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User\Desktop\НОКО 2020\"/>
    </mc:Choice>
  </mc:AlternateContent>
  <bookViews>
    <workbookView xWindow="-120" yWindow="-120" windowWidth="17025" windowHeight="10725" tabRatio="783" activeTab="1"/>
  </bookViews>
  <sheets>
    <sheet name="Рейтинговая таблица организаций" sheetId="1" r:id="rId1"/>
    <sheet name="Критерии и показатели" sheetId="13" r:id="rId2"/>
    <sheet name="ИТОГ" sheetId="7" r:id="rId3"/>
    <sheet name="для таблиц" sheetId="6" r:id="rId4"/>
    <sheet name="Лист14" sheetId="23" r:id="rId5"/>
    <sheet name="Лист15" sheetId="24" r:id="rId6"/>
    <sheet name="бланки" sheetId="3" r:id="rId7"/>
    <sheet name="анкеты" sheetId="5" r:id="rId8"/>
    <sheet name="описание" sheetId="2" r:id="rId9"/>
    <sheet name="Доступность" sheetId="11" r:id="rId10"/>
  </sheets>
  <definedNames>
    <definedName name="_xlnm._FilterDatabase" localSheetId="7" hidden="1">анкеты!$A$1:$AH$1</definedName>
    <definedName name="_xlnm._FilterDatabase" localSheetId="6" hidden="1">бланки!$A$2:$CP$852</definedName>
    <definedName name="_xlnm._FilterDatabase" localSheetId="4" hidden="1">Лист14!$A$1:$C$1</definedName>
    <definedName name="_xlnm._FilterDatabase" localSheetId="0" hidden="1">'Рейтинговая таблица организаций'!$A$3:$BB$853</definedName>
  </definedNames>
  <calcPr calcId="152511"/>
</workbook>
</file>

<file path=xl/calcChain.xml><?xml version="1.0" encoding="utf-8"?>
<calcChain xmlns="http://schemas.openxmlformats.org/spreadsheetml/2006/main">
  <c r="I853" i="5" l="1"/>
  <c r="H853" i="5"/>
  <c r="C853" i="5"/>
  <c r="D853" i="5"/>
  <c r="E853" i="5"/>
  <c r="F853" i="5"/>
  <c r="G853" i="5"/>
  <c r="K853" i="5"/>
  <c r="L853" i="5"/>
  <c r="M853" i="5"/>
  <c r="N853" i="5"/>
  <c r="O853" i="5"/>
  <c r="P853" i="5"/>
  <c r="B853" i="5"/>
  <c r="U851" i="5"/>
  <c r="V851" i="5"/>
  <c r="W851" i="5"/>
  <c r="X851" i="5"/>
  <c r="Y851" i="5"/>
  <c r="Z851" i="5"/>
  <c r="AA851" i="5"/>
  <c r="AB851" i="5"/>
  <c r="AC851" i="5"/>
  <c r="AD851" i="5"/>
  <c r="F852" i="3"/>
  <c r="AA853" i="5" l="1"/>
  <c r="W853" i="5"/>
  <c r="AD853" i="5"/>
  <c r="X853" i="5"/>
  <c r="AB853" i="5"/>
  <c r="Y853" i="5"/>
  <c r="Z853" i="5"/>
  <c r="AC853" i="5"/>
  <c r="U853" i="5"/>
  <c r="V853" i="5"/>
  <c r="Q523" i="5" l="1"/>
  <c r="A844" i="11"/>
  <c r="E844" i="11"/>
  <c r="A845" i="11"/>
  <c r="E845" i="11"/>
  <c r="A846" i="11"/>
  <c r="E846" i="11"/>
  <c r="A847" i="11"/>
  <c r="E847" i="11"/>
  <c r="A848" i="11"/>
  <c r="E848" i="11"/>
  <c r="A849" i="11"/>
  <c r="E849" i="11"/>
  <c r="A850" i="11"/>
  <c r="E850" i="11"/>
  <c r="A851" i="11"/>
  <c r="E851" i="11"/>
  <c r="A852" i="11"/>
  <c r="E852" i="11"/>
  <c r="A826" i="11"/>
  <c r="E826" i="11"/>
  <c r="A827" i="11"/>
  <c r="E827" i="11"/>
  <c r="A828" i="11"/>
  <c r="E828" i="11"/>
  <c r="A829" i="11"/>
  <c r="E829" i="11"/>
  <c r="A830" i="11"/>
  <c r="E830" i="11"/>
  <c r="A831" i="11"/>
  <c r="E831" i="11"/>
  <c r="A832" i="11"/>
  <c r="E832" i="11"/>
  <c r="A833" i="11"/>
  <c r="E833" i="11"/>
  <c r="A834" i="11"/>
  <c r="E834" i="11"/>
  <c r="A835" i="11"/>
  <c r="E835" i="11"/>
  <c r="A836" i="11"/>
  <c r="E836" i="11"/>
  <c r="A837" i="11"/>
  <c r="E837" i="11"/>
  <c r="A838" i="11"/>
  <c r="E838" i="11"/>
  <c r="A839" i="11"/>
  <c r="E839" i="11"/>
  <c r="A840" i="11"/>
  <c r="E840" i="11"/>
  <c r="A841" i="11"/>
  <c r="E841" i="11"/>
  <c r="A842" i="11"/>
  <c r="E842" i="11"/>
  <c r="A843" i="11"/>
  <c r="E843" i="11"/>
  <c r="A807" i="11"/>
  <c r="E807" i="11"/>
  <c r="A808" i="11"/>
  <c r="E808" i="11"/>
  <c r="A809" i="11"/>
  <c r="E809" i="11"/>
  <c r="A810" i="11"/>
  <c r="E810" i="11"/>
  <c r="A811" i="11"/>
  <c r="E811" i="11"/>
  <c r="A812" i="11"/>
  <c r="E812" i="11"/>
  <c r="A813" i="11"/>
  <c r="E813" i="11"/>
  <c r="A814" i="11"/>
  <c r="E814" i="11"/>
  <c r="A815" i="11"/>
  <c r="E815" i="11"/>
  <c r="A816" i="11"/>
  <c r="E816" i="11"/>
  <c r="A817" i="11"/>
  <c r="E817" i="11"/>
  <c r="A818" i="11"/>
  <c r="E818" i="11"/>
  <c r="A819" i="11"/>
  <c r="E819" i="11"/>
  <c r="A820" i="11"/>
  <c r="E820" i="11"/>
  <c r="A821" i="11"/>
  <c r="E821" i="11"/>
  <c r="A822" i="11"/>
  <c r="E822" i="11"/>
  <c r="A823" i="11"/>
  <c r="E823" i="11"/>
  <c r="A824" i="11"/>
  <c r="E824" i="11"/>
  <c r="A825" i="11"/>
  <c r="E825" i="11"/>
  <c r="A722" i="11"/>
  <c r="E722" i="11"/>
  <c r="A723" i="11"/>
  <c r="E723" i="11"/>
  <c r="A724" i="11"/>
  <c r="E724" i="11"/>
  <c r="A725" i="11"/>
  <c r="E725" i="11"/>
  <c r="A726" i="11"/>
  <c r="E726" i="11"/>
  <c r="A727" i="11"/>
  <c r="E727" i="11"/>
  <c r="A728" i="11"/>
  <c r="E728" i="11"/>
  <c r="A729" i="11"/>
  <c r="E729" i="11"/>
  <c r="A730" i="11"/>
  <c r="E730" i="11"/>
  <c r="A731" i="11"/>
  <c r="E731" i="11"/>
  <c r="A732" i="11"/>
  <c r="E732" i="11"/>
  <c r="A733" i="11"/>
  <c r="E733" i="11"/>
  <c r="A734" i="11"/>
  <c r="E734" i="11"/>
  <c r="A735" i="11"/>
  <c r="E735" i="11"/>
  <c r="A736" i="11"/>
  <c r="E736" i="11"/>
  <c r="A737" i="11"/>
  <c r="E737" i="11"/>
  <c r="A738" i="11"/>
  <c r="E738" i="11"/>
  <c r="A739" i="11"/>
  <c r="E739" i="11"/>
  <c r="A740" i="11"/>
  <c r="E740" i="11"/>
  <c r="A741" i="11"/>
  <c r="E741" i="11"/>
  <c r="A742" i="11"/>
  <c r="E742" i="11"/>
  <c r="A743" i="11"/>
  <c r="E743" i="11"/>
  <c r="A744" i="11"/>
  <c r="E744" i="11"/>
  <c r="A745" i="11"/>
  <c r="E745" i="11"/>
  <c r="A746" i="11"/>
  <c r="E746" i="11"/>
  <c r="A747" i="11"/>
  <c r="E747" i="11"/>
  <c r="A748" i="11"/>
  <c r="E748" i="11"/>
  <c r="A749" i="11"/>
  <c r="E749" i="11"/>
  <c r="A750" i="11"/>
  <c r="E750" i="11"/>
  <c r="A751" i="11"/>
  <c r="E751" i="11"/>
  <c r="A752" i="11"/>
  <c r="E752" i="11"/>
  <c r="A753" i="11"/>
  <c r="E753" i="11"/>
  <c r="A754" i="11"/>
  <c r="E754" i="11"/>
  <c r="A755" i="11"/>
  <c r="E755" i="11"/>
  <c r="A756" i="11"/>
  <c r="E756" i="11"/>
  <c r="A757" i="11"/>
  <c r="E757" i="11"/>
  <c r="A758" i="11"/>
  <c r="E758" i="11"/>
  <c r="A759" i="11"/>
  <c r="E759" i="11"/>
  <c r="A760" i="11"/>
  <c r="E760" i="11"/>
  <c r="A761" i="11"/>
  <c r="E761" i="11"/>
  <c r="A762" i="11"/>
  <c r="E762" i="11"/>
  <c r="A763" i="11"/>
  <c r="E763" i="11"/>
  <c r="A764" i="11"/>
  <c r="E764" i="11"/>
  <c r="A765" i="11"/>
  <c r="E765" i="11"/>
  <c r="A766" i="11"/>
  <c r="E766" i="11"/>
  <c r="A767" i="11"/>
  <c r="E767" i="11"/>
  <c r="A768" i="11"/>
  <c r="E768" i="11"/>
  <c r="A769" i="11"/>
  <c r="E769" i="11"/>
  <c r="A770" i="11"/>
  <c r="E770" i="11"/>
  <c r="A771" i="11"/>
  <c r="E771" i="11"/>
  <c r="A772" i="11"/>
  <c r="E772" i="11"/>
  <c r="A773" i="11"/>
  <c r="E773" i="11"/>
  <c r="A774" i="11"/>
  <c r="E774" i="11"/>
  <c r="A775" i="11"/>
  <c r="E775" i="11"/>
  <c r="A776" i="11"/>
  <c r="E776" i="11"/>
  <c r="A777" i="11"/>
  <c r="E777" i="11"/>
  <c r="A778" i="11"/>
  <c r="E778" i="11"/>
  <c r="A779" i="11"/>
  <c r="E779" i="11"/>
  <c r="A780" i="11"/>
  <c r="E780" i="11"/>
  <c r="A781" i="11"/>
  <c r="E781" i="11"/>
  <c r="A782" i="11"/>
  <c r="E782" i="11"/>
  <c r="A783" i="11"/>
  <c r="E783" i="11"/>
  <c r="A784" i="11"/>
  <c r="E784" i="11"/>
  <c r="A785" i="11"/>
  <c r="E785" i="11"/>
  <c r="A786" i="11"/>
  <c r="E786" i="11"/>
  <c r="A787" i="11"/>
  <c r="E787" i="11"/>
  <c r="A788" i="11"/>
  <c r="E788" i="11"/>
  <c r="A789" i="11"/>
  <c r="E789" i="11"/>
  <c r="A790" i="11"/>
  <c r="E790" i="11"/>
  <c r="A791" i="11"/>
  <c r="E791" i="11"/>
  <c r="A792" i="11"/>
  <c r="E792" i="11"/>
  <c r="A793" i="11"/>
  <c r="E793" i="11"/>
  <c r="A794" i="11"/>
  <c r="E794" i="11"/>
  <c r="A795" i="11"/>
  <c r="E795" i="11"/>
  <c r="A796" i="11"/>
  <c r="E796" i="11"/>
  <c r="A797" i="11"/>
  <c r="E797" i="11"/>
  <c r="A798" i="11"/>
  <c r="E798" i="11"/>
  <c r="A799" i="11"/>
  <c r="E799" i="11"/>
  <c r="A800" i="11"/>
  <c r="E800" i="11"/>
  <c r="A801" i="11"/>
  <c r="E801" i="11"/>
  <c r="A802" i="11"/>
  <c r="E802" i="11"/>
  <c r="A803" i="11"/>
  <c r="E803" i="11"/>
  <c r="A804" i="11"/>
  <c r="E804" i="11"/>
  <c r="A805" i="11"/>
  <c r="E805" i="11"/>
  <c r="A806" i="11"/>
  <c r="E806" i="11"/>
  <c r="A688" i="11"/>
  <c r="E688" i="11"/>
  <c r="A689" i="11"/>
  <c r="E689" i="11"/>
  <c r="A690" i="11"/>
  <c r="E690" i="11"/>
  <c r="A691" i="11"/>
  <c r="E691" i="11"/>
  <c r="A692" i="11"/>
  <c r="E692" i="11"/>
  <c r="A693" i="11"/>
  <c r="E693" i="11"/>
  <c r="A694" i="11"/>
  <c r="E694" i="11"/>
  <c r="A695" i="11"/>
  <c r="E695" i="11"/>
  <c r="A696" i="11"/>
  <c r="E696" i="11"/>
  <c r="A697" i="11"/>
  <c r="E697" i="11"/>
  <c r="A698" i="11"/>
  <c r="E698" i="11"/>
  <c r="A699" i="11"/>
  <c r="E699" i="11"/>
  <c r="A700" i="11"/>
  <c r="E700" i="11"/>
  <c r="A701" i="11"/>
  <c r="E701" i="11"/>
  <c r="A702" i="11"/>
  <c r="E702" i="11"/>
  <c r="A703" i="11"/>
  <c r="E703" i="11"/>
  <c r="A704" i="11"/>
  <c r="E704" i="11"/>
  <c r="A705" i="11"/>
  <c r="E705" i="11"/>
  <c r="A706" i="11"/>
  <c r="E706" i="11"/>
  <c r="A707" i="11"/>
  <c r="E707" i="11"/>
  <c r="A708" i="11"/>
  <c r="E708" i="11"/>
  <c r="A709" i="11"/>
  <c r="E709" i="11"/>
  <c r="A710" i="11"/>
  <c r="E710" i="11"/>
  <c r="A711" i="11"/>
  <c r="E711" i="11"/>
  <c r="A712" i="11"/>
  <c r="E712" i="11"/>
  <c r="A713" i="11"/>
  <c r="E713" i="11"/>
  <c r="A714" i="11"/>
  <c r="E714" i="11"/>
  <c r="A715" i="11"/>
  <c r="E715" i="11"/>
  <c r="A716" i="11"/>
  <c r="E716" i="11"/>
  <c r="A717" i="11"/>
  <c r="E717" i="11"/>
  <c r="A718" i="11"/>
  <c r="E718" i="11"/>
  <c r="A719" i="11"/>
  <c r="E719" i="11"/>
  <c r="A720" i="11"/>
  <c r="E720" i="11"/>
  <c r="A721" i="11"/>
  <c r="E721" i="11"/>
  <c r="A523" i="11"/>
  <c r="E523" i="11"/>
  <c r="A524" i="11"/>
  <c r="E524" i="11"/>
  <c r="A525" i="11"/>
  <c r="E525" i="11"/>
  <c r="A526" i="11"/>
  <c r="E526" i="11"/>
  <c r="A527" i="11"/>
  <c r="E527" i="11"/>
  <c r="A528" i="11"/>
  <c r="E528" i="11"/>
  <c r="A529" i="11"/>
  <c r="E529" i="11"/>
  <c r="A530" i="11"/>
  <c r="E530" i="11"/>
  <c r="A531" i="11"/>
  <c r="E531" i="11"/>
  <c r="A532" i="11"/>
  <c r="E532" i="11"/>
  <c r="A533" i="11"/>
  <c r="E533" i="11"/>
  <c r="A534" i="11"/>
  <c r="E534" i="11"/>
  <c r="A535" i="11"/>
  <c r="E535" i="11"/>
  <c r="A536" i="11"/>
  <c r="E536" i="11"/>
  <c r="A537" i="11"/>
  <c r="E537" i="11"/>
  <c r="A538" i="11"/>
  <c r="E538" i="11"/>
  <c r="A539" i="11"/>
  <c r="E539" i="11"/>
  <c r="A540" i="11"/>
  <c r="E540" i="11"/>
  <c r="A541" i="11"/>
  <c r="E541" i="11"/>
  <c r="A542" i="11"/>
  <c r="E542" i="11"/>
  <c r="A543" i="11"/>
  <c r="E543" i="11"/>
  <c r="A544" i="11"/>
  <c r="E544" i="11"/>
  <c r="A545" i="11"/>
  <c r="E545" i="11"/>
  <c r="A546" i="11"/>
  <c r="E546" i="11"/>
  <c r="A547" i="11"/>
  <c r="E547" i="11"/>
  <c r="A548" i="11"/>
  <c r="E548" i="11"/>
  <c r="A549" i="11"/>
  <c r="E549" i="11"/>
  <c r="A550" i="11"/>
  <c r="E550" i="11"/>
  <c r="A551" i="11"/>
  <c r="E551" i="11"/>
  <c r="A552" i="11"/>
  <c r="E552" i="11"/>
  <c r="A553" i="11"/>
  <c r="E553" i="11"/>
  <c r="A554" i="11"/>
  <c r="E554" i="11"/>
  <c r="A555" i="11"/>
  <c r="E555" i="11"/>
  <c r="A556" i="11"/>
  <c r="E556" i="11"/>
  <c r="A557" i="11"/>
  <c r="E557" i="11"/>
  <c r="A558" i="11"/>
  <c r="E558" i="11"/>
  <c r="A559" i="11"/>
  <c r="E559" i="11"/>
  <c r="A560" i="11"/>
  <c r="E560" i="11"/>
  <c r="A561" i="11"/>
  <c r="E561" i="11"/>
  <c r="A562" i="11"/>
  <c r="E562" i="11"/>
  <c r="A563" i="11"/>
  <c r="E563" i="11"/>
  <c r="A564" i="11"/>
  <c r="E564" i="11"/>
  <c r="A565" i="11"/>
  <c r="E565" i="11"/>
  <c r="A566" i="11"/>
  <c r="E566" i="11"/>
  <c r="A567" i="11"/>
  <c r="E567" i="11"/>
  <c r="A568" i="11"/>
  <c r="E568" i="11"/>
  <c r="A569" i="11"/>
  <c r="E569" i="11"/>
  <c r="A570" i="11"/>
  <c r="E570" i="11"/>
  <c r="A571" i="11"/>
  <c r="E571" i="11"/>
  <c r="A572" i="11"/>
  <c r="E572" i="11"/>
  <c r="A573" i="11"/>
  <c r="E573" i="11"/>
  <c r="A574" i="11"/>
  <c r="E574" i="11"/>
  <c r="A575" i="11"/>
  <c r="E575" i="11"/>
  <c r="A576" i="11"/>
  <c r="E576" i="11"/>
  <c r="A577" i="11"/>
  <c r="E577" i="11"/>
  <c r="A578" i="11"/>
  <c r="E578" i="11"/>
  <c r="A579" i="11"/>
  <c r="E579" i="11"/>
  <c r="A580" i="11"/>
  <c r="E580" i="11"/>
  <c r="A581" i="11"/>
  <c r="E581" i="11"/>
  <c r="A582" i="11"/>
  <c r="E582" i="11"/>
  <c r="A583" i="11"/>
  <c r="E583" i="11"/>
  <c r="A584" i="11"/>
  <c r="E584" i="11"/>
  <c r="A585" i="11"/>
  <c r="E585" i="11"/>
  <c r="A586" i="11"/>
  <c r="E586" i="11"/>
  <c r="A587" i="11"/>
  <c r="E587" i="11"/>
  <c r="A588" i="11"/>
  <c r="E588" i="11"/>
  <c r="A589" i="11"/>
  <c r="E589" i="11"/>
  <c r="A590" i="11"/>
  <c r="E590" i="11"/>
  <c r="A591" i="11"/>
  <c r="E591" i="11"/>
  <c r="A592" i="11"/>
  <c r="E592" i="11"/>
  <c r="A593" i="11"/>
  <c r="E593" i="11"/>
  <c r="A594" i="11"/>
  <c r="E594" i="11"/>
  <c r="A595" i="11"/>
  <c r="E595" i="11"/>
  <c r="A596" i="11"/>
  <c r="E596" i="11"/>
  <c r="A597" i="11"/>
  <c r="E597" i="11"/>
  <c r="A598" i="11"/>
  <c r="E598" i="11"/>
  <c r="A599" i="11"/>
  <c r="E599" i="11"/>
  <c r="A600" i="11"/>
  <c r="E600" i="11"/>
  <c r="A601" i="11"/>
  <c r="E601" i="11"/>
  <c r="A602" i="11"/>
  <c r="E602" i="11"/>
  <c r="A603" i="11"/>
  <c r="E603" i="11"/>
  <c r="A604" i="11"/>
  <c r="E604" i="11"/>
  <c r="A605" i="11"/>
  <c r="E605" i="11"/>
  <c r="A606" i="11"/>
  <c r="E606" i="11"/>
  <c r="A607" i="11"/>
  <c r="E607" i="11"/>
  <c r="A608" i="11"/>
  <c r="E608" i="11"/>
  <c r="A609" i="11"/>
  <c r="E609" i="11"/>
  <c r="A610" i="11"/>
  <c r="E610" i="11"/>
  <c r="A611" i="11"/>
  <c r="E611" i="11"/>
  <c r="A612" i="11"/>
  <c r="E612" i="11"/>
  <c r="A613" i="11"/>
  <c r="E613" i="11"/>
  <c r="A614" i="11"/>
  <c r="E614" i="11"/>
  <c r="A615" i="11"/>
  <c r="E615" i="11"/>
  <c r="A616" i="11"/>
  <c r="E616" i="11"/>
  <c r="A617" i="11"/>
  <c r="E617" i="11"/>
  <c r="A618" i="11"/>
  <c r="E618" i="11"/>
  <c r="A619" i="11"/>
  <c r="E619" i="11"/>
  <c r="A620" i="11"/>
  <c r="E620" i="11"/>
  <c r="A621" i="11"/>
  <c r="E621" i="11"/>
  <c r="A622" i="11"/>
  <c r="E622" i="11"/>
  <c r="A623" i="11"/>
  <c r="E623" i="11"/>
  <c r="A624" i="11"/>
  <c r="E624" i="11"/>
  <c r="A625" i="11"/>
  <c r="E625" i="11"/>
  <c r="A626" i="11"/>
  <c r="E626" i="11"/>
  <c r="A627" i="11"/>
  <c r="E627" i="11"/>
  <c r="A628" i="11"/>
  <c r="E628" i="11"/>
  <c r="A629" i="11"/>
  <c r="E629" i="11"/>
  <c r="A630" i="11"/>
  <c r="E630" i="11"/>
  <c r="A631" i="11"/>
  <c r="E631" i="11"/>
  <c r="A632" i="11"/>
  <c r="E632" i="11"/>
  <c r="A633" i="11"/>
  <c r="E633" i="11"/>
  <c r="A634" i="11"/>
  <c r="E634" i="11"/>
  <c r="A635" i="11"/>
  <c r="E635" i="11"/>
  <c r="A636" i="11"/>
  <c r="E636" i="11"/>
  <c r="A637" i="11"/>
  <c r="E637" i="11"/>
  <c r="A638" i="11"/>
  <c r="E638" i="11"/>
  <c r="A639" i="11"/>
  <c r="E639" i="11"/>
  <c r="A640" i="11"/>
  <c r="E640" i="11"/>
  <c r="A641" i="11"/>
  <c r="E641" i="11"/>
  <c r="A642" i="11"/>
  <c r="E642" i="11"/>
  <c r="A643" i="11"/>
  <c r="E643" i="11"/>
  <c r="A644" i="11"/>
  <c r="E644" i="11"/>
  <c r="A645" i="11"/>
  <c r="E645" i="11"/>
  <c r="A646" i="11"/>
  <c r="E646" i="11"/>
  <c r="A647" i="11"/>
  <c r="E647" i="11"/>
  <c r="A648" i="11"/>
  <c r="E648" i="11"/>
  <c r="A649" i="11"/>
  <c r="E649" i="11"/>
  <c r="A650" i="11"/>
  <c r="E650" i="11"/>
  <c r="A651" i="11"/>
  <c r="E651" i="11"/>
  <c r="A652" i="11"/>
  <c r="E652" i="11"/>
  <c r="A653" i="11"/>
  <c r="E653" i="11"/>
  <c r="A654" i="11"/>
  <c r="E654" i="11"/>
  <c r="A655" i="11"/>
  <c r="E655" i="11"/>
  <c r="A656" i="11"/>
  <c r="E656" i="11"/>
  <c r="A657" i="11"/>
  <c r="E657" i="11"/>
  <c r="A658" i="11"/>
  <c r="E658" i="11"/>
  <c r="A659" i="11"/>
  <c r="E659" i="11"/>
  <c r="A660" i="11"/>
  <c r="E660" i="11"/>
  <c r="A661" i="11"/>
  <c r="E661" i="11"/>
  <c r="A662" i="11"/>
  <c r="E662" i="11"/>
  <c r="A663" i="11"/>
  <c r="E663" i="11"/>
  <c r="A664" i="11"/>
  <c r="E664" i="11"/>
  <c r="A665" i="11"/>
  <c r="E665" i="11"/>
  <c r="A666" i="11"/>
  <c r="E666" i="11"/>
  <c r="A667" i="11"/>
  <c r="E667" i="11"/>
  <c r="A668" i="11"/>
  <c r="E668" i="11"/>
  <c r="A669" i="11"/>
  <c r="E669" i="11"/>
  <c r="A670" i="11"/>
  <c r="E670" i="11"/>
  <c r="A671" i="11"/>
  <c r="E671" i="11"/>
  <c r="A672" i="11"/>
  <c r="E672" i="11"/>
  <c r="A673" i="11"/>
  <c r="E673" i="11"/>
  <c r="A674" i="11"/>
  <c r="E674" i="11"/>
  <c r="A675" i="11"/>
  <c r="E675" i="11"/>
  <c r="A676" i="11"/>
  <c r="E676" i="11"/>
  <c r="A677" i="11"/>
  <c r="E677" i="11"/>
  <c r="A678" i="11"/>
  <c r="E678" i="11"/>
  <c r="A679" i="11"/>
  <c r="E679" i="11"/>
  <c r="A680" i="11"/>
  <c r="E680" i="11"/>
  <c r="A681" i="11"/>
  <c r="E681" i="11"/>
  <c r="A682" i="11"/>
  <c r="E682" i="11"/>
  <c r="A683" i="11"/>
  <c r="E683" i="11"/>
  <c r="A684" i="11"/>
  <c r="E684" i="11"/>
  <c r="A685" i="11"/>
  <c r="E685" i="11"/>
  <c r="A686" i="11"/>
  <c r="E686" i="11"/>
  <c r="A687" i="11"/>
  <c r="E687" i="11"/>
  <c r="A273" i="11"/>
  <c r="E273" i="11"/>
  <c r="A274" i="11"/>
  <c r="E274" i="11"/>
  <c r="A275" i="11"/>
  <c r="E275" i="11"/>
  <c r="A276" i="11"/>
  <c r="E276" i="11"/>
  <c r="A277" i="11"/>
  <c r="E277" i="11"/>
  <c r="A278" i="11"/>
  <c r="E278" i="11"/>
  <c r="A279" i="11"/>
  <c r="E279" i="11"/>
  <c r="A280" i="11"/>
  <c r="E280" i="11"/>
  <c r="A281" i="11"/>
  <c r="E281" i="11"/>
  <c r="A282" i="11"/>
  <c r="E282" i="11"/>
  <c r="A283" i="11"/>
  <c r="E283" i="11"/>
  <c r="A284" i="11"/>
  <c r="E284" i="11"/>
  <c r="A285" i="11"/>
  <c r="E285" i="11"/>
  <c r="A286" i="11"/>
  <c r="E286" i="11"/>
  <c r="A287" i="11"/>
  <c r="E287" i="11"/>
  <c r="A288" i="11"/>
  <c r="E288" i="11"/>
  <c r="A289" i="11"/>
  <c r="E289" i="11"/>
  <c r="A290" i="11"/>
  <c r="E290" i="11"/>
  <c r="A291" i="11"/>
  <c r="E291" i="11"/>
  <c r="A292" i="11"/>
  <c r="E292" i="11"/>
  <c r="A293" i="11"/>
  <c r="E293" i="11"/>
  <c r="A294" i="11"/>
  <c r="E294" i="11"/>
  <c r="A295" i="11"/>
  <c r="E295" i="11"/>
  <c r="A296" i="11"/>
  <c r="E296" i="11"/>
  <c r="A297" i="11"/>
  <c r="E297" i="11"/>
  <c r="A298" i="11"/>
  <c r="E298" i="11"/>
  <c r="A299" i="11"/>
  <c r="E299" i="11"/>
  <c r="A300" i="11"/>
  <c r="E300" i="11"/>
  <c r="A301" i="11"/>
  <c r="E301" i="11"/>
  <c r="A302" i="11"/>
  <c r="E302" i="11"/>
  <c r="A303" i="11"/>
  <c r="E303" i="11"/>
  <c r="A304" i="11"/>
  <c r="E304" i="11"/>
  <c r="A305" i="11"/>
  <c r="E305" i="11"/>
  <c r="A306" i="11"/>
  <c r="E306" i="11"/>
  <c r="A307" i="11"/>
  <c r="E307" i="11"/>
  <c r="A308" i="11"/>
  <c r="E308" i="11"/>
  <c r="A309" i="11"/>
  <c r="E309" i="11"/>
  <c r="A310" i="11"/>
  <c r="E310" i="11"/>
  <c r="A311" i="11"/>
  <c r="E311" i="11"/>
  <c r="A312" i="11"/>
  <c r="E312" i="11"/>
  <c r="A313" i="11"/>
  <c r="E313" i="11"/>
  <c r="A314" i="11"/>
  <c r="E314" i="11"/>
  <c r="A315" i="11"/>
  <c r="E315" i="11"/>
  <c r="A316" i="11"/>
  <c r="E316" i="11"/>
  <c r="A317" i="11"/>
  <c r="E317" i="11"/>
  <c r="A318" i="11"/>
  <c r="E318" i="11"/>
  <c r="A319" i="11"/>
  <c r="E319" i="11"/>
  <c r="A320" i="11"/>
  <c r="E320" i="11"/>
  <c r="A321" i="11"/>
  <c r="E321" i="11"/>
  <c r="A322" i="11"/>
  <c r="E322" i="11"/>
  <c r="A323" i="11"/>
  <c r="E323" i="11"/>
  <c r="A324" i="11"/>
  <c r="E324" i="11"/>
  <c r="A325" i="11"/>
  <c r="E325" i="11"/>
  <c r="A326" i="11"/>
  <c r="E326" i="11"/>
  <c r="A327" i="11"/>
  <c r="E327" i="11"/>
  <c r="A328" i="11"/>
  <c r="E328" i="11"/>
  <c r="A329" i="11"/>
  <c r="E329" i="11"/>
  <c r="A330" i="11"/>
  <c r="E330" i="11"/>
  <c r="A331" i="11"/>
  <c r="E331" i="11"/>
  <c r="A332" i="11"/>
  <c r="E332" i="11"/>
  <c r="A333" i="11"/>
  <c r="E333" i="11"/>
  <c r="A334" i="11"/>
  <c r="E334" i="11"/>
  <c r="A335" i="11"/>
  <c r="E335" i="11"/>
  <c r="A336" i="11"/>
  <c r="E336" i="11"/>
  <c r="A337" i="11"/>
  <c r="E337" i="11"/>
  <c r="A338" i="11"/>
  <c r="E338" i="11"/>
  <c r="A339" i="11"/>
  <c r="E339" i="11"/>
  <c r="A340" i="11"/>
  <c r="E340" i="11"/>
  <c r="A341" i="11"/>
  <c r="E341" i="11"/>
  <c r="A342" i="11"/>
  <c r="E342" i="11"/>
  <c r="A343" i="11"/>
  <c r="E343" i="11"/>
  <c r="A344" i="11"/>
  <c r="E344" i="11"/>
  <c r="A345" i="11"/>
  <c r="E345" i="11"/>
  <c r="A346" i="11"/>
  <c r="E346" i="11"/>
  <c r="A347" i="11"/>
  <c r="E347" i="11"/>
  <c r="A348" i="11"/>
  <c r="E348" i="11"/>
  <c r="A349" i="11"/>
  <c r="E349" i="11"/>
  <c r="A350" i="11"/>
  <c r="E350" i="11"/>
  <c r="A351" i="11"/>
  <c r="E351" i="11"/>
  <c r="A352" i="11"/>
  <c r="E352" i="11"/>
  <c r="A353" i="11"/>
  <c r="E353" i="11"/>
  <c r="A354" i="11"/>
  <c r="E354" i="11"/>
  <c r="A355" i="11"/>
  <c r="E355" i="11"/>
  <c r="A356" i="11"/>
  <c r="E356" i="11"/>
  <c r="A357" i="11"/>
  <c r="E357" i="11"/>
  <c r="A358" i="11"/>
  <c r="E358" i="11"/>
  <c r="A359" i="11"/>
  <c r="E359" i="11"/>
  <c r="A360" i="11"/>
  <c r="E360" i="11"/>
  <c r="A361" i="11"/>
  <c r="E361" i="11"/>
  <c r="A362" i="11"/>
  <c r="E362" i="11"/>
  <c r="A363" i="11"/>
  <c r="E363" i="11"/>
  <c r="A364" i="11"/>
  <c r="E364" i="11"/>
  <c r="A365" i="11"/>
  <c r="E365" i="11"/>
  <c r="A366" i="11"/>
  <c r="E366" i="11"/>
  <c r="A367" i="11"/>
  <c r="E367" i="11"/>
  <c r="A368" i="11"/>
  <c r="E368" i="11"/>
  <c r="A369" i="11"/>
  <c r="E369" i="11"/>
  <c r="A370" i="11"/>
  <c r="E370" i="11"/>
  <c r="A371" i="11"/>
  <c r="E371" i="11"/>
  <c r="A372" i="11"/>
  <c r="E372" i="11"/>
  <c r="A373" i="11"/>
  <c r="E373" i="11"/>
  <c r="A374" i="11"/>
  <c r="E374" i="11"/>
  <c r="A375" i="11"/>
  <c r="E375" i="11"/>
  <c r="A376" i="11"/>
  <c r="E376" i="11"/>
  <c r="A377" i="11"/>
  <c r="E377" i="11"/>
  <c r="A378" i="11"/>
  <c r="E378" i="11"/>
  <c r="A379" i="11"/>
  <c r="E379" i="11"/>
  <c r="A380" i="11"/>
  <c r="E380" i="11"/>
  <c r="A381" i="11"/>
  <c r="E381" i="11"/>
  <c r="A382" i="11"/>
  <c r="E382" i="11"/>
  <c r="A383" i="11"/>
  <c r="E383" i="11"/>
  <c r="A384" i="11"/>
  <c r="E384" i="11"/>
  <c r="A385" i="11"/>
  <c r="E385" i="11"/>
  <c r="A386" i="11"/>
  <c r="E386" i="11"/>
  <c r="A387" i="11"/>
  <c r="E387" i="11"/>
  <c r="A388" i="11"/>
  <c r="E388" i="11"/>
  <c r="A389" i="11"/>
  <c r="E389" i="11"/>
  <c r="A390" i="11"/>
  <c r="E390" i="11"/>
  <c r="A391" i="11"/>
  <c r="E391" i="11"/>
  <c r="A392" i="11"/>
  <c r="E392" i="11"/>
  <c r="A393" i="11"/>
  <c r="E393" i="11"/>
  <c r="A394" i="11"/>
  <c r="E394" i="11"/>
  <c r="A395" i="11"/>
  <c r="E395" i="11"/>
  <c r="A396" i="11"/>
  <c r="E396" i="11"/>
  <c r="A397" i="11"/>
  <c r="E397" i="11"/>
  <c r="A398" i="11"/>
  <c r="E398" i="11"/>
  <c r="A399" i="11"/>
  <c r="E399" i="11"/>
  <c r="A400" i="11"/>
  <c r="E400" i="11"/>
  <c r="A401" i="11"/>
  <c r="E401" i="11"/>
  <c r="A402" i="11"/>
  <c r="E402" i="11"/>
  <c r="A403" i="11"/>
  <c r="E403" i="11"/>
  <c r="A404" i="11"/>
  <c r="E404" i="11"/>
  <c r="A405" i="11"/>
  <c r="E405" i="11"/>
  <c r="A406" i="11"/>
  <c r="E406" i="11"/>
  <c r="A407" i="11"/>
  <c r="E407" i="11"/>
  <c r="A408" i="11"/>
  <c r="E408" i="11"/>
  <c r="A409" i="11"/>
  <c r="E409" i="11"/>
  <c r="A410" i="11"/>
  <c r="E410" i="11"/>
  <c r="A411" i="11"/>
  <c r="E411" i="11"/>
  <c r="A412" i="11"/>
  <c r="E412" i="11"/>
  <c r="A413" i="11"/>
  <c r="E413" i="11"/>
  <c r="A414" i="11"/>
  <c r="E414" i="11"/>
  <c r="A415" i="11"/>
  <c r="E415" i="11"/>
  <c r="A416" i="11"/>
  <c r="E416" i="11"/>
  <c r="A417" i="11"/>
  <c r="E417" i="11"/>
  <c r="A418" i="11"/>
  <c r="E418" i="11"/>
  <c r="A419" i="11"/>
  <c r="E419" i="11"/>
  <c r="A420" i="11"/>
  <c r="E420" i="11"/>
  <c r="A421" i="11"/>
  <c r="E421" i="11"/>
  <c r="A422" i="11"/>
  <c r="E422" i="11"/>
  <c r="A423" i="11"/>
  <c r="E423" i="11"/>
  <c r="A424" i="11"/>
  <c r="E424" i="11"/>
  <c r="A425" i="11"/>
  <c r="E425" i="11"/>
  <c r="A426" i="11"/>
  <c r="E426" i="11"/>
  <c r="A427" i="11"/>
  <c r="E427" i="11"/>
  <c r="A428" i="11"/>
  <c r="E428" i="11"/>
  <c r="A429" i="11"/>
  <c r="E429" i="11"/>
  <c r="A430" i="11"/>
  <c r="E430" i="11"/>
  <c r="A431" i="11"/>
  <c r="E431" i="11"/>
  <c r="A432" i="11"/>
  <c r="E432" i="11"/>
  <c r="A433" i="11"/>
  <c r="E433" i="11"/>
  <c r="A434" i="11"/>
  <c r="E434" i="11"/>
  <c r="A435" i="11"/>
  <c r="E435" i="11"/>
  <c r="A436" i="11"/>
  <c r="E436" i="11"/>
  <c r="A437" i="11"/>
  <c r="E437" i="11"/>
  <c r="A438" i="11"/>
  <c r="E438" i="11"/>
  <c r="A439" i="11"/>
  <c r="E439" i="11"/>
  <c r="A440" i="11"/>
  <c r="E440" i="11"/>
  <c r="A441" i="11"/>
  <c r="E441" i="11"/>
  <c r="A442" i="11"/>
  <c r="E442" i="11"/>
  <c r="A443" i="11"/>
  <c r="E443" i="11"/>
  <c r="A444" i="11"/>
  <c r="E444" i="11"/>
  <c r="A445" i="11"/>
  <c r="E445" i="11"/>
  <c r="A446" i="11"/>
  <c r="E446" i="11"/>
  <c r="A447" i="11"/>
  <c r="E447" i="11"/>
  <c r="A448" i="11"/>
  <c r="E448" i="11"/>
  <c r="A449" i="11"/>
  <c r="E449" i="11"/>
  <c r="A450" i="11"/>
  <c r="E450" i="11"/>
  <c r="A451" i="11"/>
  <c r="E451" i="11"/>
  <c r="A452" i="11"/>
  <c r="E452" i="11"/>
  <c r="A453" i="11"/>
  <c r="E453" i="11"/>
  <c r="A454" i="11"/>
  <c r="E454" i="11"/>
  <c r="A455" i="11"/>
  <c r="E455" i="11"/>
  <c r="A456" i="11"/>
  <c r="E456" i="11"/>
  <c r="A457" i="11"/>
  <c r="E457" i="11"/>
  <c r="A458" i="11"/>
  <c r="E458" i="11"/>
  <c r="A459" i="11"/>
  <c r="E459" i="11"/>
  <c r="A460" i="11"/>
  <c r="E460" i="11"/>
  <c r="A461" i="11"/>
  <c r="E461" i="11"/>
  <c r="A462" i="11"/>
  <c r="E462" i="11"/>
  <c r="A463" i="11"/>
  <c r="E463" i="11"/>
  <c r="A464" i="11"/>
  <c r="E464" i="11"/>
  <c r="A465" i="11"/>
  <c r="E465" i="11"/>
  <c r="A466" i="11"/>
  <c r="E466" i="11"/>
  <c r="A467" i="11"/>
  <c r="E467" i="11"/>
  <c r="A468" i="11"/>
  <c r="E468" i="11"/>
  <c r="A469" i="11"/>
  <c r="E469" i="11"/>
  <c r="A470" i="11"/>
  <c r="E470" i="11"/>
  <c r="A471" i="11"/>
  <c r="E471" i="11"/>
  <c r="A472" i="11"/>
  <c r="E472" i="11"/>
  <c r="A473" i="11"/>
  <c r="E473" i="11"/>
  <c r="A474" i="11"/>
  <c r="E474" i="11"/>
  <c r="A475" i="11"/>
  <c r="E475" i="11"/>
  <c r="A476" i="11"/>
  <c r="E476" i="11"/>
  <c r="A477" i="11"/>
  <c r="E477" i="11"/>
  <c r="A478" i="11"/>
  <c r="E478" i="11"/>
  <c r="A479" i="11"/>
  <c r="E479" i="11"/>
  <c r="A480" i="11"/>
  <c r="E480" i="11"/>
  <c r="A481" i="11"/>
  <c r="E481" i="11"/>
  <c r="A482" i="11"/>
  <c r="E482" i="11"/>
  <c r="A483" i="11"/>
  <c r="E483" i="11"/>
  <c r="A484" i="11"/>
  <c r="E484" i="11"/>
  <c r="A485" i="11"/>
  <c r="E485" i="11"/>
  <c r="A486" i="11"/>
  <c r="E486" i="11"/>
  <c r="A487" i="11"/>
  <c r="E487" i="11"/>
  <c r="A488" i="11"/>
  <c r="E488" i="11"/>
  <c r="A489" i="11"/>
  <c r="E489" i="11"/>
  <c r="A490" i="11"/>
  <c r="E490" i="11"/>
  <c r="A491" i="11"/>
  <c r="E491" i="11"/>
  <c r="A492" i="11"/>
  <c r="E492" i="11"/>
  <c r="A493" i="11"/>
  <c r="E493" i="11"/>
  <c r="A494" i="11"/>
  <c r="E494" i="11"/>
  <c r="A495" i="11"/>
  <c r="E495" i="11"/>
  <c r="A496" i="11"/>
  <c r="E496" i="11"/>
  <c r="A497" i="11"/>
  <c r="E497" i="11"/>
  <c r="A498" i="11"/>
  <c r="E498" i="11"/>
  <c r="A499" i="11"/>
  <c r="E499" i="11"/>
  <c r="A500" i="11"/>
  <c r="E500" i="11"/>
  <c r="A501" i="11"/>
  <c r="E501" i="11"/>
  <c r="A502" i="11"/>
  <c r="E502" i="11"/>
  <c r="A503" i="11"/>
  <c r="E503" i="11"/>
  <c r="A504" i="11"/>
  <c r="E504" i="11"/>
  <c r="A505" i="11"/>
  <c r="E505" i="11"/>
  <c r="A506" i="11"/>
  <c r="E506" i="11"/>
  <c r="A507" i="11"/>
  <c r="E507" i="11"/>
  <c r="A508" i="11"/>
  <c r="E508" i="11"/>
  <c r="A509" i="11"/>
  <c r="E509" i="11"/>
  <c r="A510" i="11"/>
  <c r="E510" i="11"/>
  <c r="A511" i="11"/>
  <c r="E511" i="11"/>
  <c r="A512" i="11"/>
  <c r="E512" i="11"/>
  <c r="A513" i="11"/>
  <c r="E513" i="11"/>
  <c r="A514" i="11"/>
  <c r="E514" i="11"/>
  <c r="A515" i="11"/>
  <c r="E515" i="11"/>
  <c r="A516" i="11"/>
  <c r="E516" i="11"/>
  <c r="A517" i="11"/>
  <c r="E517" i="11"/>
  <c r="A518" i="11"/>
  <c r="E518" i="11"/>
  <c r="A519" i="11"/>
  <c r="E519" i="11"/>
  <c r="A520" i="11"/>
  <c r="E520" i="11"/>
  <c r="A521" i="11"/>
  <c r="E521" i="11"/>
  <c r="A522" i="11"/>
  <c r="E522" i="11"/>
  <c r="S3"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454" i="5"/>
  <c r="S455" i="5"/>
  <c r="S456" i="5"/>
  <c r="S457" i="5"/>
  <c r="S458" i="5"/>
  <c r="S459" i="5"/>
  <c r="S460" i="5"/>
  <c r="S461" i="5"/>
  <c r="S462" i="5"/>
  <c r="S463" i="5"/>
  <c r="S464" i="5"/>
  <c r="S465" i="5"/>
  <c r="S466" i="5"/>
  <c r="S467" i="5"/>
  <c r="S468" i="5"/>
  <c r="S469" i="5"/>
  <c r="S470" i="5"/>
  <c r="S471" i="5"/>
  <c r="S472" i="5"/>
  <c r="S473" i="5"/>
  <c r="S474" i="5"/>
  <c r="S475" i="5"/>
  <c r="S476" i="5"/>
  <c r="S477" i="5"/>
  <c r="S478" i="5"/>
  <c r="S479" i="5"/>
  <c r="S480" i="5"/>
  <c r="S481" i="5"/>
  <c r="S482" i="5"/>
  <c r="S483" i="5"/>
  <c r="S484" i="5"/>
  <c r="S485" i="5"/>
  <c r="S486" i="5"/>
  <c r="S487" i="5"/>
  <c r="S488" i="5"/>
  <c r="S489" i="5"/>
  <c r="S490" i="5"/>
  <c r="S491" i="5"/>
  <c r="S492" i="5"/>
  <c r="S493" i="5"/>
  <c r="S494" i="5"/>
  <c r="S495" i="5"/>
  <c r="S496" i="5"/>
  <c r="S497" i="5"/>
  <c r="S498" i="5"/>
  <c r="S499" i="5"/>
  <c r="S500" i="5"/>
  <c r="S501" i="5"/>
  <c r="S502" i="5"/>
  <c r="S503" i="5"/>
  <c r="S504" i="5"/>
  <c r="S505" i="5"/>
  <c r="S506" i="5"/>
  <c r="S507" i="5"/>
  <c r="S508" i="5"/>
  <c r="S509" i="5"/>
  <c r="S510" i="5"/>
  <c r="S511" i="5"/>
  <c r="S512" i="5"/>
  <c r="S513" i="5"/>
  <c r="S514" i="5"/>
  <c r="S515" i="5"/>
  <c r="S516" i="5"/>
  <c r="S517" i="5"/>
  <c r="S518" i="5"/>
  <c r="S519" i="5"/>
  <c r="S520" i="5"/>
  <c r="S521" i="5"/>
  <c r="S522" i="5"/>
  <c r="S523" i="5"/>
  <c r="S524" i="5"/>
  <c r="S525" i="5"/>
  <c r="S526" i="5"/>
  <c r="S527" i="5"/>
  <c r="S528" i="5"/>
  <c r="S529" i="5"/>
  <c r="S530" i="5"/>
  <c r="S531" i="5"/>
  <c r="S532" i="5"/>
  <c r="S533" i="5"/>
  <c r="S534" i="5"/>
  <c r="S535" i="5"/>
  <c r="S536" i="5"/>
  <c r="S537" i="5"/>
  <c r="S538" i="5"/>
  <c r="S539" i="5"/>
  <c r="S540" i="5"/>
  <c r="S541" i="5"/>
  <c r="S542" i="5"/>
  <c r="S543" i="5"/>
  <c r="S544" i="5"/>
  <c r="S545" i="5"/>
  <c r="S546" i="5"/>
  <c r="S547" i="5"/>
  <c r="S548" i="5"/>
  <c r="S549" i="5"/>
  <c r="S550" i="5"/>
  <c r="S551" i="5"/>
  <c r="S552" i="5"/>
  <c r="S553" i="5"/>
  <c r="S554" i="5"/>
  <c r="S555" i="5"/>
  <c r="S556" i="5"/>
  <c r="S557" i="5"/>
  <c r="S558" i="5"/>
  <c r="S559" i="5"/>
  <c r="S560" i="5"/>
  <c r="S561" i="5"/>
  <c r="S562" i="5"/>
  <c r="S563" i="5"/>
  <c r="S564" i="5"/>
  <c r="S565" i="5"/>
  <c r="S566" i="5"/>
  <c r="S567" i="5"/>
  <c r="S568" i="5"/>
  <c r="S569" i="5"/>
  <c r="S570" i="5"/>
  <c r="S571" i="5"/>
  <c r="S572" i="5"/>
  <c r="S573" i="5"/>
  <c r="S574" i="5"/>
  <c r="S575" i="5"/>
  <c r="S576" i="5"/>
  <c r="S577" i="5"/>
  <c r="S578" i="5"/>
  <c r="S579" i="5"/>
  <c r="S580" i="5"/>
  <c r="S581" i="5"/>
  <c r="S582" i="5"/>
  <c r="S583" i="5"/>
  <c r="S584" i="5"/>
  <c r="S585" i="5"/>
  <c r="S586" i="5"/>
  <c r="S587" i="5"/>
  <c r="S588" i="5"/>
  <c r="S589" i="5"/>
  <c r="S590" i="5"/>
  <c r="S591" i="5"/>
  <c r="S592" i="5"/>
  <c r="S593" i="5"/>
  <c r="S594" i="5"/>
  <c r="S595" i="5"/>
  <c r="S596" i="5"/>
  <c r="S597" i="5"/>
  <c r="S598" i="5"/>
  <c r="S599" i="5"/>
  <c r="S600" i="5"/>
  <c r="S601" i="5"/>
  <c r="S602" i="5"/>
  <c r="S603" i="5"/>
  <c r="S604" i="5"/>
  <c r="S605" i="5"/>
  <c r="S606" i="5"/>
  <c r="S607" i="5"/>
  <c r="S608" i="5"/>
  <c r="S609" i="5"/>
  <c r="S610" i="5"/>
  <c r="S611" i="5"/>
  <c r="S612" i="5"/>
  <c r="S613" i="5"/>
  <c r="S614" i="5"/>
  <c r="S615" i="5"/>
  <c r="S616" i="5"/>
  <c r="S617" i="5"/>
  <c r="S618" i="5"/>
  <c r="S619" i="5"/>
  <c r="S620" i="5"/>
  <c r="S621" i="5"/>
  <c r="S622" i="5"/>
  <c r="S623" i="5"/>
  <c r="S624" i="5"/>
  <c r="S625" i="5"/>
  <c r="S626" i="5"/>
  <c r="S627" i="5"/>
  <c r="S628" i="5"/>
  <c r="S629" i="5"/>
  <c r="S630" i="5"/>
  <c r="S631" i="5"/>
  <c r="S632" i="5"/>
  <c r="S633" i="5"/>
  <c r="S634" i="5"/>
  <c r="S635" i="5"/>
  <c r="S636" i="5"/>
  <c r="S637" i="5"/>
  <c r="S638" i="5"/>
  <c r="S639" i="5"/>
  <c r="S640" i="5"/>
  <c r="S641" i="5"/>
  <c r="S642" i="5"/>
  <c r="S643" i="5"/>
  <c r="S644" i="5"/>
  <c r="S645" i="5"/>
  <c r="S646" i="5"/>
  <c r="S647" i="5"/>
  <c r="S648" i="5"/>
  <c r="S649" i="5"/>
  <c r="S650" i="5"/>
  <c r="S651" i="5"/>
  <c r="S652" i="5"/>
  <c r="S653" i="5"/>
  <c r="S654" i="5"/>
  <c r="S655" i="5"/>
  <c r="S656" i="5"/>
  <c r="S657" i="5"/>
  <c r="S658" i="5"/>
  <c r="S659" i="5"/>
  <c r="S660" i="5"/>
  <c r="S661" i="5"/>
  <c r="S662" i="5"/>
  <c r="S663" i="5"/>
  <c r="S664" i="5"/>
  <c r="S665" i="5"/>
  <c r="S666" i="5"/>
  <c r="S667" i="5"/>
  <c r="S668" i="5"/>
  <c r="S669" i="5"/>
  <c r="S670" i="5"/>
  <c r="S671" i="5"/>
  <c r="S672" i="5"/>
  <c r="S673" i="5"/>
  <c r="S674" i="5"/>
  <c r="S675" i="5"/>
  <c r="S676" i="5"/>
  <c r="S677" i="5"/>
  <c r="S678" i="5"/>
  <c r="S679" i="5"/>
  <c r="S680" i="5"/>
  <c r="S681" i="5"/>
  <c r="S682" i="5"/>
  <c r="S683" i="5"/>
  <c r="S684" i="5"/>
  <c r="S685" i="5"/>
  <c r="S686" i="5"/>
  <c r="S687" i="5"/>
  <c r="S688" i="5"/>
  <c r="S689" i="5"/>
  <c r="S690" i="5"/>
  <c r="S691" i="5"/>
  <c r="S692" i="5"/>
  <c r="S693" i="5"/>
  <c r="S694" i="5"/>
  <c r="S695" i="5"/>
  <c r="S696" i="5"/>
  <c r="S697" i="5"/>
  <c r="S698" i="5"/>
  <c r="S699" i="5"/>
  <c r="S700" i="5"/>
  <c r="S701" i="5"/>
  <c r="S702" i="5"/>
  <c r="S703" i="5"/>
  <c r="S704" i="5"/>
  <c r="S705" i="5"/>
  <c r="S706" i="5"/>
  <c r="S707" i="5"/>
  <c r="S708" i="5"/>
  <c r="S709" i="5"/>
  <c r="S710" i="5"/>
  <c r="S711" i="5"/>
  <c r="S712" i="5"/>
  <c r="S713" i="5"/>
  <c r="S714" i="5"/>
  <c r="S715" i="5"/>
  <c r="S716" i="5"/>
  <c r="S717" i="5"/>
  <c r="S718" i="5"/>
  <c r="S719" i="5"/>
  <c r="S720" i="5"/>
  <c r="S721" i="5"/>
  <c r="S722" i="5"/>
  <c r="S723" i="5"/>
  <c r="S724" i="5"/>
  <c r="S725" i="5"/>
  <c r="S726" i="5"/>
  <c r="S727" i="5"/>
  <c r="S728" i="5"/>
  <c r="S729" i="5"/>
  <c r="S730" i="5"/>
  <c r="S731" i="5"/>
  <c r="S732" i="5"/>
  <c r="S733" i="5"/>
  <c r="S734" i="5"/>
  <c r="S735" i="5"/>
  <c r="S736" i="5"/>
  <c r="S737" i="5"/>
  <c r="S738" i="5"/>
  <c r="S739" i="5"/>
  <c r="S740" i="5"/>
  <c r="S741" i="5"/>
  <c r="S742" i="5"/>
  <c r="S743" i="5"/>
  <c r="S744" i="5"/>
  <c r="S745" i="5"/>
  <c r="S746" i="5"/>
  <c r="S747" i="5"/>
  <c r="S748" i="5"/>
  <c r="S749" i="5"/>
  <c r="S750" i="5"/>
  <c r="S751" i="5"/>
  <c r="S752" i="5"/>
  <c r="S753" i="5"/>
  <c r="S754" i="5"/>
  <c r="S755" i="5"/>
  <c r="S756" i="5"/>
  <c r="S757" i="5"/>
  <c r="S758" i="5"/>
  <c r="S759" i="5"/>
  <c r="S760" i="5"/>
  <c r="S761" i="5"/>
  <c r="S762" i="5"/>
  <c r="S763" i="5"/>
  <c r="S764" i="5"/>
  <c r="S765" i="5"/>
  <c r="S766" i="5"/>
  <c r="S767" i="5"/>
  <c r="S768" i="5"/>
  <c r="S769" i="5"/>
  <c r="S770" i="5"/>
  <c r="S771" i="5"/>
  <c r="S772" i="5"/>
  <c r="S773" i="5"/>
  <c r="S774" i="5"/>
  <c r="S775" i="5"/>
  <c r="S776" i="5"/>
  <c r="S777" i="5"/>
  <c r="S778" i="5"/>
  <c r="S779" i="5"/>
  <c r="S780" i="5"/>
  <c r="S781" i="5"/>
  <c r="S782" i="5"/>
  <c r="S783" i="5"/>
  <c r="S784" i="5"/>
  <c r="S785" i="5"/>
  <c r="S786" i="5"/>
  <c r="S787" i="5"/>
  <c r="S788" i="5"/>
  <c r="S789" i="5"/>
  <c r="S790" i="5"/>
  <c r="S791" i="5"/>
  <c r="S792" i="5"/>
  <c r="S793" i="5"/>
  <c r="S794" i="5"/>
  <c r="S795" i="5"/>
  <c r="S796" i="5"/>
  <c r="S797" i="5"/>
  <c r="S798" i="5"/>
  <c r="S799" i="5"/>
  <c r="S800" i="5"/>
  <c r="S801" i="5"/>
  <c r="S802" i="5"/>
  <c r="S803" i="5"/>
  <c r="S804" i="5"/>
  <c r="S805" i="5"/>
  <c r="S806" i="5"/>
  <c r="S807" i="5"/>
  <c r="S808" i="5"/>
  <c r="S809" i="5"/>
  <c r="S810" i="5"/>
  <c r="S811" i="5"/>
  <c r="S812" i="5"/>
  <c r="S813" i="5"/>
  <c r="S814" i="5"/>
  <c r="S815" i="5"/>
  <c r="S816" i="5"/>
  <c r="S817" i="5"/>
  <c r="S818" i="5"/>
  <c r="S819" i="5"/>
  <c r="S820" i="5"/>
  <c r="S821" i="5"/>
  <c r="S822" i="5"/>
  <c r="S823" i="5"/>
  <c r="S824" i="5"/>
  <c r="S825" i="5"/>
  <c r="S826" i="5"/>
  <c r="S827" i="5"/>
  <c r="S828" i="5"/>
  <c r="S829" i="5"/>
  <c r="S830" i="5"/>
  <c r="S831" i="5"/>
  <c r="S832" i="5"/>
  <c r="S833" i="5"/>
  <c r="S834" i="5"/>
  <c r="S835" i="5"/>
  <c r="S836" i="5"/>
  <c r="S837" i="5"/>
  <c r="S838" i="5"/>
  <c r="S839" i="5"/>
  <c r="S840" i="5"/>
  <c r="S841" i="5"/>
  <c r="S842" i="5"/>
  <c r="S843" i="5"/>
  <c r="S844" i="5"/>
  <c r="S845" i="5"/>
  <c r="S846" i="5"/>
  <c r="S847" i="5"/>
  <c r="S848" i="5"/>
  <c r="S849" i="5"/>
  <c r="S850" i="5"/>
  <c r="S2" i="5"/>
  <c r="A5" i="1" l="1"/>
  <c r="A5" i="6" s="1"/>
  <c r="B5" i="1"/>
  <c r="C5" i="1"/>
  <c r="AS5" i="1" s="1"/>
  <c r="D5" i="1"/>
  <c r="E5" i="1"/>
  <c r="F5" i="1"/>
  <c r="G5" i="1"/>
  <c r="H5" i="1"/>
  <c r="N5" i="1" s="1"/>
  <c r="G5" i="6" s="1"/>
  <c r="I5" i="1"/>
  <c r="J5" i="1"/>
  <c r="K5" i="1"/>
  <c r="L5" i="1"/>
  <c r="Q5" i="1"/>
  <c r="V5" i="1" s="1"/>
  <c r="L5" i="6" s="1"/>
  <c r="T5" i="1"/>
  <c r="Z5" i="1"/>
  <c r="AD5" i="1" s="1"/>
  <c r="Q5" i="6" s="1"/>
  <c r="AA5" i="1"/>
  <c r="AE5" i="1" s="1"/>
  <c r="R5" i="6" s="1"/>
  <c r="AB5" i="1"/>
  <c r="AC5" i="1"/>
  <c r="AH5" i="1"/>
  <c r="AJ5" i="1"/>
  <c r="AL5" i="1"/>
  <c r="AM5" i="1"/>
  <c r="AR5" i="1"/>
  <c r="AT5" i="1"/>
  <c r="AV5" i="1"/>
  <c r="A6" i="1"/>
  <c r="A6" i="6" s="1"/>
  <c r="B6" i="1"/>
  <c r="C6" i="1"/>
  <c r="D6" i="1"/>
  <c r="E6" i="1"/>
  <c r="F6" i="1"/>
  <c r="G6" i="1"/>
  <c r="H6" i="1"/>
  <c r="N6" i="1" s="1"/>
  <c r="G6" i="6" s="1"/>
  <c r="I6" i="1"/>
  <c r="J6" i="1"/>
  <c r="K6" i="1"/>
  <c r="L6" i="1"/>
  <c r="Q6" i="1"/>
  <c r="V6" i="1" s="1"/>
  <c r="L6" i="6" s="1"/>
  <c r="T6" i="1"/>
  <c r="U6" i="1"/>
  <c r="Z6" i="1"/>
  <c r="AA6" i="1"/>
  <c r="AB6" i="1"/>
  <c r="AC6" i="1"/>
  <c r="AD6" i="1"/>
  <c r="Q6" i="6" s="1"/>
  <c r="AE6" i="1"/>
  <c r="R6" i="6" s="1"/>
  <c r="AH6" i="1"/>
  <c r="AJ6" i="1"/>
  <c r="AL6" i="1"/>
  <c r="AM6" i="1"/>
  <c r="AR6" i="1"/>
  <c r="AT6" i="1"/>
  <c r="AV6" i="1"/>
  <c r="A7" i="1"/>
  <c r="A7" i="6" s="1"/>
  <c r="B7" i="1"/>
  <c r="C7" i="1"/>
  <c r="C7" i="6" s="1"/>
  <c r="D7" i="1"/>
  <c r="E7" i="1"/>
  <c r="F7" i="1"/>
  <c r="G7" i="1"/>
  <c r="H7" i="1"/>
  <c r="N7" i="1" s="1"/>
  <c r="G7" i="6" s="1"/>
  <c r="I7" i="1"/>
  <c r="J7" i="1"/>
  <c r="K7" i="1"/>
  <c r="L7" i="1"/>
  <c r="Q7" i="1"/>
  <c r="V7" i="1" s="1"/>
  <c r="L7" i="6" s="1"/>
  <c r="T7" i="1"/>
  <c r="Z7" i="1"/>
  <c r="AA7" i="1"/>
  <c r="AE7" i="1" s="1"/>
  <c r="R7" i="6" s="1"/>
  <c r="AB7" i="1"/>
  <c r="AC7" i="1"/>
  <c r="AD7" i="1"/>
  <c r="Q7" i="6" s="1"/>
  <c r="AH7" i="1"/>
  <c r="AJ7" i="1"/>
  <c r="AL7" i="1"/>
  <c r="AM7" i="1"/>
  <c r="AR7" i="1"/>
  <c r="AT7" i="1"/>
  <c r="AV7" i="1"/>
  <c r="A8" i="1"/>
  <c r="A8" i="6" s="1"/>
  <c r="B8" i="1"/>
  <c r="C8" i="1"/>
  <c r="D8" i="1"/>
  <c r="E8" i="1"/>
  <c r="F8" i="1"/>
  <c r="G8" i="1"/>
  <c r="H8" i="1"/>
  <c r="N8" i="1" s="1"/>
  <c r="G8" i="6" s="1"/>
  <c r="I8" i="1"/>
  <c r="J8" i="1"/>
  <c r="K8" i="1"/>
  <c r="L8" i="1"/>
  <c r="Q8" i="1"/>
  <c r="V8" i="1" s="1"/>
  <c r="L8" i="6" s="1"/>
  <c r="T8" i="1"/>
  <c r="Z8" i="1"/>
  <c r="AA8" i="1"/>
  <c r="AB8" i="1"/>
  <c r="AC8" i="1"/>
  <c r="AD8" i="1"/>
  <c r="Q8" i="6" s="1"/>
  <c r="AE8" i="1"/>
  <c r="R8" i="6" s="1"/>
  <c r="AH8" i="1"/>
  <c r="AJ8" i="1"/>
  <c r="AL8" i="1"/>
  <c r="AM8" i="1"/>
  <c r="AR8" i="1"/>
  <c r="AT8" i="1"/>
  <c r="AV8" i="1"/>
  <c r="A9" i="1"/>
  <c r="A9" i="6" s="1"/>
  <c r="B9" i="1"/>
  <c r="C9" i="1"/>
  <c r="D9" i="1"/>
  <c r="E9" i="1"/>
  <c r="F9" i="1"/>
  <c r="G9" i="1"/>
  <c r="H9" i="1"/>
  <c r="N9" i="1" s="1"/>
  <c r="G9" i="6" s="1"/>
  <c r="I9" i="1"/>
  <c r="J9" i="1"/>
  <c r="K9" i="1"/>
  <c r="L9" i="1"/>
  <c r="Q9" i="1"/>
  <c r="V9" i="1" s="1"/>
  <c r="L9" i="6" s="1"/>
  <c r="T9" i="1"/>
  <c r="U9" i="1"/>
  <c r="Z9" i="1"/>
  <c r="AA9" i="1"/>
  <c r="AB9" i="1"/>
  <c r="AC9" i="1"/>
  <c r="AD9" i="1"/>
  <c r="Q9" i="6" s="1"/>
  <c r="AE9" i="1"/>
  <c r="R9" i="6" s="1"/>
  <c r="AH9" i="1"/>
  <c r="AJ9" i="1"/>
  <c r="AL9" i="1"/>
  <c r="AM9" i="1"/>
  <c r="AR9" i="1"/>
  <c r="AT9" i="1"/>
  <c r="AV9" i="1"/>
  <c r="A10" i="1"/>
  <c r="A10" i="6" s="1"/>
  <c r="U10" i="6" s="1"/>
  <c r="B10" i="1"/>
  <c r="C10" i="1"/>
  <c r="AW10" i="1" s="1"/>
  <c r="D10" i="1"/>
  <c r="E10" i="1"/>
  <c r="F10" i="1"/>
  <c r="G10" i="1"/>
  <c r="H10" i="1"/>
  <c r="N10" i="1" s="1"/>
  <c r="G10" i="6" s="1"/>
  <c r="I10" i="1"/>
  <c r="J10" i="1"/>
  <c r="K10" i="1"/>
  <c r="L10" i="1"/>
  <c r="Q10" i="1"/>
  <c r="V10" i="1" s="1"/>
  <c r="L10" i="6" s="1"/>
  <c r="T10" i="1"/>
  <c r="U10" i="1"/>
  <c r="Z10" i="1"/>
  <c r="AA10" i="1"/>
  <c r="AE10" i="1" s="1"/>
  <c r="R10" i="6" s="1"/>
  <c r="AB10" i="1"/>
  <c r="AC10" i="1"/>
  <c r="AD10" i="1"/>
  <c r="AH10" i="1"/>
  <c r="AJ10" i="1"/>
  <c r="AL10" i="1"/>
  <c r="AM10" i="1"/>
  <c r="AR10" i="1"/>
  <c r="AT10" i="1"/>
  <c r="AV10" i="1"/>
  <c r="A11" i="1"/>
  <c r="A11" i="6" s="1"/>
  <c r="U11" i="6" s="1"/>
  <c r="B11" i="1"/>
  <c r="C11" i="1"/>
  <c r="AK11" i="1" s="1"/>
  <c r="D11" i="1"/>
  <c r="E11" i="1"/>
  <c r="F11" i="1"/>
  <c r="G11" i="1"/>
  <c r="H11" i="1"/>
  <c r="N11" i="1" s="1"/>
  <c r="G11" i="6" s="1"/>
  <c r="I11" i="1"/>
  <c r="J11" i="1"/>
  <c r="K11" i="1"/>
  <c r="L11" i="1"/>
  <c r="Q11" i="1"/>
  <c r="V11" i="1" s="1"/>
  <c r="L11" i="6" s="1"/>
  <c r="T11" i="1"/>
  <c r="U11" i="1"/>
  <c r="Z11" i="1"/>
  <c r="AA11" i="1"/>
  <c r="AE11" i="1" s="1"/>
  <c r="R11" i="6" s="1"/>
  <c r="AB11" i="1"/>
  <c r="AC11" i="1"/>
  <c r="AD11" i="1"/>
  <c r="Q11" i="6" s="1"/>
  <c r="AH11" i="1"/>
  <c r="AJ11" i="1"/>
  <c r="AL11" i="1"/>
  <c r="AM11" i="1"/>
  <c r="AR11" i="1"/>
  <c r="AT11" i="1"/>
  <c r="AV11" i="1"/>
  <c r="A12" i="1"/>
  <c r="A12" i="6" s="1"/>
  <c r="B12" i="1"/>
  <c r="C12" i="1"/>
  <c r="D12" i="1"/>
  <c r="E12" i="1"/>
  <c r="F12" i="1"/>
  <c r="G12" i="1"/>
  <c r="H12" i="1"/>
  <c r="N12" i="1" s="1"/>
  <c r="G12" i="6" s="1"/>
  <c r="I12" i="1"/>
  <c r="J12" i="1"/>
  <c r="K12" i="1"/>
  <c r="L12" i="1"/>
  <c r="Q12" i="1"/>
  <c r="V12" i="1" s="1"/>
  <c r="L12" i="6" s="1"/>
  <c r="T12" i="1"/>
  <c r="U12" i="1"/>
  <c r="Z12" i="1"/>
  <c r="AA12" i="1"/>
  <c r="AB12" i="1"/>
  <c r="AC12" i="1"/>
  <c r="AD12" i="1"/>
  <c r="Q12" i="6" s="1"/>
  <c r="AE12" i="1"/>
  <c r="R12" i="6" s="1"/>
  <c r="AH12" i="1"/>
  <c r="AJ12" i="1"/>
  <c r="AL12" i="1"/>
  <c r="AM12" i="1"/>
  <c r="AR12" i="1"/>
  <c r="AT12" i="1"/>
  <c r="AV12" i="1"/>
  <c r="A13" i="1"/>
  <c r="A13" i="6" s="1"/>
  <c r="B13" i="1"/>
  <c r="C13" i="1"/>
  <c r="U13" i="1" s="1"/>
  <c r="D13" i="1"/>
  <c r="E13" i="1"/>
  <c r="F13" i="1"/>
  <c r="G13" i="1"/>
  <c r="H13" i="1"/>
  <c r="N13" i="1" s="1"/>
  <c r="G13" i="6" s="1"/>
  <c r="I13" i="1"/>
  <c r="J13" i="1"/>
  <c r="K13" i="1"/>
  <c r="L13" i="1"/>
  <c r="Q13" i="1"/>
  <c r="V13" i="1" s="1"/>
  <c r="L13" i="6" s="1"/>
  <c r="T13" i="1"/>
  <c r="Z13" i="1"/>
  <c r="AA13" i="1"/>
  <c r="AB13" i="1"/>
  <c r="AC13" i="1"/>
  <c r="AF13" i="1" s="1"/>
  <c r="S13" i="6" s="1"/>
  <c r="AD13" i="1"/>
  <c r="Q13" i="6" s="1"/>
  <c r="AE13" i="1"/>
  <c r="R13" i="6" s="1"/>
  <c r="AH13" i="1"/>
  <c r="AJ13" i="1"/>
  <c r="AK13" i="1"/>
  <c r="AL13" i="1"/>
  <c r="AM13" i="1"/>
  <c r="AR13" i="1"/>
  <c r="AS13" i="1"/>
  <c r="AT13" i="1"/>
  <c r="AV13" i="1"/>
  <c r="A14" i="1"/>
  <c r="A14" i="6" s="1"/>
  <c r="AG14" i="6" s="1"/>
  <c r="B14" i="1"/>
  <c r="C14" i="1"/>
  <c r="D14" i="1"/>
  <c r="E14" i="1"/>
  <c r="F14" i="1"/>
  <c r="G14" i="1"/>
  <c r="H14" i="1"/>
  <c r="N14" i="1" s="1"/>
  <c r="G14" i="6" s="1"/>
  <c r="I14" i="1"/>
  <c r="J14" i="1"/>
  <c r="K14" i="1"/>
  <c r="L14" i="1"/>
  <c r="Q14" i="1"/>
  <c r="V14" i="1" s="1"/>
  <c r="L14" i="6" s="1"/>
  <c r="T14" i="1"/>
  <c r="Z14" i="1"/>
  <c r="AD14" i="1" s="1"/>
  <c r="Q14" i="6" s="1"/>
  <c r="AA14" i="1"/>
  <c r="AE14" i="1" s="1"/>
  <c r="R14" i="6" s="1"/>
  <c r="AB14" i="1"/>
  <c r="AC14" i="1"/>
  <c r="AH14" i="1"/>
  <c r="AJ14" i="1"/>
  <c r="AL14" i="1"/>
  <c r="AM14" i="1"/>
  <c r="AR14" i="1"/>
  <c r="AT14" i="1"/>
  <c r="AV14" i="1"/>
  <c r="A15" i="1"/>
  <c r="A15" i="6" s="1"/>
  <c r="U15" i="6" s="1"/>
  <c r="B15" i="1"/>
  <c r="C15" i="1"/>
  <c r="D15" i="1"/>
  <c r="E15" i="1"/>
  <c r="F15" i="1"/>
  <c r="G15" i="1"/>
  <c r="H15" i="1"/>
  <c r="N15" i="1" s="1"/>
  <c r="G15" i="6" s="1"/>
  <c r="I15" i="1"/>
  <c r="J15" i="1"/>
  <c r="K15" i="1"/>
  <c r="L15" i="1"/>
  <c r="Q15" i="1"/>
  <c r="V15" i="1" s="1"/>
  <c r="L15" i="6" s="1"/>
  <c r="T15" i="1"/>
  <c r="U15" i="1"/>
  <c r="Z15" i="1"/>
  <c r="AA15" i="1"/>
  <c r="AB15" i="1"/>
  <c r="AC15" i="1"/>
  <c r="AD15" i="1"/>
  <c r="Q15" i="6" s="1"/>
  <c r="AE15" i="1"/>
  <c r="R15" i="6" s="1"/>
  <c r="AH15" i="1"/>
  <c r="AJ15" i="1"/>
  <c r="AL15" i="1"/>
  <c r="AM15" i="1"/>
  <c r="AR15" i="1"/>
  <c r="AT15" i="1"/>
  <c r="AV15" i="1"/>
  <c r="A16" i="1"/>
  <c r="A16" i="6" s="1"/>
  <c r="B16" i="1"/>
  <c r="C16" i="1"/>
  <c r="D16" i="1"/>
  <c r="E16" i="1"/>
  <c r="F16" i="1"/>
  <c r="G16" i="1"/>
  <c r="H16" i="1"/>
  <c r="N16" i="1" s="1"/>
  <c r="G16" i="6" s="1"/>
  <c r="I16" i="1"/>
  <c r="J16" i="1"/>
  <c r="K16" i="1"/>
  <c r="L16" i="1"/>
  <c r="Q16" i="1"/>
  <c r="V16" i="1" s="1"/>
  <c r="L16" i="6" s="1"/>
  <c r="T16" i="1"/>
  <c r="U16" i="1"/>
  <c r="Z16" i="1"/>
  <c r="AA16" i="1"/>
  <c r="AB16" i="1"/>
  <c r="AC16" i="1"/>
  <c r="AD16" i="1"/>
  <c r="Q16" i="6" s="1"/>
  <c r="AE16" i="1"/>
  <c r="R16" i="6" s="1"/>
  <c r="AH16" i="1"/>
  <c r="AJ16" i="1"/>
  <c r="AL16" i="1"/>
  <c r="AM16" i="1"/>
  <c r="AR16" i="1"/>
  <c r="AT16" i="1"/>
  <c r="AV16" i="1"/>
  <c r="A17" i="1"/>
  <c r="A17" i="6" s="1"/>
  <c r="AA17" i="6" s="1"/>
  <c r="B17" i="1"/>
  <c r="C17" i="1"/>
  <c r="C17" i="6" s="1"/>
  <c r="D17" i="1"/>
  <c r="E17" i="1"/>
  <c r="F17" i="1"/>
  <c r="G17" i="1"/>
  <c r="H17" i="1"/>
  <c r="N17" i="1" s="1"/>
  <c r="G17" i="6" s="1"/>
  <c r="I17" i="1"/>
  <c r="J17" i="1"/>
  <c r="K17" i="1"/>
  <c r="L17" i="1"/>
  <c r="Q17" i="1"/>
  <c r="V17" i="1" s="1"/>
  <c r="L17" i="6" s="1"/>
  <c r="T17" i="1"/>
  <c r="Z17" i="1"/>
  <c r="AA17" i="1"/>
  <c r="AB17" i="1"/>
  <c r="AC17" i="1"/>
  <c r="AD17" i="1"/>
  <c r="Q17" i="6" s="1"/>
  <c r="AE17" i="1"/>
  <c r="R17" i="6" s="1"/>
  <c r="AH17" i="1"/>
  <c r="AJ17" i="1"/>
  <c r="AL17" i="1"/>
  <c r="AM17" i="1"/>
  <c r="AR17" i="1"/>
  <c r="AT17" i="1"/>
  <c r="AV17" i="1"/>
  <c r="A18" i="1"/>
  <c r="A18" i="6" s="1"/>
  <c r="AG18" i="6" s="1"/>
  <c r="B18" i="1"/>
  <c r="C18" i="1"/>
  <c r="C18" i="6" s="1"/>
  <c r="D18" i="1"/>
  <c r="E18" i="1"/>
  <c r="F18" i="1"/>
  <c r="G18" i="1"/>
  <c r="H18" i="1"/>
  <c r="N18" i="1" s="1"/>
  <c r="G18" i="6" s="1"/>
  <c r="I18" i="1"/>
  <c r="J18" i="1"/>
  <c r="K18" i="1"/>
  <c r="L18" i="1"/>
  <c r="Q18" i="1"/>
  <c r="V18" i="1" s="1"/>
  <c r="L18" i="6" s="1"/>
  <c r="T18" i="1"/>
  <c r="Z18" i="1"/>
  <c r="AD18" i="1" s="1"/>
  <c r="Q18" i="6" s="1"/>
  <c r="AA18" i="1"/>
  <c r="AB18" i="1"/>
  <c r="AC18" i="1"/>
  <c r="AE18" i="1"/>
  <c r="R18" i="6" s="1"/>
  <c r="AH18" i="1"/>
  <c r="AJ18" i="1"/>
  <c r="AL18" i="1"/>
  <c r="AM18" i="1"/>
  <c r="AR18" i="1"/>
  <c r="AT18" i="1"/>
  <c r="AV18" i="1"/>
  <c r="A19" i="1"/>
  <c r="A19" i="6" s="1"/>
  <c r="B19" i="1"/>
  <c r="C19" i="1"/>
  <c r="C19" i="6" s="1"/>
  <c r="D19" i="1"/>
  <c r="E19" i="1"/>
  <c r="F19" i="1"/>
  <c r="G19" i="1"/>
  <c r="H19" i="1"/>
  <c r="N19" i="1" s="1"/>
  <c r="G19" i="6" s="1"/>
  <c r="I19" i="1"/>
  <c r="J19" i="1"/>
  <c r="K19" i="1"/>
  <c r="L19" i="1"/>
  <c r="Q19" i="1"/>
  <c r="V19" i="1" s="1"/>
  <c r="L19" i="6" s="1"/>
  <c r="T19" i="1"/>
  <c r="Z19" i="1"/>
  <c r="AD19" i="1" s="1"/>
  <c r="Q19" i="6" s="1"/>
  <c r="AA19" i="1"/>
  <c r="AE19" i="1" s="1"/>
  <c r="R19" i="6" s="1"/>
  <c r="AB19" i="1"/>
  <c r="AC19" i="1"/>
  <c r="AH19" i="1"/>
  <c r="AJ19" i="1"/>
  <c r="AL19" i="1"/>
  <c r="AM19" i="1"/>
  <c r="AR19" i="1"/>
  <c r="AT19" i="1"/>
  <c r="AV19" i="1"/>
  <c r="A20" i="1"/>
  <c r="A20" i="6" s="1"/>
  <c r="B20" i="1"/>
  <c r="C20" i="1"/>
  <c r="AK20" i="1" s="1"/>
  <c r="D20" i="1"/>
  <c r="E20" i="1"/>
  <c r="F20" i="1"/>
  <c r="G20" i="1"/>
  <c r="H20" i="1"/>
  <c r="N20" i="1" s="1"/>
  <c r="G20" i="6" s="1"/>
  <c r="I20" i="1"/>
  <c r="J20" i="1"/>
  <c r="K20" i="1"/>
  <c r="L20" i="1"/>
  <c r="Q20" i="1"/>
  <c r="V20" i="1" s="1"/>
  <c r="L20" i="6" s="1"/>
  <c r="T20" i="1"/>
  <c r="Z20" i="1"/>
  <c r="AA20" i="1"/>
  <c r="AB20" i="1"/>
  <c r="AC20" i="1"/>
  <c r="AD20" i="1"/>
  <c r="Q20" i="6" s="1"/>
  <c r="AE20" i="1"/>
  <c r="R20" i="6" s="1"/>
  <c r="AH20" i="1"/>
  <c r="AJ20" i="1"/>
  <c r="AL20" i="1"/>
  <c r="AM20" i="1"/>
  <c r="AR20" i="1"/>
  <c r="AT20" i="1"/>
  <c r="AV20" i="1"/>
  <c r="A21" i="1"/>
  <c r="A21" i="6" s="1"/>
  <c r="U21" i="6" s="1"/>
  <c r="B21" i="1"/>
  <c r="C21" i="1"/>
  <c r="AI21" i="1" s="1"/>
  <c r="D21" i="1"/>
  <c r="E21" i="1"/>
  <c r="F21" i="1"/>
  <c r="G21" i="1"/>
  <c r="H21" i="1"/>
  <c r="N21" i="1" s="1"/>
  <c r="G21" i="6" s="1"/>
  <c r="I21" i="1"/>
  <c r="J21" i="1"/>
  <c r="K21" i="1"/>
  <c r="L21" i="1"/>
  <c r="Q21" i="1"/>
  <c r="V21" i="1" s="1"/>
  <c r="L21" i="6" s="1"/>
  <c r="T21" i="1"/>
  <c r="Z21" i="1"/>
  <c r="AA21" i="1"/>
  <c r="AB21" i="1"/>
  <c r="AC21" i="1"/>
  <c r="AD21" i="1"/>
  <c r="Q21" i="6" s="1"/>
  <c r="AE21" i="1"/>
  <c r="R21" i="6" s="1"/>
  <c r="AH21" i="1"/>
  <c r="AJ21" i="1"/>
  <c r="AL21" i="1"/>
  <c r="AM21" i="1"/>
  <c r="AR21" i="1"/>
  <c r="AT21" i="1"/>
  <c r="AV21" i="1"/>
  <c r="A22" i="1"/>
  <c r="A22" i="6" s="1"/>
  <c r="B22" i="1"/>
  <c r="C22" i="1"/>
  <c r="AU22" i="1" s="1"/>
  <c r="D22" i="1"/>
  <c r="E22" i="1"/>
  <c r="F22" i="1"/>
  <c r="G22" i="1"/>
  <c r="H22" i="1"/>
  <c r="N22" i="1" s="1"/>
  <c r="G22" i="6" s="1"/>
  <c r="I22" i="1"/>
  <c r="J22" i="1"/>
  <c r="K22" i="1"/>
  <c r="L22" i="1"/>
  <c r="Q22" i="1"/>
  <c r="V22" i="1" s="1"/>
  <c r="L22" i="6" s="1"/>
  <c r="T22" i="1"/>
  <c r="Z22" i="1"/>
  <c r="AA22" i="1"/>
  <c r="AB22" i="1"/>
  <c r="AC22" i="1"/>
  <c r="AD22" i="1"/>
  <c r="Q22" i="6" s="1"/>
  <c r="AE22" i="1"/>
  <c r="R22" i="6" s="1"/>
  <c r="AH22" i="1"/>
  <c r="AJ22" i="1"/>
  <c r="AL22" i="1"/>
  <c r="AM22" i="1"/>
  <c r="AR22" i="1"/>
  <c r="AT22" i="1"/>
  <c r="AV22" i="1"/>
  <c r="A23" i="1"/>
  <c r="A23" i="6" s="1"/>
  <c r="U23" i="6" s="1"/>
  <c r="B23" i="1"/>
  <c r="C23" i="1"/>
  <c r="D23" i="1"/>
  <c r="E23" i="1"/>
  <c r="F23" i="1"/>
  <c r="G23" i="1"/>
  <c r="H23" i="1"/>
  <c r="N23" i="1" s="1"/>
  <c r="G23" i="6" s="1"/>
  <c r="I23" i="1"/>
  <c r="J23" i="1"/>
  <c r="K23" i="1"/>
  <c r="L23" i="1"/>
  <c r="Q23" i="1"/>
  <c r="V23" i="1" s="1"/>
  <c r="L23" i="6" s="1"/>
  <c r="T23" i="1"/>
  <c r="U23" i="1"/>
  <c r="Z23" i="1"/>
  <c r="AA23" i="1"/>
  <c r="AB23" i="1"/>
  <c r="AC23" i="1"/>
  <c r="AD23" i="1"/>
  <c r="Q23" i="6" s="1"/>
  <c r="AE23" i="1"/>
  <c r="R23" i="6" s="1"/>
  <c r="AH23" i="1"/>
  <c r="AI23" i="1"/>
  <c r="AJ23" i="1"/>
  <c r="AL23" i="1"/>
  <c r="AM23" i="1"/>
  <c r="AR23" i="1"/>
  <c r="AT23" i="1"/>
  <c r="AV23" i="1"/>
  <c r="A24" i="1"/>
  <c r="A24" i="6" s="1"/>
  <c r="B24" i="1"/>
  <c r="C24" i="1"/>
  <c r="AK24" i="1" s="1"/>
  <c r="D24" i="1"/>
  <c r="E24" i="1"/>
  <c r="F24" i="1"/>
  <c r="G24" i="1"/>
  <c r="H24" i="1"/>
  <c r="N24" i="1" s="1"/>
  <c r="G24" i="6" s="1"/>
  <c r="I24" i="1"/>
  <c r="J24" i="1"/>
  <c r="K24" i="1"/>
  <c r="L24" i="1"/>
  <c r="Q24" i="1"/>
  <c r="V24" i="1" s="1"/>
  <c r="L24" i="6" s="1"/>
  <c r="T24" i="1"/>
  <c r="Z24" i="1"/>
  <c r="AA24" i="1"/>
  <c r="AB24" i="1"/>
  <c r="AC24" i="1"/>
  <c r="AD24" i="1"/>
  <c r="Q24" i="6" s="1"/>
  <c r="AE24" i="1"/>
  <c r="R24" i="6" s="1"/>
  <c r="AH24" i="1"/>
  <c r="AJ24" i="1"/>
  <c r="AL24" i="1"/>
  <c r="AM24" i="1"/>
  <c r="AR24" i="1"/>
  <c r="AT24" i="1"/>
  <c r="AU24" i="1"/>
  <c r="AV24" i="1"/>
  <c r="A25" i="1"/>
  <c r="A25" i="6" s="1"/>
  <c r="B25" i="1"/>
  <c r="C25" i="1"/>
  <c r="AS25" i="1" s="1"/>
  <c r="D25" i="1"/>
  <c r="E25" i="1"/>
  <c r="F25" i="1"/>
  <c r="G25" i="1"/>
  <c r="H25" i="1"/>
  <c r="N25" i="1" s="1"/>
  <c r="G25" i="6" s="1"/>
  <c r="I25" i="1"/>
  <c r="J25" i="1"/>
  <c r="K25" i="1"/>
  <c r="L25" i="1"/>
  <c r="Q25" i="1"/>
  <c r="V25" i="1" s="1"/>
  <c r="L25" i="6" s="1"/>
  <c r="T25" i="1"/>
  <c r="Z25" i="1"/>
  <c r="AA25" i="1"/>
  <c r="AB25" i="1"/>
  <c r="AC25" i="1"/>
  <c r="AD25" i="1"/>
  <c r="AE25" i="1"/>
  <c r="R25" i="6" s="1"/>
  <c r="AH25" i="1"/>
  <c r="AJ25" i="1"/>
  <c r="AL25" i="1"/>
  <c r="AM25" i="1"/>
  <c r="AR25" i="1"/>
  <c r="AT25" i="1"/>
  <c r="AV25" i="1"/>
  <c r="A26" i="1"/>
  <c r="A26" i="6" s="1"/>
  <c r="B26" i="1"/>
  <c r="C26" i="1"/>
  <c r="AI26" i="1" s="1"/>
  <c r="D26" i="1"/>
  <c r="E26" i="1"/>
  <c r="F26" i="1"/>
  <c r="G26" i="1"/>
  <c r="H26" i="1"/>
  <c r="N26" i="1" s="1"/>
  <c r="G26" i="6" s="1"/>
  <c r="I26" i="1"/>
  <c r="J26" i="1"/>
  <c r="K26" i="1"/>
  <c r="L26" i="1"/>
  <c r="Q26" i="1"/>
  <c r="V26" i="1" s="1"/>
  <c r="L26" i="6" s="1"/>
  <c r="T26" i="1"/>
  <c r="Z26" i="1"/>
  <c r="AD26" i="1" s="1"/>
  <c r="Q26" i="6" s="1"/>
  <c r="AA26" i="1"/>
  <c r="AE26" i="1" s="1"/>
  <c r="R26" i="6" s="1"/>
  <c r="AB26" i="1"/>
  <c r="AC26" i="1"/>
  <c r="AH26" i="1"/>
  <c r="AJ26" i="1"/>
  <c r="AL26" i="1"/>
  <c r="AM26" i="1"/>
  <c r="AR26" i="1"/>
  <c r="AT26" i="1"/>
  <c r="AV26" i="1"/>
  <c r="A27" i="1"/>
  <c r="A27" i="6" s="1"/>
  <c r="U27" i="6" s="1"/>
  <c r="B27" i="1"/>
  <c r="C27" i="1"/>
  <c r="D27" i="1"/>
  <c r="E27" i="1"/>
  <c r="F27" i="1"/>
  <c r="G27" i="1"/>
  <c r="H27" i="1"/>
  <c r="N27" i="1" s="1"/>
  <c r="G27" i="6" s="1"/>
  <c r="I27" i="1"/>
  <c r="J27" i="1"/>
  <c r="K27" i="1"/>
  <c r="L27" i="1"/>
  <c r="Q27" i="1"/>
  <c r="V27" i="1" s="1"/>
  <c r="L27" i="6" s="1"/>
  <c r="T27" i="1"/>
  <c r="Z27" i="1"/>
  <c r="AA27" i="1"/>
  <c r="AB27" i="1"/>
  <c r="AC27" i="1"/>
  <c r="AD27" i="1"/>
  <c r="Q27" i="6" s="1"/>
  <c r="AE27" i="1"/>
  <c r="R27" i="6" s="1"/>
  <c r="AH27" i="1"/>
  <c r="AJ27" i="1"/>
  <c r="AL27" i="1"/>
  <c r="AM27" i="1"/>
  <c r="AR27" i="1"/>
  <c r="AT27" i="1"/>
  <c r="AV27" i="1"/>
  <c r="A28" i="1"/>
  <c r="A28" i="6" s="1"/>
  <c r="B28" i="1"/>
  <c r="C28" i="1"/>
  <c r="AU28" i="1" s="1"/>
  <c r="D28" i="1"/>
  <c r="E28" i="1"/>
  <c r="F28" i="1"/>
  <c r="G28" i="1"/>
  <c r="H28" i="1"/>
  <c r="N28" i="1" s="1"/>
  <c r="G28" i="6" s="1"/>
  <c r="I28" i="1"/>
  <c r="J28" i="1"/>
  <c r="K28" i="1"/>
  <c r="L28" i="1"/>
  <c r="Q28" i="1"/>
  <c r="V28" i="1" s="1"/>
  <c r="L28" i="6" s="1"/>
  <c r="T28" i="1"/>
  <c r="Z28" i="1"/>
  <c r="AA28" i="1"/>
  <c r="AB28" i="1"/>
  <c r="AC28" i="1"/>
  <c r="AD28" i="1"/>
  <c r="Q28" i="6" s="1"/>
  <c r="AE28" i="1"/>
  <c r="R28" i="6" s="1"/>
  <c r="AH28" i="1"/>
  <c r="AJ28" i="1"/>
  <c r="AK28" i="1"/>
  <c r="AL28" i="1"/>
  <c r="AM28" i="1"/>
  <c r="AR28" i="1"/>
  <c r="AT28" i="1"/>
  <c r="AV28" i="1"/>
  <c r="A29" i="1"/>
  <c r="A29" i="6" s="1"/>
  <c r="B29" i="1"/>
  <c r="C29" i="1"/>
  <c r="C29" i="6" s="1"/>
  <c r="D29" i="1"/>
  <c r="E29" i="1"/>
  <c r="F29" i="1"/>
  <c r="G29" i="1"/>
  <c r="H29" i="1"/>
  <c r="N29" i="1" s="1"/>
  <c r="G29" i="6" s="1"/>
  <c r="I29" i="1"/>
  <c r="J29" i="1"/>
  <c r="K29" i="1"/>
  <c r="L29" i="1"/>
  <c r="Q29" i="1"/>
  <c r="V29" i="1" s="1"/>
  <c r="L29" i="6" s="1"/>
  <c r="T29" i="1"/>
  <c r="U29" i="1"/>
  <c r="Z29" i="1"/>
  <c r="AA29" i="1"/>
  <c r="AB29" i="1"/>
  <c r="AC29" i="1"/>
  <c r="AD29" i="1"/>
  <c r="Q29" i="6" s="1"/>
  <c r="AE29" i="1"/>
  <c r="R29" i="6" s="1"/>
  <c r="AH29" i="1"/>
  <c r="AI29" i="1"/>
  <c r="AJ29" i="1"/>
  <c r="AL29" i="1"/>
  <c r="AM29" i="1"/>
  <c r="AR29" i="1"/>
  <c r="AT29" i="1"/>
  <c r="AV29" i="1"/>
  <c r="A30" i="1"/>
  <c r="A30" i="6" s="1"/>
  <c r="B30" i="1"/>
  <c r="C30" i="1"/>
  <c r="D30" i="1"/>
  <c r="E30" i="1"/>
  <c r="F30" i="1"/>
  <c r="G30" i="1"/>
  <c r="H30" i="1"/>
  <c r="N30" i="1" s="1"/>
  <c r="G30" i="6" s="1"/>
  <c r="I30" i="1"/>
  <c r="J30" i="1"/>
  <c r="K30" i="1"/>
  <c r="L30" i="1"/>
  <c r="Q30" i="1"/>
  <c r="V30" i="1" s="1"/>
  <c r="L30" i="6" s="1"/>
  <c r="T30" i="1"/>
  <c r="Z30" i="1"/>
  <c r="AA30" i="1"/>
  <c r="AB30" i="1"/>
  <c r="AC30" i="1"/>
  <c r="AD30" i="1"/>
  <c r="Q30" i="6" s="1"/>
  <c r="AE30" i="1"/>
  <c r="R30" i="6" s="1"/>
  <c r="AH30" i="1"/>
  <c r="AJ30" i="1"/>
  <c r="AL30" i="1"/>
  <c r="AM30" i="1"/>
  <c r="AR30" i="1"/>
  <c r="AT30" i="1"/>
  <c r="AU30" i="1"/>
  <c r="AV30" i="1"/>
  <c r="A31" i="1"/>
  <c r="A31" i="6" s="1"/>
  <c r="B31" i="1"/>
  <c r="C31" i="1"/>
  <c r="C31" i="6" s="1"/>
  <c r="D31" i="1"/>
  <c r="E31" i="1"/>
  <c r="F31" i="1"/>
  <c r="G31" i="1"/>
  <c r="H31" i="1"/>
  <c r="N31" i="1" s="1"/>
  <c r="G31" i="6" s="1"/>
  <c r="I31" i="1"/>
  <c r="J31" i="1"/>
  <c r="K31" i="1"/>
  <c r="L31" i="1"/>
  <c r="Q31" i="1"/>
  <c r="V31" i="1" s="1"/>
  <c r="L31" i="6" s="1"/>
  <c r="T31" i="1"/>
  <c r="Z31" i="1"/>
  <c r="AA31" i="1"/>
  <c r="AB31" i="1"/>
  <c r="AC31" i="1"/>
  <c r="AD31" i="1"/>
  <c r="Q31" i="6" s="1"/>
  <c r="AE31" i="1"/>
  <c r="R31" i="6" s="1"/>
  <c r="AH31" i="1"/>
  <c r="AJ31" i="1"/>
  <c r="AL31" i="1"/>
  <c r="AM31" i="1"/>
  <c r="AR31" i="1"/>
  <c r="AT31" i="1"/>
  <c r="AV31" i="1"/>
  <c r="A32" i="1"/>
  <c r="A32" i="6" s="1"/>
  <c r="B32" i="1"/>
  <c r="C32" i="1"/>
  <c r="AW32" i="1" s="1"/>
  <c r="D32" i="1"/>
  <c r="E32" i="1"/>
  <c r="F32" i="1"/>
  <c r="G32" i="1"/>
  <c r="H32" i="1"/>
  <c r="N32" i="1" s="1"/>
  <c r="G32" i="6" s="1"/>
  <c r="I32" i="1"/>
  <c r="J32" i="1"/>
  <c r="K32" i="1"/>
  <c r="L32" i="1"/>
  <c r="Q32" i="1"/>
  <c r="V32" i="1" s="1"/>
  <c r="L32" i="6" s="1"/>
  <c r="T32" i="1"/>
  <c r="U32" i="1"/>
  <c r="Z32" i="1"/>
  <c r="AA32" i="1"/>
  <c r="AB32" i="1"/>
  <c r="AC32" i="1"/>
  <c r="AD32" i="1"/>
  <c r="Q32" i="6" s="1"/>
  <c r="AE32" i="1"/>
  <c r="R32" i="6" s="1"/>
  <c r="AH32" i="1"/>
  <c r="AJ32" i="1"/>
  <c r="AL32" i="1"/>
  <c r="AM32" i="1"/>
  <c r="AR32" i="1"/>
  <c r="AT32" i="1"/>
  <c r="AV32" i="1"/>
  <c r="A33" i="1"/>
  <c r="A33" i="6" s="1"/>
  <c r="D33" i="6" s="1"/>
  <c r="B33" i="1"/>
  <c r="C33" i="1"/>
  <c r="D33" i="1"/>
  <c r="E33" i="1"/>
  <c r="F33" i="1"/>
  <c r="G33" i="1"/>
  <c r="H33" i="1"/>
  <c r="N33" i="1" s="1"/>
  <c r="G33" i="6" s="1"/>
  <c r="I33" i="1"/>
  <c r="J33" i="1"/>
  <c r="K33" i="1"/>
  <c r="L33" i="1"/>
  <c r="Q33" i="1"/>
  <c r="V33" i="1" s="1"/>
  <c r="L33" i="6" s="1"/>
  <c r="T33" i="1"/>
  <c r="Z33" i="1"/>
  <c r="AA33" i="1"/>
  <c r="AB33" i="1"/>
  <c r="AC33" i="1"/>
  <c r="AD33" i="1"/>
  <c r="Q33" i="6" s="1"/>
  <c r="AE33" i="1"/>
  <c r="R33" i="6" s="1"/>
  <c r="AH33" i="1"/>
  <c r="AJ33" i="1"/>
  <c r="AK33" i="1"/>
  <c r="AL33" i="1"/>
  <c r="AM33" i="1"/>
  <c r="AR33" i="1"/>
  <c r="AT33" i="1"/>
  <c r="AV33" i="1"/>
  <c r="A34" i="1"/>
  <c r="A34" i="6" s="1"/>
  <c r="B34" i="1"/>
  <c r="C34" i="1"/>
  <c r="AW34" i="1" s="1"/>
  <c r="D34" i="1"/>
  <c r="E34" i="1"/>
  <c r="F34" i="1"/>
  <c r="G34" i="1"/>
  <c r="H34" i="1"/>
  <c r="N34" i="1" s="1"/>
  <c r="G34" i="6" s="1"/>
  <c r="I34" i="1"/>
  <c r="J34" i="1"/>
  <c r="K34" i="1"/>
  <c r="L34" i="1"/>
  <c r="Q34" i="1"/>
  <c r="V34" i="1" s="1"/>
  <c r="L34" i="6" s="1"/>
  <c r="T34" i="1"/>
  <c r="Z34" i="1"/>
  <c r="AA34" i="1"/>
  <c r="AB34" i="1"/>
  <c r="AC34" i="1"/>
  <c r="AD34" i="1"/>
  <c r="Q34" i="6" s="1"/>
  <c r="AE34" i="1"/>
  <c r="R34" i="6" s="1"/>
  <c r="AH34" i="1"/>
  <c r="AJ34" i="1"/>
  <c r="AL34" i="1"/>
  <c r="AM34" i="1"/>
  <c r="AR34" i="1"/>
  <c r="AT34" i="1"/>
  <c r="AV34" i="1"/>
  <c r="A35" i="1"/>
  <c r="A35" i="6" s="1"/>
  <c r="B35" i="1"/>
  <c r="C35" i="1"/>
  <c r="D35" i="1"/>
  <c r="E35" i="1"/>
  <c r="F35" i="1"/>
  <c r="G35" i="1"/>
  <c r="H35" i="1"/>
  <c r="N35" i="1" s="1"/>
  <c r="G35" i="6" s="1"/>
  <c r="I35" i="1"/>
  <c r="J35" i="1"/>
  <c r="K35" i="1"/>
  <c r="L35" i="1"/>
  <c r="Q35" i="1"/>
  <c r="V35" i="1" s="1"/>
  <c r="L35" i="6" s="1"/>
  <c r="T35" i="1"/>
  <c r="Z35" i="1"/>
  <c r="AA35" i="1"/>
  <c r="AB35" i="1"/>
  <c r="AC35" i="1"/>
  <c r="AD35" i="1"/>
  <c r="AE35" i="1"/>
  <c r="R35" i="6" s="1"/>
  <c r="AH35" i="1"/>
  <c r="AJ35" i="1"/>
  <c r="AL35" i="1"/>
  <c r="AM35" i="1"/>
  <c r="AR35" i="1"/>
  <c r="AT35" i="1"/>
  <c r="AV35" i="1"/>
  <c r="A36" i="1"/>
  <c r="A36" i="6" s="1"/>
  <c r="B36" i="1"/>
  <c r="C36" i="1"/>
  <c r="C36" i="6" s="1"/>
  <c r="D36" i="1"/>
  <c r="E36" i="1"/>
  <c r="F36" i="1"/>
  <c r="G36" i="1"/>
  <c r="H36" i="1"/>
  <c r="N36" i="1" s="1"/>
  <c r="G36" i="6" s="1"/>
  <c r="I36" i="1"/>
  <c r="J36" i="1"/>
  <c r="K36" i="1"/>
  <c r="L36" i="1"/>
  <c r="Q36" i="1"/>
  <c r="V36" i="1" s="1"/>
  <c r="L36" i="6" s="1"/>
  <c r="T36" i="1"/>
  <c r="U36" i="1"/>
  <c r="Z36" i="1"/>
  <c r="AA36" i="1"/>
  <c r="AB36" i="1"/>
  <c r="AC36" i="1"/>
  <c r="AD36" i="1"/>
  <c r="Q36" i="6" s="1"/>
  <c r="AE36" i="1"/>
  <c r="R36" i="6" s="1"/>
  <c r="AH36" i="1"/>
  <c r="AJ36" i="1"/>
  <c r="AL36" i="1"/>
  <c r="AM36" i="1"/>
  <c r="AR36" i="1"/>
  <c r="AT36" i="1"/>
  <c r="AV36" i="1"/>
  <c r="A37" i="1"/>
  <c r="A37" i="6" s="1"/>
  <c r="AG37" i="6" s="1"/>
  <c r="B37" i="1"/>
  <c r="C37" i="1"/>
  <c r="D37" i="1"/>
  <c r="E37" i="1"/>
  <c r="F37" i="1"/>
  <c r="G37" i="1"/>
  <c r="H37" i="1"/>
  <c r="N37" i="1" s="1"/>
  <c r="G37" i="6" s="1"/>
  <c r="I37" i="1"/>
  <c r="J37" i="1"/>
  <c r="K37" i="1"/>
  <c r="L37" i="1"/>
  <c r="Q37" i="1"/>
  <c r="V37" i="1" s="1"/>
  <c r="L37" i="6" s="1"/>
  <c r="T37" i="1"/>
  <c r="Z37" i="1"/>
  <c r="AA37" i="1"/>
  <c r="AE37" i="1" s="1"/>
  <c r="R37" i="6" s="1"/>
  <c r="AB37" i="1"/>
  <c r="AC37" i="1"/>
  <c r="AD37" i="1"/>
  <c r="Q37" i="6" s="1"/>
  <c r="AH37" i="1"/>
  <c r="AJ37" i="1"/>
  <c r="AL37" i="1"/>
  <c r="AM37" i="1"/>
  <c r="AR37" i="1"/>
  <c r="AT37" i="1"/>
  <c r="AV37" i="1"/>
  <c r="A38" i="1"/>
  <c r="A38" i="6" s="1"/>
  <c r="U38" i="6" s="1"/>
  <c r="B38" i="1"/>
  <c r="C38" i="1"/>
  <c r="D38" i="1"/>
  <c r="E38" i="1"/>
  <c r="F38" i="1"/>
  <c r="G38" i="1"/>
  <c r="H38" i="1"/>
  <c r="N38" i="1" s="1"/>
  <c r="G38" i="6" s="1"/>
  <c r="I38" i="1"/>
  <c r="J38" i="1"/>
  <c r="K38" i="1"/>
  <c r="L38" i="1"/>
  <c r="Q38" i="1"/>
  <c r="V38" i="1" s="1"/>
  <c r="L38" i="6" s="1"/>
  <c r="T38" i="1"/>
  <c r="Z38" i="1"/>
  <c r="AD38" i="1" s="1"/>
  <c r="Q38" i="6" s="1"/>
  <c r="AA38" i="1"/>
  <c r="AE38" i="1" s="1"/>
  <c r="R38" i="6" s="1"/>
  <c r="AB38" i="1"/>
  <c r="AC38" i="1"/>
  <c r="AH38" i="1"/>
  <c r="AJ38" i="1"/>
  <c r="AL38" i="1"/>
  <c r="AM38" i="1"/>
  <c r="AR38" i="1"/>
  <c r="AT38" i="1"/>
  <c r="AV38" i="1"/>
  <c r="A39" i="1"/>
  <c r="A39" i="6" s="1"/>
  <c r="B39" i="1"/>
  <c r="C39" i="1"/>
  <c r="D39" i="1"/>
  <c r="E39" i="1"/>
  <c r="F39" i="1"/>
  <c r="G39" i="1"/>
  <c r="H39" i="1"/>
  <c r="N39" i="1" s="1"/>
  <c r="G39" i="6" s="1"/>
  <c r="I39" i="1"/>
  <c r="J39" i="1"/>
  <c r="K39" i="1"/>
  <c r="L39" i="1"/>
  <c r="Q39" i="1"/>
  <c r="V39" i="1" s="1"/>
  <c r="L39" i="6" s="1"/>
  <c r="T39" i="1"/>
  <c r="Z39" i="1"/>
  <c r="AA39" i="1"/>
  <c r="AE39" i="1" s="1"/>
  <c r="R39" i="6" s="1"/>
  <c r="AB39" i="1"/>
  <c r="AC39" i="1"/>
  <c r="AD39" i="1"/>
  <c r="Q39" i="6" s="1"/>
  <c r="AH39" i="1"/>
  <c r="AJ39" i="1"/>
  <c r="AL39" i="1"/>
  <c r="AM39" i="1"/>
  <c r="AR39" i="1"/>
  <c r="AT39" i="1"/>
  <c r="AV39" i="1"/>
  <c r="A40" i="1"/>
  <c r="A40" i="6" s="1"/>
  <c r="B40" i="1"/>
  <c r="C40" i="1"/>
  <c r="D40" i="1"/>
  <c r="E40" i="1"/>
  <c r="F40" i="1"/>
  <c r="G40" i="1"/>
  <c r="H40" i="1"/>
  <c r="N40" i="1" s="1"/>
  <c r="G40" i="6" s="1"/>
  <c r="I40" i="1"/>
  <c r="J40" i="1"/>
  <c r="K40" i="1"/>
  <c r="L40" i="1"/>
  <c r="Q40" i="1"/>
  <c r="V40" i="1" s="1"/>
  <c r="L40" i="6" s="1"/>
  <c r="T40" i="1"/>
  <c r="U40" i="1"/>
  <c r="Z40" i="1"/>
  <c r="AA40" i="1"/>
  <c r="AB40" i="1"/>
  <c r="AC40" i="1"/>
  <c r="AD40" i="1"/>
  <c r="Q40" i="6" s="1"/>
  <c r="AE40" i="1"/>
  <c r="R40" i="6" s="1"/>
  <c r="AH40" i="1"/>
  <c r="AJ40" i="1"/>
  <c r="AL40" i="1"/>
  <c r="AM40" i="1"/>
  <c r="AR40" i="1"/>
  <c r="AT40" i="1"/>
  <c r="AV40" i="1"/>
  <c r="A41" i="1"/>
  <c r="A41" i="6" s="1"/>
  <c r="U41" i="6" s="1"/>
  <c r="B41" i="1"/>
  <c r="C41" i="1"/>
  <c r="AU41" i="1" s="1"/>
  <c r="D41" i="1"/>
  <c r="E41" i="1"/>
  <c r="F41" i="1"/>
  <c r="G41" i="1"/>
  <c r="H41" i="1"/>
  <c r="N41" i="1" s="1"/>
  <c r="G41" i="6" s="1"/>
  <c r="I41" i="1"/>
  <c r="J41" i="1"/>
  <c r="K41" i="1"/>
  <c r="L41" i="1"/>
  <c r="Q41" i="1"/>
  <c r="V41" i="1" s="1"/>
  <c r="L41" i="6" s="1"/>
  <c r="T41" i="1"/>
  <c r="Z41" i="1"/>
  <c r="AA41" i="1"/>
  <c r="AB41" i="1"/>
  <c r="AC41" i="1"/>
  <c r="AD41" i="1"/>
  <c r="Q41" i="6" s="1"/>
  <c r="AE41" i="1"/>
  <c r="R41" i="6" s="1"/>
  <c r="AH41" i="1"/>
  <c r="AJ41" i="1"/>
  <c r="AL41" i="1"/>
  <c r="AM41" i="1"/>
  <c r="AR41" i="1"/>
  <c r="AT41" i="1"/>
  <c r="AV41" i="1"/>
  <c r="A42" i="1"/>
  <c r="A42" i="6" s="1"/>
  <c r="U42" i="6" s="1"/>
  <c r="B42" i="1"/>
  <c r="C42" i="1"/>
  <c r="AW42" i="1" s="1"/>
  <c r="D42" i="1"/>
  <c r="E42" i="1"/>
  <c r="F42" i="1"/>
  <c r="G42" i="1"/>
  <c r="H42" i="1"/>
  <c r="N42" i="1" s="1"/>
  <c r="G42" i="6" s="1"/>
  <c r="I42" i="1"/>
  <c r="J42" i="1"/>
  <c r="K42" i="1"/>
  <c r="L42" i="1"/>
  <c r="Q42" i="1"/>
  <c r="V42" i="1" s="1"/>
  <c r="L42" i="6" s="1"/>
  <c r="T42" i="1"/>
  <c r="Z42" i="1"/>
  <c r="AA42" i="1"/>
  <c r="AE42" i="1" s="1"/>
  <c r="R42" i="6" s="1"/>
  <c r="AB42" i="1"/>
  <c r="AC42" i="1"/>
  <c r="AD42" i="1"/>
  <c r="Q42" i="6" s="1"/>
  <c r="AH42" i="1"/>
  <c r="AJ42" i="1"/>
  <c r="AL42" i="1"/>
  <c r="AM42" i="1"/>
  <c r="AR42" i="1"/>
  <c r="AT42" i="1"/>
  <c r="AV42" i="1"/>
  <c r="A43" i="1"/>
  <c r="A43" i="6" s="1"/>
  <c r="B43" i="1"/>
  <c r="C43" i="1"/>
  <c r="AK43" i="1" s="1"/>
  <c r="D43" i="1"/>
  <c r="E43" i="1"/>
  <c r="F43" i="1"/>
  <c r="G43" i="1"/>
  <c r="H43" i="1"/>
  <c r="N43" i="1" s="1"/>
  <c r="G43" i="6" s="1"/>
  <c r="I43" i="1"/>
  <c r="J43" i="1"/>
  <c r="K43" i="1"/>
  <c r="L43" i="1"/>
  <c r="Q43" i="1"/>
  <c r="V43" i="1" s="1"/>
  <c r="L43" i="6" s="1"/>
  <c r="T43" i="1"/>
  <c r="Z43" i="1"/>
  <c r="AA43" i="1"/>
  <c r="AE43" i="1" s="1"/>
  <c r="R43" i="6" s="1"/>
  <c r="AB43" i="1"/>
  <c r="AC43" i="1"/>
  <c r="AD43" i="1"/>
  <c r="AH43" i="1"/>
  <c r="AJ43" i="1"/>
  <c r="AL43" i="1"/>
  <c r="AM43" i="1"/>
  <c r="AR43" i="1"/>
  <c r="AT43" i="1"/>
  <c r="AV43" i="1"/>
  <c r="A44" i="1"/>
  <c r="A44" i="6" s="1"/>
  <c r="B44" i="1"/>
  <c r="C44" i="1"/>
  <c r="D44" i="1"/>
  <c r="E44" i="1"/>
  <c r="F44" i="1"/>
  <c r="G44" i="1"/>
  <c r="H44" i="1"/>
  <c r="N44" i="1" s="1"/>
  <c r="G44" i="6" s="1"/>
  <c r="I44" i="1"/>
  <c r="J44" i="1"/>
  <c r="K44" i="1"/>
  <c r="L44" i="1"/>
  <c r="Q44" i="1"/>
  <c r="V44" i="1" s="1"/>
  <c r="L44" i="6" s="1"/>
  <c r="T44" i="1"/>
  <c r="U44" i="1"/>
  <c r="Z44" i="1"/>
  <c r="AA44" i="1"/>
  <c r="AB44" i="1"/>
  <c r="AC44" i="1"/>
  <c r="AD44" i="1"/>
  <c r="Q44" i="6" s="1"/>
  <c r="AE44" i="1"/>
  <c r="R44" i="6" s="1"/>
  <c r="AH44" i="1"/>
  <c r="AJ44" i="1"/>
  <c r="AL44" i="1"/>
  <c r="AM44" i="1"/>
  <c r="AR44" i="1"/>
  <c r="AT44" i="1"/>
  <c r="AV44" i="1"/>
  <c r="A45" i="1"/>
  <c r="A45" i="6" s="1"/>
  <c r="J45" i="6" s="1"/>
  <c r="B45" i="1"/>
  <c r="C45" i="1"/>
  <c r="D45" i="1"/>
  <c r="E45" i="1"/>
  <c r="F45" i="1"/>
  <c r="G45" i="1"/>
  <c r="H45" i="1"/>
  <c r="N45" i="1" s="1"/>
  <c r="G45" i="6" s="1"/>
  <c r="I45" i="1"/>
  <c r="J45" i="1"/>
  <c r="K45" i="1"/>
  <c r="L45" i="1"/>
  <c r="Q45" i="1"/>
  <c r="V45" i="1" s="1"/>
  <c r="L45" i="6" s="1"/>
  <c r="T45" i="1"/>
  <c r="Z45" i="1"/>
  <c r="AA45" i="1"/>
  <c r="AB45" i="1"/>
  <c r="AC45" i="1"/>
  <c r="AD45" i="1"/>
  <c r="Q45" i="6" s="1"/>
  <c r="AE45" i="1"/>
  <c r="R45" i="6" s="1"/>
  <c r="AH45" i="1"/>
  <c r="AJ45" i="1"/>
  <c r="AL45" i="1"/>
  <c r="AM45" i="1"/>
  <c r="AR45" i="1"/>
  <c r="AT45" i="1"/>
  <c r="AV45" i="1"/>
  <c r="A46" i="1"/>
  <c r="A46" i="6" s="1"/>
  <c r="B46" i="1"/>
  <c r="C46" i="1"/>
  <c r="D46" i="1"/>
  <c r="E46" i="1"/>
  <c r="F46" i="1"/>
  <c r="G46" i="1"/>
  <c r="H46" i="1"/>
  <c r="N46" i="1" s="1"/>
  <c r="G46" i="6" s="1"/>
  <c r="I46" i="1"/>
  <c r="J46" i="1"/>
  <c r="K46" i="1"/>
  <c r="L46" i="1"/>
  <c r="Q46" i="1"/>
  <c r="V46" i="1" s="1"/>
  <c r="L46" i="6" s="1"/>
  <c r="T46" i="1"/>
  <c r="U46" i="1"/>
  <c r="Z46" i="1"/>
  <c r="AD46" i="1" s="1"/>
  <c r="AA46" i="1"/>
  <c r="AB46" i="1"/>
  <c r="AC46" i="1"/>
  <c r="AE46" i="1"/>
  <c r="R46" i="6" s="1"/>
  <c r="AH46" i="1"/>
  <c r="AJ46" i="1"/>
  <c r="AL46" i="1"/>
  <c r="AM46" i="1"/>
  <c r="AR46" i="1"/>
  <c r="AT46" i="1"/>
  <c r="AV46" i="1"/>
  <c r="A47" i="1"/>
  <c r="A47" i="6" s="1"/>
  <c r="AA47" i="6" s="1"/>
  <c r="B47" i="1"/>
  <c r="C47" i="1"/>
  <c r="C47" i="6" s="1"/>
  <c r="D47" i="1"/>
  <c r="E47" i="1"/>
  <c r="F47" i="1"/>
  <c r="G47" i="1"/>
  <c r="H47" i="1"/>
  <c r="N47" i="1" s="1"/>
  <c r="G47" i="6" s="1"/>
  <c r="I47" i="1"/>
  <c r="J47" i="1"/>
  <c r="K47" i="1"/>
  <c r="L47" i="1"/>
  <c r="Q47" i="1"/>
  <c r="V47" i="1" s="1"/>
  <c r="L47" i="6" s="1"/>
  <c r="T47" i="1"/>
  <c r="Z47" i="1"/>
  <c r="AA47" i="1"/>
  <c r="AB47" i="1"/>
  <c r="AC47" i="1"/>
  <c r="AD47" i="1"/>
  <c r="Q47" i="6" s="1"/>
  <c r="AE47" i="1"/>
  <c r="R47" i="6" s="1"/>
  <c r="AH47" i="1"/>
  <c r="AJ47" i="1"/>
  <c r="AK47" i="1"/>
  <c r="AL47" i="1"/>
  <c r="AM47" i="1"/>
  <c r="AR47" i="1"/>
  <c r="AS47" i="1"/>
  <c r="AT47" i="1"/>
  <c r="AV47" i="1"/>
  <c r="A48" i="1"/>
  <c r="A48" i="6" s="1"/>
  <c r="AG48" i="6" s="1"/>
  <c r="B48" i="1"/>
  <c r="C48" i="1"/>
  <c r="AU48" i="1" s="1"/>
  <c r="D48" i="1"/>
  <c r="E48" i="1"/>
  <c r="F48" i="1"/>
  <c r="G48" i="1"/>
  <c r="H48" i="1"/>
  <c r="N48" i="1" s="1"/>
  <c r="G48" i="6" s="1"/>
  <c r="I48" i="1"/>
  <c r="J48" i="1"/>
  <c r="K48" i="1"/>
  <c r="L48" i="1"/>
  <c r="Q48" i="1"/>
  <c r="V48" i="1" s="1"/>
  <c r="L48" i="6" s="1"/>
  <c r="T48" i="1"/>
  <c r="U48" i="1"/>
  <c r="Z48" i="1"/>
  <c r="AA48" i="1"/>
  <c r="AB48" i="1"/>
  <c r="AC48" i="1"/>
  <c r="AD48" i="1"/>
  <c r="Q48" i="6" s="1"/>
  <c r="AE48" i="1"/>
  <c r="R48" i="6" s="1"/>
  <c r="AH48" i="1"/>
  <c r="AI48" i="1"/>
  <c r="AJ48" i="1"/>
  <c r="AL48" i="1"/>
  <c r="AM48" i="1"/>
  <c r="AR48" i="1"/>
  <c r="AT48" i="1"/>
  <c r="AV48" i="1"/>
  <c r="A49" i="1"/>
  <c r="A49" i="6" s="1"/>
  <c r="B49" i="1"/>
  <c r="C49" i="1"/>
  <c r="C49" i="6" s="1"/>
  <c r="D49" i="1"/>
  <c r="E49" i="1"/>
  <c r="F49" i="1"/>
  <c r="G49" i="1"/>
  <c r="H49" i="1"/>
  <c r="N49" i="1" s="1"/>
  <c r="G49" i="6" s="1"/>
  <c r="I49" i="1"/>
  <c r="J49" i="1"/>
  <c r="K49" i="1"/>
  <c r="L49" i="1"/>
  <c r="Q49" i="1"/>
  <c r="V49" i="1" s="1"/>
  <c r="L49" i="6" s="1"/>
  <c r="T49" i="1"/>
  <c r="U49" i="1"/>
  <c r="Z49" i="1"/>
  <c r="AA49" i="1"/>
  <c r="AB49" i="1"/>
  <c r="AC49" i="1"/>
  <c r="AD49" i="1"/>
  <c r="Q49" i="6" s="1"/>
  <c r="AE49" i="1"/>
  <c r="R49" i="6" s="1"/>
  <c r="AH49" i="1"/>
  <c r="AJ49" i="1"/>
  <c r="AL49" i="1"/>
  <c r="AM49" i="1"/>
  <c r="AR49" i="1"/>
  <c r="AT49" i="1"/>
  <c r="AV49" i="1"/>
  <c r="A50" i="1"/>
  <c r="A50" i="6" s="1"/>
  <c r="B50" i="1"/>
  <c r="C50" i="1"/>
  <c r="D50" i="1"/>
  <c r="E50" i="1"/>
  <c r="F50" i="1"/>
  <c r="G50" i="1"/>
  <c r="H50" i="1"/>
  <c r="N50" i="1" s="1"/>
  <c r="G50" i="6" s="1"/>
  <c r="I50" i="1"/>
  <c r="J50" i="1"/>
  <c r="K50" i="1"/>
  <c r="L50" i="1"/>
  <c r="Q50" i="1"/>
  <c r="V50" i="1" s="1"/>
  <c r="L50" i="6" s="1"/>
  <c r="T50" i="1"/>
  <c r="U50" i="1"/>
  <c r="Z50" i="1"/>
  <c r="AA50" i="1"/>
  <c r="AB50" i="1"/>
  <c r="AC50" i="1"/>
  <c r="AD50" i="1"/>
  <c r="Q50" i="6" s="1"/>
  <c r="AE50" i="1"/>
  <c r="R50" i="6" s="1"/>
  <c r="AH50" i="1"/>
  <c r="AJ50" i="1"/>
  <c r="AL50" i="1"/>
  <c r="AM50" i="1"/>
  <c r="AR50" i="1"/>
  <c r="AT50" i="1"/>
  <c r="AV50" i="1"/>
  <c r="A51" i="1"/>
  <c r="A51" i="6" s="1"/>
  <c r="J51" i="6" s="1"/>
  <c r="B51" i="1"/>
  <c r="C51" i="1"/>
  <c r="C51" i="6" s="1"/>
  <c r="D51" i="1"/>
  <c r="E51" i="1"/>
  <c r="F51" i="1"/>
  <c r="G51" i="1"/>
  <c r="H51" i="1"/>
  <c r="N51" i="1" s="1"/>
  <c r="G51" i="6" s="1"/>
  <c r="I51" i="1"/>
  <c r="J51" i="1"/>
  <c r="K51" i="1"/>
  <c r="L51" i="1"/>
  <c r="Q51" i="1"/>
  <c r="V51" i="1" s="1"/>
  <c r="L51" i="6" s="1"/>
  <c r="T51" i="1"/>
  <c r="Z51" i="1"/>
  <c r="AA51" i="1"/>
  <c r="AB51" i="1"/>
  <c r="AC51" i="1"/>
  <c r="AD51" i="1"/>
  <c r="Q51" i="6" s="1"/>
  <c r="AE51" i="1"/>
  <c r="R51" i="6" s="1"/>
  <c r="AH51" i="1"/>
  <c r="AJ51" i="1"/>
  <c r="AL51" i="1"/>
  <c r="AM51" i="1"/>
  <c r="AR51" i="1"/>
  <c r="AT51" i="1"/>
  <c r="AU51" i="1"/>
  <c r="AV51" i="1"/>
  <c r="A52" i="1"/>
  <c r="A52" i="6" s="1"/>
  <c r="B52" i="1"/>
  <c r="C52" i="1"/>
  <c r="D52" i="1"/>
  <c r="E52" i="1"/>
  <c r="F52" i="1"/>
  <c r="G52" i="1"/>
  <c r="H52" i="1"/>
  <c r="N52" i="1" s="1"/>
  <c r="G52" i="6" s="1"/>
  <c r="I52" i="1"/>
  <c r="J52" i="1"/>
  <c r="K52" i="1"/>
  <c r="L52" i="1"/>
  <c r="Q52" i="1"/>
  <c r="V52" i="1" s="1"/>
  <c r="L52" i="6" s="1"/>
  <c r="T52" i="1"/>
  <c r="U52" i="1"/>
  <c r="Z52" i="1"/>
  <c r="AA52" i="1"/>
  <c r="AB52" i="1"/>
  <c r="AC52" i="1"/>
  <c r="AD52" i="1"/>
  <c r="Q52" i="6" s="1"/>
  <c r="AE52" i="1"/>
  <c r="R52" i="6" s="1"/>
  <c r="AH52" i="1"/>
  <c r="AJ52" i="1"/>
  <c r="AL52" i="1"/>
  <c r="AM52" i="1"/>
  <c r="AR52" i="1"/>
  <c r="AT52" i="1"/>
  <c r="AV52" i="1"/>
  <c r="A53" i="1"/>
  <c r="A53" i="6" s="1"/>
  <c r="AA53" i="6" s="1"/>
  <c r="B53" i="1"/>
  <c r="C53" i="1"/>
  <c r="AW53" i="1" s="1"/>
  <c r="D53" i="1"/>
  <c r="E53" i="1"/>
  <c r="F53" i="1"/>
  <c r="G53" i="1"/>
  <c r="H53" i="1"/>
  <c r="N53" i="1" s="1"/>
  <c r="G53" i="6" s="1"/>
  <c r="I53" i="1"/>
  <c r="J53" i="1"/>
  <c r="K53" i="1"/>
  <c r="L53" i="1"/>
  <c r="Q53" i="1"/>
  <c r="V53" i="1" s="1"/>
  <c r="L53" i="6" s="1"/>
  <c r="T53" i="1"/>
  <c r="Z53" i="1"/>
  <c r="AA53" i="1"/>
  <c r="AB53" i="1"/>
  <c r="AC53" i="1"/>
  <c r="AD53" i="1"/>
  <c r="Q53" i="6" s="1"/>
  <c r="AE53" i="1"/>
  <c r="R53" i="6" s="1"/>
  <c r="AH53" i="1"/>
  <c r="AJ53" i="1"/>
  <c r="AK53" i="1"/>
  <c r="AL53" i="1"/>
  <c r="AM53" i="1"/>
  <c r="AR53" i="1"/>
  <c r="AS53" i="1"/>
  <c r="AT53" i="1"/>
  <c r="AV53" i="1"/>
  <c r="A54" i="1"/>
  <c r="A54" i="6" s="1"/>
  <c r="O54" i="6" s="1"/>
  <c r="B54" i="1"/>
  <c r="C54" i="1"/>
  <c r="D54" i="1"/>
  <c r="E54" i="1"/>
  <c r="F54" i="1"/>
  <c r="G54" i="1"/>
  <c r="H54" i="1"/>
  <c r="N54" i="1" s="1"/>
  <c r="G54" i="6" s="1"/>
  <c r="I54" i="1"/>
  <c r="J54" i="1"/>
  <c r="K54" i="1"/>
  <c r="L54" i="1"/>
  <c r="Q54" i="1"/>
  <c r="V54" i="1" s="1"/>
  <c r="L54" i="6" s="1"/>
  <c r="T54" i="1"/>
  <c r="Z54" i="1"/>
  <c r="AA54" i="1"/>
  <c r="AB54" i="1"/>
  <c r="AC54" i="1"/>
  <c r="AD54" i="1"/>
  <c r="AE54" i="1"/>
  <c r="R54" i="6" s="1"/>
  <c r="AH54" i="1"/>
  <c r="AJ54" i="1"/>
  <c r="AL54" i="1"/>
  <c r="AM54" i="1"/>
  <c r="AR54" i="1"/>
  <c r="AT54" i="1"/>
  <c r="AV54" i="1"/>
  <c r="A55" i="1"/>
  <c r="A55" i="6" s="1"/>
  <c r="J55" i="6" s="1"/>
  <c r="B55" i="1"/>
  <c r="C55" i="1"/>
  <c r="D55" i="1"/>
  <c r="E55" i="1"/>
  <c r="F55" i="1"/>
  <c r="G55" i="1"/>
  <c r="H55" i="1"/>
  <c r="N55" i="1" s="1"/>
  <c r="G55" i="6" s="1"/>
  <c r="I55" i="1"/>
  <c r="J55" i="1"/>
  <c r="K55" i="1"/>
  <c r="L55" i="1"/>
  <c r="Q55" i="1"/>
  <c r="V55" i="1" s="1"/>
  <c r="L55" i="6" s="1"/>
  <c r="T55" i="1"/>
  <c r="Z55" i="1"/>
  <c r="AA55" i="1"/>
  <c r="AB55" i="1"/>
  <c r="AC55" i="1"/>
  <c r="AD55" i="1"/>
  <c r="Q55" i="6" s="1"/>
  <c r="AE55" i="1"/>
  <c r="AH55" i="1"/>
  <c r="AJ55" i="1"/>
  <c r="AL55" i="1"/>
  <c r="AM55" i="1"/>
  <c r="AR55" i="1"/>
  <c r="AT55" i="1"/>
  <c r="AV55" i="1"/>
  <c r="A56" i="1"/>
  <c r="A56" i="6" s="1"/>
  <c r="B56" i="1"/>
  <c r="C56" i="1"/>
  <c r="U56" i="1" s="1"/>
  <c r="D56" i="1"/>
  <c r="E56" i="1"/>
  <c r="F56" i="1"/>
  <c r="G56" i="1"/>
  <c r="H56" i="1"/>
  <c r="N56" i="1" s="1"/>
  <c r="G56" i="6" s="1"/>
  <c r="I56" i="1"/>
  <c r="J56" i="1"/>
  <c r="K56" i="1"/>
  <c r="L56" i="1"/>
  <c r="Q56" i="1"/>
  <c r="V56" i="1" s="1"/>
  <c r="L56" i="6" s="1"/>
  <c r="T56" i="1"/>
  <c r="Z56" i="1"/>
  <c r="AA56" i="1"/>
  <c r="AB56" i="1"/>
  <c r="AC56" i="1"/>
  <c r="AD56" i="1"/>
  <c r="Q56" i="6" s="1"/>
  <c r="AE56" i="1"/>
  <c r="R56" i="6" s="1"/>
  <c r="AH56" i="1"/>
  <c r="AJ56" i="1"/>
  <c r="AL56" i="1"/>
  <c r="AM56" i="1"/>
  <c r="AR56" i="1"/>
  <c r="AT56" i="1"/>
  <c r="AV56" i="1"/>
  <c r="A57" i="1"/>
  <c r="A57" i="6" s="1"/>
  <c r="B57" i="1"/>
  <c r="C57" i="1"/>
  <c r="D57" i="1"/>
  <c r="E57" i="1"/>
  <c r="F57" i="1"/>
  <c r="G57" i="1"/>
  <c r="H57" i="1"/>
  <c r="N57" i="1" s="1"/>
  <c r="G57" i="6" s="1"/>
  <c r="I57" i="1"/>
  <c r="J57" i="1"/>
  <c r="K57" i="1"/>
  <c r="L57" i="1"/>
  <c r="Q57" i="1"/>
  <c r="V57" i="1" s="1"/>
  <c r="L57" i="6" s="1"/>
  <c r="T57" i="1"/>
  <c r="U57" i="1"/>
  <c r="Z57" i="1"/>
  <c r="AA57" i="1"/>
  <c r="AB57" i="1"/>
  <c r="AC57" i="1"/>
  <c r="AD57" i="1"/>
  <c r="Q57" i="6" s="1"/>
  <c r="AE57" i="1"/>
  <c r="R57" i="6" s="1"/>
  <c r="AH57" i="1"/>
  <c r="AI57" i="1"/>
  <c r="AJ57" i="1"/>
  <c r="AL57" i="1"/>
  <c r="AM57" i="1"/>
  <c r="AR57" i="1"/>
  <c r="AT57" i="1"/>
  <c r="AV57" i="1"/>
  <c r="A58" i="1"/>
  <c r="A58" i="6" s="1"/>
  <c r="B58" i="1"/>
  <c r="C58" i="1"/>
  <c r="AW58" i="1" s="1"/>
  <c r="D58" i="1"/>
  <c r="E58" i="1"/>
  <c r="F58" i="1"/>
  <c r="G58" i="1"/>
  <c r="H58" i="1"/>
  <c r="N58" i="1" s="1"/>
  <c r="G58" i="6" s="1"/>
  <c r="I58" i="1"/>
  <c r="J58" i="1"/>
  <c r="K58" i="1"/>
  <c r="L58" i="1"/>
  <c r="Q58" i="1"/>
  <c r="V58" i="1" s="1"/>
  <c r="L58" i="6" s="1"/>
  <c r="T58" i="1"/>
  <c r="Z58" i="1"/>
  <c r="AA58" i="1"/>
  <c r="AB58" i="1"/>
  <c r="AC58" i="1"/>
  <c r="AD58" i="1"/>
  <c r="Q58" i="6" s="1"/>
  <c r="AE58" i="1"/>
  <c r="R58" i="6" s="1"/>
  <c r="AH58" i="1"/>
  <c r="AJ58" i="1"/>
  <c r="AL58" i="1"/>
  <c r="AM58" i="1"/>
  <c r="AR58" i="1"/>
  <c r="AT58" i="1"/>
  <c r="AV58" i="1"/>
  <c r="A59" i="1"/>
  <c r="A59" i="6" s="1"/>
  <c r="B59" i="1"/>
  <c r="C59" i="1"/>
  <c r="U59" i="1" s="1"/>
  <c r="D59" i="1"/>
  <c r="E59" i="1"/>
  <c r="F59" i="1"/>
  <c r="G59" i="1"/>
  <c r="H59" i="1"/>
  <c r="N59" i="1" s="1"/>
  <c r="G59" i="6" s="1"/>
  <c r="I59" i="1"/>
  <c r="J59" i="1"/>
  <c r="K59" i="1"/>
  <c r="L59" i="1"/>
  <c r="Q59" i="1"/>
  <c r="V59" i="1" s="1"/>
  <c r="L59" i="6" s="1"/>
  <c r="T59" i="1"/>
  <c r="Z59" i="1"/>
  <c r="AA59" i="1"/>
  <c r="AB59" i="1"/>
  <c r="AC59" i="1"/>
  <c r="AD59" i="1"/>
  <c r="Q59" i="6" s="1"/>
  <c r="AE59" i="1"/>
  <c r="R59" i="6" s="1"/>
  <c r="AH59" i="1"/>
  <c r="AJ59" i="1"/>
  <c r="AL59" i="1"/>
  <c r="AM59" i="1"/>
  <c r="AR59" i="1"/>
  <c r="AT59" i="1"/>
  <c r="AU59" i="1"/>
  <c r="AV59" i="1"/>
  <c r="A60" i="1"/>
  <c r="A60" i="6" s="1"/>
  <c r="B60" i="1"/>
  <c r="C60" i="1"/>
  <c r="C60" i="6" s="1"/>
  <c r="D60" i="1"/>
  <c r="E60" i="1"/>
  <c r="F60" i="1"/>
  <c r="G60" i="1"/>
  <c r="H60" i="1"/>
  <c r="N60" i="1" s="1"/>
  <c r="G60" i="6" s="1"/>
  <c r="I60" i="1"/>
  <c r="J60" i="1"/>
  <c r="K60" i="1"/>
  <c r="L60" i="1"/>
  <c r="Q60" i="1"/>
  <c r="V60" i="1" s="1"/>
  <c r="L60" i="6" s="1"/>
  <c r="T60" i="1"/>
  <c r="Z60" i="1"/>
  <c r="AA60" i="1"/>
  <c r="AB60" i="1"/>
  <c r="AC60" i="1"/>
  <c r="AD60" i="1"/>
  <c r="Q60" i="6" s="1"/>
  <c r="AE60" i="1"/>
  <c r="R60" i="6" s="1"/>
  <c r="AH60" i="1"/>
  <c r="AJ60" i="1"/>
  <c r="AK60" i="1"/>
  <c r="AL60" i="1"/>
  <c r="AM60" i="1"/>
  <c r="AR60" i="1"/>
  <c r="AS60" i="1"/>
  <c r="AT60" i="1"/>
  <c r="AV60" i="1"/>
  <c r="A61" i="1"/>
  <c r="A61" i="6" s="1"/>
  <c r="B61" i="1"/>
  <c r="C61" i="1"/>
  <c r="D61" i="1"/>
  <c r="E61" i="1"/>
  <c r="F61" i="1"/>
  <c r="G61" i="1"/>
  <c r="H61" i="1"/>
  <c r="N61" i="1" s="1"/>
  <c r="G61" i="6" s="1"/>
  <c r="I61" i="1"/>
  <c r="J61" i="1"/>
  <c r="K61" i="1"/>
  <c r="L61" i="1"/>
  <c r="Q61" i="1"/>
  <c r="V61" i="1" s="1"/>
  <c r="L61" i="6" s="1"/>
  <c r="T61" i="1"/>
  <c r="Z61" i="1"/>
  <c r="AA61" i="1"/>
  <c r="AB61" i="1"/>
  <c r="AC61" i="1"/>
  <c r="AD61" i="1"/>
  <c r="Q61" i="6" s="1"/>
  <c r="AE61" i="1"/>
  <c r="R61" i="6" s="1"/>
  <c r="AH61" i="1"/>
  <c r="AJ61" i="1"/>
  <c r="AL61" i="1"/>
  <c r="AM61" i="1"/>
  <c r="AR61" i="1"/>
  <c r="AT61" i="1"/>
  <c r="AV61" i="1"/>
  <c r="A62" i="1"/>
  <c r="A62" i="6" s="1"/>
  <c r="B62" i="1"/>
  <c r="C62" i="1"/>
  <c r="C62" i="6" s="1"/>
  <c r="D62" i="1"/>
  <c r="E62" i="1"/>
  <c r="F62" i="1"/>
  <c r="G62" i="1"/>
  <c r="H62" i="1"/>
  <c r="N62" i="1" s="1"/>
  <c r="G62" i="6" s="1"/>
  <c r="I62" i="1"/>
  <c r="J62" i="1"/>
  <c r="K62" i="1"/>
  <c r="L62" i="1"/>
  <c r="Q62" i="1"/>
  <c r="V62" i="1" s="1"/>
  <c r="L62" i="6" s="1"/>
  <c r="T62" i="1"/>
  <c r="Z62" i="1"/>
  <c r="AA62" i="1"/>
  <c r="AB62" i="1"/>
  <c r="AC62" i="1"/>
  <c r="AD62" i="1"/>
  <c r="Q62" i="6" s="1"/>
  <c r="AE62" i="1"/>
  <c r="R62" i="6" s="1"/>
  <c r="AH62" i="1"/>
  <c r="AJ62" i="1"/>
  <c r="AL62" i="1"/>
  <c r="AM62" i="1"/>
  <c r="AR62" i="1"/>
  <c r="AT62" i="1"/>
  <c r="AV62" i="1"/>
  <c r="A63" i="1"/>
  <c r="A63" i="6" s="1"/>
  <c r="B63" i="1"/>
  <c r="C63" i="1"/>
  <c r="D63" i="1"/>
  <c r="E63" i="1"/>
  <c r="F63" i="1"/>
  <c r="G63" i="1"/>
  <c r="H63" i="1"/>
  <c r="N63" i="1" s="1"/>
  <c r="G63" i="6" s="1"/>
  <c r="I63" i="1"/>
  <c r="J63" i="1"/>
  <c r="K63" i="1"/>
  <c r="L63" i="1"/>
  <c r="Q63" i="1"/>
  <c r="V63" i="1" s="1"/>
  <c r="L63" i="6" s="1"/>
  <c r="T63" i="1"/>
  <c r="Z63" i="1"/>
  <c r="AA63" i="1"/>
  <c r="AE63" i="1" s="1"/>
  <c r="R63" i="6" s="1"/>
  <c r="AB63" i="1"/>
  <c r="AC63" i="1"/>
  <c r="AD63" i="1"/>
  <c r="Q63" i="6" s="1"/>
  <c r="AH63" i="1"/>
  <c r="AJ63" i="1"/>
  <c r="AL63" i="1"/>
  <c r="AM63" i="1"/>
  <c r="AR63" i="1"/>
  <c r="AT63" i="1"/>
  <c r="AV63" i="1"/>
  <c r="A64" i="1"/>
  <c r="A64" i="6" s="1"/>
  <c r="B64" i="1"/>
  <c r="C64" i="1"/>
  <c r="AS64" i="1" s="1"/>
  <c r="D64" i="1"/>
  <c r="E64" i="1"/>
  <c r="F64" i="1"/>
  <c r="G64" i="1"/>
  <c r="H64" i="1"/>
  <c r="N64" i="1" s="1"/>
  <c r="G64" i="6" s="1"/>
  <c r="I64" i="1"/>
  <c r="J64" i="1"/>
  <c r="K64" i="1"/>
  <c r="L64" i="1"/>
  <c r="Q64" i="1"/>
  <c r="V64" i="1" s="1"/>
  <c r="L64" i="6" s="1"/>
  <c r="T64" i="1"/>
  <c r="Z64" i="1"/>
  <c r="AA64" i="1"/>
  <c r="AB64" i="1"/>
  <c r="AC64" i="1"/>
  <c r="AD64" i="1"/>
  <c r="Q64" i="6" s="1"/>
  <c r="AE64" i="1"/>
  <c r="R64" i="6" s="1"/>
  <c r="AH64" i="1"/>
  <c r="AJ64" i="1"/>
  <c r="AL64" i="1"/>
  <c r="AM64" i="1"/>
  <c r="AR64" i="1"/>
  <c r="AT64" i="1"/>
  <c r="AV64" i="1"/>
  <c r="A65" i="1"/>
  <c r="A65" i="6" s="1"/>
  <c r="B65" i="1"/>
  <c r="C65" i="1"/>
  <c r="D65" i="1"/>
  <c r="E65" i="1"/>
  <c r="F65" i="1"/>
  <c r="G65" i="1"/>
  <c r="H65" i="1"/>
  <c r="N65" i="1" s="1"/>
  <c r="G65" i="6" s="1"/>
  <c r="I65" i="1"/>
  <c r="J65" i="1"/>
  <c r="K65" i="1"/>
  <c r="L65" i="1"/>
  <c r="Q65" i="1"/>
  <c r="V65" i="1" s="1"/>
  <c r="L65" i="6" s="1"/>
  <c r="T65" i="1"/>
  <c r="Z65" i="1"/>
  <c r="AA65" i="1"/>
  <c r="AB65" i="1"/>
  <c r="AC65" i="1"/>
  <c r="AD65" i="1"/>
  <c r="Q65" i="6" s="1"/>
  <c r="AE65" i="1"/>
  <c r="R65" i="6" s="1"/>
  <c r="AH65" i="1"/>
  <c r="AJ65" i="1"/>
  <c r="AL65" i="1"/>
  <c r="AM65" i="1"/>
  <c r="AR65" i="1"/>
  <c r="AT65" i="1"/>
  <c r="AV65" i="1"/>
  <c r="A66" i="1"/>
  <c r="A66" i="6" s="1"/>
  <c r="B66" i="1"/>
  <c r="C66" i="1"/>
  <c r="C66" i="6" s="1"/>
  <c r="D66" i="1"/>
  <c r="E66" i="1"/>
  <c r="F66" i="1"/>
  <c r="G66" i="1"/>
  <c r="H66" i="1"/>
  <c r="N66" i="1" s="1"/>
  <c r="G66" i="6" s="1"/>
  <c r="I66" i="1"/>
  <c r="J66" i="1"/>
  <c r="K66" i="1"/>
  <c r="L66" i="1"/>
  <c r="Q66" i="1"/>
  <c r="V66" i="1" s="1"/>
  <c r="L66" i="6" s="1"/>
  <c r="T66" i="1"/>
  <c r="U66" i="1"/>
  <c r="Z66" i="1"/>
  <c r="AA66" i="1"/>
  <c r="AB66" i="1"/>
  <c r="AC66" i="1"/>
  <c r="AD66" i="1"/>
  <c r="Q66" i="6" s="1"/>
  <c r="AE66" i="1"/>
  <c r="R66" i="6" s="1"/>
  <c r="AH66" i="1"/>
  <c r="AI66" i="1"/>
  <c r="AJ66" i="1"/>
  <c r="AL66" i="1"/>
  <c r="AM66" i="1"/>
  <c r="AR66" i="1"/>
  <c r="AT66" i="1"/>
  <c r="AV66" i="1"/>
  <c r="A67" i="1"/>
  <c r="A67" i="6" s="1"/>
  <c r="B67" i="1"/>
  <c r="C67" i="1"/>
  <c r="AW67" i="1" s="1"/>
  <c r="D67" i="1"/>
  <c r="E67" i="1"/>
  <c r="F67" i="1"/>
  <c r="G67" i="1"/>
  <c r="H67" i="1"/>
  <c r="N67" i="1" s="1"/>
  <c r="G67" i="6" s="1"/>
  <c r="I67" i="1"/>
  <c r="J67" i="1"/>
  <c r="K67" i="1"/>
  <c r="L67" i="1"/>
  <c r="Q67" i="1"/>
  <c r="V67" i="1" s="1"/>
  <c r="L67" i="6" s="1"/>
  <c r="T67" i="1"/>
  <c r="Z67" i="1"/>
  <c r="AA67" i="1"/>
  <c r="AB67" i="1"/>
  <c r="AC67" i="1"/>
  <c r="AD67" i="1"/>
  <c r="Q67" i="6" s="1"/>
  <c r="AE67" i="1"/>
  <c r="R67" i="6" s="1"/>
  <c r="AH67" i="1"/>
  <c r="AJ67" i="1"/>
  <c r="AL67" i="1"/>
  <c r="AM67" i="1"/>
  <c r="AR67" i="1"/>
  <c r="AT67" i="1"/>
  <c r="AV67" i="1"/>
  <c r="A68" i="1"/>
  <c r="A68" i="6" s="1"/>
  <c r="U68" i="6" s="1"/>
  <c r="B68" i="1"/>
  <c r="C68" i="1"/>
  <c r="D68" i="1"/>
  <c r="E68" i="1"/>
  <c r="F68" i="1"/>
  <c r="G68" i="1"/>
  <c r="H68" i="1"/>
  <c r="N68" i="1" s="1"/>
  <c r="G68" i="6" s="1"/>
  <c r="I68" i="1"/>
  <c r="J68" i="1"/>
  <c r="K68" i="1"/>
  <c r="L68" i="1"/>
  <c r="Q68" i="1"/>
  <c r="V68" i="1" s="1"/>
  <c r="L68" i="6" s="1"/>
  <c r="T68" i="1"/>
  <c r="Z68" i="1"/>
  <c r="AD68" i="1" s="1"/>
  <c r="Q68" i="6" s="1"/>
  <c r="AA68" i="1"/>
  <c r="AE68" i="1" s="1"/>
  <c r="R68" i="6" s="1"/>
  <c r="AB68" i="1"/>
  <c r="AC68" i="1"/>
  <c r="AH68" i="1"/>
  <c r="AJ68" i="1"/>
  <c r="AL68" i="1"/>
  <c r="AM68" i="1"/>
  <c r="AR68" i="1"/>
  <c r="AT68" i="1"/>
  <c r="AV68" i="1"/>
  <c r="A69" i="1"/>
  <c r="A69" i="6" s="1"/>
  <c r="B69" i="1"/>
  <c r="C69" i="1"/>
  <c r="D69" i="1"/>
  <c r="E69" i="1"/>
  <c r="F69" i="1"/>
  <c r="G69" i="1"/>
  <c r="H69" i="1"/>
  <c r="N69" i="1" s="1"/>
  <c r="G69" i="6" s="1"/>
  <c r="I69" i="1"/>
  <c r="J69" i="1"/>
  <c r="K69" i="1"/>
  <c r="L69" i="1"/>
  <c r="Q69" i="1"/>
  <c r="V69" i="1" s="1"/>
  <c r="L69" i="6" s="1"/>
  <c r="T69" i="1"/>
  <c r="Z69" i="1"/>
  <c r="AA69" i="1"/>
  <c r="AB69" i="1"/>
  <c r="AC69" i="1"/>
  <c r="AD69" i="1"/>
  <c r="Q69" i="6" s="1"/>
  <c r="AE69" i="1"/>
  <c r="R69" i="6" s="1"/>
  <c r="AH69" i="1"/>
  <c r="AJ69" i="1"/>
  <c r="AL69" i="1"/>
  <c r="AM69" i="1"/>
  <c r="AR69" i="1"/>
  <c r="AT69" i="1"/>
  <c r="AV69" i="1"/>
  <c r="A70" i="1"/>
  <c r="A70" i="6" s="1"/>
  <c r="B70" i="1"/>
  <c r="C70" i="1"/>
  <c r="AS70" i="1" s="1"/>
  <c r="D70" i="1"/>
  <c r="E70" i="1"/>
  <c r="F70" i="1"/>
  <c r="G70" i="1"/>
  <c r="H70" i="1"/>
  <c r="N70" i="1" s="1"/>
  <c r="G70" i="6" s="1"/>
  <c r="I70" i="1"/>
  <c r="J70" i="1"/>
  <c r="K70" i="1"/>
  <c r="L70" i="1"/>
  <c r="Q70" i="1"/>
  <c r="V70" i="1" s="1"/>
  <c r="L70" i="6" s="1"/>
  <c r="T70" i="1"/>
  <c r="Z70" i="1"/>
  <c r="AD70" i="1" s="1"/>
  <c r="Q70" i="6" s="1"/>
  <c r="AA70" i="1"/>
  <c r="AE70" i="1" s="1"/>
  <c r="R70" i="6" s="1"/>
  <c r="AB70" i="1"/>
  <c r="AC70" i="1"/>
  <c r="AH70" i="1"/>
  <c r="AJ70" i="1"/>
  <c r="AL70" i="1"/>
  <c r="AM70" i="1"/>
  <c r="AR70" i="1"/>
  <c r="AT70" i="1"/>
  <c r="AV70" i="1"/>
  <c r="A71" i="1"/>
  <c r="A71" i="6" s="1"/>
  <c r="B71" i="1"/>
  <c r="C71" i="1"/>
  <c r="AW71" i="1" s="1"/>
  <c r="D71" i="1"/>
  <c r="E71" i="1"/>
  <c r="F71" i="1"/>
  <c r="G71" i="1"/>
  <c r="H71" i="1"/>
  <c r="N71" i="1" s="1"/>
  <c r="G71" i="6" s="1"/>
  <c r="I71" i="1"/>
  <c r="J71" i="1"/>
  <c r="K71" i="1"/>
  <c r="L71" i="1"/>
  <c r="Q71" i="1"/>
  <c r="V71" i="1" s="1"/>
  <c r="L71" i="6" s="1"/>
  <c r="T71" i="1"/>
  <c r="Z71" i="1"/>
  <c r="AA71" i="1"/>
  <c r="AB71" i="1"/>
  <c r="AC71" i="1"/>
  <c r="AD71" i="1"/>
  <c r="Q71" i="6" s="1"/>
  <c r="AE71" i="1"/>
  <c r="R71" i="6" s="1"/>
  <c r="AH71" i="1"/>
  <c r="AJ71" i="1"/>
  <c r="AL71" i="1"/>
  <c r="AM71" i="1"/>
  <c r="AR71" i="1"/>
  <c r="AT71" i="1"/>
  <c r="AV71" i="1"/>
  <c r="A72" i="1"/>
  <c r="A72" i="6" s="1"/>
  <c r="AG72" i="6" s="1"/>
  <c r="B72" i="1"/>
  <c r="C72" i="1"/>
  <c r="C72" i="6" s="1"/>
  <c r="D72" i="1"/>
  <c r="E72" i="1"/>
  <c r="F72" i="1"/>
  <c r="G72" i="1"/>
  <c r="H72" i="1"/>
  <c r="N72" i="1" s="1"/>
  <c r="G72" i="6" s="1"/>
  <c r="I72" i="1"/>
  <c r="J72" i="1"/>
  <c r="K72" i="1"/>
  <c r="L72" i="1"/>
  <c r="Q72" i="1"/>
  <c r="V72" i="1" s="1"/>
  <c r="L72" i="6" s="1"/>
  <c r="T72" i="1"/>
  <c r="Z72" i="1"/>
  <c r="AA72" i="1"/>
  <c r="AB72" i="1"/>
  <c r="AC72" i="1"/>
  <c r="AD72" i="1"/>
  <c r="Q72" i="6" s="1"/>
  <c r="AE72" i="1"/>
  <c r="R72" i="6" s="1"/>
  <c r="AH72" i="1"/>
  <c r="AJ72" i="1"/>
  <c r="AK72" i="1"/>
  <c r="AL72" i="1"/>
  <c r="AM72" i="1"/>
  <c r="AR72" i="1"/>
  <c r="AT72" i="1"/>
  <c r="AV72" i="1"/>
  <c r="A73" i="1"/>
  <c r="A73" i="6" s="1"/>
  <c r="B73" i="1"/>
  <c r="C73" i="1"/>
  <c r="C73" i="6" s="1"/>
  <c r="D73" i="1"/>
  <c r="E73" i="1"/>
  <c r="F73" i="1"/>
  <c r="G73" i="1"/>
  <c r="H73" i="1"/>
  <c r="N73" i="1" s="1"/>
  <c r="G73" i="6" s="1"/>
  <c r="I73" i="1"/>
  <c r="J73" i="1"/>
  <c r="K73" i="1"/>
  <c r="L73" i="1"/>
  <c r="Q73" i="1"/>
  <c r="V73" i="1" s="1"/>
  <c r="L73" i="6" s="1"/>
  <c r="T73" i="1"/>
  <c r="Z73" i="1"/>
  <c r="AA73" i="1"/>
  <c r="AB73" i="1"/>
  <c r="AC73" i="1"/>
  <c r="AD73" i="1"/>
  <c r="Q73" i="6" s="1"/>
  <c r="AE73" i="1"/>
  <c r="R73" i="6" s="1"/>
  <c r="AH73" i="1"/>
  <c r="AJ73" i="1"/>
  <c r="AL73" i="1"/>
  <c r="AM73" i="1"/>
  <c r="AR73" i="1"/>
  <c r="AT73" i="1"/>
  <c r="AV73" i="1"/>
  <c r="A74" i="1"/>
  <c r="A74" i="6" s="1"/>
  <c r="B74" i="1"/>
  <c r="C74" i="1"/>
  <c r="C74" i="6" s="1"/>
  <c r="D74" i="1"/>
  <c r="E74" i="1"/>
  <c r="F74" i="1"/>
  <c r="G74" i="1"/>
  <c r="H74" i="1"/>
  <c r="N74" i="1" s="1"/>
  <c r="G74" i="6" s="1"/>
  <c r="I74" i="1"/>
  <c r="J74" i="1"/>
  <c r="K74" i="1"/>
  <c r="L74" i="1"/>
  <c r="Q74" i="1"/>
  <c r="V74" i="1" s="1"/>
  <c r="L74" i="6" s="1"/>
  <c r="T74" i="1"/>
  <c r="Z74" i="1"/>
  <c r="AA74" i="1"/>
  <c r="AB74" i="1"/>
  <c r="AC74" i="1"/>
  <c r="AD74" i="1"/>
  <c r="Q74" i="6" s="1"/>
  <c r="AE74" i="1"/>
  <c r="R74" i="6" s="1"/>
  <c r="AH74" i="1"/>
  <c r="AJ74" i="1"/>
  <c r="AL74" i="1"/>
  <c r="AM74" i="1"/>
  <c r="AR74" i="1"/>
  <c r="AT74" i="1"/>
  <c r="AV74" i="1"/>
  <c r="A75" i="1"/>
  <c r="A75" i="6" s="1"/>
  <c r="B75" i="1"/>
  <c r="C75" i="1"/>
  <c r="AK75" i="1" s="1"/>
  <c r="D75" i="1"/>
  <c r="E75" i="1"/>
  <c r="F75" i="1"/>
  <c r="G75" i="1"/>
  <c r="H75" i="1"/>
  <c r="N75" i="1" s="1"/>
  <c r="G75" i="6" s="1"/>
  <c r="I75" i="1"/>
  <c r="J75" i="1"/>
  <c r="K75" i="1"/>
  <c r="L75" i="1"/>
  <c r="Q75" i="1"/>
  <c r="V75" i="1" s="1"/>
  <c r="L75" i="6" s="1"/>
  <c r="T75" i="1"/>
  <c r="Z75" i="1"/>
  <c r="AA75" i="1"/>
  <c r="AB75" i="1"/>
  <c r="AC75" i="1"/>
  <c r="AD75" i="1"/>
  <c r="Q75" i="6" s="1"/>
  <c r="AE75" i="1"/>
  <c r="R75" i="6" s="1"/>
  <c r="AH75" i="1"/>
  <c r="AJ75" i="1"/>
  <c r="AL75" i="1"/>
  <c r="AM75" i="1"/>
  <c r="AR75" i="1"/>
  <c r="AT75" i="1"/>
  <c r="AV75" i="1"/>
  <c r="A76" i="1"/>
  <c r="A76" i="6" s="1"/>
  <c r="AG76" i="6" s="1"/>
  <c r="B76" i="1"/>
  <c r="C76" i="1"/>
  <c r="AI76" i="1" s="1"/>
  <c r="D76" i="1"/>
  <c r="E76" i="1"/>
  <c r="F76" i="1"/>
  <c r="G76" i="1"/>
  <c r="H76" i="1"/>
  <c r="N76" i="1" s="1"/>
  <c r="G76" i="6" s="1"/>
  <c r="I76" i="1"/>
  <c r="J76" i="1"/>
  <c r="K76" i="1"/>
  <c r="L76" i="1"/>
  <c r="Q76" i="1"/>
  <c r="V76" i="1" s="1"/>
  <c r="L76" i="6" s="1"/>
  <c r="T76" i="1"/>
  <c r="Z76" i="1"/>
  <c r="AD76" i="1" s="1"/>
  <c r="Q76" i="6" s="1"/>
  <c r="AA76" i="1"/>
  <c r="AE76" i="1" s="1"/>
  <c r="R76" i="6" s="1"/>
  <c r="AB76" i="1"/>
  <c r="AC76" i="1"/>
  <c r="AH76" i="1"/>
  <c r="AJ76" i="1"/>
  <c r="AL76" i="1"/>
  <c r="AM76" i="1"/>
  <c r="AR76" i="1"/>
  <c r="AT76" i="1"/>
  <c r="AV76" i="1"/>
  <c r="A77" i="1"/>
  <c r="A77" i="6" s="1"/>
  <c r="AG77" i="6" s="1"/>
  <c r="B77" i="1"/>
  <c r="C77" i="1"/>
  <c r="C77" i="6" s="1"/>
  <c r="D77" i="1"/>
  <c r="E77" i="1"/>
  <c r="F77" i="1"/>
  <c r="G77" i="1"/>
  <c r="H77" i="1"/>
  <c r="N77" i="1" s="1"/>
  <c r="G77" i="6" s="1"/>
  <c r="I77" i="1"/>
  <c r="J77" i="1"/>
  <c r="K77" i="1"/>
  <c r="L77" i="1"/>
  <c r="Q77" i="1"/>
  <c r="V77" i="1" s="1"/>
  <c r="L77" i="6" s="1"/>
  <c r="T77" i="1"/>
  <c r="Z77" i="1"/>
  <c r="AA77" i="1"/>
  <c r="AB77" i="1"/>
  <c r="AC77" i="1"/>
  <c r="AD77" i="1"/>
  <c r="Q77" i="6" s="1"/>
  <c r="AE77" i="1"/>
  <c r="R77" i="6" s="1"/>
  <c r="AH77" i="1"/>
  <c r="AJ77" i="1"/>
  <c r="AL77" i="1"/>
  <c r="AM77" i="1"/>
  <c r="AR77" i="1"/>
  <c r="AT77" i="1"/>
  <c r="AV77" i="1"/>
  <c r="A78" i="1"/>
  <c r="A78" i="6" s="1"/>
  <c r="B78" i="1"/>
  <c r="C78" i="1"/>
  <c r="D78" i="1"/>
  <c r="E78" i="1"/>
  <c r="F78" i="1"/>
  <c r="G78" i="1"/>
  <c r="H78" i="1"/>
  <c r="N78" i="1" s="1"/>
  <c r="G78" i="6" s="1"/>
  <c r="I78" i="1"/>
  <c r="J78" i="1"/>
  <c r="K78" i="1"/>
  <c r="L78" i="1"/>
  <c r="Q78" i="1"/>
  <c r="V78" i="1" s="1"/>
  <c r="L78" i="6" s="1"/>
  <c r="T78" i="1"/>
  <c r="Z78" i="1"/>
  <c r="AA78" i="1"/>
  <c r="AB78" i="1"/>
  <c r="AC78" i="1"/>
  <c r="AD78" i="1"/>
  <c r="Q78" i="6" s="1"/>
  <c r="AE78" i="1"/>
  <c r="R78" i="6" s="1"/>
  <c r="AH78" i="1"/>
  <c r="AJ78" i="1"/>
  <c r="AL78" i="1"/>
  <c r="AM78" i="1"/>
  <c r="AR78" i="1"/>
  <c r="AT78" i="1"/>
  <c r="AV78" i="1"/>
  <c r="A79" i="1"/>
  <c r="A79" i="6" s="1"/>
  <c r="B79" i="1"/>
  <c r="C79" i="1"/>
  <c r="C79" i="6" s="1"/>
  <c r="D79" i="1"/>
  <c r="E79" i="1"/>
  <c r="F79" i="1"/>
  <c r="G79" i="1"/>
  <c r="H79" i="1"/>
  <c r="N79" i="1" s="1"/>
  <c r="G79" i="6" s="1"/>
  <c r="I79" i="1"/>
  <c r="J79" i="1"/>
  <c r="K79" i="1"/>
  <c r="L79" i="1"/>
  <c r="Q79" i="1"/>
  <c r="V79" i="1" s="1"/>
  <c r="L79" i="6" s="1"/>
  <c r="T79" i="1"/>
  <c r="Z79" i="1"/>
  <c r="AA79" i="1"/>
  <c r="AB79" i="1"/>
  <c r="AC79" i="1"/>
  <c r="AD79" i="1"/>
  <c r="Q79" i="6" s="1"/>
  <c r="AE79" i="1"/>
  <c r="R79" i="6" s="1"/>
  <c r="AH79" i="1"/>
  <c r="AJ79" i="1"/>
  <c r="AL79" i="1"/>
  <c r="AM79" i="1"/>
  <c r="AR79" i="1"/>
  <c r="AT79" i="1"/>
  <c r="AV79" i="1"/>
  <c r="A80" i="1"/>
  <c r="A80" i="6" s="1"/>
  <c r="AG80" i="6" s="1"/>
  <c r="B80" i="1"/>
  <c r="C80" i="1"/>
  <c r="AU80" i="1" s="1"/>
  <c r="D80" i="1"/>
  <c r="E80" i="1"/>
  <c r="F80" i="1"/>
  <c r="G80" i="1"/>
  <c r="H80" i="1"/>
  <c r="N80" i="1" s="1"/>
  <c r="G80" i="6" s="1"/>
  <c r="I80" i="1"/>
  <c r="J80" i="1"/>
  <c r="K80" i="1"/>
  <c r="L80" i="1"/>
  <c r="Q80" i="1"/>
  <c r="V80" i="1" s="1"/>
  <c r="L80" i="6" s="1"/>
  <c r="T80" i="1"/>
  <c r="Z80" i="1"/>
  <c r="AA80" i="1"/>
  <c r="AB80" i="1"/>
  <c r="AC80" i="1"/>
  <c r="AD80" i="1"/>
  <c r="Q80" i="6" s="1"/>
  <c r="AE80" i="1"/>
  <c r="R80" i="6" s="1"/>
  <c r="AH80" i="1"/>
  <c r="AJ80" i="1"/>
  <c r="AK80" i="1"/>
  <c r="AL80" i="1"/>
  <c r="AM80" i="1"/>
  <c r="AR80" i="1"/>
  <c r="AT80" i="1"/>
  <c r="AV80" i="1"/>
  <c r="A81" i="1"/>
  <c r="A81" i="6" s="1"/>
  <c r="B81" i="1"/>
  <c r="C81" i="1"/>
  <c r="C81" i="6" s="1"/>
  <c r="D81" i="1"/>
  <c r="E81" i="1"/>
  <c r="F81" i="1"/>
  <c r="G81" i="1"/>
  <c r="H81" i="1"/>
  <c r="N81" i="1" s="1"/>
  <c r="G81" i="6" s="1"/>
  <c r="I81" i="1"/>
  <c r="J81" i="1"/>
  <c r="K81" i="1"/>
  <c r="L81" i="1"/>
  <c r="Q81" i="1"/>
  <c r="V81" i="1" s="1"/>
  <c r="L81" i="6" s="1"/>
  <c r="T81" i="1"/>
  <c r="Z81" i="1"/>
  <c r="AA81" i="1"/>
  <c r="AB81" i="1"/>
  <c r="AC81" i="1"/>
  <c r="AD81" i="1"/>
  <c r="Q81" i="6" s="1"/>
  <c r="AE81" i="1"/>
  <c r="R81" i="6" s="1"/>
  <c r="AH81" i="1"/>
  <c r="AJ81" i="1"/>
  <c r="AL81" i="1"/>
  <c r="AM81" i="1"/>
  <c r="AR81" i="1"/>
  <c r="AT81" i="1"/>
  <c r="AV81" i="1"/>
  <c r="A82" i="1"/>
  <c r="A82" i="6" s="1"/>
  <c r="B82" i="1"/>
  <c r="C82" i="1"/>
  <c r="AS82" i="1" s="1"/>
  <c r="D82" i="1"/>
  <c r="E82" i="1"/>
  <c r="F82" i="1"/>
  <c r="G82" i="1"/>
  <c r="H82" i="1"/>
  <c r="N82" i="1" s="1"/>
  <c r="G82" i="6" s="1"/>
  <c r="I82" i="1"/>
  <c r="J82" i="1"/>
  <c r="K82" i="1"/>
  <c r="L82" i="1"/>
  <c r="Q82" i="1"/>
  <c r="V82" i="1" s="1"/>
  <c r="L82" i="6" s="1"/>
  <c r="T82" i="1"/>
  <c r="Z82" i="1"/>
  <c r="AA82" i="1"/>
  <c r="AB82" i="1"/>
  <c r="AC82" i="1"/>
  <c r="AD82" i="1"/>
  <c r="Q82" i="6" s="1"/>
  <c r="AE82" i="1"/>
  <c r="R82" i="6" s="1"/>
  <c r="AH82" i="1"/>
  <c r="AJ82" i="1"/>
  <c r="AL82" i="1"/>
  <c r="AM82" i="1"/>
  <c r="AR82" i="1"/>
  <c r="AT82" i="1"/>
  <c r="AV82" i="1"/>
  <c r="A83" i="1"/>
  <c r="A83" i="6" s="1"/>
  <c r="B83" i="1"/>
  <c r="C83" i="1"/>
  <c r="AK83" i="1" s="1"/>
  <c r="D83" i="1"/>
  <c r="E83" i="1"/>
  <c r="F83" i="1"/>
  <c r="G83" i="1"/>
  <c r="H83" i="1"/>
  <c r="N83" i="1" s="1"/>
  <c r="G83" i="6" s="1"/>
  <c r="I83" i="1"/>
  <c r="J83" i="1"/>
  <c r="K83" i="1"/>
  <c r="L83" i="1"/>
  <c r="Q83" i="1"/>
  <c r="V83" i="1" s="1"/>
  <c r="L83" i="6" s="1"/>
  <c r="T83" i="1"/>
  <c r="Z83" i="1"/>
  <c r="AA83" i="1"/>
  <c r="AB83" i="1"/>
  <c r="AC83" i="1"/>
  <c r="AD83" i="1"/>
  <c r="Q83" i="6" s="1"/>
  <c r="AE83" i="1"/>
  <c r="R83" i="6" s="1"/>
  <c r="AH83" i="1"/>
  <c r="AJ83" i="1"/>
  <c r="AL83" i="1"/>
  <c r="AM83" i="1"/>
  <c r="AR83" i="1"/>
  <c r="AT83" i="1"/>
  <c r="AV83" i="1"/>
  <c r="A84" i="1"/>
  <c r="A84" i="6" s="1"/>
  <c r="B84" i="1"/>
  <c r="C84" i="1"/>
  <c r="AK84" i="1" s="1"/>
  <c r="D84" i="1"/>
  <c r="E84" i="1"/>
  <c r="F84" i="1"/>
  <c r="G84" i="1"/>
  <c r="H84" i="1"/>
  <c r="N84" i="1" s="1"/>
  <c r="G84" i="6" s="1"/>
  <c r="I84" i="1"/>
  <c r="J84" i="1"/>
  <c r="K84" i="1"/>
  <c r="L84" i="1"/>
  <c r="Q84" i="1"/>
  <c r="V84" i="1" s="1"/>
  <c r="L84" i="6" s="1"/>
  <c r="T84" i="1"/>
  <c r="Z84" i="1"/>
  <c r="AA84" i="1"/>
  <c r="AB84" i="1"/>
  <c r="AC84" i="1"/>
  <c r="AD84" i="1"/>
  <c r="Q84" i="6" s="1"/>
  <c r="AE84" i="1"/>
  <c r="R84" i="6" s="1"/>
  <c r="AH84" i="1"/>
  <c r="AJ84" i="1"/>
  <c r="AL84" i="1"/>
  <c r="AM84" i="1"/>
  <c r="AR84" i="1"/>
  <c r="AT84" i="1"/>
  <c r="AU84" i="1"/>
  <c r="AV84" i="1"/>
  <c r="A85" i="1"/>
  <c r="A85" i="6" s="1"/>
  <c r="B85" i="1"/>
  <c r="C85" i="1"/>
  <c r="C85" i="6" s="1"/>
  <c r="D85" i="1"/>
  <c r="E85" i="1"/>
  <c r="F85" i="1"/>
  <c r="G85" i="1"/>
  <c r="H85" i="1"/>
  <c r="N85" i="1" s="1"/>
  <c r="G85" i="6" s="1"/>
  <c r="I85" i="1"/>
  <c r="J85" i="1"/>
  <c r="K85" i="1"/>
  <c r="L85" i="1"/>
  <c r="Q85" i="1"/>
  <c r="V85" i="1" s="1"/>
  <c r="L85" i="6" s="1"/>
  <c r="T85" i="1"/>
  <c r="U85" i="1"/>
  <c r="Z85" i="1"/>
  <c r="AA85" i="1"/>
  <c r="AB85" i="1"/>
  <c r="AC85" i="1"/>
  <c r="AD85" i="1"/>
  <c r="Q85" i="6" s="1"/>
  <c r="AE85" i="1"/>
  <c r="R85" i="6" s="1"/>
  <c r="AH85" i="1"/>
  <c r="AI85" i="1"/>
  <c r="AJ85" i="1"/>
  <c r="AL85" i="1"/>
  <c r="AM85" i="1"/>
  <c r="AR85" i="1"/>
  <c r="AT85" i="1"/>
  <c r="AV85" i="1"/>
  <c r="A86" i="1"/>
  <c r="A86" i="6" s="1"/>
  <c r="U86" i="6" s="1"/>
  <c r="B86" i="1"/>
  <c r="C86" i="1"/>
  <c r="C86" i="6" s="1"/>
  <c r="D86" i="1"/>
  <c r="E86" i="1"/>
  <c r="F86" i="1"/>
  <c r="G86" i="1"/>
  <c r="H86" i="1"/>
  <c r="N86" i="1" s="1"/>
  <c r="G86" i="6" s="1"/>
  <c r="I86" i="1"/>
  <c r="J86" i="1"/>
  <c r="K86" i="1"/>
  <c r="L86" i="1"/>
  <c r="Q86" i="1"/>
  <c r="V86" i="1" s="1"/>
  <c r="L86" i="6" s="1"/>
  <c r="T86" i="1"/>
  <c r="Z86" i="1"/>
  <c r="AA86" i="1"/>
  <c r="AB86" i="1"/>
  <c r="AC86" i="1"/>
  <c r="AD86" i="1"/>
  <c r="Q86" i="6" s="1"/>
  <c r="AE86" i="1"/>
  <c r="R86" i="6" s="1"/>
  <c r="AH86" i="1"/>
  <c r="AJ86" i="1"/>
  <c r="AL86" i="1"/>
  <c r="AM86" i="1"/>
  <c r="AR86" i="1"/>
  <c r="AT86" i="1"/>
  <c r="AV86" i="1"/>
  <c r="A87" i="1"/>
  <c r="A87" i="6" s="1"/>
  <c r="J87" i="6" s="1"/>
  <c r="B87" i="1"/>
  <c r="C87" i="1"/>
  <c r="D87" i="1"/>
  <c r="E87" i="1"/>
  <c r="F87" i="1"/>
  <c r="G87" i="1"/>
  <c r="H87" i="1"/>
  <c r="N87" i="1" s="1"/>
  <c r="G87" i="6" s="1"/>
  <c r="I87" i="1"/>
  <c r="J87" i="1"/>
  <c r="K87" i="1"/>
  <c r="L87" i="1"/>
  <c r="Q87" i="1"/>
  <c r="V87" i="1" s="1"/>
  <c r="L87" i="6" s="1"/>
  <c r="T87" i="1"/>
  <c r="Z87" i="1"/>
  <c r="AD87" i="1" s="1"/>
  <c r="Q87" i="6" s="1"/>
  <c r="AA87" i="1"/>
  <c r="AE87" i="1" s="1"/>
  <c r="R87" i="6" s="1"/>
  <c r="AB87" i="1"/>
  <c r="AC87" i="1"/>
  <c r="AH87" i="1"/>
  <c r="AJ87" i="1"/>
  <c r="AL87" i="1"/>
  <c r="AM87" i="1"/>
  <c r="AR87" i="1"/>
  <c r="AT87" i="1"/>
  <c r="AV87" i="1"/>
  <c r="A88" i="1"/>
  <c r="A88" i="6" s="1"/>
  <c r="B88" i="1"/>
  <c r="C88" i="1"/>
  <c r="AI88" i="1" s="1"/>
  <c r="D88" i="1"/>
  <c r="E88" i="1"/>
  <c r="F88" i="1"/>
  <c r="G88" i="1"/>
  <c r="H88" i="1"/>
  <c r="N88" i="1" s="1"/>
  <c r="G88" i="6" s="1"/>
  <c r="I88" i="1"/>
  <c r="J88" i="1"/>
  <c r="K88" i="1"/>
  <c r="L88" i="1"/>
  <c r="Q88" i="1"/>
  <c r="V88" i="1" s="1"/>
  <c r="L88" i="6" s="1"/>
  <c r="T88" i="1"/>
  <c r="Z88" i="1"/>
  <c r="AA88" i="1"/>
  <c r="AB88" i="1"/>
  <c r="AC88" i="1"/>
  <c r="AD88" i="1"/>
  <c r="Q88" i="6" s="1"/>
  <c r="AE88" i="1"/>
  <c r="R88" i="6" s="1"/>
  <c r="AH88" i="1"/>
  <c r="AJ88" i="1"/>
  <c r="AL88" i="1"/>
  <c r="AM88" i="1"/>
  <c r="AR88" i="1"/>
  <c r="AT88" i="1"/>
  <c r="AV88" i="1"/>
  <c r="A89" i="1"/>
  <c r="A89" i="6" s="1"/>
  <c r="B89" i="1"/>
  <c r="C89" i="1"/>
  <c r="D89" i="1"/>
  <c r="E89" i="1"/>
  <c r="F89" i="1"/>
  <c r="G89" i="1"/>
  <c r="H89" i="1"/>
  <c r="N89" i="1" s="1"/>
  <c r="G89" i="6" s="1"/>
  <c r="I89" i="1"/>
  <c r="J89" i="1"/>
  <c r="K89" i="1"/>
  <c r="L89" i="1"/>
  <c r="Q89" i="1"/>
  <c r="V89" i="1" s="1"/>
  <c r="L89" i="6" s="1"/>
  <c r="T89" i="1"/>
  <c r="Z89" i="1"/>
  <c r="AA89" i="1"/>
  <c r="AB89" i="1"/>
  <c r="AC89" i="1"/>
  <c r="AD89" i="1"/>
  <c r="Q89" i="6" s="1"/>
  <c r="AE89" i="1"/>
  <c r="R89" i="6" s="1"/>
  <c r="AH89" i="1"/>
  <c r="AJ89" i="1"/>
  <c r="AL89" i="1"/>
  <c r="AM89" i="1"/>
  <c r="AR89" i="1"/>
  <c r="AT89" i="1"/>
  <c r="AV89" i="1"/>
  <c r="A90" i="1"/>
  <c r="A90" i="6" s="1"/>
  <c r="B90" i="1"/>
  <c r="C90" i="1"/>
  <c r="C90" i="6" s="1"/>
  <c r="D90" i="1"/>
  <c r="E90" i="1"/>
  <c r="F90" i="1"/>
  <c r="G90" i="1"/>
  <c r="H90" i="1"/>
  <c r="N90" i="1" s="1"/>
  <c r="G90" i="6" s="1"/>
  <c r="I90" i="1"/>
  <c r="J90" i="1"/>
  <c r="K90" i="1"/>
  <c r="L90" i="1"/>
  <c r="Q90" i="1"/>
  <c r="V90" i="1" s="1"/>
  <c r="L90" i="6" s="1"/>
  <c r="T90" i="1"/>
  <c r="Z90" i="1"/>
  <c r="AA90" i="1"/>
  <c r="AB90" i="1"/>
  <c r="AC90" i="1"/>
  <c r="AD90" i="1"/>
  <c r="Q90" i="6" s="1"/>
  <c r="AE90" i="1"/>
  <c r="R90" i="6" s="1"/>
  <c r="AH90" i="1"/>
  <c r="AJ90" i="1"/>
  <c r="AL90" i="1"/>
  <c r="AM90" i="1"/>
  <c r="AR90" i="1"/>
  <c r="AT90" i="1"/>
  <c r="AV90" i="1"/>
  <c r="A91" i="1"/>
  <c r="A91" i="6" s="1"/>
  <c r="B91" i="1"/>
  <c r="C91" i="1"/>
  <c r="D91" i="1"/>
  <c r="E91" i="1"/>
  <c r="F91" i="1"/>
  <c r="G91" i="1"/>
  <c r="H91" i="1"/>
  <c r="N91" i="1" s="1"/>
  <c r="G91" i="6" s="1"/>
  <c r="I91" i="1"/>
  <c r="J91" i="1"/>
  <c r="K91" i="1"/>
  <c r="L91" i="1"/>
  <c r="Q91" i="1"/>
  <c r="V91" i="1" s="1"/>
  <c r="L91" i="6" s="1"/>
  <c r="T91" i="1"/>
  <c r="Z91" i="1"/>
  <c r="AA91" i="1"/>
  <c r="AB91" i="1"/>
  <c r="AC91" i="1"/>
  <c r="AD91" i="1"/>
  <c r="Q91" i="6" s="1"/>
  <c r="AE91" i="1"/>
  <c r="R91" i="6" s="1"/>
  <c r="AH91" i="1"/>
  <c r="AJ91" i="1"/>
  <c r="AL91" i="1"/>
  <c r="AM91" i="1"/>
  <c r="AR91" i="1"/>
  <c r="AT91" i="1"/>
  <c r="AV91" i="1"/>
  <c r="A92" i="1"/>
  <c r="A92" i="6" s="1"/>
  <c r="B92" i="1"/>
  <c r="C92" i="1"/>
  <c r="D92" i="1"/>
  <c r="E92" i="1"/>
  <c r="F92" i="1"/>
  <c r="G92" i="1"/>
  <c r="H92" i="1"/>
  <c r="N92" i="1" s="1"/>
  <c r="G92" i="6" s="1"/>
  <c r="I92" i="1"/>
  <c r="J92" i="1"/>
  <c r="K92" i="1"/>
  <c r="L92" i="1"/>
  <c r="Q92" i="1"/>
  <c r="V92" i="1" s="1"/>
  <c r="L92" i="6" s="1"/>
  <c r="T92" i="1"/>
  <c r="Z92" i="1"/>
  <c r="AA92" i="1"/>
  <c r="AB92" i="1"/>
  <c r="AC92" i="1"/>
  <c r="AD92" i="1"/>
  <c r="Q92" i="6" s="1"/>
  <c r="AE92" i="1"/>
  <c r="R92" i="6" s="1"/>
  <c r="AH92" i="1"/>
  <c r="AJ92" i="1"/>
  <c r="AL92" i="1"/>
  <c r="AM92" i="1"/>
  <c r="AR92" i="1"/>
  <c r="AT92" i="1"/>
  <c r="AV92" i="1"/>
  <c r="A93" i="1"/>
  <c r="A93" i="6" s="1"/>
  <c r="AG93" i="6" s="1"/>
  <c r="B93" i="1"/>
  <c r="C93" i="1"/>
  <c r="C93" i="6" s="1"/>
  <c r="D93" i="1"/>
  <c r="E93" i="1"/>
  <c r="F93" i="1"/>
  <c r="G93" i="1"/>
  <c r="H93" i="1"/>
  <c r="N93" i="1" s="1"/>
  <c r="G93" i="6" s="1"/>
  <c r="I93" i="1"/>
  <c r="J93" i="1"/>
  <c r="K93" i="1"/>
  <c r="L93" i="1"/>
  <c r="Q93" i="1"/>
  <c r="V93" i="1" s="1"/>
  <c r="L93" i="6" s="1"/>
  <c r="T93" i="1"/>
  <c r="Z93" i="1"/>
  <c r="AD93" i="1" s="1"/>
  <c r="Q93" i="6" s="1"/>
  <c r="AA93" i="1"/>
  <c r="AE93" i="1" s="1"/>
  <c r="R93" i="6" s="1"/>
  <c r="AB93" i="1"/>
  <c r="AC93" i="1"/>
  <c r="AH93" i="1"/>
  <c r="AJ93" i="1"/>
  <c r="AL93" i="1"/>
  <c r="AM93" i="1"/>
  <c r="AR93" i="1"/>
  <c r="AT93" i="1"/>
  <c r="AV93" i="1"/>
  <c r="A94" i="1"/>
  <c r="A94" i="6" s="1"/>
  <c r="B94" i="1"/>
  <c r="C94" i="1"/>
  <c r="D94" i="1"/>
  <c r="E94" i="1"/>
  <c r="F94" i="1"/>
  <c r="G94" i="1"/>
  <c r="H94" i="1"/>
  <c r="N94" i="1" s="1"/>
  <c r="G94" i="6" s="1"/>
  <c r="I94" i="1"/>
  <c r="J94" i="1"/>
  <c r="K94" i="1"/>
  <c r="L94" i="1"/>
  <c r="Q94" i="1"/>
  <c r="V94" i="1" s="1"/>
  <c r="L94" i="6" s="1"/>
  <c r="T94" i="1"/>
  <c r="Z94" i="1"/>
  <c r="AA94" i="1"/>
  <c r="AB94" i="1"/>
  <c r="AC94" i="1"/>
  <c r="AD94" i="1"/>
  <c r="Q94" i="6" s="1"/>
  <c r="AE94" i="1"/>
  <c r="R94" i="6" s="1"/>
  <c r="AH94" i="1"/>
  <c r="AJ94" i="1"/>
  <c r="AL94" i="1"/>
  <c r="AM94" i="1"/>
  <c r="AR94" i="1"/>
  <c r="AT94" i="1"/>
  <c r="AV94" i="1"/>
  <c r="A95" i="1"/>
  <c r="A95" i="6" s="1"/>
  <c r="B95" i="1"/>
  <c r="C95" i="1"/>
  <c r="D95" i="1"/>
  <c r="E95" i="1"/>
  <c r="F95" i="1"/>
  <c r="G95" i="1"/>
  <c r="H95" i="1"/>
  <c r="N95" i="1" s="1"/>
  <c r="G95" i="6" s="1"/>
  <c r="I95" i="1"/>
  <c r="J95" i="1"/>
  <c r="K95" i="1"/>
  <c r="L95" i="1"/>
  <c r="Q95" i="1"/>
  <c r="V95" i="1" s="1"/>
  <c r="L95" i="6" s="1"/>
  <c r="T95" i="1"/>
  <c r="Z95" i="1"/>
  <c r="AA95" i="1"/>
  <c r="AB95" i="1"/>
  <c r="AC95" i="1"/>
  <c r="AD95" i="1"/>
  <c r="Q95" i="6" s="1"/>
  <c r="AE95" i="1"/>
  <c r="R95" i="6" s="1"/>
  <c r="AH95" i="1"/>
  <c r="AJ95" i="1"/>
  <c r="AL95" i="1"/>
  <c r="AM95" i="1"/>
  <c r="AR95" i="1"/>
  <c r="AT95" i="1"/>
  <c r="AV95" i="1"/>
  <c r="A96" i="1"/>
  <c r="A96" i="6" s="1"/>
  <c r="AG96" i="6" s="1"/>
  <c r="B96" i="1"/>
  <c r="C96" i="1"/>
  <c r="D96" i="1"/>
  <c r="E96" i="1"/>
  <c r="F96" i="1"/>
  <c r="G96" i="1"/>
  <c r="H96" i="1"/>
  <c r="N96" i="1" s="1"/>
  <c r="G96" i="6" s="1"/>
  <c r="I96" i="1"/>
  <c r="J96" i="1"/>
  <c r="K96" i="1"/>
  <c r="L96" i="1"/>
  <c r="Q96" i="1"/>
  <c r="V96" i="1" s="1"/>
  <c r="L96" i="6" s="1"/>
  <c r="T96" i="1"/>
  <c r="Z96" i="1"/>
  <c r="AA96" i="1"/>
  <c r="AB96" i="1"/>
  <c r="AC96" i="1"/>
  <c r="AD96" i="1"/>
  <c r="Q96" i="6" s="1"/>
  <c r="AE96" i="1"/>
  <c r="R96" i="6" s="1"/>
  <c r="AH96" i="1"/>
  <c r="AJ96" i="1"/>
  <c r="AL96" i="1"/>
  <c r="AM96" i="1"/>
  <c r="AR96" i="1"/>
  <c r="AT96" i="1"/>
  <c r="AV96" i="1"/>
  <c r="A97" i="1"/>
  <c r="A97" i="6" s="1"/>
  <c r="B97" i="1"/>
  <c r="C97" i="1"/>
  <c r="C97" i="6" s="1"/>
  <c r="D97" i="1"/>
  <c r="E97" i="1"/>
  <c r="F97" i="1"/>
  <c r="G97" i="1"/>
  <c r="H97" i="1"/>
  <c r="N97" i="1" s="1"/>
  <c r="G97" i="6" s="1"/>
  <c r="I97" i="1"/>
  <c r="J97" i="1"/>
  <c r="K97" i="1"/>
  <c r="L97" i="1"/>
  <c r="Q97" i="1"/>
  <c r="V97" i="1" s="1"/>
  <c r="L97" i="6" s="1"/>
  <c r="T97" i="1"/>
  <c r="U97" i="1"/>
  <c r="Z97" i="1"/>
  <c r="AA97" i="1"/>
  <c r="AB97" i="1"/>
  <c r="AC97" i="1"/>
  <c r="AD97" i="1"/>
  <c r="AE97" i="1"/>
  <c r="R97" i="6" s="1"/>
  <c r="AH97" i="1"/>
  <c r="AJ97" i="1"/>
  <c r="AL97" i="1"/>
  <c r="AM97" i="1"/>
  <c r="AR97" i="1"/>
  <c r="AT97" i="1"/>
  <c r="AV97" i="1"/>
  <c r="A98" i="1"/>
  <c r="A98" i="6" s="1"/>
  <c r="B98" i="1"/>
  <c r="C98" i="1"/>
  <c r="D98" i="1"/>
  <c r="E98" i="1"/>
  <c r="F98" i="1"/>
  <c r="G98" i="1"/>
  <c r="H98" i="1"/>
  <c r="N98" i="1" s="1"/>
  <c r="G98" i="6" s="1"/>
  <c r="I98" i="1"/>
  <c r="J98" i="1"/>
  <c r="K98" i="1"/>
  <c r="L98" i="1"/>
  <c r="Q98" i="1"/>
  <c r="V98" i="1" s="1"/>
  <c r="L98" i="6" s="1"/>
  <c r="T98" i="1"/>
  <c r="Z98" i="1"/>
  <c r="AA98" i="1"/>
  <c r="AB98" i="1"/>
  <c r="AC98" i="1"/>
  <c r="AD98" i="1"/>
  <c r="AE98" i="1"/>
  <c r="R98" i="6" s="1"/>
  <c r="AH98" i="1"/>
  <c r="AJ98" i="1"/>
  <c r="AL98" i="1"/>
  <c r="AM98" i="1"/>
  <c r="AR98" i="1"/>
  <c r="AT98" i="1"/>
  <c r="AV98" i="1"/>
  <c r="A99" i="1"/>
  <c r="A99" i="6" s="1"/>
  <c r="O99" i="6" s="1"/>
  <c r="B99" i="1"/>
  <c r="C99" i="1"/>
  <c r="AS99" i="1" s="1"/>
  <c r="D99" i="1"/>
  <c r="E99" i="1"/>
  <c r="F99" i="1"/>
  <c r="G99" i="1"/>
  <c r="H99" i="1"/>
  <c r="N99" i="1" s="1"/>
  <c r="G99" i="6" s="1"/>
  <c r="I99" i="1"/>
  <c r="J99" i="1"/>
  <c r="K99" i="1"/>
  <c r="L99" i="1"/>
  <c r="Q99" i="1"/>
  <c r="V99" i="1" s="1"/>
  <c r="L99" i="6" s="1"/>
  <c r="T99" i="1"/>
  <c r="Z99" i="1"/>
  <c r="AA99" i="1"/>
  <c r="AB99" i="1"/>
  <c r="AC99" i="1"/>
  <c r="AD99" i="1"/>
  <c r="Q99" i="6" s="1"/>
  <c r="AE99" i="1"/>
  <c r="R99" i="6" s="1"/>
  <c r="AH99" i="1"/>
  <c r="AJ99" i="1"/>
  <c r="AL99" i="1"/>
  <c r="AM99" i="1"/>
  <c r="AR99" i="1"/>
  <c r="AT99" i="1"/>
  <c r="AV99" i="1"/>
  <c r="A100" i="1"/>
  <c r="A100" i="6" s="1"/>
  <c r="AG100" i="6" s="1"/>
  <c r="B100" i="1"/>
  <c r="C100" i="1"/>
  <c r="C100" i="6" s="1"/>
  <c r="D100" i="1"/>
  <c r="E100" i="1"/>
  <c r="F100" i="1"/>
  <c r="G100" i="1"/>
  <c r="H100" i="1"/>
  <c r="N100" i="1" s="1"/>
  <c r="G100" i="6" s="1"/>
  <c r="I100" i="1"/>
  <c r="J100" i="1"/>
  <c r="K100" i="1"/>
  <c r="L100" i="1"/>
  <c r="Q100" i="1"/>
  <c r="V100" i="1" s="1"/>
  <c r="L100" i="6" s="1"/>
  <c r="T100" i="1"/>
  <c r="Z100" i="1"/>
  <c r="AA100" i="1"/>
  <c r="AB100" i="1"/>
  <c r="AC100" i="1"/>
  <c r="AD100" i="1"/>
  <c r="Q100" i="6" s="1"/>
  <c r="AE100" i="1"/>
  <c r="R100" i="6" s="1"/>
  <c r="AH100" i="1"/>
  <c r="AJ100" i="1"/>
  <c r="AK100" i="1"/>
  <c r="AL100" i="1"/>
  <c r="AM100" i="1"/>
  <c r="AR100" i="1"/>
  <c r="AS100" i="1"/>
  <c r="AT100" i="1"/>
  <c r="AV100" i="1"/>
  <c r="A101" i="1"/>
  <c r="A101" i="6" s="1"/>
  <c r="AG101" i="6" s="1"/>
  <c r="B101" i="1"/>
  <c r="C101" i="1"/>
  <c r="AS101" i="1" s="1"/>
  <c r="D101" i="1"/>
  <c r="E101" i="1"/>
  <c r="F101" i="1"/>
  <c r="G101" i="1"/>
  <c r="H101" i="1"/>
  <c r="N101" i="1" s="1"/>
  <c r="G101" i="6" s="1"/>
  <c r="I101" i="1"/>
  <c r="J101" i="1"/>
  <c r="K101" i="1"/>
  <c r="L101" i="1"/>
  <c r="Q101" i="1"/>
  <c r="V101" i="1" s="1"/>
  <c r="L101" i="6" s="1"/>
  <c r="T101" i="1"/>
  <c r="U101" i="1"/>
  <c r="Z101" i="1"/>
  <c r="AA101" i="1"/>
  <c r="AE101" i="1" s="1"/>
  <c r="R101" i="6" s="1"/>
  <c r="AB101" i="1"/>
  <c r="AC101" i="1"/>
  <c r="AD101" i="1"/>
  <c r="Q101" i="6" s="1"/>
  <c r="AH101" i="1"/>
  <c r="AJ101" i="1"/>
  <c r="AL101" i="1"/>
  <c r="AM101" i="1"/>
  <c r="AR101" i="1"/>
  <c r="AT101" i="1"/>
  <c r="AV101" i="1"/>
  <c r="A102" i="1"/>
  <c r="A102" i="6" s="1"/>
  <c r="B102" i="1"/>
  <c r="C102" i="1"/>
  <c r="C102" i="6" s="1"/>
  <c r="D102" i="1"/>
  <c r="E102" i="1"/>
  <c r="F102" i="1"/>
  <c r="G102" i="1"/>
  <c r="H102" i="1"/>
  <c r="N102" i="1" s="1"/>
  <c r="G102" i="6" s="1"/>
  <c r="I102" i="1"/>
  <c r="J102" i="1"/>
  <c r="K102" i="1"/>
  <c r="L102" i="1"/>
  <c r="Q102" i="1"/>
  <c r="V102" i="1" s="1"/>
  <c r="L102" i="6" s="1"/>
  <c r="T102" i="1"/>
  <c r="Z102" i="1"/>
  <c r="AA102" i="1"/>
  <c r="AB102" i="1"/>
  <c r="AC102" i="1"/>
  <c r="AD102" i="1"/>
  <c r="Q102" i="6" s="1"/>
  <c r="AE102" i="1"/>
  <c r="R102" i="6" s="1"/>
  <c r="AH102" i="1"/>
  <c r="AJ102" i="1"/>
  <c r="AL102" i="1"/>
  <c r="AM102" i="1"/>
  <c r="AR102" i="1"/>
  <c r="AT102" i="1"/>
  <c r="AV102" i="1"/>
  <c r="A103" i="1"/>
  <c r="A103" i="6" s="1"/>
  <c r="B103" i="1"/>
  <c r="C103" i="1"/>
  <c r="C103" i="6" s="1"/>
  <c r="D103" i="1"/>
  <c r="E103" i="1"/>
  <c r="F103" i="1"/>
  <c r="G103" i="1"/>
  <c r="H103" i="1"/>
  <c r="N103" i="1" s="1"/>
  <c r="G103" i="6" s="1"/>
  <c r="I103" i="1"/>
  <c r="J103" i="1"/>
  <c r="K103" i="1"/>
  <c r="L103" i="1"/>
  <c r="Q103" i="1"/>
  <c r="V103" i="1" s="1"/>
  <c r="L103" i="6" s="1"/>
  <c r="T103" i="1"/>
  <c r="Z103" i="1"/>
  <c r="AA103" i="1"/>
  <c r="AB103" i="1"/>
  <c r="AC103" i="1"/>
  <c r="AD103" i="1"/>
  <c r="Q103" i="6" s="1"/>
  <c r="AE103" i="1"/>
  <c r="R103" i="6" s="1"/>
  <c r="AH103" i="1"/>
  <c r="AJ103" i="1"/>
  <c r="AL103" i="1"/>
  <c r="AM103" i="1"/>
  <c r="AR103" i="1"/>
  <c r="AT103" i="1"/>
  <c r="AV103" i="1"/>
  <c r="A104" i="1"/>
  <c r="A104" i="6" s="1"/>
  <c r="B104" i="1"/>
  <c r="C104" i="1"/>
  <c r="C104" i="6" s="1"/>
  <c r="D104" i="1"/>
  <c r="E104" i="1"/>
  <c r="F104" i="1"/>
  <c r="G104" i="1"/>
  <c r="H104" i="1"/>
  <c r="N104" i="1" s="1"/>
  <c r="G104" i="6" s="1"/>
  <c r="I104" i="1"/>
  <c r="J104" i="1"/>
  <c r="K104" i="1"/>
  <c r="L104" i="1"/>
  <c r="Q104" i="1"/>
  <c r="V104" i="1" s="1"/>
  <c r="L104" i="6" s="1"/>
  <c r="T104" i="1"/>
  <c r="Z104" i="1"/>
  <c r="AA104" i="1"/>
  <c r="AB104" i="1"/>
  <c r="AC104" i="1"/>
  <c r="AD104" i="1"/>
  <c r="Q104" i="6" s="1"/>
  <c r="AE104" i="1"/>
  <c r="R104" i="6" s="1"/>
  <c r="AH104" i="1"/>
  <c r="AJ104" i="1"/>
  <c r="AL104" i="1"/>
  <c r="AM104" i="1"/>
  <c r="AR104" i="1"/>
  <c r="AT104" i="1"/>
  <c r="AV104" i="1"/>
  <c r="A105" i="1"/>
  <c r="A105" i="6" s="1"/>
  <c r="B105" i="1"/>
  <c r="C105" i="1"/>
  <c r="AS105" i="1" s="1"/>
  <c r="D105" i="1"/>
  <c r="E105" i="1"/>
  <c r="F105" i="1"/>
  <c r="G105" i="1"/>
  <c r="H105" i="1"/>
  <c r="N105" i="1" s="1"/>
  <c r="G105" i="6" s="1"/>
  <c r="I105" i="1"/>
  <c r="J105" i="1"/>
  <c r="K105" i="1"/>
  <c r="L105" i="1"/>
  <c r="Q105" i="1"/>
  <c r="V105" i="1" s="1"/>
  <c r="L105" i="6" s="1"/>
  <c r="T105" i="1"/>
  <c r="U105" i="1"/>
  <c r="Z105" i="1"/>
  <c r="AA105" i="1"/>
  <c r="AB105" i="1"/>
  <c r="AC105" i="1"/>
  <c r="AD105" i="1"/>
  <c r="Q105" i="6" s="1"/>
  <c r="AE105" i="1"/>
  <c r="R105" i="6" s="1"/>
  <c r="AH105" i="1"/>
  <c r="AJ105" i="1"/>
  <c r="AL105" i="1"/>
  <c r="AM105" i="1"/>
  <c r="AR105" i="1"/>
  <c r="AT105" i="1"/>
  <c r="AV105" i="1"/>
  <c r="A106" i="1"/>
  <c r="A106" i="6" s="1"/>
  <c r="J106" i="6" s="1"/>
  <c r="B106" i="1"/>
  <c r="C106" i="1"/>
  <c r="AS106" i="1" s="1"/>
  <c r="D106" i="1"/>
  <c r="E106" i="1"/>
  <c r="F106" i="1"/>
  <c r="G106" i="1"/>
  <c r="H106" i="1"/>
  <c r="N106" i="1" s="1"/>
  <c r="G106" i="6" s="1"/>
  <c r="I106" i="1"/>
  <c r="J106" i="1"/>
  <c r="K106" i="1"/>
  <c r="L106" i="1"/>
  <c r="Q106" i="1"/>
  <c r="V106" i="1" s="1"/>
  <c r="L106" i="6" s="1"/>
  <c r="T106" i="1"/>
  <c r="Z106" i="1"/>
  <c r="AA106" i="1"/>
  <c r="AB106" i="1"/>
  <c r="AC106" i="1"/>
  <c r="AD106" i="1"/>
  <c r="Q106" i="6" s="1"/>
  <c r="AE106" i="1"/>
  <c r="R106" i="6" s="1"/>
  <c r="AH106" i="1"/>
  <c r="AJ106" i="1"/>
  <c r="AL106" i="1"/>
  <c r="AM106" i="1"/>
  <c r="AR106" i="1"/>
  <c r="AT106" i="1"/>
  <c r="AV106" i="1"/>
  <c r="A107" i="1"/>
  <c r="A107" i="6" s="1"/>
  <c r="U107" i="6" s="1"/>
  <c r="B107" i="1"/>
  <c r="C107" i="1"/>
  <c r="AW107" i="1" s="1"/>
  <c r="D107" i="1"/>
  <c r="E107" i="1"/>
  <c r="F107" i="1"/>
  <c r="G107" i="1"/>
  <c r="H107" i="1"/>
  <c r="N107" i="1" s="1"/>
  <c r="G107" i="6" s="1"/>
  <c r="I107" i="1"/>
  <c r="J107" i="1"/>
  <c r="K107" i="1"/>
  <c r="L107" i="1"/>
  <c r="Q107" i="1"/>
  <c r="V107" i="1" s="1"/>
  <c r="L107" i="6" s="1"/>
  <c r="T107" i="1"/>
  <c r="Z107" i="1"/>
  <c r="AA107" i="1"/>
  <c r="AB107" i="1"/>
  <c r="AC107" i="1"/>
  <c r="AD107" i="1"/>
  <c r="Q107" i="6" s="1"/>
  <c r="AE107" i="1"/>
  <c r="R107" i="6" s="1"/>
  <c r="AH107" i="1"/>
  <c r="AJ107" i="1"/>
  <c r="AL107" i="1"/>
  <c r="AM107" i="1"/>
  <c r="AR107" i="1"/>
  <c r="AT107" i="1"/>
  <c r="AV107" i="1"/>
  <c r="A108" i="1"/>
  <c r="A108" i="6" s="1"/>
  <c r="B108" i="1"/>
  <c r="C108" i="1"/>
  <c r="D108" i="1"/>
  <c r="E108" i="1"/>
  <c r="F108" i="1"/>
  <c r="G108" i="1"/>
  <c r="H108" i="1"/>
  <c r="N108" i="1" s="1"/>
  <c r="G108" i="6" s="1"/>
  <c r="I108" i="1"/>
  <c r="J108" i="1"/>
  <c r="K108" i="1"/>
  <c r="L108" i="1"/>
  <c r="Q108" i="1"/>
  <c r="V108" i="1" s="1"/>
  <c r="L108" i="6" s="1"/>
  <c r="T108" i="1"/>
  <c r="Z108" i="1"/>
  <c r="AA108" i="1"/>
  <c r="AB108" i="1"/>
  <c r="AC108" i="1"/>
  <c r="AD108" i="1"/>
  <c r="Q108" i="6" s="1"/>
  <c r="AE108" i="1"/>
  <c r="R108" i="6" s="1"/>
  <c r="AH108" i="1"/>
  <c r="AJ108" i="1"/>
  <c r="AL108" i="1"/>
  <c r="AM108" i="1"/>
  <c r="AR108" i="1"/>
  <c r="AT108" i="1"/>
  <c r="AV108" i="1"/>
  <c r="A109" i="1"/>
  <c r="A109" i="6" s="1"/>
  <c r="B109" i="1"/>
  <c r="C109" i="1"/>
  <c r="D109" i="1"/>
  <c r="E109" i="1"/>
  <c r="F109" i="1"/>
  <c r="G109" i="1"/>
  <c r="H109" i="1"/>
  <c r="N109" i="1" s="1"/>
  <c r="G109" i="6" s="1"/>
  <c r="I109" i="1"/>
  <c r="J109" i="1"/>
  <c r="K109" i="1"/>
  <c r="L109" i="1"/>
  <c r="Q109" i="1"/>
  <c r="V109" i="1" s="1"/>
  <c r="L109" i="6" s="1"/>
  <c r="T109" i="1"/>
  <c r="U109" i="1"/>
  <c r="Z109" i="1"/>
  <c r="AA109" i="1"/>
  <c r="AE109" i="1" s="1"/>
  <c r="R109" i="6" s="1"/>
  <c r="AB109" i="1"/>
  <c r="AC109" i="1"/>
  <c r="AD109" i="1"/>
  <c r="AH109" i="1"/>
  <c r="AJ109" i="1"/>
  <c r="AL109" i="1"/>
  <c r="AM109" i="1"/>
  <c r="AR109" i="1"/>
  <c r="AT109" i="1"/>
  <c r="AV109" i="1"/>
  <c r="A110" i="1"/>
  <c r="A110" i="6" s="1"/>
  <c r="B110" i="1"/>
  <c r="C110" i="1"/>
  <c r="D110" i="1"/>
  <c r="E110" i="1"/>
  <c r="F110" i="1"/>
  <c r="G110" i="1"/>
  <c r="H110" i="1"/>
  <c r="N110" i="1" s="1"/>
  <c r="G110" i="6" s="1"/>
  <c r="I110" i="1"/>
  <c r="J110" i="1"/>
  <c r="K110" i="1"/>
  <c r="L110" i="1"/>
  <c r="Q110" i="1"/>
  <c r="V110" i="1" s="1"/>
  <c r="L110" i="6" s="1"/>
  <c r="T110" i="1"/>
  <c r="Z110" i="1"/>
  <c r="AA110" i="1"/>
  <c r="AB110" i="1"/>
  <c r="AC110" i="1"/>
  <c r="AD110" i="1"/>
  <c r="Q110" i="6" s="1"/>
  <c r="AE110" i="1"/>
  <c r="R110" i="6" s="1"/>
  <c r="AH110" i="1"/>
  <c r="AJ110" i="1"/>
  <c r="AL110" i="1"/>
  <c r="AM110" i="1"/>
  <c r="AR110" i="1"/>
  <c r="AT110" i="1"/>
  <c r="AV110" i="1"/>
  <c r="A111" i="1"/>
  <c r="A111" i="6" s="1"/>
  <c r="B111" i="1"/>
  <c r="C111" i="1"/>
  <c r="C111" i="6" s="1"/>
  <c r="D111" i="1"/>
  <c r="E111" i="1"/>
  <c r="F111" i="1"/>
  <c r="G111" i="1"/>
  <c r="H111" i="1"/>
  <c r="N111" i="1" s="1"/>
  <c r="G111" i="6" s="1"/>
  <c r="I111" i="1"/>
  <c r="J111" i="1"/>
  <c r="K111" i="1"/>
  <c r="L111" i="1"/>
  <c r="Q111" i="1"/>
  <c r="V111" i="1" s="1"/>
  <c r="L111" i="6" s="1"/>
  <c r="T111" i="1"/>
  <c r="Z111" i="1"/>
  <c r="AA111" i="1"/>
  <c r="AB111" i="1"/>
  <c r="AC111" i="1"/>
  <c r="AD111" i="1"/>
  <c r="Q111" i="6" s="1"/>
  <c r="AE111" i="1"/>
  <c r="R111" i="6" s="1"/>
  <c r="AH111" i="1"/>
  <c r="AJ111" i="1"/>
  <c r="AL111" i="1"/>
  <c r="AM111" i="1"/>
  <c r="AR111" i="1"/>
  <c r="AT111" i="1"/>
  <c r="AV111" i="1"/>
  <c r="A112" i="1"/>
  <c r="A112" i="6" s="1"/>
  <c r="B112" i="1"/>
  <c r="C112" i="1"/>
  <c r="AK112" i="1" s="1"/>
  <c r="D112" i="1"/>
  <c r="E112" i="1"/>
  <c r="F112" i="1"/>
  <c r="G112" i="1"/>
  <c r="H112" i="1"/>
  <c r="N112" i="1" s="1"/>
  <c r="G112" i="6" s="1"/>
  <c r="I112" i="1"/>
  <c r="J112" i="1"/>
  <c r="K112" i="1"/>
  <c r="L112" i="1"/>
  <c r="Q112" i="1"/>
  <c r="V112" i="1" s="1"/>
  <c r="L112" i="6" s="1"/>
  <c r="T112" i="1"/>
  <c r="U112" i="1"/>
  <c r="Z112" i="1"/>
  <c r="AA112" i="1"/>
  <c r="AB112" i="1"/>
  <c r="AC112" i="1"/>
  <c r="AD112" i="1"/>
  <c r="Q112" i="6" s="1"/>
  <c r="AE112" i="1"/>
  <c r="R112" i="6" s="1"/>
  <c r="AH112" i="1"/>
  <c r="AJ112" i="1"/>
  <c r="AL112" i="1"/>
  <c r="AM112" i="1"/>
  <c r="AR112" i="1"/>
  <c r="AT112" i="1"/>
  <c r="AV112" i="1"/>
  <c r="A113" i="1"/>
  <c r="A113" i="6" s="1"/>
  <c r="B113" i="1"/>
  <c r="C113" i="1"/>
  <c r="AK113" i="1" s="1"/>
  <c r="D113" i="1"/>
  <c r="E113" i="1"/>
  <c r="F113" i="1"/>
  <c r="G113" i="1"/>
  <c r="H113" i="1"/>
  <c r="N113" i="1" s="1"/>
  <c r="G113" i="6" s="1"/>
  <c r="I113" i="1"/>
  <c r="J113" i="1"/>
  <c r="K113" i="1"/>
  <c r="L113" i="1"/>
  <c r="Q113" i="1"/>
  <c r="V113" i="1" s="1"/>
  <c r="L113" i="6" s="1"/>
  <c r="T113" i="1"/>
  <c r="U113" i="1"/>
  <c r="Z113" i="1"/>
  <c r="AA113" i="1"/>
  <c r="AB113" i="1"/>
  <c r="AC113" i="1"/>
  <c r="AD113" i="1"/>
  <c r="AE113" i="1"/>
  <c r="R113" i="6" s="1"/>
  <c r="AH113" i="1"/>
  <c r="AJ113" i="1"/>
  <c r="AL113" i="1"/>
  <c r="AM113" i="1"/>
  <c r="AR113" i="1"/>
  <c r="AT113" i="1"/>
  <c r="AV113" i="1"/>
  <c r="A114" i="1"/>
  <c r="A114" i="6" s="1"/>
  <c r="J114" i="6" s="1"/>
  <c r="B114" i="1"/>
  <c r="C114" i="1"/>
  <c r="D114" i="1"/>
  <c r="E114" i="1"/>
  <c r="F114" i="1"/>
  <c r="G114" i="1"/>
  <c r="H114" i="1"/>
  <c r="N114" i="1" s="1"/>
  <c r="G114" i="6" s="1"/>
  <c r="I114" i="1"/>
  <c r="J114" i="1"/>
  <c r="K114" i="1"/>
  <c r="L114" i="1"/>
  <c r="Q114" i="1"/>
  <c r="V114" i="1" s="1"/>
  <c r="L114" i="6" s="1"/>
  <c r="T114" i="1"/>
  <c r="Z114" i="1"/>
  <c r="AD114" i="1" s="1"/>
  <c r="AA114" i="1"/>
  <c r="AE114" i="1" s="1"/>
  <c r="R114" i="6" s="1"/>
  <c r="AB114" i="1"/>
  <c r="AC114" i="1"/>
  <c r="AH114" i="1"/>
  <c r="AJ114" i="1"/>
  <c r="AL114" i="1"/>
  <c r="AM114" i="1"/>
  <c r="AR114" i="1"/>
  <c r="AT114" i="1"/>
  <c r="AV114" i="1"/>
  <c r="A115" i="1"/>
  <c r="A115" i="6" s="1"/>
  <c r="U115" i="6" s="1"/>
  <c r="B115" i="1"/>
  <c r="C115" i="1"/>
  <c r="AW115" i="1" s="1"/>
  <c r="D115" i="1"/>
  <c r="E115" i="1"/>
  <c r="F115" i="1"/>
  <c r="G115" i="1"/>
  <c r="H115" i="1"/>
  <c r="N115" i="1" s="1"/>
  <c r="G115" i="6" s="1"/>
  <c r="I115" i="1"/>
  <c r="J115" i="1"/>
  <c r="K115" i="1"/>
  <c r="L115" i="1"/>
  <c r="Q115" i="1"/>
  <c r="V115" i="1" s="1"/>
  <c r="L115" i="6" s="1"/>
  <c r="T115" i="1"/>
  <c r="Z115" i="1"/>
  <c r="AA115" i="1"/>
  <c r="AB115" i="1"/>
  <c r="AC115" i="1"/>
  <c r="AD115" i="1"/>
  <c r="AE115" i="1"/>
  <c r="R115" i="6" s="1"/>
  <c r="AH115" i="1"/>
  <c r="AJ115" i="1"/>
  <c r="AL115" i="1"/>
  <c r="AM115" i="1"/>
  <c r="AR115" i="1"/>
  <c r="AT115" i="1"/>
  <c r="AV115" i="1"/>
  <c r="A116" i="1"/>
  <c r="A116" i="6" s="1"/>
  <c r="B116" i="1"/>
  <c r="C116" i="1"/>
  <c r="D116" i="1"/>
  <c r="E116" i="1"/>
  <c r="F116" i="1"/>
  <c r="G116" i="1"/>
  <c r="H116" i="1"/>
  <c r="N116" i="1" s="1"/>
  <c r="G116" i="6" s="1"/>
  <c r="I116" i="1"/>
  <c r="J116" i="1"/>
  <c r="K116" i="1"/>
  <c r="L116" i="1"/>
  <c r="Q116" i="1"/>
  <c r="V116" i="1" s="1"/>
  <c r="L116" i="6" s="1"/>
  <c r="T116" i="1"/>
  <c r="Z116" i="1"/>
  <c r="AD116" i="1" s="1"/>
  <c r="Q116" i="6" s="1"/>
  <c r="AA116" i="1"/>
  <c r="AE116" i="1" s="1"/>
  <c r="R116" i="6" s="1"/>
  <c r="AB116" i="1"/>
  <c r="AC116" i="1"/>
  <c r="AH116" i="1"/>
  <c r="AJ116" i="1"/>
  <c r="AL116" i="1"/>
  <c r="AM116" i="1"/>
  <c r="AR116" i="1"/>
  <c r="AT116" i="1"/>
  <c r="AV116" i="1"/>
  <c r="A117" i="1"/>
  <c r="A117" i="6" s="1"/>
  <c r="AG117" i="6" s="1"/>
  <c r="B117" i="1"/>
  <c r="C117" i="1"/>
  <c r="D117" i="1"/>
  <c r="E117" i="1"/>
  <c r="F117" i="1"/>
  <c r="G117" i="1"/>
  <c r="H117" i="1"/>
  <c r="N117" i="1" s="1"/>
  <c r="G117" i="6" s="1"/>
  <c r="I117" i="1"/>
  <c r="J117" i="1"/>
  <c r="K117" i="1"/>
  <c r="L117" i="1"/>
  <c r="Q117" i="1"/>
  <c r="V117" i="1" s="1"/>
  <c r="L117" i="6" s="1"/>
  <c r="T117" i="1"/>
  <c r="Z117" i="1"/>
  <c r="AA117" i="1"/>
  <c r="AB117" i="1"/>
  <c r="AC117" i="1"/>
  <c r="AD117" i="1"/>
  <c r="Q117" i="6" s="1"/>
  <c r="AE117" i="1"/>
  <c r="R117" i="6" s="1"/>
  <c r="AH117" i="1"/>
  <c r="AJ117" i="1"/>
  <c r="AL117" i="1"/>
  <c r="AM117" i="1"/>
  <c r="AR117" i="1"/>
  <c r="AT117" i="1"/>
  <c r="AV117" i="1"/>
  <c r="A118" i="1"/>
  <c r="A118" i="6" s="1"/>
  <c r="B118" i="1"/>
  <c r="C118" i="1"/>
  <c r="D118" i="1"/>
  <c r="E118" i="1"/>
  <c r="F118" i="1"/>
  <c r="G118" i="1"/>
  <c r="H118" i="1"/>
  <c r="N118" i="1" s="1"/>
  <c r="G118" i="6" s="1"/>
  <c r="I118" i="1"/>
  <c r="J118" i="1"/>
  <c r="K118" i="1"/>
  <c r="L118" i="1"/>
  <c r="Q118" i="1"/>
  <c r="V118" i="1" s="1"/>
  <c r="L118" i="6" s="1"/>
  <c r="T118" i="1"/>
  <c r="U118" i="1"/>
  <c r="Z118" i="1"/>
  <c r="AA118" i="1"/>
  <c r="AB118" i="1"/>
  <c r="AC118" i="1"/>
  <c r="AD118" i="1"/>
  <c r="Q118" i="6" s="1"/>
  <c r="AE118" i="1"/>
  <c r="R118" i="6" s="1"/>
  <c r="AH118" i="1"/>
  <c r="AJ118" i="1"/>
  <c r="AL118" i="1"/>
  <c r="AM118" i="1"/>
  <c r="AR118" i="1"/>
  <c r="AT118" i="1"/>
  <c r="AV118" i="1"/>
  <c r="A119" i="1"/>
  <c r="A119" i="6" s="1"/>
  <c r="B119" i="1"/>
  <c r="C119" i="1"/>
  <c r="AW119" i="1" s="1"/>
  <c r="D119" i="1"/>
  <c r="E119" i="1"/>
  <c r="F119" i="1"/>
  <c r="G119" i="1"/>
  <c r="H119" i="1"/>
  <c r="N119" i="1" s="1"/>
  <c r="G119" i="6" s="1"/>
  <c r="I119" i="1"/>
  <c r="J119" i="1"/>
  <c r="K119" i="1"/>
  <c r="L119" i="1"/>
  <c r="Q119" i="1"/>
  <c r="V119" i="1" s="1"/>
  <c r="L119" i="6" s="1"/>
  <c r="T119" i="1"/>
  <c r="Z119" i="1"/>
  <c r="AA119" i="1"/>
  <c r="AB119" i="1"/>
  <c r="AC119" i="1"/>
  <c r="AD119" i="1"/>
  <c r="Q119" i="6" s="1"/>
  <c r="AE119" i="1"/>
  <c r="R119" i="6" s="1"/>
  <c r="AH119" i="1"/>
  <c r="AJ119" i="1"/>
  <c r="AL119" i="1"/>
  <c r="AM119" i="1"/>
  <c r="AR119" i="1"/>
  <c r="AT119" i="1"/>
  <c r="AV119" i="1"/>
  <c r="A120" i="1"/>
  <c r="A120" i="6" s="1"/>
  <c r="B120" i="1"/>
  <c r="C120" i="1"/>
  <c r="C120" i="6" s="1"/>
  <c r="D120" i="1"/>
  <c r="E120" i="1"/>
  <c r="F120" i="1"/>
  <c r="G120" i="1"/>
  <c r="H120" i="1"/>
  <c r="N120" i="1" s="1"/>
  <c r="G120" i="6" s="1"/>
  <c r="I120" i="1"/>
  <c r="J120" i="1"/>
  <c r="K120" i="1"/>
  <c r="L120" i="1"/>
  <c r="Q120" i="1"/>
  <c r="V120" i="1" s="1"/>
  <c r="L120" i="6" s="1"/>
  <c r="T120" i="1"/>
  <c r="Z120" i="1"/>
  <c r="AA120" i="1"/>
  <c r="AE120" i="1" s="1"/>
  <c r="R120" i="6" s="1"/>
  <c r="AB120" i="1"/>
  <c r="AC120" i="1"/>
  <c r="AD120" i="1"/>
  <c r="Q120" i="6" s="1"/>
  <c r="AH120" i="1"/>
  <c r="AJ120" i="1"/>
  <c r="AL120" i="1"/>
  <c r="AM120" i="1"/>
  <c r="AR120" i="1"/>
  <c r="AT120" i="1"/>
  <c r="AV120" i="1"/>
  <c r="A121" i="1"/>
  <c r="A121" i="6" s="1"/>
  <c r="B121" i="1"/>
  <c r="C121" i="1"/>
  <c r="C121" i="6" s="1"/>
  <c r="D121" i="1"/>
  <c r="E121" i="1"/>
  <c r="F121" i="1"/>
  <c r="G121" i="1"/>
  <c r="H121" i="1"/>
  <c r="N121" i="1" s="1"/>
  <c r="G121" i="6" s="1"/>
  <c r="I121" i="1"/>
  <c r="J121" i="1"/>
  <c r="K121" i="1"/>
  <c r="L121" i="1"/>
  <c r="Q121" i="1"/>
  <c r="V121" i="1" s="1"/>
  <c r="L121" i="6" s="1"/>
  <c r="T121" i="1"/>
  <c r="Z121" i="1"/>
  <c r="AA121" i="1"/>
  <c r="AB121" i="1"/>
  <c r="AC121" i="1"/>
  <c r="AD121" i="1"/>
  <c r="Q121" i="6" s="1"/>
  <c r="AE121" i="1"/>
  <c r="R121" i="6" s="1"/>
  <c r="AH121" i="1"/>
  <c r="AJ121" i="1"/>
  <c r="AL121" i="1"/>
  <c r="AM121" i="1"/>
  <c r="AR121" i="1"/>
  <c r="AT121" i="1"/>
  <c r="AV121" i="1"/>
  <c r="A122" i="1"/>
  <c r="A122" i="6" s="1"/>
  <c r="J122" i="6" s="1"/>
  <c r="B122" i="1"/>
  <c r="C122" i="1"/>
  <c r="D122" i="1"/>
  <c r="E122" i="1"/>
  <c r="F122" i="1"/>
  <c r="G122" i="1"/>
  <c r="H122" i="1"/>
  <c r="N122" i="1" s="1"/>
  <c r="G122" i="6" s="1"/>
  <c r="I122" i="1"/>
  <c r="J122" i="1"/>
  <c r="K122" i="1"/>
  <c r="L122" i="1"/>
  <c r="Q122" i="1"/>
  <c r="V122" i="1" s="1"/>
  <c r="L122" i="6" s="1"/>
  <c r="T122" i="1"/>
  <c r="Z122" i="1"/>
  <c r="AA122" i="1"/>
  <c r="AB122" i="1"/>
  <c r="AC122" i="1"/>
  <c r="AD122" i="1"/>
  <c r="Q122" i="6" s="1"/>
  <c r="AE122" i="1"/>
  <c r="R122" i="6" s="1"/>
  <c r="AH122" i="1"/>
  <c r="AJ122" i="1"/>
  <c r="AL122" i="1"/>
  <c r="AM122" i="1"/>
  <c r="AR122" i="1"/>
  <c r="AT122" i="1"/>
  <c r="AV122" i="1"/>
  <c r="A123" i="1"/>
  <c r="A123" i="6" s="1"/>
  <c r="B123" i="1"/>
  <c r="C123" i="1"/>
  <c r="AS123" i="1" s="1"/>
  <c r="D123" i="1"/>
  <c r="E123" i="1"/>
  <c r="F123" i="1"/>
  <c r="G123" i="1"/>
  <c r="H123" i="1"/>
  <c r="N123" i="1" s="1"/>
  <c r="G123" i="6" s="1"/>
  <c r="I123" i="1"/>
  <c r="J123" i="1"/>
  <c r="K123" i="1"/>
  <c r="L123" i="1"/>
  <c r="Q123" i="1"/>
  <c r="V123" i="1" s="1"/>
  <c r="L123" i="6" s="1"/>
  <c r="T123" i="1"/>
  <c r="Z123" i="1"/>
  <c r="AA123" i="1"/>
  <c r="AB123" i="1"/>
  <c r="AC123" i="1"/>
  <c r="AD123" i="1"/>
  <c r="Q123" i="6" s="1"/>
  <c r="AE123" i="1"/>
  <c r="R123" i="6" s="1"/>
  <c r="AH123" i="1"/>
  <c r="AJ123" i="1"/>
  <c r="AL123" i="1"/>
  <c r="AM123" i="1"/>
  <c r="AR123" i="1"/>
  <c r="AT123" i="1"/>
  <c r="AV123" i="1"/>
  <c r="A124" i="1"/>
  <c r="A124" i="6" s="1"/>
  <c r="J124" i="6" s="1"/>
  <c r="B124" i="1"/>
  <c r="C124" i="1"/>
  <c r="AW124" i="1" s="1"/>
  <c r="D124" i="1"/>
  <c r="E124" i="1"/>
  <c r="F124" i="1"/>
  <c r="G124" i="1"/>
  <c r="H124" i="1"/>
  <c r="N124" i="1" s="1"/>
  <c r="G124" i="6" s="1"/>
  <c r="I124" i="1"/>
  <c r="J124" i="1"/>
  <c r="K124" i="1"/>
  <c r="L124" i="1"/>
  <c r="Q124" i="1"/>
  <c r="V124" i="1" s="1"/>
  <c r="L124" i="6" s="1"/>
  <c r="T124" i="1"/>
  <c r="Z124" i="1"/>
  <c r="AA124" i="1"/>
  <c r="AB124" i="1"/>
  <c r="AC124" i="1"/>
  <c r="AD124" i="1"/>
  <c r="Q124" i="6" s="1"/>
  <c r="AE124" i="1"/>
  <c r="R124" i="6" s="1"/>
  <c r="AH124" i="1"/>
  <c r="AJ124" i="1"/>
  <c r="AL124" i="1"/>
  <c r="AM124" i="1"/>
  <c r="AR124" i="1"/>
  <c r="AT124" i="1"/>
  <c r="AV124" i="1"/>
  <c r="A125" i="1"/>
  <c r="A125" i="6" s="1"/>
  <c r="B125" i="1"/>
  <c r="C125" i="1"/>
  <c r="C125" i="6" s="1"/>
  <c r="D125" i="1"/>
  <c r="E125" i="1"/>
  <c r="F125" i="1"/>
  <c r="G125" i="1"/>
  <c r="H125" i="1"/>
  <c r="N125" i="1" s="1"/>
  <c r="G125" i="6" s="1"/>
  <c r="I125" i="1"/>
  <c r="J125" i="1"/>
  <c r="K125" i="1"/>
  <c r="L125" i="1"/>
  <c r="Q125" i="1"/>
  <c r="V125" i="1" s="1"/>
  <c r="L125" i="6" s="1"/>
  <c r="T125" i="1"/>
  <c r="Z125" i="1"/>
  <c r="AA125" i="1"/>
  <c r="AB125" i="1"/>
  <c r="AC125" i="1"/>
  <c r="AD125" i="1"/>
  <c r="Q125" i="6" s="1"/>
  <c r="AE125" i="1"/>
  <c r="R125" i="6" s="1"/>
  <c r="AH125" i="1"/>
  <c r="AJ125" i="1"/>
  <c r="AL125" i="1"/>
  <c r="AM125" i="1"/>
  <c r="AR125" i="1"/>
  <c r="AT125" i="1"/>
  <c r="AV125" i="1"/>
  <c r="A126" i="1"/>
  <c r="A126" i="6" s="1"/>
  <c r="J126" i="6" s="1"/>
  <c r="B126" i="1"/>
  <c r="C126" i="1"/>
  <c r="D126" i="1"/>
  <c r="E126" i="1"/>
  <c r="F126" i="1"/>
  <c r="G126" i="1"/>
  <c r="H126" i="1"/>
  <c r="N126" i="1" s="1"/>
  <c r="G126" i="6" s="1"/>
  <c r="I126" i="1"/>
  <c r="J126" i="1"/>
  <c r="K126" i="1"/>
  <c r="L126" i="1"/>
  <c r="Q126" i="1"/>
  <c r="V126" i="1" s="1"/>
  <c r="L126" i="6" s="1"/>
  <c r="T126" i="1"/>
  <c r="Z126" i="1"/>
  <c r="AD126" i="1" s="1"/>
  <c r="Q126" i="6" s="1"/>
  <c r="AA126" i="1"/>
  <c r="AE126" i="1" s="1"/>
  <c r="R126" i="6" s="1"/>
  <c r="AB126" i="1"/>
  <c r="AC126" i="1"/>
  <c r="AH126" i="1"/>
  <c r="AJ126" i="1"/>
  <c r="AL126" i="1"/>
  <c r="AM126" i="1"/>
  <c r="AR126" i="1"/>
  <c r="AT126" i="1"/>
  <c r="AV126" i="1"/>
  <c r="A127" i="1"/>
  <c r="A127" i="6" s="1"/>
  <c r="B127" i="1"/>
  <c r="C127" i="1"/>
  <c r="AS127" i="1" s="1"/>
  <c r="D127" i="1"/>
  <c r="E127" i="1"/>
  <c r="F127" i="1"/>
  <c r="G127" i="1"/>
  <c r="H127" i="1"/>
  <c r="N127" i="1" s="1"/>
  <c r="G127" i="6" s="1"/>
  <c r="I127" i="1"/>
  <c r="J127" i="1"/>
  <c r="K127" i="1"/>
  <c r="L127" i="1"/>
  <c r="Q127" i="1"/>
  <c r="V127" i="1" s="1"/>
  <c r="L127" i="6" s="1"/>
  <c r="T127" i="1"/>
  <c r="Z127" i="1"/>
  <c r="AA127" i="1"/>
  <c r="AB127" i="1"/>
  <c r="AC127" i="1"/>
  <c r="AD127" i="1"/>
  <c r="Q127" i="6" s="1"/>
  <c r="AE127" i="1"/>
  <c r="R127" i="6" s="1"/>
  <c r="AH127" i="1"/>
  <c r="AJ127" i="1"/>
  <c r="AL127" i="1"/>
  <c r="AM127" i="1"/>
  <c r="AR127" i="1"/>
  <c r="AT127" i="1"/>
  <c r="AV127" i="1"/>
  <c r="A128" i="1"/>
  <c r="A128" i="6" s="1"/>
  <c r="B128" i="1"/>
  <c r="C128" i="1"/>
  <c r="C128" i="6" s="1"/>
  <c r="D128" i="1"/>
  <c r="E128" i="1"/>
  <c r="F128" i="1"/>
  <c r="G128" i="1"/>
  <c r="H128" i="1"/>
  <c r="N128" i="1" s="1"/>
  <c r="G128" i="6" s="1"/>
  <c r="I128" i="1"/>
  <c r="J128" i="1"/>
  <c r="K128" i="1"/>
  <c r="L128" i="1"/>
  <c r="Q128" i="1"/>
  <c r="V128" i="1" s="1"/>
  <c r="L128" i="6" s="1"/>
  <c r="T128" i="1"/>
  <c r="Z128" i="1"/>
  <c r="AA128" i="1"/>
  <c r="AB128" i="1"/>
  <c r="AC128" i="1"/>
  <c r="AD128" i="1"/>
  <c r="Q128" i="6" s="1"/>
  <c r="AE128" i="1"/>
  <c r="R128" i="6" s="1"/>
  <c r="AH128" i="1"/>
  <c r="AJ128" i="1"/>
  <c r="AK128" i="1"/>
  <c r="AL128" i="1"/>
  <c r="AM128" i="1"/>
  <c r="AR128" i="1"/>
  <c r="AT128" i="1"/>
  <c r="AV128" i="1"/>
  <c r="A129" i="1"/>
  <c r="A129" i="6" s="1"/>
  <c r="B129" i="1"/>
  <c r="C129" i="1"/>
  <c r="C129" i="6" s="1"/>
  <c r="D129" i="1"/>
  <c r="E129" i="1"/>
  <c r="F129" i="1"/>
  <c r="G129" i="1"/>
  <c r="H129" i="1"/>
  <c r="N129" i="1" s="1"/>
  <c r="G129" i="6" s="1"/>
  <c r="I129" i="1"/>
  <c r="J129" i="1"/>
  <c r="K129" i="1"/>
  <c r="L129" i="1"/>
  <c r="Q129" i="1"/>
  <c r="V129" i="1" s="1"/>
  <c r="L129" i="6" s="1"/>
  <c r="T129" i="1"/>
  <c r="Z129" i="1"/>
  <c r="AA129" i="1"/>
  <c r="AB129" i="1"/>
  <c r="AC129" i="1"/>
  <c r="AD129" i="1"/>
  <c r="Q129" i="6" s="1"/>
  <c r="AE129" i="1"/>
  <c r="R129" i="6" s="1"/>
  <c r="AH129" i="1"/>
  <c r="AJ129" i="1"/>
  <c r="AL129" i="1"/>
  <c r="AM129" i="1"/>
  <c r="AR129" i="1"/>
  <c r="AT129" i="1"/>
  <c r="AV129" i="1"/>
  <c r="A130" i="1"/>
  <c r="A130" i="6" s="1"/>
  <c r="U130" i="6" s="1"/>
  <c r="B130" i="1"/>
  <c r="C130" i="1"/>
  <c r="C130" i="6" s="1"/>
  <c r="D130" i="1"/>
  <c r="E130" i="1"/>
  <c r="F130" i="1"/>
  <c r="G130" i="1"/>
  <c r="H130" i="1"/>
  <c r="N130" i="1" s="1"/>
  <c r="G130" i="6" s="1"/>
  <c r="I130" i="1"/>
  <c r="J130" i="1"/>
  <c r="K130" i="1"/>
  <c r="L130" i="1"/>
  <c r="Q130" i="1"/>
  <c r="V130" i="1" s="1"/>
  <c r="L130" i="6" s="1"/>
  <c r="T130" i="1"/>
  <c r="Z130" i="1"/>
  <c r="AD130" i="1" s="1"/>
  <c r="Q130" i="6" s="1"/>
  <c r="AA130" i="1"/>
  <c r="AE130" i="1" s="1"/>
  <c r="R130" i="6" s="1"/>
  <c r="AB130" i="1"/>
  <c r="AC130" i="1"/>
  <c r="AH130" i="1"/>
  <c r="AJ130" i="1"/>
  <c r="AL130" i="1"/>
  <c r="AM130" i="1"/>
  <c r="AR130" i="1"/>
  <c r="AT130" i="1"/>
  <c r="AV130" i="1"/>
  <c r="A131" i="1"/>
  <c r="A131" i="6" s="1"/>
  <c r="B131" i="1"/>
  <c r="C131" i="1"/>
  <c r="D131" i="1"/>
  <c r="E131" i="1"/>
  <c r="F131" i="1"/>
  <c r="G131" i="1"/>
  <c r="H131" i="1"/>
  <c r="N131" i="1" s="1"/>
  <c r="G131" i="6" s="1"/>
  <c r="I131" i="1"/>
  <c r="J131" i="1"/>
  <c r="K131" i="1"/>
  <c r="L131" i="1"/>
  <c r="Q131" i="1"/>
  <c r="V131" i="1" s="1"/>
  <c r="L131" i="6" s="1"/>
  <c r="T131" i="1"/>
  <c r="Z131" i="1"/>
  <c r="AA131" i="1"/>
  <c r="AB131" i="1"/>
  <c r="AC131" i="1"/>
  <c r="AD131" i="1"/>
  <c r="Q131" i="6" s="1"/>
  <c r="AE131" i="1"/>
  <c r="R131" i="6" s="1"/>
  <c r="AH131" i="1"/>
  <c r="AJ131" i="1"/>
  <c r="AL131" i="1"/>
  <c r="AM131" i="1"/>
  <c r="AR131" i="1"/>
  <c r="AT131" i="1"/>
  <c r="AV131" i="1"/>
  <c r="A132" i="1"/>
  <c r="A132" i="6" s="1"/>
  <c r="AG132" i="6" s="1"/>
  <c r="B132" i="1"/>
  <c r="C132" i="1"/>
  <c r="D132" i="1"/>
  <c r="E132" i="1"/>
  <c r="F132" i="1"/>
  <c r="G132" i="1"/>
  <c r="H132" i="1"/>
  <c r="N132" i="1" s="1"/>
  <c r="G132" i="6" s="1"/>
  <c r="I132" i="1"/>
  <c r="J132" i="1"/>
  <c r="K132" i="1"/>
  <c r="L132" i="1"/>
  <c r="Q132" i="1"/>
  <c r="V132" i="1" s="1"/>
  <c r="L132" i="6" s="1"/>
  <c r="T132" i="1"/>
  <c r="Z132" i="1"/>
  <c r="AA132" i="1"/>
  <c r="AB132" i="1"/>
  <c r="AC132" i="1"/>
  <c r="AD132" i="1"/>
  <c r="Q132" i="6" s="1"/>
  <c r="AE132" i="1"/>
  <c r="R132" i="6" s="1"/>
  <c r="AH132" i="1"/>
  <c r="AJ132" i="1"/>
  <c r="AL132" i="1"/>
  <c r="AM132" i="1"/>
  <c r="AR132" i="1"/>
  <c r="AT132" i="1"/>
  <c r="AV132" i="1"/>
  <c r="A133" i="1"/>
  <c r="A133" i="6" s="1"/>
  <c r="B133" i="1"/>
  <c r="C133" i="1"/>
  <c r="D133" i="1"/>
  <c r="E133" i="1"/>
  <c r="F133" i="1"/>
  <c r="G133" i="1"/>
  <c r="H133" i="1"/>
  <c r="N133" i="1" s="1"/>
  <c r="G133" i="6" s="1"/>
  <c r="I133" i="1"/>
  <c r="J133" i="1"/>
  <c r="K133" i="1"/>
  <c r="L133" i="1"/>
  <c r="Q133" i="1"/>
  <c r="V133" i="1" s="1"/>
  <c r="L133" i="6" s="1"/>
  <c r="T133" i="1"/>
  <c r="Z133" i="1"/>
  <c r="AA133" i="1"/>
  <c r="AB133" i="1"/>
  <c r="AC133" i="1"/>
  <c r="AD133" i="1"/>
  <c r="Q133" i="6" s="1"/>
  <c r="AE133" i="1"/>
  <c r="R133" i="6" s="1"/>
  <c r="AH133" i="1"/>
  <c r="AJ133" i="1"/>
  <c r="AL133" i="1"/>
  <c r="AM133" i="1"/>
  <c r="AR133" i="1"/>
  <c r="AT133" i="1"/>
  <c r="AV133" i="1"/>
  <c r="A134" i="1"/>
  <c r="A134" i="6" s="1"/>
  <c r="B134" i="1"/>
  <c r="C134" i="1"/>
  <c r="AW134" i="1" s="1"/>
  <c r="D134" i="1"/>
  <c r="E134" i="1"/>
  <c r="F134" i="1"/>
  <c r="G134" i="1"/>
  <c r="H134" i="1"/>
  <c r="N134" i="1" s="1"/>
  <c r="G134" i="6" s="1"/>
  <c r="I134" i="1"/>
  <c r="J134" i="1"/>
  <c r="K134" i="1"/>
  <c r="L134" i="1"/>
  <c r="Q134" i="1"/>
  <c r="V134" i="1" s="1"/>
  <c r="L134" i="6" s="1"/>
  <c r="T134" i="1"/>
  <c r="Z134" i="1"/>
  <c r="AA134" i="1"/>
  <c r="AB134" i="1"/>
  <c r="AC134" i="1"/>
  <c r="AD134" i="1"/>
  <c r="Q134" i="6" s="1"/>
  <c r="AE134" i="1"/>
  <c r="R134" i="6" s="1"/>
  <c r="AH134" i="1"/>
  <c r="AJ134" i="1"/>
  <c r="AL134" i="1"/>
  <c r="AM134" i="1"/>
  <c r="AR134" i="1"/>
  <c r="AT134" i="1"/>
  <c r="AV134" i="1"/>
  <c r="A135" i="1"/>
  <c r="A135" i="6" s="1"/>
  <c r="B135" i="1"/>
  <c r="C135" i="1"/>
  <c r="D135" i="1"/>
  <c r="E135" i="1"/>
  <c r="F135" i="1"/>
  <c r="G135" i="1"/>
  <c r="H135" i="1"/>
  <c r="N135" i="1" s="1"/>
  <c r="G135" i="6" s="1"/>
  <c r="I135" i="1"/>
  <c r="J135" i="1"/>
  <c r="K135" i="1"/>
  <c r="L135" i="1"/>
  <c r="Q135" i="1"/>
  <c r="V135" i="1" s="1"/>
  <c r="L135" i="6" s="1"/>
  <c r="T135" i="1"/>
  <c r="Z135" i="1"/>
  <c r="AA135" i="1"/>
  <c r="AB135" i="1"/>
  <c r="AC135" i="1"/>
  <c r="AD135" i="1"/>
  <c r="Q135" i="6" s="1"/>
  <c r="AE135" i="1"/>
  <c r="R135" i="6" s="1"/>
  <c r="AH135" i="1"/>
  <c r="AJ135" i="1"/>
  <c r="AL135" i="1"/>
  <c r="AM135" i="1"/>
  <c r="AR135" i="1"/>
  <c r="AT135" i="1"/>
  <c r="AV135" i="1"/>
  <c r="A136" i="1"/>
  <c r="A136" i="6" s="1"/>
  <c r="O136" i="6" s="1"/>
  <c r="B136" i="1"/>
  <c r="C136" i="1"/>
  <c r="D136" i="1"/>
  <c r="E136" i="1"/>
  <c r="F136" i="1"/>
  <c r="G136" i="1"/>
  <c r="H136" i="1"/>
  <c r="N136" i="1" s="1"/>
  <c r="G136" i="6" s="1"/>
  <c r="I136" i="1"/>
  <c r="J136" i="1"/>
  <c r="K136" i="1"/>
  <c r="L136" i="1"/>
  <c r="Q136" i="1"/>
  <c r="V136" i="1" s="1"/>
  <c r="L136" i="6" s="1"/>
  <c r="T136" i="1"/>
  <c r="U136" i="1"/>
  <c r="Z136" i="1"/>
  <c r="AA136" i="1"/>
  <c r="AE136" i="1" s="1"/>
  <c r="R136" i="6" s="1"/>
  <c r="AB136" i="1"/>
  <c r="AC136" i="1"/>
  <c r="AD136" i="1"/>
  <c r="Q136" i="6" s="1"/>
  <c r="AH136" i="1"/>
  <c r="AJ136" i="1"/>
  <c r="AL136" i="1"/>
  <c r="AM136" i="1"/>
  <c r="AR136" i="1"/>
  <c r="AT136" i="1"/>
  <c r="AV136" i="1"/>
  <c r="A137" i="1"/>
  <c r="A137" i="6" s="1"/>
  <c r="B137" i="1"/>
  <c r="C137" i="1"/>
  <c r="D137" i="1"/>
  <c r="E137" i="1"/>
  <c r="F137" i="1"/>
  <c r="G137" i="1"/>
  <c r="H137" i="1"/>
  <c r="N137" i="1" s="1"/>
  <c r="G137" i="6" s="1"/>
  <c r="I137" i="1"/>
  <c r="J137" i="1"/>
  <c r="K137" i="1"/>
  <c r="L137" i="1"/>
  <c r="Q137" i="1"/>
  <c r="V137" i="1" s="1"/>
  <c r="L137" i="6" s="1"/>
  <c r="T137" i="1"/>
  <c r="Z137" i="1"/>
  <c r="AA137" i="1"/>
  <c r="AB137" i="1"/>
  <c r="AC137" i="1"/>
  <c r="AD137" i="1"/>
  <c r="Q137" i="6" s="1"/>
  <c r="AE137" i="1"/>
  <c r="R137" i="6" s="1"/>
  <c r="AH137" i="1"/>
  <c r="AJ137" i="1"/>
  <c r="AL137" i="1"/>
  <c r="AM137" i="1"/>
  <c r="AR137" i="1"/>
  <c r="AT137" i="1"/>
  <c r="AV137" i="1"/>
  <c r="A138" i="1"/>
  <c r="A138" i="6" s="1"/>
  <c r="U138" i="6" s="1"/>
  <c r="B138" i="1"/>
  <c r="C138" i="1"/>
  <c r="D138" i="1"/>
  <c r="E138" i="1"/>
  <c r="F138" i="1"/>
  <c r="G138" i="1"/>
  <c r="H138" i="1"/>
  <c r="N138" i="1" s="1"/>
  <c r="G138" i="6" s="1"/>
  <c r="I138" i="1"/>
  <c r="J138" i="1"/>
  <c r="K138" i="1"/>
  <c r="L138" i="1"/>
  <c r="Q138" i="1"/>
  <c r="V138" i="1" s="1"/>
  <c r="L138" i="6" s="1"/>
  <c r="T138" i="1"/>
  <c r="Z138" i="1"/>
  <c r="AA138" i="1"/>
  <c r="AB138" i="1"/>
  <c r="AC138" i="1"/>
  <c r="AD138" i="1"/>
  <c r="Q138" i="6" s="1"/>
  <c r="AE138" i="1"/>
  <c r="R138" i="6" s="1"/>
  <c r="AH138" i="1"/>
  <c r="AJ138" i="1"/>
  <c r="AL138" i="1"/>
  <c r="AM138" i="1"/>
  <c r="AR138" i="1"/>
  <c r="AT138" i="1"/>
  <c r="AV138" i="1"/>
  <c r="A139" i="1"/>
  <c r="A139" i="6" s="1"/>
  <c r="B139" i="1"/>
  <c r="C139" i="1"/>
  <c r="D139" i="1"/>
  <c r="E139" i="1"/>
  <c r="F139" i="1"/>
  <c r="G139" i="1"/>
  <c r="H139" i="1"/>
  <c r="N139" i="1" s="1"/>
  <c r="G139" i="6" s="1"/>
  <c r="I139" i="1"/>
  <c r="J139" i="1"/>
  <c r="K139" i="1"/>
  <c r="L139" i="1"/>
  <c r="Q139" i="1"/>
  <c r="V139" i="1" s="1"/>
  <c r="L139" i="6" s="1"/>
  <c r="T139" i="1"/>
  <c r="U139" i="1"/>
  <c r="Z139" i="1"/>
  <c r="AA139" i="1"/>
  <c r="AB139" i="1"/>
  <c r="AC139" i="1"/>
  <c r="AD139" i="1"/>
  <c r="Q139" i="6" s="1"/>
  <c r="AE139" i="1"/>
  <c r="R139" i="6" s="1"/>
  <c r="AH139" i="1"/>
  <c r="AJ139" i="1"/>
  <c r="AL139" i="1"/>
  <c r="AM139" i="1"/>
  <c r="AR139" i="1"/>
  <c r="AT139" i="1"/>
  <c r="AV139" i="1"/>
  <c r="A140" i="1"/>
  <c r="A140" i="6" s="1"/>
  <c r="U140" i="6" s="1"/>
  <c r="B140" i="1"/>
  <c r="C140" i="1"/>
  <c r="D140" i="1"/>
  <c r="E140" i="1"/>
  <c r="F140" i="1"/>
  <c r="G140" i="1"/>
  <c r="H140" i="1"/>
  <c r="N140" i="1" s="1"/>
  <c r="G140" i="6" s="1"/>
  <c r="I140" i="1"/>
  <c r="J140" i="1"/>
  <c r="K140" i="1"/>
  <c r="L140" i="1"/>
  <c r="Q140" i="1"/>
  <c r="V140" i="1" s="1"/>
  <c r="L140" i="6" s="1"/>
  <c r="T140" i="1"/>
  <c r="Z140" i="1"/>
  <c r="AA140" i="1"/>
  <c r="AB140" i="1"/>
  <c r="AC140" i="1"/>
  <c r="AD140" i="1"/>
  <c r="Q140" i="6" s="1"/>
  <c r="AE140" i="1"/>
  <c r="R140" i="6" s="1"/>
  <c r="AH140" i="1"/>
  <c r="AJ140" i="1"/>
  <c r="AL140" i="1"/>
  <c r="AM140" i="1"/>
  <c r="AR140" i="1"/>
  <c r="AT140" i="1"/>
  <c r="AV140" i="1"/>
  <c r="A141" i="1"/>
  <c r="A141" i="6" s="1"/>
  <c r="B141" i="1"/>
  <c r="C141" i="1"/>
  <c r="C141" i="6" s="1"/>
  <c r="D141" i="1"/>
  <c r="E141" i="1"/>
  <c r="F141" i="1"/>
  <c r="G141" i="1"/>
  <c r="H141" i="1"/>
  <c r="N141" i="1" s="1"/>
  <c r="G141" i="6" s="1"/>
  <c r="I141" i="1"/>
  <c r="J141" i="1"/>
  <c r="K141" i="1"/>
  <c r="L141" i="1"/>
  <c r="Q141" i="1"/>
  <c r="V141" i="1" s="1"/>
  <c r="L141" i="6" s="1"/>
  <c r="T141" i="1"/>
  <c r="Z141" i="1"/>
  <c r="AA141" i="1"/>
  <c r="AB141" i="1"/>
  <c r="AC141" i="1"/>
  <c r="AD141" i="1"/>
  <c r="Q141" i="6" s="1"/>
  <c r="AE141" i="1"/>
  <c r="R141" i="6" s="1"/>
  <c r="AH141" i="1"/>
  <c r="AJ141" i="1"/>
  <c r="AL141" i="1"/>
  <c r="AM141" i="1"/>
  <c r="AR141" i="1"/>
  <c r="AT141" i="1"/>
  <c r="AV141" i="1"/>
  <c r="A142" i="1"/>
  <c r="A142" i="6" s="1"/>
  <c r="U142" i="6" s="1"/>
  <c r="B142" i="1"/>
  <c r="C142" i="1"/>
  <c r="C142" i="6" s="1"/>
  <c r="D142" i="1"/>
  <c r="E142" i="1"/>
  <c r="F142" i="1"/>
  <c r="G142" i="1"/>
  <c r="H142" i="1"/>
  <c r="N142" i="1" s="1"/>
  <c r="G142" i="6" s="1"/>
  <c r="I142" i="1"/>
  <c r="J142" i="1"/>
  <c r="K142" i="1"/>
  <c r="L142" i="1"/>
  <c r="Q142" i="1"/>
  <c r="V142" i="1" s="1"/>
  <c r="L142" i="6" s="1"/>
  <c r="T142" i="1"/>
  <c r="Z142" i="1"/>
  <c r="AA142" i="1"/>
  <c r="AB142" i="1"/>
  <c r="AC142" i="1"/>
  <c r="AD142" i="1"/>
  <c r="Q142" i="6" s="1"/>
  <c r="AE142" i="1"/>
  <c r="R142" i="6" s="1"/>
  <c r="AH142" i="1"/>
  <c r="AJ142" i="1"/>
  <c r="AL142" i="1"/>
  <c r="AM142" i="1"/>
  <c r="AR142" i="1"/>
  <c r="AT142" i="1"/>
  <c r="AV142" i="1"/>
  <c r="A143" i="1"/>
  <c r="A143" i="6" s="1"/>
  <c r="U143" i="6" s="1"/>
  <c r="B143" i="1"/>
  <c r="C143" i="1"/>
  <c r="D143" i="1"/>
  <c r="E143" i="1"/>
  <c r="F143" i="1"/>
  <c r="G143" i="1"/>
  <c r="H143" i="1"/>
  <c r="N143" i="1" s="1"/>
  <c r="G143" i="6" s="1"/>
  <c r="I143" i="1"/>
  <c r="J143" i="1"/>
  <c r="K143" i="1"/>
  <c r="L143" i="1"/>
  <c r="Q143" i="1"/>
  <c r="V143" i="1" s="1"/>
  <c r="L143" i="6" s="1"/>
  <c r="T143" i="1"/>
  <c r="Z143" i="1"/>
  <c r="AA143" i="1"/>
  <c r="AB143" i="1"/>
  <c r="AC143" i="1"/>
  <c r="AD143" i="1"/>
  <c r="Q143" i="6" s="1"/>
  <c r="AE143" i="1"/>
  <c r="R143" i="6" s="1"/>
  <c r="AH143" i="1"/>
  <c r="AJ143" i="1"/>
  <c r="AL143" i="1"/>
  <c r="AM143" i="1"/>
  <c r="AR143" i="1"/>
  <c r="AT143" i="1"/>
  <c r="AV143" i="1"/>
  <c r="A144" i="1"/>
  <c r="A144" i="6" s="1"/>
  <c r="B144" i="1"/>
  <c r="C144" i="1"/>
  <c r="C144" i="6" s="1"/>
  <c r="D144" i="1"/>
  <c r="E144" i="1"/>
  <c r="F144" i="1"/>
  <c r="G144" i="1"/>
  <c r="H144" i="1"/>
  <c r="N144" i="1" s="1"/>
  <c r="G144" i="6" s="1"/>
  <c r="I144" i="1"/>
  <c r="J144" i="1"/>
  <c r="K144" i="1"/>
  <c r="L144" i="1"/>
  <c r="Q144" i="1"/>
  <c r="V144" i="1" s="1"/>
  <c r="L144" i="6" s="1"/>
  <c r="T144" i="1"/>
  <c r="Z144" i="1"/>
  <c r="AA144" i="1"/>
  <c r="AB144" i="1"/>
  <c r="AC144" i="1"/>
  <c r="AD144" i="1"/>
  <c r="Q144" i="6" s="1"/>
  <c r="AE144" i="1"/>
  <c r="R144" i="6" s="1"/>
  <c r="AH144" i="1"/>
  <c r="AJ144" i="1"/>
  <c r="AK144" i="1"/>
  <c r="AL144" i="1"/>
  <c r="AM144" i="1"/>
  <c r="AR144" i="1"/>
  <c r="AS144" i="1"/>
  <c r="AT144" i="1"/>
  <c r="AV144" i="1"/>
  <c r="A145" i="1"/>
  <c r="A145" i="6" s="1"/>
  <c r="U145" i="6" s="1"/>
  <c r="B145" i="1"/>
  <c r="C145" i="1"/>
  <c r="C145" i="6" s="1"/>
  <c r="D145" i="1"/>
  <c r="E145" i="1"/>
  <c r="F145" i="1"/>
  <c r="G145" i="1"/>
  <c r="H145" i="1"/>
  <c r="N145" i="1" s="1"/>
  <c r="G145" i="6" s="1"/>
  <c r="I145" i="1"/>
  <c r="J145" i="1"/>
  <c r="K145" i="1"/>
  <c r="L145" i="1"/>
  <c r="Q145" i="1"/>
  <c r="V145" i="1" s="1"/>
  <c r="L145" i="6" s="1"/>
  <c r="T145" i="1"/>
  <c r="Z145" i="1"/>
  <c r="AA145" i="1"/>
  <c r="AB145" i="1"/>
  <c r="AC145" i="1"/>
  <c r="AD145" i="1"/>
  <c r="Q145" i="6" s="1"/>
  <c r="AE145" i="1"/>
  <c r="R145" i="6" s="1"/>
  <c r="AH145" i="1"/>
  <c r="AJ145" i="1"/>
  <c r="AL145" i="1"/>
  <c r="AM145" i="1"/>
  <c r="AR145" i="1"/>
  <c r="AT145" i="1"/>
  <c r="AV145" i="1"/>
  <c r="A146" i="1"/>
  <c r="A146" i="6" s="1"/>
  <c r="U146" i="6" s="1"/>
  <c r="B146" i="1"/>
  <c r="C146" i="1"/>
  <c r="D146" i="1"/>
  <c r="E146" i="1"/>
  <c r="F146" i="1"/>
  <c r="G146" i="1"/>
  <c r="H146" i="1"/>
  <c r="N146" i="1" s="1"/>
  <c r="G146" i="6" s="1"/>
  <c r="I146" i="1"/>
  <c r="J146" i="1"/>
  <c r="K146" i="1"/>
  <c r="L146" i="1"/>
  <c r="Q146" i="1"/>
  <c r="V146" i="1" s="1"/>
  <c r="L146" i="6" s="1"/>
  <c r="T146" i="1"/>
  <c r="Z146" i="1"/>
  <c r="AA146" i="1"/>
  <c r="AB146" i="1"/>
  <c r="AC146" i="1"/>
  <c r="AD146" i="1"/>
  <c r="Q146" i="6" s="1"/>
  <c r="AE146" i="1"/>
  <c r="R146" i="6" s="1"/>
  <c r="AH146" i="1"/>
  <c r="AJ146" i="1"/>
  <c r="AL146" i="1"/>
  <c r="AM146" i="1"/>
  <c r="AR146" i="1"/>
  <c r="AT146" i="1"/>
  <c r="AV146" i="1"/>
  <c r="A147" i="1"/>
  <c r="A147" i="6" s="1"/>
  <c r="B147" i="1"/>
  <c r="C147" i="1"/>
  <c r="C147" i="6" s="1"/>
  <c r="D147" i="1"/>
  <c r="E147" i="1"/>
  <c r="F147" i="1"/>
  <c r="G147" i="1"/>
  <c r="H147" i="1"/>
  <c r="N147" i="1" s="1"/>
  <c r="G147" i="6" s="1"/>
  <c r="I147" i="1"/>
  <c r="J147" i="1"/>
  <c r="K147" i="1"/>
  <c r="L147" i="1"/>
  <c r="Q147" i="1"/>
  <c r="V147" i="1" s="1"/>
  <c r="L147" i="6" s="1"/>
  <c r="T147" i="1"/>
  <c r="Z147" i="1"/>
  <c r="AA147" i="1"/>
  <c r="AB147" i="1"/>
  <c r="AC147" i="1"/>
  <c r="AD147" i="1"/>
  <c r="Q147" i="6" s="1"/>
  <c r="AE147" i="1"/>
  <c r="R147" i="6" s="1"/>
  <c r="AH147" i="1"/>
  <c r="AJ147" i="1"/>
  <c r="AL147" i="1"/>
  <c r="AM147" i="1"/>
  <c r="AR147" i="1"/>
  <c r="AT147" i="1"/>
  <c r="AV147" i="1"/>
  <c r="A148" i="1"/>
  <c r="A148" i="6" s="1"/>
  <c r="J148" i="6" s="1"/>
  <c r="B148" i="1"/>
  <c r="C148" i="1"/>
  <c r="D148" i="1"/>
  <c r="E148" i="1"/>
  <c r="F148" i="1"/>
  <c r="G148" i="1"/>
  <c r="H148" i="1"/>
  <c r="N148" i="1" s="1"/>
  <c r="G148" i="6" s="1"/>
  <c r="I148" i="1"/>
  <c r="J148" i="1"/>
  <c r="K148" i="1"/>
  <c r="L148" i="1"/>
  <c r="Q148" i="1"/>
  <c r="V148" i="1" s="1"/>
  <c r="L148" i="6" s="1"/>
  <c r="T148" i="1"/>
  <c r="Z148" i="1"/>
  <c r="AA148" i="1"/>
  <c r="AB148" i="1"/>
  <c r="AC148" i="1"/>
  <c r="AD148" i="1"/>
  <c r="Q148" i="6" s="1"/>
  <c r="AE148" i="1"/>
  <c r="R148" i="6" s="1"/>
  <c r="AH148" i="1"/>
  <c r="AJ148" i="1"/>
  <c r="AL148" i="1"/>
  <c r="AM148" i="1"/>
  <c r="AR148" i="1"/>
  <c r="AT148" i="1"/>
  <c r="AU148" i="1"/>
  <c r="AV148" i="1"/>
  <c r="A149" i="1"/>
  <c r="A149" i="6" s="1"/>
  <c r="B149" i="1"/>
  <c r="C149" i="1"/>
  <c r="C149" i="6" s="1"/>
  <c r="D149" i="1"/>
  <c r="E149" i="1"/>
  <c r="F149" i="1"/>
  <c r="G149" i="1"/>
  <c r="H149" i="1"/>
  <c r="N149" i="1" s="1"/>
  <c r="G149" i="6" s="1"/>
  <c r="I149" i="1"/>
  <c r="J149" i="1"/>
  <c r="K149" i="1"/>
  <c r="L149" i="1"/>
  <c r="Q149" i="1"/>
  <c r="V149" i="1" s="1"/>
  <c r="L149" i="6" s="1"/>
  <c r="T149" i="1"/>
  <c r="Z149" i="1"/>
  <c r="AA149" i="1"/>
  <c r="AB149" i="1"/>
  <c r="AC149" i="1"/>
  <c r="AD149" i="1"/>
  <c r="Q149" i="6" s="1"/>
  <c r="AE149" i="1"/>
  <c r="R149" i="6" s="1"/>
  <c r="AH149" i="1"/>
  <c r="AJ149" i="1"/>
  <c r="AL149" i="1"/>
  <c r="AM149" i="1"/>
  <c r="AR149" i="1"/>
  <c r="AT149" i="1"/>
  <c r="AV149" i="1"/>
  <c r="A150" i="1"/>
  <c r="A150" i="6" s="1"/>
  <c r="U150" i="6" s="1"/>
  <c r="B150" i="1"/>
  <c r="C150" i="1"/>
  <c r="D150" i="1"/>
  <c r="E150" i="1"/>
  <c r="F150" i="1"/>
  <c r="G150" i="1"/>
  <c r="H150" i="1"/>
  <c r="N150" i="1" s="1"/>
  <c r="G150" i="6" s="1"/>
  <c r="I150" i="1"/>
  <c r="J150" i="1"/>
  <c r="K150" i="1"/>
  <c r="L150" i="1"/>
  <c r="Q150" i="1"/>
  <c r="V150" i="1" s="1"/>
  <c r="L150" i="6" s="1"/>
  <c r="T150" i="1"/>
  <c r="U150" i="1"/>
  <c r="Z150" i="1"/>
  <c r="AA150" i="1"/>
  <c r="AB150" i="1"/>
  <c r="AC150" i="1"/>
  <c r="AD150" i="1"/>
  <c r="Q150" i="6" s="1"/>
  <c r="AE150" i="1"/>
  <c r="R150" i="6" s="1"/>
  <c r="AH150" i="1"/>
  <c r="AJ150" i="1"/>
  <c r="AL150" i="1"/>
  <c r="AM150" i="1"/>
  <c r="AR150" i="1"/>
  <c r="AT150" i="1"/>
  <c r="AV150" i="1"/>
  <c r="A151" i="1"/>
  <c r="A151" i="6" s="1"/>
  <c r="B151" i="1"/>
  <c r="C151" i="1"/>
  <c r="D151" i="1"/>
  <c r="E151" i="1"/>
  <c r="F151" i="1"/>
  <c r="G151" i="1"/>
  <c r="H151" i="1"/>
  <c r="N151" i="1" s="1"/>
  <c r="G151" i="6" s="1"/>
  <c r="I151" i="1"/>
  <c r="J151" i="1"/>
  <c r="K151" i="1"/>
  <c r="L151" i="1"/>
  <c r="Q151" i="1"/>
  <c r="V151" i="1" s="1"/>
  <c r="L151" i="6" s="1"/>
  <c r="T151" i="1"/>
  <c r="Z151" i="1"/>
  <c r="AA151" i="1"/>
  <c r="AB151" i="1"/>
  <c r="AC151" i="1"/>
  <c r="AD151" i="1"/>
  <c r="Q151" i="6" s="1"/>
  <c r="AE151" i="1"/>
  <c r="R151" i="6" s="1"/>
  <c r="AH151" i="1"/>
  <c r="AJ151" i="1"/>
  <c r="AL151" i="1"/>
  <c r="AM151" i="1"/>
  <c r="AR151" i="1"/>
  <c r="AT151" i="1"/>
  <c r="AV151" i="1"/>
  <c r="A152" i="1"/>
  <c r="A152" i="6" s="1"/>
  <c r="B152" i="1"/>
  <c r="C152" i="1"/>
  <c r="D152" i="1"/>
  <c r="E152" i="1"/>
  <c r="F152" i="1"/>
  <c r="G152" i="1"/>
  <c r="H152" i="1"/>
  <c r="N152" i="1" s="1"/>
  <c r="G152" i="6" s="1"/>
  <c r="I152" i="1"/>
  <c r="J152" i="1"/>
  <c r="K152" i="1"/>
  <c r="L152" i="1"/>
  <c r="Q152" i="1"/>
  <c r="V152" i="1" s="1"/>
  <c r="L152" i="6" s="1"/>
  <c r="T152" i="1"/>
  <c r="U152" i="1"/>
  <c r="Z152" i="1"/>
  <c r="AA152" i="1"/>
  <c r="AB152" i="1"/>
  <c r="AC152" i="1"/>
  <c r="AD152" i="1"/>
  <c r="Q152" i="6" s="1"/>
  <c r="AE152" i="1"/>
  <c r="R152" i="6" s="1"/>
  <c r="AH152" i="1"/>
  <c r="AI152" i="1"/>
  <c r="AJ152" i="1"/>
  <c r="AL152" i="1"/>
  <c r="AM152" i="1"/>
  <c r="AR152" i="1"/>
  <c r="AT152" i="1"/>
  <c r="AV152" i="1"/>
  <c r="A153" i="1"/>
  <c r="A153" i="6" s="1"/>
  <c r="B153" i="1"/>
  <c r="C153" i="1"/>
  <c r="C153" i="6" s="1"/>
  <c r="D153" i="1"/>
  <c r="E153" i="1"/>
  <c r="F153" i="1"/>
  <c r="G153" i="1"/>
  <c r="H153" i="1"/>
  <c r="N153" i="1" s="1"/>
  <c r="G153" i="6" s="1"/>
  <c r="I153" i="1"/>
  <c r="J153" i="1"/>
  <c r="K153" i="1"/>
  <c r="L153" i="1"/>
  <c r="Q153" i="1"/>
  <c r="V153" i="1" s="1"/>
  <c r="L153" i="6" s="1"/>
  <c r="T153" i="1"/>
  <c r="Z153" i="1"/>
  <c r="AA153" i="1"/>
  <c r="AB153" i="1"/>
  <c r="AC153" i="1"/>
  <c r="AD153" i="1"/>
  <c r="Q153" i="6" s="1"/>
  <c r="AE153" i="1"/>
  <c r="R153" i="6" s="1"/>
  <c r="AH153" i="1"/>
  <c r="AJ153" i="1"/>
  <c r="AL153" i="1"/>
  <c r="AM153" i="1"/>
  <c r="AR153" i="1"/>
  <c r="AT153" i="1"/>
  <c r="AV153" i="1"/>
  <c r="A154" i="1"/>
  <c r="A154" i="6" s="1"/>
  <c r="U154" i="6" s="1"/>
  <c r="B154" i="1"/>
  <c r="C154" i="1"/>
  <c r="D154" i="1"/>
  <c r="E154" i="1"/>
  <c r="F154" i="1"/>
  <c r="G154" i="1"/>
  <c r="H154" i="1"/>
  <c r="N154" i="1" s="1"/>
  <c r="G154" i="6" s="1"/>
  <c r="I154" i="1"/>
  <c r="J154" i="1"/>
  <c r="K154" i="1"/>
  <c r="L154" i="1"/>
  <c r="Q154" i="1"/>
  <c r="V154" i="1" s="1"/>
  <c r="L154" i="6" s="1"/>
  <c r="T154" i="1"/>
  <c r="Z154" i="1"/>
  <c r="AA154" i="1"/>
  <c r="AE154" i="1" s="1"/>
  <c r="R154" i="6" s="1"/>
  <c r="AB154" i="1"/>
  <c r="AC154" i="1"/>
  <c r="AD154" i="1"/>
  <c r="Q154" i="6" s="1"/>
  <c r="AH154" i="1"/>
  <c r="AJ154" i="1"/>
  <c r="AL154" i="1"/>
  <c r="AM154" i="1"/>
  <c r="AR154" i="1"/>
  <c r="AT154" i="1"/>
  <c r="AV154" i="1"/>
  <c r="A155" i="1"/>
  <c r="A155" i="6" s="1"/>
  <c r="B155" i="1"/>
  <c r="C155" i="1"/>
  <c r="C155" i="6" s="1"/>
  <c r="D155" i="1"/>
  <c r="E155" i="1"/>
  <c r="F155" i="1"/>
  <c r="G155" i="1"/>
  <c r="H155" i="1"/>
  <c r="N155" i="1" s="1"/>
  <c r="G155" i="6" s="1"/>
  <c r="I155" i="1"/>
  <c r="J155" i="1"/>
  <c r="K155" i="1"/>
  <c r="L155" i="1"/>
  <c r="Q155" i="1"/>
  <c r="V155" i="1" s="1"/>
  <c r="L155" i="6" s="1"/>
  <c r="T155" i="1"/>
  <c r="Z155" i="1"/>
  <c r="AA155" i="1"/>
  <c r="AB155" i="1"/>
  <c r="AC155" i="1"/>
  <c r="AD155" i="1"/>
  <c r="Q155" i="6" s="1"/>
  <c r="AE155" i="1"/>
  <c r="R155" i="6" s="1"/>
  <c r="AH155" i="1"/>
  <c r="AJ155" i="1"/>
  <c r="AL155" i="1"/>
  <c r="AM155" i="1"/>
  <c r="AR155" i="1"/>
  <c r="AT155" i="1"/>
  <c r="AV155" i="1"/>
  <c r="A156" i="1"/>
  <c r="A156" i="6" s="1"/>
  <c r="AA156" i="6" s="1"/>
  <c r="B156" i="1"/>
  <c r="C156" i="1"/>
  <c r="D156" i="1"/>
  <c r="E156" i="1"/>
  <c r="F156" i="1"/>
  <c r="G156" i="1"/>
  <c r="H156" i="1"/>
  <c r="N156" i="1" s="1"/>
  <c r="G156" i="6" s="1"/>
  <c r="I156" i="1"/>
  <c r="J156" i="1"/>
  <c r="K156" i="1"/>
  <c r="L156" i="1"/>
  <c r="Q156" i="1"/>
  <c r="V156" i="1" s="1"/>
  <c r="L156" i="6" s="1"/>
  <c r="T156" i="1"/>
  <c r="Z156" i="1"/>
  <c r="AA156" i="1"/>
  <c r="AB156" i="1"/>
  <c r="AC156" i="1"/>
  <c r="AD156" i="1"/>
  <c r="Q156" i="6" s="1"/>
  <c r="AE156" i="1"/>
  <c r="R156" i="6" s="1"/>
  <c r="AH156" i="1"/>
  <c r="AJ156" i="1"/>
  <c r="AK156" i="1"/>
  <c r="AL156" i="1"/>
  <c r="AM156" i="1"/>
  <c r="AR156" i="1"/>
  <c r="AS156" i="1"/>
  <c r="AT156" i="1"/>
  <c r="AV156" i="1"/>
  <c r="A157" i="1"/>
  <c r="A157" i="6" s="1"/>
  <c r="B157" i="1"/>
  <c r="C157" i="1"/>
  <c r="AI157" i="1" s="1"/>
  <c r="D157" i="1"/>
  <c r="E157" i="1"/>
  <c r="F157" i="1"/>
  <c r="G157" i="1"/>
  <c r="H157" i="1"/>
  <c r="N157" i="1" s="1"/>
  <c r="G157" i="6" s="1"/>
  <c r="I157" i="1"/>
  <c r="J157" i="1"/>
  <c r="K157" i="1"/>
  <c r="L157" i="1"/>
  <c r="Q157" i="1"/>
  <c r="V157" i="1" s="1"/>
  <c r="L157" i="6" s="1"/>
  <c r="T157" i="1"/>
  <c r="Z157" i="1"/>
  <c r="AA157" i="1"/>
  <c r="AB157" i="1"/>
  <c r="AC157" i="1"/>
  <c r="AD157" i="1"/>
  <c r="Q157" i="6" s="1"/>
  <c r="AE157" i="1"/>
  <c r="R157" i="6" s="1"/>
  <c r="AH157" i="1"/>
  <c r="AJ157" i="1"/>
  <c r="AL157" i="1"/>
  <c r="AM157" i="1"/>
  <c r="AR157" i="1"/>
  <c r="AT157" i="1"/>
  <c r="AV157" i="1"/>
  <c r="A158" i="1"/>
  <c r="A158" i="6" s="1"/>
  <c r="B158" i="1"/>
  <c r="C158" i="1"/>
  <c r="AU158" i="1" s="1"/>
  <c r="D158" i="1"/>
  <c r="E158" i="1"/>
  <c r="F158" i="1"/>
  <c r="G158" i="1"/>
  <c r="H158" i="1"/>
  <c r="N158" i="1" s="1"/>
  <c r="G158" i="6" s="1"/>
  <c r="I158" i="1"/>
  <c r="J158" i="1"/>
  <c r="K158" i="1"/>
  <c r="L158" i="1"/>
  <c r="Q158" i="1"/>
  <c r="V158" i="1" s="1"/>
  <c r="L158" i="6" s="1"/>
  <c r="T158" i="1"/>
  <c r="Z158" i="1"/>
  <c r="AA158" i="1"/>
  <c r="AB158" i="1"/>
  <c r="AC158" i="1"/>
  <c r="AD158" i="1"/>
  <c r="Q158" i="6" s="1"/>
  <c r="AE158" i="1"/>
  <c r="R158" i="6" s="1"/>
  <c r="AH158" i="1"/>
  <c r="AJ158" i="1"/>
  <c r="AL158" i="1"/>
  <c r="AM158" i="1"/>
  <c r="AR158" i="1"/>
  <c r="AT158" i="1"/>
  <c r="AV158" i="1"/>
  <c r="A159" i="1"/>
  <c r="A159" i="6" s="1"/>
  <c r="U159" i="6" s="1"/>
  <c r="B159" i="1"/>
  <c r="C159" i="1"/>
  <c r="AI159" i="1" s="1"/>
  <c r="D159" i="1"/>
  <c r="E159" i="1"/>
  <c r="F159" i="1"/>
  <c r="G159" i="1"/>
  <c r="H159" i="1"/>
  <c r="N159" i="1" s="1"/>
  <c r="G159" i="6" s="1"/>
  <c r="I159" i="1"/>
  <c r="J159" i="1"/>
  <c r="K159" i="1"/>
  <c r="L159" i="1"/>
  <c r="Q159" i="1"/>
  <c r="V159" i="1" s="1"/>
  <c r="L159" i="6" s="1"/>
  <c r="T159" i="1"/>
  <c r="Z159" i="1"/>
  <c r="AA159" i="1"/>
  <c r="AB159" i="1"/>
  <c r="AC159" i="1"/>
  <c r="AD159" i="1"/>
  <c r="Q159" i="6" s="1"/>
  <c r="AE159" i="1"/>
  <c r="R159" i="6" s="1"/>
  <c r="AH159" i="1"/>
  <c r="AJ159" i="1"/>
  <c r="AL159" i="1"/>
  <c r="AM159" i="1"/>
  <c r="AR159" i="1"/>
  <c r="AT159" i="1"/>
  <c r="AV159" i="1"/>
  <c r="A160" i="1"/>
  <c r="A160" i="6" s="1"/>
  <c r="AG160" i="6" s="1"/>
  <c r="B160" i="1"/>
  <c r="C160" i="1"/>
  <c r="AI160" i="1" s="1"/>
  <c r="D160" i="1"/>
  <c r="E160" i="1"/>
  <c r="F160" i="1"/>
  <c r="G160" i="1"/>
  <c r="H160" i="1"/>
  <c r="N160" i="1" s="1"/>
  <c r="G160" i="6" s="1"/>
  <c r="I160" i="1"/>
  <c r="J160" i="1"/>
  <c r="K160" i="1"/>
  <c r="L160" i="1"/>
  <c r="Q160" i="1"/>
  <c r="V160" i="1" s="1"/>
  <c r="L160" i="6" s="1"/>
  <c r="T160" i="1"/>
  <c r="Z160" i="1"/>
  <c r="AA160" i="1"/>
  <c r="AB160" i="1"/>
  <c r="AC160" i="1"/>
  <c r="AD160" i="1"/>
  <c r="Q160" i="6" s="1"/>
  <c r="AE160" i="1"/>
  <c r="R160" i="6" s="1"/>
  <c r="AH160" i="1"/>
  <c r="AJ160" i="1"/>
  <c r="AL160" i="1"/>
  <c r="AM160" i="1"/>
  <c r="AR160" i="1"/>
  <c r="AT160" i="1"/>
  <c r="AV160" i="1"/>
  <c r="A161" i="1"/>
  <c r="A161" i="6" s="1"/>
  <c r="U161" i="6" s="1"/>
  <c r="B161" i="1"/>
  <c r="C161" i="1"/>
  <c r="D161" i="1"/>
  <c r="E161" i="1"/>
  <c r="F161" i="1"/>
  <c r="G161" i="1"/>
  <c r="H161" i="1"/>
  <c r="N161" i="1" s="1"/>
  <c r="G161" i="6" s="1"/>
  <c r="I161" i="1"/>
  <c r="J161" i="1"/>
  <c r="K161" i="1"/>
  <c r="L161" i="1"/>
  <c r="Q161" i="1"/>
  <c r="V161" i="1" s="1"/>
  <c r="L161" i="6" s="1"/>
  <c r="T161" i="1"/>
  <c r="Z161" i="1"/>
  <c r="AA161" i="1"/>
  <c r="AB161" i="1"/>
  <c r="AC161" i="1"/>
  <c r="AD161" i="1"/>
  <c r="Q161" i="6" s="1"/>
  <c r="AE161" i="1"/>
  <c r="R161" i="6" s="1"/>
  <c r="AH161" i="1"/>
  <c r="AJ161" i="1"/>
  <c r="AL161" i="1"/>
  <c r="AM161" i="1"/>
  <c r="AR161" i="1"/>
  <c r="AT161" i="1"/>
  <c r="AU161" i="1"/>
  <c r="AV161" i="1"/>
  <c r="A162" i="1"/>
  <c r="A162" i="6" s="1"/>
  <c r="B162" i="1"/>
  <c r="C162" i="1"/>
  <c r="C162" i="6" s="1"/>
  <c r="D162" i="1"/>
  <c r="E162" i="1"/>
  <c r="F162" i="1"/>
  <c r="G162" i="1"/>
  <c r="H162" i="1"/>
  <c r="N162" i="1" s="1"/>
  <c r="G162" i="6" s="1"/>
  <c r="I162" i="1"/>
  <c r="J162" i="1"/>
  <c r="K162" i="1"/>
  <c r="L162" i="1"/>
  <c r="Q162" i="1"/>
  <c r="V162" i="1" s="1"/>
  <c r="L162" i="6" s="1"/>
  <c r="T162" i="1"/>
  <c r="Z162" i="1"/>
  <c r="AD162" i="1" s="1"/>
  <c r="Q162" i="6" s="1"/>
  <c r="AA162" i="1"/>
  <c r="AE162" i="1" s="1"/>
  <c r="R162" i="6" s="1"/>
  <c r="AB162" i="1"/>
  <c r="AC162" i="1"/>
  <c r="AH162" i="1"/>
  <c r="AJ162" i="1"/>
  <c r="AL162" i="1"/>
  <c r="AM162" i="1"/>
  <c r="AR162" i="1"/>
  <c r="AT162" i="1"/>
  <c r="AV162" i="1"/>
  <c r="A163" i="1"/>
  <c r="A163" i="6" s="1"/>
  <c r="B163" i="1"/>
  <c r="C163" i="1"/>
  <c r="D163" i="1"/>
  <c r="E163" i="1"/>
  <c r="F163" i="1"/>
  <c r="G163" i="1"/>
  <c r="H163" i="1"/>
  <c r="N163" i="1" s="1"/>
  <c r="G163" i="6" s="1"/>
  <c r="I163" i="1"/>
  <c r="J163" i="1"/>
  <c r="K163" i="1"/>
  <c r="L163" i="1"/>
  <c r="Q163" i="1"/>
  <c r="V163" i="1" s="1"/>
  <c r="L163" i="6" s="1"/>
  <c r="T163" i="1"/>
  <c r="Z163" i="1"/>
  <c r="AD163" i="1" s="1"/>
  <c r="Q163" i="6" s="1"/>
  <c r="AA163" i="1"/>
  <c r="AE163" i="1" s="1"/>
  <c r="AB163" i="1"/>
  <c r="AC163" i="1"/>
  <c r="AH163" i="1"/>
  <c r="AJ163" i="1"/>
  <c r="AL163" i="1"/>
  <c r="AM163" i="1"/>
  <c r="AR163" i="1"/>
  <c r="AT163" i="1"/>
  <c r="AV163" i="1"/>
  <c r="A164" i="1"/>
  <c r="A164" i="6" s="1"/>
  <c r="B164" i="1"/>
  <c r="C164" i="1"/>
  <c r="AK164" i="1" s="1"/>
  <c r="D164" i="1"/>
  <c r="E164" i="1"/>
  <c r="F164" i="1"/>
  <c r="G164" i="1"/>
  <c r="H164" i="1"/>
  <c r="N164" i="1" s="1"/>
  <c r="G164" i="6" s="1"/>
  <c r="I164" i="1"/>
  <c r="J164" i="1"/>
  <c r="K164" i="1"/>
  <c r="L164" i="1"/>
  <c r="Q164" i="1"/>
  <c r="V164" i="1" s="1"/>
  <c r="L164" i="6" s="1"/>
  <c r="T164" i="1"/>
  <c r="Z164" i="1"/>
  <c r="AA164" i="1"/>
  <c r="AB164" i="1"/>
  <c r="AC164" i="1"/>
  <c r="AD164" i="1"/>
  <c r="Q164" i="6" s="1"/>
  <c r="AE164" i="1"/>
  <c r="R164" i="6" s="1"/>
  <c r="AH164" i="1"/>
  <c r="AJ164" i="1"/>
  <c r="AL164" i="1"/>
  <c r="AM164" i="1"/>
  <c r="AR164" i="1"/>
  <c r="AT164" i="1"/>
  <c r="AV164" i="1"/>
  <c r="A165" i="1"/>
  <c r="A165" i="6" s="1"/>
  <c r="B165" i="1"/>
  <c r="C165" i="1"/>
  <c r="C165" i="6" s="1"/>
  <c r="D165" i="1"/>
  <c r="E165" i="1"/>
  <c r="F165" i="1"/>
  <c r="G165" i="1"/>
  <c r="H165" i="1"/>
  <c r="N165" i="1" s="1"/>
  <c r="G165" i="6" s="1"/>
  <c r="I165" i="1"/>
  <c r="J165" i="1"/>
  <c r="K165" i="1"/>
  <c r="L165" i="1"/>
  <c r="Q165" i="1"/>
  <c r="V165" i="1" s="1"/>
  <c r="L165" i="6" s="1"/>
  <c r="T165" i="1"/>
  <c r="Z165" i="1"/>
  <c r="AA165" i="1"/>
  <c r="AB165" i="1"/>
  <c r="AC165" i="1"/>
  <c r="AD165" i="1"/>
  <c r="Q165" i="6" s="1"/>
  <c r="AE165" i="1"/>
  <c r="R165" i="6" s="1"/>
  <c r="AH165" i="1"/>
  <c r="AJ165" i="1"/>
  <c r="AL165" i="1"/>
  <c r="AM165" i="1"/>
  <c r="AR165" i="1"/>
  <c r="AT165" i="1"/>
  <c r="AU165" i="1"/>
  <c r="AV165" i="1"/>
  <c r="A166" i="1"/>
  <c r="A166" i="6" s="1"/>
  <c r="U166" i="6" s="1"/>
  <c r="B166" i="1"/>
  <c r="C166" i="1"/>
  <c r="D166" i="1"/>
  <c r="E166" i="1"/>
  <c r="F166" i="1"/>
  <c r="G166" i="1"/>
  <c r="H166" i="1"/>
  <c r="N166" i="1" s="1"/>
  <c r="G166" i="6" s="1"/>
  <c r="I166" i="1"/>
  <c r="J166" i="1"/>
  <c r="K166" i="1"/>
  <c r="L166" i="1"/>
  <c r="Q166" i="1"/>
  <c r="V166" i="1" s="1"/>
  <c r="L166" i="6" s="1"/>
  <c r="T166" i="1"/>
  <c r="Z166" i="1"/>
  <c r="AA166" i="1"/>
  <c r="AB166" i="1"/>
  <c r="AC166" i="1"/>
  <c r="AD166" i="1"/>
  <c r="Q166" i="6" s="1"/>
  <c r="AE166" i="1"/>
  <c r="R166" i="6" s="1"/>
  <c r="AH166" i="1"/>
  <c r="AJ166" i="1"/>
  <c r="AL166" i="1"/>
  <c r="AM166" i="1"/>
  <c r="AR166" i="1"/>
  <c r="AT166" i="1"/>
  <c r="AV166" i="1"/>
  <c r="A167" i="1"/>
  <c r="A167" i="6" s="1"/>
  <c r="B167" i="1"/>
  <c r="C167" i="1"/>
  <c r="D167" i="1"/>
  <c r="E167" i="1"/>
  <c r="F167" i="1"/>
  <c r="G167" i="1"/>
  <c r="H167" i="1"/>
  <c r="N167" i="1" s="1"/>
  <c r="G167" i="6" s="1"/>
  <c r="I167" i="1"/>
  <c r="J167" i="1"/>
  <c r="K167" i="1"/>
  <c r="L167" i="1"/>
  <c r="Q167" i="1"/>
  <c r="V167" i="1" s="1"/>
  <c r="L167" i="6" s="1"/>
  <c r="T167" i="1"/>
  <c r="Z167" i="1"/>
  <c r="AA167" i="1"/>
  <c r="AB167" i="1"/>
  <c r="AC167" i="1"/>
  <c r="AD167" i="1"/>
  <c r="Q167" i="6" s="1"/>
  <c r="AE167" i="1"/>
  <c r="R167" i="6" s="1"/>
  <c r="AH167" i="1"/>
  <c r="AJ167" i="1"/>
  <c r="AL167" i="1"/>
  <c r="AM167" i="1"/>
  <c r="AR167" i="1"/>
  <c r="AT167" i="1"/>
  <c r="AV167" i="1"/>
  <c r="A168" i="1"/>
  <c r="A168" i="6" s="1"/>
  <c r="O168" i="6" s="1"/>
  <c r="B168" i="1"/>
  <c r="C168" i="1"/>
  <c r="AW168" i="1" s="1"/>
  <c r="D168" i="1"/>
  <c r="E168" i="1"/>
  <c r="F168" i="1"/>
  <c r="G168" i="1"/>
  <c r="H168" i="1"/>
  <c r="N168" i="1" s="1"/>
  <c r="G168" i="6" s="1"/>
  <c r="I168" i="1"/>
  <c r="J168" i="1"/>
  <c r="K168" i="1"/>
  <c r="L168" i="1"/>
  <c r="Q168" i="1"/>
  <c r="V168" i="1" s="1"/>
  <c r="L168" i="6" s="1"/>
  <c r="T168" i="1"/>
  <c r="Z168" i="1"/>
  <c r="AA168" i="1"/>
  <c r="AB168" i="1"/>
  <c r="AC168" i="1"/>
  <c r="AD168" i="1"/>
  <c r="Q168" i="6" s="1"/>
  <c r="AE168" i="1"/>
  <c r="R168" i="6" s="1"/>
  <c r="AH168" i="1"/>
  <c r="AJ168" i="1"/>
  <c r="AL168" i="1"/>
  <c r="AM168" i="1"/>
  <c r="AR168" i="1"/>
  <c r="AT168" i="1"/>
  <c r="AV168" i="1"/>
  <c r="A169" i="1"/>
  <c r="A169" i="6" s="1"/>
  <c r="B169" i="1"/>
  <c r="C169" i="1"/>
  <c r="C169" i="6" s="1"/>
  <c r="D169" i="1"/>
  <c r="E169" i="1"/>
  <c r="F169" i="1"/>
  <c r="G169" i="1"/>
  <c r="H169" i="1"/>
  <c r="N169" i="1" s="1"/>
  <c r="G169" i="6" s="1"/>
  <c r="I169" i="1"/>
  <c r="J169" i="1"/>
  <c r="K169" i="1"/>
  <c r="L169" i="1"/>
  <c r="Q169" i="1"/>
  <c r="V169" i="1" s="1"/>
  <c r="L169" i="6" s="1"/>
  <c r="T169" i="1"/>
  <c r="Z169" i="1"/>
  <c r="AA169" i="1"/>
  <c r="AE169" i="1" s="1"/>
  <c r="R169" i="6" s="1"/>
  <c r="AB169" i="1"/>
  <c r="AC169" i="1"/>
  <c r="AD169" i="1"/>
  <c r="Q169" i="6" s="1"/>
  <c r="AH169" i="1"/>
  <c r="AJ169" i="1"/>
  <c r="AL169" i="1"/>
  <c r="AM169" i="1"/>
  <c r="AR169" i="1"/>
  <c r="AT169" i="1"/>
  <c r="AV169" i="1"/>
  <c r="A170" i="1"/>
  <c r="A170" i="6" s="1"/>
  <c r="B170" i="1"/>
  <c r="C170" i="1"/>
  <c r="C170" i="6" s="1"/>
  <c r="D170" i="1"/>
  <c r="E170" i="1"/>
  <c r="F170" i="1"/>
  <c r="G170" i="1"/>
  <c r="H170" i="1"/>
  <c r="N170" i="1" s="1"/>
  <c r="G170" i="6" s="1"/>
  <c r="I170" i="1"/>
  <c r="J170" i="1"/>
  <c r="K170" i="1"/>
  <c r="L170" i="1"/>
  <c r="Q170" i="1"/>
  <c r="V170" i="1" s="1"/>
  <c r="L170" i="6" s="1"/>
  <c r="T170" i="1"/>
  <c r="Z170" i="1"/>
  <c r="AA170" i="1"/>
  <c r="AB170" i="1"/>
  <c r="AC170" i="1"/>
  <c r="AD170" i="1"/>
  <c r="Q170" i="6" s="1"/>
  <c r="AE170" i="1"/>
  <c r="R170" i="6" s="1"/>
  <c r="AH170" i="1"/>
  <c r="AJ170" i="1"/>
  <c r="AL170" i="1"/>
  <c r="AM170" i="1"/>
  <c r="AR170" i="1"/>
  <c r="AT170" i="1"/>
  <c r="AV170" i="1"/>
  <c r="A171" i="1"/>
  <c r="A171" i="6" s="1"/>
  <c r="B171" i="1"/>
  <c r="C171" i="1"/>
  <c r="AS171" i="1" s="1"/>
  <c r="D171" i="1"/>
  <c r="E171" i="1"/>
  <c r="F171" i="1"/>
  <c r="G171" i="1"/>
  <c r="H171" i="1"/>
  <c r="N171" i="1" s="1"/>
  <c r="G171" i="6" s="1"/>
  <c r="I171" i="1"/>
  <c r="J171" i="1"/>
  <c r="K171" i="1"/>
  <c r="L171" i="1"/>
  <c r="Q171" i="1"/>
  <c r="V171" i="1" s="1"/>
  <c r="L171" i="6" s="1"/>
  <c r="T171" i="1"/>
  <c r="Z171" i="1"/>
  <c r="AA171" i="1"/>
  <c r="AB171" i="1"/>
  <c r="AC171" i="1"/>
  <c r="AD171" i="1"/>
  <c r="Q171" i="6" s="1"/>
  <c r="AE171" i="1"/>
  <c r="AH171" i="1"/>
  <c r="AJ171" i="1"/>
  <c r="AL171" i="1"/>
  <c r="AM171" i="1"/>
  <c r="AR171" i="1"/>
  <c r="AT171" i="1"/>
  <c r="AV171" i="1"/>
  <c r="A172" i="1"/>
  <c r="A172" i="6" s="1"/>
  <c r="AA172" i="6" s="1"/>
  <c r="B172" i="1"/>
  <c r="C172" i="1"/>
  <c r="AW172" i="1" s="1"/>
  <c r="D172" i="1"/>
  <c r="E172" i="1"/>
  <c r="F172" i="1"/>
  <c r="G172" i="1"/>
  <c r="H172" i="1"/>
  <c r="N172" i="1" s="1"/>
  <c r="G172" i="6" s="1"/>
  <c r="I172" i="1"/>
  <c r="J172" i="1"/>
  <c r="K172" i="1"/>
  <c r="L172" i="1"/>
  <c r="Q172" i="1"/>
  <c r="V172" i="1" s="1"/>
  <c r="L172" i="6" s="1"/>
  <c r="T172" i="1"/>
  <c r="Z172" i="1"/>
  <c r="AA172" i="1"/>
  <c r="AB172" i="1"/>
  <c r="AC172" i="1"/>
  <c r="AD172" i="1"/>
  <c r="Q172" i="6" s="1"/>
  <c r="AE172" i="1"/>
  <c r="R172" i="6" s="1"/>
  <c r="AH172" i="1"/>
  <c r="AJ172" i="1"/>
  <c r="AK172" i="1"/>
  <c r="AL172" i="1"/>
  <c r="AM172" i="1"/>
  <c r="AR172" i="1"/>
  <c r="AT172" i="1"/>
  <c r="AV172" i="1"/>
  <c r="A173" i="1"/>
  <c r="A173" i="6" s="1"/>
  <c r="J173" i="6" s="1"/>
  <c r="B173" i="1"/>
  <c r="C173" i="1"/>
  <c r="D173" i="1"/>
  <c r="E173" i="1"/>
  <c r="F173" i="1"/>
  <c r="G173" i="1"/>
  <c r="H173" i="1"/>
  <c r="N173" i="1" s="1"/>
  <c r="G173" i="6" s="1"/>
  <c r="I173" i="1"/>
  <c r="J173" i="1"/>
  <c r="K173" i="1"/>
  <c r="L173" i="1"/>
  <c r="Q173" i="1"/>
  <c r="V173" i="1" s="1"/>
  <c r="L173" i="6" s="1"/>
  <c r="T173" i="1"/>
  <c r="U173" i="1"/>
  <c r="Z173" i="1"/>
  <c r="AA173" i="1"/>
  <c r="AB173" i="1"/>
  <c r="AC173" i="1"/>
  <c r="AD173" i="1"/>
  <c r="Q173" i="6" s="1"/>
  <c r="AE173" i="1"/>
  <c r="R173" i="6" s="1"/>
  <c r="AH173" i="1"/>
  <c r="AI173" i="1"/>
  <c r="AJ173" i="1"/>
  <c r="AL173" i="1"/>
  <c r="AM173" i="1"/>
  <c r="AR173" i="1"/>
  <c r="AT173" i="1"/>
  <c r="AV173" i="1"/>
  <c r="A174" i="1"/>
  <c r="A174" i="6" s="1"/>
  <c r="U174" i="6" s="1"/>
  <c r="B174" i="1"/>
  <c r="C174" i="1"/>
  <c r="C174" i="6" s="1"/>
  <c r="D174" i="1"/>
  <c r="E174" i="1"/>
  <c r="F174" i="1"/>
  <c r="G174" i="1"/>
  <c r="H174" i="1"/>
  <c r="N174" i="1" s="1"/>
  <c r="G174" i="6" s="1"/>
  <c r="I174" i="1"/>
  <c r="J174" i="1"/>
  <c r="K174" i="1"/>
  <c r="L174" i="1"/>
  <c r="Q174" i="1"/>
  <c r="V174" i="1" s="1"/>
  <c r="L174" i="6" s="1"/>
  <c r="T174" i="1"/>
  <c r="Z174" i="1"/>
  <c r="AA174" i="1"/>
  <c r="AE174" i="1" s="1"/>
  <c r="R174" i="6" s="1"/>
  <c r="AB174" i="1"/>
  <c r="AC174" i="1"/>
  <c r="AD174" i="1"/>
  <c r="Q174" i="6" s="1"/>
  <c r="AH174" i="1"/>
  <c r="AJ174" i="1"/>
  <c r="AL174" i="1"/>
  <c r="AM174" i="1"/>
  <c r="AR174" i="1"/>
  <c r="AT174" i="1"/>
  <c r="AV174" i="1"/>
  <c r="A175" i="1"/>
  <c r="A175" i="6" s="1"/>
  <c r="B175" i="1"/>
  <c r="C175" i="1"/>
  <c r="AS175" i="1" s="1"/>
  <c r="D175" i="1"/>
  <c r="E175" i="1"/>
  <c r="F175" i="1"/>
  <c r="G175" i="1"/>
  <c r="H175" i="1"/>
  <c r="N175" i="1" s="1"/>
  <c r="G175" i="6" s="1"/>
  <c r="I175" i="1"/>
  <c r="J175" i="1"/>
  <c r="K175" i="1"/>
  <c r="L175" i="1"/>
  <c r="Q175" i="1"/>
  <c r="V175" i="1" s="1"/>
  <c r="L175" i="6" s="1"/>
  <c r="T175" i="1"/>
  <c r="Z175" i="1"/>
  <c r="AA175" i="1"/>
  <c r="AB175" i="1"/>
  <c r="AC175" i="1"/>
  <c r="AD175" i="1"/>
  <c r="Q175" i="6" s="1"/>
  <c r="AE175" i="1"/>
  <c r="R175" i="6" s="1"/>
  <c r="AH175" i="1"/>
  <c r="AJ175" i="1"/>
  <c r="AL175" i="1"/>
  <c r="AM175" i="1"/>
  <c r="AR175" i="1"/>
  <c r="AT175" i="1"/>
  <c r="AV175" i="1"/>
  <c r="A176" i="1"/>
  <c r="A176" i="6" s="1"/>
  <c r="AG176" i="6" s="1"/>
  <c r="B176" i="1"/>
  <c r="C176" i="1"/>
  <c r="D176" i="1"/>
  <c r="E176" i="1"/>
  <c r="F176" i="1"/>
  <c r="G176" i="1"/>
  <c r="H176" i="1"/>
  <c r="N176" i="1" s="1"/>
  <c r="G176" i="6" s="1"/>
  <c r="I176" i="1"/>
  <c r="J176" i="1"/>
  <c r="K176" i="1"/>
  <c r="L176" i="1"/>
  <c r="Q176" i="1"/>
  <c r="V176" i="1" s="1"/>
  <c r="L176" i="6" s="1"/>
  <c r="T176" i="1"/>
  <c r="Z176" i="1"/>
  <c r="AA176" i="1"/>
  <c r="AB176" i="1"/>
  <c r="AC176" i="1"/>
  <c r="AD176" i="1"/>
  <c r="Q176" i="6" s="1"/>
  <c r="AE176" i="1"/>
  <c r="R176" i="6" s="1"/>
  <c r="AH176" i="1"/>
  <c r="AJ176" i="1"/>
  <c r="AL176" i="1"/>
  <c r="AM176" i="1"/>
  <c r="AR176" i="1"/>
  <c r="AT176" i="1"/>
  <c r="AV176" i="1"/>
  <c r="A177" i="1"/>
  <c r="A177" i="6" s="1"/>
  <c r="U177" i="6" s="1"/>
  <c r="B177" i="1"/>
  <c r="C177" i="1"/>
  <c r="AU177" i="1" s="1"/>
  <c r="D177" i="1"/>
  <c r="E177" i="1"/>
  <c r="F177" i="1"/>
  <c r="G177" i="1"/>
  <c r="H177" i="1"/>
  <c r="N177" i="1" s="1"/>
  <c r="G177" i="6" s="1"/>
  <c r="I177" i="1"/>
  <c r="J177" i="1"/>
  <c r="K177" i="1"/>
  <c r="L177" i="1"/>
  <c r="Q177" i="1"/>
  <c r="V177" i="1" s="1"/>
  <c r="L177" i="6" s="1"/>
  <c r="T177" i="1"/>
  <c r="Z177" i="1"/>
  <c r="AA177" i="1"/>
  <c r="AB177" i="1"/>
  <c r="AC177" i="1"/>
  <c r="AD177" i="1"/>
  <c r="Q177" i="6" s="1"/>
  <c r="AE177" i="1"/>
  <c r="R177" i="6" s="1"/>
  <c r="AH177" i="1"/>
  <c r="AJ177" i="1"/>
  <c r="AL177" i="1"/>
  <c r="AM177" i="1"/>
  <c r="AR177" i="1"/>
  <c r="AT177" i="1"/>
  <c r="AV177" i="1"/>
  <c r="A178" i="1"/>
  <c r="A178" i="6" s="1"/>
  <c r="U178" i="6" s="1"/>
  <c r="B178" i="1"/>
  <c r="C178" i="1"/>
  <c r="D178" i="1"/>
  <c r="E178" i="1"/>
  <c r="F178" i="1"/>
  <c r="G178" i="1"/>
  <c r="H178" i="1"/>
  <c r="N178" i="1" s="1"/>
  <c r="G178" i="6" s="1"/>
  <c r="I178" i="1"/>
  <c r="J178" i="1"/>
  <c r="K178" i="1"/>
  <c r="L178" i="1"/>
  <c r="Q178" i="1"/>
  <c r="V178" i="1" s="1"/>
  <c r="L178" i="6" s="1"/>
  <c r="T178" i="1"/>
  <c r="Z178" i="1"/>
  <c r="AA178" i="1"/>
  <c r="AB178" i="1"/>
  <c r="AC178" i="1"/>
  <c r="AD178" i="1"/>
  <c r="Q178" i="6" s="1"/>
  <c r="AE178" i="1"/>
  <c r="R178" i="6" s="1"/>
  <c r="AH178" i="1"/>
  <c r="AJ178" i="1"/>
  <c r="AL178" i="1"/>
  <c r="AM178" i="1"/>
  <c r="AR178" i="1"/>
  <c r="AT178" i="1"/>
  <c r="AV178" i="1"/>
  <c r="A179" i="1"/>
  <c r="A179" i="6" s="1"/>
  <c r="B179" i="1"/>
  <c r="C179" i="1"/>
  <c r="AS179" i="1" s="1"/>
  <c r="D179" i="1"/>
  <c r="E179" i="1"/>
  <c r="F179" i="1"/>
  <c r="G179" i="1"/>
  <c r="H179" i="1"/>
  <c r="N179" i="1" s="1"/>
  <c r="G179" i="6" s="1"/>
  <c r="I179" i="1"/>
  <c r="J179" i="1"/>
  <c r="K179" i="1"/>
  <c r="L179" i="1"/>
  <c r="Q179" i="1"/>
  <c r="V179" i="1" s="1"/>
  <c r="L179" i="6" s="1"/>
  <c r="T179" i="1"/>
  <c r="Z179" i="1"/>
  <c r="AA179" i="1"/>
  <c r="AB179" i="1"/>
  <c r="AC179" i="1"/>
  <c r="AD179" i="1"/>
  <c r="Q179" i="6" s="1"/>
  <c r="AE179" i="1"/>
  <c r="R179" i="6" s="1"/>
  <c r="AH179" i="1"/>
  <c r="AJ179" i="1"/>
  <c r="AL179" i="1"/>
  <c r="AM179" i="1"/>
  <c r="AR179" i="1"/>
  <c r="AT179" i="1"/>
  <c r="AV179" i="1"/>
  <c r="A180" i="1"/>
  <c r="A180" i="6" s="1"/>
  <c r="B180" i="1"/>
  <c r="C180" i="1"/>
  <c r="AW180" i="1" s="1"/>
  <c r="D180" i="1"/>
  <c r="E180" i="1"/>
  <c r="F180" i="1"/>
  <c r="G180" i="1"/>
  <c r="H180" i="1"/>
  <c r="N180" i="1" s="1"/>
  <c r="G180" i="6" s="1"/>
  <c r="I180" i="1"/>
  <c r="J180" i="1"/>
  <c r="K180" i="1"/>
  <c r="L180" i="1"/>
  <c r="Q180" i="1"/>
  <c r="V180" i="1" s="1"/>
  <c r="L180" i="6" s="1"/>
  <c r="T180" i="1"/>
  <c r="Z180" i="1"/>
  <c r="AA180" i="1"/>
  <c r="AB180" i="1"/>
  <c r="AC180" i="1"/>
  <c r="AD180" i="1"/>
  <c r="Q180" i="6" s="1"/>
  <c r="AE180" i="1"/>
  <c r="R180" i="6" s="1"/>
  <c r="AH180" i="1"/>
  <c r="AJ180" i="1"/>
  <c r="AK180" i="1"/>
  <c r="AL180" i="1"/>
  <c r="AM180" i="1"/>
  <c r="AR180" i="1"/>
  <c r="AS180" i="1"/>
  <c r="AT180" i="1"/>
  <c r="AV180" i="1"/>
  <c r="A181" i="1"/>
  <c r="A181" i="6" s="1"/>
  <c r="J181" i="6" s="1"/>
  <c r="B181" i="1"/>
  <c r="C181" i="1"/>
  <c r="D181" i="1"/>
  <c r="E181" i="1"/>
  <c r="F181" i="1"/>
  <c r="G181" i="1"/>
  <c r="H181" i="1"/>
  <c r="N181" i="1" s="1"/>
  <c r="G181" i="6" s="1"/>
  <c r="I181" i="1"/>
  <c r="J181" i="1"/>
  <c r="K181" i="1"/>
  <c r="L181" i="1"/>
  <c r="Q181" i="1"/>
  <c r="V181" i="1" s="1"/>
  <c r="L181" i="6" s="1"/>
  <c r="T181" i="1"/>
  <c r="Z181" i="1"/>
  <c r="AA181" i="1"/>
  <c r="AE181" i="1" s="1"/>
  <c r="R181" i="6" s="1"/>
  <c r="AB181" i="1"/>
  <c r="AC181" i="1"/>
  <c r="AD181" i="1"/>
  <c r="Q181" i="6" s="1"/>
  <c r="AH181" i="1"/>
  <c r="AJ181" i="1"/>
  <c r="AL181" i="1"/>
  <c r="AM181" i="1"/>
  <c r="AR181" i="1"/>
  <c r="AT181" i="1"/>
  <c r="AV181" i="1"/>
  <c r="A182" i="1"/>
  <c r="A182" i="6" s="1"/>
  <c r="U182" i="6" s="1"/>
  <c r="B182" i="1"/>
  <c r="C182" i="1"/>
  <c r="D182" i="1"/>
  <c r="E182" i="1"/>
  <c r="F182" i="1"/>
  <c r="G182" i="1"/>
  <c r="H182" i="1"/>
  <c r="N182" i="1" s="1"/>
  <c r="G182" i="6" s="1"/>
  <c r="I182" i="1"/>
  <c r="J182" i="1"/>
  <c r="K182" i="1"/>
  <c r="L182" i="1"/>
  <c r="Q182" i="1"/>
  <c r="V182" i="1" s="1"/>
  <c r="L182" i="6" s="1"/>
  <c r="T182" i="1"/>
  <c r="Z182" i="1"/>
  <c r="AA182" i="1"/>
  <c r="AB182" i="1"/>
  <c r="AC182" i="1"/>
  <c r="AD182" i="1"/>
  <c r="Q182" i="6" s="1"/>
  <c r="AE182" i="1"/>
  <c r="R182" i="6" s="1"/>
  <c r="AH182" i="1"/>
  <c r="AJ182" i="1"/>
  <c r="AL182" i="1"/>
  <c r="AM182" i="1"/>
  <c r="AR182" i="1"/>
  <c r="AT182" i="1"/>
  <c r="AV182" i="1"/>
  <c r="A183" i="1"/>
  <c r="A183" i="6" s="1"/>
  <c r="B183" i="1"/>
  <c r="C183" i="1"/>
  <c r="AS183" i="1" s="1"/>
  <c r="D183" i="1"/>
  <c r="E183" i="1"/>
  <c r="F183" i="1"/>
  <c r="G183" i="1"/>
  <c r="H183" i="1"/>
  <c r="N183" i="1" s="1"/>
  <c r="G183" i="6" s="1"/>
  <c r="I183" i="1"/>
  <c r="J183" i="1"/>
  <c r="K183" i="1"/>
  <c r="L183" i="1"/>
  <c r="Q183" i="1"/>
  <c r="V183" i="1" s="1"/>
  <c r="L183" i="6" s="1"/>
  <c r="T183" i="1"/>
  <c r="Z183" i="1"/>
  <c r="AA183" i="1"/>
  <c r="AB183" i="1"/>
  <c r="AC183" i="1"/>
  <c r="AD183" i="1"/>
  <c r="Q183" i="6" s="1"/>
  <c r="AE183" i="1"/>
  <c r="R183" i="6" s="1"/>
  <c r="AH183" i="1"/>
  <c r="AJ183" i="1"/>
  <c r="AL183" i="1"/>
  <c r="AM183" i="1"/>
  <c r="AR183" i="1"/>
  <c r="AT183" i="1"/>
  <c r="AV183" i="1"/>
  <c r="A184" i="1"/>
  <c r="A184" i="6" s="1"/>
  <c r="O184" i="6" s="1"/>
  <c r="B184" i="1"/>
  <c r="C184" i="1"/>
  <c r="AW184" i="1" s="1"/>
  <c r="D184" i="1"/>
  <c r="E184" i="1"/>
  <c r="F184" i="1"/>
  <c r="G184" i="1"/>
  <c r="H184" i="1"/>
  <c r="N184" i="1" s="1"/>
  <c r="G184" i="6" s="1"/>
  <c r="I184" i="1"/>
  <c r="J184" i="1"/>
  <c r="K184" i="1"/>
  <c r="L184" i="1"/>
  <c r="Q184" i="1"/>
  <c r="V184" i="1" s="1"/>
  <c r="L184" i="6" s="1"/>
  <c r="T184" i="1"/>
  <c r="Z184" i="1"/>
  <c r="AA184" i="1"/>
  <c r="AB184" i="1"/>
  <c r="AC184" i="1"/>
  <c r="AD184" i="1"/>
  <c r="Q184" i="6" s="1"/>
  <c r="AE184" i="1"/>
  <c r="R184" i="6" s="1"/>
  <c r="AH184" i="1"/>
  <c r="AJ184" i="1"/>
  <c r="AL184" i="1"/>
  <c r="AM184" i="1"/>
  <c r="AR184" i="1"/>
  <c r="AT184" i="1"/>
  <c r="AV184" i="1"/>
  <c r="A185" i="1"/>
  <c r="A185" i="6" s="1"/>
  <c r="B185" i="1"/>
  <c r="C185" i="1"/>
  <c r="D185" i="1"/>
  <c r="E185" i="1"/>
  <c r="F185" i="1"/>
  <c r="G185" i="1"/>
  <c r="H185" i="1"/>
  <c r="N185" i="1" s="1"/>
  <c r="G185" i="6" s="1"/>
  <c r="I185" i="1"/>
  <c r="J185" i="1"/>
  <c r="K185" i="1"/>
  <c r="L185" i="1"/>
  <c r="Q185" i="1"/>
  <c r="V185" i="1" s="1"/>
  <c r="L185" i="6" s="1"/>
  <c r="T185" i="1"/>
  <c r="Z185" i="1"/>
  <c r="AA185" i="1"/>
  <c r="AB185" i="1"/>
  <c r="AC185" i="1"/>
  <c r="AD185" i="1"/>
  <c r="Q185" i="6" s="1"/>
  <c r="AE185" i="1"/>
  <c r="R185" i="6" s="1"/>
  <c r="AH185" i="1"/>
  <c r="AJ185" i="1"/>
  <c r="AK185" i="1"/>
  <c r="AL185" i="1"/>
  <c r="AM185" i="1"/>
  <c r="AR185" i="1"/>
  <c r="AS185" i="1"/>
  <c r="AT185" i="1"/>
  <c r="AV185" i="1"/>
  <c r="A186" i="1"/>
  <c r="A186" i="6" s="1"/>
  <c r="B186" i="1"/>
  <c r="C186" i="1"/>
  <c r="C186" i="6" s="1"/>
  <c r="D186" i="1"/>
  <c r="E186" i="1"/>
  <c r="F186" i="1"/>
  <c r="G186" i="1"/>
  <c r="H186" i="1"/>
  <c r="N186" i="1" s="1"/>
  <c r="G186" i="6" s="1"/>
  <c r="I186" i="1"/>
  <c r="J186" i="1"/>
  <c r="K186" i="1"/>
  <c r="L186" i="1"/>
  <c r="Q186" i="1"/>
  <c r="V186" i="1" s="1"/>
  <c r="L186" i="6" s="1"/>
  <c r="T186" i="1"/>
  <c r="Z186" i="1"/>
  <c r="AA186" i="1"/>
  <c r="AB186" i="1"/>
  <c r="AC186" i="1"/>
  <c r="AD186" i="1"/>
  <c r="Q186" i="6" s="1"/>
  <c r="AE186" i="1"/>
  <c r="R186" i="6" s="1"/>
  <c r="AH186" i="1"/>
  <c r="AJ186" i="1"/>
  <c r="AL186" i="1"/>
  <c r="AM186" i="1"/>
  <c r="AR186" i="1"/>
  <c r="AT186" i="1"/>
  <c r="AV186" i="1"/>
  <c r="A187" i="1"/>
  <c r="A187" i="6" s="1"/>
  <c r="B187" i="1"/>
  <c r="C187" i="1"/>
  <c r="AS187" i="1" s="1"/>
  <c r="D187" i="1"/>
  <c r="E187" i="1"/>
  <c r="F187" i="1"/>
  <c r="G187" i="1"/>
  <c r="H187" i="1"/>
  <c r="N187" i="1" s="1"/>
  <c r="G187" i="6" s="1"/>
  <c r="I187" i="1"/>
  <c r="J187" i="1"/>
  <c r="K187" i="1"/>
  <c r="L187" i="1"/>
  <c r="Q187" i="1"/>
  <c r="V187" i="1" s="1"/>
  <c r="L187" i="6" s="1"/>
  <c r="T187" i="1"/>
  <c r="Z187" i="1"/>
  <c r="AA187" i="1"/>
  <c r="AE187" i="1" s="1"/>
  <c r="R187" i="6" s="1"/>
  <c r="AB187" i="1"/>
  <c r="AC187" i="1"/>
  <c r="AD187" i="1"/>
  <c r="Q187" i="6" s="1"/>
  <c r="AH187" i="1"/>
  <c r="AJ187" i="1"/>
  <c r="AL187" i="1"/>
  <c r="AM187" i="1"/>
  <c r="AR187" i="1"/>
  <c r="AT187" i="1"/>
  <c r="AV187" i="1"/>
  <c r="A188" i="1"/>
  <c r="A188" i="6" s="1"/>
  <c r="AA188" i="6" s="1"/>
  <c r="B188" i="1"/>
  <c r="C188" i="1"/>
  <c r="AW188" i="1" s="1"/>
  <c r="D188" i="1"/>
  <c r="E188" i="1"/>
  <c r="F188" i="1"/>
  <c r="G188" i="1"/>
  <c r="H188" i="1"/>
  <c r="N188" i="1" s="1"/>
  <c r="G188" i="6" s="1"/>
  <c r="I188" i="1"/>
  <c r="J188" i="1"/>
  <c r="K188" i="1"/>
  <c r="L188" i="1"/>
  <c r="Q188" i="1"/>
  <c r="V188" i="1" s="1"/>
  <c r="L188" i="6" s="1"/>
  <c r="T188" i="1"/>
  <c r="Z188" i="1"/>
  <c r="AA188" i="1"/>
  <c r="AB188" i="1"/>
  <c r="AC188" i="1"/>
  <c r="AD188" i="1"/>
  <c r="Q188" i="6" s="1"/>
  <c r="AE188" i="1"/>
  <c r="R188" i="6" s="1"/>
  <c r="AH188" i="1"/>
  <c r="AJ188" i="1"/>
  <c r="AK188" i="1"/>
  <c r="AL188" i="1"/>
  <c r="AM188" i="1"/>
  <c r="AR188" i="1"/>
  <c r="AS188" i="1"/>
  <c r="AT188" i="1"/>
  <c r="AV188" i="1"/>
  <c r="A189" i="1"/>
  <c r="A189" i="6" s="1"/>
  <c r="J189" i="6" s="1"/>
  <c r="B189" i="1"/>
  <c r="C189" i="1"/>
  <c r="D189" i="1"/>
  <c r="E189" i="1"/>
  <c r="F189" i="1"/>
  <c r="G189" i="1"/>
  <c r="H189" i="1"/>
  <c r="N189" i="1" s="1"/>
  <c r="G189" i="6" s="1"/>
  <c r="I189" i="1"/>
  <c r="J189" i="1"/>
  <c r="K189" i="1"/>
  <c r="L189" i="1"/>
  <c r="Q189" i="1"/>
  <c r="V189" i="1" s="1"/>
  <c r="L189" i="6" s="1"/>
  <c r="T189" i="1"/>
  <c r="Z189" i="1"/>
  <c r="AA189" i="1"/>
  <c r="AB189" i="1"/>
  <c r="AC189" i="1"/>
  <c r="AD189" i="1"/>
  <c r="Q189" i="6" s="1"/>
  <c r="AE189" i="1"/>
  <c r="R189" i="6" s="1"/>
  <c r="AH189" i="1"/>
  <c r="AJ189" i="1"/>
  <c r="AL189" i="1"/>
  <c r="AM189" i="1"/>
  <c r="AR189" i="1"/>
  <c r="AT189" i="1"/>
  <c r="AV189" i="1"/>
  <c r="A190" i="1"/>
  <c r="A190" i="6" s="1"/>
  <c r="U190" i="6" s="1"/>
  <c r="B190" i="1"/>
  <c r="C190" i="1"/>
  <c r="C190" i="6" s="1"/>
  <c r="D190" i="1"/>
  <c r="E190" i="1"/>
  <c r="F190" i="1"/>
  <c r="G190" i="1"/>
  <c r="H190" i="1"/>
  <c r="N190" i="1" s="1"/>
  <c r="G190" i="6" s="1"/>
  <c r="I190" i="1"/>
  <c r="J190" i="1"/>
  <c r="K190" i="1"/>
  <c r="L190" i="1"/>
  <c r="Q190" i="1"/>
  <c r="V190" i="1" s="1"/>
  <c r="L190" i="6" s="1"/>
  <c r="T190" i="1"/>
  <c r="Z190" i="1"/>
  <c r="AA190" i="1"/>
  <c r="AB190" i="1"/>
  <c r="AC190" i="1"/>
  <c r="AD190" i="1"/>
  <c r="Q190" i="6" s="1"/>
  <c r="AE190" i="1"/>
  <c r="R190" i="6" s="1"/>
  <c r="AH190" i="1"/>
  <c r="AJ190" i="1"/>
  <c r="AL190" i="1"/>
  <c r="AM190" i="1"/>
  <c r="AR190" i="1"/>
  <c r="AT190" i="1"/>
  <c r="AV190" i="1"/>
  <c r="A191" i="1"/>
  <c r="A191" i="6" s="1"/>
  <c r="U191" i="6" s="1"/>
  <c r="B191" i="1"/>
  <c r="C191" i="1"/>
  <c r="AI191" i="1" s="1"/>
  <c r="D191" i="1"/>
  <c r="E191" i="1"/>
  <c r="F191" i="1"/>
  <c r="G191" i="1"/>
  <c r="H191" i="1"/>
  <c r="N191" i="1" s="1"/>
  <c r="G191" i="6" s="1"/>
  <c r="I191" i="1"/>
  <c r="J191" i="1"/>
  <c r="K191" i="1"/>
  <c r="L191" i="1"/>
  <c r="Q191" i="1"/>
  <c r="V191" i="1" s="1"/>
  <c r="L191" i="6" s="1"/>
  <c r="T191" i="1"/>
  <c r="Z191" i="1"/>
  <c r="AA191" i="1"/>
  <c r="AB191" i="1"/>
  <c r="AC191" i="1"/>
  <c r="AD191" i="1"/>
  <c r="Q191" i="6" s="1"/>
  <c r="AE191" i="1"/>
  <c r="R191" i="6" s="1"/>
  <c r="AH191" i="1"/>
  <c r="AJ191" i="1"/>
  <c r="AL191" i="1"/>
  <c r="AM191" i="1"/>
  <c r="AR191" i="1"/>
  <c r="AT191" i="1"/>
  <c r="AV191" i="1"/>
  <c r="A192" i="1"/>
  <c r="A192" i="6" s="1"/>
  <c r="AG192" i="6" s="1"/>
  <c r="B192" i="1"/>
  <c r="C192" i="1"/>
  <c r="C192" i="6" s="1"/>
  <c r="D192" i="1"/>
  <c r="E192" i="1"/>
  <c r="F192" i="1"/>
  <c r="G192" i="1"/>
  <c r="H192" i="1"/>
  <c r="N192" i="1" s="1"/>
  <c r="G192" i="6" s="1"/>
  <c r="I192" i="1"/>
  <c r="J192" i="1"/>
  <c r="K192" i="1"/>
  <c r="L192" i="1"/>
  <c r="Q192" i="1"/>
  <c r="V192" i="1" s="1"/>
  <c r="L192" i="6" s="1"/>
  <c r="T192" i="1"/>
  <c r="Z192" i="1"/>
  <c r="AA192" i="1"/>
  <c r="AB192" i="1"/>
  <c r="AC192" i="1"/>
  <c r="AD192" i="1"/>
  <c r="Q192" i="6" s="1"/>
  <c r="AE192" i="1"/>
  <c r="R192" i="6" s="1"/>
  <c r="AH192" i="1"/>
  <c r="AJ192" i="1"/>
  <c r="AL192" i="1"/>
  <c r="AM192" i="1"/>
  <c r="AR192" i="1"/>
  <c r="AT192" i="1"/>
  <c r="AV192" i="1"/>
  <c r="A193" i="1"/>
  <c r="A193" i="6" s="1"/>
  <c r="U193" i="6" s="1"/>
  <c r="B193" i="1"/>
  <c r="C193" i="1"/>
  <c r="U193" i="1" s="1"/>
  <c r="D193" i="1"/>
  <c r="E193" i="1"/>
  <c r="F193" i="1"/>
  <c r="G193" i="1"/>
  <c r="H193" i="1"/>
  <c r="N193" i="1" s="1"/>
  <c r="G193" i="6" s="1"/>
  <c r="I193" i="1"/>
  <c r="J193" i="1"/>
  <c r="K193" i="1"/>
  <c r="L193" i="1"/>
  <c r="Q193" i="1"/>
  <c r="V193" i="1" s="1"/>
  <c r="L193" i="6" s="1"/>
  <c r="T193" i="1"/>
  <c r="Z193" i="1"/>
  <c r="AA193" i="1"/>
  <c r="AB193" i="1"/>
  <c r="AC193" i="1"/>
  <c r="AD193" i="1"/>
  <c r="Q193" i="6" s="1"/>
  <c r="AE193" i="1"/>
  <c r="R193" i="6" s="1"/>
  <c r="AH193" i="1"/>
  <c r="AJ193" i="1"/>
  <c r="AK193" i="1"/>
  <c r="AL193" i="1"/>
  <c r="AM193" i="1"/>
  <c r="AR193" i="1"/>
  <c r="AT193" i="1"/>
  <c r="AV193" i="1"/>
  <c r="A194" i="1"/>
  <c r="A194" i="6" s="1"/>
  <c r="B194" i="1"/>
  <c r="C194" i="1"/>
  <c r="D194" i="1"/>
  <c r="E194" i="1"/>
  <c r="F194" i="1"/>
  <c r="G194" i="1"/>
  <c r="H194" i="1"/>
  <c r="N194" i="1" s="1"/>
  <c r="G194" i="6" s="1"/>
  <c r="I194" i="1"/>
  <c r="J194" i="1"/>
  <c r="K194" i="1"/>
  <c r="L194" i="1"/>
  <c r="Q194" i="1"/>
  <c r="V194" i="1" s="1"/>
  <c r="L194" i="6" s="1"/>
  <c r="T194" i="1"/>
  <c r="Z194" i="1"/>
  <c r="AA194" i="1"/>
  <c r="AB194" i="1"/>
  <c r="AC194" i="1"/>
  <c r="AD194" i="1"/>
  <c r="Q194" i="6" s="1"/>
  <c r="AE194" i="1"/>
  <c r="R194" i="6" s="1"/>
  <c r="AH194" i="1"/>
  <c r="AJ194" i="1"/>
  <c r="AL194" i="1"/>
  <c r="AM194" i="1"/>
  <c r="AR194" i="1"/>
  <c r="AT194" i="1"/>
  <c r="AV194" i="1"/>
  <c r="A195" i="1"/>
  <c r="A195" i="6" s="1"/>
  <c r="B195" i="1"/>
  <c r="C195" i="1"/>
  <c r="AS195" i="1" s="1"/>
  <c r="D195" i="1"/>
  <c r="E195" i="1"/>
  <c r="F195" i="1"/>
  <c r="G195" i="1"/>
  <c r="H195" i="1"/>
  <c r="N195" i="1" s="1"/>
  <c r="G195" i="6" s="1"/>
  <c r="I195" i="1"/>
  <c r="J195" i="1"/>
  <c r="K195" i="1"/>
  <c r="L195" i="1"/>
  <c r="Q195" i="1"/>
  <c r="V195" i="1" s="1"/>
  <c r="L195" i="6" s="1"/>
  <c r="T195" i="1"/>
  <c r="Z195" i="1"/>
  <c r="AA195" i="1"/>
  <c r="AB195" i="1"/>
  <c r="AC195" i="1"/>
  <c r="AD195" i="1"/>
  <c r="Q195" i="6" s="1"/>
  <c r="AE195" i="1"/>
  <c r="R195" i="6" s="1"/>
  <c r="AH195" i="1"/>
  <c r="AJ195" i="1"/>
  <c r="AL195" i="1"/>
  <c r="AM195" i="1"/>
  <c r="AR195" i="1"/>
  <c r="AT195" i="1"/>
  <c r="AV195" i="1"/>
  <c r="A196" i="1"/>
  <c r="A196" i="6" s="1"/>
  <c r="B196" i="1"/>
  <c r="C196" i="1"/>
  <c r="D196" i="1"/>
  <c r="E196" i="1"/>
  <c r="F196" i="1"/>
  <c r="G196" i="1"/>
  <c r="H196" i="1"/>
  <c r="N196" i="1" s="1"/>
  <c r="G196" i="6" s="1"/>
  <c r="I196" i="1"/>
  <c r="J196" i="1"/>
  <c r="K196" i="1"/>
  <c r="L196" i="1"/>
  <c r="Q196" i="1"/>
  <c r="V196" i="1" s="1"/>
  <c r="L196" i="6" s="1"/>
  <c r="T196" i="1"/>
  <c r="Z196" i="1"/>
  <c r="AA196" i="1"/>
  <c r="AB196" i="1"/>
  <c r="AC196" i="1"/>
  <c r="AD196" i="1"/>
  <c r="Q196" i="6" s="1"/>
  <c r="AE196" i="1"/>
  <c r="R196" i="6" s="1"/>
  <c r="AH196" i="1"/>
  <c r="AJ196" i="1"/>
  <c r="AL196" i="1"/>
  <c r="AM196" i="1"/>
  <c r="AR196" i="1"/>
  <c r="AT196" i="1"/>
  <c r="AV196" i="1"/>
  <c r="A197" i="1"/>
  <c r="A197" i="6" s="1"/>
  <c r="B197" i="1"/>
  <c r="C197" i="1"/>
  <c r="U197" i="1" s="1"/>
  <c r="D197" i="1"/>
  <c r="E197" i="1"/>
  <c r="F197" i="1"/>
  <c r="G197" i="1"/>
  <c r="H197" i="1"/>
  <c r="N197" i="1" s="1"/>
  <c r="G197" i="6" s="1"/>
  <c r="I197" i="1"/>
  <c r="J197" i="1"/>
  <c r="K197" i="1"/>
  <c r="L197" i="1"/>
  <c r="Q197" i="1"/>
  <c r="V197" i="1" s="1"/>
  <c r="L197" i="6" s="1"/>
  <c r="T197" i="1"/>
  <c r="Z197" i="1"/>
  <c r="AA197" i="1"/>
  <c r="AB197" i="1"/>
  <c r="AC197" i="1"/>
  <c r="AD197" i="1"/>
  <c r="Q197" i="6" s="1"/>
  <c r="AE197" i="1"/>
  <c r="R197" i="6" s="1"/>
  <c r="AH197" i="1"/>
  <c r="AJ197" i="1"/>
  <c r="AL197" i="1"/>
  <c r="AM197" i="1"/>
  <c r="AR197" i="1"/>
  <c r="AT197" i="1"/>
  <c r="AV197" i="1"/>
  <c r="A198" i="1"/>
  <c r="A198" i="6" s="1"/>
  <c r="B198" i="1"/>
  <c r="C198" i="1"/>
  <c r="AI198" i="1" s="1"/>
  <c r="D198" i="1"/>
  <c r="E198" i="1"/>
  <c r="F198" i="1"/>
  <c r="G198" i="1"/>
  <c r="H198" i="1"/>
  <c r="N198" i="1" s="1"/>
  <c r="G198" i="6" s="1"/>
  <c r="I198" i="1"/>
  <c r="J198" i="1"/>
  <c r="K198" i="1"/>
  <c r="L198" i="1"/>
  <c r="Q198" i="1"/>
  <c r="V198" i="1" s="1"/>
  <c r="L198" i="6" s="1"/>
  <c r="T198" i="1"/>
  <c r="Z198" i="1"/>
  <c r="AA198" i="1"/>
  <c r="AB198" i="1"/>
  <c r="AC198" i="1"/>
  <c r="AD198" i="1"/>
  <c r="Q198" i="6" s="1"/>
  <c r="AE198" i="1"/>
  <c r="R198" i="6" s="1"/>
  <c r="AH198" i="1"/>
  <c r="AJ198" i="1"/>
  <c r="AL198" i="1"/>
  <c r="AM198" i="1"/>
  <c r="AR198" i="1"/>
  <c r="AT198" i="1"/>
  <c r="AV198" i="1"/>
  <c r="A199" i="1"/>
  <c r="A199" i="6" s="1"/>
  <c r="B199" i="1"/>
  <c r="C199" i="1"/>
  <c r="D199" i="1"/>
  <c r="E199" i="1"/>
  <c r="F199" i="1"/>
  <c r="G199" i="1"/>
  <c r="H199" i="1"/>
  <c r="N199" i="1" s="1"/>
  <c r="G199" i="6" s="1"/>
  <c r="I199" i="1"/>
  <c r="J199" i="1"/>
  <c r="K199" i="1"/>
  <c r="L199" i="1"/>
  <c r="Q199" i="1"/>
  <c r="V199" i="1" s="1"/>
  <c r="L199" i="6" s="1"/>
  <c r="T199" i="1"/>
  <c r="Z199" i="1"/>
  <c r="AA199" i="1"/>
  <c r="AB199" i="1"/>
  <c r="AC199" i="1"/>
  <c r="AD199" i="1"/>
  <c r="Q199" i="6" s="1"/>
  <c r="AE199" i="1"/>
  <c r="R199" i="6" s="1"/>
  <c r="AH199" i="1"/>
  <c r="AJ199" i="1"/>
  <c r="AL199" i="1"/>
  <c r="AM199" i="1"/>
  <c r="AR199" i="1"/>
  <c r="AT199" i="1"/>
  <c r="AV199" i="1"/>
  <c r="A200" i="1"/>
  <c r="A200" i="6" s="1"/>
  <c r="U200" i="6" s="1"/>
  <c r="B200" i="1"/>
  <c r="C200" i="1"/>
  <c r="AU200" i="1" s="1"/>
  <c r="D200" i="1"/>
  <c r="E200" i="1"/>
  <c r="F200" i="1"/>
  <c r="G200" i="1"/>
  <c r="H200" i="1"/>
  <c r="N200" i="1" s="1"/>
  <c r="G200" i="6" s="1"/>
  <c r="I200" i="1"/>
  <c r="J200" i="1"/>
  <c r="K200" i="1"/>
  <c r="L200" i="1"/>
  <c r="Q200" i="1"/>
  <c r="V200" i="1" s="1"/>
  <c r="L200" i="6" s="1"/>
  <c r="T200" i="1"/>
  <c r="U200" i="1"/>
  <c r="Z200" i="1"/>
  <c r="AA200" i="1"/>
  <c r="AB200" i="1"/>
  <c r="AC200" i="1"/>
  <c r="AD200" i="1"/>
  <c r="Q200" i="6" s="1"/>
  <c r="AE200" i="1"/>
  <c r="R200" i="6" s="1"/>
  <c r="AH200" i="1"/>
  <c r="AI200" i="1"/>
  <c r="AJ200" i="1"/>
  <c r="AL200" i="1"/>
  <c r="AM200" i="1"/>
  <c r="AR200" i="1"/>
  <c r="AT200" i="1"/>
  <c r="AV200" i="1"/>
  <c r="A201" i="1"/>
  <c r="A201" i="6" s="1"/>
  <c r="B201" i="1"/>
  <c r="C201" i="1"/>
  <c r="D201" i="1"/>
  <c r="E201" i="1"/>
  <c r="F201" i="1"/>
  <c r="G201" i="1"/>
  <c r="H201" i="1"/>
  <c r="N201" i="1" s="1"/>
  <c r="G201" i="6" s="1"/>
  <c r="I201" i="1"/>
  <c r="J201" i="1"/>
  <c r="K201" i="1"/>
  <c r="L201" i="1"/>
  <c r="Q201" i="1"/>
  <c r="V201" i="1" s="1"/>
  <c r="L201" i="6" s="1"/>
  <c r="T201" i="1"/>
  <c r="Z201" i="1"/>
  <c r="AA201" i="1"/>
  <c r="AB201" i="1"/>
  <c r="AC201" i="1"/>
  <c r="AD201" i="1"/>
  <c r="Q201" i="6" s="1"/>
  <c r="AE201" i="1"/>
  <c r="R201" i="6" s="1"/>
  <c r="AH201" i="1"/>
  <c r="AJ201" i="1"/>
  <c r="AL201" i="1"/>
  <c r="AM201" i="1"/>
  <c r="AR201" i="1"/>
  <c r="AT201" i="1"/>
  <c r="AV201" i="1"/>
  <c r="A202" i="1"/>
  <c r="A202" i="6" s="1"/>
  <c r="B202" i="1"/>
  <c r="C202" i="1"/>
  <c r="D202" i="1"/>
  <c r="E202" i="1"/>
  <c r="F202" i="1"/>
  <c r="G202" i="1"/>
  <c r="H202" i="1"/>
  <c r="N202" i="1" s="1"/>
  <c r="G202" i="6" s="1"/>
  <c r="I202" i="1"/>
  <c r="J202" i="1"/>
  <c r="K202" i="1"/>
  <c r="L202" i="1"/>
  <c r="Q202" i="1"/>
  <c r="V202" i="1" s="1"/>
  <c r="L202" i="6" s="1"/>
  <c r="T202" i="1"/>
  <c r="U202" i="1"/>
  <c r="Z202" i="1"/>
  <c r="AA202" i="1"/>
  <c r="AB202" i="1"/>
  <c r="AC202" i="1"/>
  <c r="AD202" i="1"/>
  <c r="Q202" i="6" s="1"/>
  <c r="AE202" i="1"/>
  <c r="R202" i="6" s="1"/>
  <c r="AH202" i="1"/>
  <c r="AJ202" i="1"/>
  <c r="AL202" i="1"/>
  <c r="AM202" i="1"/>
  <c r="AR202" i="1"/>
  <c r="AT202" i="1"/>
  <c r="AV202" i="1"/>
  <c r="A203" i="1"/>
  <c r="A203" i="6" s="1"/>
  <c r="B203" i="1"/>
  <c r="C203" i="1"/>
  <c r="AW203" i="1" s="1"/>
  <c r="D203" i="1"/>
  <c r="E203" i="1"/>
  <c r="F203" i="1"/>
  <c r="G203" i="1"/>
  <c r="H203" i="1"/>
  <c r="N203" i="1" s="1"/>
  <c r="G203" i="6" s="1"/>
  <c r="I203" i="1"/>
  <c r="J203" i="1"/>
  <c r="K203" i="1"/>
  <c r="L203" i="1"/>
  <c r="Q203" i="1"/>
  <c r="V203" i="1" s="1"/>
  <c r="L203" i="6" s="1"/>
  <c r="T203" i="1"/>
  <c r="Z203" i="1"/>
  <c r="AA203" i="1"/>
  <c r="AB203" i="1"/>
  <c r="AC203" i="1"/>
  <c r="AD203" i="1"/>
  <c r="Q203" i="6" s="1"/>
  <c r="AE203" i="1"/>
  <c r="R203" i="6" s="1"/>
  <c r="AH203" i="1"/>
  <c r="AJ203" i="1"/>
  <c r="AL203" i="1"/>
  <c r="AM203" i="1"/>
  <c r="AR203" i="1"/>
  <c r="AT203" i="1"/>
  <c r="AV203" i="1"/>
  <c r="A204" i="1"/>
  <c r="A204" i="6" s="1"/>
  <c r="B204" i="1"/>
  <c r="C204" i="1"/>
  <c r="D204" i="1"/>
  <c r="E204" i="1"/>
  <c r="F204" i="1"/>
  <c r="G204" i="1"/>
  <c r="H204" i="1"/>
  <c r="N204" i="1" s="1"/>
  <c r="G204" i="6" s="1"/>
  <c r="I204" i="1"/>
  <c r="J204" i="1"/>
  <c r="K204" i="1"/>
  <c r="L204" i="1"/>
  <c r="Q204" i="1"/>
  <c r="V204" i="1" s="1"/>
  <c r="L204" i="6" s="1"/>
  <c r="T204" i="1"/>
  <c r="Z204" i="1"/>
  <c r="AA204" i="1"/>
  <c r="AB204" i="1"/>
  <c r="AC204" i="1"/>
  <c r="AD204" i="1"/>
  <c r="Q204" i="6" s="1"/>
  <c r="AE204" i="1"/>
  <c r="R204" i="6" s="1"/>
  <c r="AH204" i="1"/>
  <c r="AJ204" i="1"/>
  <c r="AL204" i="1"/>
  <c r="AM204" i="1"/>
  <c r="AR204" i="1"/>
  <c r="AT204" i="1"/>
  <c r="AV204" i="1"/>
  <c r="A205" i="1"/>
  <c r="A205" i="6" s="1"/>
  <c r="U205" i="6" s="1"/>
  <c r="B205" i="1"/>
  <c r="C205" i="1"/>
  <c r="C205" i="6" s="1"/>
  <c r="D205" i="1"/>
  <c r="E205" i="1"/>
  <c r="F205" i="1"/>
  <c r="G205" i="1"/>
  <c r="H205" i="1"/>
  <c r="N205" i="1" s="1"/>
  <c r="G205" i="6" s="1"/>
  <c r="I205" i="1"/>
  <c r="J205" i="1"/>
  <c r="K205" i="1"/>
  <c r="L205" i="1"/>
  <c r="Q205" i="1"/>
  <c r="V205" i="1" s="1"/>
  <c r="L205" i="6" s="1"/>
  <c r="T205" i="1"/>
  <c r="Z205" i="1"/>
  <c r="AA205" i="1"/>
  <c r="AE205" i="1" s="1"/>
  <c r="R205" i="6" s="1"/>
  <c r="AB205" i="1"/>
  <c r="AC205" i="1"/>
  <c r="AD205" i="1"/>
  <c r="Q205" i="6" s="1"/>
  <c r="AH205" i="1"/>
  <c r="AJ205" i="1"/>
  <c r="AL205" i="1"/>
  <c r="AM205" i="1"/>
  <c r="AR205" i="1"/>
  <c r="AT205" i="1"/>
  <c r="AV205" i="1"/>
  <c r="A206" i="1"/>
  <c r="A206" i="6" s="1"/>
  <c r="AA206" i="6" s="1"/>
  <c r="B206" i="1"/>
  <c r="C206" i="1"/>
  <c r="AS206" i="1" s="1"/>
  <c r="D206" i="1"/>
  <c r="E206" i="1"/>
  <c r="F206" i="1"/>
  <c r="G206" i="1"/>
  <c r="H206" i="1"/>
  <c r="N206" i="1" s="1"/>
  <c r="G206" i="6" s="1"/>
  <c r="I206" i="1"/>
  <c r="J206" i="1"/>
  <c r="K206" i="1"/>
  <c r="L206" i="1"/>
  <c r="Q206" i="1"/>
  <c r="V206" i="1" s="1"/>
  <c r="L206" i="6" s="1"/>
  <c r="T206" i="1"/>
  <c r="Z206" i="1"/>
  <c r="AA206" i="1"/>
  <c r="AB206" i="1"/>
  <c r="AC206" i="1"/>
  <c r="AD206" i="1"/>
  <c r="Q206" i="6" s="1"/>
  <c r="AE206" i="1"/>
  <c r="R206" i="6" s="1"/>
  <c r="AH206" i="1"/>
  <c r="AJ206" i="1"/>
  <c r="AL206" i="1"/>
  <c r="AM206" i="1"/>
  <c r="AR206" i="1"/>
  <c r="AT206" i="1"/>
  <c r="AV206" i="1"/>
  <c r="A207" i="1"/>
  <c r="A207" i="6" s="1"/>
  <c r="B207" i="1"/>
  <c r="C207" i="1"/>
  <c r="AW207" i="1" s="1"/>
  <c r="D207" i="1"/>
  <c r="E207" i="1"/>
  <c r="F207" i="1"/>
  <c r="G207" i="1"/>
  <c r="H207" i="1"/>
  <c r="N207" i="1" s="1"/>
  <c r="G207" i="6" s="1"/>
  <c r="I207" i="1"/>
  <c r="J207" i="1"/>
  <c r="K207" i="1"/>
  <c r="L207" i="1"/>
  <c r="Q207" i="1"/>
  <c r="V207" i="1" s="1"/>
  <c r="L207" i="6" s="1"/>
  <c r="T207" i="1"/>
  <c r="Z207" i="1"/>
  <c r="AA207" i="1"/>
  <c r="AB207" i="1"/>
  <c r="AC207" i="1"/>
  <c r="AD207" i="1"/>
  <c r="Q207" i="6" s="1"/>
  <c r="AE207" i="1"/>
  <c r="R207" i="6" s="1"/>
  <c r="AH207" i="1"/>
  <c r="AJ207" i="1"/>
  <c r="AL207" i="1"/>
  <c r="AM207" i="1"/>
  <c r="AR207" i="1"/>
  <c r="AT207" i="1"/>
  <c r="AV207" i="1"/>
  <c r="A208" i="1"/>
  <c r="A208" i="6" s="1"/>
  <c r="B208" i="1"/>
  <c r="C208" i="1"/>
  <c r="C208" i="6" s="1"/>
  <c r="D208" i="1"/>
  <c r="E208" i="1"/>
  <c r="F208" i="1"/>
  <c r="G208" i="1"/>
  <c r="H208" i="1"/>
  <c r="N208" i="1" s="1"/>
  <c r="G208" i="6" s="1"/>
  <c r="I208" i="1"/>
  <c r="J208" i="1"/>
  <c r="K208" i="1"/>
  <c r="L208" i="1"/>
  <c r="Q208" i="1"/>
  <c r="V208" i="1" s="1"/>
  <c r="L208" i="6" s="1"/>
  <c r="T208" i="1"/>
  <c r="Z208" i="1"/>
  <c r="AA208" i="1"/>
  <c r="AB208" i="1"/>
  <c r="AC208" i="1"/>
  <c r="AD208" i="1"/>
  <c r="Q208" i="6" s="1"/>
  <c r="AE208" i="1"/>
  <c r="R208" i="6" s="1"/>
  <c r="AH208" i="1"/>
  <c r="AJ208" i="1"/>
  <c r="AL208" i="1"/>
  <c r="AM208" i="1"/>
  <c r="AR208" i="1"/>
  <c r="AT208" i="1"/>
  <c r="AV208" i="1"/>
  <c r="A209" i="1"/>
  <c r="A209" i="6" s="1"/>
  <c r="U209" i="6" s="1"/>
  <c r="B209" i="1"/>
  <c r="C209" i="1"/>
  <c r="AW209" i="1" s="1"/>
  <c r="D209" i="1"/>
  <c r="E209" i="1"/>
  <c r="F209" i="1"/>
  <c r="G209" i="1"/>
  <c r="H209" i="1"/>
  <c r="N209" i="1" s="1"/>
  <c r="G209" i="6" s="1"/>
  <c r="I209" i="1"/>
  <c r="J209" i="1"/>
  <c r="K209" i="1"/>
  <c r="L209" i="1"/>
  <c r="Q209" i="1"/>
  <c r="V209" i="1" s="1"/>
  <c r="T209" i="1"/>
  <c r="Z209" i="1"/>
  <c r="AA209" i="1"/>
  <c r="AB209" i="1"/>
  <c r="AC209" i="1"/>
  <c r="AD209" i="1"/>
  <c r="Q209" i="6" s="1"/>
  <c r="AE209" i="1"/>
  <c r="R209" i="6" s="1"/>
  <c r="AH209" i="1"/>
  <c r="AJ209" i="1"/>
  <c r="AL209" i="1"/>
  <c r="AM209" i="1"/>
  <c r="AR209" i="1"/>
  <c r="AT209" i="1"/>
  <c r="AV209" i="1"/>
  <c r="A210" i="1"/>
  <c r="A210" i="6" s="1"/>
  <c r="B210" i="1"/>
  <c r="C210" i="1"/>
  <c r="C210" i="6" s="1"/>
  <c r="D210" i="1"/>
  <c r="E210" i="1"/>
  <c r="F210" i="1"/>
  <c r="G210" i="1"/>
  <c r="H210" i="1"/>
  <c r="N210" i="1" s="1"/>
  <c r="G210" i="6" s="1"/>
  <c r="I210" i="1"/>
  <c r="J210" i="1"/>
  <c r="K210" i="1"/>
  <c r="L210" i="1"/>
  <c r="Q210" i="1"/>
  <c r="V210" i="1" s="1"/>
  <c r="L210" i="6" s="1"/>
  <c r="T210" i="1"/>
  <c r="Z210" i="1"/>
  <c r="AA210" i="1"/>
  <c r="AB210" i="1"/>
  <c r="AC210" i="1"/>
  <c r="AD210" i="1"/>
  <c r="Q210" i="6" s="1"/>
  <c r="AE210" i="1"/>
  <c r="R210" i="6" s="1"/>
  <c r="AH210" i="1"/>
  <c r="AJ210" i="1"/>
  <c r="AL210" i="1"/>
  <c r="AM210" i="1"/>
  <c r="AR210" i="1"/>
  <c r="AT210" i="1"/>
  <c r="AV210" i="1"/>
  <c r="A211" i="1"/>
  <c r="A211" i="6" s="1"/>
  <c r="B211" i="1"/>
  <c r="C211" i="1"/>
  <c r="AS211" i="1" s="1"/>
  <c r="D211" i="1"/>
  <c r="E211" i="1"/>
  <c r="F211" i="1"/>
  <c r="G211" i="1"/>
  <c r="H211" i="1"/>
  <c r="N211" i="1" s="1"/>
  <c r="G211" i="6" s="1"/>
  <c r="I211" i="1"/>
  <c r="J211" i="1"/>
  <c r="K211" i="1"/>
  <c r="L211" i="1"/>
  <c r="Q211" i="1"/>
  <c r="V211" i="1" s="1"/>
  <c r="L211" i="6" s="1"/>
  <c r="T211" i="1"/>
  <c r="Z211" i="1"/>
  <c r="AA211" i="1"/>
  <c r="AB211" i="1"/>
  <c r="AC211" i="1"/>
  <c r="AD211" i="1"/>
  <c r="Q211" i="6" s="1"/>
  <c r="AE211" i="1"/>
  <c r="R211" i="6" s="1"/>
  <c r="AH211" i="1"/>
  <c r="AJ211" i="1"/>
  <c r="AL211" i="1"/>
  <c r="AM211" i="1"/>
  <c r="AR211" i="1"/>
  <c r="AT211" i="1"/>
  <c r="AV211" i="1"/>
  <c r="A212" i="1"/>
  <c r="A212" i="6" s="1"/>
  <c r="J212" i="6" s="1"/>
  <c r="B212" i="1"/>
  <c r="C212" i="1"/>
  <c r="C212" i="6" s="1"/>
  <c r="D212" i="1"/>
  <c r="E212" i="1"/>
  <c r="F212" i="1"/>
  <c r="G212" i="1"/>
  <c r="H212" i="1"/>
  <c r="N212" i="1" s="1"/>
  <c r="G212" i="6" s="1"/>
  <c r="I212" i="1"/>
  <c r="J212" i="1"/>
  <c r="K212" i="1"/>
  <c r="L212" i="1"/>
  <c r="Q212" i="1"/>
  <c r="V212" i="1" s="1"/>
  <c r="L212" i="6" s="1"/>
  <c r="T212" i="1"/>
  <c r="Z212" i="1"/>
  <c r="AA212" i="1"/>
  <c r="AE212" i="1" s="1"/>
  <c r="R212" i="6" s="1"/>
  <c r="AB212" i="1"/>
  <c r="AC212" i="1"/>
  <c r="AD212" i="1"/>
  <c r="Q212" i="6" s="1"/>
  <c r="AH212" i="1"/>
  <c r="AJ212" i="1"/>
  <c r="AL212" i="1"/>
  <c r="AM212" i="1"/>
  <c r="AR212" i="1"/>
  <c r="AT212" i="1"/>
  <c r="AV212" i="1"/>
  <c r="A213" i="1"/>
  <c r="A213" i="6" s="1"/>
  <c r="D213" i="6" s="1"/>
  <c r="B213" i="1"/>
  <c r="C213" i="1"/>
  <c r="D213" i="1"/>
  <c r="E213" i="1"/>
  <c r="F213" i="1"/>
  <c r="G213" i="1"/>
  <c r="H213" i="1"/>
  <c r="N213" i="1" s="1"/>
  <c r="G213" i="6" s="1"/>
  <c r="I213" i="1"/>
  <c r="J213" i="1"/>
  <c r="K213" i="1"/>
  <c r="L213" i="1"/>
  <c r="Q213" i="1"/>
  <c r="V213" i="1" s="1"/>
  <c r="L213" i="6" s="1"/>
  <c r="T213" i="1"/>
  <c r="Z213" i="1"/>
  <c r="AA213" i="1"/>
  <c r="AB213" i="1"/>
  <c r="AC213" i="1"/>
  <c r="AD213" i="1"/>
  <c r="Q213" i="6" s="1"/>
  <c r="AE213" i="1"/>
  <c r="R213" i="6" s="1"/>
  <c r="AH213" i="1"/>
  <c r="AJ213" i="1"/>
  <c r="AL213" i="1"/>
  <c r="AM213" i="1"/>
  <c r="AR213" i="1"/>
  <c r="AT213" i="1"/>
  <c r="AV213" i="1"/>
  <c r="A214" i="1"/>
  <c r="A214" i="6" s="1"/>
  <c r="J214" i="6" s="1"/>
  <c r="B214" i="1"/>
  <c r="C214" i="1"/>
  <c r="C214" i="6" s="1"/>
  <c r="D214" i="1"/>
  <c r="E214" i="1"/>
  <c r="F214" i="1"/>
  <c r="G214" i="1"/>
  <c r="H214" i="1"/>
  <c r="N214" i="1" s="1"/>
  <c r="G214" i="6" s="1"/>
  <c r="I214" i="1"/>
  <c r="J214" i="1"/>
  <c r="K214" i="1"/>
  <c r="L214" i="1"/>
  <c r="Q214" i="1"/>
  <c r="V214" i="1" s="1"/>
  <c r="L214" i="6" s="1"/>
  <c r="T214" i="1"/>
  <c r="U214" i="1"/>
  <c r="Z214" i="1"/>
  <c r="AA214" i="1"/>
  <c r="AB214" i="1"/>
  <c r="AC214" i="1"/>
  <c r="AD214" i="1"/>
  <c r="Q214" i="6" s="1"/>
  <c r="AE214" i="1"/>
  <c r="R214" i="6" s="1"/>
  <c r="AH214" i="1"/>
  <c r="AJ214" i="1"/>
  <c r="AL214" i="1"/>
  <c r="AM214" i="1"/>
  <c r="AR214" i="1"/>
  <c r="AT214" i="1"/>
  <c r="AV214" i="1"/>
  <c r="A215" i="1"/>
  <c r="A215" i="6" s="1"/>
  <c r="B215" i="1"/>
  <c r="C215" i="1"/>
  <c r="AW215" i="1" s="1"/>
  <c r="D215" i="1"/>
  <c r="E215" i="1"/>
  <c r="F215" i="1"/>
  <c r="G215" i="1"/>
  <c r="H215" i="1"/>
  <c r="N215" i="1" s="1"/>
  <c r="G215" i="6" s="1"/>
  <c r="I215" i="1"/>
  <c r="J215" i="1"/>
  <c r="K215" i="1"/>
  <c r="L215" i="1"/>
  <c r="Q215" i="1"/>
  <c r="V215" i="1" s="1"/>
  <c r="L215" i="6" s="1"/>
  <c r="T215" i="1"/>
  <c r="Z215" i="1"/>
  <c r="AA215" i="1"/>
  <c r="AB215" i="1"/>
  <c r="AC215" i="1"/>
  <c r="AD215" i="1"/>
  <c r="Q215" i="6" s="1"/>
  <c r="AE215" i="1"/>
  <c r="R215" i="6" s="1"/>
  <c r="AH215" i="1"/>
  <c r="AJ215" i="1"/>
  <c r="AL215" i="1"/>
  <c r="AM215" i="1"/>
  <c r="AR215" i="1"/>
  <c r="AT215" i="1"/>
  <c r="AV215" i="1"/>
  <c r="A216" i="1"/>
  <c r="A216" i="6" s="1"/>
  <c r="B216" i="1"/>
  <c r="C216" i="1"/>
  <c r="C216" i="6" s="1"/>
  <c r="D216" i="1"/>
  <c r="E216" i="1"/>
  <c r="F216" i="1"/>
  <c r="G216" i="1"/>
  <c r="H216" i="1"/>
  <c r="N216" i="1" s="1"/>
  <c r="G216" i="6" s="1"/>
  <c r="I216" i="1"/>
  <c r="J216" i="1"/>
  <c r="K216" i="1"/>
  <c r="L216" i="1"/>
  <c r="Q216" i="1"/>
  <c r="V216" i="1" s="1"/>
  <c r="L216" i="6" s="1"/>
  <c r="T216" i="1"/>
  <c r="Z216" i="1"/>
  <c r="AA216" i="1"/>
  <c r="AB216" i="1"/>
  <c r="AC216" i="1"/>
  <c r="AD216" i="1"/>
  <c r="Q216" i="6" s="1"/>
  <c r="AE216" i="1"/>
  <c r="R216" i="6" s="1"/>
  <c r="AH216" i="1"/>
  <c r="AJ216" i="1"/>
  <c r="AL216" i="1"/>
  <c r="AM216" i="1"/>
  <c r="AR216" i="1"/>
  <c r="AT216" i="1"/>
  <c r="AV216" i="1"/>
  <c r="A217" i="1"/>
  <c r="A217" i="6" s="1"/>
  <c r="B217" i="1"/>
  <c r="C217" i="1"/>
  <c r="C217" i="6" s="1"/>
  <c r="D217" i="1"/>
  <c r="E217" i="1"/>
  <c r="F217" i="1"/>
  <c r="G217" i="1"/>
  <c r="H217" i="1"/>
  <c r="N217" i="1" s="1"/>
  <c r="G217" i="6" s="1"/>
  <c r="I217" i="1"/>
  <c r="J217" i="1"/>
  <c r="K217" i="1"/>
  <c r="L217" i="1"/>
  <c r="Q217" i="1"/>
  <c r="V217" i="1" s="1"/>
  <c r="L217" i="6" s="1"/>
  <c r="T217" i="1"/>
  <c r="Z217" i="1"/>
  <c r="AA217" i="1"/>
  <c r="AB217" i="1"/>
  <c r="AC217" i="1"/>
  <c r="AD217" i="1"/>
  <c r="Q217" i="6" s="1"/>
  <c r="AE217" i="1"/>
  <c r="R217" i="6" s="1"/>
  <c r="AH217" i="1"/>
  <c r="AJ217" i="1"/>
  <c r="AL217" i="1"/>
  <c r="AM217" i="1"/>
  <c r="AR217" i="1"/>
  <c r="AT217" i="1"/>
  <c r="AV217" i="1"/>
  <c r="A218" i="1"/>
  <c r="A218" i="6" s="1"/>
  <c r="B218" i="1"/>
  <c r="C218" i="1"/>
  <c r="C218" i="6" s="1"/>
  <c r="D218" i="1"/>
  <c r="E218" i="1"/>
  <c r="F218" i="1"/>
  <c r="G218" i="1"/>
  <c r="H218" i="1"/>
  <c r="N218" i="1" s="1"/>
  <c r="G218" i="6" s="1"/>
  <c r="I218" i="1"/>
  <c r="J218" i="1"/>
  <c r="K218" i="1"/>
  <c r="L218" i="1"/>
  <c r="Q218" i="1"/>
  <c r="V218" i="1" s="1"/>
  <c r="L218" i="6" s="1"/>
  <c r="T218" i="1"/>
  <c r="U218" i="1"/>
  <c r="Z218" i="1"/>
  <c r="AA218" i="1"/>
  <c r="AB218" i="1"/>
  <c r="AC218" i="1"/>
  <c r="AD218" i="1"/>
  <c r="Q218" i="6" s="1"/>
  <c r="AE218" i="1"/>
  <c r="R218" i="6" s="1"/>
  <c r="AH218" i="1"/>
  <c r="AJ218" i="1"/>
  <c r="AL218" i="1"/>
  <c r="AM218" i="1"/>
  <c r="AR218" i="1"/>
  <c r="AS218" i="1"/>
  <c r="AT218" i="1"/>
  <c r="AV218" i="1"/>
  <c r="A219" i="1"/>
  <c r="A219" i="6" s="1"/>
  <c r="J219" i="6" s="1"/>
  <c r="B219" i="1"/>
  <c r="C219" i="1"/>
  <c r="AS219" i="1" s="1"/>
  <c r="D219" i="1"/>
  <c r="E219" i="1"/>
  <c r="F219" i="1"/>
  <c r="G219" i="1"/>
  <c r="H219" i="1"/>
  <c r="N219" i="1" s="1"/>
  <c r="G219" i="6" s="1"/>
  <c r="I219" i="1"/>
  <c r="J219" i="1"/>
  <c r="K219" i="1"/>
  <c r="L219" i="1"/>
  <c r="Q219" i="1"/>
  <c r="V219" i="1" s="1"/>
  <c r="L219" i="6" s="1"/>
  <c r="T219" i="1"/>
  <c r="Z219" i="1"/>
  <c r="AA219" i="1"/>
  <c r="AB219" i="1"/>
  <c r="AC219" i="1"/>
  <c r="AD219" i="1"/>
  <c r="Q219" i="6" s="1"/>
  <c r="AE219" i="1"/>
  <c r="R219" i="6" s="1"/>
  <c r="AH219" i="1"/>
  <c r="AJ219" i="1"/>
  <c r="AL219" i="1"/>
  <c r="AM219" i="1"/>
  <c r="AR219" i="1"/>
  <c r="AT219" i="1"/>
  <c r="AV219" i="1"/>
  <c r="A220" i="1"/>
  <c r="A220" i="6" s="1"/>
  <c r="B220" i="1"/>
  <c r="C220" i="1"/>
  <c r="C220" i="6" s="1"/>
  <c r="D220" i="1"/>
  <c r="E220" i="1"/>
  <c r="F220" i="1"/>
  <c r="G220" i="1"/>
  <c r="H220" i="1"/>
  <c r="N220" i="1" s="1"/>
  <c r="G220" i="6" s="1"/>
  <c r="I220" i="1"/>
  <c r="J220" i="1"/>
  <c r="K220" i="1"/>
  <c r="L220" i="1"/>
  <c r="Q220" i="1"/>
  <c r="V220" i="1" s="1"/>
  <c r="L220" i="6" s="1"/>
  <c r="T220" i="1"/>
  <c r="Z220" i="1"/>
  <c r="AA220" i="1"/>
  <c r="AB220" i="1"/>
  <c r="AC220" i="1"/>
  <c r="AD220" i="1"/>
  <c r="Q220" i="6" s="1"/>
  <c r="AE220" i="1"/>
  <c r="R220" i="6" s="1"/>
  <c r="AH220" i="1"/>
  <c r="AJ220" i="1"/>
  <c r="AL220" i="1"/>
  <c r="AM220" i="1"/>
  <c r="AR220" i="1"/>
  <c r="AT220" i="1"/>
  <c r="AV220" i="1"/>
  <c r="A221" i="1"/>
  <c r="A221" i="6" s="1"/>
  <c r="B221" i="1"/>
  <c r="C221" i="1"/>
  <c r="D221" i="1"/>
  <c r="E221" i="1"/>
  <c r="F221" i="1"/>
  <c r="G221" i="1"/>
  <c r="H221" i="1"/>
  <c r="N221" i="1" s="1"/>
  <c r="G221" i="6" s="1"/>
  <c r="I221" i="1"/>
  <c r="J221" i="1"/>
  <c r="K221" i="1"/>
  <c r="L221" i="1"/>
  <c r="Q221" i="1"/>
  <c r="V221" i="1" s="1"/>
  <c r="T221" i="1"/>
  <c r="Z221" i="1"/>
  <c r="AA221" i="1"/>
  <c r="AB221" i="1"/>
  <c r="AC221" i="1"/>
  <c r="AD221" i="1"/>
  <c r="Q221" i="6" s="1"/>
  <c r="AE221" i="1"/>
  <c r="R221" i="6" s="1"/>
  <c r="AH221" i="1"/>
  <c r="AJ221" i="1"/>
  <c r="AL221" i="1"/>
  <c r="AM221" i="1"/>
  <c r="AR221" i="1"/>
  <c r="AT221" i="1"/>
  <c r="AV221" i="1"/>
  <c r="A222" i="1"/>
  <c r="A222" i="6" s="1"/>
  <c r="B222" i="1"/>
  <c r="C222" i="1"/>
  <c r="D222" i="1"/>
  <c r="E222" i="1"/>
  <c r="F222" i="1"/>
  <c r="G222" i="1"/>
  <c r="H222" i="1"/>
  <c r="N222" i="1" s="1"/>
  <c r="G222" i="6" s="1"/>
  <c r="I222" i="1"/>
  <c r="J222" i="1"/>
  <c r="K222" i="1"/>
  <c r="L222" i="1"/>
  <c r="Q222" i="1"/>
  <c r="V222" i="1" s="1"/>
  <c r="L222" i="6" s="1"/>
  <c r="T222" i="1"/>
  <c r="U222" i="1"/>
  <c r="Z222" i="1"/>
  <c r="AA222" i="1"/>
  <c r="AB222" i="1"/>
  <c r="AC222" i="1"/>
  <c r="AD222" i="1"/>
  <c r="Q222" i="6" s="1"/>
  <c r="AE222" i="1"/>
  <c r="R222" i="6" s="1"/>
  <c r="AH222" i="1"/>
  <c r="AJ222" i="1"/>
  <c r="AL222" i="1"/>
  <c r="AM222" i="1"/>
  <c r="AR222" i="1"/>
  <c r="AT222" i="1"/>
  <c r="AV222" i="1"/>
  <c r="A223" i="1"/>
  <c r="A223" i="6" s="1"/>
  <c r="B223" i="1"/>
  <c r="C223" i="1"/>
  <c r="AS223" i="1" s="1"/>
  <c r="D223" i="1"/>
  <c r="E223" i="1"/>
  <c r="F223" i="1"/>
  <c r="G223" i="1"/>
  <c r="H223" i="1"/>
  <c r="N223" i="1" s="1"/>
  <c r="G223" i="6" s="1"/>
  <c r="I223" i="1"/>
  <c r="J223" i="1"/>
  <c r="K223" i="1"/>
  <c r="L223" i="1"/>
  <c r="Q223" i="1"/>
  <c r="V223" i="1" s="1"/>
  <c r="L223" i="6" s="1"/>
  <c r="T223" i="1"/>
  <c r="Z223" i="1"/>
  <c r="AA223" i="1"/>
  <c r="AB223" i="1"/>
  <c r="AC223" i="1"/>
  <c r="AD223" i="1"/>
  <c r="Q223" i="6" s="1"/>
  <c r="AE223" i="1"/>
  <c r="R223" i="6" s="1"/>
  <c r="AH223" i="1"/>
  <c r="AJ223" i="1"/>
  <c r="AL223" i="1"/>
  <c r="AM223" i="1"/>
  <c r="AR223" i="1"/>
  <c r="AT223" i="1"/>
  <c r="AV223" i="1"/>
  <c r="A224" i="1"/>
  <c r="A224" i="6" s="1"/>
  <c r="U224" i="6" s="1"/>
  <c r="B224" i="1"/>
  <c r="C224" i="1"/>
  <c r="C224" i="6" s="1"/>
  <c r="D224" i="1"/>
  <c r="E224" i="1"/>
  <c r="F224" i="1"/>
  <c r="G224" i="1"/>
  <c r="H224" i="1"/>
  <c r="N224" i="1" s="1"/>
  <c r="G224" i="6" s="1"/>
  <c r="I224" i="1"/>
  <c r="J224" i="1"/>
  <c r="K224" i="1"/>
  <c r="L224" i="1"/>
  <c r="Q224" i="1"/>
  <c r="V224" i="1" s="1"/>
  <c r="L224" i="6" s="1"/>
  <c r="T224" i="1"/>
  <c r="Z224" i="1"/>
  <c r="AD224" i="1" s="1"/>
  <c r="Q224" i="6" s="1"/>
  <c r="AA224" i="1"/>
  <c r="AE224" i="1" s="1"/>
  <c r="R224" i="6" s="1"/>
  <c r="AB224" i="1"/>
  <c r="AC224" i="1"/>
  <c r="AH224" i="1"/>
  <c r="AJ224" i="1"/>
  <c r="AL224" i="1"/>
  <c r="AM224" i="1"/>
  <c r="AR224" i="1"/>
  <c r="AT224" i="1"/>
  <c r="AV224" i="1"/>
  <c r="A225" i="1"/>
  <c r="A225" i="6" s="1"/>
  <c r="B225" i="1"/>
  <c r="C225" i="1"/>
  <c r="D225" i="1"/>
  <c r="E225" i="1"/>
  <c r="F225" i="1"/>
  <c r="G225" i="1"/>
  <c r="H225" i="1"/>
  <c r="N225" i="1" s="1"/>
  <c r="G225" i="6" s="1"/>
  <c r="I225" i="1"/>
  <c r="J225" i="1"/>
  <c r="K225" i="1"/>
  <c r="L225" i="1"/>
  <c r="Q225" i="1"/>
  <c r="V225" i="1" s="1"/>
  <c r="L225" i="6" s="1"/>
  <c r="T225" i="1"/>
  <c r="Z225" i="1"/>
  <c r="AA225" i="1"/>
  <c r="AB225" i="1"/>
  <c r="AC225" i="1"/>
  <c r="AD225" i="1"/>
  <c r="Q225" i="6" s="1"/>
  <c r="AE225" i="1"/>
  <c r="R225" i="6" s="1"/>
  <c r="AH225" i="1"/>
  <c r="AJ225" i="1"/>
  <c r="AK225" i="1"/>
  <c r="AL225" i="1"/>
  <c r="AM225" i="1"/>
  <c r="AR225" i="1"/>
  <c r="AT225" i="1"/>
  <c r="AV225" i="1"/>
  <c r="A226" i="1"/>
  <c r="A226" i="6" s="1"/>
  <c r="J226" i="6" s="1"/>
  <c r="B226" i="1"/>
  <c r="C226" i="1"/>
  <c r="C226" i="6" s="1"/>
  <c r="D226" i="1"/>
  <c r="E226" i="1"/>
  <c r="F226" i="1"/>
  <c r="G226" i="1"/>
  <c r="H226" i="1"/>
  <c r="N226" i="1" s="1"/>
  <c r="G226" i="6" s="1"/>
  <c r="I226" i="1"/>
  <c r="J226" i="1"/>
  <c r="K226" i="1"/>
  <c r="L226" i="1"/>
  <c r="Q226" i="1"/>
  <c r="V226" i="1" s="1"/>
  <c r="L226" i="6" s="1"/>
  <c r="T226" i="1"/>
  <c r="Z226" i="1"/>
  <c r="AA226" i="1"/>
  <c r="AB226" i="1"/>
  <c r="AC226" i="1"/>
  <c r="AD226" i="1"/>
  <c r="Q226" i="6" s="1"/>
  <c r="AE226" i="1"/>
  <c r="R226" i="6" s="1"/>
  <c r="AH226" i="1"/>
  <c r="AJ226" i="1"/>
  <c r="AL226" i="1"/>
  <c r="AM226" i="1"/>
  <c r="AR226" i="1"/>
  <c r="AT226" i="1"/>
  <c r="AV226" i="1"/>
  <c r="A227" i="1"/>
  <c r="A227" i="6" s="1"/>
  <c r="D227" i="6" s="1"/>
  <c r="B227" i="1"/>
  <c r="C227" i="1"/>
  <c r="AS227" i="1" s="1"/>
  <c r="D227" i="1"/>
  <c r="E227" i="1"/>
  <c r="F227" i="1"/>
  <c r="G227" i="1"/>
  <c r="H227" i="1"/>
  <c r="N227" i="1" s="1"/>
  <c r="G227" i="6" s="1"/>
  <c r="I227" i="1"/>
  <c r="J227" i="1"/>
  <c r="K227" i="1"/>
  <c r="L227" i="1"/>
  <c r="Q227" i="1"/>
  <c r="V227" i="1" s="1"/>
  <c r="L227" i="6" s="1"/>
  <c r="T227" i="1"/>
  <c r="Z227" i="1"/>
  <c r="AA227" i="1"/>
  <c r="AE227" i="1" s="1"/>
  <c r="R227" i="6" s="1"/>
  <c r="AB227" i="1"/>
  <c r="AC227" i="1"/>
  <c r="AD227" i="1"/>
  <c r="Q227" i="6" s="1"/>
  <c r="AH227" i="1"/>
  <c r="AJ227" i="1"/>
  <c r="AL227" i="1"/>
  <c r="AM227" i="1"/>
  <c r="AR227" i="1"/>
  <c r="AT227" i="1"/>
  <c r="AV227" i="1"/>
  <c r="A228" i="1"/>
  <c r="A228" i="6" s="1"/>
  <c r="AG228" i="6" s="1"/>
  <c r="B228" i="1"/>
  <c r="C228" i="1"/>
  <c r="C228" i="6" s="1"/>
  <c r="D228" i="1"/>
  <c r="E228" i="1"/>
  <c r="F228" i="1"/>
  <c r="G228" i="1"/>
  <c r="H228" i="1"/>
  <c r="N228" i="1" s="1"/>
  <c r="G228" i="6" s="1"/>
  <c r="I228" i="1"/>
  <c r="J228" i="1"/>
  <c r="K228" i="1"/>
  <c r="L228" i="1"/>
  <c r="Q228" i="1"/>
  <c r="V228" i="1" s="1"/>
  <c r="L228" i="6" s="1"/>
  <c r="T228" i="1"/>
  <c r="Z228" i="1"/>
  <c r="AA228" i="1"/>
  <c r="AB228" i="1"/>
  <c r="AC228" i="1"/>
  <c r="AD228" i="1"/>
  <c r="Q228" i="6" s="1"/>
  <c r="AE228" i="1"/>
  <c r="R228" i="6" s="1"/>
  <c r="AH228" i="1"/>
  <c r="AJ228" i="1"/>
  <c r="AL228" i="1"/>
  <c r="AM228" i="1"/>
  <c r="AR228" i="1"/>
  <c r="AT228" i="1"/>
  <c r="AV228" i="1"/>
  <c r="A229" i="1"/>
  <c r="A229" i="6" s="1"/>
  <c r="U229" i="6" s="1"/>
  <c r="B229" i="1"/>
  <c r="C229" i="1"/>
  <c r="D229" i="1"/>
  <c r="E229" i="1"/>
  <c r="F229" i="1"/>
  <c r="G229" i="1"/>
  <c r="H229" i="1"/>
  <c r="N229" i="1" s="1"/>
  <c r="G229" i="6" s="1"/>
  <c r="I229" i="1"/>
  <c r="J229" i="1"/>
  <c r="K229" i="1"/>
  <c r="L229" i="1"/>
  <c r="Q229" i="1"/>
  <c r="V229" i="1" s="1"/>
  <c r="T229" i="1"/>
  <c r="Z229" i="1"/>
  <c r="AA229" i="1"/>
  <c r="AB229" i="1"/>
  <c r="AC229" i="1"/>
  <c r="AD229" i="1"/>
  <c r="Q229" i="6" s="1"/>
  <c r="AE229" i="1"/>
  <c r="R229" i="6" s="1"/>
  <c r="AH229" i="1"/>
  <c r="AJ229" i="1"/>
  <c r="AL229" i="1"/>
  <c r="AM229" i="1"/>
  <c r="AR229" i="1"/>
  <c r="AT229" i="1"/>
  <c r="AV229" i="1"/>
  <c r="A230" i="1"/>
  <c r="A230" i="6" s="1"/>
  <c r="B230" i="1"/>
  <c r="C230" i="1"/>
  <c r="D230" i="1"/>
  <c r="E230" i="1"/>
  <c r="F230" i="1"/>
  <c r="G230" i="1"/>
  <c r="H230" i="1"/>
  <c r="N230" i="1" s="1"/>
  <c r="G230" i="6" s="1"/>
  <c r="I230" i="1"/>
  <c r="J230" i="1"/>
  <c r="K230" i="1"/>
  <c r="L230" i="1"/>
  <c r="Q230" i="1"/>
  <c r="V230" i="1" s="1"/>
  <c r="L230" i="6" s="1"/>
  <c r="T230" i="1"/>
  <c r="U230" i="1"/>
  <c r="Z230" i="1"/>
  <c r="AA230" i="1"/>
  <c r="AB230" i="1"/>
  <c r="AC230" i="1"/>
  <c r="AD230" i="1"/>
  <c r="Q230" i="6" s="1"/>
  <c r="AE230" i="1"/>
  <c r="R230" i="6" s="1"/>
  <c r="AH230" i="1"/>
  <c r="AJ230" i="1"/>
  <c r="AL230" i="1"/>
  <c r="AM230" i="1"/>
  <c r="AR230" i="1"/>
  <c r="AT230" i="1"/>
  <c r="AV230" i="1"/>
  <c r="A231" i="1"/>
  <c r="A231" i="6" s="1"/>
  <c r="B231" i="1"/>
  <c r="C231" i="1"/>
  <c r="AS231" i="1" s="1"/>
  <c r="D231" i="1"/>
  <c r="E231" i="1"/>
  <c r="F231" i="1"/>
  <c r="G231" i="1"/>
  <c r="H231" i="1"/>
  <c r="N231" i="1" s="1"/>
  <c r="G231" i="6" s="1"/>
  <c r="I231" i="1"/>
  <c r="J231" i="1"/>
  <c r="K231" i="1"/>
  <c r="L231" i="1"/>
  <c r="Q231" i="1"/>
  <c r="V231" i="1" s="1"/>
  <c r="L231" i="6" s="1"/>
  <c r="T231" i="1"/>
  <c r="Z231" i="1"/>
  <c r="AA231" i="1"/>
  <c r="AB231" i="1"/>
  <c r="AC231" i="1"/>
  <c r="AD231" i="1"/>
  <c r="Q231" i="6" s="1"/>
  <c r="AE231" i="1"/>
  <c r="R231" i="6" s="1"/>
  <c r="AH231" i="1"/>
  <c r="AJ231" i="1"/>
  <c r="AL231" i="1"/>
  <c r="AM231" i="1"/>
  <c r="AR231" i="1"/>
  <c r="AT231" i="1"/>
  <c r="AV231" i="1"/>
  <c r="A232" i="1"/>
  <c r="A232" i="6" s="1"/>
  <c r="AG232" i="6" s="1"/>
  <c r="B232" i="1"/>
  <c r="C232" i="1"/>
  <c r="C232" i="6" s="1"/>
  <c r="D232" i="1"/>
  <c r="E232" i="1"/>
  <c r="F232" i="1"/>
  <c r="G232" i="1"/>
  <c r="H232" i="1"/>
  <c r="N232" i="1" s="1"/>
  <c r="G232" i="6" s="1"/>
  <c r="I232" i="1"/>
  <c r="J232" i="1"/>
  <c r="K232" i="1"/>
  <c r="L232" i="1"/>
  <c r="Q232" i="1"/>
  <c r="V232" i="1" s="1"/>
  <c r="L232" i="6" s="1"/>
  <c r="T232" i="1"/>
  <c r="Z232" i="1"/>
  <c r="AA232" i="1"/>
  <c r="AB232" i="1"/>
  <c r="AC232" i="1"/>
  <c r="AD232" i="1"/>
  <c r="Q232" i="6" s="1"/>
  <c r="AE232" i="1"/>
  <c r="R232" i="6" s="1"/>
  <c r="AH232" i="1"/>
  <c r="AJ232" i="1"/>
  <c r="AL232" i="1"/>
  <c r="AM232" i="1"/>
  <c r="AR232" i="1"/>
  <c r="AT232" i="1"/>
  <c r="AV232" i="1"/>
  <c r="A233" i="1"/>
  <c r="A233" i="6" s="1"/>
  <c r="B233" i="1"/>
  <c r="C233" i="1"/>
  <c r="C233" i="6" s="1"/>
  <c r="D233" i="1"/>
  <c r="E233" i="1"/>
  <c r="F233" i="1"/>
  <c r="G233" i="1"/>
  <c r="H233" i="1"/>
  <c r="N233" i="1" s="1"/>
  <c r="G233" i="6" s="1"/>
  <c r="I233" i="1"/>
  <c r="J233" i="1"/>
  <c r="K233" i="1"/>
  <c r="L233" i="1"/>
  <c r="Q233" i="1"/>
  <c r="V233" i="1" s="1"/>
  <c r="L233" i="6" s="1"/>
  <c r="T233" i="1"/>
  <c r="Z233" i="1"/>
  <c r="AA233" i="1"/>
  <c r="AB233" i="1"/>
  <c r="AC233" i="1"/>
  <c r="AD233" i="1"/>
  <c r="Q233" i="6" s="1"/>
  <c r="AE233" i="1"/>
  <c r="R233" i="6" s="1"/>
  <c r="AH233" i="1"/>
  <c r="AJ233" i="1"/>
  <c r="AL233" i="1"/>
  <c r="AM233" i="1"/>
  <c r="AR233" i="1"/>
  <c r="AT233" i="1"/>
  <c r="AV233" i="1"/>
  <c r="A234" i="1"/>
  <c r="A234" i="6" s="1"/>
  <c r="J234" i="6" s="1"/>
  <c r="B234" i="1"/>
  <c r="C234" i="1"/>
  <c r="AS234" i="1" s="1"/>
  <c r="D234" i="1"/>
  <c r="E234" i="1"/>
  <c r="F234" i="1"/>
  <c r="G234" i="1"/>
  <c r="H234" i="1"/>
  <c r="N234" i="1" s="1"/>
  <c r="G234" i="6" s="1"/>
  <c r="I234" i="1"/>
  <c r="J234" i="1"/>
  <c r="K234" i="1"/>
  <c r="L234" i="1"/>
  <c r="Q234" i="1"/>
  <c r="V234" i="1" s="1"/>
  <c r="L234" i="6" s="1"/>
  <c r="T234" i="1"/>
  <c r="Z234" i="1"/>
  <c r="AA234" i="1"/>
  <c r="AB234" i="1"/>
  <c r="AC234" i="1"/>
  <c r="AD234" i="1"/>
  <c r="Q234" i="6" s="1"/>
  <c r="AE234" i="1"/>
  <c r="R234" i="6" s="1"/>
  <c r="AH234" i="1"/>
  <c r="AJ234" i="1"/>
  <c r="AL234" i="1"/>
  <c r="AM234" i="1"/>
  <c r="AR234" i="1"/>
  <c r="AT234" i="1"/>
  <c r="AV234" i="1"/>
  <c r="A235" i="1"/>
  <c r="A235" i="6" s="1"/>
  <c r="D235" i="6" s="1"/>
  <c r="B235" i="1"/>
  <c r="C235" i="1"/>
  <c r="D235" i="1"/>
  <c r="E235" i="1"/>
  <c r="F235" i="1"/>
  <c r="G235" i="1"/>
  <c r="H235" i="1"/>
  <c r="N235" i="1" s="1"/>
  <c r="G235" i="6" s="1"/>
  <c r="I235" i="1"/>
  <c r="J235" i="1"/>
  <c r="K235" i="1"/>
  <c r="L235" i="1"/>
  <c r="Q235" i="1"/>
  <c r="V235" i="1" s="1"/>
  <c r="L235" i="6" s="1"/>
  <c r="T235" i="1"/>
  <c r="Z235" i="1"/>
  <c r="AA235" i="1"/>
  <c r="AB235" i="1"/>
  <c r="AC235" i="1"/>
  <c r="AD235" i="1"/>
  <c r="Q235" i="6" s="1"/>
  <c r="AE235" i="1"/>
  <c r="R235" i="6" s="1"/>
  <c r="AH235" i="1"/>
  <c r="AJ235" i="1"/>
  <c r="AL235" i="1"/>
  <c r="AM235" i="1"/>
  <c r="AR235" i="1"/>
  <c r="AT235" i="1"/>
  <c r="AV235" i="1"/>
  <c r="A236" i="1"/>
  <c r="A236" i="6" s="1"/>
  <c r="U236" i="6" s="1"/>
  <c r="B236" i="1"/>
  <c r="C236" i="1"/>
  <c r="C236" i="6" s="1"/>
  <c r="D236" i="1"/>
  <c r="E236" i="1"/>
  <c r="F236" i="1"/>
  <c r="G236" i="1"/>
  <c r="H236" i="1"/>
  <c r="N236" i="1" s="1"/>
  <c r="G236" i="6" s="1"/>
  <c r="I236" i="1"/>
  <c r="J236" i="1"/>
  <c r="K236" i="1"/>
  <c r="L236" i="1"/>
  <c r="Q236" i="1"/>
  <c r="V236" i="1" s="1"/>
  <c r="L236" i="6" s="1"/>
  <c r="T236" i="1"/>
  <c r="Z236" i="1"/>
  <c r="AA236" i="1"/>
  <c r="AB236" i="1"/>
  <c r="AC236" i="1"/>
  <c r="AD236" i="1"/>
  <c r="Q236" i="6" s="1"/>
  <c r="AE236" i="1"/>
  <c r="R236" i="6" s="1"/>
  <c r="AH236" i="1"/>
  <c r="AJ236" i="1"/>
  <c r="AL236" i="1"/>
  <c r="AM236" i="1"/>
  <c r="AR236" i="1"/>
  <c r="AT236" i="1"/>
  <c r="AV236" i="1"/>
  <c r="A237" i="1"/>
  <c r="A237" i="6" s="1"/>
  <c r="B237" i="1"/>
  <c r="C237" i="1"/>
  <c r="C237" i="6" s="1"/>
  <c r="D237" i="1"/>
  <c r="E237" i="1"/>
  <c r="F237" i="1"/>
  <c r="G237" i="1"/>
  <c r="H237" i="1"/>
  <c r="N237" i="1" s="1"/>
  <c r="G237" i="6" s="1"/>
  <c r="I237" i="1"/>
  <c r="J237" i="1"/>
  <c r="K237" i="1"/>
  <c r="L237" i="1"/>
  <c r="Q237" i="1"/>
  <c r="V237" i="1" s="1"/>
  <c r="L237" i="6" s="1"/>
  <c r="T237" i="1"/>
  <c r="Z237" i="1"/>
  <c r="AA237" i="1"/>
  <c r="AB237" i="1"/>
  <c r="AC237" i="1"/>
  <c r="AD237" i="1"/>
  <c r="Q237" i="6" s="1"/>
  <c r="AE237" i="1"/>
  <c r="R237" i="6" s="1"/>
  <c r="AH237" i="1"/>
  <c r="AJ237" i="1"/>
  <c r="AL237" i="1"/>
  <c r="AM237" i="1"/>
  <c r="AR237" i="1"/>
  <c r="AT237" i="1"/>
  <c r="AV237" i="1"/>
  <c r="A238" i="1"/>
  <c r="A238" i="6" s="1"/>
  <c r="B238" i="1"/>
  <c r="C238" i="1"/>
  <c r="C238" i="6" s="1"/>
  <c r="D238" i="1"/>
  <c r="E238" i="1"/>
  <c r="F238" i="1"/>
  <c r="G238" i="1"/>
  <c r="H238" i="1"/>
  <c r="N238" i="1" s="1"/>
  <c r="G238" i="6" s="1"/>
  <c r="I238" i="1"/>
  <c r="J238" i="1"/>
  <c r="K238" i="1"/>
  <c r="L238" i="1"/>
  <c r="Q238" i="1"/>
  <c r="V238" i="1" s="1"/>
  <c r="L238" i="6" s="1"/>
  <c r="T238" i="1"/>
  <c r="U238" i="1"/>
  <c r="Z238" i="1"/>
  <c r="AA238" i="1"/>
  <c r="AB238" i="1"/>
  <c r="AC238" i="1"/>
  <c r="AD238" i="1"/>
  <c r="Q238" i="6" s="1"/>
  <c r="AE238" i="1"/>
  <c r="R238" i="6" s="1"/>
  <c r="AH238" i="1"/>
  <c r="AJ238" i="1"/>
  <c r="AL238" i="1"/>
  <c r="AM238" i="1"/>
  <c r="AR238" i="1"/>
  <c r="AS238" i="1"/>
  <c r="AT238" i="1"/>
  <c r="AV238" i="1"/>
  <c r="A239" i="1"/>
  <c r="A239" i="6" s="1"/>
  <c r="B239" i="1"/>
  <c r="C239" i="1"/>
  <c r="D239" i="1"/>
  <c r="E239" i="1"/>
  <c r="F239" i="1"/>
  <c r="G239" i="1"/>
  <c r="H239" i="1"/>
  <c r="N239" i="1" s="1"/>
  <c r="G239" i="6" s="1"/>
  <c r="I239" i="1"/>
  <c r="J239" i="1"/>
  <c r="K239" i="1"/>
  <c r="L239" i="1"/>
  <c r="Q239" i="1"/>
  <c r="V239" i="1" s="1"/>
  <c r="L239" i="6" s="1"/>
  <c r="T239" i="1"/>
  <c r="Z239" i="1"/>
  <c r="AA239" i="1"/>
  <c r="AB239" i="1"/>
  <c r="AC239" i="1"/>
  <c r="AD239" i="1"/>
  <c r="Q239" i="6" s="1"/>
  <c r="AE239" i="1"/>
  <c r="R239" i="6" s="1"/>
  <c r="AH239" i="1"/>
  <c r="AJ239" i="1"/>
  <c r="AL239" i="1"/>
  <c r="AM239" i="1"/>
  <c r="AR239" i="1"/>
  <c r="AT239" i="1"/>
  <c r="AV239" i="1"/>
  <c r="A240" i="1"/>
  <c r="A240" i="6" s="1"/>
  <c r="U240" i="6" s="1"/>
  <c r="B240" i="1"/>
  <c r="C240" i="1"/>
  <c r="AS240" i="1" s="1"/>
  <c r="D240" i="1"/>
  <c r="E240" i="1"/>
  <c r="F240" i="1"/>
  <c r="G240" i="1"/>
  <c r="H240" i="1"/>
  <c r="N240" i="1" s="1"/>
  <c r="G240" i="6" s="1"/>
  <c r="I240" i="1"/>
  <c r="J240" i="1"/>
  <c r="K240" i="1"/>
  <c r="L240" i="1"/>
  <c r="Q240" i="1"/>
  <c r="V240" i="1" s="1"/>
  <c r="L240" i="6" s="1"/>
  <c r="T240" i="1"/>
  <c r="Z240" i="1"/>
  <c r="AA240" i="1"/>
  <c r="AB240" i="1"/>
  <c r="AC240" i="1"/>
  <c r="AD240" i="1"/>
  <c r="Q240" i="6" s="1"/>
  <c r="AE240" i="1"/>
  <c r="R240" i="6" s="1"/>
  <c r="AH240" i="1"/>
  <c r="AJ240" i="1"/>
  <c r="AL240" i="1"/>
  <c r="AM240" i="1"/>
  <c r="AR240" i="1"/>
  <c r="AT240" i="1"/>
  <c r="AV240" i="1"/>
  <c r="A241" i="1"/>
  <c r="A241" i="6" s="1"/>
  <c r="B241" i="1"/>
  <c r="C241" i="1"/>
  <c r="C241" i="6" s="1"/>
  <c r="D241" i="1"/>
  <c r="E241" i="1"/>
  <c r="F241" i="1"/>
  <c r="G241" i="1"/>
  <c r="H241" i="1"/>
  <c r="N241" i="1" s="1"/>
  <c r="G241" i="6" s="1"/>
  <c r="I241" i="1"/>
  <c r="J241" i="1"/>
  <c r="K241" i="1"/>
  <c r="L241" i="1"/>
  <c r="Q241" i="1"/>
  <c r="V241" i="1" s="1"/>
  <c r="L241" i="6" s="1"/>
  <c r="T241" i="1"/>
  <c r="Z241" i="1"/>
  <c r="AA241" i="1"/>
  <c r="AB241" i="1"/>
  <c r="AC241" i="1"/>
  <c r="AD241" i="1"/>
  <c r="Q241" i="6" s="1"/>
  <c r="AE241" i="1"/>
  <c r="R241" i="6" s="1"/>
  <c r="AH241" i="1"/>
  <c r="AJ241" i="1"/>
  <c r="AL241" i="1"/>
  <c r="AM241" i="1"/>
  <c r="AR241" i="1"/>
  <c r="AT241" i="1"/>
  <c r="AV241" i="1"/>
  <c r="A242" i="1"/>
  <c r="A242" i="6" s="1"/>
  <c r="B242" i="1"/>
  <c r="C242" i="1"/>
  <c r="D242" i="1"/>
  <c r="E242" i="1"/>
  <c r="F242" i="1"/>
  <c r="G242" i="1"/>
  <c r="H242" i="1"/>
  <c r="N242" i="1" s="1"/>
  <c r="G242" i="6" s="1"/>
  <c r="I242" i="1"/>
  <c r="J242" i="1"/>
  <c r="K242" i="1"/>
  <c r="L242" i="1"/>
  <c r="Q242" i="1"/>
  <c r="V242" i="1" s="1"/>
  <c r="L242" i="6" s="1"/>
  <c r="T242" i="1"/>
  <c r="Z242" i="1"/>
  <c r="AA242" i="1"/>
  <c r="AB242" i="1"/>
  <c r="AC242" i="1"/>
  <c r="AD242" i="1"/>
  <c r="Q242" i="6" s="1"/>
  <c r="AE242" i="1"/>
  <c r="R242" i="6" s="1"/>
  <c r="AH242" i="1"/>
  <c r="AJ242" i="1"/>
  <c r="AL242" i="1"/>
  <c r="AM242" i="1"/>
  <c r="AR242" i="1"/>
  <c r="AT242" i="1"/>
  <c r="AV242" i="1"/>
  <c r="A243" i="1"/>
  <c r="A243" i="6" s="1"/>
  <c r="U243" i="6" s="1"/>
  <c r="B243" i="1"/>
  <c r="C243" i="1"/>
  <c r="U243" i="1" s="1"/>
  <c r="D243" i="1"/>
  <c r="E243" i="1"/>
  <c r="F243" i="1"/>
  <c r="G243" i="1"/>
  <c r="H243" i="1"/>
  <c r="N243" i="1" s="1"/>
  <c r="G243" i="6" s="1"/>
  <c r="I243" i="1"/>
  <c r="J243" i="1"/>
  <c r="K243" i="1"/>
  <c r="L243" i="1"/>
  <c r="Q243" i="1"/>
  <c r="V243" i="1" s="1"/>
  <c r="L243" i="6" s="1"/>
  <c r="T243" i="1"/>
  <c r="Z243" i="1"/>
  <c r="AA243" i="1"/>
  <c r="AB243" i="1"/>
  <c r="AC243" i="1"/>
  <c r="AD243" i="1"/>
  <c r="Q243" i="6" s="1"/>
  <c r="AE243" i="1"/>
  <c r="R243" i="6" s="1"/>
  <c r="AH243" i="1"/>
  <c r="AJ243" i="1"/>
  <c r="AL243" i="1"/>
  <c r="AM243" i="1"/>
  <c r="AR243" i="1"/>
  <c r="AT243" i="1"/>
  <c r="AV243" i="1"/>
  <c r="A244" i="1"/>
  <c r="A244" i="6" s="1"/>
  <c r="J244" i="6" s="1"/>
  <c r="B244" i="1"/>
  <c r="C244" i="1"/>
  <c r="AK244" i="1" s="1"/>
  <c r="D244" i="1"/>
  <c r="E244" i="1"/>
  <c r="F244" i="1"/>
  <c r="G244" i="1"/>
  <c r="H244" i="1"/>
  <c r="N244" i="1" s="1"/>
  <c r="G244" i="6" s="1"/>
  <c r="I244" i="1"/>
  <c r="J244" i="1"/>
  <c r="K244" i="1"/>
  <c r="L244" i="1"/>
  <c r="Q244" i="1"/>
  <c r="V244" i="1" s="1"/>
  <c r="L244" i="6" s="1"/>
  <c r="T244" i="1"/>
  <c r="Z244" i="1"/>
  <c r="AA244" i="1"/>
  <c r="AB244" i="1"/>
  <c r="AC244" i="1"/>
  <c r="AD244" i="1"/>
  <c r="Q244" i="6" s="1"/>
  <c r="AE244" i="1"/>
  <c r="R244" i="6" s="1"/>
  <c r="AH244" i="1"/>
  <c r="AJ244" i="1"/>
  <c r="AL244" i="1"/>
  <c r="AM244" i="1"/>
  <c r="AR244" i="1"/>
  <c r="AT244" i="1"/>
  <c r="AV244" i="1"/>
  <c r="A245" i="1"/>
  <c r="A245" i="6" s="1"/>
  <c r="B245" i="1"/>
  <c r="C245" i="1"/>
  <c r="C245" i="6" s="1"/>
  <c r="D245" i="1"/>
  <c r="E245" i="1"/>
  <c r="F245" i="1"/>
  <c r="G245" i="1"/>
  <c r="H245" i="1"/>
  <c r="N245" i="1" s="1"/>
  <c r="G245" i="6" s="1"/>
  <c r="I245" i="1"/>
  <c r="J245" i="1"/>
  <c r="K245" i="1"/>
  <c r="L245" i="1"/>
  <c r="Q245" i="1"/>
  <c r="V245" i="1" s="1"/>
  <c r="L245" i="6" s="1"/>
  <c r="T245" i="1"/>
  <c r="Z245" i="1"/>
  <c r="AA245" i="1"/>
  <c r="AB245" i="1"/>
  <c r="AC245" i="1"/>
  <c r="AD245" i="1"/>
  <c r="Q245" i="6" s="1"/>
  <c r="AE245" i="1"/>
  <c r="R245" i="6" s="1"/>
  <c r="AH245" i="1"/>
  <c r="AJ245" i="1"/>
  <c r="AL245" i="1"/>
  <c r="AM245" i="1"/>
  <c r="AR245" i="1"/>
  <c r="AT245" i="1"/>
  <c r="AV245" i="1"/>
  <c r="A246" i="1"/>
  <c r="A246" i="6" s="1"/>
  <c r="B246" i="1"/>
  <c r="C246" i="1"/>
  <c r="C246" i="6" s="1"/>
  <c r="D246" i="1"/>
  <c r="E246" i="1"/>
  <c r="F246" i="1"/>
  <c r="G246" i="1"/>
  <c r="H246" i="1"/>
  <c r="N246" i="1" s="1"/>
  <c r="G246" i="6" s="1"/>
  <c r="I246" i="1"/>
  <c r="J246" i="1"/>
  <c r="K246" i="1"/>
  <c r="L246" i="1"/>
  <c r="Q246" i="1"/>
  <c r="V246" i="1" s="1"/>
  <c r="L246" i="6" s="1"/>
  <c r="T246" i="1"/>
  <c r="Z246" i="1"/>
  <c r="AA246" i="1"/>
  <c r="AB246" i="1"/>
  <c r="AC246" i="1"/>
  <c r="AD246" i="1"/>
  <c r="Q246" i="6" s="1"/>
  <c r="AE246" i="1"/>
  <c r="R246" i="6" s="1"/>
  <c r="AH246" i="1"/>
  <c r="AJ246" i="1"/>
  <c r="AL246" i="1"/>
  <c r="AM246" i="1"/>
  <c r="AR246" i="1"/>
  <c r="AT246" i="1"/>
  <c r="AV246" i="1"/>
  <c r="A247" i="1"/>
  <c r="A247" i="6" s="1"/>
  <c r="AG247" i="6" s="1"/>
  <c r="B247" i="1"/>
  <c r="C247" i="1"/>
  <c r="D247" i="1"/>
  <c r="E247" i="1"/>
  <c r="F247" i="1"/>
  <c r="G247" i="1"/>
  <c r="H247" i="1"/>
  <c r="N247" i="1" s="1"/>
  <c r="G247" i="6" s="1"/>
  <c r="I247" i="1"/>
  <c r="J247" i="1"/>
  <c r="K247" i="1"/>
  <c r="L247" i="1"/>
  <c r="Q247" i="1"/>
  <c r="V247" i="1" s="1"/>
  <c r="L247" i="6" s="1"/>
  <c r="T247" i="1"/>
  <c r="U247" i="1"/>
  <c r="Z247" i="1"/>
  <c r="AA247" i="1"/>
  <c r="AB247" i="1"/>
  <c r="AC247" i="1"/>
  <c r="AD247" i="1"/>
  <c r="Q247" i="6" s="1"/>
  <c r="AE247" i="1"/>
  <c r="R247" i="6" s="1"/>
  <c r="AH247" i="1"/>
  <c r="AJ247" i="1"/>
  <c r="AL247" i="1"/>
  <c r="AM247" i="1"/>
  <c r="AR247" i="1"/>
  <c r="AT247" i="1"/>
  <c r="AV247" i="1"/>
  <c r="A248" i="1"/>
  <c r="A248" i="6" s="1"/>
  <c r="AG248" i="6" s="1"/>
  <c r="B248" i="1"/>
  <c r="C248" i="1"/>
  <c r="AK248" i="1" s="1"/>
  <c r="D248" i="1"/>
  <c r="E248" i="1"/>
  <c r="F248" i="1"/>
  <c r="G248" i="1"/>
  <c r="H248" i="1"/>
  <c r="N248" i="1" s="1"/>
  <c r="G248" i="6" s="1"/>
  <c r="I248" i="1"/>
  <c r="J248" i="1"/>
  <c r="K248" i="1"/>
  <c r="L248" i="1"/>
  <c r="Q248" i="1"/>
  <c r="V248" i="1" s="1"/>
  <c r="L248" i="6" s="1"/>
  <c r="T248" i="1"/>
  <c r="Z248" i="1"/>
  <c r="AA248" i="1"/>
  <c r="AB248" i="1"/>
  <c r="AC248" i="1"/>
  <c r="AD248" i="1"/>
  <c r="Q248" i="6" s="1"/>
  <c r="AE248" i="1"/>
  <c r="R248" i="6" s="1"/>
  <c r="AH248" i="1"/>
  <c r="AJ248" i="1"/>
  <c r="AL248" i="1"/>
  <c r="AM248" i="1"/>
  <c r="AR248" i="1"/>
  <c r="AT248" i="1"/>
  <c r="AV248" i="1"/>
  <c r="A249" i="1"/>
  <c r="A249" i="6" s="1"/>
  <c r="U249" i="6" s="1"/>
  <c r="B249" i="1"/>
  <c r="C249" i="1"/>
  <c r="AS249" i="1" s="1"/>
  <c r="D249" i="1"/>
  <c r="E249" i="1"/>
  <c r="F249" i="1"/>
  <c r="G249" i="1"/>
  <c r="H249" i="1"/>
  <c r="N249" i="1" s="1"/>
  <c r="G249" i="6" s="1"/>
  <c r="I249" i="1"/>
  <c r="J249" i="1"/>
  <c r="K249" i="1"/>
  <c r="L249" i="1"/>
  <c r="Q249" i="1"/>
  <c r="V249" i="1" s="1"/>
  <c r="L249" i="6" s="1"/>
  <c r="T249" i="1"/>
  <c r="Z249" i="1"/>
  <c r="AA249" i="1"/>
  <c r="AB249" i="1"/>
  <c r="AC249" i="1"/>
  <c r="AD249" i="1"/>
  <c r="Q249" i="6" s="1"/>
  <c r="AE249" i="1"/>
  <c r="R249" i="6" s="1"/>
  <c r="AH249" i="1"/>
  <c r="AJ249" i="1"/>
  <c r="AL249" i="1"/>
  <c r="AM249" i="1"/>
  <c r="AR249" i="1"/>
  <c r="AT249" i="1"/>
  <c r="AV249" i="1"/>
  <c r="A250" i="1"/>
  <c r="A250" i="6" s="1"/>
  <c r="B250" i="1"/>
  <c r="C250" i="1"/>
  <c r="C250" i="6" s="1"/>
  <c r="D250" i="1"/>
  <c r="E250" i="1"/>
  <c r="F250" i="1"/>
  <c r="G250" i="1"/>
  <c r="H250" i="1"/>
  <c r="N250" i="1" s="1"/>
  <c r="G250" i="6" s="1"/>
  <c r="I250" i="1"/>
  <c r="J250" i="1"/>
  <c r="K250" i="1"/>
  <c r="L250" i="1"/>
  <c r="Q250" i="1"/>
  <c r="V250" i="1" s="1"/>
  <c r="L250" i="6" s="1"/>
  <c r="T250" i="1"/>
  <c r="Z250" i="1"/>
  <c r="AA250" i="1"/>
  <c r="AB250" i="1"/>
  <c r="AC250" i="1"/>
  <c r="AD250" i="1"/>
  <c r="Q250" i="6" s="1"/>
  <c r="AE250" i="1"/>
  <c r="R250" i="6" s="1"/>
  <c r="AH250" i="1"/>
  <c r="AJ250" i="1"/>
  <c r="AL250" i="1"/>
  <c r="AM250" i="1"/>
  <c r="AR250" i="1"/>
  <c r="AT250" i="1"/>
  <c r="AV250" i="1"/>
  <c r="A251" i="1"/>
  <c r="A251" i="6" s="1"/>
  <c r="AG251" i="6" s="1"/>
  <c r="B251" i="1"/>
  <c r="C251" i="1"/>
  <c r="AS251" i="1" s="1"/>
  <c r="D251" i="1"/>
  <c r="E251" i="1"/>
  <c r="F251" i="1"/>
  <c r="G251" i="1"/>
  <c r="H251" i="1"/>
  <c r="N251" i="1" s="1"/>
  <c r="G251" i="6" s="1"/>
  <c r="I251" i="1"/>
  <c r="J251" i="1"/>
  <c r="K251" i="1"/>
  <c r="L251" i="1"/>
  <c r="Q251" i="1"/>
  <c r="V251" i="1" s="1"/>
  <c r="L251" i="6" s="1"/>
  <c r="T251" i="1"/>
  <c r="Z251" i="1"/>
  <c r="AA251" i="1"/>
  <c r="AB251" i="1"/>
  <c r="AC251" i="1"/>
  <c r="AD251" i="1"/>
  <c r="Q251" i="6" s="1"/>
  <c r="AE251" i="1"/>
  <c r="R251" i="6" s="1"/>
  <c r="AH251" i="1"/>
  <c r="AJ251" i="1"/>
  <c r="AL251" i="1"/>
  <c r="AM251" i="1"/>
  <c r="AR251" i="1"/>
  <c r="AT251" i="1"/>
  <c r="AV251" i="1"/>
  <c r="A252" i="1"/>
  <c r="A252" i="6" s="1"/>
  <c r="AG252" i="6" s="1"/>
  <c r="B252" i="1"/>
  <c r="C252" i="1"/>
  <c r="C252" i="6" s="1"/>
  <c r="D252" i="1"/>
  <c r="E252" i="1"/>
  <c r="F252" i="1"/>
  <c r="G252" i="1"/>
  <c r="H252" i="1"/>
  <c r="N252" i="1" s="1"/>
  <c r="G252" i="6" s="1"/>
  <c r="I252" i="1"/>
  <c r="J252" i="1"/>
  <c r="K252" i="1"/>
  <c r="L252" i="1"/>
  <c r="Q252" i="1"/>
  <c r="V252" i="1" s="1"/>
  <c r="L252" i="6" s="1"/>
  <c r="T252" i="1"/>
  <c r="Z252" i="1"/>
  <c r="AA252" i="1"/>
  <c r="AB252" i="1"/>
  <c r="AC252" i="1"/>
  <c r="AD252" i="1"/>
  <c r="Q252" i="6" s="1"/>
  <c r="AE252" i="1"/>
  <c r="R252" i="6" s="1"/>
  <c r="AH252" i="1"/>
  <c r="AJ252" i="1"/>
  <c r="AL252" i="1"/>
  <c r="AM252" i="1"/>
  <c r="AR252" i="1"/>
  <c r="AT252" i="1"/>
  <c r="AV252" i="1"/>
  <c r="A253" i="1"/>
  <c r="A253" i="6" s="1"/>
  <c r="U253" i="6" s="1"/>
  <c r="B253" i="1"/>
  <c r="C253" i="1"/>
  <c r="D253" i="1"/>
  <c r="E253" i="1"/>
  <c r="F253" i="1"/>
  <c r="G253" i="1"/>
  <c r="H253" i="1"/>
  <c r="N253" i="1" s="1"/>
  <c r="G253" i="6" s="1"/>
  <c r="I253" i="1"/>
  <c r="J253" i="1"/>
  <c r="K253" i="1"/>
  <c r="L253" i="1"/>
  <c r="Q253" i="1"/>
  <c r="V253" i="1" s="1"/>
  <c r="L253" i="6" s="1"/>
  <c r="T253" i="1"/>
  <c r="Z253" i="1"/>
  <c r="AA253" i="1"/>
  <c r="AB253" i="1"/>
  <c r="AC253" i="1"/>
  <c r="AD253" i="1"/>
  <c r="Q253" i="6" s="1"/>
  <c r="AE253" i="1"/>
  <c r="R253" i="6" s="1"/>
  <c r="AH253" i="1"/>
  <c r="AJ253" i="1"/>
  <c r="AL253" i="1"/>
  <c r="AM253" i="1"/>
  <c r="AR253" i="1"/>
  <c r="AT253" i="1"/>
  <c r="AV253" i="1"/>
  <c r="A254" i="1"/>
  <c r="A254" i="6" s="1"/>
  <c r="B254" i="1"/>
  <c r="C254" i="1"/>
  <c r="D254" i="1"/>
  <c r="E254" i="1"/>
  <c r="F254" i="1"/>
  <c r="G254" i="1"/>
  <c r="H254" i="1"/>
  <c r="N254" i="1" s="1"/>
  <c r="G254" i="6" s="1"/>
  <c r="I254" i="1"/>
  <c r="J254" i="1"/>
  <c r="K254" i="1"/>
  <c r="L254" i="1"/>
  <c r="Q254" i="1"/>
  <c r="V254" i="1" s="1"/>
  <c r="L254" i="6" s="1"/>
  <c r="T254" i="1"/>
  <c r="Z254" i="1"/>
  <c r="AA254" i="1"/>
  <c r="AB254" i="1"/>
  <c r="AC254" i="1"/>
  <c r="AD254" i="1"/>
  <c r="Q254" i="6" s="1"/>
  <c r="AE254" i="1"/>
  <c r="R254" i="6" s="1"/>
  <c r="AH254" i="1"/>
  <c r="AJ254" i="1"/>
  <c r="AL254" i="1"/>
  <c r="AM254" i="1"/>
  <c r="AR254" i="1"/>
  <c r="AT254" i="1"/>
  <c r="AV254" i="1"/>
  <c r="A255" i="1"/>
  <c r="A255" i="6" s="1"/>
  <c r="B255" i="1"/>
  <c r="C255" i="1"/>
  <c r="D255" i="1"/>
  <c r="E255" i="1"/>
  <c r="F255" i="1"/>
  <c r="G255" i="1"/>
  <c r="H255" i="1"/>
  <c r="N255" i="1" s="1"/>
  <c r="G255" i="6" s="1"/>
  <c r="I255" i="1"/>
  <c r="J255" i="1"/>
  <c r="K255" i="1"/>
  <c r="L255" i="1"/>
  <c r="Q255" i="1"/>
  <c r="V255" i="1" s="1"/>
  <c r="L255" i="6" s="1"/>
  <c r="T255" i="1"/>
  <c r="Z255" i="1"/>
  <c r="AA255" i="1"/>
  <c r="AB255" i="1"/>
  <c r="AC255" i="1"/>
  <c r="AD255" i="1"/>
  <c r="Q255" i="6" s="1"/>
  <c r="AE255" i="1"/>
  <c r="R255" i="6" s="1"/>
  <c r="AH255" i="1"/>
  <c r="AJ255" i="1"/>
  <c r="AL255" i="1"/>
  <c r="AM255" i="1"/>
  <c r="AR255" i="1"/>
  <c r="AT255" i="1"/>
  <c r="AV255" i="1"/>
  <c r="A256" i="1"/>
  <c r="A256" i="6" s="1"/>
  <c r="B256" i="1"/>
  <c r="C256" i="1"/>
  <c r="D256" i="1"/>
  <c r="E256" i="1"/>
  <c r="F256" i="1"/>
  <c r="G256" i="1"/>
  <c r="H256" i="1"/>
  <c r="N256" i="1" s="1"/>
  <c r="G256" i="6" s="1"/>
  <c r="I256" i="1"/>
  <c r="J256" i="1"/>
  <c r="K256" i="1"/>
  <c r="L256" i="1"/>
  <c r="Q256" i="1"/>
  <c r="V256" i="1" s="1"/>
  <c r="L256" i="6" s="1"/>
  <c r="T256" i="1"/>
  <c r="Z256" i="1"/>
  <c r="AA256" i="1"/>
  <c r="AB256" i="1"/>
  <c r="AC256" i="1"/>
  <c r="AD256" i="1"/>
  <c r="Q256" i="6" s="1"/>
  <c r="AE256" i="1"/>
  <c r="R256" i="6" s="1"/>
  <c r="AH256" i="1"/>
  <c r="AJ256" i="1"/>
  <c r="AL256" i="1"/>
  <c r="AM256" i="1"/>
  <c r="AR256" i="1"/>
  <c r="AT256" i="1"/>
  <c r="AV256" i="1"/>
  <c r="A257" i="1"/>
  <c r="A257" i="6" s="1"/>
  <c r="U257" i="6" s="1"/>
  <c r="B257" i="1"/>
  <c r="C257" i="1"/>
  <c r="AS257" i="1" s="1"/>
  <c r="D257" i="1"/>
  <c r="E257" i="1"/>
  <c r="F257" i="1"/>
  <c r="G257" i="1"/>
  <c r="H257" i="1"/>
  <c r="N257" i="1" s="1"/>
  <c r="G257" i="6" s="1"/>
  <c r="I257" i="1"/>
  <c r="J257" i="1"/>
  <c r="K257" i="1"/>
  <c r="L257" i="1"/>
  <c r="Q257" i="1"/>
  <c r="V257" i="1" s="1"/>
  <c r="L257" i="6" s="1"/>
  <c r="T257" i="1"/>
  <c r="Z257" i="1"/>
  <c r="AA257" i="1"/>
  <c r="AB257" i="1"/>
  <c r="AC257" i="1"/>
  <c r="AD257" i="1"/>
  <c r="Q257" i="6" s="1"/>
  <c r="AE257" i="1"/>
  <c r="R257" i="6" s="1"/>
  <c r="AH257" i="1"/>
  <c r="AJ257" i="1"/>
  <c r="AL257" i="1"/>
  <c r="AM257" i="1"/>
  <c r="AR257" i="1"/>
  <c r="AT257" i="1"/>
  <c r="AV257" i="1"/>
  <c r="A258" i="1"/>
  <c r="A258" i="6" s="1"/>
  <c r="B258" i="1"/>
  <c r="C258" i="1"/>
  <c r="C258" i="6" s="1"/>
  <c r="D258" i="1"/>
  <c r="E258" i="1"/>
  <c r="F258" i="1"/>
  <c r="G258" i="1"/>
  <c r="H258" i="1"/>
  <c r="N258" i="1" s="1"/>
  <c r="G258" i="6" s="1"/>
  <c r="I258" i="1"/>
  <c r="J258" i="1"/>
  <c r="K258" i="1"/>
  <c r="L258" i="1"/>
  <c r="Q258" i="1"/>
  <c r="V258" i="1" s="1"/>
  <c r="L258" i="6" s="1"/>
  <c r="T258" i="1"/>
  <c r="Z258" i="1"/>
  <c r="AA258" i="1"/>
  <c r="AB258" i="1"/>
  <c r="AC258" i="1"/>
  <c r="AD258" i="1"/>
  <c r="Q258" i="6" s="1"/>
  <c r="AE258" i="1"/>
  <c r="R258" i="6" s="1"/>
  <c r="AH258" i="1"/>
  <c r="AJ258" i="1"/>
  <c r="AL258" i="1"/>
  <c r="AM258" i="1"/>
  <c r="AR258" i="1"/>
  <c r="AT258" i="1"/>
  <c r="AV258" i="1"/>
  <c r="A259" i="1"/>
  <c r="A259" i="6" s="1"/>
  <c r="B259" i="1"/>
  <c r="C259" i="1"/>
  <c r="D259" i="1"/>
  <c r="E259" i="1"/>
  <c r="F259" i="1"/>
  <c r="G259" i="1"/>
  <c r="H259" i="1"/>
  <c r="N259" i="1" s="1"/>
  <c r="G259" i="6" s="1"/>
  <c r="I259" i="1"/>
  <c r="J259" i="1"/>
  <c r="K259" i="1"/>
  <c r="L259" i="1"/>
  <c r="Q259" i="1"/>
  <c r="V259" i="1" s="1"/>
  <c r="L259" i="6" s="1"/>
  <c r="T259" i="1"/>
  <c r="Z259" i="1"/>
  <c r="AA259" i="1"/>
  <c r="AB259" i="1"/>
  <c r="AC259" i="1"/>
  <c r="AD259" i="1"/>
  <c r="Q259" i="6" s="1"/>
  <c r="AE259" i="1"/>
  <c r="R259" i="6" s="1"/>
  <c r="AH259" i="1"/>
  <c r="AJ259" i="1"/>
  <c r="AL259" i="1"/>
  <c r="AM259" i="1"/>
  <c r="AR259" i="1"/>
  <c r="AT259" i="1"/>
  <c r="AV259" i="1"/>
  <c r="A260" i="1"/>
  <c r="A260" i="6" s="1"/>
  <c r="B260" i="1"/>
  <c r="C260" i="1"/>
  <c r="C260" i="6" s="1"/>
  <c r="D260" i="1"/>
  <c r="E260" i="1"/>
  <c r="F260" i="1"/>
  <c r="G260" i="1"/>
  <c r="H260" i="1"/>
  <c r="N260" i="1" s="1"/>
  <c r="G260" i="6" s="1"/>
  <c r="I260" i="1"/>
  <c r="J260" i="1"/>
  <c r="K260" i="1"/>
  <c r="L260" i="1"/>
  <c r="Q260" i="1"/>
  <c r="V260" i="1" s="1"/>
  <c r="L260" i="6" s="1"/>
  <c r="T260" i="1"/>
  <c r="Z260" i="1"/>
  <c r="AA260" i="1"/>
  <c r="AB260" i="1"/>
  <c r="AC260" i="1"/>
  <c r="AD260" i="1"/>
  <c r="Q260" i="6" s="1"/>
  <c r="AE260" i="1"/>
  <c r="R260" i="6" s="1"/>
  <c r="AH260" i="1"/>
  <c r="AJ260" i="1"/>
  <c r="AL260" i="1"/>
  <c r="AM260" i="1"/>
  <c r="AR260" i="1"/>
  <c r="AT260" i="1"/>
  <c r="AV260" i="1"/>
  <c r="A261" i="1"/>
  <c r="A261" i="6" s="1"/>
  <c r="D261" i="6" s="1"/>
  <c r="B261" i="1"/>
  <c r="C261" i="1"/>
  <c r="AS261" i="1" s="1"/>
  <c r="D261" i="1"/>
  <c r="E261" i="1"/>
  <c r="F261" i="1"/>
  <c r="G261" i="1"/>
  <c r="H261" i="1"/>
  <c r="N261" i="1" s="1"/>
  <c r="G261" i="6" s="1"/>
  <c r="I261" i="1"/>
  <c r="J261" i="1"/>
  <c r="K261" i="1"/>
  <c r="L261" i="1"/>
  <c r="Q261" i="1"/>
  <c r="V261" i="1" s="1"/>
  <c r="L261" i="6" s="1"/>
  <c r="T261" i="1"/>
  <c r="Z261" i="1"/>
  <c r="AA261" i="1"/>
  <c r="AB261" i="1"/>
  <c r="AC261" i="1"/>
  <c r="AD261" i="1"/>
  <c r="Q261" i="6" s="1"/>
  <c r="AE261" i="1"/>
  <c r="R261" i="6" s="1"/>
  <c r="AH261" i="1"/>
  <c r="AJ261" i="1"/>
  <c r="AL261" i="1"/>
  <c r="AM261" i="1"/>
  <c r="AR261" i="1"/>
  <c r="AT261" i="1"/>
  <c r="AV261" i="1"/>
  <c r="A262" i="1"/>
  <c r="A262" i="6" s="1"/>
  <c r="B262" i="1"/>
  <c r="C262" i="1"/>
  <c r="C262" i="6" s="1"/>
  <c r="D262" i="1"/>
  <c r="E262" i="1"/>
  <c r="F262" i="1"/>
  <c r="G262" i="1"/>
  <c r="H262" i="1"/>
  <c r="N262" i="1" s="1"/>
  <c r="G262" i="6" s="1"/>
  <c r="I262" i="1"/>
  <c r="J262" i="1"/>
  <c r="K262" i="1"/>
  <c r="L262" i="1"/>
  <c r="Q262" i="1"/>
  <c r="V262" i="1" s="1"/>
  <c r="L262" i="6" s="1"/>
  <c r="T262" i="1"/>
  <c r="Z262" i="1"/>
  <c r="AA262" i="1"/>
  <c r="AB262" i="1"/>
  <c r="AC262" i="1"/>
  <c r="AD262" i="1"/>
  <c r="Q262" i="6" s="1"/>
  <c r="AE262" i="1"/>
  <c r="R262" i="6" s="1"/>
  <c r="AH262" i="1"/>
  <c r="AJ262" i="1"/>
  <c r="AL262" i="1"/>
  <c r="AM262" i="1"/>
  <c r="AR262" i="1"/>
  <c r="AT262" i="1"/>
  <c r="AV262" i="1"/>
  <c r="A263" i="1"/>
  <c r="A263" i="6" s="1"/>
  <c r="B263" i="1"/>
  <c r="C263" i="1"/>
  <c r="AS263" i="1" s="1"/>
  <c r="D263" i="1"/>
  <c r="E263" i="1"/>
  <c r="F263" i="1"/>
  <c r="G263" i="1"/>
  <c r="H263" i="1"/>
  <c r="N263" i="1" s="1"/>
  <c r="G263" i="6" s="1"/>
  <c r="I263" i="1"/>
  <c r="J263" i="1"/>
  <c r="K263" i="1"/>
  <c r="L263" i="1"/>
  <c r="Q263" i="1"/>
  <c r="V263" i="1" s="1"/>
  <c r="L263" i="6" s="1"/>
  <c r="T263" i="1"/>
  <c r="Z263" i="1"/>
  <c r="AA263" i="1"/>
  <c r="AB263" i="1"/>
  <c r="AC263" i="1"/>
  <c r="AD263" i="1"/>
  <c r="Q263" i="6" s="1"/>
  <c r="AE263" i="1"/>
  <c r="R263" i="6" s="1"/>
  <c r="AH263" i="1"/>
  <c r="AJ263" i="1"/>
  <c r="AL263" i="1"/>
  <c r="AM263" i="1"/>
  <c r="AR263" i="1"/>
  <c r="AT263" i="1"/>
  <c r="AV263" i="1"/>
  <c r="A264" i="1"/>
  <c r="A264" i="6" s="1"/>
  <c r="B264" i="1"/>
  <c r="C264" i="1"/>
  <c r="C264" i="6" s="1"/>
  <c r="D264" i="1"/>
  <c r="E264" i="1"/>
  <c r="F264" i="1"/>
  <c r="G264" i="1"/>
  <c r="H264" i="1"/>
  <c r="N264" i="1" s="1"/>
  <c r="G264" i="6" s="1"/>
  <c r="I264" i="1"/>
  <c r="J264" i="1"/>
  <c r="K264" i="1"/>
  <c r="L264" i="1"/>
  <c r="Q264" i="1"/>
  <c r="V264" i="1" s="1"/>
  <c r="L264" i="6" s="1"/>
  <c r="T264" i="1"/>
  <c r="Z264" i="1"/>
  <c r="AA264" i="1"/>
  <c r="AB264" i="1"/>
  <c r="AC264" i="1"/>
  <c r="AD264" i="1"/>
  <c r="Q264" i="6" s="1"/>
  <c r="AE264" i="1"/>
  <c r="R264" i="6" s="1"/>
  <c r="AH264" i="1"/>
  <c r="AJ264" i="1"/>
  <c r="AL264" i="1"/>
  <c r="AM264" i="1"/>
  <c r="AR264" i="1"/>
  <c r="AT264" i="1"/>
  <c r="AV264" i="1"/>
  <c r="A265" i="1"/>
  <c r="A265" i="6" s="1"/>
  <c r="B265" i="1"/>
  <c r="C265" i="1"/>
  <c r="D265" i="1"/>
  <c r="E265" i="1"/>
  <c r="F265" i="1"/>
  <c r="G265" i="1"/>
  <c r="H265" i="1"/>
  <c r="N265" i="1" s="1"/>
  <c r="G265" i="6" s="1"/>
  <c r="I265" i="1"/>
  <c r="J265" i="1"/>
  <c r="K265" i="1"/>
  <c r="L265" i="1"/>
  <c r="Q265" i="1"/>
  <c r="V265" i="1" s="1"/>
  <c r="L265" i="6" s="1"/>
  <c r="T265" i="1"/>
  <c r="Z265" i="1"/>
  <c r="AA265" i="1"/>
  <c r="AB265" i="1"/>
  <c r="AC265" i="1"/>
  <c r="AD265" i="1"/>
  <c r="Q265" i="6" s="1"/>
  <c r="AE265" i="1"/>
  <c r="R265" i="6" s="1"/>
  <c r="AH265" i="1"/>
  <c r="AJ265" i="1"/>
  <c r="AL265" i="1"/>
  <c r="AM265" i="1"/>
  <c r="AR265" i="1"/>
  <c r="AT265" i="1"/>
  <c r="AV265" i="1"/>
  <c r="A266" i="1"/>
  <c r="A266" i="6" s="1"/>
  <c r="B266" i="1"/>
  <c r="C266" i="1"/>
  <c r="D266" i="1"/>
  <c r="E266" i="1"/>
  <c r="F266" i="1"/>
  <c r="G266" i="1"/>
  <c r="H266" i="1"/>
  <c r="N266" i="1" s="1"/>
  <c r="G266" i="6" s="1"/>
  <c r="I266" i="1"/>
  <c r="J266" i="1"/>
  <c r="K266" i="1"/>
  <c r="L266" i="1"/>
  <c r="Q266" i="1"/>
  <c r="V266" i="1" s="1"/>
  <c r="L266" i="6" s="1"/>
  <c r="T266" i="1"/>
  <c r="Z266" i="1"/>
  <c r="AA266" i="1"/>
  <c r="AB266" i="1"/>
  <c r="AC266" i="1"/>
  <c r="AD266" i="1"/>
  <c r="Q266" i="6" s="1"/>
  <c r="AE266" i="1"/>
  <c r="R266" i="6" s="1"/>
  <c r="AH266" i="1"/>
  <c r="AJ266" i="1"/>
  <c r="AL266" i="1"/>
  <c r="AM266" i="1"/>
  <c r="AR266" i="1"/>
  <c r="AT266" i="1"/>
  <c r="AV266" i="1"/>
  <c r="A267" i="1"/>
  <c r="A267" i="6" s="1"/>
  <c r="B267" i="1"/>
  <c r="C267" i="1"/>
  <c r="D267" i="1"/>
  <c r="E267" i="1"/>
  <c r="F267" i="1"/>
  <c r="G267" i="1"/>
  <c r="H267" i="1"/>
  <c r="N267" i="1" s="1"/>
  <c r="G267" i="6" s="1"/>
  <c r="I267" i="1"/>
  <c r="J267" i="1"/>
  <c r="K267" i="1"/>
  <c r="L267" i="1"/>
  <c r="Q267" i="1"/>
  <c r="V267" i="1" s="1"/>
  <c r="L267" i="6" s="1"/>
  <c r="T267" i="1"/>
  <c r="Z267" i="1"/>
  <c r="AA267" i="1"/>
  <c r="AB267" i="1"/>
  <c r="AC267" i="1"/>
  <c r="AD267" i="1"/>
  <c r="Q267" i="6" s="1"/>
  <c r="AE267" i="1"/>
  <c r="R267" i="6" s="1"/>
  <c r="AH267" i="1"/>
  <c r="AJ267" i="1"/>
  <c r="AK267" i="1"/>
  <c r="AL267" i="1"/>
  <c r="AM267" i="1"/>
  <c r="AR267" i="1"/>
  <c r="AT267" i="1"/>
  <c r="AV267" i="1"/>
  <c r="A268" i="1"/>
  <c r="A268" i="6" s="1"/>
  <c r="J268" i="6" s="1"/>
  <c r="B268" i="1"/>
  <c r="C268" i="1"/>
  <c r="AW268" i="1" s="1"/>
  <c r="D268" i="1"/>
  <c r="E268" i="1"/>
  <c r="F268" i="1"/>
  <c r="G268" i="1"/>
  <c r="H268" i="1"/>
  <c r="N268" i="1" s="1"/>
  <c r="G268" i="6" s="1"/>
  <c r="I268" i="1"/>
  <c r="J268" i="1"/>
  <c r="K268" i="1"/>
  <c r="L268" i="1"/>
  <c r="Q268" i="1"/>
  <c r="V268" i="1" s="1"/>
  <c r="L268" i="6" s="1"/>
  <c r="T268" i="1"/>
  <c r="Z268" i="1"/>
  <c r="AA268" i="1"/>
  <c r="AB268" i="1"/>
  <c r="AC268" i="1"/>
  <c r="AD268" i="1"/>
  <c r="Q268" i="6" s="1"/>
  <c r="AE268" i="1"/>
  <c r="R268" i="6" s="1"/>
  <c r="AH268" i="1"/>
  <c r="AJ268" i="1"/>
  <c r="AK268" i="1"/>
  <c r="AL268" i="1"/>
  <c r="AM268" i="1"/>
  <c r="AR268" i="1"/>
  <c r="AT268" i="1"/>
  <c r="AV268" i="1"/>
  <c r="A269" i="1"/>
  <c r="A269" i="6" s="1"/>
  <c r="B269" i="1"/>
  <c r="C269" i="1"/>
  <c r="D269" i="1"/>
  <c r="E269" i="1"/>
  <c r="F269" i="1"/>
  <c r="G269" i="1"/>
  <c r="H269" i="1"/>
  <c r="N269" i="1" s="1"/>
  <c r="G269" i="6" s="1"/>
  <c r="I269" i="1"/>
  <c r="J269" i="1"/>
  <c r="K269" i="1"/>
  <c r="L269" i="1"/>
  <c r="Q269" i="1"/>
  <c r="V269" i="1" s="1"/>
  <c r="L269" i="6" s="1"/>
  <c r="T269" i="1"/>
  <c r="Z269" i="1"/>
  <c r="AA269" i="1"/>
  <c r="AB269" i="1"/>
  <c r="AC269" i="1"/>
  <c r="AD269" i="1"/>
  <c r="Q269" i="6" s="1"/>
  <c r="AE269" i="1"/>
  <c r="R269" i="6" s="1"/>
  <c r="AH269" i="1"/>
  <c r="AJ269" i="1"/>
  <c r="AK269" i="1"/>
  <c r="AL269" i="1"/>
  <c r="AM269" i="1"/>
  <c r="AR269" i="1"/>
  <c r="AT269" i="1"/>
  <c r="AV269" i="1"/>
  <c r="A270" i="1"/>
  <c r="A270" i="6" s="1"/>
  <c r="B270" i="1"/>
  <c r="C270" i="1"/>
  <c r="AW270" i="1" s="1"/>
  <c r="D270" i="1"/>
  <c r="E270" i="1"/>
  <c r="F270" i="1"/>
  <c r="G270" i="1"/>
  <c r="H270" i="1"/>
  <c r="N270" i="1" s="1"/>
  <c r="G270" i="6" s="1"/>
  <c r="I270" i="1"/>
  <c r="J270" i="1"/>
  <c r="K270" i="1"/>
  <c r="L270" i="1"/>
  <c r="Q270" i="1"/>
  <c r="V270" i="1" s="1"/>
  <c r="L270" i="6" s="1"/>
  <c r="T270" i="1"/>
  <c r="Z270" i="1"/>
  <c r="AA270" i="1"/>
  <c r="AB270" i="1"/>
  <c r="AC270" i="1"/>
  <c r="AD270" i="1"/>
  <c r="Q270" i="6" s="1"/>
  <c r="AE270" i="1"/>
  <c r="R270" i="6" s="1"/>
  <c r="AH270" i="1"/>
  <c r="AJ270" i="1"/>
  <c r="AK270" i="1"/>
  <c r="AL270" i="1"/>
  <c r="AM270" i="1"/>
  <c r="AR270" i="1"/>
  <c r="AT270" i="1"/>
  <c r="AV270" i="1"/>
  <c r="A271" i="1"/>
  <c r="A271" i="6" s="1"/>
  <c r="J271" i="6" s="1"/>
  <c r="B271" i="1"/>
  <c r="C271" i="1"/>
  <c r="AW271" i="1" s="1"/>
  <c r="D271" i="1"/>
  <c r="E271" i="1"/>
  <c r="F271" i="1"/>
  <c r="G271" i="1"/>
  <c r="H271" i="1"/>
  <c r="N271" i="1" s="1"/>
  <c r="G271" i="6" s="1"/>
  <c r="I271" i="1"/>
  <c r="J271" i="1"/>
  <c r="K271" i="1"/>
  <c r="L271" i="1"/>
  <c r="Q271" i="1"/>
  <c r="V271" i="1" s="1"/>
  <c r="L271" i="6" s="1"/>
  <c r="T271" i="1"/>
  <c r="Z271" i="1"/>
  <c r="AA271" i="1"/>
  <c r="AB271" i="1"/>
  <c r="AC271" i="1"/>
  <c r="AD271" i="1"/>
  <c r="Q271" i="6" s="1"/>
  <c r="AE271" i="1"/>
  <c r="R271" i="6" s="1"/>
  <c r="AH271" i="1"/>
  <c r="AJ271" i="1"/>
  <c r="AK271" i="1"/>
  <c r="AL271" i="1"/>
  <c r="AM271" i="1"/>
  <c r="AR271" i="1"/>
  <c r="AT271" i="1"/>
  <c r="AV271" i="1"/>
  <c r="A272" i="1"/>
  <c r="A272" i="6" s="1"/>
  <c r="J272" i="6" s="1"/>
  <c r="B272" i="1"/>
  <c r="C272" i="1"/>
  <c r="AW272" i="1" s="1"/>
  <c r="D272" i="1"/>
  <c r="E272" i="1"/>
  <c r="F272" i="1"/>
  <c r="G272" i="1"/>
  <c r="H272" i="1"/>
  <c r="N272" i="1" s="1"/>
  <c r="G272" i="6" s="1"/>
  <c r="I272" i="1"/>
  <c r="J272" i="1"/>
  <c r="K272" i="1"/>
  <c r="L272" i="1"/>
  <c r="Q272" i="1"/>
  <c r="V272" i="1" s="1"/>
  <c r="L272" i="6" s="1"/>
  <c r="T272" i="1"/>
  <c r="Z272" i="1"/>
  <c r="AA272" i="1"/>
  <c r="AB272" i="1"/>
  <c r="AC272" i="1"/>
  <c r="AD272" i="1"/>
  <c r="Q272" i="6" s="1"/>
  <c r="AE272" i="1"/>
  <c r="R272" i="6" s="1"/>
  <c r="AH272" i="1"/>
  <c r="AJ272" i="1"/>
  <c r="AK272" i="1"/>
  <c r="AL272" i="1"/>
  <c r="AM272" i="1"/>
  <c r="AR272" i="1"/>
  <c r="AT272" i="1"/>
  <c r="AV272" i="1"/>
  <c r="A273" i="1"/>
  <c r="B273" i="1"/>
  <c r="C273" i="1"/>
  <c r="AW273" i="1" s="1"/>
  <c r="D273" i="1"/>
  <c r="E273" i="1"/>
  <c r="F273" i="1"/>
  <c r="G273" i="1"/>
  <c r="H273" i="1"/>
  <c r="N273" i="1" s="1"/>
  <c r="I273" i="1"/>
  <c r="J273" i="1"/>
  <c r="K273" i="1"/>
  <c r="L273" i="1"/>
  <c r="Q273" i="1"/>
  <c r="V273" i="1" s="1"/>
  <c r="T273" i="1"/>
  <c r="Z273" i="1"/>
  <c r="AA273" i="1"/>
  <c r="AB273" i="1"/>
  <c r="AC273" i="1"/>
  <c r="AD273" i="1"/>
  <c r="AE273" i="1"/>
  <c r="AH273" i="1"/>
  <c r="AJ273" i="1"/>
  <c r="AK273" i="1"/>
  <c r="AL273" i="1"/>
  <c r="AM273" i="1"/>
  <c r="AR273" i="1"/>
  <c r="AT273" i="1"/>
  <c r="AV273" i="1"/>
  <c r="A274" i="1"/>
  <c r="B274" i="1"/>
  <c r="C274" i="1"/>
  <c r="AW274" i="1" s="1"/>
  <c r="D274" i="1"/>
  <c r="E274" i="1"/>
  <c r="F274" i="1"/>
  <c r="G274" i="1"/>
  <c r="H274" i="1"/>
  <c r="N274" i="1" s="1"/>
  <c r="I274" i="1"/>
  <c r="J274" i="1"/>
  <c r="K274" i="1"/>
  <c r="L274" i="1"/>
  <c r="Q274" i="1"/>
  <c r="V274" i="1" s="1"/>
  <c r="T274" i="1"/>
  <c r="Z274" i="1"/>
  <c r="AA274" i="1"/>
  <c r="AB274" i="1"/>
  <c r="AC274" i="1"/>
  <c r="AD274" i="1"/>
  <c r="AE274" i="1"/>
  <c r="AH274" i="1"/>
  <c r="AJ274" i="1"/>
  <c r="AK274" i="1"/>
  <c r="AL274" i="1"/>
  <c r="AM274" i="1"/>
  <c r="AR274" i="1"/>
  <c r="AT274" i="1"/>
  <c r="AV274" i="1"/>
  <c r="A275" i="1"/>
  <c r="B275" i="1"/>
  <c r="C275" i="1"/>
  <c r="AW275" i="1" s="1"/>
  <c r="D275" i="1"/>
  <c r="E275" i="1"/>
  <c r="F275" i="1"/>
  <c r="G275" i="1"/>
  <c r="H275" i="1"/>
  <c r="N275" i="1" s="1"/>
  <c r="I275" i="1"/>
  <c r="J275" i="1"/>
  <c r="K275" i="1"/>
  <c r="L275" i="1"/>
  <c r="Q275" i="1"/>
  <c r="V275" i="1" s="1"/>
  <c r="T275" i="1"/>
  <c r="Z275" i="1"/>
  <c r="AA275" i="1"/>
  <c r="AB275" i="1"/>
  <c r="AC275" i="1"/>
  <c r="AD275" i="1"/>
  <c r="AE275" i="1"/>
  <c r="AH275" i="1"/>
  <c r="AJ275" i="1"/>
  <c r="AL275" i="1"/>
  <c r="AM275" i="1"/>
  <c r="AR275" i="1"/>
  <c r="AT275" i="1"/>
  <c r="AV275" i="1"/>
  <c r="A276" i="1"/>
  <c r="B276" i="1"/>
  <c r="C276" i="1"/>
  <c r="AW276" i="1" s="1"/>
  <c r="D276" i="1"/>
  <c r="E276" i="1"/>
  <c r="F276" i="1"/>
  <c r="G276" i="1"/>
  <c r="H276" i="1"/>
  <c r="N276" i="1" s="1"/>
  <c r="I276" i="1"/>
  <c r="J276" i="1"/>
  <c r="K276" i="1"/>
  <c r="L276" i="1"/>
  <c r="Q276" i="1"/>
  <c r="V276" i="1" s="1"/>
  <c r="T276" i="1"/>
  <c r="Z276" i="1"/>
  <c r="AA276" i="1"/>
  <c r="AB276" i="1"/>
  <c r="AC276" i="1"/>
  <c r="AD276" i="1"/>
  <c r="AE276" i="1"/>
  <c r="AH276" i="1"/>
  <c r="AJ276" i="1"/>
  <c r="AK276" i="1"/>
  <c r="AL276" i="1"/>
  <c r="AM276" i="1"/>
  <c r="AR276" i="1"/>
  <c r="AT276" i="1"/>
  <c r="AV276" i="1"/>
  <c r="A277" i="1"/>
  <c r="B277" i="1"/>
  <c r="C277" i="1"/>
  <c r="AW277" i="1" s="1"/>
  <c r="D277" i="1"/>
  <c r="E277" i="1"/>
  <c r="F277" i="1"/>
  <c r="G277" i="1"/>
  <c r="H277" i="1"/>
  <c r="N277" i="1" s="1"/>
  <c r="I277" i="1"/>
  <c r="J277" i="1"/>
  <c r="K277" i="1"/>
  <c r="L277" i="1"/>
  <c r="Q277" i="1"/>
  <c r="V277" i="1" s="1"/>
  <c r="T277" i="1"/>
  <c r="Z277" i="1"/>
  <c r="AA277" i="1"/>
  <c r="AB277" i="1"/>
  <c r="AC277" i="1"/>
  <c r="AD277" i="1"/>
  <c r="AE277" i="1"/>
  <c r="AH277" i="1"/>
  <c r="AJ277" i="1"/>
  <c r="AK277" i="1"/>
  <c r="AL277" i="1"/>
  <c r="AM277" i="1"/>
  <c r="AR277" i="1"/>
  <c r="AT277" i="1"/>
  <c r="AV277" i="1"/>
  <c r="A278" i="1"/>
  <c r="B278" i="1"/>
  <c r="C278" i="1"/>
  <c r="AW278" i="1" s="1"/>
  <c r="D278" i="1"/>
  <c r="E278" i="1"/>
  <c r="F278" i="1"/>
  <c r="G278" i="1"/>
  <c r="H278" i="1"/>
  <c r="N278" i="1" s="1"/>
  <c r="I278" i="1"/>
  <c r="J278" i="1"/>
  <c r="K278" i="1"/>
  <c r="L278" i="1"/>
  <c r="Q278" i="1"/>
  <c r="V278" i="1" s="1"/>
  <c r="T278" i="1"/>
  <c r="Z278" i="1"/>
  <c r="AA278" i="1"/>
  <c r="AB278" i="1"/>
  <c r="AC278" i="1"/>
  <c r="AD278" i="1"/>
  <c r="AE278" i="1"/>
  <c r="AH278" i="1"/>
  <c r="AJ278" i="1"/>
  <c r="AK278" i="1"/>
  <c r="AL278" i="1"/>
  <c r="AM278" i="1"/>
  <c r="AR278" i="1"/>
  <c r="AT278" i="1"/>
  <c r="AV278" i="1"/>
  <c r="A279" i="1"/>
  <c r="B279" i="1"/>
  <c r="C279" i="1"/>
  <c r="AW279" i="1" s="1"/>
  <c r="D279" i="1"/>
  <c r="E279" i="1"/>
  <c r="F279" i="1"/>
  <c r="G279" i="1"/>
  <c r="H279" i="1"/>
  <c r="N279" i="1" s="1"/>
  <c r="I279" i="1"/>
  <c r="J279" i="1"/>
  <c r="K279" i="1"/>
  <c r="L279" i="1"/>
  <c r="Q279" i="1"/>
  <c r="V279" i="1" s="1"/>
  <c r="T279" i="1"/>
  <c r="Z279" i="1"/>
  <c r="AA279" i="1"/>
  <c r="AB279" i="1"/>
  <c r="AC279" i="1"/>
  <c r="AD279" i="1"/>
  <c r="AE279" i="1"/>
  <c r="AH279" i="1"/>
  <c r="AJ279" i="1"/>
  <c r="AK279" i="1"/>
  <c r="AL279" i="1"/>
  <c r="AM279" i="1"/>
  <c r="AR279" i="1"/>
  <c r="AT279" i="1"/>
  <c r="AV279" i="1"/>
  <c r="A280" i="1"/>
  <c r="B280" i="1"/>
  <c r="C280" i="1"/>
  <c r="AW280" i="1" s="1"/>
  <c r="D280" i="1"/>
  <c r="E280" i="1"/>
  <c r="F280" i="1"/>
  <c r="G280" i="1"/>
  <c r="H280" i="1"/>
  <c r="N280" i="1" s="1"/>
  <c r="I280" i="1"/>
  <c r="J280" i="1"/>
  <c r="K280" i="1"/>
  <c r="L280" i="1"/>
  <c r="Q280" i="1"/>
  <c r="V280" i="1" s="1"/>
  <c r="T280" i="1"/>
  <c r="Z280" i="1"/>
  <c r="AA280" i="1"/>
  <c r="AB280" i="1"/>
  <c r="AC280" i="1"/>
  <c r="AD280" i="1"/>
  <c r="AE280" i="1"/>
  <c r="AH280" i="1"/>
  <c r="AJ280" i="1"/>
  <c r="AK280" i="1"/>
  <c r="AL280" i="1"/>
  <c r="AM280" i="1"/>
  <c r="AR280" i="1"/>
  <c r="AT280" i="1"/>
  <c r="AV280" i="1"/>
  <c r="A281" i="1"/>
  <c r="B281" i="1"/>
  <c r="C281" i="1"/>
  <c r="AW281" i="1" s="1"/>
  <c r="D281" i="1"/>
  <c r="E281" i="1"/>
  <c r="F281" i="1"/>
  <c r="G281" i="1"/>
  <c r="H281" i="1"/>
  <c r="N281" i="1" s="1"/>
  <c r="I281" i="1"/>
  <c r="J281" i="1"/>
  <c r="K281" i="1"/>
  <c r="L281" i="1"/>
  <c r="Q281" i="1"/>
  <c r="V281" i="1" s="1"/>
  <c r="T281" i="1"/>
  <c r="Z281" i="1"/>
  <c r="AA281" i="1"/>
  <c r="AB281" i="1"/>
  <c r="AC281" i="1"/>
  <c r="AD281" i="1"/>
  <c r="AE281" i="1"/>
  <c r="AH281" i="1"/>
  <c r="AJ281" i="1"/>
  <c r="AK281" i="1"/>
  <c r="AL281" i="1"/>
  <c r="AM281" i="1"/>
  <c r="AR281" i="1"/>
  <c r="AT281" i="1"/>
  <c r="AV281" i="1"/>
  <c r="A282" i="1"/>
  <c r="B282" i="1"/>
  <c r="C282" i="1"/>
  <c r="AW282" i="1" s="1"/>
  <c r="D282" i="1"/>
  <c r="E282" i="1"/>
  <c r="F282" i="1"/>
  <c r="G282" i="1"/>
  <c r="H282" i="1"/>
  <c r="N282" i="1" s="1"/>
  <c r="I282" i="1"/>
  <c r="J282" i="1"/>
  <c r="K282" i="1"/>
  <c r="L282" i="1"/>
  <c r="Q282" i="1"/>
  <c r="V282" i="1" s="1"/>
  <c r="T282" i="1"/>
  <c r="Z282" i="1"/>
  <c r="AA282" i="1"/>
  <c r="AB282" i="1"/>
  <c r="AC282" i="1"/>
  <c r="AD282" i="1"/>
  <c r="AE282" i="1"/>
  <c r="AH282" i="1"/>
  <c r="AJ282" i="1"/>
  <c r="AK282" i="1"/>
  <c r="AL282" i="1"/>
  <c r="AM282" i="1"/>
  <c r="AR282" i="1"/>
  <c r="AT282" i="1"/>
  <c r="AV282" i="1"/>
  <c r="A283" i="1"/>
  <c r="B283" i="1"/>
  <c r="C283" i="1"/>
  <c r="AW283" i="1" s="1"/>
  <c r="D283" i="1"/>
  <c r="E283" i="1"/>
  <c r="F283" i="1"/>
  <c r="G283" i="1"/>
  <c r="H283" i="1"/>
  <c r="N283" i="1" s="1"/>
  <c r="I283" i="1"/>
  <c r="J283" i="1"/>
  <c r="K283" i="1"/>
  <c r="L283" i="1"/>
  <c r="Q283" i="1"/>
  <c r="V283" i="1" s="1"/>
  <c r="T283" i="1"/>
  <c r="Z283" i="1"/>
  <c r="AA283" i="1"/>
  <c r="AB283" i="1"/>
  <c r="AC283" i="1"/>
  <c r="AD283" i="1"/>
  <c r="AE283" i="1"/>
  <c r="AH283" i="1"/>
  <c r="AJ283" i="1"/>
  <c r="AL283" i="1"/>
  <c r="AM283" i="1"/>
  <c r="AR283" i="1"/>
  <c r="AT283" i="1"/>
  <c r="AV283" i="1"/>
  <c r="A284" i="1"/>
  <c r="B284" i="1"/>
  <c r="C284" i="1"/>
  <c r="AW284" i="1" s="1"/>
  <c r="D284" i="1"/>
  <c r="E284" i="1"/>
  <c r="F284" i="1"/>
  <c r="G284" i="1"/>
  <c r="H284" i="1"/>
  <c r="N284" i="1" s="1"/>
  <c r="I284" i="1"/>
  <c r="J284" i="1"/>
  <c r="K284" i="1"/>
  <c r="L284" i="1"/>
  <c r="Q284" i="1"/>
  <c r="V284" i="1" s="1"/>
  <c r="T284" i="1"/>
  <c r="Z284" i="1"/>
  <c r="AA284" i="1"/>
  <c r="AB284" i="1"/>
  <c r="AC284" i="1"/>
  <c r="AD284" i="1"/>
  <c r="AE284" i="1"/>
  <c r="AH284" i="1"/>
  <c r="AJ284" i="1"/>
  <c r="AK284" i="1"/>
  <c r="AL284" i="1"/>
  <c r="AM284" i="1"/>
  <c r="AR284" i="1"/>
  <c r="AT284" i="1"/>
  <c r="AV284" i="1"/>
  <c r="A285" i="1"/>
  <c r="A285" i="7" s="1"/>
  <c r="B285" i="1"/>
  <c r="C285" i="1"/>
  <c r="AW285" i="1" s="1"/>
  <c r="D285" i="1"/>
  <c r="E285" i="1"/>
  <c r="F285" i="1"/>
  <c r="G285" i="1"/>
  <c r="H285" i="1"/>
  <c r="N285" i="1" s="1"/>
  <c r="I285" i="1"/>
  <c r="J285" i="1"/>
  <c r="K285" i="1"/>
  <c r="L285" i="1"/>
  <c r="Q285" i="1"/>
  <c r="V285" i="1" s="1"/>
  <c r="T285" i="1"/>
  <c r="Z285" i="1"/>
  <c r="AA285" i="1"/>
  <c r="AB285" i="1"/>
  <c r="AC285" i="1"/>
  <c r="AD285" i="1"/>
  <c r="AE285" i="1"/>
  <c r="AH285" i="1"/>
  <c r="AJ285" i="1"/>
  <c r="AK285" i="1"/>
  <c r="AL285" i="1"/>
  <c r="AM285" i="1"/>
  <c r="AR285" i="1"/>
  <c r="AT285" i="1"/>
  <c r="AV285" i="1"/>
  <c r="A286" i="1"/>
  <c r="B286" i="1"/>
  <c r="C286" i="1"/>
  <c r="AW286" i="1" s="1"/>
  <c r="D286" i="1"/>
  <c r="E286" i="1"/>
  <c r="F286" i="1"/>
  <c r="G286" i="1"/>
  <c r="H286" i="1"/>
  <c r="N286" i="1" s="1"/>
  <c r="I286" i="1"/>
  <c r="J286" i="1"/>
  <c r="K286" i="1"/>
  <c r="L286" i="1"/>
  <c r="Q286" i="1"/>
  <c r="V286" i="1" s="1"/>
  <c r="T286" i="1"/>
  <c r="Z286" i="1"/>
  <c r="AA286" i="1"/>
  <c r="AB286" i="1"/>
  <c r="AC286" i="1"/>
  <c r="AD286" i="1"/>
  <c r="AE286" i="1"/>
  <c r="AH286" i="1"/>
  <c r="AJ286" i="1"/>
  <c r="AK286" i="1"/>
  <c r="AL286" i="1"/>
  <c r="AM286" i="1"/>
  <c r="AR286" i="1"/>
  <c r="AT286" i="1"/>
  <c r="AV286" i="1"/>
  <c r="A287" i="1"/>
  <c r="A287" i="7" s="1"/>
  <c r="B287" i="1"/>
  <c r="C287" i="1"/>
  <c r="AW287" i="1" s="1"/>
  <c r="D287" i="1"/>
  <c r="E287" i="1"/>
  <c r="F287" i="1"/>
  <c r="G287" i="1"/>
  <c r="H287" i="1"/>
  <c r="N287" i="1" s="1"/>
  <c r="I287" i="1"/>
  <c r="J287" i="1"/>
  <c r="K287" i="1"/>
  <c r="L287" i="1"/>
  <c r="Q287" i="1"/>
  <c r="V287" i="1" s="1"/>
  <c r="T287" i="1"/>
  <c r="Z287" i="1"/>
  <c r="AA287" i="1"/>
  <c r="AB287" i="1"/>
  <c r="AC287" i="1"/>
  <c r="AD287" i="1"/>
  <c r="AE287" i="1"/>
  <c r="AH287" i="1"/>
  <c r="AJ287" i="1"/>
  <c r="AK287" i="1"/>
  <c r="AL287" i="1"/>
  <c r="AM287" i="1"/>
  <c r="AR287" i="1"/>
  <c r="AT287" i="1"/>
  <c r="AV287" i="1"/>
  <c r="A288" i="1"/>
  <c r="B288" i="1"/>
  <c r="C288" i="1"/>
  <c r="AW288" i="1" s="1"/>
  <c r="D288" i="1"/>
  <c r="E288" i="1"/>
  <c r="F288" i="1"/>
  <c r="G288" i="1"/>
  <c r="H288" i="1"/>
  <c r="N288" i="1" s="1"/>
  <c r="I288" i="1"/>
  <c r="J288" i="1"/>
  <c r="K288" i="1"/>
  <c r="L288" i="1"/>
  <c r="Q288" i="1"/>
  <c r="V288" i="1" s="1"/>
  <c r="T288" i="1"/>
  <c r="Z288" i="1"/>
  <c r="AA288" i="1"/>
  <c r="AB288" i="1"/>
  <c r="AC288" i="1"/>
  <c r="AD288" i="1"/>
  <c r="AE288" i="1"/>
  <c r="AH288" i="1"/>
  <c r="AJ288" i="1"/>
  <c r="AK288" i="1"/>
  <c r="AL288" i="1"/>
  <c r="AM288" i="1"/>
  <c r="AR288" i="1"/>
  <c r="AT288" i="1"/>
  <c r="AV288" i="1"/>
  <c r="A289" i="1"/>
  <c r="A289" i="7" s="1"/>
  <c r="B289" i="1"/>
  <c r="C289" i="1"/>
  <c r="AW289" i="1" s="1"/>
  <c r="D289" i="1"/>
  <c r="E289" i="1"/>
  <c r="F289" i="1"/>
  <c r="G289" i="1"/>
  <c r="H289" i="1"/>
  <c r="N289" i="1" s="1"/>
  <c r="I289" i="1"/>
  <c r="J289" i="1"/>
  <c r="K289" i="1"/>
  <c r="L289" i="1"/>
  <c r="Q289" i="1"/>
  <c r="V289" i="1" s="1"/>
  <c r="T289" i="1"/>
  <c r="Z289" i="1"/>
  <c r="AA289" i="1"/>
  <c r="AB289" i="1"/>
  <c r="AC289" i="1"/>
  <c r="AD289" i="1"/>
  <c r="AE289" i="1"/>
  <c r="AH289" i="1"/>
  <c r="AJ289" i="1"/>
  <c r="AK289" i="1"/>
  <c r="AL289" i="1"/>
  <c r="AM289" i="1"/>
  <c r="AR289" i="1"/>
  <c r="AT289" i="1"/>
  <c r="AV289" i="1"/>
  <c r="A290" i="1"/>
  <c r="B290" i="1"/>
  <c r="C290" i="1"/>
  <c r="AW290" i="1" s="1"/>
  <c r="D290" i="1"/>
  <c r="E290" i="1"/>
  <c r="F290" i="1"/>
  <c r="G290" i="1"/>
  <c r="H290" i="1"/>
  <c r="N290" i="1" s="1"/>
  <c r="I290" i="1"/>
  <c r="J290" i="1"/>
  <c r="K290" i="1"/>
  <c r="L290" i="1"/>
  <c r="Q290" i="1"/>
  <c r="V290" i="1" s="1"/>
  <c r="T290" i="1"/>
  <c r="Z290" i="1"/>
  <c r="AA290" i="1"/>
  <c r="AB290" i="1"/>
  <c r="AC290" i="1"/>
  <c r="AD290" i="1"/>
  <c r="AE290" i="1"/>
  <c r="AH290" i="1"/>
  <c r="AJ290" i="1"/>
  <c r="AK290" i="1"/>
  <c r="AL290" i="1"/>
  <c r="AM290" i="1"/>
  <c r="AR290" i="1"/>
  <c r="AT290" i="1"/>
  <c r="AV290" i="1"/>
  <c r="A291" i="1"/>
  <c r="A291" i="7" s="1"/>
  <c r="B291" i="1"/>
  <c r="C291" i="1"/>
  <c r="AW291" i="1" s="1"/>
  <c r="D291" i="1"/>
  <c r="E291" i="1"/>
  <c r="F291" i="1"/>
  <c r="G291" i="1"/>
  <c r="H291" i="1"/>
  <c r="N291" i="1" s="1"/>
  <c r="I291" i="1"/>
  <c r="J291" i="1"/>
  <c r="K291" i="1"/>
  <c r="L291" i="1"/>
  <c r="Q291" i="1"/>
  <c r="V291" i="1" s="1"/>
  <c r="T291" i="1"/>
  <c r="Z291" i="1"/>
  <c r="AA291" i="1"/>
  <c r="AB291" i="1"/>
  <c r="AC291" i="1"/>
  <c r="AD291" i="1"/>
  <c r="AE291" i="1"/>
  <c r="AH291" i="1"/>
  <c r="AJ291" i="1"/>
  <c r="AK291" i="1"/>
  <c r="AL291" i="1"/>
  <c r="AM291" i="1"/>
  <c r="AR291" i="1"/>
  <c r="AT291" i="1"/>
  <c r="AV291" i="1"/>
  <c r="A292" i="1"/>
  <c r="B292" i="1"/>
  <c r="C292" i="1"/>
  <c r="AW292" i="1" s="1"/>
  <c r="D292" i="1"/>
  <c r="E292" i="1"/>
  <c r="F292" i="1"/>
  <c r="G292" i="1"/>
  <c r="H292" i="1"/>
  <c r="N292" i="1" s="1"/>
  <c r="I292" i="1"/>
  <c r="J292" i="1"/>
  <c r="K292" i="1"/>
  <c r="L292" i="1"/>
  <c r="Q292" i="1"/>
  <c r="V292" i="1" s="1"/>
  <c r="T292" i="1"/>
  <c r="Z292" i="1"/>
  <c r="AA292" i="1"/>
  <c r="AB292" i="1"/>
  <c r="AC292" i="1"/>
  <c r="AD292" i="1"/>
  <c r="AE292" i="1"/>
  <c r="AH292" i="1"/>
  <c r="AJ292" i="1"/>
  <c r="AK292" i="1"/>
  <c r="AL292" i="1"/>
  <c r="AM292" i="1"/>
  <c r="AR292" i="1"/>
  <c r="AT292" i="1"/>
  <c r="AV292" i="1"/>
  <c r="A293" i="1"/>
  <c r="A293" i="7" s="1"/>
  <c r="B293" i="1"/>
  <c r="C293" i="1"/>
  <c r="AW293" i="1" s="1"/>
  <c r="D293" i="1"/>
  <c r="E293" i="1"/>
  <c r="F293" i="1"/>
  <c r="G293" i="1"/>
  <c r="H293" i="1"/>
  <c r="N293" i="1" s="1"/>
  <c r="I293" i="1"/>
  <c r="J293" i="1"/>
  <c r="K293" i="1"/>
  <c r="L293" i="1"/>
  <c r="Q293" i="1"/>
  <c r="V293" i="1" s="1"/>
  <c r="T293" i="1"/>
  <c r="Z293" i="1"/>
  <c r="AA293" i="1"/>
  <c r="AB293" i="1"/>
  <c r="AC293" i="1"/>
  <c r="AD293" i="1"/>
  <c r="AE293" i="1"/>
  <c r="AH293" i="1"/>
  <c r="AJ293" i="1"/>
  <c r="AK293" i="1"/>
  <c r="AL293" i="1"/>
  <c r="AM293" i="1"/>
  <c r="AR293" i="1"/>
  <c r="AT293" i="1"/>
  <c r="AV293" i="1"/>
  <c r="A294" i="1"/>
  <c r="B294" i="1"/>
  <c r="C294" i="1"/>
  <c r="AW294" i="1" s="1"/>
  <c r="D294" i="1"/>
  <c r="E294" i="1"/>
  <c r="F294" i="1"/>
  <c r="G294" i="1"/>
  <c r="H294" i="1"/>
  <c r="N294" i="1" s="1"/>
  <c r="I294" i="1"/>
  <c r="J294" i="1"/>
  <c r="K294" i="1"/>
  <c r="L294" i="1"/>
  <c r="Q294" i="1"/>
  <c r="V294" i="1" s="1"/>
  <c r="T294" i="1"/>
  <c r="Z294" i="1"/>
  <c r="AA294" i="1"/>
  <c r="AB294" i="1"/>
  <c r="AC294" i="1"/>
  <c r="AD294" i="1"/>
  <c r="AE294" i="1"/>
  <c r="AH294" i="1"/>
  <c r="AJ294" i="1"/>
  <c r="AK294" i="1"/>
  <c r="AL294" i="1"/>
  <c r="AM294" i="1"/>
  <c r="AR294" i="1"/>
  <c r="AT294" i="1"/>
  <c r="AV294" i="1"/>
  <c r="A295" i="1"/>
  <c r="A295" i="7" s="1"/>
  <c r="B295" i="1"/>
  <c r="C295" i="1"/>
  <c r="AW295" i="1" s="1"/>
  <c r="D295" i="1"/>
  <c r="E295" i="1"/>
  <c r="F295" i="1"/>
  <c r="G295" i="1"/>
  <c r="H295" i="1"/>
  <c r="N295" i="1" s="1"/>
  <c r="I295" i="1"/>
  <c r="J295" i="1"/>
  <c r="K295" i="1"/>
  <c r="L295" i="1"/>
  <c r="Q295" i="1"/>
  <c r="V295" i="1" s="1"/>
  <c r="T295" i="1"/>
  <c r="Z295" i="1"/>
  <c r="AA295" i="1"/>
  <c r="AB295" i="1"/>
  <c r="AC295" i="1"/>
  <c r="AD295" i="1"/>
  <c r="AE295" i="1"/>
  <c r="AH295" i="1"/>
  <c r="AJ295" i="1"/>
  <c r="AK295" i="1"/>
  <c r="AL295" i="1"/>
  <c r="AM295" i="1"/>
  <c r="AR295" i="1"/>
  <c r="AT295" i="1"/>
  <c r="AV295" i="1"/>
  <c r="A296" i="1"/>
  <c r="B296" i="1"/>
  <c r="C296" i="1"/>
  <c r="AW296" i="1" s="1"/>
  <c r="D296" i="1"/>
  <c r="E296" i="1"/>
  <c r="F296" i="1"/>
  <c r="G296" i="1"/>
  <c r="H296" i="1"/>
  <c r="N296" i="1" s="1"/>
  <c r="I296" i="1"/>
  <c r="J296" i="1"/>
  <c r="K296" i="1"/>
  <c r="L296" i="1"/>
  <c r="Q296" i="1"/>
  <c r="V296" i="1" s="1"/>
  <c r="T296" i="1"/>
  <c r="Z296" i="1"/>
  <c r="AA296" i="1"/>
  <c r="AB296" i="1"/>
  <c r="AC296" i="1"/>
  <c r="AD296" i="1"/>
  <c r="AE296" i="1"/>
  <c r="AH296" i="1"/>
  <c r="AJ296" i="1"/>
  <c r="AK296" i="1"/>
  <c r="AL296" i="1"/>
  <c r="AM296" i="1"/>
  <c r="AR296" i="1"/>
  <c r="AT296" i="1"/>
  <c r="AV296" i="1"/>
  <c r="A297" i="1"/>
  <c r="A297" i="7" s="1"/>
  <c r="B297" i="1"/>
  <c r="C297" i="1"/>
  <c r="AW297" i="1" s="1"/>
  <c r="D297" i="1"/>
  <c r="E297" i="1"/>
  <c r="F297" i="1"/>
  <c r="G297" i="1"/>
  <c r="H297" i="1"/>
  <c r="N297" i="1" s="1"/>
  <c r="I297" i="1"/>
  <c r="J297" i="1"/>
  <c r="K297" i="1"/>
  <c r="L297" i="1"/>
  <c r="Q297" i="1"/>
  <c r="V297" i="1" s="1"/>
  <c r="T297" i="1"/>
  <c r="Z297" i="1"/>
  <c r="AA297" i="1"/>
  <c r="AB297" i="1"/>
  <c r="AC297" i="1"/>
  <c r="AD297" i="1"/>
  <c r="AE297" i="1"/>
  <c r="AH297" i="1"/>
  <c r="AJ297" i="1"/>
  <c r="AL297" i="1"/>
  <c r="AM297" i="1"/>
  <c r="AR297" i="1"/>
  <c r="AT297" i="1"/>
  <c r="AV297" i="1"/>
  <c r="A298" i="1"/>
  <c r="B298" i="1"/>
  <c r="B298" i="7" s="1"/>
  <c r="C298" i="1"/>
  <c r="AW298" i="1" s="1"/>
  <c r="D298" i="1"/>
  <c r="E298" i="1"/>
  <c r="F298" i="1"/>
  <c r="G298" i="1"/>
  <c r="H298" i="1"/>
  <c r="N298" i="1" s="1"/>
  <c r="I298" i="1"/>
  <c r="J298" i="1"/>
  <c r="K298" i="1"/>
  <c r="L298" i="1"/>
  <c r="Q298" i="1"/>
  <c r="V298" i="1" s="1"/>
  <c r="T298" i="1"/>
  <c r="Z298" i="1"/>
  <c r="AA298" i="1"/>
  <c r="AB298" i="1"/>
  <c r="AC298" i="1"/>
  <c r="AD298" i="1"/>
  <c r="AE298" i="1"/>
  <c r="AH298" i="1"/>
  <c r="AJ298" i="1"/>
  <c r="AK298" i="1"/>
  <c r="AL298" i="1"/>
  <c r="AM298" i="1"/>
  <c r="AR298" i="1"/>
  <c r="AT298" i="1"/>
  <c r="AV298" i="1"/>
  <c r="A299" i="1"/>
  <c r="B299" i="1"/>
  <c r="B299" i="7" s="1"/>
  <c r="C299" i="1"/>
  <c r="AW299" i="1" s="1"/>
  <c r="D299" i="1"/>
  <c r="E299" i="1"/>
  <c r="F299" i="1"/>
  <c r="G299" i="1"/>
  <c r="H299" i="1"/>
  <c r="N299" i="1" s="1"/>
  <c r="I299" i="1"/>
  <c r="J299" i="1"/>
  <c r="K299" i="1"/>
  <c r="L299" i="1"/>
  <c r="Q299" i="1"/>
  <c r="V299" i="1" s="1"/>
  <c r="T299" i="1"/>
  <c r="Z299" i="1"/>
  <c r="AA299" i="1"/>
  <c r="AB299" i="1"/>
  <c r="AC299" i="1"/>
  <c r="AD299" i="1"/>
  <c r="AE299" i="1"/>
  <c r="AH299" i="1"/>
  <c r="AJ299" i="1"/>
  <c r="AK299" i="1"/>
  <c r="AL299" i="1"/>
  <c r="AM299" i="1"/>
  <c r="AR299" i="1"/>
  <c r="AT299" i="1"/>
  <c r="AV299" i="1"/>
  <c r="A300" i="1"/>
  <c r="B300" i="1"/>
  <c r="B300" i="7" s="1"/>
  <c r="C300" i="1"/>
  <c r="AW300" i="1" s="1"/>
  <c r="D300" i="1"/>
  <c r="E300" i="1"/>
  <c r="F300" i="1"/>
  <c r="G300" i="1"/>
  <c r="H300" i="1"/>
  <c r="N300" i="1" s="1"/>
  <c r="I300" i="1"/>
  <c r="J300" i="1"/>
  <c r="K300" i="1"/>
  <c r="L300" i="1"/>
  <c r="Q300" i="1"/>
  <c r="V300" i="1" s="1"/>
  <c r="T300" i="1"/>
  <c r="Z300" i="1"/>
  <c r="AA300" i="1"/>
  <c r="AB300" i="1"/>
  <c r="AC300" i="1"/>
  <c r="AD300" i="1"/>
  <c r="AE300" i="1"/>
  <c r="AH300" i="1"/>
  <c r="AJ300" i="1"/>
  <c r="AK300" i="1"/>
  <c r="AL300" i="1"/>
  <c r="AM300" i="1"/>
  <c r="AR300" i="1"/>
  <c r="AT300" i="1"/>
  <c r="AV300" i="1"/>
  <c r="A301" i="1"/>
  <c r="B301" i="1"/>
  <c r="B301" i="7" s="1"/>
  <c r="C301" i="1"/>
  <c r="AW301" i="1" s="1"/>
  <c r="D301" i="1"/>
  <c r="E301" i="1"/>
  <c r="F301" i="1"/>
  <c r="G301" i="1"/>
  <c r="H301" i="1"/>
  <c r="N301" i="1" s="1"/>
  <c r="I301" i="1"/>
  <c r="J301" i="1"/>
  <c r="K301" i="1"/>
  <c r="L301" i="1"/>
  <c r="Q301" i="1"/>
  <c r="V301" i="1" s="1"/>
  <c r="T301" i="1"/>
  <c r="Z301" i="1"/>
  <c r="AA301" i="1"/>
  <c r="AB301" i="1"/>
  <c r="AC301" i="1"/>
  <c r="AD301" i="1"/>
  <c r="AE301" i="1"/>
  <c r="AH301" i="1"/>
  <c r="AJ301" i="1"/>
  <c r="AK301" i="1"/>
  <c r="AL301" i="1"/>
  <c r="AM301" i="1"/>
  <c r="AR301" i="1"/>
  <c r="AT301" i="1"/>
  <c r="AV301" i="1"/>
  <c r="A302" i="1"/>
  <c r="B302" i="1"/>
  <c r="C302" i="1"/>
  <c r="AW302" i="1" s="1"/>
  <c r="D302" i="1"/>
  <c r="E302" i="1"/>
  <c r="F302" i="1"/>
  <c r="G302" i="1"/>
  <c r="H302" i="1"/>
  <c r="N302" i="1" s="1"/>
  <c r="I302" i="1"/>
  <c r="J302" i="1"/>
  <c r="K302" i="1"/>
  <c r="L302" i="1"/>
  <c r="Q302" i="1"/>
  <c r="V302" i="1" s="1"/>
  <c r="T302" i="1"/>
  <c r="Z302" i="1"/>
  <c r="AA302" i="1"/>
  <c r="AB302" i="1"/>
  <c r="AC302" i="1"/>
  <c r="AD302" i="1"/>
  <c r="AE302" i="1"/>
  <c r="AH302" i="1"/>
  <c r="AJ302" i="1"/>
  <c r="AK302" i="1"/>
  <c r="AL302" i="1"/>
  <c r="AM302" i="1"/>
  <c r="AR302" i="1"/>
  <c r="AT302" i="1"/>
  <c r="AV302" i="1"/>
  <c r="A303" i="1"/>
  <c r="B303" i="1"/>
  <c r="B303" i="7" s="1"/>
  <c r="C303" i="1"/>
  <c r="AW303" i="1" s="1"/>
  <c r="D303" i="1"/>
  <c r="E303" i="1"/>
  <c r="F303" i="1"/>
  <c r="G303" i="1"/>
  <c r="H303" i="1"/>
  <c r="N303" i="1" s="1"/>
  <c r="I303" i="1"/>
  <c r="J303" i="1"/>
  <c r="K303" i="1"/>
  <c r="L303" i="1"/>
  <c r="Q303" i="1"/>
  <c r="V303" i="1" s="1"/>
  <c r="T303" i="1"/>
  <c r="Z303" i="1"/>
  <c r="AA303" i="1"/>
  <c r="AB303" i="1"/>
  <c r="AC303" i="1"/>
  <c r="AD303" i="1"/>
  <c r="AE303" i="1"/>
  <c r="AH303" i="1"/>
  <c r="AJ303" i="1"/>
  <c r="AK303" i="1"/>
  <c r="AL303" i="1"/>
  <c r="AM303" i="1"/>
  <c r="AR303" i="1"/>
  <c r="AT303" i="1"/>
  <c r="AV303" i="1"/>
  <c r="A304" i="1"/>
  <c r="B304" i="1"/>
  <c r="B304" i="7" s="1"/>
  <c r="C304" i="1"/>
  <c r="D304" i="1"/>
  <c r="E304" i="1"/>
  <c r="F304" i="1"/>
  <c r="G304" i="1"/>
  <c r="H304" i="1"/>
  <c r="N304" i="1" s="1"/>
  <c r="I304" i="1"/>
  <c r="J304" i="1"/>
  <c r="K304" i="1"/>
  <c r="L304" i="1"/>
  <c r="Q304" i="1"/>
  <c r="V304" i="1" s="1"/>
  <c r="T304" i="1"/>
  <c r="Z304" i="1"/>
  <c r="AA304" i="1"/>
  <c r="AB304" i="1"/>
  <c r="AC304" i="1"/>
  <c r="AD304" i="1"/>
  <c r="AE304" i="1"/>
  <c r="AH304" i="1"/>
  <c r="AJ304" i="1"/>
  <c r="AK304" i="1"/>
  <c r="AL304" i="1"/>
  <c r="AM304" i="1"/>
  <c r="AR304" i="1"/>
  <c r="AS304" i="1"/>
  <c r="AT304" i="1"/>
  <c r="AV304" i="1"/>
  <c r="A305" i="1"/>
  <c r="B305" i="1"/>
  <c r="C305" i="1"/>
  <c r="D305" i="1"/>
  <c r="E305" i="1"/>
  <c r="F305" i="1"/>
  <c r="G305" i="1"/>
  <c r="H305" i="1"/>
  <c r="N305" i="1" s="1"/>
  <c r="I305" i="1"/>
  <c r="J305" i="1"/>
  <c r="K305" i="1"/>
  <c r="L305" i="1"/>
  <c r="Q305" i="1"/>
  <c r="V305" i="1" s="1"/>
  <c r="T305" i="1"/>
  <c r="Z305" i="1"/>
  <c r="AA305" i="1"/>
  <c r="AB305" i="1"/>
  <c r="AC305" i="1"/>
  <c r="AD305" i="1"/>
  <c r="AE305" i="1"/>
  <c r="AH305" i="1"/>
  <c r="AJ305" i="1"/>
  <c r="AL305" i="1"/>
  <c r="AM305" i="1"/>
  <c r="AR305" i="1"/>
  <c r="AT305" i="1"/>
  <c r="AV305" i="1"/>
  <c r="A306" i="1"/>
  <c r="B306" i="1"/>
  <c r="B306" i="7" s="1"/>
  <c r="C306" i="1"/>
  <c r="C306" i="6" s="1"/>
  <c r="D306" i="1"/>
  <c r="E306" i="1"/>
  <c r="F306" i="1"/>
  <c r="G306" i="1"/>
  <c r="H306" i="1"/>
  <c r="N306" i="1" s="1"/>
  <c r="I306" i="1"/>
  <c r="J306" i="1"/>
  <c r="K306" i="1"/>
  <c r="L306" i="1"/>
  <c r="Q306" i="1"/>
  <c r="V306" i="1" s="1"/>
  <c r="T306" i="1"/>
  <c r="Z306" i="1"/>
  <c r="AA306" i="1"/>
  <c r="AB306" i="1"/>
  <c r="AC306" i="1"/>
  <c r="AD306" i="1"/>
  <c r="AE306" i="1"/>
  <c r="AH306" i="1"/>
  <c r="AJ306" i="1"/>
  <c r="AL306" i="1"/>
  <c r="AM306" i="1"/>
  <c r="AR306" i="1"/>
  <c r="AT306" i="1"/>
  <c r="AV306" i="1"/>
  <c r="A307" i="1"/>
  <c r="B307" i="1"/>
  <c r="C307" i="1"/>
  <c r="AK307" i="1" s="1"/>
  <c r="D307" i="1"/>
  <c r="E307" i="1"/>
  <c r="F307" i="1"/>
  <c r="G307" i="1"/>
  <c r="H307" i="1"/>
  <c r="N307" i="1" s="1"/>
  <c r="I307" i="1"/>
  <c r="J307" i="1"/>
  <c r="K307" i="1"/>
  <c r="L307" i="1"/>
  <c r="Q307" i="1"/>
  <c r="V307" i="1" s="1"/>
  <c r="T307" i="1"/>
  <c r="Z307" i="1"/>
  <c r="AD307" i="1" s="1"/>
  <c r="AA307" i="1"/>
  <c r="AE307" i="1" s="1"/>
  <c r="AB307" i="1"/>
  <c r="AC307" i="1"/>
  <c r="AH307" i="1"/>
  <c r="AJ307" i="1"/>
  <c r="AL307" i="1"/>
  <c r="AM307" i="1"/>
  <c r="AR307" i="1"/>
  <c r="AT307" i="1"/>
  <c r="AV307" i="1"/>
  <c r="A308" i="1"/>
  <c r="B308" i="1"/>
  <c r="C308" i="1"/>
  <c r="AW308" i="1" s="1"/>
  <c r="D308" i="1"/>
  <c r="E308" i="1"/>
  <c r="F308" i="1"/>
  <c r="G308" i="1"/>
  <c r="H308" i="1"/>
  <c r="N308" i="1" s="1"/>
  <c r="I308" i="1"/>
  <c r="J308" i="1"/>
  <c r="K308" i="1"/>
  <c r="L308" i="1"/>
  <c r="Q308" i="1"/>
  <c r="V308" i="1" s="1"/>
  <c r="T308" i="1"/>
  <c r="Z308" i="1"/>
  <c r="AA308" i="1"/>
  <c r="AE308" i="1" s="1"/>
  <c r="AB308" i="1"/>
  <c r="AC308" i="1"/>
  <c r="AD308" i="1"/>
  <c r="AH308" i="1"/>
  <c r="AJ308" i="1"/>
  <c r="AL308" i="1"/>
  <c r="AM308" i="1"/>
  <c r="AR308" i="1"/>
  <c r="AT308" i="1"/>
  <c r="AV308" i="1"/>
  <c r="A309" i="1"/>
  <c r="B309" i="1"/>
  <c r="C309" i="1"/>
  <c r="AI309" i="1" s="1"/>
  <c r="D309" i="1"/>
  <c r="E309" i="1"/>
  <c r="F309" i="1"/>
  <c r="G309" i="1"/>
  <c r="H309" i="1"/>
  <c r="N309" i="1" s="1"/>
  <c r="I309" i="1"/>
  <c r="J309" i="1"/>
  <c r="K309" i="1"/>
  <c r="L309" i="1"/>
  <c r="Q309" i="1"/>
  <c r="V309" i="1" s="1"/>
  <c r="T309" i="1"/>
  <c r="Z309" i="1"/>
  <c r="AA309" i="1"/>
  <c r="AB309" i="1"/>
  <c r="AC309" i="1"/>
  <c r="AD309" i="1"/>
  <c r="AE309" i="1"/>
  <c r="AH309" i="1"/>
  <c r="AJ309" i="1"/>
  <c r="AK309" i="1"/>
  <c r="AL309" i="1"/>
  <c r="AM309" i="1"/>
  <c r="AR309" i="1"/>
  <c r="AS309" i="1"/>
  <c r="AT309" i="1"/>
  <c r="AV309" i="1"/>
  <c r="A310" i="1"/>
  <c r="B310" i="1"/>
  <c r="C310" i="1"/>
  <c r="D310" i="1"/>
  <c r="E310" i="1"/>
  <c r="F310" i="1"/>
  <c r="G310" i="1"/>
  <c r="H310" i="1"/>
  <c r="N310" i="1" s="1"/>
  <c r="I310" i="1"/>
  <c r="J310" i="1"/>
  <c r="K310" i="1"/>
  <c r="L310" i="1"/>
  <c r="Q310" i="1"/>
  <c r="V310" i="1" s="1"/>
  <c r="T310" i="1"/>
  <c r="U310" i="1"/>
  <c r="Z310" i="1"/>
  <c r="AA310" i="1"/>
  <c r="AB310" i="1"/>
  <c r="AC310" i="1"/>
  <c r="AD310" i="1"/>
  <c r="AE310" i="1"/>
  <c r="AH310" i="1"/>
  <c r="AI310" i="1"/>
  <c r="AJ310" i="1"/>
  <c r="AL310" i="1"/>
  <c r="AM310" i="1"/>
  <c r="AR310" i="1"/>
  <c r="AT310" i="1"/>
  <c r="AV310" i="1"/>
  <c r="A311" i="1"/>
  <c r="A311" i="7" s="1"/>
  <c r="B311" i="1"/>
  <c r="C311" i="1"/>
  <c r="AI311" i="1" s="1"/>
  <c r="D311" i="1"/>
  <c r="E311" i="1"/>
  <c r="F311" i="1"/>
  <c r="G311" i="1"/>
  <c r="H311" i="1"/>
  <c r="N311" i="1" s="1"/>
  <c r="I311" i="1"/>
  <c r="J311" i="1"/>
  <c r="K311" i="1"/>
  <c r="L311" i="1"/>
  <c r="Q311" i="1"/>
  <c r="V311" i="1" s="1"/>
  <c r="T311" i="1"/>
  <c r="Z311" i="1"/>
  <c r="AA311" i="1"/>
  <c r="AB311" i="1"/>
  <c r="AC311" i="1"/>
  <c r="AD311" i="1"/>
  <c r="AE311" i="1"/>
  <c r="AH311" i="1"/>
  <c r="AJ311" i="1"/>
  <c r="AL311" i="1"/>
  <c r="AM311" i="1"/>
  <c r="AR311" i="1"/>
  <c r="AT311" i="1"/>
  <c r="AV311" i="1"/>
  <c r="A312" i="1"/>
  <c r="B312" i="1"/>
  <c r="C312" i="1"/>
  <c r="D312" i="1"/>
  <c r="E312" i="1"/>
  <c r="F312" i="1"/>
  <c r="G312" i="1"/>
  <c r="H312" i="1"/>
  <c r="N312" i="1" s="1"/>
  <c r="I312" i="1"/>
  <c r="J312" i="1"/>
  <c r="K312" i="1"/>
  <c r="L312" i="1"/>
  <c r="Q312" i="1"/>
  <c r="V312" i="1" s="1"/>
  <c r="T312" i="1"/>
  <c r="Z312" i="1"/>
  <c r="AA312" i="1"/>
  <c r="AB312" i="1"/>
  <c r="AC312" i="1"/>
  <c r="AD312" i="1"/>
  <c r="AE312" i="1"/>
  <c r="AH312" i="1"/>
  <c r="AJ312" i="1"/>
  <c r="AL312" i="1"/>
  <c r="AM312" i="1"/>
  <c r="AR312" i="1"/>
  <c r="AT312" i="1"/>
  <c r="AV312" i="1"/>
  <c r="A313" i="1"/>
  <c r="B313" i="1"/>
  <c r="C313" i="1"/>
  <c r="AI313" i="1" s="1"/>
  <c r="D313" i="1"/>
  <c r="E313" i="1"/>
  <c r="F313" i="1"/>
  <c r="G313" i="1"/>
  <c r="H313" i="1"/>
  <c r="N313" i="1" s="1"/>
  <c r="I313" i="1"/>
  <c r="J313" i="1"/>
  <c r="K313" i="1"/>
  <c r="L313" i="1"/>
  <c r="Q313" i="1"/>
  <c r="V313" i="1" s="1"/>
  <c r="T313" i="1"/>
  <c r="Z313" i="1"/>
  <c r="AA313" i="1"/>
  <c r="AB313" i="1"/>
  <c r="AC313" i="1"/>
  <c r="AD313" i="1"/>
  <c r="AE313" i="1"/>
  <c r="AH313" i="1"/>
  <c r="AJ313" i="1"/>
  <c r="AL313" i="1"/>
  <c r="AM313" i="1"/>
  <c r="AR313" i="1"/>
  <c r="AT313" i="1"/>
  <c r="AV313" i="1"/>
  <c r="A314" i="1"/>
  <c r="B314" i="1"/>
  <c r="C314" i="1"/>
  <c r="AI314" i="1" s="1"/>
  <c r="D314" i="1"/>
  <c r="E314" i="1"/>
  <c r="F314" i="1"/>
  <c r="G314" i="1"/>
  <c r="H314" i="1"/>
  <c r="N314" i="1" s="1"/>
  <c r="I314" i="1"/>
  <c r="J314" i="1"/>
  <c r="K314" i="1"/>
  <c r="L314" i="1"/>
  <c r="Q314" i="1"/>
  <c r="V314" i="1" s="1"/>
  <c r="T314" i="1"/>
  <c r="Z314" i="1"/>
  <c r="AA314" i="1"/>
  <c r="AE314" i="1" s="1"/>
  <c r="AB314" i="1"/>
  <c r="AC314" i="1"/>
  <c r="AD314" i="1"/>
  <c r="AH314" i="1"/>
  <c r="AJ314" i="1"/>
  <c r="AL314" i="1"/>
  <c r="AM314" i="1"/>
  <c r="AR314" i="1"/>
  <c r="AT314" i="1"/>
  <c r="AV314" i="1"/>
  <c r="A315" i="1"/>
  <c r="B315" i="1"/>
  <c r="C315" i="1"/>
  <c r="AK315" i="1" s="1"/>
  <c r="D315" i="1"/>
  <c r="E315" i="1"/>
  <c r="F315" i="1"/>
  <c r="G315" i="1"/>
  <c r="H315" i="1"/>
  <c r="N315" i="1" s="1"/>
  <c r="I315" i="1"/>
  <c r="J315" i="1"/>
  <c r="K315" i="1"/>
  <c r="L315" i="1"/>
  <c r="Q315" i="1"/>
  <c r="V315" i="1" s="1"/>
  <c r="T315" i="1"/>
  <c r="Z315" i="1"/>
  <c r="AA315" i="1"/>
  <c r="AB315" i="1"/>
  <c r="AC315" i="1"/>
  <c r="AD315" i="1"/>
  <c r="AE315" i="1"/>
  <c r="AH315" i="1"/>
  <c r="AJ315" i="1"/>
  <c r="AL315" i="1"/>
  <c r="AM315" i="1"/>
  <c r="AR315" i="1"/>
  <c r="AT315" i="1"/>
  <c r="AV315" i="1"/>
  <c r="A316" i="1"/>
  <c r="A316" i="7" s="1"/>
  <c r="B316" i="1"/>
  <c r="B316" i="7" s="1"/>
  <c r="C316" i="1"/>
  <c r="D316" i="1"/>
  <c r="E316" i="1"/>
  <c r="F316" i="1"/>
  <c r="G316" i="1"/>
  <c r="H316" i="1"/>
  <c r="N316" i="1" s="1"/>
  <c r="I316" i="1"/>
  <c r="J316" i="1"/>
  <c r="K316" i="1"/>
  <c r="L316" i="1"/>
  <c r="Q316" i="1"/>
  <c r="V316" i="1" s="1"/>
  <c r="T316" i="1"/>
  <c r="Z316" i="1"/>
  <c r="AA316" i="1"/>
  <c r="AB316" i="1"/>
  <c r="AC316" i="1"/>
  <c r="AD316" i="1"/>
  <c r="AE316" i="1"/>
  <c r="AH316" i="1"/>
  <c r="AJ316" i="1"/>
  <c r="AL316" i="1"/>
  <c r="AM316" i="1"/>
  <c r="AR316" i="1"/>
  <c r="AT316" i="1"/>
  <c r="AU316" i="1"/>
  <c r="AV316" i="1"/>
  <c r="A317" i="1"/>
  <c r="B317" i="1"/>
  <c r="B317" i="7" s="1"/>
  <c r="C317" i="1"/>
  <c r="D317" i="1"/>
  <c r="E317" i="1"/>
  <c r="F317" i="1"/>
  <c r="G317" i="1"/>
  <c r="H317" i="1"/>
  <c r="N317" i="1" s="1"/>
  <c r="I317" i="1"/>
  <c r="J317" i="1"/>
  <c r="K317" i="1"/>
  <c r="L317" i="1"/>
  <c r="Q317" i="1"/>
  <c r="V317" i="1" s="1"/>
  <c r="T317" i="1"/>
  <c r="Z317" i="1"/>
  <c r="AA317" i="1"/>
  <c r="AB317" i="1"/>
  <c r="AC317" i="1"/>
  <c r="AD317" i="1"/>
  <c r="AE317" i="1"/>
  <c r="AH317" i="1"/>
  <c r="AJ317" i="1"/>
  <c r="AL317" i="1"/>
  <c r="AM317" i="1"/>
  <c r="AR317" i="1"/>
  <c r="AT317" i="1"/>
  <c r="AV317" i="1"/>
  <c r="A318" i="1"/>
  <c r="B318" i="1"/>
  <c r="B318" i="7" s="1"/>
  <c r="C318" i="1"/>
  <c r="AU318" i="1" s="1"/>
  <c r="D318" i="1"/>
  <c r="E318" i="1"/>
  <c r="F318" i="1"/>
  <c r="G318" i="1"/>
  <c r="H318" i="1"/>
  <c r="N318" i="1" s="1"/>
  <c r="I318" i="1"/>
  <c r="J318" i="1"/>
  <c r="K318" i="1"/>
  <c r="L318" i="1"/>
  <c r="Q318" i="1"/>
  <c r="V318" i="1" s="1"/>
  <c r="T318" i="1"/>
  <c r="U318" i="1"/>
  <c r="Z318" i="1"/>
  <c r="AA318" i="1"/>
  <c r="AB318" i="1"/>
  <c r="AC318" i="1"/>
  <c r="AD318" i="1"/>
  <c r="AE318" i="1"/>
  <c r="AH318" i="1"/>
  <c r="AI318" i="1"/>
  <c r="AJ318" i="1"/>
  <c r="AL318" i="1"/>
  <c r="AM318" i="1"/>
  <c r="AR318" i="1"/>
  <c r="AT318" i="1"/>
  <c r="AV318" i="1"/>
  <c r="A319" i="1"/>
  <c r="B319" i="1"/>
  <c r="C319" i="1"/>
  <c r="D319" i="1"/>
  <c r="E319" i="1"/>
  <c r="F319" i="1"/>
  <c r="G319" i="1"/>
  <c r="H319" i="1"/>
  <c r="N319" i="1" s="1"/>
  <c r="I319" i="1"/>
  <c r="J319" i="1"/>
  <c r="K319" i="1"/>
  <c r="L319" i="1"/>
  <c r="Q319" i="1"/>
  <c r="V319" i="1" s="1"/>
  <c r="T319" i="1"/>
  <c r="Z319" i="1"/>
  <c r="AA319" i="1"/>
  <c r="AB319" i="1"/>
  <c r="AC319" i="1"/>
  <c r="AD319" i="1"/>
  <c r="AE319" i="1"/>
  <c r="AH319" i="1"/>
  <c r="AJ319" i="1"/>
  <c r="AL319" i="1"/>
  <c r="AM319" i="1"/>
  <c r="AR319" i="1"/>
  <c r="AT319" i="1"/>
  <c r="AV319" i="1"/>
  <c r="A320" i="1"/>
  <c r="B320" i="1"/>
  <c r="C320" i="1"/>
  <c r="C320" i="6" s="1"/>
  <c r="D320" i="1"/>
  <c r="E320" i="1"/>
  <c r="F320" i="1"/>
  <c r="G320" i="1"/>
  <c r="H320" i="1"/>
  <c r="N320" i="1" s="1"/>
  <c r="I320" i="1"/>
  <c r="J320" i="1"/>
  <c r="K320" i="1"/>
  <c r="L320" i="1"/>
  <c r="Q320" i="1"/>
  <c r="V320" i="1" s="1"/>
  <c r="T320" i="1"/>
  <c r="Z320" i="1"/>
  <c r="AA320" i="1"/>
  <c r="AB320" i="1"/>
  <c r="AC320" i="1"/>
  <c r="AD320" i="1"/>
  <c r="AE320" i="1"/>
  <c r="AH320" i="1"/>
  <c r="AJ320" i="1"/>
  <c r="AL320" i="1"/>
  <c r="AM320" i="1"/>
  <c r="AR320" i="1"/>
  <c r="AT320" i="1"/>
  <c r="AV320" i="1"/>
  <c r="A321" i="1"/>
  <c r="B321" i="1"/>
  <c r="C321" i="1"/>
  <c r="D321" i="1"/>
  <c r="E321" i="1"/>
  <c r="F321" i="1"/>
  <c r="G321" i="1"/>
  <c r="H321" i="1"/>
  <c r="N321" i="1" s="1"/>
  <c r="I321" i="1"/>
  <c r="J321" i="1"/>
  <c r="K321" i="1"/>
  <c r="L321" i="1"/>
  <c r="Q321" i="1"/>
  <c r="V321" i="1" s="1"/>
  <c r="T321" i="1"/>
  <c r="Z321" i="1"/>
  <c r="AA321" i="1"/>
  <c r="AB321" i="1"/>
  <c r="AC321" i="1"/>
  <c r="AD321" i="1"/>
  <c r="AE321" i="1"/>
  <c r="AH321" i="1"/>
  <c r="AJ321" i="1"/>
  <c r="AL321" i="1"/>
  <c r="AM321" i="1"/>
  <c r="AR321" i="1"/>
  <c r="AT321" i="1"/>
  <c r="AV321" i="1"/>
  <c r="A322" i="1"/>
  <c r="A322" i="7" s="1"/>
  <c r="B322" i="1"/>
  <c r="C322" i="1"/>
  <c r="C322" i="6" s="1"/>
  <c r="D322" i="1"/>
  <c r="E322" i="1"/>
  <c r="F322" i="1"/>
  <c r="G322" i="1"/>
  <c r="H322" i="1"/>
  <c r="N322" i="1" s="1"/>
  <c r="I322" i="1"/>
  <c r="J322" i="1"/>
  <c r="K322" i="1"/>
  <c r="L322" i="1"/>
  <c r="Q322" i="1"/>
  <c r="V322" i="1" s="1"/>
  <c r="T322" i="1"/>
  <c r="U322" i="1"/>
  <c r="Z322" i="1"/>
  <c r="AA322" i="1"/>
  <c r="AB322" i="1"/>
  <c r="AC322" i="1"/>
  <c r="AD322" i="1"/>
  <c r="AE322" i="1"/>
  <c r="AH322" i="1"/>
  <c r="AI322" i="1"/>
  <c r="AJ322" i="1"/>
  <c r="AL322" i="1"/>
  <c r="AM322" i="1"/>
  <c r="AR322" i="1"/>
  <c r="AT322" i="1"/>
  <c r="AV322" i="1"/>
  <c r="A323" i="1"/>
  <c r="B323" i="1"/>
  <c r="C323" i="1"/>
  <c r="D323" i="1"/>
  <c r="E323" i="1"/>
  <c r="F323" i="1"/>
  <c r="G323" i="1"/>
  <c r="H323" i="1"/>
  <c r="N323" i="1" s="1"/>
  <c r="I323" i="1"/>
  <c r="J323" i="1"/>
  <c r="K323" i="1"/>
  <c r="L323" i="1"/>
  <c r="Q323" i="1"/>
  <c r="V323" i="1" s="1"/>
  <c r="T323" i="1"/>
  <c r="Z323" i="1"/>
  <c r="AA323" i="1"/>
  <c r="AB323" i="1"/>
  <c r="AC323" i="1"/>
  <c r="AD323" i="1"/>
  <c r="AE323" i="1"/>
  <c r="AH323" i="1"/>
  <c r="AJ323" i="1"/>
  <c r="AK323" i="1"/>
  <c r="AL323" i="1"/>
  <c r="AM323" i="1"/>
  <c r="AR323" i="1"/>
  <c r="AS323" i="1"/>
  <c r="AT323" i="1"/>
  <c r="AV323" i="1"/>
  <c r="A324" i="1"/>
  <c r="B324" i="1"/>
  <c r="C324" i="1"/>
  <c r="D324" i="1"/>
  <c r="E324" i="1"/>
  <c r="F324" i="1"/>
  <c r="G324" i="1"/>
  <c r="H324" i="1"/>
  <c r="N324" i="1" s="1"/>
  <c r="I324" i="1"/>
  <c r="J324" i="1"/>
  <c r="K324" i="1"/>
  <c r="L324" i="1"/>
  <c r="Q324" i="1"/>
  <c r="V324" i="1" s="1"/>
  <c r="T324" i="1"/>
  <c r="Z324" i="1"/>
  <c r="AA324" i="1"/>
  <c r="AB324" i="1"/>
  <c r="AC324" i="1"/>
  <c r="AD324" i="1"/>
  <c r="AE324" i="1"/>
  <c r="AH324" i="1"/>
  <c r="AJ324" i="1"/>
  <c r="AK324" i="1"/>
  <c r="AL324" i="1"/>
  <c r="AM324" i="1"/>
  <c r="AR324" i="1"/>
  <c r="AS324" i="1"/>
  <c r="AT324" i="1"/>
  <c r="AV324" i="1"/>
  <c r="A325" i="1"/>
  <c r="B325" i="1"/>
  <c r="B325" i="7" s="1"/>
  <c r="C325" i="1"/>
  <c r="D325" i="1"/>
  <c r="E325" i="1"/>
  <c r="F325" i="1"/>
  <c r="G325" i="1"/>
  <c r="H325" i="1"/>
  <c r="N325" i="1" s="1"/>
  <c r="I325" i="1"/>
  <c r="J325" i="1"/>
  <c r="K325" i="1"/>
  <c r="L325" i="1"/>
  <c r="Q325" i="1"/>
  <c r="V325" i="1" s="1"/>
  <c r="T325" i="1"/>
  <c r="Z325" i="1"/>
  <c r="AA325" i="1"/>
  <c r="AB325" i="1"/>
  <c r="AC325" i="1"/>
  <c r="AD325" i="1"/>
  <c r="AE325" i="1"/>
  <c r="AH325" i="1"/>
  <c r="AJ325" i="1"/>
  <c r="AL325" i="1"/>
  <c r="AM325" i="1"/>
  <c r="AR325" i="1"/>
  <c r="AT325" i="1"/>
  <c r="AV325" i="1"/>
  <c r="A326" i="1"/>
  <c r="B326" i="1"/>
  <c r="B326" i="7" s="1"/>
  <c r="C326" i="1"/>
  <c r="U326" i="1" s="1"/>
  <c r="D326" i="1"/>
  <c r="E326" i="1"/>
  <c r="F326" i="1"/>
  <c r="G326" i="1"/>
  <c r="H326" i="1"/>
  <c r="N326" i="1" s="1"/>
  <c r="I326" i="1"/>
  <c r="J326" i="1"/>
  <c r="K326" i="1"/>
  <c r="L326" i="1"/>
  <c r="Q326" i="1"/>
  <c r="V326" i="1" s="1"/>
  <c r="T326" i="1"/>
  <c r="Z326" i="1"/>
  <c r="AD326" i="1" s="1"/>
  <c r="AA326" i="1"/>
  <c r="AB326" i="1"/>
  <c r="AC326" i="1"/>
  <c r="AE326" i="1"/>
  <c r="AH326" i="1"/>
  <c r="AJ326" i="1"/>
  <c r="AL326" i="1"/>
  <c r="AM326" i="1"/>
  <c r="AR326" i="1"/>
  <c r="AT326" i="1"/>
  <c r="AV326" i="1"/>
  <c r="A327" i="1"/>
  <c r="B327" i="1"/>
  <c r="C327" i="1"/>
  <c r="D327" i="1"/>
  <c r="E327" i="1"/>
  <c r="F327" i="1"/>
  <c r="G327" i="1"/>
  <c r="H327" i="1"/>
  <c r="N327" i="1" s="1"/>
  <c r="I327" i="1"/>
  <c r="J327" i="1"/>
  <c r="K327" i="1"/>
  <c r="L327" i="1"/>
  <c r="Q327" i="1"/>
  <c r="V327" i="1" s="1"/>
  <c r="T327" i="1"/>
  <c r="Z327" i="1"/>
  <c r="AA327" i="1"/>
  <c r="AB327" i="1"/>
  <c r="AC327" i="1"/>
  <c r="AD327" i="1"/>
  <c r="AE327" i="1"/>
  <c r="AH327" i="1"/>
  <c r="AJ327" i="1"/>
  <c r="AL327" i="1"/>
  <c r="AM327" i="1"/>
  <c r="AR327" i="1"/>
  <c r="AT327" i="1"/>
  <c r="AU327" i="1"/>
  <c r="AV327" i="1"/>
  <c r="A328" i="1"/>
  <c r="B328" i="1"/>
  <c r="C328" i="1"/>
  <c r="U328" i="1" s="1"/>
  <c r="D328" i="1"/>
  <c r="E328" i="1"/>
  <c r="F328" i="1"/>
  <c r="G328" i="1"/>
  <c r="H328" i="1"/>
  <c r="N328" i="1" s="1"/>
  <c r="I328" i="1"/>
  <c r="J328" i="1"/>
  <c r="K328" i="1"/>
  <c r="L328" i="1"/>
  <c r="Q328" i="1"/>
  <c r="V328" i="1" s="1"/>
  <c r="T328" i="1"/>
  <c r="Z328" i="1"/>
  <c r="AA328" i="1"/>
  <c r="AE328" i="1" s="1"/>
  <c r="AB328" i="1"/>
  <c r="AC328" i="1"/>
  <c r="AD328" i="1"/>
  <c r="AH328" i="1"/>
  <c r="AJ328" i="1"/>
  <c r="AL328" i="1"/>
  <c r="AM328" i="1"/>
  <c r="AR328" i="1"/>
  <c r="AT328" i="1"/>
  <c r="AV328" i="1"/>
  <c r="A329" i="1"/>
  <c r="B329" i="1"/>
  <c r="C329" i="1"/>
  <c r="C329" i="6" s="1"/>
  <c r="D329" i="1"/>
  <c r="E329" i="1"/>
  <c r="F329" i="1"/>
  <c r="G329" i="1"/>
  <c r="H329" i="1"/>
  <c r="N329" i="1" s="1"/>
  <c r="I329" i="1"/>
  <c r="J329" i="1"/>
  <c r="K329" i="1"/>
  <c r="L329" i="1"/>
  <c r="Q329" i="1"/>
  <c r="V329" i="1" s="1"/>
  <c r="T329" i="1"/>
  <c r="Z329" i="1"/>
  <c r="AA329" i="1"/>
  <c r="AB329" i="1"/>
  <c r="AC329" i="1"/>
  <c r="AD329" i="1"/>
  <c r="AE329" i="1"/>
  <c r="AH329" i="1"/>
  <c r="AJ329" i="1"/>
  <c r="AK329" i="1"/>
  <c r="AL329" i="1"/>
  <c r="AM329" i="1"/>
  <c r="AR329" i="1"/>
  <c r="AT329" i="1"/>
  <c r="AV329" i="1"/>
  <c r="A330" i="1"/>
  <c r="B330" i="1"/>
  <c r="C330" i="1"/>
  <c r="AU330" i="1" s="1"/>
  <c r="D330" i="1"/>
  <c r="E330" i="1"/>
  <c r="F330" i="1"/>
  <c r="G330" i="1"/>
  <c r="H330" i="1"/>
  <c r="N330" i="1" s="1"/>
  <c r="I330" i="1"/>
  <c r="J330" i="1"/>
  <c r="K330" i="1"/>
  <c r="L330" i="1"/>
  <c r="Q330" i="1"/>
  <c r="V330" i="1" s="1"/>
  <c r="T330" i="1"/>
  <c r="Z330" i="1"/>
  <c r="AA330" i="1"/>
  <c r="AB330" i="1"/>
  <c r="AC330" i="1"/>
  <c r="AD330" i="1"/>
  <c r="AE330" i="1"/>
  <c r="AH330" i="1"/>
  <c r="AJ330" i="1"/>
  <c r="AK330" i="1"/>
  <c r="AL330" i="1"/>
  <c r="AM330" i="1"/>
  <c r="AR330" i="1"/>
  <c r="AT330" i="1"/>
  <c r="AV330" i="1"/>
  <c r="A331" i="1"/>
  <c r="B331" i="1"/>
  <c r="B331" i="7" s="1"/>
  <c r="C331" i="1"/>
  <c r="AK331" i="1" s="1"/>
  <c r="D331" i="1"/>
  <c r="E331" i="1"/>
  <c r="F331" i="1"/>
  <c r="G331" i="1"/>
  <c r="H331" i="1"/>
  <c r="N331" i="1" s="1"/>
  <c r="I331" i="1"/>
  <c r="J331" i="1"/>
  <c r="K331" i="1"/>
  <c r="L331" i="1"/>
  <c r="Q331" i="1"/>
  <c r="V331" i="1" s="1"/>
  <c r="T331" i="1"/>
  <c r="Z331" i="1"/>
  <c r="AA331" i="1"/>
  <c r="AB331" i="1"/>
  <c r="AC331" i="1"/>
  <c r="AD331" i="1"/>
  <c r="AE331" i="1"/>
  <c r="AH331" i="1"/>
  <c r="AJ331" i="1"/>
  <c r="AL331" i="1"/>
  <c r="AM331" i="1"/>
  <c r="AR331" i="1"/>
  <c r="AT331" i="1"/>
  <c r="AV331" i="1"/>
  <c r="A332" i="1"/>
  <c r="A332" i="7" s="1"/>
  <c r="B332" i="1"/>
  <c r="C332" i="1"/>
  <c r="U332" i="1" s="1"/>
  <c r="D332" i="1"/>
  <c r="E332" i="1"/>
  <c r="F332" i="1"/>
  <c r="G332" i="1"/>
  <c r="H332" i="1"/>
  <c r="N332" i="1" s="1"/>
  <c r="I332" i="1"/>
  <c r="J332" i="1"/>
  <c r="K332" i="1"/>
  <c r="L332" i="1"/>
  <c r="Q332" i="1"/>
  <c r="V332" i="1" s="1"/>
  <c r="T332" i="1"/>
  <c r="Z332" i="1"/>
  <c r="AA332" i="1"/>
  <c r="AB332" i="1"/>
  <c r="AC332" i="1"/>
  <c r="AD332" i="1"/>
  <c r="AE332" i="1"/>
  <c r="AH332" i="1"/>
  <c r="AJ332" i="1"/>
  <c r="AL332" i="1"/>
  <c r="AM332" i="1"/>
  <c r="AR332" i="1"/>
  <c r="AT332" i="1"/>
  <c r="AV332" i="1"/>
  <c r="A333" i="1"/>
  <c r="B333" i="1"/>
  <c r="C333" i="1"/>
  <c r="C333" i="6" s="1"/>
  <c r="D333" i="1"/>
  <c r="E333" i="1"/>
  <c r="F333" i="1"/>
  <c r="G333" i="1"/>
  <c r="H333" i="1"/>
  <c r="N333" i="1" s="1"/>
  <c r="I333" i="1"/>
  <c r="J333" i="1"/>
  <c r="K333" i="1"/>
  <c r="L333" i="1"/>
  <c r="Q333" i="1"/>
  <c r="V333" i="1" s="1"/>
  <c r="T333" i="1"/>
  <c r="Z333" i="1"/>
  <c r="AA333" i="1"/>
  <c r="AB333" i="1"/>
  <c r="AC333" i="1"/>
  <c r="AD333" i="1"/>
  <c r="AE333" i="1"/>
  <c r="AH333" i="1"/>
  <c r="AJ333" i="1"/>
  <c r="AK333" i="1"/>
  <c r="AL333" i="1"/>
  <c r="AM333" i="1"/>
  <c r="AR333" i="1"/>
  <c r="AT333" i="1"/>
  <c r="AV333" i="1"/>
  <c r="A334" i="1"/>
  <c r="B334" i="1"/>
  <c r="B334" i="7" s="1"/>
  <c r="C334" i="1"/>
  <c r="U334" i="1" s="1"/>
  <c r="D334" i="1"/>
  <c r="E334" i="1"/>
  <c r="F334" i="1"/>
  <c r="G334" i="1"/>
  <c r="H334" i="1"/>
  <c r="N334" i="1" s="1"/>
  <c r="I334" i="1"/>
  <c r="J334" i="1"/>
  <c r="K334" i="1"/>
  <c r="L334" i="1"/>
  <c r="Q334" i="1"/>
  <c r="V334" i="1" s="1"/>
  <c r="T334" i="1"/>
  <c r="Z334" i="1"/>
  <c r="AA334" i="1"/>
  <c r="AB334" i="1"/>
  <c r="AC334" i="1"/>
  <c r="AD334" i="1"/>
  <c r="AE334" i="1"/>
  <c r="AH334" i="1"/>
  <c r="AJ334" i="1"/>
  <c r="AL334" i="1"/>
  <c r="AM334" i="1"/>
  <c r="AR334" i="1"/>
  <c r="AT334" i="1"/>
  <c r="AV334" i="1"/>
  <c r="A335" i="1"/>
  <c r="B335" i="1"/>
  <c r="C335" i="1"/>
  <c r="D335" i="1"/>
  <c r="E335" i="1"/>
  <c r="F335" i="1"/>
  <c r="G335" i="1"/>
  <c r="H335" i="1"/>
  <c r="N335" i="1" s="1"/>
  <c r="I335" i="1"/>
  <c r="J335" i="1"/>
  <c r="K335" i="1"/>
  <c r="L335" i="1"/>
  <c r="Q335" i="1"/>
  <c r="V335" i="1" s="1"/>
  <c r="T335" i="1"/>
  <c r="Z335" i="1"/>
  <c r="AA335" i="1"/>
  <c r="AB335" i="1"/>
  <c r="AC335" i="1"/>
  <c r="AD335" i="1"/>
  <c r="AE335" i="1"/>
  <c r="AH335" i="1"/>
  <c r="AJ335" i="1"/>
  <c r="AK335" i="1"/>
  <c r="AL335" i="1"/>
  <c r="AM335" i="1"/>
  <c r="AR335" i="1"/>
  <c r="AS335" i="1"/>
  <c r="AT335" i="1"/>
  <c r="AV335" i="1"/>
  <c r="A336" i="1"/>
  <c r="B336" i="1"/>
  <c r="B336" i="7" s="1"/>
  <c r="C336" i="1"/>
  <c r="C336" i="6" s="1"/>
  <c r="D336" i="1"/>
  <c r="E336" i="1"/>
  <c r="F336" i="1"/>
  <c r="G336" i="1"/>
  <c r="H336" i="1"/>
  <c r="N336" i="1" s="1"/>
  <c r="I336" i="1"/>
  <c r="J336" i="1"/>
  <c r="K336" i="1"/>
  <c r="L336" i="1"/>
  <c r="Q336" i="1"/>
  <c r="V336" i="1" s="1"/>
  <c r="T336" i="1"/>
  <c r="U336" i="1"/>
  <c r="Z336" i="1"/>
  <c r="AA336" i="1"/>
  <c r="AB336" i="1"/>
  <c r="AC336" i="1"/>
  <c r="AD336" i="1"/>
  <c r="AE336" i="1"/>
  <c r="AH336" i="1"/>
  <c r="AI336" i="1"/>
  <c r="AJ336" i="1"/>
  <c r="AL336" i="1"/>
  <c r="AM336" i="1"/>
  <c r="AR336" i="1"/>
  <c r="AT336" i="1"/>
  <c r="AV336" i="1"/>
  <c r="A337" i="1"/>
  <c r="B337" i="1"/>
  <c r="C337" i="1"/>
  <c r="D337" i="1"/>
  <c r="E337" i="1"/>
  <c r="F337" i="1"/>
  <c r="G337" i="1"/>
  <c r="H337" i="1"/>
  <c r="N337" i="1" s="1"/>
  <c r="I337" i="1"/>
  <c r="J337" i="1"/>
  <c r="K337" i="1"/>
  <c r="L337" i="1"/>
  <c r="Q337" i="1"/>
  <c r="V337" i="1" s="1"/>
  <c r="T337" i="1"/>
  <c r="Z337" i="1"/>
  <c r="AA337" i="1"/>
  <c r="AB337" i="1"/>
  <c r="AC337" i="1"/>
  <c r="AD337" i="1"/>
  <c r="AE337" i="1"/>
  <c r="AH337" i="1"/>
  <c r="AJ337" i="1"/>
  <c r="AL337" i="1"/>
  <c r="AM337" i="1"/>
  <c r="AR337" i="1"/>
  <c r="AT337" i="1"/>
  <c r="AV337" i="1"/>
  <c r="A338" i="1"/>
  <c r="B338" i="1"/>
  <c r="C338" i="1"/>
  <c r="D338" i="1"/>
  <c r="E338" i="1"/>
  <c r="F338" i="1"/>
  <c r="G338" i="1"/>
  <c r="H338" i="1"/>
  <c r="N338" i="1" s="1"/>
  <c r="I338" i="1"/>
  <c r="J338" i="1"/>
  <c r="K338" i="1"/>
  <c r="L338" i="1"/>
  <c r="Q338" i="1"/>
  <c r="V338" i="1" s="1"/>
  <c r="T338" i="1"/>
  <c r="Z338" i="1"/>
  <c r="AA338" i="1"/>
  <c r="AB338" i="1"/>
  <c r="AC338" i="1"/>
  <c r="AD338" i="1"/>
  <c r="AE338" i="1"/>
  <c r="AH338" i="1"/>
  <c r="AJ338" i="1"/>
  <c r="AL338" i="1"/>
  <c r="AM338" i="1"/>
  <c r="AR338" i="1"/>
  <c r="AT338" i="1"/>
  <c r="AV338" i="1"/>
  <c r="A339" i="1"/>
  <c r="B339" i="1"/>
  <c r="C339" i="1"/>
  <c r="AK339" i="1" s="1"/>
  <c r="D339" i="1"/>
  <c r="E339" i="1"/>
  <c r="F339" i="1"/>
  <c r="G339" i="1"/>
  <c r="H339" i="1"/>
  <c r="N339" i="1" s="1"/>
  <c r="I339" i="1"/>
  <c r="J339" i="1"/>
  <c r="K339" i="1"/>
  <c r="L339" i="1"/>
  <c r="Q339" i="1"/>
  <c r="V339" i="1" s="1"/>
  <c r="T339" i="1"/>
  <c r="Z339" i="1"/>
  <c r="AA339" i="1"/>
  <c r="AB339" i="1"/>
  <c r="AC339" i="1"/>
  <c r="AD339" i="1"/>
  <c r="AE339" i="1"/>
  <c r="AH339" i="1"/>
  <c r="AJ339" i="1"/>
  <c r="AL339" i="1"/>
  <c r="AM339" i="1"/>
  <c r="AR339" i="1"/>
  <c r="AT339" i="1"/>
  <c r="AV339" i="1"/>
  <c r="A340" i="1"/>
  <c r="B340" i="1"/>
  <c r="B340" i="7" s="1"/>
  <c r="C340" i="1"/>
  <c r="AI340" i="1" s="1"/>
  <c r="D340" i="1"/>
  <c r="E340" i="1"/>
  <c r="F340" i="1"/>
  <c r="G340" i="1"/>
  <c r="H340" i="1"/>
  <c r="N340" i="1" s="1"/>
  <c r="I340" i="1"/>
  <c r="J340" i="1"/>
  <c r="K340" i="1"/>
  <c r="L340" i="1"/>
  <c r="Q340" i="1"/>
  <c r="V340" i="1" s="1"/>
  <c r="T340" i="1"/>
  <c r="Z340" i="1"/>
  <c r="AA340" i="1"/>
  <c r="AB340" i="1"/>
  <c r="AC340" i="1"/>
  <c r="AD340" i="1"/>
  <c r="AE340" i="1"/>
  <c r="AH340" i="1"/>
  <c r="AJ340" i="1"/>
  <c r="AL340" i="1"/>
  <c r="AM340" i="1"/>
  <c r="AR340" i="1"/>
  <c r="AT340" i="1"/>
  <c r="AV340" i="1"/>
  <c r="A341" i="1"/>
  <c r="B341" i="1"/>
  <c r="C341" i="1"/>
  <c r="C341" i="6" s="1"/>
  <c r="D341" i="1"/>
  <c r="E341" i="1"/>
  <c r="F341" i="1"/>
  <c r="G341" i="1"/>
  <c r="H341" i="1"/>
  <c r="N341" i="1" s="1"/>
  <c r="I341" i="1"/>
  <c r="J341" i="1"/>
  <c r="K341" i="1"/>
  <c r="L341" i="1"/>
  <c r="Q341" i="1"/>
  <c r="V341" i="1" s="1"/>
  <c r="T341" i="1"/>
  <c r="Z341" i="1"/>
  <c r="AA341" i="1"/>
  <c r="AB341" i="1"/>
  <c r="AC341" i="1"/>
  <c r="AD341" i="1"/>
  <c r="AE341" i="1"/>
  <c r="AH341" i="1"/>
  <c r="AJ341" i="1"/>
  <c r="AL341" i="1"/>
  <c r="AM341" i="1"/>
  <c r="AR341" i="1"/>
  <c r="AT341" i="1"/>
  <c r="AV341" i="1"/>
  <c r="A342" i="1"/>
  <c r="B342" i="1"/>
  <c r="C342" i="1"/>
  <c r="AK342" i="1" s="1"/>
  <c r="D342" i="1"/>
  <c r="E342" i="1"/>
  <c r="F342" i="1"/>
  <c r="G342" i="1"/>
  <c r="H342" i="1"/>
  <c r="N342" i="1" s="1"/>
  <c r="I342" i="1"/>
  <c r="J342" i="1"/>
  <c r="K342" i="1"/>
  <c r="L342" i="1"/>
  <c r="Q342" i="1"/>
  <c r="V342" i="1" s="1"/>
  <c r="T342" i="1"/>
  <c r="U342" i="1"/>
  <c r="Z342" i="1"/>
  <c r="AA342" i="1"/>
  <c r="AB342" i="1"/>
  <c r="AC342" i="1"/>
  <c r="AD342" i="1"/>
  <c r="AE342" i="1"/>
  <c r="AH342" i="1"/>
  <c r="AJ342" i="1"/>
  <c r="AL342" i="1"/>
  <c r="AM342" i="1"/>
  <c r="AR342" i="1"/>
  <c r="AT342" i="1"/>
  <c r="AV342" i="1"/>
  <c r="A343" i="1"/>
  <c r="B343" i="1"/>
  <c r="C343" i="1"/>
  <c r="D343" i="1"/>
  <c r="E343" i="1"/>
  <c r="F343" i="1"/>
  <c r="G343" i="1"/>
  <c r="H343" i="1"/>
  <c r="N343" i="1" s="1"/>
  <c r="I343" i="1"/>
  <c r="J343" i="1"/>
  <c r="K343" i="1"/>
  <c r="L343" i="1"/>
  <c r="Q343" i="1"/>
  <c r="V343" i="1" s="1"/>
  <c r="T343" i="1"/>
  <c r="U343" i="1"/>
  <c r="Z343" i="1"/>
  <c r="AA343" i="1"/>
  <c r="AB343" i="1"/>
  <c r="AC343" i="1"/>
  <c r="AD343" i="1"/>
  <c r="AE343" i="1"/>
  <c r="AH343" i="1"/>
  <c r="AJ343" i="1"/>
  <c r="AL343" i="1"/>
  <c r="AM343" i="1"/>
  <c r="AR343" i="1"/>
  <c r="AT343" i="1"/>
  <c r="AV343" i="1"/>
  <c r="A344" i="1"/>
  <c r="B344" i="1"/>
  <c r="C344" i="1"/>
  <c r="D344" i="1"/>
  <c r="E344" i="1"/>
  <c r="F344" i="1"/>
  <c r="G344" i="1"/>
  <c r="H344" i="1"/>
  <c r="N344" i="1" s="1"/>
  <c r="I344" i="1"/>
  <c r="J344" i="1"/>
  <c r="K344" i="1"/>
  <c r="L344" i="1"/>
  <c r="Q344" i="1"/>
  <c r="V344" i="1" s="1"/>
  <c r="T344" i="1"/>
  <c r="U344" i="1"/>
  <c r="Z344" i="1"/>
  <c r="AA344" i="1"/>
  <c r="AB344" i="1"/>
  <c r="AC344" i="1"/>
  <c r="AD344" i="1"/>
  <c r="AE344" i="1"/>
  <c r="AH344" i="1"/>
  <c r="AJ344" i="1"/>
  <c r="AL344" i="1"/>
  <c r="AM344" i="1"/>
  <c r="AR344" i="1"/>
  <c r="AT344" i="1"/>
  <c r="AV344" i="1"/>
  <c r="A345" i="1"/>
  <c r="B345" i="1"/>
  <c r="C345" i="1"/>
  <c r="AK345" i="1" s="1"/>
  <c r="D345" i="1"/>
  <c r="E345" i="1"/>
  <c r="F345" i="1"/>
  <c r="G345" i="1"/>
  <c r="H345" i="1"/>
  <c r="N345" i="1" s="1"/>
  <c r="I345" i="1"/>
  <c r="J345" i="1"/>
  <c r="K345" i="1"/>
  <c r="L345" i="1"/>
  <c r="Q345" i="1"/>
  <c r="V345" i="1" s="1"/>
  <c r="T345" i="1"/>
  <c r="U345" i="1"/>
  <c r="Z345" i="1"/>
  <c r="AA345" i="1"/>
  <c r="AB345" i="1"/>
  <c r="AC345" i="1"/>
  <c r="AD345" i="1"/>
  <c r="AE345" i="1"/>
  <c r="AH345" i="1"/>
  <c r="AJ345" i="1"/>
  <c r="AL345" i="1"/>
  <c r="AM345" i="1"/>
  <c r="AR345" i="1"/>
  <c r="AT345" i="1"/>
  <c r="AV345" i="1"/>
  <c r="A346" i="1"/>
  <c r="B346" i="1"/>
  <c r="C346" i="1"/>
  <c r="AS346" i="1" s="1"/>
  <c r="D346" i="1"/>
  <c r="E346" i="1"/>
  <c r="F346" i="1"/>
  <c r="G346" i="1"/>
  <c r="H346" i="1"/>
  <c r="N346" i="1" s="1"/>
  <c r="I346" i="1"/>
  <c r="J346" i="1"/>
  <c r="K346" i="1"/>
  <c r="L346" i="1"/>
  <c r="Q346" i="1"/>
  <c r="V346" i="1" s="1"/>
  <c r="T346" i="1"/>
  <c r="Z346" i="1"/>
  <c r="AA346" i="1"/>
  <c r="AB346" i="1"/>
  <c r="AC346" i="1"/>
  <c r="AD346" i="1"/>
  <c r="AE346" i="1"/>
  <c r="AH346" i="1"/>
  <c r="AJ346" i="1"/>
  <c r="AL346" i="1"/>
  <c r="AM346" i="1"/>
  <c r="AR346" i="1"/>
  <c r="AT346" i="1"/>
  <c r="AV346" i="1"/>
  <c r="A347" i="1"/>
  <c r="B347" i="1"/>
  <c r="C347" i="1"/>
  <c r="D347" i="1"/>
  <c r="E347" i="1"/>
  <c r="F347" i="1"/>
  <c r="G347" i="1"/>
  <c r="H347" i="1"/>
  <c r="N347" i="1" s="1"/>
  <c r="I347" i="1"/>
  <c r="J347" i="1"/>
  <c r="K347" i="1"/>
  <c r="L347" i="1"/>
  <c r="Q347" i="1"/>
  <c r="V347" i="1" s="1"/>
  <c r="T347" i="1"/>
  <c r="U347" i="1"/>
  <c r="Z347" i="1"/>
  <c r="AA347" i="1"/>
  <c r="AE347" i="1" s="1"/>
  <c r="AB347" i="1"/>
  <c r="AC347" i="1"/>
  <c r="AD347" i="1"/>
  <c r="AH347" i="1"/>
  <c r="AJ347" i="1"/>
  <c r="AL347" i="1"/>
  <c r="AM347" i="1"/>
  <c r="AR347" i="1"/>
  <c r="AT347" i="1"/>
  <c r="AV347" i="1"/>
  <c r="A348" i="1"/>
  <c r="A348" i="7" s="1"/>
  <c r="B348" i="1"/>
  <c r="B348" i="7" s="1"/>
  <c r="C348" i="1"/>
  <c r="D348" i="1"/>
  <c r="E348" i="1"/>
  <c r="F348" i="1"/>
  <c r="G348" i="1"/>
  <c r="H348" i="1"/>
  <c r="N348" i="1" s="1"/>
  <c r="I348" i="1"/>
  <c r="J348" i="1"/>
  <c r="K348" i="1"/>
  <c r="L348" i="1"/>
  <c r="Q348" i="1"/>
  <c r="V348" i="1" s="1"/>
  <c r="T348" i="1"/>
  <c r="U348" i="1"/>
  <c r="Z348" i="1"/>
  <c r="AA348" i="1"/>
  <c r="AB348" i="1"/>
  <c r="AC348" i="1"/>
  <c r="AD348" i="1"/>
  <c r="AE348" i="1"/>
  <c r="AH348" i="1"/>
  <c r="AJ348" i="1"/>
  <c r="AL348" i="1"/>
  <c r="AM348" i="1"/>
  <c r="AR348" i="1"/>
  <c r="AT348" i="1"/>
  <c r="AV348" i="1"/>
  <c r="A349" i="1"/>
  <c r="B349" i="1"/>
  <c r="C349" i="1"/>
  <c r="AK349" i="1" s="1"/>
  <c r="D349" i="1"/>
  <c r="E349" i="1"/>
  <c r="F349" i="1"/>
  <c r="G349" i="1"/>
  <c r="H349" i="1"/>
  <c r="N349" i="1" s="1"/>
  <c r="I349" i="1"/>
  <c r="J349" i="1"/>
  <c r="K349" i="1"/>
  <c r="L349" i="1"/>
  <c r="Q349" i="1"/>
  <c r="V349" i="1" s="1"/>
  <c r="T349" i="1"/>
  <c r="U349" i="1"/>
  <c r="Z349" i="1"/>
  <c r="AA349" i="1"/>
  <c r="AB349" i="1"/>
  <c r="AC349" i="1"/>
  <c r="AD349" i="1"/>
  <c r="AE349" i="1"/>
  <c r="AH349" i="1"/>
  <c r="AJ349" i="1"/>
  <c r="AL349" i="1"/>
  <c r="AM349" i="1"/>
  <c r="AR349" i="1"/>
  <c r="AT349" i="1"/>
  <c r="AV349" i="1"/>
  <c r="A350" i="1"/>
  <c r="A350" i="7" s="1"/>
  <c r="B350" i="1"/>
  <c r="B350" i="7" s="1"/>
  <c r="C350" i="1"/>
  <c r="D350" i="1"/>
  <c r="E350" i="1"/>
  <c r="F350" i="1"/>
  <c r="G350" i="1"/>
  <c r="H350" i="1"/>
  <c r="N350" i="1" s="1"/>
  <c r="I350" i="1"/>
  <c r="J350" i="1"/>
  <c r="K350" i="1"/>
  <c r="L350" i="1"/>
  <c r="Q350" i="1"/>
  <c r="V350" i="1" s="1"/>
  <c r="T350" i="1"/>
  <c r="U350" i="1"/>
  <c r="Z350" i="1"/>
  <c r="AA350" i="1"/>
  <c r="AB350" i="1"/>
  <c r="AC350" i="1"/>
  <c r="AD350" i="1"/>
  <c r="AE350" i="1"/>
  <c r="AH350" i="1"/>
  <c r="AJ350" i="1"/>
  <c r="AL350" i="1"/>
  <c r="AM350" i="1"/>
  <c r="AR350" i="1"/>
  <c r="AT350" i="1"/>
  <c r="AV350" i="1"/>
  <c r="A351" i="1"/>
  <c r="B351" i="1"/>
  <c r="B351" i="7" s="1"/>
  <c r="C351" i="1"/>
  <c r="D351" i="1"/>
  <c r="E351" i="1"/>
  <c r="F351" i="1"/>
  <c r="G351" i="1"/>
  <c r="H351" i="1"/>
  <c r="N351" i="1" s="1"/>
  <c r="I351" i="1"/>
  <c r="J351" i="1"/>
  <c r="K351" i="1"/>
  <c r="L351" i="1"/>
  <c r="Q351" i="1"/>
  <c r="V351" i="1" s="1"/>
  <c r="T351" i="1"/>
  <c r="U351" i="1"/>
  <c r="Z351" i="1"/>
  <c r="AA351" i="1"/>
  <c r="AB351" i="1"/>
  <c r="AC351" i="1"/>
  <c r="AD351" i="1"/>
  <c r="AE351" i="1"/>
  <c r="AH351" i="1"/>
  <c r="AJ351" i="1"/>
  <c r="AL351" i="1"/>
  <c r="AM351" i="1"/>
  <c r="AR351" i="1"/>
  <c r="AT351" i="1"/>
  <c r="AV351" i="1"/>
  <c r="A352" i="1"/>
  <c r="A352" i="7" s="1"/>
  <c r="B352" i="1"/>
  <c r="C352" i="1"/>
  <c r="AK352" i="1" s="1"/>
  <c r="D352" i="1"/>
  <c r="E352" i="1"/>
  <c r="F352" i="1"/>
  <c r="G352" i="1"/>
  <c r="H352" i="1"/>
  <c r="N352" i="1" s="1"/>
  <c r="I352" i="1"/>
  <c r="J352" i="1"/>
  <c r="K352" i="1"/>
  <c r="L352" i="1"/>
  <c r="Q352" i="1"/>
  <c r="V352" i="1" s="1"/>
  <c r="T352" i="1"/>
  <c r="U352" i="1"/>
  <c r="Z352" i="1"/>
  <c r="AA352" i="1"/>
  <c r="AB352" i="1"/>
  <c r="AC352" i="1"/>
  <c r="AD352" i="1"/>
  <c r="AE352" i="1"/>
  <c r="AH352" i="1"/>
  <c r="AJ352" i="1"/>
  <c r="AL352" i="1"/>
  <c r="AM352" i="1"/>
  <c r="AR352" i="1"/>
  <c r="AT352" i="1"/>
  <c r="AV352" i="1"/>
  <c r="A353" i="1"/>
  <c r="B353" i="1"/>
  <c r="C353" i="1"/>
  <c r="D353" i="1"/>
  <c r="E353" i="1"/>
  <c r="F353" i="1"/>
  <c r="G353" i="1"/>
  <c r="H353" i="1"/>
  <c r="N353" i="1" s="1"/>
  <c r="I353" i="1"/>
  <c r="J353" i="1"/>
  <c r="K353" i="1"/>
  <c r="L353" i="1"/>
  <c r="Q353" i="1"/>
  <c r="V353" i="1" s="1"/>
  <c r="T353" i="1"/>
  <c r="U353" i="1"/>
  <c r="Z353" i="1"/>
  <c r="AA353" i="1"/>
  <c r="AB353" i="1"/>
  <c r="AC353" i="1"/>
  <c r="AD353" i="1"/>
  <c r="AE353" i="1"/>
  <c r="AH353" i="1"/>
  <c r="AJ353" i="1"/>
  <c r="AL353" i="1"/>
  <c r="AM353" i="1"/>
  <c r="AR353" i="1"/>
  <c r="AT353" i="1"/>
  <c r="AV353" i="1"/>
  <c r="A354" i="1"/>
  <c r="A354" i="7" s="1"/>
  <c r="B354" i="1"/>
  <c r="B354" i="7" s="1"/>
  <c r="C354" i="1"/>
  <c r="AS354" i="1" s="1"/>
  <c r="D354" i="1"/>
  <c r="E354" i="1"/>
  <c r="F354" i="1"/>
  <c r="G354" i="1"/>
  <c r="H354" i="1"/>
  <c r="N354" i="1" s="1"/>
  <c r="I354" i="1"/>
  <c r="J354" i="1"/>
  <c r="K354" i="1"/>
  <c r="L354" i="1"/>
  <c r="Q354" i="1"/>
  <c r="V354" i="1" s="1"/>
  <c r="T354" i="1"/>
  <c r="Z354" i="1"/>
  <c r="AA354" i="1"/>
  <c r="AB354" i="1"/>
  <c r="AC354" i="1"/>
  <c r="AD354" i="1"/>
  <c r="AE354" i="1"/>
  <c r="AH354" i="1"/>
  <c r="AJ354" i="1"/>
  <c r="AL354" i="1"/>
  <c r="AM354" i="1"/>
  <c r="AR354" i="1"/>
  <c r="AT354" i="1"/>
  <c r="AV354" i="1"/>
  <c r="A355" i="1"/>
  <c r="B355" i="1"/>
  <c r="B355" i="7" s="1"/>
  <c r="C355" i="1"/>
  <c r="U355" i="1" s="1"/>
  <c r="D355" i="1"/>
  <c r="E355" i="1"/>
  <c r="F355" i="1"/>
  <c r="G355" i="1"/>
  <c r="H355" i="1"/>
  <c r="N355" i="1" s="1"/>
  <c r="I355" i="1"/>
  <c r="J355" i="1"/>
  <c r="K355" i="1"/>
  <c r="L355" i="1"/>
  <c r="Q355" i="1"/>
  <c r="V355" i="1" s="1"/>
  <c r="T355" i="1"/>
  <c r="Z355" i="1"/>
  <c r="AA355" i="1"/>
  <c r="AB355" i="1"/>
  <c r="AC355" i="1"/>
  <c r="AD355" i="1"/>
  <c r="AE355" i="1"/>
  <c r="AH355" i="1"/>
  <c r="AJ355" i="1"/>
  <c r="AL355" i="1"/>
  <c r="AM355" i="1"/>
  <c r="AR355" i="1"/>
  <c r="AT355" i="1"/>
  <c r="AV355" i="1"/>
  <c r="A356" i="1"/>
  <c r="B356" i="1"/>
  <c r="C356" i="1"/>
  <c r="AW356" i="1" s="1"/>
  <c r="D356" i="1"/>
  <c r="E356" i="1"/>
  <c r="F356" i="1"/>
  <c r="G356" i="1"/>
  <c r="H356" i="1"/>
  <c r="N356" i="1" s="1"/>
  <c r="I356" i="1"/>
  <c r="J356" i="1"/>
  <c r="K356" i="1"/>
  <c r="L356" i="1"/>
  <c r="Q356" i="1"/>
  <c r="V356" i="1" s="1"/>
  <c r="T356" i="1"/>
  <c r="U356" i="1"/>
  <c r="Z356" i="1"/>
  <c r="AA356" i="1"/>
  <c r="AB356" i="1"/>
  <c r="AC356" i="1"/>
  <c r="AD356" i="1"/>
  <c r="AE356" i="1"/>
  <c r="AH356" i="1"/>
  <c r="AJ356" i="1"/>
  <c r="AL356" i="1"/>
  <c r="AM356" i="1"/>
  <c r="AR356" i="1"/>
  <c r="AT356" i="1"/>
  <c r="AV356" i="1"/>
  <c r="A357" i="1"/>
  <c r="B357" i="1"/>
  <c r="C357" i="1"/>
  <c r="U357" i="1" s="1"/>
  <c r="D357" i="1"/>
  <c r="E357" i="1"/>
  <c r="F357" i="1"/>
  <c r="G357" i="1"/>
  <c r="H357" i="1"/>
  <c r="N357" i="1" s="1"/>
  <c r="I357" i="1"/>
  <c r="J357" i="1"/>
  <c r="K357" i="1"/>
  <c r="L357" i="1"/>
  <c r="Q357" i="1"/>
  <c r="V357" i="1" s="1"/>
  <c r="T357" i="1"/>
  <c r="Z357" i="1"/>
  <c r="AA357" i="1"/>
  <c r="AB357" i="1"/>
  <c r="AC357" i="1"/>
  <c r="AD357" i="1"/>
  <c r="AE357" i="1"/>
  <c r="AH357" i="1"/>
  <c r="AJ357" i="1"/>
  <c r="AL357" i="1"/>
  <c r="AM357" i="1"/>
  <c r="AR357" i="1"/>
  <c r="AT357" i="1"/>
  <c r="AV357" i="1"/>
  <c r="A358" i="1"/>
  <c r="A358" i="7" s="1"/>
  <c r="B358" i="1"/>
  <c r="C358" i="1"/>
  <c r="D358" i="1"/>
  <c r="E358" i="1"/>
  <c r="F358" i="1"/>
  <c r="G358" i="1"/>
  <c r="H358" i="1"/>
  <c r="N358" i="1" s="1"/>
  <c r="I358" i="1"/>
  <c r="J358" i="1"/>
  <c r="K358" i="1"/>
  <c r="L358" i="1"/>
  <c r="Q358" i="1"/>
  <c r="V358" i="1" s="1"/>
  <c r="T358" i="1"/>
  <c r="U358" i="1"/>
  <c r="Z358" i="1"/>
  <c r="AD358" i="1" s="1"/>
  <c r="AA358" i="1"/>
  <c r="AE358" i="1" s="1"/>
  <c r="AB358" i="1"/>
  <c r="AC358" i="1"/>
  <c r="AH358" i="1"/>
  <c r="AJ358" i="1"/>
  <c r="AL358" i="1"/>
  <c r="AM358" i="1"/>
  <c r="AR358" i="1"/>
  <c r="AT358" i="1"/>
  <c r="AV358" i="1"/>
  <c r="A359" i="1"/>
  <c r="B359" i="1"/>
  <c r="C359" i="1"/>
  <c r="AK359" i="1" s="1"/>
  <c r="D359" i="1"/>
  <c r="E359" i="1"/>
  <c r="F359" i="1"/>
  <c r="G359" i="1"/>
  <c r="H359" i="1"/>
  <c r="N359" i="1" s="1"/>
  <c r="I359" i="1"/>
  <c r="J359" i="1"/>
  <c r="K359" i="1"/>
  <c r="L359" i="1"/>
  <c r="Q359" i="1"/>
  <c r="V359" i="1" s="1"/>
  <c r="T359" i="1"/>
  <c r="U359" i="1"/>
  <c r="Z359" i="1"/>
  <c r="AA359" i="1"/>
  <c r="AB359" i="1"/>
  <c r="AC359" i="1"/>
  <c r="AD359" i="1"/>
  <c r="AE359" i="1"/>
  <c r="AH359" i="1"/>
  <c r="AJ359" i="1"/>
  <c r="AL359" i="1"/>
  <c r="AM359" i="1"/>
  <c r="AR359" i="1"/>
  <c r="AS359" i="1"/>
  <c r="AT359" i="1"/>
  <c r="AV359" i="1"/>
  <c r="A360" i="1"/>
  <c r="B360" i="1"/>
  <c r="B360" i="7" s="1"/>
  <c r="C360" i="1"/>
  <c r="AW360" i="1" s="1"/>
  <c r="D360" i="1"/>
  <c r="E360" i="1"/>
  <c r="F360" i="1"/>
  <c r="G360" i="1"/>
  <c r="H360" i="1"/>
  <c r="N360" i="1" s="1"/>
  <c r="I360" i="1"/>
  <c r="J360" i="1"/>
  <c r="K360" i="1"/>
  <c r="L360" i="1"/>
  <c r="Q360" i="1"/>
  <c r="V360" i="1" s="1"/>
  <c r="T360" i="1"/>
  <c r="U360" i="1"/>
  <c r="Z360" i="1"/>
  <c r="AA360" i="1"/>
  <c r="AB360" i="1"/>
  <c r="AC360" i="1"/>
  <c r="AD360" i="1"/>
  <c r="AE360" i="1"/>
  <c r="AH360" i="1"/>
  <c r="AJ360" i="1"/>
  <c r="AL360" i="1"/>
  <c r="AM360" i="1"/>
  <c r="AR360" i="1"/>
  <c r="AT360" i="1"/>
  <c r="AV360" i="1"/>
  <c r="A361" i="1"/>
  <c r="B361" i="1"/>
  <c r="C361" i="1"/>
  <c r="AK361" i="1" s="1"/>
  <c r="D361" i="1"/>
  <c r="E361" i="1"/>
  <c r="F361" i="1"/>
  <c r="G361" i="1"/>
  <c r="H361" i="1"/>
  <c r="N361" i="1" s="1"/>
  <c r="I361" i="1"/>
  <c r="J361" i="1"/>
  <c r="K361" i="1"/>
  <c r="L361" i="1"/>
  <c r="Q361" i="1"/>
  <c r="V361" i="1" s="1"/>
  <c r="T361" i="1"/>
  <c r="U361" i="1"/>
  <c r="Z361" i="1"/>
  <c r="AA361" i="1"/>
  <c r="AB361" i="1"/>
  <c r="AC361" i="1"/>
  <c r="AD361" i="1"/>
  <c r="AE361" i="1"/>
  <c r="AH361" i="1"/>
  <c r="AJ361" i="1"/>
  <c r="AL361" i="1"/>
  <c r="AM361" i="1"/>
  <c r="AR361" i="1"/>
  <c r="AT361" i="1"/>
  <c r="AV361" i="1"/>
  <c r="A362" i="1"/>
  <c r="B362" i="1"/>
  <c r="B362" i="7" s="1"/>
  <c r="C362" i="1"/>
  <c r="D362" i="1"/>
  <c r="E362" i="1"/>
  <c r="F362" i="1"/>
  <c r="G362" i="1"/>
  <c r="H362" i="1"/>
  <c r="N362" i="1" s="1"/>
  <c r="I362" i="1"/>
  <c r="J362" i="1"/>
  <c r="K362" i="1"/>
  <c r="L362" i="1"/>
  <c r="Q362" i="1"/>
  <c r="V362" i="1" s="1"/>
  <c r="T362" i="1"/>
  <c r="U362" i="1"/>
  <c r="Z362" i="1"/>
  <c r="AA362" i="1"/>
  <c r="AB362" i="1"/>
  <c r="AC362" i="1"/>
  <c r="AD362" i="1"/>
  <c r="AE362" i="1"/>
  <c r="AH362" i="1"/>
  <c r="AJ362" i="1"/>
  <c r="AL362" i="1"/>
  <c r="AM362" i="1"/>
  <c r="AR362" i="1"/>
  <c r="AT362" i="1"/>
  <c r="AV362" i="1"/>
  <c r="A363" i="1"/>
  <c r="B363" i="1"/>
  <c r="C363" i="1"/>
  <c r="D363" i="1"/>
  <c r="E363" i="1"/>
  <c r="F363" i="1"/>
  <c r="G363" i="1"/>
  <c r="H363" i="1"/>
  <c r="N363" i="1" s="1"/>
  <c r="I363" i="1"/>
  <c r="J363" i="1"/>
  <c r="K363" i="1"/>
  <c r="L363" i="1"/>
  <c r="Q363" i="1"/>
  <c r="V363" i="1" s="1"/>
  <c r="T363" i="1"/>
  <c r="U363" i="1"/>
  <c r="Z363" i="1"/>
  <c r="AA363" i="1"/>
  <c r="AB363" i="1"/>
  <c r="AC363" i="1"/>
  <c r="AD363" i="1"/>
  <c r="AE363" i="1"/>
  <c r="AH363" i="1"/>
  <c r="AJ363" i="1"/>
  <c r="AL363" i="1"/>
  <c r="AM363" i="1"/>
  <c r="AR363" i="1"/>
  <c r="AT363" i="1"/>
  <c r="AV363" i="1"/>
  <c r="A364" i="1"/>
  <c r="B364" i="1"/>
  <c r="B364" i="7" s="1"/>
  <c r="C364" i="1"/>
  <c r="AW364" i="1" s="1"/>
  <c r="D364" i="1"/>
  <c r="E364" i="1"/>
  <c r="F364" i="1"/>
  <c r="G364" i="1"/>
  <c r="H364" i="1"/>
  <c r="N364" i="1" s="1"/>
  <c r="I364" i="1"/>
  <c r="J364" i="1"/>
  <c r="K364" i="1"/>
  <c r="L364" i="1"/>
  <c r="Q364" i="1"/>
  <c r="V364" i="1" s="1"/>
  <c r="T364" i="1"/>
  <c r="Z364" i="1"/>
  <c r="AA364" i="1"/>
  <c r="AB364" i="1"/>
  <c r="AC364" i="1"/>
  <c r="AD364" i="1"/>
  <c r="AE364" i="1"/>
  <c r="AH364" i="1"/>
  <c r="AJ364" i="1"/>
  <c r="AL364" i="1"/>
  <c r="AM364" i="1"/>
  <c r="AR364" i="1"/>
  <c r="AT364" i="1"/>
  <c r="AV364" i="1"/>
  <c r="A365" i="1"/>
  <c r="B365" i="1"/>
  <c r="C365" i="1"/>
  <c r="AS365" i="1" s="1"/>
  <c r="D365" i="1"/>
  <c r="E365" i="1"/>
  <c r="F365" i="1"/>
  <c r="G365" i="1"/>
  <c r="H365" i="1"/>
  <c r="N365" i="1" s="1"/>
  <c r="I365" i="1"/>
  <c r="J365" i="1"/>
  <c r="K365" i="1"/>
  <c r="L365" i="1"/>
  <c r="Q365" i="1"/>
  <c r="V365" i="1" s="1"/>
  <c r="T365" i="1"/>
  <c r="Z365" i="1"/>
  <c r="AA365" i="1"/>
  <c r="AB365" i="1"/>
  <c r="AC365" i="1"/>
  <c r="AD365" i="1"/>
  <c r="AE365" i="1"/>
  <c r="AH365" i="1"/>
  <c r="AJ365" i="1"/>
  <c r="AL365" i="1"/>
  <c r="AM365" i="1"/>
  <c r="AR365" i="1"/>
  <c r="AT365" i="1"/>
  <c r="AV365" i="1"/>
  <c r="A366" i="1"/>
  <c r="A366" i="7" s="1"/>
  <c r="B366" i="1"/>
  <c r="C366" i="1"/>
  <c r="AK366" i="1" s="1"/>
  <c r="D366" i="1"/>
  <c r="E366" i="1"/>
  <c r="F366" i="1"/>
  <c r="G366" i="1"/>
  <c r="H366" i="1"/>
  <c r="N366" i="1" s="1"/>
  <c r="I366" i="1"/>
  <c r="J366" i="1"/>
  <c r="K366" i="1"/>
  <c r="L366" i="1"/>
  <c r="Q366" i="1"/>
  <c r="V366" i="1" s="1"/>
  <c r="T366" i="1"/>
  <c r="Z366" i="1"/>
  <c r="AA366" i="1"/>
  <c r="AB366" i="1"/>
  <c r="AC366" i="1"/>
  <c r="AD366" i="1"/>
  <c r="AE366" i="1"/>
  <c r="AH366" i="1"/>
  <c r="AJ366" i="1"/>
  <c r="AL366" i="1"/>
  <c r="AM366" i="1"/>
  <c r="AR366" i="1"/>
  <c r="AT366" i="1"/>
  <c r="AV366" i="1"/>
  <c r="A367" i="1"/>
  <c r="B367" i="1"/>
  <c r="B367" i="7" s="1"/>
  <c r="C367" i="1"/>
  <c r="AS367" i="1" s="1"/>
  <c r="D367" i="1"/>
  <c r="E367" i="1"/>
  <c r="F367" i="1"/>
  <c r="G367" i="1"/>
  <c r="H367" i="1"/>
  <c r="N367" i="1" s="1"/>
  <c r="I367" i="1"/>
  <c r="J367" i="1"/>
  <c r="K367" i="1"/>
  <c r="L367" i="1"/>
  <c r="Q367" i="1"/>
  <c r="V367" i="1" s="1"/>
  <c r="T367" i="1"/>
  <c r="Z367" i="1"/>
  <c r="AA367" i="1"/>
  <c r="AB367" i="1"/>
  <c r="AC367" i="1"/>
  <c r="AD367" i="1"/>
  <c r="AE367" i="1"/>
  <c r="AH367" i="1"/>
  <c r="AJ367" i="1"/>
  <c r="AL367" i="1"/>
  <c r="AM367" i="1"/>
  <c r="AR367" i="1"/>
  <c r="AT367" i="1"/>
  <c r="AV367" i="1"/>
  <c r="A368" i="1"/>
  <c r="B368" i="1"/>
  <c r="B368" i="7" s="1"/>
  <c r="C368" i="1"/>
  <c r="AW368" i="1" s="1"/>
  <c r="D368" i="1"/>
  <c r="E368" i="1"/>
  <c r="F368" i="1"/>
  <c r="G368" i="1"/>
  <c r="H368" i="1"/>
  <c r="N368" i="1" s="1"/>
  <c r="I368" i="1"/>
  <c r="J368" i="1"/>
  <c r="K368" i="1"/>
  <c r="L368" i="1"/>
  <c r="Q368" i="1"/>
  <c r="V368" i="1" s="1"/>
  <c r="T368" i="1"/>
  <c r="U368" i="1"/>
  <c r="Z368" i="1"/>
  <c r="AA368" i="1"/>
  <c r="AB368" i="1"/>
  <c r="AC368" i="1"/>
  <c r="AD368" i="1"/>
  <c r="AE368" i="1"/>
  <c r="AH368" i="1"/>
  <c r="AJ368" i="1"/>
  <c r="AL368" i="1"/>
  <c r="AM368" i="1"/>
  <c r="AR368" i="1"/>
  <c r="AT368" i="1"/>
  <c r="AV368" i="1"/>
  <c r="A369" i="1"/>
  <c r="B369" i="1"/>
  <c r="C369" i="1"/>
  <c r="AS369" i="1" s="1"/>
  <c r="D369" i="1"/>
  <c r="E369" i="1"/>
  <c r="F369" i="1"/>
  <c r="G369" i="1"/>
  <c r="H369" i="1"/>
  <c r="N369" i="1" s="1"/>
  <c r="I369" i="1"/>
  <c r="J369" i="1"/>
  <c r="K369" i="1"/>
  <c r="L369" i="1"/>
  <c r="Q369" i="1"/>
  <c r="V369" i="1" s="1"/>
  <c r="T369" i="1"/>
  <c r="Z369" i="1"/>
  <c r="AA369" i="1"/>
  <c r="AB369" i="1"/>
  <c r="AC369" i="1"/>
  <c r="AD369" i="1"/>
  <c r="AE369" i="1"/>
  <c r="AH369" i="1"/>
  <c r="AJ369" i="1"/>
  <c r="AL369" i="1"/>
  <c r="AM369" i="1"/>
  <c r="AR369" i="1"/>
  <c r="AT369" i="1"/>
  <c r="AV369" i="1"/>
  <c r="A370" i="1"/>
  <c r="B370" i="1"/>
  <c r="C370" i="1"/>
  <c r="D370" i="1"/>
  <c r="E370" i="1"/>
  <c r="F370" i="1"/>
  <c r="G370" i="1"/>
  <c r="H370" i="1"/>
  <c r="N370" i="1" s="1"/>
  <c r="I370" i="1"/>
  <c r="J370" i="1"/>
  <c r="K370" i="1"/>
  <c r="L370" i="1"/>
  <c r="Q370" i="1"/>
  <c r="V370" i="1" s="1"/>
  <c r="T370" i="1"/>
  <c r="U370" i="1"/>
  <c r="Z370" i="1"/>
  <c r="AA370" i="1"/>
  <c r="AB370" i="1"/>
  <c r="AC370" i="1"/>
  <c r="AD370" i="1"/>
  <c r="AE370" i="1"/>
  <c r="AH370" i="1"/>
  <c r="AJ370" i="1"/>
  <c r="AL370" i="1"/>
  <c r="AM370" i="1"/>
  <c r="AR370" i="1"/>
  <c r="AT370" i="1"/>
  <c r="AV370" i="1"/>
  <c r="A371" i="1"/>
  <c r="B371" i="1"/>
  <c r="C371" i="1"/>
  <c r="D371" i="1"/>
  <c r="E371" i="1"/>
  <c r="F371" i="1"/>
  <c r="G371" i="1"/>
  <c r="H371" i="1"/>
  <c r="N371" i="1" s="1"/>
  <c r="I371" i="1"/>
  <c r="J371" i="1"/>
  <c r="K371" i="1"/>
  <c r="L371" i="1"/>
  <c r="Q371" i="1"/>
  <c r="V371" i="1" s="1"/>
  <c r="T371" i="1"/>
  <c r="Z371" i="1"/>
  <c r="AA371" i="1"/>
  <c r="AB371" i="1"/>
  <c r="AC371" i="1"/>
  <c r="AD371" i="1"/>
  <c r="AE371" i="1"/>
  <c r="AH371" i="1"/>
  <c r="AJ371" i="1"/>
  <c r="AL371" i="1"/>
  <c r="AM371" i="1"/>
  <c r="AR371" i="1"/>
  <c r="AT371" i="1"/>
  <c r="AV371" i="1"/>
  <c r="A372" i="1"/>
  <c r="B372" i="1"/>
  <c r="C372" i="1"/>
  <c r="D372" i="1"/>
  <c r="E372" i="1"/>
  <c r="F372" i="1"/>
  <c r="G372" i="1"/>
  <c r="H372" i="1"/>
  <c r="N372" i="1" s="1"/>
  <c r="I372" i="1"/>
  <c r="J372" i="1"/>
  <c r="K372" i="1"/>
  <c r="L372" i="1"/>
  <c r="Q372" i="1"/>
  <c r="V372" i="1" s="1"/>
  <c r="T372" i="1"/>
  <c r="U372" i="1"/>
  <c r="Z372" i="1"/>
  <c r="AA372" i="1"/>
  <c r="AB372" i="1"/>
  <c r="AC372" i="1"/>
  <c r="AD372" i="1"/>
  <c r="AE372" i="1"/>
  <c r="AH372" i="1"/>
  <c r="AJ372" i="1"/>
  <c r="AL372" i="1"/>
  <c r="AM372" i="1"/>
  <c r="AR372" i="1"/>
  <c r="AT372" i="1"/>
  <c r="AV372" i="1"/>
  <c r="A373" i="1"/>
  <c r="A373" i="7" s="1"/>
  <c r="B373" i="1"/>
  <c r="C373" i="1"/>
  <c r="AS373" i="1" s="1"/>
  <c r="D373" i="1"/>
  <c r="E373" i="1"/>
  <c r="F373" i="1"/>
  <c r="G373" i="1"/>
  <c r="H373" i="1"/>
  <c r="N373" i="1" s="1"/>
  <c r="I373" i="1"/>
  <c r="J373" i="1"/>
  <c r="K373" i="1"/>
  <c r="L373" i="1"/>
  <c r="Q373" i="1"/>
  <c r="V373" i="1" s="1"/>
  <c r="T373" i="1"/>
  <c r="Z373" i="1"/>
  <c r="AA373" i="1"/>
  <c r="AB373" i="1"/>
  <c r="AC373" i="1"/>
  <c r="AD373" i="1"/>
  <c r="AE373" i="1"/>
  <c r="AH373" i="1"/>
  <c r="AJ373" i="1"/>
  <c r="AL373" i="1"/>
  <c r="AM373" i="1"/>
  <c r="AR373" i="1"/>
  <c r="AT373" i="1"/>
  <c r="AV373" i="1"/>
  <c r="A374" i="1"/>
  <c r="B374" i="1"/>
  <c r="B374" i="7" s="1"/>
  <c r="C374" i="1"/>
  <c r="D374" i="1"/>
  <c r="E374" i="1"/>
  <c r="F374" i="1"/>
  <c r="G374" i="1"/>
  <c r="H374" i="1"/>
  <c r="N374" i="1" s="1"/>
  <c r="I374" i="1"/>
  <c r="J374" i="1"/>
  <c r="K374" i="1"/>
  <c r="L374" i="1"/>
  <c r="Q374" i="1"/>
  <c r="V374" i="1" s="1"/>
  <c r="T374" i="1"/>
  <c r="U374" i="1"/>
  <c r="Z374" i="1"/>
  <c r="AA374" i="1"/>
  <c r="AB374" i="1"/>
  <c r="AC374" i="1"/>
  <c r="AD374" i="1"/>
  <c r="AE374" i="1"/>
  <c r="AH374" i="1"/>
  <c r="AJ374" i="1"/>
  <c r="AL374" i="1"/>
  <c r="AM374" i="1"/>
  <c r="AR374" i="1"/>
  <c r="AT374" i="1"/>
  <c r="AV374" i="1"/>
  <c r="A375" i="1"/>
  <c r="A375" i="7" s="1"/>
  <c r="B375" i="1"/>
  <c r="B375" i="7" s="1"/>
  <c r="C375" i="1"/>
  <c r="AS375" i="1" s="1"/>
  <c r="D375" i="1"/>
  <c r="E375" i="1"/>
  <c r="F375" i="1"/>
  <c r="G375" i="1"/>
  <c r="H375" i="1"/>
  <c r="N375" i="1" s="1"/>
  <c r="I375" i="1"/>
  <c r="J375" i="1"/>
  <c r="K375" i="1"/>
  <c r="L375" i="1"/>
  <c r="Q375" i="1"/>
  <c r="V375" i="1" s="1"/>
  <c r="T375" i="1"/>
  <c r="Z375" i="1"/>
  <c r="AA375" i="1"/>
  <c r="AB375" i="1"/>
  <c r="AC375" i="1"/>
  <c r="AD375" i="1"/>
  <c r="AE375" i="1"/>
  <c r="AH375" i="1"/>
  <c r="AJ375" i="1"/>
  <c r="AL375" i="1"/>
  <c r="AM375" i="1"/>
  <c r="AR375" i="1"/>
  <c r="AT375" i="1"/>
  <c r="AV375" i="1"/>
  <c r="A376" i="1"/>
  <c r="B376" i="1"/>
  <c r="C376" i="1"/>
  <c r="AK376" i="1" s="1"/>
  <c r="D376" i="1"/>
  <c r="E376" i="1"/>
  <c r="F376" i="1"/>
  <c r="G376" i="1"/>
  <c r="H376" i="1"/>
  <c r="N376" i="1" s="1"/>
  <c r="I376" i="1"/>
  <c r="J376" i="1"/>
  <c r="K376" i="1"/>
  <c r="L376" i="1"/>
  <c r="Q376" i="1"/>
  <c r="V376" i="1" s="1"/>
  <c r="T376" i="1"/>
  <c r="U376" i="1"/>
  <c r="Z376" i="1"/>
  <c r="AA376" i="1"/>
  <c r="AB376" i="1"/>
  <c r="AC376" i="1"/>
  <c r="AD376" i="1"/>
  <c r="AE376" i="1"/>
  <c r="AH376" i="1"/>
  <c r="AJ376" i="1"/>
  <c r="AL376" i="1"/>
  <c r="AM376" i="1"/>
  <c r="AR376" i="1"/>
  <c r="AT376" i="1"/>
  <c r="AV376" i="1"/>
  <c r="A377" i="1"/>
  <c r="B377" i="1"/>
  <c r="B377" i="7" s="1"/>
  <c r="C377" i="1"/>
  <c r="AS377" i="1" s="1"/>
  <c r="D377" i="1"/>
  <c r="E377" i="1"/>
  <c r="F377" i="1"/>
  <c r="G377" i="1"/>
  <c r="H377" i="1"/>
  <c r="N377" i="1" s="1"/>
  <c r="I377" i="1"/>
  <c r="J377" i="1"/>
  <c r="K377" i="1"/>
  <c r="L377" i="1"/>
  <c r="Q377" i="1"/>
  <c r="V377" i="1" s="1"/>
  <c r="T377" i="1"/>
  <c r="Z377" i="1"/>
  <c r="AA377" i="1"/>
  <c r="AB377" i="1"/>
  <c r="AC377" i="1"/>
  <c r="AD377" i="1"/>
  <c r="AE377" i="1"/>
  <c r="AH377" i="1"/>
  <c r="AJ377" i="1"/>
  <c r="AL377" i="1"/>
  <c r="AM377" i="1"/>
  <c r="AR377" i="1"/>
  <c r="AT377" i="1"/>
  <c r="AV377" i="1"/>
  <c r="A378" i="1"/>
  <c r="B378" i="1"/>
  <c r="C378" i="1"/>
  <c r="D378" i="1"/>
  <c r="E378" i="1"/>
  <c r="F378" i="1"/>
  <c r="G378" i="1"/>
  <c r="H378" i="1"/>
  <c r="N378" i="1" s="1"/>
  <c r="I378" i="1"/>
  <c r="J378" i="1"/>
  <c r="K378" i="1"/>
  <c r="L378" i="1"/>
  <c r="Q378" i="1"/>
  <c r="V378" i="1" s="1"/>
  <c r="T378" i="1"/>
  <c r="U378" i="1"/>
  <c r="Z378" i="1"/>
  <c r="AA378" i="1"/>
  <c r="AB378" i="1"/>
  <c r="AC378" i="1"/>
  <c r="AD378" i="1"/>
  <c r="AE378" i="1"/>
  <c r="AH378" i="1"/>
  <c r="AJ378" i="1"/>
  <c r="AL378" i="1"/>
  <c r="AM378" i="1"/>
  <c r="AR378" i="1"/>
  <c r="AT378" i="1"/>
  <c r="AV378" i="1"/>
  <c r="A379" i="1"/>
  <c r="B379" i="1"/>
  <c r="C379" i="1"/>
  <c r="D379" i="1"/>
  <c r="E379" i="1"/>
  <c r="F379" i="1"/>
  <c r="G379" i="1"/>
  <c r="H379" i="1"/>
  <c r="N379" i="1" s="1"/>
  <c r="I379" i="1"/>
  <c r="J379" i="1"/>
  <c r="K379" i="1"/>
  <c r="L379" i="1"/>
  <c r="Q379" i="1"/>
  <c r="V379" i="1" s="1"/>
  <c r="T379" i="1"/>
  <c r="Z379" i="1"/>
  <c r="AA379" i="1"/>
  <c r="AE379" i="1" s="1"/>
  <c r="AB379" i="1"/>
  <c r="AC379" i="1"/>
  <c r="AD379" i="1"/>
  <c r="AH379" i="1"/>
  <c r="AJ379" i="1"/>
  <c r="AL379" i="1"/>
  <c r="AM379" i="1"/>
  <c r="AR379" i="1"/>
  <c r="AT379" i="1"/>
  <c r="AV379" i="1"/>
  <c r="A380" i="1"/>
  <c r="B380" i="1"/>
  <c r="C380" i="1"/>
  <c r="D380" i="1"/>
  <c r="E380" i="1"/>
  <c r="F380" i="1"/>
  <c r="G380" i="1"/>
  <c r="H380" i="1"/>
  <c r="N380" i="1" s="1"/>
  <c r="I380" i="1"/>
  <c r="J380" i="1"/>
  <c r="K380" i="1"/>
  <c r="L380" i="1"/>
  <c r="Q380" i="1"/>
  <c r="V380" i="1" s="1"/>
  <c r="T380" i="1"/>
  <c r="U380" i="1"/>
  <c r="Z380" i="1"/>
  <c r="AA380" i="1"/>
  <c r="AB380" i="1"/>
  <c r="AC380" i="1"/>
  <c r="AD380" i="1"/>
  <c r="AE380" i="1"/>
  <c r="AH380" i="1"/>
  <c r="AJ380" i="1"/>
  <c r="AL380" i="1"/>
  <c r="AM380" i="1"/>
  <c r="AR380" i="1"/>
  <c r="AT380" i="1"/>
  <c r="AV380" i="1"/>
  <c r="A381" i="1"/>
  <c r="A381" i="7" s="1"/>
  <c r="B381" i="1"/>
  <c r="C381" i="1"/>
  <c r="AS381" i="1" s="1"/>
  <c r="D381" i="1"/>
  <c r="E381" i="1"/>
  <c r="F381" i="1"/>
  <c r="G381" i="1"/>
  <c r="H381" i="1"/>
  <c r="N381" i="1" s="1"/>
  <c r="I381" i="1"/>
  <c r="J381" i="1"/>
  <c r="K381" i="1"/>
  <c r="L381" i="1"/>
  <c r="Q381" i="1"/>
  <c r="V381" i="1" s="1"/>
  <c r="T381" i="1"/>
  <c r="Z381" i="1"/>
  <c r="AA381" i="1"/>
  <c r="AB381" i="1"/>
  <c r="AC381" i="1"/>
  <c r="AD381" i="1"/>
  <c r="AE381" i="1"/>
  <c r="AH381" i="1"/>
  <c r="AJ381" i="1"/>
  <c r="AL381" i="1"/>
  <c r="AM381" i="1"/>
  <c r="AR381" i="1"/>
  <c r="AT381" i="1"/>
  <c r="AV381" i="1"/>
  <c r="A382" i="1"/>
  <c r="B382" i="1"/>
  <c r="B382" i="7" s="1"/>
  <c r="C382" i="1"/>
  <c r="D382" i="1"/>
  <c r="E382" i="1"/>
  <c r="F382" i="1"/>
  <c r="G382" i="1"/>
  <c r="H382" i="1"/>
  <c r="N382" i="1" s="1"/>
  <c r="I382" i="1"/>
  <c r="J382" i="1"/>
  <c r="K382" i="1"/>
  <c r="L382" i="1"/>
  <c r="Q382" i="1"/>
  <c r="V382" i="1" s="1"/>
  <c r="T382" i="1"/>
  <c r="U382" i="1"/>
  <c r="Z382" i="1"/>
  <c r="AA382" i="1"/>
  <c r="AB382" i="1"/>
  <c r="AC382" i="1"/>
  <c r="AD382" i="1"/>
  <c r="AE382" i="1"/>
  <c r="AH382" i="1"/>
  <c r="AJ382" i="1"/>
  <c r="AL382" i="1"/>
  <c r="AM382" i="1"/>
  <c r="AR382" i="1"/>
  <c r="AT382" i="1"/>
  <c r="AV382" i="1"/>
  <c r="A383" i="1"/>
  <c r="B383" i="1"/>
  <c r="B383" i="7" s="1"/>
  <c r="C383" i="1"/>
  <c r="AS383" i="1" s="1"/>
  <c r="D383" i="1"/>
  <c r="E383" i="1"/>
  <c r="F383" i="1"/>
  <c r="G383" i="1"/>
  <c r="H383" i="1"/>
  <c r="N383" i="1" s="1"/>
  <c r="I383" i="1"/>
  <c r="J383" i="1"/>
  <c r="K383" i="1"/>
  <c r="L383" i="1"/>
  <c r="Q383" i="1"/>
  <c r="V383" i="1" s="1"/>
  <c r="T383" i="1"/>
  <c r="Z383" i="1"/>
  <c r="AA383" i="1"/>
  <c r="AB383" i="1"/>
  <c r="AC383" i="1"/>
  <c r="AD383" i="1"/>
  <c r="AE383" i="1"/>
  <c r="AH383" i="1"/>
  <c r="AJ383" i="1"/>
  <c r="AL383" i="1"/>
  <c r="AM383" i="1"/>
  <c r="AR383" i="1"/>
  <c r="AT383" i="1"/>
  <c r="AV383" i="1"/>
  <c r="A384" i="1"/>
  <c r="B384" i="1"/>
  <c r="C384" i="1"/>
  <c r="AW384" i="1" s="1"/>
  <c r="D384" i="1"/>
  <c r="E384" i="1"/>
  <c r="F384" i="1"/>
  <c r="G384" i="1"/>
  <c r="H384" i="1"/>
  <c r="N384" i="1" s="1"/>
  <c r="I384" i="1"/>
  <c r="J384" i="1"/>
  <c r="K384" i="1"/>
  <c r="L384" i="1"/>
  <c r="Q384" i="1"/>
  <c r="V384" i="1" s="1"/>
  <c r="T384" i="1"/>
  <c r="U384" i="1"/>
  <c r="Z384" i="1"/>
  <c r="AA384" i="1"/>
  <c r="AB384" i="1"/>
  <c r="AC384" i="1"/>
  <c r="AD384" i="1"/>
  <c r="AE384" i="1"/>
  <c r="AH384" i="1"/>
  <c r="AJ384" i="1"/>
  <c r="AL384" i="1"/>
  <c r="AM384" i="1"/>
  <c r="AR384" i="1"/>
  <c r="AT384" i="1"/>
  <c r="AV384" i="1"/>
  <c r="A385" i="1"/>
  <c r="B385" i="1"/>
  <c r="C385" i="1"/>
  <c r="AS385" i="1" s="1"/>
  <c r="D385" i="1"/>
  <c r="E385" i="1"/>
  <c r="F385" i="1"/>
  <c r="G385" i="1"/>
  <c r="H385" i="1"/>
  <c r="N385" i="1" s="1"/>
  <c r="I385" i="1"/>
  <c r="J385" i="1"/>
  <c r="K385" i="1"/>
  <c r="L385" i="1"/>
  <c r="Q385" i="1"/>
  <c r="V385" i="1" s="1"/>
  <c r="T385" i="1"/>
  <c r="Z385" i="1"/>
  <c r="AA385" i="1"/>
  <c r="AB385" i="1"/>
  <c r="AC385" i="1"/>
  <c r="AD385" i="1"/>
  <c r="AE385" i="1"/>
  <c r="AH385" i="1"/>
  <c r="AJ385" i="1"/>
  <c r="AL385" i="1"/>
  <c r="AM385" i="1"/>
  <c r="AR385" i="1"/>
  <c r="AT385" i="1"/>
  <c r="AV385" i="1"/>
  <c r="A386" i="1"/>
  <c r="B386" i="1"/>
  <c r="C386" i="1"/>
  <c r="AW386" i="1" s="1"/>
  <c r="D386" i="1"/>
  <c r="E386" i="1"/>
  <c r="F386" i="1"/>
  <c r="G386" i="1"/>
  <c r="H386" i="1"/>
  <c r="N386" i="1" s="1"/>
  <c r="I386" i="1"/>
  <c r="J386" i="1"/>
  <c r="K386" i="1"/>
  <c r="L386" i="1"/>
  <c r="Q386" i="1"/>
  <c r="V386" i="1" s="1"/>
  <c r="T386" i="1"/>
  <c r="U386" i="1"/>
  <c r="Z386" i="1"/>
  <c r="AD386" i="1" s="1"/>
  <c r="AA386" i="1"/>
  <c r="AE386" i="1" s="1"/>
  <c r="AB386" i="1"/>
  <c r="AC386" i="1"/>
  <c r="AH386" i="1"/>
  <c r="AJ386" i="1"/>
  <c r="AL386" i="1"/>
  <c r="AM386" i="1"/>
  <c r="AR386" i="1"/>
  <c r="AT386" i="1"/>
  <c r="AV386" i="1"/>
  <c r="A387" i="1"/>
  <c r="B387" i="1"/>
  <c r="B387" i="7" s="1"/>
  <c r="C387" i="1"/>
  <c r="D387" i="1"/>
  <c r="E387" i="1"/>
  <c r="F387" i="1"/>
  <c r="G387" i="1"/>
  <c r="H387" i="1"/>
  <c r="N387" i="1" s="1"/>
  <c r="I387" i="1"/>
  <c r="J387" i="1"/>
  <c r="K387" i="1"/>
  <c r="L387" i="1"/>
  <c r="Q387" i="1"/>
  <c r="V387" i="1" s="1"/>
  <c r="T387" i="1"/>
  <c r="Z387" i="1"/>
  <c r="AA387" i="1"/>
  <c r="AB387" i="1"/>
  <c r="AC387" i="1"/>
  <c r="AD387" i="1"/>
  <c r="AE387" i="1"/>
  <c r="AH387" i="1"/>
  <c r="AJ387" i="1"/>
  <c r="AL387" i="1"/>
  <c r="AM387" i="1"/>
  <c r="AR387" i="1"/>
  <c r="AT387" i="1"/>
  <c r="AV387" i="1"/>
  <c r="A388" i="1"/>
  <c r="A388" i="7" s="1"/>
  <c r="B388" i="1"/>
  <c r="C388" i="1"/>
  <c r="D388" i="1"/>
  <c r="E388" i="1"/>
  <c r="F388" i="1"/>
  <c r="G388" i="1"/>
  <c r="H388" i="1"/>
  <c r="N388" i="1" s="1"/>
  <c r="I388" i="1"/>
  <c r="J388" i="1"/>
  <c r="K388" i="1"/>
  <c r="L388" i="1"/>
  <c r="Q388" i="1"/>
  <c r="V388" i="1" s="1"/>
  <c r="T388" i="1"/>
  <c r="U388" i="1"/>
  <c r="Z388" i="1"/>
  <c r="AA388" i="1"/>
  <c r="AB388" i="1"/>
  <c r="AC388" i="1"/>
  <c r="AD388" i="1"/>
  <c r="AE388" i="1"/>
  <c r="AH388" i="1"/>
  <c r="AJ388" i="1"/>
  <c r="AL388" i="1"/>
  <c r="AM388" i="1"/>
  <c r="AR388" i="1"/>
  <c r="AT388" i="1"/>
  <c r="AV388" i="1"/>
  <c r="A389" i="1"/>
  <c r="A389" i="7" s="1"/>
  <c r="B389" i="1"/>
  <c r="C389" i="1"/>
  <c r="AS389" i="1" s="1"/>
  <c r="D389" i="1"/>
  <c r="E389" i="1"/>
  <c r="F389" i="1"/>
  <c r="G389" i="1"/>
  <c r="H389" i="1"/>
  <c r="N389" i="1" s="1"/>
  <c r="I389" i="1"/>
  <c r="J389" i="1"/>
  <c r="K389" i="1"/>
  <c r="L389" i="1"/>
  <c r="Q389" i="1"/>
  <c r="V389" i="1" s="1"/>
  <c r="T389" i="1"/>
  <c r="Z389" i="1"/>
  <c r="AA389" i="1"/>
  <c r="AB389" i="1"/>
  <c r="AC389" i="1"/>
  <c r="AD389" i="1"/>
  <c r="AE389" i="1"/>
  <c r="AH389" i="1"/>
  <c r="AJ389" i="1"/>
  <c r="AL389" i="1"/>
  <c r="AM389" i="1"/>
  <c r="AR389" i="1"/>
  <c r="AT389" i="1"/>
  <c r="AV389" i="1"/>
  <c r="A390" i="1"/>
  <c r="B390" i="1"/>
  <c r="B390" i="7" s="1"/>
  <c r="C390" i="1"/>
  <c r="D390" i="1"/>
  <c r="E390" i="1"/>
  <c r="F390" i="1"/>
  <c r="G390" i="1"/>
  <c r="H390" i="1"/>
  <c r="N390" i="1" s="1"/>
  <c r="I390" i="1"/>
  <c r="J390" i="1"/>
  <c r="K390" i="1"/>
  <c r="L390" i="1"/>
  <c r="Q390" i="1"/>
  <c r="V390" i="1" s="1"/>
  <c r="T390" i="1"/>
  <c r="U390" i="1"/>
  <c r="Z390" i="1"/>
  <c r="AA390" i="1"/>
  <c r="AB390" i="1"/>
  <c r="AC390" i="1"/>
  <c r="AD390" i="1"/>
  <c r="AE390" i="1"/>
  <c r="AH390" i="1"/>
  <c r="AJ390" i="1"/>
  <c r="AL390" i="1"/>
  <c r="AM390" i="1"/>
  <c r="AR390" i="1"/>
  <c r="AT390" i="1"/>
  <c r="AV390" i="1"/>
  <c r="A391" i="1"/>
  <c r="B391" i="1"/>
  <c r="B391" i="7" s="1"/>
  <c r="C391" i="1"/>
  <c r="AS391" i="1" s="1"/>
  <c r="D391" i="1"/>
  <c r="E391" i="1"/>
  <c r="F391" i="1"/>
  <c r="G391" i="1"/>
  <c r="H391" i="1"/>
  <c r="N391" i="1" s="1"/>
  <c r="I391" i="1"/>
  <c r="J391" i="1"/>
  <c r="K391" i="1"/>
  <c r="L391" i="1"/>
  <c r="Q391" i="1"/>
  <c r="V391" i="1" s="1"/>
  <c r="T391" i="1"/>
  <c r="Z391" i="1"/>
  <c r="AA391" i="1"/>
  <c r="AB391" i="1"/>
  <c r="AC391" i="1"/>
  <c r="AD391" i="1"/>
  <c r="AE391" i="1"/>
  <c r="AH391" i="1"/>
  <c r="AJ391" i="1"/>
  <c r="AL391" i="1"/>
  <c r="AM391" i="1"/>
  <c r="AR391" i="1"/>
  <c r="AT391" i="1"/>
  <c r="AV391" i="1"/>
  <c r="A392" i="1"/>
  <c r="B392" i="1"/>
  <c r="C392" i="1"/>
  <c r="D392" i="1"/>
  <c r="E392" i="1"/>
  <c r="F392" i="1"/>
  <c r="G392" i="1"/>
  <c r="H392" i="1"/>
  <c r="N392" i="1" s="1"/>
  <c r="I392" i="1"/>
  <c r="J392" i="1"/>
  <c r="K392" i="1"/>
  <c r="L392" i="1"/>
  <c r="Q392" i="1"/>
  <c r="V392" i="1" s="1"/>
  <c r="T392" i="1"/>
  <c r="U392" i="1"/>
  <c r="Z392" i="1"/>
  <c r="AA392" i="1"/>
  <c r="AB392" i="1"/>
  <c r="AC392" i="1"/>
  <c r="AD392" i="1"/>
  <c r="AE392" i="1"/>
  <c r="AH392" i="1"/>
  <c r="AJ392" i="1"/>
  <c r="AL392" i="1"/>
  <c r="AM392" i="1"/>
  <c r="AR392" i="1"/>
  <c r="AT392" i="1"/>
  <c r="AV392" i="1"/>
  <c r="A393" i="1"/>
  <c r="B393" i="1"/>
  <c r="C393" i="1"/>
  <c r="AS393" i="1" s="1"/>
  <c r="D393" i="1"/>
  <c r="E393" i="1"/>
  <c r="F393" i="1"/>
  <c r="G393" i="1"/>
  <c r="H393" i="1"/>
  <c r="N393" i="1" s="1"/>
  <c r="I393" i="1"/>
  <c r="J393" i="1"/>
  <c r="K393" i="1"/>
  <c r="L393" i="1"/>
  <c r="Q393" i="1"/>
  <c r="V393" i="1" s="1"/>
  <c r="T393" i="1"/>
  <c r="Z393" i="1"/>
  <c r="AA393" i="1"/>
  <c r="AE393" i="1" s="1"/>
  <c r="AB393" i="1"/>
  <c r="AC393" i="1"/>
  <c r="AD393" i="1"/>
  <c r="AH393" i="1"/>
  <c r="AJ393" i="1"/>
  <c r="AL393" i="1"/>
  <c r="AM393" i="1"/>
  <c r="AR393" i="1"/>
  <c r="AT393" i="1"/>
  <c r="AV393" i="1"/>
  <c r="A394" i="1"/>
  <c r="B394" i="1"/>
  <c r="C394" i="1"/>
  <c r="D394" i="1"/>
  <c r="E394" i="1"/>
  <c r="F394" i="1"/>
  <c r="G394" i="1"/>
  <c r="H394" i="1"/>
  <c r="N394" i="1" s="1"/>
  <c r="I394" i="1"/>
  <c r="J394" i="1"/>
  <c r="K394" i="1"/>
  <c r="L394" i="1"/>
  <c r="Q394" i="1"/>
  <c r="V394" i="1" s="1"/>
  <c r="T394" i="1"/>
  <c r="U394" i="1"/>
  <c r="Z394" i="1"/>
  <c r="AA394" i="1"/>
  <c r="AB394" i="1"/>
  <c r="AC394" i="1"/>
  <c r="AD394" i="1"/>
  <c r="AE394" i="1"/>
  <c r="AH394" i="1"/>
  <c r="AJ394" i="1"/>
  <c r="AL394" i="1"/>
  <c r="AM394" i="1"/>
  <c r="AR394" i="1"/>
  <c r="AT394" i="1"/>
  <c r="AV394" i="1"/>
  <c r="A395" i="1"/>
  <c r="B395" i="1"/>
  <c r="C395" i="1"/>
  <c r="AS395" i="1" s="1"/>
  <c r="D395" i="1"/>
  <c r="E395" i="1"/>
  <c r="F395" i="1"/>
  <c r="G395" i="1"/>
  <c r="H395" i="1"/>
  <c r="N395" i="1" s="1"/>
  <c r="I395" i="1"/>
  <c r="J395" i="1"/>
  <c r="K395" i="1"/>
  <c r="L395" i="1"/>
  <c r="Q395" i="1"/>
  <c r="V395" i="1" s="1"/>
  <c r="T395" i="1"/>
  <c r="Z395" i="1"/>
  <c r="AA395" i="1"/>
  <c r="AB395" i="1"/>
  <c r="AC395" i="1"/>
  <c r="AD395" i="1"/>
  <c r="AE395" i="1"/>
  <c r="AH395" i="1"/>
  <c r="AJ395" i="1"/>
  <c r="AL395" i="1"/>
  <c r="AM395" i="1"/>
  <c r="AR395" i="1"/>
  <c r="AT395" i="1"/>
  <c r="AV395" i="1"/>
  <c r="A396" i="1"/>
  <c r="B396" i="1"/>
  <c r="C396" i="1"/>
  <c r="AW396" i="1" s="1"/>
  <c r="D396" i="1"/>
  <c r="E396" i="1"/>
  <c r="F396" i="1"/>
  <c r="G396" i="1"/>
  <c r="H396" i="1"/>
  <c r="N396" i="1" s="1"/>
  <c r="I396" i="1"/>
  <c r="J396" i="1"/>
  <c r="K396" i="1"/>
  <c r="L396" i="1"/>
  <c r="Q396" i="1"/>
  <c r="V396" i="1" s="1"/>
  <c r="T396" i="1"/>
  <c r="U396" i="1"/>
  <c r="Z396" i="1"/>
  <c r="AA396" i="1"/>
  <c r="AE396" i="1" s="1"/>
  <c r="AB396" i="1"/>
  <c r="AC396" i="1"/>
  <c r="AD396" i="1"/>
  <c r="AH396" i="1"/>
  <c r="AJ396" i="1"/>
  <c r="AK396" i="1"/>
  <c r="AL396" i="1"/>
  <c r="AM396" i="1"/>
  <c r="AR396" i="1"/>
  <c r="AS396" i="1"/>
  <c r="AT396" i="1"/>
  <c r="AV396" i="1"/>
  <c r="A397" i="1"/>
  <c r="B397" i="1"/>
  <c r="C397" i="1"/>
  <c r="AS397" i="1" s="1"/>
  <c r="D397" i="1"/>
  <c r="E397" i="1"/>
  <c r="F397" i="1"/>
  <c r="G397" i="1"/>
  <c r="H397" i="1"/>
  <c r="N397" i="1" s="1"/>
  <c r="I397" i="1"/>
  <c r="J397" i="1"/>
  <c r="K397" i="1"/>
  <c r="L397" i="1"/>
  <c r="Q397" i="1"/>
  <c r="V397" i="1" s="1"/>
  <c r="T397" i="1"/>
  <c r="Z397" i="1"/>
  <c r="AA397" i="1"/>
  <c r="AB397" i="1"/>
  <c r="AC397" i="1"/>
  <c r="AD397" i="1"/>
  <c r="AE397" i="1"/>
  <c r="AH397" i="1"/>
  <c r="AJ397" i="1"/>
  <c r="AL397" i="1"/>
  <c r="AM397" i="1"/>
  <c r="AR397" i="1"/>
  <c r="AT397" i="1"/>
  <c r="AV397" i="1"/>
  <c r="A398" i="1"/>
  <c r="B398" i="1"/>
  <c r="C398" i="1"/>
  <c r="D398" i="1"/>
  <c r="E398" i="1"/>
  <c r="F398" i="1"/>
  <c r="G398" i="1"/>
  <c r="H398" i="1"/>
  <c r="N398" i="1" s="1"/>
  <c r="I398" i="1"/>
  <c r="J398" i="1"/>
  <c r="K398" i="1"/>
  <c r="L398" i="1"/>
  <c r="Q398" i="1"/>
  <c r="V398" i="1" s="1"/>
  <c r="T398" i="1"/>
  <c r="U398" i="1"/>
  <c r="Z398" i="1"/>
  <c r="AA398" i="1"/>
  <c r="AB398" i="1"/>
  <c r="AC398" i="1"/>
  <c r="AD398" i="1"/>
  <c r="AE398" i="1"/>
  <c r="AH398" i="1"/>
  <c r="AJ398" i="1"/>
  <c r="AL398" i="1"/>
  <c r="AM398" i="1"/>
  <c r="AR398" i="1"/>
  <c r="AT398" i="1"/>
  <c r="AV398" i="1"/>
  <c r="A399" i="1"/>
  <c r="B399" i="1"/>
  <c r="C399" i="1"/>
  <c r="AS399" i="1" s="1"/>
  <c r="D399" i="1"/>
  <c r="E399" i="1"/>
  <c r="F399" i="1"/>
  <c r="G399" i="1"/>
  <c r="H399" i="1"/>
  <c r="N399" i="1" s="1"/>
  <c r="I399" i="1"/>
  <c r="J399" i="1"/>
  <c r="K399" i="1"/>
  <c r="L399" i="1"/>
  <c r="Q399" i="1"/>
  <c r="V399" i="1" s="1"/>
  <c r="T399" i="1"/>
  <c r="Z399" i="1"/>
  <c r="AA399" i="1"/>
  <c r="AB399" i="1"/>
  <c r="AC399" i="1"/>
  <c r="AD399" i="1"/>
  <c r="AE399" i="1"/>
  <c r="AH399" i="1"/>
  <c r="AJ399" i="1"/>
  <c r="AL399" i="1"/>
  <c r="AM399" i="1"/>
  <c r="AR399" i="1"/>
  <c r="AT399" i="1"/>
  <c r="AV399" i="1"/>
  <c r="A400" i="1"/>
  <c r="B400" i="1"/>
  <c r="C400" i="1"/>
  <c r="D400" i="1"/>
  <c r="E400" i="1"/>
  <c r="F400" i="1"/>
  <c r="G400" i="1"/>
  <c r="H400" i="1"/>
  <c r="N400" i="1" s="1"/>
  <c r="I400" i="1"/>
  <c r="J400" i="1"/>
  <c r="K400" i="1"/>
  <c r="L400" i="1"/>
  <c r="Q400" i="1"/>
  <c r="V400" i="1" s="1"/>
  <c r="T400" i="1"/>
  <c r="U400" i="1"/>
  <c r="Z400" i="1"/>
  <c r="AA400" i="1"/>
  <c r="AB400" i="1"/>
  <c r="AC400" i="1"/>
  <c r="AD400" i="1"/>
  <c r="AE400" i="1"/>
  <c r="AH400" i="1"/>
  <c r="AJ400" i="1"/>
  <c r="AL400" i="1"/>
  <c r="AM400" i="1"/>
  <c r="AR400" i="1"/>
  <c r="AT400" i="1"/>
  <c r="AV400" i="1"/>
  <c r="A401" i="1"/>
  <c r="B401" i="1"/>
  <c r="C401" i="1"/>
  <c r="AS401" i="1" s="1"/>
  <c r="D401" i="1"/>
  <c r="E401" i="1"/>
  <c r="F401" i="1"/>
  <c r="G401" i="1"/>
  <c r="H401" i="1"/>
  <c r="N401" i="1" s="1"/>
  <c r="I401" i="1"/>
  <c r="J401" i="1"/>
  <c r="K401" i="1"/>
  <c r="L401" i="1"/>
  <c r="Q401" i="1"/>
  <c r="V401" i="1" s="1"/>
  <c r="T401" i="1"/>
  <c r="Z401" i="1"/>
  <c r="AA401" i="1"/>
  <c r="AB401" i="1"/>
  <c r="AC401" i="1"/>
  <c r="AD401" i="1"/>
  <c r="AE401" i="1"/>
  <c r="AH401" i="1"/>
  <c r="AJ401" i="1"/>
  <c r="AL401" i="1"/>
  <c r="AM401" i="1"/>
  <c r="AR401" i="1"/>
  <c r="AT401" i="1"/>
  <c r="AV401" i="1"/>
  <c r="A402" i="1"/>
  <c r="B402" i="1"/>
  <c r="C402" i="1"/>
  <c r="D402" i="1"/>
  <c r="E402" i="1"/>
  <c r="F402" i="1"/>
  <c r="G402" i="1"/>
  <c r="H402" i="1"/>
  <c r="N402" i="1" s="1"/>
  <c r="I402" i="1"/>
  <c r="J402" i="1"/>
  <c r="K402" i="1"/>
  <c r="L402" i="1"/>
  <c r="Q402" i="1"/>
  <c r="V402" i="1" s="1"/>
  <c r="T402" i="1"/>
  <c r="U402" i="1"/>
  <c r="Z402" i="1"/>
  <c r="AA402" i="1"/>
  <c r="AB402" i="1"/>
  <c r="AC402" i="1"/>
  <c r="AD402" i="1"/>
  <c r="AE402" i="1"/>
  <c r="AH402" i="1"/>
  <c r="AJ402" i="1"/>
  <c r="AL402" i="1"/>
  <c r="AM402" i="1"/>
  <c r="AR402" i="1"/>
  <c r="AT402" i="1"/>
  <c r="AV402" i="1"/>
  <c r="A403" i="1"/>
  <c r="B403" i="1"/>
  <c r="C403" i="1"/>
  <c r="AS403" i="1" s="1"/>
  <c r="D403" i="1"/>
  <c r="E403" i="1"/>
  <c r="F403" i="1"/>
  <c r="G403" i="1"/>
  <c r="H403" i="1"/>
  <c r="N403" i="1" s="1"/>
  <c r="I403" i="1"/>
  <c r="J403" i="1"/>
  <c r="K403" i="1"/>
  <c r="L403" i="1"/>
  <c r="Q403" i="1"/>
  <c r="V403" i="1" s="1"/>
  <c r="T403" i="1"/>
  <c r="Z403" i="1"/>
  <c r="AA403" i="1"/>
  <c r="AB403" i="1"/>
  <c r="AC403" i="1"/>
  <c r="AD403" i="1"/>
  <c r="AE403" i="1"/>
  <c r="AH403" i="1"/>
  <c r="AJ403" i="1"/>
  <c r="AL403" i="1"/>
  <c r="AM403" i="1"/>
  <c r="AR403" i="1"/>
  <c r="AT403" i="1"/>
  <c r="AV403" i="1"/>
  <c r="A404" i="1"/>
  <c r="A404" i="7" s="1"/>
  <c r="B404" i="1"/>
  <c r="C404" i="1"/>
  <c r="D404" i="1"/>
  <c r="E404" i="1"/>
  <c r="F404" i="1"/>
  <c r="G404" i="1"/>
  <c r="H404" i="1"/>
  <c r="N404" i="1" s="1"/>
  <c r="I404" i="1"/>
  <c r="J404" i="1"/>
  <c r="K404" i="1"/>
  <c r="L404" i="1"/>
  <c r="Q404" i="1"/>
  <c r="V404" i="1" s="1"/>
  <c r="T404" i="1"/>
  <c r="U404" i="1"/>
  <c r="Z404" i="1"/>
  <c r="AA404" i="1"/>
  <c r="AB404" i="1"/>
  <c r="AC404" i="1"/>
  <c r="AD404" i="1"/>
  <c r="AE404" i="1"/>
  <c r="AH404" i="1"/>
  <c r="AJ404" i="1"/>
  <c r="AL404" i="1"/>
  <c r="AM404" i="1"/>
  <c r="AR404" i="1"/>
  <c r="AT404" i="1"/>
  <c r="AV404" i="1"/>
  <c r="A405" i="1"/>
  <c r="A405" i="7" s="1"/>
  <c r="B405" i="1"/>
  <c r="C405" i="1"/>
  <c r="AS405" i="1" s="1"/>
  <c r="D405" i="1"/>
  <c r="E405" i="1"/>
  <c r="F405" i="1"/>
  <c r="G405" i="1"/>
  <c r="H405" i="1"/>
  <c r="N405" i="1" s="1"/>
  <c r="I405" i="1"/>
  <c r="J405" i="1"/>
  <c r="K405" i="1"/>
  <c r="L405" i="1"/>
  <c r="Q405" i="1"/>
  <c r="V405" i="1" s="1"/>
  <c r="T405" i="1"/>
  <c r="Z405" i="1"/>
  <c r="AA405" i="1"/>
  <c r="AB405" i="1"/>
  <c r="AC405" i="1"/>
  <c r="AD405" i="1"/>
  <c r="AE405" i="1"/>
  <c r="AH405" i="1"/>
  <c r="AJ405" i="1"/>
  <c r="AL405" i="1"/>
  <c r="AM405" i="1"/>
  <c r="AR405" i="1"/>
  <c r="AT405" i="1"/>
  <c r="AV405" i="1"/>
  <c r="A406" i="1"/>
  <c r="B406" i="1"/>
  <c r="C406" i="1"/>
  <c r="D406" i="1"/>
  <c r="E406" i="1"/>
  <c r="F406" i="1"/>
  <c r="G406" i="1"/>
  <c r="H406" i="1"/>
  <c r="N406" i="1" s="1"/>
  <c r="I406" i="1"/>
  <c r="J406" i="1"/>
  <c r="K406" i="1"/>
  <c r="L406" i="1"/>
  <c r="Q406" i="1"/>
  <c r="V406" i="1" s="1"/>
  <c r="T406" i="1"/>
  <c r="U406" i="1"/>
  <c r="Z406" i="1"/>
  <c r="AA406" i="1"/>
  <c r="AB406" i="1"/>
  <c r="AC406" i="1"/>
  <c r="AD406" i="1"/>
  <c r="AE406" i="1"/>
  <c r="AH406" i="1"/>
  <c r="AJ406" i="1"/>
  <c r="AL406" i="1"/>
  <c r="AM406" i="1"/>
  <c r="AR406" i="1"/>
  <c r="AT406" i="1"/>
  <c r="AV406" i="1"/>
  <c r="A407" i="1"/>
  <c r="B407" i="1"/>
  <c r="B407" i="7" s="1"/>
  <c r="C407" i="1"/>
  <c r="AS407" i="1" s="1"/>
  <c r="D407" i="1"/>
  <c r="E407" i="1"/>
  <c r="F407" i="1"/>
  <c r="G407" i="1"/>
  <c r="H407" i="1"/>
  <c r="N407" i="1" s="1"/>
  <c r="I407" i="1"/>
  <c r="J407" i="1"/>
  <c r="K407" i="1"/>
  <c r="L407" i="1"/>
  <c r="Q407" i="1"/>
  <c r="V407" i="1" s="1"/>
  <c r="T407" i="1"/>
  <c r="Z407" i="1"/>
  <c r="AA407" i="1"/>
  <c r="AE407" i="1" s="1"/>
  <c r="AB407" i="1"/>
  <c r="AC407" i="1"/>
  <c r="AD407" i="1"/>
  <c r="AH407" i="1"/>
  <c r="AJ407" i="1"/>
  <c r="AL407" i="1"/>
  <c r="AM407" i="1"/>
  <c r="AR407" i="1"/>
  <c r="AT407" i="1"/>
  <c r="AV407" i="1"/>
  <c r="A408" i="1"/>
  <c r="B408" i="1"/>
  <c r="B408" i="7" s="1"/>
  <c r="C408" i="1"/>
  <c r="D408" i="1"/>
  <c r="E408" i="1"/>
  <c r="F408" i="1"/>
  <c r="G408" i="1"/>
  <c r="H408" i="1"/>
  <c r="N408" i="1" s="1"/>
  <c r="I408" i="1"/>
  <c r="J408" i="1"/>
  <c r="K408" i="1"/>
  <c r="L408" i="1"/>
  <c r="Q408" i="1"/>
  <c r="V408" i="1" s="1"/>
  <c r="T408" i="1"/>
  <c r="U408" i="1"/>
  <c r="Z408" i="1"/>
  <c r="AA408" i="1"/>
  <c r="AB408" i="1"/>
  <c r="AC408" i="1"/>
  <c r="AD408" i="1"/>
  <c r="AE408" i="1"/>
  <c r="AH408" i="1"/>
  <c r="AJ408" i="1"/>
  <c r="AL408" i="1"/>
  <c r="AM408" i="1"/>
  <c r="AR408" i="1"/>
  <c r="AT408" i="1"/>
  <c r="AV408" i="1"/>
  <c r="A409" i="1"/>
  <c r="B409" i="1"/>
  <c r="B409" i="7" s="1"/>
  <c r="C409" i="1"/>
  <c r="AS409" i="1" s="1"/>
  <c r="D409" i="1"/>
  <c r="E409" i="1"/>
  <c r="F409" i="1"/>
  <c r="G409" i="1"/>
  <c r="H409" i="1"/>
  <c r="N409" i="1" s="1"/>
  <c r="I409" i="1"/>
  <c r="J409" i="1"/>
  <c r="K409" i="1"/>
  <c r="L409" i="1"/>
  <c r="Q409" i="1"/>
  <c r="V409" i="1" s="1"/>
  <c r="T409" i="1"/>
  <c r="Z409" i="1"/>
  <c r="AA409" i="1"/>
  <c r="AB409" i="1"/>
  <c r="AC409" i="1"/>
  <c r="AD409" i="1"/>
  <c r="AE409" i="1"/>
  <c r="AH409" i="1"/>
  <c r="AJ409" i="1"/>
  <c r="AL409" i="1"/>
  <c r="AM409" i="1"/>
  <c r="AR409" i="1"/>
  <c r="AT409" i="1"/>
  <c r="AV409" i="1"/>
  <c r="A410" i="1"/>
  <c r="B410" i="1"/>
  <c r="C410" i="1"/>
  <c r="D410" i="1"/>
  <c r="E410" i="1"/>
  <c r="F410" i="1"/>
  <c r="G410" i="1"/>
  <c r="H410" i="1"/>
  <c r="N410" i="1" s="1"/>
  <c r="I410" i="1"/>
  <c r="J410" i="1"/>
  <c r="K410" i="1"/>
  <c r="L410" i="1"/>
  <c r="Q410" i="1"/>
  <c r="V410" i="1" s="1"/>
  <c r="T410" i="1"/>
  <c r="U410" i="1"/>
  <c r="Z410" i="1"/>
  <c r="AA410" i="1"/>
  <c r="AE410" i="1" s="1"/>
  <c r="AB410" i="1"/>
  <c r="AC410" i="1"/>
  <c r="AD410" i="1"/>
  <c r="AH410" i="1"/>
  <c r="AJ410" i="1"/>
  <c r="AL410" i="1"/>
  <c r="AM410" i="1"/>
  <c r="AR410" i="1"/>
  <c r="AT410" i="1"/>
  <c r="AV410" i="1"/>
  <c r="A411" i="1"/>
  <c r="B411" i="1"/>
  <c r="B411" i="7" s="1"/>
  <c r="C411" i="1"/>
  <c r="AS411" i="1" s="1"/>
  <c r="D411" i="1"/>
  <c r="E411" i="1"/>
  <c r="F411" i="1"/>
  <c r="G411" i="1"/>
  <c r="H411" i="1"/>
  <c r="N411" i="1" s="1"/>
  <c r="I411" i="1"/>
  <c r="J411" i="1"/>
  <c r="K411" i="1"/>
  <c r="L411" i="1"/>
  <c r="Q411" i="1"/>
  <c r="V411" i="1" s="1"/>
  <c r="T411" i="1"/>
  <c r="Z411" i="1"/>
  <c r="AA411" i="1"/>
  <c r="AB411" i="1"/>
  <c r="AC411" i="1"/>
  <c r="AD411" i="1"/>
  <c r="AE411" i="1"/>
  <c r="AH411" i="1"/>
  <c r="AJ411" i="1"/>
  <c r="AL411" i="1"/>
  <c r="AM411" i="1"/>
  <c r="AR411" i="1"/>
  <c r="AT411" i="1"/>
  <c r="AV411" i="1"/>
  <c r="A412" i="1"/>
  <c r="B412" i="1"/>
  <c r="C412" i="1"/>
  <c r="D412" i="1"/>
  <c r="E412" i="1"/>
  <c r="F412" i="1"/>
  <c r="G412" i="1"/>
  <c r="H412" i="1"/>
  <c r="N412" i="1" s="1"/>
  <c r="I412" i="1"/>
  <c r="J412" i="1"/>
  <c r="K412" i="1"/>
  <c r="L412" i="1"/>
  <c r="Q412" i="1"/>
  <c r="V412" i="1" s="1"/>
  <c r="T412" i="1"/>
  <c r="U412" i="1"/>
  <c r="Z412" i="1"/>
  <c r="AA412" i="1"/>
  <c r="AB412" i="1"/>
  <c r="AC412" i="1"/>
  <c r="AD412" i="1"/>
  <c r="AE412" i="1"/>
  <c r="AH412" i="1"/>
  <c r="AJ412" i="1"/>
  <c r="AL412" i="1"/>
  <c r="AM412" i="1"/>
  <c r="AR412" i="1"/>
  <c r="AT412" i="1"/>
  <c r="AV412" i="1"/>
  <c r="A413" i="1"/>
  <c r="B413" i="1"/>
  <c r="C413" i="1"/>
  <c r="AW413" i="1" s="1"/>
  <c r="D413" i="1"/>
  <c r="E413" i="1"/>
  <c r="F413" i="1"/>
  <c r="G413" i="1"/>
  <c r="H413" i="1"/>
  <c r="N413" i="1" s="1"/>
  <c r="I413" i="1"/>
  <c r="J413" i="1"/>
  <c r="K413" i="1"/>
  <c r="L413" i="1"/>
  <c r="Q413" i="1"/>
  <c r="V413" i="1" s="1"/>
  <c r="T413" i="1"/>
  <c r="Z413" i="1"/>
  <c r="AA413" i="1"/>
  <c r="AB413" i="1"/>
  <c r="AC413" i="1"/>
  <c r="AD413" i="1"/>
  <c r="AE413" i="1"/>
  <c r="AH413" i="1"/>
  <c r="AJ413" i="1"/>
  <c r="AL413" i="1"/>
  <c r="AM413" i="1"/>
  <c r="AR413" i="1"/>
  <c r="AT413" i="1"/>
  <c r="AV413" i="1"/>
  <c r="A414" i="1"/>
  <c r="B414" i="1"/>
  <c r="B414" i="7" s="1"/>
  <c r="C414" i="1"/>
  <c r="AW414" i="1" s="1"/>
  <c r="D414" i="1"/>
  <c r="E414" i="1"/>
  <c r="F414" i="1"/>
  <c r="G414" i="1"/>
  <c r="H414" i="1"/>
  <c r="N414" i="1" s="1"/>
  <c r="I414" i="1"/>
  <c r="J414" i="1"/>
  <c r="K414" i="1"/>
  <c r="L414" i="1"/>
  <c r="Q414" i="1"/>
  <c r="V414" i="1" s="1"/>
  <c r="T414" i="1"/>
  <c r="U414" i="1"/>
  <c r="Z414" i="1"/>
  <c r="AA414" i="1"/>
  <c r="AE414" i="1" s="1"/>
  <c r="AB414" i="1"/>
  <c r="AC414" i="1"/>
  <c r="AD414" i="1"/>
  <c r="AH414" i="1"/>
  <c r="AJ414" i="1"/>
  <c r="AL414" i="1"/>
  <c r="AM414" i="1"/>
  <c r="AR414" i="1"/>
  <c r="AT414" i="1"/>
  <c r="AV414" i="1"/>
  <c r="A415" i="1"/>
  <c r="A415" i="7" s="1"/>
  <c r="B415" i="1"/>
  <c r="C415" i="1"/>
  <c r="AK415" i="1" s="1"/>
  <c r="D415" i="1"/>
  <c r="E415" i="1"/>
  <c r="F415" i="1"/>
  <c r="G415" i="1"/>
  <c r="H415" i="1"/>
  <c r="N415" i="1" s="1"/>
  <c r="I415" i="1"/>
  <c r="J415" i="1"/>
  <c r="K415" i="1"/>
  <c r="L415" i="1"/>
  <c r="Q415" i="1"/>
  <c r="V415" i="1" s="1"/>
  <c r="T415" i="1"/>
  <c r="Z415" i="1"/>
  <c r="AA415" i="1"/>
  <c r="AE415" i="1" s="1"/>
  <c r="AB415" i="1"/>
  <c r="AC415" i="1"/>
  <c r="AD415" i="1"/>
  <c r="AH415" i="1"/>
  <c r="AJ415" i="1"/>
  <c r="AL415" i="1"/>
  <c r="AM415" i="1"/>
  <c r="AR415" i="1"/>
  <c r="AT415" i="1"/>
  <c r="AV415" i="1"/>
  <c r="A416" i="1"/>
  <c r="B416" i="1"/>
  <c r="C416" i="1"/>
  <c r="AW416" i="1" s="1"/>
  <c r="D416" i="1"/>
  <c r="E416" i="1"/>
  <c r="F416" i="1"/>
  <c r="G416" i="1"/>
  <c r="H416" i="1"/>
  <c r="N416" i="1" s="1"/>
  <c r="I416" i="1"/>
  <c r="J416" i="1"/>
  <c r="K416" i="1"/>
  <c r="L416" i="1"/>
  <c r="Q416" i="1"/>
  <c r="V416" i="1" s="1"/>
  <c r="T416" i="1"/>
  <c r="U416" i="1"/>
  <c r="Z416" i="1"/>
  <c r="AA416" i="1"/>
  <c r="AE416" i="1" s="1"/>
  <c r="AB416" i="1"/>
  <c r="AC416" i="1"/>
  <c r="AD416" i="1"/>
  <c r="AH416" i="1"/>
  <c r="AJ416" i="1"/>
  <c r="AL416" i="1"/>
  <c r="AM416" i="1"/>
  <c r="AR416" i="1"/>
  <c r="AT416" i="1"/>
  <c r="AV416" i="1"/>
  <c r="A417" i="1"/>
  <c r="B417" i="1"/>
  <c r="B417" i="7" s="1"/>
  <c r="C417" i="1"/>
  <c r="AW417" i="1" s="1"/>
  <c r="D417" i="1"/>
  <c r="E417" i="1"/>
  <c r="F417" i="1"/>
  <c r="G417" i="1"/>
  <c r="H417" i="1"/>
  <c r="N417" i="1" s="1"/>
  <c r="I417" i="1"/>
  <c r="J417" i="1"/>
  <c r="K417" i="1"/>
  <c r="L417" i="1"/>
  <c r="Q417" i="1"/>
  <c r="V417" i="1" s="1"/>
  <c r="T417" i="1"/>
  <c r="U417" i="1"/>
  <c r="Z417" i="1"/>
  <c r="AD417" i="1" s="1"/>
  <c r="AA417" i="1"/>
  <c r="AE417" i="1" s="1"/>
  <c r="AB417" i="1"/>
  <c r="AC417" i="1"/>
  <c r="AH417" i="1"/>
  <c r="AJ417" i="1"/>
  <c r="AL417" i="1"/>
  <c r="AM417" i="1"/>
  <c r="AR417" i="1"/>
  <c r="AT417" i="1"/>
  <c r="AV417" i="1"/>
  <c r="A418" i="1"/>
  <c r="B418" i="1"/>
  <c r="C418" i="1"/>
  <c r="D418" i="1"/>
  <c r="E418" i="1"/>
  <c r="F418" i="1"/>
  <c r="G418" i="1"/>
  <c r="H418" i="1"/>
  <c r="N418" i="1" s="1"/>
  <c r="I418" i="1"/>
  <c r="J418" i="1"/>
  <c r="K418" i="1"/>
  <c r="L418" i="1"/>
  <c r="Q418" i="1"/>
  <c r="V418" i="1" s="1"/>
  <c r="T418" i="1"/>
  <c r="U418" i="1"/>
  <c r="Z418" i="1"/>
  <c r="AD418" i="1" s="1"/>
  <c r="AA418" i="1"/>
  <c r="AE418" i="1" s="1"/>
  <c r="AB418" i="1"/>
  <c r="AC418" i="1"/>
  <c r="AH418" i="1"/>
  <c r="AJ418" i="1"/>
  <c r="AL418" i="1"/>
  <c r="AM418" i="1"/>
  <c r="AR418" i="1"/>
  <c r="AT418" i="1"/>
  <c r="AV418" i="1"/>
  <c r="A419" i="1"/>
  <c r="A419" i="7" s="1"/>
  <c r="B419" i="1"/>
  <c r="B419" i="7" s="1"/>
  <c r="C419" i="1"/>
  <c r="AK419" i="1" s="1"/>
  <c r="D419" i="1"/>
  <c r="E419" i="1"/>
  <c r="F419" i="1"/>
  <c r="G419" i="1"/>
  <c r="H419" i="1"/>
  <c r="N419" i="1" s="1"/>
  <c r="I419" i="1"/>
  <c r="J419" i="1"/>
  <c r="K419" i="1"/>
  <c r="L419" i="1"/>
  <c r="Q419" i="1"/>
  <c r="V419" i="1" s="1"/>
  <c r="T419" i="1"/>
  <c r="Z419" i="1"/>
  <c r="AD419" i="1" s="1"/>
  <c r="AA419" i="1"/>
  <c r="AE419" i="1" s="1"/>
  <c r="AB419" i="1"/>
  <c r="AC419" i="1"/>
  <c r="AH419" i="1"/>
  <c r="AJ419" i="1"/>
  <c r="AL419" i="1"/>
  <c r="AM419" i="1"/>
  <c r="AR419" i="1"/>
  <c r="AT419" i="1"/>
  <c r="AV419" i="1"/>
  <c r="A420" i="1"/>
  <c r="B420" i="1"/>
  <c r="C420" i="1"/>
  <c r="AW420" i="1" s="1"/>
  <c r="D420" i="1"/>
  <c r="E420" i="1"/>
  <c r="F420" i="1"/>
  <c r="G420" i="1"/>
  <c r="H420" i="1"/>
  <c r="N420" i="1" s="1"/>
  <c r="I420" i="1"/>
  <c r="J420" i="1"/>
  <c r="K420" i="1"/>
  <c r="L420" i="1"/>
  <c r="Q420" i="1"/>
  <c r="V420" i="1" s="1"/>
  <c r="T420" i="1"/>
  <c r="Z420" i="1"/>
  <c r="AA420" i="1"/>
  <c r="AB420" i="1"/>
  <c r="AC420" i="1"/>
  <c r="AD420" i="1"/>
  <c r="AE420" i="1"/>
  <c r="AH420" i="1"/>
  <c r="AJ420" i="1"/>
  <c r="AL420" i="1"/>
  <c r="AM420" i="1"/>
  <c r="AR420" i="1"/>
  <c r="AT420" i="1"/>
  <c r="AV420" i="1"/>
  <c r="A421" i="1"/>
  <c r="A421" i="7" s="1"/>
  <c r="B421" i="1"/>
  <c r="B421" i="7" s="1"/>
  <c r="C421" i="1"/>
  <c r="AW421" i="1" s="1"/>
  <c r="D421" i="1"/>
  <c r="E421" i="1"/>
  <c r="F421" i="1"/>
  <c r="G421" i="1"/>
  <c r="H421" i="1"/>
  <c r="N421" i="1" s="1"/>
  <c r="I421" i="1"/>
  <c r="J421" i="1"/>
  <c r="K421" i="1"/>
  <c r="L421" i="1"/>
  <c r="Q421" i="1"/>
  <c r="V421" i="1" s="1"/>
  <c r="T421" i="1"/>
  <c r="U421" i="1"/>
  <c r="Z421" i="1"/>
  <c r="AD421" i="1" s="1"/>
  <c r="AA421" i="1"/>
  <c r="AE421" i="1" s="1"/>
  <c r="AB421" i="1"/>
  <c r="AC421" i="1"/>
  <c r="AF421" i="1" s="1"/>
  <c r="AH421" i="1"/>
  <c r="AJ421" i="1"/>
  <c r="AL421" i="1"/>
  <c r="AM421" i="1"/>
  <c r="AR421" i="1"/>
  <c r="AT421" i="1"/>
  <c r="AV421" i="1"/>
  <c r="A422" i="1"/>
  <c r="B422" i="1"/>
  <c r="C422" i="1"/>
  <c r="C422" i="6" s="1"/>
  <c r="D422" i="1"/>
  <c r="E422" i="1"/>
  <c r="F422" i="1"/>
  <c r="G422" i="1"/>
  <c r="H422" i="1"/>
  <c r="N422" i="1" s="1"/>
  <c r="I422" i="1"/>
  <c r="J422" i="1"/>
  <c r="K422" i="1"/>
  <c r="L422" i="1"/>
  <c r="Q422" i="1"/>
  <c r="V422" i="1" s="1"/>
  <c r="T422" i="1"/>
  <c r="U422" i="1"/>
  <c r="Z422" i="1"/>
  <c r="AD422" i="1" s="1"/>
  <c r="AA422" i="1"/>
  <c r="AE422" i="1" s="1"/>
  <c r="AB422" i="1"/>
  <c r="AC422" i="1"/>
  <c r="AH422" i="1"/>
  <c r="AJ422" i="1"/>
  <c r="AL422" i="1"/>
  <c r="AM422" i="1"/>
  <c r="AR422" i="1"/>
  <c r="AT422" i="1"/>
  <c r="AV422" i="1"/>
  <c r="A423" i="1"/>
  <c r="B423" i="1"/>
  <c r="C423" i="1"/>
  <c r="AK423" i="1" s="1"/>
  <c r="D423" i="1"/>
  <c r="E423" i="1"/>
  <c r="F423" i="1"/>
  <c r="G423" i="1"/>
  <c r="H423" i="1"/>
  <c r="N423" i="1" s="1"/>
  <c r="I423" i="1"/>
  <c r="J423" i="1"/>
  <c r="K423" i="1"/>
  <c r="L423" i="1"/>
  <c r="Q423" i="1"/>
  <c r="V423" i="1" s="1"/>
  <c r="T423" i="1"/>
  <c r="Z423" i="1"/>
  <c r="AA423" i="1"/>
  <c r="AB423" i="1"/>
  <c r="AC423" i="1"/>
  <c r="AD423" i="1"/>
  <c r="AE423" i="1"/>
  <c r="AH423" i="1"/>
  <c r="AJ423" i="1"/>
  <c r="AL423" i="1"/>
  <c r="AM423" i="1"/>
  <c r="AR423" i="1"/>
  <c r="AT423" i="1"/>
  <c r="AV423" i="1"/>
  <c r="A424" i="1"/>
  <c r="B424" i="1"/>
  <c r="C424" i="1"/>
  <c r="AW424" i="1" s="1"/>
  <c r="D424" i="1"/>
  <c r="E424" i="1"/>
  <c r="F424" i="1"/>
  <c r="G424" i="1"/>
  <c r="H424" i="1"/>
  <c r="N424" i="1" s="1"/>
  <c r="I424" i="1"/>
  <c r="J424" i="1"/>
  <c r="K424" i="1"/>
  <c r="L424" i="1"/>
  <c r="Q424" i="1"/>
  <c r="V424" i="1" s="1"/>
  <c r="T424" i="1"/>
  <c r="U424" i="1"/>
  <c r="Z424" i="1"/>
  <c r="AD424" i="1" s="1"/>
  <c r="AA424" i="1"/>
  <c r="AE424" i="1" s="1"/>
  <c r="AB424" i="1"/>
  <c r="AC424" i="1"/>
  <c r="AH424" i="1"/>
  <c r="AJ424" i="1"/>
  <c r="AL424" i="1"/>
  <c r="AM424" i="1"/>
  <c r="AR424" i="1"/>
  <c r="AT424" i="1"/>
  <c r="AV424" i="1"/>
  <c r="A425" i="1"/>
  <c r="B425" i="1"/>
  <c r="C425" i="1"/>
  <c r="AW425" i="1" s="1"/>
  <c r="D425" i="1"/>
  <c r="E425" i="1"/>
  <c r="F425" i="1"/>
  <c r="G425" i="1"/>
  <c r="H425" i="1"/>
  <c r="N425" i="1" s="1"/>
  <c r="I425" i="1"/>
  <c r="J425" i="1"/>
  <c r="K425" i="1"/>
  <c r="L425" i="1"/>
  <c r="Q425" i="1"/>
  <c r="V425" i="1" s="1"/>
  <c r="T425" i="1"/>
  <c r="U425" i="1"/>
  <c r="Z425" i="1"/>
  <c r="AA425" i="1"/>
  <c r="AB425" i="1"/>
  <c r="AC425" i="1"/>
  <c r="AD425" i="1"/>
  <c r="AE425" i="1"/>
  <c r="AH425" i="1"/>
  <c r="AJ425" i="1"/>
  <c r="AL425" i="1"/>
  <c r="AM425" i="1"/>
  <c r="AR425" i="1"/>
  <c r="AT425" i="1"/>
  <c r="AV425" i="1"/>
  <c r="A426" i="1"/>
  <c r="B426" i="1"/>
  <c r="C426" i="1"/>
  <c r="D426" i="1"/>
  <c r="E426" i="1"/>
  <c r="F426" i="1"/>
  <c r="G426" i="1"/>
  <c r="H426" i="1"/>
  <c r="N426" i="1" s="1"/>
  <c r="I426" i="1"/>
  <c r="J426" i="1"/>
  <c r="K426" i="1"/>
  <c r="L426" i="1"/>
  <c r="Q426" i="1"/>
  <c r="V426" i="1" s="1"/>
  <c r="T426" i="1"/>
  <c r="U426" i="1"/>
  <c r="Z426" i="1"/>
  <c r="AA426" i="1"/>
  <c r="AB426" i="1"/>
  <c r="AC426" i="1"/>
  <c r="AD426" i="1"/>
  <c r="AE426" i="1"/>
  <c r="AH426" i="1"/>
  <c r="AJ426" i="1"/>
  <c r="AL426" i="1"/>
  <c r="AM426" i="1"/>
  <c r="AR426" i="1"/>
  <c r="AT426" i="1"/>
  <c r="AV426" i="1"/>
  <c r="A427" i="1"/>
  <c r="B427" i="1"/>
  <c r="C427" i="1"/>
  <c r="AU427" i="1" s="1"/>
  <c r="D427" i="1"/>
  <c r="E427" i="1"/>
  <c r="F427" i="1"/>
  <c r="G427" i="1"/>
  <c r="H427" i="1"/>
  <c r="N427" i="1" s="1"/>
  <c r="I427" i="1"/>
  <c r="J427" i="1"/>
  <c r="K427" i="1"/>
  <c r="L427" i="1"/>
  <c r="Q427" i="1"/>
  <c r="V427" i="1" s="1"/>
  <c r="T427" i="1"/>
  <c r="U427" i="1"/>
  <c r="Z427" i="1"/>
  <c r="AD427" i="1" s="1"/>
  <c r="AA427" i="1"/>
  <c r="AE427" i="1" s="1"/>
  <c r="AB427" i="1"/>
  <c r="AC427" i="1"/>
  <c r="AH427" i="1"/>
  <c r="AJ427" i="1"/>
  <c r="AL427" i="1"/>
  <c r="AM427" i="1"/>
  <c r="AR427" i="1"/>
  <c r="AT427" i="1"/>
  <c r="AV427" i="1"/>
  <c r="A428" i="1"/>
  <c r="A428" i="7" s="1"/>
  <c r="B428" i="1"/>
  <c r="C428" i="1"/>
  <c r="AU428" i="1" s="1"/>
  <c r="D428" i="1"/>
  <c r="E428" i="1"/>
  <c r="F428" i="1"/>
  <c r="G428" i="1"/>
  <c r="H428" i="1"/>
  <c r="N428" i="1" s="1"/>
  <c r="I428" i="1"/>
  <c r="J428" i="1"/>
  <c r="K428" i="1"/>
  <c r="L428" i="1"/>
  <c r="Q428" i="1"/>
  <c r="V428" i="1" s="1"/>
  <c r="T428" i="1"/>
  <c r="Z428" i="1"/>
  <c r="AA428" i="1"/>
  <c r="AB428" i="1"/>
  <c r="AC428" i="1"/>
  <c r="AD428" i="1"/>
  <c r="AE428" i="1"/>
  <c r="AH428" i="1"/>
  <c r="AJ428" i="1"/>
  <c r="AL428" i="1"/>
  <c r="AM428" i="1"/>
  <c r="AR428" i="1"/>
  <c r="AT428" i="1"/>
  <c r="AV428" i="1"/>
  <c r="A429" i="1"/>
  <c r="B429" i="1"/>
  <c r="C429" i="1"/>
  <c r="AU429" i="1" s="1"/>
  <c r="D429" i="1"/>
  <c r="E429" i="1"/>
  <c r="F429" i="1"/>
  <c r="G429" i="1"/>
  <c r="H429" i="1"/>
  <c r="N429" i="1" s="1"/>
  <c r="I429" i="1"/>
  <c r="J429" i="1"/>
  <c r="K429" i="1"/>
  <c r="L429" i="1"/>
  <c r="Q429" i="1"/>
  <c r="V429" i="1" s="1"/>
  <c r="T429" i="1"/>
  <c r="Z429" i="1"/>
  <c r="AA429" i="1"/>
  <c r="AB429" i="1"/>
  <c r="AC429" i="1"/>
  <c r="AD429" i="1"/>
  <c r="AE429" i="1"/>
  <c r="AH429" i="1"/>
  <c r="AJ429" i="1"/>
  <c r="AL429" i="1"/>
  <c r="AM429" i="1"/>
  <c r="AR429" i="1"/>
  <c r="AT429" i="1"/>
  <c r="AV429" i="1"/>
  <c r="A430" i="1"/>
  <c r="B430" i="1"/>
  <c r="C430" i="1"/>
  <c r="C430" i="6" s="1"/>
  <c r="D430" i="1"/>
  <c r="E430" i="1"/>
  <c r="F430" i="1"/>
  <c r="G430" i="1"/>
  <c r="H430" i="1"/>
  <c r="N430" i="1" s="1"/>
  <c r="I430" i="1"/>
  <c r="J430" i="1"/>
  <c r="K430" i="1"/>
  <c r="L430" i="1"/>
  <c r="Q430" i="1"/>
  <c r="V430" i="1" s="1"/>
  <c r="T430" i="1"/>
  <c r="U430" i="1"/>
  <c r="Z430" i="1"/>
  <c r="AA430" i="1"/>
  <c r="AB430" i="1"/>
  <c r="AC430" i="1"/>
  <c r="AD430" i="1"/>
  <c r="AE430" i="1"/>
  <c r="AH430" i="1"/>
  <c r="AI430" i="1"/>
  <c r="AJ430" i="1"/>
  <c r="AL430" i="1"/>
  <c r="AM430" i="1"/>
  <c r="AR430" i="1"/>
  <c r="AT430" i="1"/>
  <c r="AV430" i="1"/>
  <c r="A431" i="1"/>
  <c r="B431" i="1"/>
  <c r="C431" i="1"/>
  <c r="C431" i="6" s="1"/>
  <c r="D431" i="1"/>
  <c r="E431" i="1"/>
  <c r="F431" i="1"/>
  <c r="G431" i="1"/>
  <c r="H431" i="1"/>
  <c r="N431" i="1" s="1"/>
  <c r="I431" i="1"/>
  <c r="J431" i="1"/>
  <c r="K431" i="1"/>
  <c r="L431" i="1"/>
  <c r="Q431" i="1"/>
  <c r="V431" i="1" s="1"/>
  <c r="T431" i="1"/>
  <c r="Z431" i="1"/>
  <c r="AA431" i="1"/>
  <c r="AB431" i="1"/>
  <c r="AC431" i="1"/>
  <c r="AD431" i="1"/>
  <c r="AE431" i="1"/>
  <c r="AH431" i="1"/>
  <c r="AJ431" i="1"/>
  <c r="AL431" i="1"/>
  <c r="AM431" i="1"/>
  <c r="AR431" i="1"/>
  <c r="AT431" i="1"/>
  <c r="AV431" i="1"/>
  <c r="A432" i="1"/>
  <c r="B432" i="1"/>
  <c r="C432" i="1"/>
  <c r="AS432" i="1" s="1"/>
  <c r="D432" i="1"/>
  <c r="E432" i="1"/>
  <c r="F432" i="1"/>
  <c r="G432" i="1"/>
  <c r="H432" i="1"/>
  <c r="N432" i="1" s="1"/>
  <c r="I432" i="1"/>
  <c r="J432" i="1"/>
  <c r="K432" i="1"/>
  <c r="L432" i="1"/>
  <c r="Q432" i="1"/>
  <c r="V432" i="1" s="1"/>
  <c r="T432" i="1"/>
  <c r="Z432" i="1"/>
  <c r="AD432" i="1" s="1"/>
  <c r="AA432" i="1"/>
  <c r="AE432" i="1" s="1"/>
  <c r="AB432" i="1"/>
  <c r="AC432" i="1"/>
  <c r="AH432" i="1"/>
  <c r="AJ432" i="1"/>
  <c r="AL432" i="1"/>
  <c r="AM432" i="1"/>
  <c r="AR432" i="1"/>
  <c r="AT432" i="1"/>
  <c r="AV432" i="1"/>
  <c r="A433" i="1"/>
  <c r="B433" i="1"/>
  <c r="B433" i="7" s="1"/>
  <c r="C433" i="1"/>
  <c r="AS433" i="1" s="1"/>
  <c r="D433" i="1"/>
  <c r="E433" i="1"/>
  <c r="F433" i="1"/>
  <c r="G433" i="1"/>
  <c r="H433" i="1"/>
  <c r="N433" i="1" s="1"/>
  <c r="I433" i="1"/>
  <c r="J433" i="1"/>
  <c r="K433" i="1"/>
  <c r="L433" i="1"/>
  <c r="Q433" i="1"/>
  <c r="V433" i="1" s="1"/>
  <c r="T433" i="1"/>
  <c r="Z433" i="1"/>
  <c r="AA433" i="1"/>
  <c r="AB433" i="1"/>
  <c r="AC433" i="1"/>
  <c r="AD433" i="1"/>
  <c r="AE433" i="1"/>
  <c r="AH433" i="1"/>
  <c r="AJ433" i="1"/>
  <c r="AL433" i="1"/>
  <c r="AM433" i="1"/>
  <c r="AR433" i="1"/>
  <c r="AT433" i="1"/>
  <c r="AV433" i="1"/>
  <c r="A434" i="1"/>
  <c r="B434" i="1"/>
  <c r="C434" i="1"/>
  <c r="D434" i="1"/>
  <c r="E434" i="1"/>
  <c r="F434" i="1"/>
  <c r="G434" i="1"/>
  <c r="H434" i="1"/>
  <c r="N434" i="1" s="1"/>
  <c r="I434" i="1"/>
  <c r="J434" i="1"/>
  <c r="K434" i="1"/>
  <c r="L434" i="1"/>
  <c r="Q434" i="1"/>
  <c r="V434" i="1" s="1"/>
  <c r="T434" i="1"/>
  <c r="Z434" i="1"/>
  <c r="AD434" i="1" s="1"/>
  <c r="AA434" i="1"/>
  <c r="AE434" i="1" s="1"/>
  <c r="AB434" i="1"/>
  <c r="AC434" i="1"/>
  <c r="AH434" i="1"/>
  <c r="AJ434" i="1"/>
  <c r="AL434" i="1"/>
  <c r="AM434" i="1"/>
  <c r="AR434" i="1"/>
  <c r="AT434" i="1"/>
  <c r="AV434" i="1"/>
  <c r="A435" i="1"/>
  <c r="B435" i="1"/>
  <c r="C435" i="1"/>
  <c r="AU435" i="1" s="1"/>
  <c r="D435" i="1"/>
  <c r="E435" i="1"/>
  <c r="F435" i="1"/>
  <c r="G435" i="1"/>
  <c r="H435" i="1"/>
  <c r="N435" i="1" s="1"/>
  <c r="I435" i="1"/>
  <c r="J435" i="1"/>
  <c r="K435" i="1"/>
  <c r="L435" i="1"/>
  <c r="Q435" i="1"/>
  <c r="V435" i="1" s="1"/>
  <c r="T435" i="1"/>
  <c r="U435" i="1"/>
  <c r="Z435" i="1"/>
  <c r="AA435" i="1"/>
  <c r="AB435" i="1"/>
  <c r="AC435" i="1"/>
  <c r="AD435" i="1"/>
  <c r="AE435" i="1"/>
  <c r="AH435" i="1"/>
  <c r="AI435" i="1"/>
  <c r="AJ435" i="1"/>
  <c r="AL435" i="1"/>
  <c r="AM435" i="1"/>
  <c r="AR435" i="1"/>
  <c r="AT435" i="1"/>
  <c r="AV435" i="1"/>
  <c r="A436" i="1"/>
  <c r="B436" i="1"/>
  <c r="C436" i="1"/>
  <c r="AS436" i="1" s="1"/>
  <c r="D436" i="1"/>
  <c r="E436" i="1"/>
  <c r="F436" i="1"/>
  <c r="G436" i="1"/>
  <c r="H436" i="1"/>
  <c r="N436" i="1" s="1"/>
  <c r="I436" i="1"/>
  <c r="J436" i="1"/>
  <c r="K436" i="1"/>
  <c r="L436" i="1"/>
  <c r="Q436" i="1"/>
  <c r="V436" i="1" s="1"/>
  <c r="T436" i="1"/>
  <c r="Z436" i="1"/>
  <c r="AA436" i="1"/>
  <c r="AB436" i="1"/>
  <c r="AC436" i="1"/>
  <c r="AD436" i="1"/>
  <c r="AE436" i="1"/>
  <c r="AH436" i="1"/>
  <c r="AJ436" i="1"/>
  <c r="AL436" i="1"/>
  <c r="AM436" i="1"/>
  <c r="AR436" i="1"/>
  <c r="AT436" i="1"/>
  <c r="AU436" i="1"/>
  <c r="AV436" i="1"/>
  <c r="A437" i="1"/>
  <c r="B437" i="1"/>
  <c r="C437" i="1"/>
  <c r="AU437" i="1" s="1"/>
  <c r="D437" i="1"/>
  <c r="E437" i="1"/>
  <c r="F437" i="1"/>
  <c r="G437" i="1"/>
  <c r="H437" i="1"/>
  <c r="N437" i="1" s="1"/>
  <c r="I437" i="1"/>
  <c r="J437" i="1"/>
  <c r="K437" i="1"/>
  <c r="L437" i="1"/>
  <c r="Q437" i="1"/>
  <c r="V437" i="1" s="1"/>
  <c r="T437" i="1"/>
  <c r="Z437" i="1"/>
  <c r="AD437" i="1" s="1"/>
  <c r="AA437" i="1"/>
  <c r="AE437" i="1" s="1"/>
  <c r="AB437" i="1"/>
  <c r="AC437" i="1"/>
  <c r="AH437" i="1"/>
  <c r="AJ437" i="1"/>
  <c r="AL437" i="1"/>
  <c r="AM437" i="1"/>
  <c r="AR437" i="1"/>
  <c r="AT437" i="1"/>
  <c r="AV437" i="1"/>
  <c r="A438" i="1"/>
  <c r="B438" i="1"/>
  <c r="C438" i="1"/>
  <c r="AU438" i="1" s="1"/>
  <c r="D438" i="1"/>
  <c r="E438" i="1"/>
  <c r="F438" i="1"/>
  <c r="G438" i="1"/>
  <c r="H438" i="1"/>
  <c r="N438" i="1" s="1"/>
  <c r="I438" i="1"/>
  <c r="J438" i="1"/>
  <c r="K438" i="1"/>
  <c r="L438" i="1"/>
  <c r="Q438" i="1"/>
  <c r="V438" i="1" s="1"/>
  <c r="T438" i="1"/>
  <c r="Z438" i="1"/>
  <c r="AA438" i="1"/>
  <c r="AB438" i="1"/>
  <c r="AC438" i="1"/>
  <c r="AD438" i="1"/>
  <c r="AE438" i="1"/>
  <c r="AH438" i="1"/>
  <c r="AJ438" i="1"/>
  <c r="AL438" i="1"/>
  <c r="AM438" i="1"/>
  <c r="AR438" i="1"/>
  <c r="AT438" i="1"/>
  <c r="AV438" i="1"/>
  <c r="A439" i="1"/>
  <c r="B439" i="1"/>
  <c r="C439" i="1"/>
  <c r="C439" i="6" s="1"/>
  <c r="D439" i="1"/>
  <c r="E439" i="1"/>
  <c r="F439" i="1"/>
  <c r="G439" i="1"/>
  <c r="H439" i="1"/>
  <c r="N439" i="1" s="1"/>
  <c r="I439" i="1"/>
  <c r="J439" i="1"/>
  <c r="K439" i="1"/>
  <c r="L439" i="1"/>
  <c r="Q439" i="1"/>
  <c r="V439" i="1" s="1"/>
  <c r="T439" i="1"/>
  <c r="Z439" i="1"/>
  <c r="AA439" i="1"/>
  <c r="AB439" i="1"/>
  <c r="AC439" i="1"/>
  <c r="AD439" i="1"/>
  <c r="AE439" i="1"/>
  <c r="AH439" i="1"/>
  <c r="AJ439" i="1"/>
  <c r="AL439" i="1"/>
  <c r="AM439" i="1"/>
  <c r="AR439" i="1"/>
  <c r="AT439" i="1"/>
  <c r="AV439" i="1"/>
  <c r="A440" i="1"/>
  <c r="B440" i="1"/>
  <c r="B440" i="7" s="1"/>
  <c r="C440" i="1"/>
  <c r="AS440" i="1" s="1"/>
  <c r="D440" i="1"/>
  <c r="E440" i="1"/>
  <c r="F440" i="1"/>
  <c r="G440" i="1"/>
  <c r="H440" i="1"/>
  <c r="N440" i="1" s="1"/>
  <c r="I440" i="1"/>
  <c r="J440" i="1"/>
  <c r="K440" i="1"/>
  <c r="L440" i="1"/>
  <c r="Q440" i="1"/>
  <c r="V440" i="1" s="1"/>
  <c r="T440" i="1"/>
  <c r="Z440" i="1"/>
  <c r="AD440" i="1" s="1"/>
  <c r="AA440" i="1"/>
  <c r="AE440" i="1" s="1"/>
  <c r="AB440" i="1"/>
  <c r="AC440" i="1"/>
  <c r="AH440" i="1"/>
  <c r="AJ440" i="1"/>
  <c r="AL440" i="1"/>
  <c r="AM440" i="1"/>
  <c r="AR440" i="1"/>
  <c r="AT440" i="1"/>
  <c r="AV440" i="1"/>
  <c r="A441" i="1"/>
  <c r="B441" i="1"/>
  <c r="C441" i="1"/>
  <c r="AS441" i="1" s="1"/>
  <c r="D441" i="1"/>
  <c r="E441" i="1"/>
  <c r="F441" i="1"/>
  <c r="G441" i="1"/>
  <c r="H441" i="1"/>
  <c r="N441" i="1" s="1"/>
  <c r="I441" i="1"/>
  <c r="J441" i="1"/>
  <c r="K441" i="1"/>
  <c r="L441" i="1"/>
  <c r="Q441" i="1"/>
  <c r="V441" i="1" s="1"/>
  <c r="T441" i="1"/>
  <c r="Z441" i="1"/>
  <c r="AA441" i="1"/>
  <c r="AB441" i="1"/>
  <c r="AC441" i="1"/>
  <c r="AD441" i="1"/>
  <c r="AE441" i="1"/>
  <c r="AH441" i="1"/>
  <c r="AJ441" i="1"/>
  <c r="AL441" i="1"/>
  <c r="AM441" i="1"/>
  <c r="AR441" i="1"/>
  <c r="AT441" i="1"/>
  <c r="AV441" i="1"/>
  <c r="A442" i="1"/>
  <c r="B442" i="1"/>
  <c r="C442" i="1"/>
  <c r="D442" i="1"/>
  <c r="E442" i="1"/>
  <c r="F442" i="1"/>
  <c r="G442" i="1"/>
  <c r="H442" i="1"/>
  <c r="N442" i="1" s="1"/>
  <c r="I442" i="1"/>
  <c r="J442" i="1"/>
  <c r="K442" i="1"/>
  <c r="L442" i="1"/>
  <c r="Q442" i="1"/>
  <c r="V442" i="1" s="1"/>
  <c r="T442" i="1"/>
  <c r="Z442" i="1"/>
  <c r="AD442" i="1" s="1"/>
  <c r="AA442" i="1"/>
  <c r="AE442" i="1" s="1"/>
  <c r="AB442" i="1"/>
  <c r="AC442" i="1"/>
  <c r="AH442" i="1"/>
  <c r="AJ442" i="1"/>
  <c r="AL442" i="1"/>
  <c r="AM442" i="1"/>
  <c r="AR442" i="1"/>
  <c r="AT442" i="1"/>
  <c r="AV442" i="1"/>
  <c r="A443" i="1"/>
  <c r="B443" i="1"/>
  <c r="C443" i="1"/>
  <c r="AU443" i="1" s="1"/>
  <c r="D443" i="1"/>
  <c r="E443" i="1"/>
  <c r="F443" i="1"/>
  <c r="G443" i="1"/>
  <c r="H443" i="1"/>
  <c r="N443" i="1" s="1"/>
  <c r="I443" i="1"/>
  <c r="J443" i="1"/>
  <c r="K443" i="1"/>
  <c r="L443" i="1"/>
  <c r="Q443" i="1"/>
  <c r="V443" i="1" s="1"/>
  <c r="T443" i="1"/>
  <c r="U443" i="1"/>
  <c r="Z443" i="1"/>
  <c r="AD443" i="1" s="1"/>
  <c r="AA443" i="1"/>
  <c r="AE443" i="1" s="1"/>
  <c r="AB443" i="1"/>
  <c r="AC443" i="1"/>
  <c r="AH443" i="1"/>
  <c r="AJ443" i="1"/>
  <c r="AL443" i="1"/>
  <c r="AM443" i="1"/>
  <c r="AR443" i="1"/>
  <c r="AT443" i="1"/>
  <c r="AV443" i="1"/>
  <c r="A444" i="1"/>
  <c r="B444" i="1"/>
  <c r="C444" i="1"/>
  <c r="AS444" i="1" s="1"/>
  <c r="D444" i="1"/>
  <c r="E444" i="1"/>
  <c r="F444" i="1"/>
  <c r="G444" i="1"/>
  <c r="H444" i="1"/>
  <c r="N444" i="1" s="1"/>
  <c r="I444" i="1"/>
  <c r="J444" i="1"/>
  <c r="K444" i="1"/>
  <c r="L444" i="1"/>
  <c r="Q444" i="1"/>
  <c r="V444" i="1" s="1"/>
  <c r="T444" i="1"/>
  <c r="Z444" i="1"/>
  <c r="AD444" i="1" s="1"/>
  <c r="AA444" i="1"/>
  <c r="AE444" i="1" s="1"/>
  <c r="AB444" i="1"/>
  <c r="AC444" i="1"/>
  <c r="AH444" i="1"/>
  <c r="AJ444" i="1"/>
  <c r="AL444" i="1"/>
  <c r="AM444" i="1"/>
  <c r="AR444" i="1"/>
  <c r="AT444" i="1"/>
  <c r="AV444" i="1"/>
  <c r="A445" i="1"/>
  <c r="B445" i="1"/>
  <c r="C445" i="1"/>
  <c r="AW445" i="1" s="1"/>
  <c r="D445" i="1"/>
  <c r="E445" i="1"/>
  <c r="F445" i="1"/>
  <c r="G445" i="1"/>
  <c r="H445" i="1"/>
  <c r="N445" i="1" s="1"/>
  <c r="I445" i="1"/>
  <c r="J445" i="1"/>
  <c r="K445" i="1"/>
  <c r="L445" i="1"/>
  <c r="Q445" i="1"/>
  <c r="V445" i="1" s="1"/>
  <c r="T445" i="1"/>
  <c r="Z445" i="1"/>
  <c r="AA445" i="1"/>
  <c r="AB445" i="1"/>
  <c r="AC445" i="1"/>
  <c r="AD445" i="1"/>
  <c r="AE445" i="1"/>
  <c r="AH445" i="1"/>
  <c r="AJ445" i="1"/>
  <c r="AL445" i="1"/>
  <c r="AM445" i="1"/>
  <c r="AR445" i="1"/>
  <c r="AT445" i="1"/>
  <c r="AV445" i="1"/>
  <c r="A446" i="1"/>
  <c r="B446" i="1"/>
  <c r="C446" i="1"/>
  <c r="AI446" i="1" s="1"/>
  <c r="D446" i="1"/>
  <c r="E446" i="1"/>
  <c r="F446" i="1"/>
  <c r="G446" i="1"/>
  <c r="H446" i="1"/>
  <c r="N446" i="1" s="1"/>
  <c r="I446" i="1"/>
  <c r="J446" i="1"/>
  <c r="K446" i="1"/>
  <c r="L446" i="1"/>
  <c r="Q446" i="1"/>
  <c r="V446" i="1" s="1"/>
  <c r="T446" i="1"/>
  <c r="U446" i="1"/>
  <c r="Z446" i="1"/>
  <c r="AA446" i="1"/>
  <c r="AE446" i="1" s="1"/>
  <c r="AB446" i="1"/>
  <c r="AC446" i="1"/>
  <c r="AD446" i="1"/>
  <c r="AH446" i="1"/>
  <c r="AJ446" i="1"/>
  <c r="AL446" i="1"/>
  <c r="AM446" i="1"/>
  <c r="AR446" i="1"/>
  <c r="AT446" i="1"/>
  <c r="AU446" i="1"/>
  <c r="AV446" i="1"/>
  <c r="A447" i="1"/>
  <c r="B447" i="1"/>
  <c r="C447" i="1"/>
  <c r="C447" i="6" s="1"/>
  <c r="D447" i="1"/>
  <c r="E447" i="1"/>
  <c r="F447" i="1"/>
  <c r="G447" i="1"/>
  <c r="H447" i="1"/>
  <c r="N447" i="1" s="1"/>
  <c r="I447" i="1"/>
  <c r="J447" i="1"/>
  <c r="K447" i="1"/>
  <c r="L447" i="1"/>
  <c r="Q447" i="1"/>
  <c r="V447" i="1" s="1"/>
  <c r="T447" i="1"/>
  <c r="Z447" i="1"/>
  <c r="AD447" i="1" s="1"/>
  <c r="AA447" i="1"/>
  <c r="AE447" i="1" s="1"/>
  <c r="AB447" i="1"/>
  <c r="AC447" i="1"/>
  <c r="AH447" i="1"/>
  <c r="AJ447" i="1"/>
  <c r="AL447" i="1"/>
  <c r="AM447" i="1"/>
  <c r="AR447" i="1"/>
  <c r="AT447" i="1"/>
  <c r="AV447" i="1"/>
  <c r="A448" i="1"/>
  <c r="B448" i="1"/>
  <c r="C448" i="1"/>
  <c r="AS448" i="1" s="1"/>
  <c r="D448" i="1"/>
  <c r="E448" i="1"/>
  <c r="F448" i="1"/>
  <c r="G448" i="1"/>
  <c r="H448" i="1"/>
  <c r="N448" i="1" s="1"/>
  <c r="I448" i="1"/>
  <c r="J448" i="1"/>
  <c r="K448" i="1"/>
  <c r="L448" i="1"/>
  <c r="Q448" i="1"/>
  <c r="V448" i="1" s="1"/>
  <c r="T448" i="1"/>
  <c r="Z448" i="1"/>
  <c r="AA448" i="1"/>
  <c r="AB448" i="1"/>
  <c r="AC448" i="1"/>
  <c r="AD448" i="1"/>
  <c r="AE448" i="1"/>
  <c r="AH448" i="1"/>
  <c r="AJ448" i="1"/>
  <c r="AL448" i="1"/>
  <c r="AM448" i="1"/>
  <c r="AR448" i="1"/>
  <c r="AT448" i="1"/>
  <c r="AV448" i="1"/>
  <c r="A449" i="1"/>
  <c r="B449" i="1"/>
  <c r="C449" i="1"/>
  <c r="AS449" i="1" s="1"/>
  <c r="D449" i="1"/>
  <c r="E449" i="1"/>
  <c r="F449" i="1"/>
  <c r="G449" i="1"/>
  <c r="H449" i="1"/>
  <c r="N449" i="1" s="1"/>
  <c r="I449" i="1"/>
  <c r="J449" i="1"/>
  <c r="K449" i="1"/>
  <c r="L449" i="1"/>
  <c r="Q449" i="1"/>
  <c r="V449" i="1" s="1"/>
  <c r="T449" i="1"/>
  <c r="Z449" i="1"/>
  <c r="AA449" i="1"/>
  <c r="AE449" i="1" s="1"/>
  <c r="AB449" i="1"/>
  <c r="AC449" i="1"/>
  <c r="AD449" i="1"/>
  <c r="AH449" i="1"/>
  <c r="AJ449" i="1"/>
  <c r="AL449" i="1"/>
  <c r="AM449" i="1"/>
  <c r="AR449" i="1"/>
  <c r="AT449" i="1"/>
  <c r="AV449" i="1"/>
  <c r="A450" i="1"/>
  <c r="B450" i="1"/>
  <c r="C450" i="1"/>
  <c r="D450" i="1"/>
  <c r="E450" i="1"/>
  <c r="F450" i="1"/>
  <c r="G450" i="1"/>
  <c r="H450" i="1"/>
  <c r="N450" i="1" s="1"/>
  <c r="I450" i="1"/>
  <c r="J450" i="1"/>
  <c r="K450" i="1"/>
  <c r="L450" i="1"/>
  <c r="Q450" i="1"/>
  <c r="V450" i="1" s="1"/>
  <c r="T450" i="1"/>
  <c r="Z450" i="1"/>
  <c r="AA450" i="1"/>
  <c r="AB450" i="1"/>
  <c r="AC450" i="1"/>
  <c r="AD450" i="1"/>
  <c r="AE450" i="1"/>
  <c r="AH450" i="1"/>
  <c r="AJ450" i="1"/>
  <c r="AL450" i="1"/>
  <c r="AM450" i="1"/>
  <c r="AR450" i="1"/>
  <c r="AT450" i="1"/>
  <c r="AV450" i="1"/>
  <c r="A451" i="1"/>
  <c r="B451" i="1"/>
  <c r="B451" i="7" s="1"/>
  <c r="C451" i="1"/>
  <c r="D451" i="1"/>
  <c r="E451" i="1"/>
  <c r="F451" i="1"/>
  <c r="G451" i="1"/>
  <c r="H451" i="1"/>
  <c r="N451" i="1" s="1"/>
  <c r="I451" i="1"/>
  <c r="J451" i="1"/>
  <c r="K451" i="1"/>
  <c r="L451" i="1"/>
  <c r="Q451" i="1"/>
  <c r="V451" i="1" s="1"/>
  <c r="T451" i="1"/>
  <c r="U451" i="1"/>
  <c r="Z451" i="1"/>
  <c r="AA451" i="1"/>
  <c r="AB451" i="1"/>
  <c r="AC451" i="1"/>
  <c r="AD451" i="1"/>
  <c r="AE451" i="1"/>
  <c r="AH451" i="1"/>
  <c r="AI451" i="1"/>
  <c r="AJ451" i="1"/>
  <c r="AL451" i="1"/>
  <c r="AM451" i="1"/>
  <c r="AR451" i="1"/>
  <c r="AT451" i="1"/>
  <c r="AV451" i="1"/>
  <c r="A452" i="1"/>
  <c r="B452" i="1"/>
  <c r="C452" i="1"/>
  <c r="D452" i="1"/>
  <c r="E452" i="1"/>
  <c r="F452" i="1"/>
  <c r="G452" i="1"/>
  <c r="H452" i="1"/>
  <c r="N452" i="1" s="1"/>
  <c r="I452" i="1"/>
  <c r="J452" i="1"/>
  <c r="K452" i="1"/>
  <c r="L452" i="1"/>
  <c r="Q452" i="1"/>
  <c r="V452" i="1" s="1"/>
  <c r="T452" i="1"/>
  <c r="Z452" i="1"/>
  <c r="AA452" i="1"/>
  <c r="AB452" i="1"/>
  <c r="AC452" i="1"/>
  <c r="AD452" i="1"/>
  <c r="AE452" i="1"/>
  <c r="AH452" i="1"/>
  <c r="AJ452" i="1"/>
  <c r="AL452" i="1"/>
  <c r="AM452" i="1"/>
  <c r="AR452" i="1"/>
  <c r="AT452" i="1"/>
  <c r="AU452" i="1"/>
  <c r="AV452" i="1"/>
  <c r="A453" i="1"/>
  <c r="B453" i="1"/>
  <c r="C453" i="1"/>
  <c r="AU453" i="1" s="1"/>
  <c r="D453" i="1"/>
  <c r="E453" i="1"/>
  <c r="F453" i="1"/>
  <c r="G453" i="1"/>
  <c r="H453" i="1"/>
  <c r="N453" i="1" s="1"/>
  <c r="I453" i="1"/>
  <c r="J453" i="1"/>
  <c r="K453" i="1"/>
  <c r="L453" i="1"/>
  <c r="Q453" i="1"/>
  <c r="V453" i="1" s="1"/>
  <c r="T453" i="1"/>
  <c r="Z453" i="1"/>
  <c r="AA453" i="1"/>
  <c r="AB453" i="1"/>
  <c r="AC453" i="1"/>
  <c r="AD453" i="1"/>
  <c r="AE453" i="1"/>
  <c r="AH453" i="1"/>
  <c r="AJ453" i="1"/>
  <c r="AL453" i="1"/>
  <c r="AM453" i="1"/>
  <c r="AR453" i="1"/>
  <c r="AT453" i="1"/>
  <c r="AV453" i="1"/>
  <c r="A454" i="1"/>
  <c r="B454" i="1"/>
  <c r="C454" i="1"/>
  <c r="D454" i="1"/>
  <c r="E454" i="1"/>
  <c r="F454" i="1"/>
  <c r="G454" i="1"/>
  <c r="H454" i="1"/>
  <c r="N454" i="1" s="1"/>
  <c r="I454" i="1"/>
  <c r="J454" i="1"/>
  <c r="K454" i="1"/>
  <c r="L454" i="1"/>
  <c r="Q454" i="1"/>
  <c r="V454" i="1" s="1"/>
  <c r="T454" i="1"/>
  <c r="U454" i="1"/>
  <c r="Z454" i="1"/>
  <c r="AA454" i="1"/>
  <c r="AB454" i="1"/>
  <c r="AC454" i="1"/>
  <c r="AD454" i="1"/>
  <c r="AE454" i="1"/>
  <c r="AH454" i="1"/>
  <c r="AI454" i="1"/>
  <c r="AJ454" i="1"/>
  <c r="AL454" i="1"/>
  <c r="AM454" i="1"/>
  <c r="AR454" i="1"/>
  <c r="AT454" i="1"/>
  <c r="AV454" i="1"/>
  <c r="A455" i="1"/>
  <c r="B455" i="1"/>
  <c r="C455" i="1"/>
  <c r="C455" i="6" s="1"/>
  <c r="D455" i="1"/>
  <c r="E455" i="1"/>
  <c r="F455" i="1"/>
  <c r="G455" i="1"/>
  <c r="H455" i="1"/>
  <c r="N455" i="1" s="1"/>
  <c r="I455" i="1"/>
  <c r="J455" i="1"/>
  <c r="K455" i="1"/>
  <c r="L455" i="1"/>
  <c r="Q455" i="1"/>
  <c r="V455" i="1" s="1"/>
  <c r="T455" i="1"/>
  <c r="Z455" i="1"/>
  <c r="AA455" i="1"/>
  <c r="AB455" i="1"/>
  <c r="AC455" i="1"/>
  <c r="AD455" i="1"/>
  <c r="AE455" i="1"/>
  <c r="AH455" i="1"/>
  <c r="AJ455" i="1"/>
  <c r="AL455" i="1"/>
  <c r="AM455" i="1"/>
  <c r="AR455" i="1"/>
  <c r="AT455" i="1"/>
  <c r="AV455" i="1"/>
  <c r="A456" i="1"/>
  <c r="B456" i="1"/>
  <c r="B456" i="7" s="1"/>
  <c r="C456" i="1"/>
  <c r="AS456" i="1" s="1"/>
  <c r="D456" i="1"/>
  <c r="E456" i="1"/>
  <c r="F456" i="1"/>
  <c r="G456" i="1"/>
  <c r="H456" i="1"/>
  <c r="N456" i="1" s="1"/>
  <c r="I456" i="1"/>
  <c r="J456" i="1"/>
  <c r="K456" i="1"/>
  <c r="L456" i="1"/>
  <c r="Q456" i="1"/>
  <c r="V456" i="1" s="1"/>
  <c r="T456" i="1"/>
  <c r="Z456" i="1"/>
  <c r="AD456" i="1" s="1"/>
  <c r="AA456" i="1"/>
  <c r="AE456" i="1" s="1"/>
  <c r="AB456" i="1"/>
  <c r="AC456" i="1"/>
  <c r="AH456" i="1"/>
  <c r="AJ456" i="1"/>
  <c r="AL456" i="1"/>
  <c r="AM456" i="1"/>
  <c r="AR456" i="1"/>
  <c r="AT456" i="1"/>
  <c r="AV456" i="1"/>
  <c r="A457" i="1"/>
  <c r="B457" i="1"/>
  <c r="C457" i="1"/>
  <c r="AS457" i="1" s="1"/>
  <c r="D457" i="1"/>
  <c r="E457" i="1"/>
  <c r="F457" i="1"/>
  <c r="G457" i="1"/>
  <c r="H457" i="1"/>
  <c r="N457" i="1" s="1"/>
  <c r="I457" i="1"/>
  <c r="J457" i="1"/>
  <c r="K457" i="1"/>
  <c r="L457" i="1"/>
  <c r="Q457" i="1"/>
  <c r="V457" i="1" s="1"/>
  <c r="T457" i="1"/>
  <c r="Z457" i="1"/>
  <c r="AA457" i="1"/>
  <c r="AB457" i="1"/>
  <c r="AC457" i="1"/>
  <c r="AD457" i="1"/>
  <c r="AE457" i="1"/>
  <c r="AH457" i="1"/>
  <c r="AJ457" i="1"/>
  <c r="AL457" i="1"/>
  <c r="AM457" i="1"/>
  <c r="AR457" i="1"/>
  <c r="AT457" i="1"/>
  <c r="AV457" i="1"/>
  <c r="A458" i="1"/>
  <c r="B458" i="1"/>
  <c r="B458" i="7" s="1"/>
  <c r="C458" i="1"/>
  <c r="D458" i="1"/>
  <c r="E458" i="1"/>
  <c r="F458" i="1"/>
  <c r="G458" i="1"/>
  <c r="H458" i="1"/>
  <c r="N458" i="1" s="1"/>
  <c r="I458" i="1"/>
  <c r="J458" i="1"/>
  <c r="K458" i="1"/>
  <c r="L458" i="1"/>
  <c r="Q458" i="1"/>
  <c r="V458" i="1" s="1"/>
  <c r="T458" i="1"/>
  <c r="Z458" i="1"/>
  <c r="AA458" i="1"/>
  <c r="AB458" i="1"/>
  <c r="AC458" i="1"/>
  <c r="AD458" i="1"/>
  <c r="AE458" i="1"/>
  <c r="AH458" i="1"/>
  <c r="AJ458" i="1"/>
  <c r="AL458" i="1"/>
  <c r="AM458" i="1"/>
  <c r="AR458" i="1"/>
  <c r="AT458" i="1"/>
  <c r="AV458" i="1"/>
  <c r="A459" i="1"/>
  <c r="B459" i="1"/>
  <c r="C459" i="1"/>
  <c r="C459" i="6" s="1"/>
  <c r="D459" i="1"/>
  <c r="E459" i="1"/>
  <c r="F459" i="1"/>
  <c r="G459" i="1"/>
  <c r="H459" i="1"/>
  <c r="N459" i="1" s="1"/>
  <c r="I459" i="1"/>
  <c r="J459" i="1"/>
  <c r="K459" i="1"/>
  <c r="L459" i="1"/>
  <c r="Q459" i="1"/>
  <c r="V459" i="1" s="1"/>
  <c r="T459" i="1"/>
  <c r="U459" i="1"/>
  <c r="Z459" i="1"/>
  <c r="AA459" i="1"/>
  <c r="AB459" i="1"/>
  <c r="AC459" i="1"/>
  <c r="AD459" i="1"/>
  <c r="AE459" i="1"/>
  <c r="AH459" i="1"/>
  <c r="AI459" i="1"/>
  <c r="AJ459" i="1"/>
  <c r="AL459" i="1"/>
  <c r="AM459" i="1"/>
  <c r="AR459" i="1"/>
  <c r="AT459" i="1"/>
  <c r="AV459" i="1"/>
  <c r="A460" i="1"/>
  <c r="B460" i="1"/>
  <c r="C460" i="1"/>
  <c r="AS460" i="1" s="1"/>
  <c r="D460" i="1"/>
  <c r="E460" i="1"/>
  <c r="F460" i="1"/>
  <c r="G460" i="1"/>
  <c r="H460" i="1"/>
  <c r="N460" i="1" s="1"/>
  <c r="I460" i="1"/>
  <c r="J460" i="1"/>
  <c r="K460" i="1"/>
  <c r="L460" i="1"/>
  <c r="Q460" i="1"/>
  <c r="V460" i="1" s="1"/>
  <c r="T460" i="1"/>
  <c r="Z460" i="1"/>
  <c r="AA460" i="1"/>
  <c r="AB460" i="1"/>
  <c r="AC460" i="1"/>
  <c r="AD460" i="1"/>
  <c r="AE460" i="1"/>
  <c r="AH460" i="1"/>
  <c r="AJ460" i="1"/>
  <c r="AL460" i="1"/>
  <c r="AM460" i="1"/>
  <c r="AR460" i="1"/>
  <c r="AT460" i="1"/>
  <c r="AU460" i="1"/>
  <c r="AV460" i="1"/>
  <c r="A461" i="1"/>
  <c r="B461" i="1"/>
  <c r="B461" i="7" s="1"/>
  <c r="C461" i="1"/>
  <c r="AU461" i="1" s="1"/>
  <c r="D461" i="1"/>
  <c r="E461" i="1"/>
  <c r="F461" i="1"/>
  <c r="G461" i="1"/>
  <c r="H461" i="1"/>
  <c r="N461" i="1" s="1"/>
  <c r="I461" i="1"/>
  <c r="J461" i="1"/>
  <c r="K461" i="1"/>
  <c r="L461" i="1"/>
  <c r="Q461" i="1"/>
  <c r="V461" i="1" s="1"/>
  <c r="T461" i="1"/>
  <c r="Z461" i="1"/>
  <c r="AA461" i="1"/>
  <c r="AE461" i="1" s="1"/>
  <c r="AB461" i="1"/>
  <c r="AC461" i="1"/>
  <c r="AD461" i="1"/>
  <c r="AH461" i="1"/>
  <c r="AJ461" i="1"/>
  <c r="AL461" i="1"/>
  <c r="AM461" i="1"/>
  <c r="AR461" i="1"/>
  <c r="AT461" i="1"/>
  <c r="AV461" i="1"/>
  <c r="A462" i="1"/>
  <c r="B462" i="1"/>
  <c r="C462" i="1"/>
  <c r="C462" i="6" s="1"/>
  <c r="D462" i="1"/>
  <c r="E462" i="1"/>
  <c r="F462" i="1"/>
  <c r="G462" i="1"/>
  <c r="H462" i="1"/>
  <c r="N462" i="1" s="1"/>
  <c r="I462" i="1"/>
  <c r="J462" i="1"/>
  <c r="K462" i="1"/>
  <c r="L462" i="1"/>
  <c r="Q462" i="1"/>
  <c r="V462" i="1" s="1"/>
  <c r="T462" i="1"/>
  <c r="U462" i="1"/>
  <c r="Z462" i="1"/>
  <c r="AA462" i="1"/>
  <c r="AE462" i="1" s="1"/>
  <c r="AB462" i="1"/>
  <c r="AC462" i="1"/>
  <c r="AD462" i="1"/>
  <c r="AH462" i="1"/>
  <c r="AJ462" i="1"/>
  <c r="AL462" i="1"/>
  <c r="AM462" i="1"/>
  <c r="AR462" i="1"/>
  <c r="AT462" i="1"/>
  <c r="AV462" i="1"/>
  <c r="A463" i="1"/>
  <c r="B463" i="1"/>
  <c r="C463" i="1"/>
  <c r="C463" i="6" s="1"/>
  <c r="D463" i="1"/>
  <c r="E463" i="1"/>
  <c r="F463" i="1"/>
  <c r="G463" i="1"/>
  <c r="H463" i="1"/>
  <c r="N463" i="1" s="1"/>
  <c r="I463" i="1"/>
  <c r="J463" i="1"/>
  <c r="K463" i="1"/>
  <c r="L463" i="1"/>
  <c r="Q463" i="1"/>
  <c r="V463" i="1" s="1"/>
  <c r="T463" i="1"/>
  <c r="Z463" i="1"/>
  <c r="AA463" i="1"/>
  <c r="AB463" i="1"/>
  <c r="AC463" i="1"/>
  <c r="AD463" i="1"/>
  <c r="AE463" i="1"/>
  <c r="AH463" i="1"/>
  <c r="AJ463" i="1"/>
  <c r="AL463" i="1"/>
  <c r="AM463" i="1"/>
  <c r="AR463" i="1"/>
  <c r="AT463" i="1"/>
  <c r="AV463" i="1"/>
  <c r="A464" i="1"/>
  <c r="B464" i="1"/>
  <c r="B464" i="7" s="1"/>
  <c r="C464" i="1"/>
  <c r="AS464" i="1" s="1"/>
  <c r="D464" i="1"/>
  <c r="E464" i="1"/>
  <c r="F464" i="1"/>
  <c r="G464" i="1"/>
  <c r="H464" i="1"/>
  <c r="N464" i="1" s="1"/>
  <c r="I464" i="1"/>
  <c r="J464" i="1"/>
  <c r="K464" i="1"/>
  <c r="L464" i="1"/>
  <c r="Q464" i="1"/>
  <c r="V464" i="1" s="1"/>
  <c r="T464" i="1"/>
  <c r="Z464" i="1"/>
  <c r="AA464" i="1"/>
  <c r="AB464" i="1"/>
  <c r="AC464" i="1"/>
  <c r="AD464" i="1"/>
  <c r="AE464" i="1"/>
  <c r="AH464" i="1"/>
  <c r="AJ464" i="1"/>
  <c r="AL464" i="1"/>
  <c r="AM464" i="1"/>
  <c r="AR464" i="1"/>
  <c r="AT464" i="1"/>
  <c r="AV464" i="1"/>
  <c r="A465" i="1"/>
  <c r="B465" i="1"/>
  <c r="C465" i="1"/>
  <c r="AS465" i="1" s="1"/>
  <c r="D465" i="1"/>
  <c r="E465" i="1"/>
  <c r="F465" i="1"/>
  <c r="G465" i="1"/>
  <c r="H465" i="1"/>
  <c r="N465" i="1" s="1"/>
  <c r="I465" i="1"/>
  <c r="J465" i="1"/>
  <c r="K465" i="1"/>
  <c r="L465" i="1"/>
  <c r="Q465" i="1"/>
  <c r="V465" i="1" s="1"/>
  <c r="T465" i="1"/>
  <c r="Z465" i="1"/>
  <c r="AA465" i="1"/>
  <c r="AB465" i="1"/>
  <c r="AC465" i="1"/>
  <c r="AD465" i="1"/>
  <c r="AE465" i="1"/>
  <c r="AH465" i="1"/>
  <c r="AJ465" i="1"/>
  <c r="AL465" i="1"/>
  <c r="AM465" i="1"/>
  <c r="AR465" i="1"/>
  <c r="AT465" i="1"/>
  <c r="AV465" i="1"/>
  <c r="A466" i="1"/>
  <c r="B466" i="1"/>
  <c r="C466" i="1"/>
  <c r="AW466" i="1" s="1"/>
  <c r="D466" i="1"/>
  <c r="E466" i="1"/>
  <c r="F466" i="1"/>
  <c r="G466" i="1"/>
  <c r="H466" i="1"/>
  <c r="N466" i="1" s="1"/>
  <c r="I466" i="1"/>
  <c r="J466" i="1"/>
  <c r="K466" i="1"/>
  <c r="L466" i="1"/>
  <c r="Q466" i="1"/>
  <c r="V466" i="1" s="1"/>
  <c r="T466" i="1"/>
  <c r="Z466" i="1"/>
  <c r="AA466" i="1"/>
  <c r="AB466" i="1"/>
  <c r="AC466" i="1"/>
  <c r="AD466" i="1"/>
  <c r="AE466" i="1"/>
  <c r="AH466" i="1"/>
  <c r="AJ466" i="1"/>
  <c r="AL466" i="1"/>
  <c r="AM466" i="1"/>
  <c r="AR466" i="1"/>
  <c r="AT466" i="1"/>
  <c r="AV466" i="1"/>
  <c r="A467" i="1"/>
  <c r="B467" i="1"/>
  <c r="C467" i="1"/>
  <c r="D467" i="1"/>
  <c r="E467" i="1"/>
  <c r="F467" i="1"/>
  <c r="G467" i="1"/>
  <c r="H467" i="1"/>
  <c r="N467" i="1" s="1"/>
  <c r="I467" i="1"/>
  <c r="J467" i="1"/>
  <c r="K467" i="1"/>
  <c r="L467" i="1"/>
  <c r="Q467" i="1"/>
  <c r="V467" i="1" s="1"/>
  <c r="T467" i="1"/>
  <c r="Z467" i="1"/>
  <c r="AA467" i="1"/>
  <c r="AB467" i="1"/>
  <c r="AC467" i="1"/>
  <c r="AD467" i="1"/>
  <c r="AE467" i="1"/>
  <c r="AH467" i="1"/>
  <c r="AJ467" i="1"/>
  <c r="AL467" i="1"/>
  <c r="AM467" i="1"/>
  <c r="AR467" i="1"/>
  <c r="AT467" i="1"/>
  <c r="AV467" i="1"/>
  <c r="A468" i="1"/>
  <c r="B468" i="1"/>
  <c r="C468" i="1"/>
  <c r="C468" i="6" s="1"/>
  <c r="D468" i="1"/>
  <c r="E468" i="1"/>
  <c r="F468" i="1"/>
  <c r="G468" i="1"/>
  <c r="H468" i="1"/>
  <c r="N468" i="1" s="1"/>
  <c r="I468" i="1"/>
  <c r="J468" i="1"/>
  <c r="K468" i="1"/>
  <c r="L468" i="1"/>
  <c r="Q468" i="1"/>
  <c r="V468" i="1" s="1"/>
  <c r="T468" i="1"/>
  <c r="Z468" i="1"/>
  <c r="AA468" i="1"/>
  <c r="AB468" i="1"/>
  <c r="AC468" i="1"/>
  <c r="AD468" i="1"/>
  <c r="AE468" i="1"/>
  <c r="AH468" i="1"/>
  <c r="AJ468" i="1"/>
  <c r="AK468" i="1"/>
  <c r="AL468" i="1"/>
  <c r="AM468" i="1"/>
  <c r="AR468" i="1"/>
  <c r="AS468" i="1"/>
  <c r="AT468" i="1"/>
  <c r="AV468" i="1"/>
  <c r="A469" i="1"/>
  <c r="B469" i="1"/>
  <c r="C469" i="1"/>
  <c r="AK469" i="1" s="1"/>
  <c r="D469" i="1"/>
  <c r="E469" i="1"/>
  <c r="F469" i="1"/>
  <c r="G469" i="1"/>
  <c r="H469" i="1"/>
  <c r="N469" i="1" s="1"/>
  <c r="I469" i="1"/>
  <c r="J469" i="1"/>
  <c r="K469" i="1"/>
  <c r="L469" i="1"/>
  <c r="Q469" i="1"/>
  <c r="V469" i="1" s="1"/>
  <c r="T469" i="1"/>
  <c r="Z469" i="1"/>
  <c r="AD469" i="1" s="1"/>
  <c r="AA469" i="1"/>
  <c r="AE469" i="1" s="1"/>
  <c r="AB469" i="1"/>
  <c r="AC469" i="1"/>
  <c r="AH469" i="1"/>
  <c r="AJ469" i="1"/>
  <c r="AL469" i="1"/>
  <c r="AM469" i="1"/>
  <c r="AR469" i="1"/>
  <c r="AT469" i="1"/>
  <c r="AV469" i="1"/>
  <c r="A470" i="1"/>
  <c r="B470" i="1"/>
  <c r="C470" i="1"/>
  <c r="D470" i="1"/>
  <c r="E470" i="1"/>
  <c r="F470" i="1"/>
  <c r="G470" i="1"/>
  <c r="H470" i="1"/>
  <c r="N470" i="1" s="1"/>
  <c r="I470" i="1"/>
  <c r="J470" i="1"/>
  <c r="K470" i="1"/>
  <c r="L470" i="1"/>
  <c r="Q470" i="1"/>
  <c r="V470" i="1" s="1"/>
  <c r="T470" i="1"/>
  <c r="Z470" i="1"/>
  <c r="AD470" i="1" s="1"/>
  <c r="AA470" i="1"/>
  <c r="AE470" i="1" s="1"/>
  <c r="AB470" i="1"/>
  <c r="AC470" i="1"/>
  <c r="AH470" i="1"/>
  <c r="AJ470" i="1"/>
  <c r="AL470" i="1"/>
  <c r="AM470" i="1"/>
  <c r="AR470" i="1"/>
  <c r="AT470" i="1"/>
  <c r="AV470" i="1"/>
  <c r="A471" i="1"/>
  <c r="B471" i="1"/>
  <c r="B471" i="7" s="1"/>
  <c r="C471" i="1"/>
  <c r="U471" i="1" s="1"/>
  <c r="D471" i="1"/>
  <c r="E471" i="1"/>
  <c r="F471" i="1"/>
  <c r="G471" i="1"/>
  <c r="H471" i="1"/>
  <c r="N471" i="1" s="1"/>
  <c r="I471" i="1"/>
  <c r="J471" i="1"/>
  <c r="K471" i="1"/>
  <c r="L471" i="1"/>
  <c r="Q471" i="1"/>
  <c r="V471" i="1" s="1"/>
  <c r="T471" i="1"/>
  <c r="Z471" i="1"/>
  <c r="AD471" i="1" s="1"/>
  <c r="AA471" i="1"/>
  <c r="AE471" i="1" s="1"/>
  <c r="AB471" i="1"/>
  <c r="AC471" i="1"/>
  <c r="AH471" i="1"/>
  <c r="AJ471" i="1"/>
  <c r="AL471" i="1"/>
  <c r="AM471" i="1"/>
  <c r="AR471" i="1"/>
  <c r="AT471" i="1"/>
  <c r="AV471" i="1"/>
  <c r="A472" i="1"/>
  <c r="B472" i="1"/>
  <c r="B472" i="7" s="1"/>
  <c r="C472" i="1"/>
  <c r="AU472" i="1" s="1"/>
  <c r="D472" i="1"/>
  <c r="E472" i="1"/>
  <c r="F472" i="1"/>
  <c r="G472" i="1"/>
  <c r="H472" i="1"/>
  <c r="N472" i="1" s="1"/>
  <c r="I472" i="1"/>
  <c r="J472" i="1"/>
  <c r="K472" i="1"/>
  <c r="L472" i="1"/>
  <c r="Q472" i="1"/>
  <c r="V472" i="1" s="1"/>
  <c r="T472" i="1"/>
  <c r="Z472" i="1"/>
  <c r="AA472" i="1"/>
  <c r="AB472" i="1"/>
  <c r="AC472" i="1"/>
  <c r="AD472" i="1"/>
  <c r="AE472" i="1"/>
  <c r="AH472" i="1"/>
  <c r="AJ472" i="1"/>
  <c r="AK472" i="1"/>
  <c r="AL472" i="1"/>
  <c r="AM472" i="1"/>
  <c r="AR472" i="1"/>
  <c r="AT472" i="1"/>
  <c r="AV472" i="1"/>
  <c r="A473" i="1"/>
  <c r="B473" i="1"/>
  <c r="C473" i="1"/>
  <c r="C473" i="6" s="1"/>
  <c r="D473" i="1"/>
  <c r="E473" i="1"/>
  <c r="F473" i="1"/>
  <c r="G473" i="1"/>
  <c r="H473" i="1"/>
  <c r="N473" i="1" s="1"/>
  <c r="I473" i="1"/>
  <c r="J473" i="1"/>
  <c r="K473" i="1"/>
  <c r="L473" i="1"/>
  <c r="Q473" i="1"/>
  <c r="V473" i="1" s="1"/>
  <c r="T473" i="1"/>
  <c r="Z473" i="1"/>
  <c r="AA473" i="1"/>
  <c r="AB473" i="1"/>
  <c r="AC473" i="1"/>
  <c r="AD473" i="1"/>
  <c r="AE473" i="1"/>
  <c r="AH473" i="1"/>
  <c r="AJ473" i="1"/>
  <c r="AK473" i="1"/>
  <c r="AL473" i="1"/>
  <c r="AM473" i="1"/>
  <c r="AR473" i="1"/>
  <c r="AS473" i="1"/>
  <c r="AT473" i="1"/>
  <c r="AV473" i="1"/>
  <c r="A474" i="1"/>
  <c r="B474" i="1"/>
  <c r="C474" i="1"/>
  <c r="AI474" i="1" s="1"/>
  <c r="D474" i="1"/>
  <c r="E474" i="1"/>
  <c r="F474" i="1"/>
  <c r="G474" i="1"/>
  <c r="H474" i="1"/>
  <c r="N474" i="1" s="1"/>
  <c r="I474" i="1"/>
  <c r="J474" i="1"/>
  <c r="K474" i="1"/>
  <c r="L474" i="1"/>
  <c r="Q474" i="1"/>
  <c r="V474" i="1" s="1"/>
  <c r="T474" i="1"/>
  <c r="U474" i="1"/>
  <c r="Z474" i="1"/>
  <c r="AA474" i="1"/>
  <c r="AE474" i="1" s="1"/>
  <c r="AB474" i="1"/>
  <c r="AC474" i="1"/>
  <c r="AD474" i="1"/>
  <c r="AH474" i="1"/>
  <c r="AJ474" i="1"/>
  <c r="AL474" i="1"/>
  <c r="AM474" i="1"/>
  <c r="AR474" i="1"/>
  <c r="AT474" i="1"/>
  <c r="AV474" i="1"/>
  <c r="A475" i="1"/>
  <c r="A475" i="7" s="1"/>
  <c r="B475" i="1"/>
  <c r="C475" i="1"/>
  <c r="C475" i="6" s="1"/>
  <c r="D475" i="1"/>
  <c r="E475" i="1"/>
  <c r="F475" i="1"/>
  <c r="G475" i="1"/>
  <c r="H475" i="1"/>
  <c r="N475" i="1" s="1"/>
  <c r="I475" i="1"/>
  <c r="J475" i="1"/>
  <c r="K475" i="1"/>
  <c r="L475" i="1"/>
  <c r="Q475" i="1"/>
  <c r="V475" i="1" s="1"/>
  <c r="T475" i="1"/>
  <c r="Z475" i="1"/>
  <c r="AA475" i="1"/>
  <c r="AB475" i="1"/>
  <c r="AC475" i="1"/>
  <c r="AD475" i="1"/>
  <c r="AE475" i="1"/>
  <c r="AH475" i="1"/>
  <c r="AJ475" i="1"/>
  <c r="AL475" i="1"/>
  <c r="AM475" i="1"/>
  <c r="AR475" i="1"/>
  <c r="AT475" i="1"/>
  <c r="AU475" i="1"/>
  <c r="AV475" i="1"/>
  <c r="A476" i="1"/>
  <c r="B476" i="1"/>
  <c r="B476" i="7" s="1"/>
  <c r="C476" i="1"/>
  <c r="C476" i="6" s="1"/>
  <c r="D476" i="1"/>
  <c r="E476" i="1"/>
  <c r="F476" i="1"/>
  <c r="G476" i="1"/>
  <c r="H476" i="1"/>
  <c r="N476" i="1" s="1"/>
  <c r="I476" i="1"/>
  <c r="J476" i="1"/>
  <c r="K476" i="1"/>
  <c r="L476" i="1"/>
  <c r="Q476" i="1"/>
  <c r="V476" i="1" s="1"/>
  <c r="T476" i="1"/>
  <c r="Z476" i="1"/>
  <c r="AA476" i="1"/>
  <c r="AB476" i="1"/>
  <c r="AC476" i="1"/>
  <c r="AD476" i="1"/>
  <c r="AE476" i="1"/>
  <c r="AH476" i="1"/>
  <c r="AJ476" i="1"/>
  <c r="AL476" i="1"/>
  <c r="AM476" i="1"/>
  <c r="AR476" i="1"/>
  <c r="AT476" i="1"/>
  <c r="AU476" i="1"/>
  <c r="AV476" i="1"/>
  <c r="A477" i="1"/>
  <c r="B477" i="1"/>
  <c r="B477" i="7" s="1"/>
  <c r="C477" i="1"/>
  <c r="D477" i="1"/>
  <c r="E477" i="1"/>
  <c r="F477" i="1"/>
  <c r="G477" i="1"/>
  <c r="H477" i="1"/>
  <c r="N477" i="1" s="1"/>
  <c r="I477" i="1"/>
  <c r="J477" i="1"/>
  <c r="K477" i="1"/>
  <c r="L477" i="1"/>
  <c r="Q477" i="1"/>
  <c r="V477" i="1" s="1"/>
  <c r="T477" i="1"/>
  <c r="Z477" i="1"/>
  <c r="AA477" i="1"/>
  <c r="AB477" i="1"/>
  <c r="AC477" i="1"/>
  <c r="AD477" i="1"/>
  <c r="AE477" i="1"/>
  <c r="AH477" i="1"/>
  <c r="AJ477" i="1"/>
  <c r="AL477" i="1"/>
  <c r="AM477" i="1"/>
  <c r="AR477" i="1"/>
  <c r="AT477" i="1"/>
  <c r="AV477" i="1"/>
  <c r="A478" i="1"/>
  <c r="B478" i="1"/>
  <c r="B478" i="7" s="1"/>
  <c r="C478" i="1"/>
  <c r="U478" i="1" s="1"/>
  <c r="D478" i="1"/>
  <c r="E478" i="1"/>
  <c r="F478" i="1"/>
  <c r="G478" i="1"/>
  <c r="H478" i="1"/>
  <c r="N478" i="1" s="1"/>
  <c r="I478" i="1"/>
  <c r="J478" i="1"/>
  <c r="K478" i="1"/>
  <c r="L478" i="1"/>
  <c r="Q478" i="1"/>
  <c r="V478" i="1" s="1"/>
  <c r="T478" i="1"/>
  <c r="Z478" i="1"/>
  <c r="AA478" i="1"/>
  <c r="AB478" i="1"/>
  <c r="AC478" i="1"/>
  <c r="AD478" i="1"/>
  <c r="AE478" i="1"/>
  <c r="AH478" i="1"/>
  <c r="AJ478" i="1"/>
  <c r="AL478" i="1"/>
  <c r="AM478" i="1"/>
  <c r="AR478" i="1"/>
  <c r="AT478" i="1"/>
  <c r="AU478" i="1"/>
  <c r="AV478" i="1"/>
  <c r="A479" i="1"/>
  <c r="B479" i="1"/>
  <c r="B479" i="7" s="1"/>
  <c r="C479" i="1"/>
  <c r="D479" i="1"/>
  <c r="E479" i="1"/>
  <c r="F479" i="1"/>
  <c r="G479" i="1"/>
  <c r="H479" i="1"/>
  <c r="N479" i="1" s="1"/>
  <c r="I479" i="1"/>
  <c r="J479" i="1"/>
  <c r="K479" i="1"/>
  <c r="L479" i="1"/>
  <c r="Q479" i="1"/>
  <c r="V479" i="1" s="1"/>
  <c r="T479" i="1"/>
  <c r="Z479" i="1"/>
  <c r="AA479" i="1"/>
  <c r="AB479" i="1"/>
  <c r="AC479" i="1"/>
  <c r="AD479" i="1"/>
  <c r="AE479" i="1"/>
  <c r="AH479" i="1"/>
  <c r="AJ479" i="1"/>
  <c r="AL479" i="1"/>
  <c r="AM479" i="1"/>
  <c r="AR479" i="1"/>
  <c r="AT479" i="1"/>
  <c r="AV479" i="1"/>
  <c r="A480" i="1"/>
  <c r="B480" i="1"/>
  <c r="C480" i="1"/>
  <c r="D480" i="1"/>
  <c r="E480" i="1"/>
  <c r="F480" i="1"/>
  <c r="G480" i="1"/>
  <c r="H480" i="1"/>
  <c r="N480" i="1" s="1"/>
  <c r="I480" i="1"/>
  <c r="J480" i="1"/>
  <c r="K480" i="1"/>
  <c r="L480" i="1"/>
  <c r="Q480" i="1"/>
  <c r="V480" i="1" s="1"/>
  <c r="T480" i="1"/>
  <c r="Z480" i="1"/>
  <c r="AA480" i="1"/>
  <c r="AB480" i="1"/>
  <c r="AC480" i="1"/>
  <c r="AD480" i="1"/>
  <c r="AE480" i="1"/>
  <c r="AH480" i="1"/>
  <c r="AJ480" i="1"/>
  <c r="AL480" i="1"/>
  <c r="AM480" i="1"/>
  <c r="AR480" i="1"/>
  <c r="AT480" i="1"/>
  <c r="AV480" i="1"/>
  <c r="A481" i="1"/>
  <c r="B481" i="1"/>
  <c r="C481" i="1"/>
  <c r="C481" i="6" s="1"/>
  <c r="D481" i="1"/>
  <c r="E481" i="1"/>
  <c r="F481" i="1"/>
  <c r="G481" i="1"/>
  <c r="H481" i="1"/>
  <c r="N481" i="1" s="1"/>
  <c r="I481" i="1"/>
  <c r="J481" i="1"/>
  <c r="K481" i="1"/>
  <c r="L481" i="1"/>
  <c r="Q481" i="1"/>
  <c r="V481" i="1" s="1"/>
  <c r="T481" i="1"/>
  <c r="Z481" i="1"/>
  <c r="AA481" i="1"/>
  <c r="AB481" i="1"/>
  <c r="AC481" i="1"/>
  <c r="AD481" i="1"/>
  <c r="AE481" i="1"/>
  <c r="AH481" i="1"/>
  <c r="AJ481" i="1"/>
  <c r="AK481" i="1"/>
  <c r="AL481" i="1"/>
  <c r="AM481" i="1"/>
  <c r="AR481" i="1"/>
  <c r="AT481" i="1"/>
  <c r="AV481" i="1"/>
  <c r="A482" i="1"/>
  <c r="B482" i="1"/>
  <c r="C482" i="1"/>
  <c r="AW482" i="1" s="1"/>
  <c r="D482" i="1"/>
  <c r="E482" i="1"/>
  <c r="F482" i="1"/>
  <c r="G482" i="1"/>
  <c r="H482" i="1"/>
  <c r="N482" i="1" s="1"/>
  <c r="I482" i="1"/>
  <c r="J482" i="1"/>
  <c r="K482" i="1"/>
  <c r="L482" i="1"/>
  <c r="Q482" i="1"/>
  <c r="V482" i="1" s="1"/>
  <c r="T482" i="1"/>
  <c r="Z482" i="1"/>
  <c r="AA482" i="1"/>
  <c r="AB482" i="1"/>
  <c r="AC482" i="1"/>
  <c r="AD482" i="1"/>
  <c r="AE482" i="1"/>
  <c r="AH482" i="1"/>
  <c r="AJ482" i="1"/>
  <c r="AK482" i="1"/>
  <c r="AL482" i="1"/>
  <c r="AM482" i="1"/>
  <c r="AR482" i="1"/>
  <c r="AS482" i="1"/>
  <c r="AT482" i="1"/>
  <c r="AV482" i="1"/>
  <c r="A483" i="1"/>
  <c r="B483" i="1"/>
  <c r="C483" i="1"/>
  <c r="C483" i="6" s="1"/>
  <c r="D483" i="1"/>
  <c r="E483" i="1"/>
  <c r="F483" i="1"/>
  <c r="G483" i="1"/>
  <c r="H483" i="1"/>
  <c r="N483" i="1" s="1"/>
  <c r="I483" i="1"/>
  <c r="J483" i="1"/>
  <c r="K483" i="1"/>
  <c r="L483" i="1"/>
  <c r="Q483" i="1"/>
  <c r="V483" i="1" s="1"/>
  <c r="T483" i="1"/>
  <c r="Z483" i="1"/>
  <c r="AA483" i="1"/>
  <c r="AE483" i="1" s="1"/>
  <c r="AB483" i="1"/>
  <c r="AC483" i="1"/>
  <c r="AD483" i="1"/>
  <c r="AH483" i="1"/>
  <c r="AJ483" i="1"/>
  <c r="AL483" i="1"/>
  <c r="AM483" i="1"/>
  <c r="AR483" i="1"/>
  <c r="AT483" i="1"/>
  <c r="AV483" i="1"/>
  <c r="A484" i="1"/>
  <c r="A484" i="7" s="1"/>
  <c r="B484" i="1"/>
  <c r="C484" i="1"/>
  <c r="C484" i="6" s="1"/>
  <c r="D484" i="1"/>
  <c r="E484" i="1"/>
  <c r="F484" i="1"/>
  <c r="G484" i="1"/>
  <c r="H484" i="1"/>
  <c r="N484" i="1" s="1"/>
  <c r="I484" i="1"/>
  <c r="J484" i="1"/>
  <c r="K484" i="1"/>
  <c r="L484" i="1"/>
  <c r="Q484" i="1"/>
  <c r="V484" i="1" s="1"/>
  <c r="T484" i="1"/>
  <c r="Z484" i="1"/>
  <c r="AA484" i="1"/>
  <c r="AB484" i="1"/>
  <c r="AC484" i="1"/>
  <c r="AD484" i="1"/>
  <c r="AE484" i="1"/>
  <c r="AH484" i="1"/>
  <c r="AJ484" i="1"/>
  <c r="AL484" i="1"/>
  <c r="AM484" i="1"/>
  <c r="AR484" i="1"/>
  <c r="AT484" i="1"/>
  <c r="AU484" i="1"/>
  <c r="AV484" i="1"/>
  <c r="A485" i="1"/>
  <c r="B485" i="1"/>
  <c r="C485" i="1"/>
  <c r="C485" i="6" s="1"/>
  <c r="D485" i="1"/>
  <c r="E485" i="1"/>
  <c r="F485" i="1"/>
  <c r="G485" i="1"/>
  <c r="H485" i="1"/>
  <c r="N485" i="1" s="1"/>
  <c r="I485" i="1"/>
  <c r="J485" i="1"/>
  <c r="K485" i="1"/>
  <c r="L485" i="1"/>
  <c r="Q485" i="1"/>
  <c r="V485" i="1" s="1"/>
  <c r="T485" i="1"/>
  <c r="Z485" i="1"/>
  <c r="AA485" i="1"/>
  <c r="AB485" i="1"/>
  <c r="AC485" i="1"/>
  <c r="AD485" i="1"/>
  <c r="AE485" i="1"/>
  <c r="AH485" i="1"/>
  <c r="AJ485" i="1"/>
  <c r="AL485" i="1"/>
  <c r="AM485" i="1"/>
  <c r="AR485" i="1"/>
  <c r="AT485" i="1"/>
  <c r="AV485" i="1"/>
  <c r="A486" i="1"/>
  <c r="B486" i="1"/>
  <c r="B486" i="7" s="1"/>
  <c r="C486" i="1"/>
  <c r="C486" i="6" s="1"/>
  <c r="D486" i="1"/>
  <c r="E486" i="1"/>
  <c r="F486" i="1"/>
  <c r="G486" i="1"/>
  <c r="H486" i="1"/>
  <c r="N486" i="1" s="1"/>
  <c r="I486" i="1"/>
  <c r="J486" i="1"/>
  <c r="K486" i="1"/>
  <c r="L486" i="1"/>
  <c r="Q486" i="1"/>
  <c r="V486" i="1" s="1"/>
  <c r="T486" i="1"/>
  <c r="Z486" i="1"/>
  <c r="AA486" i="1"/>
  <c r="AB486" i="1"/>
  <c r="AC486" i="1"/>
  <c r="AD486" i="1"/>
  <c r="AE486" i="1"/>
  <c r="AH486" i="1"/>
  <c r="AJ486" i="1"/>
  <c r="AL486" i="1"/>
  <c r="AM486" i="1"/>
  <c r="AR486" i="1"/>
  <c r="AT486" i="1"/>
  <c r="AV486" i="1"/>
  <c r="A487" i="1"/>
  <c r="B487" i="1"/>
  <c r="B487" i="7" s="1"/>
  <c r="C487" i="1"/>
  <c r="AU487" i="1" s="1"/>
  <c r="D487" i="1"/>
  <c r="E487" i="1"/>
  <c r="F487" i="1"/>
  <c r="G487" i="1"/>
  <c r="H487" i="1"/>
  <c r="N487" i="1" s="1"/>
  <c r="I487" i="1"/>
  <c r="J487" i="1"/>
  <c r="K487" i="1"/>
  <c r="L487" i="1"/>
  <c r="Q487" i="1"/>
  <c r="V487" i="1" s="1"/>
  <c r="T487" i="1"/>
  <c r="U487" i="1"/>
  <c r="Z487" i="1"/>
  <c r="AA487" i="1"/>
  <c r="AB487" i="1"/>
  <c r="AC487" i="1"/>
  <c r="AD487" i="1"/>
  <c r="AE487" i="1"/>
  <c r="AH487" i="1"/>
  <c r="AI487" i="1"/>
  <c r="AJ487" i="1"/>
  <c r="AL487" i="1"/>
  <c r="AM487" i="1"/>
  <c r="AR487" i="1"/>
  <c r="AT487" i="1"/>
  <c r="AV487" i="1"/>
  <c r="A488" i="1"/>
  <c r="B488" i="1"/>
  <c r="B488" i="7" s="1"/>
  <c r="C488" i="1"/>
  <c r="AU488" i="1" s="1"/>
  <c r="D488" i="1"/>
  <c r="E488" i="1"/>
  <c r="F488" i="1"/>
  <c r="G488" i="1"/>
  <c r="H488" i="1"/>
  <c r="N488" i="1" s="1"/>
  <c r="I488" i="1"/>
  <c r="J488" i="1"/>
  <c r="K488" i="1"/>
  <c r="L488" i="1"/>
  <c r="Q488" i="1"/>
  <c r="V488" i="1" s="1"/>
  <c r="T488" i="1"/>
  <c r="Z488" i="1"/>
  <c r="AA488" i="1"/>
  <c r="AB488" i="1"/>
  <c r="AC488" i="1"/>
  <c r="AD488" i="1"/>
  <c r="AE488" i="1"/>
  <c r="AH488" i="1"/>
  <c r="AJ488" i="1"/>
  <c r="AL488" i="1"/>
  <c r="AM488" i="1"/>
  <c r="AR488" i="1"/>
  <c r="AT488" i="1"/>
  <c r="AV488" i="1"/>
  <c r="A489" i="1"/>
  <c r="B489" i="1"/>
  <c r="B489" i="7" s="1"/>
  <c r="C489" i="1"/>
  <c r="AS489" i="1" s="1"/>
  <c r="D489" i="1"/>
  <c r="E489" i="1"/>
  <c r="F489" i="1"/>
  <c r="G489" i="1"/>
  <c r="H489" i="1"/>
  <c r="N489" i="1" s="1"/>
  <c r="I489" i="1"/>
  <c r="J489" i="1"/>
  <c r="K489" i="1"/>
  <c r="L489" i="1"/>
  <c r="Q489" i="1"/>
  <c r="V489" i="1" s="1"/>
  <c r="T489" i="1"/>
  <c r="Z489" i="1"/>
  <c r="AA489" i="1"/>
  <c r="AB489" i="1"/>
  <c r="AC489" i="1"/>
  <c r="AD489" i="1"/>
  <c r="AE489" i="1"/>
  <c r="AH489" i="1"/>
  <c r="AJ489" i="1"/>
  <c r="AL489" i="1"/>
  <c r="AM489" i="1"/>
  <c r="AR489" i="1"/>
  <c r="AT489" i="1"/>
  <c r="AU489" i="1"/>
  <c r="AV489" i="1"/>
  <c r="A490" i="1"/>
  <c r="B490" i="1"/>
  <c r="B490" i="7" s="1"/>
  <c r="C490" i="1"/>
  <c r="D490" i="1"/>
  <c r="E490" i="1"/>
  <c r="F490" i="1"/>
  <c r="G490" i="1"/>
  <c r="H490" i="1"/>
  <c r="N490" i="1" s="1"/>
  <c r="I490" i="1"/>
  <c r="J490" i="1"/>
  <c r="K490" i="1"/>
  <c r="L490" i="1"/>
  <c r="Q490" i="1"/>
  <c r="V490" i="1" s="1"/>
  <c r="T490" i="1"/>
  <c r="Z490" i="1"/>
  <c r="AA490" i="1"/>
  <c r="AB490" i="1"/>
  <c r="AC490" i="1"/>
  <c r="AD490" i="1"/>
  <c r="AE490" i="1"/>
  <c r="AH490" i="1"/>
  <c r="AJ490" i="1"/>
  <c r="AL490" i="1"/>
  <c r="AM490" i="1"/>
  <c r="AR490" i="1"/>
  <c r="AT490" i="1"/>
  <c r="AV490" i="1"/>
  <c r="A491" i="1"/>
  <c r="B491" i="1"/>
  <c r="C491" i="1"/>
  <c r="AW491" i="1" s="1"/>
  <c r="D491" i="1"/>
  <c r="E491" i="1"/>
  <c r="F491" i="1"/>
  <c r="G491" i="1"/>
  <c r="H491" i="1"/>
  <c r="N491" i="1" s="1"/>
  <c r="I491" i="1"/>
  <c r="J491" i="1"/>
  <c r="K491" i="1"/>
  <c r="L491" i="1"/>
  <c r="Q491" i="1"/>
  <c r="V491" i="1" s="1"/>
  <c r="T491" i="1"/>
  <c r="Z491" i="1"/>
  <c r="AA491" i="1"/>
  <c r="AB491" i="1"/>
  <c r="AC491" i="1"/>
  <c r="AD491" i="1"/>
  <c r="AE491" i="1"/>
  <c r="AH491" i="1"/>
  <c r="AJ491" i="1"/>
  <c r="AK491" i="1"/>
  <c r="AL491" i="1"/>
  <c r="AM491" i="1"/>
  <c r="AR491" i="1"/>
  <c r="AS491" i="1"/>
  <c r="AT491" i="1"/>
  <c r="AV491" i="1"/>
  <c r="A492" i="1"/>
  <c r="B492" i="1"/>
  <c r="B492" i="7" s="1"/>
  <c r="C492" i="1"/>
  <c r="D492" i="1"/>
  <c r="E492" i="1"/>
  <c r="F492" i="1"/>
  <c r="G492" i="1"/>
  <c r="H492" i="1"/>
  <c r="N492" i="1" s="1"/>
  <c r="I492" i="1"/>
  <c r="J492" i="1"/>
  <c r="K492" i="1"/>
  <c r="L492" i="1"/>
  <c r="Q492" i="1"/>
  <c r="V492" i="1" s="1"/>
  <c r="T492" i="1"/>
  <c r="Z492" i="1"/>
  <c r="AA492" i="1"/>
  <c r="AB492" i="1"/>
  <c r="AC492" i="1"/>
  <c r="AD492" i="1"/>
  <c r="AE492" i="1"/>
  <c r="AH492" i="1"/>
  <c r="AJ492" i="1"/>
  <c r="AL492" i="1"/>
  <c r="AM492" i="1"/>
  <c r="AR492" i="1"/>
  <c r="AT492" i="1"/>
  <c r="AV492" i="1"/>
  <c r="A493" i="1"/>
  <c r="B493" i="1"/>
  <c r="C493" i="1"/>
  <c r="C493" i="6" s="1"/>
  <c r="D493" i="1"/>
  <c r="E493" i="1"/>
  <c r="F493" i="1"/>
  <c r="G493" i="1"/>
  <c r="H493" i="1"/>
  <c r="N493" i="1" s="1"/>
  <c r="I493" i="1"/>
  <c r="J493" i="1"/>
  <c r="K493" i="1"/>
  <c r="L493" i="1"/>
  <c r="Q493" i="1"/>
  <c r="V493" i="1" s="1"/>
  <c r="T493" i="1"/>
  <c r="U493" i="1"/>
  <c r="Z493" i="1"/>
  <c r="AA493" i="1"/>
  <c r="AB493" i="1"/>
  <c r="AC493" i="1"/>
  <c r="AD493" i="1"/>
  <c r="AE493" i="1"/>
  <c r="AH493" i="1"/>
  <c r="AI493" i="1"/>
  <c r="AJ493" i="1"/>
  <c r="AL493" i="1"/>
  <c r="AM493" i="1"/>
  <c r="AR493" i="1"/>
  <c r="AT493" i="1"/>
  <c r="AV493" i="1"/>
  <c r="A494" i="1"/>
  <c r="B494" i="1"/>
  <c r="B494" i="7" s="1"/>
  <c r="C494" i="1"/>
  <c r="D494" i="1"/>
  <c r="E494" i="1"/>
  <c r="F494" i="1"/>
  <c r="G494" i="1"/>
  <c r="H494" i="1"/>
  <c r="N494" i="1" s="1"/>
  <c r="I494" i="1"/>
  <c r="J494" i="1"/>
  <c r="K494" i="1"/>
  <c r="L494" i="1"/>
  <c r="Q494" i="1"/>
  <c r="V494" i="1" s="1"/>
  <c r="T494" i="1"/>
  <c r="Z494" i="1"/>
  <c r="AA494" i="1"/>
  <c r="AE494" i="1" s="1"/>
  <c r="AB494" i="1"/>
  <c r="AC494" i="1"/>
  <c r="AD494" i="1"/>
  <c r="AH494" i="1"/>
  <c r="AJ494" i="1"/>
  <c r="AL494" i="1"/>
  <c r="AM494" i="1"/>
  <c r="AR494" i="1"/>
  <c r="AT494" i="1"/>
  <c r="AV494" i="1"/>
  <c r="A495" i="1"/>
  <c r="A495" i="7" s="1"/>
  <c r="B495" i="1"/>
  <c r="C495" i="1"/>
  <c r="AU495" i="1" s="1"/>
  <c r="D495" i="1"/>
  <c r="E495" i="1"/>
  <c r="F495" i="1"/>
  <c r="G495" i="1"/>
  <c r="H495" i="1"/>
  <c r="N495" i="1" s="1"/>
  <c r="I495" i="1"/>
  <c r="J495" i="1"/>
  <c r="K495" i="1"/>
  <c r="L495" i="1"/>
  <c r="Q495" i="1"/>
  <c r="V495" i="1" s="1"/>
  <c r="T495" i="1"/>
  <c r="U495" i="1"/>
  <c r="Z495" i="1"/>
  <c r="AD495" i="1" s="1"/>
  <c r="AA495" i="1"/>
  <c r="AE495" i="1" s="1"/>
  <c r="AB495" i="1"/>
  <c r="AC495" i="1"/>
  <c r="AH495" i="1"/>
  <c r="AJ495" i="1"/>
  <c r="AL495" i="1"/>
  <c r="AM495" i="1"/>
  <c r="AR495" i="1"/>
  <c r="AT495" i="1"/>
  <c r="AV495" i="1"/>
  <c r="A496" i="1"/>
  <c r="B496" i="1"/>
  <c r="C496" i="1"/>
  <c r="AW496" i="1" s="1"/>
  <c r="D496" i="1"/>
  <c r="E496" i="1"/>
  <c r="F496" i="1"/>
  <c r="G496" i="1"/>
  <c r="H496" i="1"/>
  <c r="N496" i="1" s="1"/>
  <c r="I496" i="1"/>
  <c r="J496" i="1"/>
  <c r="K496" i="1"/>
  <c r="L496" i="1"/>
  <c r="Q496" i="1"/>
  <c r="V496" i="1" s="1"/>
  <c r="T496" i="1"/>
  <c r="Z496" i="1"/>
  <c r="AA496" i="1"/>
  <c r="AB496" i="1"/>
  <c r="AC496" i="1"/>
  <c r="AD496" i="1"/>
  <c r="AE496" i="1"/>
  <c r="AH496" i="1"/>
  <c r="AJ496" i="1"/>
  <c r="AK496" i="1"/>
  <c r="AL496" i="1"/>
  <c r="AM496" i="1"/>
  <c r="AR496" i="1"/>
  <c r="AS496" i="1"/>
  <c r="AT496" i="1"/>
  <c r="AV496" i="1"/>
  <c r="A497" i="1"/>
  <c r="B497" i="1"/>
  <c r="B497" i="7" s="1"/>
  <c r="C497" i="1"/>
  <c r="D497" i="1"/>
  <c r="E497" i="1"/>
  <c r="F497" i="1"/>
  <c r="G497" i="1"/>
  <c r="H497" i="1"/>
  <c r="N497" i="1" s="1"/>
  <c r="I497" i="1"/>
  <c r="J497" i="1"/>
  <c r="K497" i="1"/>
  <c r="L497" i="1"/>
  <c r="Q497" i="1"/>
  <c r="V497" i="1" s="1"/>
  <c r="T497" i="1"/>
  <c r="U497" i="1"/>
  <c r="Z497" i="1"/>
  <c r="AA497" i="1"/>
  <c r="AB497" i="1"/>
  <c r="AC497" i="1"/>
  <c r="AD497" i="1"/>
  <c r="AE497" i="1"/>
  <c r="AH497" i="1"/>
  <c r="AI497" i="1"/>
  <c r="AJ497" i="1"/>
  <c r="AL497" i="1"/>
  <c r="AM497" i="1"/>
  <c r="AR497" i="1"/>
  <c r="AT497" i="1"/>
  <c r="AV497" i="1"/>
  <c r="A498" i="1"/>
  <c r="B498" i="1"/>
  <c r="C498" i="1"/>
  <c r="C498" i="6" s="1"/>
  <c r="D498" i="1"/>
  <c r="E498" i="1"/>
  <c r="F498" i="1"/>
  <c r="G498" i="1"/>
  <c r="H498" i="1"/>
  <c r="N498" i="1" s="1"/>
  <c r="I498" i="1"/>
  <c r="J498" i="1"/>
  <c r="K498" i="1"/>
  <c r="L498" i="1"/>
  <c r="Q498" i="1"/>
  <c r="V498" i="1" s="1"/>
  <c r="T498" i="1"/>
  <c r="Z498" i="1"/>
  <c r="AA498" i="1"/>
  <c r="AB498" i="1"/>
  <c r="AC498" i="1"/>
  <c r="AD498" i="1"/>
  <c r="AE498" i="1"/>
  <c r="AH498" i="1"/>
  <c r="AJ498" i="1"/>
  <c r="AL498" i="1"/>
  <c r="AM498" i="1"/>
  <c r="AR498" i="1"/>
  <c r="AT498" i="1"/>
  <c r="AV498" i="1"/>
  <c r="A499" i="1"/>
  <c r="B499" i="1"/>
  <c r="C499" i="1"/>
  <c r="C499" i="6" s="1"/>
  <c r="D499" i="1"/>
  <c r="E499" i="1"/>
  <c r="F499" i="1"/>
  <c r="G499" i="1"/>
  <c r="H499" i="1"/>
  <c r="N499" i="1" s="1"/>
  <c r="I499" i="1"/>
  <c r="J499" i="1"/>
  <c r="K499" i="1"/>
  <c r="L499" i="1"/>
  <c r="Q499" i="1"/>
  <c r="V499" i="1" s="1"/>
  <c r="T499" i="1"/>
  <c r="Z499" i="1"/>
  <c r="AA499" i="1"/>
  <c r="AB499" i="1"/>
  <c r="AC499" i="1"/>
  <c r="AD499" i="1"/>
  <c r="AE499" i="1"/>
  <c r="AH499" i="1"/>
  <c r="AJ499" i="1"/>
  <c r="AL499" i="1"/>
  <c r="AM499" i="1"/>
  <c r="AR499" i="1"/>
  <c r="AT499" i="1"/>
  <c r="AV499" i="1"/>
  <c r="A500" i="1"/>
  <c r="B500" i="1"/>
  <c r="C500" i="1"/>
  <c r="D500" i="1"/>
  <c r="E500" i="1"/>
  <c r="F500" i="1"/>
  <c r="G500" i="1"/>
  <c r="H500" i="1"/>
  <c r="N500" i="1" s="1"/>
  <c r="I500" i="1"/>
  <c r="J500" i="1"/>
  <c r="K500" i="1"/>
  <c r="L500" i="1"/>
  <c r="Q500" i="1"/>
  <c r="V500" i="1" s="1"/>
  <c r="T500" i="1"/>
  <c r="Z500" i="1"/>
  <c r="AA500" i="1"/>
  <c r="AB500" i="1"/>
  <c r="AC500" i="1"/>
  <c r="AD500" i="1"/>
  <c r="AE500" i="1"/>
  <c r="AH500" i="1"/>
  <c r="AJ500" i="1"/>
  <c r="AK500" i="1"/>
  <c r="AL500" i="1"/>
  <c r="AM500" i="1"/>
  <c r="AR500" i="1"/>
  <c r="AS500" i="1"/>
  <c r="AT500" i="1"/>
  <c r="AV500" i="1"/>
  <c r="A501" i="1"/>
  <c r="B501" i="1"/>
  <c r="B501" i="7" s="1"/>
  <c r="C501" i="1"/>
  <c r="C501" i="6" s="1"/>
  <c r="D501" i="1"/>
  <c r="E501" i="1"/>
  <c r="F501" i="1"/>
  <c r="G501" i="1"/>
  <c r="H501" i="1"/>
  <c r="N501" i="1" s="1"/>
  <c r="I501" i="1"/>
  <c r="J501" i="1"/>
  <c r="K501" i="1"/>
  <c r="L501" i="1"/>
  <c r="Q501" i="1"/>
  <c r="V501" i="1" s="1"/>
  <c r="T501" i="1"/>
  <c r="Z501" i="1"/>
  <c r="AA501" i="1"/>
  <c r="AB501" i="1"/>
  <c r="AC501" i="1"/>
  <c r="AD501" i="1"/>
  <c r="AE501" i="1"/>
  <c r="AH501" i="1"/>
  <c r="AJ501" i="1"/>
  <c r="AL501" i="1"/>
  <c r="AM501" i="1"/>
  <c r="AR501" i="1"/>
  <c r="AT501" i="1"/>
  <c r="AV501" i="1"/>
  <c r="A502" i="1"/>
  <c r="B502" i="1"/>
  <c r="C502" i="1"/>
  <c r="AU502" i="1" s="1"/>
  <c r="D502" i="1"/>
  <c r="E502" i="1"/>
  <c r="F502" i="1"/>
  <c r="G502" i="1"/>
  <c r="H502" i="1"/>
  <c r="N502" i="1" s="1"/>
  <c r="I502" i="1"/>
  <c r="J502" i="1"/>
  <c r="K502" i="1"/>
  <c r="L502" i="1"/>
  <c r="Q502" i="1"/>
  <c r="V502" i="1" s="1"/>
  <c r="T502" i="1"/>
  <c r="Z502" i="1"/>
  <c r="AD502" i="1" s="1"/>
  <c r="AA502" i="1"/>
  <c r="AE502" i="1" s="1"/>
  <c r="AB502" i="1"/>
  <c r="AC502" i="1"/>
  <c r="AH502" i="1"/>
  <c r="AJ502" i="1"/>
  <c r="AL502" i="1"/>
  <c r="AM502" i="1"/>
  <c r="AR502" i="1"/>
  <c r="AT502" i="1"/>
  <c r="AV502" i="1"/>
  <c r="A503" i="1"/>
  <c r="B503" i="1"/>
  <c r="C503" i="1"/>
  <c r="D503" i="1"/>
  <c r="E503" i="1"/>
  <c r="F503" i="1"/>
  <c r="G503" i="1"/>
  <c r="H503" i="1"/>
  <c r="N503" i="1" s="1"/>
  <c r="I503" i="1"/>
  <c r="J503" i="1"/>
  <c r="K503" i="1"/>
  <c r="L503" i="1"/>
  <c r="Q503" i="1"/>
  <c r="V503" i="1" s="1"/>
  <c r="T503" i="1"/>
  <c r="Z503" i="1"/>
  <c r="AA503" i="1"/>
  <c r="AB503" i="1"/>
  <c r="AC503" i="1"/>
  <c r="AD503" i="1"/>
  <c r="AE503" i="1"/>
  <c r="AH503" i="1"/>
  <c r="AJ503" i="1"/>
  <c r="AL503" i="1"/>
  <c r="AM503" i="1"/>
  <c r="AR503" i="1"/>
  <c r="AT503" i="1"/>
  <c r="AV503" i="1"/>
  <c r="A504" i="1"/>
  <c r="B504" i="1"/>
  <c r="C504" i="1"/>
  <c r="C504" i="6" s="1"/>
  <c r="D504" i="1"/>
  <c r="E504" i="1"/>
  <c r="F504" i="1"/>
  <c r="G504" i="1"/>
  <c r="H504" i="1"/>
  <c r="N504" i="1" s="1"/>
  <c r="I504" i="1"/>
  <c r="J504" i="1"/>
  <c r="K504" i="1"/>
  <c r="L504" i="1"/>
  <c r="Q504" i="1"/>
  <c r="V504" i="1" s="1"/>
  <c r="T504" i="1"/>
  <c r="Z504" i="1"/>
  <c r="AA504" i="1"/>
  <c r="AE504" i="1" s="1"/>
  <c r="AB504" i="1"/>
  <c r="AC504" i="1"/>
  <c r="AD504" i="1"/>
  <c r="AH504" i="1"/>
  <c r="AJ504" i="1"/>
  <c r="AL504" i="1"/>
  <c r="AM504" i="1"/>
  <c r="AR504" i="1"/>
  <c r="AT504" i="1"/>
  <c r="AV504" i="1"/>
  <c r="A505" i="1"/>
  <c r="B505" i="1"/>
  <c r="C505" i="1"/>
  <c r="D505" i="1"/>
  <c r="E505" i="1"/>
  <c r="F505" i="1"/>
  <c r="G505" i="1"/>
  <c r="H505" i="1"/>
  <c r="N505" i="1" s="1"/>
  <c r="I505" i="1"/>
  <c r="J505" i="1"/>
  <c r="K505" i="1"/>
  <c r="L505" i="1"/>
  <c r="Q505" i="1"/>
  <c r="V505" i="1" s="1"/>
  <c r="T505" i="1"/>
  <c r="U505" i="1"/>
  <c r="Z505" i="1"/>
  <c r="AA505" i="1"/>
  <c r="AB505" i="1"/>
  <c r="AC505" i="1"/>
  <c r="AD505" i="1"/>
  <c r="AE505" i="1"/>
  <c r="AH505" i="1"/>
  <c r="AI505" i="1"/>
  <c r="AJ505" i="1"/>
  <c r="AL505" i="1"/>
  <c r="AM505" i="1"/>
  <c r="AR505" i="1"/>
  <c r="AT505" i="1"/>
  <c r="AV505" i="1"/>
  <c r="A506" i="1"/>
  <c r="B506" i="1"/>
  <c r="C506" i="1"/>
  <c r="C506" i="6" s="1"/>
  <c r="D506" i="1"/>
  <c r="E506" i="1"/>
  <c r="F506" i="1"/>
  <c r="G506" i="1"/>
  <c r="H506" i="1"/>
  <c r="N506" i="1" s="1"/>
  <c r="I506" i="1"/>
  <c r="J506" i="1"/>
  <c r="K506" i="1"/>
  <c r="L506" i="1"/>
  <c r="Q506" i="1"/>
  <c r="V506" i="1" s="1"/>
  <c r="T506" i="1"/>
  <c r="Z506" i="1"/>
  <c r="AA506" i="1"/>
  <c r="AE506" i="1" s="1"/>
  <c r="AB506" i="1"/>
  <c r="AC506" i="1"/>
  <c r="AD506" i="1"/>
  <c r="AH506" i="1"/>
  <c r="AJ506" i="1"/>
  <c r="AL506" i="1"/>
  <c r="AM506" i="1"/>
  <c r="AR506" i="1"/>
  <c r="AT506" i="1"/>
  <c r="AV506" i="1"/>
  <c r="A507" i="1"/>
  <c r="B507" i="1"/>
  <c r="C507" i="1"/>
  <c r="C507" i="6" s="1"/>
  <c r="D507" i="1"/>
  <c r="E507" i="1"/>
  <c r="F507" i="1"/>
  <c r="G507" i="1"/>
  <c r="H507" i="1"/>
  <c r="N507" i="1" s="1"/>
  <c r="I507" i="1"/>
  <c r="J507" i="1"/>
  <c r="K507" i="1"/>
  <c r="L507" i="1"/>
  <c r="Q507" i="1"/>
  <c r="V507" i="1" s="1"/>
  <c r="T507" i="1"/>
  <c r="Z507" i="1"/>
  <c r="AA507" i="1"/>
  <c r="AB507" i="1"/>
  <c r="AC507" i="1"/>
  <c r="AD507" i="1"/>
  <c r="AE507" i="1"/>
  <c r="AH507" i="1"/>
  <c r="AJ507" i="1"/>
  <c r="AL507" i="1"/>
  <c r="AM507" i="1"/>
  <c r="AR507" i="1"/>
  <c r="AT507" i="1"/>
  <c r="AV507" i="1"/>
  <c r="A508" i="1"/>
  <c r="B508" i="1"/>
  <c r="B508" i="7" s="1"/>
  <c r="C508" i="1"/>
  <c r="D508" i="1"/>
  <c r="E508" i="1"/>
  <c r="F508" i="1"/>
  <c r="G508" i="1"/>
  <c r="H508" i="1"/>
  <c r="N508" i="1" s="1"/>
  <c r="I508" i="1"/>
  <c r="J508" i="1"/>
  <c r="K508" i="1"/>
  <c r="L508" i="1"/>
  <c r="Q508" i="1"/>
  <c r="V508" i="1" s="1"/>
  <c r="T508" i="1"/>
  <c r="Z508" i="1"/>
  <c r="AA508" i="1"/>
  <c r="AB508" i="1"/>
  <c r="AC508" i="1"/>
  <c r="AD508" i="1"/>
  <c r="AE508" i="1"/>
  <c r="AH508" i="1"/>
  <c r="AJ508" i="1"/>
  <c r="AK508" i="1"/>
  <c r="AL508" i="1"/>
  <c r="AM508" i="1"/>
  <c r="AR508" i="1"/>
  <c r="AS508" i="1"/>
  <c r="AT508" i="1"/>
  <c r="AV508" i="1"/>
  <c r="A509" i="1"/>
  <c r="B509" i="1"/>
  <c r="C509" i="1"/>
  <c r="C509" i="6" s="1"/>
  <c r="D509" i="1"/>
  <c r="E509" i="1"/>
  <c r="F509" i="1"/>
  <c r="G509" i="1"/>
  <c r="H509" i="1"/>
  <c r="N509" i="1" s="1"/>
  <c r="I509" i="1"/>
  <c r="J509" i="1"/>
  <c r="K509" i="1"/>
  <c r="L509" i="1"/>
  <c r="Q509" i="1"/>
  <c r="V509" i="1" s="1"/>
  <c r="T509" i="1"/>
  <c r="Z509" i="1"/>
  <c r="AA509" i="1"/>
  <c r="AB509" i="1"/>
  <c r="AC509" i="1"/>
  <c r="AD509" i="1"/>
  <c r="AE509" i="1"/>
  <c r="AH509" i="1"/>
  <c r="AJ509" i="1"/>
  <c r="AL509" i="1"/>
  <c r="AM509" i="1"/>
  <c r="AR509" i="1"/>
  <c r="AT509" i="1"/>
  <c r="AV509" i="1"/>
  <c r="A510" i="1"/>
  <c r="B510" i="1"/>
  <c r="C510" i="1"/>
  <c r="C510" i="6" s="1"/>
  <c r="D510" i="1"/>
  <c r="E510" i="1"/>
  <c r="F510" i="1"/>
  <c r="G510" i="1"/>
  <c r="H510" i="1"/>
  <c r="N510" i="1" s="1"/>
  <c r="I510" i="1"/>
  <c r="J510" i="1"/>
  <c r="K510" i="1"/>
  <c r="L510" i="1"/>
  <c r="Q510" i="1"/>
  <c r="V510" i="1" s="1"/>
  <c r="T510" i="1"/>
  <c r="Z510" i="1"/>
  <c r="AA510" i="1"/>
  <c r="AB510" i="1"/>
  <c r="AC510" i="1"/>
  <c r="AD510" i="1"/>
  <c r="AE510" i="1"/>
  <c r="AH510" i="1"/>
  <c r="AJ510" i="1"/>
  <c r="AL510" i="1"/>
  <c r="AM510" i="1"/>
  <c r="AR510" i="1"/>
  <c r="AT510" i="1"/>
  <c r="AV510" i="1"/>
  <c r="A511" i="1"/>
  <c r="B511" i="1"/>
  <c r="C511" i="1"/>
  <c r="D511" i="1"/>
  <c r="E511" i="1"/>
  <c r="F511" i="1"/>
  <c r="G511" i="1"/>
  <c r="H511" i="1"/>
  <c r="N511" i="1" s="1"/>
  <c r="I511" i="1"/>
  <c r="J511" i="1"/>
  <c r="K511" i="1"/>
  <c r="L511" i="1"/>
  <c r="Q511" i="1"/>
  <c r="V511" i="1" s="1"/>
  <c r="T511" i="1"/>
  <c r="Z511" i="1"/>
  <c r="AA511" i="1"/>
  <c r="AB511" i="1"/>
  <c r="AC511" i="1"/>
  <c r="AD511" i="1"/>
  <c r="AE511" i="1"/>
  <c r="AH511" i="1"/>
  <c r="AJ511" i="1"/>
  <c r="AL511" i="1"/>
  <c r="AM511" i="1"/>
  <c r="AR511" i="1"/>
  <c r="AT511" i="1"/>
  <c r="AV511" i="1"/>
  <c r="A512" i="1"/>
  <c r="B512" i="1"/>
  <c r="C512" i="1"/>
  <c r="C512" i="6" s="1"/>
  <c r="D512" i="1"/>
  <c r="E512" i="1"/>
  <c r="F512" i="1"/>
  <c r="G512" i="1"/>
  <c r="H512" i="1"/>
  <c r="N512" i="1" s="1"/>
  <c r="I512" i="1"/>
  <c r="J512" i="1"/>
  <c r="K512" i="1"/>
  <c r="L512" i="1"/>
  <c r="Q512" i="1"/>
  <c r="V512" i="1" s="1"/>
  <c r="T512" i="1"/>
  <c r="Z512" i="1"/>
  <c r="AA512" i="1"/>
  <c r="AB512" i="1"/>
  <c r="AC512" i="1"/>
  <c r="AD512" i="1"/>
  <c r="AE512" i="1"/>
  <c r="AH512" i="1"/>
  <c r="AJ512" i="1"/>
  <c r="AL512" i="1"/>
  <c r="AM512" i="1"/>
  <c r="AR512" i="1"/>
  <c r="AT512" i="1"/>
  <c r="AV512" i="1"/>
  <c r="A513" i="1"/>
  <c r="B513" i="1"/>
  <c r="B513" i="7" s="1"/>
  <c r="C513" i="1"/>
  <c r="D513" i="1"/>
  <c r="E513" i="1"/>
  <c r="F513" i="1"/>
  <c r="G513" i="1"/>
  <c r="H513" i="1"/>
  <c r="N513" i="1" s="1"/>
  <c r="I513" i="1"/>
  <c r="J513" i="1"/>
  <c r="K513" i="1"/>
  <c r="L513" i="1"/>
  <c r="Q513" i="1"/>
  <c r="V513" i="1" s="1"/>
  <c r="T513" i="1"/>
  <c r="U513" i="1"/>
  <c r="Z513" i="1"/>
  <c r="AA513" i="1"/>
  <c r="AE513" i="1" s="1"/>
  <c r="AB513" i="1"/>
  <c r="AC513" i="1"/>
  <c r="AD513" i="1"/>
  <c r="AH513" i="1"/>
  <c r="AJ513" i="1"/>
  <c r="AL513" i="1"/>
  <c r="AM513" i="1"/>
  <c r="AR513" i="1"/>
  <c r="AT513" i="1"/>
  <c r="AV513" i="1"/>
  <c r="A514" i="1"/>
  <c r="B514" i="1"/>
  <c r="C514" i="1"/>
  <c r="D514" i="1"/>
  <c r="E514" i="1"/>
  <c r="F514" i="1"/>
  <c r="G514" i="1"/>
  <c r="H514" i="1"/>
  <c r="N514" i="1" s="1"/>
  <c r="I514" i="1"/>
  <c r="J514" i="1"/>
  <c r="K514" i="1"/>
  <c r="L514" i="1"/>
  <c r="Q514" i="1"/>
  <c r="V514" i="1" s="1"/>
  <c r="T514" i="1"/>
  <c r="Z514" i="1"/>
  <c r="AA514" i="1"/>
  <c r="AB514" i="1"/>
  <c r="AC514" i="1"/>
  <c r="AD514" i="1"/>
  <c r="AE514" i="1"/>
  <c r="AH514" i="1"/>
  <c r="AJ514" i="1"/>
  <c r="AL514" i="1"/>
  <c r="AM514" i="1"/>
  <c r="AR514" i="1"/>
  <c r="AT514" i="1"/>
  <c r="AV514" i="1"/>
  <c r="A515" i="1"/>
  <c r="B515" i="1"/>
  <c r="C515" i="1"/>
  <c r="C515" i="6" s="1"/>
  <c r="D515" i="1"/>
  <c r="E515" i="1"/>
  <c r="F515" i="1"/>
  <c r="G515" i="1"/>
  <c r="H515" i="1"/>
  <c r="N515" i="1" s="1"/>
  <c r="I515" i="1"/>
  <c r="J515" i="1"/>
  <c r="K515" i="1"/>
  <c r="L515" i="1"/>
  <c r="Q515" i="1"/>
  <c r="V515" i="1" s="1"/>
  <c r="T515" i="1"/>
  <c r="Z515" i="1"/>
  <c r="AD515" i="1" s="1"/>
  <c r="AA515" i="1"/>
  <c r="AE515" i="1" s="1"/>
  <c r="AB515" i="1"/>
  <c r="AC515" i="1"/>
  <c r="AH515" i="1"/>
  <c r="AJ515" i="1"/>
  <c r="AL515" i="1"/>
  <c r="AM515" i="1"/>
  <c r="AR515" i="1"/>
  <c r="AT515" i="1"/>
  <c r="AV515" i="1"/>
  <c r="A516" i="1"/>
  <c r="B516" i="1"/>
  <c r="C516" i="1"/>
  <c r="D516" i="1"/>
  <c r="E516" i="1"/>
  <c r="F516" i="1"/>
  <c r="G516" i="1"/>
  <c r="H516" i="1"/>
  <c r="N516" i="1" s="1"/>
  <c r="I516" i="1"/>
  <c r="J516" i="1"/>
  <c r="K516" i="1"/>
  <c r="L516" i="1"/>
  <c r="Q516" i="1"/>
  <c r="V516" i="1" s="1"/>
  <c r="T516" i="1"/>
  <c r="Z516" i="1"/>
  <c r="AA516" i="1"/>
  <c r="AB516" i="1"/>
  <c r="AC516" i="1"/>
  <c r="AD516" i="1"/>
  <c r="AE516" i="1"/>
  <c r="AH516" i="1"/>
  <c r="AJ516" i="1"/>
  <c r="AL516" i="1"/>
  <c r="AM516" i="1"/>
  <c r="AR516" i="1"/>
  <c r="AT516" i="1"/>
  <c r="AV516" i="1"/>
  <c r="A517" i="1"/>
  <c r="B517" i="1"/>
  <c r="C517" i="1"/>
  <c r="C517" i="6" s="1"/>
  <c r="D517" i="1"/>
  <c r="E517" i="1"/>
  <c r="F517" i="1"/>
  <c r="G517" i="1"/>
  <c r="H517" i="1"/>
  <c r="N517" i="1" s="1"/>
  <c r="I517" i="1"/>
  <c r="J517" i="1"/>
  <c r="K517" i="1"/>
  <c r="L517" i="1"/>
  <c r="Q517" i="1"/>
  <c r="V517" i="1" s="1"/>
  <c r="T517" i="1"/>
  <c r="Z517" i="1"/>
  <c r="AA517" i="1"/>
  <c r="AB517" i="1"/>
  <c r="AC517" i="1"/>
  <c r="AD517" i="1"/>
  <c r="AE517" i="1"/>
  <c r="AH517" i="1"/>
  <c r="AJ517" i="1"/>
  <c r="AK517" i="1"/>
  <c r="AL517" i="1"/>
  <c r="AM517" i="1"/>
  <c r="AR517" i="1"/>
  <c r="AT517" i="1"/>
  <c r="AV517" i="1"/>
  <c r="A518" i="1"/>
  <c r="B518" i="1"/>
  <c r="C518" i="1"/>
  <c r="C518" i="6" s="1"/>
  <c r="D518" i="1"/>
  <c r="E518" i="1"/>
  <c r="F518" i="1"/>
  <c r="G518" i="1"/>
  <c r="H518" i="1"/>
  <c r="N518" i="1" s="1"/>
  <c r="I518" i="1"/>
  <c r="J518" i="1"/>
  <c r="K518" i="1"/>
  <c r="L518" i="1"/>
  <c r="Q518" i="1"/>
  <c r="V518" i="1" s="1"/>
  <c r="T518" i="1"/>
  <c r="Z518" i="1"/>
  <c r="AA518" i="1"/>
  <c r="AB518" i="1"/>
  <c r="AC518" i="1"/>
  <c r="AD518" i="1"/>
  <c r="AE518" i="1"/>
  <c r="AH518" i="1"/>
  <c r="AJ518" i="1"/>
  <c r="AL518" i="1"/>
  <c r="AM518" i="1"/>
  <c r="AR518" i="1"/>
  <c r="AT518" i="1"/>
  <c r="AV518" i="1"/>
  <c r="A519" i="1"/>
  <c r="A519" i="7" s="1"/>
  <c r="B519" i="1"/>
  <c r="B519" i="7" s="1"/>
  <c r="C519" i="1"/>
  <c r="C519" i="6" s="1"/>
  <c r="D519" i="1"/>
  <c r="E519" i="1"/>
  <c r="F519" i="1"/>
  <c r="G519" i="1"/>
  <c r="H519" i="1"/>
  <c r="N519" i="1" s="1"/>
  <c r="I519" i="1"/>
  <c r="J519" i="1"/>
  <c r="K519" i="1"/>
  <c r="L519" i="1"/>
  <c r="Q519" i="1"/>
  <c r="V519" i="1" s="1"/>
  <c r="T519" i="1"/>
  <c r="Z519" i="1"/>
  <c r="AA519" i="1"/>
  <c r="AB519" i="1"/>
  <c r="AC519" i="1"/>
  <c r="AD519" i="1"/>
  <c r="AE519" i="1"/>
  <c r="AH519" i="1"/>
  <c r="AJ519" i="1"/>
  <c r="AL519" i="1"/>
  <c r="AM519" i="1"/>
  <c r="AR519" i="1"/>
  <c r="AT519" i="1"/>
  <c r="AU519" i="1"/>
  <c r="AV519" i="1"/>
  <c r="A520" i="1"/>
  <c r="B520" i="1"/>
  <c r="B520" i="7" s="1"/>
  <c r="C520" i="1"/>
  <c r="C520" i="6" s="1"/>
  <c r="D520" i="1"/>
  <c r="E520" i="1"/>
  <c r="F520" i="1"/>
  <c r="G520" i="1"/>
  <c r="H520" i="1"/>
  <c r="N520" i="1" s="1"/>
  <c r="I520" i="1"/>
  <c r="J520" i="1"/>
  <c r="K520" i="1"/>
  <c r="L520" i="1"/>
  <c r="Q520" i="1"/>
  <c r="V520" i="1" s="1"/>
  <c r="T520" i="1"/>
  <c r="Z520" i="1"/>
  <c r="AA520" i="1"/>
  <c r="AB520" i="1"/>
  <c r="AC520" i="1"/>
  <c r="AD520" i="1"/>
  <c r="AE520" i="1"/>
  <c r="AH520" i="1"/>
  <c r="AJ520" i="1"/>
  <c r="AL520" i="1"/>
  <c r="AM520" i="1"/>
  <c r="AR520" i="1"/>
  <c r="AT520" i="1"/>
  <c r="AV520" i="1"/>
  <c r="A521" i="1"/>
  <c r="B521" i="1"/>
  <c r="C521" i="1"/>
  <c r="AU521" i="1" s="1"/>
  <c r="D521" i="1"/>
  <c r="E521" i="1"/>
  <c r="F521" i="1"/>
  <c r="G521" i="1"/>
  <c r="H521" i="1"/>
  <c r="N521" i="1" s="1"/>
  <c r="I521" i="1"/>
  <c r="J521" i="1"/>
  <c r="K521" i="1"/>
  <c r="L521" i="1"/>
  <c r="Q521" i="1"/>
  <c r="V521" i="1" s="1"/>
  <c r="T521" i="1"/>
  <c r="U521" i="1"/>
  <c r="Z521" i="1"/>
  <c r="AA521" i="1"/>
  <c r="AB521" i="1"/>
  <c r="AC521" i="1"/>
  <c r="AD521" i="1"/>
  <c r="AE521" i="1"/>
  <c r="AH521" i="1"/>
  <c r="AI521" i="1"/>
  <c r="AJ521" i="1"/>
  <c r="AL521" i="1"/>
  <c r="AM521" i="1"/>
  <c r="AR521" i="1"/>
  <c r="AT521" i="1"/>
  <c r="AV521" i="1"/>
  <c r="A522" i="1"/>
  <c r="A522" i="7" s="1"/>
  <c r="B522" i="1"/>
  <c r="B522" i="7" s="1"/>
  <c r="C522" i="1"/>
  <c r="D522" i="1"/>
  <c r="E522" i="1"/>
  <c r="F522" i="1"/>
  <c r="G522" i="1"/>
  <c r="H522" i="1"/>
  <c r="N522" i="1" s="1"/>
  <c r="I522" i="1"/>
  <c r="J522" i="1"/>
  <c r="K522" i="1"/>
  <c r="L522" i="1"/>
  <c r="Q522" i="1"/>
  <c r="V522" i="1" s="1"/>
  <c r="T522" i="1"/>
  <c r="U522" i="1"/>
  <c r="Z522" i="1"/>
  <c r="AA522" i="1"/>
  <c r="AB522" i="1"/>
  <c r="AC522" i="1"/>
  <c r="AD522" i="1"/>
  <c r="AE522" i="1"/>
  <c r="AH522" i="1"/>
  <c r="AI522" i="1"/>
  <c r="AJ522" i="1"/>
  <c r="AL522" i="1"/>
  <c r="AM522" i="1"/>
  <c r="AR522" i="1"/>
  <c r="AT522" i="1"/>
  <c r="AV522" i="1"/>
  <c r="A523" i="1"/>
  <c r="B523" i="1"/>
  <c r="C523" i="1"/>
  <c r="C523" i="6" s="1"/>
  <c r="D523" i="1"/>
  <c r="E523" i="1"/>
  <c r="F523" i="1"/>
  <c r="G523" i="1"/>
  <c r="H523" i="1"/>
  <c r="N523" i="1" s="1"/>
  <c r="I523" i="1"/>
  <c r="J523" i="1"/>
  <c r="K523" i="1"/>
  <c r="L523" i="1"/>
  <c r="Q523" i="1"/>
  <c r="V523" i="1" s="1"/>
  <c r="T523" i="1"/>
  <c r="Z523" i="1"/>
  <c r="AA523" i="1"/>
  <c r="AB523" i="1"/>
  <c r="AC523" i="1"/>
  <c r="AD523" i="1"/>
  <c r="AE523" i="1"/>
  <c r="AH523" i="1"/>
  <c r="AJ523" i="1"/>
  <c r="AL523" i="1"/>
  <c r="AM523" i="1"/>
  <c r="AR523" i="1"/>
  <c r="AT523" i="1"/>
  <c r="AV523" i="1"/>
  <c r="A524" i="1"/>
  <c r="A524" i="7" s="1"/>
  <c r="B524" i="1"/>
  <c r="B524" i="7" s="1"/>
  <c r="C524" i="1"/>
  <c r="D524" i="1"/>
  <c r="E524" i="1"/>
  <c r="F524" i="1"/>
  <c r="G524" i="1"/>
  <c r="H524" i="1"/>
  <c r="N524" i="1" s="1"/>
  <c r="I524" i="1"/>
  <c r="J524" i="1"/>
  <c r="K524" i="1"/>
  <c r="L524" i="1"/>
  <c r="Q524" i="1"/>
  <c r="V524" i="1" s="1"/>
  <c r="T524" i="1"/>
  <c r="Z524" i="1"/>
  <c r="AA524" i="1"/>
  <c r="AB524" i="1"/>
  <c r="AC524" i="1"/>
  <c r="AD524" i="1"/>
  <c r="AE524" i="1"/>
  <c r="AH524" i="1"/>
  <c r="AJ524" i="1"/>
  <c r="AK524" i="1"/>
  <c r="AL524" i="1"/>
  <c r="AM524" i="1"/>
  <c r="AR524" i="1"/>
  <c r="AT524" i="1"/>
  <c r="AV524" i="1"/>
  <c r="A525" i="1"/>
  <c r="B525" i="1"/>
  <c r="C525" i="1"/>
  <c r="AW525" i="1" s="1"/>
  <c r="D525" i="1"/>
  <c r="E525" i="1"/>
  <c r="F525" i="1"/>
  <c r="G525" i="1"/>
  <c r="H525" i="1"/>
  <c r="N525" i="1" s="1"/>
  <c r="I525" i="1"/>
  <c r="J525" i="1"/>
  <c r="K525" i="1"/>
  <c r="L525" i="1"/>
  <c r="Q525" i="1"/>
  <c r="V525" i="1" s="1"/>
  <c r="T525" i="1"/>
  <c r="Z525" i="1"/>
  <c r="AA525" i="1"/>
  <c r="AB525" i="1"/>
  <c r="AC525" i="1"/>
  <c r="AD525" i="1"/>
  <c r="AE525" i="1"/>
  <c r="AH525" i="1"/>
  <c r="AJ525" i="1"/>
  <c r="AL525" i="1"/>
  <c r="AM525" i="1"/>
  <c r="AR525" i="1"/>
  <c r="AT525" i="1"/>
  <c r="AV525" i="1"/>
  <c r="A526" i="1"/>
  <c r="B526" i="1"/>
  <c r="B526" i="7" s="1"/>
  <c r="C526" i="1"/>
  <c r="C526" i="6" s="1"/>
  <c r="D526" i="1"/>
  <c r="E526" i="1"/>
  <c r="F526" i="1"/>
  <c r="G526" i="1"/>
  <c r="H526" i="1"/>
  <c r="N526" i="1" s="1"/>
  <c r="I526" i="1"/>
  <c r="J526" i="1"/>
  <c r="K526" i="1"/>
  <c r="L526" i="1"/>
  <c r="Q526" i="1"/>
  <c r="V526" i="1" s="1"/>
  <c r="T526" i="1"/>
  <c r="Z526" i="1"/>
  <c r="AA526" i="1"/>
  <c r="AB526" i="1"/>
  <c r="AC526" i="1"/>
  <c r="AD526" i="1"/>
  <c r="AE526" i="1"/>
  <c r="AH526" i="1"/>
  <c r="AJ526" i="1"/>
  <c r="AL526" i="1"/>
  <c r="AM526" i="1"/>
  <c r="AR526" i="1"/>
  <c r="AT526" i="1"/>
  <c r="AV526" i="1"/>
  <c r="A527" i="1"/>
  <c r="B527" i="1"/>
  <c r="C527" i="1"/>
  <c r="C527" i="6" s="1"/>
  <c r="D527" i="1"/>
  <c r="E527" i="1"/>
  <c r="F527" i="1"/>
  <c r="G527" i="1"/>
  <c r="H527" i="1"/>
  <c r="N527" i="1" s="1"/>
  <c r="I527" i="1"/>
  <c r="J527" i="1"/>
  <c r="K527" i="1"/>
  <c r="L527" i="1"/>
  <c r="Q527" i="1"/>
  <c r="V527" i="1" s="1"/>
  <c r="T527" i="1"/>
  <c r="Z527" i="1"/>
  <c r="AA527" i="1"/>
  <c r="AE527" i="1" s="1"/>
  <c r="AB527" i="1"/>
  <c r="AC527" i="1"/>
  <c r="AD527" i="1"/>
  <c r="AH527" i="1"/>
  <c r="AJ527" i="1"/>
  <c r="AL527" i="1"/>
  <c r="AM527" i="1"/>
  <c r="AR527" i="1"/>
  <c r="AT527" i="1"/>
  <c r="AV527" i="1"/>
  <c r="A528" i="1"/>
  <c r="B528" i="1"/>
  <c r="C528" i="1"/>
  <c r="C528" i="6" s="1"/>
  <c r="D528" i="1"/>
  <c r="E528" i="1"/>
  <c r="F528" i="1"/>
  <c r="G528" i="1"/>
  <c r="H528" i="1"/>
  <c r="N528" i="1" s="1"/>
  <c r="I528" i="1"/>
  <c r="J528" i="1"/>
  <c r="K528" i="1"/>
  <c r="L528" i="1"/>
  <c r="Q528" i="1"/>
  <c r="V528" i="1" s="1"/>
  <c r="T528" i="1"/>
  <c r="Z528" i="1"/>
  <c r="AA528" i="1"/>
  <c r="AB528" i="1"/>
  <c r="AC528" i="1"/>
  <c r="AD528" i="1"/>
  <c r="AE528" i="1"/>
  <c r="AH528" i="1"/>
  <c r="AJ528" i="1"/>
  <c r="AK528" i="1"/>
  <c r="AL528" i="1"/>
  <c r="AM528" i="1"/>
  <c r="AR528" i="1"/>
  <c r="AT528" i="1"/>
  <c r="AV528" i="1"/>
  <c r="A529" i="1"/>
  <c r="B529" i="1"/>
  <c r="C529" i="1"/>
  <c r="D529" i="1"/>
  <c r="E529" i="1"/>
  <c r="F529" i="1"/>
  <c r="G529" i="1"/>
  <c r="H529" i="1"/>
  <c r="N529" i="1" s="1"/>
  <c r="I529" i="1"/>
  <c r="J529" i="1"/>
  <c r="K529" i="1"/>
  <c r="L529" i="1"/>
  <c r="Q529" i="1"/>
  <c r="V529" i="1" s="1"/>
  <c r="T529" i="1"/>
  <c r="Z529" i="1"/>
  <c r="AA529" i="1"/>
  <c r="AB529" i="1"/>
  <c r="AC529" i="1"/>
  <c r="AD529" i="1"/>
  <c r="AE529" i="1"/>
  <c r="AH529" i="1"/>
  <c r="AJ529" i="1"/>
  <c r="AL529" i="1"/>
  <c r="AM529" i="1"/>
  <c r="AR529" i="1"/>
  <c r="AT529" i="1"/>
  <c r="AV529" i="1"/>
  <c r="A530" i="1"/>
  <c r="B530" i="1"/>
  <c r="C530" i="1"/>
  <c r="C530" i="6" s="1"/>
  <c r="D530" i="1"/>
  <c r="E530" i="1"/>
  <c r="F530" i="1"/>
  <c r="G530" i="1"/>
  <c r="H530" i="1"/>
  <c r="N530" i="1" s="1"/>
  <c r="I530" i="1"/>
  <c r="J530" i="1"/>
  <c r="K530" i="1"/>
  <c r="L530" i="1"/>
  <c r="Q530" i="1"/>
  <c r="V530" i="1" s="1"/>
  <c r="T530" i="1"/>
  <c r="Z530" i="1"/>
  <c r="AA530" i="1"/>
  <c r="AB530" i="1"/>
  <c r="AC530" i="1"/>
  <c r="AD530" i="1"/>
  <c r="AE530" i="1"/>
  <c r="AH530" i="1"/>
  <c r="AJ530" i="1"/>
  <c r="AK530" i="1"/>
  <c r="AL530" i="1"/>
  <c r="AM530" i="1"/>
  <c r="AR530" i="1"/>
  <c r="AT530" i="1"/>
  <c r="AV530" i="1"/>
  <c r="A531" i="1"/>
  <c r="B531" i="1"/>
  <c r="B531" i="7" s="1"/>
  <c r="C531" i="1"/>
  <c r="C531" i="6" s="1"/>
  <c r="D531" i="1"/>
  <c r="E531" i="1"/>
  <c r="F531" i="1"/>
  <c r="G531" i="1"/>
  <c r="H531" i="1"/>
  <c r="N531" i="1" s="1"/>
  <c r="I531" i="1"/>
  <c r="J531" i="1"/>
  <c r="K531" i="1"/>
  <c r="L531" i="1"/>
  <c r="Q531" i="1"/>
  <c r="V531" i="1" s="1"/>
  <c r="T531" i="1"/>
  <c r="U531" i="1"/>
  <c r="Z531" i="1"/>
  <c r="AA531" i="1"/>
  <c r="AB531" i="1"/>
  <c r="AC531" i="1"/>
  <c r="AD531" i="1"/>
  <c r="AE531" i="1"/>
  <c r="AH531" i="1"/>
  <c r="AI531" i="1"/>
  <c r="AJ531" i="1"/>
  <c r="AL531" i="1"/>
  <c r="AM531" i="1"/>
  <c r="AR531" i="1"/>
  <c r="AT531" i="1"/>
  <c r="AU531" i="1"/>
  <c r="AV531" i="1"/>
  <c r="A532" i="1"/>
  <c r="B532" i="1"/>
  <c r="C532" i="1"/>
  <c r="AU532" i="1" s="1"/>
  <c r="D532" i="1"/>
  <c r="E532" i="1"/>
  <c r="F532" i="1"/>
  <c r="G532" i="1"/>
  <c r="H532" i="1"/>
  <c r="N532" i="1" s="1"/>
  <c r="I532" i="1"/>
  <c r="J532" i="1"/>
  <c r="K532" i="1"/>
  <c r="L532" i="1"/>
  <c r="Q532" i="1"/>
  <c r="V532" i="1" s="1"/>
  <c r="T532" i="1"/>
  <c r="U532" i="1"/>
  <c r="Z532" i="1"/>
  <c r="AA532" i="1"/>
  <c r="AB532" i="1"/>
  <c r="AC532" i="1"/>
  <c r="AD532" i="1"/>
  <c r="AE532" i="1"/>
  <c r="AH532" i="1"/>
  <c r="AI532" i="1"/>
  <c r="AJ532" i="1"/>
  <c r="AL532" i="1"/>
  <c r="AM532" i="1"/>
  <c r="AR532" i="1"/>
  <c r="AT532" i="1"/>
  <c r="AV532" i="1"/>
  <c r="A533" i="1"/>
  <c r="B533" i="1"/>
  <c r="C533" i="1"/>
  <c r="C533" i="6" s="1"/>
  <c r="D533" i="1"/>
  <c r="E533" i="1"/>
  <c r="F533" i="1"/>
  <c r="G533" i="1"/>
  <c r="H533" i="1"/>
  <c r="N533" i="1" s="1"/>
  <c r="I533" i="1"/>
  <c r="J533" i="1"/>
  <c r="K533" i="1"/>
  <c r="L533" i="1"/>
  <c r="Q533" i="1"/>
  <c r="V533" i="1" s="1"/>
  <c r="T533" i="1"/>
  <c r="Z533" i="1"/>
  <c r="AA533" i="1"/>
  <c r="AB533" i="1"/>
  <c r="AC533" i="1"/>
  <c r="AD533" i="1"/>
  <c r="AE533" i="1"/>
  <c r="AH533" i="1"/>
  <c r="AJ533" i="1"/>
  <c r="AL533" i="1"/>
  <c r="AM533" i="1"/>
  <c r="AR533" i="1"/>
  <c r="AT533" i="1"/>
  <c r="AV533" i="1"/>
  <c r="A534" i="1"/>
  <c r="B534" i="1"/>
  <c r="C534" i="1"/>
  <c r="C534" i="6" s="1"/>
  <c r="D534" i="1"/>
  <c r="E534" i="1"/>
  <c r="F534" i="1"/>
  <c r="G534" i="1"/>
  <c r="H534" i="1"/>
  <c r="N534" i="1" s="1"/>
  <c r="I534" i="1"/>
  <c r="J534" i="1"/>
  <c r="K534" i="1"/>
  <c r="L534" i="1"/>
  <c r="Q534" i="1"/>
  <c r="V534" i="1" s="1"/>
  <c r="T534" i="1"/>
  <c r="Z534" i="1"/>
  <c r="AA534" i="1"/>
  <c r="AB534" i="1"/>
  <c r="AC534" i="1"/>
  <c r="AD534" i="1"/>
  <c r="AE534" i="1"/>
  <c r="AH534" i="1"/>
  <c r="AJ534" i="1"/>
  <c r="AL534" i="1"/>
  <c r="AM534" i="1"/>
  <c r="AR534" i="1"/>
  <c r="AT534" i="1"/>
  <c r="AV534" i="1"/>
  <c r="A535" i="1"/>
  <c r="B535" i="1"/>
  <c r="C535" i="1"/>
  <c r="C535" i="6" s="1"/>
  <c r="D535" i="1"/>
  <c r="E535" i="1"/>
  <c r="F535" i="1"/>
  <c r="G535" i="1"/>
  <c r="H535" i="1"/>
  <c r="N535" i="1" s="1"/>
  <c r="I535" i="1"/>
  <c r="J535" i="1"/>
  <c r="K535" i="1"/>
  <c r="L535" i="1"/>
  <c r="Q535" i="1"/>
  <c r="V535" i="1" s="1"/>
  <c r="T535" i="1"/>
  <c r="Z535" i="1"/>
  <c r="AA535" i="1"/>
  <c r="AB535" i="1"/>
  <c r="AC535" i="1"/>
  <c r="AD535" i="1"/>
  <c r="AE535" i="1"/>
  <c r="AH535" i="1"/>
  <c r="AJ535" i="1"/>
  <c r="AL535" i="1"/>
  <c r="AM535" i="1"/>
  <c r="AR535" i="1"/>
  <c r="AT535" i="1"/>
  <c r="AV535" i="1"/>
  <c r="A536" i="1"/>
  <c r="B536" i="1"/>
  <c r="C536" i="1"/>
  <c r="C536" i="6" s="1"/>
  <c r="D536" i="1"/>
  <c r="E536" i="1"/>
  <c r="F536" i="1"/>
  <c r="G536" i="1"/>
  <c r="H536" i="1"/>
  <c r="N536" i="1" s="1"/>
  <c r="I536" i="1"/>
  <c r="J536" i="1"/>
  <c r="K536" i="1"/>
  <c r="L536" i="1"/>
  <c r="Q536" i="1"/>
  <c r="V536" i="1" s="1"/>
  <c r="T536" i="1"/>
  <c r="Z536" i="1"/>
  <c r="AD536" i="1" s="1"/>
  <c r="AA536" i="1"/>
  <c r="AE536" i="1" s="1"/>
  <c r="AB536" i="1"/>
  <c r="AC536" i="1"/>
  <c r="AH536" i="1"/>
  <c r="AJ536" i="1"/>
  <c r="AK536" i="1"/>
  <c r="AL536" i="1"/>
  <c r="AM536" i="1"/>
  <c r="AR536" i="1"/>
  <c r="AT536" i="1"/>
  <c r="AV536" i="1"/>
  <c r="A537" i="1"/>
  <c r="B537" i="1"/>
  <c r="C537" i="1"/>
  <c r="C537" i="6" s="1"/>
  <c r="D537" i="1"/>
  <c r="E537" i="1"/>
  <c r="F537" i="1"/>
  <c r="G537" i="1"/>
  <c r="H537" i="1"/>
  <c r="N537" i="1" s="1"/>
  <c r="I537" i="1"/>
  <c r="J537" i="1"/>
  <c r="K537" i="1"/>
  <c r="L537" i="1"/>
  <c r="Q537" i="1"/>
  <c r="V537" i="1" s="1"/>
  <c r="T537" i="1"/>
  <c r="Z537" i="1"/>
  <c r="AA537" i="1"/>
  <c r="AB537" i="1"/>
  <c r="AC537" i="1"/>
  <c r="AD537" i="1"/>
  <c r="AE537" i="1"/>
  <c r="AH537" i="1"/>
  <c r="AJ537" i="1"/>
  <c r="AK537" i="1"/>
  <c r="AL537" i="1"/>
  <c r="AM537" i="1"/>
  <c r="AR537" i="1"/>
  <c r="AT537" i="1"/>
  <c r="AV537" i="1"/>
  <c r="A538" i="1"/>
  <c r="B538" i="1"/>
  <c r="C538" i="1"/>
  <c r="D538" i="1"/>
  <c r="E538" i="1"/>
  <c r="F538" i="1"/>
  <c r="G538" i="1"/>
  <c r="H538" i="1"/>
  <c r="N538" i="1" s="1"/>
  <c r="I538" i="1"/>
  <c r="J538" i="1"/>
  <c r="K538" i="1"/>
  <c r="L538" i="1"/>
  <c r="Q538" i="1"/>
  <c r="V538" i="1" s="1"/>
  <c r="T538" i="1"/>
  <c r="Z538" i="1"/>
  <c r="AA538" i="1"/>
  <c r="AB538" i="1"/>
  <c r="AC538" i="1"/>
  <c r="AD538" i="1"/>
  <c r="AE538" i="1"/>
  <c r="AH538" i="1"/>
  <c r="AJ538" i="1"/>
  <c r="AK538" i="1"/>
  <c r="AL538" i="1"/>
  <c r="AM538" i="1"/>
  <c r="AR538" i="1"/>
  <c r="AS538" i="1"/>
  <c r="AT538" i="1"/>
  <c r="AV538" i="1"/>
  <c r="A539" i="1"/>
  <c r="B539" i="1"/>
  <c r="C539" i="1"/>
  <c r="C539" i="6" s="1"/>
  <c r="D539" i="1"/>
  <c r="E539" i="1"/>
  <c r="F539" i="1"/>
  <c r="G539" i="1"/>
  <c r="H539" i="1"/>
  <c r="N539" i="1" s="1"/>
  <c r="I539" i="1"/>
  <c r="J539" i="1"/>
  <c r="K539" i="1"/>
  <c r="L539" i="1"/>
  <c r="Q539" i="1"/>
  <c r="V539" i="1" s="1"/>
  <c r="T539" i="1"/>
  <c r="Z539" i="1"/>
  <c r="AA539" i="1"/>
  <c r="AB539" i="1"/>
  <c r="AC539" i="1"/>
  <c r="AD539" i="1"/>
  <c r="AE539" i="1"/>
  <c r="AH539" i="1"/>
  <c r="AJ539" i="1"/>
  <c r="AK539" i="1"/>
  <c r="AL539" i="1"/>
  <c r="AM539" i="1"/>
  <c r="AR539" i="1"/>
  <c r="AS539" i="1"/>
  <c r="AT539" i="1"/>
  <c r="AV539" i="1"/>
  <c r="A540" i="1"/>
  <c r="B540" i="1"/>
  <c r="B540" i="7" s="1"/>
  <c r="C540" i="1"/>
  <c r="D540" i="1"/>
  <c r="E540" i="1"/>
  <c r="F540" i="1"/>
  <c r="G540" i="1"/>
  <c r="H540" i="1"/>
  <c r="N540" i="1" s="1"/>
  <c r="I540" i="1"/>
  <c r="J540" i="1"/>
  <c r="K540" i="1"/>
  <c r="L540" i="1"/>
  <c r="Q540" i="1"/>
  <c r="V540" i="1" s="1"/>
  <c r="T540" i="1"/>
  <c r="Z540" i="1"/>
  <c r="AA540" i="1"/>
  <c r="AB540" i="1"/>
  <c r="AC540" i="1"/>
  <c r="AD540" i="1"/>
  <c r="AE540" i="1"/>
  <c r="AH540" i="1"/>
  <c r="AJ540" i="1"/>
  <c r="AL540" i="1"/>
  <c r="AM540" i="1"/>
  <c r="AR540" i="1"/>
  <c r="AT540" i="1"/>
  <c r="AV540" i="1"/>
  <c r="A541" i="1"/>
  <c r="B541" i="1"/>
  <c r="B541" i="7" s="1"/>
  <c r="C541" i="1"/>
  <c r="AK541" i="1" s="1"/>
  <c r="D541" i="1"/>
  <c r="E541" i="1"/>
  <c r="F541" i="1"/>
  <c r="G541" i="1"/>
  <c r="H541" i="1"/>
  <c r="N541" i="1" s="1"/>
  <c r="I541" i="1"/>
  <c r="J541" i="1"/>
  <c r="K541" i="1"/>
  <c r="L541" i="1"/>
  <c r="Q541" i="1"/>
  <c r="V541" i="1" s="1"/>
  <c r="T541" i="1"/>
  <c r="Z541" i="1"/>
  <c r="AA541" i="1"/>
  <c r="AB541" i="1"/>
  <c r="AC541" i="1"/>
  <c r="AD541" i="1"/>
  <c r="AE541" i="1"/>
  <c r="AH541" i="1"/>
  <c r="AJ541" i="1"/>
  <c r="AL541" i="1"/>
  <c r="AM541" i="1"/>
  <c r="AR541" i="1"/>
  <c r="AT541" i="1"/>
  <c r="AV541" i="1"/>
  <c r="A542" i="1"/>
  <c r="B542" i="1"/>
  <c r="C542" i="1"/>
  <c r="C542" i="6" s="1"/>
  <c r="D542" i="1"/>
  <c r="E542" i="1"/>
  <c r="F542" i="1"/>
  <c r="G542" i="1"/>
  <c r="H542" i="1"/>
  <c r="N542" i="1" s="1"/>
  <c r="I542" i="1"/>
  <c r="J542" i="1"/>
  <c r="K542" i="1"/>
  <c r="L542" i="1"/>
  <c r="Q542" i="1"/>
  <c r="V542" i="1" s="1"/>
  <c r="T542" i="1"/>
  <c r="Z542" i="1"/>
  <c r="AD542" i="1" s="1"/>
  <c r="AA542" i="1"/>
  <c r="AE542" i="1" s="1"/>
  <c r="AB542" i="1"/>
  <c r="AC542" i="1"/>
  <c r="AH542" i="1"/>
  <c r="AJ542" i="1"/>
  <c r="AL542" i="1"/>
  <c r="AM542" i="1"/>
  <c r="AR542" i="1"/>
  <c r="AT542" i="1"/>
  <c r="AV542" i="1"/>
  <c r="A543" i="1"/>
  <c r="B543" i="1"/>
  <c r="C543" i="1"/>
  <c r="D543" i="1"/>
  <c r="E543" i="1"/>
  <c r="F543" i="1"/>
  <c r="G543" i="1"/>
  <c r="H543" i="1"/>
  <c r="N543" i="1" s="1"/>
  <c r="I543" i="1"/>
  <c r="J543" i="1"/>
  <c r="K543" i="1"/>
  <c r="L543" i="1"/>
  <c r="Q543" i="1"/>
  <c r="V543" i="1" s="1"/>
  <c r="T543" i="1"/>
  <c r="Z543" i="1"/>
  <c r="AA543" i="1"/>
  <c r="AB543" i="1"/>
  <c r="AC543" i="1"/>
  <c r="AD543" i="1"/>
  <c r="AE543" i="1"/>
  <c r="AH543" i="1"/>
  <c r="AJ543" i="1"/>
  <c r="AL543" i="1"/>
  <c r="AM543" i="1"/>
  <c r="AR543" i="1"/>
  <c r="AT543" i="1"/>
  <c r="AV543" i="1"/>
  <c r="A544" i="1"/>
  <c r="B544" i="1"/>
  <c r="C544" i="1"/>
  <c r="C544" i="6" s="1"/>
  <c r="D544" i="1"/>
  <c r="E544" i="1"/>
  <c r="F544" i="1"/>
  <c r="G544" i="1"/>
  <c r="H544" i="1"/>
  <c r="N544" i="1" s="1"/>
  <c r="I544" i="1"/>
  <c r="J544" i="1"/>
  <c r="K544" i="1"/>
  <c r="L544" i="1"/>
  <c r="Q544" i="1"/>
  <c r="V544" i="1" s="1"/>
  <c r="T544" i="1"/>
  <c r="Z544" i="1"/>
  <c r="AA544" i="1"/>
  <c r="AB544" i="1"/>
  <c r="AC544" i="1"/>
  <c r="AD544" i="1"/>
  <c r="AE544" i="1"/>
  <c r="AH544" i="1"/>
  <c r="AJ544" i="1"/>
  <c r="AL544" i="1"/>
  <c r="AM544" i="1"/>
  <c r="AR544" i="1"/>
  <c r="AT544" i="1"/>
  <c r="AV544" i="1"/>
  <c r="A545" i="1"/>
  <c r="B545" i="1"/>
  <c r="C545" i="1"/>
  <c r="D545" i="1"/>
  <c r="E545" i="1"/>
  <c r="F545" i="1"/>
  <c r="G545" i="1"/>
  <c r="H545" i="1"/>
  <c r="N545" i="1" s="1"/>
  <c r="I545" i="1"/>
  <c r="J545" i="1"/>
  <c r="K545" i="1"/>
  <c r="L545" i="1"/>
  <c r="Q545" i="1"/>
  <c r="V545" i="1" s="1"/>
  <c r="T545" i="1"/>
  <c r="Z545" i="1"/>
  <c r="AA545" i="1"/>
  <c r="AB545" i="1"/>
  <c r="AC545" i="1"/>
  <c r="AD545" i="1"/>
  <c r="AE545" i="1"/>
  <c r="AH545" i="1"/>
  <c r="AJ545" i="1"/>
  <c r="AL545" i="1"/>
  <c r="AM545" i="1"/>
  <c r="AR545" i="1"/>
  <c r="AT545" i="1"/>
  <c r="AU545" i="1"/>
  <c r="AV545" i="1"/>
  <c r="A546" i="1"/>
  <c r="B546" i="1"/>
  <c r="C546" i="1"/>
  <c r="C546" i="6" s="1"/>
  <c r="D546" i="1"/>
  <c r="E546" i="1"/>
  <c r="F546" i="1"/>
  <c r="G546" i="1"/>
  <c r="H546" i="1"/>
  <c r="N546" i="1" s="1"/>
  <c r="I546" i="1"/>
  <c r="J546" i="1"/>
  <c r="K546" i="1"/>
  <c r="L546" i="1"/>
  <c r="Q546" i="1"/>
  <c r="V546" i="1" s="1"/>
  <c r="T546" i="1"/>
  <c r="Z546" i="1"/>
  <c r="AA546" i="1"/>
  <c r="AB546" i="1"/>
  <c r="AC546" i="1"/>
  <c r="AD546" i="1"/>
  <c r="AE546" i="1"/>
  <c r="AH546" i="1"/>
  <c r="AJ546" i="1"/>
  <c r="AK546" i="1"/>
  <c r="AL546" i="1"/>
  <c r="AM546" i="1"/>
  <c r="AR546" i="1"/>
  <c r="AT546" i="1"/>
  <c r="AV546" i="1"/>
  <c r="A547" i="1"/>
  <c r="B547" i="1"/>
  <c r="C547" i="1"/>
  <c r="D547" i="1"/>
  <c r="E547" i="1"/>
  <c r="F547" i="1"/>
  <c r="G547" i="1"/>
  <c r="H547" i="1"/>
  <c r="N547" i="1" s="1"/>
  <c r="I547" i="1"/>
  <c r="J547" i="1"/>
  <c r="K547" i="1"/>
  <c r="L547" i="1"/>
  <c r="Q547" i="1"/>
  <c r="V547" i="1" s="1"/>
  <c r="T547" i="1"/>
  <c r="Z547" i="1"/>
  <c r="AA547" i="1"/>
  <c r="AB547" i="1"/>
  <c r="AC547" i="1"/>
  <c r="AD547" i="1"/>
  <c r="AE547" i="1"/>
  <c r="AH547" i="1"/>
  <c r="AJ547" i="1"/>
  <c r="AL547" i="1"/>
  <c r="AM547" i="1"/>
  <c r="AR547" i="1"/>
  <c r="AT547" i="1"/>
  <c r="AV547" i="1"/>
  <c r="A548" i="1"/>
  <c r="B548" i="1"/>
  <c r="B548" i="7" s="1"/>
  <c r="C548" i="1"/>
  <c r="C548" i="6" s="1"/>
  <c r="D548" i="1"/>
  <c r="E548" i="1"/>
  <c r="F548" i="1"/>
  <c r="G548" i="1"/>
  <c r="H548" i="1"/>
  <c r="N548" i="1" s="1"/>
  <c r="I548" i="1"/>
  <c r="J548" i="1"/>
  <c r="K548" i="1"/>
  <c r="L548" i="1"/>
  <c r="Q548" i="1"/>
  <c r="V548" i="1" s="1"/>
  <c r="T548" i="1"/>
  <c r="Z548" i="1"/>
  <c r="AA548" i="1"/>
  <c r="AB548" i="1"/>
  <c r="AC548" i="1"/>
  <c r="AD548" i="1"/>
  <c r="AE548" i="1"/>
  <c r="AH548" i="1"/>
  <c r="AJ548" i="1"/>
  <c r="AL548" i="1"/>
  <c r="AM548" i="1"/>
  <c r="AR548" i="1"/>
  <c r="AT548" i="1"/>
  <c r="AU548" i="1"/>
  <c r="AV548" i="1"/>
  <c r="A549" i="1"/>
  <c r="B549" i="1"/>
  <c r="B549" i="7" s="1"/>
  <c r="C549" i="1"/>
  <c r="D549" i="1"/>
  <c r="E549" i="1"/>
  <c r="F549" i="1"/>
  <c r="G549" i="1"/>
  <c r="H549" i="1"/>
  <c r="N549" i="1" s="1"/>
  <c r="I549" i="1"/>
  <c r="J549" i="1"/>
  <c r="K549" i="1"/>
  <c r="L549" i="1"/>
  <c r="Q549" i="1"/>
  <c r="V549" i="1" s="1"/>
  <c r="T549" i="1"/>
  <c r="Z549" i="1"/>
  <c r="AA549" i="1"/>
  <c r="AB549" i="1"/>
  <c r="AC549" i="1"/>
  <c r="AD549" i="1"/>
  <c r="AE549" i="1"/>
  <c r="AH549" i="1"/>
  <c r="AJ549" i="1"/>
  <c r="AL549" i="1"/>
  <c r="AM549" i="1"/>
  <c r="AR549" i="1"/>
  <c r="AT549" i="1"/>
  <c r="AV549" i="1"/>
  <c r="A550" i="1"/>
  <c r="B550" i="1"/>
  <c r="C550" i="1"/>
  <c r="C550" i="6" s="1"/>
  <c r="D550" i="1"/>
  <c r="E550" i="1"/>
  <c r="F550" i="1"/>
  <c r="G550" i="1"/>
  <c r="H550" i="1"/>
  <c r="N550" i="1" s="1"/>
  <c r="I550" i="1"/>
  <c r="J550" i="1"/>
  <c r="K550" i="1"/>
  <c r="L550" i="1"/>
  <c r="Q550" i="1"/>
  <c r="V550" i="1" s="1"/>
  <c r="T550" i="1"/>
  <c r="Z550" i="1"/>
  <c r="AD550" i="1" s="1"/>
  <c r="AA550" i="1"/>
  <c r="AE550" i="1" s="1"/>
  <c r="AB550" i="1"/>
  <c r="AC550" i="1"/>
  <c r="AH550" i="1"/>
  <c r="AJ550" i="1"/>
  <c r="AL550" i="1"/>
  <c r="AM550" i="1"/>
  <c r="AR550" i="1"/>
  <c r="AT550" i="1"/>
  <c r="AV550" i="1"/>
  <c r="A551" i="1"/>
  <c r="A551" i="7" s="1"/>
  <c r="B551" i="1"/>
  <c r="C551" i="1"/>
  <c r="C551" i="6" s="1"/>
  <c r="D551" i="1"/>
  <c r="E551" i="1"/>
  <c r="F551" i="1"/>
  <c r="G551" i="1"/>
  <c r="H551" i="1"/>
  <c r="N551" i="1" s="1"/>
  <c r="I551" i="1"/>
  <c r="J551" i="1"/>
  <c r="K551" i="1"/>
  <c r="L551" i="1"/>
  <c r="Q551" i="1"/>
  <c r="V551" i="1" s="1"/>
  <c r="T551" i="1"/>
  <c r="U551" i="1"/>
  <c r="Z551" i="1"/>
  <c r="AD551" i="1" s="1"/>
  <c r="AA551" i="1"/>
  <c r="AE551" i="1" s="1"/>
  <c r="AB551" i="1"/>
  <c r="AC551" i="1"/>
  <c r="AH551" i="1"/>
  <c r="AJ551" i="1"/>
  <c r="AL551" i="1"/>
  <c r="AM551" i="1"/>
  <c r="AR551" i="1"/>
  <c r="AT551" i="1"/>
  <c r="AV551" i="1"/>
  <c r="A552" i="1"/>
  <c r="B552" i="1"/>
  <c r="C552" i="1"/>
  <c r="C552" i="6" s="1"/>
  <c r="D552" i="1"/>
  <c r="E552" i="1"/>
  <c r="F552" i="1"/>
  <c r="G552" i="1"/>
  <c r="H552" i="1"/>
  <c r="N552" i="1" s="1"/>
  <c r="I552" i="1"/>
  <c r="J552" i="1"/>
  <c r="K552" i="1"/>
  <c r="L552" i="1"/>
  <c r="Q552" i="1"/>
  <c r="V552" i="1" s="1"/>
  <c r="T552" i="1"/>
  <c r="Z552" i="1"/>
  <c r="AA552" i="1"/>
  <c r="AB552" i="1"/>
  <c r="AC552" i="1"/>
  <c r="AD552" i="1"/>
  <c r="AE552" i="1"/>
  <c r="AH552" i="1"/>
  <c r="AJ552" i="1"/>
  <c r="AL552" i="1"/>
  <c r="AM552" i="1"/>
  <c r="AR552" i="1"/>
  <c r="AT552" i="1"/>
  <c r="AV552" i="1"/>
  <c r="A553" i="1"/>
  <c r="B553" i="1"/>
  <c r="C553" i="1"/>
  <c r="AK553" i="1" s="1"/>
  <c r="D553" i="1"/>
  <c r="E553" i="1"/>
  <c r="F553" i="1"/>
  <c r="G553" i="1"/>
  <c r="H553" i="1"/>
  <c r="N553" i="1" s="1"/>
  <c r="I553" i="1"/>
  <c r="J553" i="1"/>
  <c r="K553" i="1"/>
  <c r="L553" i="1"/>
  <c r="Q553" i="1"/>
  <c r="V553" i="1" s="1"/>
  <c r="T553" i="1"/>
  <c r="Z553" i="1"/>
  <c r="AA553" i="1"/>
  <c r="AE553" i="1" s="1"/>
  <c r="AB553" i="1"/>
  <c r="AC553" i="1"/>
  <c r="AD553" i="1"/>
  <c r="AH553" i="1"/>
  <c r="AJ553" i="1"/>
  <c r="AL553" i="1"/>
  <c r="AM553" i="1"/>
  <c r="AR553" i="1"/>
  <c r="AT553" i="1"/>
  <c r="AV553" i="1"/>
  <c r="A554" i="1"/>
  <c r="B554" i="1"/>
  <c r="B554" i="7" s="1"/>
  <c r="C554" i="1"/>
  <c r="C554" i="6" s="1"/>
  <c r="D554" i="1"/>
  <c r="E554" i="1"/>
  <c r="F554" i="1"/>
  <c r="G554" i="1"/>
  <c r="H554" i="1"/>
  <c r="N554" i="1" s="1"/>
  <c r="I554" i="1"/>
  <c r="J554" i="1"/>
  <c r="K554" i="1"/>
  <c r="L554" i="1"/>
  <c r="Q554" i="1"/>
  <c r="V554" i="1" s="1"/>
  <c r="T554" i="1"/>
  <c r="Z554" i="1"/>
  <c r="AA554" i="1"/>
  <c r="AB554" i="1"/>
  <c r="AC554" i="1"/>
  <c r="AD554" i="1"/>
  <c r="AE554" i="1"/>
  <c r="AH554" i="1"/>
  <c r="AJ554" i="1"/>
  <c r="AK554" i="1"/>
  <c r="AL554" i="1"/>
  <c r="AM554" i="1"/>
  <c r="AR554" i="1"/>
  <c r="AT554" i="1"/>
  <c r="AV554" i="1"/>
  <c r="A555" i="1"/>
  <c r="B555" i="1"/>
  <c r="C555" i="1"/>
  <c r="C555" i="6" s="1"/>
  <c r="D555" i="1"/>
  <c r="E555" i="1"/>
  <c r="F555" i="1"/>
  <c r="G555" i="1"/>
  <c r="H555" i="1"/>
  <c r="N555" i="1" s="1"/>
  <c r="I555" i="1"/>
  <c r="J555" i="1"/>
  <c r="K555" i="1"/>
  <c r="L555" i="1"/>
  <c r="Q555" i="1"/>
  <c r="V555" i="1" s="1"/>
  <c r="T555" i="1"/>
  <c r="Z555" i="1"/>
  <c r="AA555" i="1"/>
  <c r="AE555" i="1" s="1"/>
  <c r="AB555" i="1"/>
  <c r="AC555" i="1"/>
  <c r="AD555" i="1"/>
  <c r="AH555" i="1"/>
  <c r="AJ555" i="1"/>
  <c r="AL555" i="1"/>
  <c r="AM555" i="1"/>
  <c r="AR555" i="1"/>
  <c r="AT555" i="1"/>
  <c r="AV555" i="1"/>
  <c r="A556" i="1"/>
  <c r="B556" i="1"/>
  <c r="C556" i="1"/>
  <c r="D556" i="1"/>
  <c r="E556" i="1"/>
  <c r="F556" i="1"/>
  <c r="G556" i="1"/>
  <c r="H556" i="1"/>
  <c r="N556" i="1" s="1"/>
  <c r="I556" i="1"/>
  <c r="J556" i="1"/>
  <c r="K556" i="1"/>
  <c r="L556" i="1"/>
  <c r="Q556" i="1"/>
  <c r="V556" i="1" s="1"/>
  <c r="T556" i="1"/>
  <c r="Z556" i="1"/>
  <c r="AA556" i="1"/>
  <c r="AB556" i="1"/>
  <c r="AC556" i="1"/>
  <c r="AD556" i="1"/>
  <c r="AE556" i="1"/>
  <c r="AH556" i="1"/>
  <c r="AJ556" i="1"/>
  <c r="AL556" i="1"/>
  <c r="AM556" i="1"/>
  <c r="AR556" i="1"/>
  <c r="AT556" i="1"/>
  <c r="AV556" i="1"/>
  <c r="A557" i="1"/>
  <c r="A557" i="7" s="1"/>
  <c r="B557" i="1"/>
  <c r="C557" i="1"/>
  <c r="AK557" i="1" s="1"/>
  <c r="D557" i="1"/>
  <c r="E557" i="1"/>
  <c r="F557" i="1"/>
  <c r="G557" i="1"/>
  <c r="H557" i="1"/>
  <c r="N557" i="1" s="1"/>
  <c r="I557" i="1"/>
  <c r="J557" i="1"/>
  <c r="K557" i="1"/>
  <c r="L557" i="1"/>
  <c r="Q557" i="1"/>
  <c r="V557" i="1" s="1"/>
  <c r="T557" i="1"/>
  <c r="Z557" i="1"/>
  <c r="AD557" i="1" s="1"/>
  <c r="AA557" i="1"/>
  <c r="AE557" i="1" s="1"/>
  <c r="AB557" i="1"/>
  <c r="AC557" i="1"/>
  <c r="AH557" i="1"/>
  <c r="AJ557" i="1"/>
  <c r="AL557" i="1"/>
  <c r="AM557" i="1"/>
  <c r="AR557" i="1"/>
  <c r="AT557" i="1"/>
  <c r="AV557" i="1"/>
  <c r="A558" i="1"/>
  <c r="B558" i="1"/>
  <c r="B558" i="7" s="1"/>
  <c r="C558" i="1"/>
  <c r="C558" i="6" s="1"/>
  <c r="D558" i="1"/>
  <c r="E558" i="1"/>
  <c r="F558" i="1"/>
  <c r="G558" i="1"/>
  <c r="H558" i="1"/>
  <c r="N558" i="1" s="1"/>
  <c r="I558" i="1"/>
  <c r="J558" i="1"/>
  <c r="K558" i="1"/>
  <c r="L558" i="1"/>
  <c r="Q558" i="1"/>
  <c r="V558" i="1" s="1"/>
  <c r="T558" i="1"/>
  <c r="Z558" i="1"/>
  <c r="AA558" i="1"/>
  <c r="AE558" i="1" s="1"/>
  <c r="AB558" i="1"/>
  <c r="AC558" i="1"/>
  <c r="AD558" i="1"/>
  <c r="AH558" i="1"/>
  <c r="AJ558" i="1"/>
  <c r="AL558" i="1"/>
  <c r="AM558" i="1"/>
  <c r="AR558" i="1"/>
  <c r="AT558" i="1"/>
  <c r="AV558" i="1"/>
  <c r="A559" i="1"/>
  <c r="B559" i="1"/>
  <c r="C559" i="1"/>
  <c r="D559" i="1"/>
  <c r="E559" i="1"/>
  <c r="F559" i="1"/>
  <c r="G559" i="1"/>
  <c r="H559" i="1"/>
  <c r="N559" i="1" s="1"/>
  <c r="I559" i="1"/>
  <c r="J559" i="1"/>
  <c r="K559" i="1"/>
  <c r="L559" i="1"/>
  <c r="Q559" i="1"/>
  <c r="V559" i="1" s="1"/>
  <c r="T559" i="1"/>
  <c r="Z559" i="1"/>
  <c r="AA559" i="1"/>
  <c r="AE559" i="1" s="1"/>
  <c r="AB559" i="1"/>
  <c r="AC559" i="1"/>
  <c r="AD559" i="1"/>
  <c r="AH559" i="1"/>
  <c r="AJ559" i="1"/>
  <c r="AL559" i="1"/>
  <c r="AM559" i="1"/>
  <c r="AR559" i="1"/>
  <c r="AT559" i="1"/>
  <c r="AV559" i="1"/>
  <c r="A560" i="1"/>
  <c r="B560" i="1"/>
  <c r="C560" i="1"/>
  <c r="C560" i="6" s="1"/>
  <c r="D560" i="1"/>
  <c r="E560" i="1"/>
  <c r="F560" i="1"/>
  <c r="G560" i="1"/>
  <c r="H560" i="1"/>
  <c r="N560" i="1" s="1"/>
  <c r="I560" i="1"/>
  <c r="J560" i="1"/>
  <c r="K560" i="1"/>
  <c r="L560" i="1"/>
  <c r="Q560" i="1"/>
  <c r="V560" i="1" s="1"/>
  <c r="T560" i="1"/>
  <c r="Z560" i="1"/>
  <c r="AA560" i="1"/>
  <c r="AB560" i="1"/>
  <c r="AC560" i="1"/>
  <c r="AD560" i="1"/>
  <c r="AE560" i="1"/>
  <c r="AH560" i="1"/>
  <c r="AJ560" i="1"/>
  <c r="AL560" i="1"/>
  <c r="AM560" i="1"/>
  <c r="AR560" i="1"/>
  <c r="AT560" i="1"/>
  <c r="AV560" i="1"/>
  <c r="A561" i="1"/>
  <c r="B561" i="1"/>
  <c r="B561" i="7" s="1"/>
  <c r="C561" i="1"/>
  <c r="AK561" i="1" s="1"/>
  <c r="D561" i="1"/>
  <c r="E561" i="1"/>
  <c r="F561" i="1"/>
  <c r="G561" i="1"/>
  <c r="H561" i="1"/>
  <c r="N561" i="1" s="1"/>
  <c r="I561" i="1"/>
  <c r="J561" i="1"/>
  <c r="K561" i="1"/>
  <c r="L561" i="1"/>
  <c r="Q561" i="1"/>
  <c r="V561" i="1" s="1"/>
  <c r="T561" i="1"/>
  <c r="Z561" i="1"/>
  <c r="AA561" i="1"/>
  <c r="AB561" i="1"/>
  <c r="AC561" i="1"/>
  <c r="AD561" i="1"/>
  <c r="AE561" i="1"/>
  <c r="AH561" i="1"/>
  <c r="AJ561" i="1"/>
  <c r="AL561" i="1"/>
  <c r="AM561" i="1"/>
  <c r="AR561" i="1"/>
  <c r="AT561" i="1"/>
  <c r="AV561" i="1"/>
  <c r="A562" i="1"/>
  <c r="B562" i="1"/>
  <c r="B562" i="7" s="1"/>
  <c r="C562" i="1"/>
  <c r="C562" i="6" s="1"/>
  <c r="D562" i="1"/>
  <c r="E562" i="1"/>
  <c r="F562" i="1"/>
  <c r="G562" i="1"/>
  <c r="H562" i="1"/>
  <c r="N562" i="1" s="1"/>
  <c r="I562" i="1"/>
  <c r="J562" i="1"/>
  <c r="K562" i="1"/>
  <c r="L562" i="1"/>
  <c r="Q562" i="1"/>
  <c r="V562" i="1" s="1"/>
  <c r="T562" i="1"/>
  <c r="Z562" i="1"/>
  <c r="AD562" i="1" s="1"/>
  <c r="AA562" i="1"/>
  <c r="AE562" i="1" s="1"/>
  <c r="AB562" i="1"/>
  <c r="AC562" i="1"/>
  <c r="AH562" i="1"/>
  <c r="AJ562" i="1"/>
  <c r="AL562" i="1"/>
  <c r="AM562" i="1"/>
  <c r="AR562" i="1"/>
  <c r="AT562" i="1"/>
  <c r="AV562" i="1"/>
  <c r="A563" i="1"/>
  <c r="B563" i="1"/>
  <c r="C563" i="1"/>
  <c r="D563" i="1"/>
  <c r="E563" i="1"/>
  <c r="F563" i="1"/>
  <c r="G563" i="1"/>
  <c r="H563" i="1"/>
  <c r="N563" i="1" s="1"/>
  <c r="I563" i="1"/>
  <c r="J563" i="1"/>
  <c r="K563" i="1"/>
  <c r="L563" i="1"/>
  <c r="Q563" i="1"/>
  <c r="V563" i="1" s="1"/>
  <c r="T563" i="1"/>
  <c r="Z563" i="1"/>
  <c r="AA563" i="1"/>
  <c r="AE563" i="1" s="1"/>
  <c r="AB563" i="1"/>
  <c r="AC563" i="1"/>
  <c r="AD563" i="1"/>
  <c r="AH563" i="1"/>
  <c r="AJ563" i="1"/>
  <c r="AL563" i="1"/>
  <c r="AM563" i="1"/>
  <c r="AR563" i="1"/>
  <c r="AT563" i="1"/>
  <c r="AV563" i="1"/>
  <c r="A564" i="1"/>
  <c r="B564" i="1"/>
  <c r="C564" i="1"/>
  <c r="C564" i="6" s="1"/>
  <c r="D564" i="1"/>
  <c r="E564" i="1"/>
  <c r="F564" i="1"/>
  <c r="G564" i="1"/>
  <c r="H564" i="1"/>
  <c r="N564" i="1" s="1"/>
  <c r="I564" i="1"/>
  <c r="J564" i="1"/>
  <c r="K564" i="1"/>
  <c r="L564" i="1"/>
  <c r="Q564" i="1"/>
  <c r="V564" i="1" s="1"/>
  <c r="T564" i="1"/>
  <c r="Z564" i="1"/>
  <c r="AA564" i="1"/>
  <c r="AB564" i="1"/>
  <c r="AC564" i="1"/>
  <c r="AD564" i="1"/>
  <c r="AE564" i="1"/>
  <c r="AH564" i="1"/>
  <c r="AJ564" i="1"/>
  <c r="AL564" i="1"/>
  <c r="AM564" i="1"/>
  <c r="AR564" i="1"/>
  <c r="AT564" i="1"/>
  <c r="AV564" i="1"/>
  <c r="A565" i="1"/>
  <c r="B565" i="1"/>
  <c r="B565" i="7" s="1"/>
  <c r="C565" i="1"/>
  <c r="AK565" i="1" s="1"/>
  <c r="D565" i="1"/>
  <c r="E565" i="1"/>
  <c r="F565" i="1"/>
  <c r="G565" i="1"/>
  <c r="H565" i="1"/>
  <c r="N565" i="1" s="1"/>
  <c r="I565" i="1"/>
  <c r="J565" i="1"/>
  <c r="K565" i="1"/>
  <c r="L565" i="1"/>
  <c r="Q565" i="1"/>
  <c r="V565" i="1" s="1"/>
  <c r="T565" i="1"/>
  <c r="Z565" i="1"/>
  <c r="AA565" i="1"/>
  <c r="AB565" i="1"/>
  <c r="AC565" i="1"/>
  <c r="AD565" i="1"/>
  <c r="AE565" i="1"/>
  <c r="AH565" i="1"/>
  <c r="AJ565" i="1"/>
  <c r="AL565" i="1"/>
  <c r="AM565" i="1"/>
  <c r="AR565" i="1"/>
  <c r="AT565" i="1"/>
  <c r="AV565" i="1"/>
  <c r="A566" i="1"/>
  <c r="B566" i="1"/>
  <c r="C566" i="1"/>
  <c r="D566" i="1"/>
  <c r="E566" i="1"/>
  <c r="F566" i="1"/>
  <c r="G566" i="1"/>
  <c r="H566" i="1"/>
  <c r="N566" i="1" s="1"/>
  <c r="I566" i="1"/>
  <c r="J566" i="1"/>
  <c r="K566" i="1"/>
  <c r="L566" i="1"/>
  <c r="Q566" i="1"/>
  <c r="V566" i="1" s="1"/>
  <c r="T566" i="1"/>
  <c r="Z566" i="1"/>
  <c r="AD566" i="1" s="1"/>
  <c r="AA566" i="1"/>
  <c r="AE566" i="1" s="1"/>
  <c r="AB566" i="1"/>
  <c r="AC566" i="1"/>
  <c r="AH566" i="1"/>
  <c r="AJ566" i="1"/>
  <c r="AL566" i="1"/>
  <c r="AM566" i="1"/>
  <c r="AR566" i="1"/>
  <c r="AT566" i="1"/>
  <c r="AV566" i="1"/>
  <c r="A567" i="1"/>
  <c r="B567" i="1"/>
  <c r="C567" i="1"/>
  <c r="AW567" i="1" s="1"/>
  <c r="D567" i="1"/>
  <c r="E567" i="1"/>
  <c r="F567" i="1"/>
  <c r="G567" i="1"/>
  <c r="H567" i="1"/>
  <c r="N567" i="1" s="1"/>
  <c r="I567" i="1"/>
  <c r="J567" i="1"/>
  <c r="K567" i="1"/>
  <c r="L567" i="1"/>
  <c r="Q567" i="1"/>
  <c r="V567" i="1" s="1"/>
  <c r="T567" i="1"/>
  <c r="Z567" i="1"/>
  <c r="AA567" i="1"/>
  <c r="AE567" i="1" s="1"/>
  <c r="AB567" i="1"/>
  <c r="AC567" i="1"/>
  <c r="AD567" i="1"/>
  <c r="AH567" i="1"/>
  <c r="AJ567" i="1"/>
  <c r="AL567" i="1"/>
  <c r="AM567" i="1"/>
  <c r="AR567" i="1"/>
  <c r="AT567" i="1"/>
  <c r="AV567" i="1"/>
  <c r="A568" i="1"/>
  <c r="B568" i="1"/>
  <c r="C568" i="1"/>
  <c r="AK568" i="1" s="1"/>
  <c r="D568" i="1"/>
  <c r="E568" i="1"/>
  <c r="F568" i="1"/>
  <c r="G568" i="1"/>
  <c r="H568" i="1"/>
  <c r="N568" i="1" s="1"/>
  <c r="I568" i="1"/>
  <c r="J568" i="1"/>
  <c r="K568" i="1"/>
  <c r="L568" i="1"/>
  <c r="Q568" i="1"/>
  <c r="V568" i="1" s="1"/>
  <c r="T568" i="1"/>
  <c r="Z568" i="1"/>
  <c r="AA568" i="1"/>
  <c r="AB568" i="1"/>
  <c r="AC568" i="1"/>
  <c r="AD568" i="1"/>
  <c r="AE568" i="1"/>
  <c r="AH568" i="1"/>
  <c r="AJ568" i="1"/>
  <c r="AL568" i="1"/>
  <c r="AM568" i="1"/>
  <c r="AR568" i="1"/>
  <c r="AT568" i="1"/>
  <c r="AV568" i="1"/>
  <c r="A569" i="1"/>
  <c r="B569" i="1"/>
  <c r="C569" i="1"/>
  <c r="D569" i="1"/>
  <c r="E569" i="1"/>
  <c r="F569" i="1"/>
  <c r="G569" i="1"/>
  <c r="H569" i="1"/>
  <c r="N569" i="1" s="1"/>
  <c r="I569" i="1"/>
  <c r="J569" i="1"/>
  <c r="K569" i="1"/>
  <c r="L569" i="1"/>
  <c r="Q569" i="1"/>
  <c r="V569" i="1" s="1"/>
  <c r="T569" i="1"/>
  <c r="Z569" i="1"/>
  <c r="AA569" i="1"/>
  <c r="AB569" i="1"/>
  <c r="AC569" i="1"/>
  <c r="AD569" i="1"/>
  <c r="AE569" i="1"/>
  <c r="AH569" i="1"/>
  <c r="AJ569" i="1"/>
  <c r="AL569" i="1"/>
  <c r="AM569" i="1"/>
  <c r="AR569" i="1"/>
  <c r="AT569" i="1"/>
  <c r="AV569" i="1"/>
  <c r="A570" i="1"/>
  <c r="A570" i="7" s="1"/>
  <c r="B570" i="1"/>
  <c r="C570" i="1"/>
  <c r="D570" i="1"/>
  <c r="E570" i="1"/>
  <c r="F570" i="1"/>
  <c r="G570" i="1"/>
  <c r="H570" i="1"/>
  <c r="N570" i="1" s="1"/>
  <c r="I570" i="1"/>
  <c r="J570" i="1"/>
  <c r="K570" i="1"/>
  <c r="L570" i="1"/>
  <c r="Q570" i="1"/>
  <c r="V570" i="1" s="1"/>
  <c r="T570" i="1"/>
  <c r="Z570" i="1"/>
  <c r="AA570" i="1"/>
  <c r="AB570" i="1"/>
  <c r="AC570" i="1"/>
  <c r="AD570" i="1"/>
  <c r="AE570" i="1"/>
  <c r="AH570" i="1"/>
  <c r="AJ570" i="1"/>
  <c r="AL570" i="1"/>
  <c r="AM570" i="1"/>
  <c r="AR570" i="1"/>
  <c r="AT570" i="1"/>
  <c r="AU570" i="1"/>
  <c r="AV570" i="1"/>
  <c r="A571" i="1"/>
  <c r="A571" i="7" s="1"/>
  <c r="B571" i="1"/>
  <c r="C571" i="1"/>
  <c r="D571" i="1"/>
  <c r="E571" i="1"/>
  <c r="F571" i="1"/>
  <c r="G571" i="1"/>
  <c r="H571" i="1"/>
  <c r="N571" i="1" s="1"/>
  <c r="I571" i="1"/>
  <c r="J571" i="1"/>
  <c r="K571" i="1"/>
  <c r="L571" i="1"/>
  <c r="Q571" i="1"/>
  <c r="V571" i="1" s="1"/>
  <c r="T571" i="1"/>
  <c r="Z571" i="1"/>
  <c r="AA571" i="1"/>
  <c r="AE571" i="1" s="1"/>
  <c r="AB571" i="1"/>
  <c r="AC571" i="1"/>
  <c r="AD571" i="1"/>
  <c r="AH571" i="1"/>
  <c r="AJ571" i="1"/>
  <c r="AL571" i="1"/>
  <c r="AM571" i="1"/>
  <c r="AR571" i="1"/>
  <c r="AT571" i="1"/>
  <c r="AV571" i="1"/>
  <c r="A572" i="1"/>
  <c r="B572" i="1"/>
  <c r="C572" i="1"/>
  <c r="D572" i="1"/>
  <c r="E572" i="1"/>
  <c r="F572" i="1"/>
  <c r="G572" i="1"/>
  <c r="H572" i="1"/>
  <c r="N572" i="1" s="1"/>
  <c r="I572" i="1"/>
  <c r="J572" i="1"/>
  <c r="K572" i="1"/>
  <c r="L572" i="1"/>
  <c r="Q572" i="1"/>
  <c r="V572" i="1" s="1"/>
  <c r="T572" i="1"/>
  <c r="Z572" i="1"/>
  <c r="AA572" i="1"/>
  <c r="AB572" i="1"/>
  <c r="AC572" i="1"/>
  <c r="AD572" i="1"/>
  <c r="AE572" i="1"/>
  <c r="AH572" i="1"/>
  <c r="AJ572" i="1"/>
  <c r="AL572" i="1"/>
  <c r="AM572" i="1"/>
  <c r="AR572" i="1"/>
  <c r="AT572" i="1"/>
  <c r="AV572" i="1"/>
  <c r="A573" i="1"/>
  <c r="B573" i="1"/>
  <c r="B573" i="7" s="1"/>
  <c r="C573" i="1"/>
  <c r="AU573" i="1" s="1"/>
  <c r="D573" i="1"/>
  <c r="E573" i="1"/>
  <c r="F573" i="1"/>
  <c r="G573" i="1"/>
  <c r="H573" i="1"/>
  <c r="N573" i="1" s="1"/>
  <c r="I573" i="1"/>
  <c r="J573" i="1"/>
  <c r="K573" i="1"/>
  <c r="L573" i="1"/>
  <c r="Q573" i="1"/>
  <c r="V573" i="1" s="1"/>
  <c r="T573" i="1"/>
  <c r="Z573" i="1"/>
  <c r="AA573" i="1"/>
  <c r="AB573" i="1"/>
  <c r="AC573" i="1"/>
  <c r="AD573" i="1"/>
  <c r="AE573" i="1"/>
  <c r="AH573" i="1"/>
  <c r="AJ573" i="1"/>
  <c r="AK573" i="1"/>
  <c r="AL573" i="1"/>
  <c r="AM573" i="1"/>
  <c r="AR573" i="1"/>
  <c r="AT573" i="1"/>
  <c r="AV573" i="1"/>
  <c r="A574" i="1"/>
  <c r="B574" i="1"/>
  <c r="B574" i="7" s="1"/>
  <c r="C574" i="1"/>
  <c r="C574" i="6" s="1"/>
  <c r="D574" i="1"/>
  <c r="E574" i="1"/>
  <c r="F574" i="1"/>
  <c r="G574" i="1"/>
  <c r="H574" i="1"/>
  <c r="N574" i="1" s="1"/>
  <c r="I574" i="1"/>
  <c r="J574" i="1"/>
  <c r="K574" i="1"/>
  <c r="L574" i="1"/>
  <c r="Q574" i="1"/>
  <c r="V574" i="1" s="1"/>
  <c r="T574" i="1"/>
  <c r="Z574" i="1"/>
  <c r="AA574" i="1"/>
  <c r="AB574" i="1"/>
  <c r="AC574" i="1"/>
  <c r="AD574" i="1"/>
  <c r="AE574" i="1"/>
  <c r="AH574" i="1"/>
  <c r="AJ574" i="1"/>
  <c r="AL574" i="1"/>
  <c r="AM574" i="1"/>
  <c r="AR574" i="1"/>
  <c r="AT574" i="1"/>
  <c r="AV574" i="1"/>
  <c r="A575" i="1"/>
  <c r="B575" i="1"/>
  <c r="C575" i="1"/>
  <c r="AS575" i="1" s="1"/>
  <c r="D575" i="1"/>
  <c r="E575" i="1"/>
  <c r="F575" i="1"/>
  <c r="G575" i="1"/>
  <c r="H575" i="1"/>
  <c r="N575" i="1" s="1"/>
  <c r="I575" i="1"/>
  <c r="J575" i="1"/>
  <c r="K575" i="1"/>
  <c r="L575" i="1"/>
  <c r="Q575" i="1"/>
  <c r="V575" i="1" s="1"/>
  <c r="T575" i="1"/>
  <c r="Z575" i="1"/>
  <c r="AD575" i="1" s="1"/>
  <c r="AA575" i="1"/>
  <c r="AB575" i="1"/>
  <c r="AC575" i="1"/>
  <c r="AE575" i="1"/>
  <c r="AH575" i="1"/>
  <c r="AJ575" i="1"/>
  <c r="AL575" i="1"/>
  <c r="AM575" i="1"/>
  <c r="AR575" i="1"/>
  <c r="AT575" i="1"/>
  <c r="AV575" i="1"/>
  <c r="A576" i="1"/>
  <c r="A576" i="7" s="1"/>
  <c r="B576" i="1"/>
  <c r="C576" i="1"/>
  <c r="AK576" i="1" s="1"/>
  <c r="D576" i="1"/>
  <c r="E576" i="1"/>
  <c r="F576" i="1"/>
  <c r="G576" i="1"/>
  <c r="H576" i="1"/>
  <c r="N576" i="1" s="1"/>
  <c r="I576" i="1"/>
  <c r="J576" i="1"/>
  <c r="K576" i="1"/>
  <c r="L576" i="1"/>
  <c r="Q576" i="1"/>
  <c r="V576" i="1" s="1"/>
  <c r="T576" i="1"/>
  <c r="Z576" i="1"/>
  <c r="AA576" i="1"/>
  <c r="AE576" i="1" s="1"/>
  <c r="AB576" i="1"/>
  <c r="AC576" i="1"/>
  <c r="AD576" i="1"/>
  <c r="AH576" i="1"/>
  <c r="AJ576" i="1"/>
  <c r="AL576" i="1"/>
  <c r="AM576" i="1"/>
  <c r="AR576" i="1"/>
  <c r="AT576" i="1"/>
  <c r="AV576" i="1"/>
  <c r="A577" i="1"/>
  <c r="B577" i="1"/>
  <c r="C577" i="1"/>
  <c r="U577" i="1" s="1"/>
  <c r="D577" i="1"/>
  <c r="E577" i="1"/>
  <c r="F577" i="1"/>
  <c r="G577" i="1"/>
  <c r="H577" i="1"/>
  <c r="N577" i="1" s="1"/>
  <c r="I577" i="1"/>
  <c r="J577" i="1"/>
  <c r="K577" i="1"/>
  <c r="L577" i="1"/>
  <c r="Q577" i="1"/>
  <c r="V577" i="1" s="1"/>
  <c r="T577" i="1"/>
  <c r="Z577" i="1"/>
  <c r="AA577" i="1"/>
  <c r="AB577" i="1"/>
  <c r="AC577" i="1"/>
  <c r="AD577" i="1"/>
  <c r="AE577" i="1"/>
  <c r="AH577" i="1"/>
  <c r="AJ577" i="1"/>
  <c r="AL577" i="1"/>
  <c r="AM577" i="1"/>
  <c r="AR577" i="1"/>
  <c r="AT577" i="1"/>
  <c r="AV577" i="1"/>
  <c r="A578" i="1"/>
  <c r="B578" i="1"/>
  <c r="B578" i="7" s="1"/>
  <c r="C578" i="1"/>
  <c r="C578" i="6" s="1"/>
  <c r="D578" i="1"/>
  <c r="E578" i="1"/>
  <c r="F578" i="1"/>
  <c r="G578" i="1"/>
  <c r="H578" i="1"/>
  <c r="N578" i="1" s="1"/>
  <c r="I578" i="1"/>
  <c r="J578" i="1"/>
  <c r="K578" i="1"/>
  <c r="L578" i="1"/>
  <c r="Q578" i="1"/>
  <c r="V578" i="1" s="1"/>
  <c r="T578" i="1"/>
  <c r="Z578" i="1"/>
  <c r="AA578" i="1"/>
  <c r="AB578" i="1"/>
  <c r="AC578" i="1"/>
  <c r="AD578" i="1"/>
  <c r="AE578" i="1"/>
  <c r="AH578" i="1"/>
  <c r="AJ578" i="1"/>
  <c r="AL578" i="1"/>
  <c r="AM578" i="1"/>
  <c r="AR578" i="1"/>
  <c r="AT578" i="1"/>
  <c r="AV578" i="1"/>
  <c r="A579" i="1"/>
  <c r="A579" i="7" s="1"/>
  <c r="B579" i="1"/>
  <c r="C579" i="1"/>
  <c r="D579" i="1"/>
  <c r="E579" i="1"/>
  <c r="F579" i="1"/>
  <c r="G579" i="1"/>
  <c r="H579" i="1"/>
  <c r="N579" i="1" s="1"/>
  <c r="I579" i="1"/>
  <c r="J579" i="1"/>
  <c r="K579" i="1"/>
  <c r="L579" i="1"/>
  <c r="Q579" i="1"/>
  <c r="V579" i="1" s="1"/>
  <c r="T579" i="1"/>
  <c r="Z579" i="1"/>
  <c r="AA579" i="1"/>
  <c r="AB579" i="1"/>
  <c r="AC579" i="1"/>
  <c r="AD579" i="1"/>
  <c r="AE579" i="1"/>
  <c r="AH579" i="1"/>
  <c r="AJ579" i="1"/>
  <c r="AL579" i="1"/>
  <c r="AM579" i="1"/>
  <c r="AR579" i="1"/>
  <c r="AT579" i="1"/>
  <c r="AV579" i="1"/>
  <c r="A580" i="1"/>
  <c r="B580" i="1"/>
  <c r="C580" i="1"/>
  <c r="D580" i="1"/>
  <c r="E580" i="1"/>
  <c r="F580" i="1"/>
  <c r="G580" i="1"/>
  <c r="H580" i="1"/>
  <c r="N580" i="1" s="1"/>
  <c r="I580" i="1"/>
  <c r="J580" i="1"/>
  <c r="K580" i="1"/>
  <c r="L580" i="1"/>
  <c r="Q580" i="1"/>
  <c r="V580" i="1" s="1"/>
  <c r="T580" i="1"/>
  <c r="Z580" i="1"/>
  <c r="AA580" i="1"/>
  <c r="AB580" i="1"/>
  <c r="AC580" i="1"/>
  <c r="AD580" i="1"/>
  <c r="AE580" i="1"/>
  <c r="AH580" i="1"/>
  <c r="AJ580" i="1"/>
  <c r="AL580" i="1"/>
  <c r="AM580" i="1"/>
  <c r="AR580" i="1"/>
  <c r="AT580" i="1"/>
  <c r="AV580" i="1"/>
  <c r="A581" i="1"/>
  <c r="B581" i="1"/>
  <c r="C581" i="1"/>
  <c r="U581" i="1" s="1"/>
  <c r="D581" i="1"/>
  <c r="E581" i="1"/>
  <c r="F581" i="1"/>
  <c r="G581" i="1"/>
  <c r="H581" i="1"/>
  <c r="N581" i="1" s="1"/>
  <c r="I581" i="1"/>
  <c r="J581" i="1"/>
  <c r="K581" i="1"/>
  <c r="L581" i="1"/>
  <c r="Q581" i="1"/>
  <c r="V581" i="1" s="1"/>
  <c r="T581" i="1"/>
  <c r="Z581" i="1"/>
  <c r="AA581" i="1"/>
  <c r="AB581" i="1"/>
  <c r="AC581" i="1"/>
  <c r="AD581" i="1"/>
  <c r="AE581" i="1"/>
  <c r="AH581" i="1"/>
  <c r="AJ581" i="1"/>
  <c r="AL581" i="1"/>
  <c r="AM581" i="1"/>
  <c r="AR581" i="1"/>
  <c r="AT581" i="1"/>
  <c r="AU581" i="1"/>
  <c r="AV581" i="1"/>
  <c r="A582" i="1"/>
  <c r="B582" i="1"/>
  <c r="C582" i="1"/>
  <c r="C582" i="6" s="1"/>
  <c r="D582" i="1"/>
  <c r="E582" i="1"/>
  <c r="F582" i="1"/>
  <c r="G582" i="1"/>
  <c r="H582" i="1"/>
  <c r="N582" i="1" s="1"/>
  <c r="I582" i="1"/>
  <c r="J582" i="1"/>
  <c r="K582" i="1"/>
  <c r="L582" i="1"/>
  <c r="Q582" i="1"/>
  <c r="V582" i="1" s="1"/>
  <c r="T582" i="1"/>
  <c r="Z582" i="1"/>
  <c r="AA582" i="1"/>
  <c r="AE582" i="1" s="1"/>
  <c r="AB582" i="1"/>
  <c r="AC582" i="1"/>
  <c r="AD582" i="1"/>
  <c r="AH582" i="1"/>
  <c r="AJ582" i="1"/>
  <c r="AL582" i="1"/>
  <c r="AM582" i="1"/>
  <c r="AR582" i="1"/>
  <c r="AT582" i="1"/>
  <c r="AV582" i="1"/>
  <c r="A583" i="1"/>
  <c r="B583" i="1"/>
  <c r="C583" i="1"/>
  <c r="D583" i="1"/>
  <c r="E583" i="1"/>
  <c r="F583" i="1"/>
  <c r="G583" i="1"/>
  <c r="H583" i="1"/>
  <c r="N583" i="1" s="1"/>
  <c r="I583" i="1"/>
  <c r="J583" i="1"/>
  <c r="K583" i="1"/>
  <c r="L583" i="1"/>
  <c r="Q583" i="1"/>
  <c r="V583" i="1" s="1"/>
  <c r="T583" i="1"/>
  <c r="Z583" i="1"/>
  <c r="AA583" i="1"/>
  <c r="AB583" i="1"/>
  <c r="AC583" i="1"/>
  <c r="AD583" i="1"/>
  <c r="AE583" i="1"/>
  <c r="AH583" i="1"/>
  <c r="AJ583" i="1"/>
  <c r="AL583" i="1"/>
  <c r="AM583" i="1"/>
  <c r="AR583" i="1"/>
  <c r="AT583" i="1"/>
  <c r="AV583" i="1"/>
  <c r="A584" i="1"/>
  <c r="B584" i="1"/>
  <c r="B584" i="7" s="1"/>
  <c r="C584" i="1"/>
  <c r="AU584" i="1" s="1"/>
  <c r="D584" i="1"/>
  <c r="E584" i="1"/>
  <c r="F584" i="1"/>
  <c r="G584" i="1"/>
  <c r="H584" i="1"/>
  <c r="N584" i="1" s="1"/>
  <c r="I584" i="1"/>
  <c r="J584" i="1"/>
  <c r="K584" i="1"/>
  <c r="L584" i="1"/>
  <c r="Q584" i="1"/>
  <c r="V584" i="1" s="1"/>
  <c r="T584" i="1"/>
  <c r="U584" i="1"/>
  <c r="Z584" i="1"/>
  <c r="AA584" i="1"/>
  <c r="AB584" i="1"/>
  <c r="AC584" i="1"/>
  <c r="AD584" i="1"/>
  <c r="AE584" i="1"/>
  <c r="AH584" i="1"/>
  <c r="AI584" i="1"/>
  <c r="AJ584" i="1"/>
  <c r="AL584" i="1"/>
  <c r="AM584" i="1"/>
  <c r="AR584" i="1"/>
  <c r="AT584" i="1"/>
  <c r="AV584" i="1"/>
  <c r="A585" i="1"/>
  <c r="B585" i="1"/>
  <c r="C585" i="1"/>
  <c r="C585" i="6" s="1"/>
  <c r="D585" i="1"/>
  <c r="E585" i="1"/>
  <c r="F585" i="1"/>
  <c r="G585" i="1"/>
  <c r="H585" i="1"/>
  <c r="N585" i="1" s="1"/>
  <c r="I585" i="1"/>
  <c r="J585" i="1"/>
  <c r="K585" i="1"/>
  <c r="L585" i="1"/>
  <c r="Q585" i="1"/>
  <c r="V585" i="1" s="1"/>
  <c r="T585" i="1"/>
  <c r="Z585" i="1"/>
  <c r="AA585" i="1"/>
  <c r="AB585" i="1"/>
  <c r="AC585" i="1"/>
  <c r="AD585" i="1"/>
  <c r="AE585" i="1"/>
  <c r="AH585" i="1"/>
  <c r="AJ585" i="1"/>
  <c r="AL585" i="1"/>
  <c r="AM585" i="1"/>
  <c r="AR585" i="1"/>
  <c r="AT585" i="1"/>
  <c r="AU585" i="1"/>
  <c r="AV585" i="1"/>
  <c r="A586" i="1"/>
  <c r="B586" i="1"/>
  <c r="C586" i="1"/>
  <c r="D586" i="1"/>
  <c r="E586" i="1"/>
  <c r="F586" i="1"/>
  <c r="G586" i="1"/>
  <c r="H586" i="1"/>
  <c r="N586" i="1" s="1"/>
  <c r="I586" i="1"/>
  <c r="J586" i="1"/>
  <c r="K586" i="1"/>
  <c r="L586" i="1"/>
  <c r="Q586" i="1"/>
  <c r="V586" i="1" s="1"/>
  <c r="T586" i="1"/>
  <c r="Z586" i="1"/>
  <c r="AA586" i="1"/>
  <c r="AB586" i="1"/>
  <c r="AC586" i="1"/>
  <c r="AD586" i="1"/>
  <c r="AE586" i="1"/>
  <c r="AH586" i="1"/>
  <c r="AJ586" i="1"/>
  <c r="AL586" i="1"/>
  <c r="AM586" i="1"/>
  <c r="AR586" i="1"/>
  <c r="AT586" i="1"/>
  <c r="AV586" i="1"/>
  <c r="A587" i="1"/>
  <c r="B587" i="1"/>
  <c r="B587" i="7" s="1"/>
  <c r="C587" i="1"/>
  <c r="D587" i="1"/>
  <c r="E587" i="1"/>
  <c r="F587" i="1"/>
  <c r="G587" i="1"/>
  <c r="H587" i="1"/>
  <c r="N587" i="1" s="1"/>
  <c r="I587" i="1"/>
  <c r="J587" i="1"/>
  <c r="K587" i="1"/>
  <c r="L587" i="1"/>
  <c r="Q587" i="1"/>
  <c r="V587" i="1" s="1"/>
  <c r="T587" i="1"/>
  <c r="Z587" i="1"/>
  <c r="AA587" i="1"/>
  <c r="AB587" i="1"/>
  <c r="AC587" i="1"/>
  <c r="AD587" i="1"/>
  <c r="AE587" i="1"/>
  <c r="AH587" i="1"/>
  <c r="AJ587" i="1"/>
  <c r="AL587" i="1"/>
  <c r="AM587" i="1"/>
  <c r="AR587" i="1"/>
  <c r="AT587" i="1"/>
  <c r="AV587" i="1"/>
  <c r="A588" i="1"/>
  <c r="B588" i="1"/>
  <c r="C588" i="1"/>
  <c r="C588" i="6" s="1"/>
  <c r="D588" i="1"/>
  <c r="E588" i="1"/>
  <c r="F588" i="1"/>
  <c r="G588" i="1"/>
  <c r="H588" i="1"/>
  <c r="N588" i="1" s="1"/>
  <c r="I588" i="1"/>
  <c r="J588" i="1"/>
  <c r="K588" i="1"/>
  <c r="L588" i="1"/>
  <c r="Q588" i="1"/>
  <c r="V588" i="1" s="1"/>
  <c r="T588" i="1"/>
  <c r="Z588" i="1"/>
  <c r="AD588" i="1" s="1"/>
  <c r="AA588" i="1"/>
  <c r="AE588" i="1" s="1"/>
  <c r="AB588" i="1"/>
  <c r="AC588" i="1"/>
  <c r="AH588" i="1"/>
  <c r="AJ588" i="1"/>
  <c r="AL588" i="1"/>
  <c r="AM588" i="1"/>
  <c r="AR588" i="1"/>
  <c r="AT588" i="1"/>
  <c r="AV588" i="1"/>
  <c r="A589" i="1"/>
  <c r="B589" i="1"/>
  <c r="C589" i="1"/>
  <c r="AU589" i="1" s="1"/>
  <c r="D589" i="1"/>
  <c r="E589" i="1"/>
  <c r="F589" i="1"/>
  <c r="G589" i="1"/>
  <c r="H589" i="1"/>
  <c r="N589" i="1" s="1"/>
  <c r="I589" i="1"/>
  <c r="J589" i="1"/>
  <c r="K589" i="1"/>
  <c r="L589" i="1"/>
  <c r="Q589" i="1"/>
  <c r="V589" i="1" s="1"/>
  <c r="T589" i="1"/>
  <c r="U589" i="1"/>
  <c r="Z589" i="1"/>
  <c r="AD589" i="1" s="1"/>
  <c r="AA589" i="1"/>
  <c r="AE589" i="1" s="1"/>
  <c r="AB589" i="1"/>
  <c r="AC589" i="1"/>
  <c r="AH589" i="1"/>
  <c r="AJ589" i="1"/>
  <c r="AL589" i="1"/>
  <c r="AM589" i="1"/>
  <c r="AR589" i="1"/>
  <c r="AT589" i="1"/>
  <c r="AV589" i="1"/>
  <c r="A590" i="1"/>
  <c r="B590" i="1"/>
  <c r="C590" i="1"/>
  <c r="C590" i="6" s="1"/>
  <c r="D590" i="1"/>
  <c r="E590" i="1"/>
  <c r="F590" i="1"/>
  <c r="G590" i="1"/>
  <c r="H590" i="1"/>
  <c r="N590" i="1" s="1"/>
  <c r="I590" i="1"/>
  <c r="J590" i="1"/>
  <c r="K590" i="1"/>
  <c r="L590" i="1"/>
  <c r="Q590" i="1"/>
  <c r="V590" i="1" s="1"/>
  <c r="T590" i="1"/>
  <c r="Z590" i="1"/>
  <c r="AA590" i="1"/>
  <c r="AB590" i="1"/>
  <c r="AC590" i="1"/>
  <c r="AD590" i="1"/>
  <c r="AE590" i="1"/>
  <c r="AH590" i="1"/>
  <c r="AJ590" i="1"/>
  <c r="AL590" i="1"/>
  <c r="AM590" i="1"/>
  <c r="AR590" i="1"/>
  <c r="AT590" i="1"/>
  <c r="AV590" i="1"/>
  <c r="A591" i="1"/>
  <c r="B591" i="1"/>
  <c r="C591" i="1"/>
  <c r="D591" i="1"/>
  <c r="E591" i="1"/>
  <c r="F591" i="1"/>
  <c r="G591" i="1"/>
  <c r="H591" i="1"/>
  <c r="N591" i="1" s="1"/>
  <c r="I591" i="1"/>
  <c r="J591" i="1"/>
  <c r="K591" i="1"/>
  <c r="L591" i="1"/>
  <c r="Q591" i="1"/>
  <c r="V591" i="1" s="1"/>
  <c r="T591" i="1"/>
  <c r="Z591" i="1"/>
  <c r="AA591" i="1"/>
  <c r="AB591" i="1"/>
  <c r="AC591" i="1"/>
  <c r="AD591" i="1"/>
  <c r="AE591" i="1"/>
  <c r="AH591" i="1"/>
  <c r="AJ591" i="1"/>
  <c r="AL591" i="1"/>
  <c r="AM591" i="1"/>
  <c r="AR591" i="1"/>
  <c r="AT591" i="1"/>
  <c r="AV591" i="1"/>
  <c r="A592" i="1"/>
  <c r="B592" i="1"/>
  <c r="B592" i="7" s="1"/>
  <c r="C592" i="1"/>
  <c r="C592" i="6" s="1"/>
  <c r="D592" i="1"/>
  <c r="E592" i="1"/>
  <c r="F592" i="1"/>
  <c r="G592" i="1"/>
  <c r="H592" i="1"/>
  <c r="N592" i="1" s="1"/>
  <c r="I592" i="1"/>
  <c r="J592" i="1"/>
  <c r="K592" i="1"/>
  <c r="L592" i="1"/>
  <c r="Q592" i="1"/>
  <c r="V592" i="1" s="1"/>
  <c r="T592" i="1"/>
  <c r="Z592" i="1"/>
  <c r="AA592" i="1"/>
  <c r="AB592" i="1"/>
  <c r="AC592" i="1"/>
  <c r="AD592" i="1"/>
  <c r="AE592" i="1"/>
  <c r="AH592" i="1"/>
  <c r="AJ592" i="1"/>
  <c r="AL592" i="1"/>
  <c r="AM592" i="1"/>
  <c r="AR592" i="1"/>
  <c r="AT592" i="1"/>
  <c r="AV592" i="1"/>
  <c r="A593" i="1"/>
  <c r="B593" i="1"/>
  <c r="C593" i="1"/>
  <c r="D593" i="1"/>
  <c r="E593" i="1"/>
  <c r="F593" i="1"/>
  <c r="G593" i="1"/>
  <c r="H593" i="1"/>
  <c r="N593" i="1" s="1"/>
  <c r="I593" i="1"/>
  <c r="J593" i="1"/>
  <c r="K593" i="1"/>
  <c r="L593" i="1"/>
  <c r="Q593" i="1"/>
  <c r="V593" i="1" s="1"/>
  <c r="T593" i="1"/>
  <c r="Z593" i="1"/>
  <c r="AA593" i="1"/>
  <c r="AB593" i="1"/>
  <c r="AC593" i="1"/>
  <c r="AD593" i="1"/>
  <c r="AE593" i="1"/>
  <c r="AH593" i="1"/>
  <c r="AJ593" i="1"/>
  <c r="AL593" i="1"/>
  <c r="AM593" i="1"/>
  <c r="AR593" i="1"/>
  <c r="AT593" i="1"/>
  <c r="AV593" i="1"/>
  <c r="A594" i="1"/>
  <c r="B594" i="1"/>
  <c r="C594" i="1"/>
  <c r="C594" i="6" s="1"/>
  <c r="D594" i="1"/>
  <c r="E594" i="1"/>
  <c r="F594" i="1"/>
  <c r="G594" i="1"/>
  <c r="H594" i="1"/>
  <c r="N594" i="1" s="1"/>
  <c r="I594" i="1"/>
  <c r="J594" i="1"/>
  <c r="K594" i="1"/>
  <c r="L594" i="1"/>
  <c r="Q594" i="1"/>
  <c r="V594" i="1" s="1"/>
  <c r="T594" i="1"/>
  <c r="Z594" i="1"/>
  <c r="AA594" i="1"/>
  <c r="AB594" i="1"/>
  <c r="AC594" i="1"/>
  <c r="AD594" i="1"/>
  <c r="AE594" i="1"/>
  <c r="AH594" i="1"/>
  <c r="AJ594" i="1"/>
  <c r="AL594" i="1"/>
  <c r="AM594" i="1"/>
  <c r="AR594" i="1"/>
  <c r="AT594" i="1"/>
  <c r="AV594" i="1"/>
  <c r="A595" i="1"/>
  <c r="B595" i="1"/>
  <c r="C595" i="1"/>
  <c r="C595" i="6" s="1"/>
  <c r="D595" i="1"/>
  <c r="E595" i="1"/>
  <c r="F595" i="1"/>
  <c r="G595" i="1"/>
  <c r="H595" i="1"/>
  <c r="N595" i="1" s="1"/>
  <c r="I595" i="1"/>
  <c r="J595" i="1"/>
  <c r="K595" i="1"/>
  <c r="L595" i="1"/>
  <c r="Q595" i="1"/>
  <c r="V595" i="1" s="1"/>
  <c r="T595" i="1"/>
  <c r="Z595" i="1"/>
  <c r="AA595" i="1"/>
  <c r="AB595" i="1"/>
  <c r="AC595" i="1"/>
  <c r="AD595" i="1"/>
  <c r="AE595" i="1"/>
  <c r="AH595" i="1"/>
  <c r="AJ595" i="1"/>
  <c r="AL595" i="1"/>
  <c r="AM595" i="1"/>
  <c r="AR595" i="1"/>
  <c r="AT595" i="1"/>
  <c r="AV595" i="1"/>
  <c r="A596" i="1"/>
  <c r="B596" i="1"/>
  <c r="B596" i="7" s="1"/>
  <c r="C596" i="1"/>
  <c r="D596" i="1"/>
  <c r="E596" i="1"/>
  <c r="F596" i="1"/>
  <c r="G596" i="1"/>
  <c r="H596" i="1"/>
  <c r="N596" i="1" s="1"/>
  <c r="I596" i="1"/>
  <c r="J596" i="1"/>
  <c r="K596" i="1"/>
  <c r="L596" i="1"/>
  <c r="Q596" i="1"/>
  <c r="V596" i="1" s="1"/>
  <c r="T596" i="1"/>
  <c r="Z596" i="1"/>
  <c r="AA596" i="1"/>
  <c r="AB596" i="1"/>
  <c r="AC596" i="1"/>
  <c r="AD596" i="1"/>
  <c r="AE596" i="1"/>
  <c r="AH596" i="1"/>
  <c r="AJ596" i="1"/>
  <c r="AL596" i="1"/>
  <c r="AM596" i="1"/>
  <c r="AR596" i="1"/>
  <c r="AT596" i="1"/>
  <c r="AV596" i="1"/>
  <c r="AW596" i="1"/>
  <c r="A597" i="1"/>
  <c r="B597" i="1"/>
  <c r="C597" i="1"/>
  <c r="C597" i="6" s="1"/>
  <c r="D597" i="1"/>
  <c r="E597" i="1"/>
  <c r="F597" i="1"/>
  <c r="G597" i="1"/>
  <c r="H597" i="1"/>
  <c r="N597" i="1" s="1"/>
  <c r="I597" i="1"/>
  <c r="J597" i="1"/>
  <c r="K597" i="1"/>
  <c r="L597" i="1"/>
  <c r="Q597" i="1"/>
  <c r="V597" i="1" s="1"/>
  <c r="T597" i="1"/>
  <c r="Z597" i="1"/>
  <c r="AA597" i="1"/>
  <c r="AB597" i="1"/>
  <c r="AC597" i="1"/>
  <c r="AD597" i="1"/>
  <c r="AE597" i="1"/>
  <c r="AH597" i="1"/>
  <c r="AJ597" i="1"/>
  <c r="AL597" i="1"/>
  <c r="AM597" i="1"/>
  <c r="AR597" i="1"/>
  <c r="AT597" i="1"/>
  <c r="AV597" i="1"/>
  <c r="A598" i="1"/>
  <c r="A598" i="7" s="1"/>
  <c r="B598" i="1"/>
  <c r="C598" i="1"/>
  <c r="D598" i="1"/>
  <c r="E598" i="1"/>
  <c r="F598" i="1"/>
  <c r="G598" i="1"/>
  <c r="H598" i="1"/>
  <c r="N598" i="1" s="1"/>
  <c r="I598" i="1"/>
  <c r="J598" i="1"/>
  <c r="K598" i="1"/>
  <c r="L598" i="1"/>
  <c r="Q598" i="1"/>
  <c r="V598" i="1" s="1"/>
  <c r="T598" i="1"/>
  <c r="U598" i="1"/>
  <c r="Z598" i="1"/>
  <c r="AA598" i="1"/>
  <c r="AB598" i="1"/>
  <c r="AC598" i="1"/>
  <c r="AD598" i="1"/>
  <c r="AE598" i="1"/>
  <c r="AH598" i="1"/>
  <c r="AI598" i="1"/>
  <c r="AJ598" i="1"/>
  <c r="AL598" i="1"/>
  <c r="AM598" i="1"/>
  <c r="AR598" i="1"/>
  <c r="AT598" i="1"/>
  <c r="AV598" i="1"/>
  <c r="A599" i="1"/>
  <c r="B599" i="1"/>
  <c r="C599" i="1"/>
  <c r="AW599" i="1" s="1"/>
  <c r="D599" i="1"/>
  <c r="E599" i="1"/>
  <c r="F599" i="1"/>
  <c r="G599" i="1"/>
  <c r="H599" i="1"/>
  <c r="N599" i="1" s="1"/>
  <c r="I599" i="1"/>
  <c r="J599" i="1"/>
  <c r="K599" i="1"/>
  <c r="L599" i="1"/>
  <c r="Q599" i="1"/>
  <c r="V599" i="1" s="1"/>
  <c r="T599" i="1"/>
  <c r="U599" i="1"/>
  <c r="Z599" i="1"/>
  <c r="AA599" i="1"/>
  <c r="AB599" i="1"/>
  <c r="AC599" i="1"/>
  <c r="AD599" i="1"/>
  <c r="AE599" i="1"/>
  <c r="AH599" i="1"/>
  <c r="AJ599" i="1"/>
  <c r="AL599" i="1"/>
  <c r="AM599" i="1"/>
  <c r="AR599" i="1"/>
  <c r="AT599" i="1"/>
  <c r="AV599" i="1"/>
  <c r="A600" i="1"/>
  <c r="B600" i="1"/>
  <c r="B600" i="7" s="1"/>
  <c r="C600" i="1"/>
  <c r="D600" i="1"/>
  <c r="E600" i="1"/>
  <c r="F600" i="1"/>
  <c r="G600" i="1"/>
  <c r="H600" i="1"/>
  <c r="N600" i="1" s="1"/>
  <c r="I600" i="1"/>
  <c r="J600" i="1"/>
  <c r="K600" i="1"/>
  <c r="L600" i="1"/>
  <c r="Q600" i="1"/>
  <c r="V600" i="1" s="1"/>
  <c r="T600" i="1"/>
  <c r="U600" i="1"/>
  <c r="Z600" i="1"/>
  <c r="AA600" i="1"/>
  <c r="AB600" i="1"/>
  <c r="AC600" i="1"/>
  <c r="AD600" i="1"/>
  <c r="AE600" i="1"/>
  <c r="AH600" i="1"/>
  <c r="AJ600" i="1"/>
  <c r="AL600" i="1"/>
  <c r="AM600" i="1"/>
  <c r="AR600" i="1"/>
  <c r="AT600" i="1"/>
  <c r="AV600" i="1"/>
  <c r="A601" i="1"/>
  <c r="B601" i="1"/>
  <c r="C601" i="1"/>
  <c r="C601" i="6" s="1"/>
  <c r="D601" i="1"/>
  <c r="E601" i="1"/>
  <c r="F601" i="1"/>
  <c r="G601" i="1"/>
  <c r="H601" i="1"/>
  <c r="N601" i="1" s="1"/>
  <c r="I601" i="1"/>
  <c r="J601" i="1"/>
  <c r="K601" i="1"/>
  <c r="L601" i="1"/>
  <c r="Q601" i="1"/>
  <c r="V601" i="1" s="1"/>
  <c r="T601" i="1"/>
  <c r="Z601" i="1"/>
  <c r="AA601" i="1"/>
  <c r="AB601" i="1"/>
  <c r="AC601" i="1"/>
  <c r="AD601" i="1"/>
  <c r="AE601" i="1"/>
  <c r="AH601" i="1"/>
  <c r="AJ601" i="1"/>
  <c r="AK601" i="1"/>
  <c r="AL601" i="1"/>
  <c r="AM601" i="1"/>
  <c r="AR601" i="1"/>
  <c r="AT601" i="1"/>
  <c r="AV601" i="1"/>
  <c r="A602" i="1"/>
  <c r="B602" i="1"/>
  <c r="B602" i="7" s="1"/>
  <c r="C602" i="1"/>
  <c r="AW602" i="1" s="1"/>
  <c r="D602" i="1"/>
  <c r="E602" i="1"/>
  <c r="F602" i="1"/>
  <c r="G602" i="1"/>
  <c r="H602" i="1"/>
  <c r="N602" i="1" s="1"/>
  <c r="I602" i="1"/>
  <c r="J602" i="1"/>
  <c r="K602" i="1"/>
  <c r="L602" i="1"/>
  <c r="Q602" i="1"/>
  <c r="V602" i="1" s="1"/>
  <c r="T602" i="1"/>
  <c r="Z602" i="1"/>
  <c r="AA602" i="1"/>
  <c r="AB602" i="1"/>
  <c r="AC602" i="1"/>
  <c r="AD602" i="1"/>
  <c r="AE602" i="1"/>
  <c r="AH602" i="1"/>
  <c r="AJ602" i="1"/>
  <c r="AL602" i="1"/>
  <c r="AM602" i="1"/>
  <c r="AR602" i="1"/>
  <c r="AT602" i="1"/>
  <c r="AV602" i="1"/>
  <c r="A603" i="1"/>
  <c r="A603" i="7" s="1"/>
  <c r="B603" i="1"/>
  <c r="C603" i="1"/>
  <c r="AW603" i="1" s="1"/>
  <c r="D603" i="1"/>
  <c r="E603" i="1"/>
  <c r="F603" i="1"/>
  <c r="G603" i="1"/>
  <c r="H603" i="1"/>
  <c r="N603" i="1" s="1"/>
  <c r="I603" i="1"/>
  <c r="J603" i="1"/>
  <c r="K603" i="1"/>
  <c r="L603" i="1"/>
  <c r="Q603" i="1"/>
  <c r="V603" i="1" s="1"/>
  <c r="T603" i="1"/>
  <c r="Z603" i="1"/>
  <c r="AD603" i="1" s="1"/>
  <c r="AA603" i="1"/>
  <c r="AE603" i="1" s="1"/>
  <c r="AB603" i="1"/>
  <c r="AC603" i="1"/>
  <c r="AH603" i="1"/>
  <c r="AJ603" i="1"/>
  <c r="AL603" i="1"/>
  <c r="AM603" i="1"/>
  <c r="AR603" i="1"/>
  <c r="AT603" i="1"/>
  <c r="AV603" i="1"/>
  <c r="A604" i="1"/>
  <c r="B604" i="1"/>
  <c r="C604" i="1"/>
  <c r="AW604" i="1" s="1"/>
  <c r="D604" i="1"/>
  <c r="E604" i="1"/>
  <c r="F604" i="1"/>
  <c r="G604" i="1"/>
  <c r="H604" i="1"/>
  <c r="N604" i="1" s="1"/>
  <c r="I604" i="1"/>
  <c r="J604" i="1"/>
  <c r="K604" i="1"/>
  <c r="L604" i="1"/>
  <c r="Q604" i="1"/>
  <c r="V604" i="1" s="1"/>
  <c r="T604" i="1"/>
  <c r="Z604" i="1"/>
  <c r="AA604" i="1"/>
  <c r="AE604" i="1" s="1"/>
  <c r="AB604" i="1"/>
  <c r="AC604" i="1"/>
  <c r="AD604" i="1"/>
  <c r="AH604" i="1"/>
  <c r="AJ604" i="1"/>
  <c r="AL604" i="1"/>
  <c r="AM604" i="1"/>
  <c r="AR604" i="1"/>
  <c r="AT604" i="1"/>
  <c r="AV604" i="1"/>
  <c r="A605" i="1"/>
  <c r="B605" i="1"/>
  <c r="C605" i="1"/>
  <c r="C605" i="6" s="1"/>
  <c r="D605" i="1"/>
  <c r="E605" i="1"/>
  <c r="F605" i="1"/>
  <c r="G605" i="1"/>
  <c r="H605" i="1"/>
  <c r="N605" i="1" s="1"/>
  <c r="I605" i="1"/>
  <c r="J605" i="1"/>
  <c r="K605" i="1"/>
  <c r="L605" i="1"/>
  <c r="Q605" i="1"/>
  <c r="V605" i="1" s="1"/>
  <c r="T605" i="1"/>
  <c r="Z605" i="1"/>
  <c r="AA605" i="1"/>
  <c r="AB605" i="1"/>
  <c r="AC605" i="1"/>
  <c r="AD605" i="1"/>
  <c r="AE605" i="1"/>
  <c r="AH605" i="1"/>
  <c r="AJ605" i="1"/>
  <c r="AL605" i="1"/>
  <c r="AM605" i="1"/>
  <c r="AR605" i="1"/>
  <c r="AT605" i="1"/>
  <c r="AV605" i="1"/>
  <c r="A606" i="1"/>
  <c r="B606" i="1"/>
  <c r="C606" i="1"/>
  <c r="D606" i="1"/>
  <c r="E606" i="1"/>
  <c r="F606" i="1"/>
  <c r="G606" i="1"/>
  <c r="H606" i="1"/>
  <c r="N606" i="1" s="1"/>
  <c r="I606" i="1"/>
  <c r="J606" i="1"/>
  <c r="K606" i="1"/>
  <c r="L606" i="1"/>
  <c r="Q606" i="1"/>
  <c r="V606" i="1" s="1"/>
  <c r="T606" i="1"/>
  <c r="U606" i="1"/>
  <c r="Z606" i="1"/>
  <c r="AA606" i="1"/>
  <c r="AB606" i="1"/>
  <c r="AC606" i="1"/>
  <c r="AD606" i="1"/>
  <c r="AE606" i="1"/>
  <c r="AH606" i="1"/>
  <c r="AI606" i="1"/>
  <c r="AJ606" i="1"/>
  <c r="AL606" i="1"/>
  <c r="AM606" i="1"/>
  <c r="AR606" i="1"/>
  <c r="AT606" i="1"/>
  <c r="AV606" i="1"/>
  <c r="A607" i="1"/>
  <c r="B607" i="1"/>
  <c r="C607" i="1"/>
  <c r="AU607" i="1" s="1"/>
  <c r="D607" i="1"/>
  <c r="E607" i="1"/>
  <c r="F607" i="1"/>
  <c r="G607" i="1"/>
  <c r="H607" i="1"/>
  <c r="N607" i="1" s="1"/>
  <c r="I607" i="1"/>
  <c r="J607" i="1"/>
  <c r="K607" i="1"/>
  <c r="L607" i="1"/>
  <c r="Q607" i="1"/>
  <c r="V607" i="1" s="1"/>
  <c r="T607" i="1"/>
  <c r="U607" i="1"/>
  <c r="Z607" i="1"/>
  <c r="AD607" i="1" s="1"/>
  <c r="AA607" i="1"/>
  <c r="AE607" i="1" s="1"/>
  <c r="AB607" i="1"/>
  <c r="AC607" i="1"/>
  <c r="AH607" i="1"/>
  <c r="AI607" i="1"/>
  <c r="AJ607" i="1"/>
  <c r="AL607" i="1"/>
  <c r="AM607" i="1"/>
  <c r="AR607" i="1"/>
  <c r="AT607" i="1"/>
  <c r="AV607" i="1"/>
  <c r="A608" i="1"/>
  <c r="A608" i="7" s="1"/>
  <c r="B608" i="1"/>
  <c r="C608" i="1"/>
  <c r="D608" i="1"/>
  <c r="E608" i="1"/>
  <c r="F608" i="1"/>
  <c r="G608" i="1"/>
  <c r="H608" i="1"/>
  <c r="N608" i="1" s="1"/>
  <c r="I608" i="1"/>
  <c r="J608" i="1"/>
  <c r="K608" i="1"/>
  <c r="L608" i="1"/>
  <c r="Q608" i="1"/>
  <c r="V608" i="1" s="1"/>
  <c r="T608" i="1"/>
  <c r="U608" i="1"/>
  <c r="Z608" i="1"/>
  <c r="AA608" i="1"/>
  <c r="AB608" i="1"/>
  <c r="AC608" i="1"/>
  <c r="AD608" i="1"/>
  <c r="AE608" i="1"/>
  <c r="AH608" i="1"/>
  <c r="AJ608" i="1"/>
  <c r="AL608" i="1"/>
  <c r="AM608" i="1"/>
  <c r="AR608" i="1"/>
  <c r="AT608" i="1"/>
  <c r="AV608" i="1"/>
  <c r="A609" i="1"/>
  <c r="B609" i="1"/>
  <c r="C609" i="1"/>
  <c r="C609" i="6" s="1"/>
  <c r="D609" i="1"/>
  <c r="E609" i="1"/>
  <c r="F609" i="1"/>
  <c r="G609" i="1"/>
  <c r="H609" i="1"/>
  <c r="N609" i="1" s="1"/>
  <c r="I609" i="1"/>
  <c r="J609" i="1"/>
  <c r="K609" i="1"/>
  <c r="L609" i="1"/>
  <c r="Q609" i="1"/>
  <c r="V609" i="1" s="1"/>
  <c r="T609" i="1"/>
  <c r="Z609" i="1"/>
  <c r="AA609" i="1"/>
  <c r="AB609" i="1"/>
  <c r="AC609" i="1"/>
  <c r="AD609" i="1"/>
  <c r="AE609" i="1"/>
  <c r="AH609" i="1"/>
  <c r="AJ609" i="1"/>
  <c r="AL609" i="1"/>
  <c r="AM609" i="1"/>
  <c r="AR609" i="1"/>
  <c r="AT609" i="1"/>
  <c r="AV609" i="1"/>
  <c r="A610" i="1"/>
  <c r="B610" i="1"/>
  <c r="B610" i="7" s="1"/>
  <c r="C610" i="1"/>
  <c r="D610" i="1"/>
  <c r="E610" i="1"/>
  <c r="F610" i="1"/>
  <c r="G610" i="1"/>
  <c r="H610" i="1"/>
  <c r="N610" i="1" s="1"/>
  <c r="I610" i="1"/>
  <c r="J610" i="1"/>
  <c r="K610" i="1"/>
  <c r="L610" i="1"/>
  <c r="Q610" i="1"/>
  <c r="V610" i="1" s="1"/>
  <c r="T610" i="1"/>
  <c r="Z610" i="1"/>
  <c r="AA610" i="1"/>
  <c r="AE610" i="1" s="1"/>
  <c r="AB610" i="1"/>
  <c r="AC610" i="1"/>
  <c r="AD610" i="1"/>
  <c r="AH610" i="1"/>
  <c r="AJ610" i="1"/>
  <c r="AL610" i="1"/>
  <c r="AM610" i="1"/>
  <c r="AR610" i="1"/>
  <c r="AT610" i="1"/>
  <c r="AV610" i="1"/>
  <c r="AW610" i="1"/>
  <c r="A611" i="1"/>
  <c r="B611" i="1"/>
  <c r="C611" i="1"/>
  <c r="C611" i="6" s="1"/>
  <c r="D611" i="1"/>
  <c r="E611" i="1"/>
  <c r="F611" i="1"/>
  <c r="G611" i="1"/>
  <c r="H611" i="1"/>
  <c r="N611" i="1" s="1"/>
  <c r="I611" i="1"/>
  <c r="J611" i="1"/>
  <c r="K611" i="1"/>
  <c r="L611" i="1"/>
  <c r="Q611" i="1"/>
  <c r="V611" i="1" s="1"/>
  <c r="T611" i="1"/>
  <c r="Z611" i="1"/>
  <c r="AA611" i="1"/>
  <c r="AB611" i="1"/>
  <c r="AC611" i="1"/>
  <c r="AD611" i="1"/>
  <c r="AE611" i="1"/>
  <c r="AH611" i="1"/>
  <c r="AJ611" i="1"/>
  <c r="AL611" i="1"/>
  <c r="AM611" i="1"/>
  <c r="AR611" i="1"/>
  <c r="AT611" i="1"/>
  <c r="AV611" i="1"/>
  <c r="A612" i="1"/>
  <c r="B612" i="1"/>
  <c r="B612" i="7" s="1"/>
  <c r="C612" i="1"/>
  <c r="C612" i="6" s="1"/>
  <c r="D612" i="1"/>
  <c r="E612" i="1"/>
  <c r="F612" i="1"/>
  <c r="G612" i="1"/>
  <c r="H612" i="1"/>
  <c r="N612" i="1" s="1"/>
  <c r="I612" i="1"/>
  <c r="J612" i="1"/>
  <c r="K612" i="1"/>
  <c r="L612" i="1"/>
  <c r="Q612" i="1"/>
  <c r="V612" i="1" s="1"/>
  <c r="T612" i="1"/>
  <c r="Z612" i="1"/>
  <c r="AD612" i="1" s="1"/>
  <c r="AA612" i="1"/>
  <c r="AE612" i="1" s="1"/>
  <c r="AB612" i="1"/>
  <c r="AC612" i="1"/>
  <c r="AH612" i="1"/>
  <c r="AJ612" i="1"/>
  <c r="AL612" i="1"/>
  <c r="AM612" i="1"/>
  <c r="AR612" i="1"/>
  <c r="AT612" i="1"/>
  <c r="AU612" i="1"/>
  <c r="AV612" i="1"/>
  <c r="A613" i="1"/>
  <c r="B613" i="1"/>
  <c r="C613" i="1"/>
  <c r="C613" i="6" s="1"/>
  <c r="D613" i="1"/>
  <c r="E613" i="1"/>
  <c r="F613" i="1"/>
  <c r="G613" i="1"/>
  <c r="H613" i="1"/>
  <c r="N613" i="1" s="1"/>
  <c r="I613" i="1"/>
  <c r="J613" i="1"/>
  <c r="K613" i="1"/>
  <c r="L613" i="1"/>
  <c r="Q613" i="1"/>
  <c r="V613" i="1" s="1"/>
  <c r="T613" i="1"/>
  <c r="Z613" i="1"/>
  <c r="AA613" i="1"/>
  <c r="AB613" i="1"/>
  <c r="AC613" i="1"/>
  <c r="AD613" i="1"/>
  <c r="AE613" i="1"/>
  <c r="AH613" i="1"/>
  <c r="AJ613" i="1"/>
  <c r="AL613" i="1"/>
  <c r="AM613" i="1"/>
  <c r="AR613" i="1"/>
  <c r="AT613" i="1"/>
  <c r="AV613" i="1"/>
  <c r="A614" i="1"/>
  <c r="B614" i="1"/>
  <c r="C614" i="1"/>
  <c r="C614" i="6" s="1"/>
  <c r="D614" i="1"/>
  <c r="E614" i="1"/>
  <c r="F614" i="1"/>
  <c r="G614" i="1"/>
  <c r="H614" i="1"/>
  <c r="N614" i="1" s="1"/>
  <c r="I614" i="1"/>
  <c r="J614" i="1"/>
  <c r="K614" i="1"/>
  <c r="L614" i="1"/>
  <c r="Q614" i="1"/>
  <c r="V614" i="1" s="1"/>
  <c r="T614" i="1"/>
  <c r="Z614" i="1"/>
  <c r="AA614" i="1"/>
  <c r="AB614" i="1"/>
  <c r="AC614" i="1"/>
  <c r="AD614" i="1"/>
  <c r="AE614" i="1"/>
  <c r="AH614" i="1"/>
  <c r="AJ614" i="1"/>
  <c r="AK614" i="1"/>
  <c r="AL614" i="1"/>
  <c r="AM614" i="1"/>
  <c r="AR614" i="1"/>
  <c r="AT614" i="1"/>
  <c r="AV614" i="1"/>
  <c r="A615" i="1"/>
  <c r="B615" i="1"/>
  <c r="C615" i="1"/>
  <c r="D615" i="1"/>
  <c r="E615" i="1"/>
  <c r="F615" i="1"/>
  <c r="G615" i="1"/>
  <c r="H615" i="1"/>
  <c r="N615" i="1" s="1"/>
  <c r="I615" i="1"/>
  <c r="J615" i="1"/>
  <c r="K615" i="1"/>
  <c r="L615" i="1"/>
  <c r="Q615" i="1"/>
  <c r="V615" i="1" s="1"/>
  <c r="T615" i="1"/>
  <c r="Z615" i="1"/>
  <c r="AA615" i="1"/>
  <c r="AE615" i="1" s="1"/>
  <c r="AB615" i="1"/>
  <c r="AC615" i="1"/>
  <c r="AD615" i="1"/>
  <c r="AH615" i="1"/>
  <c r="AJ615" i="1"/>
  <c r="AL615" i="1"/>
  <c r="AM615" i="1"/>
  <c r="AR615" i="1"/>
  <c r="AT615" i="1"/>
  <c r="AV615" i="1"/>
  <c r="A616" i="1"/>
  <c r="B616" i="1"/>
  <c r="C616" i="1"/>
  <c r="C616" i="6" s="1"/>
  <c r="D616" i="1"/>
  <c r="E616" i="1"/>
  <c r="F616" i="1"/>
  <c r="G616" i="1"/>
  <c r="H616" i="1"/>
  <c r="N616" i="1" s="1"/>
  <c r="I616" i="1"/>
  <c r="J616" i="1"/>
  <c r="K616" i="1"/>
  <c r="L616" i="1"/>
  <c r="Q616" i="1"/>
  <c r="V616" i="1" s="1"/>
  <c r="T616" i="1"/>
  <c r="Z616" i="1"/>
  <c r="AA616" i="1"/>
  <c r="AB616" i="1"/>
  <c r="AC616" i="1"/>
  <c r="AD616" i="1"/>
  <c r="AE616" i="1"/>
  <c r="AH616" i="1"/>
  <c r="AJ616" i="1"/>
  <c r="AL616" i="1"/>
  <c r="AM616" i="1"/>
  <c r="AR616" i="1"/>
  <c r="AT616" i="1"/>
  <c r="AU616" i="1"/>
  <c r="AV616" i="1"/>
  <c r="A617" i="1"/>
  <c r="B617" i="1"/>
  <c r="C617" i="1"/>
  <c r="C617" i="6" s="1"/>
  <c r="D617" i="1"/>
  <c r="E617" i="1"/>
  <c r="F617" i="1"/>
  <c r="G617" i="1"/>
  <c r="H617" i="1"/>
  <c r="N617" i="1" s="1"/>
  <c r="I617" i="1"/>
  <c r="J617" i="1"/>
  <c r="K617" i="1"/>
  <c r="L617" i="1"/>
  <c r="Q617" i="1"/>
  <c r="V617" i="1" s="1"/>
  <c r="T617" i="1"/>
  <c r="Z617" i="1"/>
  <c r="AA617" i="1"/>
  <c r="AB617" i="1"/>
  <c r="AC617" i="1"/>
  <c r="AD617" i="1"/>
  <c r="AE617" i="1"/>
  <c r="AH617" i="1"/>
  <c r="AJ617" i="1"/>
  <c r="AL617" i="1"/>
  <c r="AM617" i="1"/>
  <c r="AR617" i="1"/>
  <c r="AT617" i="1"/>
  <c r="AV617" i="1"/>
  <c r="A618" i="1"/>
  <c r="B618" i="1"/>
  <c r="C618" i="1"/>
  <c r="C618" i="6" s="1"/>
  <c r="D618" i="1"/>
  <c r="E618" i="1"/>
  <c r="F618" i="1"/>
  <c r="G618" i="1"/>
  <c r="H618" i="1"/>
  <c r="N618" i="1" s="1"/>
  <c r="I618" i="1"/>
  <c r="J618" i="1"/>
  <c r="K618" i="1"/>
  <c r="L618" i="1"/>
  <c r="Q618" i="1"/>
  <c r="V618" i="1" s="1"/>
  <c r="T618" i="1"/>
  <c r="Z618" i="1"/>
  <c r="AA618" i="1"/>
  <c r="AE618" i="1" s="1"/>
  <c r="AB618" i="1"/>
  <c r="AC618" i="1"/>
  <c r="AD618" i="1"/>
  <c r="AH618" i="1"/>
  <c r="AJ618" i="1"/>
  <c r="AL618" i="1"/>
  <c r="AM618" i="1"/>
  <c r="AR618" i="1"/>
  <c r="AT618" i="1"/>
  <c r="AV618" i="1"/>
  <c r="A619" i="1"/>
  <c r="A619" i="7" s="1"/>
  <c r="B619" i="1"/>
  <c r="C619" i="1"/>
  <c r="C619" i="6" s="1"/>
  <c r="D619" i="1"/>
  <c r="E619" i="1"/>
  <c r="F619" i="1"/>
  <c r="G619" i="1"/>
  <c r="H619" i="1"/>
  <c r="N619" i="1" s="1"/>
  <c r="I619" i="1"/>
  <c r="J619" i="1"/>
  <c r="K619" i="1"/>
  <c r="L619" i="1"/>
  <c r="Q619" i="1"/>
  <c r="V619" i="1" s="1"/>
  <c r="T619" i="1"/>
  <c r="Z619" i="1"/>
  <c r="AA619" i="1"/>
  <c r="AB619" i="1"/>
  <c r="AC619" i="1"/>
  <c r="AD619" i="1"/>
  <c r="AE619" i="1"/>
  <c r="AH619" i="1"/>
  <c r="AJ619" i="1"/>
  <c r="AL619" i="1"/>
  <c r="AM619" i="1"/>
  <c r="AR619" i="1"/>
  <c r="AT619" i="1"/>
  <c r="AV619" i="1"/>
  <c r="A620" i="1"/>
  <c r="B620" i="1"/>
  <c r="C620" i="1"/>
  <c r="D620" i="1"/>
  <c r="E620" i="1"/>
  <c r="F620" i="1"/>
  <c r="G620" i="1"/>
  <c r="H620" i="1"/>
  <c r="N620" i="1" s="1"/>
  <c r="I620" i="1"/>
  <c r="J620" i="1"/>
  <c r="K620" i="1"/>
  <c r="L620" i="1"/>
  <c r="Q620" i="1"/>
  <c r="V620" i="1" s="1"/>
  <c r="T620" i="1"/>
  <c r="Z620" i="1"/>
  <c r="AA620" i="1"/>
  <c r="AB620" i="1"/>
  <c r="AC620" i="1"/>
  <c r="AD620" i="1"/>
  <c r="AE620" i="1"/>
  <c r="AH620" i="1"/>
  <c r="AJ620" i="1"/>
  <c r="AL620" i="1"/>
  <c r="AM620" i="1"/>
  <c r="AR620" i="1"/>
  <c r="AT620" i="1"/>
  <c r="AV620" i="1"/>
  <c r="A621" i="1"/>
  <c r="B621" i="1"/>
  <c r="C621" i="1"/>
  <c r="C621" i="6" s="1"/>
  <c r="D621" i="1"/>
  <c r="E621" i="1"/>
  <c r="F621" i="1"/>
  <c r="G621" i="1"/>
  <c r="H621" i="1"/>
  <c r="N621" i="1" s="1"/>
  <c r="I621" i="1"/>
  <c r="J621" i="1"/>
  <c r="K621" i="1"/>
  <c r="L621" i="1"/>
  <c r="Q621" i="1"/>
  <c r="V621" i="1" s="1"/>
  <c r="T621" i="1"/>
  <c r="U621" i="1"/>
  <c r="Z621" i="1"/>
  <c r="AA621" i="1"/>
  <c r="AB621" i="1"/>
  <c r="AC621" i="1"/>
  <c r="AD621" i="1"/>
  <c r="AE621" i="1"/>
  <c r="AH621" i="1"/>
  <c r="AJ621" i="1"/>
  <c r="AL621" i="1"/>
  <c r="AM621" i="1"/>
  <c r="AR621" i="1"/>
  <c r="AT621" i="1"/>
  <c r="AV621" i="1"/>
  <c r="A622" i="1"/>
  <c r="B622" i="1"/>
  <c r="C622" i="1"/>
  <c r="C622" i="6" s="1"/>
  <c r="D622" i="1"/>
  <c r="E622" i="1"/>
  <c r="F622" i="1"/>
  <c r="G622" i="1"/>
  <c r="H622" i="1"/>
  <c r="N622" i="1" s="1"/>
  <c r="I622" i="1"/>
  <c r="J622" i="1"/>
  <c r="K622" i="1"/>
  <c r="L622" i="1"/>
  <c r="Q622" i="1"/>
  <c r="V622" i="1" s="1"/>
  <c r="T622" i="1"/>
  <c r="Z622" i="1"/>
  <c r="AA622" i="1"/>
  <c r="AB622" i="1"/>
  <c r="AC622" i="1"/>
  <c r="AD622" i="1"/>
  <c r="AE622" i="1"/>
  <c r="AH622" i="1"/>
  <c r="AJ622" i="1"/>
  <c r="AL622" i="1"/>
  <c r="AM622" i="1"/>
  <c r="AR622" i="1"/>
  <c r="AT622" i="1"/>
  <c r="AV622" i="1"/>
  <c r="A623" i="1"/>
  <c r="B623" i="1"/>
  <c r="B623" i="7" s="1"/>
  <c r="C623" i="1"/>
  <c r="C623" i="6" s="1"/>
  <c r="D623" i="1"/>
  <c r="E623" i="1"/>
  <c r="F623" i="1"/>
  <c r="G623" i="1"/>
  <c r="H623" i="1"/>
  <c r="N623" i="1" s="1"/>
  <c r="I623" i="1"/>
  <c r="J623" i="1"/>
  <c r="K623" i="1"/>
  <c r="L623" i="1"/>
  <c r="Q623" i="1"/>
  <c r="V623" i="1" s="1"/>
  <c r="T623" i="1"/>
  <c r="Z623" i="1"/>
  <c r="AA623" i="1"/>
  <c r="AE623" i="1" s="1"/>
  <c r="AB623" i="1"/>
  <c r="AC623" i="1"/>
  <c r="AD623" i="1"/>
  <c r="AH623" i="1"/>
  <c r="AJ623" i="1"/>
  <c r="AK623" i="1"/>
  <c r="AL623" i="1"/>
  <c r="AM623" i="1"/>
  <c r="AR623" i="1"/>
  <c r="AT623" i="1"/>
  <c r="AV623" i="1"/>
  <c r="A624" i="1"/>
  <c r="B624" i="1"/>
  <c r="B624" i="7" s="1"/>
  <c r="C624" i="1"/>
  <c r="C624" i="6" s="1"/>
  <c r="D624" i="1"/>
  <c r="E624" i="1"/>
  <c r="F624" i="1"/>
  <c r="G624" i="1"/>
  <c r="H624" i="1"/>
  <c r="N624" i="1" s="1"/>
  <c r="I624" i="1"/>
  <c r="J624" i="1"/>
  <c r="K624" i="1"/>
  <c r="L624" i="1"/>
  <c r="Q624" i="1"/>
  <c r="V624" i="1" s="1"/>
  <c r="T624" i="1"/>
  <c r="Z624" i="1"/>
  <c r="AA624" i="1"/>
  <c r="AB624" i="1"/>
  <c r="AC624" i="1"/>
  <c r="AD624" i="1"/>
  <c r="AE624" i="1"/>
  <c r="AH624" i="1"/>
  <c r="AJ624" i="1"/>
  <c r="AK624" i="1"/>
  <c r="AL624" i="1"/>
  <c r="AM624" i="1"/>
  <c r="AR624" i="1"/>
  <c r="AT624" i="1"/>
  <c r="AV624" i="1"/>
  <c r="A625" i="1"/>
  <c r="B625" i="1"/>
  <c r="C625" i="1"/>
  <c r="D625" i="1"/>
  <c r="E625" i="1"/>
  <c r="F625" i="1"/>
  <c r="G625" i="1"/>
  <c r="H625" i="1"/>
  <c r="N625" i="1" s="1"/>
  <c r="I625" i="1"/>
  <c r="J625" i="1"/>
  <c r="K625" i="1"/>
  <c r="L625" i="1"/>
  <c r="Q625" i="1"/>
  <c r="V625" i="1" s="1"/>
  <c r="T625" i="1"/>
  <c r="Z625" i="1"/>
  <c r="AA625" i="1"/>
  <c r="AB625" i="1"/>
  <c r="AC625" i="1"/>
  <c r="AD625" i="1"/>
  <c r="AE625" i="1"/>
  <c r="AH625" i="1"/>
  <c r="AJ625" i="1"/>
  <c r="AL625" i="1"/>
  <c r="AM625" i="1"/>
  <c r="AR625" i="1"/>
  <c r="AT625" i="1"/>
  <c r="AV625" i="1"/>
  <c r="A626" i="1"/>
  <c r="B626" i="1"/>
  <c r="C626" i="1"/>
  <c r="C626" i="6" s="1"/>
  <c r="D626" i="1"/>
  <c r="E626" i="1"/>
  <c r="F626" i="1"/>
  <c r="G626" i="1"/>
  <c r="H626" i="1"/>
  <c r="N626" i="1" s="1"/>
  <c r="I626" i="1"/>
  <c r="J626" i="1"/>
  <c r="K626" i="1"/>
  <c r="L626" i="1"/>
  <c r="Q626" i="1"/>
  <c r="V626" i="1" s="1"/>
  <c r="T626" i="1"/>
  <c r="Z626" i="1"/>
  <c r="AA626" i="1"/>
  <c r="AB626" i="1"/>
  <c r="AC626" i="1"/>
  <c r="AD626" i="1"/>
  <c r="AE626" i="1"/>
  <c r="AH626" i="1"/>
  <c r="AJ626" i="1"/>
  <c r="AL626" i="1"/>
  <c r="AM626" i="1"/>
  <c r="AR626" i="1"/>
  <c r="AT626" i="1"/>
  <c r="AU626" i="1"/>
  <c r="AV626" i="1"/>
  <c r="A627" i="1"/>
  <c r="B627" i="1"/>
  <c r="C627" i="1"/>
  <c r="D627" i="1"/>
  <c r="E627" i="1"/>
  <c r="F627" i="1"/>
  <c r="G627" i="1"/>
  <c r="H627" i="1"/>
  <c r="N627" i="1" s="1"/>
  <c r="I627" i="1"/>
  <c r="J627" i="1"/>
  <c r="K627" i="1"/>
  <c r="L627" i="1"/>
  <c r="Q627" i="1"/>
  <c r="V627" i="1" s="1"/>
  <c r="T627" i="1"/>
  <c r="Z627" i="1"/>
  <c r="AA627" i="1"/>
  <c r="AB627" i="1"/>
  <c r="AC627" i="1"/>
  <c r="AD627" i="1"/>
  <c r="AE627" i="1"/>
  <c r="AH627" i="1"/>
  <c r="AJ627" i="1"/>
  <c r="AL627" i="1"/>
  <c r="AM627" i="1"/>
  <c r="AR627" i="1"/>
  <c r="AT627" i="1"/>
  <c r="AV627" i="1"/>
  <c r="A628" i="1"/>
  <c r="B628" i="1"/>
  <c r="B628" i="7" s="1"/>
  <c r="C628" i="1"/>
  <c r="C628" i="6" s="1"/>
  <c r="D628" i="1"/>
  <c r="E628" i="1"/>
  <c r="F628" i="1"/>
  <c r="G628" i="1"/>
  <c r="H628" i="1"/>
  <c r="N628" i="1" s="1"/>
  <c r="I628" i="1"/>
  <c r="J628" i="1"/>
  <c r="K628" i="1"/>
  <c r="L628" i="1"/>
  <c r="Q628" i="1"/>
  <c r="V628" i="1" s="1"/>
  <c r="T628" i="1"/>
  <c r="U628" i="1"/>
  <c r="Z628" i="1"/>
  <c r="AD628" i="1" s="1"/>
  <c r="AA628" i="1"/>
  <c r="AB628" i="1"/>
  <c r="AC628" i="1"/>
  <c r="AE628" i="1"/>
  <c r="AH628" i="1"/>
  <c r="AJ628" i="1"/>
  <c r="AL628" i="1"/>
  <c r="AM628" i="1"/>
  <c r="AR628" i="1"/>
  <c r="AT628" i="1"/>
  <c r="AV628" i="1"/>
  <c r="A629" i="1"/>
  <c r="B629" i="1"/>
  <c r="C629" i="1"/>
  <c r="C629" i="6" s="1"/>
  <c r="D629" i="1"/>
  <c r="E629" i="1"/>
  <c r="F629" i="1"/>
  <c r="G629" i="1"/>
  <c r="H629" i="1"/>
  <c r="N629" i="1" s="1"/>
  <c r="I629" i="1"/>
  <c r="J629" i="1"/>
  <c r="K629" i="1"/>
  <c r="L629" i="1"/>
  <c r="Q629" i="1"/>
  <c r="V629" i="1" s="1"/>
  <c r="T629" i="1"/>
  <c r="Z629" i="1"/>
  <c r="AD629" i="1" s="1"/>
  <c r="AA629" i="1"/>
  <c r="AB629" i="1"/>
  <c r="AC629" i="1"/>
  <c r="AE629" i="1"/>
  <c r="AH629" i="1"/>
  <c r="AJ629" i="1"/>
  <c r="AL629" i="1"/>
  <c r="AM629" i="1"/>
  <c r="AR629" i="1"/>
  <c r="AT629" i="1"/>
  <c r="AV629" i="1"/>
  <c r="A630" i="1"/>
  <c r="A630" i="7" s="1"/>
  <c r="B630" i="1"/>
  <c r="B630" i="7" s="1"/>
  <c r="C630" i="1"/>
  <c r="AK630" i="1" s="1"/>
  <c r="D630" i="1"/>
  <c r="E630" i="1"/>
  <c r="F630" i="1"/>
  <c r="G630" i="1"/>
  <c r="H630" i="1"/>
  <c r="N630" i="1" s="1"/>
  <c r="I630" i="1"/>
  <c r="J630" i="1"/>
  <c r="K630" i="1"/>
  <c r="L630" i="1"/>
  <c r="Q630" i="1"/>
  <c r="V630" i="1" s="1"/>
  <c r="T630" i="1"/>
  <c r="U630" i="1"/>
  <c r="Z630" i="1"/>
  <c r="AA630" i="1"/>
  <c r="AB630" i="1"/>
  <c r="AC630" i="1"/>
  <c r="AD630" i="1"/>
  <c r="AE630" i="1"/>
  <c r="AH630" i="1"/>
  <c r="AJ630" i="1"/>
  <c r="AL630" i="1"/>
  <c r="AM630" i="1"/>
  <c r="AR630" i="1"/>
  <c r="AT630" i="1"/>
  <c r="AV630" i="1"/>
  <c r="A631" i="1"/>
  <c r="B631" i="1"/>
  <c r="C631" i="1"/>
  <c r="AW631" i="1" s="1"/>
  <c r="D631" i="1"/>
  <c r="E631" i="1"/>
  <c r="F631" i="1"/>
  <c r="G631" i="1"/>
  <c r="H631" i="1"/>
  <c r="N631" i="1" s="1"/>
  <c r="I631" i="1"/>
  <c r="J631" i="1"/>
  <c r="K631" i="1"/>
  <c r="L631" i="1"/>
  <c r="Q631" i="1"/>
  <c r="V631" i="1" s="1"/>
  <c r="T631" i="1"/>
  <c r="Z631" i="1"/>
  <c r="AD631" i="1" s="1"/>
  <c r="AA631" i="1"/>
  <c r="AE631" i="1" s="1"/>
  <c r="AB631" i="1"/>
  <c r="AC631" i="1"/>
  <c r="AH631" i="1"/>
  <c r="AJ631" i="1"/>
  <c r="AL631" i="1"/>
  <c r="AM631" i="1"/>
  <c r="AR631" i="1"/>
  <c r="AT631" i="1"/>
  <c r="AV631" i="1"/>
  <c r="A632" i="1"/>
  <c r="B632" i="1"/>
  <c r="C632" i="1"/>
  <c r="C632" i="6" s="1"/>
  <c r="D632" i="1"/>
  <c r="E632" i="1"/>
  <c r="F632" i="1"/>
  <c r="G632" i="1"/>
  <c r="H632" i="1"/>
  <c r="N632" i="1" s="1"/>
  <c r="I632" i="1"/>
  <c r="J632" i="1"/>
  <c r="K632" i="1"/>
  <c r="L632" i="1"/>
  <c r="Q632" i="1"/>
  <c r="V632" i="1" s="1"/>
  <c r="T632" i="1"/>
  <c r="Z632" i="1"/>
  <c r="AD632" i="1" s="1"/>
  <c r="AA632" i="1"/>
  <c r="AE632" i="1" s="1"/>
  <c r="AB632" i="1"/>
  <c r="AC632" i="1"/>
  <c r="AH632" i="1"/>
  <c r="AJ632" i="1"/>
  <c r="AL632" i="1"/>
  <c r="AM632" i="1"/>
  <c r="AR632" i="1"/>
  <c r="AT632" i="1"/>
  <c r="AV632" i="1"/>
  <c r="A633" i="1"/>
  <c r="B633" i="1"/>
  <c r="C633" i="1"/>
  <c r="AS633" i="1" s="1"/>
  <c r="D633" i="1"/>
  <c r="E633" i="1"/>
  <c r="F633" i="1"/>
  <c r="G633" i="1"/>
  <c r="H633" i="1"/>
  <c r="N633" i="1" s="1"/>
  <c r="I633" i="1"/>
  <c r="J633" i="1"/>
  <c r="K633" i="1"/>
  <c r="L633" i="1"/>
  <c r="Q633" i="1"/>
  <c r="V633" i="1" s="1"/>
  <c r="T633" i="1"/>
  <c r="Z633" i="1"/>
  <c r="AA633" i="1"/>
  <c r="AE633" i="1" s="1"/>
  <c r="AB633" i="1"/>
  <c r="AC633" i="1"/>
  <c r="AD633" i="1"/>
  <c r="AH633" i="1"/>
  <c r="AJ633" i="1"/>
  <c r="AL633" i="1"/>
  <c r="AM633" i="1"/>
  <c r="AR633" i="1"/>
  <c r="AT633" i="1"/>
  <c r="AV633" i="1"/>
  <c r="A634" i="1"/>
  <c r="A4" i="13" s="1"/>
  <c r="B634" i="1"/>
  <c r="C634" i="1"/>
  <c r="C634" i="6" s="1"/>
  <c r="D634" i="1"/>
  <c r="E634" i="1"/>
  <c r="F634" i="1"/>
  <c r="G634" i="1"/>
  <c r="H634" i="1"/>
  <c r="N634" i="1" s="1"/>
  <c r="I634" i="1"/>
  <c r="J634" i="1"/>
  <c r="K634" i="1"/>
  <c r="L634" i="1"/>
  <c r="Q634" i="1"/>
  <c r="V634" i="1" s="1"/>
  <c r="T634" i="1"/>
  <c r="Z634" i="1"/>
  <c r="AA634" i="1"/>
  <c r="AB634" i="1"/>
  <c r="AC634" i="1"/>
  <c r="AD634" i="1"/>
  <c r="AE634" i="1"/>
  <c r="AH634" i="1"/>
  <c r="AJ634" i="1"/>
  <c r="AL634" i="1"/>
  <c r="AM634" i="1"/>
  <c r="AR634" i="1"/>
  <c r="AT634" i="1"/>
  <c r="AV634" i="1"/>
  <c r="A635" i="1"/>
  <c r="B635" i="1"/>
  <c r="C635" i="1"/>
  <c r="C635" i="6" s="1"/>
  <c r="D635" i="1"/>
  <c r="E635" i="1"/>
  <c r="F635" i="1"/>
  <c r="G635" i="1"/>
  <c r="H635" i="1"/>
  <c r="N635" i="1" s="1"/>
  <c r="I635" i="1"/>
  <c r="J635" i="1"/>
  <c r="K635" i="1"/>
  <c r="L635" i="1"/>
  <c r="Q635" i="1"/>
  <c r="V635" i="1" s="1"/>
  <c r="T635" i="1"/>
  <c r="Z635" i="1"/>
  <c r="AA635" i="1"/>
  <c r="AE635" i="1" s="1"/>
  <c r="AB635" i="1"/>
  <c r="AC635" i="1"/>
  <c r="AD635" i="1"/>
  <c r="AH635" i="1"/>
  <c r="AJ635" i="1"/>
  <c r="AL635" i="1"/>
  <c r="AM635" i="1"/>
  <c r="AR635" i="1"/>
  <c r="AT635" i="1"/>
  <c r="AV635" i="1"/>
  <c r="A636" i="1"/>
  <c r="B636" i="1"/>
  <c r="C636" i="1"/>
  <c r="AS636" i="1" s="1"/>
  <c r="D636" i="1"/>
  <c r="E636" i="1"/>
  <c r="F636" i="1"/>
  <c r="G636" i="1"/>
  <c r="H636" i="1"/>
  <c r="N636" i="1" s="1"/>
  <c r="I636" i="1"/>
  <c r="J636" i="1"/>
  <c r="K636" i="1"/>
  <c r="L636" i="1"/>
  <c r="Q636" i="1"/>
  <c r="V636" i="1" s="1"/>
  <c r="T636" i="1"/>
  <c r="Z636" i="1"/>
  <c r="AD636" i="1" s="1"/>
  <c r="AA636" i="1"/>
  <c r="AE636" i="1" s="1"/>
  <c r="AB636" i="1"/>
  <c r="AC636" i="1"/>
  <c r="AH636" i="1"/>
  <c r="AJ636" i="1"/>
  <c r="AL636" i="1"/>
  <c r="AM636" i="1"/>
  <c r="AR636" i="1"/>
  <c r="AT636" i="1"/>
  <c r="AV636" i="1"/>
  <c r="A637" i="1"/>
  <c r="B637" i="1"/>
  <c r="C637" i="1"/>
  <c r="C637" i="6" s="1"/>
  <c r="D637" i="1"/>
  <c r="E637" i="1"/>
  <c r="F637" i="1"/>
  <c r="G637" i="1"/>
  <c r="H637" i="1"/>
  <c r="N637" i="1" s="1"/>
  <c r="I637" i="1"/>
  <c r="J637" i="1"/>
  <c r="K637" i="1"/>
  <c r="L637" i="1"/>
  <c r="Q637" i="1"/>
  <c r="V637" i="1" s="1"/>
  <c r="T637" i="1"/>
  <c r="Z637" i="1"/>
  <c r="AA637" i="1"/>
  <c r="AE637" i="1" s="1"/>
  <c r="AB637" i="1"/>
  <c r="AC637" i="1"/>
  <c r="AD637" i="1"/>
  <c r="AH637" i="1"/>
  <c r="AJ637" i="1"/>
  <c r="AL637" i="1"/>
  <c r="AM637" i="1"/>
  <c r="AR637" i="1"/>
  <c r="AT637" i="1"/>
  <c r="AV637" i="1"/>
  <c r="A638" i="1"/>
  <c r="B638" i="1"/>
  <c r="B638" i="7" s="1"/>
  <c r="C638" i="1"/>
  <c r="AS638" i="1" s="1"/>
  <c r="D638" i="1"/>
  <c r="E638" i="1"/>
  <c r="F638" i="1"/>
  <c r="G638" i="1"/>
  <c r="H638" i="1"/>
  <c r="N638" i="1" s="1"/>
  <c r="I638" i="1"/>
  <c r="J638" i="1"/>
  <c r="K638" i="1"/>
  <c r="L638" i="1"/>
  <c r="Q638" i="1"/>
  <c r="V638" i="1" s="1"/>
  <c r="T638" i="1"/>
  <c r="U638" i="1"/>
  <c r="Z638" i="1"/>
  <c r="AA638" i="1"/>
  <c r="AB638" i="1"/>
  <c r="AC638" i="1"/>
  <c r="AD638" i="1"/>
  <c r="AE638" i="1"/>
  <c r="AH638" i="1"/>
  <c r="AI638" i="1"/>
  <c r="AJ638" i="1"/>
  <c r="AL638" i="1"/>
  <c r="AM638" i="1"/>
  <c r="AR638" i="1"/>
  <c r="AT638" i="1"/>
  <c r="AV638" i="1"/>
  <c r="A639" i="1"/>
  <c r="B639" i="1"/>
  <c r="C639" i="1"/>
  <c r="C639" i="6" s="1"/>
  <c r="D639" i="1"/>
  <c r="E639" i="1"/>
  <c r="F639" i="1"/>
  <c r="G639" i="1"/>
  <c r="H639" i="1"/>
  <c r="N639" i="1" s="1"/>
  <c r="I639" i="1"/>
  <c r="J639" i="1"/>
  <c r="K639" i="1"/>
  <c r="L639" i="1"/>
  <c r="Q639" i="1"/>
  <c r="V639" i="1" s="1"/>
  <c r="T639" i="1"/>
  <c r="U639" i="1"/>
  <c r="Z639" i="1"/>
  <c r="AA639" i="1"/>
  <c r="AE639" i="1" s="1"/>
  <c r="AB639" i="1"/>
  <c r="AC639" i="1"/>
  <c r="AD639" i="1"/>
  <c r="AH639" i="1"/>
  <c r="AJ639" i="1"/>
  <c r="AL639" i="1"/>
  <c r="AM639" i="1"/>
  <c r="AR639" i="1"/>
  <c r="AT639" i="1"/>
  <c r="AV639" i="1"/>
  <c r="A640" i="1"/>
  <c r="B640" i="1"/>
  <c r="C640" i="1"/>
  <c r="AW640" i="1" s="1"/>
  <c r="D640" i="1"/>
  <c r="E640" i="1"/>
  <c r="F640" i="1"/>
  <c r="G640" i="1"/>
  <c r="H640" i="1"/>
  <c r="N640" i="1" s="1"/>
  <c r="I640" i="1"/>
  <c r="J640" i="1"/>
  <c r="K640" i="1"/>
  <c r="L640" i="1"/>
  <c r="Q640" i="1"/>
  <c r="V640" i="1" s="1"/>
  <c r="T640" i="1"/>
  <c r="U640" i="1"/>
  <c r="Z640" i="1"/>
  <c r="AA640" i="1"/>
  <c r="AB640" i="1"/>
  <c r="AC640" i="1"/>
  <c r="AD640" i="1"/>
  <c r="AE640" i="1"/>
  <c r="AH640" i="1"/>
  <c r="AI640" i="1"/>
  <c r="AJ640" i="1"/>
  <c r="AL640" i="1"/>
  <c r="AM640" i="1"/>
  <c r="AR640" i="1"/>
  <c r="AT640" i="1"/>
  <c r="AV640" i="1"/>
  <c r="A641" i="1"/>
  <c r="B641" i="1"/>
  <c r="C641" i="1"/>
  <c r="C641" i="6" s="1"/>
  <c r="D641" i="1"/>
  <c r="E641" i="1"/>
  <c r="F641" i="1"/>
  <c r="G641" i="1"/>
  <c r="H641" i="1"/>
  <c r="N641" i="1" s="1"/>
  <c r="I641" i="1"/>
  <c r="J641" i="1"/>
  <c r="K641" i="1"/>
  <c r="L641" i="1"/>
  <c r="Q641" i="1"/>
  <c r="V641" i="1" s="1"/>
  <c r="T641" i="1"/>
  <c r="U641" i="1"/>
  <c r="Z641" i="1"/>
  <c r="AA641" i="1"/>
  <c r="AB641" i="1"/>
  <c r="AC641" i="1"/>
  <c r="AD641" i="1"/>
  <c r="AE641" i="1"/>
  <c r="AH641" i="1"/>
  <c r="AJ641" i="1"/>
  <c r="AL641" i="1"/>
  <c r="AM641" i="1"/>
  <c r="AR641" i="1"/>
  <c r="AT641" i="1"/>
  <c r="AV641" i="1"/>
  <c r="A642" i="1"/>
  <c r="B642" i="1"/>
  <c r="C642" i="1"/>
  <c r="C642" i="6" s="1"/>
  <c r="D642" i="1"/>
  <c r="E642" i="1"/>
  <c r="F642" i="1"/>
  <c r="G642" i="1"/>
  <c r="H642" i="1"/>
  <c r="N642" i="1" s="1"/>
  <c r="I642" i="1"/>
  <c r="J642" i="1"/>
  <c r="K642" i="1"/>
  <c r="L642" i="1"/>
  <c r="Q642" i="1"/>
  <c r="V642" i="1" s="1"/>
  <c r="T642" i="1"/>
  <c r="Z642" i="1"/>
  <c r="AA642" i="1"/>
  <c r="AB642" i="1"/>
  <c r="AC642" i="1"/>
  <c r="AD642" i="1"/>
  <c r="AE642" i="1"/>
  <c r="AH642" i="1"/>
  <c r="AJ642" i="1"/>
  <c r="AL642" i="1"/>
  <c r="AM642" i="1"/>
  <c r="AR642" i="1"/>
  <c r="AT642" i="1"/>
  <c r="AV642" i="1"/>
  <c r="A643" i="1"/>
  <c r="B643" i="1"/>
  <c r="C643" i="1"/>
  <c r="D643" i="1"/>
  <c r="E643" i="1"/>
  <c r="F643" i="1"/>
  <c r="G643" i="1"/>
  <c r="H643" i="1"/>
  <c r="N643" i="1" s="1"/>
  <c r="I643" i="1"/>
  <c r="J643" i="1"/>
  <c r="K643" i="1"/>
  <c r="L643" i="1"/>
  <c r="Q643" i="1"/>
  <c r="V643" i="1" s="1"/>
  <c r="T643" i="1"/>
  <c r="Z643" i="1"/>
  <c r="AA643" i="1"/>
  <c r="AB643" i="1"/>
  <c r="AC643" i="1"/>
  <c r="AD643" i="1"/>
  <c r="AE643" i="1"/>
  <c r="AH643" i="1"/>
  <c r="AJ643" i="1"/>
  <c r="AK643" i="1"/>
  <c r="AL643" i="1"/>
  <c r="AM643" i="1"/>
  <c r="AR643" i="1"/>
  <c r="AT643" i="1"/>
  <c r="AV643" i="1"/>
  <c r="A644" i="1"/>
  <c r="B644" i="1"/>
  <c r="C644" i="1"/>
  <c r="D644" i="1"/>
  <c r="E644" i="1"/>
  <c r="F644" i="1"/>
  <c r="G644" i="1"/>
  <c r="H644" i="1"/>
  <c r="N644" i="1" s="1"/>
  <c r="I644" i="1"/>
  <c r="J644" i="1"/>
  <c r="K644" i="1"/>
  <c r="L644" i="1"/>
  <c r="Q644" i="1"/>
  <c r="V644" i="1" s="1"/>
  <c r="T644" i="1"/>
  <c r="Z644" i="1"/>
  <c r="AA644" i="1"/>
  <c r="AB644" i="1"/>
  <c r="AC644" i="1"/>
  <c r="AD644" i="1"/>
  <c r="AE644" i="1"/>
  <c r="AH644" i="1"/>
  <c r="AJ644" i="1"/>
  <c r="AL644" i="1"/>
  <c r="AM644" i="1"/>
  <c r="AR644" i="1"/>
  <c r="AT644" i="1"/>
  <c r="AV644" i="1"/>
  <c r="A645" i="1"/>
  <c r="B645" i="1"/>
  <c r="C645" i="1"/>
  <c r="AK645" i="1" s="1"/>
  <c r="D645" i="1"/>
  <c r="E645" i="1"/>
  <c r="F645" i="1"/>
  <c r="G645" i="1"/>
  <c r="H645" i="1"/>
  <c r="N645" i="1" s="1"/>
  <c r="I645" i="1"/>
  <c r="J645" i="1"/>
  <c r="K645" i="1"/>
  <c r="L645" i="1"/>
  <c r="Q645" i="1"/>
  <c r="V645" i="1" s="1"/>
  <c r="T645" i="1"/>
  <c r="Z645" i="1"/>
  <c r="AA645" i="1"/>
  <c r="AB645" i="1"/>
  <c r="AC645" i="1"/>
  <c r="AD645" i="1"/>
  <c r="AE645" i="1"/>
  <c r="AH645" i="1"/>
  <c r="AJ645" i="1"/>
  <c r="AL645" i="1"/>
  <c r="AM645" i="1"/>
  <c r="AR645" i="1"/>
  <c r="AT645" i="1"/>
  <c r="AV645" i="1"/>
  <c r="A646" i="1"/>
  <c r="B646" i="1"/>
  <c r="B646" i="7" s="1"/>
  <c r="C646" i="1"/>
  <c r="D646" i="1"/>
  <c r="E646" i="1"/>
  <c r="F646" i="1"/>
  <c r="G646" i="1"/>
  <c r="H646" i="1"/>
  <c r="N646" i="1" s="1"/>
  <c r="I646" i="1"/>
  <c r="J646" i="1"/>
  <c r="K646" i="1"/>
  <c r="L646" i="1"/>
  <c r="Q646" i="1"/>
  <c r="V646" i="1" s="1"/>
  <c r="T646" i="1"/>
  <c r="Z646" i="1"/>
  <c r="AA646" i="1"/>
  <c r="AB646" i="1"/>
  <c r="AC646" i="1"/>
  <c r="AD646" i="1"/>
  <c r="AE646" i="1"/>
  <c r="AH646" i="1"/>
  <c r="AJ646" i="1"/>
  <c r="AL646" i="1"/>
  <c r="AM646" i="1"/>
  <c r="AR646" i="1"/>
  <c r="AT646" i="1"/>
  <c r="AV646" i="1"/>
  <c r="A647" i="1"/>
  <c r="B647" i="1"/>
  <c r="B647" i="7" s="1"/>
  <c r="C647" i="1"/>
  <c r="AU647" i="1" s="1"/>
  <c r="D647" i="1"/>
  <c r="E647" i="1"/>
  <c r="F647" i="1"/>
  <c r="G647" i="1"/>
  <c r="H647" i="1"/>
  <c r="N647" i="1" s="1"/>
  <c r="I647" i="1"/>
  <c r="J647" i="1"/>
  <c r="K647" i="1"/>
  <c r="L647" i="1"/>
  <c r="Q647" i="1"/>
  <c r="V647" i="1" s="1"/>
  <c r="T647" i="1"/>
  <c r="U647" i="1"/>
  <c r="Z647" i="1"/>
  <c r="AA647" i="1"/>
  <c r="AB647" i="1"/>
  <c r="AC647" i="1"/>
  <c r="AD647" i="1"/>
  <c r="AE647" i="1"/>
  <c r="AH647" i="1"/>
  <c r="AI647" i="1"/>
  <c r="AJ647" i="1"/>
  <c r="AL647" i="1"/>
  <c r="AM647" i="1"/>
  <c r="AR647" i="1"/>
  <c r="AT647" i="1"/>
  <c r="AV647" i="1"/>
  <c r="A648" i="1"/>
  <c r="B648" i="1"/>
  <c r="B648" i="7" s="1"/>
  <c r="C648" i="1"/>
  <c r="D648" i="1"/>
  <c r="E648" i="1"/>
  <c r="F648" i="1"/>
  <c r="G648" i="1"/>
  <c r="H648" i="1"/>
  <c r="N648" i="1" s="1"/>
  <c r="I648" i="1"/>
  <c r="J648" i="1"/>
  <c r="K648" i="1"/>
  <c r="L648" i="1"/>
  <c r="Q648" i="1"/>
  <c r="V648" i="1" s="1"/>
  <c r="T648" i="1"/>
  <c r="Z648" i="1"/>
  <c r="AD648" i="1" s="1"/>
  <c r="AA648" i="1"/>
  <c r="AB648" i="1"/>
  <c r="AC648" i="1"/>
  <c r="AE648" i="1"/>
  <c r="AH648" i="1"/>
  <c r="AJ648" i="1"/>
  <c r="AL648" i="1"/>
  <c r="AM648" i="1"/>
  <c r="AR648" i="1"/>
  <c r="AT648" i="1"/>
  <c r="AV648" i="1"/>
  <c r="A649" i="1"/>
  <c r="B649" i="1"/>
  <c r="C649" i="1"/>
  <c r="C649" i="6" s="1"/>
  <c r="D649" i="1"/>
  <c r="E649" i="1"/>
  <c r="F649" i="1"/>
  <c r="G649" i="1"/>
  <c r="H649" i="1"/>
  <c r="N649" i="1" s="1"/>
  <c r="I649" i="1"/>
  <c r="J649" i="1"/>
  <c r="K649" i="1"/>
  <c r="L649" i="1"/>
  <c r="Q649" i="1"/>
  <c r="V649" i="1" s="1"/>
  <c r="T649" i="1"/>
  <c r="Z649" i="1"/>
  <c r="AA649" i="1"/>
  <c r="AB649" i="1"/>
  <c r="AC649" i="1"/>
  <c r="AD649" i="1"/>
  <c r="AE649" i="1"/>
  <c r="AH649" i="1"/>
  <c r="AJ649" i="1"/>
  <c r="AL649" i="1"/>
  <c r="AM649" i="1"/>
  <c r="AR649" i="1"/>
  <c r="AT649" i="1"/>
  <c r="AV649" i="1"/>
  <c r="A650" i="1"/>
  <c r="B650" i="1"/>
  <c r="C650" i="1"/>
  <c r="AU650" i="1" s="1"/>
  <c r="D650" i="1"/>
  <c r="E650" i="1"/>
  <c r="F650" i="1"/>
  <c r="G650" i="1"/>
  <c r="H650" i="1"/>
  <c r="N650" i="1" s="1"/>
  <c r="I650" i="1"/>
  <c r="J650" i="1"/>
  <c r="K650" i="1"/>
  <c r="L650" i="1"/>
  <c r="Q650" i="1"/>
  <c r="V650" i="1" s="1"/>
  <c r="T650" i="1"/>
  <c r="U650" i="1"/>
  <c r="Z650" i="1"/>
  <c r="AD650" i="1" s="1"/>
  <c r="AA650" i="1"/>
  <c r="AE650" i="1" s="1"/>
  <c r="AB650" i="1"/>
  <c r="AC650" i="1"/>
  <c r="AH650" i="1"/>
  <c r="AJ650" i="1"/>
  <c r="AL650" i="1"/>
  <c r="AM650" i="1"/>
  <c r="AR650" i="1"/>
  <c r="AT650" i="1"/>
  <c r="AV650" i="1"/>
  <c r="A651" i="1"/>
  <c r="B651" i="1"/>
  <c r="C651" i="1"/>
  <c r="AS651" i="1" s="1"/>
  <c r="D651" i="1"/>
  <c r="E651" i="1"/>
  <c r="F651" i="1"/>
  <c r="G651" i="1"/>
  <c r="H651" i="1"/>
  <c r="N651" i="1" s="1"/>
  <c r="I651" i="1"/>
  <c r="J651" i="1"/>
  <c r="K651" i="1"/>
  <c r="L651" i="1"/>
  <c r="Q651" i="1"/>
  <c r="V651" i="1" s="1"/>
  <c r="T651" i="1"/>
  <c r="Z651" i="1"/>
  <c r="AA651" i="1"/>
  <c r="AB651" i="1"/>
  <c r="AC651" i="1"/>
  <c r="AD651" i="1"/>
  <c r="AE651" i="1"/>
  <c r="AH651" i="1"/>
  <c r="AJ651" i="1"/>
  <c r="AL651" i="1"/>
  <c r="AM651" i="1"/>
  <c r="AR651" i="1"/>
  <c r="AT651" i="1"/>
  <c r="AV651" i="1"/>
  <c r="A652" i="1"/>
  <c r="A652" i="7" s="1"/>
  <c r="B652" i="1"/>
  <c r="C652" i="1"/>
  <c r="D652" i="1"/>
  <c r="E652" i="1"/>
  <c r="F652" i="1"/>
  <c r="G652" i="1"/>
  <c r="H652" i="1"/>
  <c r="N652" i="1" s="1"/>
  <c r="I652" i="1"/>
  <c r="J652" i="1"/>
  <c r="K652" i="1"/>
  <c r="L652" i="1"/>
  <c r="Q652" i="1"/>
  <c r="V652" i="1" s="1"/>
  <c r="T652" i="1"/>
  <c r="Z652" i="1"/>
  <c r="AD652" i="1" s="1"/>
  <c r="AA652" i="1"/>
  <c r="AE652" i="1" s="1"/>
  <c r="AB652" i="1"/>
  <c r="AC652" i="1"/>
  <c r="AH652" i="1"/>
  <c r="AJ652" i="1"/>
  <c r="AL652" i="1"/>
  <c r="AM652" i="1"/>
  <c r="AR652" i="1"/>
  <c r="AT652" i="1"/>
  <c r="AV652" i="1"/>
  <c r="A653" i="1"/>
  <c r="B653" i="1"/>
  <c r="C653" i="1"/>
  <c r="C653" i="6" s="1"/>
  <c r="D653" i="1"/>
  <c r="E653" i="1"/>
  <c r="F653" i="1"/>
  <c r="G653" i="1"/>
  <c r="H653" i="1"/>
  <c r="N653" i="1" s="1"/>
  <c r="I653" i="1"/>
  <c r="J653" i="1"/>
  <c r="K653" i="1"/>
  <c r="L653" i="1"/>
  <c r="Q653" i="1"/>
  <c r="V653" i="1" s="1"/>
  <c r="T653" i="1"/>
  <c r="Z653" i="1"/>
  <c r="AA653" i="1"/>
  <c r="AE653" i="1" s="1"/>
  <c r="AB653" i="1"/>
  <c r="AC653" i="1"/>
  <c r="AD653" i="1"/>
  <c r="AH653" i="1"/>
  <c r="AJ653" i="1"/>
  <c r="AL653" i="1"/>
  <c r="AM653" i="1"/>
  <c r="AR653" i="1"/>
  <c r="AT653" i="1"/>
  <c r="AV653" i="1"/>
  <c r="A654" i="1"/>
  <c r="B654" i="1"/>
  <c r="C654" i="1"/>
  <c r="C654" i="6" s="1"/>
  <c r="D654" i="1"/>
  <c r="E654" i="1"/>
  <c r="F654" i="1"/>
  <c r="G654" i="1"/>
  <c r="H654" i="1"/>
  <c r="N654" i="1" s="1"/>
  <c r="I654" i="1"/>
  <c r="J654" i="1"/>
  <c r="K654" i="1"/>
  <c r="L654" i="1"/>
  <c r="Q654" i="1"/>
  <c r="V654" i="1" s="1"/>
  <c r="T654" i="1"/>
  <c r="Z654" i="1"/>
  <c r="AD654" i="1" s="1"/>
  <c r="AA654" i="1"/>
  <c r="AE654" i="1" s="1"/>
  <c r="AB654" i="1"/>
  <c r="AC654" i="1"/>
  <c r="AH654" i="1"/>
  <c r="AJ654" i="1"/>
  <c r="AL654" i="1"/>
  <c r="AM654" i="1"/>
  <c r="AR654" i="1"/>
  <c r="AT654" i="1"/>
  <c r="AV654" i="1"/>
  <c r="A655" i="1"/>
  <c r="A655" i="7" s="1"/>
  <c r="B655" i="1"/>
  <c r="C655" i="1"/>
  <c r="C655" i="6" s="1"/>
  <c r="D655" i="1"/>
  <c r="E655" i="1"/>
  <c r="F655" i="1"/>
  <c r="G655" i="1"/>
  <c r="H655" i="1"/>
  <c r="N655" i="1" s="1"/>
  <c r="I655" i="1"/>
  <c r="J655" i="1"/>
  <c r="K655" i="1"/>
  <c r="L655" i="1"/>
  <c r="Q655" i="1"/>
  <c r="V655" i="1" s="1"/>
  <c r="T655" i="1"/>
  <c r="Z655" i="1"/>
  <c r="AA655" i="1"/>
  <c r="AE655" i="1" s="1"/>
  <c r="AB655" i="1"/>
  <c r="AC655" i="1"/>
  <c r="AD655" i="1"/>
  <c r="AH655" i="1"/>
  <c r="AJ655" i="1"/>
  <c r="AL655" i="1"/>
  <c r="AM655" i="1"/>
  <c r="AR655" i="1"/>
  <c r="AT655" i="1"/>
  <c r="AV655" i="1"/>
  <c r="A656" i="1"/>
  <c r="A656" i="7" s="1"/>
  <c r="B656" i="1"/>
  <c r="C656" i="1"/>
  <c r="D656" i="1"/>
  <c r="E656" i="1"/>
  <c r="F656" i="1"/>
  <c r="G656" i="1"/>
  <c r="H656" i="1"/>
  <c r="N656" i="1" s="1"/>
  <c r="I656" i="1"/>
  <c r="J656" i="1"/>
  <c r="K656" i="1"/>
  <c r="L656" i="1"/>
  <c r="Q656" i="1"/>
  <c r="V656" i="1" s="1"/>
  <c r="T656" i="1"/>
  <c r="Z656" i="1"/>
  <c r="AA656" i="1"/>
  <c r="AB656" i="1"/>
  <c r="AC656" i="1"/>
  <c r="AD656" i="1"/>
  <c r="AE656" i="1"/>
  <c r="AH656" i="1"/>
  <c r="AJ656" i="1"/>
  <c r="AL656" i="1"/>
  <c r="AM656" i="1"/>
  <c r="AR656" i="1"/>
  <c r="AT656" i="1"/>
  <c r="AV656" i="1"/>
  <c r="A657" i="1"/>
  <c r="B657" i="1"/>
  <c r="C657" i="1"/>
  <c r="C657" i="6" s="1"/>
  <c r="D657" i="1"/>
  <c r="E657" i="1"/>
  <c r="F657" i="1"/>
  <c r="G657" i="1"/>
  <c r="H657" i="1"/>
  <c r="N657" i="1" s="1"/>
  <c r="I657" i="1"/>
  <c r="J657" i="1"/>
  <c r="K657" i="1"/>
  <c r="L657" i="1"/>
  <c r="Q657" i="1"/>
  <c r="V657" i="1" s="1"/>
  <c r="T657" i="1"/>
  <c r="Z657" i="1"/>
  <c r="AA657" i="1"/>
  <c r="AB657" i="1"/>
  <c r="AC657" i="1"/>
  <c r="AD657" i="1"/>
  <c r="AE657" i="1"/>
  <c r="AH657" i="1"/>
  <c r="AJ657" i="1"/>
  <c r="AL657" i="1"/>
  <c r="AM657" i="1"/>
  <c r="AR657" i="1"/>
  <c r="AT657" i="1"/>
  <c r="AV657" i="1"/>
  <c r="A658" i="1"/>
  <c r="B658" i="1"/>
  <c r="C658" i="1"/>
  <c r="AU658" i="1" s="1"/>
  <c r="D658" i="1"/>
  <c r="E658" i="1"/>
  <c r="F658" i="1"/>
  <c r="G658" i="1"/>
  <c r="H658" i="1"/>
  <c r="N658" i="1" s="1"/>
  <c r="I658" i="1"/>
  <c r="J658" i="1"/>
  <c r="K658" i="1"/>
  <c r="L658" i="1"/>
  <c r="Q658" i="1"/>
  <c r="V658" i="1" s="1"/>
  <c r="T658" i="1"/>
  <c r="U658" i="1"/>
  <c r="Z658" i="1"/>
  <c r="AA658" i="1"/>
  <c r="AB658" i="1"/>
  <c r="AC658" i="1"/>
  <c r="AD658" i="1"/>
  <c r="AE658" i="1"/>
  <c r="AH658" i="1"/>
  <c r="AI658" i="1"/>
  <c r="AJ658" i="1"/>
  <c r="AL658" i="1"/>
  <c r="AM658" i="1"/>
  <c r="AR658" i="1"/>
  <c r="AT658" i="1"/>
  <c r="AV658" i="1"/>
  <c r="A659" i="1"/>
  <c r="B659" i="1"/>
  <c r="B659" i="7" s="1"/>
  <c r="C659" i="1"/>
  <c r="C659" i="6" s="1"/>
  <c r="D659" i="1"/>
  <c r="E659" i="1"/>
  <c r="F659" i="1"/>
  <c r="G659" i="1"/>
  <c r="H659" i="1"/>
  <c r="N659" i="1" s="1"/>
  <c r="I659" i="1"/>
  <c r="J659" i="1"/>
  <c r="K659" i="1"/>
  <c r="L659" i="1"/>
  <c r="Q659" i="1"/>
  <c r="V659" i="1" s="1"/>
  <c r="T659" i="1"/>
  <c r="U659" i="1"/>
  <c r="Z659" i="1"/>
  <c r="AD659" i="1" s="1"/>
  <c r="AA659" i="1"/>
  <c r="AB659" i="1"/>
  <c r="AC659" i="1"/>
  <c r="AE659" i="1"/>
  <c r="AH659" i="1"/>
  <c r="AI659" i="1"/>
  <c r="AJ659" i="1"/>
  <c r="AL659" i="1"/>
  <c r="AM659" i="1"/>
  <c r="AR659" i="1"/>
  <c r="AT659" i="1"/>
  <c r="AV659" i="1"/>
  <c r="A660" i="1"/>
  <c r="A660" i="7" s="1"/>
  <c r="B660" i="1"/>
  <c r="B660" i="7" s="1"/>
  <c r="C660" i="1"/>
  <c r="C660" i="6" s="1"/>
  <c r="D660" i="1"/>
  <c r="E660" i="1"/>
  <c r="F660" i="1"/>
  <c r="G660" i="1"/>
  <c r="H660" i="1"/>
  <c r="N660" i="1" s="1"/>
  <c r="I660" i="1"/>
  <c r="J660" i="1"/>
  <c r="K660" i="1"/>
  <c r="L660" i="1"/>
  <c r="Q660" i="1"/>
  <c r="V660" i="1" s="1"/>
  <c r="T660" i="1"/>
  <c r="Z660" i="1"/>
  <c r="AA660" i="1"/>
  <c r="AB660" i="1"/>
  <c r="AC660" i="1"/>
  <c r="AD660" i="1"/>
  <c r="AE660" i="1"/>
  <c r="AH660" i="1"/>
  <c r="AJ660" i="1"/>
  <c r="AL660" i="1"/>
  <c r="AM660" i="1"/>
  <c r="AR660" i="1"/>
  <c r="AT660" i="1"/>
  <c r="AV660" i="1"/>
  <c r="A661" i="1"/>
  <c r="B661" i="1"/>
  <c r="C661" i="1"/>
  <c r="C661" i="6" s="1"/>
  <c r="D661" i="1"/>
  <c r="E661" i="1"/>
  <c r="F661" i="1"/>
  <c r="G661" i="1"/>
  <c r="H661" i="1"/>
  <c r="N661" i="1" s="1"/>
  <c r="I661" i="1"/>
  <c r="J661" i="1"/>
  <c r="K661" i="1"/>
  <c r="L661" i="1"/>
  <c r="Q661" i="1"/>
  <c r="V661" i="1" s="1"/>
  <c r="T661" i="1"/>
  <c r="Z661" i="1"/>
  <c r="AA661" i="1"/>
  <c r="AB661" i="1"/>
  <c r="AC661" i="1"/>
  <c r="AD661" i="1"/>
  <c r="AE661" i="1"/>
  <c r="AH661" i="1"/>
  <c r="AJ661" i="1"/>
  <c r="AK661" i="1"/>
  <c r="AL661" i="1"/>
  <c r="AM661" i="1"/>
  <c r="AR661" i="1"/>
  <c r="AS661" i="1"/>
  <c r="AT661" i="1"/>
  <c r="AV661" i="1"/>
  <c r="A662" i="1"/>
  <c r="B662" i="1"/>
  <c r="C662" i="1"/>
  <c r="C662" i="6" s="1"/>
  <c r="D662" i="1"/>
  <c r="E662" i="1"/>
  <c r="F662" i="1"/>
  <c r="G662" i="1"/>
  <c r="H662" i="1"/>
  <c r="N662" i="1" s="1"/>
  <c r="I662" i="1"/>
  <c r="J662" i="1"/>
  <c r="K662" i="1"/>
  <c r="L662" i="1"/>
  <c r="Q662" i="1"/>
  <c r="V662" i="1" s="1"/>
  <c r="T662" i="1"/>
  <c r="Z662" i="1"/>
  <c r="AD662" i="1" s="1"/>
  <c r="AA662" i="1"/>
  <c r="AE662" i="1" s="1"/>
  <c r="AB662" i="1"/>
  <c r="AC662" i="1"/>
  <c r="AH662" i="1"/>
  <c r="AJ662" i="1"/>
  <c r="AL662" i="1"/>
  <c r="AM662" i="1"/>
  <c r="AR662" i="1"/>
  <c r="AT662" i="1"/>
  <c r="AV662" i="1"/>
  <c r="A663" i="1"/>
  <c r="A663" i="7" s="1"/>
  <c r="B663" i="1"/>
  <c r="B663" i="7" s="1"/>
  <c r="C663" i="1"/>
  <c r="AW663" i="1" s="1"/>
  <c r="D663" i="1"/>
  <c r="E663" i="1"/>
  <c r="F663" i="1"/>
  <c r="G663" i="1"/>
  <c r="H663" i="1"/>
  <c r="N663" i="1" s="1"/>
  <c r="I663" i="1"/>
  <c r="J663" i="1"/>
  <c r="K663" i="1"/>
  <c r="L663" i="1"/>
  <c r="Q663" i="1"/>
  <c r="V663" i="1" s="1"/>
  <c r="T663" i="1"/>
  <c r="Z663" i="1"/>
  <c r="AA663" i="1"/>
  <c r="AB663" i="1"/>
  <c r="AC663" i="1"/>
  <c r="AD663" i="1"/>
  <c r="AE663" i="1"/>
  <c r="AH663" i="1"/>
  <c r="AJ663" i="1"/>
  <c r="AL663" i="1"/>
  <c r="AM663" i="1"/>
  <c r="AR663" i="1"/>
  <c r="AT663" i="1"/>
  <c r="AV663" i="1"/>
  <c r="A664" i="1"/>
  <c r="A664" i="7" s="1"/>
  <c r="B664" i="1"/>
  <c r="B664" i="7" s="1"/>
  <c r="C664" i="1"/>
  <c r="C664" i="6" s="1"/>
  <c r="D664" i="1"/>
  <c r="E664" i="1"/>
  <c r="F664" i="1"/>
  <c r="G664" i="1"/>
  <c r="H664" i="1"/>
  <c r="N664" i="1" s="1"/>
  <c r="I664" i="1"/>
  <c r="J664" i="1"/>
  <c r="K664" i="1"/>
  <c r="L664" i="1"/>
  <c r="Q664" i="1"/>
  <c r="V664" i="1" s="1"/>
  <c r="T664" i="1"/>
  <c r="Z664" i="1"/>
  <c r="AA664" i="1"/>
  <c r="AB664" i="1"/>
  <c r="AC664" i="1"/>
  <c r="AD664" i="1"/>
  <c r="AE664" i="1"/>
  <c r="AH664" i="1"/>
  <c r="AJ664" i="1"/>
  <c r="AL664" i="1"/>
  <c r="AM664" i="1"/>
  <c r="AR664" i="1"/>
  <c r="AT664" i="1"/>
  <c r="AV664" i="1"/>
  <c r="A665" i="1"/>
  <c r="B665" i="1"/>
  <c r="C665" i="1"/>
  <c r="D665" i="1"/>
  <c r="E665" i="1"/>
  <c r="F665" i="1"/>
  <c r="G665" i="1"/>
  <c r="H665" i="1"/>
  <c r="N665" i="1" s="1"/>
  <c r="I665" i="1"/>
  <c r="J665" i="1"/>
  <c r="K665" i="1"/>
  <c r="L665" i="1"/>
  <c r="Q665" i="1"/>
  <c r="V665" i="1" s="1"/>
  <c r="T665" i="1"/>
  <c r="Z665" i="1"/>
  <c r="AA665" i="1"/>
  <c r="AB665" i="1"/>
  <c r="AC665" i="1"/>
  <c r="AD665" i="1"/>
  <c r="AE665" i="1"/>
  <c r="AH665" i="1"/>
  <c r="AJ665" i="1"/>
  <c r="AL665" i="1"/>
  <c r="AM665" i="1"/>
  <c r="AR665" i="1"/>
  <c r="AT665" i="1"/>
  <c r="AV665" i="1"/>
  <c r="A666" i="1"/>
  <c r="B666" i="1"/>
  <c r="C666" i="1"/>
  <c r="D666" i="1"/>
  <c r="E666" i="1"/>
  <c r="F666" i="1"/>
  <c r="G666" i="1"/>
  <c r="H666" i="1"/>
  <c r="N666" i="1" s="1"/>
  <c r="I666" i="1"/>
  <c r="J666" i="1"/>
  <c r="K666" i="1"/>
  <c r="L666" i="1"/>
  <c r="Q666" i="1"/>
  <c r="V666" i="1" s="1"/>
  <c r="T666" i="1"/>
  <c r="Z666" i="1"/>
  <c r="AD666" i="1" s="1"/>
  <c r="AA666" i="1"/>
  <c r="AE666" i="1" s="1"/>
  <c r="AB666" i="1"/>
  <c r="AC666" i="1"/>
  <c r="AH666" i="1"/>
  <c r="AJ666" i="1"/>
  <c r="AL666" i="1"/>
  <c r="AM666" i="1"/>
  <c r="AR666" i="1"/>
  <c r="AT666" i="1"/>
  <c r="AV666" i="1"/>
  <c r="A667" i="1"/>
  <c r="B667" i="1"/>
  <c r="B667" i="7" s="1"/>
  <c r="C667" i="1"/>
  <c r="C667" i="6" s="1"/>
  <c r="D667" i="1"/>
  <c r="E667" i="1"/>
  <c r="F667" i="1"/>
  <c r="G667" i="1"/>
  <c r="H667" i="1"/>
  <c r="N667" i="1" s="1"/>
  <c r="I667" i="1"/>
  <c r="J667" i="1"/>
  <c r="K667" i="1"/>
  <c r="L667" i="1"/>
  <c r="Q667" i="1"/>
  <c r="V667" i="1" s="1"/>
  <c r="T667" i="1"/>
  <c r="Z667" i="1"/>
  <c r="AA667" i="1"/>
  <c r="AE667" i="1" s="1"/>
  <c r="AB667" i="1"/>
  <c r="AC667" i="1"/>
  <c r="AD667" i="1"/>
  <c r="AH667" i="1"/>
  <c r="AJ667" i="1"/>
  <c r="AL667" i="1"/>
  <c r="AM667" i="1"/>
  <c r="AR667" i="1"/>
  <c r="AT667" i="1"/>
  <c r="AV667" i="1"/>
  <c r="A668" i="1"/>
  <c r="A668" i="7" s="1"/>
  <c r="B668" i="1"/>
  <c r="B668" i="7" s="1"/>
  <c r="C668" i="1"/>
  <c r="C668" i="6" s="1"/>
  <c r="D668" i="1"/>
  <c r="E668" i="1"/>
  <c r="F668" i="1"/>
  <c r="G668" i="1"/>
  <c r="H668" i="1"/>
  <c r="N668" i="1" s="1"/>
  <c r="I668" i="1"/>
  <c r="J668" i="1"/>
  <c r="K668" i="1"/>
  <c r="L668" i="1"/>
  <c r="Q668" i="1"/>
  <c r="V668" i="1" s="1"/>
  <c r="T668" i="1"/>
  <c r="Z668" i="1"/>
  <c r="AA668" i="1"/>
  <c r="AB668" i="1"/>
  <c r="AC668" i="1"/>
  <c r="AD668" i="1"/>
  <c r="AE668" i="1"/>
  <c r="AH668" i="1"/>
  <c r="AJ668" i="1"/>
  <c r="AL668" i="1"/>
  <c r="AM668" i="1"/>
  <c r="AR668" i="1"/>
  <c r="AT668" i="1"/>
  <c r="AV668" i="1"/>
  <c r="A669" i="1"/>
  <c r="B669" i="1"/>
  <c r="C669" i="1"/>
  <c r="C669" i="6" s="1"/>
  <c r="D669" i="1"/>
  <c r="E669" i="1"/>
  <c r="F669" i="1"/>
  <c r="G669" i="1"/>
  <c r="H669" i="1"/>
  <c r="N669" i="1" s="1"/>
  <c r="I669" i="1"/>
  <c r="J669" i="1"/>
  <c r="K669" i="1"/>
  <c r="L669" i="1"/>
  <c r="Q669" i="1"/>
  <c r="V669" i="1" s="1"/>
  <c r="T669" i="1"/>
  <c r="Z669" i="1"/>
  <c r="AA669" i="1"/>
  <c r="AB669" i="1"/>
  <c r="AC669" i="1"/>
  <c r="AD669" i="1"/>
  <c r="AE669" i="1"/>
  <c r="AH669" i="1"/>
  <c r="AJ669" i="1"/>
  <c r="AL669" i="1"/>
  <c r="AM669" i="1"/>
  <c r="AR669" i="1"/>
  <c r="AT669" i="1"/>
  <c r="AU669" i="1"/>
  <c r="AV669" i="1"/>
  <c r="A670" i="1"/>
  <c r="A670" i="7" s="1"/>
  <c r="B670" i="1"/>
  <c r="B670" i="7" s="1"/>
  <c r="C670" i="1"/>
  <c r="C670" i="6" s="1"/>
  <c r="D670" i="1"/>
  <c r="E670" i="1"/>
  <c r="F670" i="1"/>
  <c r="G670" i="1"/>
  <c r="H670" i="1"/>
  <c r="N670" i="1" s="1"/>
  <c r="I670" i="1"/>
  <c r="J670" i="1"/>
  <c r="K670" i="1"/>
  <c r="L670" i="1"/>
  <c r="Q670" i="1"/>
  <c r="V670" i="1" s="1"/>
  <c r="T670" i="1"/>
  <c r="Z670" i="1"/>
  <c r="AA670" i="1"/>
  <c r="AB670" i="1"/>
  <c r="AC670" i="1"/>
  <c r="AD670" i="1"/>
  <c r="AE670" i="1"/>
  <c r="AH670" i="1"/>
  <c r="AJ670" i="1"/>
  <c r="AL670" i="1"/>
  <c r="AM670" i="1"/>
  <c r="AR670" i="1"/>
  <c r="AT670" i="1"/>
  <c r="AV670" i="1"/>
  <c r="A671" i="1"/>
  <c r="B671" i="1"/>
  <c r="C671" i="1"/>
  <c r="C671" i="6" s="1"/>
  <c r="D671" i="1"/>
  <c r="E671" i="1"/>
  <c r="F671" i="1"/>
  <c r="G671" i="1"/>
  <c r="H671" i="1"/>
  <c r="N671" i="1" s="1"/>
  <c r="I671" i="1"/>
  <c r="J671" i="1"/>
  <c r="K671" i="1"/>
  <c r="L671" i="1"/>
  <c r="Q671" i="1"/>
  <c r="V671" i="1" s="1"/>
  <c r="T671" i="1"/>
  <c r="Z671" i="1"/>
  <c r="AD671" i="1" s="1"/>
  <c r="AA671" i="1"/>
  <c r="AE671" i="1" s="1"/>
  <c r="AB671" i="1"/>
  <c r="AC671" i="1"/>
  <c r="AH671" i="1"/>
  <c r="AJ671" i="1"/>
  <c r="AL671" i="1"/>
  <c r="AM671" i="1"/>
  <c r="AR671" i="1"/>
  <c r="AT671" i="1"/>
  <c r="AV671" i="1"/>
  <c r="A672" i="1"/>
  <c r="B672" i="1"/>
  <c r="C672" i="1"/>
  <c r="C672" i="6" s="1"/>
  <c r="D672" i="1"/>
  <c r="E672" i="1"/>
  <c r="F672" i="1"/>
  <c r="G672" i="1"/>
  <c r="H672" i="1"/>
  <c r="N672" i="1" s="1"/>
  <c r="I672" i="1"/>
  <c r="J672" i="1"/>
  <c r="K672" i="1"/>
  <c r="L672" i="1"/>
  <c r="Q672" i="1"/>
  <c r="V672" i="1" s="1"/>
  <c r="T672" i="1"/>
  <c r="Z672" i="1"/>
  <c r="AA672" i="1"/>
  <c r="AB672" i="1"/>
  <c r="AC672" i="1"/>
  <c r="AD672" i="1"/>
  <c r="AE672" i="1"/>
  <c r="AH672" i="1"/>
  <c r="AJ672" i="1"/>
  <c r="AL672" i="1"/>
  <c r="AM672" i="1"/>
  <c r="AR672" i="1"/>
  <c r="AT672" i="1"/>
  <c r="AV672" i="1"/>
  <c r="A673" i="1"/>
  <c r="B673" i="1"/>
  <c r="C673" i="1"/>
  <c r="C673" i="6" s="1"/>
  <c r="D673" i="1"/>
  <c r="E673" i="1"/>
  <c r="F673" i="1"/>
  <c r="G673" i="1"/>
  <c r="H673" i="1"/>
  <c r="N673" i="1" s="1"/>
  <c r="I673" i="1"/>
  <c r="J673" i="1"/>
  <c r="K673" i="1"/>
  <c r="L673" i="1"/>
  <c r="Q673" i="1"/>
  <c r="V673" i="1" s="1"/>
  <c r="T673" i="1"/>
  <c r="Z673" i="1"/>
  <c r="AA673" i="1"/>
  <c r="AB673" i="1"/>
  <c r="AC673" i="1"/>
  <c r="AD673" i="1"/>
  <c r="AE673" i="1"/>
  <c r="AH673" i="1"/>
  <c r="AJ673" i="1"/>
  <c r="AL673" i="1"/>
  <c r="AM673" i="1"/>
  <c r="AR673" i="1"/>
  <c r="AT673" i="1"/>
  <c r="AU673" i="1"/>
  <c r="AV673" i="1"/>
  <c r="A674" i="1"/>
  <c r="A674" i="7" s="1"/>
  <c r="B674" i="1"/>
  <c r="B674" i="7" s="1"/>
  <c r="C674" i="1"/>
  <c r="C674" i="6" s="1"/>
  <c r="D674" i="1"/>
  <c r="E674" i="1"/>
  <c r="F674" i="1"/>
  <c r="G674" i="1"/>
  <c r="H674" i="1"/>
  <c r="N674" i="1" s="1"/>
  <c r="I674" i="1"/>
  <c r="J674" i="1"/>
  <c r="K674" i="1"/>
  <c r="L674" i="1"/>
  <c r="Q674" i="1"/>
  <c r="V674" i="1" s="1"/>
  <c r="T674" i="1"/>
  <c r="Z674" i="1"/>
  <c r="AA674" i="1"/>
  <c r="AE674" i="1" s="1"/>
  <c r="AB674" i="1"/>
  <c r="AC674" i="1"/>
  <c r="AD674" i="1"/>
  <c r="AH674" i="1"/>
  <c r="AJ674" i="1"/>
  <c r="AL674" i="1"/>
  <c r="AM674" i="1"/>
  <c r="AR674" i="1"/>
  <c r="AT674" i="1"/>
  <c r="AV674" i="1"/>
  <c r="A675" i="1"/>
  <c r="B675" i="1"/>
  <c r="B675" i="7" s="1"/>
  <c r="C675" i="1"/>
  <c r="D675" i="1"/>
  <c r="E675" i="1"/>
  <c r="F675" i="1"/>
  <c r="G675" i="1"/>
  <c r="H675" i="1"/>
  <c r="N675" i="1" s="1"/>
  <c r="I675" i="1"/>
  <c r="J675" i="1"/>
  <c r="K675" i="1"/>
  <c r="L675" i="1"/>
  <c r="Q675" i="1"/>
  <c r="V675" i="1" s="1"/>
  <c r="T675" i="1"/>
  <c r="Z675" i="1"/>
  <c r="AA675" i="1"/>
  <c r="AB675" i="1"/>
  <c r="AC675" i="1"/>
  <c r="AD675" i="1"/>
  <c r="AE675" i="1"/>
  <c r="AH675" i="1"/>
  <c r="AJ675" i="1"/>
  <c r="AL675" i="1"/>
  <c r="AM675" i="1"/>
  <c r="AR675" i="1"/>
  <c r="AT675" i="1"/>
  <c r="AV675" i="1"/>
  <c r="A676" i="1"/>
  <c r="B676" i="1"/>
  <c r="C676" i="1"/>
  <c r="C676" i="6" s="1"/>
  <c r="D676" i="1"/>
  <c r="E676" i="1"/>
  <c r="F676" i="1"/>
  <c r="G676" i="1"/>
  <c r="H676" i="1"/>
  <c r="N676" i="1" s="1"/>
  <c r="I676" i="1"/>
  <c r="J676" i="1"/>
  <c r="K676" i="1"/>
  <c r="L676" i="1"/>
  <c r="Q676" i="1"/>
  <c r="V676" i="1" s="1"/>
  <c r="T676" i="1"/>
  <c r="Z676" i="1"/>
  <c r="AD676" i="1" s="1"/>
  <c r="AA676" i="1"/>
  <c r="AE676" i="1" s="1"/>
  <c r="AB676" i="1"/>
  <c r="AC676" i="1"/>
  <c r="AH676" i="1"/>
  <c r="AJ676" i="1"/>
  <c r="AL676" i="1"/>
  <c r="AM676" i="1"/>
  <c r="AR676" i="1"/>
  <c r="AT676" i="1"/>
  <c r="AV676" i="1"/>
  <c r="A677" i="1"/>
  <c r="A677" i="7" s="1"/>
  <c r="B677" i="1"/>
  <c r="C677" i="1"/>
  <c r="C677" i="6" s="1"/>
  <c r="D677" i="1"/>
  <c r="E677" i="1"/>
  <c r="F677" i="1"/>
  <c r="G677" i="1"/>
  <c r="H677" i="1"/>
  <c r="N677" i="1" s="1"/>
  <c r="I677" i="1"/>
  <c r="J677" i="1"/>
  <c r="K677" i="1"/>
  <c r="L677" i="1"/>
  <c r="Q677" i="1"/>
  <c r="V677" i="1" s="1"/>
  <c r="T677" i="1"/>
  <c r="U677" i="1"/>
  <c r="Z677" i="1"/>
  <c r="AD677" i="1" s="1"/>
  <c r="AA677" i="1"/>
  <c r="AE677" i="1" s="1"/>
  <c r="AB677" i="1"/>
  <c r="AC677" i="1"/>
  <c r="AH677" i="1"/>
  <c r="AJ677" i="1"/>
  <c r="AL677" i="1"/>
  <c r="AM677" i="1"/>
  <c r="AR677" i="1"/>
  <c r="AT677" i="1"/>
  <c r="AV677" i="1"/>
  <c r="A678" i="1"/>
  <c r="B678" i="1"/>
  <c r="C678" i="1"/>
  <c r="C678" i="6" s="1"/>
  <c r="D678" i="1"/>
  <c r="E678" i="1"/>
  <c r="F678" i="1"/>
  <c r="G678" i="1"/>
  <c r="H678" i="1"/>
  <c r="N678" i="1" s="1"/>
  <c r="I678" i="1"/>
  <c r="J678" i="1"/>
  <c r="K678" i="1"/>
  <c r="L678" i="1"/>
  <c r="Q678" i="1"/>
  <c r="V678" i="1" s="1"/>
  <c r="T678" i="1"/>
  <c r="Z678" i="1"/>
  <c r="AA678" i="1"/>
  <c r="AB678" i="1"/>
  <c r="AC678" i="1"/>
  <c r="AD678" i="1"/>
  <c r="AE678" i="1"/>
  <c r="AH678" i="1"/>
  <c r="AJ678" i="1"/>
  <c r="AL678" i="1"/>
  <c r="AM678" i="1"/>
  <c r="AR678" i="1"/>
  <c r="AT678" i="1"/>
  <c r="AV678" i="1"/>
  <c r="A679" i="1"/>
  <c r="A679" i="7" s="1"/>
  <c r="B679" i="1"/>
  <c r="B679" i="7" s="1"/>
  <c r="C679" i="1"/>
  <c r="C679" i="6" s="1"/>
  <c r="D679" i="1"/>
  <c r="E679" i="1"/>
  <c r="F679" i="1"/>
  <c r="G679" i="1"/>
  <c r="H679" i="1"/>
  <c r="N679" i="1" s="1"/>
  <c r="I679" i="1"/>
  <c r="J679" i="1"/>
  <c r="K679" i="1"/>
  <c r="L679" i="1"/>
  <c r="Q679" i="1"/>
  <c r="V679" i="1" s="1"/>
  <c r="T679" i="1"/>
  <c r="Z679" i="1"/>
  <c r="AA679" i="1"/>
  <c r="AB679" i="1"/>
  <c r="AC679" i="1"/>
  <c r="AD679" i="1"/>
  <c r="AE679" i="1"/>
  <c r="AH679" i="1"/>
  <c r="AJ679" i="1"/>
  <c r="AL679" i="1"/>
  <c r="AM679" i="1"/>
  <c r="AR679" i="1"/>
  <c r="AT679" i="1"/>
  <c r="AV679" i="1"/>
  <c r="A680" i="1"/>
  <c r="B680" i="1"/>
  <c r="B680" i="7" s="1"/>
  <c r="C680" i="1"/>
  <c r="C680" i="6" s="1"/>
  <c r="D680" i="1"/>
  <c r="E680" i="1"/>
  <c r="F680" i="1"/>
  <c r="G680" i="1"/>
  <c r="H680" i="1"/>
  <c r="N680" i="1" s="1"/>
  <c r="I680" i="1"/>
  <c r="J680" i="1"/>
  <c r="K680" i="1"/>
  <c r="L680" i="1"/>
  <c r="Q680" i="1"/>
  <c r="V680" i="1" s="1"/>
  <c r="T680" i="1"/>
  <c r="Z680" i="1"/>
  <c r="AA680" i="1"/>
  <c r="AB680" i="1"/>
  <c r="AC680" i="1"/>
  <c r="AD680" i="1"/>
  <c r="AE680" i="1"/>
  <c r="AH680" i="1"/>
  <c r="AJ680" i="1"/>
  <c r="AL680" i="1"/>
  <c r="AM680" i="1"/>
  <c r="AR680" i="1"/>
  <c r="AT680" i="1"/>
  <c r="AV680" i="1"/>
  <c r="A681" i="1"/>
  <c r="B681" i="1"/>
  <c r="C681" i="1"/>
  <c r="D681" i="1"/>
  <c r="E681" i="1"/>
  <c r="F681" i="1"/>
  <c r="G681" i="1"/>
  <c r="H681" i="1"/>
  <c r="N681" i="1" s="1"/>
  <c r="I681" i="1"/>
  <c r="J681" i="1"/>
  <c r="K681" i="1"/>
  <c r="L681" i="1"/>
  <c r="Q681" i="1"/>
  <c r="V681" i="1" s="1"/>
  <c r="T681" i="1"/>
  <c r="Z681" i="1"/>
  <c r="AA681" i="1"/>
  <c r="AB681" i="1"/>
  <c r="AC681" i="1"/>
  <c r="AD681" i="1"/>
  <c r="AE681" i="1"/>
  <c r="AH681" i="1"/>
  <c r="AJ681" i="1"/>
  <c r="AL681" i="1"/>
  <c r="AM681" i="1"/>
  <c r="AR681" i="1"/>
  <c r="AT681" i="1"/>
  <c r="AV681" i="1"/>
  <c r="A682" i="1"/>
  <c r="B682" i="1"/>
  <c r="C682" i="1"/>
  <c r="D682" i="1"/>
  <c r="E682" i="1"/>
  <c r="F682" i="1"/>
  <c r="G682" i="1"/>
  <c r="H682" i="1"/>
  <c r="N682" i="1" s="1"/>
  <c r="I682" i="1"/>
  <c r="J682" i="1"/>
  <c r="K682" i="1"/>
  <c r="L682" i="1"/>
  <c r="Q682" i="1"/>
  <c r="V682" i="1" s="1"/>
  <c r="T682" i="1"/>
  <c r="Z682" i="1"/>
  <c r="AA682" i="1"/>
  <c r="AB682" i="1"/>
  <c r="AC682" i="1"/>
  <c r="AD682" i="1"/>
  <c r="AE682" i="1"/>
  <c r="AH682" i="1"/>
  <c r="AJ682" i="1"/>
  <c r="AL682" i="1"/>
  <c r="AM682" i="1"/>
  <c r="AR682" i="1"/>
  <c r="AT682" i="1"/>
  <c r="AV682" i="1"/>
  <c r="A683" i="1"/>
  <c r="A683" i="7" s="1"/>
  <c r="B683" i="1"/>
  <c r="C683" i="1"/>
  <c r="C683" i="6" s="1"/>
  <c r="D683" i="1"/>
  <c r="E683" i="1"/>
  <c r="F683" i="1"/>
  <c r="G683" i="1"/>
  <c r="H683" i="1"/>
  <c r="N683" i="1" s="1"/>
  <c r="I683" i="1"/>
  <c r="J683" i="1"/>
  <c r="K683" i="1"/>
  <c r="L683" i="1"/>
  <c r="Q683" i="1"/>
  <c r="V683" i="1" s="1"/>
  <c r="T683" i="1"/>
  <c r="Z683" i="1"/>
  <c r="AA683" i="1"/>
  <c r="AB683" i="1"/>
  <c r="AC683" i="1"/>
  <c r="AD683" i="1"/>
  <c r="AE683" i="1"/>
  <c r="AH683" i="1"/>
  <c r="AJ683" i="1"/>
  <c r="AL683" i="1"/>
  <c r="AM683" i="1"/>
  <c r="AR683" i="1"/>
  <c r="AT683" i="1"/>
  <c r="AV683" i="1"/>
  <c r="A684" i="1"/>
  <c r="B684" i="1"/>
  <c r="B684" i="7" s="1"/>
  <c r="C684" i="1"/>
  <c r="C684" i="6" s="1"/>
  <c r="D684" i="1"/>
  <c r="E684" i="1"/>
  <c r="F684" i="1"/>
  <c r="G684" i="1"/>
  <c r="H684" i="1"/>
  <c r="N684" i="1" s="1"/>
  <c r="I684" i="1"/>
  <c r="J684" i="1"/>
  <c r="K684" i="1"/>
  <c r="L684" i="1"/>
  <c r="Q684" i="1"/>
  <c r="V684" i="1" s="1"/>
  <c r="T684" i="1"/>
  <c r="Z684" i="1"/>
  <c r="AA684" i="1"/>
  <c r="AB684" i="1"/>
  <c r="AC684" i="1"/>
  <c r="AD684" i="1"/>
  <c r="AE684" i="1"/>
  <c r="AH684" i="1"/>
  <c r="AJ684" i="1"/>
  <c r="AL684" i="1"/>
  <c r="AM684" i="1"/>
  <c r="AR684" i="1"/>
  <c r="AT684" i="1"/>
  <c r="AV684" i="1"/>
  <c r="A685" i="1"/>
  <c r="B685" i="1"/>
  <c r="C685" i="1"/>
  <c r="C685" i="6" s="1"/>
  <c r="D685" i="1"/>
  <c r="E685" i="1"/>
  <c r="F685" i="1"/>
  <c r="G685" i="1"/>
  <c r="H685" i="1"/>
  <c r="N685" i="1" s="1"/>
  <c r="I685" i="1"/>
  <c r="J685" i="1"/>
  <c r="K685" i="1"/>
  <c r="L685" i="1"/>
  <c r="Q685" i="1"/>
  <c r="V685" i="1" s="1"/>
  <c r="T685" i="1"/>
  <c r="Z685" i="1"/>
  <c r="AD685" i="1" s="1"/>
  <c r="AA685" i="1"/>
  <c r="AE685" i="1" s="1"/>
  <c r="AB685" i="1"/>
  <c r="AC685" i="1"/>
  <c r="AH685" i="1"/>
  <c r="AJ685" i="1"/>
  <c r="AL685" i="1"/>
  <c r="AM685" i="1"/>
  <c r="AR685" i="1"/>
  <c r="AT685" i="1"/>
  <c r="AV685" i="1"/>
  <c r="A686" i="1"/>
  <c r="B686" i="1"/>
  <c r="C686" i="1"/>
  <c r="C686" i="6" s="1"/>
  <c r="D686" i="1"/>
  <c r="E686" i="1"/>
  <c r="F686" i="1"/>
  <c r="G686" i="1"/>
  <c r="H686" i="1"/>
  <c r="N686" i="1" s="1"/>
  <c r="I686" i="1"/>
  <c r="J686" i="1"/>
  <c r="K686" i="1"/>
  <c r="L686" i="1"/>
  <c r="Q686" i="1"/>
  <c r="V686" i="1" s="1"/>
  <c r="T686" i="1"/>
  <c r="U686" i="1"/>
  <c r="Z686" i="1"/>
  <c r="AA686" i="1"/>
  <c r="AB686" i="1"/>
  <c r="AC686" i="1"/>
  <c r="AD686" i="1"/>
  <c r="AE686" i="1"/>
  <c r="AH686" i="1"/>
  <c r="AJ686" i="1"/>
  <c r="AL686" i="1"/>
  <c r="AM686" i="1"/>
  <c r="AR686" i="1"/>
  <c r="AT686" i="1"/>
  <c r="AV686" i="1"/>
  <c r="A687" i="1"/>
  <c r="B687" i="1"/>
  <c r="C687" i="1"/>
  <c r="C687" i="6" s="1"/>
  <c r="D687" i="1"/>
  <c r="E687" i="1"/>
  <c r="F687" i="1"/>
  <c r="G687" i="1"/>
  <c r="H687" i="1"/>
  <c r="N687" i="1" s="1"/>
  <c r="I687" i="1"/>
  <c r="J687" i="1"/>
  <c r="K687" i="1"/>
  <c r="L687" i="1"/>
  <c r="Q687" i="1"/>
  <c r="V687" i="1" s="1"/>
  <c r="T687" i="1"/>
  <c r="Z687" i="1"/>
  <c r="AA687" i="1"/>
  <c r="AE687" i="1" s="1"/>
  <c r="AB687" i="1"/>
  <c r="AC687" i="1"/>
  <c r="AD687" i="1"/>
  <c r="AH687" i="1"/>
  <c r="AJ687" i="1"/>
  <c r="AL687" i="1"/>
  <c r="AM687" i="1"/>
  <c r="AR687" i="1"/>
  <c r="AT687" i="1"/>
  <c r="AV687" i="1"/>
  <c r="A688" i="1"/>
  <c r="B688" i="1"/>
  <c r="B688" i="7" s="1"/>
  <c r="C688" i="1"/>
  <c r="C688" i="6" s="1"/>
  <c r="D688" i="1"/>
  <c r="E688" i="1"/>
  <c r="F688" i="1"/>
  <c r="G688" i="1"/>
  <c r="H688" i="1"/>
  <c r="N688" i="1" s="1"/>
  <c r="I688" i="1"/>
  <c r="J688" i="1"/>
  <c r="K688" i="1"/>
  <c r="L688" i="1"/>
  <c r="Q688" i="1"/>
  <c r="V688" i="1" s="1"/>
  <c r="T688" i="1"/>
  <c r="Z688" i="1"/>
  <c r="AA688" i="1"/>
  <c r="AE688" i="1" s="1"/>
  <c r="AB688" i="1"/>
  <c r="AC688" i="1"/>
  <c r="AD688" i="1"/>
  <c r="AH688" i="1"/>
  <c r="AJ688" i="1"/>
  <c r="AL688" i="1"/>
  <c r="AM688" i="1"/>
  <c r="AR688" i="1"/>
  <c r="AT688" i="1"/>
  <c r="AV688" i="1"/>
  <c r="A689" i="1"/>
  <c r="B689" i="1"/>
  <c r="C689" i="1"/>
  <c r="C689" i="6" s="1"/>
  <c r="D689" i="1"/>
  <c r="E689" i="1"/>
  <c r="F689" i="1"/>
  <c r="G689" i="1"/>
  <c r="H689" i="1"/>
  <c r="N689" i="1" s="1"/>
  <c r="I689" i="1"/>
  <c r="J689" i="1"/>
  <c r="K689" i="1"/>
  <c r="L689" i="1"/>
  <c r="Q689" i="1"/>
  <c r="V689" i="1" s="1"/>
  <c r="T689" i="1"/>
  <c r="Z689" i="1"/>
  <c r="AA689" i="1"/>
  <c r="AB689" i="1"/>
  <c r="AC689" i="1"/>
  <c r="AD689" i="1"/>
  <c r="AE689" i="1"/>
  <c r="AH689" i="1"/>
  <c r="AJ689" i="1"/>
  <c r="AL689" i="1"/>
  <c r="AM689" i="1"/>
  <c r="AR689" i="1"/>
  <c r="AT689" i="1"/>
  <c r="AV689" i="1"/>
  <c r="A690" i="1"/>
  <c r="B690" i="1"/>
  <c r="C690" i="1"/>
  <c r="C690" i="6" s="1"/>
  <c r="D690" i="1"/>
  <c r="E690" i="1"/>
  <c r="F690" i="1"/>
  <c r="G690" i="1"/>
  <c r="H690" i="1"/>
  <c r="N690" i="1" s="1"/>
  <c r="I690" i="1"/>
  <c r="J690" i="1"/>
  <c r="K690" i="1"/>
  <c r="L690" i="1"/>
  <c r="Q690" i="1"/>
  <c r="V690" i="1" s="1"/>
  <c r="T690" i="1"/>
  <c r="Z690" i="1"/>
  <c r="AA690" i="1"/>
  <c r="AB690" i="1"/>
  <c r="AC690" i="1"/>
  <c r="AD690" i="1"/>
  <c r="AE690" i="1"/>
  <c r="AH690" i="1"/>
  <c r="AJ690" i="1"/>
  <c r="AL690" i="1"/>
  <c r="AM690" i="1"/>
  <c r="AR690" i="1"/>
  <c r="AT690" i="1"/>
  <c r="AV690" i="1"/>
  <c r="A691" i="1"/>
  <c r="B691" i="1"/>
  <c r="C691" i="1"/>
  <c r="C691" i="6" s="1"/>
  <c r="D691" i="1"/>
  <c r="E691" i="1"/>
  <c r="F691" i="1"/>
  <c r="G691" i="1"/>
  <c r="H691" i="1"/>
  <c r="N691" i="1" s="1"/>
  <c r="I691" i="1"/>
  <c r="J691" i="1"/>
  <c r="K691" i="1"/>
  <c r="L691" i="1"/>
  <c r="Q691" i="1"/>
  <c r="V691" i="1" s="1"/>
  <c r="T691" i="1"/>
  <c r="Z691" i="1"/>
  <c r="AD691" i="1" s="1"/>
  <c r="AA691" i="1"/>
  <c r="AE691" i="1" s="1"/>
  <c r="AB691" i="1"/>
  <c r="AC691" i="1"/>
  <c r="AH691" i="1"/>
  <c r="AJ691" i="1"/>
  <c r="AL691" i="1"/>
  <c r="AM691" i="1"/>
  <c r="AR691" i="1"/>
  <c r="AT691" i="1"/>
  <c r="AV691" i="1"/>
  <c r="A692" i="1"/>
  <c r="B692" i="1"/>
  <c r="B692" i="7" s="1"/>
  <c r="C692" i="1"/>
  <c r="C692" i="6" s="1"/>
  <c r="D692" i="1"/>
  <c r="E692" i="1"/>
  <c r="F692" i="1"/>
  <c r="G692" i="1"/>
  <c r="H692" i="1"/>
  <c r="N692" i="1" s="1"/>
  <c r="I692" i="1"/>
  <c r="J692" i="1"/>
  <c r="K692" i="1"/>
  <c r="L692" i="1"/>
  <c r="Q692" i="1"/>
  <c r="V692" i="1" s="1"/>
  <c r="T692" i="1"/>
  <c r="Z692" i="1"/>
  <c r="AD692" i="1" s="1"/>
  <c r="AA692" i="1"/>
  <c r="AE692" i="1" s="1"/>
  <c r="AB692" i="1"/>
  <c r="AC692" i="1"/>
  <c r="AH692" i="1"/>
  <c r="AJ692" i="1"/>
  <c r="AL692" i="1"/>
  <c r="AM692" i="1"/>
  <c r="AR692" i="1"/>
  <c r="AT692" i="1"/>
  <c r="AV692" i="1"/>
  <c r="A693" i="1"/>
  <c r="B693" i="1"/>
  <c r="C693" i="1"/>
  <c r="C693" i="6" s="1"/>
  <c r="D693" i="1"/>
  <c r="E693" i="1"/>
  <c r="F693" i="1"/>
  <c r="G693" i="1"/>
  <c r="H693" i="1"/>
  <c r="N693" i="1" s="1"/>
  <c r="I693" i="1"/>
  <c r="J693" i="1"/>
  <c r="K693" i="1"/>
  <c r="L693" i="1"/>
  <c r="Q693" i="1"/>
  <c r="V693" i="1" s="1"/>
  <c r="T693" i="1"/>
  <c r="Z693" i="1"/>
  <c r="AA693" i="1"/>
  <c r="AB693" i="1"/>
  <c r="AC693" i="1"/>
  <c r="AD693" i="1"/>
  <c r="AE693" i="1"/>
  <c r="AH693" i="1"/>
  <c r="AJ693" i="1"/>
  <c r="AL693" i="1"/>
  <c r="AM693" i="1"/>
  <c r="AR693" i="1"/>
  <c r="AT693" i="1"/>
  <c r="AV693" i="1"/>
  <c r="A694" i="1"/>
  <c r="A694" i="7" s="1"/>
  <c r="B694" i="1"/>
  <c r="C694" i="1"/>
  <c r="C694" i="6" s="1"/>
  <c r="D694" i="1"/>
  <c r="E694" i="1"/>
  <c r="F694" i="1"/>
  <c r="G694" i="1"/>
  <c r="H694" i="1"/>
  <c r="N694" i="1" s="1"/>
  <c r="I694" i="1"/>
  <c r="J694" i="1"/>
  <c r="K694" i="1"/>
  <c r="L694" i="1"/>
  <c r="Q694" i="1"/>
  <c r="V694" i="1" s="1"/>
  <c r="T694" i="1"/>
  <c r="Z694" i="1"/>
  <c r="AD694" i="1" s="1"/>
  <c r="AA694" i="1"/>
  <c r="AE694" i="1" s="1"/>
  <c r="AB694" i="1"/>
  <c r="AC694" i="1"/>
  <c r="AH694" i="1"/>
  <c r="AJ694" i="1"/>
  <c r="AL694" i="1"/>
  <c r="AM694" i="1"/>
  <c r="AR694" i="1"/>
  <c r="AT694" i="1"/>
  <c r="AV694" i="1"/>
  <c r="A695" i="1"/>
  <c r="B695" i="1"/>
  <c r="C695" i="1"/>
  <c r="C695" i="6" s="1"/>
  <c r="D695" i="1"/>
  <c r="E695" i="1"/>
  <c r="F695" i="1"/>
  <c r="G695" i="1"/>
  <c r="H695" i="1"/>
  <c r="N695" i="1" s="1"/>
  <c r="I695" i="1"/>
  <c r="J695" i="1"/>
  <c r="K695" i="1"/>
  <c r="L695" i="1"/>
  <c r="Q695" i="1"/>
  <c r="V695" i="1" s="1"/>
  <c r="T695" i="1"/>
  <c r="Z695" i="1"/>
  <c r="AA695" i="1"/>
  <c r="AB695" i="1"/>
  <c r="AC695" i="1"/>
  <c r="AD695" i="1"/>
  <c r="AE695" i="1"/>
  <c r="AH695" i="1"/>
  <c r="AJ695" i="1"/>
  <c r="AL695" i="1"/>
  <c r="AM695" i="1"/>
  <c r="AR695" i="1"/>
  <c r="AT695" i="1"/>
  <c r="AV695" i="1"/>
  <c r="A696" i="1"/>
  <c r="B696" i="1"/>
  <c r="B696" i="7" s="1"/>
  <c r="C696" i="1"/>
  <c r="C696" i="6" s="1"/>
  <c r="D696" i="1"/>
  <c r="E696" i="1"/>
  <c r="F696" i="1"/>
  <c r="G696" i="1"/>
  <c r="H696" i="1"/>
  <c r="N696" i="1" s="1"/>
  <c r="I696" i="1"/>
  <c r="J696" i="1"/>
  <c r="K696" i="1"/>
  <c r="L696" i="1"/>
  <c r="Q696" i="1"/>
  <c r="V696" i="1" s="1"/>
  <c r="T696" i="1"/>
  <c r="Z696" i="1"/>
  <c r="AA696" i="1"/>
  <c r="AB696" i="1"/>
  <c r="AC696" i="1"/>
  <c r="AD696" i="1"/>
  <c r="AE696" i="1"/>
  <c r="AH696" i="1"/>
  <c r="AJ696" i="1"/>
  <c r="AL696" i="1"/>
  <c r="AM696" i="1"/>
  <c r="AR696" i="1"/>
  <c r="AT696" i="1"/>
  <c r="AV696" i="1"/>
  <c r="A697" i="1"/>
  <c r="B697" i="1"/>
  <c r="C697" i="1"/>
  <c r="AW697" i="1" s="1"/>
  <c r="D697" i="1"/>
  <c r="E697" i="1"/>
  <c r="F697" i="1"/>
  <c r="G697" i="1"/>
  <c r="H697" i="1"/>
  <c r="N697" i="1" s="1"/>
  <c r="I697" i="1"/>
  <c r="J697" i="1"/>
  <c r="K697" i="1"/>
  <c r="L697" i="1"/>
  <c r="Q697" i="1"/>
  <c r="V697" i="1" s="1"/>
  <c r="T697" i="1"/>
  <c r="U697" i="1"/>
  <c r="Z697" i="1"/>
  <c r="AA697" i="1"/>
  <c r="AB697" i="1"/>
  <c r="AC697" i="1"/>
  <c r="AD697" i="1"/>
  <c r="AE697" i="1"/>
  <c r="AH697" i="1"/>
  <c r="AJ697" i="1"/>
  <c r="AL697" i="1"/>
  <c r="AM697" i="1"/>
  <c r="AR697" i="1"/>
  <c r="AT697" i="1"/>
  <c r="AV697" i="1"/>
  <c r="A698" i="1"/>
  <c r="B698" i="1"/>
  <c r="B698" i="7" s="1"/>
  <c r="C698" i="1"/>
  <c r="C698" i="6" s="1"/>
  <c r="D698" i="1"/>
  <c r="E698" i="1"/>
  <c r="F698" i="1"/>
  <c r="G698" i="1"/>
  <c r="H698" i="1"/>
  <c r="N698" i="1" s="1"/>
  <c r="I698" i="1"/>
  <c r="J698" i="1"/>
  <c r="K698" i="1"/>
  <c r="L698" i="1"/>
  <c r="Q698" i="1"/>
  <c r="V698" i="1" s="1"/>
  <c r="T698" i="1"/>
  <c r="Z698" i="1"/>
  <c r="AA698" i="1"/>
  <c r="AB698" i="1"/>
  <c r="AC698" i="1"/>
  <c r="AD698" i="1"/>
  <c r="AE698" i="1"/>
  <c r="AH698" i="1"/>
  <c r="AJ698" i="1"/>
  <c r="AL698" i="1"/>
  <c r="AM698" i="1"/>
  <c r="AR698" i="1"/>
  <c r="AT698" i="1"/>
  <c r="AV698" i="1"/>
  <c r="A699" i="1"/>
  <c r="B699" i="1"/>
  <c r="C699" i="1"/>
  <c r="C699" i="6" s="1"/>
  <c r="D699" i="1"/>
  <c r="E699" i="1"/>
  <c r="F699" i="1"/>
  <c r="G699" i="1"/>
  <c r="H699" i="1"/>
  <c r="N699" i="1" s="1"/>
  <c r="I699" i="1"/>
  <c r="J699" i="1"/>
  <c r="K699" i="1"/>
  <c r="L699" i="1"/>
  <c r="Q699" i="1"/>
  <c r="V699" i="1" s="1"/>
  <c r="T699" i="1"/>
  <c r="Z699" i="1"/>
  <c r="AA699" i="1"/>
  <c r="AE699" i="1" s="1"/>
  <c r="AB699" i="1"/>
  <c r="AC699" i="1"/>
  <c r="AD699" i="1"/>
  <c r="AH699" i="1"/>
  <c r="AJ699" i="1"/>
  <c r="AL699" i="1"/>
  <c r="AM699" i="1"/>
  <c r="AR699" i="1"/>
  <c r="AT699" i="1"/>
  <c r="AV699" i="1"/>
  <c r="A700" i="1"/>
  <c r="B700" i="1"/>
  <c r="C700" i="1"/>
  <c r="C700" i="6" s="1"/>
  <c r="D700" i="1"/>
  <c r="E700" i="1"/>
  <c r="F700" i="1"/>
  <c r="G700" i="1"/>
  <c r="H700" i="1"/>
  <c r="N700" i="1" s="1"/>
  <c r="I700" i="1"/>
  <c r="J700" i="1"/>
  <c r="K700" i="1"/>
  <c r="L700" i="1"/>
  <c r="Q700" i="1"/>
  <c r="V700" i="1" s="1"/>
  <c r="T700" i="1"/>
  <c r="Z700" i="1"/>
  <c r="AA700" i="1"/>
  <c r="AE700" i="1" s="1"/>
  <c r="AB700" i="1"/>
  <c r="AC700" i="1"/>
  <c r="AD700" i="1"/>
  <c r="AH700" i="1"/>
  <c r="AJ700" i="1"/>
  <c r="AL700" i="1"/>
  <c r="AM700" i="1"/>
  <c r="AR700" i="1"/>
  <c r="AT700" i="1"/>
  <c r="AV700" i="1"/>
  <c r="A701" i="1"/>
  <c r="B701" i="1"/>
  <c r="C701" i="1"/>
  <c r="AI701" i="1" s="1"/>
  <c r="D701" i="1"/>
  <c r="E701" i="1"/>
  <c r="F701" i="1"/>
  <c r="G701" i="1"/>
  <c r="H701" i="1"/>
  <c r="N701" i="1" s="1"/>
  <c r="I701" i="1"/>
  <c r="J701" i="1"/>
  <c r="K701" i="1"/>
  <c r="L701" i="1"/>
  <c r="Q701" i="1"/>
  <c r="V701" i="1" s="1"/>
  <c r="T701" i="1"/>
  <c r="Z701" i="1"/>
  <c r="AD701" i="1" s="1"/>
  <c r="AA701" i="1"/>
  <c r="AE701" i="1" s="1"/>
  <c r="AB701" i="1"/>
  <c r="AC701" i="1"/>
  <c r="AH701" i="1"/>
  <c r="AJ701" i="1"/>
  <c r="AL701" i="1"/>
  <c r="AM701" i="1"/>
  <c r="AR701" i="1"/>
  <c r="AT701" i="1"/>
  <c r="AV701" i="1"/>
  <c r="A702" i="1"/>
  <c r="B702" i="1"/>
  <c r="C702" i="1"/>
  <c r="D702" i="1"/>
  <c r="E702" i="1"/>
  <c r="F702" i="1"/>
  <c r="G702" i="1"/>
  <c r="H702" i="1"/>
  <c r="N702" i="1" s="1"/>
  <c r="I702" i="1"/>
  <c r="J702" i="1"/>
  <c r="K702" i="1"/>
  <c r="L702" i="1"/>
  <c r="Q702" i="1"/>
  <c r="V702" i="1" s="1"/>
  <c r="T702" i="1"/>
  <c r="Z702" i="1"/>
  <c r="AA702" i="1"/>
  <c r="AE702" i="1" s="1"/>
  <c r="AB702" i="1"/>
  <c r="AC702" i="1"/>
  <c r="AD702" i="1"/>
  <c r="AH702" i="1"/>
  <c r="AJ702" i="1"/>
  <c r="AL702" i="1"/>
  <c r="AM702" i="1"/>
  <c r="AR702" i="1"/>
  <c r="AT702" i="1"/>
  <c r="AV702" i="1"/>
  <c r="A703" i="1"/>
  <c r="B703" i="1"/>
  <c r="B703" i="7" s="1"/>
  <c r="C703" i="1"/>
  <c r="AI703" i="1" s="1"/>
  <c r="D703" i="1"/>
  <c r="E703" i="1"/>
  <c r="F703" i="1"/>
  <c r="G703" i="1"/>
  <c r="H703" i="1"/>
  <c r="N703" i="1" s="1"/>
  <c r="I703" i="1"/>
  <c r="J703" i="1"/>
  <c r="K703" i="1"/>
  <c r="L703" i="1"/>
  <c r="Q703" i="1"/>
  <c r="V703" i="1" s="1"/>
  <c r="T703" i="1"/>
  <c r="Z703" i="1"/>
  <c r="AA703" i="1"/>
  <c r="AE703" i="1" s="1"/>
  <c r="AB703" i="1"/>
  <c r="AC703" i="1"/>
  <c r="AD703" i="1"/>
  <c r="AH703" i="1"/>
  <c r="AJ703" i="1"/>
  <c r="AL703" i="1"/>
  <c r="AM703" i="1"/>
  <c r="AR703" i="1"/>
  <c r="AT703" i="1"/>
  <c r="AV703" i="1"/>
  <c r="A704" i="1"/>
  <c r="B704" i="1"/>
  <c r="C704" i="1"/>
  <c r="AW704" i="1" s="1"/>
  <c r="D704" i="1"/>
  <c r="E704" i="1"/>
  <c r="F704" i="1"/>
  <c r="G704" i="1"/>
  <c r="H704" i="1"/>
  <c r="N704" i="1" s="1"/>
  <c r="I704" i="1"/>
  <c r="J704" i="1"/>
  <c r="K704" i="1"/>
  <c r="L704" i="1"/>
  <c r="Q704" i="1"/>
  <c r="V704" i="1" s="1"/>
  <c r="T704" i="1"/>
  <c r="Z704" i="1"/>
  <c r="AA704" i="1"/>
  <c r="AB704" i="1"/>
  <c r="AC704" i="1"/>
  <c r="AD704" i="1"/>
  <c r="AE704" i="1"/>
  <c r="AH704" i="1"/>
  <c r="AJ704" i="1"/>
  <c r="AL704" i="1"/>
  <c r="AM704" i="1"/>
  <c r="AR704" i="1"/>
  <c r="AT704" i="1"/>
  <c r="AV704" i="1"/>
  <c r="A705" i="1"/>
  <c r="B705" i="1"/>
  <c r="B705" i="7" s="1"/>
  <c r="C705" i="1"/>
  <c r="AK705" i="1" s="1"/>
  <c r="D705" i="1"/>
  <c r="E705" i="1"/>
  <c r="F705" i="1"/>
  <c r="G705" i="1"/>
  <c r="H705" i="1"/>
  <c r="N705" i="1" s="1"/>
  <c r="I705" i="1"/>
  <c r="J705" i="1"/>
  <c r="K705" i="1"/>
  <c r="L705" i="1"/>
  <c r="Q705" i="1"/>
  <c r="V705" i="1" s="1"/>
  <c r="T705" i="1"/>
  <c r="Z705" i="1"/>
  <c r="AA705" i="1"/>
  <c r="AB705" i="1"/>
  <c r="AC705" i="1"/>
  <c r="AD705" i="1"/>
  <c r="AE705" i="1"/>
  <c r="AH705" i="1"/>
  <c r="AJ705" i="1"/>
  <c r="AL705" i="1"/>
  <c r="AM705" i="1"/>
  <c r="AR705" i="1"/>
  <c r="AT705" i="1"/>
  <c r="AV705" i="1"/>
  <c r="A706" i="1"/>
  <c r="B706" i="1"/>
  <c r="C706" i="1"/>
  <c r="U706" i="1" s="1"/>
  <c r="D706" i="1"/>
  <c r="E706" i="1"/>
  <c r="F706" i="1"/>
  <c r="G706" i="1"/>
  <c r="H706" i="1"/>
  <c r="N706" i="1" s="1"/>
  <c r="I706" i="1"/>
  <c r="J706" i="1"/>
  <c r="K706" i="1"/>
  <c r="L706" i="1"/>
  <c r="Q706" i="1"/>
  <c r="V706" i="1" s="1"/>
  <c r="T706" i="1"/>
  <c r="Z706" i="1"/>
  <c r="AD706" i="1" s="1"/>
  <c r="AA706" i="1"/>
  <c r="AE706" i="1" s="1"/>
  <c r="AB706" i="1"/>
  <c r="AC706" i="1"/>
  <c r="AH706" i="1"/>
  <c r="AJ706" i="1"/>
  <c r="AL706" i="1"/>
  <c r="AM706" i="1"/>
  <c r="AR706" i="1"/>
  <c r="AT706" i="1"/>
  <c r="AV706" i="1"/>
  <c r="A707" i="1"/>
  <c r="B707" i="1"/>
  <c r="C707" i="1"/>
  <c r="AI707" i="1" s="1"/>
  <c r="D707" i="1"/>
  <c r="E707" i="1"/>
  <c r="F707" i="1"/>
  <c r="G707" i="1"/>
  <c r="H707" i="1"/>
  <c r="N707" i="1" s="1"/>
  <c r="I707" i="1"/>
  <c r="J707" i="1"/>
  <c r="K707" i="1"/>
  <c r="L707" i="1"/>
  <c r="Q707" i="1"/>
  <c r="V707" i="1" s="1"/>
  <c r="T707" i="1"/>
  <c r="Z707" i="1"/>
  <c r="AD707" i="1" s="1"/>
  <c r="AA707" i="1"/>
  <c r="AE707" i="1" s="1"/>
  <c r="AB707" i="1"/>
  <c r="AC707" i="1"/>
  <c r="AH707" i="1"/>
  <c r="AJ707" i="1"/>
  <c r="AL707" i="1"/>
  <c r="AM707" i="1"/>
  <c r="AR707" i="1"/>
  <c r="AT707" i="1"/>
  <c r="AV707" i="1"/>
  <c r="A708" i="1"/>
  <c r="B708" i="1"/>
  <c r="B708" i="7" s="1"/>
  <c r="C708" i="1"/>
  <c r="C708" i="6" s="1"/>
  <c r="D708" i="1"/>
  <c r="E708" i="1"/>
  <c r="F708" i="1"/>
  <c r="G708" i="1"/>
  <c r="H708" i="1"/>
  <c r="N708" i="1" s="1"/>
  <c r="I708" i="1"/>
  <c r="J708" i="1"/>
  <c r="K708" i="1"/>
  <c r="L708" i="1"/>
  <c r="Q708" i="1"/>
  <c r="V708" i="1" s="1"/>
  <c r="T708" i="1"/>
  <c r="Z708" i="1"/>
  <c r="AA708" i="1"/>
  <c r="AB708" i="1"/>
  <c r="AC708" i="1"/>
  <c r="AD708" i="1"/>
  <c r="AE708" i="1"/>
  <c r="AH708" i="1"/>
  <c r="AJ708" i="1"/>
  <c r="AL708" i="1"/>
  <c r="AM708" i="1"/>
  <c r="AR708" i="1"/>
  <c r="AT708" i="1"/>
  <c r="AV708" i="1"/>
  <c r="A709" i="1"/>
  <c r="B709" i="1"/>
  <c r="C709" i="1"/>
  <c r="AK709" i="1" s="1"/>
  <c r="D709" i="1"/>
  <c r="E709" i="1"/>
  <c r="F709" i="1"/>
  <c r="G709" i="1"/>
  <c r="H709" i="1"/>
  <c r="N709" i="1" s="1"/>
  <c r="I709" i="1"/>
  <c r="J709" i="1"/>
  <c r="K709" i="1"/>
  <c r="L709" i="1"/>
  <c r="Q709" i="1"/>
  <c r="V709" i="1" s="1"/>
  <c r="T709" i="1"/>
  <c r="Z709" i="1"/>
  <c r="AA709" i="1"/>
  <c r="AB709" i="1"/>
  <c r="AC709" i="1"/>
  <c r="AD709" i="1"/>
  <c r="AE709" i="1"/>
  <c r="AH709" i="1"/>
  <c r="AJ709" i="1"/>
  <c r="AL709" i="1"/>
  <c r="AM709" i="1"/>
  <c r="AR709" i="1"/>
  <c r="AT709" i="1"/>
  <c r="AV709" i="1"/>
  <c r="A710" i="1"/>
  <c r="B710" i="1"/>
  <c r="C710" i="1"/>
  <c r="AS710" i="1" s="1"/>
  <c r="D710" i="1"/>
  <c r="E710" i="1"/>
  <c r="F710" i="1"/>
  <c r="G710" i="1"/>
  <c r="H710" i="1"/>
  <c r="N710" i="1" s="1"/>
  <c r="I710" i="1"/>
  <c r="J710" i="1"/>
  <c r="K710" i="1"/>
  <c r="L710" i="1"/>
  <c r="Q710" i="1"/>
  <c r="V710" i="1" s="1"/>
  <c r="T710" i="1"/>
  <c r="Z710" i="1"/>
  <c r="AA710" i="1"/>
  <c r="AB710" i="1"/>
  <c r="AC710" i="1"/>
  <c r="AD710" i="1"/>
  <c r="AE710" i="1"/>
  <c r="AH710" i="1"/>
  <c r="AJ710" i="1"/>
  <c r="AL710" i="1"/>
  <c r="AM710" i="1"/>
  <c r="AR710" i="1"/>
  <c r="AT710" i="1"/>
  <c r="AU710" i="1"/>
  <c r="AV710" i="1"/>
  <c r="A711" i="1"/>
  <c r="B711" i="1"/>
  <c r="C711" i="1"/>
  <c r="AI711" i="1" s="1"/>
  <c r="D711" i="1"/>
  <c r="E711" i="1"/>
  <c r="F711" i="1"/>
  <c r="G711" i="1"/>
  <c r="H711" i="1"/>
  <c r="N711" i="1" s="1"/>
  <c r="I711" i="1"/>
  <c r="J711" i="1"/>
  <c r="K711" i="1"/>
  <c r="L711" i="1"/>
  <c r="Q711" i="1"/>
  <c r="V711" i="1" s="1"/>
  <c r="T711" i="1"/>
  <c r="Z711" i="1"/>
  <c r="AA711" i="1"/>
  <c r="AE711" i="1" s="1"/>
  <c r="AB711" i="1"/>
  <c r="AC711" i="1"/>
  <c r="AD711" i="1"/>
  <c r="AH711" i="1"/>
  <c r="AJ711" i="1"/>
  <c r="AL711" i="1"/>
  <c r="AM711" i="1"/>
  <c r="AR711" i="1"/>
  <c r="AT711" i="1"/>
  <c r="AV711" i="1"/>
  <c r="A712" i="1"/>
  <c r="A712" i="7" s="1"/>
  <c r="B712" i="1"/>
  <c r="C712" i="1"/>
  <c r="AU712" i="1" s="1"/>
  <c r="D712" i="1"/>
  <c r="E712" i="1"/>
  <c r="F712" i="1"/>
  <c r="G712" i="1"/>
  <c r="H712" i="1"/>
  <c r="N712" i="1" s="1"/>
  <c r="I712" i="1"/>
  <c r="J712" i="1"/>
  <c r="K712" i="1"/>
  <c r="L712" i="1"/>
  <c r="Q712" i="1"/>
  <c r="V712" i="1" s="1"/>
  <c r="T712" i="1"/>
  <c r="U712" i="1"/>
  <c r="Z712" i="1"/>
  <c r="AA712" i="1"/>
  <c r="AB712" i="1"/>
  <c r="AC712" i="1"/>
  <c r="AD712" i="1"/>
  <c r="AE712" i="1"/>
  <c r="AH712" i="1"/>
  <c r="AJ712" i="1"/>
  <c r="AL712" i="1"/>
  <c r="AM712" i="1"/>
  <c r="AR712" i="1"/>
  <c r="AT712" i="1"/>
  <c r="AV712" i="1"/>
  <c r="A713" i="1"/>
  <c r="B713" i="1"/>
  <c r="C713" i="1"/>
  <c r="AI713" i="1" s="1"/>
  <c r="D713" i="1"/>
  <c r="E713" i="1"/>
  <c r="F713" i="1"/>
  <c r="G713" i="1"/>
  <c r="H713" i="1"/>
  <c r="N713" i="1" s="1"/>
  <c r="I713" i="1"/>
  <c r="J713" i="1"/>
  <c r="K713" i="1"/>
  <c r="L713" i="1"/>
  <c r="Q713" i="1"/>
  <c r="V713" i="1" s="1"/>
  <c r="T713" i="1"/>
  <c r="Z713" i="1"/>
  <c r="AA713" i="1"/>
  <c r="AB713" i="1"/>
  <c r="AC713" i="1"/>
  <c r="AD713" i="1"/>
  <c r="AE713" i="1"/>
  <c r="AH713" i="1"/>
  <c r="AJ713" i="1"/>
  <c r="AL713" i="1"/>
  <c r="AM713" i="1"/>
  <c r="AR713" i="1"/>
  <c r="AT713" i="1"/>
  <c r="AV713" i="1"/>
  <c r="A714" i="1"/>
  <c r="B714" i="1"/>
  <c r="C714" i="1"/>
  <c r="C714" i="6" s="1"/>
  <c r="D714" i="1"/>
  <c r="E714" i="1"/>
  <c r="F714" i="1"/>
  <c r="G714" i="1"/>
  <c r="H714" i="1"/>
  <c r="N714" i="1" s="1"/>
  <c r="I714" i="1"/>
  <c r="J714" i="1"/>
  <c r="K714" i="1"/>
  <c r="L714" i="1"/>
  <c r="Q714" i="1"/>
  <c r="V714" i="1" s="1"/>
  <c r="T714" i="1"/>
  <c r="Z714" i="1"/>
  <c r="AD714" i="1" s="1"/>
  <c r="AA714" i="1"/>
  <c r="AE714" i="1" s="1"/>
  <c r="AB714" i="1"/>
  <c r="AC714" i="1"/>
  <c r="AH714" i="1"/>
  <c r="AJ714" i="1"/>
  <c r="AL714" i="1"/>
  <c r="AM714" i="1"/>
  <c r="AR714" i="1"/>
  <c r="AT714" i="1"/>
  <c r="AV714" i="1"/>
  <c r="A715" i="1"/>
  <c r="B715" i="1"/>
  <c r="C715" i="1"/>
  <c r="D715" i="1"/>
  <c r="E715" i="1"/>
  <c r="F715" i="1"/>
  <c r="G715" i="1"/>
  <c r="H715" i="1"/>
  <c r="N715" i="1" s="1"/>
  <c r="I715" i="1"/>
  <c r="J715" i="1"/>
  <c r="K715" i="1"/>
  <c r="L715" i="1"/>
  <c r="Q715" i="1"/>
  <c r="V715" i="1" s="1"/>
  <c r="T715" i="1"/>
  <c r="Z715" i="1"/>
  <c r="AA715" i="1"/>
  <c r="AB715" i="1"/>
  <c r="AC715" i="1"/>
  <c r="AD715" i="1"/>
  <c r="AE715" i="1"/>
  <c r="AH715" i="1"/>
  <c r="AJ715" i="1"/>
  <c r="AL715" i="1"/>
  <c r="AM715" i="1"/>
  <c r="AR715" i="1"/>
  <c r="AT715" i="1"/>
  <c r="AV715" i="1"/>
  <c r="A716" i="1"/>
  <c r="B716" i="1"/>
  <c r="C716" i="1"/>
  <c r="AW716" i="1" s="1"/>
  <c r="D716" i="1"/>
  <c r="E716" i="1"/>
  <c r="F716" i="1"/>
  <c r="G716" i="1"/>
  <c r="H716" i="1"/>
  <c r="N716" i="1" s="1"/>
  <c r="I716" i="1"/>
  <c r="J716" i="1"/>
  <c r="K716" i="1"/>
  <c r="L716" i="1"/>
  <c r="Q716" i="1"/>
  <c r="V716" i="1" s="1"/>
  <c r="T716" i="1"/>
  <c r="Z716" i="1"/>
  <c r="AA716" i="1"/>
  <c r="AB716" i="1"/>
  <c r="AC716" i="1"/>
  <c r="AD716" i="1"/>
  <c r="AE716" i="1"/>
  <c r="AH716" i="1"/>
  <c r="AJ716" i="1"/>
  <c r="AL716" i="1"/>
  <c r="AM716" i="1"/>
  <c r="AR716" i="1"/>
  <c r="AT716" i="1"/>
  <c r="AV716" i="1"/>
  <c r="A717" i="1"/>
  <c r="B717" i="1"/>
  <c r="C717" i="1"/>
  <c r="AI717" i="1" s="1"/>
  <c r="D717" i="1"/>
  <c r="E717" i="1"/>
  <c r="F717" i="1"/>
  <c r="G717" i="1"/>
  <c r="H717" i="1"/>
  <c r="N717" i="1" s="1"/>
  <c r="I717" i="1"/>
  <c r="J717" i="1"/>
  <c r="K717" i="1"/>
  <c r="L717" i="1"/>
  <c r="Q717" i="1"/>
  <c r="V717" i="1" s="1"/>
  <c r="T717" i="1"/>
  <c r="Z717" i="1"/>
  <c r="AD717" i="1" s="1"/>
  <c r="AA717" i="1"/>
  <c r="AE717" i="1" s="1"/>
  <c r="AB717" i="1"/>
  <c r="AC717" i="1"/>
  <c r="AH717" i="1"/>
  <c r="AJ717" i="1"/>
  <c r="AL717" i="1"/>
  <c r="AM717" i="1"/>
  <c r="AR717" i="1"/>
  <c r="AT717" i="1"/>
  <c r="AV717" i="1"/>
  <c r="A718" i="1"/>
  <c r="B718" i="1"/>
  <c r="C718" i="1"/>
  <c r="C718" i="6" s="1"/>
  <c r="D718" i="1"/>
  <c r="E718" i="1"/>
  <c r="F718" i="1"/>
  <c r="G718" i="1"/>
  <c r="H718" i="1"/>
  <c r="N718" i="1" s="1"/>
  <c r="I718" i="1"/>
  <c r="J718" i="1"/>
  <c r="K718" i="1"/>
  <c r="L718" i="1"/>
  <c r="Q718" i="1"/>
  <c r="V718" i="1" s="1"/>
  <c r="T718" i="1"/>
  <c r="Z718" i="1"/>
  <c r="AA718" i="1"/>
  <c r="AB718" i="1"/>
  <c r="AC718" i="1"/>
  <c r="AD718" i="1"/>
  <c r="AE718" i="1"/>
  <c r="AH718" i="1"/>
  <c r="AJ718" i="1"/>
  <c r="AL718" i="1"/>
  <c r="AM718" i="1"/>
  <c r="AR718" i="1"/>
  <c r="AT718" i="1"/>
  <c r="AV718" i="1"/>
  <c r="A719" i="1"/>
  <c r="B719" i="1"/>
  <c r="C719" i="1"/>
  <c r="AI719" i="1" s="1"/>
  <c r="D719" i="1"/>
  <c r="E719" i="1"/>
  <c r="F719" i="1"/>
  <c r="G719" i="1"/>
  <c r="H719" i="1"/>
  <c r="N719" i="1" s="1"/>
  <c r="I719" i="1"/>
  <c r="J719" i="1"/>
  <c r="K719" i="1"/>
  <c r="L719" i="1"/>
  <c r="Q719" i="1"/>
  <c r="V719" i="1" s="1"/>
  <c r="T719" i="1"/>
  <c r="Z719" i="1"/>
  <c r="AA719" i="1"/>
  <c r="AE719" i="1" s="1"/>
  <c r="AB719" i="1"/>
  <c r="AC719" i="1"/>
  <c r="AD719" i="1"/>
  <c r="AH719" i="1"/>
  <c r="AJ719" i="1"/>
  <c r="AL719" i="1"/>
  <c r="AM719" i="1"/>
  <c r="AR719" i="1"/>
  <c r="AT719" i="1"/>
  <c r="AV719" i="1"/>
  <c r="A720" i="1"/>
  <c r="B720" i="1"/>
  <c r="B720" i="7" s="1"/>
  <c r="C720" i="1"/>
  <c r="C720" i="6" s="1"/>
  <c r="D720" i="1"/>
  <c r="E720" i="1"/>
  <c r="F720" i="1"/>
  <c r="G720" i="1"/>
  <c r="H720" i="1"/>
  <c r="N720" i="1" s="1"/>
  <c r="I720" i="1"/>
  <c r="J720" i="1"/>
  <c r="K720" i="1"/>
  <c r="L720" i="1"/>
  <c r="Q720" i="1"/>
  <c r="V720" i="1" s="1"/>
  <c r="T720" i="1"/>
  <c r="Z720" i="1"/>
  <c r="AA720" i="1"/>
  <c r="AE720" i="1" s="1"/>
  <c r="AB720" i="1"/>
  <c r="AC720" i="1"/>
  <c r="AD720" i="1"/>
  <c r="AH720" i="1"/>
  <c r="AJ720" i="1"/>
  <c r="AL720" i="1"/>
  <c r="AM720" i="1"/>
  <c r="AR720" i="1"/>
  <c r="AT720" i="1"/>
  <c r="AV720" i="1"/>
  <c r="A721" i="1"/>
  <c r="B721" i="1"/>
  <c r="C721" i="1"/>
  <c r="D721" i="1"/>
  <c r="E721" i="1"/>
  <c r="F721" i="1"/>
  <c r="G721" i="1"/>
  <c r="H721" i="1"/>
  <c r="N721" i="1" s="1"/>
  <c r="I721" i="1"/>
  <c r="J721" i="1"/>
  <c r="K721" i="1"/>
  <c r="L721" i="1"/>
  <c r="Q721" i="1"/>
  <c r="V721" i="1" s="1"/>
  <c r="T721" i="1"/>
  <c r="Z721" i="1"/>
  <c r="AA721" i="1"/>
  <c r="AB721" i="1"/>
  <c r="AC721" i="1"/>
  <c r="AD721" i="1"/>
  <c r="AE721" i="1"/>
  <c r="AH721" i="1"/>
  <c r="AJ721" i="1"/>
  <c r="AL721" i="1"/>
  <c r="AM721" i="1"/>
  <c r="AR721" i="1"/>
  <c r="AT721" i="1"/>
  <c r="AV721" i="1"/>
  <c r="A722" i="1"/>
  <c r="B722" i="1"/>
  <c r="C722" i="1"/>
  <c r="C722" i="6" s="1"/>
  <c r="D722" i="1"/>
  <c r="E722" i="1"/>
  <c r="F722" i="1"/>
  <c r="G722" i="1"/>
  <c r="H722" i="1"/>
  <c r="N722" i="1" s="1"/>
  <c r="I722" i="1"/>
  <c r="J722" i="1"/>
  <c r="K722" i="1"/>
  <c r="L722" i="1"/>
  <c r="Q722" i="1"/>
  <c r="V722" i="1" s="1"/>
  <c r="T722" i="1"/>
  <c r="Z722" i="1"/>
  <c r="AA722" i="1"/>
  <c r="AB722" i="1"/>
  <c r="AC722" i="1"/>
  <c r="AD722" i="1"/>
  <c r="AE722" i="1"/>
  <c r="AH722" i="1"/>
  <c r="AJ722" i="1"/>
  <c r="AL722" i="1"/>
  <c r="AM722" i="1"/>
  <c r="AR722" i="1"/>
  <c r="AT722" i="1"/>
  <c r="AU722" i="1"/>
  <c r="AV722" i="1"/>
  <c r="A723" i="1"/>
  <c r="B723" i="1"/>
  <c r="B723" i="7" s="1"/>
  <c r="C723" i="1"/>
  <c r="D723" i="1"/>
  <c r="E723" i="1"/>
  <c r="F723" i="1"/>
  <c r="G723" i="1"/>
  <c r="H723" i="1"/>
  <c r="N723" i="1" s="1"/>
  <c r="I723" i="1"/>
  <c r="J723" i="1"/>
  <c r="K723" i="1"/>
  <c r="L723" i="1"/>
  <c r="Q723" i="1"/>
  <c r="V723" i="1" s="1"/>
  <c r="T723" i="1"/>
  <c r="Z723" i="1"/>
  <c r="AA723" i="1"/>
  <c r="AB723" i="1"/>
  <c r="AC723" i="1"/>
  <c r="AD723" i="1"/>
  <c r="AE723" i="1"/>
  <c r="AH723" i="1"/>
  <c r="AJ723" i="1"/>
  <c r="AL723" i="1"/>
  <c r="AM723" i="1"/>
  <c r="AR723" i="1"/>
  <c r="AT723" i="1"/>
  <c r="AV723" i="1"/>
  <c r="A724" i="1"/>
  <c r="B724" i="1"/>
  <c r="B724" i="7" s="1"/>
  <c r="C724" i="1"/>
  <c r="C724" i="6" s="1"/>
  <c r="D724" i="1"/>
  <c r="E724" i="1"/>
  <c r="F724" i="1"/>
  <c r="G724" i="1"/>
  <c r="H724" i="1"/>
  <c r="N724" i="1" s="1"/>
  <c r="I724" i="1"/>
  <c r="J724" i="1"/>
  <c r="K724" i="1"/>
  <c r="L724" i="1"/>
  <c r="Q724" i="1"/>
  <c r="V724" i="1" s="1"/>
  <c r="T724" i="1"/>
  <c r="Z724" i="1"/>
  <c r="AA724" i="1"/>
  <c r="AB724" i="1"/>
  <c r="AC724" i="1"/>
  <c r="AD724" i="1"/>
  <c r="AE724" i="1"/>
  <c r="AH724" i="1"/>
  <c r="AJ724" i="1"/>
  <c r="AL724" i="1"/>
  <c r="AM724" i="1"/>
  <c r="AR724" i="1"/>
  <c r="AT724" i="1"/>
  <c r="AV724" i="1"/>
  <c r="A725" i="1"/>
  <c r="B725" i="1"/>
  <c r="C725" i="1"/>
  <c r="D725" i="1"/>
  <c r="E725" i="1"/>
  <c r="F725" i="1"/>
  <c r="G725" i="1"/>
  <c r="H725" i="1"/>
  <c r="N725" i="1" s="1"/>
  <c r="I725" i="1"/>
  <c r="J725" i="1"/>
  <c r="K725" i="1"/>
  <c r="L725" i="1"/>
  <c r="Q725" i="1"/>
  <c r="V725" i="1" s="1"/>
  <c r="T725" i="1"/>
  <c r="Z725" i="1"/>
  <c r="AA725" i="1"/>
  <c r="AB725" i="1"/>
  <c r="AC725" i="1"/>
  <c r="AD725" i="1"/>
  <c r="AE725" i="1"/>
  <c r="AH725" i="1"/>
  <c r="AJ725" i="1"/>
  <c r="AL725" i="1"/>
  <c r="AM725" i="1"/>
  <c r="AR725" i="1"/>
  <c r="AT725" i="1"/>
  <c r="AV725" i="1"/>
  <c r="A726" i="1"/>
  <c r="B726" i="1"/>
  <c r="C726" i="1"/>
  <c r="D726" i="1"/>
  <c r="E726" i="1"/>
  <c r="F726" i="1"/>
  <c r="G726" i="1"/>
  <c r="H726" i="1"/>
  <c r="N726" i="1" s="1"/>
  <c r="I726" i="1"/>
  <c r="J726" i="1"/>
  <c r="K726" i="1"/>
  <c r="L726" i="1"/>
  <c r="Q726" i="1"/>
  <c r="V726" i="1" s="1"/>
  <c r="T726" i="1"/>
  <c r="U726" i="1"/>
  <c r="Z726" i="1"/>
  <c r="AA726" i="1"/>
  <c r="AB726" i="1"/>
  <c r="AC726" i="1"/>
  <c r="AD726" i="1"/>
  <c r="AE726" i="1"/>
  <c r="AH726" i="1"/>
  <c r="AJ726" i="1"/>
  <c r="AL726" i="1"/>
  <c r="AM726" i="1"/>
  <c r="AR726" i="1"/>
  <c r="AT726" i="1"/>
  <c r="AV726" i="1"/>
  <c r="A727" i="1"/>
  <c r="B727" i="1"/>
  <c r="B727" i="7" s="1"/>
  <c r="C727" i="1"/>
  <c r="C727" i="6" s="1"/>
  <c r="D727" i="1"/>
  <c r="E727" i="1"/>
  <c r="F727" i="1"/>
  <c r="G727" i="1"/>
  <c r="H727" i="1"/>
  <c r="N727" i="1" s="1"/>
  <c r="I727" i="1"/>
  <c r="J727" i="1"/>
  <c r="K727" i="1"/>
  <c r="L727" i="1"/>
  <c r="Q727" i="1"/>
  <c r="V727" i="1" s="1"/>
  <c r="T727" i="1"/>
  <c r="Z727" i="1"/>
  <c r="AA727" i="1"/>
  <c r="AE727" i="1" s="1"/>
  <c r="AB727" i="1"/>
  <c r="AC727" i="1"/>
  <c r="AD727" i="1"/>
  <c r="AH727" i="1"/>
  <c r="AJ727" i="1"/>
  <c r="AL727" i="1"/>
  <c r="AM727" i="1"/>
  <c r="AR727" i="1"/>
  <c r="AT727" i="1"/>
  <c r="AV727" i="1"/>
  <c r="A728" i="1"/>
  <c r="A728" i="7" s="1"/>
  <c r="B728" i="1"/>
  <c r="C728" i="1"/>
  <c r="C728" i="6" s="1"/>
  <c r="D728" i="1"/>
  <c r="E728" i="1"/>
  <c r="F728" i="1"/>
  <c r="G728" i="1"/>
  <c r="H728" i="1"/>
  <c r="N728" i="1" s="1"/>
  <c r="I728" i="1"/>
  <c r="J728" i="1"/>
  <c r="K728" i="1"/>
  <c r="L728" i="1"/>
  <c r="Q728" i="1"/>
  <c r="V728" i="1" s="1"/>
  <c r="T728" i="1"/>
  <c r="Z728" i="1"/>
  <c r="AD728" i="1" s="1"/>
  <c r="AA728" i="1"/>
  <c r="AE728" i="1" s="1"/>
  <c r="AB728" i="1"/>
  <c r="AC728" i="1"/>
  <c r="AH728" i="1"/>
  <c r="AJ728" i="1"/>
  <c r="AL728" i="1"/>
  <c r="AM728" i="1"/>
  <c r="AR728" i="1"/>
  <c r="AT728" i="1"/>
  <c r="AV728" i="1"/>
  <c r="A729" i="1"/>
  <c r="B729" i="1"/>
  <c r="C729" i="1"/>
  <c r="AI729" i="1" s="1"/>
  <c r="D729" i="1"/>
  <c r="E729" i="1"/>
  <c r="F729" i="1"/>
  <c r="G729" i="1"/>
  <c r="H729" i="1"/>
  <c r="N729" i="1" s="1"/>
  <c r="I729" i="1"/>
  <c r="J729" i="1"/>
  <c r="K729" i="1"/>
  <c r="L729" i="1"/>
  <c r="Q729" i="1"/>
  <c r="V729" i="1" s="1"/>
  <c r="T729" i="1"/>
  <c r="Z729" i="1"/>
  <c r="AA729" i="1"/>
  <c r="AE729" i="1" s="1"/>
  <c r="AB729" i="1"/>
  <c r="AC729" i="1"/>
  <c r="AD729" i="1"/>
  <c r="AH729" i="1"/>
  <c r="AJ729" i="1"/>
  <c r="AL729" i="1"/>
  <c r="AM729" i="1"/>
  <c r="AR729" i="1"/>
  <c r="AT729" i="1"/>
  <c r="AV729" i="1"/>
  <c r="A730" i="1"/>
  <c r="A730" i="7" s="1"/>
  <c r="B730" i="1"/>
  <c r="C730" i="1"/>
  <c r="D730" i="1"/>
  <c r="E730" i="1"/>
  <c r="F730" i="1"/>
  <c r="G730" i="1"/>
  <c r="H730" i="1"/>
  <c r="N730" i="1" s="1"/>
  <c r="I730" i="1"/>
  <c r="J730" i="1"/>
  <c r="K730" i="1"/>
  <c r="L730" i="1"/>
  <c r="Q730" i="1"/>
  <c r="V730" i="1" s="1"/>
  <c r="T730" i="1"/>
  <c r="Z730" i="1"/>
  <c r="AA730" i="1"/>
  <c r="AB730" i="1"/>
  <c r="AC730" i="1"/>
  <c r="AD730" i="1"/>
  <c r="AE730" i="1"/>
  <c r="AH730" i="1"/>
  <c r="AJ730" i="1"/>
  <c r="AL730" i="1"/>
  <c r="AM730" i="1"/>
  <c r="AR730" i="1"/>
  <c r="AT730" i="1"/>
  <c r="AV730" i="1"/>
  <c r="A731" i="1"/>
  <c r="B731" i="1"/>
  <c r="C731" i="1"/>
  <c r="D731" i="1"/>
  <c r="E731" i="1"/>
  <c r="F731" i="1"/>
  <c r="G731" i="1"/>
  <c r="H731" i="1"/>
  <c r="N731" i="1" s="1"/>
  <c r="I731" i="1"/>
  <c r="J731" i="1"/>
  <c r="K731" i="1"/>
  <c r="L731" i="1"/>
  <c r="Q731" i="1"/>
  <c r="V731" i="1" s="1"/>
  <c r="T731" i="1"/>
  <c r="Z731" i="1"/>
  <c r="AA731" i="1"/>
  <c r="AE731" i="1" s="1"/>
  <c r="AB731" i="1"/>
  <c r="AC731" i="1"/>
  <c r="AD731" i="1"/>
  <c r="AH731" i="1"/>
  <c r="AJ731" i="1"/>
  <c r="AL731" i="1"/>
  <c r="AM731" i="1"/>
  <c r="AR731" i="1"/>
  <c r="AT731" i="1"/>
  <c r="AV731" i="1"/>
  <c r="A732" i="1"/>
  <c r="B732" i="1"/>
  <c r="C732" i="1"/>
  <c r="C732" i="6" s="1"/>
  <c r="D732" i="1"/>
  <c r="E732" i="1"/>
  <c r="F732" i="1"/>
  <c r="G732" i="1"/>
  <c r="H732" i="1"/>
  <c r="N732" i="1" s="1"/>
  <c r="I732" i="1"/>
  <c r="J732" i="1"/>
  <c r="K732" i="1"/>
  <c r="L732" i="1"/>
  <c r="Q732" i="1"/>
  <c r="V732" i="1" s="1"/>
  <c r="T732" i="1"/>
  <c r="U732" i="1"/>
  <c r="Z732" i="1"/>
  <c r="AA732" i="1"/>
  <c r="AB732" i="1"/>
  <c r="AC732" i="1"/>
  <c r="AD732" i="1"/>
  <c r="AE732" i="1"/>
  <c r="AH732" i="1"/>
  <c r="AJ732" i="1"/>
  <c r="AL732" i="1"/>
  <c r="AM732" i="1"/>
  <c r="AR732" i="1"/>
  <c r="AT732" i="1"/>
  <c r="AV732" i="1"/>
  <c r="A733" i="1"/>
  <c r="B733" i="1"/>
  <c r="B733" i="7" s="1"/>
  <c r="C733" i="1"/>
  <c r="AI733" i="1" s="1"/>
  <c r="D733" i="1"/>
  <c r="E733" i="1"/>
  <c r="F733" i="1"/>
  <c r="G733" i="1"/>
  <c r="H733" i="1"/>
  <c r="N733" i="1" s="1"/>
  <c r="I733" i="1"/>
  <c r="J733" i="1"/>
  <c r="K733" i="1"/>
  <c r="L733" i="1"/>
  <c r="Q733" i="1"/>
  <c r="V733" i="1" s="1"/>
  <c r="T733" i="1"/>
  <c r="Z733" i="1"/>
  <c r="AA733" i="1"/>
  <c r="AB733" i="1"/>
  <c r="AC733" i="1"/>
  <c r="AD733" i="1"/>
  <c r="AE733" i="1"/>
  <c r="AH733" i="1"/>
  <c r="AJ733" i="1"/>
  <c r="AL733" i="1"/>
  <c r="AM733" i="1"/>
  <c r="AR733" i="1"/>
  <c r="AT733" i="1"/>
  <c r="AV733" i="1"/>
  <c r="A734" i="1"/>
  <c r="A734" i="7" s="1"/>
  <c r="B734" i="1"/>
  <c r="C734" i="1"/>
  <c r="AU734" i="1" s="1"/>
  <c r="D734" i="1"/>
  <c r="E734" i="1"/>
  <c r="F734" i="1"/>
  <c r="G734" i="1"/>
  <c r="H734" i="1"/>
  <c r="N734" i="1" s="1"/>
  <c r="I734" i="1"/>
  <c r="J734" i="1"/>
  <c r="K734" i="1"/>
  <c r="L734" i="1"/>
  <c r="Q734" i="1"/>
  <c r="V734" i="1" s="1"/>
  <c r="T734" i="1"/>
  <c r="U734" i="1"/>
  <c r="Z734" i="1"/>
  <c r="AA734" i="1"/>
  <c r="AE734" i="1" s="1"/>
  <c r="AB734" i="1"/>
  <c r="AC734" i="1"/>
  <c r="AD734" i="1"/>
  <c r="AH734" i="1"/>
  <c r="AJ734" i="1"/>
  <c r="AL734" i="1"/>
  <c r="AM734" i="1"/>
  <c r="AR734" i="1"/>
  <c r="AT734" i="1"/>
  <c r="AV734" i="1"/>
  <c r="A735" i="1"/>
  <c r="B735" i="1"/>
  <c r="C735" i="1"/>
  <c r="C735" i="6" s="1"/>
  <c r="D735" i="1"/>
  <c r="E735" i="1"/>
  <c r="F735" i="1"/>
  <c r="G735" i="1"/>
  <c r="H735" i="1"/>
  <c r="N735" i="1" s="1"/>
  <c r="I735" i="1"/>
  <c r="J735" i="1"/>
  <c r="K735" i="1"/>
  <c r="L735" i="1"/>
  <c r="Q735" i="1"/>
  <c r="V735" i="1" s="1"/>
  <c r="T735" i="1"/>
  <c r="Z735" i="1"/>
  <c r="AA735" i="1"/>
  <c r="AB735" i="1"/>
  <c r="AC735" i="1"/>
  <c r="AD735" i="1"/>
  <c r="AE735" i="1"/>
  <c r="AH735" i="1"/>
  <c r="AJ735" i="1"/>
  <c r="AL735" i="1"/>
  <c r="AM735" i="1"/>
  <c r="AR735" i="1"/>
  <c r="AT735" i="1"/>
  <c r="AV735" i="1"/>
  <c r="A736" i="1"/>
  <c r="A736" i="7" s="1"/>
  <c r="B736" i="1"/>
  <c r="C736" i="1"/>
  <c r="C736" i="6" s="1"/>
  <c r="D736" i="1"/>
  <c r="E736" i="1"/>
  <c r="F736" i="1"/>
  <c r="G736" i="1"/>
  <c r="H736" i="1"/>
  <c r="N736" i="1" s="1"/>
  <c r="I736" i="1"/>
  <c r="J736" i="1"/>
  <c r="K736" i="1"/>
  <c r="L736" i="1"/>
  <c r="Q736" i="1"/>
  <c r="V736" i="1" s="1"/>
  <c r="T736" i="1"/>
  <c r="Z736" i="1"/>
  <c r="AD736" i="1" s="1"/>
  <c r="AA736" i="1"/>
  <c r="AE736" i="1" s="1"/>
  <c r="AB736" i="1"/>
  <c r="AC736" i="1"/>
  <c r="AH736" i="1"/>
  <c r="AJ736" i="1"/>
  <c r="AL736" i="1"/>
  <c r="AM736" i="1"/>
  <c r="AR736" i="1"/>
  <c r="AT736" i="1"/>
  <c r="AV736" i="1"/>
  <c r="A737" i="1"/>
  <c r="B737" i="1"/>
  <c r="C737" i="1"/>
  <c r="AK737" i="1" s="1"/>
  <c r="D737" i="1"/>
  <c r="E737" i="1"/>
  <c r="F737" i="1"/>
  <c r="G737" i="1"/>
  <c r="H737" i="1"/>
  <c r="N737" i="1" s="1"/>
  <c r="I737" i="1"/>
  <c r="J737" i="1"/>
  <c r="K737" i="1"/>
  <c r="L737" i="1"/>
  <c r="Q737" i="1"/>
  <c r="V737" i="1" s="1"/>
  <c r="T737" i="1"/>
  <c r="Z737" i="1"/>
  <c r="AD737" i="1" s="1"/>
  <c r="AA737" i="1"/>
  <c r="AE737" i="1" s="1"/>
  <c r="AB737" i="1"/>
  <c r="AC737" i="1"/>
  <c r="AH737" i="1"/>
  <c r="AJ737" i="1"/>
  <c r="AL737" i="1"/>
  <c r="AM737" i="1"/>
  <c r="AR737" i="1"/>
  <c r="AT737" i="1"/>
  <c r="AV737" i="1"/>
  <c r="A738" i="1"/>
  <c r="B738" i="1"/>
  <c r="C738" i="1"/>
  <c r="C738" i="6" s="1"/>
  <c r="D738" i="1"/>
  <c r="E738" i="1"/>
  <c r="F738" i="1"/>
  <c r="G738" i="1"/>
  <c r="H738" i="1"/>
  <c r="N738" i="1" s="1"/>
  <c r="I738" i="1"/>
  <c r="J738" i="1"/>
  <c r="K738" i="1"/>
  <c r="L738" i="1"/>
  <c r="Q738" i="1"/>
  <c r="V738" i="1" s="1"/>
  <c r="T738" i="1"/>
  <c r="U738" i="1"/>
  <c r="Z738" i="1"/>
  <c r="AA738" i="1"/>
  <c r="AE738" i="1" s="1"/>
  <c r="AB738" i="1"/>
  <c r="AC738" i="1"/>
  <c r="AD738" i="1"/>
  <c r="AH738" i="1"/>
  <c r="AI738" i="1"/>
  <c r="AJ738" i="1"/>
  <c r="AL738" i="1"/>
  <c r="AM738" i="1"/>
  <c r="AR738" i="1"/>
  <c r="AT738" i="1"/>
  <c r="AV738" i="1"/>
  <c r="A739" i="1"/>
  <c r="B739" i="1"/>
  <c r="C739" i="1"/>
  <c r="D739" i="1"/>
  <c r="E739" i="1"/>
  <c r="F739" i="1"/>
  <c r="G739" i="1"/>
  <c r="H739" i="1"/>
  <c r="N739" i="1" s="1"/>
  <c r="I739" i="1"/>
  <c r="J739" i="1"/>
  <c r="K739" i="1"/>
  <c r="L739" i="1"/>
  <c r="Q739" i="1"/>
  <c r="V739" i="1" s="1"/>
  <c r="T739" i="1"/>
  <c r="Z739" i="1"/>
  <c r="AA739" i="1"/>
  <c r="AB739" i="1"/>
  <c r="AC739" i="1"/>
  <c r="AD739" i="1"/>
  <c r="AE739" i="1"/>
  <c r="AH739" i="1"/>
  <c r="AJ739" i="1"/>
  <c r="AL739" i="1"/>
  <c r="AM739" i="1"/>
  <c r="AR739" i="1"/>
  <c r="AT739" i="1"/>
  <c r="AV739" i="1"/>
  <c r="A740" i="1"/>
  <c r="B740" i="1"/>
  <c r="C740" i="1"/>
  <c r="C740" i="6" s="1"/>
  <c r="D740" i="1"/>
  <c r="E740" i="1"/>
  <c r="F740" i="1"/>
  <c r="G740" i="1"/>
  <c r="H740" i="1"/>
  <c r="N740" i="1" s="1"/>
  <c r="I740" i="1"/>
  <c r="J740" i="1"/>
  <c r="K740" i="1"/>
  <c r="L740" i="1"/>
  <c r="Q740" i="1"/>
  <c r="V740" i="1" s="1"/>
  <c r="T740" i="1"/>
  <c r="Z740" i="1"/>
  <c r="AA740" i="1"/>
  <c r="AE740" i="1" s="1"/>
  <c r="AB740" i="1"/>
  <c r="AC740" i="1"/>
  <c r="AD740" i="1"/>
  <c r="AH740" i="1"/>
  <c r="AJ740" i="1"/>
  <c r="AL740" i="1"/>
  <c r="AM740" i="1"/>
  <c r="AR740" i="1"/>
  <c r="AT740" i="1"/>
  <c r="AV740" i="1"/>
  <c r="A741" i="1"/>
  <c r="B741" i="1"/>
  <c r="C741" i="1"/>
  <c r="D741" i="1"/>
  <c r="E741" i="1"/>
  <c r="F741" i="1"/>
  <c r="G741" i="1"/>
  <c r="H741" i="1"/>
  <c r="N741" i="1" s="1"/>
  <c r="I741" i="1"/>
  <c r="J741" i="1"/>
  <c r="K741" i="1"/>
  <c r="L741" i="1"/>
  <c r="Q741" i="1"/>
  <c r="V741" i="1" s="1"/>
  <c r="T741" i="1"/>
  <c r="Z741" i="1"/>
  <c r="AD741" i="1" s="1"/>
  <c r="AA741" i="1"/>
  <c r="AB741" i="1"/>
  <c r="AC741" i="1"/>
  <c r="AE741" i="1"/>
  <c r="AH741" i="1"/>
  <c r="AJ741" i="1"/>
  <c r="AL741" i="1"/>
  <c r="AM741" i="1"/>
  <c r="AR741" i="1"/>
  <c r="AT741" i="1"/>
  <c r="AV741" i="1"/>
  <c r="A742" i="1"/>
  <c r="B742" i="1"/>
  <c r="C742" i="1"/>
  <c r="C742" i="6" s="1"/>
  <c r="D742" i="1"/>
  <c r="E742" i="1"/>
  <c r="F742" i="1"/>
  <c r="G742" i="1"/>
  <c r="H742" i="1"/>
  <c r="N742" i="1" s="1"/>
  <c r="I742" i="1"/>
  <c r="J742" i="1"/>
  <c r="K742" i="1"/>
  <c r="L742" i="1"/>
  <c r="Q742" i="1"/>
  <c r="V742" i="1" s="1"/>
  <c r="T742" i="1"/>
  <c r="Z742" i="1"/>
  <c r="AA742" i="1"/>
  <c r="AE742" i="1" s="1"/>
  <c r="AB742" i="1"/>
  <c r="AC742" i="1"/>
  <c r="AD742" i="1"/>
  <c r="AH742" i="1"/>
  <c r="AJ742" i="1"/>
  <c r="AK742" i="1"/>
  <c r="AL742" i="1"/>
  <c r="AM742" i="1"/>
  <c r="AR742" i="1"/>
  <c r="AS742" i="1"/>
  <c r="AT742" i="1"/>
  <c r="AV742" i="1"/>
  <c r="A743" i="1"/>
  <c r="B743" i="1"/>
  <c r="B743" i="7" s="1"/>
  <c r="C743" i="1"/>
  <c r="C743" i="6" s="1"/>
  <c r="D743" i="1"/>
  <c r="E743" i="1"/>
  <c r="F743" i="1"/>
  <c r="G743" i="1"/>
  <c r="H743" i="1"/>
  <c r="N743" i="1" s="1"/>
  <c r="I743" i="1"/>
  <c r="J743" i="1"/>
  <c r="K743" i="1"/>
  <c r="L743" i="1"/>
  <c r="Q743" i="1"/>
  <c r="V743" i="1" s="1"/>
  <c r="T743" i="1"/>
  <c r="Z743" i="1"/>
  <c r="AA743" i="1"/>
  <c r="AB743" i="1"/>
  <c r="AC743" i="1"/>
  <c r="AD743" i="1"/>
  <c r="AE743" i="1"/>
  <c r="AH743" i="1"/>
  <c r="AJ743" i="1"/>
  <c r="AL743" i="1"/>
  <c r="AM743" i="1"/>
  <c r="AR743" i="1"/>
  <c r="AT743" i="1"/>
  <c r="AV743" i="1"/>
  <c r="A744" i="1"/>
  <c r="B744" i="1"/>
  <c r="B744" i="7" s="1"/>
  <c r="C744" i="1"/>
  <c r="C744" i="6" s="1"/>
  <c r="D744" i="1"/>
  <c r="E744" i="1"/>
  <c r="F744" i="1"/>
  <c r="G744" i="1"/>
  <c r="H744" i="1"/>
  <c r="N744" i="1" s="1"/>
  <c r="I744" i="1"/>
  <c r="J744" i="1"/>
  <c r="K744" i="1"/>
  <c r="L744" i="1"/>
  <c r="Q744" i="1"/>
  <c r="V744" i="1" s="1"/>
  <c r="T744" i="1"/>
  <c r="Z744" i="1"/>
  <c r="AD744" i="1" s="1"/>
  <c r="AA744" i="1"/>
  <c r="AE744" i="1" s="1"/>
  <c r="AB744" i="1"/>
  <c r="AC744" i="1"/>
  <c r="AH744" i="1"/>
  <c r="AJ744" i="1"/>
  <c r="AL744" i="1"/>
  <c r="AM744" i="1"/>
  <c r="AR744" i="1"/>
  <c r="AT744" i="1"/>
  <c r="AU744" i="1"/>
  <c r="AV744" i="1"/>
  <c r="A745" i="1"/>
  <c r="B745" i="1"/>
  <c r="C745" i="1"/>
  <c r="AK745" i="1" s="1"/>
  <c r="D745" i="1"/>
  <c r="E745" i="1"/>
  <c r="F745" i="1"/>
  <c r="G745" i="1"/>
  <c r="H745" i="1"/>
  <c r="N745" i="1" s="1"/>
  <c r="I745" i="1"/>
  <c r="J745" i="1"/>
  <c r="K745" i="1"/>
  <c r="L745" i="1"/>
  <c r="Q745" i="1"/>
  <c r="V745" i="1" s="1"/>
  <c r="T745" i="1"/>
  <c r="Z745" i="1"/>
  <c r="AD745" i="1" s="1"/>
  <c r="AA745" i="1"/>
  <c r="AE745" i="1" s="1"/>
  <c r="AB745" i="1"/>
  <c r="AC745" i="1"/>
  <c r="AH745" i="1"/>
  <c r="AJ745" i="1"/>
  <c r="AL745" i="1"/>
  <c r="AM745" i="1"/>
  <c r="AR745" i="1"/>
  <c r="AT745" i="1"/>
  <c r="AV745" i="1"/>
  <c r="A746" i="1"/>
  <c r="B746" i="1"/>
  <c r="C746" i="1"/>
  <c r="AW746" i="1" s="1"/>
  <c r="D746" i="1"/>
  <c r="E746" i="1"/>
  <c r="F746" i="1"/>
  <c r="G746" i="1"/>
  <c r="H746" i="1"/>
  <c r="N746" i="1" s="1"/>
  <c r="I746" i="1"/>
  <c r="J746" i="1"/>
  <c r="K746" i="1"/>
  <c r="L746" i="1"/>
  <c r="Q746" i="1"/>
  <c r="V746" i="1" s="1"/>
  <c r="T746" i="1"/>
  <c r="U746" i="1"/>
  <c r="Z746" i="1"/>
  <c r="AD746" i="1" s="1"/>
  <c r="AA746" i="1"/>
  <c r="AE746" i="1" s="1"/>
  <c r="AB746" i="1"/>
  <c r="AC746" i="1"/>
  <c r="AH746" i="1"/>
  <c r="AJ746" i="1"/>
  <c r="AK746" i="1"/>
  <c r="AL746" i="1"/>
  <c r="AM746" i="1"/>
  <c r="AR746" i="1"/>
  <c r="AS746" i="1"/>
  <c r="AT746" i="1"/>
  <c r="AV746" i="1"/>
  <c r="A747" i="1"/>
  <c r="B747" i="1"/>
  <c r="C747" i="1"/>
  <c r="D747" i="1"/>
  <c r="E747" i="1"/>
  <c r="F747" i="1"/>
  <c r="G747" i="1"/>
  <c r="H747" i="1"/>
  <c r="N747" i="1" s="1"/>
  <c r="I747" i="1"/>
  <c r="J747" i="1"/>
  <c r="K747" i="1"/>
  <c r="L747" i="1"/>
  <c r="Q747" i="1"/>
  <c r="V747" i="1" s="1"/>
  <c r="T747" i="1"/>
  <c r="Z747" i="1"/>
  <c r="AD747" i="1" s="1"/>
  <c r="AA747" i="1"/>
  <c r="AE747" i="1" s="1"/>
  <c r="AB747" i="1"/>
  <c r="AC747" i="1"/>
  <c r="AH747" i="1"/>
  <c r="AJ747" i="1"/>
  <c r="AL747" i="1"/>
  <c r="AM747" i="1"/>
  <c r="AR747" i="1"/>
  <c r="AT747" i="1"/>
  <c r="AV747" i="1"/>
  <c r="A748" i="1"/>
  <c r="B748" i="1"/>
  <c r="C748" i="1"/>
  <c r="D748" i="1"/>
  <c r="E748" i="1"/>
  <c r="F748" i="1"/>
  <c r="G748" i="1"/>
  <c r="H748" i="1"/>
  <c r="N748" i="1" s="1"/>
  <c r="I748" i="1"/>
  <c r="J748" i="1"/>
  <c r="K748" i="1"/>
  <c r="L748" i="1"/>
  <c r="Q748" i="1"/>
  <c r="V748" i="1" s="1"/>
  <c r="T748" i="1"/>
  <c r="Z748" i="1"/>
  <c r="AD748" i="1" s="1"/>
  <c r="AA748" i="1"/>
  <c r="AE748" i="1" s="1"/>
  <c r="AB748" i="1"/>
  <c r="AC748" i="1"/>
  <c r="AH748" i="1"/>
  <c r="AJ748" i="1"/>
  <c r="AL748" i="1"/>
  <c r="AM748" i="1"/>
  <c r="AR748" i="1"/>
  <c r="AT748" i="1"/>
  <c r="AV748" i="1"/>
  <c r="A749" i="1"/>
  <c r="B749" i="1"/>
  <c r="C749" i="1"/>
  <c r="AI749" i="1" s="1"/>
  <c r="D749" i="1"/>
  <c r="E749" i="1"/>
  <c r="F749" i="1"/>
  <c r="G749" i="1"/>
  <c r="H749" i="1"/>
  <c r="N749" i="1" s="1"/>
  <c r="I749" i="1"/>
  <c r="J749" i="1"/>
  <c r="K749" i="1"/>
  <c r="L749" i="1"/>
  <c r="Q749" i="1"/>
  <c r="V749" i="1" s="1"/>
  <c r="T749" i="1"/>
  <c r="Z749" i="1"/>
  <c r="AA749" i="1"/>
  <c r="AB749" i="1"/>
  <c r="AC749" i="1"/>
  <c r="AD749" i="1"/>
  <c r="AE749" i="1"/>
  <c r="AH749" i="1"/>
  <c r="AJ749" i="1"/>
  <c r="AL749" i="1"/>
  <c r="AM749" i="1"/>
  <c r="AR749" i="1"/>
  <c r="AT749" i="1"/>
  <c r="AV749" i="1"/>
  <c r="A750" i="1"/>
  <c r="B750" i="1"/>
  <c r="C750" i="1"/>
  <c r="C750" i="6" s="1"/>
  <c r="D750" i="1"/>
  <c r="E750" i="1"/>
  <c r="F750" i="1"/>
  <c r="G750" i="1"/>
  <c r="H750" i="1"/>
  <c r="N750" i="1" s="1"/>
  <c r="I750" i="1"/>
  <c r="J750" i="1"/>
  <c r="K750" i="1"/>
  <c r="L750" i="1"/>
  <c r="Q750" i="1"/>
  <c r="V750" i="1" s="1"/>
  <c r="T750" i="1"/>
  <c r="Z750" i="1"/>
  <c r="AD750" i="1" s="1"/>
  <c r="AA750" i="1"/>
  <c r="AE750" i="1" s="1"/>
  <c r="AB750" i="1"/>
  <c r="AC750" i="1"/>
  <c r="AH750" i="1"/>
  <c r="AJ750" i="1"/>
  <c r="AL750" i="1"/>
  <c r="AM750" i="1"/>
  <c r="AR750" i="1"/>
  <c r="AT750" i="1"/>
  <c r="AV750" i="1"/>
  <c r="A751" i="1"/>
  <c r="A751" i="7" s="1"/>
  <c r="B751" i="1"/>
  <c r="C751" i="1"/>
  <c r="C751" i="6" s="1"/>
  <c r="D751" i="1"/>
  <c r="E751" i="1"/>
  <c r="F751" i="1"/>
  <c r="G751" i="1"/>
  <c r="H751" i="1"/>
  <c r="N751" i="1" s="1"/>
  <c r="I751" i="1"/>
  <c r="J751" i="1"/>
  <c r="K751" i="1"/>
  <c r="L751" i="1"/>
  <c r="Q751" i="1"/>
  <c r="V751" i="1" s="1"/>
  <c r="T751" i="1"/>
  <c r="Z751" i="1"/>
  <c r="AD751" i="1" s="1"/>
  <c r="AA751" i="1"/>
  <c r="AE751" i="1" s="1"/>
  <c r="AB751" i="1"/>
  <c r="AC751" i="1"/>
  <c r="AH751" i="1"/>
  <c r="AJ751" i="1"/>
  <c r="AL751" i="1"/>
  <c r="AM751" i="1"/>
  <c r="AR751" i="1"/>
  <c r="AT751" i="1"/>
  <c r="AV751" i="1"/>
  <c r="A752" i="1"/>
  <c r="B752" i="1"/>
  <c r="B752" i="7" s="1"/>
  <c r="C752" i="1"/>
  <c r="C752" i="6" s="1"/>
  <c r="D752" i="1"/>
  <c r="E752" i="1"/>
  <c r="F752" i="1"/>
  <c r="G752" i="1"/>
  <c r="H752" i="1"/>
  <c r="N752" i="1" s="1"/>
  <c r="I752" i="1"/>
  <c r="J752" i="1"/>
  <c r="K752" i="1"/>
  <c r="L752" i="1"/>
  <c r="Q752" i="1"/>
  <c r="V752" i="1" s="1"/>
  <c r="T752" i="1"/>
  <c r="Z752" i="1"/>
  <c r="AA752" i="1"/>
  <c r="AE752" i="1" s="1"/>
  <c r="AB752" i="1"/>
  <c r="AC752" i="1"/>
  <c r="AD752" i="1"/>
  <c r="AH752" i="1"/>
  <c r="AJ752" i="1"/>
  <c r="AL752" i="1"/>
  <c r="AM752" i="1"/>
  <c r="AR752" i="1"/>
  <c r="AT752" i="1"/>
  <c r="AV752" i="1"/>
  <c r="A753" i="1"/>
  <c r="B753" i="1"/>
  <c r="C753" i="1"/>
  <c r="D753" i="1"/>
  <c r="E753" i="1"/>
  <c r="F753" i="1"/>
  <c r="G753" i="1"/>
  <c r="H753" i="1"/>
  <c r="N753" i="1" s="1"/>
  <c r="I753" i="1"/>
  <c r="J753" i="1"/>
  <c r="K753" i="1"/>
  <c r="L753" i="1"/>
  <c r="Q753" i="1"/>
  <c r="V753" i="1" s="1"/>
  <c r="T753" i="1"/>
  <c r="Z753" i="1"/>
  <c r="AA753" i="1"/>
  <c r="AB753" i="1"/>
  <c r="AC753" i="1"/>
  <c r="AD753" i="1"/>
  <c r="AE753" i="1"/>
  <c r="AH753" i="1"/>
  <c r="AJ753" i="1"/>
  <c r="AL753" i="1"/>
  <c r="AM753" i="1"/>
  <c r="AR753" i="1"/>
  <c r="AT753" i="1"/>
  <c r="AV753" i="1"/>
  <c r="A754" i="1"/>
  <c r="B754" i="1"/>
  <c r="C754" i="1"/>
  <c r="C754" i="6" s="1"/>
  <c r="D754" i="1"/>
  <c r="E754" i="1"/>
  <c r="F754" i="1"/>
  <c r="G754" i="1"/>
  <c r="H754" i="1"/>
  <c r="N754" i="1" s="1"/>
  <c r="I754" i="1"/>
  <c r="J754" i="1"/>
  <c r="K754" i="1"/>
  <c r="L754" i="1"/>
  <c r="Q754" i="1"/>
  <c r="V754" i="1" s="1"/>
  <c r="T754" i="1"/>
  <c r="Z754" i="1"/>
  <c r="AA754" i="1"/>
  <c r="AB754" i="1"/>
  <c r="AC754" i="1"/>
  <c r="AD754" i="1"/>
  <c r="AE754" i="1"/>
  <c r="AH754" i="1"/>
  <c r="AJ754" i="1"/>
  <c r="AK754" i="1"/>
  <c r="AL754" i="1"/>
  <c r="AM754" i="1"/>
  <c r="AR754" i="1"/>
  <c r="AS754" i="1"/>
  <c r="AT754" i="1"/>
  <c r="AV754" i="1"/>
  <c r="A755" i="1"/>
  <c r="B755" i="1"/>
  <c r="B755" i="7" s="1"/>
  <c r="C755" i="1"/>
  <c r="D755" i="1"/>
  <c r="E755" i="1"/>
  <c r="F755" i="1"/>
  <c r="G755" i="1"/>
  <c r="H755" i="1"/>
  <c r="N755" i="1" s="1"/>
  <c r="I755" i="1"/>
  <c r="J755" i="1"/>
  <c r="K755" i="1"/>
  <c r="L755" i="1"/>
  <c r="Q755" i="1"/>
  <c r="V755" i="1" s="1"/>
  <c r="T755" i="1"/>
  <c r="Z755" i="1"/>
  <c r="AA755" i="1"/>
  <c r="AE755" i="1" s="1"/>
  <c r="AB755" i="1"/>
  <c r="AC755" i="1"/>
  <c r="AD755" i="1"/>
  <c r="AH755" i="1"/>
  <c r="AJ755" i="1"/>
  <c r="AL755" i="1"/>
  <c r="AM755" i="1"/>
  <c r="AR755" i="1"/>
  <c r="AT755" i="1"/>
  <c r="AV755" i="1"/>
  <c r="A756" i="1"/>
  <c r="B756" i="1"/>
  <c r="B756" i="7" s="1"/>
  <c r="C756" i="1"/>
  <c r="C756" i="6" s="1"/>
  <c r="D756" i="1"/>
  <c r="E756" i="1"/>
  <c r="F756" i="1"/>
  <c r="G756" i="1"/>
  <c r="H756" i="1"/>
  <c r="N756" i="1" s="1"/>
  <c r="I756" i="1"/>
  <c r="J756" i="1"/>
  <c r="K756" i="1"/>
  <c r="L756" i="1"/>
  <c r="Q756" i="1"/>
  <c r="V756" i="1" s="1"/>
  <c r="T756" i="1"/>
  <c r="Z756" i="1"/>
  <c r="AA756" i="1"/>
  <c r="AE756" i="1" s="1"/>
  <c r="AB756" i="1"/>
  <c r="AC756" i="1"/>
  <c r="AD756" i="1"/>
  <c r="AH756" i="1"/>
  <c r="AJ756" i="1"/>
  <c r="AK756" i="1"/>
  <c r="AL756" i="1"/>
  <c r="AM756" i="1"/>
  <c r="AR756" i="1"/>
  <c r="AS756" i="1"/>
  <c r="AT756" i="1"/>
  <c r="AV756" i="1"/>
  <c r="A757" i="1"/>
  <c r="B757" i="1"/>
  <c r="C757" i="1"/>
  <c r="AI757" i="1" s="1"/>
  <c r="D757" i="1"/>
  <c r="E757" i="1"/>
  <c r="F757" i="1"/>
  <c r="G757" i="1"/>
  <c r="H757" i="1"/>
  <c r="N757" i="1" s="1"/>
  <c r="I757" i="1"/>
  <c r="J757" i="1"/>
  <c r="K757" i="1"/>
  <c r="L757" i="1"/>
  <c r="Q757" i="1"/>
  <c r="V757" i="1" s="1"/>
  <c r="T757" i="1"/>
  <c r="Z757" i="1"/>
  <c r="AD757" i="1" s="1"/>
  <c r="AA757" i="1"/>
  <c r="AE757" i="1" s="1"/>
  <c r="AB757" i="1"/>
  <c r="AC757" i="1"/>
  <c r="AH757" i="1"/>
  <c r="AJ757" i="1"/>
  <c r="AL757" i="1"/>
  <c r="AM757" i="1"/>
  <c r="AR757" i="1"/>
  <c r="AT757" i="1"/>
  <c r="AV757" i="1"/>
  <c r="A758" i="1"/>
  <c r="B758" i="1"/>
  <c r="C758" i="1"/>
  <c r="C758" i="6" s="1"/>
  <c r="D758" i="1"/>
  <c r="E758" i="1"/>
  <c r="F758" i="1"/>
  <c r="G758" i="1"/>
  <c r="H758" i="1"/>
  <c r="N758" i="1" s="1"/>
  <c r="I758" i="1"/>
  <c r="J758" i="1"/>
  <c r="K758" i="1"/>
  <c r="L758" i="1"/>
  <c r="Q758" i="1"/>
  <c r="V758" i="1" s="1"/>
  <c r="T758" i="1"/>
  <c r="Z758" i="1"/>
  <c r="AA758" i="1"/>
  <c r="AB758" i="1"/>
  <c r="AC758" i="1"/>
  <c r="AD758" i="1"/>
  <c r="AE758" i="1"/>
  <c r="AH758" i="1"/>
  <c r="AJ758" i="1"/>
  <c r="AL758" i="1"/>
  <c r="AM758" i="1"/>
  <c r="AR758" i="1"/>
  <c r="AT758" i="1"/>
  <c r="AU758" i="1"/>
  <c r="AV758" i="1"/>
  <c r="A759" i="1"/>
  <c r="B759" i="1"/>
  <c r="C759" i="1"/>
  <c r="C759" i="6" s="1"/>
  <c r="D759" i="1"/>
  <c r="E759" i="1"/>
  <c r="F759" i="1"/>
  <c r="G759" i="1"/>
  <c r="H759" i="1"/>
  <c r="N759" i="1" s="1"/>
  <c r="I759" i="1"/>
  <c r="J759" i="1"/>
  <c r="K759" i="1"/>
  <c r="L759" i="1"/>
  <c r="Q759" i="1"/>
  <c r="V759" i="1" s="1"/>
  <c r="T759" i="1"/>
  <c r="Z759" i="1"/>
  <c r="AA759" i="1"/>
  <c r="AB759" i="1"/>
  <c r="AC759" i="1"/>
  <c r="AD759" i="1"/>
  <c r="AE759" i="1"/>
  <c r="AH759" i="1"/>
  <c r="AJ759" i="1"/>
  <c r="AL759" i="1"/>
  <c r="AM759" i="1"/>
  <c r="AR759" i="1"/>
  <c r="AT759" i="1"/>
  <c r="AV759" i="1"/>
  <c r="A760" i="1"/>
  <c r="B760" i="1"/>
  <c r="B760" i="7" s="1"/>
  <c r="C760" i="1"/>
  <c r="D760" i="1"/>
  <c r="E760" i="1"/>
  <c r="F760" i="1"/>
  <c r="G760" i="1"/>
  <c r="H760" i="1"/>
  <c r="N760" i="1" s="1"/>
  <c r="I760" i="1"/>
  <c r="J760" i="1"/>
  <c r="K760" i="1"/>
  <c r="L760" i="1"/>
  <c r="Q760" i="1"/>
  <c r="V760" i="1" s="1"/>
  <c r="T760" i="1"/>
  <c r="Z760" i="1"/>
  <c r="AD760" i="1" s="1"/>
  <c r="AA760" i="1"/>
  <c r="AE760" i="1" s="1"/>
  <c r="AB760" i="1"/>
  <c r="AC760" i="1"/>
  <c r="AH760" i="1"/>
  <c r="AJ760" i="1"/>
  <c r="AL760" i="1"/>
  <c r="AM760" i="1"/>
  <c r="AR760" i="1"/>
  <c r="AT760" i="1"/>
  <c r="AV760" i="1"/>
  <c r="A761" i="1"/>
  <c r="B761" i="1"/>
  <c r="B761" i="7" s="1"/>
  <c r="C761" i="1"/>
  <c r="D761" i="1"/>
  <c r="E761" i="1"/>
  <c r="F761" i="1"/>
  <c r="G761" i="1"/>
  <c r="H761" i="1"/>
  <c r="N761" i="1" s="1"/>
  <c r="I761" i="1"/>
  <c r="J761" i="1"/>
  <c r="K761" i="1"/>
  <c r="L761" i="1"/>
  <c r="Q761" i="1"/>
  <c r="V761" i="1" s="1"/>
  <c r="T761" i="1"/>
  <c r="Z761" i="1"/>
  <c r="AD761" i="1" s="1"/>
  <c r="AA761" i="1"/>
  <c r="AE761" i="1" s="1"/>
  <c r="AB761" i="1"/>
  <c r="AC761" i="1"/>
  <c r="AH761" i="1"/>
  <c r="AJ761" i="1"/>
  <c r="AL761" i="1"/>
  <c r="AM761" i="1"/>
  <c r="AR761" i="1"/>
  <c r="AT761" i="1"/>
  <c r="AV761" i="1"/>
  <c r="A762" i="1"/>
  <c r="B762" i="1"/>
  <c r="C762" i="1"/>
  <c r="C762" i="6" s="1"/>
  <c r="D762" i="1"/>
  <c r="E762" i="1"/>
  <c r="F762" i="1"/>
  <c r="G762" i="1"/>
  <c r="H762" i="1"/>
  <c r="N762" i="1" s="1"/>
  <c r="I762" i="1"/>
  <c r="J762" i="1"/>
  <c r="K762" i="1"/>
  <c r="L762" i="1"/>
  <c r="Q762" i="1"/>
  <c r="V762" i="1" s="1"/>
  <c r="T762" i="1"/>
  <c r="Z762" i="1"/>
  <c r="AA762" i="1"/>
  <c r="AB762" i="1"/>
  <c r="AC762" i="1"/>
  <c r="AD762" i="1"/>
  <c r="AE762" i="1"/>
  <c r="AH762" i="1"/>
  <c r="AJ762" i="1"/>
  <c r="AL762" i="1"/>
  <c r="AM762" i="1"/>
  <c r="AR762" i="1"/>
  <c r="AT762" i="1"/>
  <c r="AV762" i="1"/>
  <c r="A763" i="1"/>
  <c r="B763" i="1"/>
  <c r="C763" i="1"/>
  <c r="D763" i="1"/>
  <c r="E763" i="1"/>
  <c r="F763" i="1"/>
  <c r="G763" i="1"/>
  <c r="H763" i="1"/>
  <c r="N763" i="1" s="1"/>
  <c r="I763" i="1"/>
  <c r="J763" i="1"/>
  <c r="K763" i="1"/>
  <c r="L763" i="1"/>
  <c r="Q763" i="1"/>
  <c r="V763" i="1" s="1"/>
  <c r="T763" i="1"/>
  <c r="Z763" i="1"/>
  <c r="AD763" i="1" s="1"/>
  <c r="AA763" i="1"/>
  <c r="AE763" i="1" s="1"/>
  <c r="AB763" i="1"/>
  <c r="AC763" i="1"/>
  <c r="AH763" i="1"/>
  <c r="AJ763" i="1"/>
  <c r="AL763" i="1"/>
  <c r="AM763" i="1"/>
  <c r="AR763" i="1"/>
  <c r="AT763" i="1"/>
  <c r="AV763" i="1"/>
  <c r="A764" i="1"/>
  <c r="B764" i="1"/>
  <c r="C764" i="1"/>
  <c r="AU764" i="1" s="1"/>
  <c r="D764" i="1"/>
  <c r="E764" i="1"/>
  <c r="F764" i="1"/>
  <c r="G764" i="1"/>
  <c r="H764" i="1"/>
  <c r="N764" i="1" s="1"/>
  <c r="I764" i="1"/>
  <c r="J764" i="1"/>
  <c r="K764" i="1"/>
  <c r="L764" i="1"/>
  <c r="Q764" i="1"/>
  <c r="V764" i="1" s="1"/>
  <c r="T764" i="1"/>
  <c r="Z764" i="1"/>
  <c r="AD764" i="1" s="1"/>
  <c r="AA764" i="1"/>
  <c r="AE764" i="1" s="1"/>
  <c r="AB764" i="1"/>
  <c r="AC764" i="1"/>
  <c r="AH764" i="1"/>
  <c r="AJ764" i="1"/>
  <c r="AL764" i="1"/>
  <c r="AM764" i="1"/>
  <c r="AR764" i="1"/>
  <c r="AT764" i="1"/>
  <c r="AV764" i="1"/>
  <c r="A765" i="1"/>
  <c r="B765" i="1"/>
  <c r="C765" i="1"/>
  <c r="AI765" i="1" s="1"/>
  <c r="D765" i="1"/>
  <c r="E765" i="1"/>
  <c r="F765" i="1"/>
  <c r="G765" i="1"/>
  <c r="H765" i="1"/>
  <c r="N765" i="1" s="1"/>
  <c r="I765" i="1"/>
  <c r="J765" i="1"/>
  <c r="K765" i="1"/>
  <c r="L765" i="1"/>
  <c r="Q765" i="1"/>
  <c r="V765" i="1" s="1"/>
  <c r="T765" i="1"/>
  <c r="Z765" i="1"/>
  <c r="AA765" i="1"/>
  <c r="AE765" i="1" s="1"/>
  <c r="AB765" i="1"/>
  <c r="AC765" i="1"/>
  <c r="AD765" i="1"/>
  <c r="AH765" i="1"/>
  <c r="AJ765" i="1"/>
  <c r="AL765" i="1"/>
  <c r="AM765" i="1"/>
  <c r="AR765" i="1"/>
  <c r="AT765" i="1"/>
  <c r="AV765" i="1"/>
  <c r="A766" i="1"/>
  <c r="B766" i="1"/>
  <c r="C766" i="1"/>
  <c r="D766" i="1"/>
  <c r="E766" i="1"/>
  <c r="F766" i="1"/>
  <c r="G766" i="1"/>
  <c r="H766" i="1"/>
  <c r="N766" i="1" s="1"/>
  <c r="I766" i="1"/>
  <c r="J766" i="1"/>
  <c r="K766" i="1"/>
  <c r="L766" i="1"/>
  <c r="Q766" i="1"/>
  <c r="V766" i="1" s="1"/>
  <c r="T766" i="1"/>
  <c r="Z766" i="1"/>
  <c r="AA766" i="1"/>
  <c r="AB766" i="1"/>
  <c r="AC766" i="1"/>
  <c r="AD766" i="1"/>
  <c r="AE766" i="1"/>
  <c r="AH766" i="1"/>
  <c r="AJ766" i="1"/>
  <c r="AL766" i="1"/>
  <c r="AM766" i="1"/>
  <c r="AR766" i="1"/>
  <c r="AT766" i="1"/>
  <c r="AV766" i="1"/>
  <c r="A767" i="1"/>
  <c r="B767" i="1"/>
  <c r="C767" i="1"/>
  <c r="C767" i="6" s="1"/>
  <c r="D767" i="1"/>
  <c r="E767" i="1"/>
  <c r="F767" i="1"/>
  <c r="G767" i="1"/>
  <c r="H767" i="1"/>
  <c r="N767" i="1" s="1"/>
  <c r="I767" i="1"/>
  <c r="J767" i="1"/>
  <c r="K767" i="1"/>
  <c r="L767" i="1"/>
  <c r="Q767" i="1"/>
  <c r="V767" i="1" s="1"/>
  <c r="T767" i="1"/>
  <c r="Z767" i="1"/>
  <c r="AA767" i="1"/>
  <c r="AB767" i="1"/>
  <c r="AC767" i="1"/>
  <c r="AD767" i="1"/>
  <c r="AE767" i="1"/>
  <c r="AH767" i="1"/>
  <c r="AJ767" i="1"/>
  <c r="AL767" i="1"/>
  <c r="AM767" i="1"/>
  <c r="AR767" i="1"/>
  <c r="AT767" i="1"/>
  <c r="AV767" i="1"/>
  <c r="A768" i="1"/>
  <c r="B768" i="1"/>
  <c r="C768" i="1"/>
  <c r="C768" i="6" s="1"/>
  <c r="D768" i="1"/>
  <c r="E768" i="1"/>
  <c r="F768" i="1"/>
  <c r="G768" i="1"/>
  <c r="H768" i="1"/>
  <c r="N768" i="1" s="1"/>
  <c r="I768" i="1"/>
  <c r="J768" i="1"/>
  <c r="K768" i="1"/>
  <c r="L768" i="1"/>
  <c r="Q768" i="1"/>
  <c r="V768" i="1" s="1"/>
  <c r="T768" i="1"/>
  <c r="Z768" i="1"/>
  <c r="AA768" i="1"/>
  <c r="AB768" i="1"/>
  <c r="AC768" i="1"/>
  <c r="AD768" i="1"/>
  <c r="AE768" i="1"/>
  <c r="AH768" i="1"/>
  <c r="AJ768" i="1"/>
  <c r="AK768" i="1"/>
  <c r="AL768" i="1"/>
  <c r="AM768" i="1"/>
  <c r="AR768" i="1"/>
  <c r="AS768" i="1"/>
  <c r="AT768" i="1"/>
  <c r="AV768" i="1"/>
  <c r="A769" i="1"/>
  <c r="B769" i="1"/>
  <c r="C769" i="1"/>
  <c r="AI769" i="1" s="1"/>
  <c r="D769" i="1"/>
  <c r="E769" i="1"/>
  <c r="F769" i="1"/>
  <c r="G769" i="1"/>
  <c r="H769" i="1"/>
  <c r="N769" i="1" s="1"/>
  <c r="I769" i="1"/>
  <c r="J769" i="1"/>
  <c r="K769" i="1"/>
  <c r="L769" i="1"/>
  <c r="Q769" i="1"/>
  <c r="V769" i="1" s="1"/>
  <c r="T769" i="1"/>
  <c r="Z769" i="1"/>
  <c r="AD769" i="1" s="1"/>
  <c r="AA769" i="1"/>
  <c r="AE769" i="1" s="1"/>
  <c r="AB769" i="1"/>
  <c r="AC769" i="1"/>
  <c r="AH769" i="1"/>
  <c r="AJ769" i="1"/>
  <c r="AL769" i="1"/>
  <c r="AM769" i="1"/>
  <c r="AR769" i="1"/>
  <c r="AT769" i="1"/>
  <c r="AV769" i="1"/>
  <c r="A770" i="1"/>
  <c r="B770" i="1"/>
  <c r="C770" i="1"/>
  <c r="C770" i="6" s="1"/>
  <c r="D770" i="1"/>
  <c r="E770" i="1"/>
  <c r="F770" i="1"/>
  <c r="G770" i="1"/>
  <c r="H770" i="1"/>
  <c r="N770" i="1" s="1"/>
  <c r="I770" i="1"/>
  <c r="J770" i="1"/>
  <c r="K770" i="1"/>
  <c r="L770" i="1"/>
  <c r="Q770" i="1"/>
  <c r="V770" i="1" s="1"/>
  <c r="T770" i="1"/>
  <c r="Z770" i="1"/>
  <c r="AA770" i="1"/>
  <c r="AB770" i="1"/>
  <c r="AC770" i="1"/>
  <c r="AD770" i="1"/>
  <c r="AE770" i="1"/>
  <c r="AH770" i="1"/>
  <c r="AJ770" i="1"/>
  <c r="AK770" i="1"/>
  <c r="AL770" i="1"/>
  <c r="AM770" i="1"/>
  <c r="AR770" i="1"/>
  <c r="AT770" i="1"/>
  <c r="AV770" i="1"/>
  <c r="A771" i="1"/>
  <c r="B771" i="1"/>
  <c r="C771" i="1"/>
  <c r="D771" i="1"/>
  <c r="E771" i="1"/>
  <c r="F771" i="1"/>
  <c r="G771" i="1"/>
  <c r="H771" i="1"/>
  <c r="N771" i="1" s="1"/>
  <c r="I771" i="1"/>
  <c r="J771" i="1"/>
  <c r="K771" i="1"/>
  <c r="L771" i="1"/>
  <c r="Q771" i="1"/>
  <c r="V771" i="1" s="1"/>
  <c r="T771" i="1"/>
  <c r="Z771" i="1"/>
  <c r="AA771" i="1"/>
  <c r="AB771" i="1"/>
  <c r="AC771" i="1"/>
  <c r="AD771" i="1"/>
  <c r="AE771" i="1"/>
  <c r="AH771" i="1"/>
  <c r="AJ771" i="1"/>
  <c r="AL771" i="1"/>
  <c r="AM771" i="1"/>
  <c r="AR771" i="1"/>
  <c r="AT771" i="1"/>
  <c r="AV771" i="1"/>
  <c r="A772" i="1"/>
  <c r="B772" i="1"/>
  <c r="B772" i="7" s="1"/>
  <c r="C772" i="1"/>
  <c r="C772" i="6" s="1"/>
  <c r="D772" i="1"/>
  <c r="E772" i="1"/>
  <c r="F772" i="1"/>
  <c r="G772" i="1"/>
  <c r="H772" i="1"/>
  <c r="N772" i="1" s="1"/>
  <c r="I772" i="1"/>
  <c r="J772" i="1"/>
  <c r="K772" i="1"/>
  <c r="L772" i="1"/>
  <c r="Q772" i="1"/>
  <c r="V772" i="1" s="1"/>
  <c r="T772" i="1"/>
  <c r="Z772" i="1"/>
  <c r="AA772" i="1"/>
  <c r="AB772" i="1"/>
  <c r="AC772" i="1"/>
  <c r="AD772" i="1"/>
  <c r="AE772" i="1"/>
  <c r="AH772" i="1"/>
  <c r="AJ772" i="1"/>
  <c r="AL772" i="1"/>
  <c r="AM772" i="1"/>
  <c r="AR772" i="1"/>
  <c r="AT772" i="1"/>
  <c r="AV772" i="1"/>
  <c r="A773" i="1"/>
  <c r="B773" i="1"/>
  <c r="C773" i="1"/>
  <c r="C773" i="6" s="1"/>
  <c r="D773" i="1"/>
  <c r="E773" i="1"/>
  <c r="F773" i="1"/>
  <c r="G773" i="1"/>
  <c r="H773" i="1"/>
  <c r="N773" i="1" s="1"/>
  <c r="I773" i="1"/>
  <c r="J773" i="1"/>
  <c r="K773" i="1"/>
  <c r="L773" i="1"/>
  <c r="Q773" i="1"/>
  <c r="V773" i="1" s="1"/>
  <c r="T773" i="1"/>
  <c r="U773" i="1"/>
  <c r="Z773" i="1"/>
  <c r="AA773" i="1"/>
  <c r="AB773" i="1"/>
  <c r="AC773" i="1"/>
  <c r="AD773" i="1"/>
  <c r="AE773" i="1"/>
  <c r="AH773" i="1"/>
  <c r="AJ773" i="1"/>
  <c r="AL773" i="1"/>
  <c r="AM773" i="1"/>
  <c r="AR773" i="1"/>
  <c r="AT773" i="1"/>
  <c r="AV773" i="1"/>
  <c r="A774" i="1"/>
  <c r="B774" i="1"/>
  <c r="C774" i="1"/>
  <c r="C774" i="6" s="1"/>
  <c r="D774" i="1"/>
  <c r="E774" i="1"/>
  <c r="F774" i="1"/>
  <c r="G774" i="1"/>
  <c r="H774" i="1"/>
  <c r="N774" i="1" s="1"/>
  <c r="I774" i="1"/>
  <c r="J774" i="1"/>
  <c r="K774" i="1"/>
  <c r="L774" i="1"/>
  <c r="Q774" i="1"/>
  <c r="V774" i="1" s="1"/>
  <c r="T774" i="1"/>
  <c r="Z774" i="1"/>
  <c r="AD774" i="1" s="1"/>
  <c r="AA774" i="1"/>
  <c r="AE774" i="1" s="1"/>
  <c r="AB774" i="1"/>
  <c r="AC774" i="1"/>
  <c r="AH774" i="1"/>
  <c r="AJ774" i="1"/>
  <c r="AL774" i="1"/>
  <c r="AM774" i="1"/>
  <c r="AR774" i="1"/>
  <c r="AT774" i="1"/>
  <c r="AV774" i="1"/>
  <c r="A775" i="1"/>
  <c r="B775" i="1"/>
  <c r="B775" i="7" s="1"/>
  <c r="C775" i="1"/>
  <c r="C775" i="6" s="1"/>
  <c r="D775" i="1"/>
  <c r="E775" i="1"/>
  <c r="F775" i="1"/>
  <c r="G775" i="1"/>
  <c r="H775" i="1"/>
  <c r="N775" i="1" s="1"/>
  <c r="I775" i="1"/>
  <c r="J775" i="1"/>
  <c r="K775" i="1"/>
  <c r="L775" i="1"/>
  <c r="Q775" i="1"/>
  <c r="V775" i="1" s="1"/>
  <c r="T775" i="1"/>
  <c r="U775" i="1"/>
  <c r="Z775" i="1"/>
  <c r="AA775" i="1"/>
  <c r="AB775" i="1"/>
  <c r="AC775" i="1"/>
  <c r="AD775" i="1"/>
  <c r="AE775" i="1"/>
  <c r="AH775" i="1"/>
  <c r="AJ775" i="1"/>
  <c r="AL775" i="1"/>
  <c r="AM775" i="1"/>
  <c r="AR775" i="1"/>
  <c r="AT775" i="1"/>
  <c r="AV775" i="1"/>
  <c r="A776" i="1"/>
  <c r="B776" i="1"/>
  <c r="B776" i="7" s="1"/>
  <c r="C776" i="1"/>
  <c r="AK776" i="1" s="1"/>
  <c r="D776" i="1"/>
  <c r="E776" i="1"/>
  <c r="F776" i="1"/>
  <c r="G776" i="1"/>
  <c r="H776" i="1"/>
  <c r="N776" i="1" s="1"/>
  <c r="I776" i="1"/>
  <c r="J776" i="1"/>
  <c r="K776" i="1"/>
  <c r="L776" i="1"/>
  <c r="Q776" i="1"/>
  <c r="V776" i="1" s="1"/>
  <c r="T776" i="1"/>
  <c r="U776" i="1"/>
  <c r="Z776" i="1"/>
  <c r="AA776" i="1"/>
  <c r="AB776" i="1"/>
  <c r="AC776" i="1"/>
  <c r="AD776" i="1"/>
  <c r="AE776" i="1"/>
  <c r="AH776" i="1"/>
  <c r="AJ776" i="1"/>
  <c r="AL776" i="1"/>
  <c r="AM776" i="1"/>
  <c r="AR776" i="1"/>
  <c r="AT776" i="1"/>
  <c r="AV776" i="1"/>
  <c r="A777" i="1"/>
  <c r="B777" i="1"/>
  <c r="B777" i="7" s="1"/>
  <c r="C777" i="1"/>
  <c r="C777" i="6" s="1"/>
  <c r="D777" i="1"/>
  <c r="E777" i="1"/>
  <c r="F777" i="1"/>
  <c r="G777" i="1"/>
  <c r="H777" i="1"/>
  <c r="N777" i="1" s="1"/>
  <c r="I777" i="1"/>
  <c r="J777" i="1"/>
  <c r="K777" i="1"/>
  <c r="L777" i="1"/>
  <c r="Q777" i="1"/>
  <c r="V777" i="1" s="1"/>
  <c r="T777" i="1"/>
  <c r="U777" i="1"/>
  <c r="Z777" i="1"/>
  <c r="AA777" i="1"/>
  <c r="AE777" i="1" s="1"/>
  <c r="AB777" i="1"/>
  <c r="AC777" i="1"/>
  <c r="AD777" i="1"/>
  <c r="AH777" i="1"/>
  <c r="AJ777" i="1"/>
  <c r="AL777" i="1"/>
  <c r="AM777" i="1"/>
  <c r="AR777" i="1"/>
  <c r="AT777" i="1"/>
  <c r="AV777" i="1"/>
  <c r="A778" i="1"/>
  <c r="B778" i="1"/>
  <c r="C778" i="1"/>
  <c r="D778" i="1"/>
  <c r="E778" i="1"/>
  <c r="F778" i="1"/>
  <c r="G778" i="1"/>
  <c r="H778" i="1"/>
  <c r="N778" i="1" s="1"/>
  <c r="I778" i="1"/>
  <c r="J778" i="1"/>
  <c r="K778" i="1"/>
  <c r="L778" i="1"/>
  <c r="Q778" i="1"/>
  <c r="V778" i="1" s="1"/>
  <c r="T778" i="1"/>
  <c r="U778" i="1"/>
  <c r="Z778" i="1"/>
  <c r="AA778" i="1"/>
  <c r="AB778" i="1"/>
  <c r="AC778" i="1"/>
  <c r="AD778" i="1"/>
  <c r="AE778" i="1"/>
  <c r="AH778" i="1"/>
  <c r="AJ778" i="1"/>
  <c r="AL778" i="1"/>
  <c r="AM778" i="1"/>
  <c r="AR778" i="1"/>
  <c r="AT778" i="1"/>
  <c r="AV778" i="1"/>
  <c r="A779" i="1"/>
  <c r="B779" i="1"/>
  <c r="C779" i="1"/>
  <c r="AS779" i="1" s="1"/>
  <c r="D779" i="1"/>
  <c r="E779" i="1"/>
  <c r="F779" i="1"/>
  <c r="G779" i="1"/>
  <c r="H779" i="1"/>
  <c r="N779" i="1" s="1"/>
  <c r="I779" i="1"/>
  <c r="J779" i="1"/>
  <c r="K779" i="1"/>
  <c r="L779" i="1"/>
  <c r="Q779" i="1"/>
  <c r="V779" i="1" s="1"/>
  <c r="T779" i="1"/>
  <c r="U779" i="1"/>
  <c r="Z779" i="1"/>
  <c r="AD779" i="1" s="1"/>
  <c r="AA779" i="1"/>
  <c r="AE779" i="1" s="1"/>
  <c r="AB779" i="1"/>
  <c r="AC779" i="1"/>
  <c r="AH779" i="1"/>
  <c r="AJ779" i="1"/>
  <c r="AL779" i="1"/>
  <c r="AM779" i="1"/>
  <c r="AR779" i="1"/>
  <c r="AT779" i="1"/>
  <c r="AV779" i="1"/>
  <c r="A780" i="1"/>
  <c r="B780" i="1"/>
  <c r="C780" i="1"/>
  <c r="AK780" i="1" s="1"/>
  <c r="D780" i="1"/>
  <c r="E780" i="1"/>
  <c r="F780" i="1"/>
  <c r="G780" i="1"/>
  <c r="H780" i="1"/>
  <c r="N780" i="1" s="1"/>
  <c r="I780" i="1"/>
  <c r="J780" i="1"/>
  <c r="K780" i="1"/>
  <c r="L780" i="1"/>
  <c r="Q780" i="1"/>
  <c r="V780" i="1" s="1"/>
  <c r="T780" i="1"/>
  <c r="Z780" i="1"/>
  <c r="AD780" i="1" s="1"/>
  <c r="AA780" i="1"/>
  <c r="AE780" i="1" s="1"/>
  <c r="AB780" i="1"/>
  <c r="AC780" i="1"/>
  <c r="AH780" i="1"/>
  <c r="AJ780" i="1"/>
  <c r="AL780" i="1"/>
  <c r="AM780" i="1"/>
  <c r="AR780" i="1"/>
  <c r="AT780" i="1"/>
  <c r="AV780" i="1"/>
  <c r="A781" i="1"/>
  <c r="B781" i="1"/>
  <c r="C781" i="1"/>
  <c r="AS781" i="1" s="1"/>
  <c r="D781" i="1"/>
  <c r="E781" i="1"/>
  <c r="F781" i="1"/>
  <c r="G781" i="1"/>
  <c r="H781" i="1"/>
  <c r="N781" i="1" s="1"/>
  <c r="I781" i="1"/>
  <c r="J781" i="1"/>
  <c r="K781" i="1"/>
  <c r="L781" i="1"/>
  <c r="Q781" i="1"/>
  <c r="V781" i="1" s="1"/>
  <c r="T781" i="1"/>
  <c r="U781" i="1"/>
  <c r="Z781" i="1"/>
  <c r="AA781" i="1"/>
  <c r="AB781" i="1"/>
  <c r="AC781" i="1"/>
  <c r="AD781" i="1"/>
  <c r="AE781" i="1"/>
  <c r="AH781" i="1"/>
  <c r="AJ781" i="1"/>
  <c r="AL781" i="1"/>
  <c r="AM781" i="1"/>
  <c r="AR781" i="1"/>
  <c r="AT781" i="1"/>
  <c r="AV781" i="1"/>
  <c r="A782" i="1"/>
  <c r="B782" i="1"/>
  <c r="C782" i="1"/>
  <c r="AU782" i="1" s="1"/>
  <c r="D782" i="1"/>
  <c r="E782" i="1"/>
  <c r="F782" i="1"/>
  <c r="G782" i="1"/>
  <c r="H782" i="1"/>
  <c r="N782" i="1" s="1"/>
  <c r="I782" i="1"/>
  <c r="J782" i="1"/>
  <c r="K782" i="1"/>
  <c r="L782" i="1"/>
  <c r="Q782" i="1"/>
  <c r="V782" i="1" s="1"/>
  <c r="T782" i="1"/>
  <c r="U782" i="1"/>
  <c r="Z782" i="1"/>
  <c r="AD782" i="1" s="1"/>
  <c r="AA782" i="1"/>
  <c r="AE782" i="1" s="1"/>
  <c r="AB782" i="1"/>
  <c r="AC782" i="1"/>
  <c r="AH782" i="1"/>
  <c r="AJ782" i="1"/>
  <c r="AL782" i="1"/>
  <c r="AM782" i="1"/>
  <c r="AR782" i="1"/>
  <c r="AT782" i="1"/>
  <c r="AV782" i="1"/>
  <c r="A783" i="1"/>
  <c r="B783" i="1"/>
  <c r="C783" i="1"/>
  <c r="AS783" i="1" s="1"/>
  <c r="D783" i="1"/>
  <c r="E783" i="1"/>
  <c r="F783" i="1"/>
  <c r="G783" i="1"/>
  <c r="H783" i="1"/>
  <c r="N783" i="1" s="1"/>
  <c r="I783" i="1"/>
  <c r="J783" i="1"/>
  <c r="K783" i="1"/>
  <c r="L783" i="1"/>
  <c r="Q783" i="1"/>
  <c r="V783" i="1" s="1"/>
  <c r="T783" i="1"/>
  <c r="Z783" i="1"/>
  <c r="AD783" i="1" s="1"/>
  <c r="AA783" i="1"/>
  <c r="AE783" i="1" s="1"/>
  <c r="AB783" i="1"/>
  <c r="AC783" i="1"/>
  <c r="AH783" i="1"/>
  <c r="AJ783" i="1"/>
  <c r="AL783" i="1"/>
  <c r="AM783" i="1"/>
  <c r="AR783" i="1"/>
  <c r="AT783" i="1"/>
  <c r="AV783" i="1"/>
  <c r="A784" i="1"/>
  <c r="B784" i="1"/>
  <c r="C784" i="1"/>
  <c r="AK784" i="1" s="1"/>
  <c r="D784" i="1"/>
  <c r="E784" i="1"/>
  <c r="F784" i="1"/>
  <c r="G784" i="1"/>
  <c r="H784" i="1"/>
  <c r="N784" i="1" s="1"/>
  <c r="I784" i="1"/>
  <c r="J784" i="1"/>
  <c r="K784" i="1"/>
  <c r="L784" i="1"/>
  <c r="Q784" i="1"/>
  <c r="V784" i="1" s="1"/>
  <c r="T784" i="1"/>
  <c r="U784" i="1"/>
  <c r="Z784" i="1"/>
  <c r="AA784" i="1"/>
  <c r="AE784" i="1" s="1"/>
  <c r="AB784" i="1"/>
  <c r="AC784" i="1"/>
  <c r="AD784" i="1"/>
  <c r="AH784" i="1"/>
  <c r="AJ784" i="1"/>
  <c r="AL784" i="1"/>
  <c r="AM784" i="1"/>
  <c r="AR784" i="1"/>
  <c r="AT784" i="1"/>
  <c r="AV784" i="1"/>
  <c r="A785" i="1"/>
  <c r="B785" i="1"/>
  <c r="B785" i="7" s="1"/>
  <c r="C785" i="1"/>
  <c r="AW785" i="1" s="1"/>
  <c r="D785" i="1"/>
  <c r="E785" i="1"/>
  <c r="F785" i="1"/>
  <c r="G785" i="1"/>
  <c r="H785" i="1"/>
  <c r="N785" i="1" s="1"/>
  <c r="I785" i="1"/>
  <c r="J785" i="1"/>
  <c r="K785" i="1"/>
  <c r="L785" i="1"/>
  <c r="Q785" i="1"/>
  <c r="V785" i="1" s="1"/>
  <c r="T785" i="1"/>
  <c r="Z785" i="1"/>
  <c r="AD785" i="1" s="1"/>
  <c r="AA785" i="1"/>
  <c r="AE785" i="1" s="1"/>
  <c r="AB785" i="1"/>
  <c r="AC785" i="1"/>
  <c r="AH785" i="1"/>
  <c r="AJ785" i="1"/>
  <c r="AL785" i="1"/>
  <c r="AM785" i="1"/>
  <c r="AR785" i="1"/>
  <c r="AT785" i="1"/>
  <c r="AV785" i="1"/>
  <c r="A786" i="1"/>
  <c r="B786" i="1"/>
  <c r="C786" i="1"/>
  <c r="AK786" i="1" s="1"/>
  <c r="D786" i="1"/>
  <c r="E786" i="1"/>
  <c r="F786" i="1"/>
  <c r="G786" i="1"/>
  <c r="H786" i="1"/>
  <c r="N786" i="1" s="1"/>
  <c r="I786" i="1"/>
  <c r="J786" i="1"/>
  <c r="K786" i="1"/>
  <c r="L786" i="1"/>
  <c r="Q786" i="1"/>
  <c r="V786" i="1" s="1"/>
  <c r="T786" i="1"/>
  <c r="U786" i="1"/>
  <c r="Z786" i="1"/>
  <c r="AD786" i="1" s="1"/>
  <c r="AA786" i="1"/>
  <c r="AE786" i="1" s="1"/>
  <c r="AB786" i="1"/>
  <c r="AC786" i="1"/>
  <c r="AH786" i="1"/>
  <c r="AJ786" i="1"/>
  <c r="AL786" i="1"/>
  <c r="AM786" i="1"/>
  <c r="AR786" i="1"/>
  <c r="AT786" i="1"/>
  <c r="AV786" i="1"/>
  <c r="A787" i="1"/>
  <c r="B787" i="1"/>
  <c r="C787" i="1"/>
  <c r="AS787" i="1" s="1"/>
  <c r="D787" i="1"/>
  <c r="E787" i="1"/>
  <c r="F787" i="1"/>
  <c r="G787" i="1"/>
  <c r="H787" i="1"/>
  <c r="N787" i="1" s="1"/>
  <c r="I787" i="1"/>
  <c r="J787" i="1"/>
  <c r="K787" i="1"/>
  <c r="L787" i="1"/>
  <c r="Q787" i="1"/>
  <c r="V787" i="1" s="1"/>
  <c r="T787" i="1"/>
  <c r="Z787" i="1"/>
  <c r="AD787" i="1" s="1"/>
  <c r="AA787" i="1"/>
  <c r="AE787" i="1" s="1"/>
  <c r="AB787" i="1"/>
  <c r="AC787" i="1"/>
  <c r="AH787" i="1"/>
  <c r="AJ787" i="1"/>
  <c r="AL787" i="1"/>
  <c r="AM787" i="1"/>
  <c r="AR787" i="1"/>
  <c r="AT787" i="1"/>
  <c r="AV787" i="1"/>
  <c r="A788" i="1"/>
  <c r="A788" i="7" s="1"/>
  <c r="B788" i="1"/>
  <c r="C788" i="1"/>
  <c r="AK788" i="1" s="1"/>
  <c r="D788" i="1"/>
  <c r="E788" i="1"/>
  <c r="F788" i="1"/>
  <c r="G788" i="1"/>
  <c r="H788" i="1"/>
  <c r="N788" i="1" s="1"/>
  <c r="I788" i="1"/>
  <c r="J788" i="1"/>
  <c r="K788" i="1"/>
  <c r="L788" i="1"/>
  <c r="Q788" i="1"/>
  <c r="V788" i="1" s="1"/>
  <c r="T788" i="1"/>
  <c r="U788" i="1"/>
  <c r="Z788" i="1"/>
  <c r="AA788" i="1"/>
  <c r="AB788" i="1"/>
  <c r="AC788" i="1"/>
  <c r="AD788" i="1"/>
  <c r="AE788" i="1"/>
  <c r="AH788" i="1"/>
  <c r="AJ788" i="1"/>
  <c r="AL788" i="1"/>
  <c r="AM788" i="1"/>
  <c r="AR788" i="1"/>
  <c r="AT788" i="1"/>
  <c r="AV788" i="1"/>
  <c r="A789" i="1"/>
  <c r="B789" i="1"/>
  <c r="C789" i="1"/>
  <c r="D789" i="1"/>
  <c r="E789" i="1"/>
  <c r="F789" i="1"/>
  <c r="G789" i="1"/>
  <c r="H789" i="1"/>
  <c r="N789" i="1" s="1"/>
  <c r="I789" i="1"/>
  <c r="J789" i="1"/>
  <c r="K789" i="1"/>
  <c r="L789" i="1"/>
  <c r="Q789" i="1"/>
  <c r="V789" i="1" s="1"/>
  <c r="T789" i="1"/>
  <c r="Z789" i="1"/>
  <c r="AA789" i="1"/>
  <c r="AE789" i="1" s="1"/>
  <c r="AB789" i="1"/>
  <c r="AC789" i="1"/>
  <c r="AD789" i="1"/>
  <c r="AH789" i="1"/>
  <c r="AJ789" i="1"/>
  <c r="AL789" i="1"/>
  <c r="AM789" i="1"/>
  <c r="AR789" i="1"/>
  <c r="AT789" i="1"/>
  <c r="AV789" i="1"/>
  <c r="A790" i="1"/>
  <c r="B790" i="1"/>
  <c r="C790" i="1"/>
  <c r="AW790" i="1" s="1"/>
  <c r="D790" i="1"/>
  <c r="E790" i="1"/>
  <c r="F790" i="1"/>
  <c r="G790" i="1"/>
  <c r="H790" i="1"/>
  <c r="N790" i="1" s="1"/>
  <c r="I790" i="1"/>
  <c r="J790" i="1"/>
  <c r="K790" i="1"/>
  <c r="L790" i="1"/>
  <c r="Q790" i="1"/>
  <c r="V790" i="1" s="1"/>
  <c r="T790" i="1"/>
  <c r="U790" i="1"/>
  <c r="Z790" i="1"/>
  <c r="AA790" i="1"/>
  <c r="AE790" i="1" s="1"/>
  <c r="AB790" i="1"/>
  <c r="AC790" i="1"/>
  <c r="AD790" i="1"/>
  <c r="AH790" i="1"/>
  <c r="AJ790" i="1"/>
  <c r="AL790" i="1"/>
  <c r="AM790" i="1"/>
  <c r="AR790" i="1"/>
  <c r="AT790" i="1"/>
  <c r="AV790" i="1"/>
  <c r="A791" i="1"/>
  <c r="B791" i="1"/>
  <c r="C791" i="1"/>
  <c r="AS791" i="1" s="1"/>
  <c r="D791" i="1"/>
  <c r="E791" i="1"/>
  <c r="F791" i="1"/>
  <c r="G791" i="1"/>
  <c r="H791" i="1"/>
  <c r="N791" i="1" s="1"/>
  <c r="I791" i="1"/>
  <c r="J791" i="1"/>
  <c r="K791" i="1"/>
  <c r="L791" i="1"/>
  <c r="Q791" i="1"/>
  <c r="V791" i="1" s="1"/>
  <c r="T791" i="1"/>
  <c r="U791" i="1"/>
  <c r="Z791" i="1"/>
  <c r="AD791" i="1" s="1"/>
  <c r="AA791" i="1"/>
  <c r="AE791" i="1" s="1"/>
  <c r="AB791" i="1"/>
  <c r="AC791" i="1"/>
  <c r="AH791" i="1"/>
  <c r="AJ791" i="1"/>
  <c r="AL791" i="1"/>
  <c r="AM791" i="1"/>
  <c r="AR791" i="1"/>
  <c r="AT791" i="1"/>
  <c r="AV791" i="1"/>
  <c r="A792" i="1"/>
  <c r="B792" i="1"/>
  <c r="C792" i="1"/>
  <c r="AK792" i="1" s="1"/>
  <c r="D792" i="1"/>
  <c r="E792" i="1"/>
  <c r="F792" i="1"/>
  <c r="G792" i="1"/>
  <c r="H792" i="1"/>
  <c r="N792" i="1" s="1"/>
  <c r="I792" i="1"/>
  <c r="J792" i="1"/>
  <c r="K792" i="1"/>
  <c r="L792" i="1"/>
  <c r="Q792" i="1"/>
  <c r="V792" i="1" s="1"/>
  <c r="T792" i="1"/>
  <c r="Z792" i="1"/>
  <c r="AD792" i="1" s="1"/>
  <c r="AA792" i="1"/>
  <c r="AB792" i="1"/>
  <c r="AC792" i="1"/>
  <c r="AE792" i="1"/>
  <c r="AH792" i="1"/>
  <c r="AJ792" i="1"/>
  <c r="AL792" i="1"/>
  <c r="AM792" i="1"/>
  <c r="AR792" i="1"/>
  <c r="AT792" i="1"/>
  <c r="AV792" i="1"/>
  <c r="A793" i="1"/>
  <c r="B793" i="1"/>
  <c r="C793" i="1"/>
  <c r="AW793" i="1" s="1"/>
  <c r="D793" i="1"/>
  <c r="E793" i="1"/>
  <c r="F793" i="1"/>
  <c r="G793" i="1"/>
  <c r="H793" i="1"/>
  <c r="N793" i="1" s="1"/>
  <c r="I793" i="1"/>
  <c r="J793" i="1"/>
  <c r="K793" i="1"/>
  <c r="L793" i="1"/>
  <c r="Q793" i="1"/>
  <c r="V793" i="1" s="1"/>
  <c r="T793" i="1"/>
  <c r="Z793" i="1"/>
  <c r="AD793" i="1" s="1"/>
  <c r="AA793" i="1"/>
  <c r="AE793" i="1" s="1"/>
  <c r="AB793" i="1"/>
  <c r="AC793" i="1"/>
  <c r="AH793" i="1"/>
  <c r="AJ793" i="1"/>
  <c r="AL793" i="1"/>
  <c r="AM793" i="1"/>
  <c r="AR793" i="1"/>
  <c r="AT793" i="1"/>
  <c r="AV793" i="1"/>
  <c r="A794" i="1"/>
  <c r="B794" i="1"/>
  <c r="C794" i="1"/>
  <c r="D794" i="1"/>
  <c r="E794" i="1"/>
  <c r="F794" i="1"/>
  <c r="G794" i="1"/>
  <c r="H794" i="1"/>
  <c r="N794" i="1" s="1"/>
  <c r="I794" i="1"/>
  <c r="J794" i="1"/>
  <c r="K794" i="1"/>
  <c r="L794" i="1"/>
  <c r="Q794" i="1"/>
  <c r="V794" i="1" s="1"/>
  <c r="T794" i="1"/>
  <c r="U794" i="1"/>
  <c r="Z794" i="1"/>
  <c r="AA794" i="1"/>
  <c r="AB794" i="1"/>
  <c r="AC794" i="1"/>
  <c r="AD794" i="1"/>
  <c r="AE794" i="1"/>
  <c r="AH794" i="1"/>
  <c r="AJ794" i="1"/>
  <c r="AL794" i="1"/>
  <c r="AM794" i="1"/>
  <c r="AR794" i="1"/>
  <c r="AT794" i="1"/>
  <c r="AV794" i="1"/>
  <c r="A795" i="1"/>
  <c r="B795" i="1"/>
  <c r="C795" i="1"/>
  <c r="AS795" i="1" s="1"/>
  <c r="D795" i="1"/>
  <c r="E795" i="1"/>
  <c r="F795" i="1"/>
  <c r="G795" i="1"/>
  <c r="H795" i="1"/>
  <c r="N795" i="1" s="1"/>
  <c r="I795" i="1"/>
  <c r="J795" i="1"/>
  <c r="K795" i="1"/>
  <c r="L795" i="1"/>
  <c r="Q795" i="1"/>
  <c r="V795" i="1" s="1"/>
  <c r="T795" i="1"/>
  <c r="U795" i="1"/>
  <c r="Z795" i="1"/>
  <c r="AD795" i="1" s="1"/>
  <c r="AA795" i="1"/>
  <c r="AE795" i="1" s="1"/>
  <c r="AB795" i="1"/>
  <c r="AC795" i="1"/>
  <c r="AH795" i="1"/>
  <c r="AJ795" i="1"/>
  <c r="AL795" i="1"/>
  <c r="AM795" i="1"/>
  <c r="AR795" i="1"/>
  <c r="AT795" i="1"/>
  <c r="AV795" i="1"/>
  <c r="A796" i="1"/>
  <c r="B796" i="1"/>
  <c r="C796" i="1"/>
  <c r="D796" i="1"/>
  <c r="E796" i="1"/>
  <c r="F796" i="1"/>
  <c r="G796" i="1"/>
  <c r="H796" i="1"/>
  <c r="N796" i="1" s="1"/>
  <c r="I796" i="1"/>
  <c r="J796" i="1"/>
  <c r="K796" i="1"/>
  <c r="L796" i="1"/>
  <c r="Q796" i="1"/>
  <c r="V796" i="1" s="1"/>
  <c r="T796" i="1"/>
  <c r="U796" i="1"/>
  <c r="Z796" i="1"/>
  <c r="AA796" i="1"/>
  <c r="AE796" i="1" s="1"/>
  <c r="AB796" i="1"/>
  <c r="AC796" i="1"/>
  <c r="AD796" i="1"/>
  <c r="AH796" i="1"/>
  <c r="AJ796" i="1"/>
  <c r="AK796" i="1"/>
  <c r="AL796" i="1"/>
  <c r="AM796" i="1"/>
  <c r="AR796" i="1"/>
  <c r="AS796" i="1"/>
  <c r="AT796" i="1"/>
  <c r="AV796" i="1"/>
  <c r="A797" i="1"/>
  <c r="B797" i="1"/>
  <c r="C797" i="1"/>
  <c r="D797" i="1"/>
  <c r="E797" i="1"/>
  <c r="F797" i="1"/>
  <c r="G797" i="1"/>
  <c r="H797" i="1"/>
  <c r="N797" i="1" s="1"/>
  <c r="I797" i="1"/>
  <c r="J797" i="1"/>
  <c r="K797" i="1"/>
  <c r="L797" i="1"/>
  <c r="Q797" i="1"/>
  <c r="V797" i="1" s="1"/>
  <c r="T797" i="1"/>
  <c r="Z797" i="1"/>
  <c r="AD797" i="1" s="1"/>
  <c r="AA797" i="1"/>
  <c r="AE797" i="1" s="1"/>
  <c r="AB797" i="1"/>
  <c r="AC797" i="1"/>
  <c r="AH797" i="1"/>
  <c r="AJ797" i="1"/>
  <c r="AL797" i="1"/>
  <c r="AM797" i="1"/>
  <c r="AR797" i="1"/>
  <c r="AT797" i="1"/>
  <c r="AV797" i="1"/>
  <c r="A798" i="1"/>
  <c r="B798" i="1"/>
  <c r="C798" i="1"/>
  <c r="D798" i="1"/>
  <c r="E798" i="1"/>
  <c r="F798" i="1"/>
  <c r="G798" i="1"/>
  <c r="H798" i="1"/>
  <c r="N798" i="1" s="1"/>
  <c r="I798" i="1"/>
  <c r="J798" i="1"/>
  <c r="K798" i="1"/>
  <c r="L798" i="1"/>
  <c r="Q798" i="1"/>
  <c r="V798" i="1" s="1"/>
  <c r="T798" i="1"/>
  <c r="U798" i="1"/>
  <c r="Z798" i="1"/>
  <c r="AA798" i="1"/>
  <c r="AE798" i="1" s="1"/>
  <c r="AB798" i="1"/>
  <c r="AC798" i="1"/>
  <c r="AD798" i="1"/>
  <c r="AH798" i="1"/>
  <c r="AJ798" i="1"/>
  <c r="AL798" i="1"/>
  <c r="AM798" i="1"/>
  <c r="AR798" i="1"/>
  <c r="AT798" i="1"/>
  <c r="AV798" i="1"/>
  <c r="A799" i="1"/>
  <c r="B799" i="1"/>
  <c r="C799" i="1"/>
  <c r="AS799" i="1" s="1"/>
  <c r="D799" i="1"/>
  <c r="E799" i="1"/>
  <c r="F799" i="1"/>
  <c r="G799" i="1"/>
  <c r="H799" i="1"/>
  <c r="N799" i="1" s="1"/>
  <c r="I799" i="1"/>
  <c r="J799" i="1"/>
  <c r="K799" i="1"/>
  <c r="L799" i="1"/>
  <c r="Q799" i="1"/>
  <c r="V799" i="1" s="1"/>
  <c r="T799" i="1"/>
  <c r="Z799" i="1"/>
  <c r="AD799" i="1" s="1"/>
  <c r="AA799" i="1"/>
  <c r="AE799" i="1" s="1"/>
  <c r="AB799" i="1"/>
  <c r="AC799" i="1"/>
  <c r="AH799" i="1"/>
  <c r="AJ799" i="1"/>
  <c r="AL799" i="1"/>
  <c r="AM799" i="1"/>
  <c r="AR799" i="1"/>
  <c r="AT799" i="1"/>
  <c r="AV799" i="1"/>
  <c r="A800" i="1"/>
  <c r="B800" i="1"/>
  <c r="C800" i="1"/>
  <c r="AK800" i="1" s="1"/>
  <c r="D800" i="1"/>
  <c r="E800" i="1"/>
  <c r="F800" i="1"/>
  <c r="G800" i="1"/>
  <c r="H800" i="1"/>
  <c r="N800" i="1" s="1"/>
  <c r="I800" i="1"/>
  <c r="J800" i="1"/>
  <c r="K800" i="1"/>
  <c r="L800" i="1"/>
  <c r="Q800" i="1"/>
  <c r="V800" i="1" s="1"/>
  <c r="T800" i="1"/>
  <c r="U800" i="1"/>
  <c r="Z800" i="1"/>
  <c r="AA800" i="1"/>
  <c r="AB800" i="1"/>
  <c r="AC800" i="1"/>
  <c r="AD800" i="1"/>
  <c r="AE800" i="1"/>
  <c r="AH800" i="1"/>
  <c r="AJ800" i="1"/>
  <c r="AL800" i="1"/>
  <c r="AM800" i="1"/>
  <c r="AR800" i="1"/>
  <c r="AT800" i="1"/>
  <c r="AV800" i="1"/>
  <c r="A801" i="1"/>
  <c r="B801" i="1"/>
  <c r="C801" i="1"/>
  <c r="AW801" i="1" s="1"/>
  <c r="D801" i="1"/>
  <c r="E801" i="1"/>
  <c r="F801" i="1"/>
  <c r="G801" i="1"/>
  <c r="H801" i="1"/>
  <c r="N801" i="1" s="1"/>
  <c r="I801" i="1"/>
  <c r="J801" i="1"/>
  <c r="K801" i="1"/>
  <c r="L801" i="1"/>
  <c r="Q801" i="1"/>
  <c r="V801" i="1" s="1"/>
  <c r="T801" i="1"/>
  <c r="Z801" i="1"/>
  <c r="AD801" i="1" s="1"/>
  <c r="AA801" i="1"/>
  <c r="AE801" i="1" s="1"/>
  <c r="AB801" i="1"/>
  <c r="AC801" i="1"/>
  <c r="AH801" i="1"/>
  <c r="AJ801" i="1"/>
  <c r="AL801" i="1"/>
  <c r="AM801" i="1"/>
  <c r="AR801" i="1"/>
  <c r="AT801" i="1"/>
  <c r="AV801" i="1"/>
  <c r="A802" i="1"/>
  <c r="B802" i="1"/>
  <c r="C802" i="1"/>
  <c r="AW802" i="1" s="1"/>
  <c r="D802" i="1"/>
  <c r="E802" i="1"/>
  <c r="F802" i="1"/>
  <c r="G802" i="1"/>
  <c r="H802" i="1"/>
  <c r="N802" i="1" s="1"/>
  <c r="I802" i="1"/>
  <c r="J802" i="1"/>
  <c r="K802" i="1"/>
  <c r="L802" i="1"/>
  <c r="Q802" i="1"/>
  <c r="V802" i="1" s="1"/>
  <c r="T802" i="1"/>
  <c r="U802" i="1"/>
  <c r="Z802" i="1"/>
  <c r="AD802" i="1" s="1"/>
  <c r="AA802" i="1"/>
  <c r="AE802" i="1" s="1"/>
  <c r="AB802" i="1"/>
  <c r="AC802" i="1"/>
  <c r="AH802" i="1"/>
  <c r="AJ802" i="1"/>
  <c r="AL802" i="1"/>
  <c r="AM802" i="1"/>
  <c r="AR802" i="1"/>
  <c r="AT802" i="1"/>
  <c r="AV802" i="1"/>
  <c r="A803" i="1"/>
  <c r="B803" i="1"/>
  <c r="C803" i="1"/>
  <c r="AS803" i="1" s="1"/>
  <c r="D803" i="1"/>
  <c r="E803" i="1"/>
  <c r="F803" i="1"/>
  <c r="G803" i="1"/>
  <c r="H803" i="1"/>
  <c r="N803" i="1" s="1"/>
  <c r="I803" i="1"/>
  <c r="J803" i="1"/>
  <c r="K803" i="1"/>
  <c r="L803" i="1"/>
  <c r="Q803" i="1"/>
  <c r="V803" i="1" s="1"/>
  <c r="T803" i="1"/>
  <c r="U803" i="1"/>
  <c r="Z803" i="1"/>
  <c r="AD803" i="1" s="1"/>
  <c r="AA803" i="1"/>
  <c r="AE803" i="1" s="1"/>
  <c r="AB803" i="1"/>
  <c r="AC803" i="1"/>
  <c r="AH803" i="1"/>
  <c r="AJ803" i="1"/>
  <c r="AL803" i="1"/>
  <c r="AM803" i="1"/>
  <c r="AR803" i="1"/>
  <c r="AT803" i="1"/>
  <c r="AV803" i="1"/>
  <c r="A804" i="1"/>
  <c r="B804" i="1"/>
  <c r="B804" i="7" s="1"/>
  <c r="C804" i="1"/>
  <c r="AK804" i="1" s="1"/>
  <c r="D804" i="1"/>
  <c r="E804" i="1"/>
  <c r="F804" i="1"/>
  <c r="G804" i="1"/>
  <c r="H804" i="1"/>
  <c r="N804" i="1" s="1"/>
  <c r="I804" i="1"/>
  <c r="J804" i="1"/>
  <c r="K804" i="1"/>
  <c r="L804" i="1"/>
  <c r="Q804" i="1"/>
  <c r="V804" i="1" s="1"/>
  <c r="T804" i="1"/>
  <c r="U804" i="1"/>
  <c r="Z804" i="1"/>
  <c r="AD804" i="1" s="1"/>
  <c r="AA804" i="1"/>
  <c r="AE804" i="1" s="1"/>
  <c r="AB804" i="1"/>
  <c r="AC804" i="1"/>
  <c r="AH804" i="1"/>
  <c r="AJ804" i="1"/>
  <c r="AL804" i="1"/>
  <c r="AM804" i="1"/>
  <c r="AR804" i="1"/>
  <c r="AT804" i="1"/>
  <c r="AV804" i="1"/>
  <c r="A805" i="1"/>
  <c r="B805" i="1"/>
  <c r="C805" i="1"/>
  <c r="U805" i="1" s="1"/>
  <c r="D805" i="1"/>
  <c r="E805" i="1"/>
  <c r="F805" i="1"/>
  <c r="G805" i="1"/>
  <c r="H805" i="1"/>
  <c r="N805" i="1" s="1"/>
  <c r="I805" i="1"/>
  <c r="J805" i="1"/>
  <c r="K805" i="1"/>
  <c r="L805" i="1"/>
  <c r="Q805" i="1"/>
  <c r="V805" i="1" s="1"/>
  <c r="T805" i="1"/>
  <c r="Z805" i="1"/>
  <c r="AA805" i="1"/>
  <c r="AE805" i="1" s="1"/>
  <c r="AB805" i="1"/>
  <c r="AC805" i="1"/>
  <c r="AD805" i="1"/>
  <c r="AH805" i="1"/>
  <c r="AJ805" i="1"/>
  <c r="AL805" i="1"/>
  <c r="AM805" i="1"/>
  <c r="AR805" i="1"/>
  <c r="AT805" i="1"/>
  <c r="AV805" i="1"/>
  <c r="AW805" i="1"/>
  <c r="A806" i="1"/>
  <c r="B806" i="1"/>
  <c r="C806" i="1"/>
  <c r="AW806" i="1" s="1"/>
  <c r="D806" i="1"/>
  <c r="E806" i="1"/>
  <c r="F806" i="1"/>
  <c r="G806" i="1"/>
  <c r="H806" i="1"/>
  <c r="N806" i="1" s="1"/>
  <c r="I806" i="1"/>
  <c r="J806" i="1"/>
  <c r="K806" i="1"/>
  <c r="L806" i="1"/>
  <c r="Q806" i="1"/>
  <c r="V806" i="1" s="1"/>
  <c r="T806" i="1"/>
  <c r="U806" i="1"/>
  <c r="Z806" i="1"/>
  <c r="AA806" i="1"/>
  <c r="AE806" i="1" s="1"/>
  <c r="AB806" i="1"/>
  <c r="AC806" i="1"/>
  <c r="AD806" i="1"/>
  <c r="AH806" i="1"/>
  <c r="AJ806" i="1"/>
  <c r="AL806" i="1"/>
  <c r="AM806" i="1"/>
  <c r="AR806" i="1"/>
  <c r="AT806" i="1"/>
  <c r="AV806" i="1"/>
  <c r="A807" i="1"/>
  <c r="B807" i="1"/>
  <c r="C807" i="1"/>
  <c r="AS807" i="1" s="1"/>
  <c r="D807" i="1"/>
  <c r="E807" i="1"/>
  <c r="F807" i="1"/>
  <c r="G807" i="1"/>
  <c r="H807" i="1"/>
  <c r="N807" i="1" s="1"/>
  <c r="I807" i="1"/>
  <c r="J807" i="1"/>
  <c r="K807" i="1"/>
  <c r="L807" i="1"/>
  <c r="Q807" i="1"/>
  <c r="V807" i="1" s="1"/>
  <c r="T807" i="1"/>
  <c r="U807" i="1"/>
  <c r="Z807" i="1"/>
  <c r="AD807" i="1" s="1"/>
  <c r="AA807" i="1"/>
  <c r="AE807" i="1" s="1"/>
  <c r="AB807" i="1"/>
  <c r="AC807" i="1"/>
  <c r="AH807" i="1"/>
  <c r="AJ807" i="1"/>
  <c r="AL807" i="1"/>
  <c r="AM807" i="1"/>
  <c r="AR807" i="1"/>
  <c r="AT807" i="1"/>
  <c r="AV807" i="1"/>
  <c r="A808" i="1"/>
  <c r="B808" i="1"/>
  <c r="C808" i="1"/>
  <c r="AK808" i="1" s="1"/>
  <c r="D808" i="1"/>
  <c r="E808" i="1"/>
  <c r="F808" i="1"/>
  <c r="G808" i="1"/>
  <c r="H808" i="1"/>
  <c r="N808" i="1" s="1"/>
  <c r="I808" i="1"/>
  <c r="J808" i="1"/>
  <c r="K808" i="1"/>
  <c r="L808" i="1"/>
  <c r="Q808" i="1"/>
  <c r="V808" i="1" s="1"/>
  <c r="T808" i="1"/>
  <c r="U808" i="1"/>
  <c r="Z808" i="1"/>
  <c r="AA808" i="1"/>
  <c r="AB808" i="1"/>
  <c r="AC808" i="1"/>
  <c r="AD808" i="1"/>
  <c r="AE808" i="1"/>
  <c r="AH808" i="1"/>
  <c r="AJ808" i="1"/>
  <c r="AL808" i="1"/>
  <c r="AM808" i="1"/>
  <c r="AR808" i="1"/>
  <c r="AT808" i="1"/>
  <c r="AV808" i="1"/>
  <c r="A809" i="1"/>
  <c r="B809" i="1"/>
  <c r="C809" i="1"/>
  <c r="AW809" i="1" s="1"/>
  <c r="D809" i="1"/>
  <c r="E809" i="1"/>
  <c r="F809" i="1"/>
  <c r="G809" i="1"/>
  <c r="H809" i="1"/>
  <c r="N809" i="1" s="1"/>
  <c r="I809" i="1"/>
  <c r="J809" i="1"/>
  <c r="K809" i="1"/>
  <c r="L809" i="1"/>
  <c r="Q809" i="1"/>
  <c r="V809" i="1" s="1"/>
  <c r="T809" i="1"/>
  <c r="Z809" i="1"/>
  <c r="AA809" i="1"/>
  <c r="AB809" i="1"/>
  <c r="AC809" i="1"/>
  <c r="AD809" i="1"/>
  <c r="AE809" i="1"/>
  <c r="AH809" i="1"/>
  <c r="AJ809" i="1"/>
  <c r="AL809" i="1"/>
  <c r="AM809" i="1"/>
  <c r="AR809" i="1"/>
  <c r="AT809" i="1"/>
  <c r="AV809" i="1"/>
  <c r="A810" i="1"/>
  <c r="B810" i="1"/>
  <c r="C810" i="1"/>
  <c r="AK810" i="1" s="1"/>
  <c r="D810" i="1"/>
  <c r="E810" i="1"/>
  <c r="F810" i="1"/>
  <c r="G810" i="1"/>
  <c r="H810" i="1"/>
  <c r="N810" i="1" s="1"/>
  <c r="I810" i="1"/>
  <c r="J810" i="1"/>
  <c r="K810" i="1"/>
  <c r="L810" i="1"/>
  <c r="Q810" i="1"/>
  <c r="V810" i="1" s="1"/>
  <c r="T810" i="1"/>
  <c r="U810" i="1"/>
  <c r="Z810" i="1"/>
  <c r="AA810" i="1"/>
  <c r="AB810" i="1"/>
  <c r="AC810" i="1"/>
  <c r="AD810" i="1"/>
  <c r="AE810" i="1"/>
  <c r="AH810" i="1"/>
  <c r="AJ810" i="1"/>
  <c r="AL810" i="1"/>
  <c r="AM810" i="1"/>
  <c r="AR810" i="1"/>
  <c r="AT810" i="1"/>
  <c r="AV810" i="1"/>
  <c r="A811" i="1"/>
  <c r="B811" i="1"/>
  <c r="C811" i="1"/>
  <c r="AS811" i="1" s="1"/>
  <c r="D811" i="1"/>
  <c r="E811" i="1"/>
  <c r="F811" i="1"/>
  <c r="G811" i="1"/>
  <c r="H811" i="1"/>
  <c r="N811" i="1" s="1"/>
  <c r="I811" i="1"/>
  <c r="J811" i="1"/>
  <c r="K811" i="1"/>
  <c r="L811" i="1"/>
  <c r="Q811" i="1"/>
  <c r="V811" i="1" s="1"/>
  <c r="T811" i="1"/>
  <c r="U811" i="1"/>
  <c r="Z811" i="1"/>
  <c r="AD811" i="1" s="1"/>
  <c r="AA811" i="1"/>
  <c r="AE811" i="1" s="1"/>
  <c r="AB811" i="1"/>
  <c r="AC811" i="1"/>
  <c r="AH811" i="1"/>
  <c r="AJ811" i="1"/>
  <c r="AL811" i="1"/>
  <c r="AM811" i="1"/>
  <c r="AR811" i="1"/>
  <c r="AT811" i="1"/>
  <c r="AV811" i="1"/>
  <c r="A812" i="1"/>
  <c r="B812" i="1"/>
  <c r="C812" i="1"/>
  <c r="AK812" i="1" s="1"/>
  <c r="D812" i="1"/>
  <c r="E812" i="1"/>
  <c r="F812" i="1"/>
  <c r="G812" i="1"/>
  <c r="H812" i="1"/>
  <c r="N812" i="1" s="1"/>
  <c r="I812" i="1"/>
  <c r="J812" i="1"/>
  <c r="K812" i="1"/>
  <c r="L812" i="1"/>
  <c r="Q812" i="1"/>
  <c r="V812" i="1" s="1"/>
  <c r="T812" i="1"/>
  <c r="U812" i="1"/>
  <c r="Z812" i="1"/>
  <c r="AA812" i="1"/>
  <c r="AB812" i="1"/>
  <c r="AC812" i="1"/>
  <c r="AD812" i="1"/>
  <c r="AE812" i="1"/>
  <c r="AH812" i="1"/>
  <c r="AJ812" i="1"/>
  <c r="AL812" i="1"/>
  <c r="AM812" i="1"/>
  <c r="AR812" i="1"/>
  <c r="AT812" i="1"/>
  <c r="AV812" i="1"/>
  <c r="A813" i="1"/>
  <c r="B813" i="1"/>
  <c r="C813" i="1"/>
  <c r="D813" i="1"/>
  <c r="E813" i="1"/>
  <c r="F813" i="1"/>
  <c r="G813" i="1"/>
  <c r="H813" i="1"/>
  <c r="N813" i="1" s="1"/>
  <c r="I813" i="1"/>
  <c r="J813" i="1"/>
  <c r="K813" i="1"/>
  <c r="L813" i="1"/>
  <c r="Q813" i="1"/>
  <c r="V813" i="1" s="1"/>
  <c r="T813" i="1"/>
  <c r="Z813" i="1"/>
  <c r="AD813" i="1" s="1"/>
  <c r="AA813" i="1"/>
  <c r="AE813" i="1" s="1"/>
  <c r="AB813" i="1"/>
  <c r="AC813" i="1"/>
  <c r="AH813" i="1"/>
  <c r="AJ813" i="1"/>
  <c r="AL813" i="1"/>
  <c r="AM813" i="1"/>
  <c r="AR813" i="1"/>
  <c r="AT813" i="1"/>
  <c r="AV813" i="1"/>
  <c r="A814" i="1"/>
  <c r="B814" i="1"/>
  <c r="C814" i="1"/>
  <c r="AK814" i="1" s="1"/>
  <c r="D814" i="1"/>
  <c r="E814" i="1"/>
  <c r="F814" i="1"/>
  <c r="G814" i="1"/>
  <c r="H814" i="1"/>
  <c r="N814" i="1" s="1"/>
  <c r="I814" i="1"/>
  <c r="J814" i="1"/>
  <c r="K814" i="1"/>
  <c r="L814" i="1"/>
  <c r="Q814" i="1"/>
  <c r="V814" i="1" s="1"/>
  <c r="T814" i="1"/>
  <c r="U814" i="1"/>
  <c r="Z814" i="1"/>
  <c r="AA814" i="1"/>
  <c r="AE814" i="1" s="1"/>
  <c r="AB814" i="1"/>
  <c r="AC814" i="1"/>
  <c r="AD814" i="1"/>
  <c r="AH814" i="1"/>
  <c r="AJ814" i="1"/>
  <c r="AL814" i="1"/>
  <c r="AM814" i="1"/>
  <c r="AR814" i="1"/>
  <c r="AT814" i="1"/>
  <c r="AV814" i="1"/>
  <c r="A815" i="1"/>
  <c r="B815" i="1"/>
  <c r="C815" i="1"/>
  <c r="AS815" i="1" s="1"/>
  <c r="D815" i="1"/>
  <c r="E815" i="1"/>
  <c r="F815" i="1"/>
  <c r="G815" i="1"/>
  <c r="H815" i="1"/>
  <c r="N815" i="1" s="1"/>
  <c r="I815" i="1"/>
  <c r="J815" i="1"/>
  <c r="K815" i="1"/>
  <c r="L815" i="1"/>
  <c r="Q815" i="1"/>
  <c r="V815" i="1" s="1"/>
  <c r="T815" i="1"/>
  <c r="U815" i="1"/>
  <c r="Z815" i="1"/>
  <c r="AD815" i="1" s="1"/>
  <c r="AA815" i="1"/>
  <c r="AE815" i="1" s="1"/>
  <c r="AB815" i="1"/>
  <c r="AC815" i="1"/>
  <c r="AH815" i="1"/>
  <c r="AJ815" i="1"/>
  <c r="AL815" i="1"/>
  <c r="AM815" i="1"/>
  <c r="AR815" i="1"/>
  <c r="AT815" i="1"/>
  <c r="AV815" i="1"/>
  <c r="A816" i="1"/>
  <c r="B816" i="1"/>
  <c r="C816" i="1"/>
  <c r="AK816" i="1" s="1"/>
  <c r="D816" i="1"/>
  <c r="E816" i="1"/>
  <c r="F816" i="1"/>
  <c r="G816" i="1"/>
  <c r="H816" i="1"/>
  <c r="N816" i="1" s="1"/>
  <c r="I816" i="1"/>
  <c r="J816" i="1"/>
  <c r="K816" i="1"/>
  <c r="L816" i="1"/>
  <c r="Q816" i="1"/>
  <c r="V816" i="1" s="1"/>
  <c r="T816" i="1"/>
  <c r="U816" i="1"/>
  <c r="Z816" i="1"/>
  <c r="AA816" i="1"/>
  <c r="AB816" i="1"/>
  <c r="AC816" i="1"/>
  <c r="AD816" i="1"/>
  <c r="AE816" i="1"/>
  <c r="AH816" i="1"/>
  <c r="AJ816" i="1"/>
  <c r="AL816" i="1"/>
  <c r="AM816" i="1"/>
  <c r="AR816" i="1"/>
  <c r="AT816" i="1"/>
  <c r="AV816" i="1"/>
  <c r="A817" i="1"/>
  <c r="B817" i="1"/>
  <c r="C817" i="1"/>
  <c r="D817" i="1"/>
  <c r="E817" i="1"/>
  <c r="F817" i="1"/>
  <c r="G817" i="1"/>
  <c r="H817" i="1"/>
  <c r="N817" i="1" s="1"/>
  <c r="I817" i="1"/>
  <c r="J817" i="1"/>
  <c r="K817" i="1"/>
  <c r="L817" i="1"/>
  <c r="Q817" i="1"/>
  <c r="V817" i="1" s="1"/>
  <c r="T817" i="1"/>
  <c r="Z817" i="1"/>
  <c r="AA817" i="1"/>
  <c r="AE817" i="1" s="1"/>
  <c r="AB817" i="1"/>
  <c r="AC817" i="1"/>
  <c r="AD817" i="1"/>
  <c r="AH817" i="1"/>
  <c r="AJ817" i="1"/>
  <c r="AL817" i="1"/>
  <c r="AM817" i="1"/>
  <c r="AR817" i="1"/>
  <c r="AT817" i="1"/>
  <c r="AV817" i="1"/>
  <c r="AW817" i="1"/>
  <c r="A818" i="1"/>
  <c r="B818" i="1"/>
  <c r="C818" i="1"/>
  <c r="AK818" i="1" s="1"/>
  <c r="D818" i="1"/>
  <c r="E818" i="1"/>
  <c r="F818" i="1"/>
  <c r="G818" i="1"/>
  <c r="H818" i="1"/>
  <c r="N818" i="1" s="1"/>
  <c r="I818" i="1"/>
  <c r="J818" i="1"/>
  <c r="K818" i="1"/>
  <c r="L818" i="1"/>
  <c r="Q818" i="1"/>
  <c r="V818" i="1" s="1"/>
  <c r="T818" i="1"/>
  <c r="U818" i="1"/>
  <c r="Z818" i="1"/>
  <c r="AA818" i="1"/>
  <c r="AE818" i="1" s="1"/>
  <c r="AB818" i="1"/>
  <c r="AC818" i="1"/>
  <c r="AD818" i="1"/>
  <c r="AH818" i="1"/>
  <c r="AJ818" i="1"/>
  <c r="AL818" i="1"/>
  <c r="AM818" i="1"/>
  <c r="AR818" i="1"/>
  <c r="AT818" i="1"/>
  <c r="AV818" i="1"/>
  <c r="A819" i="1"/>
  <c r="B819" i="1"/>
  <c r="C819" i="1"/>
  <c r="AS819" i="1" s="1"/>
  <c r="D819" i="1"/>
  <c r="E819" i="1"/>
  <c r="F819" i="1"/>
  <c r="G819" i="1"/>
  <c r="H819" i="1"/>
  <c r="N819" i="1" s="1"/>
  <c r="I819" i="1"/>
  <c r="J819" i="1"/>
  <c r="K819" i="1"/>
  <c r="L819" i="1"/>
  <c r="Q819" i="1"/>
  <c r="V819" i="1" s="1"/>
  <c r="T819" i="1"/>
  <c r="Z819" i="1"/>
  <c r="AD819" i="1" s="1"/>
  <c r="AA819" i="1"/>
  <c r="AE819" i="1" s="1"/>
  <c r="AB819" i="1"/>
  <c r="AC819" i="1"/>
  <c r="AH819" i="1"/>
  <c r="AJ819" i="1"/>
  <c r="AL819" i="1"/>
  <c r="AM819" i="1"/>
  <c r="AR819" i="1"/>
  <c r="AT819" i="1"/>
  <c r="AV819" i="1"/>
  <c r="A820" i="1"/>
  <c r="B820" i="1"/>
  <c r="B820" i="7" s="1"/>
  <c r="C820" i="1"/>
  <c r="AK820" i="1" s="1"/>
  <c r="D820" i="1"/>
  <c r="E820" i="1"/>
  <c r="F820" i="1"/>
  <c r="G820" i="1"/>
  <c r="H820" i="1"/>
  <c r="N820" i="1" s="1"/>
  <c r="I820" i="1"/>
  <c r="J820" i="1"/>
  <c r="K820" i="1"/>
  <c r="L820" i="1"/>
  <c r="Q820" i="1"/>
  <c r="V820" i="1" s="1"/>
  <c r="T820" i="1"/>
  <c r="U820" i="1"/>
  <c r="Z820" i="1"/>
  <c r="AD820" i="1" s="1"/>
  <c r="AA820" i="1"/>
  <c r="AE820" i="1" s="1"/>
  <c r="AB820" i="1"/>
  <c r="AC820" i="1"/>
  <c r="AH820" i="1"/>
  <c r="AJ820" i="1"/>
  <c r="AL820" i="1"/>
  <c r="AM820" i="1"/>
  <c r="AR820" i="1"/>
  <c r="AT820" i="1"/>
  <c r="AV820" i="1"/>
  <c r="A821" i="1"/>
  <c r="B821" i="1"/>
  <c r="C821" i="1"/>
  <c r="U821" i="1" s="1"/>
  <c r="D821" i="1"/>
  <c r="E821" i="1"/>
  <c r="F821" i="1"/>
  <c r="G821" i="1"/>
  <c r="H821" i="1"/>
  <c r="N821" i="1" s="1"/>
  <c r="I821" i="1"/>
  <c r="J821" i="1"/>
  <c r="K821" i="1"/>
  <c r="L821" i="1"/>
  <c r="Q821" i="1"/>
  <c r="V821" i="1" s="1"/>
  <c r="T821" i="1"/>
  <c r="Z821" i="1"/>
  <c r="AA821" i="1"/>
  <c r="AB821" i="1"/>
  <c r="AC821" i="1"/>
  <c r="AD821" i="1"/>
  <c r="AE821" i="1"/>
  <c r="AH821" i="1"/>
  <c r="AJ821" i="1"/>
  <c r="AL821" i="1"/>
  <c r="AM821" i="1"/>
  <c r="AR821" i="1"/>
  <c r="AT821" i="1"/>
  <c r="AV821" i="1"/>
  <c r="A822" i="1"/>
  <c r="B822" i="1"/>
  <c r="C822" i="1"/>
  <c r="AW822" i="1" s="1"/>
  <c r="D822" i="1"/>
  <c r="E822" i="1"/>
  <c r="F822" i="1"/>
  <c r="G822" i="1"/>
  <c r="H822" i="1"/>
  <c r="N822" i="1" s="1"/>
  <c r="I822" i="1"/>
  <c r="J822" i="1"/>
  <c r="K822" i="1"/>
  <c r="L822" i="1"/>
  <c r="Q822" i="1"/>
  <c r="V822" i="1" s="1"/>
  <c r="T822" i="1"/>
  <c r="U822" i="1"/>
  <c r="Z822" i="1"/>
  <c r="AA822" i="1"/>
  <c r="AB822" i="1"/>
  <c r="AC822" i="1"/>
  <c r="AD822" i="1"/>
  <c r="AE822" i="1"/>
  <c r="AH822" i="1"/>
  <c r="AJ822" i="1"/>
  <c r="AL822" i="1"/>
  <c r="AM822" i="1"/>
  <c r="AR822" i="1"/>
  <c r="AT822" i="1"/>
  <c r="AV822" i="1"/>
  <c r="A823" i="1"/>
  <c r="B823" i="1"/>
  <c r="C823" i="1"/>
  <c r="AS823" i="1" s="1"/>
  <c r="D823" i="1"/>
  <c r="E823" i="1"/>
  <c r="F823" i="1"/>
  <c r="G823" i="1"/>
  <c r="H823" i="1"/>
  <c r="N823" i="1" s="1"/>
  <c r="I823" i="1"/>
  <c r="J823" i="1"/>
  <c r="K823" i="1"/>
  <c r="L823" i="1"/>
  <c r="Q823" i="1"/>
  <c r="V823" i="1" s="1"/>
  <c r="T823" i="1"/>
  <c r="U823" i="1"/>
  <c r="Z823" i="1"/>
  <c r="AD823" i="1" s="1"/>
  <c r="AA823" i="1"/>
  <c r="AE823" i="1" s="1"/>
  <c r="AB823" i="1"/>
  <c r="AC823" i="1"/>
  <c r="AH823" i="1"/>
  <c r="AJ823" i="1"/>
  <c r="AL823" i="1"/>
  <c r="AM823" i="1"/>
  <c r="AR823" i="1"/>
  <c r="AT823" i="1"/>
  <c r="AV823" i="1"/>
  <c r="A824" i="1"/>
  <c r="B824" i="1"/>
  <c r="C824" i="1"/>
  <c r="AK824" i="1" s="1"/>
  <c r="D824" i="1"/>
  <c r="E824" i="1"/>
  <c r="F824" i="1"/>
  <c r="G824" i="1"/>
  <c r="H824" i="1"/>
  <c r="N824" i="1" s="1"/>
  <c r="I824" i="1"/>
  <c r="J824" i="1"/>
  <c r="K824" i="1"/>
  <c r="L824" i="1"/>
  <c r="Q824" i="1"/>
  <c r="V824" i="1" s="1"/>
  <c r="T824" i="1"/>
  <c r="U824" i="1"/>
  <c r="Z824" i="1"/>
  <c r="AA824" i="1"/>
  <c r="AB824" i="1"/>
  <c r="AC824" i="1"/>
  <c r="AD824" i="1"/>
  <c r="AE824" i="1"/>
  <c r="AH824" i="1"/>
  <c r="AJ824" i="1"/>
  <c r="AL824" i="1"/>
  <c r="AM824" i="1"/>
  <c r="AR824" i="1"/>
  <c r="AT824" i="1"/>
  <c r="AV824" i="1"/>
  <c r="A825" i="1"/>
  <c r="B825" i="1"/>
  <c r="C825" i="1"/>
  <c r="AW825" i="1" s="1"/>
  <c r="D825" i="1"/>
  <c r="E825" i="1"/>
  <c r="F825" i="1"/>
  <c r="G825" i="1"/>
  <c r="H825" i="1"/>
  <c r="N825" i="1" s="1"/>
  <c r="I825" i="1"/>
  <c r="J825" i="1"/>
  <c r="K825" i="1"/>
  <c r="L825" i="1"/>
  <c r="Q825" i="1"/>
  <c r="V825" i="1" s="1"/>
  <c r="T825" i="1"/>
  <c r="Z825" i="1"/>
  <c r="AA825" i="1"/>
  <c r="AE825" i="1" s="1"/>
  <c r="AB825" i="1"/>
  <c r="AC825" i="1"/>
  <c r="AD825" i="1"/>
  <c r="AH825" i="1"/>
  <c r="AJ825" i="1"/>
  <c r="AL825" i="1"/>
  <c r="AM825" i="1"/>
  <c r="AR825" i="1"/>
  <c r="AT825" i="1"/>
  <c r="AV825" i="1"/>
  <c r="A826" i="1"/>
  <c r="B826" i="1"/>
  <c r="C826" i="1"/>
  <c r="AW826" i="1" s="1"/>
  <c r="D826" i="1"/>
  <c r="E826" i="1"/>
  <c r="F826" i="1"/>
  <c r="G826" i="1"/>
  <c r="H826" i="1"/>
  <c r="N826" i="1" s="1"/>
  <c r="I826" i="1"/>
  <c r="J826" i="1"/>
  <c r="K826" i="1"/>
  <c r="L826" i="1"/>
  <c r="Q826" i="1"/>
  <c r="V826" i="1" s="1"/>
  <c r="T826" i="1"/>
  <c r="Z826" i="1"/>
  <c r="AD826" i="1" s="1"/>
  <c r="AA826" i="1"/>
  <c r="AE826" i="1" s="1"/>
  <c r="AB826" i="1"/>
  <c r="AC826" i="1"/>
  <c r="AH826" i="1"/>
  <c r="AJ826" i="1"/>
  <c r="AL826" i="1"/>
  <c r="AM826" i="1"/>
  <c r="AR826" i="1"/>
  <c r="AT826" i="1"/>
  <c r="AV826" i="1"/>
  <c r="A827" i="1"/>
  <c r="B827" i="1"/>
  <c r="C827" i="1"/>
  <c r="AS827" i="1" s="1"/>
  <c r="D827" i="1"/>
  <c r="E827" i="1"/>
  <c r="F827" i="1"/>
  <c r="G827" i="1"/>
  <c r="H827" i="1"/>
  <c r="N827" i="1" s="1"/>
  <c r="I827" i="1"/>
  <c r="J827" i="1"/>
  <c r="K827" i="1"/>
  <c r="L827" i="1"/>
  <c r="Q827" i="1"/>
  <c r="V827" i="1" s="1"/>
  <c r="T827" i="1"/>
  <c r="U827" i="1"/>
  <c r="Z827" i="1"/>
  <c r="AA827" i="1"/>
  <c r="AE827" i="1" s="1"/>
  <c r="AB827" i="1"/>
  <c r="AC827" i="1"/>
  <c r="AH827" i="1"/>
  <c r="AJ827" i="1"/>
  <c r="AL827" i="1"/>
  <c r="AM827" i="1"/>
  <c r="AR827" i="1"/>
  <c r="AT827" i="1"/>
  <c r="AV827" i="1"/>
  <c r="A828" i="1"/>
  <c r="B828" i="1"/>
  <c r="C828" i="1"/>
  <c r="D828" i="1"/>
  <c r="E828" i="1"/>
  <c r="F828" i="1"/>
  <c r="G828" i="1"/>
  <c r="H828" i="1"/>
  <c r="N828" i="1" s="1"/>
  <c r="I828" i="1"/>
  <c r="J828" i="1"/>
  <c r="K828" i="1"/>
  <c r="L828" i="1"/>
  <c r="Q828" i="1"/>
  <c r="V828" i="1" s="1"/>
  <c r="T828" i="1"/>
  <c r="U828" i="1"/>
  <c r="Z828" i="1"/>
  <c r="AA828" i="1"/>
  <c r="AB828" i="1"/>
  <c r="AC828" i="1"/>
  <c r="AD828" i="1"/>
  <c r="AE828" i="1"/>
  <c r="AH828" i="1"/>
  <c r="AJ828" i="1"/>
  <c r="AL828" i="1"/>
  <c r="AM828" i="1"/>
  <c r="AR828" i="1"/>
  <c r="AT828" i="1"/>
  <c r="AV828" i="1"/>
  <c r="A829" i="1"/>
  <c r="B829" i="1"/>
  <c r="C829" i="1"/>
  <c r="U829" i="1" s="1"/>
  <c r="D829" i="1"/>
  <c r="E829" i="1"/>
  <c r="F829" i="1"/>
  <c r="G829" i="1"/>
  <c r="H829" i="1"/>
  <c r="N829" i="1" s="1"/>
  <c r="I829" i="1"/>
  <c r="J829" i="1"/>
  <c r="K829" i="1"/>
  <c r="L829" i="1"/>
  <c r="Q829" i="1"/>
  <c r="V829" i="1" s="1"/>
  <c r="T829" i="1"/>
  <c r="Z829" i="1"/>
  <c r="AA829" i="1"/>
  <c r="AB829" i="1"/>
  <c r="AC829" i="1"/>
  <c r="AD829" i="1"/>
  <c r="AE829" i="1"/>
  <c r="AH829" i="1"/>
  <c r="AJ829" i="1"/>
  <c r="AL829" i="1"/>
  <c r="AM829" i="1"/>
  <c r="AR829" i="1"/>
  <c r="AT829" i="1"/>
  <c r="AV829" i="1"/>
  <c r="A830" i="1"/>
  <c r="B830" i="1"/>
  <c r="C830" i="1"/>
  <c r="AW830" i="1" s="1"/>
  <c r="D830" i="1"/>
  <c r="E830" i="1"/>
  <c r="F830" i="1"/>
  <c r="G830" i="1"/>
  <c r="H830" i="1"/>
  <c r="N830" i="1" s="1"/>
  <c r="I830" i="1"/>
  <c r="J830" i="1"/>
  <c r="K830" i="1"/>
  <c r="L830" i="1"/>
  <c r="Q830" i="1"/>
  <c r="V830" i="1" s="1"/>
  <c r="T830" i="1"/>
  <c r="U830" i="1"/>
  <c r="Z830" i="1"/>
  <c r="AA830" i="1"/>
  <c r="AE830" i="1" s="1"/>
  <c r="AB830" i="1"/>
  <c r="AC830" i="1"/>
  <c r="AH830" i="1"/>
  <c r="AJ830" i="1"/>
  <c r="AL830" i="1"/>
  <c r="AM830" i="1"/>
  <c r="AR830" i="1"/>
  <c r="AT830" i="1"/>
  <c r="AV830" i="1"/>
  <c r="A831" i="1"/>
  <c r="A831" i="7" s="1"/>
  <c r="B831" i="1"/>
  <c r="C831" i="1"/>
  <c r="AS831" i="1" s="1"/>
  <c r="D831" i="1"/>
  <c r="E831" i="1"/>
  <c r="F831" i="1"/>
  <c r="G831" i="1"/>
  <c r="H831" i="1"/>
  <c r="N831" i="1" s="1"/>
  <c r="I831" i="1"/>
  <c r="J831" i="1"/>
  <c r="K831" i="1"/>
  <c r="L831" i="1"/>
  <c r="Q831" i="1"/>
  <c r="V831" i="1" s="1"/>
  <c r="T831" i="1"/>
  <c r="Z831" i="1"/>
  <c r="AA831" i="1"/>
  <c r="AE831" i="1" s="1"/>
  <c r="AB831" i="1"/>
  <c r="AC831" i="1"/>
  <c r="AH831" i="1"/>
  <c r="AJ831" i="1"/>
  <c r="AL831" i="1"/>
  <c r="AM831" i="1"/>
  <c r="AR831" i="1"/>
  <c r="AT831" i="1"/>
  <c r="AV831" i="1"/>
  <c r="A832" i="1"/>
  <c r="B832" i="1"/>
  <c r="C832" i="1"/>
  <c r="AK832" i="1" s="1"/>
  <c r="D832" i="1"/>
  <c r="E832" i="1"/>
  <c r="F832" i="1"/>
  <c r="G832" i="1"/>
  <c r="H832" i="1"/>
  <c r="N832" i="1" s="1"/>
  <c r="I832" i="1"/>
  <c r="J832" i="1"/>
  <c r="K832" i="1"/>
  <c r="L832" i="1"/>
  <c r="Q832" i="1"/>
  <c r="V832" i="1" s="1"/>
  <c r="T832" i="1"/>
  <c r="U832" i="1"/>
  <c r="Z832" i="1"/>
  <c r="AD832" i="1" s="1"/>
  <c r="AA832" i="1"/>
  <c r="AE832" i="1" s="1"/>
  <c r="AB832" i="1"/>
  <c r="AC832" i="1"/>
  <c r="AH832" i="1"/>
  <c r="AJ832" i="1"/>
  <c r="AL832" i="1"/>
  <c r="AM832" i="1"/>
  <c r="AR832" i="1"/>
  <c r="AT832" i="1"/>
  <c r="AV832" i="1"/>
  <c r="A833" i="1"/>
  <c r="B833" i="1"/>
  <c r="C833" i="1"/>
  <c r="AW833" i="1" s="1"/>
  <c r="D833" i="1"/>
  <c r="E833" i="1"/>
  <c r="F833" i="1"/>
  <c r="G833" i="1"/>
  <c r="H833" i="1"/>
  <c r="N833" i="1" s="1"/>
  <c r="I833" i="1"/>
  <c r="J833" i="1"/>
  <c r="K833" i="1"/>
  <c r="L833" i="1"/>
  <c r="Q833" i="1"/>
  <c r="V833" i="1" s="1"/>
  <c r="T833" i="1"/>
  <c r="Z833" i="1"/>
  <c r="AA833" i="1"/>
  <c r="AB833" i="1"/>
  <c r="AC833" i="1"/>
  <c r="AD833" i="1"/>
  <c r="AE833" i="1"/>
  <c r="AH833" i="1"/>
  <c r="AJ833" i="1"/>
  <c r="AL833" i="1"/>
  <c r="AM833" i="1"/>
  <c r="AR833" i="1"/>
  <c r="AT833" i="1"/>
  <c r="AV833" i="1"/>
  <c r="A834" i="1"/>
  <c r="A834" i="7" s="1"/>
  <c r="B834" i="1"/>
  <c r="C834" i="1"/>
  <c r="AK834" i="1" s="1"/>
  <c r="D834" i="1"/>
  <c r="E834" i="1"/>
  <c r="F834" i="1"/>
  <c r="G834" i="1"/>
  <c r="H834" i="1"/>
  <c r="N834" i="1" s="1"/>
  <c r="I834" i="1"/>
  <c r="J834" i="1"/>
  <c r="K834" i="1"/>
  <c r="L834" i="1"/>
  <c r="Q834" i="1"/>
  <c r="V834" i="1" s="1"/>
  <c r="T834" i="1"/>
  <c r="U834" i="1"/>
  <c r="Z834" i="1"/>
  <c r="AA834" i="1"/>
  <c r="AB834" i="1"/>
  <c r="AC834" i="1"/>
  <c r="AD834" i="1"/>
  <c r="AE834" i="1"/>
  <c r="AH834" i="1"/>
  <c r="AJ834" i="1"/>
  <c r="AL834" i="1"/>
  <c r="AM834" i="1"/>
  <c r="AR834" i="1"/>
  <c r="AT834" i="1"/>
  <c r="AV834" i="1"/>
  <c r="A835" i="1"/>
  <c r="B835" i="1"/>
  <c r="C835" i="1"/>
  <c r="AS835" i="1" s="1"/>
  <c r="D835" i="1"/>
  <c r="E835" i="1"/>
  <c r="F835" i="1"/>
  <c r="G835" i="1"/>
  <c r="H835" i="1"/>
  <c r="N835" i="1" s="1"/>
  <c r="I835" i="1"/>
  <c r="J835" i="1"/>
  <c r="K835" i="1"/>
  <c r="L835" i="1"/>
  <c r="Q835" i="1"/>
  <c r="V835" i="1" s="1"/>
  <c r="T835" i="1"/>
  <c r="U835" i="1"/>
  <c r="Z835" i="1"/>
  <c r="AA835" i="1"/>
  <c r="AE835" i="1" s="1"/>
  <c r="AB835" i="1"/>
  <c r="AC835" i="1"/>
  <c r="AH835" i="1"/>
  <c r="AJ835" i="1"/>
  <c r="AL835" i="1"/>
  <c r="AM835" i="1"/>
  <c r="AR835" i="1"/>
  <c r="AT835" i="1"/>
  <c r="AV835" i="1"/>
  <c r="A836" i="1"/>
  <c r="B836" i="1"/>
  <c r="C836" i="1"/>
  <c r="AK836" i="1" s="1"/>
  <c r="D836" i="1"/>
  <c r="E836" i="1"/>
  <c r="F836" i="1"/>
  <c r="G836" i="1"/>
  <c r="H836" i="1"/>
  <c r="N836" i="1" s="1"/>
  <c r="I836" i="1"/>
  <c r="J836" i="1"/>
  <c r="K836" i="1"/>
  <c r="L836" i="1"/>
  <c r="Q836" i="1"/>
  <c r="V836" i="1" s="1"/>
  <c r="T836" i="1"/>
  <c r="U836" i="1"/>
  <c r="Z836" i="1"/>
  <c r="AA836" i="1"/>
  <c r="AB836" i="1"/>
  <c r="AC836" i="1"/>
  <c r="AD836" i="1"/>
  <c r="AE836" i="1"/>
  <c r="AH836" i="1"/>
  <c r="AJ836" i="1"/>
  <c r="AL836" i="1"/>
  <c r="AM836" i="1"/>
  <c r="AR836" i="1"/>
  <c r="AT836" i="1"/>
  <c r="AV836" i="1"/>
  <c r="A837" i="1"/>
  <c r="B837" i="1"/>
  <c r="C837" i="1"/>
  <c r="U837" i="1" s="1"/>
  <c r="D837" i="1"/>
  <c r="E837" i="1"/>
  <c r="F837" i="1"/>
  <c r="G837" i="1"/>
  <c r="H837" i="1"/>
  <c r="N837" i="1" s="1"/>
  <c r="I837" i="1"/>
  <c r="J837" i="1"/>
  <c r="K837" i="1"/>
  <c r="L837" i="1"/>
  <c r="Q837" i="1"/>
  <c r="V837" i="1" s="1"/>
  <c r="T837" i="1"/>
  <c r="Z837" i="1"/>
  <c r="AD837" i="1" s="1"/>
  <c r="AA837" i="1"/>
  <c r="AE837" i="1" s="1"/>
  <c r="AB837" i="1"/>
  <c r="AC837" i="1"/>
  <c r="AH837" i="1"/>
  <c r="AJ837" i="1"/>
  <c r="AL837" i="1"/>
  <c r="AM837" i="1"/>
  <c r="AR837" i="1"/>
  <c r="AT837" i="1"/>
  <c r="AV837" i="1"/>
  <c r="A838" i="1"/>
  <c r="B838" i="1"/>
  <c r="C838" i="1"/>
  <c r="AW838" i="1" s="1"/>
  <c r="D838" i="1"/>
  <c r="E838" i="1"/>
  <c r="F838" i="1"/>
  <c r="G838" i="1"/>
  <c r="H838" i="1"/>
  <c r="N838" i="1" s="1"/>
  <c r="I838" i="1"/>
  <c r="J838" i="1"/>
  <c r="K838" i="1"/>
  <c r="L838" i="1"/>
  <c r="Q838" i="1"/>
  <c r="V838" i="1" s="1"/>
  <c r="T838" i="1"/>
  <c r="U838" i="1"/>
  <c r="Z838" i="1"/>
  <c r="AA838" i="1"/>
  <c r="AB838" i="1"/>
  <c r="AC838" i="1"/>
  <c r="AD838" i="1"/>
  <c r="AE838" i="1"/>
  <c r="AH838" i="1"/>
  <c r="AJ838" i="1"/>
  <c r="AL838" i="1"/>
  <c r="AM838" i="1"/>
  <c r="AR838" i="1"/>
  <c r="AT838" i="1"/>
  <c r="AV838" i="1"/>
  <c r="A839" i="1"/>
  <c r="B839" i="1"/>
  <c r="C839" i="1"/>
  <c r="AS839" i="1" s="1"/>
  <c r="D839" i="1"/>
  <c r="E839" i="1"/>
  <c r="F839" i="1"/>
  <c r="G839" i="1"/>
  <c r="H839" i="1"/>
  <c r="N839" i="1" s="1"/>
  <c r="I839" i="1"/>
  <c r="J839" i="1"/>
  <c r="K839" i="1"/>
  <c r="L839" i="1"/>
  <c r="Q839" i="1"/>
  <c r="V839" i="1" s="1"/>
  <c r="T839" i="1"/>
  <c r="U839" i="1"/>
  <c r="Z839" i="1"/>
  <c r="AA839" i="1"/>
  <c r="AE839" i="1" s="1"/>
  <c r="AB839" i="1"/>
  <c r="AC839" i="1"/>
  <c r="AH839" i="1"/>
  <c r="AJ839" i="1"/>
  <c r="AL839" i="1"/>
  <c r="AM839" i="1"/>
  <c r="AR839" i="1"/>
  <c r="AT839" i="1"/>
  <c r="AV839" i="1"/>
  <c r="A840" i="1"/>
  <c r="B840" i="1"/>
  <c r="C840" i="1"/>
  <c r="AK840" i="1" s="1"/>
  <c r="D840" i="1"/>
  <c r="E840" i="1"/>
  <c r="F840" i="1"/>
  <c r="G840" i="1"/>
  <c r="H840" i="1"/>
  <c r="N840" i="1" s="1"/>
  <c r="I840" i="1"/>
  <c r="J840" i="1"/>
  <c r="K840" i="1"/>
  <c r="L840" i="1"/>
  <c r="Q840" i="1"/>
  <c r="V840" i="1" s="1"/>
  <c r="T840" i="1"/>
  <c r="U840" i="1"/>
  <c r="Z840" i="1"/>
  <c r="AA840" i="1"/>
  <c r="AB840" i="1"/>
  <c r="AC840" i="1"/>
  <c r="AD840" i="1"/>
  <c r="AE840" i="1"/>
  <c r="AH840" i="1"/>
  <c r="AJ840" i="1"/>
  <c r="AL840" i="1"/>
  <c r="AM840" i="1"/>
  <c r="AR840" i="1"/>
  <c r="AT840" i="1"/>
  <c r="AV840" i="1"/>
  <c r="A841" i="1"/>
  <c r="B841" i="1"/>
  <c r="C841" i="1"/>
  <c r="AW841" i="1" s="1"/>
  <c r="D841" i="1"/>
  <c r="E841" i="1"/>
  <c r="F841" i="1"/>
  <c r="G841" i="1"/>
  <c r="H841" i="1"/>
  <c r="N841" i="1" s="1"/>
  <c r="I841" i="1"/>
  <c r="J841" i="1"/>
  <c r="K841" i="1"/>
  <c r="L841" i="1"/>
  <c r="Q841" i="1"/>
  <c r="V841" i="1" s="1"/>
  <c r="T841" i="1"/>
  <c r="Z841" i="1"/>
  <c r="AA841" i="1"/>
  <c r="AB841" i="1"/>
  <c r="AC841" i="1"/>
  <c r="AD841" i="1"/>
  <c r="AE841" i="1"/>
  <c r="AH841" i="1"/>
  <c r="AJ841" i="1"/>
  <c r="AL841" i="1"/>
  <c r="AM841" i="1"/>
  <c r="AR841" i="1"/>
  <c r="AT841" i="1"/>
  <c r="AV841" i="1"/>
  <c r="A842" i="1"/>
  <c r="B842" i="1"/>
  <c r="C842" i="1"/>
  <c r="AK842" i="1" s="1"/>
  <c r="D842" i="1"/>
  <c r="E842" i="1"/>
  <c r="F842" i="1"/>
  <c r="G842" i="1"/>
  <c r="H842" i="1"/>
  <c r="N842" i="1" s="1"/>
  <c r="I842" i="1"/>
  <c r="J842" i="1"/>
  <c r="K842" i="1"/>
  <c r="L842" i="1"/>
  <c r="Q842" i="1"/>
  <c r="V842" i="1" s="1"/>
  <c r="T842" i="1"/>
  <c r="U842" i="1"/>
  <c r="Z842" i="1"/>
  <c r="AA842" i="1"/>
  <c r="AE842" i="1" s="1"/>
  <c r="AB842" i="1"/>
  <c r="AC842" i="1"/>
  <c r="AH842" i="1"/>
  <c r="AJ842" i="1"/>
  <c r="AL842" i="1"/>
  <c r="AM842" i="1"/>
  <c r="AR842" i="1"/>
  <c r="AT842" i="1"/>
  <c r="AV842" i="1"/>
  <c r="A843" i="1"/>
  <c r="B843" i="1"/>
  <c r="C843" i="1"/>
  <c r="AS843" i="1" s="1"/>
  <c r="D843" i="1"/>
  <c r="E843" i="1"/>
  <c r="F843" i="1"/>
  <c r="G843" i="1"/>
  <c r="H843" i="1"/>
  <c r="N843" i="1" s="1"/>
  <c r="I843" i="1"/>
  <c r="J843" i="1"/>
  <c r="K843" i="1"/>
  <c r="L843" i="1"/>
  <c r="Q843" i="1"/>
  <c r="V843" i="1" s="1"/>
  <c r="T843" i="1"/>
  <c r="U843" i="1"/>
  <c r="Z843" i="1"/>
  <c r="AA843" i="1"/>
  <c r="AE843" i="1" s="1"/>
  <c r="AB843" i="1"/>
  <c r="AC843" i="1"/>
  <c r="AH843" i="1"/>
  <c r="AJ843" i="1"/>
  <c r="AL843" i="1"/>
  <c r="AM843" i="1"/>
  <c r="AR843" i="1"/>
  <c r="AT843" i="1"/>
  <c r="AV843" i="1"/>
  <c r="A844" i="1"/>
  <c r="B844" i="1"/>
  <c r="C844" i="1"/>
  <c r="AK844" i="1" s="1"/>
  <c r="D844" i="1"/>
  <c r="E844" i="1"/>
  <c r="F844" i="1"/>
  <c r="G844" i="1"/>
  <c r="H844" i="1"/>
  <c r="N844" i="1" s="1"/>
  <c r="I844" i="1"/>
  <c r="J844" i="1"/>
  <c r="K844" i="1"/>
  <c r="L844" i="1"/>
  <c r="Q844" i="1"/>
  <c r="V844" i="1" s="1"/>
  <c r="T844" i="1"/>
  <c r="U844" i="1"/>
  <c r="Z844" i="1"/>
  <c r="AA844" i="1"/>
  <c r="AE844" i="1" s="1"/>
  <c r="AB844" i="1"/>
  <c r="AC844" i="1"/>
  <c r="AH844" i="1"/>
  <c r="AJ844" i="1"/>
  <c r="AL844" i="1"/>
  <c r="AM844" i="1"/>
  <c r="AR844" i="1"/>
  <c r="AT844" i="1"/>
  <c r="AV844" i="1"/>
  <c r="A845" i="1"/>
  <c r="B845" i="1"/>
  <c r="C845" i="1"/>
  <c r="U845" i="1" s="1"/>
  <c r="D845" i="1"/>
  <c r="E845" i="1"/>
  <c r="F845" i="1"/>
  <c r="G845" i="1"/>
  <c r="H845" i="1"/>
  <c r="N845" i="1" s="1"/>
  <c r="I845" i="1"/>
  <c r="J845" i="1"/>
  <c r="K845" i="1"/>
  <c r="L845" i="1"/>
  <c r="Q845" i="1"/>
  <c r="V845" i="1" s="1"/>
  <c r="T845" i="1"/>
  <c r="Z845" i="1"/>
  <c r="AA845" i="1"/>
  <c r="AB845" i="1"/>
  <c r="AC845" i="1"/>
  <c r="AD845" i="1"/>
  <c r="AE845" i="1"/>
  <c r="AH845" i="1"/>
  <c r="AJ845" i="1"/>
  <c r="AL845" i="1"/>
  <c r="AM845" i="1"/>
  <c r="AR845" i="1"/>
  <c r="AT845" i="1"/>
  <c r="AV845" i="1"/>
  <c r="A846" i="1"/>
  <c r="B846" i="1"/>
  <c r="C846" i="1"/>
  <c r="AK846" i="1" s="1"/>
  <c r="D846" i="1"/>
  <c r="E846" i="1"/>
  <c r="F846" i="1"/>
  <c r="G846" i="1"/>
  <c r="H846" i="1"/>
  <c r="N846" i="1" s="1"/>
  <c r="I846" i="1"/>
  <c r="J846" i="1"/>
  <c r="K846" i="1"/>
  <c r="L846" i="1"/>
  <c r="Q846" i="1"/>
  <c r="V846" i="1" s="1"/>
  <c r="T846" i="1"/>
  <c r="U846" i="1"/>
  <c r="Z846" i="1"/>
  <c r="AA846" i="1"/>
  <c r="AE846" i="1" s="1"/>
  <c r="AB846" i="1"/>
  <c r="AC846" i="1"/>
  <c r="AH846" i="1"/>
  <c r="AJ846" i="1"/>
  <c r="AL846" i="1"/>
  <c r="AM846" i="1"/>
  <c r="AR846" i="1"/>
  <c r="AT846" i="1"/>
  <c r="AV846" i="1"/>
  <c r="A847" i="1"/>
  <c r="B847" i="1"/>
  <c r="C847" i="1"/>
  <c r="AS847" i="1" s="1"/>
  <c r="D847" i="1"/>
  <c r="E847" i="1"/>
  <c r="F847" i="1"/>
  <c r="G847" i="1"/>
  <c r="H847" i="1"/>
  <c r="N847" i="1" s="1"/>
  <c r="I847" i="1"/>
  <c r="J847" i="1"/>
  <c r="K847" i="1"/>
  <c r="L847" i="1"/>
  <c r="Q847" i="1"/>
  <c r="V847" i="1" s="1"/>
  <c r="T847" i="1"/>
  <c r="Z847" i="1"/>
  <c r="AA847" i="1"/>
  <c r="AE847" i="1" s="1"/>
  <c r="AB847" i="1"/>
  <c r="AC847" i="1"/>
  <c r="AH847" i="1"/>
  <c r="AJ847" i="1"/>
  <c r="AL847" i="1"/>
  <c r="AM847" i="1"/>
  <c r="AR847" i="1"/>
  <c r="AT847" i="1"/>
  <c r="AV847" i="1"/>
  <c r="A848" i="1"/>
  <c r="B848" i="1"/>
  <c r="C848" i="1"/>
  <c r="AK848" i="1" s="1"/>
  <c r="D848" i="1"/>
  <c r="E848" i="1"/>
  <c r="F848" i="1"/>
  <c r="G848" i="1"/>
  <c r="H848" i="1"/>
  <c r="N848" i="1" s="1"/>
  <c r="I848" i="1"/>
  <c r="J848" i="1"/>
  <c r="K848" i="1"/>
  <c r="L848" i="1"/>
  <c r="Q848" i="1"/>
  <c r="V848" i="1" s="1"/>
  <c r="T848" i="1"/>
  <c r="U848" i="1"/>
  <c r="Z848" i="1"/>
  <c r="AA848" i="1"/>
  <c r="AE848" i="1" s="1"/>
  <c r="AB848" i="1"/>
  <c r="AC848" i="1"/>
  <c r="AH848" i="1"/>
  <c r="AJ848" i="1"/>
  <c r="AL848" i="1"/>
  <c r="AM848" i="1"/>
  <c r="AR848" i="1"/>
  <c r="AT848" i="1"/>
  <c r="AV848" i="1"/>
  <c r="A849" i="1"/>
  <c r="B849" i="1"/>
  <c r="C849" i="1"/>
  <c r="AW849" i="1" s="1"/>
  <c r="D849" i="1"/>
  <c r="E849" i="1"/>
  <c r="F849" i="1"/>
  <c r="G849" i="1"/>
  <c r="H849" i="1"/>
  <c r="N849" i="1" s="1"/>
  <c r="I849" i="1"/>
  <c r="J849" i="1"/>
  <c r="K849" i="1"/>
  <c r="L849" i="1"/>
  <c r="Q849" i="1"/>
  <c r="V849" i="1" s="1"/>
  <c r="T849" i="1"/>
  <c r="Z849" i="1"/>
  <c r="AA849" i="1"/>
  <c r="AB849" i="1"/>
  <c r="AC849" i="1"/>
  <c r="AD849" i="1"/>
  <c r="AE849" i="1"/>
  <c r="AH849" i="1"/>
  <c r="AJ849" i="1"/>
  <c r="AL849" i="1"/>
  <c r="AM849" i="1"/>
  <c r="AR849" i="1"/>
  <c r="AT849" i="1"/>
  <c r="AV849" i="1"/>
  <c r="A850" i="1"/>
  <c r="B850" i="1"/>
  <c r="C850" i="1"/>
  <c r="AK850" i="1" s="1"/>
  <c r="D850" i="1"/>
  <c r="E850" i="1"/>
  <c r="F850" i="1"/>
  <c r="G850" i="1"/>
  <c r="H850" i="1"/>
  <c r="N850" i="1" s="1"/>
  <c r="I850" i="1"/>
  <c r="J850" i="1"/>
  <c r="K850" i="1"/>
  <c r="L850" i="1"/>
  <c r="Q850" i="1"/>
  <c r="V850" i="1" s="1"/>
  <c r="T850" i="1"/>
  <c r="U850" i="1"/>
  <c r="Z850" i="1"/>
  <c r="AA850" i="1"/>
  <c r="AB850" i="1"/>
  <c r="AC850" i="1"/>
  <c r="AD850" i="1"/>
  <c r="AE850" i="1"/>
  <c r="AH850" i="1"/>
  <c r="AJ850" i="1"/>
  <c r="AL850" i="1"/>
  <c r="AM850" i="1"/>
  <c r="AR850" i="1"/>
  <c r="AT850" i="1"/>
  <c r="AV850" i="1"/>
  <c r="A851" i="1"/>
  <c r="B851" i="1"/>
  <c r="C851" i="1"/>
  <c r="AS851" i="1" s="1"/>
  <c r="D851" i="1"/>
  <c r="E851" i="1"/>
  <c r="F851" i="1"/>
  <c r="G851" i="1"/>
  <c r="H851" i="1"/>
  <c r="N851" i="1" s="1"/>
  <c r="I851" i="1"/>
  <c r="J851" i="1"/>
  <c r="K851" i="1"/>
  <c r="L851" i="1"/>
  <c r="Q851" i="1"/>
  <c r="V851" i="1" s="1"/>
  <c r="T851" i="1"/>
  <c r="Z851" i="1"/>
  <c r="AA851" i="1"/>
  <c r="AE851" i="1" s="1"/>
  <c r="AB851" i="1"/>
  <c r="AC851" i="1"/>
  <c r="AH851" i="1"/>
  <c r="AJ851" i="1"/>
  <c r="AL851" i="1"/>
  <c r="AM851" i="1"/>
  <c r="AR851" i="1"/>
  <c r="AT851" i="1"/>
  <c r="AV851" i="1"/>
  <c r="A852" i="1"/>
  <c r="B852" i="1"/>
  <c r="C852" i="1"/>
  <c r="AK852" i="1" s="1"/>
  <c r="D852" i="1"/>
  <c r="E852" i="1"/>
  <c r="F852" i="1"/>
  <c r="G852" i="1"/>
  <c r="H852" i="1"/>
  <c r="N852" i="1" s="1"/>
  <c r="I852" i="1"/>
  <c r="J852" i="1"/>
  <c r="K852" i="1"/>
  <c r="L852" i="1"/>
  <c r="Q852" i="1"/>
  <c r="V852" i="1" s="1"/>
  <c r="T852" i="1"/>
  <c r="Z852" i="1"/>
  <c r="AA852" i="1"/>
  <c r="AB852" i="1"/>
  <c r="AC852" i="1"/>
  <c r="AD852" i="1"/>
  <c r="AE852" i="1"/>
  <c r="AH852" i="1"/>
  <c r="AJ852" i="1"/>
  <c r="AL852" i="1"/>
  <c r="AM852" i="1"/>
  <c r="AR852" i="1"/>
  <c r="AT852" i="1"/>
  <c r="AV852" i="1"/>
  <c r="U3" i="5"/>
  <c r="V3" i="5"/>
  <c r="W3" i="5"/>
  <c r="X3" i="5"/>
  <c r="Y3" i="5"/>
  <c r="Z3" i="5"/>
  <c r="AA3" i="5"/>
  <c r="AB3" i="5"/>
  <c r="AC3" i="5"/>
  <c r="AD3" i="5"/>
  <c r="U4" i="5"/>
  <c r="V4" i="5"/>
  <c r="W4" i="5"/>
  <c r="X4" i="5"/>
  <c r="Y4" i="5"/>
  <c r="Z4" i="5"/>
  <c r="AA4" i="5"/>
  <c r="AB4" i="5"/>
  <c r="AC4" i="5"/>
  <c r="AD4" i="5"/>
  <c r="U5" i="5"/>
  <c r="V5" i="5"/>
  <c r="W5" i="5"/>
  <c r="X5" i="5"/>
  <c r="Y5" i="5"/>
  <c r="Z5" i="5"/>
  <c r="AA5" i="5"/>
  <c r="AB5" i="5"/>
  <c r="AC5" i="5"/>
  <c r="AD5" i="5"/>
  <c r="U6" i="5"/>
  <c r="V6" i="5"/>
  <c r="W6" i="5"/>
  <c r="X6" i="5"/>
  <c r="Y6" i="5"/>
  <c r="Z6" i="5"/>
  <c r="AA6" i="5"/>
  <c r="AB6" i="5"/>
  <c r="AC6" i="5"/>
  <c r="AD6" i="5"/>
  <c r="U7" i="5"/>
  <c r="V7" i="5"/>
  <c r="W7" i="5"/>
  <c r="X7" i="5"/>
  <c r="Y7" i="5"/>
  <c r="Z7" i="5"/>
  <c r="AA7" i="5"/>
  <c r="AB7" i="5"/>
  <c r="AC7" i="5"/>
  <c r="AD7" i="5"/>
  <c r="U8" i="5"/>
  <c r="V8" i="5"/>
  <c r="W8" i="5"/>
  <c r="X8" i="5"/>
  <c r="Y8" i="5"/>
  <c r="Z8" i="5"/>
  <c r="AA8" i="5"/>
  <c r="AB8" i="5"/>
  <c r="AC8" i="5"/>
  <c r="AD8" i="5"/>
  <c r="U9" i="5"/>
  <c r="V9" i="5"/>
  <c r="W9" i="5"/>
  <c r="X9" i="5"/>
  <c r="Y9" i="5"/>
  <c r="Z9" i="5"/>
  <c r="AA9" i="5"/>
  <c r="AB9" i="5"/>
  <c r="AC9" i="5"/>
  <c r="AD9" i="5"/>
  <c r="U10" i="5"/>
  <c r="V10" i="5"/>
  <c r="W10" i="5"/>
  <c r="X10" i="5"/>
  <c r="Y10" i="5"/>
  <c r="Z10" i="5"/>
  <c r="AA10" i="5"/>
  <c r="AB10" i="5"/>
  <c r="AC10" i="5"/>
  <c r="AD10" i="5"/>
  <c r="U11" i="5"/>
  <c r="V11" i="5"/>
  <c r="W11" i="5"/>
  <c r="X11" i="5"/>
  <c r="Y11" i="5"/>
  <c r="Z11" i="5"/>
  <c r="AA11" i="5"/>
  <c r="AB11" i="5"/>
  <c r="AC11" i="5"/>
  <c r="AD11" i="5"/>
  <c r="U12" i="5"/>
  <c r="V12" i="5"/>
  <c r="W12" i="5"/>
  <c r="X12" i="5"/>
  <c r="Y12" i="5"/>
  <c r="Z12" i="5"/>
  <c r="AA12" i="5"/>
  <c r="AB12" i="5"/>
  <c r="AC12" i="5"/>
  <c r="AD12" i="5"/>
  <c r="U13" i="5"/>
  <c r="V13" i="5"/>
  <c r="W13" i="5"/>
  <c r="X13" i="5"/>
  <c r="Y13" i="5"/>
  <c r="Z13" i="5"/>
  <c r="AA13" i="5"/>
  <c r="AB13" i="5"/>
  <c r="AC13" i="5"/>
  <c r="AD13" i="5"/>
  <c r="U14" i="5"/>
  <c r="V14" i="5"/>
  <c r="W14" i="5"/>
  <c r="X14" i="5"/>
  <c r="Y14" i="5"/>
  <c r="Z14" i="5"/>
  <c r="AA14" i="5"/>
  <c r="AB14" i="5"/>
  <c r="AC14" i="5"/>
  <c r="AD14" i="5"/>
  <c r="U15" i="5"/>
  <c r="V15" i="5"/>
  <c r="W15" i="5"/>
  <c r="X15" i="5"/>
  <c r="Y15" i="5"/>
  <c r="Z15" i="5"/>
  <c r="AA15" i="5"/>
  <c r="AB15" i="5"/>
  <c r="AC15" i="5"/>
  <c r="AD15" i="5"/>
  <c r="U16" i="5"/>
  <c r="V16" i="5"/>
  <c r="W16" i="5"/>
  <c r="X16" i="5"/>
  <c r="Y16" i="5"/>
  <c r="Z16" i="5"/>
  <c r="AA16" i="5"/>
  <c r="AB16" i="5"/>
  <c r="AC16" i="5"/>
  <c r="AD16" i="5"/>
  <c r="U17" i="5"/>
  <c r="V17" i="5"/>
  <c r="W17" i="5"/>
  <c r="X17" i="5"/>
  <c r="Y17" i="5"/>
  <c r="Z17" i="5"/>
  <c r="AA17" i="5"/>
  <c r="AB17" i="5"/>
  <c r="AC17" i="5"/>
  <c r="AD17" i="5"/>
  <c r="U18" i="5"/>
  <c r="V18" i="5"/>
  <c r="W18" i="5"/>
  <c r="X18" i="5"/>
  <c r="Y18" i="5"/>
  <c r="Z18" i="5"/>
  <c r="AA18" i="5"/>
  <c r="AB18" i="5"/>
  <c r="AC18" i="5"/>
  <c r="AD18" i="5"/>
  <c r="U19" i="5"/>
  <c r="V19" i="5"/>
  <c r="W19" i="5"/>
  <c r="X19" i="5"/>
  <c r="Y19" i="5"/>
  <c r="Z19" i="5"/>
  <c r="AA19" i="5"/>
  <c r="AB19" i="5"/>
  <c r="AC19" i="5"/>
  <c r="AD19" i="5"/>
  <c r="U20" i="5"/>
  <c r="V20" i="5"/>
  <c r="W20" i="5"/>
  <c r="X20" i="5"/>
  <c r="Y20" i="5"/>
  <c r="Z20" i="5"/>
  <c r="AA20" i="5"/>
  <c r="AB20" i="5"/>
  <c r="AC20" i="5"/>
  <c r="AD20" i="5"/>
  <c r="U21" i="5"/>
  <c r="V21" i="5"/>
  <c r="W21" i="5"/>
  <c r="X21" i="5"/>
  <c r="Y21" i="5"/>
  <c r="Z21" i="5"/>
  <c r="AA21" i="5"/>
  <c r="AB21" i="5"/>
  <c r="AC21" i="5"/>
  <c r="AD21" i="5"/>
  <c r="U22" i="5"/>
  <c r="V22" i="5"/>
  <c r="W22" i="5"/>
  <c r="X22" i="5"/>
  <c r="Y22" i="5"/>
  <c r="Z22" i="5"/>
  <c r="AA22" i="5"/>
  <c r="AB22" i="5"/>
  <c r="AC22" i="5"/>
  <c r="AD22" i="5"/>
  <c r="U23" i="5"/>
  <c r="V23" i="5"/>
  <c r="W23" i="5"/>
  <c r="X23" i="5"/>
  <c r="Y23" i="5"/>
  <c r="Z23" i="5"/>
  <c r="AA23" i="5"/>
  <c r="AB23" i="5"/>
  <c r="AC23" i="5"/>
  <c r="AD23" i="5"/>
  <c r="U24" i="5"/>
  <c r="V24" i="5"/>
  <c r="W24" i="5"/>
  <c r="X24" i="5"/>
  <c r="Y24" i="5"/>
  <c r="Z24" i="5"/>
  <c r="AA24" i="5"/>
  <c r="AB24" i="5"/>
  <c r="AC24" i="5"/>
  <c r="AD24" i="5"/>
  <c r="U25" i="5"/>
  <c r="V25" i="5"/>
  <c r="W25" i="5"/>
  <c r="X25" i="5"/>
  <c r="Y25" i="5"/>
  <c r="Z25" i="5"/>
  <c r="AA25" i="5"/>
  <c r="AB25" i="5"/>
  <c r="AC25" i="5"/>
  <c r="AD25" i="5"/>
  <c r="U26" i="5"/>
  <c r="V26" i="5"/>
  <c r="W26" i="5"/>
  <c r="X26" i="5"/>
  <c r="Y26" i="5"/>
  <c r="Z26" i="5"/>
  <c r="AA26" i="5"/>
  <c r="AB26" i="5"/>
  <c r="AC26" i="5"/>
  <c r="AD26" i="5"/>
  <c r="U27" i="5"/>
  <c r="V27" i="5"/>
  <c r="W27" i="5"/>
  <c r="X27" i="5"/>
  <c r="Y27" i="5"/>
  <c r="Z27" i="5"/>
  <c r="AA27" i="5"/>
  <c r="AB27" i="5"/>
  <c r="AC27" i="5"/>
  <c r="AD27" i="5"/>
  <c r="U28" i="5"/>
  <c r="V28" i="5"/>
  <c r="W28" i="5"/>
  <c r="X28" i="5"/>
  <c r="Y28" i="5"/>
  <c r="Z28" i="5"/>
  <c r="AA28" i="5"/>
  <c r="AB28" i="5"/>
  <c r="AC28" i="5"/>
  <c r="AD28" i="5"/>
  <c r="U29" i="5"/>
  <c r="V29" i="5"/>
  <c r="W29" i="5"/>
  <c r="X29" i="5"/>
  <c r="Y29" i="5"/>
  <c r="Z29" i="5"/>
  <c r="AA29" i="5"/>
  <c r="AB29" i="5"/>
  <c r="AC29" i="5"/>
  <c r="AD29" i="5"/>
  <c r="U30" i="5"/>
  <c r="V30" i="5"/>
  <c r="W30" i="5"/>
  <c r="X30" i="5"/>
  <c r="Y30" i="5"/>
  <c r="Z30" i="5"/>
  <c r="AA30" i="5"/>
  <c r="AB30" i="5"/>
  <c r="AC30" i="5"/>
  <c r="AD30" i="5"/>
  <c r="U31" i="5"/>
  <c r="V31" i="5"/>
  <c r="W31" i="5"/>
  <c r="X31" i="5"/>
  <c r="Y31" i="5"/>
  <c r="Z31" i="5"/>
  <c r="AA31" i="5"/>
  <c r="AB31" i="5"/>
  <c r="AC31" i="5"/>
  <c r="AD31" i="5"/>
  <c r="U32" i="5"/>
  <c r="V32" i="5"/>
  <c r="W32" i="5"/>
  <c r="X32" i="5"/>
  <c r="Y32" i="5"/>
  <c r="Z32" i="5"/>
  <c r="AA32" i="5"/>
  <c r="AB32" i="5"/>
  <c r="AC32" i="5"/>
  <c r="AD32" i="5"/>
  <c r="U33" i="5"/>
  <c r="V33" i="5"/>
  <c r="W33" i="5"/>
  <c r="X33" i="5"/>
  <c r="Y33" i="5"/>
  <c r="Z33" i="5"/>
  <c r="AA33" i="5"/>
  <c r="AB33" i="5"/>
  <c r="AC33" i="5"/>
  <c r="AD33" i="5"/>
  <c r="U34" i="5"/>
  <c r="V34" i="5"/>
  <c r="W34" i="5"/>
  <c r="X34" i="5"/>
  <c r="Y34" i="5"/>
  <c r="Z34" i="5"/>
  <c r="AA34" i="5"/>
  <c r="AB34" i="5"/>
  <c r="AC34" i="5"/>
  <c r="AD34" i="5"/>
  <c r="U35" i="5"/>
  <c r="V35" i="5"/>
  <c r="W35" i="5"/>
  <c r="X35" i="5"/>
  <c r="Y35" i="5"/>
  <c r="Z35" i="5"/>
  <c r="AA35" i="5"/>
  <c r="AB35" i="5"/>
  <c r="AC35" i="5"/>
  <c r="AD35" i="5"/>
  <c r="U36" i="5"/>
  <c r="V36" i="5"/>
  <c r="W36" i="5"/>
  <c r="X36" i="5"/>
  <c r="Y36" i="5"/>
  <c r="Z36" i="5"/>
  <c r="AA36" i="5"/>
  <c r="AB36" i="5"/>
  <c r="AC36" i="5"/>
  <c r="AD36" i="5"/>
  <c r="U37" i="5"/>
  <c r="V37" i="5"/>
  <c r="W37" i="5"/>
  <c r="X37" i="5"/>
  <c r="Y37" i="5"/>
  <c r="Z37" i="5"/>
  <c r="AA37" i="5"/>
  <c r="AB37" i="5"/>
  <c r="AC37" i="5"/>
  <c r="AD37" i="5"/>
  <c r="U38" i="5"/>
  <c r="V38" i="5"/>
  <c r="W38" i="5"/>
  <c r="X38" i="5"/>
  <c r="Y38" i="5"/>
  <c r="Z38" i="5"/>
  <c r="AA38" i="5"/>
  <c r="AB38" i="5"/>
  <c r="AC38" i="5"/>
  <c r="AD38" i="5"/>
  <c r="U39" i="5"/>
  <c r="V39" i="5"/>
  <c r="W39" i="5"/>
  <c r="X39" i="5"/>
  <c r="Y39" i="5"/>
  <c r="Z39" i="5"/>
  <c r="AA39" i="5"/>
  <c r="AB39" i="5"/>
  <c r="AC39" i="5"/>
  <c r="AD39" i="5"/>
  <c r="U40" i="5"/>
  <c r="V40" i="5"/>
  <c r="W40" i="5"/>
  <c r="X40" i="5"/>
  <c r="Y40" i="5"/>
  <c r="Z40" i="5"/>
  <c r="AA40" i="5"/>
  <c r="AB40" i="5"/>
  <c r="AC40" i="5"/>
  <c r="AD40" i="5"/>
  <c r="U41" i="5"/>
  <c r="V41" i="5"/>
  <c r="W41" i="5"/>
  <c r="X41" i="5"/>
  <c r="Y41" i="5"/>
  <c r="Z41" i="5"/>
  <c r="AA41" i="5"/>
  <c r="AB41" i="5"/>
  <c r="AC41" i="5"/>
  <c r="AD41" i="5"/>
  <c r="U42" i="5"/>
  <c r="V42" i="5"/>
  <c r="W42" i="5"/>
  <c r="X42" i="5"/>
  <c r="Y42" i="5"/>
  <c r="Z42" i="5"/>
  <c r="AA42" i="5"/>
  <c r="AB42" i="5"/>
  <c r="AC42" i="5"/>
  <c r="AD42" i="5"/>
  <c r="U43" i="5"/>
  <c r="V43" i="5"/>
  <c r="W43" i="5"/>
  <c r="X43" i="5"/>
  <c r="Y43" i="5"/>
  <c r="Z43" i="5"/>
  <c r="AA43" i="5"/>
  <c r="AB43" i="5"/>
  <c r="AC43" i="5"/>
  <c r="AD43" i="5"/>
  <c r="U44" i="5"/>
  <c r="V44" i="5"/>
  <c r="W44" i="5"/>
  <c r="X44" i="5"/>
  <c r="Y44" i="5"/>
  <c r="Z44" i="5"/>
  <c r="AA44" i="5"/>
  <c r="AB44" i="5"/>
  <c r="AC44" i="5"/>
  <c r="AD44" i="5"/>
  <c r="U45" i="5"/>
  <c r="V45" i="5"/>
  <c r="W45" i="5"/>
  <c r="X45" i="5"/>
  <c r="Y45" i="5"/>
  <c r="Z45" i="5"/>
  <c r="AA45" i="5"/>
  <c r="AB45" i="5"/>
  <c r="AC45" i="5"/>
  <c r="AD45" i="5"/>
  <c r="U46" i="5"/>
  <c r="V46" i="5"/>
  <c r="W46" i="5"/>
  <c r="X46" i="5"/>
  <c r="Y46" i="5"/>
  <c r="Z46" i="5"/>
  <c r="AA46" i="5"/>
  <c r="AB46" i="5"/>
  <c r="AC46" i="5"/>
  <c r="AD46" i="5"/>
  <c r="U47" i="5"/>
  <c r="V47" i="5"/>
  <c r="W47" i="5"/>
  <c r="X47" i="5"/>
  <c r="Y47" i="5"/>
  <c r="Z47" i="5"/>
  <c r="AA47" i="5"/>
  <c r="AB47" i="5"/>
  <c r="AC47" i="5"/>
  <c r="AD47" i="5"/>
  <c r="U48" i="5"/>
  <c r="V48" i="5"/>
  <c r="W48" i="5"/>
  <c r="X48" i="5"/>
  <c r="Y48" i="5"/>
  <c r="Z48" i="5"/>
  <c r="AA48" i="5"/>
  <c r="AB48" i="5"/>
  <c r="AC48" i="5"/>
  <c r="AD48" i="5"/>
  <c r="U49" i="5"/>
  <c r="V49" i="5"/>
  <c r="W49" i="5"/>
  <c r="X49" i="5"/>
  <c r="Y49" i="5"/>
  <c r="Z49" i="5"/>
  <c r="AA49" i="5"/>
  <c r="AB49" i="5"/>
  <c r="AC49" i="5"/>
  <c r="AD49" i="5"/>
  <c r="U50" i="5"/>
  <c r="V50" i="5"/>
  <c r="W50" i="5"/>
  <c r="X50" i="5"/>
  <c r="Y50" i="5"/>
  <c r="Z50" i="5"/>
  <c r="AA50" i="5"/>
  <c r="AB50" i="5"/>
  <c r="AC50" i="5"/>
  <c r="AD50" i="5"/>
  <c r="U51" i="5"/>
  <c r="V51" i="5"/>
  <c r="W51" i="5"/>
  <c r="X51" i="5"/>
  <c r="Y51" i="5"/>
  <c r="Z51" i="5"/>
  <c r="AA51" i="5"/>
  <c r="AB51" i="5"/>
  <c r="AC51" i="5"/>
  <c r="AD51" i="5"/>
  <c r="U52" i="5"/>
  <c r="V52" i="5"/>
  <c r="W52" i="5"/>
  <c r="X52" i="5"/>
  <c r="Y52" i="5"/>
  <c r="Z52" i="5"/>
  <c r="AA52" i="5"/>
  <c r="AB52" i="5"/>
  <c r="AC52" i="5"/>
  <c r="AD52" i="5"/>
  <c r="U53" i="5"/>
  <c r="V53" i="5"/>
  <c r="W53" i="5"/>
  <c r="X53" i="5"/>
  <c r="Y53" i="5"/>
  <c r="Z53" i="5"/>
  <c r="AA53" i="5"/>
  <c r="AB53" i="5"/>
  <c r="AC53" i="5"/>
  <c r="AD53" i="5"/>
  <c r="U54" i="5"/>
  <c r="V54" i="5"/>
  <c r="W54" i="5"/>
  <c r="X54" i="5"/>
  <c r="Y54" i="5"/>
  <c r="Z54" i="5"/>
  <c r="AA54" i="5"/>
  <c r="AB54" i="5"/>
  <c r="AC54" i="5"/>
  <c r="AD54" i="5"/>
  <c r="U55" i="5"/>
  <c r="V55" i="5"/>
  <c r="W55" i="5"/>
  <c r="X55" i="5"/>
  <c r="Y55" i="5"/>
  <c r="Z55" i="5"/>
  <c r="AA55" i="5"/>
  <c r="AB55" i="5"/>
  <c r="AC55" i="5"/>
  <c r="AD55" i="5"/>
  <c r="U56" i="5"/>
  <c r="V56" i="5"/>
  <c r="W56" i="5"/>
  <c r="X56" i="5"/>
  <c r="Y56" i="5"/>
  <c r="Z56" i="5"/>
  <c r="AA56" i="5"/>
  <c r="AB56" i="5"/>
  <c r="AC56" i="5"/>
  <c r="AD56" i="5"/>
  <c r="U57" i="5"/>
  <c r="V57" i="5"/>
  <c r="W57" i="5"/>
  <c r="X57" i="5"/>
  <c r="Y57" i="5"/>
  <c r="Z57" i="5"/>
  <c r="AA57" i="5"/>
  <c r="AB57" i="5"/>
  <c r="AC57" i="5"/>
  <c r="AD57" i="5"/>
  <c r="U58" i="5"/>
  <c r="V58" i="5"/>
  <c r="W58" i="5"/>
  <c r="X58" i="5"/>
  <c r="Y58" i="5"/>
  <c r="Z58" i="5"/>
  <c r="AA58" i="5"/>
  <c r="AB58" i="5"/>
  <c r="AC58" i="5"/>
  <c r="AD58" i="5"/>
  <c r="U59" i="5"/>
  <c r="V59" i="5"/>
  <c r="W59" i="5"/>
  <c r="X59" i="5"/>
  <c r="Y59" i="5"/>
  <c r="Z59" i="5"/>
  <c r="AA59" i="5"/>
  <c r="AB59" i="5"/>
  <c r="AC59" i="5"/>
  <c r="AD59" i="5"/>
  <c r="U60" i="5"/>
  <c r="V60" i="5"/>
  <c r="W60" i="5"/>
  <c r="X60" i="5"/>
  <c r="Y60" i="5"/>
  <c r="Z60" i="5"/>
  <c r="AA60" i="5"/>
  <c r="AB60" i="5"/>
  <c r="AC60" i="5"/>
  <c r="AD60" i="5"/>
  <c r="U61" i="5"/>
  <c r="V61" i="5"/>
  <c r="W61" i="5"/>
  <c r="X61" i="5"/>
  <c r="Y61" i="5"/>
  <c r="Z61" i="5"/>
  <c r="AA61" i="5"/>
  <c r="AB61" i="5"/>
  <c r="AC61" i="5"/>
  <c r="AD61" i="5"/>
  <c r="U62" i="5"/>
  <c r="V62" i="5"/>
  <c r="W62" i="5"/>
  <c r="X62" i="5"/>
  <c r="Y62" i="5"/>
  <c r="Z62" i="5"/>
  <c r="AA62" i="5"/>
  <c r="AB62" i="5"/>
  <c r="AC62" i="5"/>
  <c r="AD62" i="5"/>
  <c r="U63" i="5"/>
  <c r="V63" i="5"/>
  <c r="W63" i="5"/>
  <c r="X63" i="5"/>
  <c r="Y63" i="5"/>
  <c r="Z63" i="5"/>
  <c r="AA63" i="5"/>
  <c r="AB63" i="5"/>
  <c r="AC63" i="5"/>
  <c r="AD63" i="5"/>
  <c r="U64" i="5"/>
  <c r="V64" i="5"/>
  <c r="W64" i="5"/>
  <c r="X64" i="5"/>
  <c r="Y64" i="5"/>
  <c r="Z64" i="5"/>
  <c r="AA64" i="5"/>
  <c r="AB64" i="5"/>
  <c r="AC64" i="5"/>
  <c r="AD64" i="5"/>
  <c r="U65" i="5"/>
  <c r="V65" i="5"/>
  <c r="W65" i="5"/>
  <c r="X65" i="5"/>
  <c r="Y65" i="5"/>
  <c r="Z65" i="5"/>
  <c r="AA65" i="5"/>
  <c r="AB65" i="5"/>
  <c r="AC65" i="5"/>
  <c r="AD65" i="5"/>
  <c r="U66" i="5"/>
  <c r="V66" i="5"/>
  <c r="W66" i="5"/>
  <c r="X66" i="5"/>
  <c r="Y66" i="5"/>
  <c r="Z66" i="5"/>
  <c r="AA66" i="5"/>
  <c r="AB66" i="5"/>
  <c r="AC66" i="5"/>
  <c r="AD66" i="5"/>
  <c r="U67" i="5"/>
  <c r="V67" i="5"/>
  <c r="W67" i="5"/>
  <c r="X67" i="5"/>
  <c r="Y67" i="5"/>
  <c r="Z67" i="5"/>
  <c r="AA67" i="5"/>
  <c r="AB67" i="5"/>
  <c r="AC67" i="5"/>
  <c r="AD67" i="5"/>
  <c r="U68" i="5"/>
  <c r="V68" i="5"/>
  <c r="W68" i="5"/>
  <c r="X68" i="5"/>
  <c r="Y68" i="5"/>
  <c r="Z68" i="5"/>
  <c r="AA68" i="5"/>
  <c r="AB68" i="5"/>
  <c r="AC68" i="5"/>
  <c r="AD68" i="5"/>
  <c r="U69" i="5"/>
  <c r="V69" i="5"/>
  <c r="W69" i="5"/>
  <c r="X69" i="5"/>
  <c r="Y69" i="5"/>
  <c r="Z69" i="5"/>
  <c r="AA69" i="5"/>
  <c r="AB69" i="5"/>
  <c r="AC69" i="5"/>
  <c r="AD69" i="5"/>
  <c r="U70" i="5"/>
  <c r="V70" i="5"/>
  <c r="W70" i="5"/>
  <c r="X70" i="5"/>
  <c r="Y70" i="5"/>
  <c r="Z70" i="5"/>
  <c r="AA70" i="5"/>
  <c r="AB70" i="5"/>
  <c r="AC70" i="5"/>
  <c r="AD70" i="5"/>
  <c r="U71" i="5"/>
  <c r="V71" i="5"/>
  <c r="W71" i="5"/>
  <c r="X71" i="5"/>
  <c r="Y71" i="5"/>
  <c r="Z71" i="5"/>
  <c r="AA71" i="5"/>
  <c r="AB71" i="5"/>
  <c r="AC71" i="5"/>
  <c r="AD71" i="5"/>
  <c r="U72" i="5"/>
  <c r="V72" i="5"/>
  <c r="W72" i="5"/>
  <c r="X72" i="5"/>
  <c r="Y72" i="5"/>
  <c r="Z72" i="5"/>
  <c r="AA72" i="5"/>
  <c r="AB72" i="5"/>
  <c r="AC72" i="5"/>
  <c r="AD72" i="5"/>
  <c r="U73" i="5"/>
  <c r="V73" i="5"/>
  <c r="W73" i="5"/>
  <c r="X73" i="5"/>
  <c r="Y73" i="5"/>
  <c r="Z73" i="5"/>
  <c r="AA73" i="5"/>
  <c r="AB73" i="5"/>
  <c r="AC73" i="5"/>
  <c r="AD73" i="5"/>
  <c r="U74" i="5"/>
  <c r="V74" i="5"/>
  <c r="W74" i="5"/>
  <c r="X74" i="5"/>
  <c r="Y74" i="5"/>
  <c r="Z74" i="5"/>
  <c r="AA74" i="5"/>
  <c r="AB74" i="5"/>
  <c r="AC74" i="5"/>
  <c r="AD74" i="5"/>
  <c r="U75" i="5"/>
  <c r="V75" i="5"/>
  <c r="W75" i="5"/>
  <c r="X75" i="5"/>
  <c r="Y75" i="5"/>
  <c r="Z75" i="5"/>
  <c r="AA75" i="5"/>
  <c r="AB75" i="5"/>
  <c r="AC75" i="5"/>
  <c r="AD75" i="5"/>
  <c r="U76" i="5"/>
  <c r="V76" i="5"/>
  <c r="W76" i="5"/>
  <c r="X76" i="5"/>
  <c r="Y76" i="5"/>
  <c r="Z76" i="5"/>
  <c r="AA76" i="5"/>
  <c r="AB76" i="5"/>
  <c r="AC76" i="5"/>
  <c r="AD76" i="5"/>
  <c r="U77" i="5"/>
  <c r="V77" i="5"/>
  <c r="W77" i="5"/>
  <c r="X77" i="5"/>
  <c r="Y77" i="5"/>
  <c r="Z77" i="5"/>
  <c r="AA77" i="5"/>
  <c r="AB77" i="5"/>
  <c r="AC77" i="5"/>
  <c r="AD77" i="5"/>
  <c r="U78" i="5"/>
  <c r="V78" i="5"/>
  <c r="W78" i="5"/>
  <c r="X78" i="5"/>
  <c r="Y78" i="5"/>
  <c r="Z78" i="5"/>
  <c r="AA78" i="5"/>
  <c r="AB78" i="5"/>
  <c r="AC78" i="5"/>
  <c r="AD78" i="5"/>
  <c r="U79" i="5"/>
  <c r="V79" i="5"/>
  <c r="W79" i="5"/>
  <c r="X79" i="5"/>
  <c r="Y79" i="5"/>
  <c r="Z79" i="5"/>
  <c r="AA79" i="5"/>
  <c r="AB79" i="5"/>
  <c r="AC79" i="5"/>
  <c r="AD79" i="5"/>
  <c r="U80" i="5"/>
  <c r="V80" i="5"/>
  <c r="W80" i="5"/>
  <c r="X80" i="5"/>
  <c r="Y80" i="5"/>
  <c r="Z80" i="5"/>
  <c r="AA80" i="5"/>
  <c r="AB80" i="5"/>
  <c r="AC80" i="5"/>
  <c r="AD80" i="5"/>
  <c r="U81" i="5"/>
  <c r="V81" i="5"/>
  <c r="W81" i="5"/>
  <c r="X81" i="5"/>
  <c r="Y81" i="5"/>
  <c r="Z81" i="5"/>
  <c r="AA81" i="5"/>
  <c r="AB81" i="5"/>
  <c r="AC81" i="5"/>
  <c r="AD81" i="5"/>
  <c r="U82" i="5"/>
  <c r="V82" i="5"/>
  <c r="W82" i="5"/>
  <c r="X82" i="5"/>
  <c r="Y82" i="5"/>
  <c r="Z82" i="5"/>
  <c r="AA82" i="5"/>
  <c r="AB82" i="5"/>
  <c r="AC82" i="5"/>
  <c r="AD82" i="5"/>
  <c r="U83" i="5"/>
  <c r="V83" i="5"/>
  <c r="W83" i="5"/>
  <c r="X83" i="5"/>
  <c r="Y83" i="5"/>
  <c r="Z83" i="5"/>
  <c r="AA83" i="5"/>
  <c r="AB83" i="5"/>
  <c r="AC83" i="5"/>
  <c r="AD83" i="5"/>
  <c r="U84" i="5"/>
  <c r="V84" i="5"/>
  <c r="W84" i="5"/>
  <c r="X84" i="5"/>
  <c r="Y84" i="5"/>
  <c r="Z84" i="5"/>
  <c r="AA84" i="5"/>
  <c r="AB84" i="5"/>
  <c r="AC84" i="5"/>
  <c r="AD84" i="5"/>
  <c r="U85" i="5"/>
  <c r="V85" i="5"/>
  <c r="W85" i="5"/>
  <c r="X85" i="5"/>
  <c r="Y85" i="5"/>
  <c r="Z85" i="5"/>
  <c r="AA85" i="5"/>
  <c r="AB85" i="5"/>
  <c r="AC85" i="5"/>
  <c r="AD85" i="5"/>
  <c r="U86" i="5"/>
  <c r="V86" i="5"/>
  <c r="W86" i="5"/>
  <c r="X86" i="5"/>
  <c r="Y86" i="5"/>
  <c r="Z86" i="5"/>
  <c r="AA86" i="5"/>
  <c r="AB86" i="5"/>
  <c r="AC86" i="5"/>
  <c r="AD86" i="5"/>
  <c r="U87" i="5"/>
  <c r="V87" i="5"/>
  <c r="W87" i="5"/>
  <c r="X87" i="5"/>
  <c r="Y87" i="5"/>
  <c r="Z87" i="5"/>
  <c r="AA87" i="5"/>
  <c r="AB87" i="5"/>
  <c r="AC87" i="5"/>
  <c r="AD87" i="5"/>
  <c r="U88" i="5"/>
  <c r="V88" i="5"/>
  <c r="W88" i="5"/>
  <c r="X88" i="5"/>
  <c r="Y88" i="5"/>
  <c r="Z88" i="5"/>
  <c r="AA88" i="5"/>
  <c r="AB88" i="5"/>
  <c r="AC88" i="5"/>
  <c r="AD88" i="5"/>
  <c r="U89" i="5"/>
  <c r="V89" i="5"/>
  <c r="W89" i="5"/>
  <c r="X89" i="5"/>
  <c r="Y89" i="5"/>
  <c r="Z89" i="5"/>
  <c r="AA89" i="5"/>
  <c r="AB89" i="5"/>
  <c r="AC89" i="5"/>
  <c r="AD89" i="5"/>
  <c r="U90" i="5"/>
  <c r="V90" i="5"/>
  <c r="W90" i="5"/>
  <c r="X90" i="5"/>
  <c r="Y90" i="5"/>
  <c r="Z90" i="5"/>
  <c r="AA90" i="5"/>
  <c r="AB90" i="5"/>
  <c r="AC90" i="5"/>
  <c r="AD90" i="5"/>
  <c r="U91" i="5"/>
  <c r="V91" i="5"/>
  <c r="W91" i="5"/>
  <c r="X91" i="5"/>
  <c r="Y91" i="5"/>
  <c r="Z91" i="5"/>
  <c r="AA91" i="5"/>
  <c r="AB91" i="5"/>
  <c r="AC91" i="5"/>
  <c r="AD91" i="5"/>
  <c r="U92" i="5"/>
  <c r="V92" i="5"/>
  <c r="W92" i="5"/>
  <c r="X92" i="5"/>
  <c r="Y92" i="5"/>
  <c r="Z92" i="5"/>
  <c r="AA92" i="5"/>
  <c r="AB92" i="5"/>
  <c r="AC92" i="5"/>
  <c r="AD92" i="5"/>
  <c r="U93" i="5"/>
  <c r="V93" i="5"/>
  <c r="W93" i="5"/>
  <c r="X93" i="5"/>
  <c r="Y93" i="5"/>
  <c r="Z93" i="5"/>
  <c r="AA93" i="5"/>
  <c r="AB93" i="5"/>
  <c r="AC93" i="5"/>
  <c r="AD93" i="5"/>
  <c r="U94" i="5"/>
  <c r="V94" i="5"/>
  <c r="W94" i="5"/>
  <c r="X94" i="5"/>
  <c r="Y94" i="5"/>
  <c r="Z94" i="5"/>
  <c r="AA94" i="5"/>
  <c r="AB94" i="5"/>
  <c r="AC94" i="5"/>
  <c r="AD94" i="5"/>
  <c r="U95" i="5"/>
  <c r="V95" i="5"/>
  <c r="W95" i="5"/>
  <c r="X95" i="5"/>
  <c r="Y95" i="5"/>
  <c r="Z95" i="5"/>
  <c r="AA95" i="5"/>
  <c r="AB95" i="5"/>
  <c r="AC95" i="5"/>
  <c r="AD95" i="5"/>
  <c r="U96" i="5"/>
  <c r="V96" i="5"/>
  <c r="W96" i="5"/>
  <c r="X96" i="5"/>
  <c r="Y96" i="5"/>
  <c r="Z96" i="5"/>
  <c r="AA96" i="5"/>
  <c r="AB96" i="5"/>
  <c r="AC96" i="5"/>
  <c r="AD96" i="5"/>
  <c r="U97" i="5"/>
  <c r="V97" i="5"/>
  <c r="W97" i="5"/>
  <c r="X97" i="5"/>
  <c r="Y97" i="5"/>
  <c r="Z97" i="5"/>
  <c r="AA97" i="5"/>
  <c r="AB97" i="5"/>
  <c r="AC97" i="5"/>
  <c r="AD97" i="5"/>
  <c r="U98" i="5"/>
  <c r="V98" i="5"/>
  <c r="W98" i="5"/>
  <c r="X98" i="5"/>
  <c r="Y98" i="5"/>
  <c r="Z98" i="5"/>
  <c r="AA98" i="5"/>
  <c r="AB98" i="5"/>
  <c r="AC98" i="5"/>
  <c r="AD98" i="5"/>
  <c r="U99" i="5"/>
  <c r="V99" i="5"/>
  <c r="W99" i="5"/>
  <c r="X99" i="5"/>
  <c r="Y99" i="5"/>
  <c r="Z99" i="5"/>
  <c r="AA99" i="5"/>
  <c r="AB99" i="5"/>
  <c r="AC99" i="5"/>
  <c r="AD99" i="5"/>
  <c r="U100" i="5"/>
  <c r="V100" i="5"/>
  <c r="W100" i="5"/>
  <c r="X100" i="5"/>
  <c r="Y100" i="5"/>
  <c r="Z100" i="5"/>
  <c r="AA100" i="5"/>
  <c r="AB100" i="5"/>
  <c r="AC100" i="5"/>
  <c r="AD100" i="5"/>
  <c r="U101" i="5"/>
  <c r="V101" i="5"/>
  <c r="W101" i="5"/>
  <c r="X101" i="5"/>
  <c r="Y101" i="5"/>
  <c r="Z101" i="5"/>
  <c r="AA101" i="5"/>
  <c r="AB101" i="5"/>
  <c r="AC101" i="5"/>
  <c r="AD101" i="5"/>
  <c r="U102" i="5"/>
  <c r="V102" i="5"/>
  <c r="W102" i="5"/>
  <c r="X102" i="5"/>
  <c r="Y102" i="5"/>
  <c r="Z102" i="5"/>
  <c r="AA102" i="5"/>
  <c r="AB102" i="5"/>
  <c r="AC102" i="5"/>
  <c r="AD102" i="5"/>
  <c r="U103" i="5"/>
  <c r="V103" i="5"/>
  <c r="W103" i="5"/>
  <c r="X103" i="5"/>
  <c r="Y103" i="5"/>
  <c r="Z103" i="5"/>
  <c r="AA103" i="5"/>
  <c r="AB103" i="5"/>
  <c r="AC103" i="5"/>
  <c r="AD103" i="5"/>
  <c r="U104" i="5"/>
  <c r="V104" i="5"/>
  <c r="W104" i="5"/>
  <c r="X104" i="5"/>
  <c r="Y104" i="5"/>
  <c r="Z104" i="5"/>
  <c r="AA104" i="5"/>
  <c r="AB104" i="5"/>
  <c r="AC104" i="5"/>
  <c r="AD104" i="5"/>
  <c r="U105" i="5"/>
  <c r="V105" i="5"/>
  <c r="W105" i="5"/>
  <c r="X105" i="5"/>
  <c r="Y105" i="5"/>
  <c r="Z105" i="5"/>
  <c r="AA105" i="5"/>
  <c r="AB105" i="5"/>
  <c r="AC105" i="5"/>
  <c r="AD105" i="5"/>
  <c r="U106" i="5"/>
  <c r="V106" i="5"/>
  <c r="W106" i="5"/>
  <c r="X106" i="5"/>
  <c r="Y106" i="5"/>
  <c r="Z106" i="5"/>
  <c r="AA106" i="5"/>
  <c r="AB106" i="5"/>
  <c r="AC106" i="5"/>
  <c r="AD106" i="5"/>
  <c r="U107" i="5"/>
  <c r="V107" i="5"/>
  <c r="W107" i="5"/>
  <c r="X107" i="5"/>
  <c r="Y107" i="5"/>
  <c r="Z107" i="5"/>
  <c r="AA107" i="5"/>
  <c r="AB107" i="5"/>
  <c r="AC107" i="5"/>
  <c r="AD107" i="5"/>
  <c r="U108" i="5"/>
  <c r="V108" i="5"/>
  <c r="W108" i="5"/>
  <c r="X108" i="5"/>
  <c r="Y108" i="5"/>
  <c r="Z108" i="5"/>
  <c r="AA108" i="5"/>
  <c r="AB108" i="5"/>
  <c r="AC108" i="5"/>
  <c r="AD108" i="5"/>
  <c r="U109" i="5"/>
  <c r="V109" i="5"/>
  <c r="W109" i="5"/>
  <c r="X109" i="5"/>
  <c r="Y109" i="5"/>
  <c r="Z109" i="5"/>
  <c r="AA109" i="5"/>
  <c r="AB109" i="5"/>
  <c r="AC109" i="5"/>
  <c r="AD109" i="5"/>
  <c r="U110" i="5"/>
  <c r="V110" i="5"/>
  <c r="W110" i="5"/>
  <c r="X110" i="5"/>
  <c r="Y110" i="5"/>
  <c r="Z110" i="5"/>
  <c r="AA110" i="5"/>
  <c r="AB110" i="5"/>
  <c r="AC110" i="5"/>
  <c r="AD110" i="5"/>
  <c r="U111" i="5"/>
  <c r="V111" i="5"/>
  <c r="W111" i="5"/>
  <c r="X111" i="5"/>
  <c r="Y111" i="5"/>
  <c r="Z111" i="5"/>
  <c r="AA111" i="5"/>
  <c r="AB111" i="5"/>
  <c r="AC111" i="5"/>
  <c r="AD111" i="5"/>
  <c r="U112" i="5"/>
  <c r="V112" i="5"/>
  <c r="W112" i="5"/>
  <c r="X112" i="5"/>
  <c r="Y112" i="5"/>
  <c r="Z112" i="5"/>
  <c r="AA112" i="5"/>
  <c r="AB112" i="5"/>
  <c r="AC112" i="5"/>
  <c r="AD112" i="5"/>
  <c r="U113" i="5"/>
  <c r="V113" i="5"/>
  <c r="W113" i="5"/>
  <c r="X113" i="5"/>
  <c r="Y113" i="5"/>
  <c r="Z113" i="5"/>
  <c r="AA113" i="5"/>
  <c r="AB113" i="5"/>
  <c r="AC113" i="5"/>
  <c r="AD113" i="5"/>
  <c r="U114" i="5"/>
  <c r="V114" i="5"/>
  <c r="W114" i="5"/>
  <c r="X114" i="5"/>
  <c r="Y114" i="5"/>
  <c r="Z114" i="5"/>
  <c r="AA114" i="5"/>
  <c r="AB114" i="5"/>
  <c r="AC114" i="5"/>
  <c r="AD114" i="5"/>
  <c r="U115" i="5"/>
  <c r="V115" i="5"/>
  <c r="W115" i="5"/>
  <c r="X115" i="5"/>
  <c r="Y115" i="5"/>
  <c r="Z115" i="5"/>
  <c r="AA115" i="5"/>
  <c r="AB115" i="5"/>
  <c r="AC115" i="5"/>
  <c r="AD115" i="5"/>
  <c r="U116" i="5"/>
  <c r="V116" i="5"/>
  <c r="W116" i="5"/>
  <c r="X116" i="5"/>
  <c r="Y116" i="5"/>
  <c r="Z116" i="5"/>
  <c r="AA116" i="5"/>
  <c r="AB116" i="5"/>
  <c r="AC116" i="5"/>
  <c r="AD116" i="5"/>
  <c r="U117" i="5"/>
  <c r="V117" i="5"/>
  <c r="W117" i="5"/>
  <c r="X117" i="5"/>
  <c r="Y117" i="5"/>
  <c r="Z117" i="5"/>
  <c r="AA117" i="5"/>
  <c r="AB117" i="5"/>
  <c r="AC117" i="5"/>
  <c r="AD117" i="5"/>
  <c r="U118" i="5"/>
  <c r="V118" i="5"/>
  <c r="W118" i="5"/>
  <c r="X118" i="5"/>
  <c r="Y118" i="5"/>
  <c r="Z118" i="5"/>
  <c r="AA118" i="5"/>
  <c r="AB118" i="5"/>
  <c r="AC118" i="5"/>
  <c r="AD118" i="5"/>
  <c r="U119" i="5"/>
  <c r="V119" i="5"/>
  <c r="W119" i="5"/>
  <c r="X119" i="5"/>
  <c r="Y119" i="5"/>
  <c r="Z119" i="5"/>
  <c r="AA119" i="5"/>
  <c r="AB119" i="5"/>
  <c r="AC119" i="5"/>
  <c r="AD119" i="5"/>
  <c r="U120" i="5"/>
  <c r="V120" i="5"/>
  <c r="W120" i="5"/>
  <c r="X120" i="5"/>
  <c r="Y120" i="5"/>
  <c r="Z120" i="5"/>
  <c r="AA120" i="5"/>
  <c r="AB120" i="5"/>
  <c r="AC120" i="5"/>
  <c r="AD120" i="5"/>
  <c r="U121" i="5"/>
  <c r="V121" i="5"/>
  <c r="W121" i="5"/>
  <c r="X121" i="5"/>
  <c r="Y121" i="5"/>
  <c r="Z121" i="5"/>
  <c r="AA121" i="5"/>
  <c r="AB121" i="5"/>
  <c r="AC121" i="5"/>
  <c r="AD121" i="5"/>
  <c r="U122" i="5"/>
  <c r="V122" i="5"/>
  <c r="W122" i="5"/>
  <c r="X122" i="5"/>
  <c r="Y122" i="5"/>
  <c r="Z122" i="5"/>
  <c r="AA122" i="5"/>
  <c r="AB122" i="5"/>
  <c r="AC122" i="5"/>
  <c r="AD122" i="5"/>
  <c r="U123" i="5"/>
  <c r="V123" i="5"/>
  <c r="W123" i="5"/>
  <c r="X123" i="5"/>
  <c r="Y123" i="5"/>
  <c r="Z123" i="5"/>
  <c r="AA123" i="5"/>
  <c r="AB123" i="5"/>
  <c r="AC123" i="5"/>
  <c r="AD123" i="5"/>
  <c r="U124" i="5"/>
  <c r="V124" i="5"/>
  <c r="W124" i="5"/>
  <c r="X124" i="5"/>
  <c r="Y124" i="5"/>
  <c r="Z124" i="5"/>
  <c r="AA124" i="5"/>
  <c r="AB124" i="5"/>
  <c r="AC124" i="5"/>
  <c r="AD124" i="5"/>
  <c r="U125" i="5"/>
  <c r="V125" i="5"/>
  <c r="W125" i="5"/>
  <c r="X125" i="5"/>
  <c r="Y125" i="5"/>
  <c r="Z125" i="5"/>
  <c r="AA125" i="5"/>
  <c r="AB125" i="5"/>
  <c r="AC125" i="5"/>
  <c r="AD125" i="5"/>
  <c r="U126" i="5"/>
  <c r="V126" i="5"/>
  <c r="W126" i="5"/>
  <c r="X126" i="5"/>
  <c r="Y126" i="5"/>
  <c r="Z126" i="5"/>
  <c r="AA126" i="5"/>
  <c r="AB126" i="5"/>
  <c r="AC126" i="5"/>
  <c r="AD126" i="5"/>
  <c r="U127" i="5"/>
  <c r="V127" i="5"/>
  <c r="W127" i="5"/>
  <c r="X127" i="5"/>
  <c r="Y127" i="5"/>
  <c r="Z127" i="5"/>
  <c r="AA127" i="5"/>
  <c r="AB127" i="5"/>
  <c r="AC127" i="5"/>
  <c r="AD127" i="5"/>
  <c r="U128" i="5"/>
  <c r="V128" i="5"/>
  <c r="W128" i="5"/>
  <c r="X128" i="5"/>
  <c r="Y128" i="5"/>
  <c r="Z128" i="5"/>
  <c r="AA128" i="5"/>
  <c r="AB128" i="5"/>
  <c r="AC128" i="5"/>
  <c r="AD128" i="5"/>
  <c r="U129" i="5"/>
  <c r="V129" i="5"/>
  <c r="W129" i="5"/>
  <c r="X129" i="5"/>
  <c r="Y129" i="5"/>
  <c r="Z129" i="5"/>
  <c r="AA129" i="5"/>
  <c r="AB129" i="5"/>
  <c r="AC129" i="5"/>
  <c r="AD129" i="5"/>
  <c r="U130" i="5"/>
  <c r="V130" i="5"/>
  <c r="W130" i="5"/>
  <c r="X130" i="5"/>
  <c r="Y130" i="5"/>
  <c r="Z130" i="5"/>
  <c r="AA130" i="5"/>
  <c r="AB130" i="5"/>
  <c r="AC130" i="5"/>
  <c r="AD130" i="5"/>
  <c r="U131" i="5"/>
  <c r="V131" i="5"/>
  <c r="W131" i="5"/>
  <c r="X131" i="5"/>
  <c r="Y131" i="5"/>
  <c r="Z131" i="5"/>
  <c r="AA131" i="5"/>
  <c r="AB131" i="5"/>
  <c r="AC131" i="5"/>
  <c r="AD131" i="5"/>
  <c r="U132" i="5"/>
  <c r="V132" i="5"/>
  <c r="W132" i="5"/>
  <c r="X132" i="5"/>
  <c r="Y132" i="5"/>
  <c r="Z132" i="5"/>
  <c r="AA132" i="5"/>
  <c r="AB132" i="5"/>
  <c r="AC132" i="5"/>
  <c r="AD132" i="5"/>
  <c r="U133" i="5"/>
  <c r="V133" i="5"/>
  <c r="W133" i="5"/>
  <c r="X133" i="5"/>
  <c r="Y133" i="5"/>
  <c r="Z133" i="5"/>
  <c r="AA133" i="5"/>
  <c r="AB133" i="5"/>
  <c r="AC133" i="5"/>
  <c r="AD133" i="5"/>
  <c r="U134" i="5"/>
  <c r="V134" i="5"/>
  <c r="W134" i="5"/>
  <c r="X134" i="5"/>
  <c r="Y134" i="5"/>
  <c r="Z134" i="5"/>
  <c r="AA134" i="5"/>
  <c r="AB134" i="5"/>
  <c r="AC134" i="5"/>
  <c r="AD134" i="5"/>
  <c r="U135" i="5"/>
  <c r="V135" i="5"/>
  <c r="W135" i="5"/>
  <c r="X135" i="5"/>
  <c r="Y135" i="5"/>
  <c r="Z135" i="5"/>
  <c r="AA135" i="5"/>
  <c r="AB135" i="5"/>
  <c r="AC135" i="5"/>
  <c r="AD135" i="5"/>
  <c r="U136" i="5"/>
  <c r="V136" i="5"/>
  <c r="W136" i="5"/>
  <c r="X136" i="5"/>
  <c r="Y136" i="5"/>
  <c r="Z136" i="5"/>
  <c r="AA136" i="5"/>
  <c r="AB136" i="5"/>
  <c r="AC136" i="5"/>
  <c r="AD136" i="5"/>
  <c r="U137" i="5"/>
  <c r="V137" i="5"/>
  <c r="W137" i="5"/>
  <c r="X137" i="5"/>
  <c r="Y137" i="5"/>
  <c r="Z137" i="5"/>
  <c r="AA137" i="5"/>
  <c r="AB137" i="5"/>
  <c r="AC137" i="5"/>
  <c r="AD137" i="5"/>
  <c r="U138" i="5"/>
  <c r="V138" i="5"/>
  <c r="W138" i="5"/>
  <c r="X138" i="5"/>
  <c r="Y138" i="5"/>
  <c r="Z138" i="5"/>
  <c r="AA138" i="5"/>
  <c r="AB138" i="5"/>
  <c r="AC138" i="5"/>
  <c r="AD138" i="5"/>
  <c r="U139" i="5"/>
  <c r="V139" i="5"/>
  <c r="W139" i="5"/>
  <c r="X139" i="5"/>
  <c r="Y139" i="5"/>
  <c r="Z139" i="5"/>
  <c r="AA139" i="5"/>
  <c r="AB139" i="5"/>
  <c r="AC139" i="5"/>
  <c r="AD139" i="5"/>
  <c r="U140" i="5"/>
  <c r="V140" i="5"/>
  <c r="W140" i="5"/>
  <c r="X140" i="5"/>
  <c r="Y140" i="5"/>
  <c r="Z140" i="5"/>
  <c r="AA140" i="5"/>
  <c r="AB140" i="5"/>
  <c r="AC140" i="5"/>
  <c r="AD140" i="5"/>
  <c r="U141" i="5"/>
  <c r="V141" i="5"/>
  <c r="W141" i="5"/>
  <c r="X141" i="5"/>
  <c r="Y141" i="5"/>
  <c r="Z141" i="5"/>
  <c r="AA141" i="5"/>
  <c r="AB141" i="5"/>
  <c r="AC141" i="5"/>
  <c r="AD141" i="5"/>
  <c r="U142" i="5"/>
  <c r="V142" i="5"/>
  <c r="W142" i="5"/>
  <c r="X142" i="5"/>
  <c r="Y142" i="5"/>
  <c r="Z142" i="5"/>
  <c r="AA142" i="5"/>
  <c r="AB142" i="5"/>
  <c r="AC142" i="5"/>
  <c r="AD142" i="5"/>
  <c r="U143" i="5"/>
  <c r="V143" i="5"/>
  <c r="W143" i="5"/>
  <c r="X143" i="5"/>
  <c r="Y143" i="5"/>
  <c r="Z143" i="5"/>
  <c r="AA143" i="5"/>
  <c r="AB143" i="5"/>
  <c r="AC143" i="5"/>
  <c r="AD143" i="5"/>
  <c r="U144" i="5"/>
  <c r="V144" i="5"/>
  <c r="W144" i="5"/>
  <c r="X144" i="5"/>
  <c r="Y144" i="5"/>
  <c r="Z144" i="5"/>
  <c r="AA144" i="5"/>
  <c r="AB144" i="5"/>
  <c r="AC144" i="5"/>
  <c r="AD144" i="5"/>
  <c r="U145" i="5"/>
  <c r="V145" i="5"/>
  <c r="W145" i="5"/>
  <c r="X145" i="5"/>
  <c r="Y145" i="5"/>
  <c r="Z145" i="5"/>
  <c r="AA145" i="5"/>
  <c r="AB145" i="5"/>
  <c r="AC145" i="5"/>
  <c r="AD145" i="5"/>
  <c r="U146" i="5"/>
  <c r="V146" i="5"/>
  <c r="W146" i="5"/>
  <c r="X146" i="5"/>
  <c r="Y146" i="5"/>
  <c r="Z146" i="5"/>
  <c r="AA146" i="5"/>
  <c r="AB146" i="5"/>
  <c r="AC146" i="5"/>
  <c r="AD146" i="5"/>
  <c r="U147" i="5"/>
  <c r="V147" i="5"/>
  <c r="W147" i="5"/>
  <c r="X147" i="5"/>
  <c r="Y147" i="5"/>
  <c r="Z147" i="5"/>
  <c r="AA147" i="5"/>
  <c r="AB147" i="5"/>
  <c r="AC147" i="5"/>
  <c r="AD147" i="5"/>
  <c r="U148" i="5"/>
  <c r="V148" i="5"/>
  <c r="W148" i="5"/>
  <c r="X148" i="5"/>
  <c r="Y148" i="5"/>
  <c r="Z148" i="5"/>
  <c r="AA148" i="5"/>
  <c r="AB148" i="5"/>
  <c r="AC148" i="5"/>
  <c r="AD148" i="5"/>
  <c r="U149" i="5"/>
  <c r="V149" i="5"/>
  <c r="W149" i="5"/>
  <c r="X149" i="5"/>
  <c r="Y149" i="5"/>
  <c r="Z149" i="5"/>
  <c r="AA149" i="5"/>
  <c r="AB149" i="5"/>
  <c r="AC149" i="5"/>
  <c r="AD149" i="5"/>
  <c r="U150" i="5"/>
  <c r="V150" i="5"/>
  <c r="W150" i="5"/>
  <c r="X150" i="5"/>
  <c r="Y150" i="5"/>
  <c r="Z150" i="5"/>
  <c r="AA150" i="5"/>
  <c r="AB150" i="5"/>
  <c r="AC150" i="5"/>
  <c r="AD150" i="5"/>
  <c r="U151" i="5"/>
  <c r="V151" i="5"/>
  <c r="W151" i="5"/>
  <c r="X151" i="5"/>
  <c r="Y151" i="5"/>
  <c r="Z151" i="5"/>
  <c r="AA151" i="5"/>
  <c r="AB151" i="5"/>
  <c r="AC151" i="5"/>
  <c r="AD151" i="5"/>
  <c r="U152" i="5"/>
  <c r="V152" i="5"/>
  <c r="W152" i="5"/>
  <c r="X152" i="5"/>
  <c r="Y152" i="5"/>
  <c r="Z152" i="5"/>
  <c r="AA152" i="5"/>
  <c r="AB152" i="5"/>
  <c r="AC152" i="5"/>
  <c r="AD152" i="5"/>
  <c r="U153" i="5"/>
  <c r="V153" i="5"/>
  <c r="W153" i="5"/>
  <c r="X153" i="5"/>
  <c r="Y153" i="5"/>
  <c r="Z153" i="5"/>
  <c r="AA153" i="5"/>
  <c r="AB153" i="5"/>
  <c r="AC153" i="5"/>
  <c r="AD153" i="5"/>
  <c r="U154" i="5"/>
  <c r="V154" i="5"/>
  <c r="W154" i="5"/>
  <c r="X154" i="5"/>
  <c r="Y154" i="5"/>
  <c r="Z154" i="5"/>
  <c r="AA154" i="5"/>
  <c r="AB154" i="5"/>
  <c r="AC154" i="5"/>
  <c r="AD154" i="5"/>
  <c r="U155" i="5"/>
  <c r="V155" i="5"/>
  <c r="W155" i="5"/>
  <c r="X155" i="5"/>
  <c r="Y155" i="5"/>
  <c r="Z155" i="5"/>
  <c r="AA155" i="5"/>
  <c r="AB155" i="5"/>
  <c r="AC155" i="5"/>
  <c r="AD155" i="5"/>
  <c r="U156" i="5"/>
  <c r="V156" i="5"/>
  <c r="W156" i="5"/>
  <c r="X156" i="5"/>
  <c r="Y156" i="5"/>
  <c r="Z156" i="5"/>
  <c r="AA156" i="5"/>
  <c r="AB156" i="5"/>
  <c r="AC156" i="5"/>
  <c r="AD156" i="5"/>
  <c r="U157" i="5"/>
  <c r="V157" i="5"/>
  <c r="W157" i="5"/>
  <c r="X157" i="5"/>
  <c r="Y157" i="5"/>
  <c r="Z157" i="5"/>
  <c r="AA157" i="5"/>
  <c r="AB157" i="5"/>
  <c r="AC157" i="5"/>
  <c r="AD157" i="5"/>
  <c r="U158" i="5"/>
  <c r="V158" i="5"/>
  <c r="W158" i="5"/>
  <c r="X158" i="5"/>
  <c r="Y158" i="5"/>
  <c r="Z158" i="5"/>
  <c r="AA158" i="5"/>
  <c r="AB158" i="5"/>
  <c r="AC158" i="5"/>
  <c r="AD158" i="5"/>
  <c r="U159" i="5"/>
  <c r="V159" i="5"/>
  <c r="W159" i="5"/>
  <c r="X159" i="5"/>
  <c r="Y159" i="5"/>
  <c r="Z159" i="5"/>
  <c r="AA159" i="5"/>
  <c r="AB159" i="5"/>
  <c r="AC159" i="5"/>
  <c r="AD159" i="5"/>
  <c r="U160" i="5"/>
  <c r="V160" i="5"/>
  <c r="W160" i="5"/>
  <c r="X160" i="5"/>
  <c r="Y160" i="5"/>
  <c r="Z160" i="5"/>
  <c r="AA160" i="5"/>
  <c r="AB160" i="5"/>
  <c r="AC160" i="5"/>
  <c r="AD160" i="5"/>
  <c r="U161" i="5"/>
  <c r="V161" i="5"/>
  <c r="W161" i="5"/>
  <c r="X161" i="5"/>
  <c r="Y161" i="5"/>
  <c r="Z161" i="5"/>
  <c r="AA161" i="5"/>
  <c r="AB161" i="5"/>
  <c r="AC161" i="5"/>
  <c r="AD161" i="5"/>
  <c r="U162" i="5"/>
  <c r="V162" i="5"/>
  <c r="W162" i="5"/>
  <c r="X162" i="5"/>
  <c r="Y162" i="5"/>
  <c r="Z162" i="5"/>
  <c r="AA162" i="5"/>
  <c r="AB162" i="5"/>
  <c r="AC162" i="5"/>
  <c r="AD162" i="5"/>
  <c r="U163" i="5"/>
  <c r="V163" i="5"/>
  <c r="W163" i="5"/>
  <c r="X163" i="5"/>
  <c r="Y163" i="5"/>
  <c r="Z163" i="5"/>
  <c r="AA163" i="5"/>
  <c r="AB163" i="5"/>
  <c r="AC163" i="5"/>
  <c r="AD163" i="5"/>
  <c r="U164" i="5"/>
  <c r="V164" i="5"/>
  <c r="W164" i="5"/>
  <c r="X164" i="5"/>
  <c r="Y164" i="5"/>
  <c r="Z164" i="5"/>
  <c r="AA164" i="5"/>
  <c r="AB164" i="5"/>
  <c r="AC164" i="5"/>
  <c r="AD164" i="5"/>
  <c r="U165" i="5"/>
  <c r="V165" i="5"/>
  <c r="W165" i="5"/>
  <c r="X165" i="5"/>
  <c r="Y165" i="5"/>
  <c r="Z165" i="5"/>
  <c r="AA165" i="5"/>
  <c r="AB165" i="5"/>
  <c r="AC165" i="5"/>
  <c r="AD165" i="5"/>
  <c r="U166" i="5"/>
  <c r="V166" i="5"/>
  <c r="W166" i="5"/>
  <c r="X166" i="5"/>
  <c r="Y166" i="5"/>
  <c r="Z166" i="5"/>
  <c r="AA166" i="5"/>
  <c r="AB166" i="5"/>
  <c r="AC166" i="5"/>
  <c r="AD166" i="5"/>
  <c r="U167" i="5"/>
  <c r="V167" i="5"/>
  <c r="W167" i="5"/>
  <c r="X167" i="5"/>
  <c r="Y167" i="5"/>
  <c r="Z167" i="5"/>
  <c r="AA167" i="5"/>
  <c r="AB167" i="5"/>
  <c r="AC167" i="5"/>
  <c r="AD167" i="5"/>
  <c r="U168" i="5"/>
  <c r="V168" i="5"/>
  <c r="W168" i="5"/>
  <c r="X168" i="5"/>
  <c r="Y168" i="5"/>
  <c r="Z168" i="5"/>
  <c r="AA168" i="5"/>
  <c r="AB168" i="5"/>
  <c r="AC168" i="5"/>
  <c r="AD168" i="5"/>
  <c r="U169" i="5"/>
  <c r="V169" i="5"/>
  <c r="W169" i="5"/>
  <c r="X169" i="5"/>
  <c r="Y169" i="5"/>
  <c r="Z169" i="5"/>
  <c r="AA169" i="5"/>
  <c r="AB169" i="5"/>
  <c r="AC169" i="5"/>
  <c r="AD169" i="5"/>
  <c r="U170" i="5"/>
  <c r="V170" i="5"/>
  <c r="W170" i="5"/>
  <c r="X170" i="5"/>
  <c r="Y170" i="5"/>
  <c r="Z170" i="5"/>
  <c r="AA170" i="5"/>
  <c r="AB170" i="5"/>
  <c r="AC170" i="5"/>
  <c r="AD170" i="5"/>
  <c r="U171" i="5"/>
  <c r="V171" i="5"/>
  <c r="W171" i="5"/>
  <c r="X171" i="5"/>
  <c r="Y171" i="5"/>
  <c r="Z171" i="5"/>
  <c r="AA171" i="5"/>
  <c r="AB171" i="5"/>
  <c r="AC171" i="5"/>
  <c r="AD171" i="5"/>
  <c r="U172" i="5"/>
  <c r="V172" i="5"/>
  <c r="W172" i="5"/>
  <c r="X172" i="5"/>
  <c r="Y172" i="5"/>
  <c r="Z172" i="5"/>
  <c r="AA172" i="5"/>
  <c r="AB172" i="5"/>
  <c r="AC172" i="5"/>
  <c r="AD172" i="5"/>
  <c r="U173" i="5"/>
  <c r="V173" i="5"/>
  <c r="W173" i="5"/>
  <c r="X173" i="5"/>
  <c r="Y173" i="5"/>
  <c r="Z173" i="5"/>
  <c r="AA173" i="5"/>
  <c r="AB173" i="5"/>
  <c r="AC173" i="5"/>
  <c r="AD173" i="5"/>
  <c r="U174" i="5"/>
  <c r="V174" i="5"/>
  <c r="W174" i="5"/>
  <c r="X174" i="5"/>
  <c r="Y174" i="5"/>
  <c r="Z174" i="5"/>
  <c r="AA174" i="5"/>
  <c r="AB174" i="5"/>
  <c r="AC174" i="5"/>
  <c r="AD174" i="5"/>
  <c r="U175" i="5"/>
  <c r="V175" i="5"/>
  <c r="W175" i="5"/>
  <c r="X175" i="5"/>
  <c r="Y175" i="5"/>
  <c r="Z175" i="5"/>
  <c r="AA175" i="5"/>
  <c r="AB175" i="5"/>
  <c r="AC175" i="5"/>
  <c r="AD175" i="5"/>
  <c r="U176" i="5"/>
  <c r="V176" i="5"/>
  <c r="W176" i="5"/>
  <c r="X176" i="5"/>
  <c r="Y176" i="5"/>
  <c r="Z176" i="5"/>
  <c r="AA176" i="5"/>
  <c r="AB176" i="5"/>
  <c r="AC176" i="5"/>
  <c r="AD176" i="5"/>
  <c r="U177" i="5"/>
  <c r="V177" i="5"/>
  <c r="W177" i="5"/>
  <c r="X177" i="5"/>
  <c r="Y177" i="5"/>
  <c r="Z177" i="5"/>
  <c r="AA177" i="5"/>
  <c r="AB177" i="5"/>
  <c r="AC177" i="5"/>
  <c r="AD177" i="5"/>
  <c r="U178" i="5"/>
  <c r="V178" i="5"/>
  <c r="W178" i="5"/>
  <c r="X178" i="5"/>
  <c r="Y178" i="5"/>
  <c r="Z178" i="5"/>
  <c r="AA178" i="5"/>
  <c r="AB178" i="5"/>
  <c r="AC178" i="5"/>
  <c r="AD178" i="5"/>
  <c r="U179" i="5"/>
  <c r="V179" i="5"/>
  <c r="W179" i="5"/>
  <c r="X179" i="5"/>
  <c r="Y179" i="5"/>
  <c r="Z179" i="5"/>
  <c r="AA179" i="5"/>
  <c r="AB179" i="5"/>
  <c r="AC179" i="5"/>
  <c r="AD179" i="5"/>
  <c r="U180" i="5"/>
  <c r="V180" i="5"/>
  <c r="W180" i="5"/>
  <c r="X180" i="5"/>
  <c r="Y180" i="5"/>
  <c r="Z180" i="5"/>
  <c r="AA180" i="5"/>
  <c r="AB180" i="5"/>
  <c r="AC180" i="5"/>
  <c r="AD180" i="5"/>
  <c r="U181" i="5"/>
  <c r="V181" i="5"/>
  <c r="W181" i="5"/>
  <c r="X181" i="5"/>
  <c r="Y181" i="5"/>
  <c r="Z181" i="5"/>
  <c r="AA181" i="5"/>
  <c r="AB181" i="5"/>
  <c r="AC181" i="5"/>
  <c r="AD181" i="5"/>
  <c r="U182" i="5"/>
  <c r="V182" i="5"/>
  <c r="W182" i="5"/>
  <c r="X182" i="5"/>
  <c r="Y182" i="5"/>
  <c r="Z182" i="5"/>
  <c r="AA182" i="5"/>
  <c r="AB182" i="5"/>
  <c r="AC182" i="5"/>
  <c r="AD182" i="5"/>
  <c r="U183" i="5"/>
  <c r="V183" i="5"/>
  <c r="W183" i="5"/>
  <c r="X183" i="5"/>
  <c r="Y183" i="5"/>
  <c r="Z183" i="5"/>
  <c r="AA183" i="5"/>
  <c r="AB183" i="5"/>
  <c r="AC183" i="5"/>
  <c r="AD183" i="5"/>
  <c r="U184" i="5"/>
  <c r="V184" i="5"/>
  <c r="W184" i="5"/>
  <c r="X184" i="5"/>
  <c r="Y184" i="5"/>
  <c r="Z184" i="5"/>
  <c r="AA184" i="5"/>
  <c r="AB184" i="5"/>
  <c r="AC184" i="5"/>
  <c r="AD184" i="5"/>
  <c r="U185" i="5"/>
  <c r="V185" i="5"/>
  <c r="W185" i="5"/>
  <c r="X185" i="5"/>
  <c r="Y185" i="5"/>
  <c r="Z185" i="5"/>
  <c r="AA185" i="5"/>
  <c r="AB185" i="5"/>
  <c r="AC185" i="5"/>
  <c r="AD185" i="5"/>
  <c r="U186" i="5"/>
  <c r="V186" i="5"/>
  <c r="W186" i="5"/>
  <c r="X186" i="5"/>
  <c r="Y186" i="5"/>
  <c r="Z186" i="5"/>
  <c r="AA186" i="5"/>
  <c r="AB186" i="5"/>
  <c r="AC186" i="5"/>
  <c r="AD186" i="5"/>
  <c r="U187" i="5"/>
  <c r="V187" i="5"/>
  <c r="W187" i="5"/>
  <c r="X187" i="5"/>
  <c r="Y187" i="5"/>
  <c r="Z187" i="5"/>
  <c r="AA187" i="5"/>
  <c r="AB187" i="5"/>
  <c r="AC187" i="5"/>
  <c r="AD187" i="5"/>
  <c r="U188" i="5"/>
  <c r="V188" i="5"/>
  <c r="W188" i="5"/>
  <c r="X188" i="5"/>
  <c r="Y188" i="5"/>
  <c r="Z188" i="5"/>
  <c r="AA188" i="5"/>
  <c r="AB188" i="5"/>
  <c r="AC188" i="5"/>
  <c r="AD188" i="5"/>
  <c r="U189" i="5"/>
  <c r="V189" i="5"/>
  <c r="W189" i="5"/>
  <c r="X189" i="5"/>
  <c r="Y189" i="5"/>
  <c r="Z189" i="5"/>
  <c r="AA189" i="5"/>
  <c r="AB189" i="5"/>
  <c r="AC189" i="5"/>
  <c r="AD189" i="5"/>
  <c r="U190" i="5"/>
  <c r="V190" i="5"/>
  <c r="W190" i="5"/>
  <c r="X190" i="5"/>
  <c r="Y190" i="5"/>
  <c r="Z190" i="5"/>
  <c r="AA190" i="5"/>
  <c r="AB190" i="5"/>
  <c r="AC190" i="5"/>
  <c r="AD190" i="5"/>
  <c r="U191" i="5"/>
  <c r="V191" i="5"/>
  <c r="W191" i="5"/>
  <c r="X191" i="5"/>
  <c r="Y191" i="5"/>
  <c r="Z191" i="5"/>
  <c r="AA191" i="5"/>
  <c r="AB191" i="5"/>
  <c r="AC191" i="5"/>
  <c r="AD191" i="5"/>
  <c r="U192" i="5"/>
  <c r="V192" i="5"/>
  <c r="W192" i="5"/>
  <c r="X192" i="5"/>
  <c r="Y192" i="5"/>
  <c r="Z192" i="5"/>
  <c r="AA192" i="5"/>
  <c r="AB192" i="5"/>
  <c r="AC192" i="5"/>
  <c r="AD192" i="5"/>
  <c r="U193" i="5"/>
  <c r="V193" i="5"/>
  <c r="W193" i="5"/>
  <c r="X193" i="5"/>
  <c r="Y193" i="5"/>
  <c r="Z193" i="5"/>
  <c r="AA193" i="5"/>
  <c r="AB193" i="5"/>
  <c r="AC193" i="5"/>
  <c r="AD193" i="5"/>
  <c r="U194" i="5"/>
  <c r="V194" i="5"/>
  <c r="W194" i="5"/>
  <c r="X194" i="5"/>
  <c r="Y194" i="5"/>
  <c r="Z194" i="5"/>
  <c r="AA194" i="5"/>
  <c r="AB194" i="5"/>
  <c r="AC194" i="5"/>
  <c r="AD194" i="5"/>
  <c r="U195" i="5"/>
  <c r="V195" i="5"/>
  <c r="W195" i="5"/>
  <c r="X195" i="5"/>
  <c r="Y195" i="5"/>
  <c r="Z195" i="5"/>
  <c r="AA195" i="5"/>
  <c r="AB195" i="5"/>
  <c r="AC195" i="5"/>
  <c r="AD195" i="5"/>
  <c r="U196" i="5"/>
  <c r="V196" i="5"/>
  <c r="W196" i="5"/>
  <c r="X196" i="5"/>
  <c r="Y196" i="5"/>
  <c r="Z196" i="5"/>
  <c r="AA196" i="5"/>
  <c r="AB196" i="5"/>
  <c r="AC196" i="5"/>
  <c r="AD196" i="5"/>
  <c r="U197" i="5"/>
  <c r="V197" i="5"/>
  <c r="W197" i="5"/>
  <c r="X197" i="5"/>
  <c r="Y197" i="5"/>
  <c r="Z197" i="5"/>
  <c r="AA197" i="5"/>
  <c r="AB197" i="5"/>
  <c r="AC197" i="5"/>
  <c r="AD197" i="5"/>
  <c r="U198" i="5"/>
  <c r="V198" i="5"/>
  <c r="W198" i="5"/>
  <c r="X198" i="5"/>
  <c r="Y198" i="5"/>
  <c r="Z198" i="5"/>
  <c r="AA198" i="5"/>
  <c r="AB198" i="5"/>
  <c r="AC198" i="5"/>
  <c r="AD198" i="5"/>
  <c r="U199" i="5"/>
  <c r="V199" i="5"/>
  <c r="W199" i="5"/>
  <c r="X199" i="5"/>
  <c r="Y199" i="5"/>
  <c r="Z199" i="5"/>
  <c r="AA199" i="5"/>
  <c r="AB199" i="5"/>
  <c r="AC199" i="5"/>
  <c r="AD199" i="5"/>
  <c r="U200" i="5"/>
  <c r="V200" i="5"/>
  <c r="W200" i="5"/>
  <c r="X200" i="5"/>
  <c r="Y200" i="5"/>
  <c r="Z200" i="5"/>
  <c r="AA200" i="5"/>
  <c r="AB200" i="5"/>
  <c r="AC200" i="5"/>
  <c r="AD200" i="5"/>
  <c r="U201" i="5"/>
  <c r="V201" i="5"/>
  <c r="W201" i="5"/>
  <c r="X201" i="5"/>
  <c r="Y201" i="5"/>
  <c r="Z201" i="5"/>
  <c r="AA201" i="5"/>
  <c r="AB201" i="5"/>
  <c r="AC201" i="5"/>
  <c r="AD201" i="5"/>
  <c r="U202" i="5"/>
  <c r="V202" i="5"/>
  <c r="W202" i="5"/>
  <c r="X202" i="5"/>
  <c r="Y202" i="5"/>
  <c r="Z202" i="5"/>
  <c r="AA202" i="5"/>
  <c r="AB202" i="5"/>
  <c r="AC202" i="5"/>
  <c r="AD202" i="5"/>
  <c r="U203" i="5"/>
  <c r="V203" i="5"/>
  <c r="W203" i="5"/>
  <c r="X203" i="5"/>
  <c r="Y203" i="5"/>
  <c r="Z203" i="5"/>
  <c r="AA203" i="5"/>
  <c r="AB203" i="5"/>
  <c r="AC203" i="5"/>
  <c r="AD203" i="5"/>
  <c r="U204" i="5"/>
  <c r="V204" i="5"/>
  <c r="W204" i="5"/>
  <c r="X204" i="5"/>
  <c r="Y204" i="5"/>
  <c r="Z204" i="5"/>
  <c r="AA204" i="5"/>
  <c r="AB204" i="5"/>
  <c r="AC204" i="5"/>
  <c r="AD204" i="5"/>
  <c r="U205" i="5"/>
  <c r="V205" i="5"/>
  <c r="W205" i="5"/>
  <c r="X205" i="5"/>
  <c r="Y205" i="5"/>
  <c r="Z205" i="5"/>
  <c r="AA205" i="5"/>
  <c r="AB205" i="5"/>
  <c r="AC205" i="5"/>
  <c r="AD205" i="5"/>
  <c r="U206" i="5"/>
  <c r="V206" i="5"/>
  <c r="W206" i="5"/>
  <c r="X206" i="5"/>
  <c r="Y206" i="5"/>
  <c r="Z206" i="5"/>
  <c r="AA206" i="5"/>
  <c r="AB206" i="5"/>
  <c r="AC206" i="5"/>
  <c r="AD206" i="5"/>
  <c r="U207" i="5"/>
  <c r="V207" i="5"/>
  <c r="W207" i="5"/>
  <c r="X207" i="5"/>
  <c r="Y207" i="5"/>
  <c r="Z207" i="5"/>
  <c r="AA207" i="5"/>
  <c r="AB207" i="5"/>
  <c r="AC207" i="5"/>
  <c r="AD207" i="5"/>
  <c r="U208" i="5"/>
  <c r="V208" i="5"/>
  <c r="W208" i="5"/>
  <c r="X208" i="5"/>
  <c r="Y208" i="5"/>
  <c r="Z208" i="5"/>
  <c r="AA208" i="5"/>
  <c r="AB208" i="5"/>
  <c r="AC208" i="5"/>
  <c r="AD208" i="5"/>
  <c r="U209" i="5"/>
  <c r="V209" i="5"/>
  <c r="W209" i="5"/>
  <c r="X209" i="5"/>
  <c r="Y209" i="5"/>
  <c r="Z209" i="5"/>
  <c r="AA209" i="5"/>
  <c r="AB209" i="5"/>
  <c r="AC209" i="5"/>
  <c r="AD209" i="5"/>
  <c r="U210" i="5"/>
  <c r="V210" i="5"/>
  <c r="W210" i="5"/>
  <c r="X210" i="5"/>
  <c r="Y210" i="5"/>
  <c r="Z210" i="5"/>
  <c r="AA210" i="5"/>
  <c r="AB210" i="5"/>
  <c r="AC210" i="5"/>
  <c r="AD210" i="5"/>
  <c r="U211" i="5"/>
  <c r="V211" i="5"/>
  <c r="W211" i="5"/>
  <c r="X211" i="5"/>
  <c r="Y211" i="5"/>
  <c r="Z211" i="5"/>
  <c r="AA211" i="5"/>
  <c r="AB211" i="5"/>
  <c r="AC211" i="5"/>
  <c r="AD211" i="5"/>
  <c r="U212" i="5"/>
  <c r="V212" i="5"/>
  <c r="W212" i="5"/>
  <c r="X212" i="5"/>
  <c r="Y212" i="5"/>
  <c r="Z212" i="5"/>
  <c r="AA212" i="5"/>
  <c r="AB212" i="5"/>
  <c r="AC212" i="5"/>
  <c r="AD212" i="5"/>
  <c r="U213" i="5"/>
  <c r="V213" i="5"/>
  <c r="W213" i="5"/>
  <c r="X213" i="5"/>
  <c r="Y213" i="5"/>
  <c r="Z213" i="5"/>
  <c r="AA213" i="5"/>
  <c r="AB213" i="5"/>
  <c r="AC213" i="5"/>
  <c r="AD213" i="5"/>
  <c r="U214" i="5"/>
  <c r="V214" i="5"/>
  <c r="W214" i="5"/>
  <c r="X214" i="5"/>
  <c r="Y214" i="5"/>
  <c r="Z214" i="5"/>
  <c r="AA214" i="5"/>
  <c r="AB214" i="5"/>
  <c r="AC214" i="5"/>
  <c r="AD214" i="5"/>
  <c r="U215" i="5"/>
  <c r="V215" i="5"/>
  <c r="W215" i="5"/>
  <c r="X215" i="5"/>
  <c r="Y215" i="5"/>
  <c r="Z215" i="5"/>
  <c r="AA215" i="5"/>
  <c r="AB215" i="5"/>
  <c r="AC215" i="5"/>
  <c r="AD215" i="5"/>
  <c r="U216" i="5"/>
  <c r="V216" i="5"/>
  <c r="W216" i="5"/>
  <c r="X216" i="5"/>
  <c r="Y216" i="5"/>
  <c r="Z216" i="5"/>
  <c r="AA216" i="5"/>
  <c r="AB216" i="5"/>
  <c r="AC216" i="5"/>
  <c r="AD216" i="5"/>
  <c r="U217" i="5"/>
  <c r="V217" i="5"/>
  <c r="W217" i="5"/>
  <c r="X217" i="5"/>
  <c r="Y217" i="5"/>
  <c r="Z217" i="5"/>
  <c r="AA217" i="5"/>
  <c r="AB217" i="5"/>
  <c r="AC217" i="5"/>
  <c r="AD217" i="5"/>
  <c r="U218" i="5"/>
  <c r="V218" i="5"/>
  <c r="W218" i="5"/>
  <c r="X218" i="5"/>
  <c r="Y218" i="5"/>
  <c r="Z218" i="5"/>
  <c r="AA218" i="5"/>
  <c r="AB218" i="5"/>
  <c r="AC218" i="5"/>
  <c r="AD218" i="5"/>
  <c r="U219" i="5"/>
  <c r="V219" i="5"/>
  <c r="W219" i="5"/>
  <c r="X219" i="5"/>
  <c r="Y219" i="5"/>
  <c r="Z219" i="5"/>
  <c r="AA219" i="5"/>
  <c r="AB219" i="5"/>
  <c r="AC219" i="5"/>
  <c r="AD219" i="5"/>
  <c r="U220" i="5"/>
  <c r="V220" i="5"/>
  <c r="W220" i="5"/>
  <c r="X220" i="5"/>
  <c r="Y220" i="5"/>
  <c r="Z220" i="5"/>
  <c r="AA220" i="5"/>
  <c r="AB220" i="5"/>
  <c r="AC220" i="5"/>
  <c r="AD220" i="5"/>
  <c r="U221" i="5"/>
  <c r="V221" i="5"/>
  <c r="W221" i="5"/>
  <c r="X221" i="5"/>
  <c r="Y221" i="5"/>
  <c r="Z221" i="5"/>
  <c r="AA221" i="5"/>
  <c r="AB221" i="5"/>
  <c r="AC221" i="5"/>
  <c r="AD221" i="5"/>
  <c r="U222" i="5"/>
  <c r="V222" i="5"/>
  <c r="W222" i="5"/>
  <c r="X222" i="5"/>
  <c r="Y222" i="5"/>
  <c r="Z222" i="5"/>
  <c r="AA222" i="5"/>
  <c r="AB222" i="5"/>
  <c r="AC222" i="5"/>
  <c r="AD222" i="5"/>
  <c r="U223" i="5"/>
  <c r="V223" i="5"/>
  <c r="W223" i="5"/>
  <c r="X223" i="5"/>
  <c r="Y223" i="5"/>
  <c r="Z223" i="5"/>
  <c r="AA223" i="5"/>
  <c r="AB223" i="5"/>
  <c r="AC223" i="5"/>
  <c r="AD223" i="5"/>
  <c r="U224" i="5"/>
  <c r="V224" i="5"/>
  <c r="W224" i="5"/>
  <c r="X224" i="5"/>
  <c r="Y224" i="5"/>
  <c r="Z224" i="5"/>
  <c r="AA224" i="5"/>
  <c r="AB224" i="5"/>
  <c r="AC224" i="5"/>
  <c r="AD224" i="5"/>
  <c r="U225" i="5"/>
  <c r="V225" i="5"/>
  <c r="W225" i="5"/>
  <c r="X225" i="5"/>
  <c r="Y225" i="5"/>
  <c r="Z225" i="5"/>
  <c r="AA225" i="5"/>
  <c r="AB225" i="5"/>
  <c r="AC225" i="5"/>
  <c r="AD225" i="5"/>
  <c r="U226" i="5"/>
  <c r="V226" i="5"/>
  <c r="W226" i="5"/>
  <c r="X226" i="5"/>
  <c r="Y226" i="5"/>
  <c r="Z226" i="5"/>
  <c r="AA226" i="5"/>
  <c r="AB226" i="5"/>
  <c r="AC226" i="5"/>
  <c r="AD226" i="5"/>
  <c r="U227" i="5"/>
  <c r="V227" i="5"/>
  <c r="W227" i="5"/>
  <c r="X227" i="5"/>
  <c r="Y227" i="5"/>
  <c r="Z227" i="5"/>
  <c r="AA227" i="5"/>
  <c r="AB227" i="5"/>
  <c r="AC227" i="5"/>
  <c r="AD227" i="5"/>
  <c r="U228" i="5"/>
  <c r="V228" i="5"/>
  <c r="W228" i="5"/>
  <c r="X228" i="5"/>
  <c r="Y228" i="5"/>
  <c r="Z228" i="5"/>
  <c r="AA228" i="5"/>
  <c r="AB228" i="5"/>
  <c r="AC228" i="5"/>
  <c r="AD228" i="5"/>
  <c r="U229" i="5"/>
  <c r="V229" i="5"/>
  <c r="W229" i="5"/>
  <c r="X229" i="5"/>
  <c r="Y229" i="5"/>
  <c r="Z229" i="5"/>
  <c r="AA229" i="5"/>
  <c r="AB229" i="5"/>
  <c r="AC229" i="5"/>
  <c r="AD229" i="5"/>
  <c r="U230" i="5"/>
  <c r="V230" i="5"/>
  <c r="W230" i="5"/>
  <c r="X230" i="5"/>
  <c r="Y230" i="5"/>
  <c r="Z230" i="5"/>
  <c r="AA230" i="5"/>
  <c r="AB230" i="5"/>
  <c r="AC230" i="5"/>
  <c r="AD230" i="5"/>
  <c r="U231" i="5"/>
  <c r="V231" i="5"/>
  <c r="W231" i="5"/>
  <c r="X231" i="5"/>
  <c r="Y231" i="5"/>
  <c r="Z231" i="5"/>
  <c r="AA231" i="5"/>
  <c r="AB231" i="5"/>
  <c r="AC231" i="5"/>
  <c r="AD231" i="5"/>
  <c r="U232" i="5"/>
  <c r="V232" i="5"/>
  <c r="W232" i="5"/>
  <c r="X232" i="5"/>
  <c r="Y232" i="5"/>
  <c r="Z232" i="5"/>
  <c r="AA232" i="5"/>
  <c r="AB232" i="5"/>
  <c r="AC232" i="5"/>
  <c r="AD232" i="5"/>
  <c r="U233" i="5"/>
  <c r="V233" i="5"/>
  <c r="W233" i="5"/>
  <c r="X233" i="5"/>
  <c r="Y233" i="5"/>
  <c r="Z233" i="5"/>
  <c r="AA233" i="5"/>
  <c r="AB233" i="5"/>
  <c r="AC233" i="5"/>
  <c r="AD233" i="5"/>
  <c r="U234" i="5"/>
  <c r="V234" i="5"/>
  <c r="W234" i="5"/>
  <c r="X234" i="5"/>
  <c r="Y234" i="5"/>
  <c r="Z234" i="5"/>
  <c r="AA234" i="5"/>
  <c r="AB234" i="5"/>
  <c r="AC234" i="5"/>
  <c r="AD234" i="5"/>
  <c r="U235" i="5"/>
  <c r="V235" i="5"/>
  <c r="W235" i="5"/>
  <c r="X235" i="5"/>
  <c r="Y235" i="5"/>
  <c r="Z235" i="5"/>
  <c r="AA235" i="5"/>
  <c r="AB235" i="5"/>
  <c r="AC235" i="5"/>
  <c r="AD235" i="5"/>
  <c r="U236" i="5"/>
  <c r="V236" i="5"/>
  <c r="W236" i="5"/>
  <c r="X236" i="5"/>
  <c r="Y236" i="5"/>
  <c r="Z236" i="5"/>
  <c r="AA236" i="5"/>
  <c r="AB236" i="5"/>
  <c r="AC236" i="5"/>
  <c r="AD236" i="5"/>
  <c r="U237" i="5"/>
  <c r="V237" i="5"/>
  <c r="W237" i="5"/>
  <c r="X237" i="5"/>
  <c r="Y237" i="5"/>
  <c r="Z237" i="5"/>
  <c r="AA237" i="5"/>
  <c r="AB237" i="5"/>
  <c r="AC237" i="5"/>
  <c r="AD237" i="5"/>
  <c r="U238" i="5"/>
  <c r="V238" i="5"/>
  <c r="W238" i="5"/>
  <c r="X238" i="5"/>
  <c r="Y238" i="5"/>
  <c r="Z238" i="5"/>
  <c r="AA238" i="5"/>
  <c r="AB238" i="5"/>
  <c r="AC238" i="5"/>
  <c r="AD238" i="5"/>
  <c r="U239" i="5"/>
  <c r="V239" i="5"/>
  <c r="W239" i="5"/>
  <c r="X239" i="5"/>
  <c r="Y239" i="5"/>
  <c r="Z239" i="5"/>
  <c r="AA239" i="5"/>
  <c r="AB239" i="5"/>
  <c r="AC239" i="5"/>
  <c r="AD239" i="5"/>
  <c r="U240" i="5"/>
  <c r="V240" i="5"/>
  <c r="W240" i="5"/>
  <c r="X240" i="5"/>
  <c r="Y240" i="5"/>
  <c r="Z240" i="5"/>
  <c r="AA240" i="5"/>
  <c r="AB240" i="5"/>
  <c r="AC240" i="5"/>
  <c r="AD240" i="5"/>
  <c r="U241" i="5"/>
  <c r="V241" i="5"/>
  <c r="W241" i="5"/>
  <c r="X241" i="5"/>
  <c r="Y241" i="5"/>
  <c r="Z241" i="5"/>
  <c r="AA241" i="5"/>
  <c r="AB241" i="5"/>
  <c r="AC241" i="5"/>
  <c r="AD241" i="5"/>
  <c r="U242" i="5"/>
  <c r="V242" i="5"/>
  <c r="W242" i="5"/>
  <c r="X242" i="5"/>
  <c r="Y242" i="5"/>
  <c r="Z242" i="5"/>
  <c r="AA242" i="5"/>
  <c r="AB242" i="5"/>
  <c r="AC242" i="5"/>
  <c r="AD242" i="5"/>
  <c r="U243" i="5"/>
  <c r="V243" i="5"/>
  <c r="W243" i="5"/>
  <c r="X243" i="5"/>
  <c r="Y243" i="5"/>
  <c r="Z243" i="5"/>
  <c r="AA243" i="5"/>
  <c r="AB243" i="5"/>
  <c r="AC243" i="5"/>
  <c r="AD243" i="5"/>
  <c r="U244" i="5"/>
  <c r="V244" i="5"/>
  <c r="W244" i="5"/>
  <c r="X244" i="5"/>
  <c r="Y244" i="5"/>
  <c r="Z244" i="5"/>
  <c r="AA244" i="5"/>
  <c r="AB244" i="5"/>
  <c r="AC244" i="5"/>
  <c r="AD244" i="5"/>
  <c r="U245" i="5"/>
  <c r="V245" i="5"/>
  <c r="W245" i="5"/>
  <c r="X245" i="5"/>
  <c r="Y245" i="5"/>
  <c r="Z245" i="5"/>
  <c r="AA245" i="5"/>
  <c r="AB245" i="5"/>
  <c r="AC245" i="5"/>
  <c r="AD245" i="5"/>
  <c r="U246" i="5"/>
  <c r="V246" i="5"/>
  <c r="W246" i="5"/>
  <c r="X246" i="5"/>
  <c r="Y246" i="5"/>
  <c r="Z246" i="5"/>
  <c r="AA246" i="5"/>
  <c r="AB246" i="5"/>
  <c r="AC246" i="5"/>
  <c r="AD246" i="5"/>
  <c r="U247" i="5"/>
  <c r="V247" i="5"/>
  <c r="W247" i="5"/>
  <c r="X247" i="5"/>
  <c r="Y247" i="5"/>
  <c r="Z247" i="5"/>
  <c r="AA247" i="5"/>
  <c r="AB247" i="5"/>
  <c r="AC247" i="5"/>
  <c r="AD247" i="5"/>
  <c r="U248" i="5"/>
  <c r="V248" i="5"/>
  <c r="W248" i="5"/>
  <c r="X248" i="5"/>
  <c r="Y248" i="5"/>
  <c r="Z248" i="5"/>
  <c r="AA248" i="5"/>
  <c r="AB248" i="5"/>
  <c r="AC248" i="5"/>
  <c r="AD248" i="5"/>
  <c r="U249" i="5"/>
  <c r="V249" i="5"/>
  <c r="W249" i="5"/>
  <c r="X249" i="5"/>
  <c r="Y249" i="5"/>
  <c r="Z249" i="5"/>
  <c r="AA249" i="5"/>
  <c r="AB249" i="5"/>
  <c r="AC249" i="5"/>
  <c r="AD249" i="5"/>
  <c r="U250" i="5"/>
  <c r="V250" i="5"/>
  <c r="W250" i="5"/>
  <c r="X250" i="5"/>
  <c r="Y250" i="5"/>
  <c r="Z250" i="5"/>
  <c r="AA250" i="5"/>
  <c r="AB250" i="5"/>
  <c r="AC250" i="5"/>
  <c r="AD250" i="5"/>
  <c r="U251" i="5"/>
  <c r="V251" i="5"/>
  <c r="W251" i="5"/>
  <c r="X251" i="5"/>
  <c r="Y251" i="5"/>
  <c r="Z251" i="5"/>
  <c r="AA251" i="5"/>
  <c r="AB251" i="5"/>
  <c r="AC251" i="5"/>
  <c r="AD251" i="5"/>
  <c r="U252" i="5"/>
  <c r="V252" i="5"/>
  <c r="W252" i="5"/>
  <c r="X252" i="5"/>
  <c r="Y252" i="5"/>
  <c r="Z252" i="5"/>
  <c r="AA252" i="5"/>
  <c r="AB252" i="5"/>
  <c r="AC252" i="5"/>
  <c r="AD252" i="5"/>
  <c r="U253" i="5"/>
  <c r="V253" i="5"/>
  <c r="W253" i="5"/>
  <c r="X253" i="5"/>
  <c r="Y253" i="5"/>
  <c r="Z253" i="5"/>
  <c r="AA253" i="5"/>
  <c r="AB253" i="5"/>
  <c r="AC253" i="5"/>
  <c r="AD253" i="5"/>
  <c r="U254" i="5"/>
  <c r="V254" i="5"/>
  <c r="W254" i="5"/>
  <c r="X254" i="5"/>
  <c r="Y254" i="5"/>
  <c r="Z254" i="5"/>
  <c r="AA254" i="5"/>
  <c r="AB254" i="5"/>
  <c r="AC254" i="5"/>
  <c r="AD254" i="5"/>
  <c r="U255" i="5"/>
  <c r="V255" i="5"/>
  <c r="W255" i="5"/>
  <c r="X255" i="5"/>
  <c r="Y255" i="5"/>
  <c r="Z255" i="5"/>
  <c r="AA255" i="5"/>
  <c r="AB255" i="5"/>
  <c r="AC255" i="5"/>
  <c r="AD255" i="5"/>
  <c r="U256" i="5"/>
  <c r="V256" i="5"/>
  <c r="W256" i="5"/>
  <c r="X256" i="5"/>
  <c r="Y256" i="5"/>
  <c r="Z256" i="5"/>
  <c r="AA256" i="5"/>
  <c r="AB256" i="5"/>
  <c r="AC256" i="5"/>
  <c r="AD256" i="5"/>
  <c r="U257" i="5"/>
  <c r="V257" i="5"/>
  <c r="W257" i="5"/>
  <c r="X257" i="5"/>
  <c r="Y257" i="5"/>
  <c r="Z257" i="5"/>
  <c r="AA257" i="5"/>
  <c r="AB257" i="5"/>
  <c r="AC257" i="5"/>
  <c r="AD257" i="5"/>
  <c r="U258" i="5"/>
  <c r="V258" i="5"/>
  <c r="W258" i="5"/>
  <c r="X258" i="5"/>
  <c r="Y258" i="5"/>
  <c r="Z258" i="5"/>
  <c r="AA258" i="5"/>
  <c r="AB258" i="5"/>
  <c r="AC258" i="5"/>
  <c r="AD258" i="5"/>
  <c r="U259" i="5"/>
  <c r="V259" i="5"/>
  <c r="W259" i="5"/>
  <c r="X259" i="5"/>
  <c r="Y259" i="5"/>
  <c r="Z259" i="5"/>
  <c r="AA259" i="5"/>
  <c r="AB259" i="5"/>
  <c r="AC259" i="5"/>
  <c r="AD259" i="5"/>
  <c r="U260" i="5"/>
  <c r="V260" i="5"/>
  <c r="W260" i="5"/>
  <c r="X260" i="5"/>
  <c r="Y260" i="5"/>
  <c r="Z260" i="5"/>
  <c r="AA260" i="5"/>
  <c r="AB260" i="5"/>
  <c r="AC260" i="5"/>
  <c r="AD260" i="5"/>
  <c r="U261" i="5"/>
  <c r="V261" i="5"/>
  <c r="W261" i="5"/>
  <c r="X261" i="5"/>
  <c r="Y261" i="5"/>
  <c r="Z261" i="5"/>
  <c r="AA261" i="5"/>
  <c r="AB261" i="5"/>
  <c r="AC261" i="5"/>
  <c r="AD261" i="5"/>
  <c r="U262" i="5"/>
  <c r="V262" i="5"/>
  <c r="W262" i="5"/>
  <c r="X262" i="5"/>
  <c r="Y262" i="5"/>
  <c r="Z262" i="5"/>
  <c r="AA262" i="5"/>
  <c r="AB262" i="5"/>
  <c r="AC262" i="5"/>
  <c r="AD262" i="5"/>
  <c r="U263" i="5"/>
  <c r="V263" i="5"/>
  <c r="W263" i="5"/>
  <c r="X263" i="5"/>
  <c r="Y263" i="5"/>
  <c r="Z263" i="5"/>
  <c r="AA263" i="5"/>
  <c r="AB263" i="5"/>
  <c r="AC263" i="5"/>
  <c r="AD263" i="5"/>
  <c r="U264" i="5"/>
  <c r="V264" i="5"/>
  <c r="W264" i="5"/>
  <c r="X264" i="5"/>
  <c r="Y264" i="5"/>
  <c r="Z264" i="5"/>
  <c r="AA264" i="5"/>
  <c r="AB264" i="5"/>
  <c r="AC264" i="5"/>
  <c r="AD264" i="5"/>
  <c r="U265" i="5"/>
  <c r="V265" i="5"/>
  <c r="W265" i="5"/>
  <c r="X265" i="5"/>
  <c r="Y265" i="5"/>
  <c r="Z265" i="5"/>
  <c r="AA265" i="5"/>
  <c r="AB265" i="5"/>
  <c r="AC265" i="5"/>
  <c r="AD265" i="5"/>
  <c r="U266" i="5"/>
  <c r="V266" i="5"/>
  <c r="W266" i="5"/>
  <c r="X266" i="5"/>
  <c r="Y266" i="5"/>
  <c r="Z266" i="5"/>
  <c r="AA266" i="5"/>
  <c r="AB266" i="5"/>
  <c r="AC266" i="5"/>
  <c r="AD266" i="5"/>
  <c r="U267" i="5"/>
  <c r="V267" i="5"/>
  <c r="W267" i="5"/>
  <c r="X267" i="5"/>
  <c r="Y267" i="5"/>
  <c r="Z267" i="5"/>
  <c r="AA267" i="5"/>
  <c r="AB267" i="5"/>
  <c r="AC267" i="5"/>
  <c r="AD267" i="5"/>
  <c r="U268" i="5"/>
  <c r="V268" i="5"/>
  <c r="W268" i="5"/>
  <c r="X268" i="5"/>
  <c r="Y268" i="5"/>
  <c r="Z268" i="5"/>
  <c r="AA268" i="5"/>
  <c r="AB268" i="5"/>
  <c r="AC268" i="5"/>
  <c r="AD268" i="5"/>
  <c r="U269" i="5"/>
  <c r="V269" i="5"/>
  <c r="W269" i="5"/>
  <c r="X269" i="5"/>
  <c r="Y269" i="5"/>
  <c r="Z269" i="5"/>
  <c r="AA269" i="5"/>
  <c r="AB269" i="5"/>
  <c r="AC269" i="5"/>
  <c r="AD269" i="5"/>
  <c r="U270" i="5"/>
  <c r="V270" i="5"/>
  <c r="W270" i="5"/>
  <c r="X270" i="5"/>
  <c r="Y270" i="5"/>
  <c r="Z270" i="5"/>
  <c r="AA270" i="5"/>
  <c r="AB270" i="5"/>
  <c r="AC270" i="5"/>
  <c r="AD270" i="5"/>
  <c r="U271" i="5"/>
  <c r="V271" i="5"/>
  <c r="W271" i="5"/>
  <c r="X271" i="5"/>
  <c r="Y271" i="5"/>
  <c r="Z271" i="5"/>
  <c r="AA271" i="5"/>
  <c r="AB271" i="5"/>
  <c r="AC271" i="5"/>
  <c r="AD271" i="5"/>
  <c r="U272" i="5"/>
  <c r="V272" i="5"/>
  <c r="W272" i="5"/>
  <c r="X272" i="5"/>
  <c r="Y272" i="5"/>
  <c r="Z272" i="5"/>
  <c r="AA272" i="5"/>
  <c r="AB272" i="5"/>
  <c r="AC272" i="5"/>
  <c r="AD272" i="5"/>
  <c r="U273" i="5"/>
  <c r="V273" i="5"/>
  <c r="W273" i="5"/>
  <c r="X273" i="5"/>
  <c r="Y273" i="5"/>
  <c r="Z273" i="5"/>
  <c r="AA273" i="5"/>
  <c r="AB273" i="5"/>
  <c r="AC273" i="5"/>
  <c r="AD273" i="5"/>
  <c r="U274" i="5"/>
  <c r="V274" i="5"/>
  <c r="W274" i="5"/>
  <c r="X274" i="5"/>
  <c r="Y274" i="5"/>
  <c r="Z274" i="5"/>
  <c r="AA274" i="5"/>
  <c r="AB274" i="5"/>
  <c r="AC274" i="5"/>
  <c r="AD274" i="5"/>
  <c r="U275" i="5"/>
  <c r="V275" i="5"/>
  <c r="W275" i="5"/>
  <c r="X275" i="5"/>
  <c r="Y275" i="5"/>
  <c r="Z275" i="5"/>
  <c r="AA275" i="5"/>
  <c r="AB275" i="5"/>
  <c r="AC275" i="5"/>
  <c r="AD275" i="5"/>
  <c r="U276" i="5"/>
  <c r="V276" i="5"/>
  <c r="W276" i="5"/>
  <c r="X276" i="5"/>
  <c r="Y276" i="5"/>
  <c r="Z276" i="5"/>
  <c r="AA276" i="5"/>
  <c r="AB276" i="5"/>
  <c r="AC276" i="5"/>
  <c r="AD276" i="5"/>
  <c r="U277" i="5"/>
  <c r="V277" i="5"/>
  <c r="W277" i="5"/>
  <c r="X277" i="5"/>
  <c r="Y277" i="5"/>
  <c r="Z277" i="5"/>
  <c r="AA277" i="5"/>
  <c r="AB277" i="5"/>
  <c r="AC277" i="5"/>
  <c r="AD277" i="5"/>
  <c r="U278" i="5"/>
  <c r="V278" i="5"/>
  <c r="W278" i="5"/>
  <c r="X278" i="5"/>
  <c r="Y278" i="5"/>
  <c r="Z278" i="5"/>
  <c r="AA278" i="5"/>
  <c r="AB278" i="5"/>
  <c r="AC278" i="5"/>
  <c r="AD278" i="5"/>
  <c r="U279" i="5"/>
  <c r="V279" i="5"/>
  <c r="W279" i="5"/>
  <c r="X279" i="5"/>
  <c r="Y279" i="5"/>
  <c r="Z279" i="5"/>
  <c r="AA279" i="5"/>
  <c r="AB279" i="5"/>
  <c r="AC279" i="5"/>
  <c r="AD279" i="5"/>
  <c r="U280" i="5"/>
  <c r="V280" i="5"/>
  <c r="W280" i="5"/>
  <c r="X280" i="5"/>
  <c r="Y280" i="5"/>
  <c r="Z280" i="5"/>
  <c r="AA280" i="5"/>
  <c r="AB280" i="5"/>
  <c r="AC280" i="5"/>
  <c r="AD280" i="5"/>
  <c r="U281" i="5"/>
  <c r="V281" i="5"/>
  <c r="W281" i="5"/>
  <c r="X281" i="5"/>
  <c r="Y281" i="5"/>
  <c r="Z281" i="5"/>
  <c r="AA281" i="5"/>
  <c r="AB281" i="5"/>
  <c r="AC281" i="5"/>
  <c r="AD281" i="5"/>
  <c r="U282" i="5"/>
  <c r="V282" i="5"/>
  <c r="W282" i="5"/>
  <c r="X282" i="5"/>
  <c r="Y282" i="5"/>
  <c r="Z282" i="5"/>
  <c r="AA282" i="5"/>
  <c r="AB282" i="5"/>
  <c r="AC282" i="5"/>
  <c r="AD282" i="5"/>
  <c r="U283" i="5"/>
  <c r="V283" i="5"/>
  <c r="W283" i="5"/>
  <c r="X283" i="5"/>
  <c r="Y283" i="5"/>
  <c r="Z283" i="5"/>
  <c r="AA283" i="5"/>
  <c r="AB283" i="5"/>
  <c r="AC283" i="5"/>
  <c r="AD283" i="5"/>
  <c r="U284" i="5"/>
  <c r="V284" i="5"/>
  <c r="W284" i="5"/>
  <c r="X284" i="5"/>
  <c r="Y284" i="5"/>
  <c r="Z284" i="5"/>
  <c r="AA284" i="5"/>
  <c r="AB284" i="5"/>
  <c r="AC284" i="5"/>
  <c r="AD284" i="5"/>
  <c r="U285" i="5"/>
  <c r="V285" i="5"/>
  <c r="W285" i="5"/>
  <c r="X285" i="5"/>
  <c r="Y285" i="5"/>
  <c r="Z285" i="5"/>
  <c r="AA285" i="5"/>
  <c r="AB285" i="5"/>
  <c r="AC285" i="5"/>
  <c r="AD285" i="5"/>
  <c r="U286" i="5"/>
  <c r="V286" i="5"/>
  <c r="W286" i="5"/>
  <c r="X286" i="5"/>
  <c r="Y286" i="5"/>
  <c r="Z286" i="5"/>
  <c r="AA286" i="5"/>
  <c r="AB286" i="5"/>
  <c r="AC286" i="5"/>
  <c r="AD286" i="5"/>
  <c r="U287" i="5"/>
  <c r="V287" i="5"/>
  <c r="W287" i="5"/>
  <c r="X287" i="5"/>
  <c r="Y287" i="5"/>
  <c r="Z287" i="5"/>
  <c r="AA287" i="5"/>
  <c r="AB287" i="5"/>
  <c r="AC287" i="5"/>
  <c r="AD287" i="5"/>
  <c r="U288" i="5"/>
  <c r="V288" i="5"/>
  <c r="W288" i="5"/>
  <c r="X288" i="5"/>
  <c r="Y288" i="5"/>
  <c r="Z288" i="5"/>
  <c r="AA288" i="5"/>
  <c r="AB288" i="5"/>
  <c r="AC288" i="5"/>
  <c r="AD288" i="5"/>
  <c r="U289" i="5"/>
  <c r="V289" i="5"/>
  <c r="W289" i="5"/>
  <c r="X289" i="5"/>
  <c r="Y289" i="5"/>
  <c r="Z289" i="5"/>
  <c r="AA289" i="5"/>
  <c r="AB289" i="5"/>
  <c r="AC289" i="5"/>
  <c r="AD289" i="5"/>
  <c r="U290" i="5"/>
  <c r="V290" i="5"/>
  <c r="W290" i="5"/>
  <c r="X290" i="5"/>
  <c r="Y290" i="5"/>
  <c r="Z290" i="5"/>
  <c r="AA290" i="5"/>
  <c r="AB290" i="5"/>
  <c r="AC290" i="5"/>
  <c r="AD290" i="5"/>
  <c r="U291" i="5"/>
  <c r="V291" i="5"/>
  <c r="W291" i="5"/>
  <c r="X291" i="5"/>
  <c r="Y291" i="5"/>
  <c r="Z291" i="5"/>
  <c r="AA291" i="5"/>
  <c r="AB291" i="5"/>
  <c r="AC291" i="5"/>
  <c r="AD291" i="5"/>
  <c r="U292" i="5"/>
  <c r="V292" i="5"/>
  <c r="W292" i="5"/>
  <c r="X292" i="5"/>
  <c r="Y292" i="5"/>
  <c r="Z292" i="5"/>
  <c r="AA292" i="5"/>
  <c r="AB292" i="5"/>
  <c r="AC292" i="5"/>
  <c r="AD292" i="5"/>
  <c r="U293" i="5"/>
  <c r="V293" i="5"/>
  <c r="W293" i="5"/>
  <c r="X293" i="5"/>
  <c r="Y293" i="5"/>
  <c r="Z293" i="5"/>
  <c r="AA293" i="5"/>
  <c r="AB293" i="5"/>
  <c r="AC293" i="5"/>
  <c r="AD293" i="5"/>
  <c r="U294" i="5"/>
  <c r="V294" i="5"/>
  <c r="W294" i="5"/>
  <c r="X294" i="5"/>
  <c r="Y294" i="5"/>
  <c r="Z294" i="5"/>
  <c r="AA294" i="5"/>
  <c r="AB294" i="5"/>
  <c r="AC294" i="5"/>
  <c r="AD294" i="5"/>
  <c r="U295" i="5"/>
  <c r="V295" i="5"/>
  <c r="W295" i="5"/>
  <c r="X295" i="5"/>
  <c r="Y295" i="5"/>
  <c r="Z295" i="5"/>
  <c r="AA295" i="5"/>
  <c r="AB295" i="5"/>
  <c r="AC295" i="5"/>
  <c r="AD295" i="5"/>
  <c r="U296" i="5"/>
  <c r="V296" i="5"/>
  <c r="W296" i="5"/>
  <c r="X296" i="5"/>
  <c r="Y296" i="5"/>
  <c r="Z296" i="5"/>
  <c r="AA296" i="5"/>
  <c r="AB296" i="5"/>
  <c r="AC296" i="5"/>
  <c r="AD296" i="5"/>
  <c r="U297" i="5"/>
  <c r="V297" i="5"/>
  <c r="W297" i="5"/>
  <c r="X297" i="5"/>
  <c r="Y297" i="5"/>
  <c r="Z297" i="5"/>
  <c r="AA297" i="5"/>
  <c r="AB297" i="5"/>
  <c r="AC297" i="5"/>
  <c r="AD297" i="5"/>
  <c r="U298" i="5"/>
  <c r="V298" i="5"/>
  <c r="W298" i="5"/>
  <c r="X298" i="5"/>
  <c r="Y298" i="5"/>
  <c r="Z298" i="5"/>
  <c r="AA298" i="5"/>
  <c r="AB298" i="5"/>
  <c r="AC298" i="5"/>
  <c r="AD298" i="5"/>
  <c r="U299" i="5"/>
  <c r="V299" i="5"/>
  <c r="W299" i="5"/>
  <c r="X299" i="5"/>
  <c r="Y299" i="5"/>
  <c r="Z299" i="5"/>
  <c r="AA299" i="5"/>
  <c r="AB299" i="5"/>
  <c r="AC299" i="5"/>
  <c r="AD299" i="5"/>
  <c r="U300" i="5"/>
  <c r="V300" i="5"/>
  <c r="W300" i="5"/>
  <c r="X300" i="5"/>
  <c r="Y300" i="5"/>
  <c r="Z300" i="5"/>
  <c r="AA300" i="5"/>
  <c r="AB300" i="5"/>
  <c r="AC300" i="5"/>
  <c r="AD300" i="5"/>
  <c r="U301" i="5"/>
  <c r="V301" i="5"/>
  <c r="W301" i="5"/>
  <c r="X301" i="5"/>
  <c r="Y301" i="5"/>
  <c r="Z301" i="5"/>
  <c r="AA301" i="5"/>
  <c r="AB301" i="5"/>
  <c r="AC301" i="5"/>
  <c r="AD301" i="5"/>
  <c r="U302" i="5"/>
  <c r="V302" i="5"/>
  <c r="W302" i="5"/>
  <c r="X302" i="5"/>
  <c r="Y302" i="5"/>
  <c r="Z302" i="5"/>
  <c r="AA302" i="5"/>
  <c r="AB302" i="5"/>
  <c r="AC302" i="5"/>
  <c r="AD302" i="5"/>
  <c r="U303" i="5"/>
  <c r="V303" i="5"/>
  <c r="W303" i="5"/>
  <c r="X303" i="5"/>
  <c r="Y303" i="5"/>
  <c r="Z303" i="5"/>
  <c r="AA303" i="5"/>
  <c r="AB303" i="5"/>
  <c r="AC303" i="5"/>
  <c r="AD303" i="5"/>
  <c r="U304" i="5"/>
  <c r="V304" i="5"/>
  <c r="W304" i="5"/>
  <c r="X304" i="5"/>
  <c r="Y304" i="5"/>
  <c r="Z304" i="5"/>
  <c r="AA304" i="5"/>
  <c r="AB304" i="5"/>
  <c r="AC304" i="5"/>
  <c r="AD304" i="5"/>
  <c r="U305" i="5"/>
  <c r="V305" i="5"/>
  <c r="W305" i="5"/>
  <c r="X305" i="5"/>
  <c r="Y305" i="5"/>
  <c r="Z305" i="5"/>
  <c r="AA305" i="5"/>
  <c r="AB305" i="5"/>
  <c r="AC305" i="5"/>
  <c r="AD305" i="5"/>
  <c r="U306" i="5"/>
  <c r="V306" i="5"/>
  <c r="W306" i="5"/>
  <c r="X306" i="5"/>
  <c r="Y306" i="5"/>
  <c r="Z306" i="5"/>
  <c r="AA306" i="5"/>
  <c r="AB306" i="5"/>
  <c r="AC306" i="5"/>
  <c r="AD306" i="5"/>
  <c r="U307" i="5"/>
  <c r="V307" i="5"/>
  <c r="W307" i="5"/>
  <c r="X307" i="5"/>
  <c r="Y307" i="5"/>
  <c r="Z307" i="5"/>
  <c r="AA307" i="5"/>
  <c r="AB307" i="5"/>
  <c r="AC307" i="5"/>
  <c r="AD307" i="5"/>
  <c r="U308" i="5"/>
  <c r="V308" i="5"/>
  <c r="W308" i="5"/>
  <c r="X308" i="5"/>
  <c r="Y308" i="5"/>
  <c r="Z308" i="5"/>
  <c r="AA308" i="5"/>
  <c r="AB308" i="5"/>
  <c r="AC308" i="5"/>
  <c r="AD308" i="5"/>
  <c r="U309" i="5"/>
  <c r="V309" i="5"/>
  <c r="W309" i="5"/>
  <c r="X309" i="5"/>
  <c r="Y309" i="5"/>
  <c r="Z309" i="5"/>
  <c r="AA309" i="5"/>
  <c r="AB309" i="5"/>
  <c r="AC309" i="5"/>
  <c r="AD309" i="5"/>
  <c r="U310" i="5"/>
  <c r="V310" i="5"/>
  <c r="W310" i="5"/>
  <c r="X310" i="5"/>
  <c r="Y310" i="5"/>
  <c r="Z310" i="5"/>
  <c r="AA310" i="5"/>
  <c r="AB310" i="5"/>
  <c r="AC310" i="5"/>
  <c r="AD310" i="5"/>
  <c r="U311" i="5"/>
  <c r="V311" i="5"/>
  <c r="W311" i="5"/>
  <c r="X311" i="5"/>
  <c r="Y311" i="5"/>
  <c r="Z311" i="5"/>
  <c r="AA311" i="5"/>
  <c r="AB311" i="5"/>
  <c r="AC311" i="5"/>
  <c r="AD311" i="5"/>
  <c r="U312" i="5"/>
  <c r="V312" i="5"/>
  <c r="W312" i="5"/>
  <c r="X312" i="5"/>
  <c r="Y312" i="5"/>
  <c r="Z312" i="5"/>
  <c r="AA312" i="5"/>
  <c r="AB312" i="5"/>
  <c r="AC312" i="5"/>
  <c r="AD312" i="5"/>
  <c r="U313" i="5"/>
  <c r="V313" i="5"/>
  <c r="W313" i="5"/>
  <c r="X313" i="5"/>
  <c r="Y313" i="5"/>
  <c r="Z313" i="5"/>
  <c r="AA313" i="5"/>
  <c r="AB313" i="5"/>
  <c r="AC313" i="5"/>
  <c r="AD313" i="5"/>
  <c r="U314" i="5"/>
  <c r="V314" i="5"/>
  <c r="W314" i="5"/>
  <c r="X314" i="5"/>
  <c r="Y314" i="5"/>
  <c r="Z314" i="5"/>
  <c r="AA314" i="5"/>
  <c r="AB314" i="5"/>
  <c r="AC314" i="5"/>
  <c r="AD314" i="5"/>
  <c r="U315" i="5"/>
  <c r="V315" i="5"/>
  <c r="W315" i="5"/>
  <c r="X315" i="5"/>
  <c r="Y315" i="5"/>
  <c r="Z315" i="5"/>
  <c r="AA315" i="5"/>
  <c r="AB315" i="5"/>
  <c r="AC315" i="5"/>
  <c r="AD315" i="5"/>
  <c r="U316" i="5"/>
  <c r="V316" i="5"/>
  <c r="W316" i="5"/>
  <c r="X316" i="5"/>
  <c r="Y316" i="5"/>
  <c r="Z316" i="5"/>
  <c r="AA316" i="5"/>
  <c r="AB316" i="5"/>
  <c r="AC316" i="5"/>
  <c r="AD316" i="5"/>
  <c r="U317" i="5"/>
  <c r="V317" i="5"/>
  <c r="W317" i="5"/>
  <c r="X317" i="5"/>
  <c r="Y317" i="5"/>
  <c r="Z317" i="5"/>
  <c r="AA317" i="5"/>
  <c r="AB317" i="5"/>
  <c r="AC317" i="5"/>
  <c r="AD317" i="5"/>
  <c r="U318" i="5"/>
  <c r="V318" i="5"/>
  <c r="W318" i="5"/>
  <c r="X318" i="5"/>
  <c r="Y318" i="5"/>
  <c r="Z318" i="5"/>
  <c r="AA318" i="5"/>
  <c r="AB318" i="5"/>
  <c r="AC318" i="5"/>
  <c r="AD318" i="5"/>
  <c r="U319" i="5"/>
  <c r="V319" i="5"/>
  <c r="W319" i="5"/>
  <c r="X319" i="5"/>
  <c r="Y319" i="5"/>
  <c r="Z319" i="5"/>
  <c r="AA319" i="5"/>
  <c r="AB319" i="5"/>
  <c r="AC319" i="5"/>
  <c r="AD319" i="5"/>
  <c r="U320" i="5"/>
  <c r="V320" i="5"/>
  <c r="W320" i="5"/>
  <c r="X320" i="5"/>
  <c r="Y320" i="5"/>
  <c r="Z320" i="5"/>
  <c r="AA320" i="5"/>
  <c r="AB320" i="5"/>
  <c r="AC320" i="5"/>
  <c r="AD320" i="5"/>
  <c r="U321" i="5"/>
  <c r="V321" i="5"/>
  <c r="W321" i="5"/>
  <c r="X321" i="5"/>
  <c r="Y321" i="5"/>
  <c r="Z321" i="5"/>
  <c r="AA321" i="5"/>
  <c r="AB321" i="5"/>
  <c r="AC321" i="5"/>
  <c r="AD321" i="5"/>
  <c r="U322" i="5"/>
  <c r="V322" i="5"/>
  <c r="W322" i="5"/>
  <c r="X322" i="5"/>
  <c r="Y322" i="5"/>
  <c r="Z322" i="5"/>
  <c r="AA322" i="5"/>
  <c r="AB322" i="5"/>
  <c r="AC322" i="5"/>
  <c r="AD322" i="5"/>
  <c r="U323" i="5"/>
  <c r="V323" i="5"/>
  <c r="W323" i="5"/>
  <c r="X323" i="5"/>
  <c r="Y323" i="5"/>
  <c r="Z323" i="5"/>
  <c r="AA323" i="5"/>
  <c r="AB323" i="5"/>
  <c r="AC323" i="5"/>
  <c r="AD323" i="5"/>
  <c r="U324" i="5"/>
  <c r="V324" i="5"/>
  <c r="W324" i="5"/>
  <c r="X324" i="5"/>
  <c r="Y324" i="5"/>
  <c r="Z324" i="5"/>
  <c r="AA324" i="5"/>
  <c r="AB324" i="5"/>
  <c r="AC324" i="5"/>
  <c r="AD324" i="5"/>
  <c r="U325" i="5"/>
  <c r="V325" i="5"/>
  <c r="W325" i="5"/>
  <c r="X325" i="5"/>
  <c r="Y325" i="5"/>
  <c r="Z325" i="5"/>
  <c r="AA325" i="5"/>
  <c r="AB325" i="5"/>
  <c r="AC325" i="5"/>
  <c r="AD325" i="5"/>
  <c r="U326" i="5"/>
  <c r="V326" i="5"/>
  <c r="W326" i="5"/>
  <c r="X326" i="5"/>
  <c r="Y326" i="5"/>
  <c r="Z326" i="5"/>
  <c r="AA326" i="5"/>
  <c r="AB326" i="5"/>
  <c r="AC326" i="5"/>
  <c r="AD326" i="5"/>
  <c r="U327" i="5"/>
  <c r="V327" i="5"/>
  <c r="W327" i="5"/>
  <c r="X327" i="5"/>
  <c r="Y327" i="5"/>
  <c r="Z327" i="5"/>
  <c r="AA327" i="5"/>
  <c r="AB327" i="5"/>
  <c r="AC327" i="5"/>
  <c r="AD327" i="5"/>
  <c r="U328" i="5"/>
  <c r="V328" i="5"/>
  <c r="W328" i="5"/>
  <c r="X328" i="5"/>
  <c r="Y328" i="5"/>
  <c r="Z328" i="5"/>
  <c r="AA328" i="5"/>
  <c r="AB328" i="5"/>
  <c r="AC328" i="5"/>
  <c r="AD328" i="5"/>
  <c r="U329" i="5"/>
  <c r="V329" i="5"/>
  <c r="W329" i="5"/>
  <c r="X329" i="5"/>
  <c r="Y329" i="5"/>
  <c r="Z329" i="5"/>
  <c r="AA329" i="5"/>
  <c r="AB329" i="5"/>
  <c r="AC329" i="5"/>
  <c r="AD329" i="5"/>
  <c r="U330" i="5"/>
  <c r="V330" i="5"/>
  <c r="W330" i="5"/>
  <c r="X330" i="5"/>
  <c r="Y330" i="5"/>
  <c r="Z330" i="5"/>
  <c r="AA330" i="5"/>
  <c r="AB330" i="5"/>
  <c r="AC330" i="5"/>
  <c r="AD330" i="5"/>
  <c r="U331" i="5"/>
  <c r="V331" i="5"/>
  <c r="W331" i="5"/>
  <c r="X331" i="5"/>
  <c r="Y331" i="5"/>
  <c r="Z331" i="5"/>
  <c r="AA331" i="5"/>
  <c r="AB331" i="5"/>
  <c r="AC331" i="5"/>
  <c r="AD331" i="5"/>
  <c r="U332" i="5"/>
  <c r="V332" i="5"/>
  <c r="W332" i="5"/>
  <c r="X332" i="5"/>
  <c r="Y332" i="5"/>
  <c r="Z332" i="5"/>
  <c r="AA332" i="5"/>
  <c r="AB332" i="5"/>
  <c r="AC332" i="5"/>
  <c r="AD332" i="5"/>
  <c r="U333" i="5"/>
  <c r="V333" i="5"/>
  <c r="W333" i="5"/>
  <c r="X333" i="5"/>
  <c r="Y333" i="5"/>
  <c r="Z333" i="5"/>
  <c r="AA333" i="5"/>
  <c r="AB333" i="5"/>
  <c r="AC333" i="5"/>
  <c r="AD333" i="5"/>
  <c r="U334" i="5"/>
  <c r="V334" i="5"/>
  <c r="W334" i="5"/>
  <c r="X334" i="5"/>
  <c r="Y334" i="5"/>
  <c r="Z334" i="5"/>
  <c r="AA334" i="5"/>
  <c r="AB334" i="5"/>
  <c r="AC334" i="5"/>
  <c r="AD334" i="5"/>
  <c r="U335" i="5"/>
  <c r="V335" i="5"/>
  <c r="W335" i="5"/>
  <c r="X335" i="5"/>
  <c r="Y335" i="5"/>
  <c r="Z335" i="5"/>
  <c r="AA335" i="5"/>
  <c r="AB335" i="5"/>
  <c r="AC335" i="5"/>
  <c r="AD335" i="5"/>
  <c r="U336" i="5"/>
  <c r="V336" i="5"/>
  <c r="W336" i="5"/>
  <c r="X336" i="5"/>
  <c r="Y336" i="5"/>
  <c r="Z336" i="5"/>
  <c r="AA336" i="5"/>
  <c r="AB336" i="5"/>
  <c r="AC336" i="5"/>
  <c r="AD336" i="5"/>
  <c r="U337" i="5"/>
  <c r="V337" i="5"/>
  <c r="W337" i="5"/>
  <c r="X337" i="5"/>
  <c r="Y337" i="5"/>
  <c r="Z337" i="5"/>
  <c r="AA337" i="5"/>
  <c r="AB337" i="5"/>
  <c r="AC337" i="5"/>
  <c r="AD337" i="5"/>
  <c r="U338" i="5"/>
  <c r="V338" i="5"/>
  <c r="W338" i="5"/>
  <c r="X338" i="5"/>
  <c r="Y338" i="5"/>
  <c r="Z338" i="5"/>
  <c r="AA338" i="5"/>
  <c r="AB338" i="5"/>
  <c r="AC338" i="5"/>
  <c r="AD338" i="5"/>
  <c r="U339" i="5"/>
  <c r="V339" i="5"/>
  <c r="W339" i="5"/>
  <c r="X339" i="5"/>
  <c r="Y339" i="5"/>
  <c r="Z339" i="5"/>
  <c r="AA339" i="5"/>
  <c r="AB339" i="5"/>
  <c r="AC339" i="5"/>
  <c r="AD339" i="5"/>
  <c r="U340" i="5"/>
  <c r="V340" i="5"/>
  <c r="W340" i="5"/>
  <c r="X340" i="5"/>
  <c r="Y340" i="5"/>
  <c r="Z340" i="5"/>
  <c r="AA340" i="5"/>
  <c r="AB340" i="5"/>
  <c r="AC340" i="5"/>
  <c r="AD340" i="5"/>
  <c r="U341" i="5"/>
  <c r="V341" i="5"/>
  <c r="W341" i="5"/>
  <c r="X341" i="5"/>
  <c r="Y341" i="5"/>
  <c r="Z341" i="5"/>
  <c r="AA341" i="5"/>
  <c r="AB341" i="5"/>
  <c r="AC341" i="5"/>
  <c r="AD341" i="5"/>
  <c r="U342" i="5"/>
  <c r="V342" i="5"/>
  <c r="W342" i="5"/>
  <c r="X342" i="5"/>
  <c r="Y342" i="5"/>
  <c r="Z342" i="5"/>
  <c r="AA342" i="5"/>
  <c r="AB342" i="5"/>
  <c r="AC342" i="5"/>
  <c r="AD342" i="5"/>
  <c r="U343" i="5"/>
  <c r="V343" i="5"/>
  <c r="W343" i="5"/>
  <c r="X343" i="5"/>
  <c r="Y343" i="5"/>
  <c r="Z343" i="5"/>
  <c r="AA343" i="5"/>
  <c r="AB343" i="5"/>
  <c r="AC343" i="5"/>
  <c r="AD343" i="5"/>
  <c r="U344" i="5"/>
  <c r="V344" i="5"/>
  <c r="W344" i="5"/>
  <c r="X344" i="5"/>
  <c r="Y344" i="5"/>
  <c r="Z344" i="5"/>
  <c r="AA344" i="5"/>
  <c r="AB344" i="5"/>
  <c r="AC344" i="5"/>
  <c r="AD344" i="5"/>
  <c r="U345" i="5"/>
  <c r="V345" i="5"/>
  <c r="W345" i="5"/>
  <c r="X345" i="5"/>
  <c r="Y345" i="5"/>
  <c r="Z345" i="5"/>
  <c r="AA345" i="5"/>
  <c r="AB345" i="5"/>
  <c r="AC345" i="5"/>
  <c r="AD345" i="5"/>
  <c r="U346" i="5"/>
  <c r="V346" i="5"/>
  <c r="W346" i="5"/>
  <c r="X346" i="5"/>
  <c r="Y346" i="5"/>
  <c r="Z346" i="5"/>
  <c r="AA346" i="5"/>
  <c r="AB346" i="5"/>
  <c r="AC346" i="5"/>
  <c r="AD346" i="5"/>
  <c r="U347" i="5"/>
  <c r="V347" i="5"/>
  <c r="W347" i="5"/>
  <c r="X347" i="5"/>
  <c r="Y347" i="5"/>
  <c r="Z347" i="5"/>
  <c r="AA347" i="5"/>
  <c r="AB347" i="5"/>
  <c r="AC347" i="5"/>
  <c r="AD347" i="5"/>
  <c r="U348" i="5"/>
  <c r="V348" i="5"/>
  <c r="W348" i="5"/>
  <c r="X348" i="5"/>
  <c r="Y348" i="5"/>
  <c r="Z348" i="5"/>
  <c r="AA348" i="5"/>
  <c r="AB348" i="5"/>
  <c r="AC348" i="5"/>
  <c r="AD348" i="5"/>
  <c r="U349" i="5"/>
  <c r="V349" i="5"/>
  <c r="W349" i="5"/>
  <c r="X349" i="5"/>
  <c r="Y349" i="5"/>
  <c r="Z349" i="5"/>
  <c r="AA349" i="5"/>
  <c r="AB349" i="5"/>
  <c r="AC349" i="5"/>
  <c r="AD349" i="5"/>
  <c r="U350" i="5"/>
  <c r="V350" i="5"/>
  <c r="W350" i="5"/>
  <c r="X350" i="5"/>
  <c r="Y350" i="5"/>
  <c r="Z350" i="5"/>
  <c r="AA350" i="5"/>
  <c r="AB350" i="5"/>
  <c r="AC350" i="5"/>
  <c r="AD350" i="5"/>
  <c r="U351" i="5"/>
  <c r="V351" i="5"/>
  <c r="W351" i="5"/>
  <c r="X351" i="5"/>
  <c r="Y351" i="5"/>
  <c r="Z351" i="5"/>
  <c r="AA351" i="5"/>
  <c r="AB351" i="5"/>
  <c r="AC351" i="5"/>
  <c r="AD351" i="5"/>
  <c r="U352" i="5"/>
  <c r="V352" i="5"/>
  <c r="W352" i="5"/>
  <c r="X352" i="5"/>
  <c r="Y352" i="5"/>
  <c r="Z352" i="5"/>
  <c r="AA352" i="5"/>
  <c r="AB352" i="5"/>
  <c r="AC352" i="5"/>
  <c r="AD352" i="5"/>
  <c r="U353" i="5"/>
  <c r="V353" i="5"/>
  <c r="W353" i="5"/>
  <c r="X353" i="5"/>
  <c r="Y353" i="5"/>
  <c r="Z353" i="5"/>
  <c r="AA353" i="5"/>
  <c r="AB353" i="5"/>
  <c r="AC353" i="5"/>
  <c r="AD353" i="5"/>
  <c r="U354" i="5"/>
  <c r="V354" i="5"/>
  <c r="W354" i="5"/>
  <c r="X354" i="5"/>
  <c r="Y354" i="5"/>
  <c r="Z354" i="5"/>
  <c r="AA354" i="5"/>
  <c r="AB354" i="5"/>
  <c r="AC354" i="5"/>
  <c r="AD354" i="5"/>
  <c r="U355" i="5"/>
  <c r="V355" i="5"/>
  <c r="W355" i="5"/>
  <c r="X355" i="5"/>
  <c r="Y355" i="5"/>
  <c r="Z355" i="5"/>
  <c r="AA355" i="5"/>
  <c r="AB355" i="5"/>
  <c r="AC355" i="5"/>
  <c r="AD355" i="5"/>
  <c r="U356" i="5"/>
  <c r="V356" i="5"/>
  <c r="W356" i="5"/>
  <c r="X356" i="5"/>
  <c r="Y356" i="5"/>
  <c r="Z356" i="5"/>
  <c r="AA356" i="5"/>
  <c r="AB356" i="5"/>
  <c r="AC356" i="5"/>
  <c r="AD356" i="5"/>
  <c r="U357" i="5"/>
  <c r="V357" i="5"/>
  <c r="W357" i="5"/>
  <c r="X357" i="5"/>
  <c r="Y357" i="5"/>
  <c r="Z357" i="5"/>
  <c r="AA357" i="5"/>
  <c r="AB357" i="5"/>
  <c r="AC357" i="5"/>
  <c r="AD357" i="5"/>
  <c r="U358" i="5"/>
  <c r="V358" i="5"/>
  <c r="W358" i="5"/>
  <c r="X358" i="5"/>
  <c r="Y358" i="5"/>
  <c r="Z358" i="5"/>
  <c r="AA358" i="5"/>
  <c r="AB358" i="5"/>
  <c r="AC358" i="5"/>
  <c r="AD358" i="5"/>
  <c r="U359" i="5"/>
  <c r="V359" i="5"/>
  <c r="W359" i="5"/>
  <c r="X359" i="5"/>
  <c r="Y359" i="5"/>
  <c r="Z359" i="5"/>
  <c r="AA359" i="5"/>
  <c r="AB359" i="5"/>
  <c r="AC359" i="5"/>
  <c r="AD359" i="5"/>
  <c r="U360" i="5"/>
  <c r="V360" i="5"/>
  <c r="W360" i="5"/>
  <c r="X360" i="5"/>
  <c r="Y360" i="5"/>
  <c r="Z360" i="5"/>
  <c r="AA360" i="5"/>
  <c r="AB360" i="5"/>
  <c r="AC360" i="5"/>
  <c r="AD360" i="5"/>
  <c r="U361" i="5"/>
  <c r="V361" i="5"/>
  <c r="W361" i="5"/>
  <c r="X361" i="5"/>
  <c r="Y361" i="5"/>
  <c r="Z361" i="5"/>
  <c r="AA361" i="5"/>
  <c r="AB361" i="5"/>
  <c r="AC361" i="5"/>
  <c r="AD361" i="5"/>
  <c r="U362" i="5"/>
  <c r="V362" i="5"/>
  <c r="W362" i="5"/>
  <c r="X362" i="5"/>
  <c r="Y362" i="5"/>
  <c r="Z362" i="5"/>
  <c r="AA362" i="5"/>
  <c r="AB362" i="5"/>
  <c r="AC362" i="5"/>
  <c r="AD362" i="5"/>
  <c r="U363" i="5"/>
  <c r="V363" i="5"/>
  <c r="W363" i="5"/>
  <c r="X363" i="5"/>
  <c r="Y363" i="5"/>
  <c r="Z363" i="5"/>
  <c r="AA363" i="5"/>
  <c r="AB363" i="5"/>
  <c r="AC363" i="5"/>
  <c r="AD363" i="5"/>
  <c r="U364" i="5"/>
  <c r="V364" i="5"/>
  <c r="W364" i="5"/>
  <c r="X364" i="5"/>
  <c r="Y364" i="5"/>
  <c r="Z364" i="5"/>
  <c r="AA364" i="5"/>
  <c r="AB364" i="5"/>
  <c r="AC364" i="5"/>
  <c r="AD364" i="5"/>
  <c r="U365" i="5"/>
  <c r="V365" i="5"/>
  <c r="W365" i="5"/>
  <c r="X365" i="5"/>
  <c r="Y365" i="5"/>
  <c r="Z365" i="5"/>
  <c r="AA365" i="5"/>
  <c r="AB365" i="5"/>
  <c r="AC365" i="5"/>
  <c r="AD365" i="5"/>
  <c r="U366" i="5"/>
  <c r="V366" i="5"/>
  <c r="W366" i="5"/>
  <c r="X366" i="5"/>
  <c r="Y366" i="5"/>
  <c r="Z366" i="5"/>
  <c r="AA366" i="5"/>
  <c r="AB366" i="5"/>
  <c r="AC366" i="5"/>
  <c r="AD366" i="5"/>
  <c r="U367" i="5"/>
  <c r="V367" i="5"/>
  <c r="W367" i="5"/>
  <c r="X367" i="5"/>
  <c r="Y367" i="5"/>
  <c r="Z367" i="5"/>
  <c r="AA367" i="5"/>
  <c r="AB367" i="5"/>
  <c r="AC367" i="5"/>
  <c r="AD367" i="5"/>
  <c r="U368" i="5"/>
  <c r="V368" i="5"/>
  <c r="W368" i="5"/>
  <c r="X368" i="5"/>
  <c r="Y368" i="5"/>
  <c r="Z368" i="5"/>
  <c r="AA368" i="5"/>
  <c r="AB368" i="5"/>
  <c r="AC368" i="5"/>
  <c r="AD368" i="5"/>
  <c r="U369" i="5"/>
  <c r="V369" i="5"/>
  <c r="W369" i="5"/>
  <c r="X369" i="5"/>
  <c r="Y369" i="5"/>
  <c r="Z369" i="5"/>
  <c r="AA369" i="5"/>
  <c r="AB369" i="5"/>
  <c r="AC369" i="5"/>
  <c r="AD369" i="5"/>
  <c r="U370" i="5"/>
  <c r="V370" i="5"/>
  <c r="W370" i="5"/>
  <c r="X370" i="5"/>
  <c r="Y370" i="5"/>
  <c r="Z370" i="5"/>
  <c r="AA370" i="5"/>
  <c r="AB370" i="5"/>
  <c r="AC370" i="5"/>
  <c r="AD370" i="5"/>
  <c r="U371" i="5"/>
  <c r="V371" i="5"/>
  <c r="W371" i="5"/>
  <c r="X371" i="5"/>
  <c r="Y371" i="5"/>
  <c r="Z371" i="5"/>
  <c r="AA371" i="5"/>
  <c r="AB371" i="5"/>
  <c r="AC371" i="5"/>
  <c r="AD371" i="5"/>
  <c r="U372" i="5"/>
  <c r="V372" i="5"/>
  <c r="W372" i="5"/>
  <c r="X372" i="5"/>
  <c r="Y372" i="5"/>
  <c r="Z372" i="5"/>
  <c r="AA372" i="5"/>
  <c r="AB372" i="5"/>
  <c r="AC372" i="5"/>
  <c r="AD372" i="5"/>
  <c r="U373" i="5"/>
  <c r="V373" i="5"/>
  <c r="W373" i="5"/>
  <c r="X373" i="5"/>
  <c r="Y373" i="5"/>
  <c r="Z373" i="5"/>
  <c r="AA373" i="5"/>
  <c r="AB373" i="5"/>
  <c r="AC373" i="5"/>
  <c r="AD373" i="5"/>
  <c r="U374" i="5"/>
  <c r="V374" i="5"/>
  <c r="W374" i="5"/>
  <c r="X374" i="5"/>
  <c r="Y374" i="5"/>
  <c r="Z374" i="5"/>
  <c r="AA374" i="5"/>
  <c r="AB374" i="5"/>
  <c r="AC374" i="5"/>
  <c r="AD374" i="5"/>
  <c r="U375" i="5"/>
  <c r="V375" i="5"/>
  <c r="W375" i="5"/>
  <c r="X375" i="5"/>
  <c r="Y375" i="5"/>
  <c r="Z375" i="5"/>
  <c r="AA375" i="5"/>
  <c r="AB375" i="5"/>
  <c r="AC375" i="5"/>
  <c r="AD375" i="5"/>
  <c r="U376" i="5"/>
  <c r="V376" i="5"/>
  <c r="W376" i="5"/>
  <c r="X376" i="5"/>
  <c r="Y376" i="5"/>
  <c r="Z376" i="5"/>
  <c r="AA376" i="5"/>
  <c r="AB376" i="5"/>
  <c r="AC376" i="5"/>
  <c r="AD376" i="5"/>
  <c r="U377" i="5"/>
  <c r="V377" i="5"/>
  <c r="W377" i="5"/>
  <c r="X377" i="5"/>
  <c r="Y377" i="5"/>
  <c r="Z377" i="5"/>
  <c r="AA377" i="5"/>
  <c r="AB377" i="5"/>
  <c r="AC377" i="5"/>
  <c r="AD377" i="5"/>
  <c r="U378" i="5"/>
  <c r="V378" i="5"/>
  <c r="W378" i="5"/>
  <c r="X378" i="5"/>
  <c r="Y378" i="5"/>
  <c r="Z378" i="5"/>
  <c r="AA378" i="5"/>
  <c r="AB378" i="5"/>
  <c r="AC378" i="5"/>
  <c r="AD378" i="5"/>
  <c r="U379" i="5"/>
  <c r="V379" i="5"/>
  <c r="W379" i="5"/>
  <c r="X379" i="5"/>
  <c r="Y379" i="5"/>
  <c r="Z379" i="5"/>
  <c r="AA379" i="5"/>
  <c r="AB379" i="5"/>
  <c r="AC379" i="5"/>
  <c r="AD379" i="5"/>
  <c r="U380" i="5"/>
  <c r="V380" i="5"/>
  <c r="W380" i="5"/>
  <c r="X380" i="5"/>
  <c r="Y380" i="5"/>
  <c r="Z380" i="5"/>
  <c r="AA380" i="5"/>
  <c r="AB380" i="5"/>
  <c r="AC380" i="5"/>
  <c r="AD380" i="5"/>
  <c r="U381" i="5"/>
  <c r="V381" i="5"/>
  <c r="W381" i="5"/>
  <c r="X381" i="5"/>
  <c r="Y381" i="5"/>
  <c r="Z381" i="5"/>
  <c r="AA381" i="5"/>
  <c r="AB381" i="5"/>
  <c r="AC381" i="5"/>
  <c r="AD381" i="5"/>
  <c r="U382" i="5"/>
  <c r="V382" i="5"/>
  <c r="W382" i="5"/>
  <c r="X382" i="5"/>
  <c r="Y382" i="5"/>
  <c r="Z382" i="5"/>
  <c r="AA382" i="5"/>
  <c r="AB382" i="5"/>
  <c r="AC382" i="5"/>
  <c r="AD382" i="5"/>
  <c r="U383" i="5"/>
  <c r="V383" i="5"/>
  <c r="W383" i="5"/>
  <c r="X383" i="5"/>
  <c r="Y383" i="5"/>
  <c r="Z383" i="5"/>
  <c r="AA383" i="5"/>
  <c r="AB383" i="5"/>
  <c r="AC383" i="5"/>
  <c r="AD383" i="5"/>
  <c r="U384" i="5"/>
  <c r="V384" i="5"/>
  <c r="W384" i="5"/>
  <c r="X384" i="5"/>
  <c r="Y384" i="5"/>
  <c r="Z384" i="5"/>
  <c r="AA384" i="5"/>
  <c r="AB384" i="5"/>
  <c r="AC384" i="5"/>
  <c r="AD384" i="5"/>
  <c r="U385" i="5"/>
  <c r="V385" i="5"/>
  <c r="W385" i="5"/>
  <c r="X385" i="5"/>
  <c r="Y385" i="5"/>
  <c r="Z385" i="5"/>
  <c r="AA385" i="5"/>
  <c r="AB385" i="5"/>
  <c r="AC385" i="5"/>
  <c r="AD385" i="5"/>
  <c r="U386" i="5"/>
  <c r="V386" i="5"/>
  <c r="W386" i="5"/>
  <c r="X386" i="5"/>
  <c r="Y386" i="5"/>
  <c r="Z386" i="5"/>
  <c r="AA386" i="5"/>
  <c r="AB386" i="5"/>
  <c r="AC386" i="5"/>
  <c r="AD386" i="5"/>
  <c r="U387" i="5"/>
  <c r="V387" i="5"/>
  <c r="W387" i="5"/>
  <c r="X387" i="5"/>
  <c r="Y387" i="5"/>
  <c r="Z387" i="5"/>
  <c r="AA387" i="5"/>
  <c r="AB387" i="5"/>
  <c r="AC387" i="5"/>
  <c r="AD387" i="5"/>
  <c r="U388" i="5"/>
  <c r="V388" i="5"/>
  <c r="W388" i="5"/>
  <c r="X388" i="5"/>
  <c r="Y388" i="5"/>
  <c r="Z388" i="5"/>
  <c r="AA388" i="5"/>
  <c r="AB388" i="5"/>
  <c r="AC388" i="5"/>
  <c r="AD388" i="5"/>
  <c r="U389" i="5"/>
  <c r="V389" i="5"/>
  <c r="W389" i="5"/>
  <c r="X389" i="5"/>
  <c r="Y389" i="5"/>
  <c r="Z389" i="5"/>
  <c r="AA389" i="5"/>
  <c r="AB389" i="5"/>
  <c r="AC389" i="5"/>
  <c r="AD389" i="5"/>
  <c r="U390" i="5"/>
  <c r="V390" i="5"/>
  <c r="W390" i="5"/>
  <c r="X390" i="5"/>
  <c r="Y390" i="5"/>
  <c r="Z390" i="5"/>
  <c r="AA390" i="5"/>
  <c r="AB390" i="5"/>
  <c r="AC390" i="5"/>
  <c r="AD390" i="5"/>
  <c r="U391" i="5"/>
  <c r="V391" i="5"/>
  <c r="W391" i="5"/>
  <c r="X391" i="5"/>
  <c r="Y391" i="5"/>
  <c r="Z391" i="5"/>
  <c r="AA391" i="5"/>
  <c r="AB391" i="5"/>
  <c r="AC391" i="5"/>
  <c r="AD391" i="5"/>
  <c r="U392" i="5"/>
  <c r="V392" i="5"/>
  <c r="W392" i="5"/>
  <c r="X392" i="5"/>
  <c r="Y392" i="5"/>
  <c r="Z392" i="5"/>
  <c r="AA392" i="5"/>
  <c r="AB392" i="5"/>
  <c r="AC392" i="5"/>
  <c r="AD392" i="5"/>
  <c r="U393" i="5"/>
  <c r="V393" i="5"/>
  <c r="W393" i="5"/>
  <c r="X393" i="5"/>
  <c r="Y393" i="5"/>
  <c r="Z393" i="5"/>
  <c r="AA393" i="5"/>
  <c r="AB393" i="5"/>
  <c r="AC393" i="5"/>
  <c r="AD393" i="5"/>
  <c r="U394" i="5"/>
  <c r="V394" i="5"/>
  <c r="W394" i="5"/>
  <c r="X394" i="5"/>
  <c r="Y394" i="5"/>
  <c r="Z394" i="5"/>
  <c r="AA394" i="5"/>
  <c r="AB394" i="5"/>
  <c r="AC394" i="5"/>
  <c r="AD394" i="5"/>
  <c r="U395" i="5"/>
  <c r="V395" i="5"/>
  <c r="W395" i="5"/>
  <c r="X395" i="5"/>
  <c r="Y395" i="5"/>
  <c r="Z395" i="5"/>
  <c r="AA395" i="5"/>
  <c r="AB395" i="5"/>
  <c r="AC395" i="5"/>
  <c r="AD395" i="5"/>
  <c r="U396" i="5"/>
  <c r="V396" i="5"/>
  <c r="W396" i="5"/>
  <c r="X396" i="5"/>
  <c r="Y396" i="5"/>
  <c r="Z396" i="5"/>
  <c r="AA396" i="5"/>
  <c r="AB396" i="5"/>
  <c r="AC396" i="5"/>
  <c r="AD396" i="5"/>
  <c r="U397" i="5"/>
  <c r="V397" i="5"/>
  <c r="W397" i="5"/>
  <c r="X397" i="5"/>
  <c r="Y397" i="5"/>
  <c r="Z397" i="5"/>
  <c r="AA397" i="5"/>
  <c r="AB397" i="5"/>
  <c r="AC397" i="5"/>
  <c r="AD397" i="5"/>
  <c r="U398" i="5"/>
  <c r="V398" i="5"/>
  <c r="W398" i="5"/>
  <c r="X398" i="5"/>
  <c r="Y398" i="5"/>
  <c r="Z398" i="5"/>
  <c r="AA398" i="5"/>
  <c r="AB398" i="5"/>
  <c r="AC398" i="5"/>
  <c r="AD398" i="5"/>
  <c r="U399" i="5"/>
  <c r="V399" i="5"/>
  <c r="W399" i="5"/>
  <c r="X399" i="5"/>
  <c r="Y399" i="5"/>
  <c r="Z399" i="5"/>
  <c r="AA399" i="5"/>
  <c r="AB399" i="5"/>
  <c r="AC399" i="5"/>
  <c r="AD399" i="5"/>
  <c r="U400" i="5"/>
  <c r="V400" i="5"/>
  <c r="W400" i="5"/>
  <c r="X400" i="5"/>
  <c r="Y400" i="5"/>
  <c r="Z400" i="5"/>
  <c r="AA400" i="5"/>
  <c r="AB400" i="5"/>
  <c r="AC400" i="5"/>
  <c r="AD400" i="5"/>
  <c r="U401" i="5"/>
  <c r="V401" i="5"/>
  <c r="W401" i="5"/>
  <c r="X401" i="5"/>
  <c r="Y401" i="5"/>
  <c r="Z401" i="5"/>
  <c r="AA401" i="5"/>
  <c r="AB401" i="5"/>
  <c r="AC401" i="5"/>
  <c r="AD401" i="5"/>
  <c r="U402" i="5"/>
  <c r="V402" i="5"/>
  <c r="W402" i="5"/>
  <c r="X402" i="5"/>
  <c r="Y402" i="5"/>
  <c r="Z402" i="5"/>
  <c r="AA402" i="5"/>
  <c r="AB402" i="5"/>
  <c r="AC402" i="5"/>
  <c r="AD402" i="5"/>
  <c r="U403" i="5"/>
  <c r="V403" i="5"/>
  <c r="W403" i="5"/>
  <c r="X403" i="5"/>
  <c r="Y403" i="5"/>
  <c r="Z403" i="5"/>
  <c r="AA403" i="5"/>
  <c r="AB403" i="5"/>
  <c r="AC403" i="5"/>
  <c r="AD403" i="5"/>
  <c r="U404" i="5"/>
  <c r="V404" i="5"/>
  <c r="W404" i="5"/>
  <c r="X404" i="5"/>
  <c r="Y404" i="5"/>
  <c r="Z404" i="5"/>
  <c r="AA404" i="5"/>
  <c r="AB404" i="5"/>
  <c r="AC404" i="5"/>
  <c r="AD404" i="5"/>
  <c r="U405" i="5"/>
  <c r="V405" i="5"/>
  <c r="W405" i="5"/>
  <c r="X405" i="5"/>
  <c r="Y405" i="5"/>
  <c r="Z405" i="5"/>
  <c r="AA405" i="5"/>
  <c r="AB405" i="5"/>
  <c r="AC405" i="5"/>
  <c r="AD405" i="5"/>
  <c r="U406" i="5"/>
  <c r="V406" i="5"/>
  <c r="W406" i="5"/>
  <c r="X406" i="5"/>
  <c r="Y406" i="5"/>
  <c r="Z406" i="5"/>
  <c r="AA406" i="5"/>
  <c r="AB406" i="5"/>
  <c r="AC406" i="5"/>
  <c r="AD406" i="5"/>
  <c r="U407" i="5"/>
  <c r="V407" i="5"/>
  <c r="W407" i="5"/>
  <c r="X407" i="5"/>
  <c r="Y407" i="5"/>
  <c r="Z407" i="5"/>
  <c r="AA407" i="5"/>
  <c r="AB407" i="5"/>
  <c r="AC407" i="5"/>
  <c r="AD407" i="5"/>
  <c r="U408" i="5"/>
  <c r="V408" i="5"/>
  <c r="W408" i="5"/>
  <c r="X408" i="5"/>
  <c r="Y408" i="5"/>
  <c r="Z408" i="5"/>
  <c r="AA408" i="5"/>
  <c r="AB408" i="5"/>
  <c r="AC408" i="5"/>
  <c r="AD408" i="5"/>
  <c r="U409" i="5"/>
  <c r="V409" i="5"/>
  <c r="W409" i="5"/>
  <c r="X409" i="5"/>
  <c r="Y409" i="5"/>
  <c r="Z409" i="5"/>
  <c r="AA409" i="5"/>
  <c r="AB409" i="5"/>
  <c r="AC409" i="5"/>
  <c r="AD409" i="5"/>
  <c r="U410" i="5"/>
  <c r="V410" i="5"/>
  <c r="W410" i="5"/>
  <c r="X410" i="5"/>
  <c r="Y410" i="5"/>
  <c r="Z410" i="5"/>
  <c r="AA410" i="5"/>
  <c r="AB410" i="5"/>
  <c r="AC410" i="5"/>
  <c r="AD410" i="5"/>
  <c r="U411" i="5"/>
  <c r="V411" i="5"/>
  <c r="W411" i="5"/>
  <c r="X411" i="5"/>
  <c r="Y411" i="5"/>
  <c r="Z411" i="5"/>
  <c r="AA411" i="5"/>
  <c r="AB411" i="5"/>
  <c r="AC411" i="5"/>
  <c r="AD411" i="5"/>
  <c r="U412" i="5"/>
  <c r="V412" i="5"/>
  <c r="W412" i="5"/>
  <c r="X412" i="5"/>
  <c r="Y412" i="5"/>
  <c r="Z412" i="5"/>
  <c r="AA412" i="5"/>
  <c r="AB412" i="5"/>
  <c r="AC412" i="5"/>
  <c r="AD412" i="5"/>
  <c r="U413" i="5"/>
  <c r="V413" i="5"/>
  <c r="W413" i="5"/>
  <c r="X413" i="5"/>
  <c r="Y413" i="5"/>
  <c r="Z413" i="5"/>
  <c r="AA413" i="5"/>
  <c r="AB413" i="5"/>
  <c r="AC413" i="5"/>
  <c r="AD413" i="5"/>
  <c r="U414" i="5"/>
  <c r="V414" i="5"/>
  <c r="W414" i="5"/>
  <c r="X414" i="5"/>
  <c r="Y414" i="5"/>
  <c r="Z414" i="5"/>
  <c r="AA414" i="5"/>
  <c r="AB414" i="5"/>
  <c r="AC414" i="5"/>
  <c r="AD414" i="5"/>
  <c r="U415" i="5"/>
  <c r="V415" i="5"/>
  <c r="W415" i="5"/>
  <c r="X415" i="5"/>
  <c r="Y415" i="5"/>
  <c r="Z415" i="5"/>
  <c r="AA415" i="5"/>
  <c r="AB415" i="5"/>
  <c r="AC415" i="5"/>
  <c r="AD415" i="5"/>
  <c r="U416" i="5"/>
  <c r="V416" i="5"/>
  <c r="W416" i="5"/>
  <c r="X416" i="5"/>
  <c r="Y416" i="5"/>
  <c r="Z416" i="5"/>
  <c r="AA416" i="5"/>
  <c r="AB416" i="5"/>
  <c r="AC416" i="5"/>
  <c r="AD416" i="5"/>
  <c r="U417" i="5"/>
  <c r="V417" i="5"/>
  <c r="W417" i="5"/>
  <c r="X417" i="5"/>
  <c r="Y417" i="5"/>
  <c r="Z417" i="5"/>
  <c r="AA417" i="5"/>
  <c r="AB417" i="5"/>
  <c r="AC417" i="5"/>
  <c r="AD417" i="5"/>
  <c r="U418" i="5"/>
  <c r="V418" i="5"/>
  <c r="W418" i="5"/>
  <c r="X418" i="5"/>
  <c r="Y418" i="5"/>
  <c r="Z418" i="5"/>
  <c r="AA418" i="5"/>
  <c r="AB418" i="5"/>
  <c r="AC418" i="5"/>
  <c r="AD418" i="5"/>
  <c r="U419" i="5"/>
  <c r="V419" i="5"/>
  <c r="W419" i="5"/>
  <c r="X419" i="5"/>
  <c r="Y419" i="5"/>
  <c r="Z419" i="5"/>
  <c r="AA419" i="5"/>
  <c r="AB419" i="5"/>
  <c r="AC419" i="5"/>
  <c r="AD419" i="5"/>
  <c r="U420" i="5"/>
  <c r="V420" i="5"/>
  <c r="W420" i="5"/>
  <c r="X420" i="5"/>
  <c r="Y420" i="5"/>
  <c r="Z420" i="5"/>
  <c r="AA420" i="5"/>
  <c r="AB420" i="5"/>
  <c r="AC420" i="5"/>
  <c r="AD420" i="5"/>
  <c r="U421" i="5"/>
  <c r="V421" i="5"/>
  <c r="W421" i="5"/>
  <c r="X421" i="5"/>
  <c r="Y421" i="5"/>
  <c r="Z421" i="5"/>
  <c r="AA421" i="5"/>
  <c r="AB421" i="5"/>
  <c r="AC421" i="5"/>
  <c r="AD421" i="5"/>
  <c r="U422" i="5"/>
  <c r="V422" i="5"/>
  <c r="W422" i="5"/>
  <c r="X422" i="5"/>
  <c r="Y422" i="5"/>
  <c r="Z422" i="5"/>
  <c r="AA422" i="5"/>
  <c r="AB422" i="5"/>
  <c r="AC422" i="5"/>
  <c r="AD422" i="5"/>
  <c r="U423" i="5"/>
  <c r="V423" i="5"/>
  <c r="W423" i="5"/>
  <c r="X423" i="5"/>
  <c r="Y423" i="5"/>
  <c r="Z423" i="5"/>
  <c r="AA423" i="5"/>
  <c r="AB423" i="5"/>
  <c r="AC423" i="5"/>
  <c r="AD423" i="5"/>
  <c r="U424" i="5"/>
  <c r="V424" i="5"/>
  <c r="W424" i="5"/>
  <c r="X424" i="5"/>
  <c r="Y424" i="5"/>
  <c r="Z424" i="5"/>
  <c r="AA424" i="5"/>
  <c r="AB424" i="5"/>
  <c r="AC424" i="5"/>
  <c r="AD424" i="5"/>
  <c r="U425" i="5"/>
  <c r="V425" i="5"/>
  <c r="W425" i="5"/>
  <c r="X425" i="5"/>
  <c r="Y425" i="5"/>
  <c r="Z425" i="5"/>
  <c r="AA425" i="5"/>
  <c r="AB425" i="5"/>
  <c r="AC425" i="5"/>
  <c r="AD425" i="5"/>
  <c r="U426" i="5"/>
  <c r="V426" i="5"/>
  <c r="W426" i="5"/>
  <c r="X426" i="5"/>
  <c r="Y426" i="5"/>
  <c r="Z426" i="5"/>
  <c r="AA426" i="5"/>
  <c r="AB426" i="5"/>
  <c r="AC426" i="5"/>
  <c r="AD426" i="5"/>
  <c r="U427" i="5"/>
  <c r="V427" i="5"/>
  <c r="W427" i="5"/>
  <c r="X427" i="5"/>
  <c r="Y427" i="5"/>
  <c r="Z427" i="5"/>
  <c r="AA427" i="5"/>
  <c r="AB427" i="5"/>
  <c r="AC427" i="5"/>
  <c r="AD427" i="5"/>
  <c r="U428" i="5"/>
  <c r="V428" i="5"/>
  <c r="W428" i="5"/>
  <c r="X428" i="5"/>
  <c r="Y428" i="5"/>
  <c r="Z428" i="5"/>
  <c r="AA428" i="5"/>
  <c r="AB428" i="5"/>
  <c r="AC428" i="5"/>
  <c r="AD428" i="5"/>
  <c r="U429" i="5"/>
  <c r="V429" i="5"/>
  <c r="W429" i="5"/>
  <c r="X429" i="5"/>
  <c r="Y429" i="5"/>
  <c r="Z429" i="5"/>
  <c r="AA429" i="5"/>
  <c r="AB429" i="5"/>
  <c r="AC429" i="5"/>
  <c r="AD429" i="5"/>
  <c r="U430" i="5"/>
  <c r="V430" i="5"/>
  <c r="W430" i="5"/>
  <c r="X430" i="5"/>
  <c r="Y430" i="5"/>
  <c r="Z430" i="5"/>
  <c r="AA430" i="5"/>
  <c r="AB430" i="5"/>
  <c r="AC430" i="5"/>
  <c r="AD430" i="5"/>
  <c r="U431" i="5"/>
  <c r="V431" i="5"/>
  <c r="W431" i="5"/>
  <c r="X431" i="5"/>
  <c r="Y431" i="5"/>
  <c r="Z431" i="5"/>
  <c r="AA431" i="5"/>
  <c r="AB431" i="5"/>
  <c r="AC431" i="5"/>
  <c r="AD431" i="5"/>
  <c r="U432" i="5"/>
  <c r="V432" i="5"/>
  <c r="W432" i="5"/>
  <c r="X432" i="5"/>
  <c r="Y432" i="5"/>
  <c r="Z432" i="5"/>
  <c r="AA432" i="5"/>
  <c r="AB432" i="5"/>
  <c r="AC432" i="5"/>
  <c r="AD432" i="5"/>
  <c r="U433" i="5"/>
  <c r="V433" i="5"/>
  <c r="W433" i="5"/>
  <c r="X433" i="5"/>
  <c r="Y433" i="5"/>
  <c r="Z433" i="5"/>
  <c r="AA433" i="5"/>
  <c r="AB433" i="5"/>
  <c r="AC433" i="5"/>
  <c r="AD433" i="5"/>
  <c r="U434" i="5"/>
  <c r="V434" i="5"/>
  <c r="W434" i="5"/>
  <c r="X434" i="5"/>
  <c r="Y434" i="5"/>
  <c r="Z434" i="5"/>
  <c r="AA434" i="5"/>
  <c r="AB434" i="5"/>
  <c r="AC434" i="5"/>
  <c r="AD434" i="5"/>
  <c r="U435" i="5"/>
  <c r="V435" i="5"/>
  <c r="W435" i="5"/>
  <c r="X435" i="5"/>
  <c r="Y435" i="5"/>
  <c r="Z435" i="5"/>
  <c r="AA435" i="5"/>
  <c r="AB435" i="5"/>
  <c r="AC435" i="5"/>
  <c r="AD435" i="5"/>
  <c r="U436" i="5"/>
  <c r="V436" i="5"/>
  <c r="W436" i="5"/>
  <c r="X436" i="5"/>
  <c r="Y436" i="5"/>
  <c r="Z436" i="5"/>
  <c r="AA436" i="5"/>
  <c r="AB436" i="5"/>
  <c r="AC436" i="5"/>
  <c r="AD436" i="5"/>
  <c r="U437" i="5"/>
  <c r="V437" i="5"/>
  <c r="W437" i="5"/>
  <c r="X437" i="5"/>
  <c r="Y437" i="5"/>
  <c r="Z437" i="5"/>
  <c r="AA437" i="5"/>
  <c r="AB437" i="5"/>
  <c r="AC437" i="5"/>
  <c r="AD437" i="5"/>
  <c r="U438" i="5"/>
  <c r="V438" i="5"/>
  <c r="W438" i="5"/>
  <c r="X438" i="5"/>
  <c r="Y438" i="5"/>
  <c r="Z438" i="5"/>
  <c r="AA438" i="5"/>
  <c r="AB438" i="5"/>
  <c r="AC438" i="5"/>
  <c r="AD438" i="5"/>
  <c r="U439" i="5"/>
  <c r="V439" i="5"/>
  <c r="W439" i="5"/>
  <c r="X439" i="5"/>
  <c r="Y439" i="5"/>
  <c r="Z439" i="5"/>
  <c r="AA439" i="5"/>
  <c r="AB439" i="5"/>
  <c r="AC439" i="5"/>
  <c r="AD439" i="5"/>
  <c r="U440" i="5"/>
  <c r="V440" i="5"/>
  <c r="W440" i="5"/>
  <c r="X440" i="5"/>
  <c r="Y440" i="5"/>
  <c r="Z440" i="5"/>
  <c r="AA440" i="5"/>
  <c r="AB440" i="5"/>
  <c r="AC440" i="5"/>
  <c r="AD440" i="5"/>
  <c r="U441" i="5"/>
  <c r="V441" i="5"/>
  <c r="W441" i="5"/>
  <c r="X441" i="5"/>
  <c r="Y441" i="5"/>
  <c r="Z441" i="5"/>
  <c r="AA441" i="5"/>
  <c r="AB441" i="5"/>
  <c r="AC441" i="5"/>
  <c r="AD441" i="5"/>
  <c r="U442" i="5"/>
  <c r="V442" i="5"/>
  <c r="W442" i="5"/>
  <c r="X442" i="5"/>
  <c r="Y442" i="5"/>
  <c r="Z442" i="5"/>
  <c r="AA442" i="5"/>
  <c r="AB442" i="5"/>
  <c r="AC442" i="5"/>
  <c r="AD442" i="5"/>
  <c r="U443" i="5"/>
  <c r="V443" i="5"/>
  <c r="W443" i="5"/>
  <c r="X443" i="5"/>
  <c r="Y443" i="5"/>
  <c r="Z443" i="5"/>
  <c r="AA443" i="5"/>
  <c r="AB443" i="5"/>
  <c r="AC443" i="5"/>
  <c r="AD443" i="5"/>
  <c r="U444" i="5"/>
  <c r="V444" i="5"/>
  <c r="W444" i="5"/>
  <c r="X444" i="5"/>
  <c r="Y444" i="5"/>
  <c r="Z444" i="5"/>
  <c r="AA444" i="5"/>
  <c r="AB444" i="5"/>
  <c r="AC444" i="5"/>
  <c r="AD444" i="5"/>
  <c r="U445" i="5"/>
  <c r="V445" i="5"/>
  <c r="W445" i="5"/>
  <c r="X445" i="5"/>
  <c r="Y445" i="5"/>
  <c r="Z445" i="5"/>
  <c r="AA445" i="5"/>
  <c r="AB445" i="5"/>
  <c r="AC445" i="5"/>
  <c r="AD445" i="5"/>
  <c r="U446" i="5"/>
  <c r="V446" i="5"/>
  <c r="W446" i="5"/>
  <c r="X446" i="5"/>
  <c r="Y446" i="5"/>
  <c r="Z446" i="5"/>
  <c r="AA446" i="5"/>
  <c r="AB446" i="5"/>
  <c r="AC446" i="5"/>
  <c r="AD446" i="5"/>
  <c r="U447" i="5"/>
  <c r="V447" i="5"/>
  <c r="W447" i="5"/>
  <c r="X447" i="5"/>
  <c r="Y447" i="5"/>
  <c r="Z447" i="5"/>
  <c r="AA447" i="5"/>
  <c r="AB447" i="5"/>
  <c r="AC447" i="5"/>
  <c r="AD447" i="5"/>
  <c r="U448" i="5"/>
  <c r="V448" i="5"/>
  <c r="W448" i="5"/>
  <c r="X448" i="5"/>
  <c r="Y448" i="5"/>
  <c r="Z448" i="5"/>
  <c r="AA448" i="5"/>
  <c r="AB448" i="5"/>
  <c r="AC448" i="5"/>
  <c r="AD448" i="5"/>
  <c r="U449" i="5"/>
  <c r="V449" i="5"/>
  <c r="W449" i="5"/>
  <c r="X449" i="5"/>
  <c r="Y449" i="5"/>
  <c r="Z449" i="5"/>
  <c r="AA449" i="5"/>
  <c r="AB449" i="5"/>
  <c r="AC449" i="5"/>
  <c r="AD449" i="5"/>
  <c r="U450" i="5"/>
  <c r="V450" i="5"/>
  <c r="W450" i="5"/>
  <c r="X450" i="5"/>
  <c r="Y450" i="5"/>
  <c r="Z450" i="5"/>
  <c r="AA450" i="5"/>
  <c r="AB450" i="5"/>
  <c r="AC450" i="5"/>
  <c r="AD450" i="5"/>
  <c r="U451" i="5"/>
  <c r="V451" i="5"/>
  <c r="W451" i="5"/>
  <c r="X451" i="5"/>
  <c r="Y451" i="5"/>
  <c r="Z451" i="5"/>
  <c r="AA451" i="5"/>
  <c r="AB451" i="5"/>
  <c r="AC451" i="5"/>
  <c r="AD451" i="5"/>
  <c r="U452" i="5"/>
  <c r="V452" i="5"/>
  <c r="W452" i="5"/>
  <c r="X452" i="5"/>
  <c r="Y452" i="5"/>
  <c r="Z452" i="5"/>
  <c r="AA452" i="5"/>
  <c r="AB452" i="5"/>
  <c r="AC452" i="5"/>
  <c r="AD452" i="5"/>
  <c r="U453" i="5"/>
  <c r="V453" i="5"/>
  <c r="W453" i="5"/>
  <c r="X453" i="5"/>
  <c r="Y453" i="5"/>
  <c r="Z453" i="5"/>
  <c r="AA453" i="5"/>
  <c r="AB453" i="5"/>
  <c r="AC453" i="5"/>
  <c r="AD453" i="5"/>
  <c r="U454" i="5"/>
  <c r="V454" i="5"/>
  <c r="W454" i="5"/>
  <c r="X454" i="5"/>
  <c r="Y454" i="5"/>
  <c r="Z454" i="5"/>
  <c r="AA454" i="5"/>
  <c r="AB454" i="5"/>
  <c r="AC454" i="5"/>
  <c r="AD454" i="5"/>
  <c r="U455" i="5"/>
  <c r="V455" i="5"/>
  <c r="W455" i="5"/>
  <c r="X455" i="5"/>
  <c r="Y455" i="5"/>
  <c r="Z455" i="5"/>
  <c r="AA455" i="5"/>
  <c r="AB455" i="5"/>
  <c r="AC455" i="5"/>
  <c r="AD455" i="5"/>
  <c r="U456" i="5"/>
  <c r="V456" i="5"/>
  <c r="W456" i="5"/>
  <c r="X456" i="5"/>
  <c r="Y456" i="5"/>
  <c r="Z456" i="5"/>
  <c r="AA456" i="5"/>
  <c r="AB456" i="5"/>
  <c r="AC456" i="5"/>
  <c r="AD456" i="5"/>
  <c r="U457" i="5"/>
  <c r="V457" i="5"/>
  <c r="W457" i="5"/>
  <c r="X457" i="5"/>
  <c r="Y457" i="5"/>
  <c r="Z457" i="5"/>
  <c r="AA457" i="5"/>
  <c r="AB457" i="5"/>
  <c r="AC457" i="5"/>
  <c r="AD457" i="5"/>
  <c r="U458" i="5"/>
  <c r="V458" i="5"/>
  <c r="W458" i="5"/>
  <c r="X458" i="5"/>
  <c r="Y458" i="5"/>
  <c r="Z458" i="5"/>
  <c r="AA458" i="5"/>
  <c r="AB458" i="5"/>
  <c r="AC458" i="5"/>
  <c r="AD458" i="5"/>
  <c r="U459" i="5"/>
  <c r="V459" i="5"/>
  <c r="W459" i="5"/>
  <c r="X459" i="5"/>
  <c r="Y459" i="5"/>
  <c r="Z459" i="5"/>
  <c r="AA459" i="5"/>
  <c r="AB459" i="5"/>
  <c r="AC459" i="5"/>
  <c r="AD459" i="5"/>
  <c r="U460" i="5"/>
  <c r="V460" i="5"/>
  <c r="W460" i="5"/>
  <c r="X460" i="5"/>
  <c r="Y460" i="5"/>
  <c r="Z460" i="5"/>
  <c r="AA460" i="5"/>
  <c r="AB460" i="5"/>
  <c r="AC460" i="5"/>
  <c r="AD460" i="5"/>
  <c r="U461" i="5"/>
  <c r="V461" i="5"/>
  <c r="W461" i="5"/>
  <c r="X461" i="5"/>
  <c r="Y461" i="5"/>
  <c r="Z461" i="5"/>
  <c r="AA461" i="5"/>
  <c r="AB461" i="5"/>
  <c r="AC461" i="5"/>
  <c r="AD461" i="5"/>
  <c r="U462" i="5"/>
  <c r="V462" i="5"/>
  <c r="W462" i="5"/>
  <c r="X462" i="5"/>
  <c r="Y462" i="5"/>
  <c r="Z462" i="5"/>
  <c r="AA462" i="5"/>
  <c r="AB462" i="5"/>
  <c r="AC462" i="5"/>
  <c r="AD462" i="5"/>
  <c r="U463" i="5"/>
  <c r="V463" i="5"/>
  <c r="W463" i="5"/>
  <c r="X463" i="5"/>
  <c r="Y463" i="5"/>
  <c r="Z463" i="5"/>
  <c r="AA463" i="5"/>
  <c r="AB463" i="5"/>
  <c r="AC463" i="5"/>
  <c r="AD463" i="5"/>
  <c r="U464" i="5"/>
  <c r="V464" i="5"/>
  <c r="W464" i="5"/>
  <c r="X464" i="5"/>
  <c r="Y464" i="5"/>
  <c r="Z464" i="5"/>
  <c r="AA464" i="5"/>
  <c r="AB464" i="5"/>
  <c r="AC464" i="5"/>
  <c r="AD464" i="5"/>
  <c r="U465" i="5"/>
  <c r="V465" i="5"/>
  <c r="W465" i="5"/>
  <c r="X465" i="5"/>
  <c r="Y465" i="5"/>
  <c r="Z465" i="5"/>
  <c r="AA465" i="5"/>
  <c r="AB465" i="5"/>
  <c r="AC465" i="5"/>
  <c r="AD465" i="5"/>
  <c r="U466" i="5"/>
  <c r="V466" i="5"/>
  <c r="W466" i="5"/>
  <c r="X466" i="5"/>
  <c r="Y466" i="5"/>
  <c r="Z466" i="5"/>
  <c r="AA466" i="5"/>
  <c r="AB466" i="5"/>
  <c r="AC466" i="5"/>
  <c r="AD466" i="5"/>
  <c r="U467" i="5"/>
  <c r="V467" i="5"/>
  <c r="W467" i="5"/>
  <c r="X467" i="5"/>
  <c r="Y467" i="5"/>
  <c r="Z467" i="5"/>
  <c r="AA467" i="5"/>
  <c r="AB467" i="5"/>
  <c r="AC467" i="5"/>
  <c r="AD467" i="5"/>
  <c r="U468" i="5"/>
  <c r="V468" i="5"/>
  <c r="W468" i="5"/>
  <c r="X468" i="5"/>
  <c r="Y468" i="5"/>
  <c r="Z468" i="5"/>
  <c r="AA468" i="5"/>
  <c r="AB468" i="5"/>
  <c r="AC468" i="5"/>
  <c r="AD468" i="5"/>
  <c r="U469" i="5"/>
  <c r="V469" i="5"/>
  <c r="W469" i="5"/>
  <c r="X469" i="5"/>
  <c r="Y469" i="5"/>
  <c r="Z469" i="5"/>
  <c r="AA469" i="5"/>
  <c r="AB469" i="5"/>
  <c r="AC469" i="5"/>
  <c r="AD469" i="5"/>
  <c r="U470" i="5"/>
  <c r="V470" i="5"/>
  <c r="W470" i="5"/>
  <c r="X470" i="5"/>
  <c r="Y470" i="5"/>
  <c r="Z470" i="5"/>
  <c r="AA470" i="5"/>
  <c r="AB470" i="5"/>
  <c r="AC470" i="5"/>
  <c r="AD470" i="5"/>
  <c r="U471" i="5"/>
  <c r="V471" i="5"/>
  <c r="W471" i="5"/>
  <c r="X471" i="5"/>
  <c r="Y471" i="5"/>
  <c r="Z471" i="5"/>
  <c r="AA471" i="5"/>
  <c r="AB471" i="5"/>
  <c r="AC471" i="5"/>
  <c r="AD471" i="5"/>
  <c r="U472" i="5"/>
  <c r="V472" i="5"/>
  <c r="W472" i="5"/>
  <c r="X472" i="5"/>
  <c r="Y472" i="5"/>
  <c r="Z472" i="5"/>
  <c r="AA472" i="5"/>
  <c r="AB472" i="5"/>
  <c r="AC472" i="5"/>
  <c r="AD472" i="5"/>
  <c r="U473" i="5"/>
  <c r="V473" i="5"/>
  <c r="W473" i="5"/>
  <c r="X473" i="5"/>
  <c r="Y473" i="5"/>
  <c r="Z473" i="5"/>
  <c r="AA473" i="5"/>
  <c r="AB473" i="5"/>
  <c r="AC473" i="5"/>
  <c r="AD473" i="5"/>
  <c r="U474" i="5"/>
  <c r="V474" i="5"/>
  <c r="W474" i="5"/>
  <c r="X474" i="5"/>
  <c r="Y474" i="5"/>
  <c r="Z474" i="5"/>
  <c r="AA474" i="5"/>
  <c r="AB474" i="5"/>
  <c r="AC474" i="5"/>
  <c r="AD474" i="5"/>
  <c r="U475" i="5"/>
  <c r="V475" i="5"/>
  <c r="W475" i="5"/>
  <c r="X475" i="5"/>
  <c r="Y475" i="5"/>
  <c r="Z475" i="5"/>
  <c r="AA475" i="5"/>
  <c r="AB475" i="5"/>
  <c r="AC475" i="5"/>
  <c r="AD475" i="5"/>
  <c r="U476" i="5"/>
  <c r="V476" i="5"/>
  <c r="W476" i="5"/>
  <c r="X476" i="5"/>
  <c r="Y476" i="5"/>
  <c r="Z476" i="5"/>
  <c r="AA476" i="5"/>
  <c r="AB476" i="5"/>
  <c r="AC476" i="5"/>
  <c r="AD476" i="5"/>
  <c r="U477" i="5"/>
  <c r="V477" i="5"/>
  <c r="W477" i="5"/>
  <c r="X477" i="5"/>
  <c r="Y477" i="5"/>
  <c r="Z477" i="5"/>
  <c r="AA477" i="5"/>
  <c r="AB477" i="5"/>
  <c r="AC477" i="5"/>
  <c r="AD477" i="5"/>
  <c r="U478" i="5"/>
  <c r="V478" i="5"/>
  <c r="W478" i="5"/>
  <c r="X478" i="5"/>
  <c r="Y478" i="5"/>
  <c r="Z478" i="5"/>
  <c r="AA478" i="5"/>
  <c r="AB478" i="5"/>
  <c r="AC478" i="5"/>
  <c r="AD478" i="5"/>
  <c r="U479" i="5"/>
  <c r="V479" i="5"/>
  <c r="W479" i="5"/>
  <c r="X479" i="5"/>
  <c r="Y479" i="5"/>
  <c r="Z479" i="5"/>
  <c r="AA479" i="5"/>
  <c r="AB479" i="5"/>
  <c r="AC479" i="5"/>
  <c r="AD479" i="5"/>
  <c r="U480" i="5"/>
  <c r="V480" i="5"/>
  <c r="W480" i="5"/>
  <c r="X480" i="5"/>
  <c r="Y480" i="5"/>
  <c r="Z480" i="5"/>
  <c r="AA480" i="5"/>
  <c r="AB480" i="5"/>
  <c r="AC480" i="5"/>
  <c r="AD480" i="5"/>
  <c r="U481" i="5"/>
  <c r="V481" i="5"/>
  <c r="W481" i="5"/>
  <c r="X481" i="5"/>
  <c r="Y481" i="5"/>
  <c r="Z481" i="5"/>
  <c r="AA481" i="5"/>
  <c r="AB481" i="5"/>
  <c r="AC481" i="5"/>
  <c r="AD481" i="5"/>
  <c r="U482" i="5"/>
  <c r="V482" i="5"/>
  <c r="W482" i="5"/>
  <c r="X482" i="5"/>
  <c r="Y482" i="5"/>
  <c r="Z482" i="5"/>
  <c r="AA482" i="5"/>
  <c r="AB482" i="5"/>
  <c r="AC482" i="5"/>
  <c r="AD482" i="5"/>
  <c r="U483" i="5"/>
  <c r="V483" i="5"/>
  <c r="W483" i="5"/>
  <c r="X483" i="5"/>
  <c r="Y483" i="5"/>
  <c r="Z483" i="5"/>
  <c r="AA483" i="5"/>
  <c r="AB483" i="5"/>
  <c r="AC483" i="5"/>
  <c r="AD483" i="5"/>
  <c r="U484" i="5"/>
  <c r="V484" i="5"/>
  <c r="W484" i="5"/>
  <c r="X484" i="5"/>
  <c r="Y484" i="5"/>
  <c r="Z484" i="5"/>
  <c r="AA484" i="5"/>
  <c r="AB484" i="5"/>
  <c r="AC484" i="5"/>
  <c r="AD484" i="5"/>
  <c r="U485" i="5"/>
  <c r="V485" i="5"/>
  <c r="W485" i="5"/>
  <c r="X485" i="5"/>
  <c r="Y485" i="5"/>
  <c r="Z485" i="5"/>
  <c r="AA485" i="5"/>
  <c r="AB485" i="5"/>
  <c r="AC485" i="5"/>
  <c r="AD485" i="5"/>
  <c r="U486" i="5"/>
  <c r="V486" i="5"/>
  <c r="W486" i="5"/>
  <c r="X486" i="5"/>
  <c r="Y486" i="5"/>
  <c r="Z486" i="5"/>
  <c r="AA486" i="5"/>
  <c r="AB486" i="5"/>
  <c r="AC486" i="5"/>
  <c r="AD486" i="5"/>
  <c r="U487" i="5"/>
  <c r="V487" i="5"/>
  <c r="W487" i="5"/>
  <c r="X487" i="5"/>
  <c r="Y487" i="5"/>
  <c r="Z487" i="5"/>
  <c r="AA487" i="5"/>
  <c r="AB487" i="5"/>
  <c r="AC487" i="5"/>
  <c r="AD487" i="5"/>
  <c r="U488" i="5"/>
  <c r="V488" i="5"/>
  <c r="W488" i="5"/>
  <c r="X488" i="5"/>
  <c r="Y488" i="5"/>
  <c r="Z488" i="5"/>
  <c r="AA488" i="5"/>
  <c r="AB488" i="5"/>
  <c r="AC488" i="5"/>
  <c r="AD488" i="5"/>
  <c r="U489" i="5"/>
  <c r="V489" i="5"/>
  <c r="W489" i="5"/>
  <c r="X489" i="5"/>
  <c r="Y489" i="5"/>
  <c r="Z489" i="5"/>
  <c r="AA489" i="5"/>
  <c r="AB489" i="5"/>
  <c r="AC489" i="5"/>
  <c r="AD489" i="5"/>
  <c r="U490" i="5"/>
  <c r="V490" i="5"/>
  <c r="W490" i="5"/>
  <c r="X490" i="5"/>
  <c r="Y490" i="5"/>
  <c r="Z490" i="5"/>
  <c r="AA490" i="5"/>
  <c r="AB490" i="5"/>
  <c r="AC490" i="5"/>
  <c r="AD490" i="5"/>
  <c r="U491" i="5"/>
  <c r="V491" i="5"/>
  <c r="W491" i="5"/>
  <c r="X491" i="5"/>
  <c r="Y491" i="5"/>
  <c r="Z491" i="5"/>
  <c r="AA491" i="5"/>
  <c r="AB491" i="5"/>
  <c r="AC491" i="5"/>
  <c r="AD491" i="5"/>
  <c r="U492" i="5"/>
  <c r="V492" i="5"/>
  <c r="W492" i="5"/>
  <c r="X492" i="5"/>
  <c r="Y492" i="5"/>
  <c r="Z492" i="5"/>
  <c r="AA492" i="5"/>
  <c r="AB492" i="5"/>
  <c r="AC492" i="5"/>
  <c r="AD492" i="5"/>
  <c r="U493" i="5"/>
  <c r="V493" i="5"/>
  <c r="W493" i="5"/>
  <c r="X493" i="5"/>
  <c r="Y493" i="5"/>
  <c r="Z493" i="5"/>
  <c r="AA493" i="5"/>
  <c r="AB493" i="5"/>
  <c r="AC493" i="5"/>
  <c r="AD493" i="5"/>
  <c r="U494" i="5"/>
  <c r="V494" i="5"/>
  <c r="W494" i="5"/>
  <c r="X494" i="5"/>
  <c r="Y494" i="5"/>
  <c r="Z494" i="5"/>
  <c r="AA494" i="5"/>
  <c r="AB494" i="5"/>
  <c r="AC494" i="5"/>
  <c r="AD494" i="5"/>
  <c r="U495" i="5"/>
  <c r="V495" i="5"/>
  <c r="W495" i="5"/>
  <c r="X495" i="5"/>
  <c r="Y495" i="5"/>
  <c r="Z495" i="5"/>
  <c r="AA495" i="5"/>
  <c r="AB495" i="5"/>
  <c r="AC495" i="5"/>
  <c r="AD495" i="5"/>
  <c r="U496" i="5"/>
  <c r="V496" i="5"/>
  <c r="W496" i="5"/>
  <c r="X496" i="5"/>
  <c r="Y496" i="5"/>
  <c r="Z496" i="5"/>
  <c r="AA496" i="5"/>
  <c r="AB496" i="5"/>
  <c r="AC496" i="5"/>
  <c r="AD496" i="5"/>
  <c r="U497" i="5"/>
  <c r="V497" i="5"/>
  <c r="W497" i="5"/>
  <c r="X497" i="5"/>
  <c r="Y497" i="5"/>
  <c r="Z497" i="5"/>
  <c r="AA497" i="5"/>
  <c r="AB497" i="5"/>
  <c r="AC497" i="5"/>
  <c r="AD497" i="5"/>
  <c r="U498" i="5"/>
  <c r="V498" i="5"/>
  <c r="W498" i="5"/>
  <c r="X498" i="5"/>
  <c r="Y498" i="5"/>
  <c r="Z498" i="5"/>
  <c r="AA498" i="5"/>
  <c r="AB498" i="5"/>
  <c r="AC498" i="5"/>
  <c r="AD498" i="5"/>
  <c r="U499" i="5"/>
  <c r="V499" i="5"/>
  <c r="W499" i="5"/>
  <c r="X499" i="5"/>
  <c r="Y499" i="5"/>
  <c r="Z499" i="5"/>
  <c r="AA499" i="5"/>
  <c r="AB499" i="5"/>
  <c r="AC499" i="5"/>
  <c r="AD499" i="5"/>
  <c r="U500" i="5"/>
  <c r="V500" i="5"/>
  <c r="W500" i="5"/>
  <c r="X500" i="5"/>
  <c r="Y500" i="5"/>
  <c r="Z500" i="5"/>
  <c r="AA500" i="5"/>
  <c r="AB500" i="5"/>
  <c r="AC500" i="5"/>
  <c r="AD500" i="5"/>
  <c r="U501" i="5"/>
  <c r="V501" i="5"/>
  <c r="W501" i="5"/>
  <c r="X501" i="5"/>
  <c r="Y501" i="5"/>
  <c r="Z501" i="5"/>
  <c r="AA501" i="5"/>
  <c r="AB501" i="5"/>
  <c r="AC501" i="5"/>
  <c r="AD501" i="5"/>
  <c r="U502" i="5"/>
  <c r="V502" i="5"/>
  <c r="W502" i="5"/>
  <c r="X502" i="5"/>
  <c r="Y502" i="5"/>
  <c r="Z502" i="5"/>
  <c r="AA502" i="5"/>
  <c r="AB502" i="5"/>
  <c r="AC502" i="5"/>
  <c r="AD502" i="5"/>
  <c r="U503" i="5"/>
  <c r="V503" i="5"/>
  <c r="W503" i="5"/>
  <c r="X503" i="5"/>
  <c r="Y503" i="5"/>
  <c r="Z503" i="5"/>
  <c r="AA503" i="5"/>
  <c r="AB503" i="5"/>
  <c r="AC503" i="5"/>
  <c r="AD503" i="5"/>
  <c r="U504" i="5"/>
  <c r="V504" i="5"/>
  <c r="W504" i="5"/>
  <c r="X504" i="5"/>
  <c r="Y504" i="5"/>
  <c r="Z504" i="5"/>
  <c r="AA504" i="5"/>
  <c r="AB504" i="5"/>
  <c r="AC504" i="5"/>
  <c r="AD504" i="5"/>
  <c r="U505" i="5"/>
  <c r="V505" i="5"/>
  <c r="W505" i="5"/>
  <c r="X505" i="5"/>
  <c r="Y505" i="5"/>
  <c r="Z505" i="5"/>
  <c r="AA505" i="5"/>
  <c r="AB505" i="5"/>
  <c r="AC505" i="5"/>
  <c r="AD505" i="5"/>
  <c r="U506" i="5"/>
  <c r="V506" i="5"/>
  <c r="W506" i="5"/>
  <c r="X506" i="5"/>
  <c r="Y506" i="5"/>
  <c r="Z506" i="5"/>
  <c r="AA506" i="5"/>
  <c r="AB506" i="5"/>
  <c r="AC506" i="5"/>
  <c r="AD506" i="5"/>
  <c r="U507" i="5"/>
  <c r="V507" i="5"/>
  <c r="W507" i="5"/>
  <c r="X507" i="5"/>
  <c r="Y507" i="5"/>
  <c r="Z507" i="5"/>
  <c r="AA507" i="5"/>
  <c r="AB507" i="5"/>
  <c r="AC507" i="5"/>
  <c r="AD507" i="5"/>
  <c r="U508" i="5"/>
  <c r="V508" i="5"/>
  <c r="W508" i="5"/>
  <c r="X508" i="5"/>
  <c r="Y508" i="5"/>
  <c r="Z508" i="5"/>
  <c r="AA508" i="5"/>
  <c r="AB508" i="5"/>
  <c r="AC508" i="5"/>
  <c r="AD508" i="5"/>
  <c r="U509" i="5"/>
  <c r="V509" i="5"/>
  <c r="W509" i="5"/>
  <c r="X509" i="5"/>
  <c r="Y509" i="5"/>
  <c r="Z509" i="5"/>
  <c r="AA509" i="5"/>
  <c r="AB509" i="5"/>
  <c r="AC509" i="5"/>
  <c r="AD509" i="5"/>
  <c r="U510" i="5"/>
  <c r="V510" i="5"/>
  <c r="W510" i="5"/>
  <c r="X510" i="5"/>
  <c r="Y510" i="5"/>
  <c r="Z510" i="5"/>
  <c r="AA510" i="5"/>
  <c r="AB510" i="5"/>
  <c r="AC510" i="5"/>
  <c r="AD510" i="5"/>
  <c r="U511" i="5"/>
  <c r="V511" i="5"/>
  <c r="W511" i="5"/>
  <c r="X511" i="5"/>
  <c r="Y511" i="5"/>
  <c r="Z511" i="5"/>
  <c r="AA511" i="5"/>
  <c r="AB511" i="5"/>
  <c r="AC511" i="5"/>
  <c r="AD511" i="5"/>
  <c r="U512" i="5"/>
  <c r="V512" i="5"/>
  <c r="W512" i="5"/>
  <c r="X512" i="5"/>
  <c r="Y512" i="5"/>
  <c r="Z512" i="5"/>
  <c r="AA512" i="5"/>
  <c r="AB512" i="5"/>
  <c r="AC512" i="5"/>
  <c r="AD512" i="5"/>
  <c r="U513" i="5"/>
  <c r="V513" i="5"/>
  <c r="W513" i="5"/>
  <c r="X513" i="5"/>
  <c r="Y513" i="5"/>
  <c r="Z513" i="5"/>
  <c r="AA513" i="5"/>
  <c r="AB513" i="5"/>
  <c r="AC513" i="5"/>
  <c r="AD513" i="5"/>
  <c r="U514" i="5"/>
  <c r="V514" i="5"/>
  <c r="W514" i="5"/>
  <c r="X514" i="5"/>
  <c r="Y514" i="5"/>
  <c r="Z514" i="5"/>
  <c r="AA514" i="5"/>
  <c r="AB514" i="5"/>
  <c r="AC514" i="5"/>
  <c r="AD514" i="5"/>
  <c r="U515" i="5"/>
  <c r="V515" i="5"/>
  <c r="W515" i="5"/>
  <c r="X515" i="5"/>
  <c r="Y515" i="5"/>
  <c r="Z515" i="5"/>
  <c r="AA515" i="5"/>
  <c r="AB515" i="5"/>
  <c r="AC515" i="5"/>
  <c r="AD515" i="5"/>
  <c r="U516" i="5"/>
  <c r="V516" i="5"/>
  <c r="W516" i="5"/>
  <c r="X516" i="5"/>
  <c r="Y516" i="5"/>
  <c r="Z516" i="5"/>
  <c r="AA516" i="5"/>
  <c r="AB516" i="5"/>
  <c r="AC516" i="5"/>
  <c r="AD516" i="5"/>
  <c r="U517" i="5"/>
  <c r="V517" i="5"/>
  <c r="W517" i="5"/>
  <c r="X517" i="5"/>
  <c r="Y517" i="5"/>
  <c r="Z517" i="5"/>
  <c r="AA517" i="5"/>
  <c r="AB517" i="5"/>
  <c r="AC517" i="5"/>
  <c r="AD517" i="5"/>
  <c r="U518" i="5"/>
  <c r="V518" i="5"/>
  <c r="W518" i="5"/>
  <c r="X518" i="5"/>
  <c r="Y518" i="5"/>
  <c r="Z518" i="5"/>
  <c r="AA518" i="5"/>
  <c r="AB518" i="5"/>
  <c r="AC518" i="5"/>
  <c r="AD518" i="5"/>
  <c r="U519" i="5"/>
  <c r="V519" i="5"/>
  <c r="W519" i="5"/>
  <c r="X519" i="5"/>
  <c r="Y519" i="5"/>
  <c r="Z519" i="5"/>
  <c r="AA519" i="5"/>
  <c r="AB519" i="5"/>
  <c r="AC519" i="5"/>
  <c r="AD519" i="5"/>
  <c r="U520" i="5"/>
  <c r="V520" i="5"/>
  <c r="W520" i="5"/>
  <c r="X520" i="5"/>
  <c r="Y520" i="5"/>
  <c r="Z520" i="5"/>
  <c r="AA520" i="5"/>
  <c r="AB520" i="5"/>
  <c r="AC520" i="5"/>
  <c r="AD520" i="5"/>
  <c r="U521" i="5"/>
  <c r="V521" i="5"/>
  <c r="W521" i="5"/>
  <c r="X521" i="5"/>
  <c r="Y521" i="5"/>
  <c r="Z521" i="5"/>
  <c r="AA521" i="5"/>
  <c r="AB521" i="5"/>
  <c r="AC521" i="5"/>
  <c r="AD521" i="5"/>
  <c r="U522" i="5"/>
  <c r="V522" i="5"/>
  <c r="W522" i="5"/>
  <c r="X522" i="5"/>
  <c r="Y522" i="5"/>
  <c r="Z522" i="5"/>
  <c r="AA522" i="5"/>
  <c r="AB522" i="5"/>
  <c r="AC522" i="5"/>
  <c r="AD522" i="5"/>
  <c r="U523" i="5"/>
  <c r="V523" i="5"/>
  <c r="W523" i="5"/>
  <c r="X523" i="5"/>
  <c r="Y523" i="5"/>
  <c r="Z523" i="5"/>
  <c r="AA523" i="5"/>
  <c r="AB523" i="5"/>
  <c r="AC523" i="5"/>
  <c r="AD523" i="5"/>
  <c r="U524" i="5"/>
  <c r="V524" i="5"/>
  <c r="W524" i="5"/>
  <c r="X524" i="5"/>
  <c r="Y524" i="5"/>
  <c r="Z524" i="5"/>
  <c r="AA524" i="5"/>
  <c r="AB524" i="5"/>
  <c r="AC524" i="5"/>
  <c r="AD524" i="5"/>
  <c r="U525" i="5"/>
  <c r="V525" i="5"/>
  <c r="W525" i="5"/>
  <c r="X525" i="5"/>
  <c r="Y525" i="5"/>
  <c r="Z525" i="5"/>
  <c r="AA525" i="5"/>
  <c r="AB525" i="5"/>
  <c r="AC525" i="5"/>
  <c r="AD525" i="5"/>
  <c r="U526" i="5"/>
  <c r="V526" i="5"/>
  <c r="W526" i="5"/>
  <c r="X526" i="5"/>
  <c r="Y526" i="5"/>
  <c r="Z526" i="5"/>
  <c r="AA526" i="5"/>
  <c r="AB526" i="5"/>
  <c r="AC526" i="5"/>
  <c r="AD526" i="5"/>
  <c r="U527" i="5"/>
  <c r="V527" i="5"/>
  <c r="W527" i="5"/>
  <c r="X527" i="5"/>
  <c r="Y527" i="5"/>
  <c r="Z527" i="5"/>
  <c r="AA527" i="5"/>
  <c r="AB527" i="5"/>
  <c r="AC527" i="5"/>
  <c r="AD527" i="5"/>
  <c r="U528" i="5"/>
  <c r="V528" i="5"/>
  <c r="W528" i="5"/>
  <c r="X528" i="5"/>
  <c r="Y528" i="5"/>
  <c r="Z528" i="5"/>
  <c r="AA528" i="5"/>
  <c r="AB528" i="5"/>
  <c r="AC528" i="5"/>
  <c r="AD528" i="5"/>
  <c r="U529" i="5"/>
  <c r="V529" i="5"/>
  <c r="W529" i="5"/>
  <c r="X529" i="5"/>
  <c r="Y529" i="5"/>
  <c r="Z529" i="5"/>
  <c r="AA529" i="5"/>
  <c r="AB529" i="5"/>
  <c r="AC529" i="5"/>
  <c r="AD529" i="5"/>
  <c r="U530" i="5"/>
  <c r="V530" i="5"/>
  <c r="W530" i="5"/>
  <c r="X530" i="5"/>
  <c r="Y530" i="5"/>
  <c r="Z530" i="5"/>
  <c r="AA530" i="5"/>
  <c r="AB530" i="5"/>
  <c r="AC530" i="5"/>
  <c r="AD530" i="5"/>
  <c r="U531" i="5"/>
  <c r="V531" i="5"/>
  <c r="W531" i="5"/>
  <c r="X531" i="5"/>
  <c r="Y531" i="5"/>
  <c r="Z531" i="5"/>
  <c r="AA531" i="5"/>
  <c r="AB531" i="5"/>
  <c r="AC531" i="5"/>
  <c r="AD531" i="5"/>
  <c r="U532" i="5"/>
  <c r="V532" i="5"/>
  <c r="W532" i="5"/>
  <c r="X532" i="5"/>
  <c r="Y532" i="5"/>
  <c r="Z532" i="5"/>
  <c r="AA532" i="5"/>
  <c r="AB532" i="5"/>
  <c r="AC532" i="5"/>
  <c r="AD532" i="5"/>
  <c r="U533" i="5"/>
  <c r="V533" i="5"/>
  <c r="W533" i="5"/>
  <c r="X533" i="5"/>
  <c r="Y533" i="5"/>
  <c r="Z533" i="5"/>
  <c r="AA533" i="5"/>
  <c r="AB533" i="5"/>
  <c r="AC533" i="5"/>
  <c r="AD533" i="5"/>
  <c r="U534" i="5"/>
  <c r="V534" i="5"/>
  <c r="W534" i="5"/>
  <c r="X534" i="5"/>
  <c r="Y534" i="5"/>
  <c r="Z534" i="5"/>
  <c r="AA534" i="5"/>
  <c r="AB534" i="5"/>
  <c r="AC534" i="5"/>
  <c r="AD534" i="5"/>
  <c r="U535" i="5"/>
  <c r="V535" i="5"/>
  <c r="W535" i="5"/>
  <c r="X535" i="5"/>
  <c r="Y535" i="5"/>
  <c r="Z535" i="5"/>
  <c r="AA535" i="5"/>
  <c r="AB535" i="5"/>
  <c r="AC535" i="5"/>
  <c r="AD535" i="5"/>
  <c r="U536" i="5"/>
  <c r="V536" i="5"/>
  <c r="W536" i="5"/>
  <c r="X536" i="5"/>
  <c r="Y536" i="5"/>
  <c r="Z536" i="5"/>
  <c r="AA536" i="5"/>
  <c r="AB536" i="5"/>
  <c r="AC536" i="5"/>
  <c r="AD536" i="5"/>
  <c r="U537" i="5"/>
  <c r="V537" i="5"/>
  <c r="W537" i="5"/>
  <c r="X537" i="5"/>
  <c r="Y537" i="5"/>
  <c r="Z537" i="5"/>
  <c r="AA537" i="5"/>
  <c r="AB537" i="5"/>
  <c r="AC537" i="5"/>
  <c r="AD537" i="5"/>
  <c r="U538" i="5"/>
  <c r="V538" i="5"/>
  <c r="W538" i="5"/>
  <c r="X538" i="5"/>
  <c r="Y538" i="5"/>
  <c r="Z538" i="5"/>
  <c r="AA538" i="5"/>
  <c r="AB538" i="5"/>
  <c r="AC538" i="5"/>
  <c r="AD538" i="5"/>
  <c r="U539" i="5"/>
  <c r="V539" i="5"/>
  <c r="W539" i="5"/>
  <c r="X539" i="5"/>
  <c r="Y539" i="5"/>
  <c r="Z539" i="5"/>
  <c r="AA539" i="5"/>
  <c r="AB539" i="5"/>
  <c r="AC539" i="5"/>
  <c r="AD539" i="5"/>
  <c r="U540" i="5"/>
  <c r="V540" i="5"/>
  <c r="W540" i="5"/>
  <c r="X540" i="5"/>
  <c r="Y540" i="5"/>
  <c r="Z540" i="5"/>
  <c r="AA540" i="5"/>
  <c r="AB540" i="5"/>
  <c r="AC540" i="5"/>
  <c r="AD540" i="5"/>
  <c r="U541" i="5"/>
  <c r="V541" i="5"/>
  <c r="W541" i="5"/>
  <c r="X541" i="5"/>
  <c r="Y541" i="5"/>
  <c r="Z541" i="5"/>
  <c r="AA541" i="5"/>
  <c r="AB541" i="5"/>
  <c r="AC541" i="5"/>
  <c r="AD541" i="5"/>
  <c r="U542" i="5"/>
  <c r="V542" i="5"/>
  <c r="W542" i="5"/>
  <c r="X542" i="5"/>
  <c r="Y542" i="5"/>
  <c r="Z542" i="5"/>
  <c r="AA542" i="5"/>
  <c r="AB542" i="5"/>
  <c r="AC542" i="5"/>
  <c r="AD542" i="5"/>
  <c r="U543" i="5"/>
  <c r="V543" i="5"/>
  <c r="W543" i="5"/>
  <c r="X543" i="5"/>
  <c r="Y543" i="5"/>
  <c r="Z543" i="5"/>
  <c r="AA543" i="5"/>
  <c r="AB543" i="5"/>
  <c r="AC543" i="5"/>
  <c r="AD543" i="5"/>
  <c r="U544" i="5"/>
  <c r="V544" i="5"/>
  <c r="W544" i="5"/>
  <c r="X544" i="5"/>
  <c r="Y544" i="5"/>
  <c r="Z544" i="5"/>
  <c r="AA544" i="5"/>
  <c r="AB544" i="5"/>
  <c r="AC544" i="5"/>
  <c r="AD544" i="5"/>
  <c r="U545" i="5"/>
  <c r="V545" i="5"/>
  <c r="W545" i="5"/>
  <c r="X545" i="5"/>
  <c r="Y545" i="5"/>
  <c r="Z545" i="5"/>
  <c r="AA545" i="5"/>
  <c r="AB545" i="5"/>
  <c r="AC545" i="5"/>
  <c r="AD545" i="5"/>
  <c r="U546" i="5"/>
  <c r="V546" i="5"/>
  <c r="W546" i="5"/>
  <c r="X546" i="5"/>
  <c r="Y546" i="5"/>
  <c r="Z546" i="5"/>
  <c r="AA546" i="5"/>
  <c r="AB546" i="5"/>
  <c r="AC546" i="5"/>
  <c r="AD546" i="5"/>
  <c r="U547" i="5"/>
  <c r="V547" i="5"/>
  <c r="W547" i="5"/>
  <c r="X547" i="5"/>
  <c r="Y547" i="5"/>
  <c r="Z547" i="5"/>
  <c r="AA547" i="5"/>
  <c r="AB547" i="5"/>
  <c r="AC547" i="5"/>
  <c r="AD547" i="5"/>
  <c r="U548" i="5"/>
  <c r="V548" i="5"/>
  <c r="W548" i="5"/>
  <c r="X548" i="5"/>
  <c r="Y548" i="5"/>
  <c r="Z548" i="5"/>
  <c r="AA548" i="5"/>
  <c r="AB548" i="5"/>
  <c r="AC548" i="5"/>
  <c r="AD548" i="5"/>
  <c r="U549" i="5"/>
  <c r="V549" i="5"/>
  <c r="W549" i="5"/>
  <c r="X549" i="5"/>
  <c r="Y549" i="5"/>
  <c r="Z549" i="5"/>
  <c r="AA549" i="5"/>
  <c r="AB549" i="5"/>
  <c r="AC549" i="5"/>
  <c r="AD549" i="5"/>
  <c r="U550" i="5"/>
  <c r="V550" i="5"/>
  <c r="W550" i="5"/>
  <c r="X550" i="5"/>
  <c r="Y550" i="5"/>
  <c r="Z550" i="5"/>
  <c r="AA550" i="5"/>
  <c r="AB550" i="5"/>
  <c r="AC550" i="5"/>
  <c r="AD550" i="5"/>
  <c r="U551" i="5"/>
  <c r="V551" i="5"/>
  <c r="W551" i="5"/>
  <c r="X551" i="5"/>
  <c r="Y551" i="5"/>
  <c r="Z551" i="5"/>
  <c r="AA551" i="5"/>
  <c r="AB551" i="5"/>
  <c r="AC551" i="5"/>
  <c r="AD551" i="5"/>
  <c r="U552" i="5"/>
  <c r="V552" i="5"/>
  <c r="W552" i="5"/>
  <c r="X552" i="5"/>
  <c r="Y552" i="5"/>
  <c r="Z552" i="5"/>
  <c r="AA552" i="5"/>
  <c r="AB552" i="5"/>
  <c r="AC552" i="5"/>
  <c r="AD552" i="5"/>
  <c r="U553" i="5"/>
  <c r="V553" i="5"/>
  <c r="W553" i="5"/>
  <c r="X553" i="5"/>
  <c r="Y553" i="5"/>
  <c r="Z553" i="5"/>
  <c r="AA553" i="5"/>
  <c r="AB553" i="5"/>
  <c r="AC553" i="5"/>
  <c r="AD553" i="5"/>
  <c r="U554" i="5"/>
  <c r="V554" i="5"/>
  <c r="W554" i="5"/>
  <c r="X554" i="5"/>
  <c r="Y554" i="5"/>
  <c r="Z554" i="5"/>
  <c r="AA554" i="5"/>
  <c r="AB554" i="5"/>
  <c r="AC554" i="5"/>
  <c r="AD554" i="5"/>
  <c r="U555" i="5"/>
  <c r="V555" i="5"/>
  <c r="W555" i="5"/>
  <c r="X555" i="5"/>
  <c r="Y555" i="5"/>
  <c r="Z555" i="5"/>
  <c r="AA555" i="5"/>
  <c r="AB555" i="5"/>
  <c r="AC555" i="5"/>
  <c r="AD555" i="5"/>
  <c r="U556" i="5"/>
  <c r="V556" i="5"/>
  <c r="W556" i="5"/>
  <c r="X556" i="5"/>
  <c r="Y556" i="5"/>
  <c r="Z556" i="5"/>
  <c r="AA556" i="5"/>
  <c r="AB556" i="5"/>
  <c r="AC556" i="5"/>
  <c r="AD556" i="5"/>
  <c r="U557" i="5"/>
  <c r="V557" i="5"/>
  <c r="W557" i="5"/>
  <c r="X557" i="5"/>
  <c r="Y557" i="5"/>
  <c r="Z557" i="5"/>
  <c r="AA557" i="5"/>
  <c r="AB557" i="5"/>
  <c r="AC557" i="5"/>
  <c r="AD557" i="5"/>
  <c r="U558" i="5"/>
  <c r="V558" i="5"/>
  <c r="W558" i="5"/>
  <c r="X558" i="5"/>
  <c r="Y558" i="5"/>
  <c r="Z558" i="5"/>
  <c r="AA558" i="5"/>
  <c r="AB558" i="5"/>
  <c r="AC558" i="5"/>
  <c r="AD558" i="5"/>
  <c r="U559" i="5"/>
  <c r="V559" i="5"/>
  <c r="W559" i="5"/>
  <c r="X559" i="5"/>
  <c r="Y559" i="5"/>
  <c r="Z559" i="5"/>
  <c r="AA559" i="5"/>
  <c r="AB559" i="5"/>
  <c r="AC559" i="5"/>
  <c r="AD559" i="5"/>
  <c r="U560" i="5"/>
  <c r="V560" i="5"/>
  <c r="W560" i="5"/>
  <c r="X560" i="5"/>
  <c r="Y560" i="5"/>
  <c r="Z560" i="5"/>
  <c r="AA560" i="5"/>
  <c r="AB560" i="5"/>
  <c r="AC560" i="5"/>
  <c r="AD560" i="5"/>
  <c r="U561" i="5"/>
  <c r="V561" i="5"/>
  <c r="W561" i="5"/>
  <c r="X561" i="5"/>
  <c r="Y561" i="5"/>
  <c r="Z561" i="5"/>
  <c r="AA561" i="5"/>
  <c r="AB561" i="5"/>
  <c r="AC561" i="5"/>
  <c r="AD561" i="5"/>
  <c r="U562" i="5"/>
  <c r="V562" i="5"/>
  <c r="W562" i="5"/>
  <c r="X562" i="5"/>
  <c r="Y562" i="5"/>
  <c r="Z562" i="5"/>
  <c r="AA562" i="5"/>
  <c r="AB562" i="5"/>
  <c r="AC562" i="5"/>
  <c r="AD562" i="5"/>
  <c r="U563" i="5"/>
  <c r="V563" i="5"/>
  <c r="W563" i="5"/>
  <c r="X563" i="5"/>
  <c r="Y563" i="5"/>
  <c r="Z563" i="5"/>
  <c r="AA563" i="5"/>
  <c r="AB563" i="5"/>
  <c r="AC563" i="5"/>
  <c r="AD563" i="5"/>
  <c r="U564" i="5"/>
  <c r="V564" i="5"/>
  <c r="W564" i="5"/>
  <c r="X564" i="5"/>
  <c r="Y564" i="5"/>
  <c r="Z564" i="5"/>
  <c r="AA564" i="5"/>
  <c r="AB564" i="5"/>
  <c r="AC564" i="5"/>
  <c r="AD564" i="5"/>
  <c r="U565" i="5"/>
  <c r="V565" i="5"/>
  <c r="W565" i="5"/>
  <c r="X565" i="5"/>
  <c r="Y565" i="5"/>
  <c r="Z565" i="5"/>
  <c r="AA565" i="5"/>
  <c r="AB565" i="5"/>
  <c r="AC565" i="5"/>
  <c r="AD565" i="5"/>
  <c r="U566" i="5"/>
  <c r="V566" i="5"/>
  <c r="W566" i="5"/>
  <c r="X566" i="5"/>
  <c r="Y566" i="5"/>
  <c r="Z566" i="5"/>
  <c r="AA566" i="5"/>
  <c r="AB566" i="5"/>
  <c r="AC566" i="5"/>
  <c r="AD566" i="5"/>
  <c r="U567" i="5"/>
  <c r="V567" i="5"/>
  <c r="W567" i="5"/>
  <c r="X567" i="5"/>
  <c r="Y567" i="5"/>
  <c r="Z567" i="5"/>
  <c r="AA567" i="5"/>
  <c r="AB567" i="5"/>
  <c r="AC567" i="5"/>
  <c r="AD567" i="5"/>
  <c r="U568" i="5"/>
  <c r="V568" i="5"/>
  <c r="W568" i="5"/>
  <c r="X568" i="5"/>
  <c r="Y568" i="5"/>
  <c r="Z568" i="5"/>
  <c r="AA568" i="5"/>
  <c r="AB568" i="5"/>
  <c r="AC568" i="5"/>
  <c r="AD568" i="5"/>
  <c r="U569" i="5"/>
  <c r="V569" i="5"/>
  <c r="W569" i="5"/>
  <c r="X569" i="5"/>
  <c r="Y569" i="5"/>
  <c r="Z569" i="5"/>
  <c r="AA569" i="5"/>
  <c r="AB569" i="5"/>
  <c r="AC569" i="5"/>
  <c r="AD569" i="5"/>
  <c r="U570" i="5"/>
  <c r="V570" i="5"/>
  <c r="W570" i="5"/>
  <c r="X570" i="5"/>
  <c r="Y570" i="5"/>
  <c r="Z570" i="5"/>
  <c r="AA570" i="5"/>
  <c r="AB570" i="5"/>
  <c r="AC570" i="5"/>
  <c r="AD570" i="5"/>
  <c r="U571" i="5"/>
  <c r="V571" i="5"/>
  <c r="W571" i="5"/>
  <c r="X571" i="5"/>
  <c r="Y571" i="5"/>
  <c r="Z571" i="5"/>
  <c r="AA571" i="5"/>
  <c r="AB571" i="5"/>
  <c r="AC571" i="5"/>
  <c r="AD571" i="5"/>
  <c r="U572" i="5"/>
  <c r="V572" i="5"/>
  <c r="W572" i="5"/>
  <c r="X572" i="5"/>
  <c r="Y572" i="5"/>
  <c r="Z572" i="5"/>
  <c r="AA572" i="5"/>
  <c r="AB572" i="5"/>
  <c r="AC572" i="5"/>
  <c r="AD572" i="5"/>
  <c r="U573" i="5"/>
  <c r="V573" i="5"/>
  <c r="W573" i="5"/>
  <c r="X573" i="5"/>
  <c r="Y573" i="5"/>
  <c r="Z573" i="5"/>
  <c r="AA573" i="5"/>
  <c r="AB573" i="5"/>
  <c r="AC573" i="5"/>
  <c r="AD573" i="5"/>
  <c r="U574" i="5"/>
  <c r="V574" i="5"/>
  <c r="W574" i="5"/>
  <c r="X574" i="5"/>
  <c r="Y574" i="5"/>
  <c r="Z574" i="5"/>
  <c r="AA574" i="5"/>
  <c r="AB574" i="5"/>
  <c r="AC574" i="5"/>
  <c r="AD574" i="5"/>
  <c r="U575" i="5"/>
  <c r="V575" i="5"/>
  <c r="W575" i="5"/>
  <c r="X575" i="5"/>
  <c r="Y575" i="5"/>
  <c r="Z575" i="5"/>
  <c r="AA575" i="5"/>
  <c r="AB575" i="5"/>
  <c r="AC575" i="5"/>
  <c r="AD575" i="5"/>
  <c r="U576" i="5"/>
  <c r="V576" i="5"/>
  <c r="W576" i="5"/>
  <c r="X576" i="5"/>
  <c r="Y576" i="5"/>
  <c r="Z576" i="5"/>
  <c r="AA576" i="5"/>
  <c r="AB576" i="5"/>
  <c r="AC576" i="5"/>
  <c r="AD576" i="5"/>
  <c r="U577" i="5"/>
  <c r="V577" i="5"/>
  <c r="W577" i="5"/>
  <c r="X577" i="5"/>
  <c r="Y577" i="5"/>
  <c r="Z577" i="5"/>
  <c r="AA577" i="5"/>
  <c r="AB577" i="5"/>
  <c r="AC577" i="5"/>
  <c r="AD577" i="5"/>
  <c r="U578" i="5"/>
  <c r="V578" i="5"/>
  <c r="W578" i="5"/>
  <c r="X578" i="5"/>
  <c r="Y578" i="5"/>
  <c r="Z578" i="5"/>
  <c r="AA578" i="5"/>
  <c r="AB578" i="5"/>
  <c r="AC578" i="5"/>
  <c r="AD578" i="5"/>
  <c r="U579" i="5"/>
  <c r="V579" i="5"/>
  <c r="W579" i="5"/>
  <c r="X579" i="5"/>
  <c r="Y579" i="5"/>
  <c r="Z579" i="5"/>
  <c r="AA579" i="5"/>
  <c r="AB579" i="5"/>
  <c r="AC579" i="5"/>
  <c r="AD579" i="5"/>
  <c r="U580" i="5"/>
  <c r="V580" i="5"/>
  <c r="W580" i="5"/>
  <c r="X580" i="5"/>
  <c r="Y580" i="5"/>
  <c r="Z580" i="5"/>
  <c r="AA580" i="5"/>
  <c r="AB580" i="5"/>
  <c r="AC580" i="5"/>
  <c r="AD580" i="5"/>
  <c r="U581" i="5"/>
  <c r="V581" i="5"/>
  <c r="W581" i="5"/>
  <c r="X581" i="5"/>
  <c r="Y581" i="5"/>
  <c r="Z581" i="5"/>
  <c r="AA581" i="5"/>
  <c r="AB581" i="5"/>
  <c r="AC581" i="5"/>
  <c r="AD581" i="5"/>
  <c r="U582" i="5"/>
  <c r="V582" i="5"/>
  <c r="W582" i="5"/>
  <c r="X582" i="5"/>
  <c r="Y582" i="5"/>
  <c r="Z582" i="5"/>
  <c r="AA582" i="5"/>
  <c r="AB582" i="5"/>
  <c r="AC582" i="5"/>
  <c r="AD582" i="5"/>
  <c r="U583" i="5"/>
  <c r="V583" i="5"/>
  <c r="W583" i="5"/>
  <c r="X583" i="5"/>
  <c r="Y583" i="5"/>
  <c r="Z583" i="5"/>
  <c r="AA583" i="5"/>
  <c r="AB583" i="5"/>
  <c r="AC583" i="5"/>
  <c r="AD583" i="5"/>
  <c r="U584" i="5"/>
  <c r="V584" i="5"/>
  <c r="W584" i="5"/>
  <c r="X584" i="5"/>
  <c r="Y584" i="5"/>
  <c r="Z584" i="5"/>
  <c r="AA584" i="5"/>
  <c r="AB584" i="5"/>
  <c r="AC584" i="5"/>
  <c r="AD584" i="5"/>
  <c r="U585" i="5"/>
  <c r="V585" i="5"/>
  <c r="W585" i="5"/>
  <c r="X585" i="5"/>
  <c r="Y585" i="5"/>
  <c r="Z585" i="5"/>
  <c r="AA585" i="5"/>
  <c r="AB585" i="5"/>
  <c r="AC585" i="5"/>
  <c r="AD585" i="5"/>
  <c r="U586" i="5"/>
  <c r="V586" i="5"/>
  <c r="W586" i="5"/>
  <c r="X586" i="5"/>
  <c r="Y586" i="5"/>
  <c r="Z586" i="5"/>
  <c r="AA586" i="5"/>
  <c r="AB586" i="5"/>
  <c r="AC586" i="5"/>
  <c r="AD586" i="5"/>
  <c r="U587" i="5"/>
  <c r="V587" i="5"/>
  <c r="W587" i="5"/>
  <c r="X587" i="5"/>
  <c r="Y587" i="5"/>
  <c r="Z587" i="5"/>
  <c r="AA587" i="5"/>
  <c r="AB587" i="5"/>
  <c r="AC587" i="5"/>
  <c r="AD587" i="5"/>
  <c r="U588" i="5"/>
  <c r="V588" i="5"/>
  <c r="W588" i="5"/>
  <c r="X588" i="5"/>
  <c r="Y588" i="5"/>
  <c r="Z588" i="5"/>
  <c r="AA588" i="5"/>
  <c r="AB588" i="5"/>
  <c r="AC588" i="5"/>
  <c r="AD588" i="5"/>
  <c r="U589" i="5"/>
  <c r="V589" i="5"/>
  <c r="W589" i="5"/>
  <c r="X589" i="5"/>
  <c r="Y589" i="5"/>
  <c r="Z589" i="5"/>
  <c r="AA589" i="5"/>
  <c r="AB589" i="5"/>
  <c r="AC589" i="5"/>
  <c r="AD589" i="5"/>
  <c r="U590" i="5"/>
  <c r="V590" i="5"/>
  <c r="W590" i="5"/>
  <c r="X590" i="5"/>
  <c r="Y590" i="5"/>
  <c r="Z590" i="5"/>
  <c r="AA590" i="5"/>
  <c r="AB590" i="5"/>
  <c r="AC590" i="5"/>
  <c r="AD590" i="5"/>
  <c r="U591" i="5"/>
  <c r="V591" i="5"/>
  <c r="W591" i="5"/>
  <c r="X591" i="5"/>
  <c r="Y591" i="5"/>
  <c r="Z591" i="5"/>
  <c r="AA591" i="5"/>
  <c r="AB591" i="5"/>
  <c r="AC591" i="5"/>
  <c r="AD591" i="5"/>
  <c r="U592" i="5"/>
  <c r="V592" i="5"/>
  <c r="W592" i="5"/>
  <c r="X592" i="5"/>
  <c r="Y592" i="5"/>
  <c r="Z592" i="5"/>
  <c r="AA592" i="5"/>
  <c r="AB592" i="5"/>
  <c r="AC592" i="5"/>
  <c r="AD592" i="5"/>
  <c r="U593" i="5"/>
  <c r="V593" i="5"/>
  <c r="W593" i="5"/>
  <c r="X593" i="5"/>
  <c r="Y593" i="5"/>
  <c r="Z593" i="5"/>
  <c r="AA593" i="5"/>
  <c r="AB593" i="5"/>
  <c r="AC593" i="5"/>
  <c r="AD593" i="5"/>
  <c r="U594" i="5"/>
  <c r="V594" i="5"/>
  <c r="W594" i="5"/>
  <c r="X594" i="5"/>
  <c r="Y594" i="5"/>
  <c r="Z594" i="5"/>
  <c r="AA594" i="5"/>
  <c r="AB594" i="5"/>
  <c r="AC594" i="5"/>
  <c r="AD594" i="5"/>
  <c r="U595" i="5"/>
  <c r="V595" i="5"/>
  <c r="W595" i="5"/>
  <c r="X595" i="5"/>
  <c r="Y595" i="5"/>
  <c r="Z595" i="5"/>
  <c r="AA595" i="5"/>
  <c r="AB595" i="5"/>
  <c r="AC595" i="5"/>
  <c r="AD595" i="5"/>
  <c r="U596" i="5"/>
  <c r="V596" i="5"/>
  <c r="W596" i="5"/>
  <c r="X596" i="5"/>
  <c r="Y596" i="5"/>
  <c r="Z596" i="5"/>
  <c r="AA596" i="5"/>
  <c r="AB596" i="5"/>
  <c r="AC596" i="5"/>
  <c r="AD596" i="5"/>
  <c r="U597" i="5"/>
  <c r="V597" i="5"/>
  <c r="W597" i="5"/>
  <c r="X597" i="5"/>
  <c r="Y597" i="5"/>
  <c r="Z597" i="5"/>
  <c r="AA597" i="5"/>
  <c r="AB597" i="5"/>
  <c r="AC597" i="5"/>
  <c r="AD597" i="5"/>
  <c r="U598" i="5"/>
  <c r="V598" i="5"/>
  <c r="W598" i="5"/>
  <c r="X598" i="5"/>
  <c r="Y598" i="5"/>
  <c r="Z598" i="5"/>
  <c r="AA598" i="5"/>
  <c r="AB598" i="5"/>
  <c r="AC598" i="5"/>
  <c r="AD598" i="5"/>
  <c r="U599" i="5"/>
  <c r="V599" i="5"/>
  <c r="W599" i="5"/>
  <c r="X599" i="5"/>
  <c r="Y599" i="5"/>
  <c r="Z599" i="5"/>
  <c r="AA599" i="5"/>
  <c r="AB599" i="5"/>
  <c r="AC599" i="5"/>
  <c r="AD599" i="5"/>
  <c r="U600" i="5"/>
  <c r="V600" i="5"/>
  <c r="W600" i="5"/>
  <c r="X600" i="5"/>
  <c r="Y600" i="5"/>
  <c r="Z600" i="5"/>
  <c r="AA600" i="5"/>
  <c r="AB600" i="5"/>
  <c r="AC600" i="5"/>
  <c r="AD600" i="5"/>
  <c r="U601" i="5"/>
  <c r="V601" i="5"/>
  <c r="W601" i="5"/>
  <c r="X601" i="5"/>
  <c r="Y601" i="5"/>
  <c r="Z601" i="5"/>
  <c r="AA601" i="5"/>
  <c r="AB601" i="5"/>
  <c r="AC601" i="5"/>
  <c r="AD601" i="5"/>
  <c r="U602" i="5"/>
  <c r="V602" i="5"/>
  <c r="W602" i="5"/>
  <c r="X602" i="5"/>
  <c r="Y602" i="5"/>
  <c r="Z602" i="5"/>
  <c r="AA602" i="5"/>
  <c r="AB602" i="5"/>
  <c r="AC602" i="5"/>
  <c r="AD602" i="5"/>
  <c r="U603" i="5"/>
  <c r="V603" i="5"/>
  <c r="W603" i="5"/>
  <c r="X603" i="5"/>
  <c r="Y603" i="5"/>
  <c r="Z603" i="5"/>
  <c r="AA603" i="5"/>
  <c r="AB603" i="5"/>
  <c r="AC603" i="5"/>
  <c r="AD603" i="5"/>
  <c r="U604" i="5"/>
  <c r="V604" i="5"/>
  <c r="W604" i="5"/>
  <c r="X604" i="5"/>
  <c r="Y604" i="5"/>
  <c r="Z604" i="5"/>
  <c r="AA604" i="5"/>
  <c r="AB604" i="5"/>
  <c r="AC604" i="5"/>
  <c r="AD604" i="5"/>
  <c r="U605" i="5"/>
  <c r="V605" i="5"/>
  <c r="W605" i="5"/>
  <c r="X605" i="5"/>
  <c r="Y605" i="5"/>
  <c r="Z605" i="5"/>
  <c r="AA605" i="5"/>
  <c r="AB605" i="5"/>
  <c r="AC605" i="5"/>
  <c r="AD605" i="5"/>
  <c r="U606" i="5"/>
  <c r="V606" i="5"/>
  <c r="W606" i="5"/>
  <c r="X606" i="5"/>
  <c r="Y606" i="5"/>
  <c r="Z606" i="5"/>
  <c r="AA606" i="5"/>
  <c r="AB606" i="5"/>
  <c r="AC606" i="5"/>
  <c r="AD606" i="5"/>
  <c r="U607" i="5"/>
  <c r="V607" i="5"/>
  <c r="W607" i="5"/>
  <c r="X607" i="5"/>
  <c r="Y607" i="5"/>
  <c r="Z607" i="5"/>
  <c r="AA607" i="5"/>
  <c r="AB607" i="5"/>
  <c r="AC607" i="5"/>
  <c r="AD607" i="5"/>
  <c r="U608" i="5"/>
  <c r="V608" i="5"/>
  <c r="W608" i="5"/>
  <c r="X608" i="5"/>
  <c r="Y608" i="5"/>
  <c r="Z608" i="5"/>
  <c r="AA608" i="5"/>
  <c r="AB608" i="5"/>
  <c r="AC608" i="5"/>
  <c r="AD608" i="5"/>
  <c r="U609" i="5"/>
  <c r="V609" i="5"/>
  <c r="W609" i="5"/>
  <c r="X609" i="5"/>
  <c r="Y609" i="5"/>
  <c r="Z609" i="5"/>
  <c r="AA609" i="5"/>
  <c r="AB609" i="5"/>
  <c r="AC609" i="5"/>
  <c r="AD609" i="5"/>
  <c r="U610" i="5"/>
  <c r="V610" i="5"/>
  <c r="W610" i="5"/>
  <c r="X610" i="5"/>
  <c r="Y610" i="5"/>
  <c r="Z610" i="5"/>
  <c r="AA610" i="5"/>
  <c r="AB610" i="5"/>
  <c r="AC610" i="5"/>
  <c r="AD610" i="5"/>
  <c r="U611" i="5"/>
  <c r="V611" i="5"/>
  <c r="W611" i="5"/>
  <c r="X611" i="5"/>
  <c r="Y611" i="5"/>
  <c r="Z611" i="5"/>
  <c r="AA611" i="5"/>
  <c r="AB611" i="5"/>
  <c r="AC611" i="5"/>
  <c r="AD611" i="5"/>
  <c r="U612" i="5"/>
  <c r="V612" i="5"/>
  <c r="W612" i="5"/>
  <c r="X612" i="5"/>
  <c r="Y612" i="5"/>
  <c r="Z612" i="5"/>
  <c r="AA612" i="5"/>
  <c r="AB612" i="5"/>
  <c r="AC612" i="5"/>
  <c r="AD612" i="5"/>
  <c r="U613" i="5"/>
  <c r="V613" i="5"/>
  <c r="W613" i="5"/>
  <c r="X613" i="5"/>
  <c r="Y613" i="5"/>
  <c r="Z613" i="5"/>
  <c r="AA613" i="5"/>
  <c r="AB613" i="5"/>
  <c r="AC613" i="5"/>
  <c r="AD613" i="5"/>
  <c r="U614" i="5"/>
  <c r="V614" i="5"/>
  <c r="W614" i="5"/>
  <c r="X614" i="5"/>
  <c r="Y614" i="5"/>
  <c r="Z614" i="5"/>
  <c r="AA614" i="5"/>
  <c r="AB614" i="5"/>
  <c r="AC614" i="5"/>
  <c r="AD614" i="5"/>
  <c r="U615" i="5"/>
  <c r="V615" i="5"/>
  <c r="W615" i="5"/>
  <c r="X615" i="5"/>
  <c r="Y615" i="5"/>
  <c r="Z615" i="5"/>
  <c r="AA615" i="5"/>
  <c r="AB615" i="5"/>
  <c r="AC615" i="5"/>
  <c r="AD615" i="5"/>
  <c r="U616" i="5"/>
  <c r="V616" i="5"/>
  <c r="W616" i="5"/>
  <c r="X616" i="5"/>
  <c r="Y616" i="5"/>
  <c r="Z616" i="5"/>
  <c r="AA616" i="5"/>
  <c r="AB616" i="5"/>
  <c r="AC616" i="5"/>
  <c r="AD616" i="5"/>
  <c r="U617" i="5"/>
  <c r="V617" i="5"/>
  <c r="W617" i="5"/>
  <c r="X617" i="5"/>
  <c r="Y617" i="5"/>
  <c r="Z617" i="5"/>
  <c r="AA617" i="5"/>
  <c r="AB617" i="5"/>
  <c r="AC617" i="5"/>
  <c r="AD617" i="5"/>
  <c r="U618" i="5"/>
  <c r="V618" i="5"/>
  <c r="W618" i="5"/>
  <c r="X618" i="5"/>
  <c r="Y618" i="5"/>
  <c r="Z618" i="5"/>
  <c r="AA618" i="5"/>
  <c r="AB618" i="5"/>
  <c r="AC618" i="5"/>
  <c r="AD618" i="5"/>
  <c r="U619" i="5"/>
  <c r="V619" i="5"/>
  <c r="W619" i="5"/>
  <c r="X619" i="5"/>
  <c r="Y619" i="5"/>
  <c r="Z619" i="5"/>
  <c r="AA619" i="5"/>
  <c r="AB619" i="5"/>
  <c r="AC619" i="5"/>
  <c r="AD619" i="5"/>
  <c r="U620" i="5"/>
  <c r="V620" i="5"/>
  <c r="W620" i="5"/>
  <c r="X620" i="5"/>
  <c r="Y620" i="5"/>
  <c r="Z620" i="5"/>
  <c r="AA620" i="5"/>
  <c r="AB620" i="5"/>
  <c r="AC620" i="5"/>
  <c r="AD620" i="5"/>
  <c r="U621" i="5"/>
  <c r="V621" i="5"/>
  <c r="W621" i="5"/>
  <c r="X621" i="5"/>
  <c r="Y621" i="5"/>
  <c r="Z621" i="5"/>
  <c r="AA621" i="5"/>
  <c r="AB621" i="5"/>
  <c r="AC621" i="5"/>
  <c r="AD621" i="5"/>
  <c r="U622" i="5"/>
  <c r="V622" i="5"/>
  <c r="W622" i="5"/>
  <c r="X622" i="5"/>
  <c r="Y622" i="5"/>
  <c r="Z622" i="5"/>
  <c r="AA622" i="5"/>
  <c r="AB622" i="5"/>
  <c r="AC622" i="5"/>
  <c r="AD622" i="5"/>
  <c r="U623" i="5"/>
  <c r="V623" i="5"/>
  <c r="W623" i="5"/>
  <c r="X623" i="5"/>
  <c r="Y623" i="5"/>
  <c r="Z623" i="5"/>
  <c r="AA623" i="5"/>
  <c r="AB623" i="5"/>
  <c r="AC623" i="5"/>
  <c r="AD623" i="5"/>
  <c r="U624" i="5"/>
  <c r="V624" i="5"/>
  <c r="W624" i="5"/>
  <c r="X624" i="5"/>
  <c r="Y624" i="5"/>
  <c r="Z624" i="5"/>
  <c r="AA624" i="5"/>
  <c r="AB624" i="5"/>
  <c r="AC624" i="5"/>
  <c r="AD624" i="5"/>
  <c r="U625" i="5"/>
  <c r="V625" i="5"/>
  <c r="W625" i="5"/>
  <c r="X625" i="5"/>
  <c r="Y625" i="5"/>
  <c r="Z625" i="5"/>
  <c r="AA625" i="5"/>
  <c r="AB625" i="5"/>
  <c r="AC625" i="5"/>
  <c r="AD625" i="5"/>
  <c r="U626" i="5"/>
  <c r="V626" i="5"/>
  <c r="W626" i="5"/>
  <c r="X626" i="5"/>
  <c r="Y626" i="5"/>
  <c r="Z626" i="5"/>
  <c r="AA626" i="5"/>
  <c r="AB626" i="5"/>
  <c r="AC626" i="5"/>
  <c r="AD626" i="5"/>
  <c r="U627" i="5"/>
  <c r="V627" i="5"/>
  <c r="W627" i="5"/>
  <c r="X627" i="5"/>
  <c r="Y627" i="5"/>
  <c r="Z627" i="5"/>
  <c r="AA627" i="5"/>
  <c r="AB627" i="5"/>
  <c r="AC627" i="5"/>
  <c r="AD627" i="5"/>
  <c r="U628" i="5"/>
  <c r="V628" i="5"/>
  <c r="W628" i="5"/>
  <c r="X628" i="5"/>
  <c r="Y628" i="5"/>
  <c r="Z628" i="5"/>
  <c r="AA628" i="5"/>
  <c r="AB628" i="5"/>
  <c r="AC628" i="5"/>
  <c r="AD628" i="5"/>
  <c r="U629" i="5"/>
  <c r="V629" i="5"/>
  <c r="W629" i="5"/>
  <c r="X629" i="5"/>
  <c r="Y629" i="5"/>
  <c r="Z629" i="5"/>
  <c r="AA629" i="5"/>
  <c r="AB629" i="5"/>
  <c r="AC629" i="5"/>
  <c r="AD629" i="5"/>
  <c r="U630" i="5"/>
  <c r="V630" i="5"/>
  <c r="W630" i="5"/>
  <c r="X630" i="5"/>
  <c r="Y630" i="5"/>
  <c r="Z630" i="5"/>
  <c r="AA630" i="5"/>
  <c r="AB630" i="5"/>
  <c r="AC630" i="5"/>
  <c r="AD630" i="5"/>
  <c r="U631" i="5"/>
  <c r="V631" i="5"/>
  <c r="W631" i="5"/>
  <c r="X631" i="5"/>
  <c r="Y631" i="5"/>
  <c r="Z631" i="5"/>
  <c r="AA631" i="5"/>
  <c r="AB631" i="5"/>
  <c r="AC631" i="5"/>
  <c r="AD631" i="5"/>
  <c r="U632" i="5"/>
  <c r="V632" i="5"/>
  <c r="W632" i="5"/>
  <c r="X632" i="5"/>
  <c r="Y632" i="5"/>
  <c r="Z632" i="5"/>
  <c r="AA632" i="5"/>
  <c r="AB632" i="5"/>
  <c r="AC632" i="5"/>
  <c r="AD632" i="5"/>
  <c r="U633" i="5"/>
  <c r="V633" i="5"/>
  <c r="W633" i="5"/>
  <c r="X633" i="5"/>
  <c r="Y633" i="5"/>
  <c r="Z633" i="5"/>
  <c r="AA633" i="5"/>
  <c r="AB633" i="5"/>
  <c r="AC633" i="5"/>
  <c r="AD633" i="5"/>
  <c r="U634" i="5"/>
  <c r="V634" i="5"/>
  <c r="W634" i="5"/>
  <c r="X634" i="5"/>
  <c r="Y634" i="5"/>
  <c r="Z634" i="5"/>
  <c r="AA634" i="5"/>
  <c r="AB634" i="5"/>
  <c r="AC634" i="5"/>
  <c r="AD634" i="5"/>
  <c r="U635" i="5"/>
  <c r="V635" i="5"/>
  <c r="W635" i="5"/>
  <c r="X635" i="5"/>
  <c r="Y635" i="5"/>
  <c r="Z635" i="5"/>
  <c r="AA635" i="5"/>
  <c r="AB635" i="5"/>
  <c r="AC635" i="5"/>
  <c r="AD635" i="5"/>
  <c r="U636" i="5"/>
  <c r="V636" i="5"/>
  <c r="W636" i="5"/>
  <c r="X636" i="5"/>
  <c r="Y636" i="5"/>
  <c r="Z636" i="5"/>
  <c r="AA636" i="5"/>
  <c r="AB636" i="5"/>
  <c r="AC636" i="5"/>
  <c r="AD636" i="5"/>
  <c r="U637" i="5"/>
  <c r="V637" i="5"/>
  <c r="W637" i="5"/>
  <c r="X637" i="5"/>
  <c r="Y637" i="5"/>
  <c r="Z637" i="5"/>
  <c r="AA637" i="5"/>
  <c r="AB637" i="5"/>
  <c r="AC637" i="5"/>
  <c r="AD637" i="5"/>
  <c r="U638" i="5"/>
  <c r="V638" i="5"/>
  <c r="W638" i="5"/>
  <c r="X638" i="5"/>
  <c r="Y638" i="5"/>
  <c r="Z638" i="5"/>
  <c r="AA638" i="5"/>
  <c r="AB638" i="5"/>
  <c r="AC638" i="5"/>
  <c r="AD638" i="5"/>
  <c r="U639" i="5"/>
  <c r="V639" i="5"/>
  <c r="W639" i="5"/>
  <c r="X639" i="5"/>
  <c r="Y639" i="5"/>
  <c r="Z639" i="5"/>
  <c r="AA639" i="5"/>
  <c r="AB639" i="5"/>
  <c r="AC639" i="5"/>
  <c r="AD639" i="5"/>
  <c r="U640" i="5"/>
  <c r="V640" i="5"/>
  <c r="W640" i="5"/>
  <c r="X640" i="5"/>
  <c r="Y640" i="5"/>
  <c r="Z640" i="5"/>
  <c r="AA640" i="5"/>
  <c r="AB640" i="5"/>
  <c r="AC640" i="5"/>
  <c r="AD640" i="5"/>
  <c r="U641" i="5"/>
  <c r="V641" i="5"/>
  <c r="W641" i="5"/>
  <c r="X641" i="5"/>
  <c r="Y641" i="5"/>
  <c r="Z641" i="5"/>
  <c r="AA641" i="5"/>
  <c r="AB641" i="5"/>
  <c r="AC641" i="5"/>
  <c r="AD641" i="5"/>
  <c r="U642" i="5"/>
  <c r="V642" i="5"/>
  <c r="W642" i="5"/>
  <c r="X642" i="5"/>
  <c r="Y642" i="5"/>
  <c r="Z642" i="5"/>
  <c r="AA642" i="5"/>
  <c r="AB642" i="5"/>
  <c r="AC642" i="5"/>
  <c r="AD642" i="5"/>
  <c r="U643" i="5"/>
  <c r="V643" i="5"/>
  <c r="W643" i="5"/>
  <c r="X643" i="5"/>
  <c r="Y643" i="5"/>
  <c r="Z643" i="5"/>
  <c r="AA643" i="5"/>
  <c r="AB643" i="5"/>
  <c r="AC643" i="5"/>
  <c r="AD643" i="5"/>
  <c r="U644" i="5"/>
  <c r="V644" i="5"/>
  <c r="W644" i="5"/>
  <c r="X644" i="5"/>
  <c r="Y644" i="5"/>
  <c r="Z644" i="5"/>
  <c r="AA644" i="5"/>
  <c r="AB644" i="5"/>
  <c r="AC644" i="5"/>
  <c r="AD644" i="5"/>
  <c r="U645" i="5"/>
  <c r="V645" i="5"/>
  <c r="W645" i="5"/>
  <c r="X645" i="5"/>
  <c r="Y645" i="5"/>
  <c r="Z645" i="5"/>
  <c r="AA645" i="5"/>
  <c r="AB645" i="5"/>
  <c r="AC645" i="5"/>
  <c r="AD645" i="5"/>
  <c r="U646" i="5"/>
  <c r="V646" i="5"/>
  <c r="W646" i="5"/>
  <c r="X646" i="5"/>
  <c r="Y646" i="5"/>
  <c r="Z646" i="5"/>
  <c r="AA646" i="5"/>
  <c r="AB646" i="5"/>
  <c r="AC646" i="5"/>
  <c r="AD646" i="5"/>
  <c r="U647" i="5"/>
  <c r="V647" i="5"/>
  <c r="W647" i="5"/>
  <c r="X647" i="5"/>
  <c r="Y647" i="5"/>
  <c r="Z647" i="5"/>
  <c r="AA647" i="5"/>
  <c r="AB647" i="5"/>
  <c r="AC647" i="5"/>
  <c r="AD647" i="5"/>
  <c r="U648" i="5"/>
  <c r="V648" i="5"/>
  <c r="W648" i="5"/>
  <c r="X648" i="5"/>
  <c r="Y648" i="5"/>
  <c r="Z648" i="5"/>
  <c r="AA648" i="5"/>
  <c r="AB648" i="5"/>
  <c r="AC648" i="5"/>
  <c r="AD648" i="5"/>
  <c r="U649" i="5"/>
  <c r="V649" i="5"/>
  <c r="W649" i="5"/>
  <c r="X649" i="5"/>
  <c r="Y649" i="5"/>
  <c r="Z649" i="5"/>
  <c r="AA649" i="5"/>
  <c r="AB649" i="5"/>
  <c r="AC649" i="5"/>
  <c r="AD649" i="5"/>
  <c r="U650" i="5"/>
  <c r="V650" i="5"/>
  <c r="W650" i="5"/>
  <c r="X650" i="5"/>
  <c r="Y650" i="5"/>
  <c r="Z650" i="5"/>
  <c r="AA650" i="5"/>
  <c r="AB650" i="5"/>
  <c r="AC650" i="5"/>
  <c r="AD650" i="5"/>
  <c r="U651" i="5"/>
  <c r="V651" i="5"/>
  <c r="W651" i="5"/>
  <c r="X651" i="5"/>
  <c r="Y651" i="5"/>
  <c r="Z651" i="5"/>
  <c r="AA651" i="5"/>
  <c r="AB651" i="5"/>
  <c r="AC651" i="5"/>
  <c r="AD651" i="5"/>
  <c r="U652" i="5"/>
  <c r="V652" i="5"/>
  <c r="W652" i="5"/>
  <c r="X652" i="5"/>
  <c r="Y652" i="5"/>
  <c r="Z652" i="5"/>
  <c r="AA652" i="5"/>
  <c r="AB652" i="5"/>
  <c r="AC652" i="5"/>
  <c r="AD652" i="5"/>
  <c r="U653" i="5"/>
  <c r="V653" i="5"/>
  <c r="W653" i="5"/>
  <c r="X653" i="5"/>
  <c r="Y653" i="5"/>
  <c r="Z653" i="5"/>
  <c r="AA653" i="5"/>
  <c r="AB653" i="5"/>
  <c r="AC653" i="5"/>
  <c r="AD653" i="5"/>
  <c r="U654" i="5"/>
  <c r="V654" i="5"/>
  <c r="W654" i="5"/>
  <c r="X654" i="5"/>
  <c r="Y654" i="5"/>
  <c r="Z654" i="5"/>
  <c r="AA654" i="5"/>
  <c r="AB654" i="5"/>
  <c r="AC654" i="5"/>
  <c r="AD654" i="5"/>
  <c r="U655" i="5"/>
  <c r="V655" i="5"/>
  <c r="W655" i="5"/>
  <c r="X655" i="5"/>
  <c r="Y655" i="5"/>
  <c r="Z655" i="5"/>
  <c r="AA655" i="5"/>
  <c r="AB655" i="5"/>
  <c r="AC655" i="5"/>
  <c r="AD655" i="5"/>
  <c r="U656" i="5"/>
  <c r="V656" i="5"/>
  <c r="W656" i="5"/>
  <c r="X656" i="5"/>
  <c r="Y656" i="5"/>
  <c r="Z656" i="5"/>
  <c r="AA656" i="5"/>
  <c r="AB656" i="5"/>
  <c r="AC656" i="5"/>
  <c r="AD656" i="5"/>
  <c r="U657" i="5"/>
  <c r="V657" i="5"/>
  <c r="W657" i="5"/>
  <c r="X657" i="5"/>
  <c r="Y657" i="5"/>
  <c r="Z657" i="5"/>
  <c r="AA657" i="5"/>
  <c r="AB657" i="5"/>
  <c r="AC657" i="5"/>
  <c r="AD657" i="5"/>
  <c r="U658" i="5"/>
  <c r="V658" i="5"/>
  <c r="W658" i="5"/>
  <c r="X658" i="5"/>
  <c r="Y658" i="5"/>
  <c r="Z658" i="5"/>
  <c r="AA658" i="5"/>
  <c r="AB658" i="5"/>
  <c r="AC658" i="5"/>
  <c r="AD658" i="5"/>
  <c r="U659" i="5"/>
  <c r="V659" i="5"/>
  <c r="W659" i="5"/>
  <c r="X659" i="5"/>
  <c r="Y659" i="5"/>
  <c r="Z659" i="5"/>
  <c r="AA659" i="5"/>
  <c r="AB659" i="5"/>
  <c r="AC659" i="5"/>
  <c r="AD659" i="5"/>
  <c r="U660" i="5"/>
  <c r="V660" i="5"/>
  <c r="W660" i="5"/>
  <c r="X660" i="5"/>
  <c r="Y660" i="5"/>
  <c r="Z660" i="5"/>
  <c r="AA660" i="5"/>
  <c r="AB660" i="5"/>
  <c r="AC660" i="5"/>
  <c r="AD660" i="5"/>
  <c r="U661" i="5"/>
  <c r="V661" i="5"/>
  <c r="W661" i="5"/>
  <c r="X661" i="5"/>
  <c r="Y661" i="5"/>
  <c r="Z661" i="5"/>
  <c r="AA661" i="5"/>
  <c r="AB661" i="5"/>
  <c r="AC661" i="5"/>
  <c r="AD661" i="5"/>
  <c r="U662" i="5"/>
  <c r="V662" i="5"/>
  <c r="W662" i="5"/>
  <c r="X662" i="5"/>
  <c r="Y662" i="5"/>
  <c r="Z662" i="5"/>
  <c r="AA662" i="5"/>
  <c r="AB662" i="5"/>
  <c r="AC662" i="5"/>
  <c r="AD662" i="5"/>
  <c r="U663" i="5"/>
  <c r="V663" i="5"/>
  <c r="W663" i="5"/>
  <c r="X663" i="5"/>
  <c r="Y663" i="5"/>
  <c r="Z663" i="5"/>
  <c r="AA663" i="5"/>
  <c r="AB663" i="5"/>
  <c r="AC663" i="5"/>
  <c r="AD663" i="5"/>
  <c r="U664" i="5"/>
  <c r="V664" i="5"/>
  <c r="W664" i="5"/>
  <c r="X664" i="5"/>
  <c r="Y664" i="5"/>
  <c r="Z664" i="5"/>
  <c r="AA664" i="5"/>
  <c r="AB664" i="5"/>
  <c r="AC664" i="5"/>
  <c r="AD664" i="5"/>
  <c r="U665" i="5"/>
  <c r="V665" i="5"/>
  <c r="W665" i="5"/>
  <c r="X665" i="5"/>
  <c r="Y665" i="5"/>
  <c r="Z665" i="5"/>
  <c r="AA665" i="5"/>
  <c r="AB665" i="5"/>
  <c r="AC665" i="5"/>
  <c r="AD665" i="5"/>
  <c r="U666" i="5"/>
  <c r="V666" i="5"/>
  <c r="W666" i="5"/>
  <c r="X666" i="5"/>
  <c r="Y666" i="5"/>
  <c r="Z666" i="5"/>
  <c r="AA666" i="5"/>
  <c r="AB666" i="5"/>
  <c r="AC666" i="5"/>
  <c r="AD666" i="5"/>
  <c r="U667" i="5"/>
  <c r="V667" i="5"/>
  <c r="W667" i="5"/>
  <c r="X667" i="5"/>
  <c r="Y667" i="5"/>
  <c r="Z667" i="5"/>
  <c r="AA667" i="5"/>
  <c r="AB667" i="5"/>
  <c r="AC667" i="5"/>
  <c r="AD667" i="5"/>
  <c r="U668" i="5"/>
  <c r="V668" i="5"/>
  <c r="W668" i="5"/>
  <c r="X668" i="5"/>
  <c r="Y668" i="5"/>
  <c r="Z668" i="5"/>
  <c r="AA668" i="5"/>
  <c r="AB668" i="5"/>
  <c r="AC668" i="5"/>
  <c r="AD668" i="5"/>
  <c r="U669" i="5"/>
  <c r="V669" i="5"/>
  <c r="W669" i="5"/>
  <c r="X669" i="5"/>
  <c r="Y669" i="5"/>
  <c r="Z669" i="5"/>
  <c r="AA669" i="5"/>
  <c r="AB669" i="5"/>
  <c r="AC669" i="5"/>
  <c r="AD669" i="5"/>
  <c r="U670" i="5"/>
  <c r="V670" i="5"/>
  <c r="W670" i="5"/>
  <c r="X670" i="5"/>
  <c r="Y670" i="5"/>
  <c r="Z670" i="5"/>
  <c r="AA670" i="5"/>
  <c r="AB670" i="5"/>
  <c r="AC670" i="5"/>
  <c r="AD670" i="5"/>
  <c r="U671" i="5"/>
  <c r="V671" i="5"/>
  <c r="W671" i="5"/>
  <c r="X671" i="5"/>
  <c r="Y671" i="5"/>
  <c r="Z671" i="5"/>
  <c r="AA671" i="5"/>
  <c r="AB671" i="5"/>
  <c r="AC671" i="5"/>
  <c r="AD671" i="5"/>
  <c r="U672" i="5"/>
  <c r="V672" i="5"/>
  <c r="W672" i="5"/>
  <c r="X672" i="5"/>
  <c r="Y672" i="5"/>
  <c r="Z672" i="5"/>
  <c r="AA672" i="5"/>
  <c r="AB672" i="5"/>
  <c r="AC672" i="5"/>
  <c r="AD672" i="5"/>
  <c r="U673" i="5"/>
  <c r="V673" i="5"/>
  <c r="W673" i="5"/>
  <c r="X673" i="5"/>
  <c r="Y673" i="5"/>
  <c r="Z673" i="5"/>
  <c r="AA673" i="5"/>
  <c r="AB673" i="5"/>
  <c r="AC673" i="5"/>
  <c r="AD673" i="5"/>
  <c r="U674" i="5"/>
  <c r="V674" i="5"/>
  <c r="W674" i="5"/>
  <c r="X674" i="5"/>
  <c r="Y674" i="5"/>
  <c r="Z674" i="5"/>
  <c r="AA674" i="5"/>
  <c r="AB674" i="5"/>
  <c r="AC674" i="5"/>
  <c r="AD674" i="5"/>
  <c r="U675" i="5"/>
  <c r="V675" i="5"/>
  <c r="W675" i="5"/>
  <c r="X675" i="5"/>
  <c r="Y675" i="5"/>
  <c r="Z675" i="5"/>
  <c r="AA675" i="5"/>
  <c r="AB675" i="5"/>
  <c r="AC675" i="5"/>
  <c r="AD675" i="5"/>
  <c r="U676" i="5"/>
  <c r="V676" i="5"/>
  <c r="W676" i="5"/>
  <c r="X676" i="5"/>
  <c r="Y676" i="5"/>
  <c r="Z676" i="5"/>
  <c r="AA676" i="5"/>
  <c r="AB676" i="5"/>
  <c r="AC676" i="5"/>
  <c r="AD676" i="5"/>
  <c r="U677" i="5"/>
  <c r="V677" i="5"/>
  <c r="W677" i="5"/>
  <c r="X677" i="5"/>
  <c r="Y677" i="5"/>
  <c r="Z677" i="5"/>
  <c r="AA677" i="5"/>
  <c r="AB677" i="5"/>
  <c r="AC677" i="5"/>
  <c r="AD677" i="5"/>
  <c r="U678" i="5"/>
  <c r="V678" i="5"/>
  <c r="W678" i="5"/>
  <c r="X678" i="5"/>
  <c r="Y678" i="5"/>
  <c r="Z678" i="5"/>
  <c r="AA678" i="5"/>
  <c r="AB678" i="5"/>
  <c r="AC678" i="5"/>
  <c r="AD678" i="5"/>
  <c r="U679" i="5"/>
  <c r="V679" i="5"/>
  <c r="W679" i="5"/>
  <c r="X679" i="5"/>
  <c r="Y679" i="5"/>
  <c r="Z679" i="5"/>
  <c r="AA679" i="5"/>
  <c r="AB679" i="5"/>
  <c r="AC679" i="5"/>
  <c r="AD679" i="5"/>
  <c r="U680" i="5"/>
  <c r="V680" i="5"/>
  <c r="W680" i="5"/>
  <c r="X680" i="5"/>
  <c r="Y680" i="5"/>
  <c r="Z680" i="5"/>
  <c r="AA680" i="5"/>
  <c r="AB680" i="5"/>
  <c r="AC680" i="5"/>
  <c r="AD680" i="5"/>
  <c r="U681" i="5"/>
  <c r="V681" i="5"/>
  <c r="W681" i="5"/>
  <c r="X681" i="5"/>
  <c r="Y681" i="5"/>
  <c r="Z681" i="5"/>
  <c r="AA681" i="5"/>
  <c r="AB681" i="5"/>
  <c r="AC681" i="5"/>
  <c r="AD681" i="5"/>
  <c r="U682" i="5"/>
  <c r="V682" i="5"/>
  <c r="W682" i="5"/>
  <c r="X682" i="5"/>
  <c r="Y682" i="5"/>
  <c r="Z682" i="5"/>
  <c r="AA682" i="5"/>
  <c r="AB682" i="5"/>
  <c r="AC682" i="5"/>
  <c r="AD682" i="5"/>
  <c r="U683" i="5"/>
  <c r="V683" i="5"/>
  <c r="W683" i="5"/>
  <c r="X683" i="5"/>
  <c r="Y683" i="5"/>
  <c r="Z683" i="5"/>
  <c r="AA683" i="5"/>
  <c r="AB683" i="5"/>
  <c r="AC683" i="5"/>
  <c r="AD683" i="5"/>
  <c r="U684" i="5"/>
  <c r="V684" i="5"/>
  <c r="W684" i="5"/>
  <c r="X684" i="5"/>
  <c r="Y684" i="5"/>
  <c r="Z684" i="5"/>
  <c r="AA684" i="5"/>
  <c r="AB684" i="5"/>
  <c r="AC684" i="5"/>
  <c r="AD684" i="5"/>
  <c r="U685" i="5"/>
  <c r="V685" i="5"/>
  <c r="W685" i="5"/>
  <c r="X685" i="5"/>
  <c r="Y685" i="5"/>
  <c r="Z685" i="5"/>
  <c r="AA685" i="5"/>
  <c r="AB685" i="5"/>
  <c r="AC685" i="5"/>
  <c r="AD685" i="5"/>
  <c r="U686" i="5"/>
  <c r="V686" i="5"/>
  <c r="W686" i="5"/>
  <c r="X686" i="5"/>
  <c r="Y686" i="5"/>
  <c r="Z686" i="5"/>
  <c r="AA686" i="5"/>
  <c r="AB686" i="5"/>
  <c r="AC686" i="5"/>
  <c r="AD686" i="5"/>
  <c r="U687" i="5"/>
  <c r="V687" i="5"/>
  <c r="W687" i="5"/>
  <c r="X687" i="5"/>
  <c r="Y687" i="5"/>
  <c r="Z687" i="5"/>
  <c r="AA687" i="5"/>
  <c r="AB687" i="5"/>
  <c r="AC687" i="5"/>
  <c r="AD687" i="5"/>
  <c r="U688" i="5"/>
  <c r="V688" i="5"/>
  <c r="W688" i="5"/>
  <c r="X688" i="5"/>
  <c r="Y688" i="5"/>
  <c r="Z688" i="5"/>
  <c r="AA688" i="5"/>
  <c r="AB688" i="5"/>
  <c r="AC688" i="5"/>
  <c r="AD688" i="5"/>
  <c r="U689" i="5"/>
  <c r="V689" i="5"/>
  <c r="W689" i="5"/>
  <c r="X689" i="5"/>
  <c r="Y689" i="5"/>
  <c r="Z689" i="5"/>
  <c r="AA689" i="5"/>
  <c r="AB689" i="5"/>
  <c r="AC689" i="5"/>
  <c r="AD689" i="5"/>
  <c r="U690" i="5"/>
  <c r="V690" i="5"/>
  <c r="W690" i="5"/>
  <c r="X690" i="5"/>
  <c r="Y690" i="5"/>
  <c r="Z690" i="5"/>
  <c r="AA690" i="5"/>
  <c r="AB690" i="5"/>
  <c r="AC690" i="5"/>
  <c r="AD690" i="5"/>
  <c r="U691" i="5"/>
  <c r="V691" i="5"/>
  <c r="W691" i="5"/>
  <c r="X691" i="5"/>
  <c r="Y691" i="5"/>
  <c r="Z691" i="5"/>
  <c r="AA691" i="5"/>
  <c r="AB691" i="5"/>
  <c r="AC691" i="5"/>
  <c r="AD691" i="5"/>
  <c r="U692" i="5"/>
  <c r="V692" i="5"/>
  <c r="W692" i="5"/>
  <c r="X692" i="5"/>
  <c r="Y692" i="5"/>
  <c r="Z692" i="5"/>
  <c r="AA692" i="5"/>
  <c r="AB692" i="5"/>
  <c r="AC692" i="5"/>
  <c r="AD692" i="5"/>
  <c r="U693" i="5"/>
  <c r="V693" i="5"/>
  <c r="W693" i="5"/>
  <c r="X693" i="5"/>
  <c r="Y693" i="5"/>
  <c r="Z693" i="5"/>
  <c r="AA693" i="5"/>
  <c r="AB693" i="5"/>
  <c r="AC693" i="5"/>
  <c r="AD693" i="5"/>
  <c r="U694" i="5"/>
  <c r="V694" i="5"/>
  <c r="W694" i="5"/>
  <c r="X694" i="5"/>
  <c r="Y694" i="5"/>
  <c r="Z694" i="5"/>
  <c r="AA694" i="5"/>
  <c r="AB694" i="5"/>
  <c r="AC694" i="5"/>
  <c r="AD694" i="5"/>
  <c r="U695" i="5"/>
  <c r="V695" i="5"/>
  <c r="W695" i="5"/>
  <c r="X695" i="5"/>
  <c r="Y695" i="5"/>
  <c r="Z695" i="5"/>
  <c r="AA695" i="5"/>
  <c r="AB695" i="5"/>
  <c r="AC695" i="5"/>
  <c r="AD695" i="5"/>
  <c r="U696" i="5"/>
  <c r="V696" i="5"/>
  <c r="W696" i="5"/>
  <c r="X696" i="5"/>
  <c r="Y696" i="5"/>
  <c r="Z696" i="5"/>
  <c r="AA696" i="5"/>
  <c r="AB696" i="5"/>
  <c r="AC696" i="5"/>
  <c r="AD696" i="5"/>
  <c r="U697" i="5"/>
  <c r="V697" i="5"/>
  <c r="W697" i="5"/>
  <c r="X697" i="5"/>
  <c r="Y697" i="5"/>
  <c r="Z697" i="5"/>
  <c r="AA697" i="5"/>
  <c r="AB697" i="5"/>
  <c r="AC697" i="5"/>
  <c r="AD697" i="5"/>
  <c r="U698" i="5"/>
  <c r="V698" i="5"/>
  <c r="W698" i="5"/>
  <c r="X698" i="5"/>
  <c r="Y698" i="5"/>
  <c r="Z698" i="5"/>
  <c r="AA698" i="5"/>
  <c r="AB698" i="5"/>
  <c r="AC698" i="5"/>
  <c r="AD698" i="5"/>
  <c r="U699" i="5"/>
  <c r="V699" i="5"/>
  <c r="W699" i="5"/>
  <c r="X699" i="5"/>
  <c r="Y699" i="5"/>
  <c r="Z699" i="5"/>
  <c r="AA699" i="5"/>
  <c r="AB699" i="5"/>
  <c r="AC699" i="5"/>
  <c r="AD699" i="5"/>
  <c r="U700" i="5"/>
  <c r="V700" i="5"/>
  <c r="W700" i="5"/>
  <c r="X700" i="5"/>
  <c r="Y700" i="5"/>
  <c r="Z700" i="5"/>
  <c r="AA700" i="5"/>
  <c r="AB700" i="5"/>
  <c r="AC700" i="5"/>
  <c r="AD700" i="5"/>
  <c r="U701" i="5"/>
  <c r="V701" i="5"/>
  <c r="W701" i="5"/>
  <c r="X701" i="5"/>
  <c r="Y701" i="5"/>
  <c r="Z701" i="5"/>
  <c r="AA701" i="5"/>
  <c r="AB701" i="5"/>
  <c r="AC701" i="5"/>
  <c r="AD701" i="5"/>
  <c r="U702" i="5"/>
  <c r="V702" i="5"/>
  <c r="W702" i="5"/>
  <c r="X702" i="5"/>
  <c r="Y702" i="5"/>
  <c r="Z702" i="5"/>
  <c r="AA702" i="5"/>
  <c r="AB702" i="5"/>
  <c r="AC702" i="5"/>
  <c r="AD702" i="5"/>
  <c r="U703" i="5"/>
  <c r="V703" i="5"/>
  <c r="W703" i="5"/>
  <c r="X703" i="5"/>
  <c r="Y703" i="5"/>
  <c r="Z703" i="5"/>
  <c r="AA703" i="5"/>
  <c r="AB703" i="5"/>
  <c r="AC703" i="5"/>
  <c r="AD703" i="5"/>
  <c r="U704" i="5"/>
  <c r="V704" i="5"/>
  <c r="W704" i="5"/>
  <c r="X704" i="5"/>
  <c r="Y704" i="5"/>
  <c r="Z704" i="5"/>
  <c r="AA704" i="5"/>
  <c r="AB704" i="5"/>
  <c r="AC704" i="5"/>
  <c r="AD704" i="5"/>
  <c r="U705" i="5"/>
  <c r="V705" i="5"/>
  <c r="W705" i="5"/>
  <c r="X705" i="5"/>
  <c r="Y705" i="5"/>
  <c r="Z705" i="5"/>
  <c r="AA705" i="5"/>
  <c r="AB705" i="5"/>
  <c r="AC705" i="5"/>
  <c r="AD705" i="5"/>
  <c r="U706" i="5"/>
  <c r="V706" i="5"/>
  <c r="W706" i="5"/>
  <c r="X706" i="5"/>
  <c r="Y706" i="5"/>
  <c r="Z706" i="5"/>
  <c r="AA706" i="5"/>
  <c r="AB706" i="5"/>
  <c r="AC706" i="5"/>
  <c r="AD706" i="5"/>
  <c r="U707" i="5"/>
  <c r="V707" i="5"/>
  <c r="W707" i="5"/>
  <c r="X707" i="5"/>
  <c r="Y707" i="5"/>
  <c r="Z707" i="5"/>
  <c r="AA707" i="5"/>
  <c r="AB707" i="5"/>
  <c r="AC707" i="5"/>
  <c r="AD707" i="5"/>
  <c r="U708" i="5"/>
  <c r="V708" i="5"/>
  <c r="W708" i="5"/>
  <c r="X708" i="5"/>
  <c r="Y708" i="5"/>
  <c r="Z708" i="5"/>
  <c r="AA708" i="5"/>
  <c r="AB708" i="5"/>
  <c r="AC708" i="5"/>
  <c r="AD708" i="5"/>
  <c r="U709" i="5"/>
  <c r="V709" i="5"/>
  <c r="W709" i="5"/>
  <c r="X709" i="5"/>
  <c r="Y709" i="5"/>
  <c r="Z709" i="5"/>
  <c r="AA709" i="5"/>
  <c r="AB709" i="5"/>
  <c r="AC709" i="5"/>
  <c r="AD709" i="5"/>
  <c r="U710" i="5"/>
  <c r="V710" i="5"/>
  <c r="W710" i="5"/>
  <c r="X710" i="5"/>
  <c r="Y710" i="5"/>
  <c r="Z710" i="5"/>
  <c r="AA710" i="5"/>
  <c r="AB710" i="5"/>
  <c r="AC710" i="5"/>
  <c r="AD710" i="5"/>
  <c r="U711" i="5"/>
  <c r="V711" i="5"/>
  <c r="W711" i="5"/>
  <c r="X711" i="5"/>
  <c r="Y711" i="5"/>
  <c r="Z711" i="5"/>
  <c r="AA711" i="5"/>
  <c r="AB711" i="5"/>
  <c r="AC711" i="5"/>
  <c r="AD711" i="5"/>
  <c r="U712" i="5"/>
  <c r="V712" i="5"/>
  <c r="W712" i="5"/>
  <c r="X712" i="5"/>
  <c r="Y712" i="5"/>
  <c r="Z712" i="5"/>
  <c r="AA712" i="5"/>
  <c r="AB712" i="5"/>
  <c r="AC712" i="5"/>
  <c r="AD712" i="5"/>
  <c r="U713" i="5"/>
  <c r="V713" i="5"/>
  <c r="W713" i="5"/>
  <c r="X713" i="5"/>
  <c r="Y713" i="5"/>
  <c r="Z713" i="5"/>
  <c r="AA713" i="5"/>
  <c r="AB713" i="5"/>
  <c r="AC713" i="5"/>
  <c r="AD713" i="5"/>
  <c r="U714" i="5"/>
  <c r="V714" i="5"/>
  <c r="W714" i="5"/>
  <c r="X714" i="5"/>
  <c r="Y714" i="5"/>
  <c r="Z714" i="5"/>
  <c r="AA714" i="5"/>
  <c r="AB714" i="5"/>
  <c r="AC714" i="5"/>
  <c r="AD714" i="5"/>
  <c r="U715" i="5"/>
  <c r="V715" i="5"/>
  <c r="W715" i="5"/>
  <c r="X715" i="5"/>
  <c r="Y715" i="5"/>
  <c r="Z715" i="5"/>
  <c r="AA715" i="5"/>
  <c r="AB715" i="5"/>
  <c r="AC715" i="5"/>
  <c r="AD715" i="5"/>
  <c r="U716" i="5"/>
  <c r="V716" i="5"/>
  <c r="W716" i="5"/>
  <c r="X716" i="5"/>
  <c r="Y716" i="5"/>
  <c r="Z716" i="5"/>
  <c r="AA716" i="5"/>
  <c r="AB716" i="5"/>
  <c r="AC716" i="5"/>
  <c r="AD716" i="5"/>
  <c r="U717" i="5"/>
  <c r="V717" i="5"/>
  <c r="W717" i="5"/>
  <c r="X717" i="5"/>
  <c r="Y717" i="5"/>
  <c r="Z717" i="5"/>
  <c r="AA717" i="5"/>
  <c r="AB717" i="5"/>
  <c r="AC717" i="5"/>
  <c r="AD717" i="5"/>
  <c r="U718" i="5"/>
  <c r="V718" i="5"/>
  <c r="W718" i="5"/>
  <c r="X718" i="5"/>
  <c r="Y718" i="5"/>
  <c r="Z718" i="5"/>
  <c r="AA718" i="5"/>
  <c r="AB718" i="5"/>
  <c r="AC718" i="5"/>
  <c r="AD718" i="5"/>
  <c r="U719" i="5"/>
  <c r="V719" i="5"/>
  <c r="W719" i="5"/>
  <c r="X719" i="5"/>
  <c r="Y719" i="5"/>
  <c r="Z719" i="5"/>
  <c r="AA719" i="5"/>
  <c r="AB719" i="5"/>
  <c r="AC719" i="5"/>
  <c r="AD719" i="5"/>
  <c r="U720" i="5"/>
  <c r="V720" i="5"/>
  <c r="W720" i="5"/>
  <c r="X720" i="5"/>
  <c r="Y720" i="5"/>
  <c r="Z720" i="5"/>
  <c r="AA720" i="5"/>
  <c r="AB720" i="5"/>
  <c r="AC720" i="5"/>
  <c r="AD720" i="5"/>
  <c r="U721" i="5"/>
  <c r="V721" i="5"/>
  <c r="W721" i="5"/>
  <c r="X721" i="5"/>
  <c r="Y721" i="5"/>
  <c r="Z721" i="5"/>
  <c r="AA721" i="5"/>
  <c r="AB721" i="5"/>
  <c r="AC721" i="5"/>
  <c r="AD721" i="5"/>
  <c r="U722" i="5"/>
  <c r="V722" i="5"/>
  <c r="W722" i="5"/>
  <c r="X722" i="5"/>
  <c r="Y722" i="5"/>
  <c r="Z722" i="5"/>
  <c r="AA722" i="5"/>
  <c r="AB722" i="5"/>
  <c r="AC722" i="5"/>
  <c r="AD722" i="5"/>
  <c r="U723" i="5"/>
  <c r="V723" i="5"/>
  <c r="W723" i="5"/>
  <c r="X723" i="5"/>
  <c r="Y723" i="5"/>
  <c r="Z723" i="5"/>
  <c r="AA723" i="5"/>
  <c r="AB723" i="5"/>
  <c r="AC723" i="5"/>
  <c r="AD723" i="5"/>
  <c r="U724" i="5"/>
  <c r="V724" i="5"/>
  <c r="W724" i="5"/>
  <c r="X724" i="5"/>
  <c r="Y724" i="5"/>
  <c r="Z724" i="5"/>
  <c r="AA724" i="5"/>
  <c r="AB724" i="5"/>
  <c r="AC724" i="5"/>
  <c r="AD724" i="5"/>
  <c r="U725" i="5"/>
  <c r="V725" i="5"/>
  <c r="W725" i="5"/>
  <c r="X725" i="5"/>
  <c r="Y725" i="5"/>
  <c r="Z725" i="5"/>
  <c r="AA725" i="5"/>
  <c r="AB725" i="5"/>
  <c r="AC725" i="5"/>
  <c r="AD725" i="5"/>
  <c r="U726" i="5"/>
  <c r="V726" i="5"/>
  <c r="W726" i="5"/>
  <c r="X726" i="5"/>
  <c r="Y726" i="5"/>
  <c r="Z726" i="5"/>
  <c r="AA726" i="5"/>
  <c r="AB726" i="5"/>
  <c r="AC726" i="5"/>
  <c r="AD726" i="5"/>
  <c r="U727" i="5"/>
  <c r="V727" i="5"/>
  <c r="W727" i="5"/>
  <c r="X727" i="5"/>
  <c r="Y727" i="5"/>
  <c r="Z727" i="5"/>
  <c r="AA727" i="5"/>
  <c r="AB727" i="5"/>
  <c r="AC727" i="5"/>
  <c r="AD727" i="5"/>
  <c r="U728" i="5"/>
  <c r="V728" i="5"/>
  <c r="W728" i="5"/>
  <c r="X728" i="5"/>
  <c r="Y728" i="5"/>
  <c r="Z728" i="5"/>
  <c r="AA728" i="5"/>
  <c r="AB728" i="5"/>
  <c r="AC728" i="5"/>
  <c r="AD728" i="5"/>
  <c r="U729" i="5"/>
  <c r="V729" i="5"/>
  <c r="W729" i="5"/>
  <c r="X729" i="5"/>
  <c r="Y729" i="5"/>
  <c r="Z729" i="5"/>
  <c r="AA729" i="5"/>
  <c r="AB729" i="5"/>
  <c r="AC729" i="5"/>
  <c r="AD729" i="5"/>
  <c r="U730" i="5"/>
  <c r="V730" i="5"/>
  <c r="W730" i="5"/>
  <c r="X730" i="5"/>
  <c r="Y730" i="5"/>
  <c r="Z730" i="5"/>
  <c r="AA730" i="5"/>
  <c r="AB730" i="5"/>
  <c r="AC730" i="5"/>
  <c r="AD730" i="5"/>
  <c r="U731" i="5"/>
  <c r="V731" i="5"/>
  <c r="W731" i="5"/>
  <c r="X731" i="5"/>
  <c r="Y731" i="5"/>
  <c r="Z731" i="5"/>
  <c r="AA731" i="5"/>
  <c r="AB731" i="5"/>
  <c r="AC731" i="5"/>
  <c r="AD731" i="5"/>
  <c r="U732" i="5"/>
  <c r="V732" i="5"/>
  <c r="W732" i="5"/>
  <c r="X732" i="5"/>
  <c r="Y732" i="5"/>
  <c r="Z732" i="5"/>
  <c r="AA732" i="5"/>
  <c r="AB732" i="5"/>
  <c r="AC732" i="5"/>
  <c r="AD732" i="5"/>
  <c r="U733" i="5"/>
  <c r="V733" i="5"/>
  <c r="W733" i="5"/>
  <c r="X733" i="5"/>
  <c r="Y733" i="5"/>
  <c r="Z733" i="5"/>
  <c r="AA733" i="5"/>
  <c r="AB733" i="5"/>
  <c r="AC733" i="5"/>
  <c r="AD733" i="5"/>
  <c r="U734" i="5"/>
  <c r="V734" i="5"/>
  <c r="W734" i="5"/>
  <c r="X734" i="5"/>
  <c r="Y734" i="5"/>
  <c r="Z734" i="5"/>
  <c r="AA734" i="5"/>
  <c r="AB734" i="5"/>
  <c r="AC734" i="5"/>
  <c r="AD734" i="5"/>
  <c r="U735" i="5"/>
  <c r="V735" i="5"/>
  <c r="W735" i="5"/>
  <c r="X735" i="5"/>
  <c r="Y735" i="5"/>
  <c r="Z735" i="5"/>
  <c r="AA735" i="5"/>
  <c r="AB735" i="5"/>
  <c r="AC735" i="5"/>
  <c r="AD735" i="5"/>
  <c r="U736" i="5"/>
  <c r="V736" i="5"/>
  <c r="W736" i="5"/>
  <c r="X736" i="5"/>
  <c r="Y736" i="5"/>
  <c r="Z736" i="5"/>
  <c r="AA736" i="5"/>
  <c r="AB736" i="5"/>
  <c r="AC736" i="5"/>
  <c r="AD736" i="5"/>
  <c r="U737" i="5"/>
  <c r="V737" i="5"/>
  <c r="W737" i="5"/>
  <c r="X737" i="5"/>
  <c r="Y737" i="5"/>
  <c r="Z737" i="5"/>
  <c r="AA737" i="5"/>
  <c r="AB737" i="5"/>
  <c r="AC737" i="5"/>
  <c r="AD737" i="5"/>
  <c r="U738" i="5"/>
  <c r="V738" i="5"/>
  <c r="W738" i="5"/>
  <c r="X738" i="5"/>
  <c r="Y738" i="5"/>
  <c r="Z738" i="5"/>
  <c r="AA738" i="5"/>
  <c r="AB738" i="5"/>
  <c r="AC738" i="5"/>
  <c r="AD738" i="5"/>
  <c r="U739" i="5"/>
  <c r="V739" i="5"/>
  <c r="W739" i="5"/>
  <c r="X739" i="5"/>
  <c r="Y739" i="5"/>
  <c r="Z739" i="5"/>
  <c r="AA739" i="5"/>
  <c r="AB739" i="5"/>
  <c r="AC739" i="5"/>
  <c r="AD739" i="5"/>
  <c r="U740" i="5"/>
  <c r="V740" i="5"/>
  <c r="W740" i="5"/>
  <c r="X740" i="5"/>
  <c r="Y740" i="5"/>
  <c r="Z740" i="5"/>
  <c r="AA740" i="5"/>
  <c r="AB740" i="5"/>
  <c r="AC740" i="5"/>
  <c r="AD740" i="5"/>
  <c r="U741" i="5"/>
  <c r="V741" i="5"/>
  <c r="W741" i="5"/>
  <c r="X741" i="5"/>
  <c r="Y741" i="5"/>
  <c r="Z741" i="5"/>
  <c r="AA741" i="5"/>
  <c r="AB741" i="5"/>
  <c r="AC741" i="5"/>
  <c r="AD741" i="5"/>
  <c r="U742" i="5"/>
  <c r="V742" i="5"/>
  <c r="W742" i="5"/>
  <c r="X742" i="5"/>
  <c r="Y742" i="5"/>
  <c r="Z742" i="5"/>
  <c r="AA742" i="5"/>
  <c r="AB742" i="5"/>
  <c r="AC742" i="5"/>
  <c r="AD742" i="5"/>
  <c r="U743" i="5"/>
  <c r="V743" i="5"/>
  <c r="W743" i="5"/>
  <c r="X743" i="5"/>
  <c r="Y743" i="5"/>
  <c r="Z743" i="5"/>
  <c r="AA743" i="5"/>
  <c r="AB743" i="5"/>
  <c r="AC743" i="5"/>
  <c r="AD743" i="5"/>
  <c r="U744" i="5"/>
  <c r="V744" i="5"/>
  <c r="W744" i="5"/>
  <c r="X744" i="5"/>
  <c r="Y744" i="5"/>
  <c r="Z744" i="5"/>
  <c r="AA744" i="5"/>
  <c r="AB744" i="5"/>
  <c r="AC744" i="5"/>
  <c r="AD744" i="5"/>
  <c r="U745" i="5"/>
  <c r="V745" i="5"/>
  <c r="W745" i="5"/>
  <c r="X745" i="5"/>
  <c r="Y745" i="5"/>
  <c r="Z745" i="5"/>
  <c r="AA745" i="5"/>
  <c r="AB745" i="5"/>
  <c r="AC745" i="5"/>
  <c r="AD745" i="5"/>
  <c r="U746" i="5"/>
  <c r="V746" i="5"/>
  <c r="W746" i="5"/>
  <c r="X746" i="5"/>
  <c r="Y746" i="5"/>
  <c r="Z746" i="5"/>
  <c r="AA746" i="5"/>
  <c r="AB746" i="5"/>
  <c r="AC746" i="5"/>
  <c r="AD746" i="5"/>
  <c r="U747" i="5"/>
  <c r="V747" i="5"/>
  <c r="W747" i="5"/>
  <c r="X747" i="5"/>
  <c r="Y747" i="5"/>
  <c r="Z747" i="5"/>
  <c r="AA747" i="5"/>
  <c r="AB747" i="5"/>
  <c r="AC747" i="5"/>
  <c r="AD747" i="5"/>
  <c r="U748" i="5"/>
  <c r="V748" i="5"/>
  <c r="W748" i="5"/>
  <c r="X748" i="5"/>
  <c r="Y748" i="5"/>
  <c r="Z748" i="5"/>
  <c r="AA748" i="5"/>
  <c r="AB748" i="5"/>
  <c r="AC748" i="5"/>
  <c r="AD748" i="5"/>
  <c r="U749" i="5"/>
  <c r="V749" i="5"/>
  <c r="W749" i="5"/>
  <c r="X749" i="5"/>
  <c r="Y749" i="5"/>
  <c r="Z749" i="5"/>
  <c r="AA749" i="5"/>
  <c r="AB749" i="5"/>
  <c r="AC749" i="5"/>
  <c r="AD749" i="5"/>
  <c r="U750" i="5"/>
  <c r="V750" i="5"/>
  <c r="W750" i="5"/>
  <c r="X750" i="5"/>
  <c r="Y750" i="5"/>
  <c r="Z750" i="5"/>
  <c r="AA750" i="5"/>
  <c r="AB750" i="5"/>
  <c r="AC750" i="5"/>
  <c r="AD750" i="5"/>
  <c r="U751" i="5"/>
  <c r="V751" i="5"/>
  <c r="W751" i="5"/>
  <c r="X751" i="5"/>
  <c r="Y751" i="5"/>
  <c r="Z751" i="5"/>
  <c r="AA751" i="5"/>
  <c r="AB751" i="5"/>
  <c r="AC751" i="5"/>
  <c r="AD751" i="5"/>
  <c r="U752" i="5"/>
  <c r="V752" i="5"/>
  <c r="W752" i="5"/>
  <c r="X752" i="5"/>
  <c r="Y752" i="5"/>
  <c r="Z752" i="5"/>
  <c r="AA752" i="5"/>
  <c r="AB752" i="5"/>
  <c r="AC752" i="5"/>
  <c r="AD752" i="5"/>
  <c r="U753" i="5"/>
  <c r="V753" i="5"/>
  <c r="W753" i="5"/>
  <c r="X753" i="5"/>
  <c r="Y753" i="5"/>
  <c r="Z753" i="5"/>
  <c r="AA753" i="5"/>
  <c r="AB753" i="5"/>
  <c r="AC753" i="5"/>
  <c r="AD753" i="5"/>
  <c r="U754" i="5"/>
  <c r="V754" i="5"/>
  <c r="W754" i="5"/>
  <c r="X754" i="5"/>
  <c r="Y754" i="5"/>
  <c r="Z754" i="5"/>
  <c r="AA754" i="5"/>
  <c r="AB754" i="5"/>
  <c r="AC754" i="5"/>
  <c r="AD754" i="5"/>
  <c r="U755" i="5"/>
  <c r="V755" i="5"/>
  <c r="W755" i="5"/>
  <c r="X755" i="5"/>
  <c r="Y755" i="5"/>
  <c r="Z755" i="5"/>
  <c r="AA755" i="5"/>
  <c r="AB755" i="5"/>
  <c r="AC755" i="5"/>
  <c r="AD755" i="5"/>
  <c r="U756" i="5"/>
  <c r="V756" i="5"/>
  <c r="W756" i="5"/>
  <c r="X756" i="5"/>
  <c r="Y756" i="5"/>
  <c r="Z756" i="5"/>
  <c r="AA756" i="5"/>
  <c r="AB756" i="5"/>
  <c r="AC756" i="5"/>
  <c r="AD756" i="5"/>
  <c r="U757" i="5"/>
  <c r="V757" i="5"/>
  <c r="W757" i="5"/>
  <c r="X757" i="5"/>
  <c r="Y757" i="5"/>
  <c r="Z757" i="5"/>
  <c r="AA757" i="5"/>
  <c r="AB757" i="5"/>
  <c r="AC757" i="5"/>
  <c r="AD757" i="5"/>
  <c r="U758" i="5"/>
  <c r="V758" i="5"/>
  <c r="W758" i="5"/>
  <c r="X758" i="5"/>
  <c r="Y758" i="5"/>
  <c r="Z758" i="5"/>
  <c r="AA758" i="5"/>
  <c r="AB758" i="5"/>
  <c r="AC758" i="5"/>
  <c r="AD758" i="5"/>
  <c r="U759" i="5"/>
  <c r="V759" i="5"/>
  <c r="W759" i="5"/>
  <c r="X759" i="5"/>
  <c r="Y759" i="5"/>
  <c r="Z759" i="5"/>
  <c r="AA759" i="5"/>
  <c r="AB759" i="5"/>
  <c r="AC759" i="5"/>
  <c r="AD759" i="5"/>
  <c r="U760" i="5"/>
  <c r="V760" i="5"/>
  <c r="W760" i="5"/>
  <c r="X760" i="5"/>
  <c r="Y760" i="5"/>
  <c r="Z760" i="5"/>
  <c r="AA760" i="5"/>
  <c r="AB760" i="5"/>
  <c r="AC760" i="5"/>
  <c r="AD760" i="5"/>
  <c r="U761" i="5"/>
  <c r="V761" i="5"/>
  <c r="W761" i="5"/>
  <c r="X761" i="5"/>
  <c r="Y761" i="5"/>
  <c r="Z761" i="5"/>
  <c r="AA761" i="5"/>
  <c r="AB761" i="5"/>
  <c r="AC761" i="5"/>
  <c r="AD761" i="5"/>
  <c r="U762" i="5"/>
  <c r="V762" i="5"/>
  <c r="W762" i="5"/>
  <c r="X762" i="5"/>
  <c r="Y762" i="5"/>
  <c r="Z762" i="5"/>
  <c r="AA762" i="5"/>
  <c r="AB762" i="5"/>
  <c r="AC762" i="5"/>
  <c r="AD762" i="5"/>
  <c r="U763" i="5"/>
  <c r="V763" i="5"/>
  <c r="W763" i="5"/>
  <c r="X763" i="5"/>
  <c r="Y763" i="5"/>
  <c r="Z763" i="5"/>
  <c r="AA763" i="5"/>
  <c r="AB763" i="5"/>
  <c r="AC763" i="5"/>
  <c r="AD763" i="5"/>
  <c r="U764" i="5"/>
  <c r="V764" i="5"/>
  <c r="W764" i="5"/>
  <c r="X764" i="5"/>
  <c r="Y764" i="5"/>
  <c r="Z764" i="5"/>
  <c r="AA764" i="5"/>
  <c r="AB764" i="5"/>
  <c r="AC764" i="5"/>
  <c r="AD764" i="5"/>
  <c r="U765" i="5"/>
  <c r="V765" i="5"/>
  <c r="W765" i="5"/>
  <c r="X765" i="5"/>
  <c r="Y765" i="5"/>
  <c r="Z765" i="5"/>
  <c r="AA765" i="5"/>
  <c r="AB765" i="5"/>
  <c r="AC765" i="5"/>
  <c r="AD765" i="5"/>
  <c r="U766" i="5"/>
  <c r="V766" i="5"/>
  <c r="W766" i="5"/>
  <c r="X766" i="5"/>
  <c r="Y766" i="5"/>
  <c r="Z766" i="5"/>
  <c r="AA766" i="5"/>
  <c r="AB766" i="5"/>
  <c r="AC766" i="5"/>
  <c r="AD766" i="5"/>
  <c r="U767" i="5"/>
  <c r="V767" i="5"/>
  <c r="W767" i="5"/>
  <c r="X767" i="5"/>
  <c r="Y767" i="5"/>
  <c r="Z767" i="5"/>
  <c r="AA767" i="5"/>
  <c r="AB767" i="5"/>
  <c r="AC767" i="5"/>
  <c r="AD767" i="5"/>
  <c r="U768" i="5"/>
  <c r="V768" i="5"/>
  <c r="W768" i="5"/>
  <c r="X768" i="5"/>
  <c r="Y768" i="5"/>
  <c r="Z768" i="5"/>
  <c r="AA768" i="5"/>
  <c r="AB768" i="5"/>
  <c r="AC768" i="5"/>
  <c r="AD768" i="5"/>
  <c r="U769" i="5"/>
  <c r="V769" i="5"/>
  <c r="W769" i="5"/>
  <c r="X769" i="5"/>
  <c r="Y769" i="5"/>
  <c r="Z769" i="5"/>
  <c r="AA769" i="5"/>
  <c r="AB769" i="5"/>
  <c r="AC769" i="5"/>
  <c r="AD769" i="5"/>
  <c r="U770" i="5"/>
  <c r="V770" i="5"/>
  <c r="W770" i="5"/>
  <c r="X770" i="5"/>
  <c r="Y770" i="5"/>
  <c r="Z770" i="5"/>
  <c r="AA770" i="5"/>
  <c r="AB770" i="5"/>
  <c r="AC770" i="5"/>
  <c r="AD770" i="5"/>
  <c r="U771" i="5"/>
  <c r="V771" i="5"/>
  <c r="W771" i="5"/>
  <c r="X771" i="5"/>
  <c r="Y771" i="5"/>
  <c r="Z771" i="5"/>
  <c r="AA771" i="5"/>
  <c r="AB771" i="5"/>
  <c r="AC771" i="5"/>
  <c r="AD771" i="5"/>
  <c r="U772" i="5"/>
  <c r="V772" i="5"/>
  <c r="W772" i="5"/>
  <c r="X772" i="5"/>
  <c r="Y772" i="5"/>
  <c r="Z772" i="5"/>
  <c r="AA772" i="5"/>
  <c r="AB772" i="5"/>
  <c r="AC772" i="5"/>
  <c r="AD772" i="5"/>
  <c r="U773" i="5"/>
  <c r="V773" i="5"/>
  <c r="W773" i="5"/>
  <c r="X773" i="5"/>
  <c r="Y773" i="5"/>
  <c r="Z773" i="5"/>
  <c r="AA773" i="5"/>
  <c r="AB773" i="5"/>
  <c r="AC773" i="5"/>
  <c r="AD773" i="5"/>
  <c r="U774" i="5"/>
  <c r="V774" i="5"/>
  <c r="W774" i="5"/>
  <c r="X774" i="5"/>
  <c r="Y774" i="5"/>
  <c r="Z774" i="5"/>
  <c r="AA774" i="5"/>
  <c r="AB774" i="5"/>
  <c r="AC774" i="5"/>
  <c r="AD774" i="5"/>
  <c r="U775" i="5"/>
  <c r="V775" i="5"/>
  <c r="W775" i="5"/>
  <c r="X775" i="5"/>
  <c r="Y775" i="5"/>
  <c r="Z775" i="5"/>
  <c r="AA775" i="5"/>
  <c r="AB775" i="5"/>
  <c r="AC775" i="5"/>
  <c r="AD775" i="5"/>
  <c r="U776" i="5"/>
  <c r="V776" i="5"/>
  <c r="W776" i="5"/>
  <c r="X776" i="5"/>
  <c r="Y776" i="5"/>
  <c r="Z776" i="5"/>
  <c r="AA776" i="5"/>
  <c r="AB776" i="5"/>
  <c r="AC776" i="5"/>
  <c r="AD776" i="5"/>
  <c r="U777" i="5"/>
  <c r="V777" i="5"/>
  <c r="W777" i="5"/>
  <c r="X777" i="5"/>
  <c r="Y777" i="5"/>
  <c r="Z777" i="5"/>
  <c r="AA777" i="5"/>
  <c r="AB777" i="5"/>
  <c r="AC777" i="5"/>
  <c r="AD777" i="5"/>
  <c r="U778" i="5"/>
  <c r="V778" i="5"/>
  <c r="W778" i="5"/>
  <c r="X778" i="5"/>
  <c r="Y778" i="5"/>
  <c r="Z778" i="5"/>
  <c r="AA778" i="5"/>
  <c r="AB778" i="5"/>
  <c r="AC778" i="5"/>
  <c r="AD778" i="5"/>
  <c r="U779" i="5"/>
  <c r="V779" i="5"/>
  <c r="W779" i="5"/>
  <c r="X779" i="5"/>
  <c r="Y779" i="5"/>
  <c r="Z779" i="5"/>
  <c r="AA779" i="5"/>
  <c r="AB779" i="5"/>
  <c r="AC779" i="5"/>
  <c r="AD779" i="5"/>
  <c r="U780" i="5"/>
  <c r="V780" i="5"/>
  <c r="W780" i="5"/>
  <c r="X780" i="5"/>
  <c r="Y780" i="5"/>
  <c r="Z780" i="5"/>
  <c r="AA780" i="5"/>
  <c r="AB780" i="5"/>
  <c r="AC780" i="5"/>
  <c r="AD780" i="5"/>
  <c r="U781" i="5"/>
  <c r="V781" i="5"/>
  <c r="W781" i="5"/>
  <c r="X781" i="5"/>
  <c r="Y781" i="5"/>
  <c r="Z781" i="5"/>
  <c r="AA781" i="5"/>
  <c r="AB781" i="5"/>
  <c r="AC781" i="5"/>
  <c r="AD781" i="5"/>
  <c r="U782" i="5"/>
  <c r="V782" i="5"/>
  <c r="W782" i="5"/>
  <c r="X782" i="5"/>
  <c r="Y782" i="5"/>
  <c r="Z782" i="5"/>
  <c r="AA782" i="5"/>
  <c r="AB782" i="5"/>
  <c r="AC782" i="5"/>
  <c r="AD782" i="5"/>
  <c r="U783" i="5"/>
  <c r="V783" i="5"/>
  <c r="W783" i="5"/>
  <c r="X783" i="5"/>
  <c r="Y783" i="5"/>
  <c r="Z783" i="5"/>
  <c r="AA783" i="5"/>
  <c r="AB783" i="5"/>
  <c r="AC783" i="5"/>
  <c r="AD783" i="5"/>
  <c r="U784" i="5"/>
  <c r="V784" i="5"/>
  <c r="W784" i="5"/>
  <c r="X784" i="5"/>
  <c r="Y784" i="5"/>
  <c r="Z784" i="5"/>
  <c r="AA784" i="5"/>
  <c r="AB784" i="5"/>
  <c r="AC784" i="5"/>
  <c r="AD784" i="5"/>
  <c r="U785" i="5"/>
  <c r="V785" i="5"/>
  <c r="W785" i="5"/>
  <c r="X785" i="5"/>
  <c r="Y785" i="5"/>
  <c r="Z785" i="5"/>
  <c r="AA785" i="5"/>
  <c r="AB785" i="5"/>
  <c r="AC785" i="5"/>
  <c r="AD785" i="5"/>
  <c r="U786" i="5"/>
  <c r="V786" i="5"/>
  <c r="W786" i="5"/>
  <c r="X786" i="5"/>
  <c r="Y786" i="5"/>
  <c r="Z786" i="5"/>
  <c r="AA786" i="5"/>
  <c r="AB786" i="5"/>
  <c r="AC786" i="5"/>
  <c r="AD786" i="5"/>
  <c r="U787" i="5"/>
  <c r="V787" i="5"/>
  <c r="W787" i="5"/>
  <c r="X787" i="5"/>
  <c r="Y787" i="5"/>
  <c r="Z787" i="5"/>
  <c r="AA787" i="5"/>
  <c r="AB787" i="5"/>
  <c r="AC787" i="5"/>
  <c r="AD787" i="5"/>
  <c r="U788" i="5"/>
  <c r="V788" i="5"/>
  <c r="W788" i="5"/>
  <c r="X788" i="5"/>
  <c r="Y788" i="5"/>
  <c r="Z788" i="5"/>
  <c r="AA788" i="5"/>
  <c r="AB788" i="5"/>
  <c r="AC788" i="5"/>
  <c r="AD788" i="5"/>
  <c r="U789" i="5"/>
  <c r="V789" i="5"/>
  <c r="W789" i="5"/>
  <c r="X789" i="5"/>
  <c r="Y789" i="5"/>
  <c r="Z789" i="5"/>
  <c r="AA789" i="5"/>
  <c r="AB789" i="5"/>
  <c r="AC789" i="5"/>
  <c r="AD789" i="5"/>
  <c r="U790" i="5"/>
  <c r="V790" i="5"/>
  <c r="W790" i="5"/>
  <c r="X790" i="5"/>
  <c r="Y790" i="5"/>
  <c r="Z790" i="5"/>
  <c r="AA790" i="5"/>
  <c r="AB790" i="5"/>
  <c r="AC790" i="5"/>
  <c r="AD790" i="5"/>
  <c r="U791" i="5"/>
  <c r="V791" i="5"/>
  <c r="W791" i="5"/>
  <c r="X791" i="5"/>
  <c r="Y791" i="5"/>
  <c r="Z791" i="5"/>
  <c r="AA791" i="5"/>
  <c r="AB791" i="5"/>
  <c r="AC791" i="5"/>
  <c r="AD791" i="5"/>
  <c r="U792" i="5"/>
  <c r="V792" i="5"/>
  <c r="W792" i="5"/>
  <c r="X792" i="5"/>
  <c r="Y792" i="5"/>
  <c r="Z792" i="5"/>
  <c r="AA792" i="5"/>
  <c r="AB792" i="5"/>
  <c r="AC792" i="5"/>
  <c r="AD792" i="5"/>
  <c r="U793" i="5"/>
  <c r="V793" i="5"/>
  <c r="W793" i="5"/>
  <c r="X793" i="5"/>
  <c r="Y793" i="5"/>
  <c r="Z793" i="5"/>
  <c r="AA793" i="5"/>
  <c r="AB793" i="5"/>
  <c r="AC793" i="5"/>
  <c r="AD793" i="5"/>
  <c r="U794" i="5"/>
  <c r="V794" i="5"/>
  <c r="W794" i="5"/>
  <c r="X794" i="5"/>
  <c r="Y794" i="5"/>
  <c r="Z794" i="5"/>
  <c r="AA794" i="5"/>
  <c r="AB794" i="5"/>
  <c r="AC794" i="5"/>
  <c r="AD794" i="5"/>
  <c r="U795" i="5"/>
  <c r="V795" i="5"/>
  <c r="W795" i="5"/>
  <c r="X795" i="5"/>
  <c r="Y795" i="5"/>
  <c r="Z795" i="5"/>
  <c r="AA795" i="5"/>
  <c r="AB795" i="5"/>
  <c r="AC795" i="5"/>
  <c r="AD795" i="5"/>
  <c r="U796" i="5"/>
  <c r="V796" i="5"/>
  <c r="W796" i="5"/>
  <c r="X796" i="5"/>
  <c r="Y796" i="5"/>
  <c r="Z796" i="5"/>
  <c r="AA796" i="5"/>
  <c r="AB796" i="5"/>
  <c r="AC796" i="5"/>
  <c r="AD796" i="5"/>
  <c r="U797" i="5"/>
  <c r="V797" i="5"/>
  <c r="W797" i="5"/>
  <c r="X797" i="5"/>
  <c r="Y797" i="5"/>
  <c r="Z797" i="5"/>
  <c r="AA797" i="5"/>
  <c r="AB797" i="5"/>
  <c r="AC797" i="5"/>
  <c r="AD797" i="5"/>
  <c r="U798" i="5"/>
  <c r="V798" i="5"/>
  <c r="W798" i="5"/>
  <c r="X798" i="5"/>
  <c r="Y798" i="5"/>
  <c r="Z798" i="5"/>
  <c r="AA798" i="5"/>
  <c r="AB798" i="5"/>
  <c r="AC798" i="5"/>
  <c r="AD798" i="5"/>
  <c r="U799" i="5"/>
  <c r="V799" i="5"/>
  <c r="W799" i="5"/>
  <c r="X799" i="5"/>
  <c r="Y799" i="5"/>
  <c r="Z799" i="5"/>
  <c r="AA799" i="5"/>
  <c r="AB799" i="5"/>
  <c r="AC799" i="5"/>
  <c r="AD799" i="5"/>
  <c r="U800" i="5"/>
  <c r="V800" i="5"/>
  <c r="W800" i="5"/>
  <c r="X800" i="5"/>
  <c r="Y800" i="5"/>
  <c r="Z800" i="5"/>
  <c r="AA800" i="5"/>
  <c r="AB800" i="5"/>
  <c r="AC800" i="5"/>
  <c r="AD800" i="5"/>
  <c r="U801" i="5"/>
  <c r="V801" i="5"/>
  <c r="W801" i="5"/>
  <c r="X801" i="5"/>
  <c r="Y801" i="5"/>
  <c r="Z801" i="5"/>
  <c r="AA801" i="5"/>
  <c r="AB801" i="5"/>
  <c r="AC801" i="5"/>
  <c r="AD801" i="5"/>
  <c r="U802" i="5"/>
  <c r="V802" i="5"/>
  <c r="W802" i="5"/>
  <c r="X802" i="5"/>
  <c r="Y802" i="5"/>
  <c r="Z802" i="5"/>
  <c r="AA802" i="5"/>
  <c r="AB802" i="5"/>
  <c r="AC802" i="5"/>
  <c r="AD802" i="5"/>
  <c r="U803" i="5"/>
  <c r="V803" i="5"/>
  <c r="W803" i="5"/>
  <c r="X803" i="5"/>
  <c r="Y803" i="5"/>
  <c r="Z803" i="5"/>
  <c r="AA803" i="5"/>
  <c r="AB803" i="5"/>
  <c r="AC803" i="5"/>
  <c r="AD803" i="5"/>
  <c r="U804" i="5"/>
  <c r="V804" i="5"/>
  <c r="W804" i="5"/>
  <c r="X804" i="5"/>
  <c r="Y804" i="5"/>
  <c r="Z804" i="5"/>
  <c r="AA804" i="5"/>
  <c r="AB804" i="5"/>
  <c r="AC804" i="5"/>
  <c r="AD804" i="5"/>
  <c r="U805" i="5"/>
  <c r="V805" i="5"/>
  <c r="W805" i="5"/>
  <c r="X805" i="5"/>
  <c r="Y805" i="5"/>
  <c r="Z805" i="5"/>
  <c r="AA805" i="5"/>
  <c r="AB805" i="5"/>
  <c r="AC805" i="5"/>
  <c r="AD805" i="5"/>
  <c r="U806" i="5"/>
  <c r="V806" i="5"/>
  <c r="W806" i="5"/>
  <c r="X806" i="5"/>
  <c r="Y806" i="5"/>
  <c r="Z806" i="5"/>
  <c r="AA806" i="5"/>
  <c r="AB806" i="5"/>
  <c r="AC806" i="5"/>
  <c r="AD806" i="5"/>
  <c r="U807" i="5"/>
  <c r="V807" i="5"/>
  <c r="W807" i="5"/>
  <c r="X807" i="5"/>
  <c r="Y807" i="5"/>
  <c r="Z807" i="5"/>
  <c r="AA807" i="5"/>
  <c r="AB807" i="5"/>
  <c r="AC807" i="5"/>
  <c r="AD807" i="5"/>
  <c r="U808" i="5"/>
  <c r="V808" i="5"/>
  <c r="W808" i="5"/>
  <c r="X808" i="5"/>
  <c r="Y808" i="5"/>
  <c r="Z808" i="5"/>
  <c r="AA808" i="5"/>
  <c r="AB808" i="5"/>
  <c r="AC808" i="5"/>
  <c r="AD808" i="5"/>
  <c r="U809" i="5"/>
  <c r="V809" i="5"/>
  <c r="W809" i="5"/>
  <c r="X809" i="5"/>
  <c r="Y809" i="5"/>
  <c r="Z809" i="5"/>
  <c r="AA809" i="5"/>
  <c r="AB809" i="5"/>
  <c r="AC809" i="5"/>
  <c r="AD809" i="5"/>
  <c r="U810" i="5"/>
  <c r="V810" i="5"/>
  <c r="W810" i="5"/>
  <c r="X810" i="5"/>
  <c r="Y810" i="5"/>
  <c r="Z810" i="5"/>
  <c r="AA810" i="5"/>
  <c r="AB810" i="5"/>
  <c r="AC810" i="5"/>
  <c r="AD810" i="5"/>
  <c r="U811" i="5"/>
  <c r="V811" i="5"/>
  <c r="W811" i="5"/>
  <c r="X811" i="5"/>
  <c r="Y811" i="5"/>
  <c r="Z811" i="5"/>
  <c r="AA811" i="5"/>
  <c r="AB811" i="5"/>
  <c r="AC811" i="5"/>
  <c r="AD811" i="5"/>
  <c r="U812" i="5"/>
  <c r="V812" i="5"/>
  <c r="W812" i="5"/>
  <c r="X812" i="5"/>
  <c r="Y812" i="5"/>
  <c r="Z812" i="5"/>
  <c r="AA812" i="5"/>
  <c r="AB812" i="5"/>
  <c r="AC812" i="5"/>
  <c r="AD812" i="5"/>
  <c r="U813" i="5"/>
  <c r="V813" i="5"/>
  <c r="W813" i="5"/>
  <c r="X813" i="5"/>
  <c r="Y813" i="5"/>
  <c r="Z813" i="5"/>
  <c r="AA813" i="5"/>
  <c r="AB813" i="5"/>
  <c r="AC813" i="5"/>
  <c r="AD813" i="5"/>
  <c r="U814" i="5"/>
  <c r="V814" i="5"/>
  <c r="W814" i="5"/>
  <c r="X814" i="5"/>
  <c r="Y814" i="5"/>
  <c r="Z814" i="5"/>
  <c r="AA814" i="5"/>
  <c r="AB814" i="5"/>
  <c r="AC814" i="5"/>
  <c r="AD814" i="5"/>
  <c r="U815" i="5"/>
  <c r="V815" i="5"/>
  <c r="W815" i="5"/>
  <c r="X815" i="5"/>
  <c r="Y815" i="5"/>
  <c r="Z815" i="5"/>
  <c r="AA815" i="5"/>
  <c r="AB815" i="5"/>
  <c r="AC815" i="5"/>
  <c r="AD815" i="5"/>
  <c r="U816" i="5"/>
  <c r="V816" i="5"/>
  <c r="W816" i="5"/>
  <c r="X816" i="5"/>
  <c r="Y816" i="5"/>
  <c r="Z816" i="5"/>
  <c r="AA816" i="5"/>
  <c r="AB816" i="5"/>
  <c r="AC816" i="5"/>
  <c r="AD816" i="5"/>
  <c r="U817" i="5"/>
  <c r="V817" i="5"/>
  <c r="W817" i="5"/>
  <c r="X817" i="5"/>
  <c r="Y817" i="5"/>
  <c r="Z817" i="5"/>
  <c r="AA817" i="5"/>
  <c r="AB817" i="5"/>
  <c r="AC817" i="5"/>
  <c r="AD817" i="5"/>
  <c r="U818" i="5"/>
  <c r="V818" i="5"/>
  <c r="W818" i="5"/>
  <c r="X818" i="5"/>
  <c r="Y818" i="5"/>
  <c r="Z818" i="5"/>
  <c r="AA818" i="5"/>
  <c r="AB818" i="5"/>
  <c r="AC818" i="5"/>
  <c r="AD818" i="5"/>
  <c r="U819" i="5"/>
  <c r="V819" i="5"/>
  <c r="W819" i="5"/>
  <c r="X819" i="5"/>
  <c r="Y819" i="5"/>
  <c r="Z819" i="5"/>
  <c r="AA819" i="5"/>
  <c r="AB819" i="5"/>
  <c r="AC819" i="5"/>
  <c r="AD819" i="5"/>
  <c r="U820" i="5"/>
  <c r="V820" i="5"/>
  <c r="W820" i="5"/>
  <c r="X820" i="5"/>
  <c r="Y820" i="5"/>
  <c r="Z820" i="5"/>
  <c r="AA820" i="5"/>
  <c r="AB820" i="5"/>
  <c r="AC820" i="5"/>
  <c r="AD820" i="5"/>
  <c r="U821" i="5"/>
  <c r="V821" i="5"/>
  <c r="W821" i="5"/>
  <c r="X821" i="5"/>
  <c r="Y821" i="5"/>
  <c r="Z821" i="5"/>
  <c r="AA821" i="5"/>
  <c r="AB821" i="5"/>
  <c r="AC821" i="5"/>
  <c r="AD821" i="5"/>
  <c r="U822" i="5"/>
  <c r="V822" i="5"/>
  <c r="W822" i="5"/>
  <c r="X822" i="5"/>
  <c r="Y822" i="5"/>
  <c r="Z822" i="5"/>
  <c r="AA822" i="5"/>
  <c r="AB822" i="5"/>
  <c r="AC822" i="5"/>
  <c r="AD822" i="5"/>
  <c r="U823" i="5"/>
  <c r="V823" i="5"/>
  <c r="W823" i="5"/>
  <c r="X823" i="5"/>
  <c r="Y823" i="5"/>
  <c r="Z823" i="5"/>
  <c r="AA823" i="5"/>
  <c r="AB823" i="5"/>
  <c r="AC823" i="5"/>
  <c r="AD823" i="5"/>
  <c r="U824" i="5"/>
  <c r="V824" i="5"/>
  <c r="W824" i="5"/>
  <c r="X824" i="5"/>
  <c r="Y824" i="5"/>
  <c r="Z824" i="5"/>
  <c r="AA824" i="5"/>
  <c r="AB824" i="5"/>
  <c r="AC824" i="5"/>
  <c r="AD824" i="5"/>
  <c r="U825" i="5"/>
  <c r="V825" i="5"/>
  <c r="W825" i="5"/>
  <c r="X825" i="5"/>
  <c r="Y825" i="5"/>
  <c r="Z825" i="5"/>
  <c r="AA825" i="5"/>
  <c r="AB825" i="5"/>
  <c r="AC825" i="5"/>
  <c r="AD825" i="5"/>
  <c r="U826" i="5"/>
  <c r="V826" i="5"/>
  <c r="W826" i="5"/>
  <c r="X826" i="5"/>
  <c r="Y826" i="5"/>
  <c r="Z826" i="5"/>
  <c r="AA826" i="5"/>
  <c r="AB826" i="5"/>
  <c r="AC826" i="5"/>
  <c r="AD826" i="5"/>
  <c r="U827" i="5"/>
  <c r="V827" i="5"/>
  <c r="W827" i="5"/>
  <c r="X827" i="5"/>
  <c r="Y827" i="5"/>
  <c r="Z827" i="5"/>
  <c r="AA827" i="5"/>
  <c r="AB827" i="5"/>
  <c r="AC827" i="5"/>
  <c r="AD827" i="5"/>
  <c r="U828" i="5"/>
  <c r="V828" i="5"/>
  <c r="W828" i="5"/>
  <c r="X828" i="5"/>
  <c r="Y828" i="5"/>
  <c r="Z828" i="5"/>
  <c r="AA828" i="5"/>
  <c r="AB828" i="5"/>
  <c r="AC828" i="5"/>
  <c r="AD828" i="5"/>
  <c r="U829" i="5"/>
  <c r="V829" i="5"/>
  <c r="W829" i="5"/>
  <c r="X829" i="5"/>
  <c r="Y829" i="5"/>
  <c r="Z829" i="5"/>
  <c r="AA829" i="5"/>
  <c r="AB829" i="5"/>
  <c r="AC829" i="5"/>
  <c r="AD829" i="5"/>
  <c r="U830" i="5"/>
  <c r="V830" i="5"/>
  <c r="W830" i="5"/>
  <c r="X830" i="5"/>
  <c r="Y830" i="5"/>
  <c r="Z830" i="5"/>
  <c r="AA830" i="5"/>
  <c r="AB830" i="5"/>
  <c r="AC830" i="5"/>
  <c r="AD830" i="5"/>
  <c r="U831" i="5"/>
  <c r="V831" i="5"/>
  <c r="W831" i="5"/>
  <c r="X831" i="5"/>
  <c r="Y831" i="5"/>
  <c r="Z831" i="5"/>
  <c r="AA831" i="5"/>
  <c r="AB831" i="5"/>
  <c r="AC831" i="5"/>
  <c r="AD831" i="5"/>
  <c r="U832" i="5"/>
  <c r="V832" i="5"/>
  <c r="W832" i="5"/>
  <c r="X832" i="5"/>
  <c r="Y832" i="5"/>
  <c r="Z832" i="5"/>
  <c r="AA832" i="5"/>
  <c r="AB832" i="5"/>
  <c r="AC832" i="5"/>
  <c r="AD832" i="5"/>
  <c r="U833" i="5"/>
  <c r="V833" i="5"/>
  <c r="W833" i="5"/>
  <c r="X833" i="5"/>
  <c r="Y833" i="5"/>
  <c r="Z833" i="5"/>
  <c r="AA833" i="5"/>
  <c r="AB833" i="5"/>
  <c r="AC833" i="5"/>
  <c r="AD833" i="5"/>
  <c r="U834" i="5"/>
  <c r="V834" i="5"/>
  <c r="W834" i="5"/>
  <c r="X834" i="5"/>
  <c r="Y834" i="5"/>
  <c r="Z834" i="5"/>
  <c r="AA834" i="5"/>
  <c r="AB834" i="5"/>
  <c r="AC834" i="5"/>
  <c r="AD834" i="5"/>
  <c r="U835" i="5"/>
  <c r="V835" i="5"/>
  <c r="W835" i="5"/>
  <c r="X835" i="5"/>
  <c r="Y835" i="5"/>
  <c r="Z835" i="5"/>
  <c r="AA835" i="5"/>
  <c r="AB835" i="5"/>
  <c r="AC835" i="5"/>
  <c r="AD835" i="5"/>
  <c r="U836" i="5"/>
  <c r="V836" i="5"/>
  <c r="W836" i="5"/>
  <c r="X836" i="5"/>
  <c r="Y836" i="5"/>
  <c r="Z836" i="5"/>
  <c r="AA836" i="5"/>
  <c r="AB836" i="5"/>
  <c r="AC836" i="5"/>
  <c r="AD836" i="5"/>
  <c r="U837" i="5"/>
  <c r="V837" i="5"/>
  <c r="W837" i="5"/>
  <c r="X837" i="5"/>
  <c r="Y837" i="5"/>
  <c r="Z837" i="5"/>
  <c r="AA837" i="5"/>
  <c r="AB837" i="5"/>
  <c r="AC837" i="5"/>
  <c r="AD837" i="5"/>
  <c r="U838" i="5"/>
  <c r="V838" i="5"/>
  <c r="W838" i="5"/>
  <c r="X838" i="5"/>
  <c r="Y838" i="5"/>
  <c r="Z838" i="5"/>
  <c r="AA838" i="5"/>
  <c r="AB838" i="5"/>
  <c r="AC838" i="5"/>
  <c r="AD838" i="5"/>
  <c r="U839" i="5"/>
  <c r="V839" i="5"/>
  <c r="W839" i="5"/>
  <c r="X839" i="5"/>
  <c r="Y839" i="5"/>
  <c r="Z839" i="5"/>
  <c r="AA839" i="5"/>
  <c r="AB839" i="5"/>
  <c r="AC839" i="5"/>
  <c r="AD839" i="5"/>
  <c r="U840" i="5"/>
  <c r="V840" i="5"/>
  <c r="W840" i="5"/>
  <c r="X840" i="5"/>
  <c r="Y840" i="5"/>
  <c r="Z840" i="5"/>
  <c r="AA840" i="5"/>
  <c r="AB840" i="5"/>
  <c r="AC840" i="5"/>
  <c r="AD840" i="5"/>
  <c r="U841" i="5"/>
  <c r="V841" i="5"/>
  <c r="W841" i="5"/>
  <c r="X841" i="5"/>
  <c r="Y841" i="5"/>
  <c r="Z841" i="5"/>
  <c r="AA841" i="5"/>
  <c r="AB841" i="5"/>
  <c r="AC841" i="5"/>
  <c r="AD841" i="5"/>
  <c r="U842" i="5"/>
  <c r="V842" i="5"/>
  <c r="W842" i="5"/>
  <c r="X842" i="5"/>
  <c r="Y842" i="5"/>
  <c r="Z842" i="5"/>
  <c r="AA842" i="5"/>
  <c r="AB842" i="5"/>
  <c r="AC842" i="5"/>
  <c r="AD842" i="5"/>
  <c r="U843" i="5"/>
  <c r="V843" i="5"/>
  <c r="W843" i="5"/>
  <c r="X843" i="5"/>
  <c r="Y843" i="5"/>
  <c r="Z843" i="5"/>
  <c r="AA843" i="5"/>
  <c r="AB843" i="5"/>
  <c r="AC843" i="5"/>
  <c r="AD843" i="5"/>
  <c r="U844" i="5"/>
  <c r="V844" i="5"/>
  <c r="W844" i="5"/>
  <c r="X844" i="5"/>
  <c r="Y844" i="5"/>
  <c r="Z844" i="5"/>
  <c r="AA844" i="5"/>
  <c r="AB844" i="5"/>
  <c r="AC844" i="5"/>
  <c r="AD844" i="5"/>
  <c r="U845" i="5"/>
  <c r="V845" i="5"/>
  <c r="W845" i="5"/>
  <c r="X845" i="5"/>
  <c r="Y845" i="5"/>
  <c r="Z845" i="5"/>
  <c r="AA845" i="5"/>
  <c r="AB845" i="5"/>
  <c r="AC845" i="5"/>
  <c r="AD845" i="5"/>
  <c r="U846" i="5"/>
  <c r="V846" i="5"/>
  <c r="W846" i="5"/>
  <c r="X846" i="5"/>
  <c r="Y846" i="5"/>
  <c r="Z846" i="5"/>
  <c r="AA846" i="5"/>
  <c r="AB846" i="5"/>
  <c r="AC846" i="5"/>
  <c r="AD846" i="5"/>
  <c r="U847" i="5"/>
  <c r="V847" i="5"/>
  <c r="W847" i="5"/>
  <c r="X847" i="5"/>
  <c r="Y847" i="5"/>
  <c r="Z847" i="5"/>
  <c r="AA847" i="5"/>
  <c r="AB847" i="5"/>
  <c r="AC847" i="5"/>
  <c r="AD847" i="5"/>
  <c r="U848" i="5"/>
  <c r="V848" i="5"/>
  <c r="W848" i="5"/>
  <c r="X848" i="5"/>
  <c r="Y848" i="5"/>
  <c r="Z848" i="5"/>
  <c r="AA848" i="5"/>
  <c r="AB848" i="5"/>
  <c r="AC848" i="5"/>
  <c r="AD848" i="5"/>
  <c r="U849" i="5"/>
  <c r="V849" i="5"/>
  <c r="W849" i="5"/>
  <c r="X849" i="5"/>
  <c r="Y849" i="5"/>
  <c r="Z849" i="5"/>
  <c r="AA849" i="5"/>
  <c r="AB849" i="5"/>
  <c r="AC849" i="5"/>
  <c r="AD849" i="5"/>
  <c r="U850" i="5"/>
  <c r="V850" i="5"/>
  <c r="W850" i="5"/>
  <c r="X850" i="5"/>
  <c r="Y850" i="5"/>
  <c r="Z850" i="5"/>
  <c r="AA850" i="5"/>
  <c r="AB850" i="5"/>
  <c r="AC850" i="5"/>
  <c r="AD850" i="5"/>
  <c r="Q3" i="5"/>
  <c r="Q4" i="5"/>
  <c r="Q5" i="5"/>
  <c r="Q6" i="5"/>
  <c r="Q7" i="5"/>
  <c r="Q8" i="5"/>
  <c r="Q9" i="5"/>
  <c r="R9" i="5" s="1"/>
  <c r="Q11" i="5"/>
  <c r="Q12" i="5"/>
  <c r="Q13" i="5"/>
  <c r="Q14" i="5"/>
  <c r="R14" i="5" s="1"/>
  <c r="Q15" i="5"/>
  <c r="Q16" i="5"/>
  <c r="Q17" i="5"/>
  <c r="Q18" i="5"/>
  <c r="R18" i="5" s="1"/>
  <c r="Q19" i="5"/>
  <c r="Q20" i="5"/>
  <c r="Q21" i="5"/>
  <c r="R21" i="5" s="1"/>
  <c r="Q22" i="5"/>
  <c r="Q23" i="5"/>
  <c r="Q24" i="5"/>
  <c r="Q25" i="5"/>
  <c r="Q26" i="5"/>
  <c r="Q27" i="5"/>
  <c r="Q28" i="5"/>
  <c r="Q29" i="5"/>
  <c r="Q30" i="5"/>
  <c r="Q31" i="5"/>
  <c r="Q32" i="5"/>
  <c r="Q33" i="5"/>
  <c r="R33" i="5" s="1"/>
  <c r="Q34" i="5"/>
  <c r="Q35" i="5"/>
  <c r="Q36" i="5"/>
  <c r="Q37" i="5"/>
  <c r="Q38" i="5"/>
  <c r="Q39" i="5"/>
  <c r="Q40" i="5"/>
  <c r="Q41" i="5"/>
  <c r="Q42" i="5"/>
  <c r="Q43" i="5"/>
  <c r="Q44" i="5"/>
  <c r="Q45" i="5"/>
  <c r="Q46" i="5"/>
  <c r="Q47" i="5"/>
  <c r="Q48" i="5"/>
  <c r="Q49" i="5"/>
  <c r="Q50" i="5"/>
  <c r="Q51" i="5"/>
  <c r="Q52" i="5"/>
  <c r="Q53" i="5"/>
  <c r="Q54" i="5"/>
  <c r="R54" i="5" s="1"/>
  <c r="Q55" i="5"/>
  <c r="Q56" i="5"/>
  <c r="Q57" i="5"/>
  <c r="R57" i="5" s="1"/>
  <c r="Q58" i="5"/>
  <c r="R58" i="5" s="1"/>
  <c r="Q59" i="5"/>
  <c r="R59" i="5" s="1"/>
  <c r="Q60" i="5"/>
  <c r="Q61" i="5"/>
  <c r="Q62" i="5"/>
  <c r="R62" i="5" s="1"/>
  <c r="Q63" i="5"/>
  <c r="R63" i="5" s="1"/>
  <c r="Q64" i="5"/>
  <c r="R64" i="5" s="1"/>
  <c r="Q65" i="5"/>
  <c r="Q66" i="5"/>
  <c r="R66" i="5" s="1"/>
  <c r="Q67" i="5"/>
  <c r="R67" i="5" s="1"/>
  <c r="Q68" i="5"/>
  <c r="Q69" i="5"/>
  <c r="R69" i="5" s="1"/>
  <c r="Q70" i="5"/>
  <c r="R70" i="5" s="1"/>
  <c r="Q71" i="5"/>
  <c r="R71" i="5" s="1"/>
  <c r="Q72" i="5"/>
  <c r="Q73" i="5"/>
  <c r="R73" i="5" s="1"/>
  <c r="Q74" i="5"/>
  <c r="R74" i="5" s="1"/>
  <c r="Q75" i="5"/>
  <c r="R75" i="5" s="1"/>
  <c r="Q76" i="5"/>
  <c r="R76" i="5" s="1"/>
  <c r="Q77" i="5"/>
  <c r="Q78" i="5"/>
  <c r="Q79" i="5"/>
  <c r="Q80" i="5"/>
  <c r="Q81" i="5"/>
  <c r="R81" i="5" s="1"/>
  <c r="Q82" i="5"/>
  <c r="R82" i="5" s="1"/>
  <c r="Q83" i="5"/>
  <c r="Q84" i="5"/>
  <c r="Q85" i="5"/>
  <c r="R85" i="5" s="1"/>
  <c r="Q86" i="5"/>
  <c r="Q87" i="5"/>
  <c r="R87" i="5" s="1"/>
  <c r="Q88" i="5"/>
  <c r="R88" i="5" s="1"/>
  <c r="Q89" i="5"/>
  <c r="R89" i="5" s="1"/>
  <c r="Q90" i="5"/>
  <c r="R90" i="5" s="1"/>
  <c r="Q91" i="5"/>
  <c r="Q92" i="5"/>
  <c r="R92" i="5" s="1"/>
  <c r="Q93" i="5"/>
  <c r="R93" i="5" s="1"/>
  <c r="Q94" i="5"/>
  <c r="R94" i="5" s="1"/>
  <c r="Q95" i="5"/>
  <c r="R95" i="5" s="1"/>
  <c r="Q96" i="5"/>
  <c r="R96" i="5" s="1"/>
  <c r="Q97" i="5"/>
  <c r="R97" i="5" s="1"/>
  <c r="Q98" i="5"/>
  <c r="R98" i="5" s="1"/>
  <c r="Q99" i="5"/>
  <c r="R99" i="5" s="1"/>
  <c r="Q100" i="5"/>
  <c r="R100" i="5" s="1"/>
  <c r="Q101" i="5"/>
  <c r="R101" i="5" s="1"/>
  <c r="Q102" i="5"/>
  <c r="Q103" i="5"/>
  <c r="R103" i="5" s="1"/>
  <c r="Q104" i="5"/>
  <c r="Q105" i="5"/>
  <c r="R105" i="5" s="1"/>
  <c r="Q106" i="5"/>
  <c r="R106" i="5" s="1"/>
  <c r="Q107" i="5"/>
  <c r="R107" i="5" s="1"/>
  <c r="Q108" i="5"/>
  <c r="R108" i="5" s="1"/>
  <c r="Q109" i="5"/>
  <c r="Q110" i="5"/>
  <c r="Q111" i="5"/>
  <c r="R111" i="5" s="1"/>
  <c r="Q112" i="5"/>
  <c r="R112" i="5" s="1"/>
  <c r="Q113" i="5"/>
  <c r="Q114" i="5"/>
  <c r="R114" i="5" s="1"/>
  <c r="Q115" i="5"/>
  <c r="R115" i="5" s="1"/>
  <c r="Q116" i="5"/>
  <c r="R116" i="5" s="1"/>
  <c r="Q117" i="5"/>
  <c r="R117" i="5" s="1"/>
  <c r="Q118" i="5"/>
  <c r="R118" i="5" s="1"/>
  <c r="Q119" i="5"/>
  <c r="R119" i="5" s="1"/>
  <c r="Q120" i="5"/>
  <c r="R120" i="5" s="1"/>
  <c r="Q121" i="5"/>
  <c r="R121" i="5" s="1"/>
  <c r="Q122" i="5"/>
  <c r="R122" i="5" s="1"/>
  <c r="Q123" i="5"/>
  <c r="R123" i="5" s="1"/>
  <c r="Q124" i="5"/>
  <c r="R124" i="5" s="1"/>
  <c r="Q125" i="5"/>
  <c r="R125" i="5" s="1"/>
  <c r="Q126" i="5"/>
  <c r="Q127" i="5"/>
  <c r="Q128" i="5"/>
  <c r="Q129" i="5"/>
  <c r="R129" i="5" s="1"/>
  <c r="Q130" i="5"/>
  <c r="R130" i="5" s="1"/>
  <c r="Q131" i="5"/>
  <c r="Q132" i="5"/>
  <c r="R132" i="5" s="1"/>
  <c r="Q133" i="5"/>
  <c r="R133" i="5" s="1"/>
  <c r="Q134" i="5"/>
  <c r="Q135" i="5"/>
  <c r="Q136" i="5"/>
  <c r="Q137" i="5"/>
  <c r="R137" i="5" s="1"/>
  <c r="Q138" i="5"/>
  <c r="Q139" i="5"/>
  <c r="R139" i="5" s="1"/>
  <c r="Q140" i="5"/>
  <c r="R140" i="5" s="1"/>
  <c r="Q141" i="5"/>
  <c r="R141" i="5" s="1"/>
  <c r="Q142" i="5"/>
  <c r="Q143" i="5"/>
  <c r="R143" i="5" s="1"/>
  <c r="Q144" i="5"/>
  <c r="Q145" i="5"/>
  <c r="Q146" i="5"/>
  <c r="R146" i="5" s="1"/>
  <c r="Q147" i="5"/>
  <c r="R147" i="5" s="1"/>
  <c r="Q148" i="5"/>
  <c r="R148" i="5" s="1"/>
  <c r="Q149" i="5"/>
  <c r="R149" i="5" s="1"/>
  <c r="Q150" i="5"/>
  <c r="R150" i="5" s="1"/>
  <c r="Q151" i="5"/>
  <c r="R151" i="5" s="1"/>
  <c r="Q152" i="5"/>
  <c r="Q153" i="5"/>
  <c r="Q154" i="5"/>
  <c r="R154" i="5" s="1"/>
  <c r="Q155" i="5"/>
  <c r="R155" i="5" s="1"/>
  <c r="Q156" i="5"/>
  <c r="R156" i="5" s="1"/>
  <c r="Q157" i="5"/>
  <c r="R157" i="5" s="1"/>
  <c r="Q158" i="5"/>
  <c r="R158" i="5" s="1"/>
  <c r="Q159" i="5"/>
  <c r="R159" i="5" s="1"/>
  <c r="Q160" i="5"/>
  <c r="R160" i="5" s="1"/>
  <c r="Q161" i="5"/>
  <c r="R161" i="5" s="1"/>
  <c r="Q162" i="5"/>
  <c r="R162" i="5" s="1"/>
  <c r="Q163" i="5"/>
  <c r="R163" i="5" s="1"/>
  <c r="Q164" i="5"/>
  <c r="R164" i="5" s="1"/>
  <c r="Q165" i="5"/>
  <c r="R165" i="5" s="1"/>
  <c r="Q166" i="5"/>
  <c r="R166" i="5" s="1"/>
  <c r="Q167" i="5"/>
  <c r="R167" i="5" s="1"/>
  <c r="Q168" i="5"/>
  <c r="Q169" i="5"/>
  <c r="Q170" i="5"/>
  <c r="Q171" i="5"/>
  <c r="Q172" i="5"/>
  <c r="R172" i="5" s="1"/>
  <c r="Q173" i="5"/>
  <c r="R173" i="5" s="1"/>
  <c r="Q174" i="5"/>
  <c r="Q175" i="5"/>
  <c r="R175" i="5" s="1"/>
  <c r="Q176" i="5"/>
  <c r="R176" i="5" s="1"/>
  <c r="Q177" i="5"/>
  <c r="R177" i="5" s="1"/>
  <c r="Q178" i="5"/>
  <c r="R178" i="5" s="1"/>
  <c r="Q179" i="5"/>
  <c r="R179" i="5" s="1"/>
  <c r="Q180" i="5"/>
  <c r="R180" i="5" s="1"/>
  <c r="Q181" i="5"/>
  <c r="R181" i="5" s="1"/>
  <c r="Q182" i="5"/>
  <c r="R182" i="5" s="1"/>
  <c r="Q183" i="5"/>
  <c r="R183" i="5" s="1"/>
  <c r="Q184" i="5"/>
  <c r="Q185" i="5"/>
  <c r="Q186" i="5"/>
  <c r="R186" i="5" s="1"/>
  <c r="Q187" i="5"/>
  <c r="R187" i="5" s="1"/>
  <c r="Q188" i="5"/>
  <c r="R188" i="5" s="1"/>
  <c r="Q189" i="5"/>
  <c r="Q190" i="5"/>
  <c r="Q191" i="5"/>
  <c r="Q192" i="5"/>
  <c r="R192" i="5" s="1"/>
  <c r="Q193" i="5"/>
  <c r="R193" i="5" s="1"/>
  <c r="Q194" i="5"/>
  <c r="R194" i="5" s="1"/>
  <c r="Q195" i="5"/>
  <c r="R195" i="5" s="1"/>
  <c r="Q196" i="5"/>
  <c r="R196" i="5" s="1"/>
  <c r="Q197" i="5"/>
  <c r="Q198" i="5"/>
  <c r="R198" i="5" s="1"/>
  <c r="Q199" i="5"/>
  <c r="Q200" i="5"/>
  <c r="R200" i="5" s="1"/>
  <c r="Q201" i="5"/>
  <c r="R201" i="5" s="1"/>
  <c r="Q202" i="5"/>
  <c r="R202" i="5" s="1"/>
  <c r="Q203" i="5"/>
  <c r="R203" i="5" s="1"/>
  <c r="Q204" i="5"/>
  <c r="R204" i="5" s="1"/>
  <c r="Q205" i="5"/>
  <c r="R205" i="5" s="1"/>
  <c r="Q206" i="5"/>
  <c r="R206" i="5" s="1"/>
  <c r="Q207" i="5"/>
  <c r="R207" i="5" s="1"/>
  <c r="Q208" i="5"/>
  <c r="R208" i="5" s="1"/>
  <c r="Q209" i="5"/>
  <c r="Q210" i="5"/>
  <c r="R210" i="5" s="1"/>
  <c r="Q211" i="5"/>
  <c r="Q212" i="5"/>
  <c r="R212" i="5" s="1"/>
  <c r="Q213" i="5"/>
  <c r="Q214" i="5"/>
  <c r="Q215" i="5"/>
  <c r="R215" i="5" s="1"/>
  <c r="Q216" i="5"/>
  <c r="R216" i="5" s="1"/>
  <c r="Q217" i="5"/>
  <c r="Q218" i="5"/>
  <c r="R218" i="5" s="1"/>
  <c r="Q219" i="5"/>
  <c r="Q220" i="5"/>
  <c r="Q221" i="5"/>
  <c r="Q222" i="5"/>
  <c r="Q223" i="5"/>
  <c r="Q224" i="5"/>
  <c r="R224" i="5" s="1"/>
  <c r="Q225" i="5"/>
  <c r="R225" i="5" s="1"/>
  <c r="Q226" i="5"/>
  <c r="Q227" i="5"/>
  <c r="R227" i="5" s="1"/>
  <c r="Q228" i="5"/>
  <c r="R228" i="5" s="1"/>
  <c r="Q229" i="5"/>
  <c r="R229" i="5" s="1"/>
  <c r="Q230" i="5"/>
  <c r="Q231" i="5"/>
  <c r="R231" i="5" s="1"/>
  <c r="Q232" i="5"/>
  <c r="R232" i="5" s="1"/>
  <c r="Q233" i="5"/>
  <c r="R233" i="5" s="1"/>
  <c r="Q234" i="5"/>
  <c r="Q235" i="5"/>
  <c r="R235" i="5" s="1"/>
  <c r="Q236" i="5"/>
  <c r="Q237" i="5"/>
  <c r="R237" i="5" s="1"/>
  <c r="Q238" i="5"/>
  <c r="R238" i="5" s="1"/>
  <c r="Q239" i="5"/>
  <c r="R239" i="5" s="1"/>
  <c r="Q240" i="5"/>
  <c r="Q241" i="5"/>
  <c r="R241" i="5" s="1"/>
  <c r="Q242" i="5"/>
  <c r="R242" i="5" s="1"/>
  <c r="Q243" i="5"/>
  <c r="Q244" i="5"/>
  <c r="R244" i="5" s="1"/>
  <c r="Q245" i="5"/>
  <c r="R245" i="5" s="1"/>
  <c r="Q246" i="5"/>
  <c r="R246" i="5" s="1"/>
  <c r="Q247" i="5"/>
  <c r="R247" i="5" s="1"/>
  <c r="Q248" i="5"/>
  <c r="R248" i="5" s="1"/>
  <c r="Q249" i="5"/>
  <c r="R249" i="5" s="1"/>
  <c r="Q250" i="5"/>
  <c r="R250" i="5" s="1"/>
  <c r="Q251" i="5"/>
  <c r="Q252" i="5"/>
  <c r="R252" i="5" s="1"/>
  <c r="Q253" i="5"/>
  <c r="R253" i="5" s="1"/>
  <c r="Q254" i="5"/>
  <c r="R254" i="5" s="1"/>
  <c r="Q255" i="5"/>
  <c r="Q256" i="5"/>
  <c r="R256" i="5" s="1"/>
  <c r="Q257" i="5"/>
  <c r="R257" i="5" s="1"/>
  <c r="Q258" i="5"/>
  <c r="Q259" i="5"/>
  <c r="Q260" i="5"/>
  <c r="Q261" i="5"/>
  <c r="Q262" i="5"/>
  <c r="Q263" i="5"/>
  <c r="Q264" i="5"/>
  <c r="Q265" i="5"/>
  <c r="Q266" i="5"/>
  <c r="R266" i="5" s="1"/>
  <c r="Q267" i="5"/>
  <c r="Q268" i="5"/>
  <c r="Q269" i="5"/>
  <c r="R269" i="5" s="1"/>
  <c r="Q270" i="5"/>
  <c r="R270" i="5" s="1"/>
  <c r="Q271" i="5"/>
  <c r="R271" i="5" s="1"/>
  <c r="Q272" i="5"/>
  <c r="Q273" i="5"/>
  <c r="Q274" i="5"/>
  <c r="Q275" i="5"/>
  <c r="Q276" i="5"/>
  <c r="R276" i="5" s="1"/>
  <c r="Q277" i="5"/>
  <c r="Q278" i="5"/>
  <c r="R278" i="5" s="1"/>
  <c r="Q279" i="5"/>
  <c r="R279" i="5" s="1"/>
  <c r="Q280" i="5"/>
  <c r="R280" i="5" s="1"/>
  <c r="Q281" i="5"/>
  <c r="R281" i="5" s="1"/>
  <c r="Q282" i="5"/>
  <c r="R282" i="5" s="1"/>
  <c r="Q283" i="5"/>
  <c r="R283" i="5" s="1"/>
  <c r="Q284" i="5"/>
  <c r="R284" i="5" s="1"/>
  <c r="Q285" i="5"/>
  <c r="Q286" i="5"/>
  <c r="R286" i="5" s="1"/>
  <c r="Q287" i="5"/>
  <c r="Q288" i="5"/>
  <c r="R288" i="5" s="1"/>
  <c r="Q289" i="5"/>
  <c r="Q290" i="5"/>
  <c r="R290" i="5" s="1"/>
  <c r="Q291" i="5"/>
  <c r="Q292" i="5"/>
  <c r="R292" i="5" s="1"/>
  <c r="Q293" i="5"/>
  <c r="Q294" i="5"/>
  <c r="Q295" i="5"/>
  <c r="Q296" i="5"/>
  <c r="R296" i="5" s="1"/>
  <c r="Q297" i="5"/>
  <c r="R297" i="5" s="1"/>
  <c r="Q298" i="5"/>
  <c r="Q299" i="5"/>
  <c r="R299" i="5" s="1"/>
  <c r="Q300" i="5"/>
  <c r="R300" i="5" s="1"/>
  <c r="Q301" i="5"/>
  <c r="Q302" i="5"/>
  <c r="Q303" i="5"/>
  <c r="Q304" i="5"/>
  <c r="R304" i="5" s="1"/>
  <c r="Q305" i="5"/>
  <c r="Q306" i="5"/>
  <c r="Q307" i="5"/>
  <c r="Q308" i="5"/>
  <c r="Q309" i="5"/>
  <c r="R309" i="5" s="1"/>
  <c r="Q310" i="5"/>
  <c r="R310" i="5" s="1"/>
  <c r="Q311" i="5"/>
  <c r="Q312" i="5"/>
  <c r="Q313" i="5"/>
  <c r="Q314" i="5"/>
  <c r="R314" i="5" s="1"/>
  <c r="Q315" i="5"/>
  <c r="R315" i="5" s="1"/>
  <c r="Q316" i="5"/>
  <c r="Q317" i="5"/>
  <c r="Q318" i="5"/>
  <c r="Q319" i="5"/>
  <c r="Q320" i="5"/>
  <c r="Q321" i="5"/>
  <c r="Q322" i="5"/>
  <c r="R322" i="5" s="1"/>
  <c r="Q323" i="5"/>
  <c r="Q324" i="5"/>
  <c r="R324" i="5" s="1"/>
  <c r="Q325" i="5"/>
  <c r="Q326" i="5"/>
  <c r="Q327" i="5"/>
  <c r="Q328" i="5"/>
  <c r="Q329" i="5"/>
  <c r="R329" i="5" s="1"/>
  <c r="Q330" i="5"/>
  <c r="Q331" i="5"/>
  <c r="Q332" i="5"/>
  <c r="R332" i="5" s="1"/>
  <c r="Q333" i="5"/>
  <c r="Q334" i="5"/>
  <c r="R334" i="5" s="1"/>
  <c r="Q335" i="5"/>
  <c r="Q336" i="5"/>
  <c r="Q337" i="5"/>
  <c r="R337" i="5" s="1"/>
  <c r="Q338" i="5"/>
  <c r="R338" i="5" s="1"/>
  <c r="Q339" i="5"/>
  <c r="Q340" i="5"/>
  <c r="Q341" i="5"/>
  <c r="R341" i="5" s="1"/>
  <c r="Q342" i="5"/>
  <c r="R342" i="5" s="1"/>
  <c r="Q343" i="5"/>
  <c r="R343" i="5" s="1"/>
  <c r="Q344" i="5"/>
  <c r="R344" i="5" s="1"/>
  <c r="Q345" i="5"/>
  <c r="Q346" i="5"/>
  <c r="R346" i="5" s="1"/>
  <c r="Q347" i="5"/>
  <c r="Q348" i="5"/>
  <c r="Q349" i="5"/>
  <c r="Q350" i="5"/>
  <c r="Q351" i="5"/>
  <c r="R351" i="5" s="1"/>
  <c r="Q352" i="5"/>
  <c r="Q353" i="5"/>
  <c r="Q354" i="5"/>
  <c r="Q355" i="5"/>
  <c r="R355" i="5" s="1"/>
  <c r="Q356" i="5"/>
  <c r="Q357" i="5"/>
  <c r="Q358" i="5"/>
  <c r="Q359" i="5"/>
  <c r="Q360" i="5"/>
  <c r="Q361" i="5"/>
  <c r="R361" i="5" s="1"/>
  <c r="Q362" i="5"/>
  <c r="Q363" i="5"/>
  <c r="R363" i="5" s="1"/>
  <c r="Q364" i="5"/>
  <c r="R364" i="5" s="1"/>
  <c r="Q365" i="5"/>
  <c r="R365" i="5" s="1"/>
  <c r="Q366" i="5"/>
  <c r="Q367" i="5"/>
  <c r="Q368" i="5"/>
  <c r="R368" i="5" s="1"/>
  <c r="Q369" i="5"/>
  <c r="Q370" i="5"/>
  <c r="R370" i="5" s="1"/>
  <c r="Q371" i="5"/>
  <c r="Q372" i="5"/>
  <c r="Q373" i="5"/>
  <c r="R373" i="5" s="1"/>
  <c r="Q374" i="5"/>
  <c r="Q375" i="5"/>
  <c r="R375" i="5" s="1"/>
  <c r="Q376" i="5"/>
  <c r="Q377" i="5"/>
  <c r="Q378" i="5"/>
  <c r="R378" i="5" s="1"/>
  <c r="Q379" i="5"/>
  <c r="Q380" i="5"/>
  <c r="Q381" i="5"/>
  <c r="R381" i="5" s="1"/>
  <c r="Q382" i="5"/>
  <c r="Q383" i="5"/>
  <c r="R383" i="5" s="1"/>
  <c r="Q384" i="5"/>
  <c r="Q385" i="5"/>
  <c r="R385" i="5" s="1"/>
  <c r="Q386" i="5"/>
  <c r="R386" i="5" s="1"/>
  <c r="Q387" i="5"/>
  <c r="R387" i="5" s="1"/>
  <c r="Q388" i="5"/>
  <c r="R388" i="5" s="1"/>
  <c r="Q389" i="5"/>
  <c r="Q390" i="5"/>
  <c r="Q391" i="5"/>
  <c r="R391" i="5" s="1"/>
  <c r="Q392" i="5"/>
  <c r="R392" i="5" s="1"/>
  <c r="Q393" i="5"/>
  <c r="R393" i="5" s="1"/>
  <c r="Q394" i="5"/>
  <c r="R394" i="5" s="1"/>
  <c r="Q395" i="5"/>
  <c r="Q396" i="5"/>
  <c r="Q397" i="5"/>
  <c r="R397" i="5" s="1"/>
  <c r="Q398" i="5"/>
  <c r="R398" i="5" s="1"/>
  <c r="Q399" i="5"/>
  <c r="R399" i="5" s="1"/>
  <c r="Q400" i="5"/>
  <c r="R400" i="5" s="1"/>
  <c r="Q401" i="5"/>
  <c r="R401" i="5" s="1"/>
  <c r="Q402" i="5"/>
  <c r="Q403" i="5"/>
  <c r="R403" i="5" s="1"/>
  <c r="Q404" i="5"/>
  <c r="R404" i="5" s="1"/>
  <c r="Q405" i="5"/>
  <c r="R405" i="5" s="1"/>
  <c r="Q406" i="5"/>
  <c r="R406" i="5" s="1"/>
  <c r="Q407" i="5"/>
  <c r="R407" i="5" s="1"/>
  <c r="Q408" i="5"/>
  <c r="R408" i="5" s="1"/>
  <c r="Q409" i="5"/>
  <c r="R409" i="5" s="1"/>
  <c r="Q410" i="5"/>
  <c r="R410" i="5" s="1"/>
  <c r="Q411" i="5"/>
  <c r="R411" i="5" s="1"/>
  <c r="Q412" i="5"/>
  <c r="Q413" i="5"/>
  <c r="R413" i="5" s="1"/>
  <c r="Q414" i="5"/>
  <c r="Q415" i="5"/>
  <c r="Q416" i="5"/>
  <c r="Q417" i="5"/>
  <c r="Q418" i="5"/>
  <c r="R418" i="5" s="1"/>
  <c r="Q419" i="5"/>
  <c r="R419" i="5" s="1"/>
  <c r="Q420" i="5"/>
  <c r="Q421" i="5"/>
  <c r="R421" i="5" s="1"/>
  <c r="Q422" i="5"/>
  <c r="R422" i="5" s="1"/>
  <c r="Q423" i="5"/>
  <c r="R423" i="5" s="1"/>
  <c r="Q424" i="5"/>
  <c r="Q425" i="5"/>
  <c r="R425" i="5" s="1"/>
  <c r="Q426" i="5"/>
  <c r="Q427" i="5"/>
  <c r="R427" i="5" s="1"/>
  <c r="Q428" i="5"/>
  <c r="R428" i="5" s="1"/>
  <c r="Q429" i="5"/>
  <c r="R429" i="5" s="1"/>
  <c r="Q430" i="5"/>
  <c r="R430" i="5" s="1"/>
  <c r="Q431" i="5"/>
  <c r="R431" i="5" s="1"/>
  <c r="Q432" i="5"/>
  <c r="R432" i="5" s="1"/>
  <c r="Q433" i="5"/>
  <c r="R433" i="5" s="1"/>
  <c r="Q434" i="5"/>
  <c r="R434" i="5" s="1"/>
  <c r="Q435" i="5"/>
  <c r="R435" i="5" s="1"/>
  <c r="Q436" i="5"/>
  <c r="R436" i="5" s="1"/>
  <c r="Q437" i="5"/>
  <c r="R437" i="5" s="1"/>
  <c r="Q438" i="5"/>
  <c r="Q439" i="5"/>
  <c r="R439" i="5" s="1"/>
  <c r="Q440" i="5"/>
  <c r="Q441" i="5"/>
  <c r="R441" i="5" s="1"/>
  <c r="Q442" i="5"/>
  <c r="Q443" i="5"/>
  <c r="R443" i="5" s="1"/>
  <c r="Q444" i="5"/>
  <c r="Q445" i="5"/>
  <c r="Q446" i="5"/>
  <c r="Q447" i="5"/>
  <c r="Q448" i="5"/>
  <c r="Q449" i="5"/>
  <c r="R449" i="5" s="1"/>
  <c r="Q450" i="5"/>
  <c r="Q451" i="5"/>
  <c r="R451" i="5" s="1"/>
  <c r="Q452" i="5"/>
  <c r="R452" i="5" s="1"/>
  <c r="Q453" i="5"/>
  <c r="Q454" i="5"/>
  <c r="Q455" i="5"/>
  <c r="R455" i="5" s="1"/>
  <c r="Q456" i="5"/>
  <c r="Q457" i="5"/>
  <c r="R457" i="5" s="1"/>
  <c r="Q458" i="5"/>
  <c r="Q459" i="5"/>
  <c r="R459" i="5" s="1"/>
  <c r="Q460" i="5"/>
  <c r="R460" i="5" s="1"/>
  <c r="Q461" i="5"/>
  <c r="R461" i="5" s="1"/>
  <c r="Q462" i="5"/>
  <c r="R462" i="5" s="1"/>
  <c r="Q463" i="5"/>
  <c r="R463" i="5" s="1"/>
  <c r="Q464" i="5"/>
  <c r="R464" i="5" s="1"/>
  <c r="Q465" i="5"/>
  <c r="R465" i="5" s="1"/>
  <c r="Q466" i="5"/>
  <c r="R466" i="5" s="1"/>
  <c r="Q467" i="5"/>
  <c r="R467" i="5" s="1"/>
  <c r="Q468" i="5"/>
  <c r="R468" i="5" s="1"/>
  <c r="Q469" i="5"/>
  <c r="Q470" i="5"/>
  <c r="Q471" i="5"/>
  <c r="R471" i="5" s="1"/>
  <c r="Q472" i="5"/>
  <c r="Q473" i="5"/>
  <c r="R473" i="5" s="1"/>
  <c r="Q474" i="5"/>
  <c r="R474" i="5" s="1"/>
  <c r="Q475" i="5"/>
  <c r="R475" i="5" s="1"/>
  <c r="Q476" i="5"/>
  <c r="R476" i="5" s="1"/>
  <c r="Q477" i="5"/>
  <c r="R477" i="5" s="1"/>
  <c r="Q478" i="5"/>
  <c r="Q479" i="5"/>
  <c r="R479" i="5" s="1"/>
  <c r="Q480" i="5"/>
  <c r="R480" i="5" s="1"/>
  <c r="Q481" i="5"/>
  <c r="R481" i="5" s="1"/>
  <c r="Q482" i="5"/>
  <c r="R482" i="5" s="1"/>
  <c r="Q483" i="5"/>
  <c r="R483" i="5" s="1"/>
  <c r="Q484" i="5"/>
  <c r="Q485" i="5"/>
  <c r="R485" i="5" s="1"/>
  <c r="Q486" i="5"/>
  <c r="R486" i="5" s="1"/>
  <c r="Q487" i="5"/>
  <c r="Q488" i="5"/>
  <c r="Q489" i="5"/>
  <c r="Q490" i="5"/>
  <c r="R490" i="5" s="1"/>
  <c r="Q491" i="5"/>
  <c r="Q492" i="5"/>
  <c r="R492" i="5" s="1"/>
  <c r="Q493" i="5"/>
  <c r="Q494" i="5"/>
  <c r="Q495" i="5"/>
  <c r="Q496" i="5"/>
  <c r="R496" i="5" s="1"/>
  <c r="Q497" i="5"/>
  <c r="Q498" i="5"/>
  <c r="Q499" i="5"/>
  <c r="R499" i="5" s="1"/>
  <c r="Q500" i="5"/>
  <c r="Q501" i="5"/>
  <c r="Q502" i="5"/>
  <c r="Q503" i="5"/>
  <c r="R503" i="5" s="1"/>
  <c r="Q504" i="5"/>
  <c r="R504" i="5" s="1"/>
  <c r="Q505" i="5"/>
  <c r="R505" i="5" s="1"/>
  <c r="Q506" i="5"/>
  <c r="R506" i="5" s="1"/>
  <c r="Q507" i="5"/>
  <c r="R507" i="5" s="1"/>
  <c r="Q508" i="5"/>
  <c r="R508" i="5" s="1"/>
  <c r="Q509" i="5"/>
  <c r="Q510" i="5"/>
  <c r="Q511" i="5"/>
  <c r="Q512" i="5"/>
  <c r="R512" i="5" s="1"/>
  <c r="Q513" i="5"/>
  <c r="R513" i="5" s="1"/>
  <c r="Q514" i="5"/>
  <c r="R514" i="5" s="1"/>
  <c r="Q515" i="5"/>
  <c r="R515" i="5" s="1"/>
  <c r="Q516" i="5"/>
  <c r="Q517" i="5"/>
  <c r="R517" i="5" s="1"/>
  <c r="Q518" i="5"/>
  <c r="Q519" i="5"/>
  <c r="R519" i="5" s="1"/>
  <c r="Q520" i="5"/>
  <c r="R520" i="5" s="1"/>
  <c r="Q521" i="5"/>
  <c r="R521" i="5" s="1"/>
  <c r="Q522" i="5"/>
  <c r="R523" i="5"/>
  <c r="Q524" i="5"/>
  <c r="R524" i="5" s="1"/>
  <c r="Q525" i="5"/>
  <c r="Q526" i="5"/>
  <c r="Q527" i="5"/>
  <c r="R527" i="5" s="1"/>
  <c r="Q528" i="5"/>
  <c r="Q529" i="5"/>
  <c r="R529" i="5" s="1"/>
  <c r="Q530" i="5"/>
  <c r="Q531" i="5"/>
  <c r="R531" i="5" s="1"/>
  <c r="Q532" i="5"/>
  <c r="R532" i="5" s="1"/>
  <c r="Q533" i="5"/>
  <c r="R533" i="5" s="1"/>
  <c r="Q534" i="5"/>
  <c r="R534" i="5" s="1"/>
  <c r="Q535" i="5"/>
  <c r="R535" i="5" s="1"/>
  <c r="Q536" i="5"/>
  <c r="R536" i="5" s="1"/>
  <c r="Q537" i="5"/>
  <c r="Q538" i="5"/>
  <c r="R538" i="5" s="1"/>
  <c r="Q539" i="5"/>
  <c r="Q540" i="5"/>
  <c r="R540" i="5" s="1"/>
  <c r="Q541" i="5"/>
  <c r="R541" i="5" s="1"/>
  <c r="Q542" i="5"/>
  <c r="Q543" i="5"/>
  <c r="Q544" i="5"/>
  <c r="R544" i="5" s="1"/>
  <c r="Q545" i="5"/>
  <c r="R545" i="5" s="1"/>
  <c r="Q546" i="5"/>
  <c r="Q547" i="5"/>
  <c r="R547" i="5" s="1"/>
  <c r="Q548" i="5"/>
  <c r="R548" i="5" s="1"/>
  <c r="Q549" i="5"/>
  <c r="R549" i="5" s="1"/>
  <c r="Q550" i="5"/>
  <c r="R550" i="5" s="1"/>
  <c r="Q551" i="5"/>
  <c r="R551" i="5" s="1"/>
  <c r="Q552" i="5"/>
  <c r="R552" i="5" s="1"/>
  <c r="Q553" i="5"/>
  <c r="Q554" i="5"/>
  <c r="Q555" i="5"/>
  <c r="R555" i="5" s="1"/>
  <c r="Q556" i="5"/>
  <c r="R556" i="5" s="1"/>
  <c r="Q557" i="5"/>
  <c r="R557" i="5" s="1"/>
  <c r="Q558" i="5"/>
  <c r="Q559" i="5"/>
  <c r="Q560" i="5"/>
  <c r="Q561" i="5"/>
  <c r="Q562" i="5"/>
  <c r="Q563" i="5"/>
  <c r="Q564" i="5"/>
  <c r="Q565" i="5"/>
  <c r="R565" i="5" s="1"/>
  <c r="Q566" i="5"/>
  <c r="Q567" i="5"/>
  <c r="Q568" i="5"/>
  <c r="R568" i="5" s="1"/>
  <c r="Q569" i="5"/>
  <c r="Q570" i="5"/>
  <c r="Q571" i="5"/>
  <c r="R571" i="5" s="1"/>
  <c r="Q572" i="5"/>
  <c r="Q573" i="5"/>
  <c r="Q574" i="5"/>
  <c r="Q575" i="5"/>
  <c r="Q576" i="5"/>
  <c r="Q577" i="5"/>
  <c r="Q578" i="5"/>
  <c r="Q579" i="5"/>
  <c r="R579" i="5" s="1"/>
  <c r="Q580" i="5"/>
  <c r="Q581" i="5"/>
  <c r="Q582" i="5"/>
  <c r="Q583" i="5"/>
  <c r="Q584" i="5"/>
  <c r="R584" i="5" s="1"/>
  <c r="Q585" i="5"/>
  <c r="Q586" i="5"/>
  <c r="R587" i="5"/>
  <c r="Q588" i="5"/>
  <c r="R588" i="5" s="1"/>
  <c r="Q589" i="5"/>
  <c r="R589" i="5" s="1"/>
  <c r="Q590" i="5"/>
  <c r="Q591" i="5"/>
  <c r="Q592" i="5"/>
  <c r="R592" i="5" s="1"/>
  <c r="Q593" i="5"/>
  <c r="Q594" i="5"/>
  <c r="R594" i="5" s="1"/>
  <c r="Q595" i="5"/>
  <c r="Q596" i="5"/>
  <c r="R596" i="5" s="1"/>
  <c r="Q597" i="5"/>
  <c r="R597" i="5" s="1"/>
  <c r="Q598" i="5"/>
  <c r="R598" i="5" s="1"/>
  <c r="Q599" i="5"/>
  <c r="Q600" i="5"/>
  <c r="Q601" i="5"/>
  <c r="R601" i="5" s="1"/>
  <c r="Q602" i="5"/>
  <c r="Q603" i="5"/>
  <c r="Q604" i="5"/>
  <c r="Q605" i="5"/>
  <c r="R605" i="5" s="1"/>
  <c r="Q606" i="5"/>
  <c r="Q607" i="5"/>
  <c r="Q608" i="5"/>
  <c r="Q609" i="5"/>
  <c r="Q610" i="5"/>
  <c r="R610" i="5" s="1"/>
  <c r="Q611" i="5"/>
  <c r="Q612" i="5"/>
  <c r="R612" i="5" s="1"/>
  <c r="Q613" i="5"/>
  <c r="Q614" i="5"/>
  <c r="Q615" i="5"/>
  <c r="Q616" i="5"/>
  <c r="R616" i="5" s="1"/>
  <c r="Q617" i="5"/>
  <c r="Q618" i="5"/>
  <c r="R618" i="5" s="1"/>
  <c r="Q619" i="5"/>
  <c r="Q620" i="5"/>
  <c r="Q621" i="5"/>
  <c r="R621" i="5" s="1"/>
  <c r="Q622" i="5"/>
  <c r="Q623" i="5"/>
  <c r="R623" i="5" s="1"/>
  <c r="Q624" i="5"/>
  <c r="R624" i="5" s="1"/>
  <c r="Q625" i="5"/>
  <c r="Q626" i="5"/>
  <c r="R626" i="5" s="1"/>
  <c r="Q627" i="5"/>
  <c r="Q628" i="5"/>
  <c r="R628" i="5" s="1"/>
  <c r="Q629" i="5"/>
  <c r="Q630" i="5"/>
  <c r="R630" i="5" s="1"/>
  <c r="Q631" i="5"/>
  <c r="R631" i="5" s="1"/>
  <c r="Q632" i="5"/>
  <c r="R632" i="5" s="1"/>
  <c r="Q633" i="5"/>
  <c r="R633" i="5" s="1"/>
  <c r="Q634" i="5"/>
  <c r="Q635" i="5"/>
  <c r="Q636" i="5"/>
  <c r="Q637" i="5"/>
  <c r="Q638" i="5"/>
  <c r="Q639" i="5"/>
  <c r="Q640" i="5"/>
  <c r="Q641" i="5"/>
  <c r="Q642" i="5"/>
  <c r="R642" i="5" s="1"/>
  <c r="Q643" i="5"/>
  <c r="R643" i="5" s="1"/>
  <c r="Q644" i="5"/>
  <c r="R644" i="5" s="1"/>
  <c r="Q645" i="5"/>
  <c r="R645" i="5" s="1"/>
  <c r="Q646" i="5"/>
  <c r="R646" i="5" s="1"/>
  <c r="Q647" i="5"/>
  <c r="R647" i="5" s="1"/>
  <c r="Q648" i="5"/>
  <c r="R648" i="5" s="1"/>
  <c r="Q649" i="5"/>
  <c r="Q650" i="5"/>
  <c r="Q651" i="5"/>
  <c r="R651" i="5" s="1"/>
  <c r="Q652" i="5"/>
  <c r="R652" i="5" s="1"/>
  <c r="Q653" i="5"/>
  <c r="Q654" i="5"/>
  <c r="Q655" i="5"/>
  <c r="Q656" i="5"/>
  <c r="Q657" i="5"/>
  <c r="Q658" i="5"/>
  <c r="R658" i="5" s="1"/>
  <c r="Q659" i="5"/>
  <c r="Q660" i="5"/>
  <c r="Q661" i="5"/>
  <c r="Q662" i="5"/>
  <c r="R662" i="5" s="1"/>
  <c r="Q663" i="5"/>
  <c r="Q664" i="5"/>
  <c r="Q665" i="5"/>
  <c r="Q666" i="5"/>
  <c r="R666" i="5" s="1"/>
  <c r="Q667" i="5"/>
  <c r="Q668" i="5"/>
  <c r="Q669" i="5"/>
  <c r="Q670" i="5"/>
  <c r="Q671" i="5"/>
  <c r="R671" i="5" s="1"/>
  <c r="Q672" i="5"/>
  <c r="Q673" i="5"/>
  <c r="Q674" i="5"/>
  <c r="Q675" i="5"/>
  <c r="Q676" i="5"/>
  <c r="Q677" i="5"/>
  <c r="Q678" i="5"/>
  <c r="Q679" i="5"/>
  <c r="Q680" i="5"/>
  <c r="R680" i="5" s="1"/>
  <c r="Q681" i="5"/>
  <c r="R681" i="5" s="1"/>
  <c r="Q682" i="5"/>
  <c r="R682" i="5" s="1"/>
  <c r="Q683" i="5"/>
  <c r="Q684" i="5"/>
  <c r="Q685" i="5"/>
  <c r="Q686" i="5"/>
  <c r="Q687" i="5"/>
  <c r="Q688" i="5"/>
  <c r="R688" i="5" s="1"/>
  <c r="Q689" i="5"/>
  <c r="Q690" i="5"/>
  <c r="Q691" i="5"/>
  <c r="R691" i="5" s="1"/>
  <c r="Q692" i="5"/>
  <c r="R692" i="5" s="1"/>
  <c r="Q693" i="5"/>
  <c r="Q694" i="5"/>
  <c r="Q695" i="5"/>
  <c r="Q696" i="5"/>
  <c r="Q697" i="5"/>
  <c r="R697" i="5" s="1"/>
  <c r="Q698" i="5"/>
  <c r="R698" i="5" s="1"/>
  <c r="Q699" i="5"/>
  <c r="R699" i="5" s="1"/>
  <c r="Q700" i="5"/>
  <c r="R700" i="5" s="1"/>
  <c r="Q701" i="5"/>
  <c r="R701" i="5" s="1"/>
  <c r="Q702" i="5"/>
  <c r="R702" i="5" s="1"/>
  <c r="Q703" i="5"/>
  <c r="R703" i="5" s="1"/>
  <c r="Q704" i="5"/>
  <c r="R704" i="5" s="1"/>
  <c r="Q705" i="5"/>
  <c r="Q706" i="5"/>
  <c r="Q707" i="5"/>
  <c r="Q708" i="5"/>
  <c r="Q709" i="5"/>
  <c r="R709" i="5" s="1"/>
  <c r="Q710" i="5"/>
  <c r="R710" i="5" s="1"/>
  <c r="Q711" i="5"/>
  <c r="R711" i="5" s="1"/>
  <c r="Q712" i="5"/>
  <c r="Q713" i="5"/>
  <c r="Q714" i="5"/>
  <c r="Q715" i="5"/>
  <c r="Q716" i="5"/>
  <c r="Q717" i="5"/>
  <c r="Q718" i="5"/>
  <c r="Q719" i="5"/>
  <c r="R719" i="5" s="1"/>
  <c r="Q720" i="5"/>
  <c r="R720" i="5" s="1"/>
  <c r="Q721" i="5"/>
  <c r="R721" i="5" s="1"/>
  <c r="Q722" i="5"/>
  <c r="R722" i="5" s="1"/>
  <c r="Q723" i="5"/>
  <c r="R723" i="5" s="1"/>
  <c r="Q724" i="5"/>
  <c r="R724" i="5" s="1"/>
  <c r="Q725" i="5"/>
  <c r="R725" i="5" s="1"/>
  <c r="Q726" i="5"/>
  <c r="Q727" i="5"/>
  <c r="R727" i="5" s="1"/>
  <c r="Q728" i="5"/>
  <c r="R728" i="5" s="1"/>
  <c r="Q729" i="5"/>
  <c r="R729" i="5" s="1"/>
  <c r="Q730" i="5"/>
  <c r="R730" i="5" s="1"/>
  <c r="Q731" i="5"/>
  <c r="R731" i="5" s="1"/>
  <c r="Q732" i="5"/>
  <c r="R732" i="5" s="1"/>
  <c r="Q733" i="5"/>
  <c r="R733" i="5" s="1"/>
  <c r="Q734" i="5"/>
  <c r="R734" i="5" s="1"/>
  <c r="Q735" i="5"/>
  <c r="R735" i="5" s="1"/>
  <c r="Q736" i="5"/>
  <c r="Q737" i="5"/>
  <c r="R737" i="5" s="1"/>
  <c r="Q738" i="5"/>
  <c r="Q739" i="5"/>
  <c r="R739" i="5" s="1"/>
  <c r="Q740" i="5"/>
  <c r="R740" i="5" s="1"/>
  <c r="Q741" i="5"/>
  <c r="Q742" i="5"/>
  <c r="R742" i="5" s="1"/>
  <c r="Q743" i="5"/>
  <c r="Q744" i="5"/>
  <c r="R744" i="5" s="1"/>
  <c r="Q745" i="5"/>
  <c r="R745" i="5" s="1"/>
  <c r="Q746" i="5"/>
  <c r="R746" i="5" s="1"/>
  <c r="Q747" i="5"/>
  <c r="R747" i="5" s="1"/>
  <c r="Q748" i="5"/>
  <c r="R748" i="5" s="1"/>
  <c r="Q749" i="5"/>
  <c r="R749" i="5" s="1"/>
  <c r="Q750" i="5"/>
  <c r="R750" i="5" s="1"/>
  <c r="Q751" i="5"/>
  <c r="R751" i="5" s="1"/>
  <c r="Q752" i="5"/>
  <c r="R752" i="5" s="1"/>
  <c r="Q753" i="5"/>
  <c r="R753" i="5" s="1"/>
  <c r="Q754" i="5"/>
  <c r="R754" i="5" s="1"/>
  <c r="Q755" i="5"/>
  <c r="R755" i="5" s="1"/>
  <c r="Q756" i="5"/>
  <c r="R756" i="5" s="1"/>
  <c r="Q757" i="5"/>
  <c r="Q758" i="5"/>
  <c r="R758" i="5" s="1"/>
  <c r="Q759" i="5"/>
  <c r="Q760" i="5"/>
  <c r="R760" i="5" s="1"/>
  <c r="Q761" i="5"/>
  <c r="R761" i="5" s="1"/>
  <c r="Q762" i="5"/>
  <c r="Q763" i="5"/>
  <c r="Q764" i="5"/>
  <c r="R764" i="5" s="1"/>
  <c r="Q765" i="5"/>
  <c r="R765" i="5" s="1"/>
  <c r="Q766" i="5"/>
  <c r="R766" i="5" s="1"/>
  <c r="Q767" i="5"/>
  <c r="R767" i="5" s="1"/>
  <c r="Q768" i="5"/>
  <c r="R768" i="5" s="1"/>
  <c r="Q769" i="5"/>
  <c r="R769" i="5" s="1"/>
  <c r="Q770" i="5"/>
  <c r="R770" i="5" s="1"/>
  <c r="Q771" i="5"/>
  <c r="R771" i="5" s="1"/>
  <c r="Q772" i="5"/>
  <c r="R772" i="5" s="1"/>
  <c r="Q773" i="5"/>
  <c r="Q774" i="5"/>
  <c r="Q775" i="5"/>
  <c r="Q776" i="5"/>
  <c r="R776" i="5" s="1"/>
  <c r="Q777" i="5"/>
  <c r="Q778" i="5"/>
  <c r="Q779" i="5"/>
  <c r="Q780" i="5"/>
  <c r="R780" i="5" s="1"/>
  <c r="Q781" i="5"/>
  <c r="Q782" i="5"/>
  <c r="R782" i="5" s="1"/>
  <c r="Q783" i="5"/>
  <c r="Q784" i="5"/>
  <c r="R784" i="5" s="1"/>
  <c r="Q785" i="5"/>
  <c r="R785" i="5" s="1"/>
  <c r="Q786" i="5"/>
  <c r="Q787" i="5"/>
  <c r="R787" i="5" s="1"/>
  <c r="Q788" i="5"/>
  <c r="Q789" i="5"/>
  <c r="Q790" i="5"/>
  <c r="R790" i="5" s="1"/>
  <c r="Q791" i="5"/>
  <c r="Q792" i="5"/>
  <c r="Q793" i="5"/>
  <c r="Q794" i="5"/>
  <c r="Q795" i="5"/>
  <c r="Q796" i="5"/>
  <c r="Q797" i="5"/>
  <c r="R797" i="5" s="1"/>
  <c r="Q798" i="5"/>
  <c r="R798" i="5" s="1"/>
  <c r="Q799" i="5"/>
  <c r="R799" i="5" s="1"/>
  <c r="Q800" i="5"/>
  <c r="R800" i="5" s="1"/>
  <c r="Q801" i="5"/>
  <c r="Q802" i="5"/>
  <c r="Q803" i="5"/>
  <c r="Q804" i="5"/>
  <c r="R804" i="5" s="1"/>
  <c r="Q805" i="5"/>
  <c r="R805" i="5" s="1"/>
  <c r="Q806" i="5"/>
  <c r="R806" i="5" s="1"/>
  <c r="Q807" i="5"/>
  <c r="R807" i="5" s="1"/>
  <c r="Q808" i="5"/>
  <c r="Q809" i="5"/>
  <c r="Q810" i="5"/>
  <c r="Q811" i="5"/>
  <c r="Q812" i="5"/>
  <c r="R812" i="5" s="1"/>
  <c r="Q813" i="5"/>
  <c r="R813" i="5" s="1"/>
  <c r="Q814" i="5"/>
  <c r="R814" i="5" s="1"/>
  <c r="Q815" i="5"/>
  <c r="Q816" i="5"/>
  <c r="R816" i="5" s="1"/>
  <c r="Q817" i="5"/>
  <c r="R817" i="5" s="1"/>
  <c r="Q818" i="5"/>
  <c r="R818" i="5" s="1"/>
  <c r="Q819" i="5"/>
  <c r="R819" i="5" s="1"/>
  <c r="Q820" i="5"/>
  <c r="Q821" i="5"/>
  <c r="Q822" i="5"/>
  <c r="R822" i="5" s="1"/>
  <c r="Q823" i="5"/>
  <c r="Q824" i="5"/>
  <c r="Q825" i="5"/>
  <c r="R825" i="5" s="1"/>
  <c r="Q826" i="5"/>
  <c r="Q827" i="5"/>
  <c r="R827" i="5" s="1"/>
  <c r="Q828" i="5"/>
  <c r="Q829" i="5"/>
  <c r="Q830" i="5"/>
  <c r="R830" i="5" s="1"/>
  <c r="Q831" i="5"/>
  <c r="R831" i="5" s="1"/>
  <c r="Q832" i="5"/>
  <c r="R832" i="5" s="1"/>
  <c r="Q833" i="5"/>
  <c r="R833" i="5" s="1"/>
  <c r="Q834" i="5"/>
  <c r="Q835" i="5"/>
  <c r="R835" i="5" s="1"/>
  <c r="Q836" i="5"/>
  <c r="Q837" i="5"/>
  <c r="R837" i="5" s="1"/>
  <c r="Q838" i="5"/>
  <c r="R838" i="5" s="1"/>
  <c r="Q839" i="5"/>
  <c r="Q840" i="5"/>
  <c r="R840" i="5" s="1"/>
  <c r="Q841" i="5"/>
  <c r="R841" i="5" s="1"/>
  <c r="Q842" i="5"/>
  <c r="Q843" i="5"/>
  <c r="Q844" i="5"/>
  <c r="Q845" i="5"/>
  <c r="R845" i="5" s="1"/>
  <c r="Q846" i="5"/>
  <c r="Q847" i="5"/>
  <c r="Q848" i="5"/>
  <c r="R848" i="5" s="1"/>
  <c r="Q849" i="5"/>
  <c r="R849" i="5" s="1"/>
  <c r="Q850" i="5"/>
  <c r="R850" i="5" s="1"/>
  <c r="Q2" i="5"/>
  <c r="R60" i="5"/>
  <c r="R145" i="5"/>
  <c r="R230" i="5"/>
  <c r="R352" i="5"/>
  <c r="R516" i="5"/>
  <c r="R525" i="5"/>
  <c r="R828"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10" i="5"/>
  <c r="AE811" i="5"/>
  <c r="AE812" i="5"/>
  <c r="AE813" i="5"/>
  <c r="AE814" i="5"/>
  <c r="AE815" i="5"/>
  <c r="AE816" i="5"/>
  <c r="AE817" i="5"/>
  <c r="AE818" i="5"/>
  <c r="AE819" i="5"/>
  <c r="AE820" i="5"/>
  <c r="AE821" i="5"/>
  <c r="AE822" i="5"/>
  <c r="AE823" i="5"/>
  <c r="AE824" i="5"/>
  <c r="AE825" i="5"/>
  <c r="AE826" i="5"/>
  <c r="AE827" i="5"/>
  <c r="AE828" i="5"/>
  <c r="AE829" i="5"/>
  <c r="AE830" i="5"/>
  <c r="AE831" i="5"/>
  <c r="AE832" i="5"/>
  <c r="AE833" i="5"/>
  <c r="AE834" i="5"/>
  <c r="AE835" i="5"/>
  <c r="AE836" i="5"/>
  <c r="AE837" i="5"/>
  <c r="AE838" i="5"/>
  <c r="AE839" i="5"/>
  <c r="AE840" i="5"/>
  <c r="AE841" i="5"/>
  <c r="AE842" i="5"/>
  <c r="AE843" i="5"/>
  <c r="AE844" i="5"/>
  <c r="AE845" i="5"/>
  <c r="AE846" i="5"/>
  <c r="AE847" i="5"/>
  <c r="AE848" i="5"/>
  <c r="AE849" i="5"/>
  <c r="AE850" i="5"/>
  <c r="B273" i="7"/>
  <c r="B274" i="7"/>
  <c r="B275" i="7"/>
  <c r="A276" i="7"/>
  <c r="B276" i="7"/>
  <c r="B277" i="7"/>
  <c r="A278" i="7"/>
  <c r="B278" i="7"/>
  <c r="B279" i="7"/>
  <c r="A280" i="7"/>
  <c r="B280" i="7"/>
  <c r="B281" i="7"/>
  <c r="A282" i="7"/>
  <c r="B282" i="7"/>
  <c r="B283" i="7"/>
  <c r="A284" i="7"/>
  <c r="B284" i="7"/>
  <c r="B285" i="7"/>
  <c r="A286" i="7"/>
  <c r="B286" i="7"/>
  <c r="B287" i="7"/>
  <c r="A288" i="7"/>
  <c r="B288" i="7"/>
  <c r="B289" i="7"/>
  <c r="A290" i="7"/>
  <c r="B290" i="7"/>
  <c r="B291" i="7"/>
  <c r="A292" i="7"/>
  <c r="B292" i="7"/>
  <c r="B293" i="7"/>
  <c r="A294" i="7"/>
  <c r="B294" i="7"/>
  <c r="B295" i="7"/>
  <c r="A296" i="7"/>
  <c r="B296" i="7"/>
  <c r="B297" i="7"/>
  <c r="A298" i="7"/>
  <c r="A299" i="7"/>
  <c r="A300" i="7"/>
  <c r="A302" i="7"/>
  <c r="B302" i="7"/>
  <c r="A304" i="7"/>
  <c r="B305" i="7"/>
  <c r="A306" i="7"/>
  <c r="B307" i="7"/>
  <c r="A308" i="7"/>
  <c r="B308" i="7"/>
  <c r="B309" i="7"/>
  <c r="A310" i="7"/>
  <c r="B310" i="7"/>
  <c r="B311" i="7"/>
  <c r="A312" i="7"/>
  <c r="B312" i="7"/>
  <c r="B313" i="7"/>
  <c r="A314" i="7"/>
  <c r="B314" i="7"/>
  <c r="A315" i="7"/>
  <c r="B315" i="7"/>
  <c r="A317" i="7"/>
  <c r="A319" i="7"/>
  <c r="B319" i="7"/>
  <c r="B320" i="7"/>
  <c r="B321" i="7"/>
  <c r="B322" i="7"/>
  <c r="B323" i="7"/>
  <c r="B324" i="7"/>
  <c r="A327" i="7"/>
  <c r="B327" i="7"/>
  <c r="A328" i="7"/>
  <c r="B328" i="7"/>
  <c r="B329" i="7"/>
  <c r="A330" i="7"/>
  <c r="B330" i="7"/>
  <c r="B332" i="7"/>
  <c r="A333" i="7"/>
  <c r="B333" i="7"/>
  <c r="A334" i="7"/>
  <c r="B335" i="7"/>
  <c r="A336" i="7"/>
  <c r="B337" i="7"/>
  <c r="A338" i="7"/>
  <c r="B338" i="7"/>
  <c r="B339" i="7"/>
  <c r="A340" i="7"/>
  <c r="A341" i="7"/>
  <c r="B341" i="7"/>
  <c r="A342" i="7"/>
  <c r="B342" i="7"/>
  <c r="B343" i="7"/>
  <c r="A344" i="7"/>
  <c r="B344" i="7"/>
  <c r="B345" i="7"/>
  <c r="A346" i="7"/>
  <c r="B346" i="7"/>
  <c r="B347" i="7"/>
  <c r="B349" i="7"/>
  <c r="A351" i="7"/>
  <c r="B352" i="7"/>
  <c r="A353" i="7"/>
  <c r="B353" i="7"/>
  <c r="A355" i="7"/>
  <c r="B356" i="7"/>
  <c r="B357" i="7"/>
  <c r="B358" i="7"/>
  <c r="A359" i="7"/>
  <c r="B359" i="7"/>
  <c r="B361" i="7"/>
  <c r="B363" i="7"/>
  <c r="A365" i="7"/>
  <c r="B365" i="7"/>
  <c r="B366" i="7"/>
  <c r="B369" i="7"/>
  <c r="A370" i="7"/>
  <c r="B370" i="7"/>
  <c r="A371" i="7"/>
  <c r="B371" i="7"/>
  <c r="A372" i="7"/>
  <c r="B372" i="7"/>
  <c r="B373" i="7"/>
  <c r="A374" i="7"/>
  <c r="B376" i="7"/>
  <c r="B378" i="7"/>
  <c r="B379" i="7"/>
  <c r="A380" i="7"/>
  <c r="B380" i="7"/>
  <c r="B381" i="7"/>
  <c r="A382" i="7"/>
  <c r="A383" i="7"/>
  <c r="B384" i="7"/>
  <c r="B385" i="7"/>
  <c r="A386" i="7"/>
  <c r="B386" i="7"/>
  <c r="B388" i="7"/>
  <c r="A390" i="7"/>
  <c r="A391" i="7"/>
  <c r="B392" i="7"/>
  <c r="B393" i="7"/>
  <c r="B394" i="7"/>
  <c r="B395" i="7"/>
  <c r="B396" i="7"/>
  <c r="A398" i="7"/>
  <c r="A399" i="7"/>
  <c r="B400" i="7"/>
  <c r="A403" i="7"/>
  <c r="B404" i="7"/>
  <c r="B406" i="7"/>
  <c r="A407" i="7"/>
  <c r="A409" i="7"/>
  <c r="B410" i="7"/>
  <c r="B412" i="7"/>
  <c r="B413" i="7"/>
  <c r="B415" i="7"/>
  <c r="B416" i="7"/>
  <c r="A417" i="7"/>
  <c r="B418" i="7"/>
  <c r="B420" i="7"/>
  <c r="B422" i="7"/>
  <c r="B423" i="7"/>
  <c r="B424" i="7"/>
  <c r="A425" i="7"/>
  <c r="B425" i="7"/>
  <c r="A426" i="7"/>
  <c r="B426" i="7"/>
  <c r="A427" i="7"/>
  <c r="B427" i="7"/>
  <c r="A430" i="7"/>
  <c r="A431" i="7"/>
  <c r="A432" i="7"/>
  <c r="B434" i="7"/>
  <c r="A435" i="7"/>
  <c r="A437" i="7"/>
  <c r="B437" i="7"/>
  <c r="A440" i="7"/>
  <c r="A442" i="7"/>
  <c r="B444" i="7"/>
  <c r="A448" i="7"/>
  <c r="B448" i="7"/>
  <c r="B449" i="7"/>
  <c r="B454" i="7"/>
  <c r="B457" i="7"/>
  <c r="B460" i="7"/>
  <c r="A461" i="7"/>
  <c r="B462" i="7"/>
  <c r="B463" i="7"/>
  <c r="B466" i="7"/>
  <c r="B467" i="7"/>
  <c r="B469" i="7"/>
  <c r="A471" i="7"/>
  <c r="B474" i="7"/>
  <c r="A478" i="7"/>
  <c r="A479" i="7"/>
  <c r="B480" i="7"/>
  <c r="B481" i="7"/>
  <c r="B482" i="7"/>
  <c r="B484" i="7"/>
  <c r="A487" i="7"/>
  <c r="A489" i="7"/>
  <c r="A491" i="7"/>
  <c r="B491" i="7"/>
  <c r="A493" i="7"/>
  <c r="B493" i="7"/>
  <c r="B495" i="7"/>
  <c r="A497" i="7"/>
  <c r="B498" i="7"/>
  <c r="A499" i="7"/>
  <c r="B499" i="7"/>
  <c r="B500" i="7"/>
  <c r="B502" i="7"/>
  <c r="A503" i="7"/>
  <c r="B503" i="7"/>
  <c r="A504" i="7"/>
  <c r="B504" i="7"/>
  <c r="B506" i="7"/>
  <c r="A508" i="7"/>
  <c r="A510" i="7"/>
  <c r="B510" i="7"/>
  <c r="A511" i="7"/>
  <c r="B512" i="7"/>
  <c r="B514" i="7"/>
  <c r="A515" i="7"/>
  <c r="B516" i="7"/>
  <c r="B517" i="7"/>
  <c r="B518" i="7"/>
  <c r="A521" i="7"/>
  <c r="B523" i="7"/>
  <c r="A526" i="7"/>
  <c r="B527" i="7"/>
  <c r="B529" i="7"/>
  <c r="B532" i="7"/>
  <c r="B533" i="7"/>
  <c r="B534" i="7"/>
  <c r="A536" i="7"/>
  <c r="B536" i="7"/>
  <c r="A537" i="7"/>
  <c r="B537" i="7"/>
  <c r="A538" i="7"/>
  <c r="B538" i="7"/>
  <c r="A541" i="7"/>
  <c r="B542" i="7"/>
  <c r="A543" i="7"/>
  <c r="A544" i="7"/>
  <c r="B544" i="7"/>
  <c r="B545" i="7"/>
  <c r="B546" i="7"/>
  <c r="B547" i="7"/>
  <c r="B550" i="7"/>
  <c r="B552" i="7"/>
  <c r="B556" i="7"/>
  <c r="A558" i="7"/>
  <c r="B560" i="7"/>
  <c r="B564" i="7"/>
  <c r="A565" i="7"/>
  <c r="B566" i="7"/>
  <c r="B568" i="7"/>
  <c r="B569" i="7"/>
  <c r="B570" i="7"/>
  <c r="B571" i="7"/>
  <c r="B572" i="7"/>
  <c r="A574" i="7"/>
  <c r="A575" i="7"/>
  <c r="B575" i="7"/>
  <c r="B576" i="7"/>
  <c r="B577" i="7"/>
  <c r="A580" i="7"/>
  <c r="B581" i="7"/>
  <c r="B582" i="7"/>
  <c r="B583" i="7"/>
  <c r="A584" i="7"/>
  <c r="A588" i="7"/>
  <c r="B588" i="7"/>
  <c r="B590" i="7"/>
  <c r="B591" i="7"/>
  <c r="B594" i="7"/>
  <c r="B603" i="7"/>
  <c r="A604" i="7"/>
  <c r="B607" i="7"/>
  <c r="A609" i="7"/>
  <c r="B611" i="7"/>
  <c r="A612" i="7"/>
  <c r="B614" i="7"/>
  <c r="B615" i="7"/>
  <c r="A620" i="7"/>
  <c r="B622" i="7"/>
  <c r="A625" i="7"/>
  <c r="B626" i="7"/>
  <c r="B627" i="7"/>
  <c r="A628" i="7"/>
  <c r="B632" i="7"/>
  <c r="B634" i="7"/>
  <c r="B636" i="7"/>
  <c r="A638" i="7"/>
  <c r="B640" i="7"/>
  <c r="B644" i="7"/>
  <c r="A645" i="7"/>
  <c r="A651" i="7"/>
  <c r="B655" i="7"/>
  <c r="B662" i="7"/>
  <c r="B666" i="7"/>
  <c r="B671" i="7"/>
  <c r="B672" i="7"/>
  <c r="B678" i="7"/>
  <c r="B682" i="7"/>
  <c r="A693" i="7"/>
  <c r="B694" i="7"/>
  <c r="B700" i="7"/>
  <c r="B701" i="7"/>
  <c r="A702" i="7"/>
  <c r="B711" i="7"/>
  <c r="B712" i="7"/>
  <c r="A714" i="7"/>
  <c r="B715" i="7"/>
  <c r="B716" i="7"/>
  <c r="A719" i="7"/>
  <c r="B721" i="7"/>
  <c r="B728" i="7"/>
  <c r="A732" i="7"/>
  <c r="B732" i="7"/>
  <c r="A742" i="7"/>
  <c r="B745" i="7"/>
  <c r="B747" i="7"/>
  <c r="B748" i="7"/>
  <c r="B751" i="7"/>
  <c r="B753" i="7"/>
  <c r="B757" i="7"/>
  <c r="A764" i="7"/>
  <c r="B764" i="7"/>
  <c r="B765" i="7"/>
  <c r="A766" i="7"/>
  <c r="B767" i="7"/>
  <c r="B768" i="7"/>
  <c r="B769" i="7"/>
  <c r="A775" i="7"/>
  <c r="B778" i="7"/>
  <c r="B779" i="7"/>
  <c r="B780" i="7"/>
  <c r="A783" i="7"/>
  <c r="A784" i="7"/>
  <c r="B784" i="7"/>
  <c r="A789" i="7"/>
  <c r="B789" i="7"/>
  <c r="B790" i="7"/>
  <c r="A792" i="7"/>
  <c r="B793" i="7"/>
  <c r="B795" i="7"/>
  <c r="B797" i="7"/>
  <c r="B799" i="7"/>
  <c r="A801" i="7"/>
  <c r="A804" i="7"/>
  <c r="B806" i="7"/>
  <c r="B807" i="7"/>
  <c r="B809" i="7"/>
  <c r="B812" i="7"/>
  <c r="A813" i="7"/>
  <c r="B815" i="7"/>
  <c r="B817" i="7"/>
  <c r="B821" i="7"/>
  <c r="B823" i="7"/>
  <c r="A824" i="7"/>
  <c r="A825" i="7"/>
  <c r="B826" i="7"/>
  <c r="B828" i="7"/>
  <c r="B830" i="7"/>
  <c r="B831" i="7"/>
  <c r="A832" i="7"/>
  <c r="A833" i="7"/>
  <c r="B833" i="7"/>
  <c r="A835" i="7"/>
  <c r="B835" i="7"/>
  <c r="B837" i="7"/>
  <c r="A840" i="7"/>
  <c r="A841" i="7"/>
  <c r="B842" i="7"/>
  <c r="B843" i="7"/>
  <c r="B844" i="7"/>
  <c r="B846" i="7"/>
  <c r="B849" i="7"/>
  <c r="A850" i="7"/>
  <c r="B4" i="1"/>
  <c r="T2" i="5" s="1"/>
  <c r="C440" i="11" l="1"/>
  <c r="AE27" i="5"/>
  <c r="AI734" i="1"/>
  <c r="C437" i="11"/>
  <c r="AU444" i="1"/>
  <c r="D716" i="11"/>
  <c r="AF319" i="1"/>
  <c r="AF318" i="1"/>
  <c r="AW736" i="1"/>
  <c r="AS685" i="1"/>
  <c r="AX685" i="1" s="1"/>
  <c r="AK685" i="1"/>
  <c r="AP13" i="1"/>
  <c r="Y13" i="6" s="1"/>
  <c r="AU720" i="1"/>
  <c r="AW692" i="1"/>
  <c r="AZ692" i="1" s="1"/>
  <c r="AS308" i="1"/>
  <c r="AK308" i="1"/>
  <c r="AF418" i="1"/>
  <c r="AS43" i="1"/>
  <c r="AK483" i="1"/>
  <c r="AI551" i="1"/>
  <c r="AK542" i="1"/>
  <c r="AI443" i="1"/>
  <c r="AK328" i="1"/>
  <c r="M437" i="1"/>
  <c r="AP314" i="1"/>
  <c r="Y314" i="6" s="1"/>
  <c r="AK558" i="1"/>
  <c r="C760" i="6"/>
  <c r="C586" i="6"/>
  <c r="AI495" i="1"/>
  <c r="AF849" i="5"/>
  <c r="AF847" i="5"/>
  <c r="AF845" i="5"/>
  <c r="AF843" i="5"/>
  <c r="AF841" i="5"/>
  <c r="AF839" i="5"/>
  <c r="AF837" i="5"/>
  <c r="AF835" i="5"/>
  <c r="AF833" i="5"/>
  <c r="AF831" i="5"/>
  <c r="AF829" i="5"/>
  <c r="AF827" i="5"/>
  <c r="AF825" i="5"/>
  <c r="AF823" i="5"/>
  <c r="AF821" i="5"/>
  <c r="AF819" i="5"/>
  <c r="AF817" i="5"/>
  <c r="AF815" i="5"/>
  <c r="AF813" i="5"/>
  <c r="AF811" i="5"/>
  <c r="AF809" i="5"/>
  <c r="AF807" i="5"/>
  <c r="AF805" i="5"/>
  <c r="AF803" i="5"/>
  <c r="AF801" i="5"/>
  <c r="AF799" i="5"/>
  <c r="AF797" i="5"/>
  <c r="AF795" i="5"/>
  <c r="AF793" i="5"/>
  <c r="AF791" i="5"/>
  <c r="AF789" i="5"/>
  <c r="AF787" i="5"/>
  <c r="AF785" i="5"/>
  <c r="AF783" i="5"/>
  <c r="AF781" i="5"/>
  <c r="AF779" i="5"/>
  <c r="AF777" i="5"/>
  <c r="AF775" i="5"/>
  <c r="AF773" i="5"/>
  <c r="AF771" i="5"/>
  <c r="AF769" i="5"/>
  <c r="AF767" i="5"/>
  <c r="AF765" i="5"/>
  <c r="AF763" i="5"/>
  <c r="AF761" i="5"/>
  <c r="AF759" i="5"/>
  <c r="AF757" i="5"/>
  <c r="AF753" i="5"/>
  <c r="AF751" i="5"/>
  <c r="AF749" i="5"/>
  <c r="AF747" i="5"/>
  <c r="AF745" i="5"/>
  <c r="AF743" i="5"/>
  <c r="AF741" i="5"/>
  <c r="AF739" i="5"/>
  <c r="AF737" i="5"/>
  <c r="AF735" i="5"/>
  <c r="AF733" i="5"/>
  <c r="AF731" i="5"/>
  <c r="AF729" i="5"/>
  <c r="AF727" i="5"/>
  <c r="AF725" i="5"/>
  <c r="AF723" i="5"/>
  <c r="AF721" i="5"/>
  <c r="AF719" i="5"/>
  <c r="AF717" i="5"/>
  <c r="AF715" i="5"/>
  <c r="AF713" i="5"/>
  <c r="AF711" i="5"/>
  <c r="AF709" i="5"/>
  <c r="AF707" i="5"/>
  <c r="AF705" i="5"/>
  <c r="AF703" i="5"/>
  <c r="AF701" i="5"/>
  <c r="AF699" i="5"/>
  <c r="AF697" i="5"/>
  <c r="AF695" i="5"/>
  <c r="AF693" i="5"/>
  <c r="AF691" i="5"/>
  <c r="AF689" i="5"/>
  <c r="AF687" i="5"/>
  <c r="AF685" i="5"/>
  <c r="AF683" i="5"/>
  <c r="AF681" i="5"/>
  <c r="AF679" i="5"/>
  <c r="AF677" i="5"/>
  <c r="AF675" i="5"/>
  <c r="AF673" i="5"/>
  <c r="AF671" i="5"/>
  <c r="AF669" i="5"/>
  <c r="AF667" i="5"/>
  <c r="AF665" i="5"/>
  <c r="AF663" i="5"/>
  <c r="AF661" i="5"/>
  <c r="AF659" i="5"/>
  <c r="AF657" i="5"/>
  <c r="AF655" i="5"/>
  <c r="AF653" i="5"/>
  <c r="AF755" i="5"/>
  <c r="AF850" i="5"/>
  <c r="AF848" i="5"/>
  <c r="AF846" i="5"/>
  <c r="AF844" i="5"/>
  <c r="AF842" i="5"/>
  <c r="AF840" i="5"/>
  <c r="AF838" i="5"/>
  <c r="AF836" i="5"/>
  <c r="AF834" i="5"/>
  <c r="AF832" i="5"/>
  <c r="AF830" i="5"/>
  <c r="AF828" i="5"/>
  <c r="AF826" i="5"/>
  <c r="AF824" i="5"/>
  <c r="AF822" i="5"/>
  <c r="AF820" i="5"/>
  <c r="AF818" i="5"/>
  <c r="AF816" i="5"/>
  <c r="AF814" i="5"/>
  <c r="AF812" i="5"/>
  <c r="AF810" i="5"/>
  <c r="AF808" i="5"/>
  <c r="AF806" i="5"/>
  <c r="AF804" i="5"/>
  <c r="AF802" i="5"/>
  <c r="AF800" i="5"/>
  <c r="AF798" i="5"/>
  <c r="AF796" i="5"/>
  <c r="AF794" i="5"/>
  <c r="AF792" i="5"/>
  <c r="AF790" i="5"/>
  <c r="AF788" i="5"/>
  <c r="AF786" i="5"/>
  <c r="AF784" i="5"/>
  <c r="AF782" i="5"/>
  <c r="AF780" i="5"/>
  <c r="AF778" i="5"/>
  <c r="AF776" i="5"/>
  <c r="AF774" i="5"/>
  <c r="AF772" i="5"/>
  <c r="AF770" i="5"/>
  <c r="AF768" i="5"/>
  <c r="AF766" i="5"/>
  <c r="AF764" i="5"/>
  <c r="AF762" i="5"/>
  <c r="AF760" i="5"/>
  <c r="AF758" i="5"/>
  <c r="AF756" i="5"/>
  <c r="AF754" i="5"/>
  <c r="AF752" i="5"/>
  <c r="AF750" i="5"/>
  <c r="AF748" i="5"/>
  <c r="AF746" i="5"/>
  <c r="AF744" i="5"/>
  <c r="AF742" i="5"/>
  <c r="AF740" i="5"/>
  <c r="AF738" i="5"/>
  <c r="AF736" i="5"/>
  <c r="AF734" i="5"/>
  <c r="AF732" i="5"/>
  <c r="AF730" i="5"/>
  <c r="AF728" i="5"/>
  <c r="AF726" i="5"/>
  <c r="AF724" i="5"/>
  <c r="AF722" i="5"/>
  <c r="AF720" i="5"/>
  <c r="AF718" i="5"/>
  <c r="AF716" i="5"/>
  <c r="AF714" i="5"/>
  <c r="AF712" i="5"/>
  <c r="AF710" i="5"/>
  <c r="AF708" i="5"/>
  <c r="AF706" i="5"/>
  <c r="AF584" i="5"/>
  <c r="AF651" i="5"/>
  <c r="AF649" i="5"/>
  <c r="AF647" i="5"/>
  <c r="AF645" i="5"/>
  <c r="AF643" i="5"/>
  <c r="AF641" i="5"/>
  <c r="AF639" i="5"/>
  <c r="AF637" i="5"/>
  <c r="AF635" i="5"/>
  <c r="AF633" i="5"/>
  <c r="AF631" i="5"/>
  <c r="AF629" i="5"/>
  <c r="AF627" i="5"/>
  <c r="AF625" i="5"/>
  <c r="AF623" i="5"/>
  <c r="AF621" i="5"/>
  <c r="AF619" i="5"/>
  <c r="AF617" i="5"/>
  <c r="AF615" i="5"/>
  <c r="AF613" i="5"/>
  <c r="AF611" i="5"/>
  <c r="AF609" i="5"/>
  <c r="AF607" i="5"/>
  <c r="AF605" i="5"/>
  <c r="AF603" i="5"/>
  <c r="AF601" i="5"/>
  <c r="AF599" i="5"/>
  <c r="AF597" i="5"/>
  <c r="AF595" i="5"/>
  <c r="AF593" i="5"/>
  <c r="AF591" i="5"/>
  <c r="AF589" i="5"/>
  <c r="AF585" i="5"/>
  <c r="AF583" i="5"/>
  <c r="AF581" i="5"/>
  <c r="AF579" i="5"/>
  <c r="AF577" i="5"/>
  <c r="AF575" i="5"/>
  <c r="AF573" i="5"/>
  <c r="AF571" i="5"/>
  <c r="AF569" i="5"/>
  <c r="AF567" i="5"/>
  <c r="AF565" i="5"/>
  <c r="AF563" i="5"/>
  <c r="AF561" i="5"/>
  <c r="AF559" i="5"/>
  <c r="AF557" i="5"/>
  <c r="AF555" i="5"/>
  <c r="AF553" i="5"/>
  <c r="AF551" i="5"/>
  <c r="AF549" i="5"/>
  <c r="AF547" i="5"/>
  <c r="AF545" i="5"/>
  <c r="AF543" i="5"/>
  <c r="AF541" i="5"/>
  <c r="AF539" i="5"/>
  <c r="AF537" i="5"/>
  <c r="AF535" i="5"/>
  <c r="AF533" i="5"/>
  <c r="AF531" i="5"/>
  <c r="AF529" i="5"/>
  <c r="AF527" i="5"/>
  <c r="AF525" i="5"/>
  <c r="AF523" i="5"/>
  <c r="AF521" i="5"/>
  <c r="AF519" i="5"/>
  <c r="AF517" i="5"/>
  <c r="AF515" i="5"/>
  <c r="AF513" i="5"/>
  <c r="AF511" i="5"/>
  <c r="AF509" i="5"/>
  <c r="AF507" i="5"/>
  <c r="AF505" i="5"/>
  <c r="AF503" i="5"/>
  <c r="AF501" i="5"/>
  <c r="AF499" i="5"/>
  <c r="AF497" i="5"/>
  <c r="AF495" i="5"/>
  <c r="AF493" i="5"/>
  <c r="AF491" i="5"/>
  <c r="AF489" i="5"/>
  <c r="AF487" i="5"/>
  <c r="AF485" i="5"/>
  <c r="AF483" i="5"/>
  <c r="AF481" i="5"/>
  <c r="AF479" i="5"/>
  <c r="AF477" i="5"/>
  <c r="AF475" i="5"/>
  <c r="AF473" i="5"/>
  <c r="AF471" i="5"/>
  <c r="AF469" i="5"/>
  <c r="AF467" i="5"/>
  <c r="AF465" i="5"/>
  <c r="AF463" i="5"/>
  <c r="AF461" i="5"/>
  <c r="AF459" i="5"/>
  <c r="AF457" i="5"/>
  <c r="AF455" i="5"/>
  <c r="AF451" i="5"/>
  <c r="AF449" i="5"/>
  <c r="AF447" i="5"/>
  <c r="AF445" i="5"/>
  <c r="AF443" i="5"/>
  <c r="AF441" i="5"/>
  <c r="AF439" i="5"/>
  <c r="AF437" i="5"/>
  <c r="AF435" i="5"/>
  <c r="AF433" i="5"/>
  <c r="AF431" i="5"/>
  <c r="AF429" i="5"/>
  <c r="AF427" i="5"/>
  <c r="AF425" i="5"/>
  <c r="AF423" i="5"/>
  <c r="AF421" i="5"/>
  <c r="AF419" i="5"/>
  <c r="AF417" i="5"/>
  <c r="AF415" i="5"/>
  <c r="AF413" i="5"/>
  <c r="AF411" i="5"/>
  <c r="AF409" i="5"/>
  <c r="AF407" i="5"/>
  <c r="AF405" i="5"/>
  <c r="AF403" i="5"/>
  <c r="AF401" i="5"/>
  <c r="AF399" i="5"/>
  <c r="AF397" i="5"/>
  <c r="AF395" i="5"/>
  <c r="AF393" i="5"/>
  <c r="AF391" i="5"/>
  <c r="AF389" i="5"/>
  <c r="AF387" i="5"/>
  <c r="AF385" i="5"/>
  <c r="AF383" i="5"/>
  <c r="AF381" i="5"/>
  <c r="AF379" i="5"/>
  <c r="AF377" i="5"/>
  <c r="AF375" i="5"/>
  <c r="AF373" i="5"/>
  <c r="AF371" i="5"/>
  <c r="AF369" i="5"/>
  <c r="AF367" i="5"/>
  <c r="AF365" i="5"/>
  <c r="AF363" i="5"/>
  <c r="AF361" i="5"/>
  <c r="AF704" i="5"/>
  <c r="AF702" i="5"/>
  <c r="AF700" i="5"/>
  <c r="AF698" i="5"/>
  <c r="AF696" i="5"/>
  <c r="AF694" i="5"/>
  <c r="AF692" i="5"/>
  <c r="AF690" i="5"/>
  <c r="AF688" i="5"/>
  <c r="AF686" i="5"/>
  <c r="AF684" i="5"/>
  <c r="AF682" i="5"/>
  <c r="AF680" i="5"/>
  <c r="AF678" i="5"/>
  <c r="AF676" i="5"/>
  <c r="AF674" i="5"/>
  <c r="AF672" i="5"/>
  <c r="AF670" i="5"/>
  <c r="AF668" i="5"/>
  <c r="AF666" i="5"/>
  <c r="AF664" i="5"/>
  <c r="AF662" i="5"/>
  <c r="AF660" i="5"/>
  <c r="AF658" i="5"/>
  <c r="AF656" i="5"/>
  <c r="AF654" i="5"/>
  <c r="AF652" i="5"/>
  <c r="AF650" i="5"/>
  <c r="AF648" i="5"/>
  <c r="AF646" i="5"/>
  <c r="AF644" i="5"/>
  <c r="AF642" i="5"/>
  <c r="AF640" i="5"/>
  <c r="AF638" i="5"/>
  <c r="AF636" i="5"/>
  <c r="AF634" i="5"/>
  <c r="AF632" i="5"/>
  <c r="AF630" i="5"/>
  <c r="AF628" i="5"/>
  <c r="AF626" i="5"/>
  <c r="AF624" i="5"/>
  <c r="AF622" i="5"/>
  <c r="AF620" i="5"/>
  <c r="AF618" i="5"/>
  <c r="AF616" i="5"/>
  <c r="AF614" i="5"/>
  <c r="AF612" i="5"/>
  <c r="AF610" i="5"/>
  <c r="AF608" i="5"/>
  <c r="AF606" i="5"/>
  <c r="AF604" i="5"/>
  <c r="AF602" i="5"/>
  <c r="AF600" i="5"/>
  <c r="AF596" i="5"/>
  <c r="AF594" i="5"/>
  <c r="AF592" i="5"/>
  <c r="AF590" i="5"/>
  <c r="AF588" i="5"/>
  <c r="AF586" i="5"/>
  <c r="AF582" i="5"/>
  <c r="AF580" i="5"/>
  <c r="AF578" i="5"/>
  <c r="AF576" i="5"/>
  <c r="AF574" i="5"/>
  <c r="AF572" i="5"/>
  <c r="AF570" i="5"/>
  <c r="AF568" i="5"/>
  <c r="AF566" i="5"/>
  <c r="AF564" i="5"/>
  <c r="AF562" i="5"/>
  <c r="AF560" i="5"/>
  <c r="AF558" i="5"/>
  <c r="AF556" i="5"/>
  <c r="AF554" i="5"/>
  <c r="AF552" i="5"/>
  <c r="AF550" i="5"/>
  <c r="AF548" i="5"/>
  <c r="AF546" i="5"/>
  <c r="AF544" i="5"/>
  <c r="AF542" i="5"/>
  <c r="AF540" i="5"/>
  <c r="AF538" i="5"/>
  <c r="AF536" i="5"/>
  <c r="AF534" i="5"/>
  <c r="AF532" i="5"/>
  <c r="AF530" i="5"/>
  <c r="AF528" i="5"/>
  <c r="AF526" i="5"/>
  <c r="AF524" i="5"/>
  <c r="AF522" i="5"/>
  <c r="AF520" i="5"/>
  <c r="AF518" i="5"/>
  <c r="AF516" i="5"/>
  <c r="AF514" i="5"/>
  <c r="AF512" i="5"/>
  <c r="AF510" i="5"/>
  <c r="AF508" i="5"/>
  <c r="AF506" i="5"/>
  <c r="AF504" i="5"/>
  <c r="AF502" i="5"/>
  <c r="AF500" i="5"/>
  <c r="AF498" i="5"/>
  <c r="AF496" i="5"/>
  <c r="AF494" i="5"/>
  <c r="AF492" i="5"/>
  <c r="AF490" i="5"/>
  <c r="AF488" i="5"/>
  <c r="AF486" i="5"/>
  <c r="AF484" i="5"/>
  <c r="AF482" i="5"/>
  <c r="AF480" i="5"/>
  <c r="AF478" i="5"/>
  <c r="AF476" i="5"/>
  <c r="AF474" i="5"/>
  <c r="AF472" i="5"/>
  <c r="AF470" i="5"/>
  <c r="AF468" i="5"/>
  <c r="AF466" i="5"/>
  <c r="AF464" i="5"/>
  <c r="AF462" i="5"/>
  <c r="AF460" i="5"/>
  <c r="AF458" i="5"/>
  <c r="AF456" i="5"/>
  <c r="AF454" i="5"/>
  <c r="AF452" i="5"/>
  <c r="AF450" i="5"/>
  <c r="AF448" i="5"/>
  <c r="AF446" i="5"/>
  <c r="AF444" i="5"/>
  <c r="AF442" i="5"/>
  <c r="AF440" i="5"/>
  <c r="AF438" i="5"/>
  <c r="AF436" i="5"/>
  <c r="AF434" i="5"/>
  <c r="AF432" i="5"/>
  <c r="AF430" i="5"/>
  <c r="AF428" i="5"/>
  <c r="AF426" i="5"/>
  <c r="AF424" i="5"/>
  <c r="AF422" i="5"/>
  <c r="AF420" i="5"/>
  <c r="AF418" i="5"/>
  <c r="AF416" i="5"/>
  <c r="AF414" i="5"/>
  <c r="AF412" i="5"/>
  <c r="AF410" i="5"/>
  <c r="AF408" i="5"/>
  <c r="AF406" i="5"/>
  <c r="AF404" i="5"/>
  <c r="AF402" i="5"/>
  <c r="AF400" i="5"/>
  <c r="AF398" i="5"/>
  <c r="AF396" i="5"/>
  <c r="AF394" i="5"/>
  <c r="AF392" i="5"/>
  <c r="AF390" i="5"/>
  <c r="AF388" i="5"/>
  <c r="AF386" i="5"/>
  <c r="AF384" i="5"/>
  <c r="AF382" i="5"/>
  <c r="AF380" i="5"/>
  <c r="AF378" i="5"/>
  <c r="AF376" i="5"/>
  <c r="AF374" i="5"/>
  <c r="AF372" i="5"/>
  <c r="AF370" i="5"/>
  <c r="AF368" i="5"/>
  <c r="AF366" i="5"/>
  <c r="AF364" i="5"/>
  <c r="AF362" i="5"/>
  <c r="AF212" i="5"/>
  <c r="AF359" i="5"/>
  <c r="AF357" i="5"/>
  <c r="AF355" i="5"/>
  <c r="AF353" i="5"/>
  <c r="AF351" i="5"/>
  <c r="AF349" i="5"/>
  <c r="AF347" i="5"/>
  <c r="AF345" i="5"/>
  <c r="AF343" i="5"/>
  <c r="AF341" i="5"/>
  <c r="AF339" i="5"/>
  <c r="AF337" i="5"/>
  <c r="AF335" i="5"/>
  <c r="AF333" i="5"/>
  <c r="AF331" i="5"/>
  <c r="AF329" i="5"/>
  <c r="AF327" i="5"/>
  <c r="AF325" i="5"/>
  <c r="AF323" i="5"/>
  <c r="AF321" i="5"/>
  <c r="AF319" i="5"/>
  <c r="AF317" i="5"/>
  <c r="AF315" i="5"/>
  <c r="AF313" i="5"/>
  <c r="AF311" i="5"/>
  <c r="AF309" i="5"/>
  <c r="AF307" i="5"/>
  <c r="AF305" i="5"/>
  <c r="AF303" i="5"/>
  <c r="AF301" i="5"/>
  <c r="AF299" i="5"/>
  <c r="AF297" i="5"/>
  <c r="AF295" i="5"/>
  <c r="AF293" i="5"/>
  <c r="AF291" i="5"/>
  <c r="AF289" i="5"/>
  <c r="AF287" i="5"/>
  <c r="AF285" i="5"/>
  <c r="AF283" i="5"/>
  <c r="AF281" i="5"/>
  <c r="AF279" i="5"/>
  <c r="AF277" i="5"/>
  <c r="AF275" i="5"/>
  <c r="AF273" i="5"/>
  <c r="AF271" i="5"/>
  <c r="AF269" i="5"/>
  <c r="AF267" i="5"/>
  <c r="AF265" i="5"/>
  <c r="AF263" i="5"/>
  <c r="AF261" i="5"/>
  <c r="AF259" i="5"/>
  <c r="AF257" i="5"/>
  <c r="AF255" i="5"/>
  <c r="AF253" i="5"/>
  <c r="AF251" i="5"/>
  <c r="AF249" i="5"/>
  <c r="AF247" i="5"/>
  <c r="AF245" i="5"/>
  <c r="AF243" i="5"/>
  <c r="AF241" i="5"/>
  <c r="AF239" i="5"/>
  <c r="AF237" i="5"/>
  <c r="AF235" i="5"/>
  <c r="AF233" i="5"/>
  <c r="AF231" i="5"/>
  <c r="AF229" i="5"/>
  <c r="AF227" i="5"/>
  <c r="AF225" i="5"/>
  <c r="AF223" i="5"/>
  <c r="AF221" i="5"/>
  <c r="AF219" i="5"/>
  <c r="AF217" i="5"/>
  <c r="AF215" i="5"/>
  <c r="AF213" i="5"/>
  <c r="AF207" i="5"/>
  <c r="AF205" i="5"/>
  <c r="AF203" i="5"/>
  <c r="AF201" i="5"/>
  <c r="AF199" i="5"/>
  <c r="AF197" i="5"/>
  <c r="AF195" i="5"/>
  <c r="AF193" i="5"/>
  <c r="AF191" i="5"/>
  <c r="AF187" i="5"/>
  <c r="AF185" i="5"/>
  <c r="AF211" i="5"/>
  <c r="AF209" i="5"/>
  <c r="AF208" i="5"/>
  <c r="AF360" i="5"/>
  <c r="AF358" i="5"/>
  <c r="AF356" i="5"/>
  <c r="AF354" i="5"/>
  <c r="AF352" i="5"/>
  <c r="AF350" i="5"/>
  <c r="AF348" i="5"/>
  <c r="AF346" i="5"/>
  <c r="AF344" i="5"/>
  <c r="AF342" i="5"/>
  <c r="AF340" i="5"/>
  <c r="AF338" i="5"/>
  <c r="AF336" i="5"/>
  <c r="AF334" i="5"/>
  <c r="AF332" i="5"/>
  <c r="AF330" i="5"/>
  <c r="AF328" i="5"/>
  <c r="AF326" i="5"/>
  <c r="AF324" i="5"/>
  <c r="AF322" i="5"/>
  <c r="AF320" i="5"/>
  <c r="AF318" i="5"/>
  <c r="AF316" i="5"/>
  <c r="AF314" i="5"/>
  <c r="AF312" i="5"/>
  <c r="AF310" i="5"/>
  <c r="AF308" i="5"/>
  <c r="AF306" i="5"/>
  <c r="AF304" i="5"/>
  <c r="AF302" i="5"/>
  <c r="AF300" i="5"/>
  <c r="AF298" i="5"/>
  <c r="AF296" i="5"/>
  <c r="AF294" i="5"/>
  <c r="AF292" i="5"/>
  <c r="AF290" i="5"/>
  <c r="AF288" i="5"/>
  <c r="AF286" i="5"/>
  <c r="AF284" i="5"/>
  <c r="AF282" i="5"/>
  <c r="AF280" i="5"/>
  <c r="AF278" i="5"/>
  <c r="AF276" i="5"/>
  <c r="AF274" i="5"/>
  <c r="AF272" i="5"/>
  <c r="AF270" i="5"/>
  <c r="AF268" i="5"/>
  <c r="AF266" i="5"/>
  <c r="AF264" i="5"/>
  <c r="AF262" i="5"/>
  <c r="AF260" i="5"/>
  <c r="AF258" i="5"/>
  <c r="AF256" i="5"/>
  <c r="AF254" i="5"/>
  <c r="AF252" i="5"/>
  <c r="AF250" i="5"/>
  <c r="AF248" i="5"/>
  <c r="AF246" i="5"/>
  <c r="AF244" i="5"/>
  <c r="AF242" i="5"/>
  <c r="AF240" i="5"/>
  <c r="AF238" i="5"/>
  <c r="AF236" i="5"/>
  <c r="AF234" i="5"/>
  <c r="AF232" i="5"/>
  <c r="AF230" i="5"/>
  <c r="AF228" i="5"/>
  <c r="AF226" i="5"/>
  <c r="AF224" i="5"/>
  <c r="AF222" i="5"/>
  <c r="AF220" i="5"/>
  <c r="AF218" i="5"/>
  <c r="AF216" i="5"/>
  <c r="AF214" i="5"/>
  <c r="AF206" i="5"/>
  <c r="AF204" i="5"/>
  <c r="AF202" i="5"/>
  <c r="AF200" i="5"/>
  <c r="AF196" i="5"/>
  <c r="AF194" i="5"/>
  <c r="AF192" i="5"/>
  <c r="AF188" i="5"/>
  <c r="AF183" i="5"/>
  <c r="AF181" i="5"/>
  <c r="AF177" i="5"/>
  <c r="AF175" i="5"/>
  <c r="AF173" i="5"/>
  <c r="AF171" i="5"/>
  <c r="AF169" i="5"/>
  <c r="AF167" i="5"/>
  <c r="AF165" i="5"/>
  <c r="AF163" i="5"/>
  <c r="AF161" i="5"/>
  <c r="AF159" i="5"/>
  <c r="AF157" i="5"/>
  <c r="AF155" i="5"/>
  <c r="AF153" i="5"/>
  <c r="AF151" i="5"/>
  <c r="AF149" i="5"/>
  <c r="AF147" i="5"/>
  <c r="AF145" i="5"/>
  <c r="AF143" i="5"/>
  <c r="AF141" i="5"/>
  <c r="AF139" i="5"/>
  <c r="AF137" i="5"/>
  <c r="AF135" i="5"/>
  <c r="AF133" i="5"/>
  <c r="AF131" i="5"/>
  <c r="AF129" i="5"/>
  <c r="AF127" i="5"/>
  <c r="AF125" i="5"/>
  <c r="AF123" i="5"/>
  <c r="AF121" i="5"/>
  <c r="AF119" i="5"/>
  <c r="AF115" i="5"/>
  <c r="AF113" i="5"/>
  <c r="AF111" i="5"/>
  <c r="AF109" i="5"/>
  <c r="AF107" i="5"/>
  <c r="AF105" i="5"/>
  <c r="AF103" i="5"/>
  <c r="AF101" i="5"/>
  <c r="AF99" i="5"/>
  <c r="AF97" i="5"/>
  <c r="AF95" i="5"/>
  <c r="AF93" i="5"/>
  <c r="AF91" i="5"/>
  <c r="AF89" i="5"/>
  <c r="AF87" i="5"/>
  <c r="AF85" i="5"/>
  <c r="AF83" i="5"/>
  <c r="AF81" i="5"/>
  <c r="AF79" i="5"/>
  <c r="AF77" i="5"/>
  <c r="AF71" i="5"/>
  <c r="AF69" i="5"/>
  <c r="AF67" i="5"/>
  <c r="AF65" i="5"/>
  <c r="AF61" i="5"/>
  <c r="AF59" i="5"/>
  <c r="AF57" i="5"/>
  <c r="AF55" i="5"/>
  <c r="AF53" i="5"/>
  <c r="AF51" i="5"/>
  <c r="AF49" i="5"/>
  <c r="AF47" i="5"/>
  <c r="AF45" i="5"/>
  <c r="AF43" i="5"/>
  <c r="AF41" i="5"/>
  <c r="AF39" i="5"/>
  <c r="AF37" i="5"/>
  <c r="AF35" i="5"/>
  <c r="AF33" i="5"/>
  <c r="AF31" i="5"/>
  <c r="AF29" i="5"/>
  <c r="AF27" i="5"/>
  <c r="AF25" i="5"/>
  <c r="AF23" i="5"/>
  <c r="AF21" i="5"/>
  <c r="AF19" i="5"/>
  <c r="AF17" i="5"/>
  <c r="AF15" i="5"/>
  <c r="AF11" i="5"/>
  <c r="AF9" i="5"/>
  <c r="AF7" i="5"/>
  <c r="AF5" i="5"/>
  <c r="AF189" i="5"/>
  <c r="AF117" i="5"/>
  <c r="AF116" i="5"/>
  <c r="AF75" i="5"/>
  <c r="AF186" i="5"/>
  <c r="AF184" i="5"/>
  <c r="AF182" i="5"/>
  <c r="AF178" i="5"/>
  <c r="AF176" i="5"/>
  <c r="AF174" i="5"/>
  <c r="AF172" i="5"/>
  <c r="AF170" i="5"/>
  <c r="AF166" i="5"/>
  <c r="AF164" i="5"/>
  <c r="AF162" i="5"/>
  <c r="AF160" i="5"/>
  <c r="AF158" i="5"/>
  <c r="AF156" i="5"/>
  <c r="AF154" i="5"/>
  <c r="AF152" i="5"/>
  <c r="AF150" i="5"/>
  <c r="AF148" i="5"/>
  <c r="AF146" i="5"/>
  <c r="AF144" i="5"/>
  <c r="AF142" i="5"/>
  <c r="AF140" i="5"/>
  <c r="AF138" i="5"/>
  <c r="AF136" i="5"/>
  <c r="AF134" i="5"/>
  <c r="AF132" i="5"/>
  <c r="AF130" i="5"/>
  <c r="AF128" i="5"/>
  <c r="AF126" i="5"/>
  <c r="AF124" i="5"/>
  <c r="AF122" i="5"/>
  <c r="AF120" i="5"/>
  <c r="AF118" i="5"/>
  <c r="AF114" i="5"/>
  <c r="AF112" i="5"/>
  <c r="AF110" i="5"/>
  <c r="AF108" i="5"/>
  <c r="AF106" i="5"/>
  <c r="AF104" i="5"/>
  <c r="AF102" i="5"/>
  <c r="AF100" i="5"/>
  <c r="AF98" i="5"/>
  <c r="AF96" i="5"/>
  <c r="AF94" i="5"/>
  <c r="AF92" i="5"/>
  <c r="AF90" i="5"/>
  <c r="AF88" i="5"/>
  <c r="AF86" i="5"/>
  <c r="AF84" i="5"/>
  <c r="AF82" i="5"/>
  <c r="AF80" i="5"/>
  <c r="AF78" i="5"/>
  <c r="AF76" i="5"/>
  <c r="AF72" i="5"/>
  <c r="AF70" i="5"/>
  <c r="AF66" i="5"/>
  <c r="AF64" i="5"/>
  <c r="AF62" i="5"/>
  <c r="AF60" i="5"/>
  <c r="AF58" i="5"/>
  <c r="AF56" i="5"/>
  <c r="AF54" i="5"/>
  <c r="AF52" i="5"/>
  <c r="AF50" i="5"/>
  <c r="AF48" i="5"/>
  <c r="AF46" i="5"/>
  <c r="AF44" i="5"/>
  <c r="AF42" i="5"/>
  <c r="AF40" i="5"/>
  <c r="AF38" i="5"/>
  <c r="AF36" i="5"/>
  <c r="AF34" i="5"/>
  <c r="AF32" i="5"/>
  <c r="AF30" i="5"/>
  <c r="AF28" i="5"/>
  <c r="AF26" i="5"/>
  <c r="AF24" i="5"/>
  <c r="AF22" i="5"/>
  <c r="AF18" i="5"/>
  <c r="AF16" i="5"/>
  <c r="AF12" i="5"/>
  <c r="AF10" i="5"/>
  <c r="AF8" i="5"/>
  <c r="AF6" i="5"/>
  <c r="AF4" i="5"/>
  <c r="AF190" i="5"/>
  <c r="AF168" i="5"/>
  <c r="AF20" i="5"/>
  <c r="AF14" i="5"/>
  <c r="AW531" i="1"/>
  <c r="AS531" i="1"/>
  <c r="AK531" i="1"/>
  <c r="AX309" i="1"/>
  <c r="AO309" i="1"/>
  <c r="X309" i="6" s="1"/>
  <c r="AK7" i="1"/>
  <c r="S421" i="6"/>
  <c r="S318" i="6"/>
  <c r="S418" i="6"/>
  <c r="AF587" i="5"/>
  <c r="U787" i="1"/>
  <c r="D413" i="11"/>
  <c r="D412" i="11"/>
  <c r="D385" i="11"/>
  <c r="U852" i="1"/>
  <c r="C419" i="11"/>
  <c r="D387" i="11"/>
  <c r="D386" i="11"/>
  <c r="R692" i="6"/>
  <c r="G594" i="6"/>
  <c r="R826" i="6"/>
  <c r="R804" i="6"/>
  <c r="R631" i="6"/>
  <c r="L809" i="6"/>
  <c r="R432" i="6"/>
  <c r="R418" i="6"/>
  <c r="R852" i="6"/>
  <c r="L852" i="6"/>
  <c r="A852" i="6"/>
  <c r="B851" i="7"/>
  <c r="T849" i="5"/>
  <c r="T848" i="5"/>
  <c r="L849" i="6"/>
  <c r="A849" i="6"/>
  <c r="R847" i="6"/>
  <c r="G847" i="6"/>
  <c r="T844" i="5"/>
  <c r="L845" i="6"/>
  <c r="A845" i="6"/>
  <c r="R843" i="6"/>
  <c r="L843" i="6"/>
  <c r="A843" i="6"/>
  <c r="B841" i="7"/>
  <c r="T839" i="5"/>
  <c r="T838" i="5"/>
  <c r="G839" i="6"/>
  <c r="Q838" i="6"/>
  <c r="G838" i="6"/>
  <c r="L837" i="6"/>
  <c r="A837" i="6"/>
  <c r="R836" i="6"/>
  <c r="L836" i="6"/>
  <c r="A836" i="6"/>
  <c r="T831" i="5"/>
  <c r="B832" i="7"/>
  <c r="T830" i="5"/>
  <c r="R830" i="6"/>
  <c r="L830" i="6"/>
  <c r="A830" i="6"/>
  <c r="R829" i="6"/>
  <c r="G829" i="6"/>
  <c r="Q828" i="6"/>
  <c r="G828" i="6"/>
  <c r="B827" i="7"/>
  <c r="T825" i="5"/>
  <c r="G826" i="6"/>
  <c r="B825" i="7"/>
  <c r="T823" i="5"/>
  <c r="T822" i="5"/>
  <c r="Q823" i="6"/>
  <c r="G823" i="6"/>
  <c r="Q822" i="6"/>
  <c r="G822" i="6"/>
  <c r="Q821" i="6"/>
  <c r="R820" i="6"/>
  <c r="L820" i="6"/>
  <c r="A820" i="6"/>
  <c r="B819" i="7"/>
  <c r="T817" i="5"/>
  <c r="R818" i="6"/>
  <c r="L818" i="6"/>
  <c r="A818" i="6"/>
  <c r="R817" i="6"/>
  <c r="G817" i="6"/>
  <c r="Q816" i="6"/>
  <c r="G816" i="6"/>
  <c r="T813" i="5"/>
  <c r="R814" i="6"/>
  <c r="L814" i="6"/>
  <c r="A814" i="6"/>
  <c r="B813" i="7"/>
  <c r="T811" i="5"/>
  <c r="T810" i="5"/>
  <c r="Q811" i="6"/>
  <c r="G811" i="6"/>
  <c r="G810" i="6"/>
  <c r="G809" i="6"/>
  <c r="Q808" i="6"/>
  <c r="G808" i="6"/>
  <c r="T805" i="5"/>
  <c r="R806" i="6"/>
  <c r="L806" i="6"/>
  <c r="A806" i="6"/>
  <c r="R805" i="6"/>
  <c r="G805" i="6"/>
  <c r="R803" i="6"/>
  <c r="L803" i="6"/>
  <c r="A803" i="6"/>
  <c r="R801" i="6"/>
  <c r="G801" i="6"/>
  <c r="Q800" i="6"/>
  <c r="G800" i="6"/>
  <c r="L799" i="6"/>
  <c r="A799" i="6"/>
  <c r="Q798" i="6"/>
  <c r="G798" i="6"/>
  <c r="L797" i="6"/>
  <c r="A797" i="6"/>
  <c r="B796" i="7"/>
  <c r="T794" i="5"/>
  <c r="Q795" i="6"/>
  <c r="G795" i="6"/>
  <c r="G794" i="6"/>
  <c r="L793" i="6"/>
  <c r="A793" i="6"/>
  <c r="R792" i="6"/>
  <c r="Q792" i="6"/>
  <c r="R791" i="6"/>
  <c r="L791" i="6"/>
  <c r="A791" i="6"/>
  <c r="Q790" i="6"/>
  <c r="G790" i="6"/>
  <c r="T787" i="5"/>
  <c r="B788" i="7"/>
  <c r="T786" i="5"/>
  <c r="Q787" i="6"/>
  <c r="G787" i="6"/>
  <c r="T784" i="5"/>
  <c r="T782" i="5"/>
  <c r="Q783" i="6"/>
  <c r="R782" i="6"/>
  <c r="L782" i="6"/>
  <c r="A782" i="6"/>
  <c r="R781" i="6"/>
  <c r="L781" i="6"/>
  <c r="A781" i="6"/>
  <c r="T778" i="5"/>
  <c r="Q779" i="6"/>
  <c r="G779" i="6"/>
  <c r="Q778" i="6"/>
  <c r="G778" i="6"/>
  <c r="R774" i="6"/>
  <c r="G774" i="6"/>
  <c r="G773" i="6"/>
  <c r="Q772" i="6"/>
  <c r="B771" i="7"/>
  <c r="T769" i="5"/>
  <c r="B770" i="11"/>
  <c r="T768" i="5"/>
  <c r="R769" i="6"/>
  <c r="G769" i="6"/>
  <c r="L768" i="6"/>
  <c r="A768" i="6"/>
  <c r="R767" i="6"/>
  <c r="G767" i="6"/>
  <c r="Q766" i="6"/>
  <c r="L765" i="6"/>
  <c r="T762" i="5"/>
  <c r="Q763" i="6"/>
  <c r="B762" i="11"/>
  <c r="T760" i="5"/>
  <c r="R761" i="6"/>
  <c r="G761" i="6"/>
  <c r="L760" i="6"/>
  <c r="A760" i="6"/>
  <c r="R759" i="6"/>
  <c r="G759" i="6"/>
  <c r="R758" i="6"/>
  <c r="G758" i="6"/>
  <c r="L757" i="6"/>
  <c r="T754" i="5"/>
  <c r="R755" i="6"/>
  <c r="G755" i="6"/>
  <c r="L754" i="6"/>
  <c r="A754" i="6"/>
  <c r="R753" i="6"/>
  <c r="G753" i="6"/>
  <c r="T750" i="5"/>
  <c r="Q751" i="6"/>
  <c r="R750" i="6"/>
  <c r="G750" i="6"/>
  <c r="Q749" i="6"/>
  <c r="T746" i="5"/>
  <c r="R747" i="6"/>
  <c r="G747" i="6"/>
  <c r="R746" i="6"/>
  <c r="L746" i="6"/>
  <c r="A746" i="6"/>
  <c r="Q745" i="6"/>
  <c r="Q744" i="6"/>
  <c r="T741" i="5"/>
  <c r="Q742" i="6"/>
  <c r="B741" i="7"/>
  <c r="T739" i="5"/>
  <c r="L740" i="6"/>
  <c r="A740" i="6"/>
  <c r="R739" i="6"/>
  <c r="G739" i="6"/>
  <c r="R738" i="6"/>
  <c r="L738" i="6"/>
  <c r="A738" i="6"/>
  <c r="R737" i="6"/>
  <c r="G737" i="6"/>
  <c r="R736" i="6"/>
  <c r="Q736" i="6"/>
  <c r="T733" i="5"/>
  <c r="T731" i="5"/>
  <c r="T730" i="5"/>
  <c r="L731" i="6"/>
  <c r="A731" i="6"/>
  <c r="R730" i="6"/>
  <c r="G730" i="6"/>
  <c r="Q729" i="6"/>
  <c r="T726" i="5"/>
  <c r="L727" i="6"/>
  <c r="A727" i="6"/>
  <c r="R726" i="6"/>
  <c r="A726" i="6"/>
  <c r="R725" i="6"/>
  <c r="G725" i="6"/>
  <c r="Q724" i="6"/>
  <c r="T721" i="5"/>
  <c r="B722" i="11"/>
  <c r="T720" i="5"/>
  <c r="L721" i="6"/>
  <c r="L720" i="6"/>
  <c r="A720" i="6"/>
  <c r="Q719" i="6"/>
  <c r="B718" i="11"/>
  <c r="T716" i="5"/>
  <c r="Q717" i="6"/>
  <c r="T714" i="5"/>
  <c r="L715" i="6"/>
  <c r="A715" i="6"/>
  <c r="R714" i="6"/>
  <c r="Q714" i="6"/>
  <c r="B713" i="7"/>
  <c r="T711" i="5"/>
  <c r="T710" i="5"/>
  <c r="L711" i="6"/>
  <c r="A711" i="6"/>
  <c r="A710" i="6"/>
  <c r="R709" i="6"/>
  <c r="G709" i="6"/>
  <c r="Q708" i="6"/>
  <c r="L707" i="6"/>
  <c r="A707" i="6"/>
  <c r="R706" i="6"/>
  <c r="G706" i="6"/>
  <c r="Q705" i="6"/>
  <c r="B704" i="7"/>
  <c r="T702" i="5"/>
  <c r="L703" i="6"/>
  <c r="A703" i="6"/>
  <c r="Q702" i="6"/>
  <c r="T699" i="5"/>
  <c r="L700" i="6"/>
  <c r="T698" i="5"/>
  <c r="L699" i="6"/>
  <c r="A699" i="6"/>
  <c r="R698" i="6"/>
  <c r="G698" i="6"/>
  <c r="Q697" i="6"/>
  <c r="G697" i="6"/>
  <c r="Q696" i="6"/>
  <c r="B695" i="11"/>
  <c r="T693" i="5"/>
  <c r="R694" i="6"/>
  <c r="G694" i="6"/>
  <c r="Q693" i="6"/>
  <c r="T690" i="5"/>
  <c r="L691" i="6"/>
  <c r="A691" i="6"/>
  <c r="R690" i="6"/>
  <c r="G690" i="6"/>
  <c r="Q689" i="6"/>
  <c r="T686" i="5"/>
  <c r="R687" i="6"/>
  <c r="G687" i="6"/>
  <c r="Q686" i="6"/>
  <c r="G686" i="6"/>
  <c r="L685" i="6"/>
  <c r="A685" i="6"/>
  <c r="R684" i="6"/>
  <c r="G684" i="6"/>
  <c r="Q683" i="6"/>
  <c r="T680" i="5"/>
  <c r="L681" i="6"/>
  <c r="A681" i="6"/>
  <c r="R680" i="6"/>
  <c r="G680" i="6"/>
  <c r="Q679" i="6"/>
  <c r="T676" i="5"/>
  <c r="B677" i="11"/>
  <c r="T675" i="5"/>
  <c r="L676" i="6"/>
  <c r="A676" i="6"/>
  <c r="R675" i="6"/>
  <c r="G675" i="6"/>
  <c r="Q674" i="6"/>
  <c r="Q673" i="6"/>
  <c r="T670" i="5"/>
  <c r="L671" i="6"/>
  <c r="A671" i="6"/>
  <c r="AG671" i="6" s="1"/>
  <c r="R670" i="6"/>
  <c r="G670" i="6"/>
  <c r="R669" i="6"/>
  <c r="G669" i="6"/>
  <c r="Q668" i="6"/>
  <c r="T665" i="5"/>
  <c r="L666" i="6"/>
  <c r="A666" i="6"/>
  <c r="R665" i="6"/>
  <c r="G665" i="6"/>
  <c r="Q664" i="6"/>
  <c r="T661" i="5"/>
  <c r="Q662" i="6"/>
  <c r="R661" i="6"/>
  <c r="G661" i="6"/>
  <c r="Q660" i="6"/>
  <c r="Q659" i="6"/>
  <c r="G659" i="6"/>
  <c r="R658" i="6"/>
  <c r="L658" i="6"/>
  <c r="A658" i="6"/>
  <c r="R657" i="6"/>
  <c r="G657" i="6"/>
  <c r="Q656" i="6"/>
  <c r="B25" i="13"/>
  <c r="T653" i="5"/>
  <c r="L654" i="6"/>
  <c r="G24" i="13"/>
  <c r="A654" i="6"/>
  <c r="A24" i="13"/>
  <c r="R653" i="6"/>
  <c r="L23" i="13"/>
  <c r="G653" i="6"/>
  <c r="D23" i="13"/>
  <c r="Q652" i="6"/>
  <c r="K22" i="13"/>
  <c r="B651" i="7"/>
  <c r="B21" i="13"/>
  <c r="T649" i="5"/>
  <c r="B650" i="7"/>
  <c r="B20" i="13"/>
  <c r="T648" i="5"/>
  <c r="L649" i="6"/>
  <c r="G19" i="13"/>
  <c r="A649" i="6"/>
  <c r="A19" i="13"/>
  <c r="R648" i="6"/>
  <c r="L18" i="13"/>
  <c r="G648" i="6"/>
  <c r="D18" i="13"/>
  <c r="R647" i="6"/>
  <c r="L17" i="13"/>
  <c r="L647" i="6"/>
  <c r="G17" i="13"/>
  <c r="A647" i="6"/>
  <c r="A17" i="13"/>
  <c r="R646" i="6"/>
  <c r="L16" i="13"/>
  <c r="G646" i="6"/>
  <c r="D16" i="13"/>
  <c r="Q645" i="6"/>
  <c r="K15" i="13"/>
  <c r="B14" i="13"/>
  <c r="T642" i="5"/>
  <c r="B643" i="7"/>
  <c r="B13" i="13"/>
  <c r="T641" i="5"/>
  <c r="L642" i="6"/>
  <c r="G12" i="13"/>
  <c r="A642" i="6"/>
  <c r="A12" i="13"/>
  <c r="R641" i="6"/>
  <c r="L11" i="13"/>
  <c r="L641" i="6"/>
  <c r="G11" i="13"/>
  <c r="A641" i="6"/>
  <c r="A11" i="13"/>
  <c r="B10" i="13"/>
  <c r="T638" i="5"/>
  <c r="B639" i="7"/>
  <c r="B9" i="13"/>
  <c r="T637" i="5"/>
  <c r="B637" i="11"/>
  <c r="B7" i="13"/>
  <c r="T635" i="5"/>
  <c r="L636" i="6"/>
  <c r="G6" i="13"/>
  <c r="A636" i="6"/>
  <c r="A6" i="13"/>
  <c r="R635" i="6"/>
  <c r="L5" i="13"/>
  <c r="G635" i="6"/>
  <c r="D5" i="13"/>
  <c r="Q634" i="6"/>
  <c r="K4" i="13"/>
  <c r="B633" i="11"/>
  <c r="T631" i="5"/>
  <c r="L632" i="6"/>
  <c r="G631" i="6"/>
  <c r="Q630" i="6"/>
  <c r="G630" i="6"/>
  <c r="Q629" i="6"/>
  <c r="T625" i="5"/>
  <c r="T624" i="5"/>
  <c r="L625" i="6"/>
  <c r="A625" i="6"/>
  <c r="AA625" i="6" s="1"/>
  <c r="L624" i="6"/>
  <c r="A624" i="6"/>
  <c r="AG624" i="6" s="1"/>
  <c r="L623" i="6"/>
  <c r="R622" i="6"/>
  <c r="G622" i="6"/>
  <c r="Q621" i="6"/>
  <c r="G621" i="6"/>
  <c r="Q620" i="6"/>
  <c r="B619" i="7"/>
  <c r="T617" i="5"/>
  <c r="L618" i="6"/>
  <c r="R617" i="6"/>
  <c r="G617" i="6"/>
  <c r="R616" i="6"/>
  <c r="G616" i="6"/>
  <c r="Q615" i="6"/>
  <c r="Q614" i="6"/>
  <c r="B613" i="11"/>
  <c r="T611" i="5"/>
  <c r="T610" i="5"/>
  <c r="L611" i="6"/>
  <c r="A611" i="6"/>
  <c r="R610" i="6"/>
  <c r="G610" i="6"/>
  <c r="Q609" i="6"/>
  <c r="Q607" i="6"/>
  <c r="G607" i="6"/>
  <c r="R606" i="6"/>
  <c r="L606" i="6"/>
  <c r="A606" i="6"/>
  <c r="R605" i="6"/>
  <c r="G605" i="6"/>
  <c r="Q604" i="6"/>
  <c r="T601" i="5"/>
  <c r="L602" i="6"/>
  <c r="L601" i="6"/>
  <c r="A601" i="6"/>
  <c r="R600" i="6"/>
  <c r="L600" i="6"/>
  <c r="R599" i="6"/>
  <c r="L599" i="6"/>
  <c r="A599" i="6"/>
  <c r="B598" i="7"/>
  <c r="T596" i="5"/>
  <c r="L597" i="6"/>
  <c r="L596" i="6"/>
  <c r="A596" i="6"/>
  <c r="R595" i="6"/>
  <c r="G595" i="6"/>
  <c r="Q594" i="6"/>
  <c r="Q593" i="6"/>
  <c r="T590" i="5"/>
  <c r="L591" i="6"/>
  <c r="R590" i="6"/>
  <c r="G590" i="6"/>
  <c r="Q589" i="6"/>
  <c r="G589" i="6"/>
  <c r="Q588" i="6"/>
  <c r="T585" i="5"/>
  <c r="L586" i="6"/>
  <c r="L585" i="6"/>
  <c r="A585" i="6"/>
  <c r="T582" i="5"/>
  <c r="L583" i="6"/>
  <c r="A583" i="6"/>
  <c r="R582" i="6"/>
  <c r="G582" i="6"/>
  <c r="R581" i="6"/>
  <c r="G581" i="6"/>
  <c r="Q580" i="6"/>
  <c r="B579" i="7"/>
  <c r="T577" i="5"/>
  <c r="L578" i="6"/>
  <c r="R577" i="6"/>
  <c r="G577" i="6"/>
  <c r="R576" i="6"/>
  <c r="G576" i="6"/>
  <c r="Q575" i="6"/>
  <c r="T572" i="5"/>
  <c r="T571" i="5"/>
  <c r="L572" i="6"/>
  <c r="A572" i="6"/>
  <c r="Q571" i="6"/>
  <c r="Q570" i="6"/>
  <c r="T567" i="5"/>
  <c r="L568" i="6"/>
  <c r="A568" i="6"/>
  <c r="R567" i="6"/>
  <c r="G567" i="6"/>
  <c r="Q566" i="6"/>
  <c r="T563" i="5"/>
  <c r="L564" i="6"/>
  <c r="A564" i="6"/>
  <c r="R563" i="6"/>
  <c r="G563" i="6"/>
  <c r="Q562" i="6"/>
  <c r="T559" i="5"/>
  <c r="L560" i="6"/>
  <c r="A560" i="6"/>
  <c r="R559" i="6"/>
  <c r="G559" i="6"/>
  <c r="G558" i="6"/>
  <c r="Q557" i="6"/>
  <c r="T554" i="5"/>
  <c r="R555" i="6"/>
  <c r="G555" i="6"/>
  <c r="R554" i="6"/>
  <c r="G554" i="6"/>
  <c r="R553" i="6"/>
  <c r="G553" i="6"/>
  <c r="Q552" i="6"/>
  <c r="Q551" i="6"/>
  <c r="G551" i="6"/>
  <c r="Q550" i="6"/>
  <c r="T547" i="5"/>
  <c r="T546" i="5"/>
  <c r="L547" i="6"/>
  <c r="A547" i="6"/>
  <c r="L546" i="6"/>
  <c r="A546" i="6"/>
  <c r="L545" i="6"/>
  <c r="A545" i="6"/>
  <c r="R544" i="6"/>
  <c r="G544" i="6"/>
  <c r="Q543" i="6"/>
  <c r="Q542" i="6"/>
  <c r="T539" i="5"/>
  <c r="L540" i="6"/>
  <c r="A540" i="6"/>
  <c r="B539" i="7"/>
  <c r="T537" i="5"/>
  <c r="Q538" i="6"/>
  <c r="Q537" i="6"/>
  <c r="Q536" i="6"/>
  <c r="B535" i="7"/>
  <c r="T533" i="5"/>
  <c r="L534" i="6"/>
  <c r="A534" i="6"/>
  <c r="G533" i="6"/>
  <c r="R532" i="6"/>
  <c r="L532" i="6"/>
  <c r="A532" i="6"/>
  <c r="T529" i="5"/>
  <c r="B530" i="7"/>
  <c r="T528" i="5"/>
  <c r="L529" i="6"/>
  <c r="A529" i="6"/>
  <c r="L528" i="6"/>
  <c r="A528" i="6"/>
  <c r="R527" i="6"/>
  <c r="G527" i="6"/>
  <c r="Q526" i="6"/>
  <c r="B525" i="7"/>
  <c r="T523" i="5"/>
  <c r="T522" i="5"/>
  <c r="L523" i="6"/>
  <c r="A523" i="6"/>
  <c r="T520" i="5"/>
  <c r="T518" i="5"/>
  <c r="T517" i="5"/>
  <c r="L518" i="6"/>
  <c r="A518" i="6"/>
  <c r="L517" i="6"/>
  <c r="A517" i="6"/>
  <c r="R516" i="6"/>
  <c r="G516" i="6"/>
  <c r="Q515" i="6"/>
  <c r="T512" i="5"/>
  <c r="R513" i="6"/>
  <c r="L513" i="6"/>
  <c r="A513" i="6"/>
  <c r="R512" i="6"/>
  <c r="G512" i="6"/>
  <c r="Q511" i="6"/>
  <c r="T508" i="5"/>
  <c r="L509" i="6"/>
  <c r="A509" i="6"/>
  <c r="T506" i="5"/>
  <c r="L507" i="6"/>
  <c r="A507" i="6"/>
  <c r="R506" i="6"/>
  <c r="G506" i="6"/>
  <c r="L505" i="6"/>
  <c r="A505" i="6"/>
  <c r="R504" i="6"/>
  <c r="G504" i="6"/>
  <c r="Q503" i="6"/>
  <c r="Q502" i="6"/>
  <c r="T499" i="5"/>
  <c r="Q500" i="6"/>
  <c r="T497" i="5"/>
  <c r="L498" i="6"/>
  <c r="A498" i="6"/>
  <c r="T495" i="5"/>
  <c r="Q496" i="6"/>
  <c r="Q495" i="6"/>
  <c r="G495" i="6"/>
  <c r="T492" i="5"/>
  <c r="T490" i="5"/>
  <c r="Q491" i="6"/>
  <c r="T488" i="5"/>
  <c r="T487" i="5"/>
  <c r="L488" i="6"/>
  <c r="A488" i="6"/>
  <c r="T485" i="5"/>
  <c r="L486" i="6"/>
  <c r="A486" i="6"/>
  <c r="G485" i="6"/>
  <c r="R484" i="6"/>
  <c r="G484" i="6"/>
  <c r="R483" i="6"/>
  <c r="G483" i="6"/>
  <c r="L482" i="6"/>
  <c r="A482" i="6"/>
  <c r="L481" i="6"/>
  <c r="A481" i="6"/>
  <c r="U481" i="6" s="1"/>
  <c r="R480" i="6"/>
  <c r="G480" i="6"/>
  <c r="Q479" i="6"/>
  <c r="Q478" i="6"/>
  <c r="T475" i="5"/>
  <c r="T474" i="5"/>
  <c r="B475" i="7"/>
  <c r="T473" i="5"/>
  <c r="R474" i="6"/>
  <c r="L474" i="6"/>
  <c r="A474" i="6"/>
  <c r="B473" i="7"/>
  <c r="T471" i="5"/>
  <c r="T470" i="5"/>
  <c r="Q471" i="6"/>
  <c r="R470" i="6"/>
  <c r="G470" i="6"/>
  <c r="L469" i="6"/>
  <c r="A469" i="6"/>
  <c r="AA469" i="6" s="1"/>
  <c r="B468" i="7"/>
  <c r="T466" i="5"/>
  <c r="L467" i="6"/>
  <c r="A467" i="6"/>
  <c r="R466" i="6"/>
  <c r="G466" i="6"/>
  <c r="Q465" i="6"/>
  <c r="T462" i="5"/>
  <c r="L463" i="6"/>
  <c r="A463" i="6"/>
  <c r="Q462" i="6"/>
  <c r="G462" i="6"/>
  <c r="T459" i="5"/>
  <c r="T458" i="5"/>
  <c r="T456" i="5"/>
  <c r="L457" i="6"/>
  <c r="A457" i="6"/>
  <c r="T454" i="5"/>
  <c r="L455" i="6"/>
  <c r="A455" i="6"/>
  <c r="T452" i="5"/>
  <c r="L453" i="6"/>
  <c r="A453" i="6"/>
  <c r="L452" i="6"/>
  <c r="A452" i="6"/>
  <c r="T449" i="5"/>
  <c r="L450" i="6"/>
  <c r="A450" i="6"/>
  <c r="R449" i="6"/>
  <c r="G449" i="6"/>
  <c r="Q448" i="6"/>
  <c r="R447" i="6"/>
  <c r="G447" i="6"/>
  <c r="Q446" i="6"/>
  <c r="G446" i="6"/>
  <c r="Q445" i="6"/>
  <c r="Q444" i="6"/>
  <c r="Q443" i="6"/>
  <c r="G443" i="6"/>
  <c r="Q442" i="6"/>
  <c r="B441" i="7"/>
  <c r="T439" i="5"/>
  <c r="Q440" i="6"/>
  <c r="B439" i="7"/>
  <c r="T437" i="5"/>
  <c r="L438" i="6"/>
  <c r="A438" i="6"/>
  <c r="R437" i="6"/>
  <c r="Q437" i="6"/>
  <c r="F437" i="6"/>
  <c r="Q436" i="6"/>
  <c r="Q435" i="6"/>
  <c r="G435" i="6"/>
  <c r="Q434" i="6"/>
  <c r="T431" i="5"/>
  <c r="G432" i="6"/>
  <c r="Q431" i="6"/>
  <c r="Q430" i="6"/>
  <c r="G430" i="6"/>
  <c r="Q429" i="6"/>
  <c r="B428" i="7"/>
  <c r="T426" i="5"/>
  <c r="Q427" i="6"/>
  <c r="G427" i="6"/>
  <c r="Q426" i="6"/>
  <c r="G426" i="6"/>
  <c r="G425" i="6"/>
  <c r="T422" i="5"/>
  <c r="L423" i="6"/>
  <c r="A423" i="6"/>
  <c r="R422" i="6"/>
  <c r="L422" i="6"/>
  <c r="T418" i="5"/>
  <c r="Q419" i="6"/>
  <c r="T416" i="5"/>
  <c r="T415" i="5"/>
  <c r="R416" i="6"/>
  <c r="L416" i="6"/>
  <c r="A416" i="6"/>
  <c r="Q415" i="6"/>
  <c r="T412" i="5"/>
  <c r="L413" i="6"/>
  <c r="R412" i="6"/>
  <c r="L412" i="6"/>
  <c r="A412" i="6"/>
  <c r="R411" i="6"/>
  <c r="G411" i="6"/>
  <c r="T407" i="5"/>
  <c r="T406" i="5"/>
  <c r="R407" i="6"/>
  <c r="G407" i="6"/>
  <c r="Q406" i="6"/>
  <c r="G406" i="6"/>
  <c r="Q405" i="6"/>
  <c r="B403" i="7"/>
  <c r="T401" i="5"/>
  <c r="B402" i="7"/>
  <c r="T400" i="5"/>
  <c r="L401" i="6"/>
  <c r="A401" i="6"/>
  <c r="R400" i="6"/>
  <c r="L400" i="6"/>
  <c r="A400" i="6"/>
  <c r="R399" i="6"/>
  <c r="G399" i="6"/>
  <c r="Q398" i="6"/>
  <c r="G398" i="6"/>
  <c r="Q397" i="6"/>
  <c r="Q396" i="6"/>
  <c r="G396" i="6"/>
  <c r="Q395" i="6"/>
  <c r="L393" i="6"/>
  <c r="A393" i="6"/>
  <c r="R392" i="6"/>
  <c r="L392" i="6"/>
  <c r="A392" i="6"/>
  <c r="R391" i="6"/>
  <c r="G391" i="6"/>
  <c r="Q390" i="6"/>
  <c r="G390" i="6"/>
  <c r="Q389" i="6"/>
  <c r="T385" i="5"/>
  <c r="T384" i="5"/>
  <c r="L385" i="6"/>
  <c r="R384" i="6"/>
  <c r="L384" i="6"/>
  <c r="A384" i="6"/>
  <c r="R383" i="6"/>
  <c r="G383" i="6"/>
  <c r="Q382" i="6"/>
  <c r="G382" i="6"/>
  <c r="Q381" i="6"/>
  <c r="T377" i="5"/>
  <c r="T376" i="5"/>
  <c r="L377" i="6"/>
  <c r="R376" i="6"/>
  <c r="L376" i="6"/>
  <c r="A376" i="6"/>
  <c r="R375" i="6"/>
  <c r="G375" i="6"/>
  <c r="Q374" i="6"/>
  <c r="G374" i="6"/>
  <c r="Q373" i="6"/>
  <c r="T369" i="5"/>
  <c r="T368" i="5"/>
  <c r="L369" i="6"/>
  <c r="R368" i="6"/>
  <c r="L368" i="6"/>
  <c r="A368" i="6"/>
  <c r="R367" i="6"/>
  <c r="G367" i="6"/>
  <c r="Q366" i="6"/>
  <c r="T363" i="5"/>
  <c r="L364" i="6"/>
  <c r="A364" i="6"/>
  <c r="R363" i="6"/>
  <c r="L363" i="6"/>
  <c r="A363" i="6"/>
  <c r="R362" i="6"/>
  <c r="L362" i="6"/>
  <c r="A362" i="6"/>
  <c r="O362" i="6" s="1"/>
  <c r="R361" i="6"/>
  <c r="L361" i="6"/>
  <c r="R360" i="6"/>
  <c r="L360" i="6"/>
  <c r="A360" i="6"/>
  <c r="T357" i="5"/>
  <c r="T356" i="5"/>
  <c r="L357" i="6"/>
  <c r="A357" i="6"/>
  <c r="R356" i="6"/>
  <c r="L356" i="6"/>
  <c r="A356" i="6"/>
  <c r="R355" i="6"/>
  <c r="G355" i="6"/>
  <c r="T344" i="5"/>
  <c r="T343" i="5"/>
  <c r="T342" i="5"/>
  <c r="T341" i="5"/>
  <c r="T340" i="5"/>
  <c r="L341" i="6"/>
  <c r="T339" i="5"/>
  <c r="L340" i="6"/>
  <c r="T338" i="5"/>
  <c r="L339" i="6"/>
  <c r="A339" i="6"/>
  <c r="R338" i="6"/>
  <c r="G338" i="6"/>
  <c r="Q337" i="6"/>
  <c r="Q336" i="6"/>
  <c r="G336" i="6"/>
  <c r="L335" i="6"/>
  <c r="R334" i="6"/>
  <c r="G334" i="6"/>
  <c r="R333" i="6"/>
  <c r="G333" i="6"/>
  <c r="Q332" i="6"/>
  <c r="T329" i="5"/>
  <c r="T328" i="5"/>
  <c r="T327" i="5"/>
  <c r="T326" i="5"/>
  <c r="T325" i="5"/>
  <c r="L326" i="6"/>
  <c r="A326" i="6"/>
  <c r="R325" i="6"/>
  <c r="G325" i="6"/>
  <c r="L324" i="6"/>
  <c r="A324" i="6"/>
  <c r="T321" i="5"/>
  <c r="T319" i="5"/>
  <c r="L320" i="6"/>
  <c r="A320" i="6"/>
  <c r="R319" i="6"/>
  <c r="G319" i="6"/>
  <c r="R318" i="6"/>
  <c r="L318" i="6"/>
  <c r="A318" i="6"/>
  <c r="R317" i="6"/>
  <c r="G317" i="6"/>
  <c r="R316" i="6"/>
  <c r="G316" i="6"/>
  <c r="Q315" i="6"/>
  <c r="T312" i="5"/>
  <c r="L313" i="6"/>
  <c r="R312" i="6"/>
  <c r="G312" i="6"/>
  <c r="Q311" i="6"/>
  <c r="Q310" i="6"/>
  <c r="G310" i="6"/>
  <c r="L309" i="6"/>
  <c r="T306" i="5"/>
  <c r="L307" i="6"/>
  <c r="A307" i="6"/>
  <c r="AA307" i="6" s="1"/>
  <c r="R306" i="6"/>
  <c r="G306" i="6"/>
  <c r="Q305" i="6"/>
  <c r="R304" i="6"/>
  <c r="G304" i="6"/>
  <c r="R303" i="6"/>
  <c r="G303" i="6"/>
  <c r="R302" i="6"/>
  <c r="G302" i="6"/>
  <c r="R301" i="6"/>
  <c r="G301" i="6"/>
  <c r="R300" i="6"/>
  <c r="G300" i="6"/>
  <c r="R299" i="6"/>
  <c r="G299" i="6"/>
  <c r="R298" i="6"/>
  <c r="G298" i="6"/>
  <c r="Q297" i="6"/>
  <c r="Q296" i="6"/>
  <c r="Q295" i="6"/>
  <c r="Q294" i="6"/>
  <c r="Q293" i="6"/>
  <c r="Q292" i="6"/>
  <c r="Q291" i="6"/>
  <c r="Q290" i="6"/>
  <c r="Q289" i="6"/>
  <c r="Q288" i="6"/>
  <c r="Q287" i="6"/>
  <c r="Q286" i="6"/>
  <c r="Q285" i="6"/>
  <c r="Q284" i="6"/>
  <c r="T281" i="5"/>
  <c r="T280" i="5"/>
  <c r="T279" i="5"/>
  <c r="T278" i="5"/>
  <c r="T277" i="5"/>
  <c r="T276" i="5"/>
  <c r="T275" i="5"/>
  <c r="T274" i="5"/>
  <c r="L275" i="6"/>
  <c r="L274" i="6"/>
  <c r="A274" i="6"/>
  <c r="U274" i="6" s="1"/>
  <c r="L273" i="6"/>
  <c r="B264" i="6"/>
  <c r="E264" i="6" s="1"/>
  <c r="T262" i="5"/>
  <c r="B259" i="6"/>
  <c r="T257" i="5"/>
  <c r="B255" i="6"/>
  <c r="T253" i="5"/>
  <c r="B251" i="6"/>
  <c r="T249" i="5"/>
  <c r="B246" i="6"/>
  <c r="AB246" i="6" s="1"/>
  <c r="T244" i="5"/>
  <c r="B242" i="6"/>
  <c r="T240" i="5"/>
  <c r="B236" i="6"/>
  <c r="T234" i="5"/>
  <c r="B232" i="6"/>
  <c r="V232" i="6" s="1"/>
  <c r="T230" i="5"/>
  <c r="B224" i="6"/>
  <c r="T222" i="5"/>
  <c r="B219" i="6"/>
  <c r="T217" i="5"/>
  <c r="B217" i="6"/>
  <c r="K217" i="6" s="1"/>
  <c r="T215" i="5"/>
  <c r="B209" i="6"/>
  <c r="T207" i="5"/>
  <c r="B203" i="6"/>
  <c r="T201" i="5"/>
  <c r="B202" i="6"/>
  <c r="AB202" i="6" s="1"/>
  <c r="T200" i="5"/>
  <c r="B200" i="6"/>
  <c r="T198" i="5"/>
  <c r="B196" i="6"/>
  <c r="T194" i="5"/>
  <c r="B191" i="6"/>
  <c r="P191" i="6" s="1"/>
  <c r="T189" i="5"/>
  <c r="B186" i="6"/>
  <c r="K186" i="6" s="1"/>
  <c r="T184" i="5"/>
  <c r="B184" i="6"/>
  <c r="T182" i="5"/>
  <c r="B178" i="6"/>
  <c r="T176" i="5"/>
  <c r="B173" i="6"/>
  <c r="T171" i="5"/>
  <c r="B172" i="6"/>
  <c r="T170" i="5"/>
  <c r="B168" i="6"/>
  <c r="T166" i="5"/>
  <c r="B163" i="6"/>
  <c r="T161" i="5"/>
  <c r="B159" i="6"/>
  <c r="V159" i="6" s="1"/>
  <c r="T157" i="5"/>
  <c r="B154" i="6"/>
  <c r="K154" i="6" s="1"/>
  <c r="T152" i="5"/>
  <c r="B152" i="6"/>
  <c r="E152" i="6" s="1"/>
  <c r="T150" i="5"/>
  <c r="B146" i="6"/>
  <c r="T144" i="5"/>
  <c r="B144" i="6"/>
  <c r="T142" i="5"/>
  <c r="B140" i="6"/>
  <c r="V140" i="6" s="1"/>
  <c r="T138" i="5"/>
  <c r="B139" i="6"/>
  <c r="V139" i="6" s="1"/>
  <c r="T137" i="5"/>
  <c r="B134" i="6"/>
  <c r="AH134" i="6" s="1"/>
  <c r="T132" i="5"/>
  <c r="B130" i="6"/>
  <c r="T128" i="5"/>
  <c r="B126" i="6"/>
  <c r="T124" i="5"/>
  <c r="B122" i="6"/>
  <c r="P122" i="6" s="1"/>
  <c r="T120" i="5"/>
  <c r="B119" i="6"/>
  <c r="P119" i="6" s="1"/>
  <c r="T117" i="5"/>
  <c r="B118" i="6"/>
  <c r="T116" i="5"/>
  <c r="B116" i="6"/>
  <c r="V116" i="6" s="1"/>
  <c r="T114" i="5"/>
  <c r="B114" i="6"/>
  <c r="AH114" i="6" s="1"/>
  <c r="T112" i="5"/>
  <c r="B113" i="6"/>
  <c r="T111" i="5"/>
  <c r="B112" i="6"/>
  <c r="V112" i="6" s="1"/>
  <c r="T110" i="5"/>
  <c r="B108" i="6"/>
  <c r="V108" i="6" s="1"/>
  <c r="T106" i="5"/>
  <c r="B103" i="6"/>
  <c r="T101" i="5"/>
  <c r="B96" i="6"/>
  <c r="AH96" i="6" s="1"/>
  <c r="T94" i="5"/>
  <c r="B90" i="6"/>
  <c r="K90" i="6" s="1"/>
  <c r="T88" i="5"/>
  <c r="B86" i="6"/>
  <c r="T84" i="5"/>
  <c r="B83" i="6"/>
  <c r="T81" i="5"/>
  <c r="B78" i="6"/>
  <c r="AB78" i="6" s="1"/>
  <c r="T76" i="5"/>
  <c r="B75" i="6"/>
  <c r="V75" i="6" s="1"/>
  <c r="T73" i="5"/>
  <c r="B67" i="6"/>
  <c r="AH67" i="6" s="1"/>
  <c r="T65" i="5"/>
  <c r="B65" i="6"/>
  <c r="T63" i="5"/>
  <c r="B55" i="6"/>
  <c r="T53" i="5"/>
  <c r="B53" i="6"/>
  <c r="AB53" i="6" s="1"/>
  <c r="T51" i="5"/>
  <c r="B52" i="6"/>
  <c r="T50" i="5"/>
  <c r="B51" i="6"/>
  <c r="V51" i="6" s="1"/>
  <c r="T49" i="5"/>
  <c r="B50" i="6"/>
  <c r="T48" i="5"/>
  <c r="B49" i="6"/>
  <c r="V49" i="6" s="1"/>
  <c r="T47" i="5"/>
  <c r="B42" i="6"/>
  <c r="T40" i="5"/>
  <c r="B35" i="6"/>
  <c r="V35" i="6" s="1"/>
  <c r="T33" i="5"/>
  <c r="B25" i="6"/>
  <c r="T23" i="5"/>
  <c r="B24" i="6"/>
  <c r="P24" i="6" s="1"/>
  <c r="T22" i="5"/>
  <c r="B22" i="6"/>
  <c r="V22" i="6" s="1"/>
  <c r="T20" i="5"/>
  <c r="Q852" i="6"/>
  <c r="G852" i="6"/>
  <c r="L851" i="6"/>
  <c r="A851" i="6"/>
  <c r="R850" i="6"/>
  <c r="L850" i="6"/>
  <c r="A850" i="6"/>
  <c r="R849" i="6"/>
  <c r="G849" i="6"/>
  <c r="B848" i="7"/>
  <c r="T846" i="5"/>
  <c r="R846" i="6"/>
  <c r="L846" i="6"/>
  <c r="A846" i="6"/>
  <c r="R845" i="6"/>
  <c r="G845" i="6"/>
  <c r="T842" i="5"/>
  <c r="G843" i="6"/>
  <c r="T840" i="5"/>
  <c r="L841" i="6"/>
  <c r="A841" i="6"/>
  <c r="R840" i="6"/>
  <c r="L840" i="6"/>
  <c r="A840" i="6"/>
  <c r="R837" i="6"/>
  <c r="G837" i="6"/>
  <c r="Q836" i="6"/>
  <c r="G836" i="6"/>
  <c r="T833" i="5"/>
  <c r="T832" i="5"/>
  <c r="L833" i="6"/>
  <c r="A833" i="6"/>
  <c r="R832" i="6"/>
  <c r="L832" i="6"/>
  <c r="A832" i="6"/>
  <c r="T829" i="5"/>
  <c r="G830" i="6"/>
  <c r="Q829" i="6"/>
  <c r="R827" i="6"/>
  <c r="L827" i="6"/>
  <c r="A827" i="6"/>
  <c r="L825" i="6"/>
  <c r="A825" i="6"/>
  <c r="R824" i="6"/>
  <c r="L824" i="6"/>
  <c r="A824" i="6"/>
  <c r="T819" i="5"/>
  <c r="Q820" i="6"/>
  <c r="G820" i="6"/>
  <c r="L819" i="6"/>
  <c r="A819" i="6"/>
  <c r="G818" i="6"/>
  <c r="R815" i="6"/>
  <c r="L815" i="6"/>
  <c r="A815" i="6"/>
  <c r="Q814" i="6"/>
  <c r="G814" i="6"/>
  <c r="L813" i="6"/>
  <c r="A813" i="6"/>
  <c r="R812" i="6"/>
  <c r="L812" i="6"/>
  <c r="A812" i="6"/>
  <c r="R807" i="6"/>
  <c r="L807" i="6"/>
  <c r="A807" i="6"/>
  <c r="Q806" i="6"/>
  <c r="G806" i="6"/>
  <c r="Q805" i="6"/>
  <c r="T802" i="5"/>
  <c r="Q803" i="6"/>
  <c r="G803" i="6"/>
  <c r="T800" i="5"/>
  <c r="R799" i="6"/>
  <c r="G799" i="6"/>
  <c r="R797" i="6"/>
  <c r="G797" i="6"/>
  <c r="R796" i="6"/>
  <c r="L796" i="6"/>
  <c r="A796" i="6"/>
  <c r="R793" i="6"/>
  <c r="G793" i="6"/>
  <c r="T790" i="5"/>
  <c r="Q791" i="6"/>
  <c r="G791" i="6"/>
  <c r="L789" i="6"/>
  <c r="A789" i="6"/>
  <c r="R788" i="6"/>
  <c r="L788" i="6"/>
  <c r="A788" i="6"/>
  <c r="R786" i="6"/>
  <c r="L786" i="6"/>
  <c r="A786" i="6"/>
  <c r="T783" i="5"/>
  <c r="R784" i="6"/>
  <c r="L784" i="6"/>
  <c r="A784" i="6"/>
  <c r="B783" i="7"/>
  <c r="T781" i="5"/>
  <c r="Q782" i="6"/>
  <c r="G782" i="6"/>
  <c r="Q781" i="6"/>
  <c r="G781" i="6"/>
  <c r="L780" i="6"/>
  <c r="A780" i="6"/>
  <c r="T775" i="5"/>
  <c r="T774" i="5"/>
  <c r="T773" i="5"/>
  <c r="Q774" i="6"/>
  <c r="T770" i="5"/>
  <c r="L771" i="6"/>
  <c r="A771" i="6"/>
  <c r="L770" i="6"/>
  <c r="A770" i="6"/>
  <c r="Q769" i="6"/>
  <c r="R768" i="6"/>
  <c r="G768" i="6"/>
  <c r="Q767" i="6"/>
  <c r="B766" i="11"/>
  <c r="T764" i="5"/>
  <c r="R765" i="6"/>
  <c r="G765" i="6"/>
  <c r="C765" i="11"/>
  <c r="L764" i="6"/>
  <c r="A764" i="6"/>
  <c r="B763" i="7"/>
  <c r="T761" i="5"/>
  <c r="L762" i="6"/>
  <c r="A762" i="6"/>
  <c r="Q761" i="6"/>
  <c r="R760" i="6"/>
  <c r="G760" i="6"/>
  <c r="Q759" i="6"/>
  <c r="Q758" i="6"/>
  <c r="R757" i="6"/>
  <c r="G757" i="6"/>
  <c r="L756" i="6"/>
  <c r="A756" i="6"/>
  <c r="Q755" i="6"/>
  <c r="R754" i="6"/>
  <c r="G754" i="6"/>
  <c r="Q753" i="6"/>
  <c r="L752" i="6"/>
  <c r="A752" i="6"/>
  <c r="T749" i="5"/>
  <c r="Q750" i="6"/>
  <c r="T747" i="5"/>
  <c r="L748" i="6"/>
  <c r="A748" i="6"/>
  <c r="Q747" i="6"/>
  <c r="Q746" i="6"/>
  <c r="G746" i="6"/>
  <c r="T743" i="5"/>
  <c r="T742" i="5"/>
  <c r="L743" i="6"/>
  <c r="A743" i="6"/>
  <c r="B742" i="11"/>
  <c r="T740" i="5"/>
  <c r="L741" i="6"/>
  <c r="R740" i="6"/>
  <c r="G740" i="6"/>
  <c r="Q739" i="6"/>
  <c r="Q738" i="6"/>
  <c r="G738" i="6"/>
  <c r="Q737" i="6"/>
  <c r="B736" i="7"/>
  <c r="T734" i="5"/>
  <c r="L735" i="6"/>
  <c r="A735" i="6"/>
  <c r="B734" i="11"/>
  <c r="T732" i="5"/>
  <c r="L733" i="6"/>
  <c r="R732" i="6"/>
  <c r="L732" i="6"/>
  <c r="A732" i="6"/>
  <c r="R731" i="6"/>
  <c r="G731" i="6"/>
  <c r="Q730" i="6"/>
  <c r="T727" i="5"/>
  <c r="L728" i="6"/>
  <c r="A728" i="6"/>
  <c r="R727" i="6"/>
  <c r="G727" i="6"/>
  <c r="Q726" i="6"/>
  <c r="G726" i="6"/>
  <c r="Q725" i="6"/>
  <c r="T722" i="5"/>
  <c r="L723" i="6"/>
  <c r="A723" i="6"/>
  <c r="L722" i="6"/>
  <c r="A722" i="6"/>
  <c r="R721" i="6"/>
  <c r="G721" i="6"/>
  <c r="R720" i="6"/>
  <c r="G720" i="6"/>
  <c r="T717" i="5"/>
  <c r="L718" i="6"/>
  <c r="A718" i="6"/>
  <c r="D718" i="6" s="1"/>
  <c r="T715" i="5"/>
  <c r="L716" i="6"/>
  <c r="A716" i="6"/>
  <c r="R715" i="6"/>
  <c r="G715" i="6"/>
  <c r="B714" i="11"/>
  <c r="T712" i="5"/>
  <c r="L713" i="6"/>
  <c r="R712" i="6"/>
  <c r="L712" i="6"/>
  <c r="A712" i="6"/>
  <c r="G711" i="6"/>
  <c r="R710" i="6"/>
  <c r="G710" i="6"/>
  <c r="Q709" i="6"/>
  <c r="T706" i="5"/>
  <c r="R707" i="6"/>
  <c r="G707" i="6"/>
  <c r="Q706" i="6"/>
  <c r="T703" i="5"/>
  <c r="L704" i="6"/>
  <c r="A704" i="6"/>
  <c r="R703" i="6"/>
  <c r="G703" i="6"/>
  <c r="B702" i="11"/>
  <c r="T700" i="5"/>
  <c r="L701" i="6"/>
  <c r="R700" i="6"/>
  <c r="G700" i="6"/>
  <c r="A700" i="6"/>
  <c r="R699" i="6"/>
  <c r="G699" i="6"/>
  <c r="Q698" i="6"/>
  <c r="T694" i="5"/>
  <c r="L695" i="6"/>
  <c r="A695" i="6"/>
  <c r="Q694" i="6"/>
  <c r="B693" i="11"/>
  <c r="T691" i="5"/>
  <c r="L692" i="6"/>
  <c r="A692" i="6"/>
  <c r="R691" i="6"/>
  <c r="G691" i="6"/>
  <c r="Q690" i="6"/>
  <c r="B689" i="11"/>
  <c r="T687" i="5"/>
  <c r="L688" i="6"/>
  <c r="A688" i="6"/>
  <c r="AA688" i="6" s="1"/>
  <c r="Q687" i="6"/>
  <c r="R685" i="6"/>
  <c r="G685" i="6"/>
  <c r="Q684" i="6"/>
  <c r="B683" i="7"/>
  <c r="T681" i="5"/>
  <c r="L682" i="6"/>
  <c r="A682" i="6"/>
  <c r="R681" i="6"/>
  <c r="G681" i="6"/>
  <c r="Q680" i="6"/>
  <c r="T677" i="5"/>
  <c r="L678" i="6"/>
  <c r="A678" i="6"/>
  <c r="R677" i="6"/>
  <c r="L677" i="6"/>
  <c r="A677" i="6"/>
  <c r="R676" i="6"/>
  <c r="G676" i="6"/>
  <c r="Q675" i="6"/>
  <c r="T672" i="5"/>
  <c r="B673" i="11"/>
  <c r="T671" i="5"/>
  <c r="L672" i="6"/>
  <c r="A672" i="6"/>
  <c r="R671" i="6"/>
  <c r="G671" i="6"/>
  <c r="Q670" i="6"/>
  <c r="Q669" i="6"/>
  <c r="T666" i="5"/>
  <c r="L667" i="6"/>
  <c r="A667" i="6"/>
  <c r="R666" i="6"/>
  <c r="G666" i="6"/>
  <c r="Q665" i="6"/>
  <c r="T662" i="5"/>
  <c r="L663" i="6"/>
  <c r="A663" i="6"/>
  <c r="T660" i="5"/>
  <c r="Q661" i="6"/>
  <c r="T658" i="5"/>
  <c r="Q658" i="6"/>
  <c r="G658" i="6"/>
  <c r="Q657" i="6"/>
  <c r="B656" i="7"/>
  <c r="T654" i="5"/>
  <c r="L655" i="6"/>
  <c r="G25" i="13"/>
  <c r="A655" i="6"/>
  <c r="A25" i="13"/>
  <c r="R654" i="6"/>
  <c r="L24" i="13"/>
  <c r="G654" i="6"/>
  <c r="D24" i="13"/>
  <c r="Q653" i="6"/>
  <c r="K23" i="13"/>
  <c r="B652" i="7"/>
  <c r="T650" i="5"/>
  <c r="B22" i="13"/>
  <c r="L651" i="6"/>
  <c r="G21" i="13"/>
  <c r="A651" i="6"/>
  <c r="A21" i="13"/>
  <c r="R650" i="6"/>
  <c r="L20" i="13"/>
  <c r="L650" i="6"/>
  <c r="G20" i="13"/>
  <c r="A650" i="6"/>
  <c r="A20" i="13"/>
  <c r="R649" i="6"/>
  <c r="L19" i="13"/>
  <c r="G649" i="6"/>
  <c r="D19" i="13"/>
  <c r="Q648" i="6"/>
  <c r="K18" i="13"/>
  <c r="Q647" i="6"/>
  <c r="K17" i="13"/>
  <c r="G647" i="6"/>
  <c r="D17" i="13"/>
  <c r="Q646" i="6"/>
  <c r="K16" i="13"/>
  <c r="B645" i="11"/>
  <c r="B15" i="13"/>
  <c r="T643" i="5"/>
  <c r="L644" i="6"/>
  <c r="G14" i="13"/>
  <c r="A644" i="6"/>
  <c r="A14" i="13"/>
  <c r="L643" i="6"/>
  <c r="G13" i="13"/>
  <c r="A643" i="6"/>
  <c r="A13" i="13"/>
  <c r="R642" i="6"/>
  <c r="L12" i="13"/>
  <c r="G642" i="6"/>
  <c r="D12" i="13"/>
  <c r="Q641" i="6"/>
  <c r="K11" i="13"/>
  <c r="G641" i="6"/>
  <c r="D11" i="13"/>
  <c r="R640" i="6"/>
  <c r="L10" i="13"/>
  <c r="L640" i="6"/>
  <c r="G10" i="13"/>
  <c r="A640" i="6"/>
  <c r="A10" i="13"/>
  <c r="R639" i="6"/>
  <c r="L9" i="13"/>
  <c r="L639" i="6"/>
  <c r="G9" i="13"/>
  <c r="A639" i="6"/>
  <c r="A9" i="13"/>
  <c r="B8" i="13"/>
  <c r="T636" i="5"/>
  <c r="L637" i="6"/>
  <c r="G7" i="13"/>
  <c r="A637" i="6"/>
  <c r="A7" i="13"/>
  <c r="R636" i="6"/>
  <c r="L6" i="13"/>
  <c r="G636" i="6"/>
  <c r="D6" i="13"/>
  <c r="Q635" i="6"/>
  <c r="K5" i="13"/>
  <c r="B4" i="13"/>
  <c r="T632" i="5"/>
  <c r="L633" i="6"/>
  <c r="A633" i="6"/>
  <c r="R632" i="6"/>
  <c r="G632" i="6"/>
  <c r="Q631" i="6"/>
  <c r="B629" i="11"/>
  <c r="T627" i="5"/>
  <c r="T626" i="5"/>
  <c r="L627" i="6"/>
  <c r="L626" i="6"/>
  <c r="A626" i="6"/>
  <c r="R625" i="6"/>
  <c r="G625" i="6"/>
  <c r="R624" i="6"/>
  <c r="G624" i="6"/>
  <c r="R623" i="6"/>
  <c r="G623" i="6"/>
  <c r="Q622" i="6"/>
  <c r="B620" i="7"/>
  <c r="T618" i="5"/>
  <c r="L619" i="6"/>
  <c r="A619" i="6"/>
  <c r="R618" i="6"/>
  <c r="G618" i="6"/>
  <c r="Q617" i="6"/>
  <c r="Q616" i="6"/>
  <c r="T613" i="5"/>
  <c r="T612" i="5"/>
  <c r="L613" i="6"/>
  <c r="A613" i="6"/>
  <c r="L612" i="6"/>
  <c r="A612" i="6"/>
  <c r="R611" i="6"/>
  <c r="G611" i="6"/>
  <c r="Q610" i="6"/>
  <c r="B609" i="11"/>
  <c r="T607" i="5"/>
  <c r="B608" i="7"/>
  <c r="T606" i="5"/>
  <c r="Q606" i="6"/>
  <c r="G606" i="6"/>
  <c r="Q605" i="6"/>
  <c r="B604" i="7"/>
  <c r="T602" i="5"/>
  <c r="L603" i="6"/>
  <c r="A603" i="6"/>
  <c r="R602" i="6"/>
  <c r="G602" i="6"/>
  <c r="R601" i="6"/>
  <c r="G601" i="6"/>
  <c r="Q600" i="6"/>
  <c r="G600" i="6"/>
  <c r="Q599" i="6"/>
  <c r="G599" i="6"/>
  <c r="R598" i="6"/>
  <c r="L598" i="6"/>
  <c r="A598" i="6"/>
  <c r="R597" i="6"/>
  <c r="G597" i="6"/>
  <c r="R596" i="6"/>
  <c r="G596" i="6"/>
  <c r="Q595" i="6"/>
  <c r="B593" i="11"/>
  <c r="T591" i="5"/>
  <c r="L592" i="6"/>
  <c r="A592" i="6"/>
  <c r="R591" i="6"/>
  <c r="G591" i="6"/>
  <c r="Q590" i="6"/>
  <c r="T586" i="5"/>
  <c r="L587" i="6"/>
  <c r="A587" i="6"/>
  <c r="R586" i="6"/>
  <c r="G586" i="6"/>
  <c r="R585" i="6"/>
  <c r="G585" i="6"/>
  <c r="R584" i="6"/>
  <c r="L584" i="6"/>
  <c r="A584" i="6"/>
  <c r="R583" i="6"/>
  <c r="G583" i="6"/>
  <c r="Q582" i="6"/>
  <c r="Q581" i="6"/>
  <c r="B580" i="7"/>
  <c r="T578" i="5"/>
  <c r="L579" i="6"/>
  <c r="A579" i="6"/>
  <c r="R578" i="6"/>
  <c r="G578" i="6"/>
  <c r="Q577" i="6"/>
  <c r="Q576" i="6"/>
  <c r="T573" i="5"/>
  <c r="L574" i="6"/>
  <c r="A574" i="6"/>
  <c r="L573" i="6"/>
  <c r="A573" i="6"/>
  <c r="R572" i="6"/>
  <c r="G572" i="6"/>
  <c r="T569" i="5"/>
  <c r="T568" i="5"/>
  <c r="L569" i="6"/>
  <c r="A569" i="6"/>
  <c r="R568" i="6"/>
  <c r="G568" i="6"/>
  <c r="Q567" i="6"/>
  <c r="T564" i="5"/>
  <c r="L565" i="6"/>
  <c r="A565" i="6"/>
  <c r="R564" i="6"/>
  <c r="G564" i="6"/>
  <c r="Q563" i="6"/>
  <c r="T560" i="5"/>
  <c r="L561" i="6"/>
  <c r="A561" i="6"/>
  <c r="R560" i="6"/>
  <c r="G560" i="6"/>
  <c r="Q559" i="6"/>
  <c r="Q558" i="6"/>
  <c r="B557" i="7"/>
  <c r="T555" i="5"/>
  <c r="L556" i="6"/>
  <c r="Q555" i="6"/>
  <c r="Q554" i="6"/>
  <c r="Q553" i="6"/>
  <c r="T550" i="5"/>
  <c r="T548" i="5"/>
  <c r="L549" i="6"/>
  <c r="A549" i="6"/>
  <c r="L548" i="6"/>
  <c r="R547" i="6"/>
  <c r="G547" i="6"/>
  <c r="R546" i="6"/>
  <c r="G546" i="6"/>
  <c r="R545" i="6"/>
  <c r="G545" i="6"/>
  <c r="Q544" i="6"/>
  <c r="B543" i="7"/>
  <c r="T541" i="5"/>
  <c r="T540" i="5"/>
  <c r="L541" i="6"/>
  <c r="A541" i="6"/>
  <c r="R540" i="6"/>
  <c r="G540" i="6"/>
  <c r="L539" i="6"/>
  <c r="A539" i="6"/>
  <c r="T536" i="5"/>
  <c r="T535" i="5"/>
  <c r="T534" i="5"/>
  <c r="L535" i="6"/>
  <c r="A535" i="6"/>
  <c r="R534" i="6"/>
  <c r="G534" i="6"/>
  <c r="Q533" i="6"/>
  <c r="Q532" i="6"/>
  <c r="G532" i="6"/>
  <c r="R531" i="6"/>
  <c r="L531" i="6"/>
  <c r="A531" i="6"/>
  <c r="L530" i="6"/>
  <c r="A530" i="6"/>
  <c r="R529" i="6"/>
  <c r="G529" i="6"/>
  <c r="R528" i="6"/>
  <c r="G528" i="6"/>
  <c r="Q527" i="6"/>
  <c r="T524" i="5"/>
  <c r="L525" i="6"/>
  <c r="A525" i="6"/>
  <c r="L524" i="6"/>
  <c r="A524" i="6"/>
  <c r="R523" i="6"/>
  <c r="G523" i="6"/>
  <c r="R522" i="6"/>
  <c r="L522" i="6"/>
  <c r="A522" i="6"/>
  <c r="B521" i="7"/>
  <c r="T519" i="5"/>
  <c r="L520" i="6"/>
  <c r="A520" i="6"/>
  <c r="L519" i="6"/>
  <c r="A519" i="6"/>
  <c r="R518" i="6"/>
  <c r="G518" i="6"/>
  <c r="R517" i="6"/>
  <c r="G517" i="6"/>
  <c r="Q516" i="6"/>
  <c r="B515" i="7"/>
  <c r="T513" i="5"/>
  <c r="L514" i="6"/>
  <c r="A514" i="6"/>
  <c r="Q513" i="6"/>
  <c r="G513" i="6"/>
  <c r="Q512" i="6"/>
  <c r="B511" i="7"/>
  <c r="T509" i="5"/>
  <c r="L510" i="6"/>
  <c r="A510" i="6"/>
  <c r="R509" i="6"/>
  <c r="G509" i="6"/>
  <c r="L508" i="6"/>
  <c r="A508" i="6"/>
  <c r="R507" i="6"/>
  <c r="G507" i="6"/>
  <c r="Q506" i="6"/>
  <c r="Q505" i="6"/>
  <c r="G505" i="6"/>
  <c r="Q504" i="6"/>
  <c r="T501" i="5"/>
  <c r="T500" i="5"/>
  <c r="L501" i="6"/>
  <c r="T498" i="5"/>
  <c r="L499" i="6"/>
  <c r="A499" i="6"/>
  <c r="R498" i="6"/>
  <c r="G498" i="6"/>
  <c r="L497" i="6"/>
  <c r="A497" i="6"/>
  <c r="B496" i="7"/>
  <c r="T494" i="5"/>
  <c r="L494" i="6"/>
  <c r="T491" i="5"/>
  <c r="L492" i="6"/>
  <c r="T489" i="5"/>
  <c r="L490" i="6"/>
  <c r="L489" i="6"/>
  <c r="A489" i="6"/>
  <c r="R488" i="6"/>
  <c r="G488" i="6"/>
  <c r="L487" i="6"/>
  <c r="A487" i="6"/>
  <c r="R486" i="6"/>
  <c r="G486" i="6"/>
  <c r="Q485" i="6"/>
  <c r="Q484" i="6"/>
  <c r="Q483" i="6"/>
  <c r="R482" i="6"/>
  <c r="G482" i="6"/>
  <c r="G481" i="6"/>
  <c r="Q480" i="6"/>
  <c r="T477" i="5"/>
  <c r="T476" i="5"/>
  <c r="L477" i="6"/>
  <c r="L476" i="6"/>
  <c r="A476" i="6"/>
  <c r="U476" i="6" s="1"/>
  <c r="L475" i="6"/>
  <c r="A475" i="6"/>
  <c r="Q474" i="6"/>
  <c r="G474" i="6"/>
  <c r="L473" i="6"/>
  <c r="L472" i="6"/>
  <c r="A472" i="6"/>
  <c r="T469" i="5"/>
  <c r="Q470" i="6"/>
  <c r="R469" i="6"/>
  <c r="G469" i="6"/>
  <c r="L468" i="6"/>
  <c r="A468" i="6"/>
  <c r="R467" i="6"/>
  <c r="G467" i="6"/>
  <c r="Q466" i="6"/>
  <c r="B465" i="7"/>
  <c r="T463" i="5"/>
  <c r="L464" i="6"/>
  <c r="A464" i="6"/>
  <c r="R463" i="6"/>
  <c r="G463" i="6"/>
  <c r="L461" i="6"/>
  <c r="A461" i="6"/>
  <c r="L460" i="6"/>
  <c r="A460" i="6"/>
  <c r="B459" i="7"/>
  <c r="T457" i="5"/>
  <c r="L458" i="6"/>
  <c r="A458" i="6"/>
  <c r="R457" i="6"/>
  <c r="G457" i="6"/>
  <c r="L456" i="6"/>
  <c r="G455" i="6"/>
  <c r="R454" i="6"/>
  <c r="L454" i="6"/>
  <c r="A454" i="6"/>
  <c r="R453" i="6"/>
  <c r="G453" i="6"/>
  <c r="R452" i="6"/>
  <c r="G452" i="6"/>
  <c r="R451" i="6"/>
  <c r="L451" i="6"/>
  <c r="A451" i="6"/>
  <c r="R450" i="6"/>
  <c r="G450" i="6"/>
  <c r="Q449" i="6"/>
  <c r="T446" i="5"/>
  <c r="Q447" i="6"/>
  <c r="B445" i="7"/>
  <c r="T443" i="5"/>
  <c r="T442" i="5"/>
  <c r="B442" i="7"/>
  <c r="T440" i="5"/>
  <c r="L441" i="6"/>
  <c r="A441" i="6"/>
  <c r="T438" i="5"/>
  <c r="L439" i="6"/>
  <c r="A439" i="6"/>
  <c r="R438" i="6"/>
  <c r="G438" i="6"/>
  <c r="T435" i="5"/>
  <c r="D436" i="11"/>
  <c r="B436" i="7"/>
  <c r="T434" i="5"/>
  <c r="D434" i="11"/>
  <c r="T432" i="5"/>
  <c r="L433" i="6"/>
  <c r="Q432" i="6"/>
  <c r="D431" i="11"/>
  <c r="B431" i="7"/>
  <c r="T429" i="5"/>
  <c r="D429" i="11"/>
  <c r="B429" i="7"/>
  <c r="T427" i="5"/>
  <c r="L428" i="6"/>
  <c r="A428" i="6"/>
  <c r="R424" i="6"/>
  <c r="L424" i="6"/>
  <c r="R423" i="6"/>
  <c r="G423" i="6"/>
  <c r="Q422" i="6"/>
  <c r="G422" i="6"/>
  <c r="T419" i="5"/>
  <c r="L420" i="6"/>
  <c r="A420" i="6"/>
  <c r="T417" i="5"/>
  <c r="L418" i="6"/>
  <c r="A418" i="6"/>
  <c r="R417" i="6"/>
  <c r="L417" i="6"/>
  <c r="A417" i="6"/>
  <c r="Q416" i="6"/>
  <c r="G416" i="6"/>
  <c r="T413" i="5"/>
  <c r="R414" i="6"/>
  <c r="L414" i="6"/>
  <c r="R413" i="6"/>
  <c r="G413" i="6"/>
  <c r="Q412" i="6"/>
  <c r="G412" i="6"/>
  <c r="Q411" i="6"/>
  <c r="T408" i="5"/>
  <c r="L409" i="6"/>
  <c r="A409" i="6"/>
  <c r="R408" i="6"/>
  <c r="L408" i="6"/>
  <c r="A408" i="6"/>
  <c r="Q407" i="6"/>
  <c r="B405" i="7"/>
  <c r="T403" i="5"/>
  <c r="T402" i="5"/>
  <c r="L403" i="6"/>
  <c r="A403" i="6"/>
  <c r="O403" i="6" s="1"/>
  <c r="R402" i="6"/>
  <c r="L402" i="6"/>
  <c r="A402" i="6"/>
  <c r="R401" i="6"/>
  <c r="G401" i="6"/>
  <c r="Q400" i="6"/>
  <c r="G400" i="6"/>
  <c r="Q399" i="6"/>
  <c r="B397" i="7"/>
  <c r="T395" i="5"/>
  <c r="T393" i="5"/>
  <c r="T392" i="5"/>
  <c r="R393" i="6"/>
  <c r="G393" i="6"/>
  <c r="Q392" i="6"/>
  <c r="G392" i="6"/>
  <c r="Q391" i="6"/>
  <c r="B389" i="7"/>
  <c r="T387" i="5"/>
  <c r="T386" i="5"/>
  <c r="L387" i="6"/>
  <c r="R386" i="6"/>
  <c r="L386" i="6"/>
  <c r="A386" i="6"/>
  <c r="R385" i="6"/>
  <c r="G385" i="6"/>
  <c r="Q384" i="6"/>
  <c r="G384" i="6"/>
  <c r="T379" i="5"/>
  <c r="T378" i="5"/>
  <c r="L379" i="6"/>
  <c r="R378" i="6"/>
  <c r="L378" i="6"/>
  <c r="A378" i="6"/>
  <c r="R377" i="6"/>
  <c r="G377" i="6"/>
  <c r="Q376" i="6"/>
  <c r="G376" i="6"/>
  <c r="T371" i="5"/>
  <c r="T370" i="5"/>
  <c r="L371" i="6"/>
  <c r="A371" i="6"/>
  <c r="R370" i="6"/>
  <c r="L370" i="6"/>
  <c r="A370" i="6"/>
  <c r="R369" i="6"/>
  <c r="G369" i="6"/>
  <c r="Q368" i="6"/>
  <c r="G368" i="6"/>
  <c r="T364" i="5"/>
  <c r="L365" i="6"/>
  <c r="A365" i="6"/>
  <c r="R364" i="6"/>
  <c r="G364" i="6"/>
  <c r="G363" i="6"/>
  <c r="Q362" i="6"/>
  <c r="G362" i="6"/>
  <c r="Q361" i="6"/>
  <c r="G361" i="6"/>
  <c r="Q360" i="6"/>
  <c r="G360" i="6"/>
  <c r="R359" i="6"/>
  <c r="L359" i="6"/>
  <c r="A359" i="6"/>
  <c r="R358" i="6"/>
  <c r="L358" i="6"/>
  <c r="A358" i="6"/>
  <c r="R357" i="6"/>
  <c r="G357" i="6"/>
  <c r="Q356" i="6"/>
  <c r="G356" i="6"/>
  <c r="Q355" i="6"/>
  <c r="T352" i="5"/>
  <c r="T351" i="5"/>
  <c r="T350" i="5"/>
  <c r="T349" i="5"/>
  <c r="T348" i="5"/>
  <c r="T347" i="5"/>
  <c r="T346" i="5"/>
  <c r="T345" i="5"/>
  <c r="L346" i="6"/>
  <c r="A346" i="6"/>
  <c r="R345" i="6"/>
  <c r="L345" i="6"/>
  <c r="R344" i="6"/>
  <c r="L344" i="6"/>
  <c r="A344" i="6"/>
  <c r="J344" i="6" s="1"/>
  <c r="R343" i="6"/>
  <c r="L343" i="6"/>
  <c r="R342" i="6"/>
  <c r="L342" i="6"/>
  <c r="A342" i="6"/>
  <c r="R341" i="6"/>
  <c r="G341" i="6"/>
  <c r="A341" i="6"/>
  <c r="U341" i="6" s="1"/>
  <c r="R340" i="6"/>
  <c r="G340" i="6"/>
  <c r="A340" i="6"/>
  <c r="R339" i="6"/>
  <c r="G339" i="6"/>
  <c r="Q338" i="6"/>
  <c r="T335" i="5"/>
  <c r="R335" i="6"/>
  <c r="G335" i="6"/>
  <c r="Q334" i="6"/>
  <c r="Q333" i="6"/>
  <c r="T330" i="5"/>
  <c r="L331" i="6"/>
  <c r="L330" i="6"/>
  <c r="A330" i="6"/>
  <c r="L329" i="6"/>
  <c r="L328" i="6"/>
  <c r="A328" i="6"/>
  <c r="L327" i="6"/>
  <c r="A327" i="6"/>
  <c r="R326" i="6"/>
  <c r="G326" i="6"/>
  <c r="Q325" i="6"/>
  <c r="R324" i="6"/>
  <c r="G324" i="6"/>
  <c r="L323" i="6"/>
  <c r="T320" i="5"/>
  <c r="L321" i="6"/>
  <c r="R320" i="6"/>
  <c r="G320" i="6"/>
  <c r="Q319" i="6"/>
  <c r="Q318" i="6"/>
  <c r="G318" i="6"/>
  <c r="Q317" i="6"/>
  <c r="Q316" i="6"/>
  <c r="T313" i="5"/>
  <c r="L314" i="6"/>
  <c r="A314" i="6"/>
  <c r="O314" i="6" s="1"/>
  <c r="R313" i="6"/>
  <c r="G313" i="6"/>
  <c r="Q312" i="6"/>
  <c r="T309" i="5"/>
  <c r="R309" i="6"/>
  <c r="G309" i="6"/>
  <c r="L308" i="6"/>
  <c r="A308" i="6"/>
  <c r="R307" i="6"/>
  <c r="G307" i="6"/>
  <c r="Q306" i="6"/>
  <c r="T303" i="5"/>
  <c r="Q304" i="6"/>
  <c r="Q303" i="6"/>
  <c r="Q302" i="6"/>
  <c r="Q301" i="6"/>
  <c r="Q300" i="6"/>
  <c r="Q299" i="6"/>
  <c r="Q298" i="6"/>
  <c r="T295" i="5"/>
  <c r="T294" i="5"/>
  <c r="T293" i="5"/>
  <c r="T292" i="5"/>
  <c r="T291" i="5"/>
  <c r="T290" i="5"/>
  <c r="T289" i="5"/>
  <c r="T288" i="5"/>
  <c r="T287" i="5"/>
  <c r="T286" i="5"/>
  <c r="T285" i="5"/>
  <c r="T284" i="5"/>
  <c r="T283" i="5"/>
  <c r="T282" i="5"/>
  <c r="L283" i="6"/>
  <c r="L282" i="6"/>
  <c r="A282" i="6"/>
  <c r="AG282" i="6" s="1"/>
  <c r="L281" i="6"/>
  <c r="L280" i="6"/>
  <c r="A280" i="6"/>
  <c r="L279" i="6"/>
  <c r="L278" i="6"/>
  <c r="A278" i="6"/>
  <c r="L277" i="6"/>
  <c r="L276" i="6"/>
  <c r="A276" i="6"/>
  <c r="R275" i="6"/>
  <c r="G275" i="6"/>
  <c r="R274" i="6"/>
  <c r="G274" i="6"/>
  <c r="R273" i="6"/>
  <c r="G273" i="6"/>
  <c r="B265" i="6"/>
  <c r="T263" i="5"/>
  <c r="B260" i="6"/>
  <c r="AH260" i="6" s="1"/>
  <c r="T258" i="5"/>
  <c r="B256" i="6"/>
  <c r="AB256" i="6" s="1"/>
  <c r="T254" i="5"/>
  <c r="B252" i="6"/>
  <c r="V252" i="6" s="1"/>
  <c r="T250" i="5"/>
  <c r="B248" i="6"/>
  <c r="E248" i="6" s="1"/>
  <c r="T246" i="5"/>
  <c r="B247" i="6"/>
  <c r="T245" i="5"/>
  <c r="B243" i="6"/>
  <c r="T241" i="5"/>
  <c r="B239" i="6"/>
  <c r="T237" i="5"/>
  <c r="B237" i="6"/>
  <c r="K237" i="6" s="1"/>
  <c r="T235" i="5"/>
  <c r="B233" i="6"/>
  <c r="T231" i="5"/>
  <c r="B228" i="6"/>
  <c r="T226" i="5"/>
  <c r="B220" i="6"/>
  <c r="T218" i="5"/>
  <c r="B218" i="6"/>
  <c r="T216" i="5"/>
  <c r="B213" i="6"/>
  <c r="T211" i="5"/>
  <c r="B210" i="6"/>
  <c r="E210" i="6" s="1"/>
  <c r="T208" i="5"/>
  <c r="B204" i="6"/>
  <c r="T202" i="5"/>
  <c r="B197" i="6"/>
  <c r="T195" i="5"/>
  <c r="B192" i="6"/>
  <c r="T190" i="5"/>
  <c r="B187" i="6"/>
  <c r="T185" i="5"/>
  <c r="B185" i="6"/>
  <c r="T183" i="5"/>
  <c r="B181" i="6"/>
  <c r="T179" i="5"/>
  <c r="B179" i="6"/>
  <c r="V179" i="6" s="1"/>
  <c r="T177" i="5"/>
  <c r="B175" i="6"/>
  <c r="P175" i="6" s="1"/>
  <c r="T173" i="5"/>
  <c r="B169" i="6"/>
  <c r="T167" i="5"/>
  <c r="B164" i="6"/>
  <c r="T162" i="5"/>
  <c r="B160" i="6"/>
  <c r="T158" i="5"/>
  <c r="B147" i="6"/>
  <c r="E147" i="6" s="1"/>
  <c r="T145" i="5"/>
  <c r="B141" i="6"/>
  <c r="AH141" i="6" s="1"/>
  <c r="T139" i="5"/>
  <c r="B135" i="6"/>
  <c r="E135" i="6" s="1"/>
  <c r="T133" i="5"/>
  <c r="B131" i="6"/>
  <c r="T129" i="5"/>
  <c r="B123" i="6"/>
  <c r="T121" i="5"/>
  <c r="B120" i="6"/>
  <c r="AB120" i="6" s="1"/>
  <c r="T118" i="5"/>
  <c r="B109" i="6"/>
  <c r="E109" i="6" s="1"/>
  <c r="T107" i="5"/>
  <c r="B104" i="6"/>
  <c r="T102" i="5"/>
  <c r="B98" i="6"/>
  <c r="AH98" i="6" s="1"/>
  <c r="T96" i="5"/>
  <c r="B97" i="6"/>
  <c r="T95" i="5"/>
  <c r="B91" i="6"/>
  <c r="T89" i="5"/>
  <c r="B87" i="6"/>
  <c r="AB87" i="6" s="1"/>
  <c r="T85" i="5"/>
  <c r="B85" i="6"/>
  <c r="AH85" i="6" s="1"/>
  <c r="T83" i="5"/>
  <c r="B84" i="6"/>
  <c r="K84" i="6" s="1"/>
  <c r="T82" i="5"/>
  <c r="B79" i="6"/>
  <c r="AB79" i="6" s="1"/>
  <c r="T77" i="5"/>
  <c r="B76" i="6"/>
  <c r="AH76" i="6" s="1"/>
  <c r="T74" i="5"/>
  <c r="B71" i="6"/>
  <c r="AH71" i="6" s="1"/>
  <c r="T69" i="5"/>
  <c r="B68" i="6"/>
  <c r="T66" i="5"/>
  <c r="B66" i="6"/>
  <c r="T64" i="5"/>
  <c r="B62" i="6"/>
  <c r="T60" i="5"/>
  <c r="B61" i="6"/>
  <c r="AB61" i="6" s="1"/>
  <c r="T59" i="5"/>
  <c r="B58" i="6"/>
  <c r="K58" i="6" s="1"/>
  <c r="T56" i="5"/>
  <c r="B56" i="6"/>
  <c r="AH56" i="6" s="1"/>
  <c r="T54" i="5"/>
  <c r="B48" i="6"/>
  <c r="V48" i="6" s="1"/>
  <c r="T46" i="5"/>
  <c r="B45" i="6"/>
  <c r="T43" i="5"/>
  <c r="B44" i="6"/>
  <c r="T42" i="5"/>
  <c r="B37" i="6"/>
  <c r="K37" i="6" s="1"/>
  <c r="T35" i="5"/>
  <c r="B36" i="6"/>
  <c r="T34" i="5"/>
  <c r="B26" i="6"/>
  <c r="E26" i="6" s="1"/>
  <c r="T24" i="5"/>
  <c r="B23" i="6"/>
  <c r="V23" i="6" s="1"/>
  <c r="T21" i="5"/>
  <c r="B19" i="6"/>
  <c r="E19" i="6" s="1"/>
  <c r="T17" i="5"/>
  <c r="B14" i="6"/>
  <c r="T12" i="5"/>
  <c r="B5" i="6"/>
  <c r="K5" i="6" s="1"/>
  <c r="T3" i="5"/>
  <c r="R851" i="6"/>
  <c r="G851" i="6"/>
  <c r="G850" i="6"/>
  <c r="R848" i="6"/>
  <c r="L848" i="6"/>
  <c r="A848" i="6"/>
  <c r="B847" i="7"/>
  <c r="T845" i="5"/>
  <c r="G846" i="6"/>
  <c r="Q845" i="6"/>
  <c r="R844" i="6"/>
  <c r="L844" i="6"/>
  <c r="A844" i="6"/>
  <c r="R842" i="6"/>
  <c r="L842" i="6"/>
  <c r="A842" i="6"/>
  <c r="R841" i="6"/>
  <c r="G841" i="6"/>
  <c r="Q840" i="6"/>
  <c r="G840" i="6"/>
  <c r="B839" i="7"/>
  <c r="T837" i="5"/>
  <c r="B838" i="7"/>
  <c r="T836" i="5"/>
  <c r="Q837" i="6"/>
  <c r="R835" i="6"/>
  <c r="L835" i="6"/>
  <c r="A835" i="6"/>
  <c r="R834" i="6"/>
  <c r="L834" i="6"/>
  <c r="A834" i="6"/>
  <c r="R833" i="6"/>
  <c r="G833" i="6"/>
  <c r="Q832" i="6"/>
  <c r="G832" i="6"/>
  <c r="L831" i="6"/>
  <c r="A831" i="6"/>
  <c r="B829" i="7"/>
  <c r="T827" i="5"/>
  <c r="T826" i="5"/>
  <c r="G827" i="6"/>
  <c r="T824" i="5"/>
  <c r="R825" i="6"/>
  <c r="G825" i="6"/>
  <c r="Q824" i="6"/>
  <c r="G824" i="6"/>
  <c r="T821" i="5"/>
  <c r="B822" i="7"/>
  <c r="T820" i="5"/>
  <c r="L821" i="6"/>
  <c r="A821" i="6"/>
  <c r="R819" i="6"/>
  <c r="G819" i="6"/>
  <c r="T815" i="5"/>
  <c r="B816" i="7"/>
  <c r="T814" i="5"/>
  <c r="Q815" i="6"/>
  <c r="G815" i="6"/>
  <c r="R813" i="6"/>
  <c r="G813" i="6"/>
  <c r="Q812" i="6"/>
  <c r="G812" i="6"/>
  <c r="B811" i="7"/>
  <c r="T809" i="5"/>
  <c r="B810" i="7"/>
  <c r="T808" i="5"/>
  <c r="T807" i="5"/>
  <c r="T806" i="5"/>
  <c r="Q807" i="6"/>
  <c r="G807" i="6"/>
  <c r="B805" i="7"/>
  <c r="T803" i="5"/>
  <c r="L804" i="6"/>
  <c r="A804" i="6"/>
  <c r="R802" i="6"/>
  <c r="L802" i="6"/>
  <c r="A802" i="6"/>
  <c r="B801" i="7"/>
  <c r="T799" i="5"/>
  <c r="B800" i="7"/>
  <c r="T798" i="5"/>
  <c r="Q799" i="6"/>
  <c r="B798" i="7"/>
  <c r="T796" i="5"/>
  <c r="Q797" i="6"/>
  <c r="Q796" i="6"/>
  <c r="G796" i="6"/>
  <c r="T793" i="5"/>
  <c r="B794" i="7"/>
  <c r="T792" i="5"/>
  <c r="L792" i="6"/>
  <c r="A792" i="6"/>
  <c r="T788" i="5"/>
  <c r="R789" i="6"/>
  <c r="G789" i="6"/>
  <c r="Q788" i="6"/>
  <c r="G788" i="6"/>
  <c r="B787" i="7"/>
  <c r="T785" i="5"/>
  <c r="G786" i="6"/>
  <c r="L785" i="6"/>
  <c r="A785" i="6"/>
  <c r="Q784" i="6"/>
  <c r="G784" i="6"/>
  <c r="L783" i="6"/>
  <c r="A783" i="6"/>
  <c r="R780" i="6"/>
  <c r="G780" i="6"/>
  <c r="T777" i="5"/>
  <c r="T776" i="5"/>
  <c r="R777" i="6"/>
  <c r="L777" i="6"/>
  <c r="A777" i="6"/>
  <c r="R776" i="6"/>
  <c r="L776" i="6"/>
  <c r="A776" i="6"/>
  <c r="R775" i="6"/>
  <c r="L775" i="6"/>
  <c r="A775" i="6"/>
  <c r="T772" i="5"/>
  <c r="B773" i="7"/>
  <c r="T771" i="5"/>
  <c r="L772" i="6"/>
  <c r="A772" i="6"/>
  <c r="R771" i="6"/>
  <c r="G771" i="6"/>
  <c r="R770" i="6"/>
  <c r="G770" i="6"/>
  <c r="T767" i="5"/>
  <c r="Q768" i="6"/>
  <c r="T765" i="5"/>
  <c r="L766" i="6"/>
  <c r="A766" i="6"/>
  <c r="Q765" i="6"/>
  <c r="R764" i="6"/>
  <c r="G764" i="6"/>
  <c r="C764" i="11"/>
  <c r="L763" i="6"/>
  <c r="A763" i="6"/>
  <c r="R762" i="6"/>
  <c r="G762" i="6"/>
  <c r="T759" i="5"/>
  <c r="Q760" i="6"/>
  <c r="D759" i="11"/>
  <c r="B759" i="7"/>
  <c r="T757" i="5"/>
  <c r="D758" i="11"/>
  <c r="B758" i="11"/>
  <c r="T756" i="5"/>
  <c r="Q757" i="6"/>
  <c r="R756" i="6"/>
  <c r="G756" i="6"/>
  <c r="T753" i="5"/>
  <c r="Q754" i="6"/>
  <c r="T751" i="5"/>
  <c r="R752" i="6"/>
  <c r="G752" i="6"/>
  <c r="L751" i="6"/>
  <c r="A751" i="6"/>
  <c r="B750" i="11"/>
  <c r="T748" i="5"/>
  <c r="L749" i="6"/>
  <c r="R748" i="6"/>
  <c r="G748" i="6"/>
  <c r="T745" i="5"/>
  <c r="L745" i="6"/>
  <c r="L744" i="6"/>
  <c r="A744" i="6"/>
  <c r="R743" i="6"/>
  <c r="G743" i="6"/>
  <c r="A742" i="6"/>
  <c r="R741" i="6"/>
  <c r="G741" i="6"/>
  <c r="Q740" i="6"/>
  <c r="B739" i="7"/>
  <c r="T737" i="5"/>
  <c r="B737" i="7"/>
  <c r="T735" i="5"/>
  <c r="L736" i="6"/>
  <c r="A736" i="6"/>
  <c r="R735" i="6"/>
  <c r="G735" i="6"/>
  <c r="R734" i="6"/>
  <c r="L734" i="6"/>
  <c r="A734" i="6"/>
  <c r="R733" i="6"/>
  <c r="G733" i="6"/>
  <c r="Q732" i="6"/>
  <c r="G732" i="6"/>
  <c r="Q731" i="6"/>
  <c r="B730" i="11"/>
  <c r="T728" i="5"/>
  <c r="L729" i="6"/>
  <c r="R728" i="6"/>
  <c r="G728" i="6"/>
  <c r="Q727" i="6"/>
  <c r="T723" i="5"/>
  <c r="L724" i="6"/>
  <c r="A724" i="6"/>
  <c r="R723" i="6"/>
  <c r="G723" i="6"/>
  <c r="R722" i="6"/>
  <c r="G722" i="6"/>
  <c r="Q721" i="6"/>
  <c r="Q720" i="6"/>
  <c r="L719" i="6"/>
  <c r="A719" i="6"/>
  <c r="R718" i="6"/>
  <c r="G718" i="6"/>
  <c r="L717" i="6"/>
  <c r="R716" i="6"/>
  <c r="G716" i="6"/>
  <c r="Q715" i="6"/>
  <c r="L714" i="6"/>
  <c r="A714" i="6"/>
  <c r="R713" i="6"/>
  <c r="G713" i="6"/>
  <c r="Q712" i="6"/>
  <c r="G712" i="6"/>
  <c r="Q711" i="6"/>
  <c r="Q710" i="6"/>
  <c r="B709" i="7"/>
  <c r="T707" i="5"/>
  <c r="L708" i="6"/>
  <c r="A708" i="6"/>
  <c r="Q707" i="6"/>
  <c r="B706" i="11"/>
  <c r="T704" i="5"/>
  <c r="L705" i="6"/>
  <c r="R704" i="6"/>
  <c r="G704" i="6"/>
  <c r="Q703" i="6"/>
  <c r="L702" i="6"/>
  <c r="A702" i="6"/>
  <c r="R701" i="6"/>
  <c r="G701" i="6"/>
  <c r="Q700" i="6"/>
  <c r="Q699" i="6"/>
  <c r="T696" i="5"/>
  <c r="B697" i="11"/>
  <c r="T695" i="5"/>
  <c r="L696" i="6"/>
  <c r="A696" i="6"/>
  <c r="R695" i="6"/>
  <c r="G695" i="6"/>
  <c r="T692" i="5"/>
  <c r="L693" i="6"/>
  <c r="A693" i="6"/>
  <c r="G692" i="6"/>
  <c r="Q691" i="6"/>
  <c r="B690" i="7"/>
  <c r="T688" i="5"/>
  <c r="L689" i="6"/>
  <c r="A689" i="6"/>
  <c r="R688" i="6"/>
  <c r="G688" i="6"/>
  <c r="B687" i="11"/>
  <c r="T685" i="5"/>
  <c r="B686" i="7"/>
  <c r="T684" i="5"/>
  <c r="Q685" i="6"/>
  <c r="T682" i="5"/>
  <c r="L683" i="6"/>
  <c r="A683" i="6"/>
  <c r="R682" i="6"/>
  <c r="G682" i="6"/>
  <c r="Q681" i="6"/>
  <c r="T678" i="5"/>
  <c r="L679" i="6"/>
  <c r="A679" i="6"/>
  <c r="R678" i="6"/>
  <c r="G678" i="6"/>
  <c r="Q677" i="6"/>
  <c r="G677" i="6"/>
  <c r="Q676" i="6"/>
  <c r="T673" i="5"/>
  <c r="L674" i="6"/>
  <c r="A674" i="6"/>
  <c r="L673" i="6"/>
  <c r="A673" i="6"/>
  <c r="R672" i="6"/>
  <c r="G672" i="6"/>
  <c r="Q671" i="6"/>
  <c r="T668" i="5"/>
  <c r="B669" i="11"/>
  <c r="T667" i="5"/>
  <c r="L668" i="6"/>
  <c r="A668" i="6"/>
  <c r="R667" i="6"/>
  <c r="G667" i="6"/>
  <c r="Q666" i="6"/>
  <c r="B665" i="11"/>
  <c r="T663" i="5"/>
  <c r="L664" i="6"/>
  <c r="A664" i="6"/>
  <c r="R663" i="6"/>
  <c r="G663" i="6"/>
  <c r="L662" i="6"/>
  <c r="A662" i="6"/>
  <c r="B661" i="11"/>
  <c r="T659" i="5"/>
  <c r="L660" i="6"/>
  <c r="A660" i="6"/>
  <c r="T657" i="5"/>
  <c r="B657" i="11"/>
  <c r="T655" i="5"/>
  <c r="L656" i="6"/>
  <c r="A656" i="6"/>
  <c r="R655" i="6"/>
  <c r="L25" i="13"/>
  <c r="G655" i="6"/>
  <c r="D25" i="13"/>
  <c r="Q654" i="6"/>
  <c r="K24" i="13"/>
  <c r="B653" i="11"/>
  <c r="B23" i="13"/>
  <c r="T651" i="5"/>
  <c r="L652" i="6"/>
  <c r="G22" i="13"/>
  <c r="A652" i="6"/>
  <c r="A22" i="13"/>
  <c r="R651" i="6"/>
  <c r="L21" i="13"/>
  <c r="G651" i="6"/>
  <c r="D21" i="13"/>
  <c r="Q650" i="6"/>
  <c r="K20" i="13"/>
  <c r="G650" i="6"/>
  <c r="D20" i="13"/>
  <c r="Q649" i="6"/>
  <c r="K19" i="13"/>
  <c r="T646" i="5"/>
  <c r="B18" i="13"/>
  <c r="B16" i="13"/>
  <c r="T644" i="5"/>
  <c r="L645" i="6"/>
  <c r="G15" i="13"/>
  <c r="A645" i="6"/>
  <c r="A15" i="13"/>
  <c r="R644" i="6"/>
  <c r="L14" i="13"/>
  <c r="G644" i="6"/>
  <c r="D14" i="13"/>
  <c r="R643" i="6"/>
  <c r="L13" i="13"/>
  <c r="G643" i="6"/>
  <c r="D13" i="13"/>
  <c r="Q642" i="6"/>
  <c r="K12" i="13"/>
  <c r="Q640" i="6"/>
  <c r="K10" i="13"/>
  <c r="G640" i="6"/>
  <c r="D10" i="13"/>
  <c r="Q639" i="6"/>
  <c r="K9" i="13"/>
  <c r="G639" i="6"/>
  <c r="D9" i="13"/>
  <c r="R638" i="6"/>
  <c r="L8" i="13"/>
  <c r="L638" i="6"/>
  <c r="G8" i="13"/>
  <c r="A638" i="6"/>
  <c r="A8" i="13"/>
  <c r="R637" i="6"/>
  <c r="L7" i="13"/>
  <c r="G637" i="6"/>
  <c r="D7" i="13"/>
  <c r="Q636" i="6"/>
  <c r="K6" i="13"/>
  <c r="B635" i="7"/>
  <c r="B5" i="13"/>
  <c r="T633" i="5"/>
  <c r="L634" i="6"/>
  <c r="G4" i="13"/>
  <c r="R633" i="6"/>
  <c r="G633" i="6"/>
  <c r="Q632" i="6"/>
  <c r="B631" i="7"/>
  <c r="T629" i="5"/>
  <c r="T628" i="5"/>
  <c r="L629" i="6"/>
  <c r="R628" i="6"/>
  <c r="L628" i="6"/>
  <c r="A628" i="6"/>
  <c r="R627" i="6"/>
  <c r="G627" i="6"/>
  <c r="R626" i="6"/>
  <c r="G626" i="6"/>
  <c r="Q625" i="6"/>
  <c r="Q624" i="6"/>
  <c r="Q623" i="6"/>
  <c r="T620" i="5"/>
  <c r="B621" i="11"/>
  <c r="T619" i="5"/>
  <c r="L620" i="6"/>
  <c r="A620" i="6"/>
  <c r="R619" i="6"/>
  <c r="G619" i="6"/>
  <c r="Q618" i="6"/>
  <c r="B617" i="11"/>
  <c r="T615" i="5"/>
  <c r="B616" i="7"/>
  <c r="T614" i="5"/>
  <c r="L615" i="6"/>
  <c r="A615" i="6"/>
  <c r="L614" i="6"/>
  <c r="R613" i="6"/>
  <c r="G613" i="6"/>
  <c r="R612" i="6"/>
  <c r="G612" i="6"/>
  <c r="Q611" i="6"/>
  <c r="T608" i="5"/>
  <c r="L609" i="6"/>
  <c r="A609" i="6"/>
  <c r="R608" i="6"/>
  <c r="L608" i="6"/>
  <c r="A608" i="6"/>
  <c r="T605" i="5"/>
  <c r="B605" i="11"/>
  <c r="T603" i="5"/>
  <c r="L604" i="6"/>
  <c r="A604" i="6"/>
  <c r="R603" i="6"/>
  <c r="G603" i="6"/>
  <c r="Q602" i="6"/>
  <c r="Q601" i="6"/>
  <c r="Q598" i="6"/>
  <c r="G598" i="6"/>
  <c r="Q597" i="6"/>
  <c r="Q596" i="6"/>
  <c r="B595" i="7"/>
  <c r="T593" i="5"/>
  <c r="L594" i="6"/>
  <c r="T592" i="5"/>
  <c r="L593" i="6"/>
  <c r="R592" i="6"/>
  <c r="G592" i="6"/>
  <c r="Q591" i="6"/>
  <c r="T588" i="5"/>
  <c r="B589" i="11"/>
  <c r="T587" i="5"/>
  <c r="L588" i="6"/>
  <c r="A588" i="6"/>
  <c r="R587" i="6"/>
  <c r="G587" i="6"/>
  <c r="Q586" i="6"/>
  <c r="Q585" i="6"/>
  <c r="Q584" i="6"/>
  <c r="G584" i="6"/>
  <c r="Q583" i="6"/>
  <c r="T580" i="5"/>
  <c r="T579" i="5"/>
  <c r="L580" i="6"/>
  <c r="A580" i="6"/>
  <c r="R579" i="6"/>
  <c r="G579" i="6"/>
  <c r="Q578" i="6"/>
  <c r="T575" i="5"/>
  <c r="T574" i="5"/>
  <c r="L575" i="6"/>
  <c r="A575" i="6"/>
  <c r="R574" i="6"/>
  <c r="G574" i="6"/>
  <c r="R573" i="6"/>
  <c r="G573" i="6"/>
  <c r="Q572" i="6"/>
  <c r="L571" i="6"/>
  <c r="A571" i="6"/>
  <c r="L570" i="6"/>
  <c r="A570" i="6"/>
  <c r="R569" i="6"/>
  <c r="G569" i="6"/>
  <c r="Q568" i="6"/>
  <c r="B567" i="7"/>
  <c r="T565" i="5"/>
  <c r="R565" i="6"/>
  <c r="G565" i="6"/>
  <c r="Q564" i="6"/>
  <c r="B563" i="7"/>
  <c r="T561" i="5"/>
  <c r="L562" i="6"/>
  <c r="R561" i="6"/>
  <c r="G561" i="6"/>
  <c r="Q560" i="6"/>
  <c r="B559" i="7"/>
  <c r="T557" i="5"/>
  <c r="T556" i="5"/>
  <c r="L557" i="6"/>
  <c r="A557" i="6"/>
  <c r="R556" i="6"/>
  <c r="G556" i="6"/>
  <c r="B555" i="7"/>
  <c r="T553" i="5"/>
  <c r="T552" i="5"/>
  <c r="B553" i="7"/>
  <c r="T551" i="5"/>
  <c r="L552" i="6"/>
  <c r="B551" i="7"/>
  <c r="T549" i="5"/>
  <c r="L550" i="6"/>
  <c r="R549" i="6"/>
  <c r="G549" i="6"/>
  <c r="R548" i="6"/>
  <c r="G548" i="6"/>
  <c r="Q547" i="6"/>
  <c r="Q546" i="6"/>
  <c r="Q545" i="6"/>
  <c r="T542" i="5"/>
  <c r="L543" i="6"/>
  <c r="A543" i="6"/>
  <c r="L542" i="6"/>
  <c r="R541" i="6"/>
  <c r="G541" i="6"/>
  <c r="Q540" i="6"/>
  <c r="R539" i="6"/>
  <c r="G539" i="6"/>
  <c r="L538" i="6"/>
  <c r="A538" i="6"/>
  <c r="L537" i="6"/>
  <c r="A537" i="6"/>
  <c r="L536" i="6"/>
  <c r="A536" i="6"/>
  <c r="R535" i="6"/>
  <c r="G535" i="6"/>
  <c r="Q534" i="6"/>
  <c r="T531" i="5"/>
  <c r="Q531" i="6"/>
  <c r="G531" i="6"/>
  <c r="G530" i="6"/>
  <c r="Q529" i="6"/>
  <c r="Q528" i="6"/>
  <c r="T525" i="5"/>
  <c r="L526" i="6"/>
  <c r="A526" i="6"/>
  <c r="R525" i="6"/>
  <c r="G525" i="6"/>
  <c r="R524" i="6"/>
  <c r="G524" i="6"/>
  <c r="Q523" i="6"/>
  <c r="Q522" i="6"/>
  <c r="G522" i="6"/>
  <c r="R521" i="6"/>
  <c r="L521" i="6"/>
  <c r="A521" i="6"/>
  <c r="R520" i="6"/>
  <c r="G520" i="6"/>
  <c r="R519" i="6"/>
  <c r="G519" i="6"/>
  <c r="Q518" i="6"/>
  <c r="Q517" i="6"/>
  <c r="T514" i="5"/>
  <c r="L515" i="6"/>
  <c r="A515" i="6"/>
  <c r="R514" i="6"/>
  <c r="G514" i="6"/>
  <c r="T510" i="5"/>
  <c r="L511" i="6"/>
  <c r="A511" i="6"/>
  <c r="R510" i="6"/>
  <c r="G510" i="6"/>
  <c r="Q509" i="6"/>
  <c r="R508" i="6"/>
  <c r="G508" i="6"/>
  <c r="Q507" i="6"/>
  <c r="T504" i="5"/>
  <c r="T502" i="5"/>
  <c r="L503" i="6"/>
  <c r="A503" i="6"/>
  <c r="L502" i="6"/>
  <c r="R501" i="6"/>
  <c r="G501" i="6"/>
  <c r="L500" i="6"/>
  <c r="R499" i="6"/>
  <c r="G499" i="6"/>
  <c r="Q498" i="6"/>
  <c r="Q497" i="6"/>
  <c r="G497" i="6"/>
  <c r="L496" i="6"/>
  <c r="A496" i="6"/>
  <c r="T493" i="5"/>
  <c r="R494" i="6"/>
  <c r="G494" i="6"/>
  <c r="R493" i="6"/>
  <c r="L493" i="6"/>
  <c r="A493" i="6"/>
  <c r="R492" i="6"/>
  <c r="G492" i="6"/>
  <c r="L491" i="6"/>
  <c r="A491" i="6"/>
  <c r="R490" i="6"/>
  <c r="G490" i="6"/>
  <c r="R489" i="6"/>
  <c r="G489" i="6"/>
  <c r="Q488" i="6"/>
  <c r="Q487" i="6"/>
  <c r="G487" i="6"/>
  <c r="Q486" i="6"/>
  <c r="B485" i="7"/>
  <c r="T483" i="5"/>
  <c r="T482" i="5"/>
  <c r="B483" i="7"/>
  <c r="T481" i="5"/>
  <c r="Q482" i="6"/>
  <c r="Q481" i="6"/>
  <c r="T478" i="5"/>
  <c r="L479" i="6"/>
  <c r="A479" i="6"/>
  <c r="L478" i="6"/>
  <c r="A478" i="6"/>
  <c r="R477" i="6"/>
  <c r="G477" i="6"/>
  <c r="G476" i="6"/>
  <c r="R475" i="6"/>
  <c r="G475" i="6"/>
  <c r="R473" i="6"/>
  <c r="G473" i="6"/>
  <c r="R472" i="6"/>
  <c r="G472" i="6"/>
  <c r="L471" i="6"/>
  <c r="A471" i="6"/>
  <c r="B470" i="7"/>
  <c r="T468" i="5"/>
  <c r="Q469" i="6"/>
  <c r="G468" i="6"/>
  <c r="Q467" i="6"/>
  <c r="T464" i="5"/>
  <c r="L465" i="6"/>
  <c r="A465" i="6"/>
  <c r="AG465" i="6" s="1"/>
  <c r="R464" i="6"/>
  <c r="G464" i="6"/>
  <c r="Q463" i="6"/>
  <c r="T460" i="5"/>
  <c r="R461" i="6"/>
  <c r="G461" i="6"/>
  <c r="R460" i="6"/>
  <c r="G460" i="6"/>
  <c r="L459" i="6"/>
  <c r="R458" i="6"/>
  <c r="G458" i="6"/>
  <c r="Q457" i="6"/>
  <c r="R456" i="6"/>
  <c r="G456" i="6"/>
  <c r="Q455" i="6"/>
  <c r="Q454" i="6"/>
  <c r="G454" i="6"/>
  <c r="Q453" i="6"/>
  <c r="Q452" i="6"/>
  <c r="Q451" i="6"/>
  <c r="G451" i="6"/>
  <c r="Q450" i="6"/>
  <c r="T447" i="5"/>
  <c r="L448" i="6"/>
  <c r="A448" i="6"/>
  <c r="B447" i="7"/>
  <c r="T445" i="5"/>
  <c r="B446" i="7"/>
  <c r="T444" i="5"/>
  <c r="L445" i="6"/>
  <c r="L444" i="6"/>
  <c r="A444" i="6"/>
  <c r="B443" i="7"/>
  <c r="T441" i="5"/>
  <c r="L442" i="6"/>
  <c r="A442" i="6"/>
  <c r="R441" i="6"/>
  <c r="G441" i="6"/>
  <c r="L440" i="6"/>
  <c r="A440" i="6"/>
  <c r="G439" i="6"/>
  <c r="Q438" i="6"/>
  <c r="L437" i="6"/>
  <c r="A437" i="6"/>
  <c r="L436" i="6"/>
  <c r="A436" i="6"/>
  <c r="D435" i="11"/>
  <c r="B435" i="7"/>
  <c r="T433" i="5"/>
  <c r="L434" i="6"/>
  <c r="A434" i="6"/>
  <c r="R433" i="6"/>
  <c r="G433" i="6"/>
  <c r="C433" i="11"/>
  <c r="B432" i="7"/>
  <c r="T430" i="5"/>
  <c r="L431" i="6"/>
  <c r="A431" i="6"/>
  <c r="B430" i="7"/>
  <c r="T428" i="5"/>
  <c r="L429" i="6"/>
  <c r="A429" i="6"/>
  <c r="O429" i="6" s="1"/>
  <c r="R428" i="6"/>
  <c r="G428" i="6"/>
  <c r="T425" i="5"/>
  <c r="T424" i="5"/>
  <c r="T423" i="5"/>
  <c r="Q424" i="6"/>
  <c r="G424" i="6"/>
  <c r="Q423" i="6"/>
  <c r="R421" i="6"/>
  <c r="L421" i="6"/>
  <c r="A421" i="6"/>
  <c r="R420" i="6"/>
  <c r="G420" i="6"/>
  <c r="L419" i="6"/>
  <c r="A419" i="6"/>
  <c r="G418" i="6"/>
  <c r="G417" i="6"/>
  <c r="L415" i="6"/>
  <c r="A415" i="6"/>
  <c r="Q414" i="6"/>
  <c r="G414" i="6"/>
  <c r="Q413" i="6"/>
  <c r="D411" i="11"/>
  <c r="T409" i="5"/>
  <c r="R410" i="6"/>
  <c r="L410" i="6"/>
  <c r="A410" i="6"/>
  <c r="R409" i="6"/>
  <c r="G409" i="6"/>
  <c r="Q408" i="6"/>
  <c r="G408" i="6"/>
  <c r="T405" i="5"/>
  <c r="T404" i="5"/>
  <c r="L405" i="6"/>
  <c r="A405" i="6"/>
  <c r="R404" i="6"/>
  <c r="L404" i="6"/>
  <c r="A404" i="6"/>
  <c r="R403" i="6"/>
  <c r="G403" i="6"/>
  <c r="Q402" i="6"/>
  <c r="G402" i="6"/>
  <c r="Q401" i="6"/>
  <c r="B399" i="7"/>
  <c r="T397" i="5"/>
  <c r="B398" i="7"/>
  <c r="T396" i="5"/>
  <c r="L397" i="6"/>
  <c r="T394" i="5"/>
  <c r="L395" i="6"/>
  <c r="R394" i="6"/>
  <c r="L394" i="6"/>
  <c r="A394" i="6"/>
  <c r="Q393" i="6"/>
  <c r="T389" i="5"/>
  <c r="T388" i="5"/>
  <c r="L389" i="6"/>
  <c r="A389" i="6"/>
  <c r="R388" i="6"/>
  <c r="L388" i="6"/>
  <c r="A388" i="6"/>
  <c r="R387" i="6"/>
  <c r="G387" i="6"/>
  <c r="Q386" i="6"/>
  <c r="G386" i="6"/>
  <c r="Q385" i="6"/>
  <c r="T381" i="5"/>
  <c r="T380" i="5"/>
  <c r="L381" i="6"/>
  <c r="A381" i="6"/>
  <c r="R380" i="6"/>
  <c r="L380" i="6"/>
  <c r="A380" i="6"/>
  <c r="R379" i="6"/>
  <c r="G379" i="6"/>
  <c r="Q378" i="6"/>
  <c r="G378" i="6"/>
  <c r="Q377" i="6"/>
  <c r="T373" i="5"/>
  <c r="T372" i="5"/>
  <c r="L373" i="6"/>
  <c r="A373" i="6"/>
  <c r="R372" i="6"/>
  <c r="L372" i="6"/>
  <c r="A372" i="6"/>
  <c r="R371" i="6"/>
  <c r="G371" i="6"/>
  <c r="Q370" i="6"/>
  <c r="G370" i="6"/>
  <c r="Q369" i="6"/>
  <c r="T365" i="5"/>
  <c r="L366" i="6"/>
  <c r="A366" i="6"/>
  <c r="R365" i="6"/>
  <c r="G365" i="6"/>
  <c r="Q364" i="6"/>
  <c r="G359" i="6"/>
  <c r="Q358" i="6"/>
  <c r="G358" i="6"/>
  <c r="T353" i="5"/>
  <c r="L354" i="6"/>
  <c r="A354" i="6"/>
  <c r="R353" i="6"/>
  <c r="L353" i="6"/>
  <c r="A353" i="6"/>
  <c r="R352" i="6"/>
  <c r="L352" i="6"/>
  <c r="A352" i="6"/>
  <c r="R351" i="6"/>
  <c r="L351" i="6"/>
  <c r="A351" i="6"/>
  <c r="R350" i="6"/>
  <c r="L350" i="6"/>
  <c r="A350" i="6"/>
  <c r="R349" i="6"/>
  <c r="L349" i="6"/>
  <c r="R348" i="6"/>
  <c r="L348" i="6"/>
  <c r="A348" i="6"/>
  <c r="R347" i="6"/>
  <c r="L347" i="6"/>
  <c r="R346" i="6"/>
  <c r="G346" i="6"/>
  <c r="Q345" i="6"/>
  <c r="G345" i="6"/>
  <c r="Q344" i="6"/>
  <c r="G344" i="6"/>
  <c r="Q343" i="6"/>
  <c r="G343" i="6"/>
  <c r="Q342" i="6"/>
  <c r="G342" i="6"/>
  <c r="Q341" i="6"/>
  <c r="Q340" i="6"/>
  <c r="Q339" i="6"/>
  <c r="T336" i="5"/>
  <c r="L337" i="6"/>
  <c r="T334" i="5"/>
  <c r="Q335" i="6"/>
  <c r="T332" i="5"/>
  <c r="T331" i="5"/>
  <c r="L332" i="6"/>
  <c r="A332" i="6"/>
  <c r="R331" i="6"/>
  <c r="G331" i="6"/>
  <c r="R330" i="6"/>
  <c r="G330" i="6"/>
  <c r="R329" i="6"/>
  <c r="G329" i="6"/>
  <c r="R328" i="6"/>
  <c r="G328" i="6"/>
  <c r="R327" i="6"/>
  <c r="G327" i="6"/>
  <c r="Q326" i="6"/>
  <c r="T323" i="5"/>
  <c r="Q324" i="6"/>
  <c r="R323" i="6"/>
  <c r="G323" i="6"/>
  <c r="R322" i="6"/>
  <c r="L322" i="6"/>
  <c r="A322" i="6"/>
  <c r="R321" i="6"/>
  <c r="G321" i="6"/>
  <c r="Q320" i="6"/>
  <c r="T317" i="5"/>
  <c r="T315" i="5"/>
  <c r="T314" i="5"/>
  <c r="L315" i="6"/>
  <c r="A315" i="6"/>
  <c r="R314" i="6"/>
  <c r="G314" i="6"/>
  <c r="Q313" i="6"/>
  <c r="T310" i="5"/>
  <c r="L311" i="6"/>
  <c r="A311" i="6"/>
  <c r="T308" i="5"/>
  <c r="AC309" i="6"/>
  <c r="Q309" i="6"/>
  <c r="R308" i="6"/>
  <c r="G308" i="6"/>
  <c r="Q307" i="6"/>
  <c r="T304" i="5"/>
  <c r="L305" i="6"/>
  <c r="T302" i="5"/>
  <c r="T301" i="5"/>
  <c r="T300" i="5"/>
  <c r="T299" i="5"/>
  <c r="T298" i="5"/>
  <c r="T297" i="5"/>
  <c r="T296" i="5"/>
  <c r="L297" i="6"/>
  <c r="A297" i="6"/>
  <c r="L296" i="6"/>
  <c r="A296" i="6"/>
  <c r="L295" i="6"/>
  <c r="A295" i="6"/>
  <c r="L294" i="6"/>
  <c r="A294" i="6"/>
  <c r="L293" i="6"/>
  <c r="A293" i="6"/>
  <c r="L292" i="6"/>
  <c r="A292" i="6"/>
  <c r="L291" i="6"/>
  <c r="A291" i="6"/>
  <c r="L290" i="6"/>
  <c r="A290" i="6"/>
  <c r="L289" i="6"/>
  <c r="A289" i="6"/>
  <c r="L288" i="6"/>
  <c r="A288" i="6"/>
  <c r="L287" i="6"/>
  <c r="A287" i="6"/>
  <c r="L286" i="6"/>
  <c r="A286" i="6"/>
  <c r="L285" i="6"/>
  <c r="A285" i="6"/>
  <c r="L284" i="6"/>
  <c r="A284" i="6"/>
  <c r="R283" i="6"/>
  <c r="G283" i="6"/>
  <c r="R282" i="6"/>
  <c r="G282" i="6"/>
  <c r="R281" i="6"/>
  <c r="G281" i="6"/>
  <c r="R280" i="6"/>
  <c r="G280" i="6"/>
  <c r="R279" i="6"/>
  <c r="G279" i="6"/>
  <c r="R278" i="6"/>
  <c r="G278" i="6"/>
  <c r="R277" i="6"/>
  <c r="G277" i="6"/>
  <c r="R276" i="6"/>
  <c r="G276" i="6"/>
  <c r="Q275" i="6"/>
  <c r="Q274" i="6"/>
  <c r="Q273" i="6"/>
  <c r="B266" i="6"/>
  <c r="T264" i="5"/>
  <c r="B262" i="6"/>
  <c r="T260" i="5"/>
  <c r="B261" i="6"/>
  <c r="T259" i="5"/>
  <c r="B257" i="6"/>
  <c r="T255" i="5"/>
  <c r="B253" i="6"/>
  <c r="T251" i="5"/>
  <c r="B249" i="6"/>
  <c r="K249" i="6" s="1"/>
  <c r="T247" i="5"/>
  <c r="B244" i="6"/>
  <c r="AH244" i="6" s="1"/>
  <c r="T242" i="5"/>
  <c r="B240" i="6"/>
  <c r="T238" i="5"/>
  <c r="B238" i="6"/>
  <c r="T236" i="5"/>
  <c r="B234" i="6"/>
  <c r="T232" i="5"/>
  <c r="B229" i="6"/>
  <c r="AH229" i="6" s="1"/>
  <c r="T227" i="5"/>
  <c r="B226" i="6"/>
  <c r="T224" i="5"/>
  <c r="B225" i="6"/>
  <c r="T223" i="5"/>
  <c r="B221" i="6"/>
  <c r="T219" i="5"/>
  <c r="B215" i="6"/>
  <c r="T213" i="5"/>
  <c r="B214" i="6"/>
  <c r="T212" i="5"/>
  <c r="B211" i="6"/>
  <c r="K211" i="6" s="1"/>
  <c r="T209" i="5"/>
  <c r="B207" i="6"/>
  <c r="T205" i="5"/>
  <c r="B206" i="6"/>
  <c r="T204" i="5"/>
  <c r="B205" i="6"/>
  <c r="T203" i="5"/>
  <c r="B198" i="6"/>
  <c r="T196" i="5"/>
  <c r="B194" i="6"/>
  <c r="T192" i="5"/>
  <c r="B193" i="6"/>
  <c r="T191" i="5"/>
  <c r="B189" i="6"/>
  <c r="T187" i="5"/>
  <c r="B182" i="6"/>
  <c r="T180" i="5"/>
  <c r="B180" i="6"/>
  <c r="P180" i="6" s="1"/>
  <c r="T178" i="5"/>
  <c r="B176" i="6"/>
  <c r="AB176" i="6" s="1"/>
  <c r="T174" i="5"/>
  <c r="B170" i="6"/>
  <c r="K170" i="6" s="1"/>
  <c r="T168" i="5"/>
  <c r="B166" i="6"/>
  <c r="T164" i="5"/>
  <c r="B165" i="6"/>
  <c r="AB165" i="6" s="1"/>
  <c r="T163" i="5"/>
  <c r="B162" i="6"/>
  <c r="T160" i="5"/>
  <c r="B161" i="6"/>
  <c r="V161" i="6" s="1"/>
  <c r="T159" i="5"/>
  <c r="B157" i="6"/>
  <c r="T155" i="5"/>
  <c r="B155" i="6"/>
  <c r="T153" i="5"/>
  <c r="B149" i="6"/>
  <c r="T147" i="5"/>
  <c r="B148" i="6"/>
  <c r="P148" i="6" s="1"/>
  <c r="T146" i="5"/>
  <c r="B142" i="6"/>
  <c r="AH142" i="6" s="1"/>
  <c r="T140" i="5"/>
  <c r="B137" i="6"/>
  <c r="T135" i="5"/>
  <c r="B136" i="6"/>
  <c r="E136" i="6" s="1"/>
  <c r="T134" i="5"/>
  <c r="B132" i="6"/>
  <c r="AB132" i="6" s="1"/>
  <c r="T130" i="5"/>
  <c r="B127" i="6"/>
  <c r="V127" i="6" s="1"/>
  <c r="T125" i="5"/>
  <c r="B124" i="6"/>
  <c r="AH124" i="6" s="1"/>
  <c r="T122" i="5"/>
  <c r="B110" i="6"/>
  <c r="T108" i="5"/>
  <c r="B106" i="6"/>
  <c r="T104" i="5"/>
  <c r="B105" i="6"/>
  <c r="T103" i="5"/>
  <c r="B101" i="6"/>
  <c r="T99" i="5"/>
  <c r="B99" i="6"/>
  <c r="T97" i="5"/>
  <c r="B94" i="6"/>
  <c r="T92" i="5"/>
  <c r="B92" i="6"/>
  <c r="AB92" i="6" s="1"/>
  <c r="T90" i="5"/>
  <c r="B88" i="6"/>
  <c r="AB88" i="6" s="1"/>
  <c r="T86" i="5"/>
  <c r="B81" i="6"/>
  <c r="T79" i="5"/>
  <c r="B80" i="6"/>
  <c r="AH80" i="6" s="1"/>
  <c r="T78" i="5"/>
  <c r="B73" i="6"/>
  <c r="T71" i="5"/>
  <c r="B72" i="6"/>
  <c r="T70" i="5"/>
  <c r="B69" i="6"/>
  <c r="T67" i="5"/>
  <c r="B63" i="6"/>
  <c r="AH63" i="6" s="1"/>
  <c r="T61" i="5"/>
  <c r="B60" i="6"/>
  <c r="T58" i="5"/>
  <c r="B59" i="6"/>
  <c r="AB59" i="6" s="1"/>
  <c r="T57" i="5"/>
  <c r="B57" i="6"/>
  <c r="T55" i="5"/>
  <c r="B47" i="6"/>
  <c r="T45" i="5"/>
  <c r="B46" i="6"/>
  <c r="T44" i="5"/>
  <c r="B43" i="6"/>
  <c r="T41" i="5"/>
  <c r="B39" i="6"/>
  <c r="V39" i="6" s="1"/>
  <c r="T37" i="5"/>
  <c r="B31" i="6"/>
  <c r="V31" i="6" s="1"/>
  <c r="T29" i="5"/>
  <c r="B30" i="6"/>
  <c r="T28" i="5"/>
  <c r="B27" i="6"/>
  <c r="V27" i="6" s="1"/>
  <c r="T25" i="5"/>
  <c r="B20" i="6"/>
  <c r="T18" i="5"/>
  <c r="B17" i="6"/>
  <c r="T15" i="5"/>
  <c r="B16" i="6"/>
  <c r="T14" i="5"/>
  <c r="B15" i="6"/>
  <c r="T13" i="5"/>
  <c r="B8" i="6"/>
  <c r="T6" i="5"/>
  <c r="B7" i="6"/>
  <c r="T5" i="5"/>
  <c r="B6" i="6"/>
  <c r="T4" i="5"/>
  <c r="B852" i="7"/>
  <c r="T850" i="5"/>
  <c r="T847" i="5"/>
  <c r="G848" i="6"/>
  <c r="L847" i="6"/>
  <c r="A847" i="6"/>
  <c r="B845" i="7"/>
  <c r="T843" i="5"/>
  <c r="G844" i="6"/>
  <c r="T841" i="5"/>
  <c r="G842" i="6"/>
  <c r="R839" i="6"/>
  <c r="L839" i="6"/>
  <c r="A839" i="6"/>
  <c r="R838" i="6"/>
  <c r="L838" i="6"/>
  <c r="A838" i="6"/>
  <c r="T835" i="5"/>
  <c r="B836" i="7"/>
  <c r="T834" i="5"/>
  <c r="G835" i="6"/>
  <c r="G834" i="6"/>
  <c r="R831" i="6"/>
  <c r="G831" i="6"/>
  <c r="T828" i="5"/>
  <c r="L829" i="6"/>
  <c r="A829" i="6"/>
  <c r="R828" i="6"/>
  <c r="L828" i="6"/>
  <c r="A828" i="6"/>
  <c r="L826" i="6"/>
  <c r="A826" i="6"/>
  <c r="R823" i="6"/>
  <c r="L823" i="6"/>
  <c r="A823" i="6"/>
  <c r="AG823" i="6" s="1"/>
  <c r="R822" i="6"/>
  <c r="L822" i="6"/>
  <c r="A822" i="6"/>
  <c r="R821" i="6"/>
  <c r="G821" i="6"/>
  <c r="T818" i="5"/>
  <c r="Q819" i="6"/>
  <c r="T816" i="5"/>
  <c r="L817" i="6"/>
  <c r="A817" i="6"/>
  <c r="R816" i="6"/>
  <c r="L816" i="6"/>
  <c r="A816" i="6"/>
  <c r="B814" i="7"/>
  <c r="T812" i="5"/>
  <c r="Q813" i="6"/>
  <c r="R811" i="6"/>
  <c r="L811" i="6"/>
  <c r="A811" i="6"/>
  <c r="R810" i="6"/>
  <c r="L810" i="6"/>
  <c r="A810" i="6"/>
  <c r="R809" i="6"/>
  <c r="A809" i="6"/>
  <c r="R808" i="6"/>
  <c r="L808" i="6"/>
  <c r="A808" i="6"/>
  <c r="T804" i="5"/>
  <c r="L805" i="6"/>
  <c r="A805" i="6"/>
  <c r="Q804" i="6"/>
  <c r="G804" i="6"/>
  <c r="B803" i="7"/>
  <c r="T801" i="5"/>
  <c r="G802" i="6"/>
  <c r="L801" i="6"/>
  <c r="A801" i="6"/>
  <c r="U801" i="6" s="1"/>
  <c r="R800" i="6"/>
  <c r="L800" i="6"/>
  <c r="A800" i="6"/>
  <c r="T797" i="5"/>
  <c r="R798" i="6"/>
  <c r="L798" i="6"/>
  <c r="A798" i="6"/>
  <c r="T795" i="5"/>
  <c r="R795" i="6"/>
  <c r="L795" i="6"/>
  <c r="A795" i="6"/>
  <c r="R794" i="6"/>
  <c r="L794" i="6"/>
  <c r="A794" i="6"/>
  <c r="T791" i="5"/>
  <c r="G792" i="6"/>
  <c r="B791" i="7"/>
  <c r="T789" i="5"/>
  <c r="R790" i="6"/>
  <c r="L790" i="6"/>
  <c r="A790" i="6"/>
  <c r="Q789" i="6"/>
  <c r="R787" i="6"/>
  <c r="L787" i="6"/>
  <c r="A787" i="6"/>
  <c r="R785" i="6"/>
  <c r="G785" i="6"/>
  <c r="R783" i="6"/>
  <c r="G783" i="6"/>
  <c r="B782" i="7"/>
  <c r="T780" i="5"/>
  <c r="B781" i="7"/>
  <c r="T779" i="5"/>
  <c r="Q780" i="6"/>
  <c r="R779" i="6"/>
  <c r="L779" i="6"/>
  <c r="A779" i="6"/>
  <c r="R778" i="6"/>
  <c r="L778" i="6"/>
  <c r="A778" i="6"/>
  <c r="Q777" i="6"/>
  <c r="G777" i="6"/>
  <c r="Q776" i="6"/>
  <c r="G776" i="6"/>
  <c r="Q775" i="6"/>
  <c r="G775" i="6"/>
  <c r="L774" i="6"/>
  <c r="A774" i="6"/>
  <c r="R773" i="6"/>
  <c r="L773" i="6"/>
  <c r="A773" i="6"/>
  <c r="R772" i="6"/>
  <c r="G772" i="6"/>
  <c r="Q771" i="6"/>
  <c r="Q770" i="6"/>
  <c r="L769" i="6"/>
  <c r="T766" i="5"/>
  <c r="L767" i="6"/>
  <c r="A767" i="6"/>
  <c r="R766" i="6"/>
  <c r="G766" i="6"/>
  <c r="T763" i="5"/>
  <c r="Q764" i="6"/>
  <c r="G763" i="6"/>
  <c r="Q762" i="6"/>
  <c r="L761" i="6"/>
  <c r="T758" i="5"/>
  <c r="L759" i="6"/>
  <c r="A759" i="6"/>
  <c r="A758" i="6"/>
  <c r="T755" i="5"/>
  <c r="Q756" i="6"/>
  <c r="L755" i="6"/>
  <c r="A755" i="6"/>
  <c r="B754" i="11"/>
  <c r="T752" i="5"/>
  <c r="L753" i="6"/>
  <c r="Q752" i="6"/>
  <c r="R751" i="6"/>
  <c r="G751" i="6"/>
  <c r="L750" i="6"/>
  <c r="A750" i="6"/>
  <c r="R749" i="6"/>
  <c r="G749" i="6"/>
  <c r="Q748" i="6"/>
  <c r="L747" i="6"/>
  <c r="A747" i="6"/>
  <c r="B746" i="11"/>
  <c r="T744" i="5"/>
  <c r="R745" i="6"/>
  <c r="G745" i="6"/>
  <c r="R744" i="6"/>
  <c r="G744" i="6"/>
  <c r="Q743" i="6"/>
  <c r="R742" i="6"/>
  <c r="G742" i="6"/>
  <c r="Q741" i="6"/>
  <c r="T738" i="5"/>
  <c r="L739" i="6"/>
  <c r="A739" i="6"/>
  <c r="B738" i="11"/>
  <c r="T736" i="5"/>
  <c r="L737" i="6"/>
  <c r="G736" i="6"/>
  <c r="Q735" i="6"/>
  <c r="Q734" i="6"/>
  <c r="G734" i="6"/>
  <c r="Q733" i="6"/>
  <c r="B731" i="7"/>
  <c r="T729" i="5"/>
  <c r="L730" i="6"/>
  <c r="A730" i="6"/>
  <c r="R729" i="6"/>
  <c r="G729" i="6"/>
  <c r="Q728" i="6"/>
  <c r="T725" i="5"/>
  <c r="B726" i="11"/>
  <c r="T724" i="5"/>
  <c r="L725" i="6"/>
  <c r="R724" i="6"/>
  <c r="G724" i="6"/>
  <c r="Q723" i="6"/>
  <c r="Q722" i="6"/>
  <c r="T719" i="5"/>
  <c r="T718" i="5"/>
  <c r="R719" i="6"/>
  <c r="G719" i="6"/>
  <c r="Q718" i="6"/>
  <c r="R717" i="6"/>
  <c r="G717" i="6"/>
  <c r="Q716" i="6"/>
  <c r="T713" i="5"/>
  <c r="G714" i="6"/>
  <c r="Q713" i="6"/>
  <c r="T709" i="5"/>
  <c r="B710" i="11"/>
  <c r="T708" i="5"/>
  <c r="L709" i="6"/>
  <c r="R708" i="6"/>
  <c r="G708" i="6"/>
  <c r="B707" i="7"/>
  <c r="T705" i="5"/>
  <c r="L706" i="6"/>
  <c r="A706" i="6"/>
  <c r="R705" i="6"/>
  <c r="G705" i="6"/>
  <c r="Q704" i="6"/>
  <c r="T701" i="5"/>
  <c r="R702" i="6"/>
  <c r="G702" i="6"/>
  <c r="Q701" i="6"/>
  <c r="B699" i="11"/>
  <c r="T697" i="5"/>
  <c r="L698" i="6"/>
  <c r="A698" i="6"/>
  <c r="R697" i="6"/>
  <c r="L697" i="6"/>
  <c r="A697" i="6"/>
  <c r="R696" i="6"/>
  <c r="G696" i="6"/>
  <c r="Q695" i="6"/>
  <c r="L694" i="6"/>
  <c r="A694" i="6"/>
  <c r="R693" i="6"/>
  <c r="G693" i="6"/>
  <c r="Q692" i="6"/>
  <c r="B691" i="11"/>
  <c r="T689" i="5"/>
  <c r="L690" i="6"/>
  <c r="A690" i="6"/>
  <c r="J690" i="6" s="1"/>
  <c r="R689" i="6"/>
  <c r="G689" i="6"/>
  <c r="Q688" i="6"/>
  <c r="L687" i="6"/>
  <c r="A687" i="6"/>
  <c r="R686" i="6"/>
  <c r="L686" i="6"/>
  <c r="A686" i="6"/>
  <c r="B685" i="11"/>
  <c r="T683" i="5"/>
  <c r="L684" i="6"/>
  <c r="A684" i="6"/>
  <c r="R683" i="6"/>
  <c r="G683" i="6"/>
  <c r="Q682" i="6"/>
  <c r="B681" i="11"/>
  <c r="T679" i="5"/>
  <c r="L680" i="6"/>
  <c r="A680" i="6"/>
  <c r="J680" i="6" s="1"/>
  <c r="R679" i="6"/>
  <c r="G679" i="6"/>
  <c r="Q678" i="6"/>
  <c r="B676" i="7"/>
  <c r="T674" i="5"/>
  <c r="L675" i="6"/>
  <c r="A675" i="6"/>
  <c r="R674" i="6"/>
  <c r="G674" i="6"/>
  <c r="R673" i="6"/>
  <c r="G673" i="6"/>
  <c r="Q672" i="6"/>
  <c r="T669" i="5"/>
  <c r="L670" i="6"/>
  <c r="A670" i="6"/>
  <c r="L669" i="6"/>
  <c r="A669" i="6"/>
  <c r="R668" i="6"/>
  <c r="G668" i="6"/>
  <c r="Q667" i="6"/>
  <c r="T664" i="5"/>
  <c r="L665" i="6"/>
  <c r="A665" i="6"/>
  <c r="R664" i="6"/>
  <c r="G664" i="6"/>
  <c r="Q663" i="6"/>
  <c r="R662" i="6"/>
  <c r="G662" i="6"/>
  <c r="L661" i="6"/>
  <c r="A661" i="6"/>
  <c r="R660" i="6"/>
  <c r="G660" i="6"/>
  <c r="R659" i="6"/>
  <c r="L659" i="6"/>
  <c r="A659" i="6"/>
  <c r="B658" i="7"/>
  <c r="T656" i="5"/>
  <c r="L657" i="6"/>
  <c r="A657" i="6"/>
  <c r="R656" i="6"/>
  <c r="G656" i="6"/>
  <c r="Q655" i="6"/>
  <c r="K25" i="13"/>
  <c r="B654" i="7"/>
  <c r="B24" i="13"/>
  <c r="T652" i="5"/>
  <c r="L653" i="6"/>
  <c r="G23" i="13"/>
  <c r="A653" i="6"/>
  <c r="A23" i="13"/>
  <c r="R652" i="6"/>
  <c r="L22" i="13"/>
  <c r="G652" i="6"/>
  <c r="D22" i="13"/>
  <c r="Q651" i="6"/>
  <c r="K21" i="13"/>
  <c r="B649" i="11"/>
  <c r="B19" i="13"/>
  <c r="T647" i="5"/>
  <c r="L648" i="6"/>
  <c r="G18" i="13"/>
  <c r="A648" i="6"/>
  <c r="A18" i="13"/>
  <c r="B17" i="13"/>
  <c r="T645" i="5"/>
  <c r="L646" i="6"/>
  <c r="G16" i="13"/>
  <c r="A646" i="6"/>
  <c r="A16" i="13"/>
  <c r="R645" i="6"/>
  <c r="L15" i="13"/>
  <c r="G645" i="6"/>
  <c r="D15" i="13"/>
  <c r="Q644" i="6"/>
  <c r="K14" i="13"/>
  <c r="Q643" i="6"/>
  <c r="K13" i="13"/>
  <c r="B642" i="7"/>
  <c r="B12" i="13"/>
  <c r="T640" i="5"/>
  <c r="B641" i="11"/>
  <c r="B11" i="13"/>
  <c r="T639" i="5"/>
  <c r="Q638" i="6"/>
  <c r="K8" i="13"/>
  <c r="G638" i="6"/>
  <c r="D8" i="13"/>
  <c r="Q637" i="6"/>
  <c r="K7" i="13"/>
  <c r="B6" i="13"/>
  <c r="T634" i="5"/>
  <c r="L635" i="6"/>
  <c r="G5" i="13"/>
  <c r="A635" i="6"/>
  <c r="A5" i="13"/>
  <c r="R634" i="6"/>
  <c r="L4" i="13"/>
  <c r="G634" i="6"/>
  <c r="D4" i="13"/>
  <c r="Q633" i="6"/>
  <c r="T630" i="5"/>
  <c r="L631" i="6"/>
  <c r="A631" i="6"/>
  <c r="R630" i="6"/>
  <c r="L630" i="6"/>
  <c r="A630" i="6"/>
  <c r="R629" i="6"/>
  <c r="G629" i="6"/>
  <c r="Q628" i="6"/>
  <c r="G628" i="6"/>
  <c r="Q627" i="6"/>
  <c r="Q626" i="6"/>
  <c r="B625" i="11"/>
  <c r="T623" i="5"/>
  <c r="T622" i="5"/>
  <c r="T621" i="5"/>
  <c r="L622" i="6"/>
  <c r="A622" i="6"/>
  <c r="R621" i="6"/>
  <c r="L621" i="6"/>
  <c r="A621" i="6"/>
  <c r="R620" i="6"/>
  <c r="G620" i="6"/>
  <c r="Q619" i="6"/>
  <c r="B618" i="7"/>
  <c r="T616" i="5"/>
  <c r="L617" i="6"/>
  <c r="A617" i="6"/>
  <c r="L616" i="6"/>
  <c r="R615" i="6"/>
  <c r="G615" i="6"/>
  <c r="R614" i="6"/>
  <c r="G614" i="6"/>
  <c r="Q613" i="6"/>
  <c r="Q612" i="6"/>
  <c r="T609" i="5"/>
  <c r="L610" i="6"/>
  <c r="A610" i="6"/>
  <c r="R609" i="6"/>
  <c r="G609" i="6"/>
  <c r="Q608" i="6"/>
  <c r="G608" i="6"/>
  <c r="R607" i="6"/>
  <c r="L607" i="6"/>
  <c r="B606" i="7"/>
  <c r="T604" i="5"/>
  <c r="L605" i="6"/>
  <c r="A605" i="6"/>
  <c r="R604" i="6"/>
  <c r="G604" i="6"/>
  <c r="Q603" i="6"/>
  <c r="T600" i="5"/>
  <c r="B601" i="11"/>
  <c r="T599" i="5"/>
  <c r="T598" i="5"/>
  <c r="B599" i="7"/>
  <c r="T597" i="5"/>
  <c r="B597" i="11"/>
  <c r="T595" i="5"/>
  <c r="T594" i="5"/>
  <c r="L595" i="6"/>
  <c r="R594" i="6"/>
  <c r="A594" i="6"/>
  <c r="R593" i="6"/>
  <c r="G593" i="6"/>
  <c r="Q592" i="6"/>
  <c r="T589" i="5"/>
  <c r="L590" i="6"/>
  <c r="A590" i="6"/>
  <c r="R589" i="6"/>
  <c r="L589" i="6"/>
  <c r="A589" i="6"/>
  <c r="R588" i="6"/>
  <c r="G588" i="6"/>
  <c r="Q587" i="6"/>
  <c r="B586" i="7"/>
  <c r="T584" i="5"/>
  <c r="B585" i="11"/>
  <c r="T583" i="5"/>
  <c r="T581" i="5"/>
  <c r="L582" i="6"/>
  <c r="A582" i="6"/>
  <c r="L581" i="6"/>
  <c r="A581" i="6"/>
  <c r="R580" i="6"/>
  <c r="G580" i="6"/>
  <c r="Q579" i="6"/>
  <c r="T576" i="5"/>
  <c r="L577" i="6"/>
  <c r="A577" i="6"/>
  <c r="L576" i="6"/>
  <c r="A576" i="6"/>
  <c r="R575" i="6"/>
  <c r="G575" i="6"/>
  <c r="Q574" i="6"/>
  <c r="Q573" i="6"/>
  <c r="T570" i="5"/>
  <c r="G571" i="6"/>
  <c r="R570" i="6"/>
  <c r="G570" i="6"/>
  <c r="Q569" i="6"/>
  <c r="T566" i="5"/>
  <c r="L567" i="6"/>
  <c r="A567" i="6"/>
  <c r="G566" i="6"/>
  <c r="Q565" i="6"/>
  <c r="T562" i="5"/>
  <c r="L563" i="6"/>
  <c r="A563" i="6"/>
  <c r="G562" i="6"/>
  <c r="Q561" i="6"/>
  <c r="T558" i="5"/>
  <c r="L559" i="6"/>
  <c r="A559" i="6"/>
  <c r="L558" i="6"/>
  <c r="A558" i="6"/>
  <c r="R557" i="6"/>
  <c r="G557" i="6"/>
  <c r="Q556" i="6"/>
  <c r="L555" i="6"/>
  <c r="A555" i="6"/>
  <c r="L554" i="6"/>
  <c r="A554" i="6"/>
  <c r="L553" i="6"/>
  <c r="A553" i="6"/>
  <c r="R552" i="6"/>
  <c r="G552" i="6"/>
  <c r="R551" i="6"/>
  <c r="L551" i="6"/>
  <c r="A551" i="6"/>
  <c r="R550" i="6"/>
  <c r="G550" i="6"/>
  <c r="Q549" i="6"/>
  <c r="Q548" i="6"/>
  <c r="T545" i="5"/>
  <c r="T544" i="5"/>
  <c r="T543" i="5"/>
  <c r="L544" i="6"/>
  <c r="A544" i="6"/>
  <c r="R543" i="6"/>
  <c r="G543" i="6"/>
  <c r="R542" i="6"/>
  <c r="G542" i="6"/>
  <c r="Q541" i="6"/>
  <c r="T538" i="5"/>
  <c r="Q539" i="6"/>
  <c r="R538" i="6"/>
  <c r="G538" i="6"/>
  <c r="R537" i="6"/>
  <c r="G537" i="6"/>
  <c r="R536" i="6"/>
  <c r="G536" i="6"/>
  <c r="Q535" i="6"/>
  <c r="T532" i="5"/>
  <c r="L533" i="6"/>
  <c r="A533" i="6"/>
  <c r="T530" i="5"/>
  <c r="Q530" i="6"/>
  <c r="T527" i="5"/>
  <c r="B528" i="7"/>
  <c r="T526" i="5"/>
  <c r="L527" i="6"/>
  <c r="A527" i="6"/>
  <c r="R526" i="6"/>
  <c r="G526" i="6"/>
  <c r="Q525" i="6"/>
  <c r="Q524" i="6"/>
  <c r="T521" i="5"/>
  <c r="Q521" i="6"/>
  <c r="G521" i="6"/>
  <c r="Q520" i="6"/>
  <c r="Q519" i="6"/>
  <c r="T516" i="5"/>
  <c r="T515" i="5"/>
  <c r="L516" i="6"/>
  <c r="A516" i="6"/>
  <c r="R515" i="6"/>
  <c r="G515" i="6"/>
  <c r="Q514" i="6"/>
  <c r="T511" i="5"/>
  <c r="L512" i="6"/>
  <c r="A512" i="6"/>
  <c r="R511" i="6"/>
  <c r="G511" i="6"/>
  <c r="Q510" i="6"/>
  <c r="B509" i="7"/>
  <c r="T507" i="5"/>
  <c r="Q508" i="6"/>
  <c r="B507" i="7"/>
  <c r="T505" i="5"/>
  <c r="L506" i="6"/>
  <c r="A506" i="6"/>
  <c r="B505" i="7"/>
  <c r="T503" i="5"/>
  <c r="L504" i="6"/>
  <c r="A504" i="6"/>
  <c r="R503" i="6"/>
  <c r="G503" i="6"/>
  <c r="R502" i="6"/>
  <c r="G502" i="6"/>
  <c r="Q501" i="6"/>
  <c r="R500" i="6"/>
  <c r="G500" i="6"/>
  <c r="Q499" i="6"/>
  <c r="T496" i="5"/>
  <c r="R496" i="6"/>
  <c r="G496" i="6"/>
  <c r="R495" i="6"/>
  <c r="L495" i="6"/>
  <c r="A495" i="6"/>
  <c r="Q494" i="6"/>
  <c r="Q493" i="6"/>
  <c r="G493" i="6"/>
  <c r="Q492" i="6"/>
  <c r="G491" i="6"/>
  <c r="Q490" i="6"/>
  <c r="Q489" i="6"/>
  <c r="T486" i="5"/>
  <c r="T484" i="5"/>
  <c r="L485" i="6"/>
  <c r="A485" i="6"/>
  <c r="L484" i="6"/>
  <c r="A484" i="6"/>
  <c r="L483" i="6"/>
  <c r="A483" i="6"/>
  <c r="T480" i="5"/>
  <c r="T479" i="5"/>
  <c r="L480" i="6"/>
  <c r="A480" i="6"/>
  <c r="R479" i="6"/>
  <c r="G479" i="6"/>
  <c r="R478" i="6"/>
  <c r="G478" i="6"/>
  <c r="Q477" i="6"/>
  <c r="Q476" i="6"/>
  <c r="Q475" i="6"/>
  <c r="T472" i="5"/>
  <c r="Q473" i="6"/>
  <c r="Q472" i="6"/>
  <c r="R471" i="6"/>
  <c r="G471" i="6"/>
  <c r="L470" i="6"/>
  <c r="A470" i="6"/>
  <c r="T467" i="5"/>
  <c r="Q468" i="6"/>
  <c r="T465" i="5"/>
  <c r="L466" i="6"/>
  <c r="A466" i="6"/>
  <c r="AG466" i="6" s="1"/>
  <c r="R465" i="6"/>
  <c r="G465" i="6"/>
  <c r="Q464" i="6"/>
  <c r="T461" i="5"/>
  <c r="R462" i="6"/>
  <c r="L462" i="6"/>
  <c r="A462" i="6"/>
  <c r="Q461" i="6"/>
  <c r="Q460" i="6"/>
  <c r="Q459" i="6"/>
  <c r="G459" i="6"/>
  <c r="Q458" i="6"/>
  <c r="T455" i="5"/>
  <c r="Q456" i="6"/>
  <c r="B455" i="7"/>
  <c r="T453" i="5"/>
  <c r="B453" i="7"/>
  <c r="T451" i="5"/>
  <c r="B452" i="7"/>
  <c r="T450" i="5"/>
  <c r="B450" i="7"/>
  <c r="T448" i="5"/>
  <c r="L449" i="6"/>
  <c r="R448" i="6"/>
  <c r="G448" i="6"/>
  <c r="L447" i="6"/>
  <c r="A447" i="6"/>
  <c r="R446" i="6"/>
  <c r="L446" i="6"/>
  <c r="A446" i="6"/>
  <c r="R445" i="6"/>
  <c r="G445" i="6"/>
  <c r="R444" i="6"/>
  <c r="G444" i="6"/>
  <c r="L443" i="6"/>
  <c r="A443" i="6"/>
  <c r="R442" i="6"/>
  <c r="G442" i="6"/>
  <c r="Q441" i="6"/>
  <c r="R440" i="6"/>
  <c r="G440" i="6"/>
  <c r="Q439" i="6"/>
  <c r="B438" i="7"/>
  <c r="T436" i="5"/>
  <c r="G437" i="6"/>
  <c r="R436" i="6"/>
  <c r="G436" i="6"/>
  <c r="R435" i="6"/>
  <c r="L435" i="6"/>
  <c r="A435" i="6"/>
  <c r="R434" i="6"/>
  <c r="G434" i="6"/>
  <c r="Q433" i="6"/>
  <c r="L432" i="6"/>
  <c r="A432" i="6"/>
  <c r="R431" i="6"/>
  <c r="G431" i="6"/>
  <c r="R430" i="6"/>
  <c r="L430" i="6"/>
  <c r="A430" i="6"/>
  <c r="R429" i="6"/>
  <c r="G429" i="6"/>
  <c r="Q428" i="6"/>
  <c r="R427" i="6"/>
  <c r="L427" i="6"/>
  <c r="A427" i="6"/>
  <c r="R426" i="6"/>
  <c r="L426" i="6"/>
  <c r="A426" i="6"/>
  <c r="R425" i="6"/>
  <c r="L425" i="6"/>
  <c r="A425" i="6"/>
  <c r="T421" i="5"/>
  <c r="T420" i="5"/>
  <c r="Q421" i="6"/>
  <c r="G421" i="6"/>
  <c r="Q420" i="6"/>
  <c r="R419" i="6"/>
  <c r="G419" i="6"/>
  <c r="T414" i="5"/>
  <c r="R415" i="6"/>
  <c r="G415" i="6"/>
  <c r="T411" i="5"/>
  <c r="T410" i="5"/>
  <c r="L411" i="6"/>
  <c r="Q410" i="6"/>
  <c r="G410" i="6"/>
  <c r="Q409" i="6"/>
  <c r="L407" i="6"/>
  <c r="A407" i="6"/>
  <c r="R406" i="6"/>
  <c r="L406" i="6"/>
  <c r="A406" i="6"/>
  <c r="R405" i="6"/>
  <c r="G405" i="6"/>
  <c r="Q404" i="6"/>
  <c r="G404" i="6"/>
  <c r="Q403" i="6"/>
  <c r="B401" i="7"/>
  <c r="T399" i="5"/>
  <c r="T398" i="5"/>
  <c r="L399" i="6"/>
  <c r="A399" i="6"/>
  <c r="D399" i="6" s="1"/>
  <c r="R398" i="6"/>
  <c r="L398" i="6"/>
  <c r="A398" i="6"/>
  <c r="R397" i="6"/>
  <c r="G397" i="6"/>
  <c r="R396" i="6"/>
  <c r="L396" i="6"/>
  <c r="A396" i="6"/>
  <c r="R395" i="6"/>
  <c r="G395" i="6"/>
  <c r="Q394" i="6"/>
  <c r="G394" i="6"/>
  <c r="T391" i="5"/>
  <c r="T390" i="5"/>
  <c r="L391" i="6"/>
  <c r="A391" i="6"/>
  <c r="R390" i="6"/>
  <c r="L390" i="6"/>
  <c r="A390" i="6"/>
  <c r="R389" i="6"/>
  <c r="G389" i="6"/>
  <c r="Q388" i="6"/>
  <c r="G388" i="6"/>
  <c r="Q387" i="6"/>
  <c r="T383" i="5"/>
  <c r="T382" i="5"/>
  <c r="L383" i="6"/>
  <c r="A383" i="6"/>
  <c r="R382" i="6"/>
  <c r="L382" i="6"/>
  <c r="A382" i="6"/>
  <c r="R381" i="6"/>
  <c r="G381" i="6"/>
  <c r="Q380" i="6"/>
  <c r="G380" i="6"/>
  <c r="Q379" i="6"/>
  <c r="T375" i="5"/>
  <c r="T374" i="5"/>
  <c r="L375" i="6"/>
  <c r="A375" i="6"/>
  <c r="R374" i="6"/>
  <c r="L374" i="6"/>
  <c r="A374" i="6"/>
  <c r="R373" i="6"/>
  <c r="G373" i="6"/>
  <c r="Q372" i="6"/>
  <c r="G372" i="6"/>
  <c r="Q371" i="6"/>
  <c r="T367" i="5"/>
  <c r="T366" i="5"/>
  <c r="L367" i="6"/>
  <c r="R366" i="6"/>
  <c r="G366" i="6"/>
  <c r="Q365" i="6"/>
  <c r="T362" i="5"/>
  <c r="T361" i="5"/>
  <c r="T360" i="5"/>
  <c r="T359" i="5"/>
  <c r="T358" i="5"/>
  <c r="T355" i="5"/>
  <c r="T354" i="5"/>
  <c r="L355" i="6"/>
  <c r="A355" i="6"/>
  <c r="R354" i="6"/>
  <c r="G354" i="6"/>
  <c r="Q353" i="6"/>
  <c r="G353" i="6"/>
  <c r="Q352" i="6"/>
  <c r="G352" i="6"/>
  <c r="G351" i="6"/>
  <c r="Q350" i="6"/>
  <c r="G350" i="6"/>
  <c r="G349" i="6"/>
  <c r="Q348" i="6"/>
  <c r="G348" i="6"/>
  <c r="Q347" i="6"/>
  <c r="G347" i="6"/>
  <c r="T337" i="5"/>
  <c r="L338" i="6"/>
  <c r="A338" i="6"/>
  <c r="R337" i="6"/>
  <c r="G337" i="6"/>
  <c r="R336" i="6"/>
  <c r="L336" i="6"/>
  <c r="A336" i="6"/>
  <c r="T333" i="5"/>
  <c r="L334" i="6"/>
  <c r="A334" i="6"/>
  <c r="L333" i="6"/>
  <c r="A333" i="6"/>
  <c r="AG333" i="6" s="1"/>
  <c r="G332" i="6"/>
  <c r="Q331" i="6"/>
  <c r="Q330" i="6"/>
  <c r="Q329" i="6"/>
  <c r="Q328" i="6"/>
  <c r="Q327" i="6"/>
  <c r="T324" i="5"/>
  <c r="L325" i="6"/>
  <c r="T322" i="5"/>
  <c r="Q323" i="6"/>
  <c r="Q322" i="6"/>
  <c r="G322" i="6"/>
  <c r="Q321" i="6"/>
  <c r="T318" i="5"/>
  <c r="L319" i="6"/>
  <c r="A319" i="6"/>
  <c r="T316" i="5"/>
  <c r="L317" i="6"/>
  <c r="A317" i="6"/>
  <c r="L316" i="6"/>
  <c r="A316" i="6"/>
  <c r="R315" i="6"/>
  <c r="G315" i="6"/>
  <c r="Q314" i="6"/>
  <c r="T311" i="5"/>
  <c r="L312" i="6"/>
  <c r="A312" i="6"/>
  <c r="R311" i="6"/>
  <c r="G311" i="6"/>
  <c r="R310" i="6"/>
  <c r="L310" i="6"/>
  <c r="A310" i="6"/>
  <c r="D310" i="6" s="1"/>
  <c r="T307" i="5"/>
  <c r="Q308" i="6"/>
  <c r="T305" i="5"/>
  <c r="L306" i="6"/>
  <c r="A306" i="6"/>
  <c r="R305" i="6"/>
  <c r="G305" i="6"/>
  <c r="L304" i="6"/>
  <c r="A304" i="6"/>
  <c r="L303" i="6"/>
  <c r="L302" i="6"/>
  <c r="A302" i="6"/>
  <c r="L301" i="6"/>
  <c r="L300" i="6"/>
  <c r="A300" i="6"/>
  <c r="L299" i="6"/>
  <c r="A299" i="6"/>
  <c r="L298" i="6"/>
  <c r="A298" i="6"/>
  <c r="R297" i="6"/>
  <c r="G297" i="6"/>
  <c r="R296" i="6"/>
  <c r="G296" i="6"/>
  <c r="R295" i="6"/>
  <c r="G295" i="6"/>
  <c r="R294" i="6"/>
  <c r="G294" i="6"/>
  <c r="R293" i="6"/>
  <c r="G293" i="6"/>
  <c r="R292" i="6"/>
  <c r="G292" i="6"/>
  <c r="R291" i="6"/>
  <c r="G291" i="6"/>
  <c r="R290" i="6"/>
  <c r="G290" i="6"/>
  <c r="R289" i="6"/>
  <c r="G289" i="6"/>
  <c r="R288" i="6"/>
  <c r="G288" i="6"/>
  <c r="R287" i="6"/>
  <c r="G287" i="6"/>
  <c r="R286" i="6"/>
  <c r="G286" i="6"/>
  <c r="R285" i="6"/>
  <c r="G285" i="6"/>
  <c r="R284" i="6"/>
  <c r="G284" i="6"/>
  <c r="Q283" i="6"/>
  <c r="Q282" i="6"/>
  <c r="Q281" i="6"/>
  <c r="Q280" i="6"/>
  <c r="Q279" i="6"/>
  <c r="Q278" i="6"/>
  <c r="Q277" i="6"/>
  <c r="Q276" i="6"/>
  <c r="T273" i="5"/>
  <c r="T272" i="5"/>
  <c r="T271" i="5"/>
  <c r="B272" i="6"/>
  <c r="T270" i="5"/>
  <c r="B271" i="6"/>
  <c r="E271" i="6" s="1"/>
  <c r="T269" i="5"/>
  <c r="B270" i="6"/>
  <c r="T268" i="5"/>
  <c r="B269" i="6"/>
  <c r="K269" i="6" s="1"/>
  <c r="T267" i="5"/>
  <c r="B268" i="6"/>
  <c r="K268" i="6" s="1"/>
  <c r="T266" i="5"/>
  <c r="B267" i="6"/>
  <c r="T265" i="5"/>
  <c r="B263" i="6"/>
  <c r="AH263" i="6" s="1"/>
  <c r="T261" i="5"/>
  <c r="B258" i="6"/>
  <c r="T256" i="5"/>
  <c r="B254" i="6"/>
  <c r="T252" i="5"/>
  <c r="B250" i="6"/>
  <c r="E250" i="6" s="1"/>
  <c r="T248" i="5"/>
  <c r="B245" i="6"/>
  <c r="T243" i="5"/>
  <c r="B241" i="6"/>
  <c r="K241" i="6" s="1"/>
  <c r="T239" i="5"/>
  <c r="B235" i="6"/>
  <c r="T233" i="5"/>
  <c r="B231" i="6"/>
  <c r="T229" i="5"/>
  <c r="B230" i="6"/>
  <c r="T228" i="5"/>
  <c r="B227" i="6"/>
  <c r="T225" i="5"/>
  <c r="B223" i="6"/>
  <c r="T221" i="5"/>
  <c r="B222" i="6"/>
  <c r="T220" i="5"/>
  <c r="B216" i="6"/>
  <c r="K216" i="6" s="1"/>
  <c r="T214" i="5"/>
  <c r="B212" i="6"/>
  <c r="T210" i="5"/>
  <c r="B208" i="6"/>
  <c r="T206" i="5"/>
  <c r="B201" i="6"/>
  <c r="K201" i="6" s="1"/>
  <c r="T199" i="5"/>
  <c r="B199" i="6"/>
  <c r="T197" i="5"/>
  <c r="B195" i="6"/>
  <c r="T193" i="5"/>
  <c r="B190" i="6"/>
  <c r="T188" i="5"/>
  <c r="B188" i="6"/>
  <c r="T186" i="5"/>
  <c r="B183" i="6"/>
  <c r="T181" i="5"/>
  <c r="B177" i="6"/>
  <c r="T175" i="5"/>
  <c r="B174" i="6"/>
  <c r="T172" i="5"/>
  <c r="B171" i="6"/>
  <c r="AH171" i="6" s="1"/>
  <c r="T169" i="5"/>
  <c r="B167" i="6"/>
  <c r="T165" i="5"/>
  <c r="B158" i="6"/>
  <c r="AB158" i="6" s="1"/>
  <c r="T156" i="5"/>
  <c r="B156" i="6"/>
  <c r="T154" i="5"/>
  <c r="B153" i="6"/>
  <c r="T151" i="5"/>
  <c r="B151" i="6"/>
  <c r="T149" i="5"/>
  <c r="B150" i="6"/>
  <c r="AB150" i="6" s="1"/>
  <c r="T148" i="5"/>
  <c r="B145" i="6"/>
  <c r="AH145" i="6" s="1"/>
  <c r="T143" i="5"/>
  <c r="B143" i="6"/>
  <c r="V143" i="6" s="1"/>
  <c r="T141" i="5"/>
  <c r="B138" i="6"/>
  <c r="T136" i="5"/>
  <c r="B133" i="6"/>
  <c r="P133" i="6" s="1"/>
  <c r="T131" i="5"/>
  <c r="B129" i="6"/>
  <c r="P129" i="6" s="1"/>
  <c r="T127" i="5"/>
  <c r="B128" i="6"/>
  <c r="T126" i="5"/>
  <c r="B125" i="6"/>
  <c r="T123" i="5"/>
  <c r="B121" i="6"/>
  <c r="T119" i="5"/>
  <c r="B117" i="6"/>
  <c r="T115" i="5"/>
  <c r="B115" i="6"/>
  <c r="T113" i="5"/>
  <c r="B111" i="6"/>
  <c r="P111" i="6" s="1"/>
  <c r="T109" i="5"/>
  <c r="B107" i="6"/>
  <c r="AB107" i="6" s="1"/>
  <c r="T105" i="5"/>
  <c r="B102" i="6"/>
  <c r="T100" i="5"/>
  <c r="B100" i="6"/>
  <c r="T98" i="5"/>
  <c r="B95" i="6"/>
  <c r="T93" i="5"/>
  <c r="B93" i="6"/>
  <c r="AH93" i="6" s="1"/>
  <c r="T91" i="5"/>
  <c r="B89" i="6"/>
  <c r="AH89" i="6" s="1"/>
  <c r="T87" i="5"/>
  <c r="B82" i="6"/>
  <c r="V82" i="6" s="1"/>
  <c r="T80" i="5"/>
  <c r="B77" i="6"/>
  <c r="T75" i="5"/>
  <c r="B74" i="6"/>
  <c r="T72" i="5"/>
  <c r="B70" i="6"/>
  <c r="T68" i="5"/>
  <c r="B64" i="6"/>
  <c r="V64" i="6" s="1"/>
  <c r="T62" i="5"/>
  <c r="B54" i="6"/>
  <c r="V54" i="6" s="1"/>
  <c r="T52" i="5"/>
  <c r="B41" i="6"/>
  <c r="V41" i="6" s="1"/>
  <c r="T39" i="5"/>
  <c r="B40" i="6"/>
  <c r="T38" i="5"/>
  <c r="B38" i="6"/>
  <c r="T36" i="5"/>
  <c r="B34" i="6"/>
  <c r="T32" i="5"/>
  <c r="B33" i="6"/>
  <c r="T31" i="5"/>
  <c r="B32" i="6"/>
  <c r="T30" i="5"/>
  <c r="B29" i="6"/>
  <c r="V29" i="6" s="1"/>
  <c r="T27" i="5"/>
  <c r="B28" i="6"/>
  <c r="T26" i="5"/>
  <c r="B21" i="6"/>
  <c r="T19" i="5"/>
  <c r="B18" i="6"/>
  <c r="T16" i="5"/>
  <c r="B13" i="6"/>
  <c r="P13" i="6" s="1"/>
  <c r="T11" i="5"/>
  <c r="B12" i="6"/>
  <c r="T10" i="5"/>
  <c r="B11" i="6"/>
  <c r="V11" i="6" s="1"/>
  <c r="T9" i="5"/>
  <c r="B10" i="6"/>
  <c r="T8" i="5"/>
  <c r="B9" i="6"/>
  <c r="K9" i="6" s="1"/>
  <c r="T7" i="5"/>
  <c r="A810" i="7"/>
  <c r="A687" i="7"/>
  <c r="A680" i="7"/>
  <c r="A567" i="7"/>
  <c r="A554" i="7"/>
  <c r="A826" i="7"/>
  <c r="A787" i="7"/>
  <c r="A773" i="7"/>
  <c r="A758" i="7"/>
  <c r="A755" i="7"/>
  <c r="A739" i="7"/>
  <c r="A686" i="7"/>
  <c r="A657" i="7"/>
  <c r="A653" i="7"/>
  <c r="A648" i="7"/>
  <c r="A631" i="7"/>
  <c r="A621" i="7"/>
  <c r="A590" i="7"/>
  <c r="A577" i="7"/>
  <c r="A563" i="7"/>
  <c r="A559" i="7"/>
  <c r="A553" i="7"/>
  <c r="A533" i="7"/>
  <c r="A516" i="7"/>
  <c r="A506" i="7"/>
  <c r="A485" i="7"/>
  <c r="A480" i="7"/>
  <c r="A470" i="7"/>
  <c r="A466" i="7"/>
  <c r="A816" i="7"/>
  <c r="A684" i="7"/>
  <c r="A669" i="7"/>
  <c r="A622" i="7"/>
  <c r="A581" i="7"/>
  <c r="A483" i="7"/>
  <c r="A847" i="7"/>
  <c r="A809" i="7"/>
  <c r="A767" i="7"/>
  <c r="A750" i="7"/>
  <c r="A691" i="7"/>
  <c r="A685" i="7"/>
  <c r="A635" i="7"/>
  <c r="A610" i="7"/>
  <c r="A589" i="7"/>
  <c r="A582" i="7"/>
  <c r="A555" i="7"/>
  <c r="A527" i="7"/>
  <c r="A512" i="7"/>
  <c r="A482" i="7"/>
  <c r="A793" i="7"/>
  <c r="A641" i="7"/>
  <c r="A513" i="7"/>
  <c r="A546" i="7"/>
  <c r="A534" i="7"/>
  <c r="A532" i="7"/>
  <c r="A453" i="7"/>
  <c r="A339" i="7"/>
  <c r="A666" i="7"/>
  <c r="A599" i="7"/>
  <c r="A505" i="7"/>
  <c r="A438" i="7"/>
  <c r="A393" i="7"/>
  <c r="A368" i="7"/>
  <c r="A357" i="7"/>
  <c r="A731" i="7"/>
  <c r="A703" i="7"/>
  <c r="A681" i="7"/>
  <c r="A568" i="7"/>
  <c r="A517" i="7"/>
  <c r="A467" i="7"/>
  <c r="A363" i="7"/>
  <c r="A797" i="7"/>
  <c r="A740" i="7"/>
  <c r="A720" i="7"/>
  <c r="A699" i="7"/>
  <c r="A658" i="7"/>
  <c r="A529" i="7"/>
  <c r="A507" i="7"/>
  <c r="A400" i="7"/>
  <c r="A376" i="7"/>
  <c r="A324" i="7"/>
  <c r="A849" i="7"/>
  <c r="A756" i="7"/>
  <c r="A727" i="7"/>
  <c r="A722" i="7"/>
  <c r="A711" i="7"/>
  <c r="A672" i="7"/>
  <c r="A667" i="7"/>
  <c r="A654" i="7"/>
  <c r="A650" i="7"/>
  <c r="A647" i="7"/>
  <c r="A643" i="7"/>
  <c r="A640" i="7"/>
  <c r="A633" i="7"/>
  <c r="A624" i="7"/>
  <c r="A601" i="7"/>
  <c r="A592" i="7"/>
  <c r="A587" i="7"/>
  <c r="A583" i="7"/>
  <c r="A547" i="7"/>
  <c r="A545" i="7"/>
  <c r="A540" i="7"/>
  <c r="A535" i="7"/>
  <c r="A531" i="7"/>
  <c r="A528" i="7"/>
  <c r="A523" i="7"/>
  <c r="A514" i="7"/>
  <c r="A509" i="7"/>
  <c r="A488" i="7"/>
  <c r="A486" i="7"/>
  <c r="A481" i="7"/>
  <c r="A463" i="7"/>
  <c r="A455" i="7"/>
  <c r="A423" i="7"/>
  <c r="A408" i="7"/>
  <c r="A402" i="7"/>
  <c r="A392" i="7"/>
  <c r="A378" i="7"/>
  <c r="A360" i="7"/>
  <c r="A356" i="7"/>
  <c r="A326" i="7"/>
  <c r="A820" i="7"/>
  <c r="A707" i="7"/>
  <c r="A676" i="7"/>
  <c r="A606" i="7"/>
  <c r="A572" i="7"/>
  <c r="A560" i="7"/>
  <c r="A452" i="7"/>
  <c r="A274" i="7"/>
  <c r="A851" i="7"/>
  <c r="A836" i="7"/>
  <c r="A782" i="7"/>
  <c r="A743" i="7"/>
  <c r="A738" i="7"/>
  <c r="A726" i="7"/>
  <c r="A718" i="7"/>
  <c r="A710" i="7"/>
  <c r="A704" i="7"/>
  <c r="A678" i="7"/>
  <c r="A642" i="7"/>
  <c r="A639" i="7"/>
  <c r="A636" i="7"/>
  <c r="A626" i="7"/>
  <c r="A613" i="7"/>
  <c r="A611" i="7"/>
  <c r="A596" i="7"/>
  <c r="A573" i="7"/>
  <c r="A569" i="7"/>
  <c r="A564" i="7"/>
  <c r="A561" i="7"/>
  <c r="A549" i="7"/>
  <c r="A539" i="7"/>
  <c r="A530" i="7"/>
  <c r="A520" i="7"/>
  <c r="A518" i="7"/>
  <c r="A498" i="7"/>
  <c r="A476" i="7"/>
  <c r="A469" i="7"/>
  <c r="A450" i="7"/>
  <c r="A439" i="7"/>
  <c r="A420" i="7"/>
  <c r="A418" i="7"/>
  <c r="A416" i="7"/>
  <c r="A401" i="7"/>
  <c r="A384" i="7"/>
  <c r="A364" i="7"/>
  <c r="A362" i="7"/>
  <c r="A320" i="7"/>
  <c r="A318" i="7"/>
  <c r="A307" i="7"/>
  <c r="AF598" i="5"/>
  <c r="AF453" i="5"/>
  <c r="AF73" i="5"/>
  <c r="AF74" i="5"/>
  <c r="AF68" i="5"/>
  <c r="AF198" i="5"/>
  <c r="AF180" i="5"/>
  <c r="AF179" i="5"/>
  <c r="AF63" i="5"/>
  <c r="AF13" i="5"/>
  <c r="AF15" i="1"/>
  <c r="S15" i="6" s="1"/>
  <c r="AF210" i="5"/>
  <c r="U420" i="1"/>
  <c r="X420" i="1" s="1"/>
  <c r="W420" i="1" s="1"/>
  <c r="U364" i="1"/>
  <c r="AU617" i="1"/>
  <c r="AY617" i="1" s="1"/>
  <c r="AU430" i="1"/>
  <c r="AK283" i="1"/>
  <c r="AO283" i="1" s="1"/>
  <c r="AK275" i="1"/>
  <c r="AF3" i="5"/>
  <c r="AK297" i="1"/>
  <c r="AS826" i="1"/>
  <c r="AX826" i="1" s="1"/>
  <c r="AK826" i="1"/>
  <c r="AF642" i="1"/>
  <c r="M12" i="13" s="1"/>
  <c r="AF533" i="1"/>
  <c r="AF12" i="1"/>
  <c r="S12" i="6" s="1"/>
  <c r="X9" i="1"/>
  <c r="M9" i="6" s="1"/>
  <c r="AS816" i="1"/>
  <c r="AX816" i="1" s="1"/>
  <c r="X804" i="1"/>
  <c r="AF802" i="1"/>
  <c r="AG802" i="1" s="1"/>
  <c r="U366" i="1"/>
  <c r="X366" i="1" s="1"/>
  <c r="U831" i="1"/>
  <c r="X831" i="1" s="1"/>
  <c r="AW756" i="1"/>
  <c r="AZ756" i="1" s="1"/>
  <c r="AW754" i="1"/>
  <c r="AZ754" i="1" s="1"/>
  <c r="AW671" i="1"/>
  <c r="AU659" i="1"/>
  <c r="AY659" i="1" s="1"/>
  <c r="AZ640" i="1"/>
  <c r="AO469" i="1"/>
  <c r="AS428" i="1"/>
  <c r="AX428" i="1" s="1"/>
  <c r="AU322" i="1"/>
  <c r="AF70" i="1"/>
  <c r="S70" i="6" s="1"/>
  <c r="AS671" i="1"/>
  <c r="AX671" i="1" s="1"/>
  <c r="AI62" i="1"/>
  <c r="AP33" i="1"/>
  <c r="Y33" i="6" s="1"/>
  <c r="AF786" i="1"/>
  <c r="AW776" i="1"/>
  <c r="AZ776" i="1" s="1"/>
  <c r="AF718" i="1"/>
  <c r="AP709" i="1"/>
  <c r="AW679" i="1"/>
  <c r="AZ679" i="1" s="1"/>
  <c r="AF427" i="1"/>
  <c r="X427" i="1"/>
  <c r="AF426" i="1"/>
  <c r="AF404" i="1"/>
  <c r="AF403" i="1"/>
  <c r="AF387" i="1"/>
  <c r="AF379" i="1"/>
  <c r="AF349" i="1"/>
  <c r="AF348" i="1"/>
  <c r="AP113" i="1"/>
  <c r="Y113" i="6" s="1"/>
  <c r="AP468" i="1"/>
  <c r="AP463" i="1"/>
  <c r="AO172" i="1"/>
  <c r="X172" i="6" s="1"/>
  <c r="AF124" i="1"/>
  <c r="U826" i="1"/>
  <c r="X826" i="1" s="1"/>
  <c r="AX843" i="1"/>
  <c r="AN749" i="1"/>
  <c r="AI574" i="1"/>
  <c r="AW430" i="1"/>
  <c r="AS430" i="1"/>
  <c r="AK430" i="1"/>
  <c r="AO430" i="1" s="1"/>
  <c r="AW428" i="1"/>
  <c r="AZ428" i="1" s="1"/>
  <c r="AI339" i="1"/>
  <c r="AN339" i="1" s="1"/>
  <c r="AW322" i="1"/>
  <c r="AZ322" i="1" s="1"/>
  <c r="AS322" i="1"/>
  <c r="AX322" i="1" s="1"/>
  <c r="AK322" i="1"/>
  <c r="AO322" i="1" s="1"/>
  <c r="AP235" i="1"/>
  <c r="Y235" i="6" s="1"/>
  <c r="AP216" i="1"/>
  <c r="Y216" i="6" s="1"/>
  <c r="AU66" i="1"/>
  <c r="AY66" i="1" s="1"/>
  <c r="AF31" i="1"/>
  <c r="S31" i="6" s="1"/>
  <c r="U774" i="1"/>
  <c r="AF849" i="1"/>
  <c r="AF840" i="1"/>
  <c r="AF837" i="1"/>
  <c r="X832" i="1"/>
  <c r="AF829" i="1"/>
  <c r="AZ825" i="1"/>
  <c r="X824" i="1"/>
  <c r="AF810" i="1"/>
  <c r="AF809" i="1"/>
  <c r="AF775" i="1"/>
  <c r="AF683" i="1"/>
  <c r="AF645" i="1"/>
  <c r="AW607" i="1"/>
  <c r="AZ607" i="1" s="1"/>
  <c r="AP607" i="1"/>
  <c r="AZ567" i="1"/>
  <c r="AW539" i="1"/>
  <c r="AZ539" i="1" s="1"/>
  <c r="AF493" i="1"/>
  <c r="X493" i="1"/>
  <c r="AO491" i="1"/>
  <c r="AY436" i="1"/>
  <c r="AY429" i="1"/>
  <c r="AF357" i="1"/>
  <c r="AF354" i="1"/>
  <c r="AU336" i="1"/>
  <c r="AX323" i="1"/>
  <c r="AP202" i="1"/>
  <c r="Y202" i="6" s="1"/>
  <c r="AX99" i="1"/>
  <c r="AC99" i="6" s="1"/>
  <c r="AF58" i="1"/>
  <c r="S58" i="6" s="1"/>
  <c r="AF57" i="1"/>
  <c r="S57" i="6" s="1"/>
  <c r="AF45" i="1"/>
  <c r="S45" i="6" s="1"/>
  <c r="AF37" i="1"/>
  <c r="S37" i="6" s="1"/>
  <c r="AS36" i="1"/>
  <c r="AX36" i="1" s="1"/>
  <c r="AC36" i="6" s="1"/>
  <c r="AK36" i="1"/>
  <c r="AW742" i="1"/>
  <c r="AZ742" i="1" s="1"/>
  <c r="AS706" i="1"/>
  <c r="AI705" i="1"/>
  <c r="AP674" i="1"/>
  <c r="AY607" i="1"/>
  <c r="AF604" i="1"/>
  <c r="AP523" i="1"/>
  <c r="AZ445" i="1"/>
  <c r="AI438" i="1"/>
  <c r="AF438" i="1"/>
  <c r="AP207" i="1"/>
  <c r="Y207" i="6" s="1"/>
  <c r="AS203" i="1"/>
  <c r="AX203" i="1" s="1"/>
  <c r="AC203" i="6" s="1"/>
  <c r="AS198" i="1"/>
  <c r="AX198" i="1" s="1"/>
  <c r="AC198" i="6" s="1"/>
  <c r="AI86" i="1"/>
  <c r="AN86" i="1" s="1"/>
  <c r="W86" i="6" s="1"/>
  <c r="AW706" i="1"/>
  <c r="AZ706" i="1" s="1"/>
  <c r="AI575" i="1"/>
  <c r="AN575" i="1" s="1"/>
  <c r="AI462" i="1"/>
  <c r="AN462" i="1" s="1"/>
  <c r="AW366" i="1"/>
  <c r="AZ366" i="1" s="1"/>
  <c r="AP228" i="1"/>
  <c r="Y228" i="6" s="1"/>
  <c r="AP220" i="1"/>
  <c r="Y220" i="6" s="1"/>
  <c r="AP208" i="1"/>
  <c r="Y208" i="6" s="1"/>
  <c r="U5" i="1"/>
  <c r="AS776" i="1"/>
  <c r="AX776" i="1" s="1"/>
  <c r="AF740" i="1"/>
  <c r="AF732" i="1"/>
  <c r="AS679" i="1"/>
  <c r="AF596" i="1"/>
  <c r="AF586" i="1"/>
  <c r="AN584" i="1"/>
  <c r="AY584" i="1"/>
  <c r="AF583" i="1"/>
  <c r="AP574" i="1"/>
  <c r="AF571" i="1"/>
  <c r="AP568" i="1"/>
  <c r="AF541" i="1"/>
  <c r="AO472" i="1"/>
  <c r="AK471" i="1"/>
  <c r="AO471" i="1" s="1"/>
  <c r="AS469" i="1"/>
  <c r="AX469" i="1" s="1"/>
  <c r="AX465" i="1"/>
  <c r="AU459" i="1"/>
  <c r="AY452" i="1"/>
  <c r="AP401" i="1"/>
  <c r="AF397" i="1"/>
  <c r="AF396" i="1"/>
  <c r="AP234" i="1"/>
  <c r="Y234" i="6" s="1"/>
  <c r="AP230" i="1"/>
  <c r="Y230" i="6" s="1"/>
  <c r="AP173" i="1"/>
  <c r="Y173" i="6" s="1"/>
  <c r="AF159" i="1"/>
  <c r="S159" i="6" s="1"/>
  <c r="AF152" i="1"/>
  <c r="X152" i="1"/>
  <c r="M152" i="6" s="1"/>
  <c r="AF138" i="1"/>
  <c r="AP136" i="1"/>
  <c r="Y136" i="6" s="1"/>
  <c r="AO112" i="1"/>
  <c r="X112" i="6" s="1"/>
  <c r="AW661" i="1"/>
  <c r="AZ268" i="1"/>
  <c r="AE268" i="6" s="1"/>
  <c r="AS248" i="1"/>
  <c r="AP238" i="1"/>
  <c r="Y238" i="6" s="1"/>
  <c r="AP237" i="1"/>
  <c r="Y237" i="6" s="1"/>
  <c r="AS228" i="1"/>
  <c r="X796" i="1"/>
  <c r="U780" i="1"/>
  <c r="X780" i="1" s="1"/>
  <c r="AO746" i="1"/>
  <c r="AF704" i="1"/>
  <c r="AZ697" i="1"/>
  <c r="AP244" i="1"/>
  <c r="Y244" i="6" s="1"/>
  <c r="AP239" i="1"/>
  <c r="Y239" i="6" s="1"/>
  <c r="X805" i="1"/>
  <c r="AF790" i="1"/>
  <c r="AF787" i="1"/>
  <c r="AK765" i="1"/>
  <c r="AO765" i="1" s="1"/>
  <c r="AO745" i="1"/>
  <c r="AU742" i="1"/>
  <c r="AY742" i="1" s="1"/>
  <c r="AU738" i="1"/>
  <c r="AY738" i="1" s="1"/>
  <c r="AF670" i="1"/>
  <c r="AS663" i="1"/>
  <c r="AX663" i="1" s="1"/>
  <c r="AW659" i="1"/>
  <c r="AS659" i="1"/>
  <c r="AX659" i="1" s="1"/>
  <c r="AK659" i="1"/>
  <c r="AF649" i="1"/>
  <c r="AF599" i="1"/>
  <c r="AF479" i="1"/>
  <c r="AP474" i="1"/>
  <c r="AP471" i="1"/>
  <c r="AP414" i="1"/>
  <c r="AF414" i="1"/>
  <c r="AF413" i="1"/>
  <c r="X406" i="1"/>
  <c r="AZ384" i="1"/>
  <c r="AS366" i="1"/>
  <c r="AX366" i="1" s="1"/>
  <c r="AF364" i="1"/>
  <c r="AF362" i="1"/>
  <c r="AF361" i="1"/>
  <c r="AW349" i="1"/>
  <c r="AZ349" i="1" s="1"/>
  <c r="AP277" i="1"/>
  <c r="AF258" i="1"/>
  <c r="AX251" i="1"/>
  <c r="AC251" i="6" s="1"/>
  <c r="AF250" i="1"/>
  <c r="AF222" i="1"/>
  <c r="X222" i="1"/>
  <c r="M222" i="6" s="1"/>
  <c r="AO193" i="1"/>
  <c r="X193" i="6" s="1"/>
  <c r="AF160" i="1"/>
  <c r="AP109" i="1"/>
  <c r="Y109" i="6" s="1"/>
  <c r="AF109" i="1"/>
  <c r="X109" i="1"/>
  <c r="M109" i="6" s="1"/>
  <c r="AS102" i="1"/>
  <c r="AX102" i="1" s="1"/>
  <c r="AC102" i="6" s="1"/>
  <c r="O100" i="1"/>
  <c r="AF99" i="1"/>
  <c r="AS83" i="1"/>
  <c r="AF78" i="1"/>
  <c r="S78" i="6" s="1"/>
  <c r="AP76" i="1"/>
  <c r="Y76" i="6" s="1"/>
  <c r="O71" i="1"/>
  <c r="H71" i="6" s="1"/>
  <c r="AP70" i="1"/>
  <c r="Y70" i="6" s="1"/>
  <c r="AF68" i="1"/>
  <c r="S68" i="6" s="1"/>
  <c r="AW62" i="1"/>
  <c r="AF60" i="1"/>
  <c r="S60" i="6" s="1"/>
  <c r="AF59" i="1"/>
  <c r="S59" i="6" s="1"/>
  <c r="AF47" i="1"/>
  <c r="S47" i="6" s="1"/>
  <c r="AF40" i="1"/>
  <c r="S40" i="6" s="1"/>
  <c r="AS667" i="1"/>
  <c r="AF822" i="1"/>
  <c r="AP818" i="1"/>
  <c r="X815" i="1"/>
  <c r="AZ793" i="1"/>
  <c r="AF766" i="1"/>
  <c r="AP708" i="1"/>
  <c r="AF707" i="1"/>
  <c r="AF674" i="1"/>
  <c r="AF662" i="1"/>
  <c r="AW630" i="1"/>
  <c r="AZ630" i="1" s="1"/>
  <c r="AF607" i="1"/>
  <c r="AF590" i="1"/>
  <c r="AU539" i="1"/>
  <c r="AY539" i="1" s="1"/>
  <c r="AW510" i="1"/>
  <c r="AZ510" i="1" s="1"/>
  <c r="AF505" i="1"/>
  <c r="X505" i="1"/>
  <c r="AF504" i="1"/>
  <c r="AP442" i="1"/>
  <c r="AP435" i="1"/>
  <c r="AI427" i="1"/>
  <c r="X424" i="1"/>
  <c r="AP415" i="1"/>
  <c r="AP395" i="1"/>
  <c r="AF393" i="1"/>
  <c r="AF377" i="1"/>
  <c r="AX369" i="1"/>
  <c r="AF343" i="1"/>
  <c r="X342" i="1"/>
  <c r="AF341" i="1"/>
  <c r="AF310" i="1"/>
  <c r="AX304" i="1"/>
  <c r="AO304" i="1"/>
  <c r="AO303" i="1"/>
  <c r="AO302" i="1"/>
  <c r="AO289" i="1"/>
  <c r="AO288" i="1"/>
  <c r="AO287" i="1"/>
  <c r="AO285" i="1"/>
  <c r="AO281" i="1"/>
  <c r="AP268" i="1"/>
  <c r="Y268" i="6" s="1"/>
  <c r="AP267" i="1"/>
  <c r="Y267" i="6" s="1"/>
  <c r="AF251" i="1"/>
  <c r="S251" i="6" s="1"/>
  <c r="AF162" i="1"/>
  <c r="S162" i="6" s="1"/>
  <c r="AW66" i="1"/>
  <c r="AZ66" i="1" s="1"/>
  <c r="AE66" i="6" s="1"/>
  <c r="AS66" i="1"/>
  <c r="AX66" i="1" s="1"/>
  <c r="AC66" i="6" s="1"/>
  <c r="AK66" i="1"/>
  <c r="AO66" i="1" s="1"/>
  <c r="X66" i="6" s="1"/>
  <c r="AY51" i="1"/>
  <c r="AD51" i="6" s="1"/>
  <c r="AF50" i="1"/>
  <c r="S50" i="6" s="1"/>
  <c r="AF49" i="1"/>
  <c r="S49" i="6" s="1"/>
  <c r="X828" i="1"/>
  <c r="W828" i="1" s="1"/>
  <c r="U799" i="1"/>
  <c r="X799" i="1" s="1"/>
  <c r="AU774" i="1"/>
  <c r="AI709" i="1"/>
  <c r="AN709" i="1" s="1"/>
  <c r="O707" i="1"/>
  <c r="AU621" i="1"/>
  <c r="AY621" i="1" s="1"/>
  <c r="AZ293" i="1"/>
  <c r="AZ289" i="1"/>
  <c r="AK52" i="1"/>
  <c r="AO52" i="1" s="1"/>
  <c r="X52" i="6" s="1"/>
  <c r="AS52" i="1"/>
  <c r="AW47" i="1"/>
  <c r="C587" i="6"/>
  <c r="AU587" i="1"/>
  <c r="AY587" i="1" s="1"/>
  <c r="AK363" i="1"/>
  <c r="AW363" i="1"/>
  <c r="AZ363" i="1" s="1"/>
  <c r="AI16" i="1"/>
  <c r="AN16" i="1" s="1"/>
  <c r="AK16" i="1"/>
  <c r="AO16" i="1" s="1"/>
  <c r="AS16" i="1"/>
  <c r="AX16" i="1" s="1"/>
  <c r="AC16" i="6" s="1"/>
  <c r="AS830" i="1"/>
  <c r="AX830" i="1" s="1"/>
  <c r="U783" i="1"/>
  <c r="X783" i="1" s="1"/>
  <c r="AP776" i="1"/>
  <c r="AZ746" i="1"/>
  <c r="AS716" i="1"/>
  <c r="AS591" i="1"/>
  <c r="AW591" i="1"/>
  <c r="AZ591" i="1" s="1"/>
  <c r="AS587" i="1"/>
  <c r="AZ300" i="1"/>
  <c r="AP241" i="1"/>
  <c r="Y241" i="6" s="1"/>
  <c r="AF846" i="1"/>
  <c r="AP843" i="1"/>
  <c r="X843" i="1"/>
  <c r="AP841" i="1"/>
  <c r="AZ833" i="1"/>
  <c r="AX811" i="1"/>
  <c r="AZ809" i="1"/>
  <c r="AF808" i="1"/>
  <c r="AZ805" i="1"/>
  <c r="AP802" i="1"/>
  <c r="AF793" i="1"/>
  <c r="AF785" i="1"/>
  <c r="AK779" i="1"/>
  <c r="AO779" i="1" s="1"/>
  <c r="AW775" i="1"/>
  <c r="AZ775" i="1" s="1"/>
  <c r="AK757" i="1"/>
  <c r="AO757" i="1" s="1"/>
  <c r="AF644" i="1"/>
  <c r="AW638" i="1"/>
  <c r="AZ638" i="1" s="1"/>
  <c r="AS630" i="1"/>
  <c r="AF628" i="1"/>
  <c r="AF627" i="1"/>
  <c r="AI623" i="1"/>
  <c r="AN623" i="1" s="1"/>
  <c r="AF618" i="1"/>
  <c r="AW611" i="1"/>
  <c r="AP610" i="1"/>
  <c r="AF609" i="1"/>
  <c r="AW587" i="1"/>
  <c r="C524" i="6"/>
  <c r="AU524" i="1"/>
  <c r="AY524" i="1" s="1"/>
  <c r="C443" i="6"/>
  <c r="AK443" i="1"/>
  <c r="AO443" i="1" s="1"/>
  <c r="AS443" i="1"/>
  <c r="AW443" i="1"/>
  <c r="AP425" i="1"/>
  <c r="AK404" i="1"/>
  <c r="AW404" i="1"/>
  <c r="AZ404" i="1" s="1"/>
  <c r="AK357" i="1"/>
  <c r="AW357" i="1"/>
  <c r="AZ357" i="1" s="1"/>
  <c r="AZ356" i="1"/>
  <c r="C324" i="6"/>
  <c r="AW324" i="1"/>
  <c r="X52" i="1"/>
  <c r="M52" i="6" s="1"/>
  <c r="AW16" i="1"/>
  <c r="AZ16" i="1" s="1"/>
  <c r="AE16" i="6" s="1"/>
  <c r="C607" i="6"/>
  <c r="AK607" i="1"/>
  <c r="AS607" i="1"/>
  <c r="AX607" i="1" s="1"/>
  <c r="C599" i="6"/>
  <c r="AK599" i="1"/>
  <c r="AS599" i="1"/>
  <c r="C53" i="6"/>
  <c r="AU53" i="1"/>
  <c r="AY53" i="1" s="1"/>
  <c r="AD53" i="6" s="1"/>
  <c r="AK830" i="1"/>
  <c r="AO830" i="1" s="1"/>
  <c r="AP795" i="1"/>
  <c r="U438" i="1"/>
  <c r="X438" i="1" s="1"/>
  <c r="W438" i="1" s="1"/>
  <c r="AZ292" i="1"/>
  <c r="AF842" i="1"/>
  <c r="AF841" i="1"/>
  <c r="X835" i="1"/>
  <c r="W835" i="1" s="1"/>
  <c r="X811" i="1"/>
  <c r="AF805" i="1"/>
  <c r="AP789" i="1"/>
  <c r="AP743" i="1"/>
  <c r="AU714" i="1"/>
  <c r="AF688" i="1"/>
  <c r="AW686" i="1"/>
  <c r="AF659" i="1"/>
  <c r="AF646" i="1"/>
  <c r="M16" i="13" s="1"/>
  <c r="AW621" i="1"/>
  <c r="AZ621" i="1" s="1"/>
  <c r="AS621" i="1"/>
  <c r="AK621" i="1"/>
  <c r="AO621" i="1" s="1"/>
  <c r="AP605" i="1"/>
  <c r="AP603" i="1"/>
  <c r="AK600" i="1"/>
  <c r="AW600" i="1"/>
  <c r="AZ600" i="1" s="1"/>
  <c r="AP596" i="1"/>
  <c r="AW593" i="1"/>
  <c r="AS593" i="1"/>
  <c r="AF582" i="1"/>
  <c r="AF573" i="1"/>
  <c r="AY570" i="1"/>
  <c r="AP558" i="1"/>
  <c r="AF538" i="1"/>
  <c r="AF536" i="1"/>
  <c r="AY532" i="1"/>
  <c r="AI523" i="1"/>
  <c r="AN523" i="1" s="1"/>
  <c r="AK406" i="1"/>
  <c r="AO406" i="1" s="1"/>
  <c r="AW406" i="1"/>
  <c r="AZ406" i="1" s="1"/>
  <c r="AX399" i="1"/>
  <c r="AP339" i="1"/>
  <c r="AO330" i="1"/>
  <c r="AO329" i="1"/>
  <c r="AO328" i="1"/>
  <c r="X328" i="1"/>
  <c r="AK327" i="1"/>
  <c r="AO327" i="1" s="1"/>
  <c r="AI327" i="1"/>
  <c r="AF230" i="1"/>
  <c r="AG230" i="1" s="1"/>
  <c r="T230" i="6" s="1"/>
  <c r="X230" i="1"/>
  <c r="M230" i="6" s="1"/>
  <c r="AF220" i="1"/>
  <c r="AW198" i="1"/>
  <c r="AZ198" i="1" s="1"/>
  <c r="AE198" i="6" s="1"/>
  <c r="AS160" i="1"/>
  <c r="AS159" i="1"/>
  <c r="O159" i="1"/>
  <c r="H159" i="6" s="1"/>
  <c r="AS120" i="1"/>
  <c r="AK120" i="1"/>
  <c r="AO120" i="1" s="1"/>
  <c r="X120" i="6" s="1"/>
  <c r="AW52" i="1"/>
  <c r="C33" i="6"/>
  <c r="AU33" i="1"/>
  <c r="AY33" i="1" s="1"/>
  <c r="AD33" i="6" s="1"/>
  <c r="AF32" i="1"/>
  <c r="S32" i="6" s="1"/>
  <c r="X32" i="1"/>
  <c r="M32" i="6" s="1"/>
  <c r="AP590" i="1"/>
  <c r="AX441" i="1"/>
  <c r="AP411" i="1"/>
  <c r="AX411" i="1"/>
  <c r="AX409" i="1"/>
  <c r="AP385" i="1"/>
  <c r="AO323" i="1"/>
  <c r="AP304" i="1"/>
  <c r="AO277" i="1"/>
  <c r="AO273" i="1"/>
  <c r="AW217" i="1"/>
  <c r="AZ217" i="1" s="1"/>
  <c r="AE217" i="6" s="1"/>
  <c r="AF209" i="1"/>
  <c r="O209" i="1"/>
  <c r="H209" i="6" s="1"/>
  <c r="AP205" i="1"/>
  <c r="Y205" i="6" s="1"/>
  <c r="AN198" i="1"/>
  <c r="O198" i="1"/>
  <c r="H198" i="6" s="1"/>
  <c r="AP197" i="1"/>
  <c r="Y197" i="6" s="1"/>
  <c r="AF190" i="1"/>
  <c r="S190" i="6" s="1"/>
  <c r="AP184" i="1"/>
  <c r="Y184" i="6" s="1"/>
  <c r="O183" i="1"/>
  <c r="H183" i="6" s="1"/>
  <c r="AF182" i="1"/>
  <c r="S182" i="6" s="1"/>
  <c r="AF171" i="1"/>
  <c r="S171" i="6" s="1"/>
  <c r="AF146" i="1"/>
  <c r="S146" i="6" s="1"/>
  <c r="AF140" i="1"/>
  <c r="AP127" i="1"/>
  <c r="Y127" i="6" s="1"/>
  <c r="AF126" i="1"/>
  <c r="AP124" i="1"/>
  <c r="Y124" i="6" s="1"/>
  <c r="AS112" i="1"/>
  <c r="AX112" i="1" s="1"/>
  <c r="AC112" i="6" s="1"/>
  <c r="AP94" i="1"/>
  <c r="Y94" i="6" s="1"/>
  <c r="AP83" i="1"/>
  <c r="Y83" i="6" s="1"/>
  <c r="AU62" i="1"/>
  <c r="AP49" i="1"/>
  <c r="Y49" i="6" s="1"/>
  <c r="AP46" i="1"/>
  <c r="Y46" i="6" s="1"/>
  <c r="AP45" i="1"/>
  <c r="Y45" i="6" s="1"/>
  <c r="AF38" i="1"/>
  <c r="S38" i="6" s="1"/>
  <c r="AF588" i="1"/>
  <c r="AY531" i="1"/>
  <c r="AP531" i="1"/>
  <c r="AN531" i="1"/>
  <c r="AF531" i="1"/>
  <c r="AP516" i="1"/>
  <c r="AP512" i="1"/>
  <c r="AO508" i="1"/>
  <c r="AY489" i="1"/>
  <c r="AF474" i="1"/>
  <c r="AN474" i="1"/>
  <c r="AO468" i="1"/>
  <c r="AP450" i="1"/>
  <c r="X446" i="1"/>
  <c r="AY444" i="1"/>
  <c r="AF411" i="1"/>
  <c r="AX403" i="1"/>
  <c r="AF402" i="1"/>
  <c r="AF401" i="1"/>
  <c r="AF399" i="1"/>
  <c r="AX385" i="1"/>
  <c r="AX367" i="1"/>
  <c r="AF367" i="1"/>
  <c r="AX359" i="1"/>
  <c r="AP355" i="1"/>
  <c r="AP351" i="1"/>
  <c r="AO335" i="1"/>
  <c r="AF333" i="1"/>
  <c r="AO315" i="1"/>
  <c r="AP312" i="1"/>
  <c r="AP309" i="1"/>
  <c r="AF308" i="1"/>
  <c r="AP306" i="1"/>
  <c r="AP300" i="1"/>
  <c r="AP299" i="1"/>
  <c r="AP298" i="1"/>
  <c r="AP297" i="1"/>
  <c r="AP293" i="1"/>
  <c r="AP292" i="1"/>
  <c r="AP291" i="1"/>
  <c r="AP290" i="1"/>
  <c r="AP289" i="1"/>
  <c r="AP254" i="1"/>
  <c r="Y254" i="6" s="1"/>
  <c r="AP245" i="1"/>
  <c r="Y245" i="6" s="1"/>
  <c r="AF243" i="1"/>
  <c r="X243" i="1"/>
  <c r="M243" i="6" s="1"/>
  <c r="O207" i="1"/>
  <c r="H207" i="6" s="1"/>
  <c r="AZ207" i="1"/>
  <c r="AE207" i="6" s="1"/>
  <c r="O206" i="1"/>
  <c r="H206" i="6" s="1"/>
  <c r="AF202" i="1"/>
  <c r="AF201" i="1"/>
  <c r="S201" i="6" s="1"/>
  <c r="AF191" i="1"/>
  <c r="S191" i="6" s="1"/>
  <c r="AF186" i="1"/>
  <c r="S186" i="6" s="1"/>
  <c r="AO185" i="1"/>
  <c r="X185" i="6" s="1"/>
  <c r="AF183" i="1"/>
  <c r="S183" i="6" s="1"/>
  <c r="AF173" i="1"/>
  <c r="AF163" i="1"/>
  <c r="S163" i="6" s="1"/>
  <c r="AP161" i="1"/>
  <c r="Y161" i="6" s="1"/>
  <c r="AY148" i="1"/>
  <c r="AD148" i="6" s="1"/>
  <c r="AF136" i="1"/>
  <c r="X136" i="1"/>
  <c r="M136" i="6" s="1"/>
  <c r="AF22" i="1"/>
  <c r="S22" i="6" s="1"/>
  <c r="AK794" i="1"/>
  <c r="AO794" i="1" s="1"/>
  <c r="AS794" i="1"/>
  <c r="AX794" i="1" s="1"/>
  <c r="C640" i="6"/>
  <c r="AU640" i="1"/>
  <c r="AY640" i="1" s="1"/>
  <c r="AI15" i="1"/>
  <c r="AN15" i="1" s="1"/>
  <c r="W15" i="6" s="1"/>
  <c r="AK15" i="1"/>
  <c r="AO15" i="1" s="1"/>
  <c r="X15" i="6" s="1"/>
  <c r="AS15" i="1"/>
  <c r="AX15" i="1" s="1"/>
  <c r="AC15" i="6" s="1"/>
  <c r="AW15" i="1"/>
  <c r="AK6" i="1"/>
  <c r="AO6" i="1" s="1"/>
  <c r="X6" i="6" s="1"/>
  <c r="AW6" i="1"/>
  <c r="AZ6" i="1" s="1"/>
  <c r="AE6" i="6" s="1"/>
  <c r="AP845" i="1"/>
  <c r="AP838" i="1"/>
  <c r="AX835" i="1"/>
  <c r="AW829" i="1"/>
  <c r="AZ829" i="1" s="1"/>
  <c r="AP807" i="1"/>
  <c r="AP803" i="1"/>
  <c r="AS802" i="1"/>
  <c r="AX802" i="1" s="1"/>
  <c r="AK802" i="1"/>
  <c r="AO802" i="1" s="1"/>
  <c r="X802" i="1"/>
  <c r="W802" i="1" s="1"/>
  <c r="O802" i="1"/>
  <c r="AF799" i="1"/>
  <c r="AP786" i="1"/>
  <c r="X786" i="1"/>
  <c r="W786" i="1" s="1"/>
  <c r="AP781" i="1"/>
  <c r="AO776" i="1"/>
  <c r="C776" i="6"/>
  <c r="AU776" i="1"/>
  <c r="AY776" i="1" s="1"/>
  <c r="AW773" i="1"/>
  <c r="AZ773" i="1" s="1"/>
  <c r="C764" i="6"/>
  <c r="AS764" i="1"/>
  <c r="AW764" i="1"/>
  <c r="AZ764" i="1" s="1"/>
  <c r="AF756" i="1"/>
  <c r="AS752" i="1"/>
  <c r="AS750" i="1"/>
  <c r="AK750" i="1"/>
  <c r="AO750" i="1" s="1"/>
  <c r="C746" i="6"/>
  <c r="AI746" i="1"/>
  <c r="AN746" i="1" s="1"/>
  <c r="AU746" i="1"/>
  <c r="C643" i="6"/>
  <c r="AI643" i="1"/>
  <c r="AN643" i="1" s="1"/>
  <c r="C630" i="6"/>
  <c r="AU630" i="1"/>
  <c r="AY630" i="1" s="1"/>
  <c r="C522" i="6"/>
  <c r="AK522" i="1"/>
  <c r="AO522" i="1" s="1"/>
  <c r="AS522" i="1"/>
  <c r="AW522" i="1"/>
  <c r="AZ522" i="1" s="1"/>
  <c r="AU522" i="1"/>
  <c r="AY522" i="1" s="1"/>
  <c r="C477" i="6"/>
  <c r="AU477" i="1"/>
  <c r="AS470" i="1"/>
  <c r="AU470" i="1"/>
  <c r="AY470" i="1" s="1"/>
  <c r="AP369" i="1"/>
  <c r="AK362" i="1"/>
  <c r="AW362" i="1"/>
  <c r="AZ362" i="1" s="1"/>
  <c r="AW350" i="1"/>
  <c r="AZ350" i="1" s="1"/>
  <c r="AK350" i="1"/>
  <c r="AS350" i="1"/>
  <c r="C139" i="6"/>
  <c r="AW139" i="1"/>
  <c r="C110" i="6"/>
  <c r="AS110" i="1"/>
  <c r="U813" i="1"/>
  <c r="AW813" i="1"/>
  <c r="AZ813" i="1" s="1"/>
  <c r="U792" i="1"/>
  <c r="X792" i="1" s="1"/>
  <c r="AK741" i="1"/>
  <c r="AI741" i="1"/>
  <c r="AN741" i="1" s="1"/>
  <c r="AF847" i="1"/>
  <c r="AF845" i="1"/>
  <c r="AF843" i="1"/>
  <c r="AF838" i="1"/>
  <c r="AP835" i="1"/>
  <c r="AF831" i="1"/>
  <c r="AW794" i="1"/>
  <c r="AS786" i="1"/>
  <c r="AX786" i="1" s="1"/>
  <c r="AK782" i="1"/>
  <c r="AS782" i="1"/>
  <c r="AX782" i="1" s="1"/>
  <c r="AW782" i="1"/>
  <c r="AF764" i="1"/>
  <c r="AF762" i="1"/>
  <c r="AW752" i="1"/>
  <c r="AZ752" i="1" s="1"/>
  <c r="AF748" i="1"/>
  <c r="C730" i="6"/>
  <c r="AW730" i="1"/>
  <c r="AZ730" i="1" s="1"/>
  <c r="AF729" i="1"/>
  <c r="AO709" i="1"/>
  <c r="AN705" i="1"/>
  <c r="AF705" i="1"/>
  <c r="AF700" i="1"/>
  <c r="AF635" i="1"/>
  <c r="C631" i="6"/>
  <c r="AS631" i="1"/>
  <c r="AY581" i="1"/>
  <c r="AP578" i="1"/>
  <c r="AO576" i="1"/>
  <c r="AF558" i="1"/>
  <c r="AF555" i="1"/>
  <c r="AP549" i="1"/>
  <c r="AO546" i="1"/>
  <c r="AY545" i="1"/>
  <c r="AF544" i="1"/>
  <c r="AP542" i="1"/>
  <c r="AO538" i="1"/>
  <c r="AO537" i="1"/>
  <c r="AO536" i="1"/>
  <c r="C532" i="6"/>
  <c r="AK532" i="1"/>
  <c r="AO532" i="1" s="1"/>
  <c r="C480" i="6"/>
  <c r="AW480" i="1"/>
  <c r="AI480" i="1"/>
  <c r="AI477" i="1"/>
  <c r="AW370" i="1"/>
  <c r="AZ370" i="1" s="1"/>
  <c r="AK370" i="1"/>
  <c r="AS370" i="1"/>
  <c r="U797" i="1"/>
  <c r="X797" i="1" s="1"/>
  <c r="AW797" i="1"/>
  <c r="AZ797" i="1" s="1"/>
  <c r="C734" i="6"/>
  <c r="AK734" i="1"/>
  <c r="AO734" i="1" s="1"/>
  <c r="AS734" i="1"/>
  <c r="AW734" i="1"/>
  <c r="AZ734" i="1" s="1"/>
  <c r="X848" i="1"/>
  <c r="AF844" i="1"/>
  <c r="X836" i="1"/>
  <c r="AK828" i="1"/>
  <c r="AS828" i="1"/>
  <c r="AX828" i="1" s="1"/>
  <c r="AF826" i="1"/>
  <c r="AF823" i="1"/>
  <c r="X823" i="1"/>
  <c r="AF819" i="1"/>
  <c r="AF814" i="1"/>
  <c r="AZ801" i="1"/>
  <c r="AF798" i="1"/>
  <c r="X795" i="1"/>
  <c r="AF783" i="1"/>
  <c r="AF773" i="1"/>
  <c r="AY744" i="1"/>
  <c r="AP737" i="1"/>
  <c r="AZ736" i="1"/>
  <c r="AF726" i="1"/>
  <c r="X726" i="1"/>
  <c r="AY720" i="1"/>
  <c r="AZ716" i="1"/>
  <c r="AF709" i="1"/>
  <c r="AW689" i="1"/>
  <c r="AZ689" i="1" s="1"/>
  <c r="AS686" i="1"/>
  <c r="AX686" i="1" s="1"/>
  <c r="AK686" i="1"/>
  <c r="AF682" i="1"/>
  <c r="AF669" i="1"/>
  <c r="AF664" i="1"/>
  <c r="AF663" i="1"/>
  <c r="AF654" i="1"/>
  <c r="AY650" i="1"/>
  <c r="AS640" i="1"/>
  <c r="C638" i="6"/>
  <c r="AU638" i="1"/>
  <c r="AY638" i="1" s="1"/>
  <c r="AF608" i="1"/>
  <c r="AW583" i="1"/>
  <c r="AS583" i="1"/>
  <c r="AW494" i="1"/>
  <c r="AZ494" i="1" s="1"/>
  <c r="AK494" i="1"/>
  <c r="AO494" i="1" s="1"/>
  <c r="AS494" i="1"/>
  <c r="AF409" i="1"/>
  <c r="AX407" i="1"/>
  <c r="O406" i="1"/>
  <c r="AS404" i="1"/>
  <c r="AX404" i="1" s="1"/>
  <c r="AK402" i="1"/>
  <c r="AS402" i="1"/>
  <c r="AX402" i="1" s="1"/>
  <c r="AW402" i="1"/>
  <c r="AZ402" i="1" s="1"/>
  <c r="AF833" i="1"/>
  <c r="AP826" i="1"/>
  <c r="AF825" i="1"/>
  <c r="AF816" i="1"/>
  <c r="AF813" i="1"/>
  <c r="X812" i="1"/>
  <c r="AF806" i="1"/>
  <c r="AF800" i="1"/>
  <c r="AF797" i="1"/>
  <c r="AX796" i="1"/>
  <c r="AF791" i="1"/>
  <c r="AZ785" i="1"/>
  <c r="X782" i="1"/>
  <c r="AX781" i="1"/>
  <c r="X781" i="1"/>
  <c r="X779" i="1"/>
  <c r="AX779" i="1"/>
  <c r="AF778" i="1"/>
  <c r="X776" i="1"/>
  <c r="AP773" i="1"/>
  <c r="AF770" i="1"/>
  <c r="AP768" i="1"/>
  <c r="AF752" i="1"/>
  <c r="O742" i="1"/>
  <c r="AF741" i="1"/>
  <c r="AF738" i="1"/>
  <c r="X738" i="1"/>
  <c r="AF737" i="1"/>
  <c r="AN729" i="1"/>
  <c r="AF728" i="1"/>
  <c r="AP725" i="1"/>
  <c r="AF720" i="1"/>
  <c r="AN703" i="1"/>
  <c r="AP701" i="1"/>
  <c r="AF694" i="1"/>
  <c r="AF690" i="1"/>
  <c r="AF678" i="1"/>
  <c r="AF666" i="1"/>
  <c r="AF656" i="1"/>
  <c r="AP627" i="1"/>
  <c r="C521" i="6"/>
  <c r="AK521" i="1"/>
  <c r="AO521" i="1" s="1"/>
  <c r="AS521" i="1"/>
  <c r="AX521" i="1" s="1"/>
  <c r="AW521" i="1"/>
  <c r="AZ521" i="1" s="1"/>
  <c r="O518" i="1"/>
  <c r="C487" i="6"/>
  <c r="AK487" i="1"/>
  <c r="AO487" i="1" s="1"/>
  <c r="AS487" i="1"/>
  <c r="AW487" i="1"/>
  <c r="AF424" i="1"/>
  <c r="AP419" i="1"/>
  <c r="X402" i="1"/>
  <c r="AF368" i="1"/>
  <c r="AK368" i="1"/>
  <c r="AS368" i="1"/>
  <c r="AX368" i="1" s="1"/>
  <c r="AI323" i="1"/>
  <c r="AW323" i="1"/>
  <c r="AZ323" i="1" s="1"/>
  <c r="C242" i="6"/>
  <c r="AW242" i="1"/>
  <c r="AI163" i="1"/>
  <c r="AN163" i="1" s="1"/>
  <c r="W163" i="6" s="1"/>
  <c r="AW163" i="1"/>
  <c r="AS163" i="1"/>
  <c r="AY673" i="1"/>
  <c r="AF667" i="1"/>
  <c r="AF657" i="1"/>
  <c r="AF653" i="1"/>
  <c r="AP642" i="1"/>
  <c r="AF634" i="1"/>
  <c r="O632" i="1"/>
  <c r="AY626" i="1"/>
  <c r="AF625" i="1"/>
  <c r="AP594" i="1"/>
  <c r="AP530" i="1"/>
  <c r="AF523" i="1"/>
  <c r="C502" i="6"/>
  <c r="AS502" i="1"/>
  <c r="AX502" i="1" s="1"/>
  <c r="AW502" i="1"/>
  <c r="AZ502" i="1" s="1"/>
  <c r="AS498" i="1"/>
  <c r="AP473" i="1"/>
  <c r="AZ424" i="1"/>
  <c r="AF384" i="1"/>
  <c r="AK384" i="1"/>
  <c r="AS384" i="1"/>
  <c r="AX384" i="1" s="1"/>
  <c r="AF383" i="1"/>
  <c r="AP379" i="1"/>
  <c r="AF375" i="1"/>
  <c r="AX373" i="1"/>
  <c r="AF373" i="1"/>
  <c r="AW358" i="1"/>
  <c r="AK358" i="1"/>
  <c r="AS358" i="1"/>
  <c r="AX358" i="1" s="1"/>
  <c r="AY200" i="1"/>
  <c r="AD200" i="6" s="1"/>
  <c r="C37" i="6"/>
  <c r="AI37" i="1"/>
  <c r="AU37" i="1"/>
  <c r="AY37" i="1" s="1"/>
  <c r="AD37" i="6" s="1"/>
  <c r="AZ34" i="1"/>
  <c r="AE34" i="6" s="1"/>
  <c r="C23" i="6"/>
  <c r="AU23" i="1"/>
  <c r="AY23" i="1" s="1"/>
  <c r="AD23" i="6" s="1"/>
  <c r="AF602" i="1"/>
  <c r="AF600" i="1"/>
  <c r="AZ525" i="1"/>
  <c r="O522" i="1"/>
  <c r="X412" i="1"/>
  <c r="X404" i="1"/>
  <c r="AX389" i="1"/>
  <c r="AI335" i="1"/>
  <c r="AN335" i="1" s="1"/>
  <c r="AW335" i="1"/>
  <c r="AZ335" i="1" s="1"/>
  <c r="AP115" i="1"/>
  <c r="Y115" i="6" s="1"/>
  <c r="C12" i="6"/>
  <c r="AK12" i="1"/>
  <c r="AS12" i="1"/>
  <c r="AX12" i="1" s="1"/>
  <c r="AC12" i="6" s="1"/>
  <c r="AF605" i="1"/>
  <c r="AF603" i="1"/>
  <c r="AN598" i="1"/>
  <c r="AF598" i="1"/>
  <c r="AF597" i="1"/>
  <c r="AF585" i="1"/>
  <c r="AP569" i="1"/>
  <c r="AF562" i="1"/>
  <c r="AF550" i="1"/>
  <c r="AF542" i="1"/>
  <c r="AF530" i="1"/>
  <c r="AP528" i="1"/>
  <c r="AF525" i="1"/>
  <c r="AO524" i="1"/>
  <c r="AP520" i="1"/>
  <c r="AS510" i="1"/>
  <c r="AX510" i="1" s="1"/>
  <c r="AF496" i="1"/>
  <c r="AP494" i="1"/>
  <c r="AY488" i="1"/>
  <c r="AO482" i="1"/>
  <c r="AZ482" i="1"/>
  <c r="AO481" i="1"/>
  <c r="AY478" i="1"/>
  <c r="X478" i="1"/>
  <c r="AW473" i="1"/>
  <c r="AZ473" i="1" s="1"/>
  <c r="AF473" i="1"/>
  <c r="AF466" i="1"/>
  <c r="AF462" i="1"/>
  <c r="X462" i="1"/>
  <c r="AP454" i="1"/>
  <c r="AX448" i="1"/>
  <c r="AP439" i="1"/>
  <c r="AW436" i="1"/>
  <c r="AZ436" i="1" s="1"/>
  <c r="AX432" i="1"/>
  <c r="AF431" i="1"/>
  <c r="AO419" i="1"/>
  <c r="X417" i="1"/>
  <c r="AZ417" i="1"/>
  <c r="AF407" i="1"/>
  <c r="X396" i="1"/>
  <c r="AF395" i="1"/>
  <c r="AX393" i="1"/>
  <c r="AF389" i="1"/>
  <c r="AX383" i="1"/>
  <c r="AF382" i="1"/>
  <c r="AF381" i="1"/>
  <c r="AF371" i="1"/>
  <c r="AF366" i="1"/>
  <c r="AF365" i="1"/>
  <c r="AF363" i="1"/>
  <c r="AZ360" i="1"/>
  <c r="C316" i="6"/>
  <c r="AI316" i="1"/>
  <c r="AF257" i="1"/>
  <c r="O254" i="1"/>
  <c r="H254" i="6" s="1"/>
  <c r="C209" i="6"/>
  <c r="AK209" i="1"/>
  <c r="AO209" i="1" s="1"/>
  <c r="X209" i="6" s="1"/>
  <c r="AS209" i="1"/>
  <c r="AI171" i="1"/>
  <c r="AN171" i="1" s="1"/>
  <c r="W171" i="6" s="1"/>
  <c r="AW171" i="1"/>
  <c r="AW167" i="1"/>
  <c r="AI167" i="1"/>
  <c r="AN167" i="1" s="1"/>
  <c r="O166" i="1"/>
  <c r="H166" i="6" s="1"/>
  <c r="C118" i="6"/>
  <c r="AW118" i="1"/>
  <c r="AK58" i="1"/>
  <c r="AS58" i="1"/>
  <c r="AF55" i="1"/>
  <c r="S55" i="6" s="1"/>
  <c r="C52" i="6"/>
  <c r="AI52" i="1"/>
  <c r="AU52" i="1"/>
  <c r="AP29" i="1"/>
  <c r="Y29" i="6" s="1"/>
  <c r="C21" i="6"/>
  <c r="AU21" i="1"/>
  <c r="AY21" i="1" s="1"/>
  <c r="AD21" i="6" s="1"/>
  <c r="AP359" i="1"/>
  <c r="O313" i="1"/>
  <c r="AZ301" i="1"/>
  <c r="AZ277" i="1"/>
  <c r="AP266" i="1"/>
  <c r="Y266" i="6" s="1"/>
  <c r="AP256" i="1"/>
  <c r="Y256" i="6" s="1"/>
  <c r="O248" i="1"/>
  <c r="H248" i="6" s="1"/>
  <c r="AP247" i="1"/>
  <c r="Y247" i="6" s="1"/>
  <c r="AP246" i="1"/>
  <c r="Y246" i="6" s="1"/>
  <c r="AF232" i="1"/>
  <c r="AP218" i="1"/>
  <c r="Y218" i="6" s="1"/>
  <c r="AP215" i="1"/>
  <c r="Y215" i="6" s="1"/>
  <c r="O163" i="1"/>
  <c r="H163" i="6" s="1"/>
  <c r="O149" i="1"/>
  <c r="H149" i="6" s="1"/>
  <c r="O112" i="1"/>
  <c r="AP98" i="1"/>
  <c r="Y98" i="6" s="1"/>
  <c r="AF63" i="1"/>
  <c r="S63" i="6" s="1"/>
  <c r="X15" i="1"/>
  <c r="M15" i="6" s="1"/>
  <c r="AP7" i="1"/>
  <c r="Y7" i="6" s="1"/>
  <c r="AF359" i="1"/>
  <c r="AF356" i="1"/>
  <c r="AF355" i="1"/>
  <c r="X355" i="1"/>
  <c r="AF353" i="1"/>
  <c r="X353" i="1"/>
  <c r="AF352" i="1"/>
  <c r="AF351" i="1"/>
  <c r="AF346" i="1"/>
  <c r="AF338" i="1"/>
  <c r="AP335" i="1"/>
  <c r="AX324" i="1"/>
  <c r="AO324" i="1"/>
  <c r="AP317" i="1"/>
  <c r="AF313" i="1"/>
  <c r="AO297" i="1"/>
  <c r="AO296" i="1"/>
  <c r="AO295" i="1"/>
  <c r="AO294" i="1"/>
  <c r="AP281" i="1"/>
  <c r="AF261" i="1"/>
  <c r="AF260" i="1"/>
  <c r="AP249" i="1"/>
  <c r="Y249" i="6" s="1"/>
  <c r="AP248" i="1"/>
  <c r="Y248" i="6" s="1"/>
  <c r="AF233" i="1"/>
  <c r="S233" i="6" s="1"/>
  <c r="O229" i="1"/>
  <c r="H229" i="6" s="1"/>
  <c r="X218" i="1"/>
  <c r="M218" i="6" s="1"/>
  <c r="AP199" i="1"/>
  <c r="Y199" i="6" s="1"/>
  <c r="AP196" i="1"/>
  <c r="Y196" i="6" s="1"/>
  <c r="AP167" i="1"/>
  <c r="Y167" i="6" s="1"/>
  <c r="AP166" i="1"/>
  <c r="Y166" i="6" s="1"/>
  <c r="AF150" i="1"/>
  <c r="S150" i="6" s="1"/>
  <c r="AF148" i="1"/>
  <c r="AF142" i="1"/>
  <c r="AP137" i="1"/>
  <c r="Y137" i="6" s="1"/>
  <c r="AP114" i="1"/>
  <c r="Y114" i="6" s="1"/>
  <c r="AF113" i="1"/>
  <c r="S113" i="6" s="1"/>
  <c r="X113" i="1"/>
  <c r="M113" i="6" s="1"/>
  <c r="AP112" i="1"/>
  <c r="Y112" i="6" s="1"/>
  <c r="O99" i="1"/>
  <c r="H99" i="6" s="1"/>
  <c r="AN88" i="1"/>
  <c r="W88" i="6" s="1"/>
  <c r="AF87" i="1"/>
  <c r="AF86" i="1"/>
  <c r="S86" i="6" s="1"/>
  <c r="AN85" i="1"/>
  <c r="W85" i="6" s="1"/>
  <c r="AF85" i="1"/>
  <c r="S85" i="6" s="1"/>
  <c r="AF65" i="1"/>
  <c r="S65" i="6" s="1"/>
  <c r="AF64" i="1"/>
  <c r="S64" i="6" s="1"/>
  <c r="AF61" i="1"/>
  <c r="S61" i="6" s="1"/>
  <c r="AP59" i="1"/>
  <c r="Y59" i="6" s="1"/>
  <c r="AF54" i="1"/>
  <c r="S54" i="6" s="1"/>
  <c r="AI53" i="1"/>
  <c r="AF53" i="1"/>
  <c r="S53" i="6" s="1"/>
  <c r="AF52" i="1"/>
  <c r="S52" i="6" s="1"/>
  <c r="AW51" i="1"/>
  <c r="AS51" i="1"/>
  <c r="AF44" i="1"/>
  <c r="S44" i="6" s="1"/>
  <c r="AF42" i="1"/>
  <c r="S42" i="6" s="1"/>
  <c r="AS26" i="1"/>
  <c r="AI25" i="1"/>
  <c r="AP10" i="1"/>
  <c r="Y10" i="6" s="1"/>
  <c r="AP8" i="1"/>
  <c r="Y8" i="6" s="1"/>
  <c r="AO7" i="1"/>
  <c r="X7" i="6" s="1"/>
  <c r="A456" i="6"/>
  <c r="O456" i="6" s="1"/>
  <c r="A456" i="7"/>
  <c r="A649" i="7"/>
  <c r="A615" i="7"/>
  <c r="A454" i="7"/>
  <c r="A451" i="7"/>
  <c r="AE7" i="5"/>
  <c r="A459" i="6"/>
  <c r="D459" i="6" s="1"/>
  <c r="A459" i="7"/>
  <c r="A822" i="7"/>
  <c r="A644" i="7"/>
  <c r="A637" i="7"/>
  <c r="A605" i="7"/>
  <c r="A429" i="7"/>
  <c r="A501" i="6"/>
  <c r="A501" i="7"/>
  <c r="A494" i="6"/>
  <c r="D494" i="6" s="1"/>
  <c r="A494" i="7"/>
  <c r="A492" i="6"/>
  <c r="A492" i="7"/>
  <c r="A490" i="6"/>
  <c r="A490" i="7"/>
  <c r="A422" i="6"/>
  <c r="A422" i="7"/>
  <c r="A397" i="6"/>
  <c r="AA397" i="6" s="1"/>
  <c r="A397" i="7"/>
  <c r="A377" i="6"/>
  <c r="A377" i="7"/>
  <c r="A367" i="6"/>
  <c r="AG367" i="6" s="1"/>
  <c r="A367" i="7"/>
  <c r="A361" i="6"/>
  <c r="A361" i="7"/>
  <c r="A337" i="6"/>
  <c r="O337" i="6" s="1"/>
  <c r="A337" i="7"/>
  <c r="A335" i="6"/>
  <c r="A335" i="7"/>
  <c r="A325" i="6"/>
  <c r="U325" i="6" s="1"/>
  <c r="A325" i="7"/>
  <c r="A323" i="6"/>
  <c r="A323" i="7"/>
  <c r="A321" i="6"/>
  <c r="U321" i="6" s="1"/>
  <c r="A321" i="7"/>
  <c r="A305" i="6"/>
  <c r="A305" i="7"/>
  <c r="A283" i="6"/>
  <c r="J283" i="6" s="1"/>
  <c r="A283" i="7"/>
  <c r="A281" i="6"/>
  <c r="A281" i="7"/>
  <c r="A662" i="7"/>
  <c r="A646" i="7"/>
  <c r="A443" i="7"/>
  <c r="AE17" i="5"/>
  <c r="C755" i="11"/>
  <c r="D754" i="11"/>
  <c r="M751" i="1"/>
  <c r="D749" i="11"/>
  <c r="D721" i="11"/>
  <c r="D720" i="11"/>
  <c r="A433" i="6"/>
  <c r="A433" i="7"/>
  <c r="M432" i="1"/>
  <c r="A424" i="6"/>
  <c r="A424" i="7"/>
  <c r="A414" i="6"/>
  <c r="O414" i="6" s="1"/>
  <c r="A414" i="7"/>
  <c r="A387" i="6"/>
  <c r="A387" i="7"/>
  <c r="A385" i="6"/>
  <c r="D385" i="6" s="1"/>
  <c r="A385" i="7"/>
  <c r="A379" i="6"/>
  <c r="A379" i="7"/>
  <c r="A369" i="6"/>
  <c r="AA369" i="6" s="1"/>
  <c r="A369" i="7"/>
  <c r="A349" i="6"/>
  <c r="A349" i="7"/>
  <c r="A347" i="6"/>
  <c r="AG347" i="6" s="1"/>
  <c r="A347" i="7"/>
  <c r="A345" i="6"/>
  <c r="A345" i="7"/>
  <c r="A343" i="6"/>
  <c r="D343" i="6" s="1"/>
  <c r="A343" i="7"/>
  <c r="A331" i="6"/>
  <c r="A331" i="7"/>
  <c r="A329" i="6"/>
  <c r="AG329" i="6" s="1"/>
  <c r="A329" i="7"/>
  <c r="A313" i="6"/>
  <c r="A313" i="7"/>
  <c r="A309" i="6"/>
  <c r="U309" i="6" s="1"/>
  <c r="A309" i="7"/>
  <c r="A303" i="6"/>
  <c r="A303" i="7"/>
  <c r="A301" i="6"/>
  <c r="D301" i="6" s="1"/>
  <c r="A301" i="7"/>
  <c r="A279" i="6"/>
  <c r="A279" i="7"/>
  <c r="A277" i="6"/>
  <c r="D277" i="6" s="1"/>
  <c r="A277" i="7"/>
  <c r="A275" i="6"/>
  <c r="A275" i="7"/>
  <c r="A273" i="6"/>
  <c r="D273" i="6" s="1"/>
  <c r="A273" i="7"/>
  <c r="C834" i="11"/>
  <c r="AE8" i="5"/>
  <c r="D794" i="11"/>
  <c r="D765" i="11"/>
  <c r="D764" i="11"/>
  <c r="C759" i="11"/>
  <c r="C758" i="11"/>
  <c r="C731" i="11"/>
  <c r="C730" i="11"/>
  <c r="D728" i="11"/>
  <c r="C725" i="11"/>
  <c r="D723" i="11"/>
  <c r="C687" i="11"/>
  <c r="C685" i="11"/>
  <c r="C681" i="11"/>
  <c r="C679" i="11"/>
  <c r="D676" i="11"/>
  <c r="C672" i="11"/>
  <c r="D458" i="11"/>
  <c r="D455" i="11"/>
  <c r="D453" i="11"/>
  <c r="D452" i="11"/>
  <c r="D450" i="11"/>
  <c r="C448" i="11"/>
  <c r="D446" i="11"/>
  <c r="D445" i="11"/>
  <c r="D444" i="11"/>
  <c r="D442" i="11"/>
  <c r="AE11" i="5"/>
  <c r="D755" i="11"/>
  <c r="C754" i="11"/>
  <c r="C749" i="11"/>
  <c r="C713" i="11"/>
  <c r="C711" i="11"/>
  <c r="C710" i="11"/>
  <c r="D689" i="11"/>
  <c r="C432" i="11"/>
  <c r="C428" i="11"/>
  <c r="C427" i="11"/>
  <c r="C426" i="11"/>
  <c r="C425" i="11"/>
  <c r="M95" i="1"/>
  <c r="F95" i="6" s="1"/>
  <c r="A786" i="7"/>
  <c r="A708" i="7"/>
  <c r="A688" i="7"/>
  <c r="A673" i="7"/>
  <c r="A441" i="7"/>
  <c r="D828" i="11"/>
  <c r="C827" i="11"/>
  <c r="D812" i="11"/>
  <c r="D809" i="11"/>
  <c r="D462" i="11"/>
  <c r="C461" i="11"/>
  <c r="C460" i="11"/>
  <c r="D459" i="11"/>
  <c r="C457" i="11"/>
  <c r="A744" i="7"/>
  <c r="A447" i="7"/>
  <c r="C844" i="11"/>
  <c r="C843" i="11"/>
  <c r="C836" i="11"/>
  <c r="D824" i="11"/>
  <c r="D810" i="11"/>
  <c r="D788" i="11"/>
  <c r="D691" i="11"/>
  <c r="A821" i="7"/>
  <c r="A800" i="7"/>
  <c r="A794" i="7"/>
  <c r="A768" i="7"/>
  <c r="A682" i="7"/>
  <c r="A617" i="7"/>
  <c r="A585" i="7"/>
  <c r="A457" i="7"/>
  <c r="AE22" i="5"/>
  <c r="C845" i="11"/>
  <c r="C784" i="11"/>
  <c r="D783" i="11"/>
  <c r="D692" i="11"/>
  <c r="C653" i="11"/>
  <c r="D649" i="11"/>
  <c r="D646" i="11"/>
  <c r="D407" i="11"/>
  <c r="D405" i="11"/>
  <c r="C402" i="11"/>
  <c r="C401" i="11"/>
  <c r="C400" i="11"/>
  <c r="C399" i="11"/>
  <c r="D395" i="11"/>
  <c r="D394" i="11"/>
  <c r="D389" i="11"/>
  <c r="D388" i="11"/>
  <c r="A817" i="7"/>
  <c r="A815" i="7"/>
  <c r="A806" i="7"/>
  <c r="A752" i="7"/>
  <c r="A671" i="7"/>
  <c r="AE19" i="5"/>
  <c r="D813" i="11"/>
  <c r="C805" i="11"/>
  <c r="D789" i="11"/>
  <c r="A838" i="7"/>
  <c r="A819" i="7"/>
  <c r="A803" i="7"/>
  <c r="A774" i="7"/>
  <c r="A771" i="7"/>
  <c r="A762" i="7"/>
  <c r="A698" i="7"/>
  <c r="A675" i="7"/>
  <c r="A661" i="7"/>
  <c r="A659" i="7"/>
  <c r="A472" i="7"/>
  <c r="A465" i="7"/>
  <c r="A460" i="7"/>
  <c r="A845" i="7"/>
  <c r="A829" i="7"/>
  <c r="A818" i="7"/>
  <c r="A805" i="7"/>
  <c r="A785" i="7"/>
  <c r="A780" i="7"/>
  <c r="A770" i="7"/>
  <c r="A706" i="7"/>
  <c r="A697" i="7"/>
  <c r="A690" i="7"/>
  <c r="A665" i="7"/>
  <c r="A594" i="7"/>
  <c r="A525" i="7"/>
  <c r="A496" i="7"/>
  <c r="A474" i="7"/>
  <c r="AE23" i="5"/>
  <c r="C841" i="11"/>
  <c r="C840" i="11"/>
  <c r="C831" i="11"/>
  <c r="D829" i="11"/>
  <c r="AE3" i="5"/>
  <c r="C828" i="11"/>
  <c r="D827" i="11"/>
  <c r="C824" i="11"/>
  <c r="D823" i="11"/>
  <c r="D821" i="11"/>
  <c r="D820" i="11"/>
  <c r="D818" i="11"/>
  <c r="D817" i="11"/>
  <c r="C816" i="11"/>
  <c r="D805" i="11"/>
  <c r="C789" i="11"/>
  <c r="C788" i="11"/>
  <c r="D786" i="11"/>
  <c r="D779" i="11"/>
  <c r="D778" i="11"/>
  <c r="D774" i="11"/>
  <c r="C773" i="11"/>
  <c r="D771" i="11"/>
  <c r="D768" i="11"/>
  <c r="D762" i="11"/>
  <c r="D752" i="11"/>
  <c r="D748" i="11"/>
  <c r="C747" i="11"/>
  <c r="D745" i="11"/>
  <c r="D744" i="11"/>
  <c r="C742" i="11"/>
  <c r="C741" i="11"/>
  <c r="C740" i="11"/>
  <c r="C737" i="11"/>
  <c r="C736" i="11"/>
  <c r="C734" i="11"/>
  <c r="D694" i="11"/>
  <c r="D670" i="11"/>
  <c r="C666" i="11"/>
  <c r="D660" i="11"/>
  <c r="C658" i="11"/>
  <c r="D656" i="11"/>
  <c r="C654" i="11"/>
  <c r="D652" i="11"/>
  <c r="D651" i="11"/>
  <c r="D650" i="11"/>
  <c r="C648" i="11"/>
  <c r="D647" i="11"/>
  <c r="C559" i="11"/>
  <c r="C558" i="11"/>
  <c r="D556" i="11"/>
  <c r="C555" i="11"/>
  <c r="C554" i="11"/>
  <c r="C553" i="11"/>
  <c r="C551" i="11"/>
  <c r="D549" i="11"/>
  <c r="D548" i="11"/>
  <c r="C544" i="11"/>
  <c r="D541" i="11"/>
  <c r="C539" i="11"/>
  <c r="D529" i="11"/>
  <c r="D528" i="11"/>
  <c r="C518" i="11"/>
  <c r="C517" i="11"/>
  <c r="D515" i="11"/>
  <c r="C513" i="11"/>
  <c r="D511" i="11"/>
  <c r="D509" i="11"/>
  <c r="D507" i="11"/>
  <c r="D505" i="11"/>
  <c r="C503" i="11"/>
  <c r="D502" i="11"/>
  <c r="D500" i="11"/>
  <c r="D497" i="11"/>
  <c r="D476" i="11"/>
  <c r="C447" i="11"/>
  <c r="D443" i="11"/>
  <c r="C441" i="11"/>
  <c r="D424" i="11"/>
  <c r="C415" i="11"/>
  <c r="D409" i="11"/>
  <c r="D408" i="11"/>
  <c r="D406" i="11"/>
  <c r="C404" i="11"/>
  <c r="C403" i="11"/>
  <c r="M42" i="1"/>
  <c r="F42" i="6" s="1"/>
  <c r="D777" i="11"/>
  <c r="C762" i="11"/>
  <c r="C752" i="11"/>
  <c r="D747" i="11"/>
  <c r="C745" i="11"/>
  <c r="C744" i="11"/>
  <c r="D742" i="11"/>
  <c r="D741" i="11"/>
  <c r="D740" i="11"/>
  <c r="D737" i="11"/>
  <c r="D734" i="11"/>
  <c r="C708" i="11"/>
  <c r="C706" i="11"/>
  <c r="C705" i="11"/>
  <c r="C703" i="11"/>
  <c r="D701" i="11"/>
  <c r="D700" i="11"/>
  <c r="C698" i="11"/>
  <c r="C697" i="11"/>
  <c r="D695" i="11"/>
  <c r="C662" i="11"/>
  <c r="C625" i="11"/>
  <c r="C624" i="11"/>
  <c r="C622" i="11"/>
  <c r="C621" i="11"/>
  <c r="D619" i="11"/>
  <c r="C613" i="11"/>
  <c r="C612" i="11"/>
  <c r="C611" i="11"/>
  <c r="C610" i="11"/>
  <c r="D606" i="11"/>
  <c r="D603" i="11"/>
  <c r="D600" i="11"/>
  <c r="D599" i="11"/>
  <c r="D597" i="11"/>
  <c r="D595" i="11"/>
  <c r="D593" i="11"/>
  <c r="D591" i="11"/>
  <c r="C588" i="11"/>
  <c r="D587" i="11"/>
  <c r="C574" i="11"/>
  <c r="C573" i="11"/>
  <c r="C560" i="11"/>
  <c r="D534" i="11"/>
  <c r="C522" i="11"/>
  <c r="C520" i="11"/>
  <c r="C519" i="11"/>
  <c r="C469" i="11"/>
  <c r="C467" i="11"/>
  <c r="D465" i="11"/>
  <c r="C456" i="11"/>
  <c r="C454" i="11"/>
  <c r="C451" i="11"/>
  <c r="D449" i="11"/>
  <c r="D410" i="11"/>
  <c r="D398" i="11"/>
  <c r="D397" i="11"/>
  <c r="D393" i="11"/>
  <c r="D392" i="11"/>
  <c r="C381" i="11"/>
  <c r="C380" i="11"/>
  <c r="D377" i="11"/>
  <c r="D376" i="11"/>
  <c r="D362" i="11"/>
  <c r="D361" i="11"/>
  <c r="C359" i="11"/>
  <c r="D358" i="11"/>
  <c r="C357" i="11"/>
  <c r="C356" i="11"/>
  <c r="C355" i="11"/>
  <c r="C354" i="11"/>
  <c r="C353" i="11"/>
  <c r="A411" i="6"/>
  <c r="U411" i="6" s="1"/>
  <c r="A411" i="7"/>
  <c r="A395" i="6"/>
  <c r="A395" i="7"/>
  <c r="AD844" i="1"/>
  <c r="AD842" i="1"/>
  <c r="A449" i="6"/>
  <c r="A449" i="7"/>
  <c r="A445" i="6"/>
  <c r="AA445" i="6" s="1"/>
  <c r="A445" i="7"/>
  <c r="A808" i="7"/>
  <c r="A799" i="7"/>
  <c r="A444" i="7"/>
  <c r="D851" i="11"/>
  <c r="C848" i="11"/>
  <c r="C846" i="11"/>
  <c r="A627" i="6"/>
  <c r="A627" i="7"/>
  <c r="A623" i="6"/>
  <c r="A623" i="7"/>
  <c r="A614" i="6"/>
  <c r="A614" i="7"/>
  <c r="A607" i="6"/>
  <c r="A607" i="7"/>
  <c r="A602" i="6"/>
  <c r="U602" i="6" s="1"/>
  <c r="A602" i="7"/>
  <c r="A578" i="6"/>
  <c r="A578" i="7"/>
  <c r="A556" i="6"/>
  <c r="O556" i="6" s="1"/>
  <c r="A556" i="7"/>
  <c r="A548" i="6"/>
  <c r="A548" i="7"/>
  <c r="A502" i="6"/>
  <c r="A502" i="7"/>
  <c r="A500" i="6"/>
  <c r="A500" i="7"/>
  <c r="AD848" i="1"/>
  <c r="A473" i="6"/>
  <c r="A473" i="7"/>
  <c r="A413" i="6"/>
  <c r="O413" i="6" s="1"/>
  <c r="A413" i="7"/>
  <c r="A777" i="7"/>
  <c r="A735" i="7"/>
  <c r="D847" i="11"/>
  <c r="A852" i="7"/>
  <c r="A837" i="7"/>
  <c r="A634" i="6"/>
  <c r="A634" i="7"/>
  <c r="D633" i="11"/>
  <c r="A632" i="6"/>
  <c r="A632" i="7"/>
  <c r="D631" i="11"/>
  <c r="D630" i="11"/>
  <c r="A629" i="6"/>
  <c r="A629" i="7"/>
  <c r="C627" i="11"/>
  <c r="C626" i="11"/>
  <c r="C623" i="11"/>
  <c r="A618" i="6"/>
  <c r="A618" i="7"/>
  <c r="A616" i="6"/>
  <c r="D616" i="6" s="1"/>
  <c r="A616" i="7"/>
  <c r="C615" i="11"/>
  <c r="C614" i="11"/>
  <c r="D609" i="11"/>
  <c r="D608" i="11"/>
  <c r="C607" i="11"/>
  <c r="C605" i="11"/>
  <c r="D604" i="11"/>
  <c r="C602" i="11"/>
  <c r="C601" i="11"/>
  <c r="A600" i="6"/>
  <c r="AG600" i="6" s="1"/>
  <c r="A600" i="7"/>
  <c r="D598" i="11"/>
  <c r="A597" i="6"/>
  <c r="A597" i="7"/>
  <c r="A595" i="6"/>
  <c r="D595" i="6" s="1"/>
  <c r="A595" i="7"/>
  <c r="A593" i="6"/>
  <c r="A593" i="7"/>
  <c r="C592" i="11"/>
  <c r="A591" i="6"/>
  <c r="A591" i="7"/>
  <c r="A586" i="6"/>
  <c r="D586" i="6" s="1"/>
  <c r="A586" i="7"/>
  <c r="D580" i="11"/>
  <c r="C578" i="11"/>
  <c r="D572" i="11"/>
  <c r="A566" i="6"/>
  <c r="A566" i="7"/>
  <c r="D563" i="11"/>
  <c r="A562" i="6"/>
  <c r="J562" i="6" s="1"/>
  <c r="A562" i="7"/>
  <c r="C561" i="11"/>
  <c r="A552" i="6"/>
  <c r="A552" i="7"/>
  <c r="A550" i="6"/>
  <c r="J550" i="6" s="1"/>
  <c r="A550" i="7"/>
  <c r="A542" i="6"/>
  <c r="A542" i="7"/>
  <c r="A848" i="7"/>
  <c r="A458" i="7"/>
  <c r="D850" i="11"/>
  <c r="AE20" i="5"/>
  <c r="AE16" i="5"/>
  <c r="A842" i="7"/>
  <c r="A790" i="7"/>
  <c r="A779" i="7"/>
  <c r="A772" i="7"/>
  <c r="A746" i="7"/>
  <c r="A695" i="7"/>
  <c r="A464" i="7"/>
  <c r="A462" i="7"/>
  <c r="A446" i="7"/>
  <c r="A434" i="7"/>
  <c r="A410" i="7"/>
  <c r="A406" i="7"/>
  <c r="A394" i="7"/>
  <c r="A802" i="7"/>
  <c r="A776" i="7"/>
  <c r="A692" i="7"/>
  <c r="A689" i="7"/>
  <c r="A468" i="7"/>
  <c r="A436" i="7"/>
  <c r="A412" i="7"/>
  <c r="A396" i="7"/>
  <c r="D731" i="11"/>
  <c r="D730" i="11"/>
  <c r="C822" i="11"/>
  <c r="C819" i="11"/>
  <c r="C815" i="11"/>
  <c r="C814" i="11"/>
  <c r="D811" i="11"/>
  <c r="C808" i="11"/>
  <c r="D807" i="11"/>
  <c r="C802" i="11"/>
  <c r="D801" i="11"/>
  <c r="D800" i="11"/>
  <c r="D793" i="11"/>
  <c r="D792" i="11"/>
  <c r="M47" i="1"/>
  <c r="F47" i="6" s="1"/>
  <c r="M45" i="1"/>
  <c r="F45" i="6" s="1"/>
  <c r="C664" i="11"/>
  <c r="C663" i="11"/>
  <c r="D661" i="11"/>
  <c r="D659" i="11"/>
  <c r="C655" i="11"/>
  <c r="D653" i="11"/>
  <c r="C649" i="11"/>
  <c r="C644" i="11"/>
  <c r="D643" i="11"/>
  <c r="D642" i="11"/>
  <c r="D641" i="11"/>
  <c r="D640" i="11"/>
  <c r="D639" i="11"/>
  <c r="D638" i="11"/>
  <c r="D636" i="11"/>
  <c r="C634" i="11"/>
  <c r="C632" i="11"/>
  <c r="C629" i="11"/>
  <c r="C628" i="11"/>
  <c r="D625" i="11"/>
  <c r="D624" i="11"/>
  <c r="C619" i="11"/>
  <c r="C618" i="11"/>
  <c r="C617" i="11"/>
  <c r="C616" i="11"/>
  <c r="C591" i="11"/>
  <c r="D588" i="11"/>
  <c r="C587" i="11"/>
  <c r="C586" i="11"/>
  <c r="C585" i="11"/>
  <c r="D584" i="11"/>
  <c r="D583" i="11"/>
  <c r="D582" i="11"/>
  <c r="D581" i="11"/>
  <c r="C579" i="11"/>
  <c r="D577" i="11"/>
  <c r="D576" i="11"/>
  <c r="D575" i="11"/>
  <c r="D569" i="11"/>
  <c r="C566" i="11"/>
  <c r="D564" i="11"/>
  <c r="D526" i="11"/>
  <c r="D524" i="11"/>
  <c r="D523" i="11"/>
  <c r="C521" i="11"/>
  <c r="C493" i="11"/>
  <c r="C491" i="11"/>
  <c r="D488" i="11"/>
  <c r="D486" i="11"/>
  <c r="D482" i="11"/>
  <c r="D481" i="11"/>
  <c r="D479" i="11"/>
  <c r="D474" i="11"/>
  <c r="C473" i="11"/>
  <c r="D472" i="11"/>
  <c r="D471" i="11"/>
  <c r="D470" i="11"/>
  <c r="C468" i="11"/>
  <c r="D466" i="11"/>
  <c r="C464" i="11"/>
  <c r="C416" i="11"/>
  <c r="D341" i="11"/>
  <c r="D340" i="11"/>
  <c r="D339" i="11"/>
  <c r="C337" i="11"/>
  <c r="D336" i="11"/>
  <c r="D332" i="11"/>
  <c r="C851" i="11"/>
  <c r="AE14" i="5"/>
  <c r="C839" i="11"/>
  <c r="AE13" i="5"/>
  <c r="C838" i="11"/>
  <c r="AE12" i="5"/>
  <c r="C837" i="11"/>
  <c r="C835" i="11"/>
  <c r="C833" i="11"/>
  <c r="AE6" i="5"/>
  <c r="D802" i="11"/>
  <c r="C800" i="11"/>
  <c r="D799" i="11"/>
  <c r="D798" i="11"/>
  <c r="D797" i="11"/>
  <c r="C796" i="11"/>
  <c r="D795" i="11"/>
  <c r="C793" i="11"/>
  <c r="D791" i="11"/>
  <c r="C786" i="11"/>
  <c r="D784" i="11"/>
  <c r="D782" i="11"/>
  <c r="D781" i="11"/>
  <c r="D780" i="11"/>
  <c r="D775" i="11"/>
  <c r="C772" i="11"/>
  <c r="D769" i="11"/>
  <c r="D767" i="11"/>
  <c r="D766" i="11"/>
  <c r="C748" i="11"/>
  <c r="C729" i="11"/>
  <c r="D727" i="11"/>
  <c r="D726" i="11"/>
  <c r="C724" i="11"/>
  <c r="D719" i="11"/>
  <c r="D718" i="11"/>
  <c r="D717" i="11"/>
  <c r="D715" i="11"/>
  <c r="D712" i="11"/>
  <c r="D709" i="11"/>
  <c r="C707" i="11"/>
  <c r="D704" i="11"/>
  <c r="C702" i="11"/>
  <c r="D699" i="11"/>
  <c r="C696" i="11"/>
  <c r="D693" i="11"/>
  <c r="D690" i="11"/>
  <c r="D688" i="11"/>
  <c r="C686" i="11"/>
  <c r="C684" i="11"/>
  <c r="D682" i="11"/>
  <c r="C680" i="11"/>
  <c r="C678" i="11"/>
  <c r="C677" i="11"/>
  <c r="D675" i="11"/>
  <c r="D674" i="11"/>
  <c r="D673" i="11"/>
  <c r="D671" i="11"/>
  <c r="D668" i="11"/>
  <c r="C665" i="11"/>
  <c r="D662" i="11"/>
  <c r="C660" i="11"/>
  <c r="D658" i="11"/>
  <c r="C656" i="11"/>
  <c r="D654" i="11"/>
  <c r="D648" i="11"/>
  <c r="C647" i="11"/>
  <c r="C645" i="11"/>
  <c r="C637" i="11"/>
  <c r="C635" i="11"/>
  <c r="D623" i="11"/>
  <c r="C620" i="11"/>
  <c r="C596" i="11"/>
  <c r="D592" i="11"/>
  <c r="D590" i="11"/>
  <c r="D589" i="11"/>
  <c r="D570" i="11"/>
  <c r="C531" i="11"/>
  <c r="C530" i="11"/>
  <c r="D527" i="11"/>
  <c r="C525" i="11"/>
  <c r="D375" i="11"/>
  <c r="C322" i="11"/>
  <c r="D320" i="11"/>
  <c r="D317" i="11"/>
  <c r="D315" i="11"/>
  <c r="C313" i="11"/>
  <c r="D311" i="11"/>
  <c r="C309" i="11"/>
  <c r="D308" i="11"/>
  <c r="C306" i="11"/>
  <c r="C304" i="11"/>
  <c r="C303" i="11"/>
  <c r="C302" i="11"/>
  <c r="C301" i="11"/>
  <c r="D293" i="11"/>
  <c r="D292" i="11"/>
  <c r="D291" i="11"/>
  <c r="D290" i="11"/>
  <c r="D289" i="11"/>
  <c r="D288" i="11"/>
  <c r="D287" i="11"/>
  <c r="D286" i="11"/>
  <c r="D285" i="11"/>
  <c r="C280" i="11"/>
  <c r="C279" i="11"/>
  <c r="C278" i="11"/>
  <c r="C277" i="11"/>
  <c r="C276" i="11"/>
  <c r="C275" i="11"/>
  <c r="C274" i="11"/>
  <c r="C273" i="11"/>
  <c r="M180" i="1"/>
  <c r="F180" i="6" s="1"/>
  <c r="M160" i="1"/>
  <c r="F160" i="6" s="1"/>
  <c r="D374" i="11"/>
  <c r="D373" i="11"/>
  <c r="D372" i="11"/>
  <c r="D371" i="11"/>
  <c r="C370" i="11"/>
  <c r="C368" i="11"/>
  <c r="C367" i="11"/>
  <c r="D365" i="11"/>
  <c r="D364" i="11"/>
  <c r="D360" i="11"/>
  <c r="C352" i="11"/>
  <c r="C351" i="11"/>
  <c r="D350" i="11"/>
  <c r="C349" i="11"/>
  <c r="C348" i="11"/>
  <c r="C347" i="11"/>
  <c r="C346" i="11"/>
  <c r="C345" i="11"/>
  <c r="C343" i="11"/>
  <c r="C342" i="11"/>
  <c r="C338" i="11"/>
  <c r="D334" i="11"/>
  <c r="D333" i="11"/>
  <c r="C331" i="11"/>
  <c r="C330" i="11"/>
  <c r="C329" i="11"/>
  <c r="D327" i="11"/>
  <c r="D326" i="11"/>
  <c r="D325" i="11"/>
  <c r="C324" i="11"/>
  <c r="D323" i="11"/>
  <c r="D321" i="11"/>
  <c r="C319" i="11"/>
  <c r="D318" i="11"/>
  <c r="D312" i="11"/>
  <c r="D310" i="11"/>
  <c r="C307" i="11"/>
  <c r="D305" i="11"/>
  <c r="M303" i="1"/>
  <c r="C300" i="11"/>
  <c r="C299" i="11"/>
  <c r="C298" i="11"/>
  <c r="C297" i="11"/>
  <c r="C296" i="11"/>
  <c r="C295" i="11"/>
  <c r="C294" i="11"/>
  <c r="D284" i="11"/>
  <c r="D283" i="11"/>
  <c r="D282" i="11"/>
  <c r="D281" i="11"/>
  <c r="M242" i="1"/>
  <c r="F242" i="6" s="1"/>
  <c r="C571" i="11"/>
  <c r="C568" i="11"/>
  <c r="C567" i="11"/>
  <c r="D565" i="11"/>
  <c r="C562" i="11"/>
  <c r="C557" i="11"/>
  <c r="C552" i="11"/>
  <c r="C550" i="11"/>
  <c r="D547" i="11"/>
  <c r="D546" i="11"/>
  <c r="D545" i="11"/>
  <c r="C543" i="11"/>
  <c r="C542" i="11"/>
  <c r="D540" i="11"/>
  <c r="D538" i="11"/>
  <c r="D537" i="11"/>
  <c r="D535" i="11"/>
  <c r="C516" i="11"/>
  <c r="D514" i="11"/>
  <c r="C512" i="11"/>
  <c r="C508" i="11"/>
  <c r="D504" i="11"/>
  <c r="D501" i="11"/>
  <c r="D499" i="11"/>
  <c r="D498" i="11"/>
  <c r="C496" i="11"/>
  <c r="D495" i="11"/>
  <c r="D494" i="11"/>
  <c r="D492" i="11"/>
  <c r="D490" i="11"/>
  <c r="D489" i="11"/>
  <c r="D487" i="11"/>
  <c r="C485" i="11"/>
  <c r="C484" i="11"/>
  <c r="C483" i="11"/>
  <c r="D480" i="11"/>
  <c r="D478" i="11"/>
  <c r="D423" i="11"/>
  <c r="D422" i="11"/>
  <c r="D421" i="11"/>
  <c r="D420" i="11"/>
  <c r="D418" i="11"/>
  <c r="D417" i="11"/>
  <c r="C414" i="11"/>
  <c r="C396" i="11"/>
  <c r="D391" i="11"/>
  <c r="D390" i="11"/>
  <c r="C384" i="11"/>
  <c r="C383" i="11"/>
  <c r="C382" i="11"/>
  <c r="D379" i="11"/>
  <c r="D378" i="11"/>
  <c r="C369" i="11"/>
  <c r="D366" i="11"/>
  <c r="M39" i="1"/>
  <c r="M38" i="1"/>
  <c r="C344" i="11"/>
  <c r="C852" i="11"/>
  <c r="D849" i="11"/>
  <c r="B849" i="6"/>
  <c r="B849" i="11"/>
  <c r="D845" i="11"/>
  <c r="B845" i="6"/>
  <c r="B845" i="11"/>
  <c r="D844" i="11"/>
  <c r="B844" i="6"/>
  <c r="B844" i="11"/>
  <c r="D843" i="11"/>
  <c r="B843" i="6"/>
  <c r="B843" i="11"/>
  <c r="D839" i="11"/>
  <c r="B839" i="6"/>
  <c r="B839" i="11"/>
  <c r="D838" i="11"/>
  <c r="B838" i="6"/>
  <c r="B838" i="11"/>
  <c r="D837" i="11"/>
  <c r="B837" i="6"/>
  <c r="B837" i="11"/>
  <c r="D835" i="11"/>
  <c r="B835" i="6"/>
  <c r="B835" i="11"/>
  <c r="D833" i="11"/>
  <c r="B833" i="6"/>
  <c r="B833" i="11"/>
  <c r="B811" i="6"/>
  <c r="B811" i="11"/>
  <c r="B807" i="6"/>
  <c r="B807" i="11"/>
  <c r="D806" i="11"/>
  <c r="B806" i="6"/>
  <c r="B806" i="11"/>
  <c r="C804" i="11"/>
  <c r="D803" i="11"/>
  <c r="B803" i="6"/>
  <c r="B803" i="11"/>
  <c r="C794" i="11"/>
  <c r="B791" i="6"/>
  <c r="B791" i="11"/>
  <c r="D790" i="11"/>
  <c r="B790" i="6"/>
  <c r="B790" i="11"/>
  <c r="C787" i="11"/>
  <c r="D785" i="11"/>
  <c r="B785" i="6"/>
  <c r="B785" i="11"/>
  <c r="C782" i="11"/>
  <c r="C781" i="11"/>
  <c r="C780" i="11"/>
  <c r="D776" i="11"/>
  <c r="B776" i="6"/>
  <c r="B776" i="11"/>
  <c r="C775" i="11"/>
  <c r="D772" i="11"/>
  <c r="B772" i="6"/>
  <c r="B772" i="11"/>
  <c r="C769" i="11"/>
  <c r="C767" i="11"/>
  <c r="C766" i="11"/>
  <c r="B727" i="6"/>
  <c r="B727" i="11"/>
  <c r="B662" i="6"/>
  <c r="B662" i="11"/>
  <c r="B658" i="6"/>
  <c r="B658" i="11"/>
  <c r="B654" i="6"/>
  <c r="B654" i="11"/>
  <c r="B624" i="6"/>
  <c r="B624" i="11"/>
  <c r="B608" i="6"/>
  <c r="B608" i="11"/>
  <c r="B604" i="6"/>
  <c r="B604" i="11"/>
  <c r="B598" i="6"/>
  <c r="B598" i="11"/>
  <c r="M596" i="1"/>
  <c r="D596" i="11"/>
  <c r="B596" i="6"/>
  <c r="B596" i="11"/>
  <c r="B572" i="6"/>
  <c r="B572" i="11"/>
  <c r="B565" i="6"/>
  <c r="B565" i="11"/>
  <c r="D536" i="11"/>
  <c r="M536" i="1"/>
  <c r="B536" i="6"/>
  <c r="B536" i="11"/>
  <c r="B535" i="6"/>
  <c r="B535" i="11"/>
  <c r="M533" i="1"/>
  <c r="C533" i="11"/>
  <c r="C477" i="11"/>
  <c r="M477" i="1"/>
  <c r="B474" i="6"/>
  <c r="B474" i="11"/>
  <c r="B472" i="6"/>
  <c r="B472" i="11"/>
  <c r="B471" i="6"/>
  <c r="B471" i="11"/>
  <c r="B470" i="6"/>
  <c r="B470" i="11"/>
  <c r="B466" i="6"/>
  <c r="B466" i="11"/>
  <c r="B365" i="6"/>
  <c r="B365" i="11"/>
  <c r="B364" i="6"/>
  <c r="B364" i="11"/>
  <c r="M363" i="1"/>
  <c r="C363" i="11"/>
  <c r="B360" i="6"/>
  <c r="B360" i="11"/>
  <c r="B350" i="6"/>
  <c r="B350" i="11"/>
  <c r="B334" i="6"/>
  <c r="B334" i="11"/>
  <c r="B333" i="6"/>
  <c r="B333" i="11"/>
  <c r="M328" i="1"/>
  <c r="C328" i="11"/>
  <c r="B327" i="6"/>
  <c r="B327" i="11"/>
  <c r="B326" i="6"/>
  <c r="B326" i="11"/>
  <c r="B325" i="6"/>
  <c r="B325" i="11"/>
  <c r="B323" i="6"/>
  <c r="B323" i="11"/>
  <c r="B321" i="6"/>
  <c r="B321" i="11"/>
  <c r="B318" i="6"/>
  <c r="B318" i="11"/>
  <c r="M316" i="1"/>
  <c r="D316" i="11"/>
  <c r="B316" i="6"/>
  <c r="B316" i="11"/>
  <c r="M314" i="1"/>
  <c r="C314" i="11"/>
  <c r="B312" i="6"/>
  <c r="B312" i="11"/>
  <c r="B310" i="6"/>
  <c r="B310" i="11"/>
  <c r="B305" i="6"/>
  <c r="B305" i="11"/>
  <c r="B284" i="6"/>
  <c r="B284" i="11"/>
  <c r="B283" i="6"/>
  <c r="B283" i="11"/>
  <c r="B282" i="6"/>
  <c r="B282" i="11"/>
  <c r="B281" i="6"/>
  <c r="B281" i="11"/>
  <c r="M829" i="1"/>
  <c r="C829" i="11"/>
  <c r="B828" i="6"/>
  <c r="B828" i="11"/>
  <c r="B823" i="6"/>
  <c r="B823" i="11"/>
  <c r="B821" i="6"/>
  <c r="B821" i="11"/>
  <c r="B820" i="6"/>
  <c r="B820" i="11"/>
  <c r="B818" i="6"/>
  <c r="B818" i="11"/>
  <c r="B817" i="6"/>
  <c r="B817" i="11"/>
  <c r="B813" i="6"/>
  <c r="B813" i="11"/>
  <c r="B812" i="6"/>
  <c r="B812" i="11"/>
  <c r="B810" i="6"/>
  <c r="B810" i="11"/>
  <c r="B809" i="6"/>
  <c r="B809" i="11"/>
  <c r="B805" i="6"/>
  <c r="B805" i="11"/>
  <c r="B801" i="6"/>
  <c r="B801" i="11"/>
  <c r="B800" i="6"/>
  <c r="B800" i="11"/>
  <c r="B793" i="6"/>
  <c r="B793" i="11"/>
  <c r="B792" i="6"/>
  <c r="B792" i="11"/>
  <c r="B784" i="6"/>
  <c r="B784" i="11"/>
  <c r="B759" i="6"/>
  <c r="B759" i="11"/>
  <c r="B755" i="6"/>
  <c r="B755" i="11"/>
  <c r="B749" i="6"/>
  <c r="B749" i="11"/>
  <c r="B748" i="6"/>
  <c r="B748" i="11"/>
  <c r="B747" i="6"/>
  <c r="B747" i="11"/>
  <c r="B745" i="6"/>
  <c r="B745" i="11"/>
  <c r="B744" i="6"/>
  <c r="B744" i="11"/>
  <c r="B728" i="6"/>
  <c r="B728" i="11"/>
  <c r="B723" i="6"/>
  <c r="B723" i="11"/>
  <c r="M722" i="1"/>
  <c r="D722" i="11"/>
  <c r="B721" i="6"/>
  <c r="B721" i="11"/>
  <c r="B720" i="6"/>
  <c r="B720" i="11"/>
  <c r="B716" i="6"/>
  <c r="B716" i="11"/>
  <c r="B701" i="6"/>
  <c r="B701" i="11"/>
  <c r="B700" i="6"/>
  <c r="B700" i="11"/>
  <c r="B694" i="6"/>
  <c r="B694" i="11"/>
  <c r="B692" i="6"/>
  <c r="B692" i="11"/>
  <c r="M683" i="1"/>
  <c r="D683" i="11"/>
  <c r="B683" i="6"/>
  <c r="B683" i="11"/>
  <c r="B676" i="6"/>
  <c r="B676" i="11"/>
  <c r="B670" i="6"/>
  <c r="B670" i="11"/>
  <c r="M669" i="1"/>
  <c r="D669" i="11"/>
  <c r="D664" i="11"/>
  <c r="B664" i="6"/>
  <c r="B664" i="11"/>
  <c r="C633" i="11"/>
  <c r="C631" i="11"/>
  <c r="C630" i="11"/>
  <c r="D613" i="11"/>
  <c r="D612" i="11"/>
  <c r="B612" i="6"/>
  <c r="B612" i="11"/>
  <c r="D611" i="11"/>
  <c r="B611" i="6"/>
  <c r="B611" i="11"/>
  <c r="D610" i="11"/>
  <c r="B610" i="6"/>
  <c r="B610" i="11"/>
  <c r="C606" i="11"/>
  <c r="C603" i="11"/>
  <c r="C600" i="11"/>
  <c r="C599" i="11"/>
  <c r="C597" i="11"/>
  <c r="B584" i="6"/>
  <c r="B584" i="11"/>
  <c r="B583" i="6"/>
  <c r="B583" i="11"/>
  <c r="B582" i="6"/>
  <c r="B582" i="11"/>
  <c r="B581" i="6"/>
  <c r="B581" i="11"/>
  <c r="B577" i="6"/>
  <c r="B577" i="11"/>
  <c r="B576" i="6"/>
  <c r="B576" i="11"/>
  <c r="B575" i="6"/>
  <c r="B575" i="11"/>
  <c r="D574" i="11"/>
  <c r="B574" i="6"/>
  <c r="B574" i="11"/>
  <c r="D573" i="11"/>
  <c r="B573" i="6"/>
  <c r="B573" i="11"/>
  <c r="C570" i="11"/>
  <c r="B556" i="6"/>
  <c r="B556" i="11"/>
  <c r="B549" i="6"/>
  <c r="B549" i="11"/>
  <c r="B548" i="6"/>
  <c r="B548" i="11"/>
  <c r="B541" i="6"/>
  <c r="B541" i="11"/>
  <c r="B515" i="6"/>
  <c r="B515" i="11"/>
  <c r="B511" i="6"/>
  <c r="B511" i="11"/>
  <c r="B509" i="6"/>
  <c r="B509" i="11"/>
  <c r="B507" i="6"/>
  <c r="B507" i="11"/>
  <c r="B505" i="6"/>
  <c r="B505" i="11"/>
  <c r="B502" i="6"/>
  <c r="B502" i="11"/>
  <c r="B500" i="6"/>
  <c r="B500" i="11"/>
  <c r="B497" i="6"/>
  <c r="B497" i="11"/>
  <c r="B494" i="6"/>
  <c r="B494" i="11"/>
  <c r="B492" i="6"/>
  <c r="B492" i="11"/>
  <c r="B490" i="6"/>
  <c r="B490" i="11"/>
  <c r="B489" i="6"/>
  <c r="B489" i="11"/>
  <c r="B487" i="6"/>
  <c r="B487" i="11"/>
  <c r="B480" i="6"/>
  <c r="B480" i="11"/>
  <c r="B478" i="6"/>
  <c r="B478" i="11"/>
  <c r="B417" i="6"/>
  <c r="B417" i="11"/>
  <c r="B390" i="6"/>
  <c r="B390" i="11"/>
  <c r="B379" i="6"/>
  <c r="B379" i="11"/>
  <c r="B378" i="6"/>
  <c r="B378" i="11"/>
  <c r="B366" i="6"/>
  <c r="B366" i="11"/>
  <c r="M849" i="1"/>
  <c r="C849" i="11"/>
  <c r="D830" i="11"/>
  <c r="B830" i="6"/>
  <c r="B830" i="11"/>
  <c r="D826" i="11"/>
  <c r="B826" i="6"/>
  <c r="B826" i="11"/>
  <c r="D825" i="11"/>
  <c r="B825" i="6"/>
  <c r="B825" i="11"/>
  <c r="D822" i="11"/>
  <c r="B822" i="6"/>
  <c r="B822" i="11"/>
  <c r="D819" i="11"/>
  <c r="B819" i="6"/>
  <c r="B819" i="11"/>
  <c r="D815" i="11"/>
  <c r="B815" i="6"/>
  <c r="B815" i="11"/>
  <c r="D814" i="11"/>
  <c r="B814" i="6"/>
  <c r="B814" i="11"/>
  <c r="C811" i="11"/>
  <c r="D808" i="11"/>
  <c r="B808" i="6"/>
  <c r="B808" i="11"/>
  <c r="C807" i="11"/>
  <c r="B794" i="6"/>
  <c r="B794" i="11"/>
  <c r="C791" i="11"/>
  <c r="B782" i="6"/>
  <c r="B782" i="11"/>
  <c r="B781" i="6"/>
  <c r="B781" i="11"/>
  <c r="B780" i="6"/>
  <c r="B780" i="11"/>
  <c r="M776" i="1"/>
  <c r="C776" i="11"/>
  <c r="B775" i="6"/>
  <c r="B775" i="11"/>
  <c r="B769" i="6"/>
  <c r="B769" i="11"/>
  <c r="B767" i="6"/>
  <c r="B767" i="11"/>
  <c r="D763" i="11"/>
  <c r="B763" i="6"/>
  <c r="B763" i="11"/>
  <c r="C761" i="11"/>
  <c r="D760" i="11"/>
  <c r="B760" i="6"/>
  <c r="B760" i="11"/>
  <c r="C757" i="11"/>
  <c r="D756" i="11"/>
  <c r="B756" i="6"/>
  <c r="B756" i="11"/>
  <c r="D753" i="11"/>
  <c r="B753" i="6"/>
  <c r="B753" i="11"/>
  <c r="D751" i="11"/>
  <c r="B751" i="6"/>
  <c r="B751" i="11"/>
  <c r="D750" i="11"/>
  <c r="D746" i="11"/>
  <c r="C743" i="11"/>
  <c r="D739" i="11"/>
  <c r="B739" i="6"/>
  <c r="B739" i="11"/>
  <c r="C738" i="11"/>
  <c r="D735" i="11"/>
  <c r="B735" i="6"/>
  <c r="B735" i="11"/>
  <c r="C733" i="11"/>
  <c r="C732" i="11"/>
  <c r="D729" i="11"/>
  <c r="B729" i="6"/>
  <c r="B729" i="11"/>
  <c r="C727" i="11"/>
  <c r="C726" i="11"/>
  <c r="D724" i="11"/>
  <c r="B724" i="6"/>
  <c r="B724" i="11"/>
  <c r="C719" i="11"/>
  <c r="C718" i="11"/>
  <c r="C717" i="11"/>
  <c r="C715" i="11"/>
  <c r="C714" i="11"/>
  <c r="C712" i="11"/>
  <c r="C709" i="11"/>
  <c r="D707" i="11"/>
  <c r="B707" i="6"/>
  <c r="B707" i="11"/>
  <c r="C704" i="11"/>
  <c r="D702" i="11"/>
  <c r="C699" i="11"/>
  <c r="D696" i="11"/>
  <c r="B696" i="6"/>
  <c r="B696" i="11"/>
  <c r="C693" i="11"/>
  <c r="C690" i="11"/>
  <c r="C688" i="11"/>
  <c r="D686" i="11"/>
  <c r="B686" i="6"/>
  <c r="B686" i="11"/>
  <c r="D684" i="11"/>
  <c r="B684" i="6"/>
  <c r="B684" i="11"/>
  <c r="C682" i="11"/>
  <c r="D680" i="11"/>
  <c r="B680" i="6"/>
  <c r="B680" i="11"/>
  <c r="D678" i="11"/>
  <c r="B678" i="6"/>
  <c r="B678" i="11"/>
  <c r="D677" i="11"/>
  <c r="C675" i="11"/>
  <c r="C674" i="11"/>
  <c r="C673" i="11"/>
  <c r="C671" i="11"/>
  <c r="C668" i="11"/>
  <c r="C667" i="11"/>
  <c r="B652" i="6"/>
  <c r="B652" i="11"/>
  <c r="B651" i="6"/>
  <c r="B651" i="11"/>
  <c r="B650" i="6"/>
  <c r="B650" i="11"/>
  <c r="B646" i="6"/>
  <c r="B646" i="11"/>
  <c r="D644" i="11"/>
  <c r="B644" i="6"/>
  <c r="B644" i="11"/>
  <c r="C643" i="11"/>
  <c r="C642" i="11"/>
  <c r="C641" i="11"/>
  <c r="C640" i="11"/>
  <c r="C639" i="11"/>
  <c r="C638" i="11"/>
  <c r="C636" i="11"/>
  <c r="D615" i="11"/>
  <c r="B615" i="6"/>
  <c r="B615" i="11"/>
  <c r="B590" i="6"/>
  <c r="B590" i="11"/>
  <c r="C580" i="11"/>
  <c r="D578" i="11"/>
  <c r="B578" i="6"/>
  <c r="B578" i="11"/>
  <c r="B851" i="6"/>
  <c r="B851" i="11"/>
  <c r="B850" i="6"/>
  <c r="B850" i="11"/>
  <c r="B847" i="6"/>
  <c r="B847" i="11"/>
  <c r="M842" i="1"/>
  <c r="C842" i="11"/>
  <c r="M832" i="1"/>
  <c r="C832" i="11"/>
  <c r="B829" i="6"/>
  <c r="B829" i="11"/>
  <c r="B827" i="6"/>
  <c r="B827" i="11"/>
  <c r="B824" i="6"/>
  <c r="B824" i="11"/>
  <c r="B802" i="6"/>
  <c r="B802" i="11"/>
  <c r="M801" i="1"/>
  <c r="C801" i="11"/>
  <c r="B799" i="6"/>
  <c r="B799" i="11"/>
  <c r="B798" i="6"/>
  <c r="B798" i="11"/>
  <c r="B797" i="6"/>
  <c r="B797" i="11"/>
  <c r="B795" i="6"/>
  <c r="B795" i="11"/>
  <c r="B789" i="6"/>
  <c r="B789" i="11"/>
  <c r="B788" i="6"/>
  <c r="B788" i="11"/>
  <c r="B786" i="6"/>
  <c r="B786" i="11"/>
  <c r="B783" i="6"/>
  <c r="B783" i="11"/>
  <c r="B779" i="6"/>
  <c r="B779" i="11"/>
  <c r="B778" i="6"/>
  <c r="B778" i="11"/>
  <c r="B777" i="6"/>
  <c r="B777" i="11"/>
  <c r="B774" i="6"/>
  <c r="B774" i="11"/>
  <c r="B771" i="6"/>
  <c r="B771" i="11"/>
  <c r="M770" i="1"/>
  <c r="D770" i="11"/>
  <c r="B768" i="6"/>
  <c r="B768" i="11"/>
  <c r="B765" i="6"/>
  <c r="B765" i="11"/>
  <c r="B764" i="6"/>
  <c r="B764" i="11"/>
  <c r="B752" i="6"/>
  <c r="B752" i="11"/>
  <c r="B741" i="6"/>
  <c r="B741" i="11"/>
  <c r="B740" i="6"/>
  <c r="B740" i="11"/>
  <c r="B737" i="6"/>
  <c r="B737" i="11"/>
  <c r="M736" i="1"/>
  <c r="D736" i="11"/>
  <c r="B736" i="6"/>
  <c r="B736" i="11"/>
  <c r="B731" i="6"/>
  <c r="B731" i="11"/>
  <c r="B659" i="6"/>
  <c r="B659" i="11"/>
  <c r="M657" i="1"/>
  <c r="D657" i="11"/>
  <c r="B647" i="6"/>
  <c r="B647" i="11"/>
  <c r="B619" i="6"/>
  <c r="B619" i="11"/>
  <c r="B595" i="6"/>
  <c r="B595" i="11"/>
  <c r="M594" i="1"/>
  <c r="D594" i="11"/>
  <c r="B594" i="6"/>
  <c r="B594" i="11"/>
  <c r="B591" i="6"/>
  <c r="B591" i="11"/>
  <c r="B587" i="6"/>
  <c r="B587" i="11"/>
  <c r="B529" i="6"/>
  <c r="B529" i="11"/>
  <c r="B528" i="6"/>
  <c r="B528" i="11"/>
  <c r="B527" i="6"/>
  <c r="B527" i="11"/>
  <c r="B524" i="6"/>
  <c r="B524" i="11"/>
  <c r="B523" i="6"/>
  <c r="B523" i="11"/>
  <c r="C463" i="11"/>
  <c r="M463" i="1"/>
  <c r="B459" i="6"/>
  <c r="B459" i="11"/>
  <c r="B455" i="6"/>
  <c r="B455" i="11"/>
  <c r="B453" i="6"/>
  <c r="B453" i="11"/>
  <c r="B452" i="6"/>
  <c r="B452" i="11"/>
  <c r="B450" i="6"/>
  <c r="B450" i="11"/>
  <c r="B443" i="6"/>
  <c r="B443" i="11"/>
  <c r="M439" i="1"/>
  <c r="D439" i="11"/>
  <c r="B439" i="6"/>
  <c r="B439" i="11"/>
  <c r="M438" i="1"/>
  <c r="C438" i="11"/>
  <c r="B435" i="6"/>
  <c r="B435" i="11"/>
  <c r="B431" i="6"/>
  <c r="B431" i="11"/>
  <c r="B429" i="6"/>
  <c r="B429" i="11"/>
  <c r="B410" i="6"/>
  <c r="B410" i="11"/>
  <c r="B406" i="6"/>
  <c r="B406" i="11"/>
  <c r="B394" i="6"/>
  <c r="B394" i="11"/>
  <c r="C569" i="11"/>
  <c r="D566" i="11"/>
  <c r="B566" i="6"/>
  <c r="B566" i="11"/>
  <c r="C564" i="11"/>
  <c r="C563" i="11"/>
  <c r="D557" i="11"/>
  <c r="B557" i="6"/>
  <c r="B557" i="11"/>
  <c r="D552" i="11"/>
  <c r="B552" i="6"/>
  <c r="B552" i="11"/>
  <c r="D550" i="11"/>
  <c r="B550" i="6"/>
  <c r="B550" i="11"/>
  <c r="M547" i="1"/>
  <c r="C547" i="11"/>
  <c r="M546" i="1"/>
  <c r="C546" i="11"/>
  <c r="C545" i="11"/>
  <c r="D543" i="11"/>
  <c r="B543" i="6"/>
  <c r="B543" i="11"/>
  <c r="D542" i="11"/>
  <c r="B542" i="6"/>
  <c r="B542" i="11"/>
  <c r="C540" i="11"/>
  <c r="C538" i="11"/>
  <c r="C537" i="11"/>
  <c r="C534" i="11"/>
  <c r="C532" i="11"/>
  <c r="D531" i="11"/>
  <c r="B531" i="6"/>
  <c r="B531" i="11"/>
  <c r="D530" i="11"/>
  <c r="B530" i="6"/>
  <c r="B530" i="11"/>
  <c r="C526" i="11"/>
  <c r="D522" i="11"/>
  <c r="B522" i="6"/>
  <c r="B522" i="11"/>
  <c r="D518" i="11"/>
  <c r="B518" i="6"/>
  <c r="B518" i="11"/>
  <c r="D517" i="11"/>
  <c r="B517" i="6"/>
  <c r="B517" i="11"/>
  <c r="M516" i="1"/>
  <c r="D516" i="11"/>
  <c r="B516" i="6"/>
  <c r="B516" i="11"/>
  <c r="C514" i="11"/>
  <c r="D512" i="11"/>
  <c r="B512" i="6"/>
  <c r="B512" i="11"/>
  <c r="D510" i="11"/>
  <c r="B510" i="6"/>
  <c r="B510" i="11"/>
  <c r="D508" i="11"/>
  <c r="B508" i="6"/>
  <c r="B508" i="11"/>
  <c r="C506" i="11"/>
  <c r="C504" i="11"/>
  <c r="C501" i="11"/>
  <c r="C499" i="11"/>
  <c r="M498" i="1"/>
  <c r="C498" i="11"/>
  <c r="D496" i="11"/>
  <c r="B496" i="6"/>
  <c r="B496" i="11"/>
  <c r="M495" i="1"/>
  <c r="C495" i="11"/>
  <c r="D493" i="11"/>
  <c r="B493" i="6"/>
  <c r="B493" i="11"/>
  <c r="D491" i="11"/>
  <c r="B491" i="6"/>
  <c r="B491" i="11"/>
  <c r="C488" i="11"/>
  <c r="M486" i="1"/>
  <c r="C486" i="11"/>
  <c r="C482" i="11"/>
  <c r="C481" i="11"/>
  <c r="C479" i="11"/>
  <c r="C476" i="11"/>
  <c r="C475" i="11"/>
  <c r="D469" i="11"/>
  <c r="B469" i="6"/>
  <c r="B469" i="11"/>
  <c r="D467" i="11"/>
  <c r="B467" i="6"/>
  <c r="B467" i="11"/>
  <c r="C465" i="11"/>
  <c r="C462" i="11"/>
  <c r="C458" i="11"/>
  <c r="D456" i="11"/>
  <c r="B456" i="6"/>
  <c r="B456" i="11"/>
  <c r="D454" i="11"/>
  <c r="B454" i="6"/>
  <c r="B454" i="11"/>
  <c r="D451" i="11"/>
  <c r="B451" i="6"/>
  <c r="B451" i="11"/>
  <c r="C449" i="11"/>
  <c r="M447" i="1"/>
  <c r="D447" i="11"/>
  <c r="B447" i="6"/>
  <c r="B447" i="11"/>
  <c r="M446" i="1"/>
  <c r="C446" i="11"/>
  <c r="C445" i="11"/>
  <c r="M444" i="1"/>
  <c r="C444" i="11"/>
  <c r="C442" i="11"/>
  <c r="M441" i="1"/>
  <c r="D440" i="11"/>
  <c r="B440" i="6"/>
  <c r="B440" i="11"/>
  <c r="D437" i="11"/>
  <c r="B437" i="6"/>
  <c r="B437" i="11"/>
  <c r="C436" i="11"/>
  <c r="C434" i="11"/>
  <c r="D432" i="11"/>
  <c r="B432" i="6"/>
  <c r="B432" i="11"/>
  <c r="D430" i="11"/>
  <c r="B430" i="6"/>
  <c r="B430" i="11"/>
  <c r="D428" i="11"/>
  <c r="B428" i="6"/>
  <c r="B428" i="11"/>
  <c r="C424" i="11"/>
  <c r="C423" i="11"/>
  <c r="C422" i="11"/>
  <c r="C421" i="11"/>
  <c r="C420" i="11"/>
  <c r="C418" i="11"/>
  <c r="D416" i="11"/>
  <c r="B416" i="6"/>
  <c r="B416" i="11"/>
  <c r="D415" i="11"/>
  <c r="B415" i="6"/>
  <c r="B415" i="11"/>
  <c r="C413" i="11"/>
  <c r="C412" i="11"/>
  <c r="M411" i="1"/>
  <c r="C411" i="11"/>
  <c r="C409" i="11"/>
  <c r="C408" i="11"/>
  <c r="M407" i="1"/>
  <c r="C407" i="11"/>
  <c r="C405" i="11"/>
  <c r="D402" i="11"/>
  <c r="B402" i="6"/>
  <c r="B402" i="11"/>
  <c r="C398" i="11"/>
  <c r="C397" i="11"/>
  <c r="C395" i="11"/>
  <c r="C393" i="11"/>
  <c r="C392" i="11"/>
  <c r="C391" i="11"/>
  <c r="C389" i="11"/>
  <c r="C388" i="11"/>
  <c r="C387" i="11"/>
  <c r="C386" i="11"/>
  <c r="C385" i="11"/>
  <c r="D381" i="11"/>
  <c r="B381" i="6"/>
  <c r="B381" i="11"/>
  <c r="D380" i="11"/>
  <c r="B380" i="6"/>
  <c r="B380" i="11"/>
  <c r="C377" i="11"/>
  <c r="C376" i="11"/>
  <c r="C375" i="11"/>
  <c r="C374" i="11"/>
  <c r="C373" i="11"/>
  <c r="C372" i="11"/>
  <c r="C371" i="11"/>
  <c r="D370" i="11"/>
  <c r="B370" i="6"/>
  <c r="B370" i="11"/>
  <c r="D368" i="11"/>
  <c r="B368" i="6"/>
  <c r="B368" i="11"/>
  <c r="D367" i="11"/>
  <c r="B367" i="6"/>
  <c r="B367" i="11"/>
  <c r="C362" i="11"/>
  <c r="C361" i="11"/>
  <c r="D359" i="11"/>
  <c r="B359" i="6"/>
  <c r="B359" i="11"/>
  <c r="C358" i="11"/>
  <c r="D357" i="11"/>
  <c r="B357" i="6"/>
  <c r="B357" i="11"/>
  <c r="D356" i="11"/>
  <c r="B356" i="6"/>
  <c r="B356" i="11"/>
  <c r="D355" i="11"/>
  <c r="B355" i="6"/>
  <c r="B355" i="11"/>
  <c r="D354" i="11"/>
  <c r="B354" i="6"/>
  <c r="B354" i="11"/>
  <c r="D353" i="11"/>
  <c r="B353" i="6"/>
  <c r="B353" i="11"/>
  <c r="C341" i="11"/>
  <c r="C340" i="11"/>
  <c r="M339" i="1"/>
  <c r="C339" i="11"/>
  <c r="D337" i="11"/>
  <c r="B337" i="6"/>
  <c r="B337" i="11"/>
  <c r="M336" i="1"/>
  <c r="C336" i="11"/>
  <c r="D335" i="11"/>
  <c r="B335" i="6"/>
  <c r="B335" i="11"/>
  <c r="M332" i="1"/>
  <c r="C332" i="11"/>
  <c r="D322" i="11"/>
  <c r="B322" i="6"/>
  <c r="B322" i="11"/>
  <c r="C320" i="11"/>
  <c r="C317" i="11"/>
  <c r="C315" i="11"/>
  <c r="D313" i="11"/>
  <c r="B313" i="6"/>
  <c r="B313" i="11"/>
  <c r="C311" i="11"/>
  <c r="D309" i="11"/>
  <c r="B309" i="6"/>
  <c r="B309" i="11"/>
  <c r="M308" i="1"/>
  <c r="C308" i="11"/>
  <c r="D306" i="11"/>
  <c r="B306" i="6"/>
  <c r="B306" i="11"/>
  <c r="D304" i="11"/>
  <c r="B304" i="6"/>
  <c r="B304" i="11"/>
  <c r="D303" i="11"/>
  <c r="B303" i="6"/>
  <c r="B303" i="11"/>
  <c r="D302" i="11"/>
  <c r="B302" i="6"/>
  <c r="B302" i="11"/>
  <c r="D301" i="11"/>
  <c r="B301" i="6"/>
  <c r="B301" i="11"/>
  <c r="C293" i="11"/>
  <c r="C292" i="11"/>
  <c r="C291" i="11"/>
  <c r="C290" i="11"/>
  <c r="C289" i="11"/>
  <c r="C288" i="11"/>
  <c r="C287" i="11"/>
  <c r="C286" i="11"/>
  <c r="C285" i="11"/>
  <c r="D280" i="11"/>
  <c r="B280" i="6"/>
  <c r="B280" i="11"/>
  <c r="D279" i="11"/>
  <c r="B279" i="6"/>
  <c r="B279" i="11"/>
  <c r="D278" i="11"/>
  <c r="B278" i="6"/>
  <c r="B278" i="11"/>
  <c r="D277" i="11"/>
  <c r="B277" i="6"/>
  <c r="B277" i="11"/>
  <c r="D276" i="11"/>
  <c r="B276" i="6"/>
  <c r="B276" i="11"/>
  <c r="D275" i="11"/>
  <c r="B275" i="6"/>
  <c r="B275" i="11"/>
  <c r="D274" i="11"/>
  <c r="B274" i="6"/>
  <c r="B274" i="11"/>
  <c r="D273" i="11"/>
  <c r="B273" i="6"/>
  <c r="B273" i="11"/>
  <c r="M171" i="1"/>
  <c r="F171" i="6" s="1"/>
  <c r="M144" i="1"/>
  <c r="F144" i="6" s="1"/>
  <c r="M83" i="1"/>
  <c r="M75" i="1"/>
  <c r="F75" i="6" s="1"/>
  <c r="M56" i="1"/>
  <c r="F56" i="6" s="1"/>
  <c r="M27" i="1"/>
  <c r="D852" i="11"/>
  <c r="B852" i="6"/>
  <c r="B852" i="11"/>
  <c r="C850" i="11"/>
  <c r="D848" i="11"/>
  <c r="B848" i="6"/>
  <c r="B848" i="11"/>
  <c r="C847" i="11"/>
  <c r="D846" i="11"/>
  <c r="B846" i="6"/>
  <c r="B846" i="11"/>
  <c r="D842" i="11"/>
  <c r="B842" i="6"/>
  <c r="B842" i="11"/>
  <c r="D841" i="11"/>
  <c r="B841" i="6"/>
  <c r="B841" i="11"/>
  <c r="D840" i="11"/>
  <c r="B840" i="6"/>
  <c r="B840" i="11"/>
  <c r="D836" i="11"/>
  <c r="B836" i="6"/>
  <c r="B836" i="11"/>
  <c r="D834" i="11"/>
  <c r="B834" i="6"/>
  <c r="B834" i="11"/>
  <c r="D832" i="11"/>
  <c r="B832" i="6"/>
  <c r="B832" i="11"/>
  <c r="D831" i="11"/>
  <c r="B831" i="6"/>
  <c r="B831" i="11"/>
  <c r="AE5" i="5"/>
  <c r="C830" i="11"/>
  <c r="C826" i="11"/>
  <c r="C825" i="11"/>
  <c r="C823" i="11"/>
  <c r="C821" i="11"/>
  <c r="C820" i="11"/>
  <c r="C818" i="11"/>
  <c r="C817" i="11"/>
  <c r="D816" i="11"/>
  <c r="B816" i="6"/>
  <c r="B816" i="11"/>
  <c r="C813" i="11"/>
  <c r="C812" i="11"/>
  <c r="C810" i="11"/>
  <c r="C809" i="11"/>
  <c r="C806" i="11"/>
  <c r="D804" i="11"/>
  <c r="B804" i="6"/>
  <c r="B804" i="11"/>
  <c r="C803" i="11"/>
  <c r="C799" i="11"/>
  <c r="C798" i="11"/>
  <c r="M797" i="1"/>
  <c r="C797" i="11"/>
  <c r="D796" i="11"/>
  <c r="B796" i="6"/>
  <c r="B796" i="11"/>
  <c r="C795" i="11"/>
  <c r="C792" i="11"/>
  <c r="C790" i="11"/>
  <c r="D787" i="11"/>
  <c r="B787" i="6"/>
  <c r="B787" i="11"/>
  <c r="C785" i="11"/>
  <c r="C783" i="11"/>
  <c r="C779" i="11"/>
  <c r="C778" i="11"/>
  <c r="C777" i="11"/>
  <c r="C774" i="11"/>
  <c r="D773" i="11"/>
  <c r="B773" i="6"/>
  <c r="B773" i="11"/>
  <c r="C771" i="11"/>
  <c r="C770" i="11"/>
  <c r="C768" i="11"/>
  <c r="M767" i="1"/>
  <c r="M765" i="1"/>
  <c r="C763" i="11"/>
  <c r="D761" i="11"/>
  <c r="B761" i="6"/>
  <c r="B761" i="11"/>
  <c r="C760" i="11"/>
  <c r="D757" i="11"/>
  <c r="B757" i="6"/>
  <c r="B757" i="11"/>
  <c r="C756" i="11"/>
  <c r="C753" i="11"/>
  <c r="C751" i="11"/>
  <c r="C750" i="11"/>
  <c r="C746" i="11"/>
  <c r="D743" i="11"/>
  <c r="B743" i="6"/>
  <c r="B743" i="11"/>
  <c r="C739" i="11"/>
  <c r="D738" i="11"/>
  <c r="C735" i="11"/>
  <c r="D733" i="11"/>
  <c r="B733" i="6"/>
  <c r="B733" i="11"/>
  <c r="D732" i="11"/>
  <c r="B732" i="6"/>
  <c r="B732" i="11"/>
  <c r="C728" i="11"/>
  <c r="M727" i="1"/>
  <c r="D725" i="11"/>
  <c r="B725" i="6"/>
  <c r="B725" i="11"/>
  <c r="C723" i="11"/>
  <c r="C722" i="11"/>
  <c r="C721" i="11"/>
  <c r="C720" i="11"/>
  <c r="C716" i="11"/>
  <c r="D713" i="11"/>
  <c r="B713" i="6"/>
  <c r="B713" i="11"/>
  <c r="D711" i="11"/>
  <c r="B711" i="6"/>
  <c r="B711" i="11"/>
  <c r="D710" i="11"/>
  <c r="D708" i="11"/>
  <c r="B708" i="6"/>
  <c r="B708" i="11"/>
  <c r="D706" i="11"/>
  <c r="D705" i="11"/>
  <c r="B705" i="6"/>
  <c r="B705" i="11"/>
  <c r="D703" i="11"/>
  <c r="B703" i="6"/>
  <c r="B703" i="11"/>
  <c r="C701" i="11"/>
  <c r="C700" i="11"/>
  <c r="D698" i="11"/>
  <c r="B698" i="6"/>
  <c r="B698" i="11"/>
  <c r="D697" i="11"/>
  <c r="C695" i="11"/>
  <c r="C694" i="11"/>
  <c r="C692" i="11"/>
  <c r="C691" i="11"/>
  <c r="C689" i="11"/>
  <c r="D687" i="11"/>
  <c r="D685" i="11"/>
  <c r="C683" i="11"/>
  <c r="D681" i="11"/>
  <c r="D679" i="11"/>
  <c r="B679" i="6"/>
  <c r="B679" i="11"/>
  <c r="C676" i="11"/>
  <c r="D672" i="11"/>
  <c r="B672" i="6"/>
  <c r="B672" i="11"/>
  <c r="C670" i="11"/>
  <c r="C669" i="11"/>
  <c r="D666" i="11"/>
  <c r="B666" i="6"/>
  <c r="B666" i="11"/>
  <c r="D665" i="11"/>
  <c r="D663" i="11"/>
  <c r="B663" i="6"/>
  <c r="B663" i="11"/>
  <c r="C661" i="11"/>
  <c r="C659" i="11"/>
  <c r="C657" i="11"/>
  <c r="D655" i="11"/>
  <c r="B655" i="6"/>
  <c r="B655" i="11"/>
  <c r="C652" i="11"/>
  <c r="C651" i="11"/>
  <c r="C650" i="11"/>
  <c r="C646" i="11"/>
  <c r="D645" i="11"/>
  <c r="D637" i="11"/>
  <c r="D635" i="11"/>
  <c r="B635" i="6"/>
  <c r="B635" i="11"/>
  <c r="D634" i="11"/>
  <c r="B634" i="6"/>
  <c r="B634" i="11"/>
  <c r="D632" i="11"/>
  <c r="B632" i="6"/>
  <c r="B632" i="11"/>
  <c r="D629" i="11"/>
  <c r="D628" i="11"/>
  <c r="B628" i="6"/>
  <c r="B628" i="11"/>
  <c r="D627" i="11"/>
  <c r="B627" i="6"/>
  <c r="B627" i="11"/>
  <c r="D626" i="11"/>
  <c r="B626" i="6"/>
  <c r="B626" i="11"/>
  <c r="D622" i="11"/>
  <c r="B622" i="6"/>
  <c r="B622" i="11"/>
  <c r="D621" i="11"/>
  <c r="D620" i="11"/>
  <c r="B620" i="6"/>
  <c r="B620" i="11"/>
  <c r="D618" i="11"/>
  <c r="B618" i="6"/>
  <c r="B618" i="11"/>
  <c r="D617" i="11"/>
  <c r="D616" i="11"/>
  <c r="B616" i="6"/>
  <c r="B616" i="11"/>
  <c r="D614" i="11"/>
  <c r="B614" i="6"/>
  <c r="B614" i="11"/>
  <c r="C609" i="11"/>
  <c r="C608" i="11"/>
  <c r="D607" i="11"/>
  <c r="B607" i="6"/>
  <c r="B607" i="11"/>
  <c r="D605" i="11"/>
  <c r="C604" i="11"/>
  <c r="D602" i="11"/>
  <c r="B602" i="6"/>
  <c r="B602" i="11"/>
  <c r="D601" i="11"/>
  <c r="C598" i="11"/>
  <c r="C595" i="11"/>
  <c r="C594" i="11"/>
  <c r="C593" i="11"/>
  <c r="C590" i="11"/>
  <c r="C589" i="11"/>
  <c r="M586" i="1"/>
  <c r="D586" i="11"/>
  <c r="B586" i="6"/>
  <c r="B586" i="11"/>
  <c r="D585" i="11"/>
  <c r="C584" i="11"/>
  <c r="C583" i="11"/>
  <c r="C582" i="11"/>
  <c r="C581" i="11"/>
  <c r="D579" i="11"/>
  <c r="B579" i="6"/>
  <c r="B579" i="11"/>
  <c r="C577" i="11"/>
  <c r="M576" i="1"/>
  <c r="C576" i="11"/>
  <c r="C575" i="11"/>
  <c r="C572" i="11"/>
  <c r="D571" i="11"/>
  <c r="B571" i="6"/>
  <c r="B571" i="11"/>
  <c r="D568" i="11"/>
  <c r="B568" i="6"/>
  <c r="B568" i="11"/>
  <c r="D567" i="11"/>
  <c r="B567" i="6"/>
  <c r="B567" i="11"/>
  <c r="C565" i="11"/>
  <c r="D562" i="11"/>
  <c r="B562" i="6"/>
  <c r="B562" i="11"/>
  <c r="D561" i="11"/>
  <c r="B561" i="6"/>
  <c r="B561" i="11"/>
  <c r="D560" i="11"/>
  <c r="B560" i="6"/>
  <c r="B560" i="11"/>
  <c r="M559" i="1"/>
  <c r="D559" i="11"/>
  <c r="B559" i="6"/>
  <c r="B559" i="11"/>
  <c r="D558" i="11"/>
  <c r="B558" i="6"/>
  <c r="B558" i="11"/>
  <c r="C556" i="11"/>
  <c r="D555" i="11"/>
  <c r="B555" i="6"/>
  <c r="B555" i="11"/>
  <c r="D554" i="11"/>
  <c r="B554" i="6"/>
  <c r="B554" i="11"/>
  <c r="D553" i="11"/>
  <c r="B553" i="6"/>
  <c r="B553" i="11"/>
  <c r="D551" i="11"/>
  <c r="B551" i="6"/>
  <c r="B551" i="11"/>
  <c r="C549" i="11"/>
  <c r="C548" i="11"/>
  <c r="D544" i="11"/>
  <c r="B544" i="6"/>
  <c r="B544" i="11"/>
  <c r="C541" i="11"/>
  <c r="D539" i="11"/>
  <c r="B539" i="6"/>
  <c r="B539" i="11"/>
  <c r="C536" i="11"/>
  <c r="C535" i="11"/>
  <c r="D533" i="11"/>
  <c r="B533" i="6"/>
  <c r="B533" i="11"/>
  <c r="M531" i="1"/>
  <c r="C529" i="11"/>
  <c r="C528" i="11"/>
  <c r="M527" i="1"/>
  <c r="C527" i="11"/>
  <c r="D525" i="11"/>
  <c r="B525" i="6"/>
  <c r="B525" i="11"/>
  <c r="C524" i="11"/>
  <c r="M523" i="1"/>
  <c r="C523" i="11"/>
  <c r="D521" i="11"/>
  <c r="B521" i="6"/>
  <c r="B521" i="11"/>
  <c r="M520" i="1"/>
  <c r="D520" i="11"/>
  <c r="B520" i="6"/>
  <c r="B520" i="11"/>
  <c r="D519" i="11"/>
  <c r="B519" i="6"/>
  <c r="B519" i="11"/>
  <c r="C515" i="11"/>
  <c r="D513" i="11"/>
  <c r="B513" i="6"/>
  <c r="B513" i="11"/>
  <c r="C511" i="11"/>
  <c r="C509" i="11"/>
  <c r="C507" i="11"/>
  <c r="C505" i="11"/>
  <c r="D503" i="11"/>
  <c r="B503" i="6"/>
  <c r="B503" i="11"/>
  <c r="M502" i="1"/>
  <c r="C502" i="11"/>
  <c r="C500" i="11"/>
  <c r="C497" i="11"/>
  <c r="C494" i="11"/>
  <c r="C492" i="11"/>
  <c r="M490" i="1"/>
  <c r="C490" i="11"/>
  <c r="C489" i="11"/>
  <c r="C487" i="11"/>
  <c r="D485" i="11"/>
  <c r="B485" i="6"/>
  <c r="B485" i="11"/>
  <c r="D484" i="11"/>
  <c r="B484" i="6"/>
  <c r="B484" i="11"/>
  <c r="D483" i="11"/>
  <c r="B483" i="6"/>
  <c r="B483" i="11"/>
  <c r="M480" i="1"/>
  <c r="C480" i="11"/>
  <c r="C478" i="11"/>
  <c r="D477" i="11"/>
  <c r="B477" i="6"/>
  <c r="B477" i="11"/>
  <c r="M474" i="1"/>
  <c r="C474" i="11"/>
  <c r="D473" i="11"/>
  <c r="B473" i="6"/>
  <c r="B473" i="11"/>
  <c r="C472" i="11"/>
  <c r="C471" i="11"/>
  <c r="C470" i="11"/>
  <c r="D468" i="11"/>
  <c r="B468" i="6"/>
  <c r="B468" i="11"/>
  <c r="C466" i="11"/>
  <c r="D464" i="11"/>
  <c r="B464" i="6"/>
  <c r="B464" i="11"/>
  <c r="D463" i="11"/>
  <c r="B463" i="6"/>
  <c r="B463" i="11"/>
  <c r="D461" i="11"/>
  <c r="B461" i="6"/>
  <c r="B461" i="11"/>
  <c r="D460" i="11"/>
  <c r="B460" i="6"/>
  <c r="B460" i="11"/>
  <c r="C459" i="11"/>
  <c r="D457" i="11"/>
  <c r="B457" i="6"/>
  <c r="B457" i="11"/>
  <c r="M455" i="1"/>
  <c r="C455" i="11"/>
  <c r="C453" i="11"/>
  <c r="M452" i="1"/>
  <c r="C452" i="11"/>
  <c r="C450" i="11"/>
  <c r="M449" i="1"/>
  <c r="D448" i="11"/>
  <c r="B448" i="6"/>
  <c r="B448" i="11"/>
  <c r="C443" i="11"/>
  <c r="D441" i="11"/>
  <c r="B441" i="6"/>
  <c r="B441" i="11"/>
  <c r="C439" i="11"/>
  <c r="D438" i="11"/>
  <c r="B438" i="6"/>
  <c r="B438" i="11"/>
  <c r="C435" i="11"/>
  <c r="D433" i="11"/>
  <c r="B433" i="6"/>
  <c r="B433" i="11"/>
  <c r="M431" i="1"/>
  <c r="C431" i="11"/>
  <c r="C429" i="11"/>
  <c r="D427" i="11"/>
  <c r="B427" i="6"/>
  <c r="B427" i="11"/>
  <c r="D426" i="11"/>
  <c r="B426" i="6"/>
  <c r="B426" i="11"/>
  <c r="D425" i="11"/>
  <c r="B425" i="6"/>
  <c r="B425" i="11"/>
  <c r="D419" i="11"/>
  <c r="B419" i="6"/>
  <c r="B419" i="11"/>
  <c r="C417" i="11"/>
  <c r="D414" i="11"/>
  <c r="B414" i="6"/>
  <c r="B414" i="11"/>
  <c r="C410" i="11"/>
  <c r="C406" i="11"/>
  <c r="D404" i="11"/>
  <c r="B404" i="6"/>
  <c r="B404" i="11"/>
  <c r="D403" i="11"/>
  <c r="B403" i="6"/>
  <c r="B403" i="11"/>
  <c r="D401" i="11"/>
  <c r="B401" i="6"/>
  <c r="B401" i="11"/>
  <c r="D400" i="11"/>
  <c r="B400" i="6"/>
  <c r="B400" i="11"/>
  <c r="D399" i="11"/>
  <c r="B399" i="6"/>
  <c r="B399" i="11"/>
  <c r="D396" i="11"/>
  <c r="B396" i="6"/>
  <c r="B396" i="11"/>
  <c r="C394" i="11"/>
  <c r="C390" i="11"/>
  <c r="D384" i="11"/>
  <c r="B384" i="6"/>
  <c r="B384" i="11"/>
  <c r="D383" i="11"/>
  <c r="B383" i="6"/>
  <c r="B383" i="11"/>
  <c r="D382" i="11"/>
  <c r="B382" i="6"/>
  <c r="B382" i="11"/>
  <c r="C379" i="11"/>
  <c r="C378" i="11"/>
  <c r="D369" i="11"/>
  <c r="B369" i="6"/>
  <c r="B369" i="11"/>
  <c r="C366" i="11"/>
  <c r="C365" i="11"/>
  <c r="C364" i="11"/>
  <c r="D363" i="11"/>
  <c r="B363" i="6"/>
  <c r="B363" i="11"/>
  <c r="C360" i="11"/>
  <c r="D352" i="11"/>
  <c r="B352" i="6"/>
  <c r="B352" i="11"/>
  <c r="D351" i="11"/>
  <c r="B351" i="6"/>
  <c r="B351" i="11"/>
  <c r="C350" i="11"/>
  <c r="D349" i="11"/>
  <c r="B349" i="6"/>
  <c r="B349" i="11"/>
  <c r="D348" i="11"/>
  <c r="B348" i="6"/>
  <c r="B348" i="11"/>
  <c r="D347" i="11"/>
  <c r="B347" i="6"/>
  <c r="B347" i="11"/>
  <c r="D346" i="11"/>
  <c r="B346" i="6"/>
  <c r="B346" i="11"/>
  <c r="D345" i="11"/>
  <c r="B345" i="6"/>
  <c r="B345" i="11"/>
  <c r="D344" i="11"/>
  <c r="B344" i="6"/>
  <c r="B344" i="11"/>
  <c r="D343" i="11"/>
  <c r="B343" i="6"/>
  <c r="B343" i="11"/>
  <c r="D342" i="11"/>
  <c r="B342" i="6"/>
  <c r="B342" i="11"/>
  <c r="D338" i="11"/>
  <c r="B338" i="6"/>
  <c r="B338" i="11"/>
  <c r="C334" i="11"/>
  <c r="C333" i="11"/>
  <c r="D331" i="11"/>
  <c r="B331" i="6"/>
  <c r="B331" i="11"/>
  <c r="D330" i="11"/>
  <c r="B330" i="6"/>
  <c r="B330" i="11"/>
  <c r="D329" i="11"/>
  <c r="B329" i="6"/>
  <c r="B329" i="11"/>
  <c r="D328" i="11"/>
  <c r="B328" i="6"/>
  <c r="B328" i="11"/>
  <c r="C327" i="11"/>
  <c r="C326" i="11"/>
  <c r="C325" i="11"/>
  <c r="D324" i="11"/>
  <c r="B324" i="6"/>
  <c r="B324" i="11"/>
  <c r="C323" i="11"/>
  <c r="C321" i="11"/>
  <c r="D319" i="11"/>
  <c r="B319" i="6"/>
  <c r="B319" i="11"/>
  <c r="C318" i="11"/>
  <c r="C316" i="11"/>
  <c r="D314" i="11"/>
  <c r="B314" i="6"/>
  <c r="B314" i="11"/>
  <c r="C312" i="11"/>
  <c r="C310" i="11"/>
  <c r="D307" i="11"/>
  <c r="B307" i="6"/>
  <c r="B307" i="11"/>
  <c r="C305" i="11"/>
  <c r="D300" i="11"/>
  <c r="B300" i="6"/>
  <c r="B300" i="11"/>
  <c r="D299" i="11"/>
  <c r="B299" i="6"/>
  <c r="B299" i="11"/>
  <c r="D298" i="11"/>
  <c r="B298" i="6"/>
  <c r="B298" i="11"/>
  <c r="D297" i="11"/>
  <c r="B297" i="6"/>
  <c r="B297" i="11"/>
  <c r="D296" i="11"/>
  <c r="B296" i="6"/>
  <c r="B296" i="11"/>
  <c r="D295" i="11"/>
  <c r="B295" i="6"/>
  <c r="B295" i="11"/>
  <c r="D294" i="11"/>
  <c r="B294" i="6"/>
  <c r="B294" i="11"/>
  <c r="M291" i="1"/>
  <c r="M287" i="1"/>
  <c r="C284" i="11"/>
  <c r="C283" i="11"/>
  <c r="C282" i="11"/>
  <c r="C281" i="11"/>
  <c r="M165" i="1"/>
  <c r="F165" i="6" s="1"/>
  <c r="M69" i="1"/>
  <c r="F69" i="6" s="1"/>
  <c r="M7" i="1"/>
  <c r="F7" i="6" s="1"/>
  <c r="M721" i="1"/>
  <c r="B719" i="6"/>
  <c r="B719" i="11"/>
  <c r="B717" i="6"/>
  <c r="B717" i="11"/>
  <c r="B715" i="6"/>
  <c r="B715" i="11"/>
  <c r="M714" i="1"/>
  <c r="D714" i="11"/>
  <c r="B712" i="6"/>
  <c r="B712" i="11"/>
  <c r="B709" i="6"/>
  <c r="B709" i="11"/>
  <c r="B704" i="6"/>
  <c r="B704" i="11"/>
  <c r="B690" i="6"/>
  <c r="B690" i="11"/>
  <c r="B688" i="6"/>
  <c r="B688" i="11"/>
  <c r="B682" i="6"/>
  <c r="B682" i="11"/>
  <c r="B675" i="6"/>
  <c r="B675" i="11"/>
  <c r="B674" i="6"/>
  <c r="B674" i="11"/>
  <c r="B671" i="6"/>
  <c r="B671" i="11"/>
  <c r="B668" i="6"/>
  <c r="B668" i="11"/>
  <c r="M667" i="1"/>
  <c r="D667" i="11"/>
  <c r="B667" i="6"/>
  <c r="B667" i="11"/>
  <c r="B660" i="6"/>
  <c r="B660" i="11"/>
  <c r="B656" i="6"/>
  <c r="B656" i="11"/>
  <c r="B648" i="6"/>
  <c r="B648" i="11"/>
  <c r="B643" i="6"/>
  <c r="B643" i="11"/>
  <c r="B642" i="6"/>
  <c r="B642" i="11"/>
  <c r="B640" i="6"/>
  <c r="B640" i="11"/>
  <c r="B639" i="6"/>
  <c r="B639" i="11"/>
  <c r="B638" i="6"/>
  <c r="B638" i="11"/>
  <c r="B636" i="6"/>
  <c r="B636" i="11"/>
  <c r="B631" i="6"/>
  <c r="B631" i="11"/>
  <c r="B630" i="6"/>
  <c r="B630" i="11"/>
  <c r="B623" i="6"/>
  <c r="B623" i="11"/>
  <c r="B606" i="6"/>
  <c r="B606" i="11"/>
  <c r="B603" i="6"/>
  <c r="B603" i="11"/>
  <c r="B600" i="6"/>
  <c r="B600" i="11"/>
  <c r="B599" i="6"/>
  <c r="B599" i="11"/>
  <c r="B592" i="6"/>
  <c r="B592" i="11"/>
  <c r="B588" i="6"/>
  <c r="B588" i="11"/>
  <c r="B580" i="6"/>
  <c r="B580" i="11"/>
  <c r="B570" i="6"/>
  <c r="B570" i="11"/>
  <c r="B569" i="6"/>
  <c r="B569" i="11"/>
  <c r="B564" i="6"/>
  <c r="B564" i="11"/>
  <c r="B563" i="6"/>
  <c r="B563" i="11"/>
  <c r="B547" i="6"/>
  <c r="B547" i="11"/>
  <c r="B546" i="6"/>
  <c r="B546" i="11"/>
  <c r="B545" i="6"/>
  <c r="B545" i="11"/>
  <c r="B540" i="6"/>
  <c r="B540" i="11"/>
  <c r="B538" i="6"/>
  <c r="B538" i="11"/>
  <c r="B537" i="6"/>
  <c r="B537" i="11"/>
  <c r="B534" i="6"/>
  <c r="B534" i="11"/>
  <c r="M532" i="1"/>
  <c r="D532" i="11"/>
  <c r="B532" i="6"/>
  <c r="B532" i="11"/>
  <c r="B526" i="6"/>
  <c r="B526" i="11"/>
  <c r="B514" i="6"/>
  <c r="B514" i="11"/>
  <c r="M510" i="1"/>
  <c r="C510" i="11"/>
  <c r="M506" i="1"/>
  <c r="D506" i="11"/>
  <c r="B506" i="6"/>
  <c r="B506" i="11"/>
  <c r="B504" i="6"/>
  <c r="B504" i="11"/>
  <c r="B501" i="6"/>
  <c r="B501" i="11"/>
  <c r="B499" i="6"/>
  <c r="B499" i="11"/>
  <c r="B498" i="6"/>
  <c r="B498" i="11"/>
  <c r="B495" i="6"/>
  <c r="B495" i="11"/>
  <c r="B488" i="6"/>
  <c r="B488" i="11"/>
  <c r="B486" i="6"/>
  <c r="B486" i="11"/>
  <c r="B482" i="6"/>
  <c r="B482" i="11"/>
  <c r="B481" i="6"/>
  <c r="B481" i="11"/>
  <c r="B479" i="6"/>
  <c r="B479" i="11"/>
  <c r="B476" i="6"/>
  <c r="B476" i="11"/>
  <c r="M475" i="1"/>
  <c r="D475" i="11"/>
  <c r="B475" i="6"/>
  <c r="B475" i="11"/>
  <c r="M466" i="1"/>
  <c r="B465" i="6"/>
  <c r="B465" i="11"/>
  <c r="B462" i="6"/>
  <c r="B462" i="11"/>
  <c r="B458" i="6"/>
  <c r="B458" i="11"/>
  <c r="B449" i="6"/>
  <c r="B449" i="11"/>
  <c r="B446" i="6"/>
  <c r="B446" i="11"/>
  <c r="B445" i="6"/>
  <c r="B445" i="11"/>
  <c r="B444" i="6"/>
  <c r="B444" i="11"/>
  <c r="B442" i="6"/>
  <c r="B442" i="11"/>
  <c r="B436" i="6"/>
  <c r="B436" i="11"/>
  <c r="B434" i="6"/>
  <c r="B434" i="11"/>
  <c r="M430" i="1"/>
  <c r="C430" i="11"/>
  <c r="M429" i="1"/>
  <c r="B424" i="6"/>
  <c r="B424" i="11"/>
  <c r="B423" i="6"/>
  <c r="B423" i="11"/>
  <c r="B422" i="6"/>
  <c r="B422" i="11"/>
  <c r="B421" i="6"/>
  <c r="B421" i="11"/>
  <c r="B420" i="6"/>
  <c r="B420" i="11"/>
  <c r="B418" i="6"/>
  <c r="B418" i="11"/>
  <c r="B413" i="6"/>
  <c r="B413" i="11"/>
  <c r="B412" i="6"/>
  <c r="B412" i="11"/>
  <c r="B411" i="6"/>
  <c r="B411" i="11"/>
  <c r="B409" i="6"/>
  <c r="B409" i="11"/>
  <c r="B408" i="6"/>
  <c r="B408" i="11"/>
  <c r="B407" i="6"/>
  <c r="B407" i="11"/>
  <c r="B405" i="6"/>
  <c r="B405" i="11"/>
  <c r="B398" i="6"/>
  <c r="B398" i="11"/>
  <c r="B397" i="6"/>
  <c r="B397" i="11"/>
  <c r="B395" i="6"/>
  <c r="B395" i="11"/>
  <c r="B393" i="6"/>
  <c r="B393" i="11"/>
  <c r="B392" i="6"/>
  <c r="B392" i="11"/>
  <c r="B391" i="6"/>
  <c r="B391" i="11"/>
  <c r="B389" i="6"/>
  <c r="B389" i="11"/>
  <c r="B388" i="6"/>
  <c r="B388" i="11"/>
  <c r="B387" i="6"/>
  <c r="B387" i="11"/>
  <c r="B386" i="6"/>
  <c r="B386" i="11"/>
  <c r="B385" i="6"/>
  <c r="B385" i="11"/>
  <c r="B377" i="6"/>
  <c r="B377" i="11"/>
  <c r="B376" i="6"/>
  <c r="B376" i="11"/>
  <c r="B375" i="6"/>
  <c r="B375" i="11"/>
  <c r="B374" i="6"/>
  <c r="B374" i="11"/>
  <c r="B373" i="6"/>
  <c r="B373" i="11"/>
  <c r="B372" i="6"/>
  <c r="B372" i="11"/>
  <c r="B371" i="6"/>
  <c r="B371" i="11"/>
  <c r="B362" i="6"/>
  <c r="B362" i="11"/>
  <c r="B361" i="6"/>
  <c r="B361" i="11"/>
  <c r="B358" i="6"/>
  <c r="B358" i="11"/>
  <c r="B341" i="6"/>
  <c r="B341" i="11"/>
  <c r="B340" i="6"/>
  <c r="B340" i="11"/>
  <c r="B339" i="6"/>
  <c r="B339" i="11"/>
  <c r="B336" i="6"/>
  <c r="B336" i="11"/>
  <c r="M335" i="1"/>
  <c r="C335" i="11"/>
  <c r="B332" i="6"/>
  <c r="B332" i="11"/>
  <c r="B320" i="6"/>
  <c r="B320" i="11"/>
  <c r="B317" i="6"/>
  <c r="B317" i="11"/>
  <c r="B315" i="6"/>
  <c r="B315" i="11"/>
  <c r="B311" i="6"/>
  <c r="B311" i="11"/>
  <c r="B308" i="6"/>
  <c r="B308" i="11"/>
  <c r="B293" i="6"/>
  <c r="B293" i="11"/>
  <c r="B292" i="6"/>
  <c r="B292" i="11"/>
  <c r="B291" i="6"/>
  <c r="B291" i="11"/>
  <c r="B290" i="6"/>
  <c r="B290" i="11"/>
  <c r="B289" i="6"/>
  <c r="B289" i="11"/>
  <c r="B288" i="6"/>
  <c r="B288" i="11"/>
  <c r="B287" i="6"/>
  <c r="B287" i="11"/>
  <c r="B286" i="6"/>
  <c r="B286" i="11"/>
  <c r="B285" i="6"/>
  <c r="B285" i="11"/>
  <c r="M167" i="1"/>
  <c r="F167" i="6" s="1"/>
  <c r="M54" i="1"/>
  <c r="F54" i="6" s="1"/>
  <c r="M52" i="1"/>
  <c r="F52" i="6" s="1"/>
  <c r="M37" i="1"/>
  <c r="F37" i="6" s="1"/>
  <c r="AP586" i="1"/>
  <c r="M496" i="1"/>
  <c r="AF244" i="1"/>
  <c r="S244" i="6" s="1"/>
  <c r="AP187" i="1"/>
  <c r="Y187" i="6" s="1"/>
  <c r="AY177" i="1"/>
  <c r="AD177" i="6" s="1"/>
  <c r="M192" i="1"/>
  <c r="F192" i="6" s="1"/>
  <c r="O193" i="1"/>
  <c r="H193" i="6" s="1"/>
  <c r="AF852" i="1"/>
  <c r="X852" i="1"/>
  <c r="AW850" i="1"/>
  <c r="AZ850" i="1" s="1"/>
  <c r="AF850" i="1"/>
  <c r="AZ849" i="1"/>
  <c r="M848" i="1"/>
  <c r="AX847" i="1"/>
  <c r="AE21" i="5"/>
  <c r="AW845" i="1"/>
  <c r="AZ845" i="1" s="1"/>
  <c r="M845" i="1"/>
  <c r="AE18" i="5"/>
  <c r="AS842" i="1"/>
  <c r="AX842" i="1" s="1"/>
  <c r="AE15" i="5"/>
  <c r="AW834" i="1"/>
  <c r="AF834" i="1"/>
  <c r="M833" i="1"/>
  <c r="O826" i="1"/>
  <c r="AF821" i="1"/>
  <c r="AF820" i="1"/>
  <c r="AP819" i="1"/>
  <c r="AF817" i="1"/>
  <c r="AG817" i="1" s="1"/>
  <c r="AF812" i="1"/>
  <c r="AP811" i="1"/>
  <c r="AF811" i="1"/>
  <c r="M810" i="1"/>
  <c r="AP809" i="1"/>
  <c r="AP806" i="1"/>
  <c r="X803" i="1"/>
  <c r="AX803" i="1"/>
  <c r="AF801" i="1"/>
  <c r="AX851" i="1"/>
  <c r="AP850" i="1"/>
  <c r="X850" i="1"/>
  <c r="AE24" i="5"/>
  <c r="X845" i="1"/>
  <c r="X844" i="1"/>
  <c r="AZ841" i="1"/>
  <c r="AP839" i="1"/>
  <c r="AW837" i="1"/>
  <c r="AZ837" i="1" s="1"/>
  <c r="X837" i="1"/>
  <c r="AP834" i="1"/>
  <c r="X834" i="1"/>
  <c r="O834" i="1"/>
  <c r="AF830" i="1"/>
  <c r="X830" i="1"/>
  <c r="AE4" i="5"/>
  <c r="AE2" i="5"/>
  <c r="M826" i="1"/>
  <c r="AX823" i="1"/>
  <c r="M817" i="1"/>
  <c r="M816" i="1"/>
  <c r="AP815" i="1"/>
  <c r="AW814" i="1"/>
  <c r="AZ814" i="1" s="1"/>
  <c r="X814" i="1"/>
  <c r="AP810" i="1"/>
  <c r="AF807" i="1"/>
  <c r="AP851" i="1"/>
  <c r="AS850" i="1"/>
  <c r="AX850" i="1" s="1"/>
  <c r="AS848" i="1"/>
  <c r="AX848" i="1" s="1"/>
  <c r="AW846" i="1"/>
  <c r="AP842" i="1"/>
  <c r="AF839" i="1"/>
  <c r="AS834" i="1"/>
  <c r="AX834" i="1" s="1"/>
  <c r="AP827" i="1"/>
  <c r="X827" i="1"/>
  <c r="AX827" i="1"/>
  <c r="AP821" i="1"/>
  <c r="AF818" i="1"/>
  <c r="AG818" i="1" s="1"/>
  <c r="AP817" i="1"/>
  <c r="AF815" i="1"/>
  <c r="AP814" i="1"/>
  <c r="M813" i="1"/>
  <c r="AS810" i="1"/>
  <c r="AX810" i="1" s="1"/>
  <c r="AK798" i="1"/>
  <c r="AO798" i="1" s="1"/>
  <c r="AS798" i="1"/>
  <c r="AW798" i="1"/>
  <c r="M800" i="1"/>
  <c r="AP799" i="1"/>
  <c r="AX798" i="1"/>
  <c r="AP794" i="1"/>
  <c r="X794" i="1"/>
  <c r="O794" i="1"/>
  <c r="AF789" i="1"/>
  <c r="AF788" i="1"/>
  <c r="AP787" i="1"/>
  <c r="X784" i="1"/>
  <c r="AF781" i="1"/>
  <c r="AF777" i="1"/>
  <c r="M777" i="1"/>
  <c r="AP774" i="1"/>
  <c r="M771" i="1"/>
  <c r="AP759" i="1"/>
  <c r="O759" i="1"/>
  <c r="AP757" i="1"/>
  <c r="AN757" i="1"/>
  <c r="O757" i="1"/>
  <c r="M753" i="1"/>
  <c r="AP749" i="1"/>
  <c r="M745" i="1"/>
  <c r="AY734" i="1"/>
  <c r="AF734" i="1"/>
  <c r="X734" i="1"/>
  <c r="AW732" i="1"/>
  <c r="AS732" i="1"/>
  <c r="AK732" i="1"/>
  <c r="AS730" i="1"/>
  <c r="AF730" i="1"/>
  <c r="AF724" i="1"/>
  <c r="AY722" i="1"/>
  <c r="AK718" i="1"/>
  <c r="AF716" i="1"/>
  <c r="AY714" i="1"/>
  <c r="AF712" i="1"/>
  <c r="AF711" i="1"/>
  <c r="AU706" i="1"/>
  <c r="AY706" i="1" s="1"/>
  <c r="M704" i="1"/>
  <c r="AN701" i="1"/>
  <c r="AK700" i="1"/>
  <c r="AO700" i="1" s="1"/>
  <c r="AF691" i="1"/>
  <c r="AF681" i="1"/>
  <c r="AF680" i="1"/>
  <c r="M680" i="1"/>
  <c r="AU679" i="1"/>
  <c r="AY679" i="1" s="1"/>
  <c r="AP678" i="1"/>
  <c r="AW667" i="1"/>
  <c r="AZ667" i="1" s="1"/>
  <c r="M654" i="1"/>
  <c r="AF647" i="1"/>
  <c r="X647" i="1"/>
  <c r="C647" i="6"/>
  <c r="AK647" i="1"/>
  <c r="AS647" i="1"/>
  <c r="AX647" i="1" s="1"/>
  <c r="S17" i="13" s="1"/>
  <c r="AW647" i="1"/>
  <c r="AZ647" i="1" s="1"/>
  <c r="C610" i="6"/>
  <c r="AK610" i="1"/>
  <c r="AS610" i="1"/>
  <c r="AX610" i="1" s="1"/>
  <c r="C656" i="6"/>
  <c r="AW656" i="1"/>
  <c r="AZ656" i="1" s="1"/>
  <c r="C645" i="6"/>
  <c r="AI645" i="1"/>
  <c r="AN645" i="1" s="1"/>
  <c r="AW627" i="1"/>
  <c r="AK627" i="1"/>
  <c r="AO627" i="1" s="1"/>
  <c r="AS627" i="1"/>
  <c r="AX627" i="1" s="1"/>
  <c r="AZ602" i="1"/>
  <c r="C567" i="6"/>
  <c r="AK567" i="1"/>
  <c r="AO567" i="1" s="1"/>
  <c r="AS567" i="1"/>
  <c r="M563" i="1"/>
  <c r="AP798" i="1"/>
  <c r="X798" i="1"/>
  <c r="AF794" i="1"/>
  <c r="M794" i="1"/>
  <c r="X791" i="1"/>
  <c r="AX791" i="1"/>
  <c r="M785" i="1"/>
  <c r="AP777" i="1"/>
  <c r="AF774" i="1"/>
  <c r="AF772" i="1"/>
  <c r="AP770" i="1"/>
  <c r="M769" i="1"/>
  <c r="AW768" i="1"/>
  <c r="AZ768" i="1" s="1"/>
  <c r="AF768" i="1"/>
  <c r="O768" i="1"/>
  <c r="M768" i="1"/>
  <c r="AI767" i="1"/>
  <c r="AN767" i="1" s="1"/>
  <c r="AF767" i="1"/>
  <c r="M766" i="1"/>
  <c r="AP762" i="1"/>
  <c r="M761" i="1"/>
  <c r="AY758" i="1"/>
  <c r="AP756" i="1"/>
  <c r="AF750" i="1"/>
  <c r="M740" i="1"/>
  <c r="AP735" i="1"/>
  <c r="AP733" i="1"/>
  <c r="AU732" i="1"/>
  <c r="AY732" i="1" s="1"/>
  <c r="AP732" i="1"/>
  <c r="AI732" i="1"/>
  <c r="AN732" i="1" s="1"/>
  <c r="M729" i="1"/>
  <c r="O723" i="1"/>
  <c r="AP721" i="1"/>
  <c r="M720" i="1"/>
  <c r="AP715" i="1"/>
  <c r="AP713" i="1"/>
  <c r="O708" i="1"/>
  <c r="AP707" i="1"/>
  <c r="M703" i="1"/>
  <c r="AP700" i="1"/>
  <c r="AI700" i="1"/>
  <c r="AN700" i="1" s="1"/>
  <c r="AF698" i="1"/>
  <c r="AF697" i="1"/>
  <c r="AF696" i="1"/>
  <c r="AS692" i="1"/>
  <c r="AX692" i="1" s="1"/>
  <c r="AK692" i="1"/>
  <c r="AO692" i="1" s="1"/>
  <c r="M684" i="1"/>
  <c r="AF679" i="1"/>
  <c r="AF677" i="1"/>
  <c r="AF676" i="1"/>
  <c r="M674" i="1"/>
  <c r="AF671" i="1"/>
  <c r="AF665" i="1"/>
  <c r="C651" i="6"/>
  <c r="AW651" i="1"/>
  <c r="AX795" i="1"/>
  <c r="M784" i="1"/>
  <c r="M782" i="1"/>
  <c r="AU777" i="1"/>
  <c r="AN769" i="1"/>
  <c r="M758" i="1"/>
  <c r="M755" i="1"/>
  <c r="AW740" i="1"/>
  <c r="AW738" i="1"/>
  <c r="AZ738" i="1" s="1"/>
  <c r="AS738" i="1"/>
  <c r="AK738" i="1"/>
  <c r="AO738" i="1" s="1"/>
  <c r="M737" i="1"/>
  <c r="M733" i="1"/>
  <c r="AN713" i="1"/>
  <c r="O711" i="1"/>
  <c r="AN711" i="1"/>
  <c r="O709" i="1"/>
  <c r="M709" i="1"/>
  <c r="M699" i="1"/>
  <c r="AS694" i="1"/>
  <c r="AK694" i="1"/>
  <c r="AO694" i="1" s="1"/>
  <c r="M688" i="1"/>
  <c r="C663" i="6"/>
  <c r="AU663" i="1"/>
  <c r="AY663" i="1" s="1"/>
  <c r="C658" i="6"/>
  <c r="AK658" i="1"/>
  <c r="AO658" i="1" s="1"/>
  <c r="AS658" i="1"/>
  <c r="AW658" i="1"/>
  <c r="AZ658" i="1" s="1"/>
  <c r="C650" i="6"/>
  <c r="AK650" i="1"/>
  <c r="AO650" i="1" s="1"/>
  <c r="AS650" i="1"/>
  <c r="AW650" i="1"/>
  <c r="AZ650" i="1" s="1"/>
  <c r="AW608" i="1"/>
  <c r="AZ608" i="1" s="1"/>
  <c r="AK608" i="1"/>
  <c r="AS608" i="1"/>
  <c r="AX608" i="1" s="1"/>
  <c r="AY589" i="1"/>
  <c r="C584" i="6"/>
  <c r="AK584" i="1"/>
  <c r="AO584" i="1" s="1"/>
  <c r="AS584" i="1"/>
  <c r="AW584" i="1"/>
  <c r="AW410" i="1"/>
  <c r="AZ410" i="1" s="1"/>
  <c r="AK410" i="1"/>
  <c r="AS410" i="1"/>
  <c r="AW408" i="1"/>
  <c r="AK408" i="1"/>
  <c r="AS408" i="1"/>
  <c r="AX408" i="1" s="1"/>
  <c r="AX395" i="1"/>
  <c r="AI304" i="1"/>
  <c r="AW304" i="1"/>
  <c r="AZ304" i="1" s="1"/>
  <c r="C136" i="6"/>
  <c r="AK136" i="1"/>
  <c r="AO136" i="1" s="1"/>
  <c r="X136" i="6" s="1"/>
  <c r="AS136" i="1"/>
  <c r="AW136" i="1"/>
  <c r="AZ136" i="1" s="1"/>
  <c r="AE136" i="6" s="1"/>
  <c r="AK132" i="1"/>
  <c r="AO132" i="1" s="1"/>
  <c r="X132" i="6" s="1"/>
  <c r="AW132" i="1"/>
  <c r="C109" i="6"/>
  <c r="AK109" i="1"/>
  <c r="AO109" i="1" s="1"/>
  <c r="X109" i="6" s="1"/>
  <c r="C50" i="6"/>
  <c r="AI50" i="1"/>
  <c r="AN50" i="1" s="1"/>
  <c r="W50" i="6" s="1"/>
  <c r="AU50" i="1"/>
  <c r="AK50" i="1"/>
  <c r="AS50" i="1"/>
  <c r="AW50" i="1"/>
  <c r="C39" i="6"/>
  <c r="U39" i="1"/>
  <c r="X39" i="1" s="1"/>
  <c r="M39" i="6" s="1"/>
  <c r="AI39" i="1"/>
  <c r="AU39" i="1"/>
  <c r="AK39" i="1"/>
  <c r="AS39" i="1"/>
  <c r="AX39" i="1" s="1"/>
  <c r="AC39" i="6" s="1"/>
  <c r="AW39" i="1"/>
  <c r="AZ39" i="1" s="1"/>
  <c r="M610" i="1"/>
  <c r="M605" i="1"/>
  <c r="M603" i="1"/>
  <c r="M568" i="1"/>
  <c r="M567" i="1"/>
  <c r="M556" i="1"/>
  <c r="M529" i="1"/>
  <c r="M528" i="1"/>
  <c r="M525" i="1"/>
  <c r="M522" i="1"/>
  <c r="M517" i="1"/>
  <c r="M515" i="1"/>
  <c r="M514" i="1"/>
  <c r="M512" i="1"/>
  <c r="AF508" i="1"/>
  <c r="M508" i="1"/>
  <c r="AP505" i="1"/>
  <c r="AO500" i="1"/>
  <c r="AX498" i="1"/>
  <c r="AP496" i="1"/>
  <c r="AF495" i="1"/>
  <c r="X495" i="1"/>
  <c r="AP493" i="1"/>
  <c r="M491" i="1"/>
  <c r="AP485" i="1"/>
  <c r="M485" i="1"/>
  <c r="M484" i="1"/>
  <c r="M483" i="1"/>
  <c r="AF481" i="1"/>
  <c r="AW477" i="1"/>
  <c r="AS477" i="1"/>
  <c r="AX477" i="1" s="1"/>
  <c r="AW476" i="1"/>
  <c r="AZ476" i="1" s="1"/>
  <c r="AS476" i="1"/>
  <c r="AK476" i="1"/>
  <c r="AO476" i="1" s="1"/>
  <c r="AW475" i="1"/>
  <c r="AZ475" i="1" s="1"/>
  <c r="AS475" i="1"/>
  <c r="C474" i="6"/>
  <c r="AU474" i="1"/>
  <c r="AY474" i="1" s="1"/>
  <c r="C472" i="6"/>
  <c r="AS472" i="1"/>
  <c r="AX472" i="1" s="1"/>
  <c r="AW472" i="1"/>
  <c r="M469" i="1"/>
  <c r="AW468" i="1"/>
  <c r="AZ468" i="1" s="1"/>
  <c r="AF468" i="1"/>
  <c r="M454" i="1"/>
  <c r="M453" i="1"/>
  <c r="AS452" i="1"/>
  <c r="AX452" i="1" s="1"/>
  <c r="AW452" i="1"/>
  <c r="AZ452" i="1" s="1"/>
  <c r="M451" i="1"/>
  <c r="M450" i="1"/>
  <c r="C446" i="6"/>
  <c r="AK446" i="1"/>
  <c r="AO446" i="1" s="1"/>
  <c r="AS446" i="1"/>
  <c r="AW446" i="1"/>
  <c r="M445" i="1"/>
  <c r="AU445" i="1"/>
  <c r="AY445" i="1" s="1"/>
  <c r="AS445" i="1"/>
  <c r="AX445" i="1" s="1"/>
  <c r="AX444" i="1"/>
  <c r="M443" i="1"/>
  <c r="M442" i="1"/>
  <c r="AY428" i="1"/>
  <c r="AP426" i="1"/>
  <c r="AO423" i="1"/>
  <c r="AF422" i="1"/>
  <c r="AP421" i="1"/>
  <c r="AF415" i="1"/>
  <c r="AO415" i="1"/>
  <c r="AF405" i="1"/>
  <c r="AW392" i="1"/>
  <c r="AZ392" i="1" s="1"/>
  <c r="AK392" i="1"/>
  <c r="AS392" i="1"/>
  <c r="AX392" i="1" s="1"/>
  <c r="AF391" i="1"/>
  <c r="AP387" i="1"/>
  <c r="AP377" i="1"/>
  <c r="AK351" i="1"/>
  <c r="AO351" i="1" s="1"/>
  <c r="AS351" i="1"/>
  <c r="AX351" i="1" s="1"/>
  <c r="M664" i="1"/>
  <c r="AP662" i="1"/>
  <c r="AO659" i="1"/>
  <c r="M656" i="1"/>
  <c r="O654" i="1"/>
  <c r="M646" i="1"/>
  <c r="AP643" i="1"/>
  <c r="AF641" i="1"/>
  <c r="AF639" i="1"/>
  <c r="X639" i="1"/>
  <c r="AF636" i="1"/>
  <c r="AU628" i="1"/>
  <c r="AY628" i="1" s="1"/>
  <c r="M626" i="1"/>
  <c r="AF624" i="1"/>
  <c r="AF620" i="1"/>
  <c r="AF614" i="1"/>
  <c r="AF613" i="1"/>
  <c r="AF612" i="1"/>
  <c r="M602" i="1"/>
  <c r="AF601" i="1"/>
  <c r="AU599" i="1"/>
  <c r="AY599" i="1" s="1"/>
  <c r="AP599" i="1"/>
  <c r="AI599" i="1"/>
  <c r="AN599" i="1" s="1"/>
  <c r="AP597" i="1"/>
  <c r="M597" i="1"/>
  <c r="AK594" i="1"/>
  <c r="M592" i="1"/>
  <c r="AF576" i="1"/>
  <c r="M571" i="1"/>
  <c r="AF568" i="1"/>
  <c r="M566" i="1"/>
  <c r="AP565" i="1"/>
  <c r="AP562" i="1"/>
  <c r="M562" i="1"/>
  <c r="M558" i="1"/>
  <c r="M557" i="1"/>
  <c r="M555" i="1"/>
  <c r="M554" i="1"/>
  <c r="O552" i="1"/>
  <c r="AU551" i="1"/>
  <c r="AY551" i="1" s="1"/>
  <c r="M549" i="1"/>
  <c r="AF546" i="1"/>
  <c r="AF545" i="1"/>
  <c r="M543" i="1"/>
  <c r="M542" i="1"/>
  <c r="M539" i="1"/>
  <c r="AP538" i="1"/>
  <c r="AP536" i="1"/>
  <c r="AU535" i="1"/>
  <c r="AY535" i="1" s="1"/>
  <c r="M535" i="1"/>
  <c r="AP533" i="1"/>
  <c r="AO531" i="1"/>
  <c r="AU530" i="1"/>
  <c r="AY530" i="1" s="1"/>
  <c r="M530" i="1"/>
  <c r="AO528" i="1"/>
  <c r="AU527" i="1"/>
  <c r="AY527" i="1" s="1"/>
  <c r="M526" i="1"/>
  <c r="AP525" i="1"/>
  <c r="AU523" i="1"/>
  <c r="AY523" i="1" s="1"/>
  <c r="AP522" i="1"/>
  <c r="AN522" i="1"/>
  <c r="AF522" i="1"/>
  <c r="X522" i="1"/>
  <c r="M521" i="1"/>
  <c r="M519" i="1"/>
  <c r="AO517" i="1"/>
  <c r="AP513" i="1"/>
  <c r="M513" i="1"/>
  <c r="M511" i="1"/>
  <c r="AU510" i="1"/>
  <c r="AY510" i="1" s="1"/>
  <c r="AP509" i="1"/>
  <c r="M509" i="1"/>
  <c r="AP508" i="1"/>
  <c r="M507" i="1"/>
  <c r="AW506" i="1"/>
  <c r="AZ506" i="1" s="1"/>
  <c r="AP504" i="1"/>
  <c r="M504" i="1"/>
  <c r="AF500" i="1"/>
  <c r="M500" i="1"/>
  <c r="AF497" i="1"/>
  <c r="X497" i="1"/>
  <c r="AX494" i="1"/>
  <c r="AU493" i="1"/>
  <c r="AY493" i="1" s="1"/>
  <c r="M492" i="1"/>
  <c r="AP491" i="1"/>
  <c r="O489" i="1"/>
  <c r="O488" i="1"/>
  <c r="M487" i="1"/>
  <c r="AI486" i="1"/>
  <c r="AF486" i="1"/>
  <c r="U486" i="1"/>
  <c r="X486" i="1" s="1"/>
  <c r="AO483" i="1"/>
  <c r="AP481" i="1"/>
  <c r="M481" i="1"/>
  <c r="AI475" i="1"/>
  <c r="U475" i="1"/>
  <c r="AF471" i="1"/>
  <c r="C469" i="6"/>
  <c r="AW469" i="1"/>
  <c r="AP466" i="1"/>
  <c r="M464" i="1"/>
  <c r="AX464" i="1"/>
  <c r="AF463" i="1"/>
  <c r="AU462" i="1"/>
  <c r="AY462" i="1" s="1"/>
  <c r="AW459" i="1"/>
  <c r="AS459" i="1"/>
  <c r="AK459" i="1"/>
  <c r="AO459" i="1" s="1"/>
  <c r="AP458" i="1"/>
  <c r="M457" i="1"/>
  <c r="AX457" i="1"/>
  <c r="AF454" i="1"/>
  <c r="X454" i="1"/>
  <c r="C454" i="6"/>
  <c r="AU454" i="1"/>
  <c r="AY454" i="1" s="1"/>
  <c r="AP446" i="1"/>
  <c r="M435" i="1"/>
  <c r="M434" i="1"/>
  <c r="M427" i="1"/>
  <c r="AF417" i="1"/>
  <c r="AZ416" i="1"/>
  <c r="AO339" i="1"/>
  <c r="AZ285" i="1"/>
  <c r="M660" i="1"/>
  <c r="AP655" i="1"/>
  <c r="AF648" i="1"/>
  <c r="AP645" i="1"/>
  <c r="M636" i="1"/>
  <c r="M634" i="1"/>
  <c r="AF629" i="1"/>
  <c r="AK628" i="1"/>
  <c r="AO628" i="1" s="1"/>
  <c r="AP624" i="1"/>
  <c r="AF622" i="1"/>
  <c r="AP618" i="1"/>
  <c r="M618" i="1"/>
  <c r="AF617" i="1"/>
  <c r="AF616" i="1"/>
  <c r="AP614" i="1"/>
  <c r="AN606" i="1"/>
  <c r="AF606" i="1"/>
  <c r="AP604" i="1"/>
  <c r="M604" i="1"/>
  <c r="AP601" i="1"/>
  <c r="AS600" i="1"/>
  <c r="AF594" i="1"/>
  <c r="AF591" i="1"/>
  <c r="M584" i="1"/>
  <c r="AP583" i="1"/>
  <c r="AP580" i="1"/>
  <c r="M579" i="1"/>
  <c r="AF578" i="1"/>
  <c r="AF575" i="1"/>
  <c r="AF574" i="1"/>
  <c r="AO573" i="1"/>
  <c r="M570" i="1"/>
  <c r="M564" i="1"/>
  <c r="AF561" i="1"/>
  <c r="O561" i="1"/>
  <c r="AF560" i="1"/>
  <c r="AO558" i="1"/>
  <c r="AF557" i="1"/>
  <c r="AO554" i="1"/>
  <c r="AO553" i="1"/>
  <c r="AF552" i="1"/>
  <c r="M551" i="1"/>
  <c r="AP546" i="1"/>
  <c r="AP544" i="1"/>
  <c r="AO542" i="1"/>
  <c r="AU541" i="1"/>
  <c r="AY541" i="1" s="1"/>
  <c r="O541" i="1"/>
  <c r="AO539" i="1"/>
  <c r="M538" i="1"/>
  <c r="M537" i="1"/>
  <c r="AK534" i="1"/>
  <c r="AO534" i="1" s="1"/>
  <c r="M534" i="1"/>
  <c r="AF528" i="1"/>
  <c r="M524" i="1"/>
  <c r="AU515" i="1"/>
  <c r="AY515" i="1" s="1"/>
  <c r="AF512" i="1"/>
  <c r="M505" i="1"/>
  <c r="M503" i="1"/>
  <c r="AY502" i="1"/>
  <c r="AP501" i="1"/>
  <c r="M501" i="1"/>
  <c r="AP500" i="1"/>
  <c r="AO496" i="1"/>
  <c r="AY495" i="1"/>
  <c r="O495" i="1"/>
  <c r="AF494" i="1"/>
  <c r="M494" i="1"/>
  <c r="M493" i="1"/>
  <c r="M489" i="1"/>
  <c r="AW488" i="1"/>
  <c r="AZ488" i="1" s="1"/>
  <c r="M488" i="1"/>
  <c r="AP486" i="1"/>
  <c r="AF485" i="1"/>
  <c r="AF483" i="1"/>
  <c r="M482" i="1"/>
  <c r="AS480" i="1"/>
  <c r="AX480" i="1" s="1"/>
  <c r="M478" i="1"/>
  <c r="AY476" i="1"/>
  <c r="AP476" i="1"/>
  <c r="M476" i="1"/>
  <c r="AY475" i="1"/>
  <c r="M468" i="1"/>
  <c r="M467" i="1"/>
  <c r="M465" i="1"/>
  <c r="M462" i="1"/>
  <c r="M461" i="1"/>
  <c r="AY461" i="1"/>
  <c r="AY460" i="1"/>
  <c r="M459" i="1"/>
  <c r="M458" i="1"/>
  <c r="AP455" i="1"/>
  <c r="AP451" i="1"/>
  <c r="M448" i="1"/>
  <c r="AF447" i="1"/>
  <c r="AY446" i="1"/>
  <c r="M440" i="1"/>
  <c r="AY438" i="1"/>
  <c r="AX436" i="1"/>
  <c r="AF435" i="1"/>
  <c r="X435" i="1"/>
  <c r="AF434" i="1"/>
  <c r="AW412" i="1"/>
  <c r="AK412" i="1"/>
  <c r="AS412" i="1"/>
  <c r="AX412" i="1" s="1"/>
  <c r="AS386" i="1"/>
  <c r="AK386" i="1"/>
  <c r="AK380" i="1"/>
  <c r="AW380" i="1"/>
  <c r="C310" i="6"/>
  <c r="AU310" i="1"/>
  <c r="X380" i="1"/>
  <c r="O374" i="1"/>
  <c r="AP371" i="1"/>
  <c r="AX365" i="1"/>
  <c r="AZ364" i="1"/>
  <c r="AP357" i="1"/>
  <c r="M356" i="1"/>
  <c r="AP354" i="1"/>
  <c r="M343" i="1"/>
  <c r="M338" i="1"/>
  <c r="M331" i="1"/>
  <c r="O325" i="1"/>
  <c r="M324" i="1"/>
  <c r="O322" i="1"/>
  <c r="M320" i="1"/>
  <c r="M318" i="1"/>
  <c r="O308" i="1"/>
  <c r="O306" i="1"/>
  <c r="O292" i="1"/>
  <c r="O290" i="1"/>
  <c r="M275" i="1"/>
  <c r="AZ273" i="1"/>
  <c r="AP260" i="1"/>
  <c r="Y260" i="6" s="1"/>
  <c r="AP259" i="1"/>
  <c r="Y259" i="6" s="1"/>
  <c r="O256" i="1"/>
  <c r="H256" i="6" s="1"/>
  <c r="O255" i="1"/>
  <c r="H255" i="6" s="1"/>
  <c r="O244" i="1"/>
  <c r="H244" i="6" s="1"/>
  <c r="AP242" i="1"/>
  <c r="Y242" i="6" s="1"/>
  <c r="AP236" i="1"/>
  <c r="Y236" i="6" s="1"/>
  <c r="AP204" i="1"/>
  <c r="Y204" i="6" s="1"/>
  <c r="M188" i="1"/>
  <c r="F188" i="6" s="1"/>
  <c r="AI184" i="1"/>
  <c r="AN184" i="1" s="1"/>
  <c r="W184" i="6" s="1"/>
  <c r="AK184" i="1"/>
  <c r="AS184" i="1"/>
  <c r="AI176" i="1"/>
  <c r="AN176" i="1" s="1"/>
  <c r="AW176" i="1"/>
  <c r="AZ176" i="1" s="1"/>
  <c r="AE176" i="6" s="1"/>
  <c r="O167" i="1"/>
  <c r="H167" i="6" s="1"/>
  <c r="M164" i="1"/>
  <c r="F164" i="6" s="1"/>
  <c r="C161" i="6"/>
  <c r="AK161" i="1"/>
  <c r="AO161" i="1" s="1"/>
  <c r="X161" i="6" s="1"/>
  <c r="AS161" i="1"/>
  <c r="AW161" i="1"/>
  <c r="AZ161" i="1" s="1"/>
  <c r="AE161" i="6" s="1"/>
  <c r="AS150" i="1"/>
  <c r="AW150" i="1"/>
  <c r="AZ150" i="1" s="1"/>
  <c r="AE150" i="6" s="1"/>
  <c r="C148" i="6"/>
  <c r="AK148" i="1"/>
  <c r="M145" i="1"/>
  <c r="F145" i="6" s="1"/>
  <c r="O142" i="1"/>
  <c r="H142" i="6" s="1"/>
  <c r="AP105" i="1"/>
  <c r="Y105" i="6" s="1"/>
  <c r="C63" i="6"/>
  <c r="AW63" i="1"/>
  <c r="AZ63" i="1" s="1"/>
  <c r="AE63" i="6" s="1"/>
  <c r="C57" i="6"/>
  <c r="AK57" i="1"/>
  <c r="AS57" i="1"/>
  <c r="AW57" i="1"/>
  <c r="AU57" i="1"/>
  <c r="AY57" i="1" s="1"/>
  <c r="AD57" i="6" s="1"/>
  <c r="AX396" i="1"/>
  <c r="M396" i="1"/>
  <c r="AX377" i="1"/>
  <c r="M376" i="1"/>
  <c r="X363" i="1"/>
  <c r="M362" i="1"/>
  <c r="AW361" i="1"/>
  <c r="AZ361" i="1" s="1"/>
  <c r="M359" i="1"/>
  <c r="AZ358" i="1"/>
  <c r="AP349" i="1"/>
  <c r="AW336" i="1"/>
  <c r="AZ336" i="1" s="1"/>
  <c r="AS336" i="1"/>
  <c r="AK336" i="1"/>
  <c r="AO336" i="1" s="1"/>
  <c r="AU335" i="1"/>
  <c r="AY335" i="1" s="1"/>
  <c r="M327" i="1"/>
  <c r="M322" i="1"/>
  <c r="O316" i="1"/>
  <c r="M312" i="1"/>
  <c r="M311" i="1"/>
  <c r="M299" i="1"/>
  <c r="AZ297" i="1"/>
  <c r="M295" i="1"/>
  <c r="M283" i="1"/>
  <c r="AZ281" i="1"/>
  <c r="O276" i="1"/>
  <c r="O274" i="1"/>
  <c r="M271" i="1"/>
  <c r="F271" i="6" s="1"/>
  <c r="AS244" i="1"/>
  <c r="AP214" i="1"/>
  <c r="Y214" i="6" s="1"/>
  <c r="AS191" i="1"/>
  <c r="O191" i="1"/>
  <c r="H191" i="6" s="1"/>
  <c r="AI190" i="1"/>
  <c r="AN190" i="1" s="1"/>
  <c r="W190" i="6" s="1"/>
  <c r="O174" i="1"/>
  <c r="H174" i="6" s="1"/>
  <c r="M172" i="1"/>
  <c r="F172" i="6" s="1"/>
  <c r="AI162" i="1"/>
  <c r="AN162" i="1" s="1"/>
  <c r="W162" i="6" s="1"/>
  <c r="C152" i="6"/>
  <c r="AU152" i="1"/>
  <c r="AY152" i="1" s="1"/>
  <c r="AD152" i="6" s="1"/>
  <c r="M126" i="1"/>
  <c r="F126" i="6" s="1"/>
  <c r="AS97" i="1"/>
  <c r="AX97" i="1" s="1"/>
  <c r="AC97" i="6" s="1"/>
  <c r="AK97" i="1"/>
  <c r="AO97" i="1" s="1"/>
  <c r="X97" i="6" s="1"/>
  <c r="M473" i="1"/>
  <c r="M472" i="1"/>
  <c r="M471" i="1"/>
  <c r="M470" i="1"/>
  <c r="AP462" i="1"/>
  <c r="M456" i="1"/>
  <c r="AX456" i="1"/>
  <c r="AF455" i="1"/>
  <c r="AF451" i="1"/>
  <c r="X451" i="1"/>
  <c r="AF450" i="1"/>
  <c r="AP443" i="1"/>
  <c r="AF443" i="1"/>
  <c r="X443" i="1"/>
  <c r="AF442" i="1"/>
  <c r="AP438" i="1"/>
  <c r="AP434" i="1"/>
  <c r="M433" i="1"/>
  <c r="AY430" i="1"/>
  <c r="AP430" i="1"/>
  <c r="AF430" i="1"/>
  <c r="X430" i="1"/>
  <c r="AP427" i="1"/>
  <c r="AF425" i="1"/>
  <c r="X416" i="1"/>
  <c r="AZ414" i="1"/>
  <c r="AF412" i="1"/>
  <c r="M412" i="1"/>
  <c r="AF406" i="1"/>
  <c r="AP405" i="1"/>
  <c r="AP403" i="1"/>
  <c r="M395" i="1"/>
  <c r="AP391" i="1"/>
  <c r="M391" i="1"/>
  <c r="AF385" i="1"/>
  <c r="X384" i="1"/>
  <c r="AF380" i="1"/>
  <c r="M380" i="1"/>
  <c r="AF369" i="1"/>
  <c r="X368" i="1"/>
  <c r="AP367" i="1"/>
  <c r="AS363" i="1"/>
  <c r="AX363" i="1" s="1"/>
  <c r="X360" i="1"/>
  <c r="AP356" i="1"/>
  <c r="AS352" i="1"/>
  <c r="AX352" i="1" s="1"/>
  <c r="AX346" i="1"/>
  <c r="AF345" i="1"/>
  <c r="X345" i="1"/>
  <c r="AF344" i="1"/>
  <c r="AP343" i="1"/>
  <c r="M341" i="1"/>
  <c r="AF340" i="1"/>
  <c r="O339" i="1"/>
  <c r="AP338" i="1"/>
  <c r="AP330" i="1"/>
  <c r="AP329" i="1"/>
  <c r="AP328" i="1"/>
  <c r="AI324" i="1"/>
  <c r="AU323" i="1"/>
  <c r="AY323" i="1" s="1"/>
  <c r="AP323" i="1"/>
  <c r="AY322" i="1"/>
  <c r="AP322" i="1"/>
  <c r="X322" i="1"/>
  <c r="AF321" i="1"/>
  <c r="AF311" i="1"/>
  <c r="M310" i="1"/>
  <c r="AW309" i="1"/>
  <c r="AZ309" i="1" s="1"/>
  <c r="AP307" i="1"/>
  <c r="M306" i="1"/>
  <c r="AF305" i="1"/>
  <c r="AP301" i="1"/>
  <c r="O300" i="1"/>
  <c r="O298" i="1"/>
  <c r="AP285" i="1"/>
  <c r="O284" i="1"/>
  <c r="O282" i="1"/>
  <c r="M279" i="1"/>
  <c r="AP273" i="1"/>
  <c r="AF271" i="1"/>
  <c r="AF269" i="1"/>
  <c r="AO268" i="1"/>
  <c r="X268" i="6" s="1"/>
  <c r="AO267" i="1"/>
  <c r="X267" i="6" s="1"/>
  <c r="AF266" i="1"/>
  <c r="AP264" i="1"/>
  <c r="Y264" i="6" s="1"/>
  <c r="O246" i="1"/>
  <c r="H246" i="6" s="1"/>
  <c r="O235" i="1"/>
  <c r="H235" i="6" s="1"/>
  <c r="AF215" i="1"/>
  <c r="AP200" i="1"/>
  <c r="Y200" i="6" s="1"/>
  <c r="M200" i="1"/>
  <c r="F200" i="6" s="1"/>
  <c r="O194" i="1"/>
  <c r="H194" i="6" s="1"/>
  <c r="AP179" i="1"/>
  <c r="Y179" i="6" s="1"/>
  <c r="C178" i="6"/>
  <c r="AI178" i="1"/>
  <c r="C157" i="6"/>
  <c r="AK157" i="1"/>
  <c r="M155" i="1"/>
  <c r="F155" i="6" s="1"/>
  <c r="O134" i="1"/>
  <c r="H134" i="6" s="1"/>
  <c r="C131" i="6"/>
  <c r="AW131" i="1"/>
  <c r="M130" i="1"/>
  <c r="F130" i="6" s="1"/>
  <c r="M92" i="1"/>
  <c r="F92" i="6" s="1"/>
  <c r="M88" i="1"/>
  <c r="F88" i="6" s="1"/>
  <c r="C46" i="6"/>
  <c r="AI46" i="1"/>
  <c r="AU46" i="1"/>
  <c r="AY39" i="1"/>
  <c r="AD39" i="6" s="1"/>
  <c r="M34" i="1"/>
  <c r="F34" i="6" s="1"/>
  <c r="AP253" i="1"/>
  <c r="Y253" i="6" s="1"/>
  <c r="AP252" i="1"/>
  <c r="Y252" i="6" s="1"/>
  <c r="AF248" i="1"/>
  <c r="AF247" i="1"/>
  <c r="X247" i="1"/>
  <c r="M247" i="6" s="1"/>
  <c r="AF241" i="1"/>
  <c r="AG241" i="1" s="1"/>
  <c r="T241" i="6" s="1"/>
  <c r="AS226" i="1"/>
  <c r="AP222" i="1"/>
  <c r="Y222" i="6" s="1"/>
  <c r="AP219" i="1"/>
  <c r="Y219" i="6" s="1"/>
  <c r="AS214" i="1"/>
  <c r="AK214" i="1"/>
  <c r="AO214" i="1" s="1"/>
  <c r="X214" i="6" s="1"/>
  <c r="U209" i="1"/>
  <c r="X209" i="1" s="1"/>
  <c r="M209" i="6" s="1"/>
  <c r="M209" i="1"/>
  <c r="F209" i="6" s="1"/>
  <c r="AP203" i="1"/>
  <c r="Y203" i="6" s="1"/>
  <c r="AP201" i="1"/>
  <c r="Y201" i="6" s="1"/>
  <c r="M199" i="1"/>
  <c r="F199" i="6" s="1"/>
  <c r="AF198" i="1"/>
  <c r="S198" i="6" s="1"/>
  <c r="M198" i="1"/>
  <c r="F198" i="6" s="1"/>
  <c r="M196" i="1"/>
  <c r="F196" i="6" s="1"/>
  <c r="M195" i="1"/>
  <c r="F195" i="6" s="1"/>
  <c r="AF194" i="1"/>
  <c r="S194" i="6" s="1"/>
  <c r="AP190" i="1"/>
  <c r="Y190" i="6" s="1"/>
  <c r="AP175" i="1"/>
  <c r="Y175" i="6" s="1"/>
  <c r="AU169" i="1"/>
  <c r="AY169" i="1" s="1"/>
  <c r="AD169" i="6" s="1"/>
  <c r="M168" i="1"/>
  <c r="F168" i="6" s="1"/>
  <c r="AP165" i="1"/>
  <c r="Y165" i="6" s="1"/>
  <c r="AO164" i="1"/>
  <c r="X164" i="6" s="1"/>
  <c r="AP162" i="1"/>
  <c r="Y162" i="6" s="1"/>
  <c r="AF156" i="1"/>
  <c r="O153" i="1"/>
  <c r="H153" i="6" s="1"/>
  <c r="O143" i="1"/>
  <c r="H143" i="6" s="1"/>
  <c r="M142" i="1"/>
  <c r="F142" i="6" s="1"/>
  <c r="M140" i="1"/>
  <c r="F140" i="6" s="1"/>
  <c r="M134" i="1"/>
  <c r="F134" i="6" s="1"/>
  <c r="AF116" i="1"/>
  <c r="S116" i="6" s="1"/>
  <c r="M112" i="1"/>
  <c r="F112" i="6" s="1"/>
  <c r="X105" i="1"/>
  <c r="M105" i="6" s="1"/>
  <c r="AF104" i="1"/>
  <c r="AG104" i="1" s="1"/>
  <c r="T104" i="6" s="1"/>
  <c r="AF88" i="1"/>
  <c r="S88" i="6" s="1"/>
  <c r="AF72" i="1"/>
  <c r="AI61" i="1"/>
  <c r="AK61" i="1"/>
  <c r="C43" i="6"/>
  <c r="AW43" i="1"/>
  <c r="AZ43" i="1" s="1"/>
  <c r="AE43" i="6" s="1"/>
  <c r="AF239" i="1"/>
  <c r="O239" i="1"/>
  <c r="H239" i="6" s="1"/>
  <c r="O237" i="1"/>
  <c r="H237" i="6" s="1"/>
  <c r="AP233" i="1"/>
  <c r="Y233" i="6" s="1"/>
  <c r="M229" i="1"/>
  <c r="F229" i="6" s="1"/>
  <c r="AO225" i="1"/>
  <c r="X225" i="6" s="1"/>
  <c r="AF224" i="1"/>
  <c r="O219" i="1"/>
  <c r="H219" i="6" s="1"/>
  <c r="O215" i="1"/>
  <c r="H215" i="6" s="1"/>
  <c r="AF214" i="1"/>
  <c r="AF213" i="1"/>
  <c r="S213" i="6" s="1"/>
  <c r="AF203" i="1"/>
  <c r="AF197" i="1"/>
  <c r="S197" i="6" s="1"/>
  <c r="AF196" i="1"/>
  <c r="AF195" i="1"/>
  <c r="S195" i="6" s="1"/>
  <c r="M184" i="1"/>
  <c r="M176" i="1"/>
  <c r="F176" i="6" s="1"/>
  <c r="O171" i="1"/>
  <c r="H171" i="6" s="1"/>
  <c r="AF169" i="1"/>
  <c r="AG169" i="1" s="1"/>
  <c r="T169" i="6" s="1"/>
  <c r="AP160" i="1"/>
  <c r="Y160" i="6" s="1"/>
  <c r="AF158" i="1"/>
  <c r="S158" i="6" s="1"/>
  <c r="M157" i="1"/>
  <c r="F157" i="6" s="1"/>
  <c r="AF154" i="1"/>
  <c r="S154" i="6" s="1"/>
  <c r="O151" i="1"/>
  <c r="H151" i="6" s="1"/>
  <c r="M147" i="1"/>
  <c r="F147" i="6" s="1"/>
  <c r="O136" i="1"/>
  <c r="H136" i="6" s="1"/>
  <c r="AP135" i="1"/>
  <c r="Y135" i="6" s="1"/>
  <c r="AP134" i="1"/>
  <c r="Y134" i="6" s="1"/>
  <c r="AP132" i="1"/>
  <c r="Y132" i="6" s="1"/>
  <c r="AP130" i="1"/>
  <c r="Y130" i="6" s="1"/>
  <c r="AO128" i="1"/>
  <c r="X128" i="6" s="1"/>
  <c r="AP122" i="1"/>
  <c r="Y122" i="6" s="1"/>
  <c r="AP121" i="1"/>
  <c r="Y121" i="6" s="1"/>
  <c r="AF118" i="1"/>
  <c r="X118" i="1"/>
  <c r="M118" i="6" s="1"/>
  <c r="AF117" i="1"/>
  <c r="AZ107" i="1"/>
  <c r="AE107" i="6" s="1"/>
  <c r="AF102" i="1"/>
  <c r="S102" i="6" s="1"/>
  <c r="AO100" i="1"/>
  <c r="X100" i="6" s="1"/>
  <c r="M91" i="1"/>
  <c r="F91" i="6" s="1"/>
  <c r="M89" i="1"/>
  <c r="F89" i="6" s="1"/>
  <c r="AF83" i="1"/>
  <c r="AG83" i="1" s="1"/>
  <c r="T83" i="6" s="1"/>
  <c r="AF76" i="1"/>
  <c r="S76" i="6" s="1"/>
  <c r="C38" i="6"/>
  <c r="U38" i="1"/>
  <c r="AK38" i="1"/>
  <c r="AS38" i="1"/>
  <c r="AW38" i="1"/>
  <c r="AI38" i="1"/>
  <c r="AU38" i="1"/>
  <c r="AO28" i="1"/>
  <c r="X28" i="6" s="1"/>
  <c r="AF27" i="1"/>
  <c r="AF24" i="1"/>
  <c r="S24" i="6" s="1"/>
  <c r="AF18" i="1"/>
  <c r="S18" i="6" s="1"/>
  <c r="AF17" i="1"/>
  <c r="S17" i="6" s="1"/>
  <c r="AP16" i="1"/>
  <c r="Y16" i="6" s="1"/>
  <c r="AF11" i="1"/>
  <c r="S11" i="6" s="1"/>
  <c r="X5" i="1"/>
  <c r="M5" i="6" s="1"/>
  <c r="AP55" i="1"/>
  <c r="Y55" i="6" s="1"/>
  <c r="AI51" i="1"/>
  <c r="AF51" i="1"/>
  <c r="S51" i="6" s="1"/>
  <c r="AX47" i="1"/>
  <c r="AC47" i="6" s="1"/>
  <c r="AF43" i="1"/>
  <c r="S43" i="6" s="1"/>
  <c r="M43" i="1"/>
  <c r="F43" i="6" s="1"/>
  <c r="M41" i="1"/>
  <c r="F41" i="6" s="1"/>
  <c r="M40" i="1"/>
  <c r="F40" i="6" s="1"/>
  <c r="AP38" i="1"/>
  <c r="Y38" i="6" s="1"/>
  <c r="M35" i="1"/>
  <c r="F35" i="6" s="1"/>
  <c r="AP32" i="1"/>
  <c r="Y32" i="6" s="1"/>
  <c r="M32" i="1"/>
  <c r="F32" i="6" s="1"/>
  <c r="M31" i="1"/>
  <c r="AY22" i="1"/>
  <c r="AD22" i="6" s="1"/>
  <c r="M76" i="1"/>
  <c r="F76" i="6" s="1"/>
  <c r="M72" i="1"/>
  <c r="F72" i="6" s="1"/>
  <c r="M71" i="1"/>
  <c r="M68" i="1"/>
  <c r="F68" i="6" s="1"/>
  <c r="O63" i="1"/>
  <c r="H63" i="6" s="1"/>
  <c r="M60" i="1"/>
  <c r="F60" i="6" s="1"/>
  <c r="M55" i="1"/>
  <c r="F55" i="6" s="1"/>
  <c r="M53" i="1"/>
  <c r="F53" i="6" s="1"/>
  <c r="M48" i="1"/>
  <c r="F48" i="6" s="1"/>
  <c r="AO33" i="1"/>
  <c r="X33" i="6" s="1"/>
  <c r="AP30" i="1"/>
  <c r="Y30" i="6" s="1"/>
  <c r="AN23" i="1"/>
  <c r="M23" i="1"/>
  <c r="F23" i="6" s="1"/>
  <c r="M15" i="1"/>
  <c r="F15" i="6" s="1"/>
  <c r="X11" i="1"/>
  <c r="M11" i="6" s="1"/>
  <c r="AP108" i="1"/>
  <c r="Y108" i="6" s="1"/>
  <c r="M102" i="1"/>
  <c r="F102" i="6" s="1"/>
  <c r="M97" i="1"/>
  <c r="F97" i="6" s="1"/>
  <c r="O94" i="1"/>
  <c r="H94" i="6" s="1"/>
  <c r="AF93" i="1"/>
  <c r="S93" i="6" s="1"/>
  <c r="AF90" i="1"/>
  <c r="S90" i="6" s="1"/>
  <c r="AP88" i="1"/>
  <c r="Y88" i="6" s="1"/>
  <c r="AP87" i="1"/>
  <c r="Y87" i="6" s="1"/>
  <c r="M87" i="1"/>
  <c r="F87" i="6" s="1"/>
  <c r="O86" i="1"/>
  <c r="H86" i="6" s="1"/>
  <c r="AF82" i="1"/>
  <c r="S82" i="6" s="1"/>
  <c r="M79" i="1"/>
  <c r="F79" i="6" s="1"/>
  <c r="AF75" i="1"/>
  <c r="AP68" i="1"/>
  <c r="Y68" i="6" s="1"/>
  <c r="AI67" i="1"/>
  <c r="AN67" i="1" s="1"/>
  <c r="W67" i="6" s="1"/>
  <c r="AF67" i="1"/>
  <c r="S67" i="6" s="1"/>
  <c r="M67" i="1"/>
  <c r="F67" i="6" s="1"/>
  <c r="AP66" i="1"/>
  <c r="Y66" i="6" s="1"/>
  <c r="AN66" i="1"/>
  <c r="W66" i="6" s="1"/>
  <c r="AF66" i="1"/>
  <c r="S66" i="6" s="1"/>
  <c r="M63" i="1"/>
  <c r="AF48" i="1"/>
  <c r="S48" i="6" s="1"/>
  <c r="AF46" i="1"/>
  <c r="S46" i="6" s="1"/>
  <c r="M46" i="1"/>
  <c r="F46" i="6" s="1"/>
  <c r="AP43" i="1"/>
  <c r="Y43" i="6" s="1"/>
  <c r="AI41" i="1"/>
  <c r="AF41" i="1"/>
  <c r="S41" i="6" s="1"/>
  <c r="AW37" i="1"/>
  <c r="AZ37" i="1" s="1"/>
  <c r="AE37" i="6" s="1"/>
  <c r="AS37" i="1"/>
  <c r="AX37" i="1" s="1"/>
  <c r="AK37" i="1"/>
  <c r="AF35" i="1"/>
  <c r="S35" i="6" s="1"/>
  <c r="AF34" i="1"/>
  <c r="S34" i="6" s="1"/>
  <c r="AI33" i="1"/>
  <c r="AF33" i="1"/>
  <c r="S33" i="6" s="1"/>
  <c r="M33" i="1"/>
  <c r="F33" i="6" s="1"/>
  <c r="AF30" i="1"/>
  <c r="S30" i="6" s="1"/>
  <c r="M26" i="1"/>
  <c r="F26" i="6" s="1"/>
  <c r="AF25" i="1"/>
  <c r="S25" i="6" s="1"/>
  <c r="AY24" i="1"/>
  <c r="AD24" i="6" s="1"/>
  <c r="AW23" i="1"/>
  <c r="AS23" i="1"/>
  <c r="AK23" i="1"/>
  <c r="AF20" i="1"/>
  <c r="S20" i="6" s="1"/>
  <c r="AP18" i="1"/>
  <c r="Y18" i="6" s="1"/>
  <c r="AP17" i="1"/>
  <c r="Y17" i="6" s="1"/>
  <c r="AF14" i="1"/>
  <c r="S14" i="6" s="1"/>
  <c r="X12" i="1"/>
  <c r="M12" i="6" s="1"/>
  <c r="AS11" i="1"/>
  <c r="AX11" i="1" s="1"/>
  <c r="AC11" i="6" s="1"/>
  <c r="O6" i="1"/>
  <c r="AP5" i="1"/>
  <c r="Y5" i="6" s="1"/>
  <c r="AX799" i="1"/>
  <c r="AK753" i="1"/>
  <c r="AO753" i="1" s="1"/>
  <c r="AI753" i="1"/>
  <c r="AN753" i="1" s="1"/>
  <c r="AU672" i="1"/>
  <c r="AY672" i="1" s="1"/>
  <c r="C644" i="6"/>
  <c r="AK644" i="1"/>
  <c r="AO644" i="1" s="1"/>
  <c r="C633" i="6"/>
  <c r="U633" i="1"/>
  <c r="AI633" i="1"/>
  <c r="AN633" i="1" s="1"/>
  <c r="AU633" i="1"/>
  <c r="AY633" i="1" s="1"/>
  <c r="AK633" i="1"/>
  <c r="AO633" i="1" s="1"/>
  <c r="C620" i="6"/>
  <c r="AU620" i="1"/>
  <c r="AY620" i="1" s="1"/>
  <c r="C598" i="6"/>
  <c r="AS598" i="1"/>
  <c r="AX598" i="1" s="1"/>
  <c r="AW598" i="1"/>
  <c r="AZ598" i="1" s="1"/>
  <c r="AU598" i="1"/>
  <c r="AY598" i="1" s="1"/>
  <c r="C566" i="6"/>
  <c r="U566" i="1"/>
  <c r="X566" i="1" s="1"/>
  <c r="AI566" i="1"/>
  <c r="AN566" i="1" s="1"/>
  <c r="AU566" i="1"/>
  <c r="AY566" i="1" s="1"/>
  <c r="AK566" i="1"/>
  <c r="AO566" i="1" s="1"/>
  <c r="AS566" i="1"/>
  <c r="AW566" i="1"/>
  <c r="AO565" i="1"/>
  <c r="C451" i="6"/>
  <c r="AK451" i="1"/>
  <c r="AO451" i="1" s="1"/>
  <c r="AS451" i="1"/>
  <c r="AW451" i="1"/>
  <c r="AU451" i="1"/>
  <c r="AY451" i="1" s="1"/>
  <c r="C414" i="6"/>
  <c r="AK414" i="1"/>
  <c r="AO414" i="1" s="1"/>
  <c r="AS414" i="1"/>
  <c r="AX414" i="1" s="1"/>
  <c r="AU312" i="1"/>
  <c r="AY312" i="1" s="1"/>
  <c r="AI312" i="1"/>
  <c r="C266" i="6"/>
  <c r="AW266" i="1"/>
  <c r="AZ266" i="1" s="1"/>
  <c r="AE266" i="6" s="1"/>
  <c r="C225" i="6"/>
  <c r="AW225" i="1"/>
  <c r="AZ225" i="1" s="1"/>
  <c r="AE225" i="6" s="1"/>
  <c r="U789" i="1"/>
  <c r="X789" i="1" s="1"/>
  <c r="AW789" i="1"/>
  <c r="AZ789" i="1" s="1"/>
  <c r="C766" i="6"/>
  <c r="AK766" i="1"/>
  <c r="AO766" i="1" s="1"/>
  <c r="C748" i="6"/>
  <c r="AI748" i="1"/>
  <c r="AN748" i="1" s="1"/>
  <c r="AU748" i="1"/>
  <c r="AK748" i="1"/>
  <c r="AO748" i="1" s="1"/>
  <c r="AS748" i="1"/>
  <c r="AW748" i="1"/>
  <c r="AZ748" i="1" s="1"/>
  <c r="C726" i="6"/>
  <c r="AK726" i="1"/>
  <c r="AO726" i="1" s="1"/>
  <c r="AS726" i="1"/>
  <c r="AW726" i="1"/>
  <c r="AZ726" i="1" s="1"/>
  <c r="AU726" i="1"/>
  <c r="AY726" i="1" s="1"/>
  <c r="AP849" i="1"/>
  <c r="AF848" i="1"/>
  <c r="AP847" i="1"/>
  <c r="AP846" i="1"/>
  <c r="AS844" i="1"/>
  <c r="AX844" i="1" s="1"/>
  <c r="AW842" i="1"/>
  <c r="AZ842" i="1" s="1"/>
  <c r="X842" i="1"/>
  <c r="O842" i="1"/>
  <c r="AP837" i="1"/>
  <c r="AX831" i="1"/>
  <c r="AP829" i="1"/>
  <c r="AF828" i="1"/>
  <c r="AZ826" i="1"/>
  <c r="AO826" i="1"/>
  <c r="AF824" i="1"/>
  <c r="AP823" i="1"/>
  <c r="AP822" i="1"/>
  <c r="AS818" i="1"/>
  <c r="AX818" i="1" s="1"/>
  <c r="X818" i="1"/>
  <c r="O818" i="1"/>
  <c r="X816" i="1"/>
  <c r="AS814" i="1"/>
  <c r="AX814" i="1" s="1"/>
  <c r="AS812" i="1"/>
  <c r="AX812" i="1" s="1"/>
  <c r="AW810" i="1"/>
  <c r="AZ810" i="1" s="1"/>
  <c r="X810" i="1"/>
  <c r="O810" i="1"/>
  <c r="AP805" i="1"/>
  <c r="AS800" i="1"/>
  <c r="AX800" i="1" s="1"/>
  <c r="AP797" i="1"/>
  <c r="AF796" i="1"/>
  <c r="AZ794" i="1"/>
  <c r="O786" i="1"/>
  <c r="C778" i="6"/>
  <c r="AK778" i="1"/>
  <c r="AO778" i="1" s="1"/>
  <c r="AS778" i="1"/>
  <c r="AX778" i="1" s="1"/>
  <c r="AW778" i="1"/>
  <c r="AZ778" i="1" s="1"/>
  <c r="AI778" i="1"/>
  <c r="AU778" i="1"/>
  <c r="AY778" i="1" s="1"/>
  <c r="O763" i="1"/>
  <c r="C697" i="6"/>
  <c r="AK697" i="1"/>
  <c r="AO697" i="1" s="1"/>
  <c r="AS697" i="1"/>
  <c r="AX697" i="1" s="1"/>
  <c r="C646" i="6"/>
  <c r="AU646" i="1"/>
  <c r="AY646" i="1" s="1"/>
  <c r="AW633" i="1"/>
  <c r="C576" i="6"/>
  <c r="AU576" i="1"/>
  <c r="AY576" i="1" s="1"/>
  <c r="C571" i="6"/>
  <c r="AW571" i="1"/>
  <c r="AZ571" i="1" s="1"/>
  <c r="AS571" i="1"/>
  <c r="AI721" i="1"/>
  <c r="AN721" i="1" s="1"/>
  <c r="AK721" i="1"/>
  <c r="AO721" i="1" s="1"/>
  <c r="U702" i="1"/>
  <c r="X702" i="1" s="1"/>
  <c r="AW702" i="1"/>
  <c r="AZ702" i="1" s="1"/>
  <c r="C675" i="6"/>
  <c r="AU675" i="1"/>
  <c r="AY675" i="1" s="1"/>
  <c r="AS675" i="1"/>
  <c r="AX675" i="1" s="1"/>
  <c r="AW675" i="1"/>
  <c r="AZ675" i="1" s="1"/>
  <c r="O850" i="1"/>
  <c r="AO842" i="1"/>
  <c r="AS832" i="1"/>
  <c r="AX832" i="1" s="1"/>
  <c r="AX819" i="1"/>
  <c r="AW818" i="1"/>
  <c r="AX815" i="1"/>
  <c r="AO814" i="1"/>
  <c r="AO810" i="1"/>
  <c r="AS784" i="1"/>
  <c r="AX784" i="1" s="1"/>
  <c r="C704" i="6"/>
  <c r="AK704" i="1"/>
  <c r="AS704" i="1"/>
  <c r="C666" i="6"/>
  <c r="AK666" i="1"/>
  <c r="C665" i="6"/>
  <c r="AK665" i="1"/>
  <c r="AO665" i="1" s="1"/>
  <c r="AS665" i="1"/>
  <c r="AX665" i="1" s="1"/>
  <c r="AW665" i="1"/>
  <c r="AZ665" i="1" s="1"/>
  <c r="AU665" i="1"/>
  <c r="AY665" i="1" s="1"/>
  <c r="C636" i="6"/>
  <c r="AW636" i="1"/>
  <c r="AZ636" i="1" s="1"/>
  <c r="U6" i="13" s="1"/>
  <c r="C627" i="6"/>
  <c r="U627" i="1"/>
  <c r="X627" i="1" s="1"/>
  <c r="AI627" i="1"/>
  <c r="AN627" i="1" s="1"/>
  <c r="AU627" i="1"/>
  <c r="AY627" i="1" s="1"/>
  <c r="C606" i="6"/>
  <c r="AS606" i="1"/>
  <c r="AW606" i="1"/>
  <c r="AZ606" i="1" s="1"/>
  <c r="AU606" i="1"/>
  <c r="AY606" i="1" s="1"/>
  <c r="C529" i="6"/>
  <c r="AW529" i="1"/>
  <c r="AS529" i="1"/>
  <c r="AX529" i="1" s="1"/>
  <c r="C511" i="6"/>
  <c r="AW511" i="1"/>
  <c r="AZ511" i="1" s="1"/>
  <c r="AS511" i="1"/>
  <c r="AX511" i="1" s="1"/>
  <c r="C500" i="6"/>
  <c r="AW500" i="1"/>
  <c r="AZ500" i="1" s="1"/>
  <c r="AF851" i="1"/>
  <c r="X840" i="1"/>
  <c r="X839" i="1"/>
  <c r="AX839" i="1"/>
  <c r="AF836" i="1"/>
  <c r="AF835" i="1"/>
  <c r="AP833" i="1"/>
  <c r="AF832" i="1"/>
  <c r="AP831" i="1"/>
  <c r="AP830" i="1"/>
  <c r="X829" i="1"/>
  <c r="AF827" i="1"/>
  <c r="AP825" i="1"/>
  <c r="AW821" i="1"/>
  <c r="AZ821" i="1" s="1"/>
  <c r="X821" i="1"/>
  <c r="X820" i="1"/>
  <c r="AZ817" i="1"/>
  <c r="AP813" i="1"/>
  <c r="X808" i="1"/>
  <c r="X807" i="1"/>
  <c r="AX807" i="1"/>
  <c r="AF804" i="1"/>
  <c r="AF803" i="1"/>
  <c r="AP801" i="1"/>
  <c r="X800" i="1"/>
  <c r="AF795" i="1"/>
  <c r="AK725" i="1"/>
  <c r="AO725" i="1" s="1"/>
  <c r="AI725" i="1"/>
  <c r="AN725" i="1" s="1"/>
  <c r="C716" i="6"/>
  <c r="AU716" i="1"/>
  <c r="AY716" i="1" s="1"/>
  <c r="C712" i="6"/>
  <c r="AI712" i="1"/>
  <c r="AN712" i="1" s="1"/>
  <c r="AK712" i="1"/>
  <c r="AO712" i="1" s="1"/>
  <c r="C682" i="6"/>
  <c r="AK682" i="1"/>
  <c r="AO682" i="1" s="1"/>
  <c r="C681" i="6"/>
  <c r="AK681" i="1"/>
  <c r="AS681" i="1"/>
  <c r="AW681" i="1"/>
  <c r="AZ681" i="1" s="1"/>
  <c r="AU681" i="1"/>
  <c r="AY681" i="1" s="1"/>
  <c r="C652" i="6"/>
  <c r="AU652" i="1"/>
  <c r="AY652" i="1" s="1"/>
  <c r="AS652" i="1"/>
  <c r="AX652" i="1" s="1"/>
  <c r="S22" i="13" s="1"/>
  <c r="AW652" i="1"/>
  <c r="AZ652" i="1" s="1"/>
  <c r="C648" i="6"/>
  <c r="AI648" i="1"/>
  <c r="AN648" i="1" s="1"/>
  <c r="O18" i="13" s="1"/>
  <c r="AK648" i="1"/>
  <c r="AO648" i="1" s="1"/>
  <c r="C625" i="6"/>
  <c r="AI625" i="1"/>
  <c r="AN625" i="1" s="1"/>
  <c r="AK625" i="1"/>
  <c r="C615" i="6"/>
  <c r="AW615" i="1"/>
  <c r="AZ615" i="1" s="1"/>
  <c r="AS615" i="1"/>
  <c r="C591" i="6"/>
  <c r="AU591" i="1"/>
  <c r="AY591" i="1" s="1"/>
  <c r="AF792" i="1"/>
  <c r="AP791" i="1"/>
  <c r="AP790" i="1"/>
  <c r="AP785" i="1"/>
  <c r="AF784" i="1"/>
  <c r="AP783" i="1"/>
  <c r="AY782" i="1"/>
  <c r="AP782" i="1"/>
  <c r="AF780" i="1"/>
  <c r="AP779" i="1"/>
  <c r="AP778" i="1"/>
  <c r="X777" i="1"/>
  <c r="X774" i="1"/>
  <c r="AF771" i="1"/>
  <c r="AP766" i="1"/>
  <c r="AP763" i="1"/>
  <c r="AP760" i="1"/>
  <c r="AP753" i="1"/>
  <c r="AF753" i="1"/>
  <c r="AY746" i="1"/>
  <c r="AF746" i="1"/>
  <c r="X746" i="1"/>
  <c r="AF745" i="1"/>
  <c r="AF744" i="1"/>
  <c r="O743" i="1"/>
  <c r="AP741" i="1"/>
  <c r="O741" i="1"/>
  <c r="AS740" i="1"/>
  <c r="AX740" i="1" s="1"/>
  <c r="AK740" i="1"/>
  <c r="AO737" i="1"/>
  <c r="AK729" i="1"/>
  <c r="AO729" i="1" s="1"/>
  <c r="AF725" i="1"/>
  <c r="AU724" i="1"/>
  <c r="AP724" i="1"/>
  <c r="AI724" i="1"/>
  <c r="AN724" i="1" s="1"/>
  <c r="AN719" i="1"/>
  <c r="AP718" i="1"/>
  <c r="AF714" i="1"/>
  <c r="AF713" i="1"/>
  <c r="AF710" i="1"/>
  <c r="O710" i="1"/>
  <c r="AF706" i="1"/>
  <c r="X706" i="1"/>
  <c r="AO705" i="1"/>
  <c r="AP704" i="1"/>
  <c r="AF703" i="1"/>
  <c r="AF702" i="1"/>
  <c r="AF701" i="1"/>
  <c r="AS696" i="1"/>
  <c r="AK696" i="1"/>
  <c r="AO696" i="1" s="1"/>
  <c r="AP694" i="1"/>
  <c r="AP690" i="1"/>
  <c r="AS689" i="1"/>
  <c r="AK689" i="1"/>
  <c r="AF687" i="1"/>
  <c r="AF685" i="1"/>
  <c r="AF684" i="1"/>
  <c r="AP682" i="1"/>
  <c r="AW677" i="1"/>
  <c r="AZ677" i="1" s="1"/>
  <c r="AS677" i="1"/>
  <c r="AX677" i="1" s="1"/>
  <c r="AK677" i="1"/>
  <c r="AO677" i="1" s="1"/>
  <c r="AF675" i="1"/>
  <c r="AF673" i="1"/>
  <c r="AF672" i="1"/>
  <c r="AK670" i="1"/>
  <c r="AP666" i="1"/>
  <c r="AO661" i="1"/>
  <c r="AF661" i="1"/>
  <c r="AF660" i="1"/>
  <c r="X659" i="1"/>
  <c r="AP657" i="1"/>
  <c r="AS656" i="1"/>
  <c r="AX656" i="1" s="1"/>
  <c r="AK656" i="1"/>
  <c r="AK654" i="1"/>
  <c r="AW653" i="1"/>
  <c r="AZ653" i="1" s="1"/>
  <c r="AS653" i="1"/>
  <c r="AK653" i="1"/>
  <c r="AO653" i="1" s="1"/>
  <c r="AF652" i="1"/>
  <c r="AF650" i="1"/>
  <c r="AY647" i="1"/>
  <c r="AP647" i="1"/>
  <c r="AP644" i="1"/>
  <c r="AW641" i="1"/>
  <c r="AS641" i="1"/>
  <c r="AX641" i="1" s="1"/>
  <c r="S11" i="13" s="1"/>
  <c r="AK641" i="1"/>
  <c r="AO641" i="1" s="1"/>
  <c r="AU639" i="1"/>
  <c r="AY639" i="1" s="1"/>
  <c r="T9" i="13" s="1"/>
  <c r="AP639" i="1"/>
  <c r="AI639" i="1"/>
  <c r="AN639" i="1" s="1"/>
  <c r="AP637" i="1"/>
  <c r="AP634" i="1"/>
  <c r="AU632" i="1"/>
  <c r="AY632" i="1" s="1"/>
  <c r="AF631" i="1"/>
  <c r="AP629" i="1"/>
  <c r="AZ627" i="1"/>
  <c r="AF626" i="1"/>
  <c r="AP622" i="1"/>
  <c r="AU619" i="1"/>
  <c r="AY619" i="1" s="1"/>
  <c r="AF615" i="1"/>
  <c r="AY612" i="1"/>
  <c r="AK609" i="1"/>
  <c r="AO609" i="1" s="1"/>
  <c r="AZ604" i="1"/>
  <c r="C603" i="6"/>
  <c r="AK603" i="1"/>
  <c r="AS603" i="1"/>
  <c r="AX603" i="1" s="1"/>
  <c r="AZ596" i="1"/>
  <c r="O594" i="1"/>
  <c r="C593" i="6"/>
  <c r="AU593" i="1"/>
  <c r="AY593" i="1" s="1"/>
  <c r="AF589" i="1"/>
  <c r="C589" i="6"/>
  <c r="AK589" i="1"/>
  <c r="AO589" i="1" s="1"/>
  <c r="AS589" i="1"/>
  <c r="AX589" i="1" s="1"/>
  <c r="AW589" i="1"/>
  <c r="AU588" i="1"/>
  <c r="AY588" i="1" s="1"/>
  <c r="AF587" i="1"/>
  <c r="AY585" i="1"/>
  <c r="O574" i="1"/>
  <c r="O573" i="1"/>
  <c r="C563" i="6"/>
  <c r="AK563" i="1"/>
  <c r="AO563" i="1" s="1"/>
  <c r="AS563" i="1"/>
  <c r="AW563" i="1"/>
  <c r="AZ563" i="1" s="1"/>
  <c r="C559" i="6"/>
  <c r="AK559" i="1"/>
  <c r="AO559" i="1" s="1"/>
  <c r="AU559" i="1"/>
  <c r="AY559" i="1" s="1"/>
  <c r="O557" i="1"/>
  <c r="C543" i="6"/>
  <c r="AW543" i="1"/>
  <c r="AZ543" i="1" s="1"/>
  <c r="AS543" i="1"/>
  <c r="C516" i="6"/>
  <c r="AK516" i="1"/>
  <c r="AO516" i="1" s="1"/>
  <c r="C503" i="6"/>
  <c r="AW503" i="1"/>
  <c r="AZ503" i="1" s="1"/>
  <c r="AS503" i="1"/>
  <c r="AX503" i="1" s="1"/>
  <c r="AX460" i="1"/>
  <c r="AP423" i="1"/>
  <c r="O776" i="1"/>
  <c r="O769" i="1"/>
  <c r="O767" i="1"/>
  <c r="O756" i="1"/>
  <c r="O755" i="1"/>
  <c r="O751" i="1"/>
  <c r="O747" i="1"/>
  <c r="O746" i="1"/>
  <c r="O731" i="1"/>
  <c r="O730" i="1"/>
  <c r="O727" i="1"/>
  <c r="O725" i="1"/>
  <c r="O716" i="1"/>
  <c r="O715" i="1"/>
  <c r="O706" i="1"/>
  <c r="O652" i="1"/>
  <c r="E22" i="13" s="1"/>
  <c r="O636" i="1"/>
  <c r="C602" i="6"/>
  <c r="AK602" i="1"/>
  <c r="AO602" i="1" s="1"/>
  <c r="AS602" i="1"/>
  <c r="O582" i="1"/>
  <c r="O581" i="1"/>
  <c r="C570" i="6"/>
  <c r="AK570" i="1"/>
  <c r="AO570" i="1" s="1"/>
  <c r="C538" i="6"/>
  <c r="AW538" i="1"/>
  <c r="AZ538" i="1" s="1"/>
  <c r="C525" i="6"/>
  <c r="AK525" i="1"/>
  <c r="AO525" i="1" s="1"/>
  <c r="AS525" i="1"/>
  <c r="AX525" i="1" s="1"/>
  <c r="C513" i="6"/>
  <c r="AK513" i="1"/>
  <c r="AO513" i="1" s="1"/>
  <c r="AS513" i="1"/>
  <c r="AX513" i="1" s="1"/>
  <c r="AW513" i="1"/>
  <c r="AZ513" i="1" s="1"/>
  <c r="AI513" i="1"/>
  <c r="AN513" i="1" s="1"/>
  <c r="AU513" i="1"/>
  <c r="AY513" i="1" s="1"/>
  <c r="C435" i="6"/>
  <c r="AK435" i="1"/>
  <c r="AO435" i="1" s="1"/>
  <c r="AS435" i="1"/>
  <c r="AW435" i="1"/>
  <c r="AP793" i="1"/>
  <c r="X788" i="1"/>
  <c r="X787" i="1"/>
  <c r="AX787" i="1"/>
  <c r="AW786" i="1"/>
  <c r="AZ786" i="1" s="1"/>
  <c r="AX783" i="1"/>
  <c r="AF782" i="1"/>
  <c r="AK781" i="1"/>
  <c r="AO781" i="1" s="1"/>
  <c r="AP780" i="1"/>
  <c r="AF779" i="1"/>
  <c r="X778" i="1"/>
  <c r="AI776" i="1"/>
  <c r="AN776" i="1" s="1"/>
  <c r="AF776" i="1"/>
  <c r="AS775" i="1"/>
  <c r="AX775" i="1" s="1"/>
  <c r="AK775" i="1"/>
  <c r="AS773" i="1"/>
  <c r="AX773" i="1" s="1"/>
  <c r="AK773" i="1"/>
  <c r="AO773" i="1" s="1"/>
  <c r="X773" i="1"/>
  <c r="AP771" i="1"/>
  <c r="O771" i="1"/>
  <c r="AY764" i="1"/>
  <c r="AF763" i="1"/>
  <c r="AF758" i="1"/>
  <c r="O758" i="1"/>
  <c r="AF757" i="1"/>
  <c r="AO754" i="1"/>
  <c r="AF754" i="1"/>
  <c r="AP751" i="1"/>
  <c r="AW750" i="1"/>
  <c r="AZ750" i="1" s="1"/>
  <c r="AF749" i="1"/>
  <c r="AP748" i="1"/>
  <c r="AP745" i="1"/>
  <c r="AF742" i="1"/>
  <c r="AO741" i="1"/>
  <c r="AP740" i="1"/>
  <c r="O740" i="1"/>
  <c r="O739" i="1"/>
  <c r="AS736" i="1"/>
  <c r="AX736" i="1" s="1"/>
  <c r="AF736" i="1"/>
  <c r="O735" i="1"/>
  <c r="AN733" i="1"/>
  <c r="AF733" i="1"/>
  <c r="AP729" i="1"/>
  <c r="AP727" i="1"/>
  <c r="AW724" i="1"/>
  <c r="AZ724" i="1" s="1"/>
  <c r="AS724" i="1"/>
  <c r="AX724" i="1" s="1"/>
  <c r="AK724" i="1"/>
  <c r="AO724" i="1" s="1"/>
  <c r="O724" i="1"/>
  <c r="AF722" i="1"/>
  <c r="AF721" i="1"/>
  <c r="AP712" i="1"/>
  <c r="AP710" i="1"/>
  <c r="AI708" i="1"/>
  <c r="AN708" i="1" s="1"/>
  <c r="AP706" i="1"/>
  <c r="AP705" i="1"/>
  <c r="O705" i="1"/>
  <c r="O703" i="1"/>
  <c r="AP702" i="1"/>
  <c r="AF699" i="1"/>
  <c r="AF695" i="1"/>
  <c r="AP693" i="1"/>
  <c r="AF692" i="1"/>
  <c r="AP689" i="1"/>
  <c r="AZ686" i="1"/>
  <c r="AO686" i="1"/>
  <c r="AF686" i="1"/>
  <c r="AU677" i="1"/>
  <c r="AY677" i="1" s="1"/>
  <c r="AP670" i="1"/>
  <c r="AY669" i="1"/>
  <c r="AF668" i="1"/>
  <c r="AY658" i="1"/>
  <c r="AN658" i="1"/>
  <c r="AF658" i="1"/>
  <c r="AP656" i="1"/>
  <c r="AP654" i="1"/>
  <c r="AU653" i="1"/>
  <c r="AY653" i="1" s="1"/>
  <c r="AF651" i="1"/>
  <c r="AP649" i="1"/>
  <c r="AP648" i="1"/>
  <c r="AU641" i="1"/>
  <c r="AY641" i="1" s="1"/>
  <c r="AN640" i="1"/>
  <c r="AW639" i="1"/>
  <c r="AZ639" i="1" s="1"/>
  <c r="AS639" i="1"/>
  <c r="AX639" i="1" s="1"/>
  <c r="AK639" i="1"/>
  <c r="AN638" i="1"/>
  <c r="AF638" i="1"/>
  <c r="AK634" i="1"/>
  <c r="AO634" i="1" s="1"/>
  <c r="O634" i="1"/>
  <c r="AF633" i="1"/>
  <c r="AW632" i="1"/>
  <c r="AZ632" i="1" s="1"/>
  <c r="AS632" i="1"/>
  <c r="AX632" i="1" s="1"/>
  <c r="AF632" i="1"/>
  <c r="AO630" i="1"/>
  <c r="AF630" i="1"/>
  <c r="AP628" i="1"/>
  <c r="AI628" i="1"/>
  <c r="AN628" i="1" s="1"/>
  <c r="AP625" i="1"/>
  <c r="AP623" i="1"/>
  <c r="AF621" i="1"/>
  <c r="AW619" i="1"/>
  <c r="AZ619" i="1" s="1"/>
  <c r="AS619" i="1"/>
  <c r="AF619" i="1"/>
  <c r="AY616" i="1"/>
  <c r="AS611" i="1"/>
  <c r="AF611" i="1"/>
  <c r="AP609" i="1"/>
  <c r="C608" i="6"/>
  <c r="AI608" i="1"/>
  <c r="AN608" i="1" s="1"/>
  <c r="AU608" i="1"/>
  <c r="AY608" i="1" s="1"/>
  <c r="C604" i="6"/>
  <c r="AK604" i="1"/>
  <c r="AO604" i="1" s="1"/>
  <c r="AS604" i="1"/>
  <c r="AX604" i="1" s="1"/>
  <c r="AZ603" i="1"/>
  <c r="X600" i="1"/>
  <c r="C600" i="6"/>
  <c r="AI600" i="1"/>
  <c r="AN600" i="1" s="1"/>
  <c r="AU600" i="1"/>
  <c r="AY600" i="1" s="1"/>
  <c r="C596" i="6"/>
  <c r="AK596" i="1"/>
  <c r="AO596" i="1" s="1"/>
  <c r="AS596" i="1"/>
  <c r="AX596" i="1" s="1"/>
  <c r="C580" i="6"/>
  <c r="AW580" i="1"/>
  <c r="AZ580" i="1" s="1"/>
  <c r="AS580" i="1"/>
  <c r="AU563" i="1"/>
  <c r="AY563" i="1" s="1"/>
  <c r="C547" i="6"/>
  <c r="AW547" i="1"/>
  <c r="AZ547" i="1" s="1"/>
  <c r="AS547" i="1"/>
  <c r="C514" i="6"/>
  <c r="AK514" i="1"/>
  <c r="AO514" i="1" s="1"/>
  <c r="AU514" i="1"/>
  <c r="C508" i="6"/>
  <c r="AW508" i="1"/>
  <c r="AZ508" i="1" s="1"/>
  <c r="C505" i="6"/>
  <c r="AU505" i="1"/>
  <c r="C490" i="6"/>
  <c r="U490" i="1"/>
  <c r="X490" i="1" s="1"/>
  <c r="AI490" i="1"/>
  <c r="AU490" i="1"/>
  <c r="AY490" i="1" s="1"/>
  <c r="AK490" i="1"/>
  <c r="AO490" i="1" s="1"/>
  <c r="AS490" i="1"/>
  <c r="AX490" i="1" s="1"/>
  <c r="AW490" i="1"/>
  <c r="AX489" i="1"/>
  <c r="C482" i="6"/>
  <c r="AU482" i="1"/>
  <c r="AY482" i="1" s="1"/>
  <c r="C438" i="6"/>
  <c r="AK438" i="1"/>
  <c r="AO438" i="1" s="1"/>
  <c r="AS438" i="1"/>
  <c r="AW438" i="1"/>
  <c r="AZ438" i="1" s="1"/>
  <c r="C427" i="6"/>
  <c r="AK427" i="1"/>
  <c r="AO427" i="1" s="1"/>
  <c r="AS427" i="1"/>
  <c r="AW427" i="1"/>
  <c r="O423" i="1"/>
  <c r="O564" i="1"/>
  <c r="AO561" i="1"/>
  <c r="O556" i="1"/>
  <c r="O549" i="1"/>
  <c r="O548" i="1"/>
  <c r="O535" i="1"/>
  <c r="O519" i="1"/>
  <c r="O510" i="1"/>
  <c r="O502" i="1"/>
  <c r="O478" i="1"/>
  <c r="O473" i="1"/>
  <c r="O471" i="1"/>
  <c r="AY453" i="1"/>
  <c r="O452" i="1"/>
  <c r="O440" i="1"/>
  <c r="AY437" i="1"/>
  <c r="O436" i="1"/>
  <c r="AP422" i="1"/>
  <c r="AP418" i="1"/>
  <c r="AP409" i="1"/>
  <c r="AP393" i="1"/>
  <c r="AZ288" i="1"/>
  <c r="AW235" i="1"/>
  <c r="AZ235" i="1" s="1"/>
  <c r="AE235" i="6" s="1"/>
  <c r="AS235" i="1"/>
  <c r="AX235" i="1" s="1"/>
  <c r="AC235" i="6" s="1"/>
  <c r="C230" i="6"/>
  <c r="AS230" i="1"/>
  <c r="C229" i="6"/>
  <c r="AW229" i="1"/>
  <c r="AZ229" i="1" s="1"/>
  <c r="AE229" i="6" s="1"/>
  <c r="AK229" i="1"/>
  <c r="AO229" i="1" s="1"/>
  <c r="X229" i="6" s="1"/>
  <c r="AS229" i="1"/>
  <c r="AX229" i="1" s="1"/>
  <c r="AC229" i="6" s="1"/>
  <c r="C185" i="6"/>
  <c r="AU185" i="1"/>
  <c r="AW185" i="1"/>
  <c r="AZ185" i="1" s="1"/>
  <c r="AE185" i="6" s="1"/>
  <c r="C156" i="6"/>
  <c r="AW156" i="1"/>
  <c r="AZ156" i="1" s="1"/>
  <c r="AE156" i="6" s="1"/>
  <c r="AW69" i="1"/>
  <c r="AZ69" i="1" s="1"/>
  <c r="AE69" i="6" s="1"/>
  <c r="AK69" i="1"/>
  <c r="AO69" i="1" s="1"/>
  <c r="X69" i="6" s="1"/>
  <c r="AS69" i="1"/>
  <c r="AF579" i="1"/>
  <c r="O579" i="1"/>
  <c r="O575" i="1"/>
  <c r="O572" i="1"/>
  <c r="O569" i="1"/>
  <c r="O565" i="1"/>
  <c r="O546" i="1"/>
  <c r="O542" i="1"/>
  <c r="O538" i="1"/>
  <c r="AU533" i="1"/>
  <c r="AY533" i="1" s="1"/>
  <c r="O528" i="1"/>
  <c r="O525" i="1"/>
  <c r="AW523" i="1"/>
  <c r="AZ523" i="1" s="1"/>
  <c r="AS523" i="1"/>
  <c r="AX523" i="1" s="1"/>
  <c r="AK523" i="1"/>
  <c r="AO523" i="1" s="1"/>
  <c r="O511" i="1"/>
  <c r="AS507" i="1"/>
  <c r="AX507" i="1" s="1"/>
  <c r="O503" i="1"/>
  <c r="AW498" i="1"/>
  <c r="AZ498" i="1" s="1"/>
  <c r="O494" i="1"/>
  <c r="AU480" i="1"/>
  <c r="AW474" i="1"/>
  <c r="AS474" i="1"/>
  <c r="AX474" i="1" s="1"/>
  <c r="AK474" i="1"/>
  <c r="AO474" i="1" s="1"/>
  <c r="AW470" i="1"/>
  <c r="AZ470" i="1" s="1"/>
  <c r="AU469" i="1"/>
  <c r="AU468" i="1"/>
  <c r="AY468" i="1" s="1"/>
  <c r="O456" i="1"/>
  <c r="AS453" i="1"/>
  <c r="AX453" i="1" s="1"/>
  <c r="AX449" i="1"/>
  <c r="AW444" i="1"/>
  <c r="AZ444" i="1" s="1"/>
  <c r="O441" i="1"/>
  <c r="AS437" i="1"/>
  <c r="AX437" i="1" s="1"/>
  <c r="AX433" i="1"/>
  <c r="AS422" i="1"/>
  <c r="AX422" i="1" s="1"/>
  <c r="AK422" i="1"/>
  <c r="AO422" i="1" s="1"/>
  <c r="X422" i="1"/>
  <c r="AP420" i="1"/>
  <c r="O419" i="1"/>
  <c r="O418" i="1"/>
  <c r="O415" i="1"/>
  <c r="AW394" i="1"/>
  <c r="AZ394" i="1" s="1"/>
  <c r="AK394" i="1"/>
  <c r="AS394" i="1"/>
  <c r="AX394" i="1" s="1"/>
  <c r="AK390" i="1"/>
  <c r="AO390" i="1" s="1"/>
  <c r="AW390" i="1"/>
  <c r="AZ390" i="1" s="1"/>
  <c r="AW382" i="1"/>
  <c r="AZ382" i="1" s="1"/>
  <c r="AK382" i="1"/>
  <c r="AO382" i="1" s="1"/>
  <c r="AS382" i="1"/>
  <c r="AX382" i="1" s="1"/>
  <c r="AY330" i="1"/>
  <c r="AK317" i="1"/>
  <c r="AO317" i="1" s="1"/>
  <c r="AS317" i="1"/>
  <c r="AX317" i="1" s="1"/>
  <c r="AW317" i="1"/>
  <c r="AZ317" i="1" s="1"/>
  <c r="AI317" i="1"/>
  <c r="AU317" i="1"/>
  <c r="AY317" i="1" s="1"/>
  <c r="O310" i="1"/>
  <c r="C308" i="6"/>
  <c r="U308" i="1"/>
  <c r="AI308" i="1"/>
  <c r="AU308" i="1"/>
  <c r="C243" i="6"/>
  <c r="AK243" i="1"/>
  <c r="AO243" i="1" s="1"/>
  <c r="X243" i="6" s="1"/>
  <c r="AW243" i="1"/>
  <c r="AZ243" i="1" s="1"/>
  <c r="AE243" i="6" s="1"/>
  <c r="AP608" i="1"/>
  <c r="AN607" i="1"/>
  <c r="X607" i="1"/>
  <c r="AP600" i="1"/>
  <c r="AP595" i="1"/>
  <c r="AP592" i="1"/>
  <c r="X584" i="1"/>
  <c r="O583" i="1"/>
  <c r="AP579" i="1"/>
  <c r="AP576" i="1"/>
  <c r="AO568" i="1"/>
  <c r="AP566" i="1"/>
  <c r="AF566" i="1"/>
  <c r="AU561" i="1"/>
  <c r="AY561" i="1" s="1"/>
  <c r="AP560" i="1"/>
  <c r="O555" i="1"/>
  <c r="AP553" i="1"/>
  <c r="O553" i="1"/>
  <c r="AP552" i="1"/>
  <c r="AW551" i="1"/>
  <c r="AZ551" i="1" s="1"/>
  <c r="AS551" i="1"/>
  <c r="AK551" i="1"/>
  <c r="AO551" i="1" s="1"/>
  <c r="AP550" i="1"/>
  <c r="AY548" i="1"/>
  <c r="O545" i="1"/>
  <c r="O544" i="1"/>
  <c r="O540" i="1"/>
  <c r="AI539" i="1"/>
  <c r="AU534" i="1"/>
  <c r="AY534" i="1" s="1"/>
  <c r="AK533" i="1"/>
  <c r="AO533" i="1" s="1"/>
  <c r="AX531" i="1"/>
  <c r="AO530" i="1"/>
  <c r="AF520" i="1"/>
  <c r="AY519" i="1"/>
  <c r="AF516" i="1"/>
  <c r="O515" i="1"/>
  <c r="AF509" i="1"/>
  <c r="AW507" i="1"/>
  <c r="AZ507" i="1" s="1"/>
  <c r="AS506" i="1"/>
  <c r="AX506" i="1" s="1"/>
  <c r="AF501" i="1"/>
  <c r="AP497" i="1"/>
  <c r="AP495" i="1"/>
  <c r="AW493" i="1"/>
  <c r="AS493" i="1"/>
  <c r="AX493" i="1" s="1"/>
  <c r="AK493" i="1"/>
  <c r="AO493" i="1" s="1"/>
  <c r="AP492" i="1"/>
  <c r="AF491" i="1"/>
  <c r="AP490" i="1"/>
  <c r="AF490" i="1"/>
  <c r="AW489" i="1"/>
  <c r="AZ489" i="1" s="1"/>
  <c r="AP487" i="1"/>
  <c r="AF487" i="1"/>
  <c r="X487" i="1"/>
  <c r="AU486" i="1"/>
  <c r="AY486" i="1" s="1"/>
  <c r="AP483" i="1"/>
  <c r="O483" i="1"/>
  <c r="AP479" i="1"/>
  <c r="AF476" i="1"/>
  <c r="AK475" i="1"/>
  <c r="AO475" i="1" s="1"/>
  <c r="AO473" i="1"/>
  <c r="X471" i="1"/>
  <c r="AW462" i="1"/>
  <c r="AS462" i="1"/>
  <c r="AK462" i="1"/>
  <c r="AO462" i="1" s="1"/>
  <c r="AW460" i="1"/>
  <c r="AZ460" i="1" s="1"/>
  <c r="AP459" i="1"/>
  <c r="AF459" i="1"/>
  <c r="X459" i="1"/>
  <c r="AF458" i="1"/>
  <c r="O457" i="1"/>
  <c r="AW454" i="1"/>
  <c r="AS454" i="1"/>
  <c r="AX454" i="1" s="1"/>
  <c r="AK454" i="1"/>
  <c r="AO454" i="1" s="1"/>
  <c r="O453" i="1"/>
  <c r="AP447" i="1"/>
  <c r="AX440" i="1"/>
  <c r="AF439" i="1"/>
  <c r="AW437" i="1"/>
  <c r="AZ437" i="1" s="1"/>
  <c r="O437" i="1"/>
  <c r="AP431" i="1"/>
  <c r="O426" i="1"/>
  <c r="AZ425" i="1"/>
  <c r="X425" i="1"/>
  <c r="AF423" i="1"/>
  <c r="AW422" i="1"/>
  <c r="X421" i="1"/>
  <c r="AZ421" i="1"/>
  <c r="AF420" i="1"/>
  <c r="AZ420" i="1"/>
  <c r="AF419" i="1"/>
  <c r="AP417" i="1"/>
  <c r="AF416" i="1"/>
  <c r="AW398" i="1"/>
  <c r="AZ398" i="1" s="1"/>
  <c r="AK398" i="1"/>
  <c r="AS398" i="1"/>
  <c r="AX398" i="1" s="1"/>
  <c r="AW388" i="1"/>
  <c r="AZ388" i="1" s="1"/>
  <c r="AK388" i="1"/>
  <c r="AS388" i="1"/>
  <c r="AW372" i="1"/>
  <c r="AZ372" i="1" s="1"/>
  <c r="AK372" i="1"/>
  <c r="AO372" i="1" s="1"/>
  <c r="AS372" i="1"/>
  <c r="AX372" i="1" s="1"/>
  <c r="AP363" i="1"/>
  <c r="AX354" i="1"/>
  <c r="AW343" i="1"/>
  <c r="AZ343" i="1" s="1"/>
  <c r="AK343" i="1"/>
  <c r="AO343" i="1" s="1"/>
  <c r="AS343" i="1"/>
  <c r="AX343" i="1" s="1"/>
  <c r="C318" i="6"/>
  <c r="AK318" i="1"/>
  <c r="AO318" i="1" s="1"/>
  <c r="AS318" i="1"/>
  <c r="AW318" i="1"/>
  <c r="AZ296" i="1"/>
  <c r="C247" i="6"/>
  <c r="AK247" i="1"/>
  <c r="AO247" i="1" s="1"/>
  <c r="X247" i="6" s="1"/>
  <c r="AW247" i="1"/>
  <c r="AZ247" i="1" s="1"/>
  <c r="AE247" i="6" s="1"/>
  <c r="AP413" i="1"/>
  <c r="AX410" i="1"/>
  <c r="AF410" i="1"/>
  <c r="X398" i="1"/>
  <c r="O398" i="1"/>
  <c r="AX397" i="1"/>
  <c r="X394" i="1"/>
  <c r="AF392" i="1"/>
  <c r="X390" i="1"/>
  <c r="O390" i="1"/>
  <c r="X388" i="1"/>
  <c r="AF386" i="1"/>
  <c r="AZ386" i="1"/>
  <c r="O382" i="1"/>
  <c r="AX381" i="1"/>
  <c r="AF378" i="1"/>
  <c r="AF376" i="1"/>
  <c r="AP375" i="1"/>
  <c r="X372" i="1"/>
  <c r="AF370" i="1"/>
  <c r="AP365" i="1"/>
  <c r="AS364" i="1"/>
  <c r="AK364" i="1"/>
  <c r="AP360" i="1"/>
  <c r="AF358" i="1"/>
  <c r="X358" i="1"/>
  <c r="AF350" i="1"/>
  <c r="X350" i="1"/>
  <c r="AP348" i="1"/>
  <c r="AS345" i="1"/>
  <c r="AX345" i="1" s="1"/>
  <c r="X343" i="1"/>
  <c r="AF342" i="1"/>
  <c r="AP341" i="1"/>
  <c r="AP340" i="1"/>
  <c r="AY336" i="1"/>
  <c r="O335" i="1"/>
  <c r="AP333" i="1"/>
  <c r="AP332" i="1"/>
  <c r="AF329" i="1"/>
  <c r="AF328" i="1"/>
  <c r="AF327" i="1"/>
  <c r="AK326" i="1"/>
  <c r="AO326" i="1" s="1"/>
  <c r="O326" i="1"/>
  <c r="AZ324" i="1"/>
  <c r="O321" i="1"/>
  <c r="O317" i="1"/>
  <c r="AF316" i="1"/>
  <c r="O315" i="1"/>
  <c r="O305" i="1"/>
  <c r="AZ303" i="1"/>
  <c r="AZ302" i="1"/>
  <c r="AZ295" i="1"/>
  <c r="AZ294" i="1"/>
  <c r="AZ287" i="1"/>
  <c r="AO286" i="1"/>
  <c r="AZ286" i="1"/>
  <c r="AZ284" i="1"/>
  <c r="AP284" i="1"/>
  <c r="AP283" i="1"/>
  <c r="AP282" i="1"/>
  <c r="AO280" i="1"/>
  <c r="AO279" i="1"/>
  <c r="AZ279" i="1"/>
  <c r="AO278" i="1"/>
  <c r="AZ278" i="1"/>
  <c r="AZ276" i="1"/>
  <c r="AP276" i="1"/>
  <c r="AP275" i="1"/>
  <c r="AP274" i="1"/>
  <c r="O273" i="1"/>
  <c r="AO272" i="1"/>
  <c r="X272" i="6" s="1"/>
  <c r="AO271" i="1"/>
  <c r="X271" i="6" s="1"/>
  <c r="AZ271" i="1"/>
  <c r="AE271" i="6" s="1"/>
  <c r="AO270" i="1"/>
  <c r="X270" i="6" s="1"/>
  <c r="AZ270" i="1"/>
  <c r="AE270" i="6" s="1"/>
  <c r="AO269" i="1"/>
  <c r="X269" i="6" s="1"/>
  <c r="O265" i="1"/>
  <c r="H265" i="6" s="1"/>
  <c r="AF263" i="1"/>
  <c r="S263" i="6" s="1"/>
  <c r="AP262" i="1"/>
  <c r="Y262" i="6" s="1"/>
  <c r="AP261" i="1"/>
  <c r="Y261" i="6" s="1"/>
  <c r="AF259" i="1"/>
  <c r="S259" i="6" s="1"/>
  <c r="AP258" i="1"/>
  <c r="Y258" i="6" s="1"/>
  <c r="O253" i="1"/>
  <c r="H253" i="6" s="1"/>
  <c r="AF252" i="1"/>
  <c r="AP251" i="1"/>
  <c r="Y251" i="6" s="1"/>
  <c r="O241" i="1"/>
  <c r="H241" i="6" s="1"/>
  <c r="X238" i="1"/>
  <c r="M238" i="6" s="1"/>
  <c r="AF234" i="1"/>
  <c r="O234" i="1"/>
  <c r="H234" i="6" s="1"/>
  <c r="AP232" i="1"/>
  <c r="Y232" i="6" s="1"/>
  <c r="AF228" i="1"/>
  <c r="AP227" i="1"/>
  <c r="Y227" i="6" s="1"/>
  <c r="O227" i="1"/>
  <c r="H227" i="6" s="1"/>
  <c r="C196" i="6"/>
  <c r="AK196" i="1"/>
  <c r="AO196" i="1" s="1"/>
  <c r="AU196" i="1"/>
  <c r="AY196" i="1" s="1"/>
  <c r="AD196" i="6" s="1"/>
  <c r="U154" i="1"/>
  <c r="X154" i="1" s="1"/>
  <c r="AI154" i="1"/>
  <c r="AW154" i="1"/>
  <c r="AZ154" i="1" s="1"/>
  <c r="AE154" i="6" s="1"/>
  <c r="AS154" i="1"/>
  <c r="O117" i="1"/>
  <c r="H117" i="6" s="1"/>
  <c r="AX391" i="1"/>
  <c r="O366" i="1"/>
  <c r="O361" i="1"/>
  <c r="O358" i="1"/>
  <c r="O340" i="1"/>
  <c r="O333" i="1"/>
  <c r="O328" i="1"/>
  <c r="O320" i="1"/>
  <c r="O312" i="1"/>
  <c r="AW310" i="1"/>
  <c r="AZ310" i="1" s="1"/>
  <c r="AS310" i="1"/>
  <c r="AX310" i="1" s="1"/>
  <c r="AK310" i="1"/>
  <c r="AO310" i="1" s="1"/>
  <c r="AU309" i="1"/>
  <c r="AY309" i="1" s="1"/>
  <c r="AU304" i="1"/>
  <c r="AY304" i="1" s="1"/>
  <c r="O304" i="1"/>
  <c r="O302" i="1"/>
  <c r="AO301" i="1"/>
  <c r="O296" i="1"/>
  <c r="O294" i="1"/>
  <c r="AO293" i="1"/>
  <c r="O288" i="1"/>
  <c r="O286" i="1"/>
  <c r="O280" i="1"/>
  <c r="O278" i="1"/>
  <c r="O272" i="1"/>
  <c r="H272" i="6" s="1"/>
  <c r="O270" i="1"/>
  <c r="H270" i="6" s="1"/>
  <c r="O269" i="1"/>
  <c r="H269" i="6" s="1"/>
  <c r="AX263" i="1"/>
  <c r="AC263" i="6" s="1"/>
  <c r="C222" i="6"/>
  <c r="AK222" i="1"/>
  <c r="AO222" i="1" s="1"/>
  <c r="X222" i="6" s="1"/>
  <c r="AS222" i="1"/>
  <c r="C221" i="6"/>
  <c r="AW221" i="1"/>
  <c r="AZ221" i="1" s="1"/>
  <c r="AE221" i="6" s="1"/>
  <c r="AK221" i="1"/>
  <c r="AO221" i="1" s="1"/>
  <c r="X221" i="6" s="1"/>
  <c r="AS221" i="1"/>
  <c r="C189" i="6"/>
  <c r="AU189" i="1"/>
  <c r="C181" i="6"/>
  <c r="AU181" i="1"/>
  <c r="AY158" i="1"/>
  <c r="AD158" i="6" s="1"/>
  <c r="U146" i="1"/>
  <c r="AU146" i="1"/>
  <c r="AY146" i="1" s="1"/>
  <c r="AD146" i="6" s="1"/>
  <c r="X414" i="1"/>
  <c r="AZ413" i="1"/>
  <c r="X410" i="1"/>
  <c r="AF408" i="1"/>
  <c r="AP407" i="1"/>
  <c r="AX405" i="1"/>
  <c r="AX401" i="1"/>
  <c r="AF400" i="1"/>
  <c r="AP399" i="1"/>
  <c r="AF398" i="1"/>
  <c r="AP397" i="1"/>
  <c r="AF394" i="1"/>
  <c r="AF390" i="1"/>
  <c r="AP389" i="1"/>
  <c r="AX388" i="1"/>
  <c r="AF388" i="1"/>
  <c r="AP383" i="1"/>
  <c r="AP381" i="1"/>
  <c r="AW376" i="1"/>
  <c r="AZ376" i="1" s="1"/>
  <c r="X376" i="1"/>
  <c r="AX375" i="1"/>
  <c r="AF374" i="1"/>
  <c r="AP373" i="1"/>
  <c r="AF372" i="1"/>
  <c r="X362" i="1"/>
  <c r="AP361" i="1"/>
  <c r="AW359" i="1"/>
  <c r="X359" i="1"/>
  <c r="AP358" i="1"/>
  <c r="AS357" i="1"/>
  <c r="AX357" i="1" s="1"/>
  <c r="X357" i="1"/>
  <c r="AS356" i="1"/>
  <c r="AX356" i="1" s="1"/>
  <c r="AK356" i="1"/>
  <c r="AO356" i="1" s="1"/>
  <c r="X356" i="1"/>
  <c r="X352" i="1"/>
  <c r="AP350" i="1"/>
  <c r="AS349" i="1"/>
  <c r="AX349" i="1" s="1"/>
  <c r="X349" i="1"/>
  <c r="O349" i="1"/>
  <c r="AF347" i="1"/>
  <c r="X347" i="1"/>
  <c r="AP346" i="1"/>
  <c r="X344" i="1"/>
  <c r="AW342" i="1"/>
  <c r="AZ342" i="1" s="1"/>
  <c r="AP342" i="1"/>
  <c r="O341" i="1"/>
  <c r="AP337" i="1"/>
  <c r="AF334" i="1"/>
  <c r="X334" i="1"/>
  <c r="AO333" i="1"/>
  <c r="AF332" i="1"/>
  <c r="X332" i="1"/>
  <c r="AF331" i="1"/>
  <c r="O330" i="1"/>
  <c r="O329" i="1"/>
  <c r="AW327" i="1"/>
  <c r="AS327" i="1"/>
  <c r="AP326" i="1"/>
  <c r="AP320" i="1"/>
  <c r="O319" i="1"/>
  <c r="O318" i="1"/>
  <c r="AW316" i="1"/>
  <c r="AS316" i="1"/>
  <c r="AK316" i="1"/>
  <c r="AP315" i="1"/>
  <c r="AO307" i="1"/>
  <c r="AP303" i="1"/>
  <c r="AP302" i="1"/>
  <c r="AO300" i="1"/>
  <c r="AO299" i="1"/>
  <c r="AZ299" i="1"/>
  <c r="AO298" i="1"/>
  <c r="AZ298" i="1"/>
  <c r="AP296" i="1"/>
  <c r="AP295" i="1"/>
  <c r="AP294" i="1"/>
  <c r="AO292" i="1"/>
  <c r="AO291" i="1"/>
  <c r="AZ291" i="1"/>
  <c r="AO290" i="1"/>
  <c r="AZ290" i="1"/>
  <c r="AP288" i="1"/>
  <c r="AP287" i="1"/>
  <c r="AP286" i="1"/>
  <c r="AO284" i="1"/>
  <c r="AZ283" i="1"/>
  <c r="AO282" i="1"/>
  <c r="AZ282" i="1"/>
  <c r="AZ280" i="1"/>
  <c r="AP280" i="1"/>
  <c r="AP279" i="1"/>
  <c r="AP278" i="1"/>
  <c r="O277" i="1"/>
  <c r="AO276" i="1"/>
  <c r="AO275" i="1"/>
  <c r="AZ275" i="1"/>
  <c r="AO274" i="1"/>
  <c r="AZ274" i="1"/>
  <c r="AZ272" i="1"/>
  <c r="AE272" i="6" s="1"/>
  <c r="AP272" i="1"/>
  <c r="Y272" i="6" s="1"/>
  <c r="AP271" i="1"/>
  <c r="Y271" i="6" s="1"/>
  <c r="AP270" i="1"/>
  <c r="Y270" i="6" s="1"/>
  <c r="AP269" i="1"/>
  <c r="Y269" i="6" s="1"/>
  <c r="O268" i="1"/>
  <c r="H268" i="6" s="1"/>
  <c r="O267" i="1"/>
  <c r="H267" i="6" s="1"/>
  <c r="AX261" i="1"/>
  <c r="AC261" i="6" s="1"/>
  <c r="AX257" i="1"/>
  <c r="AC257" i="6" s="1"/>
  <c r="AF249" i="1"/>
  <c r="AG249" i="1" s="1"/>
  <c r="T249" i="6" s="1"/>
  <c r="AX249" i="1"/>
  <c r="AC249" i="6" s="1"/>
  <c r="AW246" i="1"/>
  <c r="AZ246" i="1" s="1"/>
  <c r="AE246" i="6" s="1"/>
  <c r="AF245" i="1"/>
  <c r="S245" i="6" s="1"/>
  <c r="AF236" i="1"/>
  <c r="AG236" i="1" s="1"/>
  <c r="T236" i="6" s="1"/>
  <c r="AF235" i="1"/>
  <c r="S235" i="6" s="1"/>
  <c r="AF229" i="1"/>
  <c r="AP225" i="1"/>
  <c r="Y225" i="6" s="1"/>
  <c r="AP224" i="1"/>
  <c r="Y224" i="6" s="1"/>
  <c r="AP223" i="1"/>
  <c r="Y223" i="6" s="1"/>
  <c r="O221" i="1"/>
  <c r="H221" i="6" s="1"/>
  <c r="AS220" i="1"/>
  <c r="AP217" i="1"/>
  <c r="Y217" i="6" s="1"/>
  <c r="O217" i="1"/>
  <c r="H217" i="6" s="1"/>
  <c r="O216" i="1"/>
  <c r="H216" i="6" s="1"/>
  <c r="C202" i="6"/>
  <c r="AK202" i="1"/>
  <c r="AO202" i="1" s="1"/>
  <c r="X202" i="6" s="1"/>
  <c r="AS202" i="1"/>
  <c r="C173" i="6"/>
  <c r="AU173" i="1"/>
  <c r="AY173" i="1" s="1"/>
  <c r="AD173" i="6" s="1"/>
  <c r="AO113" i="1"/>
  <c r="X113" i="6" s="1"/>
  <c r="AP213" i="1"/>
  <c r="Y213" i="6" s="1"/>
  <c r="AP212" i="1"/>
  <c r="Y212" i="6" s="1"/>
  <c r="O201" i="1"/>
  <c r="H201" i="6" s="1"/>
  <c r="O184" i="1"/>
  <c r="H184" i="6" s="1"/>
  <c r="O161" i="1"/>
  <c r="H161" i="6" s="1"/>
  <c r="O154" i="1"/>
  <c r="H154" i="6" s="1"/>
  <c r="O140" i="1"/>
  <c r="H140" i="6" s="1"/>
  <c r="O137" i="1"/>
  <c r="H137" i="6" s="1"/>
  <c r="O132" i="1"/>
  <c r="H132" i="6" s="1"/>
  <c r="C94" i="6"/>
  <c r="AI94" i="1"/>
  <c r="AN94" i="1" s="1"/>
  <c r="W94" i="6" s="1"/>
  <c r="AW94" i="1"/>
  <c r="AZ94" i="1" s="1"/>
  <c r="AE94" i="6" s="1"/>
  <c r="C45" i="6"/>
  <c r="U45" i="1"/>
  <c r="AS45" i="1"/>
  <c r="AX45" i="1" s="1"/>
  <c r="AW45" i="1"/>
  <c r="AZ45" i="1" s="1"/>
  <c r="AE45" i="6" s="1"/>
  <c r="AI45" i="1"/>
  <c r="AU45" i="1"/>
  <c r="AY45" i="1" s="1"/>
  <c r="AD45" i="6" s="1"/>
  <c r="U14" i="1"/>
  <c r="AW14" i="1"/>
  <c r="AK14" i="1"/>
  <c r="AO14" i="1" s="1"/>
  <c r="X14" i="6" s="1"/>
  <c r="AS14" i="1"/>
  <c r="AX14" i="1" s="1"/>
  <c r="AC14" i="6" s="1"/>
  <c r="O213" i="1"/>
  <c r="H213" i="6" s="1"/>
  <c r="AF212" i="1"/>
  <c r="AG212" i="1" s="1"/>
  <c r="T212" i="6" s="1"/>
  <c r="AP211" i="1"/>
  <c r="Y211" i="6" s="1"/>
  <c r="AP210" i="1"/>
  <c r="Y210" i="6" s="1"/>
  <c r="AP209" i="1"/>
  <c r="Y209" i="6" s="1"/>
  <c r="AF193" i="1"/>
  <c r="AU192" i="1"/>
  <c r="AY192" i="1" s="1"/>
  <c r="AD192" i="6" s="1"/>
  <c r="AF175" i="1"/>
  <c r="S175" i="6" s="1"/>
  <c r="AY165" i="1"/>
  <c r="AD165" i="6" s="1"/>
  <c r="AF164" i="1"/>
  <c r="O156" i="1"/>
  <c r="H156" i="6" s="1"/>
  <c r="AP155" i="1"/>
  <c r="Y155" i="6" s="1"/>
  <c r="AP153" i="1"/>
  <c r="Y153" i="6" s="1"/>
  <c r="AN152" i="1"/>
  <c r="AW144" i="1"/>
  <c r="AZ144" i="1" s="1"/>
  <c r="AE144" i="6" s="1"/>
  <c r="AF144" i="1"/>
  <c r="AF139" i="1"/>
  <c r="S139" i="6" s="1"/>
  <c r="X139" i="1"/>
  <c r="M139" i="6" s="1"/>
  <c r="AF134" i="1"/>
  <c r="AF133" i="1"/>
  <c r="AF132" i="1"/>
  <c r="AG132" i="1" s="1"/>
  <c r="T132" i="6" s="1"/>
  <c r="AF131" i="1"/>
  <c r="AF130" i="1"/>
  <c r="AF128" i="1"/>
  <c r="AF125" i="1"/>
  <c r="AG125" i="1" s="1"/>
  <c r="T125" i="6" s="1"/>
  <c r="AW120" i="1"/>
  <c r="AF119" i="1"/>
  <c r="AF114" i="1"/>
  <c r="S114" i="6" s="1"/>
  <c r="AP111" i="1"/>
  <c r="Y111" i="6" s="1"/>
  <c r="O109" i="1"/>
  <c r="H109" i="6" s="1"/>
  <c r="C107" i="6"/>
  <c r="AS107" i="1"/>
  <c r="AX107" i="1" s="1"/>
  <c r="AC107" i="6" s="1"/>
  <c r="AX105" i="1"/>
  <c r="AC105" i="6" s="1"/>
  <c r="AK71" i="1"/>
  <c r="AS71" i="1"/>
  <c r="AI71" i="1"/>
  <c r="AN71" i="1" s="1"/>
  <c r="C48" i="6"/>
  <c r="AK48" i="1"/>
  <c r="AS48" i="1"/>
  <c r="AX48" i="1" s="1"/>
  <c r="AW48" i="1"/>
  <c r="AZ48" i="1" s="1"/>
  <c r="AE48" i="6" s="1"/>
  <c r="C27" i="6"/>
  <c r="AK27" i="1"/>
  <c r="AO27" i="1" s="1"/>
  <c r="X27" i="6" s="1"/>
  <c r="AS27" i="1"/>
  <c r="AW27" i="1"/>
  <c r="U27" i="1"/>
  <c r="AI27" i="1"/>
  <c r="AN27" i="1" s="1"/>
  <c r="W27" i="6" s="1"/>
  <c r="AU27" i="1"/>
  <c r="AY27" i="1" s="1"/>
  <c r="AD27" i="6" s="1"/>
  <c r="AF221" i="1"/>
  <c r="AF210" i="1"/>
  <c r="S210" i="6" s="1"/>
  <c r="AZ209" i="1"/>
  <c r="AE209" i="6" s="1"/>
  <c r="AF208" i="1"/>
  <c r="AF207" i="1"/>
  <c r="S207" i="6" s="1"/>
  <c r="AP206" i="1"/>
  <c r="Y206" i="6" s="1"/>
  <c r="O204" i="1"/>
  <c r="H204" i="6" s="1"/>
  <c r="O203" i="1"/>
  <c r="H203" i="6" s="1"/>
  <c r="AN200" i="1"/>
  <c r="AF200" i="1"/>
  <c r="AG200" i="1" s="1"/>
  <c r="T200" i="6" s="1"/>
  <c r="AP198" i="1"/>
  <c r="Y198" i="6" s="1"/>
  <c r="AP195" i="1"/>
  <c r="Y195" i="6" s="1"/>
  <c r="AP193" i="1"/>
  <c r="Y193" i="6" s="1"/>
  <c r="AK192" i="1"/>
  <c r="AO192" i="1" s="1"/>
  <c r="X192" i="6" s="1"/>
  <c r="AN191" i="1"/>
  <c r="AP188" i="1"/>
  <c r="Y188" i="6" s="1"/>
  <c r="AF187" i="1"/>
  <c r="S187" i="6" s="1"/>
  <c r="AF184" i="1"/>
  <c r="AG184" i="1" s="1"/>
  <c r="T184" i="6" s="1"/>
  <c r="AP180" i="1"/>
  <c r="Y180" i="6" s="1"/>
  <c r="AF179" i="1"/>
  <c r="S179" i="6" s="1"/>
  <c r="AF172" i="1"/>
  <c r="AP170" i="1"/>
  <c r="Y170" i="6" s="1"/>
  <c r="AP169" i="1"/>
  <c r="Y169" i="6" s="1"/>
  <c r="AF167" i="1"/>
  <c r="S167" i="6" s="1"/>
  <c r="AF165" i="1"/>
  <c r="AG165" i="1" s="1"/>
  <c r="T165" i="6" s="1"/>
  <c r="O162" i="1"/>
  <c r="H162" i="6" s="1"/>
  <c r="AF161" i="1"/>
  <c r="AN159" i="1"/>
  <c r="AP157" i="1"/>
  <c r="Y157" i="6" s="1"/>
  <c r="AN157" i="1"/>
  <c r="W157" i="6" s="1"/>
  <c r="AP154" i="1"/>
  <c r="Y154" i="6" s="1"/>
  <c r="AW152" i="1"/>
  <c r="AS152" i="1"/>
  <c r="AK152" i="1"/>
  <c r="AO152" i="1" s="1"/>
  <c r="X152" i="6" s="1"/>
  <c r="AP151" i="1"/>
  <c r="Y151" i="6" s="1"/>
  <c r="AW142" i="1"/>
  <c r="AZ142" i="1" s="1"/>
  <c r="AE142" i="6" s="1"/>
  <c r="AP142" i="1"/>
  <c r="Y142" i="6" s="1"/>
  <c r="AP141" i="1"/>
  <c r="Y141" i="6" s="1"/>
  <c r="O130" i="1"/>
  <c r="H130" i="6" s="1"/>
  <c r="AP129" i="1"/>
  <c r="Y129" i="6" s="1"/>
  <c r="AW128" i="1"/>
  <c r="AZ128" i="1" s="1"/>
  <c r="AE128" i="6" s="1"/>
  <c r="AP128" i="1"/>
  <c r="Y128" i="6" s="1"/>
  <c r="AF123" i="1"/>
  <c r="O123" i="1"/>
  <c r="H123" i="6" s="1"/>
  <c r="AF122" i="1"/>
  <c r="O122" i="1"/>
  <c r="H122" i="6" s="1"/>
  <c r="AF121" i="1"/>
  <c r="S121" i="6" s="1"/>
  <c r="O121" i="1"/>
  <c r="H121" i="6" s="1"/>
  <c r="AP120" i="1"/>
  <c r="Y120" i="6" s="1"/>
  <c r="AS118" i="1"/>
  <c r="AK118" i="1"/>
  <c r="AO118" i="1" s="1"/>
  <c r="X118" i="6" s="1"/>
  <c r="O118" i="1"/>
  <c r="H118" i="6" s="1"/>
  <c r="AP116" i="1"/>
  <c r="Y116" i="6" s="1"/>
  <c r="AF115" i="1"/>
  <c r="S115" i="6" s="1"/>
  <c r="AF111" i="1"/>
  <c r="S111" i="6" s="1"/>
  <c r="AX110" i="1"/>
  <c r="AC110" i="6" s="1"/>
  <c r="AF110" i="1"/>
  <c r="S110" i="6" s="1"/>
  <c r="AS109" i="1"/>
  <c r="AX109" i="1" s="1"/>
  <c r="AC109" i="6" s="1"/>
  <c r="O104" i="1"/>
  <c r="O101" i="1"/>
  <c r="H101" i="6" s="1"/>
  <c r="C98" i="6"/>
  <c r="AS98" i="1"/>
  <c r="AX98" i="1" s="1"/>
  <c r="AC98" i="6" s="1"/>
  <c r="O89" i="1"/>
  <c r="H89" i="6" s="1"/>
  <c r="AU85" i="1"/>
  <c r="AY85" i="1" s="1"/>
  <c r="AD85" i="6" s="1"/>
  <c r="O73" i="1"/>
  <c r="H73" i="6" s="1"/>
  <c r="AK45" i="1"/>
  <c r="AF108" i="1"/>
  <c r="AP99" i="1"/>
  <c r="Y99" i="6" s="1"/>
  <c r="AF97" i="1"/>
  <c r="S97" i="6" s="1"/>
  <c r="AF95" i="1"/>
  <c r="S95" i="6" s="1"/>
  <c r="AF94" i="1"/>
  <c r="S94" i="6" s="1"/>
  <c r="AP92" i="1"/>
  <c r="Y92" i="6" s="1"/>
  <c r="AP85" i="1"/>
  <c r="Y85" i="6" s="1"/>
  <c r="AO84" i="1"/>
  <c r="X84" i="6" s="1"/>
  <c r="AF81" i="1"/>
  <c r="S81" i="6" s="1"/>
  <c r="AO80" i="1"/>
  <c r="X80" i="6" s="1"/>
  <c r="AF79" i="1"/>
  <c r="AG79" i="1" s="1"/>
  <c r="T79" i="6" s="1"/>
  <c r="AP75" i="1"/>
  <c r="Y75" i="6" s="1"/>
  <c r="AF74" i="1"/>
  <c r="S74" i="6" s="1"/>
  <c r="AF73" i="1"/>
  <c r="S73" i="6" s="1"/>
  <c r="AO72" i="1"/>
  <c r="AF71" i="1"/>
  <c r="S71" i="6" s="1"/>
  <c r="O70" i="1"/>
  <c r="H70" i="6" s="1"/>
  <c r="AZ67" i="1"/>
  <c r="AE67" i="6" s="1"/>
  <c r="AP64" i="1"/>
  <c r="Y64" i="6" s="1"/>
  <c r="AS63" i="1"/>
  <c r="AX63" i="1" s="1"/>
  <c r="AK63" i="1"/>
  <c r="AS62" i="1"/>
  <c r="AK62" i="1"/>
  <c r="AP58" i="1"/>
  <c r="Y58" i="6" s="1"/>
  <c r="AW56" i="1"/>
  <c r="AZ53" i="1"/>
  <c r="AE53" i="6" s="1"/>
  <c r="AX53" i="1"/>
  <c r="AN51" i="1"/>
  <c r="W51" i="6" s="1"/>
  <c r="AP50" i="1"/>
  <c r="Y50" i="6" s="1"/>
  <c r="X50" i="1"/>
  <c r="M50" i="6" s="1"/>
  <c r="AY48" i="1"/>
  <c r="AD48" i="6" s="1"/>
  <c r="AP48" i="1"/>
  <c r="Y48" i="6" s="1"/>
  <c r="AN48" i="1"/>
  <c r="W48" i="6" s="1"/>
  <c r="X48" i="1"/>
  <c r="AO45" i="1"/>
  <c r="X45" i="6" s="1"/>
  <c r="AY41" i="1"/>
  <c r="AD41" i="6" s="1"/>
  <c r="AF39" i="1"/>
  <c r="O39" i="1"/>
  <c r="H39" i="6" s="1"/>
  <c r="O38" i="1"/>
  <c r="H38" i="6" s="1"/>
  <c r="AP37" i="1"/>
  <c r="Y37" i="6" s="1"/>
  <c r="U37" i="1"/>
  <c r="X37" i="1" s="1"/>
  <c r="M37" i="6" s="1"/>
  <c r="AF36" i="1"/>
  <c r="S36" i="6" s="1"/>
  <c r="X36" i="1"/>
  <c r="M36" i="6" s="1"/>
  <c r="O33" i="1"/>
  <c r="AF26" i="1"/>
  <c r="S26" i="6" s="1"/>
  <c r="AN26" i="1"/>
  <c r="AF23" i="1"/>
  <c r="S23" i="6" s="1"/>
  <c r="AF21" i="1"/>
  <c r="S21" i="6" s="1"/>
  <c r="AP19" i="1"/>
  <c r="Y19" i="6" s="1"/>
  <c r="AS17" i="1"/>
  <c r="AX17" i="1" s="1"/>
  <c r="AC17" i="6" s="1"/>
  <c r="AK17" i="1"/>
  <c r="AO17" i="1" s="1"/>
  <c r="X17" i="6" s="1"/>
  <c r="AX5" i="1"/>
  <c r="O31" i="1"/>
  <c r="H31" i="6" s="1"/>
  <c r="O27" i="1"/>
  <c r="H27" i="6" s="1"/>
  <c r="AP6" i="1"/>
  <c r="Y6" i="6" s="1"/>
  <c r="AP102" i="1"/>
  <c r="Y102" i="6" s="1"/>
  <c r="AX101" i="1"/>
  <c r="AC101" i="6" s="1"/>
  <c r="AP100" i="1"/>
  <c r="Y100" i="6" s="1"/>
  <c r="AF98" i="1"/>
  <c r="S98" i="6" s="1"/>
  <c r="AP97" i="1"/>
  <c r="Y97" i="6" s="1"/>
  <c r="O93" i="1"/>
  <c r="H93" i="6" s="1"/>
  <c r="AP86" i="1"/>
  <c r="Y86" i="6" s="1"/>
  <c r="O83" i="1"/>
  <c r="H83" i="6" s="1"/>
  <c r="AP82" i="1"/>
  <c r="Y82" i="6" s="1"/>
  <c r="AP79" i="1"/>
  <c r="Y79" i="6" s="1"/>
  <c r="AP78" i="1"/>
  <c r="Y78" i="6" s="1"/>
  <c r="AP77" i="1"/>
  <c r="Y77" i="6" s="1"/>
  <c r="AN76" i="1"/>
  <c r="W76" i="6" s="1"/>
  <c r="AP74" i="1"/>
  <c r="Y74" i="6" s="1"/>
  <c r="AP72" i="1"/>
  <c r="Y72" i="6" s="1"/>
  <c r="AP67" i="1"/>
  <c r="Y67" i="6" s="1"/>
  <c r="AP63" i="1"/>
  <c r="Y63" i="6" s="1"/>
  <c r="AF62" i="1"/>
  <c r="S62" i="6" s="1"/>
  <c r="AU61" i="1"/>
  <c r="AY61" i="1" s="1"/>
  <c r="AD61" i="6" s="1"/>
  <c r="AY59" i="1"/>
  <c r="AD59" i="6" s="1"/>
  <c r="AF56" i="1"/>
  <c r="S56" i="6" s="1"/>
  <c r="AP53" i="1"/>
  <c r="AZ47" i="1"/>
  <c r="AE47" i="6" s="1"/>
  <c r="AX43" i="1"/>
  <c r="AC43" i="6" s="1"/>
  <c r="AP42" i="1"/>
  <c r="Y42" i="6" s="1"/>
  <c r="AP41" i="1"/>
  <c r="Y41" i="6" s="1"/>
  <c r="AP36" i="1"/>
  <c r="Y36" i="6" s="1"/>
  <c r="AF29" i="1"/>
  <c r="S29" i="6" s="1"/>
  <c r="X29" i="1"/>
  <c r="W29" i="1" s="1"/>
  <c r="Y29" i="1" s="1"/>
  <c r="N29" i="6" s="1"/>
  <c r="AP26" i="1"/>
  <c r="Y26" i="6" s="1"/>
  <c r="AP25" i="1"/>
  <c r="Y25" i="6" s="1"/>
  <c r="O23" i="1"/>
  <c r="H23" i="6" s="1"/>
  <c r="AF16" i="1"/>
  <c r="S16" i="6" s="1"/>
  <c r="AP12" i="1"/>
  <c r="Y12" i="6" s="1"/>
  <c r="AP11" i="1"/>
  <c r="Y11" i="6" s="1"/>
  <c r="AF10" i="1"/>
  <c r="S10" i="6" s="1"/>
  <c r="AZ10" i="1"/>
  <c r="AE10" i="6" s="1"/>
  <c r="AW7" i="1"/>
  <c r="AS6" i="1"/>
  <c r="AX6" i="1" s="1"/>
  <c r="AC6" i="6" s="1"/>
  <c r="F546" i="6"/>
  <c r="F542" i="6"/>
  <c r="F538" i="6"/>
  <c r="F525" i="6"/>
  <c r="AG801" i="1"/>
  <c r="Q801" i="6"/>
  <c r="F769" i="6"/>
  <c r="F519" i="6"/>
  <c r="Q849" i="6"/>
  <c r="U847" i="1"/>
  <c r="X847" i="1" s="1"/>
  <c r="AO846" i="1"/>
  <c r="AD846" i="1"/>
  <c r="D846" i="6"/>
  <c r="AA846" i="6"/>
  <c r="O846" i="6"/>
  <c r="U846" i="6"/>
  <c r="AG846" i="6"/>
  <c r="J846" i="6"/>
  <c r="E841" i="6"/>
  <c r="AB841" i="6"/>
  <c r="P841" i="6"/>
  <c r="V841" i="6"/>
  <c r="AH841" i="6"/>
  <c r="K841" i="6"/>
  <c r="E837" i="6"/>
  <c r="AB837" i="6"/>
  <c r="P837" i="6"/>
  <c r="V837" i="6"/>
  <c r="AH837" i="6"/>
  <c r="K837" i="6"/>
  <c r="AG833" i="1"/>
  <c r="Q833" i="6"/>
  <c r="AD830" i="1"/>
  <c r="D827" i="6"/>
  <c r="J827" i="6"/>
  <c r="AA827" i="6"/>
  <c r="O827" i="6"/>
  <c r="U827" i="6"/>
  <c r="AG827" i="6"/>
  <c r="E825" i="6"/>
  <c r="AB825" i="6"/>
  <c r="P825" i="6"/>
  <c r="V825" i="6"/>
  <c r="AH825" i="6"/>
  <c r="K825" i="6"/>
  <c r="U819" i="1"/>
  <c r="X819" i="1" s="1"/>
  <c r="D814" i="6"/>
  <c r="AA814" i="6"/>
  <c r="O814" i="6"/>
  <c r="U814" i="6"/>
  <c r="AG814" i="6"/>
  <c r="J814" i="6"/>
  <c r="D811" i="6"/>
  <c r="J811" i="6"/>
  <c r="AA811" i="6"/>
  <c r="O811" i="6"/>
  <c r="U811" i="6"/>
  <c r="AG811" i="6"/>
  <c r="E809" i="6"/>
  <c r="AB809" i="6"/>
  <c r="P809" i="6"/>
  <c r="V809" i="6"/>
  <c r="AH809" i="6"/>
  <c r="K809" i="6"/>
  <c r="D798" i="6"/>
  <c r="O798" i="6"/>
  <c r="U798" i="6"/>
  <c r="AG798" i="6"/>
  <c r="J798" i="6"/>
  <c r="AA798" i="6"/>
  <c r="D796" i="6"/>
  <c r="J796" i="6"/>
  <c r="AA796" i="6"/>
  <c r="U796" i="6"/>
  <c r="AG796" i="6"/>
  <c r="O796" i="6"/>
  <c r="E792" i="6"/>
  <c r="P792" i="6"/>
  <c r="V792" i="6"/>
  <c r="AH792" i="6"/>
  <c r="K792" i="6"/>
  <c r="AB792" i="6"/>
  <c r="D791" i="6"/>
  <c r="AA791" i="6"/>
  <c r="O791" i="6"/>
  <c r="U791" i="6"/>
  <c r="AG791" i="6"/>
  <c r="J791" i="6"/>
  <c r="E789" i="6"/>
  <c r="P789" i="6"/>
  <c r="V789" i="6"/>
  <c r="AH789" i="6"/>
  <c r="K789" i="6"/>
  <c r="AB789" i="6"/>
  <c r="E786" i="6"/>
  <c r="AB786" i="6"/>
  <c r="P786" i="6"/>
  <c r="V786" i="6"/>
  <c r="AH786" i="6"/>
  <c r="K786" i="6"/>
  <c r="E779" i="6"/>
  <c r="K779" i="6"/>
  <c r="AB779" i="6"/>
  <c r="P779" i="6"/>
  <c r="V779" i="6"/>
  <c r="AH779" i="6"/>
  <c r="A765" i="7"/>
  <c r="A765" i="6"/>
  <c r="D759" i="6"/>
  <c r="AA759" i="6"/>
  <c r="O759" i="6"/>
  <c r="U759" i="6"/>
  <c r="AG759" i="6"/>
  <c r="J759" i="6"/>
  <c r="L758" i="6"/>
  <c r="B850" i="7"/>
  <c r="B840" i="7"/>
  <c r="B834" i="7"/>
  <c r="B824" i="7"/>
  <c r="B818" i="7"/>
  <c r="B808" i="7"/>
  <c r="B802" i="7"/>
  <c r="B792" i="7"/>
  <c r="B786" i="7"/>
  <c r="B774" i="7"/>
  <c r="A754" i="7"/>
  <c r="B740" i="7"/>
  <c r="B735" i="7"/>
  <c r="B719" i="7"/>
  <c r="A846" i="7"/>
  <c r="A844" i="7"/>
  <c r="A830" i="7"/>
  <c r="A828" i="7"/>
  <c r="A814" i="7"/>
  <c r="A812" i="7"/>
  <c r="A798" i="7"/>
  <c r="A796" i="7"/>
  <c r="A778" i="7"/>
  <c r="A759" i="7"/>
  <c r="A748" i="7"/>
  <c r="B729" i="7"/>
  <c r="A724" i="7"/>
  <c r="A716" i="7"/>
  <c r="A700" i="7"/>
  <c r="M852" i="1"/>
  <c r="M851" i="1"/>
  <c r="D849" i="6"/>
  <c r="O849" i="6"/>
  <c r="U849" i="6"/>
  <c r="AG849" i="6"/>
  <c r="J849" i="6"/>
  <c r="AA849" i="6"/>
  <c r="M847" i="1"/>
  <c r="AS846" i="1"/>
  <c r="AX846" i="1" s="1"/>
  <c r="X846" i="1"/>
  <c r="AB846" i="6"/>
  <c r="E844" i="6"/>
  <c r="P844" i="6"/>
  <c r="V844" i="6"/>
  <c r="AH844" i="6"/>
  <c r="K844" i="6"/>
  <c r="AB844" i="6"/>
  <c r="E843" i="6"/>
  <c r="P843" i="6"/>
  <c r="V843" i="6"/>
  <c r="AH843" i="6"/>
  <c r="K843" i="6"/>
  <c r="AB843" i="6"/>
  <c r="Q842" i="6"/>
  <c r="D842" i="6"/>
  <c r="AA842" i="6"/>
  <c r="O842" i="6"/>
  <c r="U842" i="6"/>
  <c r="AG842" i="6"/>
  <c r="J842" i="6"/>
  <c r="E839" i="6"/>
  <c r="P839" i="6"/>
  <c r="V839" i="6"/>
  <c r="AH839" i="6"/>
  <c r="K839" i="6"/>
  <c r="AB839" i="6"/>
  <c r="AZ838" i="1"/>
  <c r="M838" i="1"/>
  <c r="M836" i="1"/>
  <c r="M835" i="1"/>
  <c r="D833" i="6"/>
  <c r="O833" i="6"/>
  <c r="U833" i="6"/>
  <c r="AG833" i="6"/>
  <c r="J833" i="6"/>
  <c r="AA833" i="6"/>
  <c r="D832" i="6"/>
  <c r="O832" i="6"/>
  <c r="U832" i="6"/>
  <c r="AG832" i="6"/>
  <c r="J832" i="6"/>
  <c r="AA832" i="6"/>
  <c r="M831" i="1"/>
  <c r="E830" i="6"/>
  <c r="P830" i="6"/>
  <c r="E828" i="6"/>
  <c r="P828" i="6"/>
  <c r="V828" i="6"/>
  <c r="AH828" i="6"/>
  <c r="K828" i="6"/>
  <c r="AB828" i="6"/>
  <c r="E827" i="6"/>
  <c r="P827" i="6"/>
  <c r="V827" i="6"/>
  <c r="AH827" i="6"/>
  <c r="K827" i="6"/>
  <c r="AB827" i="6"/>
  <c r="AG826" i="1"/>
  <c r="Q826" i="6"/>
  <c r="D826" i="6"/>
  <c r="AA826" i="6"/>
  <c r="O826" i="6"/>
  <c r="U826" i="6"/>
  <c r="AG826" i="6"/>
  <c r="J826" i="6"/>
  <c r="E823" i="6"/>
  <c r="P823" i="6"/>
  <c r="V823" i="6"/>
  <c r="AH823" i="6"/>
  <c r="K823" i="6"/>
  <c r="AB823" i="6"/>
  <c r="AZ822" i="1"/>
  <c r="M822" i="1"/>
  <c r="M820" i="1"/>
  <c r="M819" i="1"/>
  <c r="D816" i="6"/>
  <c r="O816" i="6"/>
  <c r="U816" i="6"/>
  <c r="AG816" i="6"/>
  <c r="J816" i="6"/>
  <c r="AA816" i="6"/>
  <c r="M815" i="1"/>
  <c r="E814" i="6"/>
  <c r="K814" i="6"/>
  <c r="AB814" i="6"/>
  <c r="AH814" i="6"/>
  <c r="P814" i="6"/>
  <c r="V814" i="6"/>
  <c r="D813" i="6"/>
  <c r="O813" i="6"/>
  <c r="U813" i="6"/>
  <c r="AG813" i="6"/>
  <c r="J813" i="6"/>
  <c r="AA813" i="6"/>
  <c r="E812" i="6"/>
  <c r="P812" i="6"/>
  <c r="V812" i="6"/>
  <c r="AH812" i="6"/>
  <c r="K812" i="6"/>
  <c r="AB812" i="6"/>
  <c r="E811" i="6"/>
  <c r="P811" i="6"/>
  <c r="V811" i="6"/>
  <c r="AH811" i="6"/>
  <c r="K811" i="6"/>
  <c r="AB811" i="6"/>
  <c r="AG810" i="1"/>
  <c r="Q810" i="6"/>
  <c r="D810" i="6"/>
  <c r="AA810" i="6"/>
  <c r="O810" i="6"/>
  <c r="U810" i="6"/>
  <c r="AG810" i="6"/>
  <c r="J810" i="6"/>
  <c r="E807" i="6"/>
  <c r="P807" i="6"/>
  <c r="V807" i="6"/>
  <c r="AH807" i="6"/>
  <c r="K807" i="6"/>
  <c r="AB807" i="6"/>
  <c r="AZ806" i="1"/>
  <c r="M806" i="1"/>
  <c r="M804" i="1"/>
  <c r="M803" i="1"/>
  <c r="D800" i="6"/>
  <c r="J800" i="6"/>
  <c r="AA800" i="6"/>
  <c r="O800" i="6"/>
  <c r="U800" i="6"/>
  <c r="AG800" i="6"/>
  <c r="M799" i="1"/>
  <c r="E798" i="6"/>
  <c r="AB798" i="6"/>
  <c r="P798" i="6"/>
  <c r="V798" i="6"/>
  <c r="AH798" i="6"/>
  <c r="K798" i="6"/>
  <c r="E796" i="6"/>
  <c r="P796" i="6"/>
  <c r="V796" i="6"/>
  <c r="AH796" i="6"/>
  <c r="K796" i="6"/>
  <c r="AB796" i="6"/>
  <c r="E795" i="6"/>
  <c r="K795" i="6"/>
  <c r="AB795" i="6"/>
  <c r="P795" i="6"/>
  <c r="V795" i="6"/>
  <c r="AH795" i="6"/>
  <c r="Q794" i="6"/>
  <c r="E791" i="6"/>
  <c r="K791" i="6"/>
  <c r="AB791" i="6"/>
  <c r="V791" i="6"/>
  <c r="AH791" i="6"/>
  <c r="P791" i="6"/>
  <c r="AZ790" i="1"/>
  <c r="M790" i="1"/>
  <c r="M788" i="1"/>
  <c r="M787" i="1"/>
  <c r="D785" i="6"/>
  <c r="O785" i="6"/>
  <c r="U785" i="6"/>
  <c r="AG785" i="6"/>
  <c r="J785" i="6"/>
  <c r="AA785" i="6"/>
  <c r="D784" i="6"/>
  <c r="J784" i="6"/>
  <c r="AA784" i="6"/>
  <c r="O784" i="6"/>
  <c r="U784" i="6"/>
  <c r="AG784" i="6"/>
  <c r="M783" i="1"/>
  <c r="E781" i="6"/>
  <c r="P781" i="6"/>
  <c r="V781" i="6"/>
  <c r="AH781" i="6"/>
  <c r="K781" i="6"/>
  <c r="AB781" i="6"/>
  <c r="M780" i="1"/>
  <c r="E778" i="6"/>
  <c r="AB778" i="6"/>
  <c r="P778" i="6"/>
  <c r="V778" i="6"/>
  <c r="AH778" i="6"/>
  <c r="K778" i="6"/>
  <c r="D776" i="6"/>
  <c r="J776" i="6"/>
  <c r="AA776" i="6"/>
  <c r="AG776" i="6"/>
  <c r="O776" i="6"/>
  <c r="U776" i="6"/>
  <c r="M775" i="1"/>
  <c r="AU772" i="1"/>
  <c r="AY772" i="1" s="1"/>
  <c r="E765" i="6"/>
  <c r="P765" i="6"/>
  <c r="V765" i="6"/>
  <c r="AH765" i="6"/>
  <c r="K765" i="6"/>
  <c r="AB765" i="6"/>
  <c r="D764" i="6"/>
  <c r="J764" i="6"/>
  <c r="AA764" i="6"/>
  <c r="U764" i="6"/>
  <c r="AG764" i="6"/>
  <c r="O764" i="6"/>
  <c r="R763" i="6"/>
  <c r="E763" i="6"/>
  <c r="K763" i="6"/>
  <c r="AB763" i="6"/>
  <c r="P763" i="6"/>
  <c r="V763" i="6"/>
  <c r="AH763" i="6"/>
  <c r="A761" i="7"/>
  <c r="A761" i="6"/>
  <c r="M760" i="1"/>
  <c r="E760" i="6"/>
  <c r="P760" i="6"/>
  <c r="V760" i="6"/>
  <c r="AH760" i="6"/>
  <c r="K760" i="6"/>
  <c r="AB760" i="6"/>
  <c r="E759" i="6"/>
  <c r="K759" i="6"/>
  <c r="AB759" i="6"/>
  <c r="V759" i="6"/>
  <c r="AH759" i="6"/>
  <c r="P759" i="6"/>
  <c r="M757" i="1"/>
  <c r="A757" i="7"/>
  <c r="A757" i="6"/>
  <c r="U756" i="1"/>
  <c r="X756" i="1" s="1"/>
  <c r="M754" i="1"/>
  <c r="B754" i="7"/>
  <c r="B754" i="6"/>
  <c r="A753" i="7"/>
  <c r="A753" i="6"/>
  <c r="M750" i="1"/>
  <c r="B750" i="7"/>
  <c r="B750" i="6"/>
  <c r="M748" i="1"/>
  <c r="E748" i="6"/>
  <c r="P748" i="6"/>
  <c r="V748" i="6"/>
  <c r="AH748" i="6"/>
  <c r="K748" i="6"/>
  <c r="AB748" i="6"/>
  <c r="E747" i="6"/>
  <c r="K747" i="6"/>
  <c r="AB747" i="6"/>
  <c r="P747" i="6"/>
  <c r="V747" i="6"/>
  <c r="AH747" i="6"/>
  <c r="D746" i="6"/>
  <c r="O746" i="6"/>
  <c r="U746" i="6"/>
  <c r="AG746" i="6"/>
  <c r="J746" i="6"/>
  <c r="AA746" i="6"/>
  <c r="AI745" i="1"/>
  <c r="AN745" i="1" s="1"/>
  <c r="D744" i="6"/>
  <c r="J744" i="6"/>
  <c r="AA744" i="6"/>
  <c r="AG744" i="6"/>
  <c r="O744" i="6"/>
  <c r="U744" i="6"/>
  <c r="D743" i="6"/>
  <c r="AA743" i="6"/>
  <c r="O743" i="6"/>
  <c r="U743" i="6"/>
  <c r="AG743" i="6"/>
  <c r="J743" i="6"/>
  <c r="L742" i="6"/>
  <c r="M742" i="1"/>
  <c r="B742" i="7"/>
  <c r="B742" i="6"/>
  <c r="M739" i="1"/>
  <c r="AI737" i="1"/>
  <c r="AN737" i="1" s="1"/>
  <c r="M735" i="1"/>
  <c r="D734" i="6"/>
  <c r="O734" i="6"/>
  <c r="U734" i="6"/>
  <c r="AG734" i="6"/>
  <c r="J734" i="6"/>
  <c r="AA734" i="6"/>
  <c r="E733" i="6"/>
  <c r="P733" i="6"/>
  <c r="V733" i="6"/>
  <c r="AH733" i="6"/>
  <c r="K733" i="6"/>
  <c r="AB733" i="6"/>
  <c r="D732" i="6"/>
  <c r="J732" i="6"/>
  <c r="AA732" i="6"/>
  <c r="U732" i="6"/>
  <c r="AG732" i="6"/>
  <c r="O732" i="6"/>
  <c r="D731" i="6"/>
  <c r="AA731" i="6"/>
  <c r="O731" i="6"/>
  <c r="U731" i="6"/>
  <c r="AG731" i="6"/>
  <c r="J731" i="6"/>
  <c r="AI730" i="1"/>
  <c r="AN730" i="1" s="1"/>
  <c r="U730" i="1"/>
  <c r="X730" i="1" s="1"/>
  <c r="AU728" i="1"/>
  <c r="AY728" i="1" s="1"/>
  <c r="D726" i="6"/>
  <c r="O726" i="6"/>
  <c r="U726" i="6"/>
  <c r="AG726" i="6"/>
  <c r="J726" i="6"/>
  <c r="AA726" i="6"/>
  <c r="M724" i="1"/>
  <c r="E724" i="6"/>
  <c r="P724" i="6"/>
  <c r="V724" i="6"/>
  <c r="AH724" i="6"/>
  <c r="K724" i="6"/>
  <c r="AB724" i="6"/>
  <c r="E723" i="6"/>
  <c r="K723" i="6"/>
  <c r="AB723" i="6"/>
  <c r="AH723" i="6"/>
  <c r="P723" i="6"/>
  <c r="V723" i="6"/>
  <c r="E721" i="6"/>
  <c r="P721" i="6"/>
  <c r="V721" i="6"/>
  <c r="AH721" i="6"/>
  <c r="K721" i="6"/>
  <c r="AB721" i="6"/>
  <c r="M719" i="1"/>
  <c r="M718" i="1"/>
  <c r="B718" i="7"/>
  <c r="B718" i="6"/>
  <c r="M716" i="1"/>
  <c r="E716" i="6"/>
  <c r="P716" i="6"/>
  <c r="V716" i="6"/>
  <c r="AH716" i="6"/>
  <c r="K716" i="6"/>
  <c r="AB716" i="6"/>
  <c r="E715" i="6"/>
  <c r="K715" i="6"/>
  <c r="AB715" i="6"/>
  <c r="P715" i="6"/>
  <c r="V715" i="6"/>
  <c r="AH715" i="6"/>
  <c r="D712" i="6"/>
  <c r="J712" i="6"/>
  <c r="AA712" i="6"/>
  <c r="AG712" i="6"/>
  <c r="O712" i="6"/>
  <c r="U712" i="6"/>
  <c r="M711" i="1"/>
  <c r="AI710" i="1"/>
  <c r="AN710" i="1" s="1"/>
  <c r="U710" i="1"/>
  <c r="X710" i="1" s="1"/>
  <c r="E709" i="6"/>
  <c r="P709" i="6"/>
  <c r="V709" i="6"/>
  <c r="AH709" i="6"/>
  <c r="K709" i="6"/>
  <c r="AB709" i="6"/>
  <c r="D707" i="6"/>
  <c r="AA707" i="6"/>
  <c r="O707" i="6"/>
  <c r="U707" i="6"/>
  <c r="AG707" i="6"/>
  <c r="J707" i="6"/>
  <c r="M706" i="1"/>
  <c r="B706" i="7"/>
  <c r="B706" i="6"/>
  <c r="AS702" i="1"/>
  <c r="M701" i="1"/>
  <c r="A701" i="7"/>
  <c r="A701" i="6"/>
  <c r="M700" i="1"/>
  <c r="E700" i="6"/>
  <c r="P700" i="6"/>
  <c r="V700" i="6"/>
  <c r="AH700" i="6"/>
  <c r="K700" i="6"/>
  <c r="AB700" i="6"/>
  <c r="AW698" i="1"/>
  <c r="AZ698" i="1" s="1"/>
  <c r="U698" i="1"/>
  <c r="D697" i="6"/>
  <c r="O697" i="6"/>
  <c r="U697" i="6"/>
  <c r="AG697" i="6"/>
  <c r="J697" i="6"/>
  <c r="AA697" i="6"/>
  <c r="M696" i="1"/>
  <c r="E696" i="6"/>
  <c r="P696" i="6"/>
  <c r="V696" i="6"/>
  <c r="AH696" i="6"/>
  <c r="K696" i="6"/>
  <c r="AB696" i="6"/>
  <c r="M695" i="1"/>
  <c r="B695" i="7"/>
  <c r="B695" i="6"/>
  <c r="M694" i="1"/>
  <c r="E694" i="6"/>
  <c r="AB694" i="6"/>
  <c r="P694" i="6"/>
  <c r="V694" i="6"/>
  <c r="AH694" i="6"/>
  <c r="K694" i="6"/>
  <c r="AU693" i="1"/>
  <c r="AY693" i="1" s="1"/>
  <c r="AI693" i="1"/>
  <c r="AN693" i="1" s="1"/>
  <c r="U693" i="1"/>
  <c r="X693" i="1" s="1"/>
  <c r="M692" i="1"/>
  <c r="E692" i="6"/>
  <c r="P692" i="6"/>
  <c r="V692" i="6"/>
  <c r="AH692" i="6"/>
  <c r="K692" i="6"/>
  <c r="AB692" i="6"/>
  <c r="M691" i="1"/>
  <c r="B691" i="7"/>
  <c r="B691" i="6"/>
  <c r="AU690" i="1"/>
  <c r="AY690" i="1" s="1"/>
  <c r="AI690" i="1"/>
  <c r="AN690" i="1" s="1"/>
  <c r="M689" i="1"/>
  <c r="B689" i="7"/>
  <c r="B689" i="6"/>
  <c r="AW687" i="1"/>
  <c r="AZ687" i="1" s="1"/>
  <c r="U687" i="1"/>
  <c r="X687" i="1" s="1"/>
  <c r="M685" i="1"/>
  <c r="B685" i="7"/>
  <c r="B685" i="6"/>
  <c r="D682" i="6"/>
  <c r="O682" i="6"/>
  <c r="U682" i="6"/>
  <c r="AG682" i="6"/>
  <c r="J682" i="6"/>
  <c r="AA682" i="6"/>
  <c r="M681" i="1"/>
  <c r="B681" i="7"/>
  <c r="B681" i="6"/>
  <c r="M679" i="1"/>
  <c r="E679" i="6"/>
  <c r="K679" i="6"/>
  <c r="AB679" i="6"/>
  <c r="V679" i="6"/>
  <c r="AH679" i="6"/>
  <c r="P679" i="6"/>
  <c r="D677" i="6"/>
  <c r="O677" i="6"/>
  <c r="U677" i="6"/>
  <c r="AG677" i="6"/>
  <c r="J677" i="6"/>
  <c r="AA677" i="6"/>
  <c r="M676" i="1"/>
  <c r="E676" i="6"/>
  <c r="P676" i="6"/>
  <c r="V676" i="6"/>
  <c r="AH676" i="6"/>
  <c r="K676" i="6"/>
  <c r="AB676" i="6"/>
  <c r="D675" i="6"/>
  <c r="AA675" i="6"/>
  <c r="O675" i="6"/>
  <c r="U675" i="6"/>
  <c r="AG675" i="6"/>
  <c r="J675" i="6"/>
  <c r="U673" i="1"/>
  <c r="M670" i="1"/>
  <c r="E670" i="6"/>
  <c r="AB670" i="6"/>
  <c r="P670" i="6"/>
  <c r="V670" i="6"/>
  <c r="AH670" i="6"/>
  <c r="K670" i="6"/>
  <c r="AU668" i="1"/>
  <c r="AY668" i="1" s="1"/>
  <c r="M665" i="1"/>
  <c r="B665" i="7"/>
  <c r="B665" i="6"/>
  <c r="M663" i="1"/>
  <c r="AB663" i="6"/>
  <c r="M661" i="1"/>
  <c r="B661" i="7"/>
  <c r="B661" i="6"/>
  <c r="D659" i="6"/>
  <c r="AA659" i="6"/>
  <c r="O659" i="6"/>
  <c r="U659" i="6"/>
  <c r="AG659" i="6"/>
  <c r="J659" i="6"/>
  <c r="D658" i="6"/>
  <c r="O658" i="6"/>
  <c r="U658" i="6"/>
  <c r="AG658" i="6"/>
  <c r="J658" i="6"/>
  <c r="AA658" i="6"/>
  <c r="AK655" i="1"/>
  <c r="AO655" i="1" s="1"/>
  <c r="P25" i="13" s="1"/>
  <c r="M653" i="1"/>
  <c r="B653" i="7"/>
  <c r="B653" i="6"/>
  <c r="D652" i="6"/>
  <c r="O652" i="6"/>
  <c r="U652" i="6"/>
  <c r="AG652" i="6"/>
  <c r="J652" i="6"/>
  <c r="AA652" i="6"/>
  <c r="AI651" i="1"/>
  <c r="AN651" i="1" s="1"/>
  <c r="U651" i="1"/>
  <c r="X651" i="1" s="1"/>
  <c r="AI649" i="1"/>
  <c r="AN649" i="1" s="1"/>
  <c r="O19" i="13" s="1"/>
  <c r="M648" i="1"/>
  <c r="E648" i="6"/>
  <c r="P648" i="6"/>
  <c r="V648" i="6"/>
  <c r="AH648" i="6"/>
  <c r="K648" i="6"/>
  <c r="AB648" i="6"/>
  <c r="M647" i="1"/>
  <c r="E647" i="6"/>
  <c r="P647" i="6"/>
  <c r="V647" i="6"/>
  <c r="AH647" i="6"/>
  <c r="K647" i="6"/>
  <c r="AB647" i="6"/>
  <c r="M645" i="1"/>
  <c r="B645" i="7"/>
  <c r="B645" i="6"/>
  <c r="AU644" i="1"/>
  <c r="AY644" i="1" s="1"/>
  <c r="U644" i="1"/>
  <c r="X644" i="1" s="1"/>
  <c r="M643" i="1"/>
  <c r="E643" i="6"/>
  <c r="P643" i="6"/>
  <c r="V643" i="6"/>
  <c r="AH643" i="6"/>
  <c r="K643" i="6"/>
  <c r="AB643" i="6"/>
  <c r="D641" i="6"/>
  <c r="O641" i="6"/>
  <c r="U641" i="6"/>
  <c r="AG641" i="6"/>
  <c r="AA641" i="6"/>
  <c r="J641" i="6"/>
  <c r="D640" i="6"/>
  <c r="O640" i="6"/>
  <c r="U640" i="6"/>
  <c r="AG640" i="6"/>
  <c r="J640" i="6"/>
  <c r="AA640" i="6"/>
  <c r="D639" i="6"/>
  <c r="J639" i="6"/>
  <c r="AA639" i="6"/>
  <c r="O639" i="6"/>
  <c r="AG639" i="6"/>
  <c r="U639" i="6"/>
  <c r="D638" i="6"/>
  <c r="AA638" i="6"/>
  <c r="J638" i="6"/>
  <c r="O638" i="6"/>
  <c r="AG638" i="6"/>
  <c r="U638" i="6"/>
  <c r="AU637" i="1"/>
  <c r="AY637" i="1" s="1"/>
  <c r="AI637" i="1"/>
  <c r="AN637" i="1" s="1"/>
  <c r="O7" i="13" s="1"/>
  <c r="U637" i="1"/>
  <c r="AU635" i="1"/>
  <c r="AY635" i="1" s="1"/>
  <c r="M633" i="1"/>
  <c r="B633" i="7"/>
  <c r="B633" i="6"/>
  <c r="D632" i="6"/>
  <c r="O632" i="6"/>
  <c r="U632" i="6"/>
  <c r="AG632" i="6"/>
  <c r="J632" i="6"/>
  <c r="AA632" i="6"/>
  <c r="AI631" i="1"/>
  <c r="AN631" i="1" s="1"/>
  <c r="U631" i="1"/>
  <c r="X631" i="1" s="1"/>
  <c r="AI629" i="1"/>
  <c r="AN629" i="1" s="1"/>
  <c r="M628" i="1"/>
  <c r="E628" i="6"/>
  <c r="P628" i="6"/>
  <c r="V628" i="6"/>
  <c r="AH628" i="6"/>
  <c r="AB628" i="6"/>
  <c r="K628" i="6"/>
  <c r="M627" i="1"/>
  <c r="V627" i="6"/>
  <c r="M625" i="1"/>
  <c r="B625" i="7"/>
  <c r="B625" i="6"/>
  <c r="AU624" i="1"/>
  <c r="AY624" i="1" s="1"/>
  <c r="U624" i="1"/>
  <c r="X624" i="1" s="1"/>
  <c r="M623" i="1"/>
  <c r="E623" i="6"/>
  <c r="P623" i="6"/>
  <c r="V623" i="6"/>
  <c r="AH623" i="6"/>
  <c r="K623" i="6"/>
  <c r="AB623" i="6"/>
  <c r="D621" i="6"/>
  <c r="O621" i="6"/>
  <c r="U621" i="6"/>
  <c r="AG621" i="6"/>
  <c r="J621" i="6"/>
  <c r="AA621" i="6"/>
  <c r="M620" i="1"/>
  <c r="P620" i="6"/>
  <c r="K620" i="6"/>
  <c r="D619" i="6"/>
  <c r="J619" i="6"/>
  <c r="AA619" i="6"/>
  <c r="U619" i="6"/>
  <c r="O619" i="6"/>
  <c r="AG619" i="6"/>
  <c r="U617" i="1"/>
  <c r="X617" i="1" s="1"/>
  <c r="AG616" i="6"/>
  <c r="M614" i="1"/>
  <c r="AB614" i="6"/>
  <c r="AU613" i="1"/>
  <c r="AY613" i="1" s="1"/>
  <c r="AI613" i="1"/>
  <c r="U613" i="1"/>
  <c r="X613" i="1" s="1"/>
  <c r="D612" i="6"/>
  <c r="O612" i="6"/>
  <c r="U612" i="6"/>
  <c r="AG612" i="6"/>
  <c r="J612" i="6"/>
  <c r="AA612" i="6"/>
  <c r="D608" i="6"/>
  <c r="O608" i="6"/>
  <c r="U608" i="6"/>
  <c r="AG608" i="6"/>
  <c r="J608" i="6"/>
  <c r="AA608" i="6"/>
  <c r="U607" i="6"/>
  <c r="D606" i="6"/>
  <c r="J606" i="6"/>
  <c r="AA606" i="6"/>
  <c r="O606" i="6"/>
  <c r="U606" i="6"/>
  <c r="AG606" i="6"/>
  <c r="D599" i="6"/>
  <c r="O599" i="6"/>
  <c r="U599" i="6"/>
  <c r="AG599" i="6"/>
  <c r="J599" i="6"/>
  <c r="AA599" i="6"/>
  <c r="D598" i="6"/>
  <c r="J598" i="6"/>
  <c r="AA598" i="6"/>
  <c r="AG598" i="6"/>
  <c r="O598" i="6"/>
  <c r="U598" i="6"/>
  <c r="AK595" i="1"/>
  <c r="M593" i="1"/>
  <c r="B593" i="7"/>
  <c r="B593" i="6"/>
  <c r="M591" i="1"/>
  <c r="E591" i="6"/>
  <c r="P591" i="6"/>
  <c r="V591" i="6"/>
  <c r="AH591" i="6"/>
  <c r="K591" i="6"/>
  <c r="AB591" i="6"/>
  <c r="D589" i="6"/>
  <c r="AA589" i="6"/>
  <c r="O589" i="6"/>
  <c r="U589" i="6"/>
  <c r="AG589" i="6"/>
  <c r="J589" i="6"/>
  <c r="M588" i="1"/>
  <c r="E588" i="6"/>
  <c r="AB588" i="6"/>
  <c r="P588" i="6"/>
  <c r="V588" i="6"/>
  <c r="AH588" i="6"/>
  <c r="K588" i="6"/>
  <c r="D587" i="6"/>
  <c r="O587" i="6"/>
  <c r="U587" i="6"/>
  <c r="AG587" i="6"/>
  <c r="J587" i="6"/>
  <c r="AA587" i="6"/>
  <c r="U585" i="1"/>
  <c r="X585" i="1" s="1"/>
  <c r="D584" i="6"/>
  <c r="O584" i="6"/>
  <c r="U584" i="6"/>
  <c r="AG584" i="6"/>
  <c r="J584" i="6"/>
  <c r="AA584" i="6"/>
  <c r="M583" i="1"/>
  <c r="AI580" i="1"/>
  <c r="AN580" i="1" s="1"/>
  <c r="U580" i="1"/>
  <c r="X580" i="1" s="1"/>
  <c r="AA578" i="6"/>
  <c r="D575" i="6"/>
  <c r="O575" i="6"/>
  <c r="U575" i="6"/>
  <c r="AG575" i="6"/>
  <c r="J575" i="6"/>
  <c r="AA575" i="6"/>
  <c r="M574" i="1"/>
  <c r="E574" i="6"/>
  <c r="P574" i="6"/>
  <c r="V574" i="6"/>
  <c r="AH574" i="6"/>
  <c r="K574" i="6"/>
  <c r="AB574" i="6"/>
  <c r="D573" i="6"/>
  <c r="AA573" i="6"/>
  <c r="O573" i="6"/>
  <c r="U573" i="6"/>
  <c r="AG573" i="6"/>
  <c r="J573" i="6"/>
  <c r="M569" i="1"/>
  <c r="R566" i="6"/>
  <c r="L566" i="6"/>
  <c r="E566" i="6"/>
  <c r="P566" i="6"/>
  <c r="V566" i="6"/>
  <c r="AH566" i="6"/>
  <c r="K566" i="6"/>
  <c r="AB566" i="6"/>
  <c r="M565" i="1"/>
  <c r="AU564" i="1"/>
  <c r="AY564" i="1" s="1"/>
  <c r="E563" i="6"/>
  <c r="P563" i="6"/>
  <c r="V563" i="6"/>
  <c r="AH563" i="6"/>
  <c r="K563" i="6"/>
  <c r="AB563" i="6"/>
  <c r="E561" i="6"/>
  <c r="P561" i="6"/>
  <c r="M560" i="1"/>
  <c r="AW555" i="1"/>
  <c r="AZ555" i="1" s="1"/>
  <c r="AS555" i="1"/>
  <c r="AW554" i="1"/>
  <c r="AZ554" i="1" s="1"/>
  <c r="AS554" i="1"/>
  <c r="D553" i="6"/>
  <c r="AA553" i="6"/>
  <c r="O553" i="6"/>
  <c r="U553" i="6"/>
  <c r="AG553" i="6"/>
  <c r="J553" i="6"/>
  <c r="AG552" i="6"/>
  <c r="AU550" i="1"/>
  <c r="AY550" i="1" s="1"/>
  <c r="AI550" i="1"/>
  <c r="AN550" i="1" s="1"/>
  <c r="U550" i="1"/>
  <c r="X550" i="1" s="1"/>
  <c r="U548" i="6"/>
  <c r="AI547" i="1"/>
  <c r="D544" i="6"/>
  <c r="O544" i="6"/>
  <c r="U544" i="6"/>
  <c r="AG544" i="6"/>
  <c r="J544" i="6"/>
  <c r="AA544" i="6"/>
  <c r="AI543" i="1"/>
  <c r="AN543" i="1" s="1"/>
  <c r="E541" i="6"/>
  <c r="K541" i="6"/>
  <c r="AB541" i="6"/>
  <c r="P541" i="6"/>
  <c r="V541" i="6"/>
  <c r="AH541" i="6"/>
  <c r="E540" i="6"/>
  <c r="AB540" i="6"/>
  <c r="P540" i="6"/>
  <c r="V540" i="6"/>
  <c r="AH540" i="6"/>
  <c r="K540" i="6"/>
  <c r="D539" i="6"/>
  <c r="O539" i="6"/>
  <c r="U539" i="6"/>
  <c r="AG539" i="6"/>
  <c r="J539" i="6"/>
  <c r="AA539" i="6"/>
  <c r="AW537" i="1"/>
  <c r="AS537" i="1"/>
  <c r="AX537" i="1" s="1"/>
  <c r="E536" i="6"/>
  <c r="AB536" i="6"/>
  <c r="P536" i="6"/>
  <c r="V536" i="6"/>
  <c r="AH536" i="6"/>
  <c r="K536" i="6"/>
  <c r="R533" i="6"/>
  <c r="E533" i="6"/>
  <c r="K533" i="6"/>
  <c r="AB533" i="6"/>
  <c r="V533" i="6"/>
  <c r="AH533" i="6"/>
  <c r="P533" i="6"/>
  <c r="E532" i="6"/>
  <c r="AB532" i="6"/>
  <c r="P532" i="6"/>
  <c r="V532" i="6"/>
  <c r="AH532" i="6"/>
  <c r="K532" i="6"/>
  <c r="E531" i="6"/>
  <c r="P531" i="6"/>
  <c r="V531" i="6"/>
  <c r="AH531" i="6"/>
  <c r="K531" i="6"/>
  <c r="AB531" i="6"/>
  <c r="AI529" i="1"/>
  <c r="AN529" i="1" s="1"/>
  <c r="E527" i="6"/>
  <c r="P527" i="6"/>
  <c r="V527" i="6"/>
  <c r="AH527" i="6"/>
  <c r="K527" i="6"/>
  <c r="AB527" i="6"/>
  <c r="AU526" i="1"/>
  <c r="AY526" i="1" s="1"/>
  <c r="E523" i="6"/>
  <c r="P523" i="6"/>
  <c r="V523" i="6"/>
  <c r="AH523" i="6"/>
  <c r="K523" i="6"/>
  <c r="AB523" i="6"/>
  <c r="D522" i="6"/>
  <c r="J522" i="6"/>
  <c r="AA522" i="6"/>
  <c r="U522" i="6"/>
  <c r="AG522" i="6"/>
  <c r="O522" i="6"/>
  <c r="D521" i="6"/>
  <c r="AA521" i="6"/>
  <c r="O521" i="6"/>
  <c r="U521" i="6"/>
  <c r="AG521" i="6"/>
  <c r="J521" i="6"/>
  <c r="AW517" i="1"/>
  <c r="AS517" i="1"/>
  <c r="AX517" i="1" s="1"/>
  <c r="AH516" i="6"/>
  <c r="D513" i="6"/>
  <c r="AA513" i="6"/>
  <c r="O513" i="6"/>
  <c r="U513" i="6"/>
  <c r="AG513" i="6"/>
  <c r="J513" i="6"/>
  <c r="AU512" i="1"/>
  <c r="AY512" i="1" s="1"/>
  <c r="AI512" i="1"/>
  <c r="U512" i="1"/>
  <c r="X512" i="1" s="1"/>
  <c r="E510" i="6"/>
  <c r="P510" i="6"/>
  <c r="V510" i="6"/>
  <c r="AB510" i="6"/>
  <c r="K510" i="6"/>
  <c r="AH510" i="6"/>
  <c r="AU509" i="1"/>
  <c r="AI509" i="1"/>
  <c r="U509" i="1"/>
  <c r="X509" i="1" s="1"/>
  <c r="AU504" i="1"/>
  <c r="AY504" i="1" s="1"/>
  <c r="AI504" i="1"/>
  <c r="U504" i="1"/>
  <c r="X504" i="1" s="1"/>
  <c r="E502" i="6"/>
  <c r="P502" i="6"/>
  <c r="V502" i="6"/>
  <c r="AH502" i="6"/>
  <c r="K502" i="6"/>
  <c r="AB502" i="6"/>
  <c r="AU501" i="1"/>
  <c r="AY501" i="1" s="1"/>
  <c r="AI501" i="1"/>
  <c r="U501" i="1"/>
  <c r="X501" i="1" s="1"/>
  <c r="M499" i="1"/>
  <c r="E498" i="6"/>
  <c r="P498" i="6"/>
  <c r="V498" i="6"/>
  <c r="AH498" i="6"/>
  <c r="K498" i="6"/>
  <c r="AB498" i="6"/>
  <c r="M497" i="1"/>
  <c r="C496" i="6"/>
  <c r="U496" i="1"/>
  <c r="X496" i="1" s="1"/>
  <c r="AI496" i="1"/>
  <c r="AU496" i="1"/>
  <c r="AY496" i="1" s="1"/>
  <c r="C494" i="6"/>
  <c r="AU494" i="1"/>
  <c r="AY494" i="1" s="1"/>
  <c r="U494" i="1"/>
  <c r="AI494" i="1"/>
  <c r="D493" i="6"/>
  <c r="AA493" i="6"/>
  <c r="U493" i="6"/>
  <c r="J493" i="6"/>
  <c r="O493" i="6"/>
  <c r="AG493" i="6"/>
  <c r="O492" i="6"/>
  <c r="AA492" i="6"/>
  <c r="C491" i="6"/>
  <c r="U491" i="1"/>
  <c r="X491" i="1" s="1"/>
  <c r="AI491" i="1"/>
  <c r="AU491" i="1"/>
  <c r="AY491" i="1" s="1"/>
  <c r="E481" i="6"/>
  <c r="K481" i="6"/>
  <c r="AB481" i="6"/>
  <c r="P481" i="6"/>
  <c r="AH481" i="6"/>
  <c r="V481" i="6"/>
  <c r="U479" i="1"/>
  <c r="X479" i="1" s="1"/>
  <c r="AK479" i="1"/>
  <c r="AO479" i="1" s="1"/>
  <c r="E476" i="6"/>
  <c r="AB476" i="6"/>
  <c r="P476" i="6"/>
  <c r="AH476" i="6"/>
  <c r="V476" i="6"/>
  <c r="K476" i="6"/>
  <c r="C466" i="6"/>
  <c r="U466" i="1"/>
  <c r="X466" i="1" s="1"/>
  <c r="AI466" i="1"/>
  <c r="AN466" i="1" s="1"/>
  <c r="AU466" i="1"/>
  <c r="AY466" i="1" s="1"/>
  <c r="D463" i="6"/>
  <c r="O463" i="6"/>
  <c r="U463" i="6"/>
  <c r="AG463" i="6"/>
  <c r="J463" i="6"/>
  <c r="AA463" i="6"/>
  <c r="F452" i="6"/>
  <c r="E436" i="6"/>
  <c r="C434" i="6"/>
  <c r="AK434" i="1"/>
  <c r="AO434" i="1" s="1"/>
  <c r="AS434" i="1"/>
  <c r="AW434" i="1"/>
  <c r="U434" i="1"/>
  <c r="X434" i="1" s="1"/>
  <c r="AI434" i="1"/>
  <c r="AU434" i="1"/>
  <c r="AY434" i="1" s="1"/>
  <c r="D431" i="6"/>
  <c r="O431" i="6"/>
  <c r="U431" i="6"/>
  <c r="AG431" i="6"/>
  <c r="J431" i="6"/>
  <c r="AA431" i="6"/>
  <c r="C426" i="6"/>
  <c r="AK426" i="1"/>
  <c r="AO426" i="1" s="1"/>
  <c r="AS426" i="1"/>
  <c r="AW426" i="1"/>
  <c r="AZ426" i="1" s="1"/>
  <c r="AI426" i="1"/>
  <c r="AU426" i="1"/>
  <c r="AY426" i="1" s="1"/>
  <c r="AB425" i="6"/>
  <c r="D419" i="6"/>
  <c r="O419" i="6"/>
  <c r="U419" i="6"/>
  <c r="AG419" i="6"/>
  <c r="J419" i="6"/>
  <c r="AA419" i="6"/>
  <c r="C418" i="6"/>
  <c r="AK418" i="1"/>
  <c r="AO418" i="1" s="1"/>
  <c r="AW418" i="1"/>
  <c r="AZ418" i="1" s="1"/>
  <c r="E417" i="6"/>
  <c r="K417" i="6"/>
  <c r="AB417" i="6"/>
  <c r="V417" i="6"/>
  <c r="AH417" i="6"/>
  <c r="P417" i="6"/>
  <c r="D408" i="6"/>
  <c r="O408" i="6"/>
  <c r="U408" i="6"/>
  <c r="AG408" i="6"/>
  <c r="J408" i="6"/>
  <c r="AA408" i="6"/>
  <c r="V399" i="6"/>
  <c r="E398" i="6"/>
  <c r="K398" i="6"/>
  <c r="AH398" i="6"/>
  <c r="P398" i="6"/>
  <c r="V398" i="6"/>
  <c r="AB398" i="6"/>
  <c r="E389" i="6"/>
  <c r="P389" i="6"/>
  <c r="V389" i="6"/>
  <c r="AH389" i="6"/>
  <c r="K389" i="6"/>
  <c r="AB389" i="6"/>
  <c r="E388" i="6"/>
  <c r="P388" i="6"/>
  <c r="V388" i="6"/>
  <c r="AH388" i="6"/>
  <c r="K388" i="6"/>
  <c r="AB388" i="6"/>
  <c r="D387" i="6"/>
  <c r="AA387" i="6"/>
  <c r="O387" i="6"/>
  <c r="U387" i="6"/>
  <c r="AG387" i="6"/>
  <c r="J387" i="6"/>
  <c r="AK378" i="1"/>
  <c r="AO378" i="1" s="1"/>
  <c r="AS378" i="1"/>
  <c r="AW378" i="1"/>
  <c r="AZ378" i="1" s="1"/>
  <c r="E373" i="6"/>
  <c r="P373" i="6"/>
  <c r="V373" i="6"/>
  <c r="AH373" i="6"/>
  <c r="K373" i="6"/>
  <c r="AB373" i="6"/>
  <c r="E372" i="6"/>
  <c r="P372" i="6"/>
  <c r="V372" i="6"/>
  <c r="AH372" i="6"/>
  <c r="K372" i="6"/>
  <c r="AB372" i="6"/>
  <c r="D371" i="6"/>
  <c r="AA371" i="6"/>
  <c r="O371" i="6"/>
  <c r="U371" i="6"/>
  <c r="AG371" i="6"/>
  <c r="J371" i="6"/>
  <c r="D360" i="6"/>
  <c r="O360" i="6"/>
  <c r="U360" i="6"/>
  <c r="AG360" i="6"/>
  <c r="J360" i="6"/>
  <c r="AA360" i="6"/>
  <c r="D351" i="6"/>
  <c r="AA351" i="6"/>
  <c r="J351" i="6"/>
  <c r="AG351" i="6"/>
  <c r="O351" i="6"/>
  <c r="U351" i="6"/>
  <c r="E346" i="6"/>
  <c r="K346" i="6"/>
  <c r="AB346" i="6"/>
  <c r="P346" i="6"/>
  <c r="V346" i="6"/>
  <c r="AH346" i="6"/>
  <c r="E793" i="6"/>
  <c r="P793" i="6"/>
  <c r="V793" i="6"/>
  <c r="AH793" i="6"/>
  <c r="K793" i="6"/>
  <c r="AB793" i="6"/>
  <c r="E749" i="6"/>
  <c r="P749" i="6"/>
  <c r="V749" i="6"/>
  <c r="AH749" i="6"/>
  <c r="K749" i="6"/>
  <c r="AB749" i="6"/>
  <c r="D748" i="6"/>
  <c r="J748" i="6"/>
  <c r="AA748" i="6"/>
  <c r="U748" i="6"/>
  <c r="AG748" i="6"/>
  <c r="O748" i="6"/>
  <c r="D747" i="6"/>
  <c r="AA747" i="6"/>
  <c r="O747" i="6"/>
  <c r="U747" i="6"/>
  <c r="AG747" i="6"/>
  <c r="J747" i="6"/>
  <c r="D742" i="6"/>
  <c r="O742" i="6"/>
  <c r="U742" i="6"/>
  <c r="AG742" i="6"/>
  <c r="J742" i="6"/>
  <c r="AA742" i="6"/>
  <c r="E740" i="6"/>
  <c r="P740" i="6"/>
  <c r="V740" i="6"/>
  <c r="AH740" i="6"/>
  <c r="K740" i="6"/>
  <c r="AB740" i="6"/>
  <c r="E739" i="6"/>
  <c r="K739" i="6"/>
  <c r="AB739" i="6"/>
  <c r="AH739" i="6"/>
  <c r="P739" i="6"/>
  <c r="V739" i="6"/>
  <c r="E736" i="6"/>
  <c r="P736" i="6"/>
  <c r="V736" i="6"/>
  <c r="AH736" i="6"/>
  <c r="K736" i="6"/>
  <c r="AB736" i="6"/>
  <c r="E735" i="6"/>
  <c r="K735" i="6"/>
  <c r="AB735" i="6"/>
  <c r="P735" i="6"/>
  <c r="V735" i="6"/>
  <c r="AH735" i="6"/>
  <c r="A733" i="7"/>
  <c r="A733" i="6"/>
  <c r="E729" i="6"/>
  <c r="K729" i="6"/>
  <c r="E725" i="6"/>
  <c r="P725" i="6"/>
  <c r="V725" i="6"/>
  <c r="AH725" i="6"/>
  <c r="K725" i="6"/>
  <c r="AB725" i="6"/>
  <c r="D724" i="6"/>
  <c r="J724" i="6"/>
  <c r="AA724" i="6"/>
  <c r="O724" i="6"/>
  <c r="U724" i="6"/>
  <c r="AG724" i="6"/>
  <c r="D723" i="6"/>
  <c r="AA723" i="6"/>
  <c r="O723" i="6"/>
  <c r="U723" i="6"/>
  <c r="AG723" i="6"/>
  <c r="J723" i="6"/>
  <c r="B722" i="7"/>
  <c r="B722" i="6"/>
  <c r="A721" i="7"/>
  <c r="A721" i="6"/>
  <c r="E720" i="6"/>
  <c r="P720" i="6"/>
  <c r="V720" i="6"/>
  <c r="AH720" i="6"/>
  <c r="K720" i="6"/>
  <c r="AB720" i="6"/>
  <c r="E719" i="6"/>
  <c r="K719" i="6"/>
  <c r="AB719" i="6"/>
  <c r="P719" i="6"/>
  <c r="V719" i="6"/>
  <c r="AH719" i="6"/>
  <c r="E717" i="6"/>
  <c r="P717" i="6"/>
  <c r="V717" i="6"/>
  <c r="AH717" i="6"/>
  <c r="K717" i="6"/>
  <c r="AB717" i="6"/>
  <c r="D716" i="6"/>
  <c r="J716" i="6"/>
  <c r="AA716" i="6"/>
  <c r="U716" i="6"/>
  <c r="AG716" i="6"/>
  <c r="O716" i="6"/>
  <c r="B714" i="7"/>
  <c r="B714" i="6"/>
  <c r="R711" i="6"/>
  <c r="K711" i="6"/>
  <c r="P711" i="6"/>
  <c r="A709" i="7"/>
  <c r="A709" i="6"/>
  <c r="D706" i="6"/>
  <c r="O706" i="6"/>
  <c r="U706" i="6"/>
  <c r="AG706" i="6"/>
  <c r="J706" i="6"/>
  <c r="AA706" i="6"/>
  <c r="E704" i="6"/>
  <c r="P704" i="6"/>
  <c r="V704" i="6"/>
  <c r="AH704" i="6"/>
  <c r="K704" i="6"/>
  <c r="AB704" i="6"/>
  <c r="D700" i="6"/>
  <c r="J700" i="6"/>
  <c r="AA700" i="6"/>
  <c r="U700" i="6"/>
  <c r="AG700" i="6"/>
  <c r="O700" i="6"/>
  <c r="B699" i="7"/>
  <c r="B699" i="6"/>
  <c r="D696" i="6"/>
  <c r="J696" i="6"/>
  <c r="AA696" i="6"/>
  <c r="AG696" i="6"/>
  <c r="O696" i="6"/>
  <c r="U696" i="6"/>
  <c r="D695" i="6"/>
  <c r="AA695" i="6"/>
  <c r="O695" i="6"/>
  <c r="U695" i="6"/>
  <c r="AG695" i="6"/>
  <c r="J695" i="6"/>
  <c r="D694" i="6"/>
  <c r="O694" i="6"/>
  <c r="U694" i="6"/>
  <c r="AG694" i="6"/>
  <c r="J694" i="6"/>
  <c r="AA694" i="6"/>
  <c r="D692" i="6"/>
  <c r="J692" i="6"/>
  <c r="AA692" i="6"/>
  <c r="O692" i="6"/>
  <c r="U692" i="6"/>
  <c r="AG692" i="6"/>
  <c r="D691" i="6"/>
  <c r="AA691" i="6"/>
  <c r="O691" i="6"/>
  <c r="U691" i="6"/>
  <c r="AG691" i="6"/>
  <c r="J691" i="6"/>
  <c r="E688" i="6"/>
  <c r="P688" i="6"/>
  <c r="V688" i="6"/>
  <c r="AH688" i="6"/>
  <c r="K688" i="6"/>
  <c r="AB688" i="6"/>
  <c r="D685" i="6"/>
  <c r="O685" i="6"/>
  <c r="U685" i="6"/>
  <c r="AG685" i="6"/>
  <c r="J685" i="6"/>
  <c r="AA685" i="6"/>
  <c r="AH684" i="6"/>
  <c r="E683" i="6"/>
  <c r="K683" i="6"/>
  <c r="AB683" i="6"/>
  <c r="P683" i="6"/>
  <c r="V683" i="6"/>
  <c r="AH683" i="6"/>
  <c r="D681" i="6"/>
  <c r="O681" i="6"/>
  <c r="U681" i="6"/>
  <c r="AG681" i="6"/>
  <c r="J681" i="6"/>
  <c r="AA681" i="6"/>
  <c r="P680" i="6"/>
  <c r="AB680" i="6"/>
  <c r="D679" i="6"/>
  <c r="AA679" i="6"/>
  <c r="O679" i="6"/>
  <c r="U679" i="6"/>
  <c r="AG679" i="6"/>
  <c r="J679" i="6"/>
  <c r="D676" i="6"/>
  <c r="J676" i="6"/>
  <c r="AA676" i="6"/>
  <c r="O676" i="6"/>
  <c r="U676" i="6"/>
  <c r="AG676" i="6"/>
  <c r="E674" i="6"/>
  <c r="AB674" i="6"/>
  <c r="P674" i="6"/>
  <c r="V674" i="6"/>
  <c r="AH674" i="6"/>
  <c r="K674" i="6"/>
  <c r="D670" i="6"/>
  <c r="O670" i="6"/>
  <c r="U670" i="6"/>
  <c r="AG670" i="6"/>
  <c r="J670" i="6"/>
  <c r="AA670" i="6"/>
  <c r="B669" i="7"/>
  <c r="B669" i="6"/>
  <c r="E667" i="6"/>
  <c r="K667" i="6"/>
  <c r="AB667" i="6"/>
  <c r="P667" i="6"/>
  <c r="V667" i="6"/>
  <c r="AH667" i="6"/>
  <c r="D665" i="6"/>
  <c r="O665" i="6"/>
  <c r="U665" i="6"/>
  <c r="AG665" i="6"/>
  <c r="J665" i="6"/>
  <c r="AA665" i="6"/>
  <c r="AH664" i="6"/>
  <c r="AA663" i="6"/>
  <c r="D663" i="6"/>
  <c r="O663" i="6"/>
  <c r="U663" i="6"/>
  <c r="AG663" i="6"/>
  <c r="J663" i="6"/>
  <c r="D661" i="6"/>
  <c r="O661" i="6"/>
  <c r="U661" i="6"/>
  <c r="AG661" i="6"/>
  <c r="J661" i="6"/>
  <c r="AA661" i="6"/>
  <c r="E660" i="6"/>
  <c r="P660" i="6"/>
  <c r="V660" i="6"/>
  <c r="AH660" i="6"/>
  <c r="K660" i="6"/>
  <c r="AB660" i="6"/>
  <c r="B657" i="7"/>
  <c r="B657" i="6"/>
  <c r="E656" i="6"/>
  <c r="P656" i="6"/>
  <c r="V656" i="6"/>
  <c r="AH656" i="6"/>
  <c r="K656" i="6"/>
  <c r="AB656" i="6"/>
  <c r="E654" i="6"/>
  <c r="K654" i="6"/>
  <c r="AB654" i="6"/>
  <c r="V654" i="6"/>
  <c r="P654" i="6"/>
  <c r="AH654" i="6"/>
  <c r="D653" i="6"/>
  <c r="O653" i="6"/>
  <c r="U653" i="6"/>
  <c r="AG653" i="6"/>
  <c r="J653" i="6"/>
  <c r="AA653" i="6"/>
  <c r="D648" i="6"/>
  <c r="O648" i="6"/>
  <c r="U648" i="6"/>
  <c r="AG648" i="6"/>
  <c r="J648" i="6"/>
  <c r="AA648" i="6"/>
  <c r="V646" i="6"/>
  <c r="D645" i="6"/>
  <c r="O645" i="6"/>
  <c r="U645" i="6"/>
  <c r="AG645" i="6"/>
  <c r="J645" i="6"/>
  <c r="AA645" i="6"/>
  <c r="D643" i="6"/>
  <c r="J643" i="6"/>
  <c r="AA643" i="6"/>
  <c r="U643" i="6"/>
  <c r="O643" i="6"/>
  <c r="AG643" i="6"/>
  <c r="E636" i="6"/>
  <c r="P636" i="6"/>
  <c r="V636" i="6"/>
  <c r="AH636" i="6"/>
  <c r="AB636" i="6"/>
  <c r="K636" i="6"/>
  <c r="E634" i="6"/>
  <c r="AH634" i="6"/>
  <c r="D633" i="6"/>
  <c r="O633" i="6"/>
  <c r="U633" i="6"/>
  <c r="AG633" i="6"/>
  <c r="AA633" i="6"/>
  <c r="J633" i="6"/>
  <c r="D628" i="6"/>
  <c r="O628" i="6"/>
  <c r="U628" i="6"/>
  <c r="AG628" i="6"/>
  <c r="J628" i="6"/>
  <c r="AA628" i="6"/>
  <c r="D627" i="6"/>
  <c r="E626" i="6"/>
  <c r="K626" i="6"/>
  <c r="AB626" i="6"/>
  <c r="P626" i="6"/>
  <c r="AH626" i="6"/>
  <c r="V626" i="6"/>
  <c r="O623" i="6"/>
  <c r="D620" i="6"/>
  <c r="O620" i="6"/>
  <c r="U620" i="6"/>
  <c r="AG620" i="6"/>
  <c r="J620" i="6"/>
  <c r="AA620" i="6"/>
  <c r="E618" i="6"/>
  <c r="K618" i="6"/>
  <c r="AB618" i="6"/>
  <c r="P618" i="6"/>
  <c r="AH618" i="6"/>
  <c r="V618" i="6"/>
  <c r="D614" i="6"/>
  <c r="AN613" i="1"/>
  <c r="E610" i="6"/>
  <c r="K610" i="6"/>
  <c r="AB610" i="6"/>
  <c r="P610" i="6"/>
  <c r="AH610" i="6"/>
  <c r="V610" i="6"/>
  <c r="B605" i="7"/>
  <c r="B605" i="6"/>
  <c r="E604" i="6"/>
  <c r="AB604" i="6"/>
  <c r="P604" i="6"/>
  <c r="V604" i="6"/>
  <c r="AH604" i="6"/>
  <c r="K604" i="6"/>
  <c r="E603" i="6"/>
  <c r="P603" i="6"/>
  <c r="V603" i="6"/>
  <c r="AH603" i="6"/>
  <c r="K603" i="6"/>
  <c r="AB603" i="6"/>
  <c r="AH602" i="6"/>
  <c r="B597" i="7"/>
  <c r="B597" i="6"/>
  <c r="E596" i="6"/>
  <c r="AB596" i="6"/>
  <c r="P596" i="6"/>
  <c r="V596" i="6"/>
  <c r="AH596" i="6"/>
  <c r="K596" i="6"/>
  <c r="E594" i="6"/>
  <c r="P594" i="6"/>
  <c r="V594" i="6"/>
  <c r="AH594" i="6"/>
  <c r="K594" i="6"/>
  <c r="AB594" i="6"/>
  <c r="U593" i="6"/>
  <c r="E592" i="6"/>
  <c r="AB592" i="6"/>
  <c r="P592" i="6"/>
  <c r="V592" i="6"/>
  <c r="AH592" i="6"/>
  <c r="K592" i="6"/>
  <c r="D591" i="6"/>
  <c r="O591" i="6"/>
  <c r="U591" i="6"/>
  <c r="AG591" i="6"/>
  <c r="J591" i="6"/>
  <c r="AA591" i="6"/>
  <c r="D588" i="6"/>
  <c r="O588" i="6"/>
  <c r="U588" i="6"/>
  <c r="AG588" i="6"/>
  <c r="J588" i="6"/>
  <c r="AA588" i="6"/>
  <c r="E586" i="6"/>
  <c r="P586" i="6"/>
  <c r="V586" i="6"/>
  <c r="AH586" i="6"/>
  <c r="K586" i="6"/>
  <c r="AB586" i="6"/>
  <c r="P583" i="6"/>
  <c r="AB583" i="6"/>
  <c r="D574" i="6"/>
  <c r="J574" i="6"/>
  <c r="AA574" i="6"/>
  <c r="O574" i="6"/>
  <c r="U574" i="6"/>
  <c r="AG574" i="6"/>
  <c r="AG571" i="1"/>
  <c r="R571" i="6"/>
  <c r="E571" i="6"/>
  <c r="P571" i="6"/>
  <c r="V571" i="6"/>
  <c r="AH571" i="6"/>
  <c r="K571" i="6"/>
  <c r="AB571" i="6"/>
  <c r="E570" i="6"/>
  <c r="P570" i="6"/>
  <c r="V570" i="6"/>
  <c r="AH570" i="6"/>
  <c r="K570" i="6"/>
  <c r="AB570" i="6"/>
  <c r="E569" i="6"/>
  <c r="K569" i="6"/>
  <c r="AB569" i="6"/>
  <c r="P569" i="6"/>
  <c r="V569" i="6"/>
  <c r="AH569" i="6"/>
  <c r="E567" i="6"/>
  <c r="P567" i="6"/>
  <c r="V567" i="6"/>
  <c r="AH567" i="6"/>
  <c r="K567" i="6"/>
  <c r="AB567" i="6"/>
  <c r="D566" i="6"/>
  <c r="E565" i="6"/>
  <c r="K565" i="6"/>
  <c r="AB565" i="6"/>
  <c r="V565" i="6"/>
  <c r="AH565" i="6"/>
  <c r="P565" i="6"/>
  <c r="D563" i="6"/>
  <c r="O563" i="6"/>
  <c r="U563" i="6"/>
  <c r="AG563" i="6"/>
  <c r="J563" i="6"/>
  <c r="AA563" i="6"/>
  <c r="D561" i="6"/>
  <c r="AA561" i="6"/>
  <c r="O561" i="6"/>
  <c r="U561" i="6"/>
  <c r="AG561" i="6"/>
  <c r="J561" i="6"/>
  <c r="E560" i="6"/>
  <c r="AB560" i="6"/>
  <c r="P560" i="6"/>
  <c r="V560" i="6"/>
  <c r="AH560" i="6"/>
  <c r="K560" i="6"/>
  <c r="E559" i="6"/>
  <c r="P559" i="6"/>
  <c r="V559" i="6"/>
  <c r="AH559" i="6"/>
  <c r="K559" i="6"/>
  <c r="AB559" i="6"/>
  <c r="D541" i="6"/>
  <c r="AA541" i="6"/>
  <c r="O541" i="6"/>
  <c r="U541" i="6"/>
  <c r="AG541" i="6"/>
  <c r="J541" i="6"/>
  <c r="D540" i="6"/>
  <c r="O540" i="6"/>
  <c r="U540" i="6"/>
  <c r="AG540" i="6"/>
  <c r="J540" i="6"/>
  <c r="AA540" i="6"/>
  <c r="D536" i="6"/>
  <c r="O536" i="6"/>
  <c r="U536" i="6"/>
  <c r="AG536" i="6"/>
  <c r="J536" i="6"/>
  <c r="AA536" i="6"/>
  <c r="E535" i="6"/>
  <c r="P535" i="6"/>
  <c r="V535" i="6"/>
  <c r="AH535" i="6"/>
  <c r="K535" i="6"/>
  <c r="AB535" i="6"/>
  <c r="E534" i="6"/>
  <c r="P534" i="6"/>
  <c r="V534" i="6"/>
  <c r="AH534" i="6"/>
  <c r="K534" i="6"/>
  <c r="AB534" i="6"/>
  <c r="D532" i="6"/>
  <c r="O532" i="6"/>
  <c r="U532" i="6"/>
  <c r="AG532" i="6"/>
  <c r="J532" i="6"/>
  <c r="AA532" i="6"/>
  <c r="D527" i="6"/>
  <c r="O527" i="6"/>
  <c r="U527" i="6"/>
  <c r="AG527" i="6"/>
  <c r="J527" i="6"/>
  <c r="AA527" i="6"/>
  <c r="E525" i="6"/>
  <c r="K525" i="6"/>
  <c r="AB525" i="6"/>
  <c r="P525" i="6"/>
  <c r="V525" i="6"/>
  <c r="AH525" i="6"/>
  <c r="E524" i="6"/>
  <c r="AB524" i="6"/>
  <c r="P524" i="6"/>
  <c r="V524" i="6"/>
  <c r="AH524" i="6"/>
  <c r="K524" i="6"/>
  <c r="D523" i="6"/>
  <c r="O523" i="6"/>
  <c r="U523" i="6"/>
  <c r="AG523" i="6"/>
  <c r="J523" i="6"/>
  <c r="AA523" i="6"/>
  <c r="E520" i="6"/>
  <c r="AB520" i="6"/>
  <c r="P520" i="6"/>
  <c r="V520" i="6"/>
  <c r="AH520" i="6"/>
  <c r="K520" i="6"/>
  <c r="D516" i="6"/>
  <c r="J516" i="6"/>
  <c r="AA516" i="6"/>
  <c r="O516" i="6"/>
  <c r="U516" i="6"/>
  <c r="AG516" i="6"/>
  <c r="K515" i="6"/>
  <c r="V515" i="6"/>
  <c r="AH515" i="6"/>
  <c r="E514" i="6"/>
  <c r="K514" i="6"/>
  <c r="AH514" i="6"/>
  <c r="P514" i="6"/>
  <c r="V514" i="6"/>
  <c r="AB514" i="6"/>
  <c r="K511" i="6"/>
  <c r="AH511" i="6"/>
  <c r="V511" i="6"/>
  <c r="F510" i="6"/>
  <c r="D510" i="6"/>
  <c r="AG510" i="6"/>
  <c r="U510" i="6"/>
  <c r="E508" i="6"/>
  <c r="K508" i="6"/>
  <c r="E506" i="6"/>
  <c r="K506" i="6"/>
  <c r="AH506" i="6"/>
  <c r="P506" i="6"/>
  <c r="V506" i="6"/>
  <c r="AB506" i="6"/>
  <c r="E503" i="6"/>
  <c r="P503" i="6"/>
  <c r="V503" i="6"/>
  <c r="AH503" i="6"/>
  <c r="K503" i="6"/>
  <c r="AB503" i="6"/>
  <c r="P502" i="1"/>
  <c r="F502" i="6"/>
  <c r="D502" i="6"/>
  <c r="E500" i="6"/>
  <c r="AB500" i="6"/>
  <c r="P500" i="6"/>
  <c r="V500" i="6"/>
  <c r="AH500" i="6"/>
  <c r="K500" i="6"/>
  <c r="D498" i="6"/>
  <c r="J498" i="6"/>
  <c r="AA498" i="6"/>
  <c r="U498" i="6"/>
  <c r="O498" i="6"/>
  <c r="AG498" i="6"/>
  <c r="C497" i="6"/>
  <c r="AK497" i="1"/>
  <c r="AO497" i="1" s="1"/>
  <c r="AS497" i="1"/>
  <c r="AX497" i="1" s="1"/>
  <c r="AW497" i="1"/>
  <c r="E496" i="6"/>
  <c r="AB496" i="6"/>
  <c r="V496" i="6"/>
  <c r="K496" i="6"/>
  <c r="P496" i="6"/>
  <c r="AH496" i="6"/>
  <c r="F494" i="6"/>
  <c r="E494" i="6"/>
  <c r="P494" i="6"/>
  <c r="V494" i="6"/>
  <c r="AH494" i="6"/>
  <c r="K494" i="6"/>
  <c r="AB494" i="6"/>
  <c r="E491" i="6"/>
  <c r="P491" i="6"/>
  <c r="V491" i="6"/>
  <c r="AH491" i="6"/>
  <c r="K491" i="6"/>
  <c r="AB491" i="6"/>
  <c r="F488" i="6"/>
  <c r="R487" i="6"/>
  <c r="E487" i="6"/>
  <c r="P487" i="6"/>
  <c r="V487" i="6"/>
  <c r="AH487" i="6"/>
  <c r="K487" i="6"/>
  <c r="AB487" i="6"/>
  <c r="D486" i="6"/>
  <c r="J486" i="6"/>
  <c r="AA486" i="6"/>
  <c r="O486" i="6"/>
  <c r="AG486" i="6"/>
  <c r="U486" i="6"/>
  <c r="R481" i="6"/>
  <c r="M479" i="1"/>
  <c r="A477" i="7"/>
  <c r="A477" i="6"/>
  <c r="R476" i="6"/>
  <c r="C467" i="6"/>
  <c r="AK467" i="1"/>
  <c r="AO467" i="1" s="1"/>
  <c r="AS467" i="1"/>
  <c r="AW467" i="1"/>
  <c r="AZ467" i="1" s="1"/>
  <c r="AU467" i="1"/>
  <c r="AY467" i="1" s="1"/>
  <c r="AS461" i="1"/>
  <c r="AX461" i="1" s="1"/>
  <c r="M460" i="1"/>
  <c r="AW453" i="1"/>
  <c r="AZ453" i="1" s="1"/>
  <c r="P444" i="6"/>
  <c r="C442" i="6"/>
  <c r="AK442" i="1"/>
  <c r="AO442" i="1" s="1"/>
  <c r="AS442" i="1"/>
  <c r="AW442" i="1"/>
  <c r="AZ442" i="1" s="1"/>
  <c r="U442" i="1"/>
  <c r="X442" i="1" s="1"/>
  <c r="AI442" i="1"/>
  <c r="AU442" i="1"/>
  <c r="AY442" i="1" s="1"/>
  <c r="D439" i="6"/>
  <c r="O439" i="6"/>
  <c r="U439" i="6"/>
  <c r="AG439" i="6"/>
  <c r="J439" i="6"/>
  <c r="AA439" i="6"/>
  <c r="AS429" i="1"/>
  <c r="AX429" i="1" s="1"/>
  <c r="M428" i="1"/>
  <c r="D420" i="6"/>
  <c r="O420" i="6"/>
  <c r="U420" i="6"/>
  <c r="AG420" i="6"/>
  <c r="J420" i="6"/>
  <c r="AA420" i="6"/>
  <c r="E403" i="6"/>
  <c r="K403" i="6"/>
  <c r="AB403" i="6"/>
  <c r="V403" i="6"/>
  <c r="AH403" i="6"/>
  <c r="P403" i="6"/>
  <c r="AB402" i="6"/>
  <c r="V402" i="6"/>
  <c r="D382" i="6"/>
  <c r="AG382" i="6"/>
  <c r="U382" i="6"/>
  <c r="E367" i="6"/>
  <c r="AB367" i="6"/>
  <c r="P367" i="6"/>
  <c r="V367" i="6"/>
  <c r="AH367" i="6"/>
  <c r="K367" i="6"/>
  <c r="E366" i="6"/>
  <c r="K366" i="6"/>
  <c r="AH366" i="6"/>
  <c r="P366" i="6"/>
  <c r="V366" i="6"/>
  <c r="AB366" i="6"/>
  <c r="D365" i="6"/>
  <c r="AA365" i="6"/>
  <c r="O365" i="6"/>
  <c r="U365" i="6"/>
  <c r="AG365" i="6"/>
  <c r="J365" i="6"/>
  <c r="D354" i="6"/>
  <c r="O354" i="6"/>
  <c r="U354" i="6"/>
  <c r="AG354" i="6"/>
  <c r="J354" i="6"/>
  <c r="AA354" i="6"/>
  <c r="Q351" i="6"/>
  <c r="F335" i="6"/>
  <c r="F184" i="6"/>
  <c r="E850" i="6"/>
  <c r="K850" i="6"/>
  <c r="AB850" i="6"/>
  <c r="V850" i="6"/>
  <c r="AH850" i="6"/>
  <c r="P850" i="6"/>
  <c r="D844" i="6"/>
  <c r="O844" i="6"/>
  <c r="U844" i="6"/>
  <c r="AG844" i="6"/>
  <c r="J844" i="6"/>
  <c r="AA844" i="6"/>
  <c r="E834" i="6"/>
  <c r="K834" i="6"/>
  <c r="AB834" i="6"/>
  <c r="V834" i="6"/>
  <c r="AH834" i="6"/>
  <c r="P834" i="6"/>
  <c r="D830" i="6"/>
  <c r="AA830" i="6"/>
  <c r="O830" i="6"/>
  <c r="U830" i="6"/>
  <c r="AG830" i="6"/>
  <c r="J830" i="6"/>
  <c r="D828" i="6"/>
  <c r="O828" i="6"/>
  <c r="U828" i="6"/>
  <c r="AG828" i="6"/>
  <c r="J828" i="6"/>
  <c r="AA828" i="6"/>
  <c r="E821" i="6"/>
  <c r="AB821" i="6"/>
  <c r="P821" i="6"/>
  <c r="V821" i="6"/>
  <c r="AH821" i="6"/>
  <c r="K821" i="6"/>
  <c r="E818" i="6"/>
  <c r="K818" i="6"/>
  <c r="AB818" i="6"/>
  <c r="V818" i="6"/>
  <c r="AH818" i="6"/>
  <c r="P818" i="6"/>
  <c r="D812" i="6"/>
  <c r="O812" i="6"/>
  <c r="U812" i="6"/>
  <c r="AG812" i="6"/>
  <c r="J812" i="6"/>
  <c r="AA812" i="6"/>
  <c r="E808" i="6"/>
  <c r="P808" i="6"/>
  <c r="V808" i="6"/>
  <c r="AH808" i="6"/>
  <c r="K808" i="6"/>
  <c r="AB808" i="6"/>
  <c r="D807" i="6"/>
  <c r="J807" i="6"/>
  <c r="AA807" i="6"/>
  <c r="U807" i="6"/>
  <c r="AG807" i="6"/>
  <c r="O807" i="6"/>
  <c r="E805" i="6"/>
  <c r="AB805" i="6"/>
  <c r="P805" i="6"/>
  <c r="V805" i="6"/>
  <c r="AH805" i="6"/>
  <c r="K805" i="6"/>
  <c r="E802" i="6"/>
  <c r="K802" i="6"/>
  <c r="AB802" i="6"/>
  <c r="V802" i="6"/>
  <c r="AH802" i="6"/>
  <c r="P802" i="6"/>
  <c r="D795" i="6"/>
  <c r="AA795" i="6"/>
  <c r="O795" i="6"/>
  <c r="U795" i="6"/>
  <c r="AG795" i="6"/>
  <c r="J795" i="6"/>
  <c r="AG785" i="1"/>
  <c r="Q785" i="6"/>
  <c r="D781" i="6"/>
  <c r="O781" i="6"/>
  <c r="U781" i="6"/>
  <c r="AG781" i="6"/>
  <c r="J781" i="6"/>
  <c r="AA781" i="6"/>
  <c r="D778" i="6"/>
  <c r="O778" i="6"/>
  <c r="U778" i="6"/>
  <c r="AG778" i="6"/>
  <c r="J778" i="6"/>
  <c r="AA778" i="6"/>
  <c r="E774" i="6"/>
  <c r="AB774" i="6"/>
  <c r="P774" i="6"/>
  <c r="V774" i="6"/>
  <c r="AH774" i="6"/>
  <c r="K774" i="6"/>
  <c r="AH773" i="6"/>
  <c r="B770" i="7"/>
  <c r="B770" i="6"/>
  <c r="E768" i="6"/>
  <c r="P768" i="6"/>
  <c r="V768" i="6"/>
  <c r="AH768" i="6"/>
  <c r="K768" i="6"/>
  <c r="AB768" i="6"/>
  <c r="B766" i="7"/>
  <c r="B766" i="6"/>
  <c r="D763" i="6"/>
  <c r="AA763" i="6"/>
  <c r="O763" i="6"/>
  <c r="U763" i="6"/>
  <c r="AG763" i="6"/>
  <c r="J763" i="6"/>
  <c r="D760" i="6"/>
  <c r="J760" i="6"/>
  <c r="AA760" i="6"/>
  <c r="AG760" i="6"/>
  <c r="O760" i="6"/>
  <c r="U760" i="6"/>
  <c r="B758" i="7"/>
  <c r="B758" i="6"/>
  <c r="D754" i="6"/>
  <c r="O754" i="6"/>
  <c r="U754" i="6"/>
  <c r="AG754" i="6"/>
  <c r="J754" i="6"/>
  <c r="AA754" i="6"/>
  <c r="A843" i="7"/>
  <c r="A839" i="7"/>
  <c r="A827" i="7"/>
  <c r="A823" i="7"/>
  <c r="A811" i="7"/>
  <c r="A807" i="7"/>
  <c r="A795" i="7"/>
  <c r="A791" i="7"/>
  <c r="A781" i="7"/>
  <c r="A763" i="7"/>
  <c r="A760" i="7"/>
  <c r="B749" i="7"/>
  <c r="A747" i="7"/>
  <c r="B725" i="7"/>
  <c r="A723" i="7"/>
  <c r="B717" i="7"/>
  <c r="A715" i="7"/>
  <c r="A696" i="7"/>
  <c r="E852" i="6"/>
  <c r="P852" i="6"/>
  <c r="V852" i="6"/>
  <c r="AH852" i="6"/>
  <c r="K852" i="6"/>
  <c r="AB852" i="6"/>
  <c r="AE26" i="5"/>
  <c r="E851" i="6"/>
  <c r="P851" i="6"/>
  <c r="V851" i="6"/>
  <c r="AH851" i="6"/>
  <c r="K851" i="6"/>
  <c r="AB851" i="6"/>
  <c r="AO850" i="1"/>
  <c r="Q850" i="6"/>
  <c r="AE25" i="5"/>
  <c r="E847" i="6"/>
  <c r="P847" i="6"/>
  <c r="V847" i="6"/>
  <c r="AH847" i="6"/>
  <c r="K847" i="6"/>
  <c r="AB847" i="6"/>
  <c r="AZ846" i="1"/>
  <c r="M846" i="1"/>
  <c r="M844" i="1"/>
  <c r="M843" i="1"/>
  <c r="D841" i="6"/>
  <c r="O841" i="6"/>
  <c r="U841" i="6"/>
  <c r="AG841" i="6"/>
  <c r="J841" i="6"/>
  <c r="AA841" i="6"/>
  <c r="AS840" i="1"/>
  <c r="AX840" i="1" s="1"/>
  <c r="D840" i="6"/>
  <c r="O840" i="6"/>
  <c r="U840" i="6"/>
  <c r="AG840" i="6"/>
  <c r="J840" i="6"/>
  <c r="AA840" i="6"/>
  <c r="M839" i="1"/>
  <c r="AS838" i="1"/>
  <c r="AX838" i="1" s="1"/>
  <c r="AK838" i="1"/>
  <c r="AO838" i="1" s="1"/>
  <c r="X838" i="1"/>
  <c r="E838" i="6"/>
  <c r="K838" i="6"/>
  <c r="AB838" i="6"/>
  <c r="P838" i="6"/>
  <c r="V838" i="6"/>
  <c r="AH838" i="6"/>
  <c r="D837" i="6"/>
  <c r="O837" i="6"/>
  <c r="U837" i="6"/>
  <c r="AG837" i="6"/>
  <c r="J837" i="6"/>
  <c r="AA837" i="6"/>
  <c r="AS836" i="1"/>
  <c r="AX836" i="1" s="1"/>
  <c r="E836" i="6"/>
  <c r="P836" i="6"/>
  <c r="V836" i="6"/>
  <c r="AH836" i="6"/>
  <c r="K836" i="6"/>
  <c r="AB836" i="6"/>
  <c r="AE10" i="5"/>
  <c r="E835" i="6"/>
  <c r="P835" i="6"/>
  <c r="V835" i="6"/>
  <c r="AH835" i="6"/>
  <c r="K835" i="6"/>
  <c r="AB835" i="6"/>
  <c r="AZ834" i="1"/>
  <c r="AO834" i="1"/>
  <c r="Q834" i="6"/>
  <c r="AE9" i="5"/>
  <c r="D834" i="6"/>
  <c r="AA834" i="6"/>
  <c r="O834" i="6"/>
  <c r="U834" i="6"/>
  <c r="AG834" i="6"/>
  <c r="J834" i="6"/>
  <c r="E831" i="6"/>
  <c r="P831" i="6"/>
  <c r="V831" i="6"/>
  <c r="AH831" i="6"/>
  <c r="K831" i="6"/>
  <c r="AB831" i="6"/>
  <c r="AZ830" i="1"/>
  <c r="M830" i="1"/>
  <c r="M828" i="1"/>
  <c r="M827" i="1"/>
  <c r="D825" i="6"/>
  <c r="O825" i="6"/>
  <c r="U825" i="6"/>
  <c r="AG825" i="6"/>
  <c r="J825" i="6"/>
  <c r="AA825" i="6"/>
  <c r="AS824" i="1"/>
  <c r="AX824" i="1" s="1"/>
  <c r="D824" i="6"/>
  <c r="O824" i="6"/>
  <c r="U824" i="6"/>
  <c r="AG824" i="6"/>
  <c r="J824" i="6"/>
  <c r="AA824" i="6"/>
  <c r="M823" i="1"/>
  <c r="AS822" i="1"/>
  <c r="AX822" i="1" s="1"/>
  <c r="AK822" i="1"/>
  <c r="AO822" i="1" s="1"/>
  <c r="X822" i="1"/>
  <c r="E822" i="6"/>
  <c r="K822" i="6"/>
  <c r="AB822" i="6"/>
  <c r="P822" i="6"/>
  <c r="V822" i="6"/>
  <c r="AH822" i="6"/>
  <c r="D821" i="6"/>
  <c r="O821" i="6"/>
  <c r="U821" i="6"/>
  <c r="AG821" i="6"/>
  <c r="J821" i="6"/>
  <c r="AA821" i="6"/>
  <c r="AS820" i="1"/>
  <c r="AX820" i="1" s="1"/>
  <c r="E820" i="6"/>
  <c r="P820" i="6"/>
  <c r="V820" i="6"/>
  <c r="AH820" i="6"/>
  <c r="K820" i="6"/>
  <c r="AB820" i="6"/>
  <c r="E819" i="6"/>
  <c r="P819" i="6"/>
  <c r="V819" i="6"/>
  <c r="AH819" i="6"/>
  <c r="K819" i="6"/>
  <c r="AB819" i="6"/>
  <c r="AZ818" i="1"/>
  <c r="AO818" i="1"/>
  <c r="Q818" i="6"/>
  <c r="D818" i="6"/>
  <c r="AA818" i="6"/>
  <c r="O818" i="6"/>
  <c r="U818" i="6"/>
  <c r="AG818" i="6"/>
  <c r="J818" i="6"/>
  <c r="E815" i="6"/>
  <c r="P815" i="6"/>
  <c r="V815" i="6"/>
  <c r="AH815" i="6"/>
  <c r="K815" i="6"/>
  <c r="AB815" i="6"/>
  <c r="M814" i="1"/>
  <c r="M812" i="1"/>
  <c r="M811" i="1"/>
  <c r="D809" i="6"/>
  <c r="O809" i="6"/>
  <c r="U809" i="6"/>
  <c r="AG809" i="6"/>
  <c r="J809" i="6"/>
  <c r="AA809" i="6"/>
  <c r="AS808" i="1"/>
  <c r="AX808" i="1" s="1"/>
  <c r="D808" i="6"/>
  <c r="O808" i="6"/>
  <c r="U808" i="6"/>
  <c r="AG808" i="6"/>
  <c r="J808" i="6"/>
  <c r="AA808" i="6"/>
  <c r="M807" i="1"/>
  <c r="AS806" i="1"/>
  <c r="AX806" i="1" s="1"/>
  <c r="AK806" i="1"/>
  <c r="AO806" i="1" s="1"/>
  <c r="X806" i="1"/>
  <c r="E806" i="6"/>
  <c r="K806" i="6"/>
  <c r="AB806" i="6"/>
  <c r="P806" i="6"/>
  <c r="V806" i="6"/>
  <c r="AH806" i="6"/>
  <c r="D805" i="6"/>
  <c r="O805" i="6"/>
  <c r="U805" i="6"/>
  <c r="AG805" i="6"/>
  <c r="J805" i="6"/>
  <c r="AA805" i="6"/>
  <c r="AS804" i="1"/>
  <c r="AX804" i="1" s="1"/>
  <c r="E804" i="6"/>
  <c r="P804" i="6"/>
  <c r="V804" i="6"/>
  <c r="AH804" i="6"/>
  <c r="K804" i="6"/>
  <c r="AB804" i="6"/>
  <c r="E803" i="6"/>
  <c r="P803" i="6"/>
  <c r="V803" i="6"/>
  <c r="AH803" i="6"/>
  <c r="K803" i="6"/>
  <c r="AB803" i="6"/>
  <c r="AZ802" i="1"/>
  <c r="Q802" i="6"/>
  <c r="D802" i="6"/>
  <c r="AA802" i="6"/>
  <c r="O802" i="6"/>
  <c r="U802" i="6"/>
  <c r="AG802" i="6"/>
  <c r="J802" i="6"/>
  <c r="E799" i="6"/>
  <c r="K799" i="6"/>
  <c r="AB799" i="6"/>
  <c r="P799" i="6"/>
  <c r="V799" i="6"/>
  <c r="AH799" i="6"/>
  <c r="AZ798" i="1"/>
  <c r="M798" i="1"/>
  <c r="M796" i="1"/>
  <c r="M795" i="1"/>
  <c r="D793" i="6"/>
  <c r="O793" i="6"/>
  <c r="U793" i="6"/>
  <c r="AG793" i="6"/>
  <c r="J793" i="6"/>
  <c r="AA793" i="6"/>
  <c r="AS792" i="1"/>
  <c r="AX792" i="1" s="1"/>
  <c r="D792" i="6"/>
  <c r="J792" i="6"/>
  <c r="AA792" i="6"/>
  <c r="AG792" i="6"/>
  <c r="O792" i="6"/>
  <c r="U792" i="6"/>
  <c r="M791" i="1"/>
  <c r="AS790" i="1"/>
  <c r="AX790" i="1" s="1"/>
  <c r="AK790" i="1"/>
  <c r="X790" i="1"/>
  <c r="E790" i="6"/>
  <c r="AB790" i="6"/>
  <c r="P790" i="6"/>
  <c r="V790" i="6"/>
  <c r="AH790" i="6"/>
  <c r="K790" i="6"/>
  <c r="D789" i="6"/>
  <c r="O789" i="6"/>
  <c r="U789" i="6"/>
  <c r="AG789" i="6"/>
  <c r="J789" i="6"/>
  <c r="AA789" i="6"/>
  <c r="AS788" i="1"/>
  <c r="AX788" i="1" s="1"/>
  <c r="E788" i="6"/>
  <c r="P788" i="6"/>
  <c r="V788" i="6"/>
  <c r="AH788" i="6"/>
  <c r="K788" i="6"/>
  <c r="AB788" i="6"/>
  <c r="E787" i="6"/>
  <c r="K787" i="6"/>
  <c r="AB787" i="6"/>
  <c r="AH787" i="6"/>
  <c r="P787" i="6"/>
  <c r="V787" i="6"/>
  <c r="AO786" i="1"/>
  <c r="Q786" i="6"/>
  <c r="D786" i="6"/>
  <c r="O786" i="6"/>
  <c r="U786" i="6"/>
  <c r="AG786" i="6"/>
  <c r="J786" i="6"/>
  <c r="AA786" i="6"/>
  <c r="E783" i="6"/>
  <c r="K783" i="6"/>
  <c r="AB783" i="6"/>
  <c r="P783" i="6"/>
  <c r="V783" i="6"/>
  <c r="AH783" i="6"/>
  <c r="AZ782" i="1"/>
  <c r="AW781" i="1"/>
  <c r="AZ781" i="1" s="1"/>
  <c r="M781" i="1"/>
  <c r="E780" i="6"/>
  <c r="P780" i="6"/>
  <c r="V780" i="6"/>
  <c r="AH780" i="6"/>
  <c r="K780" i="6"/>
  <c r="AB780" i="6"/>
  <c r="D779" i="6"/>
  <c r="AA779" i="6"/>
  <c r="O779" i="6"/>
  <c r="U779" i="6"/>
  <c r="AG779" i="6"/>
  <c r="J779" i="6"/>
  <c r="M778" i="1"/>
  <c r="X775" i="1"/>
  <c r="E775" i="6"/>
  <c r="K775" i="6"/>
  <c r="AB775" i="6"/>
  <c r="V775" i="6"/>
  <c r="AH775" i="6"/>
  <c r="P775" i="6"/>
  <c r="D774" i="6"/>
  <c r="O774" i="6"/>
  <c r="U774" i="6"/>
  <c r="AG774" i="6"/>
  <c r="J774" i="6"/>
  <c r="AA774" i="6"/>
  <c r="AU773" i="1"/>
  <c r="AY773" i="1" s="1"/>
  <c r="AI773" i="1"/>
  <c r="Q773" i="6"/>
  <c r="D773" i="6"/>
  <c r="O773" i="6"/>
  <c r="U773" i="6"/>
  <c r="AG773" i="6"/>
  <c r="J773" i="6"/>
  <c r="AA773" i="6"/>
  <c r="M772" i="1"/>
  <c r="E772" i="6"/>
  <c r="P772" i="6"/>
  <c r="V772" i="6"/>
  <c r="AH772" i="6"/>
  <c r="K772" i="6"/>
  <c r="AB772" i="6"/>
  <c r="E771" i="6"/>
  <c r="K771" i="6"/>
  <c r="AB771" i="6"/>
  <c r="AH771" i="6"/>
  <c r="P771" i="6"/>
  <c r="V771" i="6"/>
  <c r="D770" i="6"/>
  <c r="O770" i="6"/>
  <c r="U770" i="6"/>
  <c r="AG770" i="6"/>
  <c r="J770" i="6"/>
  <c r="AA770" i="6"/>
  <c r="E769" i="6"/>
  <c r="P769" i="6"/>
  <c r="V769" i="6"/>
  <c r="AH769" i="6"/>
  <c r="K769" i="6"/>
  <c r="AB769" i="6"/>
  <c r="AU768" i="1"/>
  <c r="AY768" i="1" s="1"/>
  <c r="AI768" i="1"/>
  <c r="AN768" i="1" s="1"/>
  <c r="D768" i="6"/>
  <c r="J768" i="6"/>
  <c r="AA768" i="6"/>
  <c r="O768" i="6"/>
  <c r="U768" i="6"/>
  <c r="AG768" i="6"/>
  <c r="E767" i="6"/>
  <c r="K767" i="6"/>
  <c r="AB767" i="6"/>
  <c r="P767" i="6"/>
  <c r="V767" i="6"/>
  <c r="AH767" i="6"/>
  <c r="D766" i="6"/>
  <c r="O766" i="6"/>
  <c r="U766" i="6"/>
  <c r="AG766" i="6"/>
  <c r="J766" i="6"/>
  <c r="AA766" i="6"/>
  <c r="M762" i="1"/>
  <c r="B762" i="7"/>
  <c r="B762" i="6"/>
  <c r="AK760" i="1"/>
  <c r="AO760" i="1" s="1"/>
  <c r="AW758" i="1"/>
  <c r="AZ758" i="1" s="1"/>
  <c r="AS758" i="1"/>
  <c r="AX758" i="1" s="1"/>
  <c r="AK758" i="1"/>
  <c r="D758" i="6"/>
  <c r="O758" i="6"/>
  <c r="U758" i="6"/>
  <c r="AG758" i="6"/>
  <c r="J758" i="6"/>
  <c r="AA758" i="6"/>
  <c r="M756" i="1"/>
  <c r="E756" i="6"/>
  <c r="P756" i="6"/>
  <c r="V756" i="6"/>
  <c r="AH756" i="6"/>
  <c r="K756" i="6"/>
  <c r="AB756" i="6"/>
  <c r="E755" i="6"/>
  <c r="K755" i="6"/>
  <c r="AB755" i="6"/>
  <c r="AH755" i="6"/>
  <c r="P755" i="6"/>
  <c r="V755" i="6"/>
  <c r="AU754" i="1"/>
  <c r="AY754" i="1" s="1"/>
  <c r="AI754" i="1"/>
  <c r="AN754" i="1" s="1"/>
  <c r="U754" i="1"/>
  <c r="X754" i="1" s="1"/>
  <c r="M752" i="1"/>
  <c r="E752" i="6"/>
  <c r="P752" i="6"/>
  <c r="V752" i="6"/>
  <c r="AH752" i="6"/>
  <c r="K752" i="6"/>
  <c r="AB752" i="6"/>
  <c r="E751" i="6"/>
  <c r="K751" i="6"/>
  <c r="AB751" i="6"/>
  <c r="P751" i="6"/>
  <c r="V751" i="6"/>
  <c r="AH751" i="6"/>
  <c r="AU750" i="1"/>
  <c r="AY750" i="1" s="1"/>
  <c r="AI750" i="1"/>
  <c r="AN750" i="1" s="1"/>
  <c r="U750" i="1"/>
  <c r="X750" i="1" s="1"/>
  <c r="M749" i="1"/>
  <c r="A749" i="7"/>
  <c r="A749" i="6"/>
  <c r="U748" i="1"/>
  <c r="X748" i="1" s="1"/>
  <c r="E745" i="6"/>
  <c r="P745" i="6"/>
  <c r="V745" i="6"/>
  <c r="AH745" i="6"/>
  <c r="K745" i="6"/>
  <c r="AB745" i="6"/>
  <c r="M743" i="1"/>
  <c r="AO742" i="1"/>
  <c r="U742" i="1"/>
  <c r="X742" i="1" s="1"/>
  <c r="E741" i="6"/>
  <c r="P741" i="6"/>
  <c r="V741" i="6"/>
  <c r="AH741" i="6"/>
  <c r="K741" i="6"/>
  <c r="AB741" i="6"/>
  <c r="AU740" i="1"/>
  <c r="AY740" i="1" s="1"/>
  <c r="AI740" i="1"/>
  <c r="AN740" i="1" s="1"/>
  <c r="D740" i="6"/>
  <c r="J740" i="6"/>
  <c r="AA740" i="6"/>
  <c r="O740" i="6"/>
  <c r="U740" i="6"/>
  <c r="AG740" i="6"/>
  <c r="D739" i="6"/>
  <c r="AA739" i="6"/>
  <c r="O739" i="6"/>
  <c r="U739" i="6"/>
  <c r="AG739" i="6"/>
  <c r="J739" i="6"/>
  <c r="AN738" i="1"/>
  <c r="E737" i="6"/>
  <c r="P737" i="6"/>
  <c r="V737" i="6"/>
  <c r="AH737" i="6"/>
  <c r="K737" i="6"/>
  <c r="AB737" i="6"/>
  <c r="AU736" i="1"/>
  <c r="AY736" i="1" s="1"/>
  <c r="D736" i="6"/>
  <c r="J736" i="6"/>
  <c r="AA736" i="6"/>
  <c r="O736" i="6"/>
  <c r="U736" i="6"/>
  <c r="AG736" i="6"/>
  <c r="D735" i="6"/>
  <c r="AA735" i="6"/>
  <c r="O735" i="6"/>
  <c r="U735" i="6"/>
  <c r="AG735" i="6"/>
  <c r="J735" i="6"/>
  <c r="AN734" i="1"/>
  <c r="X732" i="1"/>
  <c r="M731" i="1"/>
  <c r="AK730" i="1"/>
  <c r="AO730" i="1" s="1"/>
  <c r="M730" i="1"/>
  <c r="B730" i="7"/>
  <c r="B730" i="6"/>
  <c r="A729" i="7"/>
  <c r="A729" i="6"/>
  <c r="M728" i="1"/>
  <c r="E728" i="6"/>
  <c r="P728" i="6"/>
  <c r="V728" i="6"/>
  <c r="AH728" i="6"/>
  <c r="K728" i="6"/>
  <c r="AB728" i="6"/>
  <c r="E727" i="6"/>
  <c r="K727" i="6"/>
  <c r="AB727" i="6"/>
  <c r="V727" i="6"/>
  <c r="AH727" i="6"/>
  <c r="P727" i="6"/>
  <c r="M725" i="1"/>
  <c r="A725" i="7"/>
  <c r="A725" i="6"/>
  <c r="U724" i="1"/>
  <c r="X724" i="1" s="1"/>
  <c r="AW722" i="1"/>
  <c r="AZ722" i="1" s="1"/>
  <c r="AS722" i="1"/>
  <c r="AK722" i="1"/>
  <c r="AO722" i="1" s="1"/>
  <c r="D722" i="6"/>
  <c r="O722" i="6"/>
  <c r="U722" i="6"/>
  <c r="AG722" i="6"/>
  <c r="J722" i="6"/>
  <c r="AA722" i="6"/>
  <c r="AW720" i="1"/>
  <c r="AZ720" i="1" s="1"/>
  <c r="AS720" i="1"/>
  <c r="AK720" i="1"/>
  <c r="AO720" i="1" s="1"/>
  <c r="D720" i="6"/>
  <c r="J720" i="6"/>
  <c r="AA720" i="6"/>
  <c r="O720" i="6"/>
  <c r="U720" i="6"/>
  <c r="AG720" i="6"/>
  <c r="D719" i="6"/>
  <c r="AA719" i="6"/>
  <c r="O719" i="6"/>
  <c r="U719" i="6"/>
  <c r="AG719" i="6"/>
  <c r="J719" i="6"/>
  <c r="AI718" i="1"/>
  <c r="M717" i="1"/>
  <c r="A717" i="7"/>
  <c r="A717" i="6"/>
  <c r="AW714" i="1"/>
  <c r="AZ714" i="1" s="1"/>
  <c r="AS714" i="1"/>
  <c r="AK714" i="1"/>
  <c r="AO714" i="1" s="1"/>
  <c r="D714" i="6"/>
  <c r="O714" i="6"/>
  <c r="U714" i="6"/>
  <c r="AG714" i="6"/>
  <c r="J714" i="6"/>
  <c r="AA714" i="6"/>
  <c r="E713" i="6"/>
  <c r="P713" i="6"/>
  <c r="V713" i="6"/>
  <c r="AH713" i="6"/>
  <c r="K713" i="6"/>
  <c r="AB713" i="6"/>
  <c r="X712" i="1"/>
  <c r="D711" i="6"/>
  <c r="AA711" i="6"/>
  <c r="O711" i="6"/>
  <c r="U711" i="6"/>
  <c r="AG711" i="6"/>
  <c r="J711" i="6"/>
  <c r="L710" i="6"/>
  <c r="M710" i="1"/>
  <c r="B710" i="7"/>
  <c r="B710" i="6"/>
  <c r="M708" i="1"/>
  <c r="V708" i="6"/>
  <c r="M707" i="1"/>
  <c r="AI706" i="1"/>
  <c r="AN706" i="1" s="1"/>
  <c r="V705" i="6"/>
  <c r="AU704" i="1"/>
  <c r="AI704" i="1"/>
  <c r="AN704" i="1" s="1"/>
  <c r="D704" i="6"/>
  <c r="J704" i="6"/>
  <c r="AA704" i="6"/>
  <c r="O704" i="6"/>
  <c r="U704" i="6"/>
  <c r="AG704" i="6"/>
  <c r="E703" i="6"/>
  <c r="K703" i="6"/>
  <c r="AB703" i="6"/>
  <c r="P703" i="6"/>
  <c r="V703" i="6"/>
  <c r="AH703" i="6"/>
  <c r="M702" i="1"/>
  <c r="B702" i="7"/>
  <c r="B702" i="6"/>
  <c r="AU700" i="1"/>
  <c r="AY700" i="1" s="1"/>
  <c r="U700" i="1"/>
  <c r="X700" i="1" s="1"/>
  <c r="AS699" i="1"/>
  <c r="AX699" i="1" s="1"/>
  <c r="AK699" i="1"/>
  <c r="AO699" i="1" s="1"/>
  <c r="D699" i="6"/>
  <c r="AA699" i="6"/>
  <c r="O699" i="6"/>
  <c r="U699" i="6"/>
  <c r="AG699" i="6"/>
  <c r="J699" i="6"/>
  <c r="M698" i="1"/>
  <c r="E698" i="6"/>
  <c r="AH698" i="6"/>
  <c r="AW696" i="1"/>
  <c r="AZ696" i="1" s="1"/>
  <c r="AX696" i="1"/>
  <c r="U696" i="1"/>
  <c r="X696" i="1" s="1"/>
  <c r="AW694" i="1"/>
  <c r="AZ694" i="1" s="1"/>
  <c r="AW693" i="1"/>
  <c r="AZ693" i="1" s="1"/>
  <c r="AS693" i="1"/>
  <c r="AK693" i="1"/>
  <c r="AO693" i="1" s="1"/>
  <c r="M693" i="1"/>
  <c r="B693" i="7"/>
  <c r="B693" i="6"/>
  <c r="AU692" i="1"/>
  <c r="AY692" i="1" s="1"/>
  <c r="AI692" i="1"/>
  <c r="AN692" i="1" s="1"/>
  <c r="U692" i="1"/>
  <c r="X692" i="1" s="1"/>
  <c r="AW690" i="1"/>
  <c r="AZ690" i="1" s="1"/>
  <c r="AS690" i="1"/>
  <c r="AX690" i="1" s="1"/>
  <c r="AK690" i="1"/>
  <c r="AO690" i="1" s="1"/>
  <c r="M690" i="1"/>
  <c r="E690" i="6"/>
  <c r="AB690" i="6"/>
  <c r="P690" i="6"/>
  <c r="V690" i="6"/>
  <c r="AH690" i="6"/>
  <c r="K690" i="6"/>
  <c r="AU689" i="1"/>
  <c r="AY689" i="1" s="1"/>
  <c r="AI689" i="1"/>
  <c r="AN689" i="1" s="1"/>
  <c r="U689" i="1"/>
  <c r="AS688" i="1"/>
  <c r="AX688" i="1" s="1"/>
  <c r="AK688" i="1"/>
  <c r="AO688" i="1" s="1"/>
  <c r="M687" i="1"/>
  <c r="B687" i="7"/>
  <c r="B687" i="6"/>
  <c r="AW685" i="1"/>
  <c r="AZ685" i="1" s="1"/>
  <c r="AO685" i="1"/>
  <c r="U685" i="1"/>
  <c r="X685" i="1" s="1"/>
  <c r="AS684" i="1"/>
  <c r="AK684" i="1"/>
  <c r="AO684" i="1" s="1"/>
  <c r="D684" i="6"/>
  <c r="J684" i="6"/>
  <c r="AA684" i="6"/>
  <c r="U684" i="6"/>
  <c r="AG684" i="6"/>
  <c r="O684" i="6"/>
  <c r="D683" i="6"/>
  <c r="AA683" i="6"/>
  <c r="O683" i="6"/>
  <c r="U683" i="6"/>
  <c r="AG683" i="6"/>
  <c r="J683" i="6"/>
  <c r="AO681" i="1"/>
  <c r="U681" i="1"/>
  <c r="X681" i="1" s="1"/>
  <c r="M678" i="1"/>
  <c r="E678" i="6"/>
  <c r="AB678" i="6"/>
  <c r="P678" i="6"/>
  <c r="V678" i="6"/>
  <c r="AH678" i="6"/>
  <c r="K678" i="6"/>
  <c r="AU676" i="1"/>
  <c r="AY676" i="1" s="1"/>
  <c r="AK674" i="1"/>
  <c r="AO674" i="1" s="1"/>
  <c r="D674" i="6"/>
  <c r="O674" i="6"/>
  <c r="U674" i="6"/>
  <c r="AG674" i="6"/>
  <c r="J674" i="6"/>
  <c r="AA674" i="6"/>
  <c r="M673" i="1"/>
  <c r="B673" i="7"/>
  <c r="B673" i="6"/>
  <c r="M671" i="1"/>
  <c r="E671" i="6"/>
  <c r="K671" i="6"/>
  <c r="AB671" i="6"/>
  <c r="P671" i="6"/>
  <c r="V671" i="6"/>
  <c r="AH671" i="6"/>
  <c r="AW669" i="1"/>
  <c r="AZ669" i="1" s="1"/>
  <c r="AS669" i="1"/>
  <c r="AK669" i="1"/>
  <c r="AO669" i="1" s="1"/>
  <c r="D669" i="6"/>
  <c r="O669" i="6"/>
  <c r="U669" i="6"/>
  <c r="AG669" i="6"/>
  <c r="J669" i="6"/>
  <c r="AA669" i="6"/>
  <c r="M668" i="1"/>
  <c r="E668" i="6"/>
  <c r="P668" i="6"/>
  <c r="V668" i="6"/>
  <c r="AH668" i="6"/>
  <c r="K668" i="6"/>
  <c r="AB668" i="6"/>
  <c r="AU667" i="1"/>
  <c r="AY667" i="1" s="1"/>
  <c r="D667" i="6"/>
  <c r="AA667" i="6"/>
  <c r="O667" i="6"/>
  <c r="U667" i="6"/>
  <c r="AG667" i="6"/>
  <c r="J667" i="6"/>
  <c r="U665" i="1"/>
  <c r="X665" i="1" s="1"/>
  <c r="D664" i="6"/>
  <c r="J664" i="6"/>
  <c r="AA664" i="6"/>
  <c r="AG664" i="6"/>
  <c r="O664" i="6"/>
  <c r="U664" i="6"/>
  <c r="M662" i="1"/>
  <c r="E662" i="6"/>
  <c r="AB662" i="6"/>
  <c r="P662" i="6"/>
  <c r="V662" i="6"/>
  <c r="AH662" i="6"/>
  <c r="K662" i="6"/>
  <c r="AU661" i="1"/>
  <c r="AY661" i="1" s="1"/>
  <c r="AI661" i="1"/>
  <c r="AN661" i="1" s="1"/>
  <c r="U661" i="1"/>
  <c r="X661" i="1" s="1"/>
  <c r="D660" i="6"/>
  <c r="J660" i="6"/>
  <c r="AA660" i="6"/>
  <c r="O660" i="6"/>
  <c r="U660" i="6"/>
  <c r="AG660" i="6"/>
  <c r="AN659" i="1"/>
  <c r="AK657" i="1"/>
  <c r="AO657" i="1" s="1"/>
  <c r="AU656" i="1"/>
  <c r="AY656" i="1" s="1"/>
  <c r="AI656" i="1"/>
  <c r="AN656" i="1" s="1"/>
  <c r="D656" i="6"/>
  <c r="J656" i="6"/>
  <c r="AA656" i="6"/>
  <c r="O656" i="6"/>
  <c r="U656" i="6"/>
  <c r="AG656" i="6"/>
  <c r="M655" i="1"/>
  <c r="P655" i="6"/>
  <c r="D654" i="6"/>
  <c r="AA654" i="6"/>
  <c r="J654" i="6"/>
  <c r="O654" i="6"/>
  <c r="AG654" i="6"/>
  <c r="U654" i="6"/>
  <c r="AI653" i="1"/>
  <c r="AN653" i="1" s="1"/>
  <c r="O23" i="13" s="1"/>
  <c r="U653" i="1"/>
  <c r="AK651" i="1"/>
  <c r="AO651" i="1" s="1"/>
  <c r="P21" i="13" s="1"/>
  <c r="M651" i="1"/>
  <c r="E651" i="6"/>
  <c r="P651" i="6"/>
  <c r="V651" i="6"/>
  <c r="AH651" i="6"/>
  <c r="K651" i="6"/>
  <c r="AB651" i="6"/>
  <c r="AK649" i="1"/>
  <c r="M649" i="1"/>
  <c r="B649" i="7"/>
  <c r="B649" i="6"/>
  <c r="AU648" i="1"/>
  <c r="AY648" i="1" s="1"/>
  <c r="U648" i="1"/>
  <c r="X648" i="1" s="1"/>
  <c r="I18" i="13" s="1"/>
  <c r="AN647" i="1"/>
  <c r="O17" i="13" s="1"/>
  <c r="AW646" i="1"/>
  <c r="AZ646" i="1" s="1"/>
  <c r="AS646" i="1"/>
  <c r="AK646" i="1"/>
  <c r="AO646" i="1" s="1"/>
  <c r="M644" i="1"/>
  <c r="E644" i="6"/>
  <c r="P644" i="6"/>
  <c r="V644" i="6"/>
  <c r="AH644" i="6"/>
  <c r="AB644" i="6"/>
  <c r="K644" i="6"/>
  <c r="M642" i="1"/>
  <c r="E642" i="6"/>
  <c r="K642" i="6"/>
  <c r="AB642" i="6"/>
  <c r="P642" i="6"/>
  <c r="AH642" i="6"/>
  <c r="V642" i="6"/>
  <c r="X640" i="1"/>
  <c r="I10" i="13" s="1"/>
  <c r="AW637" i="1"/>
  <c r="AZ637" i="1" s="1"/>
  <c r="AS637" i="1"/>
  <c r="AK637" i="1"/>
  <c r="AO637" i="1" s="1"/>
  <c r="M637" i="1"/>
  <c r="B637" i="7"/>
  <c r="B637" i="6"/>
  <c r="AU636" i="1"/>
  <c r="AY636" i="1" s="1"/>
  <c r="D636" i="6"/>
  <c r="O636" i="6"/>
  <c r="U636" i="6"/>
  <c r="AG636" i="6"/>
  <c r="J636" i="6"/>
  <c r="AA636" i="6"/>
  <c r="M635" i="1"/>
  <c r="E635" i="6"/>
  <c r="P635" i="6"/>
  <c r="V635" i="6"/>
  <c r="AH635" i="6"/>
  <c r="K635" i="6"/>
  <c r="AB635" i="6"/>
  <c r="D634" i="6"/>
  <c r="O634" i="6"/>
  <c r="AK631" i="1"/>
  <c r="AO631" i="1" s="1"/>
  <c r="M631" i="1"/>
  <c r="E631" i="6"/>
  <c r="P631" i="6"/>
  <c r="V631" i="6"/>
  <c r="AH631" i="6"/>
  <c r="K631" i="6"/>
  <c r="AB631" i="6"/>
  <c r="AK629" i="1"/>
  <c r="M629" i="1"/>
  <c r="B629" i="7"/>
  <c r="B629" i="6"/>
  <c r="AW626" i="1"/>
  <c r="AZ626" i="1" s="1"/>
  <c r="AS626" i="1"/>
  <c r="AX626" i="1" s="1"/>
  <c r="AK626" i="1"/>
  <c r="AO626" i="1" s="1"/>
  <c r="D626" i="6"/>
  <c r="AA626" i="6"/>
  <c r="U626" i="6"/>
  <c r="J626" i="6"/>
  <c r="O626" i="6"/>
  <c r="AG626" i="6"/>
  <c r="M624" i="1"/>
  <c r="E624" i="6"/>
  <c r="P624" i="6"/>
  <c r="V624" i="6"/>
  <c r="AH624" i="6"/>
  <c r="K624" i="6"/>
  <c r="AB624" i="6"/>
  <c r="M622" i="1"/>
  <c r="K622" i="6"/>
  <c r="AH622" i="6"/>
  <c r="AK618" i="1"/>
  <c r="U618" i="6"/>
  <c r="M617" i="1"/>
  <c r="B617" i="7"/>
  <c r="B617" i="6"/>
  <c r="M615" i="1"/>
  <c r="E615" i="6"/>
  <c r="P615" i="6"/>
  <c r="V615" i="6"/>
  <c r="AH615" i="6"/>
  <c r="K615" i="6"/>
  <c r="AB615" i="6"/>
  <c r="AW613" i="1"/>
  <c r="AZ613" i="1" s="1"/>
  <c r="AS613" i="1"/>
  <c r="AX613" i="1" s="1"/>
  <c r="AK613" i="1"/>
  <c r="AO613" i="1" s="1"/>
  <c r="M613" i="1"/>
  <c r="B613" i="7"/>
  <c r="B613" i="6"/>
  <c r="M611" i="1"/>
  <c r="AH611" i="6"/>
  <c r="AZ610" i="1"/>
  <c r="D610" i="6"/>
  <c r="AA610" i="6"/>
  <c r="U610" i="6"/>
  <c r="J610" i="6"/>
  <c r="AG610" i="6"/>
  <c r="O610" i="6"/>
  <c r="X608" i="1"/>
  <c r="AK605" i="1"/>
  <c r="AO605" i="1" s="1"/>
  <c r="D605" i="6"/>
  <c r="AA605" i="6"/>
  <c r="O605" i="6"/>
  <c r="U605" i="6"/>
  <c r="AG605" i="6"/>
  <c r="J605" i="6"/>
  <c r="AU604" i="1"/>
  <c r="AY604" i="1" s="1"/>
  <c r="AI604" i="1"/>
  <c r="AN604" i="1" s="1"/>
  <c r="D604" i="6"/>
  <c r="O604" i="6"/>
  <c r="U604" i="6"/>
  <c r="AG604" i="6"/>
  <c r="J604" i="6"/>
  <c r="AA604" i="6"/>
  <c r="AU603" i="1"/>
  <c r="AY603" i="1" s="1"/>
  <c r="AI603" i="1"/>
  <c r="AN603" i="1" s="1"/>
  <c r="AU602" i="1"/>
  <c r="AY602" i="1" s="1"/>
  <c r="AA602" i="6"/>
  <c r="X599" i="1"/>
  <c r="AK597" i="1"/>
  <c r="D597" i="6"/>
  <c r="AG597" i="6"/>
  <c r="AU596" i="1"/>
  <c r="AY596" i="1" s="1"/>
  <c r="AI596" i="1"/>
  <c r="AN596" i="1" s="1"/>
  <c r="D596" i="6"/>
  <c r="O596" i="6"/>
  <c r="U596" i="6"/>
  <c r="AG596" i="6"/>
  <c r="J596" i="6"/>
  <c r="AA596" i="6"/>
  <c r="M595" i="1"/>
  <c r="E595" i="6"/>
  <c r="P595" i="6"/>
  <c r="V595" i="6"/>
  <c r="AH595" i="6"/>
  <c r="K595" i="6"/>
  <c r="AB595" i="6"/>
  <c r="D592" i="6"/>
  <c r="O592" i="6"/>
  <c r="U592" i="6"/>
  <c r="AG592" i="6"/>
  <c r="J592" i="6"/>
  <c r="AA592" i="6"/>
  <c r="M590" i="1"/>
  <c r="E590" i="6"/>
  <c r="P590" i="6"/>
  <c r="V590" i="6"/>
  <c r="AH590" i="6"/>
  <c r="K590" i="6"/>
  <c r="AB590" i="6"/>
  <c r="AK586" i="1"/>
  <c r="AO586" i="1" s="1"/>
  <c r="M585" i="1"/>
  <c r="B585" i="7"/>
  <c r="B585" i="6"/>
  <c r="D583" i="6"/>
  <c r="O583" i="6"/>
  <c r="U583" i="6"/>
  <c r="AG583" i="6"/>
  <c r="J583" i="6"/>
  <c r="AA583" i="6"/>
  <c r="M582" i="1"/>
  <c r="E582" i="6"/>
  <c r="P582" i="6"/>
  <c r="V582" i="6"/>
  <c r="AH582" i="6"/>
  <c r="K582" i="6"/>
  <c r="AB582" i="6"/>
  <c r="AK580" i="1"/>
  <c r="AO580" i="1" s="1"/>
  <c r="E580" i="6"/>
  <c r="AB580" i="6"/>
  <c r="P580" i="6"/>
  <c r="V580" i="6"/>
  <c r="AH580" i="6"/>
  <c r="K580" i="6"/>
  <c r="E579" i="6"/>
  <c r="P579" i="6"/>
  <c r="V579" i="6"/>
  <c r="AH579" i="6"/>
  <c r="K579" i="6"/>
  <c r="AB579" i="6"/>
  <c r="M575" i="1"/>
  <c r="M573" i="1"/>
  <c r="M572" i="1"/>
  <c r="D571" i="6"/>
  <c r="O571" i="6"/>
  <c r="U571" i="6"/>
  <c r="AG571" i="6"/>
  <c r="J571" i="6"/>
  <c r="AA571" i="6"/>
  <c r="AI570" i="1"/>
  <c r="AN570" i="1" s="1"/>
  <c r="U570" i="1"/>
  <c r="D570" i="6"/>
  <c r="J570" i="6"/>
  <c r="AA570" i="6"/>
  <c r="U570" i="6"/>
  <c r="AG570" i="6"/>
  <c r="O570" i="6"/>
  <c r="D569" i="6"/>
  <c r="AA569" i="6"/>
  <c r="O569" i="6"/>
  <c r="U569" i="6"/>
  <c r="AG569" i="6"/>
  <c r="J569" i="6"/>
  <c r="E568" i="6"/>
  <c r="AB568" i="6"/>
  <c r="P568" i="6"/>
  <c r="V568" i="6"/>
  <c r="AH568" i="6"/>
  <c r="K568" i="6"/>
  <c r="AU567" i="1"/>
  <c r="AY567" i="1" s="1"/>
  <c r="D565" i="6"/>
  <c r="AA565" i="6"/>
  <c r="O565" i="6"/>
  <c r="U565" i="6"/>
  <c r="AG565" i="6"/>
  <c r="J565" i="6"/>
  <c r="E564" i="6"/>
  <c r="AB564" i="6"/>
  <c r="P564" i="6"/>
  <c r="V564" i="6"/>
  <c r="AH564" i="6"/>
  <c r="K564" i="6"/>
  <c r="AG562" i="1"/>
  <c r="R562" i="6"/>
  <c r="E562" i="6"/>
  <c r="P562" i="6"/>
  <c r="V562" i="6"/>
  <c r="AH562" i="6"/>
  <c r="K562" i="6"/>
  <c r="AB562" i="6"/>
  <c r="D560" i="6"/>
  <c r="O560" i="6"/>
  <c r="U560" i="6"/>
  <c r="AG560" i="6"/>
  <c r="J560" i="6"/>
  <c r="AA560" i="6"/>
  <c r="AI559" i="1"/>
  <c r="U559" i="1"/>
  <c r="AU557" i="1"/>
  <c r="AY557" i="1" s="1"/>
  <c r="E557" i="6"/>
  <c r="K557" i="6"/>
  <c r="AB557" i="6"/>
  <c r="P557" i="6"/>
  <c r="V557" i="6"/>
  <c r="AH557" i="6"/>
  <c r="E556" i="6"/>
  <c r="AB556" i="6"/>
  <c r="P556" i="6"/>
  <c r="V556" i="6"/>
  <c r="AH556" i="6"/>
  <c r="K556" i="6"/>
  <c r="AU555" i="1"/>
  <c r="AY555" i="1" s="1"/>
  <c r="E555" i="6"/>
  <c r="P555" i="6"/>
  <c r="V555" i="6"/>
  <c r="AH555" i="6"/>
  <c r="K555" i="6"/>
  <c r="AB555" i="6"/>
  <c r="AU554" i="1"/>
  <c r="AY554" i="1" s="1"/>
  <c r="E554" i="6"/>
  <c r="P554" i="6"/>
  <c r="V554" i="6"/>
  <c r="AH554" i="6"/>
  <c r="K554" i="6"/>
  <c r="AB554" i="6"/>
  <c r="M553" i="1"/>
  <c r="M552" i="1"/>
  <c r="P552" i="1" s="1"/>
  <c r="AW550" i="1"/>
  <c r="AZ550" i="1" s="1"/>
  <c r="AS550" i="1"/>
  <c r="AK550" i="1"/>
  <c r="AO550" i="1" s="1"/>
  <c r="V550" i="6"/>
  <c r="E549" i="6"/>
  <c r="K549" i="6"/>
  <c r="AB549" i="6"/>
  <c r="V549" i="6"/>
  <c r="AH549" i="6"/>
  <c r="P549" i="6"/>
  <c r="M548" i="1"/>
  <c r="P548" i="1" s="1"/>
  <c r="AK547" i="1"/>
  <c r="AO547" i="1" s="1"/>
  <c r="E547" i="6"/>
  <c r="P547" i="6"/>
  <c r="V547" i="6"/>
  <c r="AH547" i="6"/>
  <c r="K547" i="6"/>
  <c r="AB547" i="6"/>
  <c r="E546" i="6"/>
  <c r="P546" i="6"/>
  <c r="V546" i="6"/>
  <c r="AH546" i="6"/>
  <c r="K546" i="6"/>
  <c r="AB546" i="6"/>
  <c r="M545" i="1"/>
  <c r="M544" i="1"/>
  <c r="AK543" i="1"/>
  <c r="AO543" i="1" s="1"/>
  <c r="P543" i="6"/>
  <c r="AB543" i="6"/>
  <c r="E542" i="6"/>
  <c r="P542" i="6"/>
  <c r="V542" i="6"/>
  <c r="AH542" i="6"/>
  <c r="K542" i="6"/>
  <c r="AB542" i="6"/>
  <c r="E538" i="6"/>
  <c r="P538" i="6"/>
  <c r="V538" i="6"/>
  <c r="AH538" i="6"/>
  <c r="K538" i="6"/>
  <c r="AB538" i="6"/>
  <c r="AU537" i="1"/>
  <c r="AY537" i="1" s="1"/>
  <c r="E537" i="6"/>
  <c r="K537" i="6"/>
  <c r="AB537" i="6"/>
  <c r="P537" i="6"/>
  <c r="V537" i="6"/>
  <c r="AH537" i="6"/>
  <c r="AW535" i="1"/>
  <c r="AZ535" i="1" s="1"/>
  <c r="AS535" i="1"/>
  <c r="AX535" i="1" s="1"/>
  <c r="U535" i="1"/>
  <c r="X535" i="1" s="1"/>
  <c r="W535" i="1" s="1"/>
  <c r="AI534" i="1"/>
  <c r="AN534" i="1" s="1"/>
  <c r="U534" i="1"/>
  <c r="D534" i="6"/>
  <c r="J534" i="6"/>
  <c r="AA534" i="6"/>
  <c r="AG534" i="6"/>
  <c r="O534" i="6"/>
  <c r="U534" i="6"/>
  <c r="AW532" i="1"/>
  <c r="AZ532" i="1" s="1"/>
  <c r="AS532" i="1"/>
  <c r="AK529" i="1"/>
  <c r="AO529" i="1" s="1"/>
  <c r="E529" i="6"/>
  <c r="K529" i="6"/>
  <c r="AB529" i="6"/>
  <c r="AH529" i="6"/>
  <c r="P529" i="6"/>
  <c r="V529" i="6"/>
  <c r="E528" i="6"/>
  <c r="AB528" i="6"/>
  <c r="P528" i="6"/>
  <c r="V528" i="6"/>
  <c r="AH528" i="6"/>
  <c r="K528" i="6"/>
  <c r="AW526" i="1"/>
  <c r="AZ526" i="1" s="1"/>
  <c r="AS526" i="1"/>
  <c r="AX526" i="1" s="1"/>
  <c r="E526" i="6"/>
  <c r="P526" i="6"/>
  <c r="V526" i="6"/>
  <c r="AH526" i="6"/>
  <c r="K526" i="6"/>
  <c r="AB526" i="6"/>
  <c r="AU525" i="1"/>
  <c r="AY525" i="1" s="1"/>
  <c r="AI525" i="1"/>
  <c r="AN525" i="1" s="1"/>
  <c r="U525" i="1"/>
  <c r="X525" i="1" s="1"/>
  <c r="AI524" i="1"/>
  <c r="AN524" i="1" s="1"/>
  <c r="U524" i="1"/>
  <c r="AK520" i="1"/>
  <c r="AO520" i="1" s="1"/>
  <c r="D520" i="6"/>
  <c r="O520" i="6"/>
  <c r="U520" i="6"/>
  <c r="AG520" i="6"/>
  <c r="J520" i="6"/>
  <c r="AA520" i="6"/>
  <c r="K519" i="6"/>
  <c r="AH519" i="6"/>
  <c r="V519" i="6"/>
  <c r="E518" i="6"/>
  <c r="P518" i="6"/>
  <c r="V518" i="6"/>
  <c r="AB518" i="6"/>
  <c r="K518" i="6"/>
  <c r="AH518" i="6"/>
  <c r="AU517" i="1"/>
  <c r="E517" i="6"/>
  <c r="K517" i="6"/>
  <c r="AW515" i="1"/>
  <c r="AZ515" i="1" s="1"/>
  <c r="AS515" i="1"/>
  <c r="U515" i="1"/>
  <c r="X515" i="1" s="1"/>
  <c r="D515" i="6"/>
  <c r="O515" i="6"/>
  <c r="AA515" i="6"/>
  <c r="J515" i="6"/>
  <c r="AG515" i="6"/>
  <c r="U515" i="6"/>
  <c r="AI514" i="1"/>
  <c r="U514" i="1"/>
  <c r="X514" i="1" s="1"/>
  <c r="D514" i="6"/>
  <c r="AG514" i="6"/>
  <c r="U514" i="6"/>
  <c r="AW512" i="1"/>
  <c r="AS512" i="1"/>
  <c r="AX512" i="1" s="1"/>
  <c r="AK512" i="1"/>
  <c r="AO512" i="1" s="1"/>
  <c r="AB512" i="6"/>
  <c r="K512" i="6"/>
  <c r="AU511" i="1"/>
  <c r="AY511" i="1" s="1"/>
  <c r="D511" i="6"/>
  <c r="J511" i="6"/>
  <c r="AG511" i="6"/>
  <c r="U511" i="6"/>
  <c r="O511" i="6"/>
  <c r="AA511" i="6"/>
  <c r="AW509" i="1"/>
  <c r="AS509" i="1"/>
  <c r="AX509" i="1" s="1"/>
  <c r="AK509" i="1"/>
  <c r="AO509" i="1" s="1"/>
  <c r="E509" i="6"/>
  <c r="P509" i="6"/>
  <c r="V509" i="6"/>
  <c r="AH509" i="6"/>
  <c r="K509" i="6"/>
  <c r="AB509" i="6"/>
  <c r="D508" i="6"/>
  <c r="J508" i="6"/>
  <c r="AA508" i="6"/>
  <c r="AG508" i="6"/>
  <c r="O508" i="6"/>
  <c r="U508" i="6"/>
  <c r="D506" i="6"/>
  <c r="AG506" i="6"/>
  <c r="U506" i="6"/>
  <c r="AW504" i="1"/>
  <c r="AZ504" i="1" s="1"/>
  <c r="AS504" i="1"/>
  <c r="AK504" i="1"/>
  <c r="AO504" i="1" s="1"/>
  <c r="E504" i="6"/>
  <c r="AB504" i="6"/>
  <c r="P504" i="6"/>
  <c r="V504" i="6"/>
  <c r="AH504" i="6"/>
  <c r="K504" i="6"/>
  <c r="AU503" i="1"/>
  <c r="AY503" i="1" s="1"/>
  <c r="D503" i="6"/>
  <c r="O503" i="6"/>
  <c r="U503" i="6"/>
  <c r="AG503" i="6"/>
  <c r="J503" i="6"/>
  <c r="AA503" i="6"/>
  <c r="AW501" i="1"/>
  <c r="AZ501" i="1" s="1"/>
  <c r="AS501" i="1"/>
  <c r="AK501" i="1"/>
  <c r="AO501" i="1" s="1"/>
  <c r="E501" i="6"/>
  <c r="K501" i="6"/>
  <c r="AB501" i="6"/>
  <c r="P501" i="6"/>
  <c r="V501" i="6"/>
  <c r="AH501" i="6"/>
  <c r="O500" i="6"/>
  <c r="AA500" i="6"/>
  <c r="AS499" i="1"/>
  <c r="AX499" i="1" s="1"/>
  <c r="E499" i="6"/>
  <c r="P499" i="6"/>
  <c r="V499" i="6"/>
  <c r="AH499" i="6"/>
  <c r="K499" i="6"/>
  <c r="AB499" i="6"/>
  <c r="C495" i="6"/>
  <c r="AS495" i="1"/>
  <c r="AX495" i="1" s="1"/>
  <c r="AW495" i="1"/>
  <c r="AZ495" i="1" s="1"/>
  <c r="F483" i="6"/>
  <c r="D480" i="6"/>
  <c r="O480" i="6"/>
  <c r="U480" i="6"/>
  <c r="AG480" i="6"/>
  <c r="J480" i="6"/>
  <c r="AA480" i="6"/>
  <c r="E474" i="6"/>
  <c r="P474" i="6"/>
  <c r="V474" i="6"/>
  <c r="AH474" i="6"/>
  <c r="K474" i="6"/>
  <c r="AB474" i="6"/>
  <c r="F473" i="6"/>
  <c r="F471" i="6"/>
  <c r="AW461" i="1"/>
  <c r="AZ461" i="1" s="1"/>
  <c r="E452" i="6"/>
  <c r="AB452" i="6"/>
  <c r="P452" i="6"/>
  <c r="AH452" i="6"/>
  <c r="V452" i="6"/>
  <c r="K452" i="6"/>
  <c r="C450" i="6"/>
  <c r="AK450" i="1"/>
  <c r="AO450" i="1" s="1"/>
  <c r="AS450" i="1"/>
  <c r="AW450" i="1"/>
  <c r="AZ450" i="1" s="1"/>
  <c r="U450" i="1"/>
  <c r="X450" i="1" s="1"/>
  <c r="AI450" i="1"/>
  <c r="AU450" i="1"/>
  <c r="AY450" i="1" s="1"/>
  <c r="D447" i="6"/>
  <c r="O447" i="6"/>
  <c r="U447" i="6"/>
  <c r="AG447" i="6"/>
  <c r="J447" i="6"/>
  <c r="AA447" i="6"/>
  <c r="M436" i="1"/>
  <c r="AW429" i="1"/>
  <c r="AZ429" i="1" s="1"/>
  <c r="E422" i="6"/>
  <c r="P422" i="6"/>
  <c r="V422" i="6"/>
  <c r="AH422" i="6"/>
  <c r="K422" i="6"/>
  <c r="AB422" i="6"/>
  <c r="E414" i="6"/>
  <c r="P414" i="6"/>
  <c r="V414" i="6"/>
  <c r="AH414" i="6"/>
  <c r="K414" i="6"/>
  <c r="AB414" i="6"/>
  <c r="D409" i="6"/>
  <c r="O409" i="6"/>
  <c r="U409" i="6"/>
  <c r="AG409" i="6"/>
  <c r="J409" i="6"/>
  <c r="AA409" i="6"/>
  <c r="AK400" i="1"/>
  <c r="AO400" i="1" s="1"/>
  <c r="AS400" i="1"/>
  <c r="AX400" i="1" s="1"/>
  <c r="AW400" i="1"/>
  <c r="AZ400" i="1" s="1"/>
  <c r="D392" i="6"/>
  <c r="O392" i="6"/>
  <c r="U392" i="6"/>
  <c r="AG392" i="6"/>
  <c r="J392" i="6"/>
  <c r="AA392" i="6"/>
  <c r="D386" i="6"/>
  <c r="AG386" i="6"/>
  <c r="U386" i="6"/>
  <c r="AK374" i="1"/>
  <c r="AO374" i="1" s="1"/>
  <c r="AS374" i="1"/>
  <c r="AX374" i="1" s="1"/>
  <c r="AW374" i="1"/>
  <c r="AZ374" i="1" s="1"/>
  <c r="AG361" i="6"/>
  <c r="P357" i="6"/>
  <c r="K357" i="6"/>
  <c r="D350" i="6"/>
  <c r="J350" i="6"/>
  <c r="AA350" i="6"/>
  <c r="U350" i="6"/>
  <c r="O350" i="6"/>
  <c r="AG350" i="6"/>
  <c r="K349" i="6"/>
  <c r="V349" i="6"/>
  <c r="AW348" i="1"/>
  <c r="AZ348" i="1" s="1"/>
  <c r="AK348" i="1"/>
  <c r="AO348" i="1" s="1"/>
  <c r="AS348" i="1"/>
  <c r="AK347" i="1"/>
  <c r="AW347" i="1"/>
  <c r="AZ347" i="1" s="1"/>
  <c r="U851" i="1"/>
  <c r="X851" i="1" s="1"/>
  <c r="D843" i="6"/>
  <c r="J843" i="6"/>
  <c r="AA843" i="6"/>
  <c r="O843" i="6"/>
  <c r="U843" i="6"/>
  <c r="AG843" i="6"/>
  <c r="E840" i="6"/>
  <c r="P840" i="6"/>
  <c r="V840" i="6"/>
  <c r="AH840" i="6"/>
  <c r="K840" i="6"/>
  <c r="AB840" i="6"/>
  <c r="D839" i="6"/>
  <c r="J839" i="6"/>
  <c r="AA839" i="6"/>
  <c r="U839" i="6"/>
  <c r="AG839" i="6"/>
  <c r="O839" i="6"/>
  <c r="E824" i="6"/>
  <c r="P824" i="6"/>
  <c r="V824" i="6"/>
  <c r="AH824" i="6"/>
  <c r="K824" i="6"/>
  <c r="AB824" i="6"/>
  <c r="Q817" i="6"/>
  <c r="AS852" i="1"/>
  <c r="AX852" i="1" s="1"/>
  <c r="D852" i="6"/>
  <c r="O852" i="6"/>
  <c r="U852" i="6"/>
  <c r="AG852" i="6"/>
  <c r="J852" i="6"/>
  <c r="AA852" i="6"/>
  <c r="D851" i="6"/>
  <c r="J851" i="6"/>
  <c r="AA851" i="6"/>
  <c r="AG851" i="6"/>
  <c r="O851" i="6"/>
  <c r="U851" i="6"/>
  <c r="M850" i="1"/>
  <c r="E849" i="6"/>
  <c r="AB849" i="6"/>
  <c r="P849" i="6"/>
  <c r="V849" i="6"/>
  <c r="AH849" i="6"/>
  <c r="K849" i="6"/>
  <c r="E848" i="6"/>
  <c r="P848" i="6"/>
  <c r="V848" i="6"/>
  <c r="AH848" i="6"/>
  <c r="K848" i="6"/>
  <c r="AB848" i="6"/>
  <c r="J847" i="6"/>
  <c r="E845" i="6"/>
  <c r="AB845" i="6"/>
  <c r="P845" i="6"/>
  <c r="V845" i="6"/>
  <c r="AH845" i="6"/>
  <c r="K845" i="6"/>
  <c r="E842" i="6"/>
  <c r="K842" i="6"/>
  <c r="AB842" i="6"/>
  <c r="P842" i="6"/>
  <c r="V842" i="6"/>
  <c r="AH842" i="6"/>
  <c r="AG841" i="1"/>
  <c r="Q841" i="6"/>
  <c r="M841" i="1"/>
  <c r="M840" i="1"/>
  <c r="D838" i="6"/>
  <c r="AA838" i="6"/>
  <c r="O838" i="6"/>
  <c r="U838" i="6"/>
  <c r="AG838" i="6"/>
  <c r="J838" i="6"/>
  <c r="M837" i="1"/>
  <c r="D836" i="6"/>
  <c r="O836" i="6"/>
  <c r="U836" i="6"/>
  <c r="AG836" i="6"/>
  <c r="J836" i="6"/>
  <c r="AA836" i="6"/>
  <c r="D835" i="6"/>
  <c r="J835" i="6"/>
  <c r="AA835" i="6"/>
  <c r="AG835" i="6"/>
  <c r="O835" i="6"/>
  <c r="U835" i="6"/>
  <c r="M834" i="1"/>
  <c r="E833" i="6"/>
  <c r="AB833" i="6"/>
  <c r="P833" i="6"/>
  <c r="V833" i="6"/>
  <c r="AH833" i="6"/>
  <c r="K833" i="6"/>
  <c r="E832" i="6"/>
  <c r="P832" i="6"/>
  <c r="V832" i="6"/>
  <c r="AH832" i="6"/>
  <c r="K832" i="6"/>
  <c r="AB832" i="6"/>
  <c r="D831" i="6"/>
  <c r="J831" i="6"/>
  <c r="AA831" i="6"/>
  <c r="O831" i="6"/>
  <c r="U831" i="6"/>
  <c r="AG831" i="6"/>
  <c r="E829" i="6"/>
  <c r="AB829" i="6"/>
  <c r="P829" i="6"/>
  <c r="V829" i="6"/>
  <c r="AH829" i="6"/>
  <c r="K829" i="6"/>
  <c r="E826" i="6"/>
  <c r="K826" i="6"/>
  <c r="AB826" i="6"/>
  <c r="P826" i="6"/>
  <c r="V826" i="6"/>
  <c r="AH826" i="6"/>
  <c r="AG825" i="1"/>
  <c r="Q825" i="6"/>
  <c r="M825" i="1"/>
  <c r="M824" i="1"/>
  <c r="D822" i="6"/>
  <c r="AA822" i="6"/>
  <c r="O822" i="6"/>
  <c r="U822" i="6"/>
  <c r="AG822" i="6"/>
  <c r="J822" i="6"/>
  <c r="M821" i="1"/>
  <c r="D819" i="6"/>
  <c r="J819" i="6"/>
  <c r="AA819" i="6"/>
  <c r="AG819" i="6"/>
  <c r="O819" i="6"/>
  <c r="U819" i="6"/>
  <c r="M818" i="1"/>
  <c r="E817" i="6"/>
  <c r="AB817" i="6"/>
  <c r="P817" i="6"/>
  <c r="V817" i="6"/>
  <c r="AH817" i="6"/>
  <c r="K817" i="6"/>
  <c r="E816" i="6"/>
  <c r="P816" i="6"/>
  <c r="V816" i="6"/>
  <c r="AH816" i="6"/>
  <c r="K816" i="6"/>
  <c r="AB816" i="6"/>
  <c r="D815" i="6"/>
  <c r="J815" i="6"/>
  <c r="AA815" i="6"/>
  <c r="O815" i="6"/>
  <c r="U815" i="6"/>
  <c r="AG815" i="6"/>
  <c r="E813" i="6"/>
  <c r="AB813" i="6"/>
  <c r="P813" i="6"/>
  <c r="V813" i="6"/>
  <c r="AH813" i="6"/>
  <c r="K813" i="6"/>
  <c r="E810" i="6"/>
  <c r="K810" i="6"/>
  <c r="AB810" i="6"/>
  <c r="P810" i="6"/>
  <c r="V810" i="6"/>
  <c r="AH810" i="6"/>
  <c r="Q809" i="6"/>
  <c r="M809" i="1"/>
  <c r="M808" i="1"/>
  <c r="D806" i="6"/>
  <c r="AA806" i="6"/>
  <c r="O806" i="6"/>
  <c r="U806" i="6"/>
  <c r="AG806" i="6"/>
  <c r="J806" i="6"/>
  <c r="M805" i="1"/>
  <c r="D804" i="6"/>
  <c r="O804" i="6"/>
  <c r="U804" i="6"/>
  <c r="AG804" i="6"/>
  <c r="J804" i="6"/>
  <c r="AA804" i="6"/>
  <c r="M802" i="1"/>
  <c r="E801" i="6"/>
  <c r="AB801" i="6"/>
  <c r="P801" i="6"/>
  <c r="V801" i="6"/>
  <c r="AH801" i="6"/>
  <c r="K801" i="6"/>
  <c r="E800" i="6"/>
  <c r="P800" i="6"/>
  <c r="V800" i="6"/>
  <c r="AH800" i="6"/>
  <c r="K800" i="6"/>
  <c r="AB800" i="6"/>
  <c r="AG799" i="6"/>
  <c r="E797" i="6"/>
  <c r="P797" i="6"/>
  <c r="V797" i="6"/>
  <c r="AH797" i="6"/>
  <c r="K797" i="6"/>
  <c r="AB797" i="6"/>
  <c r="E794" i="6"/>
  <c r="AB794" i="6"/>
  <c r="P794" i="6"/>
  <c r="V794" i="6"/>
  <c r="AH794" i="6"/>
  <c r="K794" i="6"/>
  <c r="Q793" i="6"/>
  <c r="M793" i="1"/>
  <c r="M792" i="1"/>
  <c r="AO790" i="1"/>
  <c r="D790" i="6"/>
  <c r="O790" i="6"/>
  <c r="U790" i="6"/>
  <c r="AG790" i="6"/>
  <c r="J790" i="6"/>
  <c r="AA790" i="6"/>
  <c r="M789" i="1"/>
  <c r="D788" i="6"/>
  <c r="J788" i="6"/>
  <c r="AA788" i="6"/>
  <c r="O788" i="6"/>
  <c r="U788" i="6"/>
  <c r="AG788" i="6"/>
  <c r="D787" i="6"/>
  <c r="AA787" i="6"/>
  <c r="O787" i="6"/>
  <c r="U787" i="6"/>
  <c r="AG787" i="6"/>
  <c r="J787" i="6"/>
  <c r="M786" i="1"/>
  <c r="E785" i="6"/>
  <c r="P785" i="6"/>
  <c r="V785" i="6"/>
  <c r="AH785" i="6"/>
  <c r="K785" i="6"/>
  <c r="AB785" i="6"/>
  <c r="E784" i="6"/>
  <c r="P784" i="6"/>
  <c r="V784" i="6"/>
  <c r="AH784" i="6"/>
  <c r="K784" i="6"/>
  <c r="AB784" i="6"/>
  <c r="D783" i="6"/>
  <c r="AA783" i="6"/>
  <c r="O783" i="6"/>
  <c r="U783" i="6"/>
  <c r="AG783" i="6"/>
  <c r="J783" i="6"/>
  <c r="E782" i="6"/>
  <c r="AB782" i="6"/>
  <c r="P782" i="6"/>
  <c r="V782" i="6"/>
  <c r="AH782" i="6"/>
  <c r="K782" i="6"/>
  <c r="M779" i="1"/>
  <c r="E777" i="6"/>
  <c r="P777" i="6"/>
  <c r="V777" i="6"/>
  <c r="AH777" i="6"/>
  <c r="K777" i="6"/>
  <c r="AB777" i="6"/>
  <c r="E776" i="6"/>
  <c r="P776" i="6"/>
  <c r="V776" i="6"/>
  <c r="AH776" i="6"/>
  <c r="K776" i="6"/>
  <c r="AB776" i="6"/>
  <c r="AU775" i="1"/>
  <c r="AY775" i="1" s="1"/>
  <c r="AI775" i="1"/>
  <c r="AN775" i="1" s="1"/>
  <c r="M774" i="1"/>
  <c r="M773" i="1"/>
  <c r="D772" i="6"/>
  <c r="J772" i="6"/>
  <c r="AA772" i="6"/>
  <c r="O772" i="6"/>
  <c r="U772" i="6"/>
  <c r="AG772" i="6"/>
  <c r="D771" i="6"/>
  <c r="AA771" i="6"/>
  <c r="O771" i="6"/>
  <c r="U771" i="6"/>
  <c r="AG771" i="6"/>
  <c r="J771" i="6"/>
  <c r="AI770" i="1"/>
  <c r="AN770" i="1" s="1"/>
  <c r="A769" i="7"/>
  <c r="A769" i="6"/>
  <c r="U768" i="1"/>
  <c r="X768" i="1" s="1"/>
  <c r="D767" i="6"/>
  <c r="AA767" i="6"/>
  <c r="O767" i="6"/>
  <c r="U767" i="6"/>
  <c r="AG767" i="6"/>
  <c r="J767" i="6"/>
  <c r="AI766" i="1"/>
  <c r="AN766" i="1" s="1"/>
  <c r="M764" i="1"/>
  <c r="E764" i="6"/>
  <c r="P764" i="6"/>
  <c r="V764" i="6"/>
  <c r="AH764" i="6"/>
  <c r="K764" i="6"/>
  <c r="AB764" i="6"/>
  <c r="M763" i="1"/>
  <c r="AK762" i="1"/>
  <c r="D762" i="6"/>
  <c r="O762" i="6"/>
  <c r="U762" i="6"/>
  <c r="AG762" i="6"/>
  <c r="J762" i="6"/>
  <c r="AA762" i="6"/>
  <c r="E761" i="6"/>
  <c r="P761" i="6"/>
  <c r="V761" i="6"/>
  <c r="AH761" i="6"/>
  <c r="K761" i="6"/>
  <c r="AB761" i="6"/>
  <c r="M759" i="1"/>
  <c r="AO758" i="1"/>
  <c r="U758" i="1"/>
  <c r="X758" i="1" s="1"/>
  <c r="E757" i="6"/>
  <c r="P757" i="6"/>
  <c r="V757" i="6"/>
  <c r="AH757" i="6"/>
  <c r="K757" i="6"/>
  <c r="AB757" i="6"/>
  <c r="AU756" i="1"/>
  <c r="AI756" i="1"/>
  <c r="AN756" i="1" s="1"/>
  <c r="D756" i="6"/>
  <c r="J756" i="6"/>
  <c r="AA756" i="6"/>
  <c r="O756" i="6"/>
  <c r="U756" i="6"/>
  <c r="AG756" i="6"/>
  <c r="D755" i="6"/>
  <c r="AA755" i="6"/>
  <c r="O755" i="6"/>
  <c r="U755" i="6"/>
  <c r="AG755" i="6"/>
  <c r="J755" i="6"/>
  <c r="E753" i="6"/>
  <c r="K753" i="6"/>
  <c r="AU752" i="1"/>
  <c r="AY752" i="1" s="1"/>
  <c r="D752" i="6"/>
  <c r="J752" i="6"/>
  <c r="AA752" i="6"/>
  <c r="O752" i="6"/>
  <c r="U752" i="6"/>
  <c r="AG752" i="6"/>
  <c r="D751" i="6"/>
  <c r="AA751" i="6"/>
  <c r="O751" i="6"/>
  <c r="U751" i="6"/>
  <c r="AG751" i="6"/>
  <c r="J751" i="6"/>
  <c r="M747" i="1"/>
  <c r="M746" i="1"/>
  <c r="B746" i="7"/>
  <c r="B746" i="6"/>
  <c r="A745" i="7"/>
  <c r="A745" i="6"/>
  <c r="M744" i="1"/>
  <c r="E744" i="6"/>
  <c r="P744" i="6"/>
  <c r="V744" i="6"/>
  <c r="AH744" i="6"/>
  <c r="K744" i="6"/>
  <c r="AB744" i="6"/>
  <c r="E743" i="6"/>
  <c r="K743" i="6"/>
  <c r="AB743" i="6"/>
  <c r="V743" i="6"/>
  <c r="AH743" i="6"/>
  <c r="P743" i="6"/>
  <c r="M741" i="1"/>
  <c r="A741" i="7"/>
  <c r="A741" i="6"/>
  <c r="U740" i="1"/>
  <c r="X740" i="1" s="1"/>
  <c r="M738" i="1"/>
  <c r="B738" i="7"/>
  <c r="B738" i="6"/>
  <c r="A737" i="7"/>
  <c r="A737" i="6"/>
  <c r="M734" i="1"/>
  <c r="B734" i="7"/>
  <c r="B734" i="6"/>
  <c r="M732" i="1"/>
  <c r="P732" i="6"/>
  <c r="AB732" i="6"/>
  <c r="E731" i="6"/>
  <c r="K731" i="6"/>
  <c r="AB731" i="6"/>
  <c r="P731" i="6"/>
  <c r="V731" i="6"/>
  <c r="AH731" i="6"/>
  <c r="AU730" i="1"/>
  <c r="AY730" i="1" s="1"/>
  <c r="D730" i="6"/>
  <c r="O730" i="6"/>
  <c r="U730" i="6"/>
  <c r="AG730" i="6"/>
  <c r="J730" i="6"/>
  <c r="AA730" i="6"/>
  <c r="D728" i="6"/>
  <c r="J728" i="6"/>
  <c r="AA728" i="6"/>
  <c r="AG728" i="6"/>
  <c r="O728" i="6"/>
  <c r="U728" i="6"/>
  <c r="D727" i="6"/>
  <c r="AA727" i="6"/>
  <c r="O727" i="6"/>
  <c r="U727" i="6"/>
  <c r="AG727" i="6"/>
  <c r="J727" i="6"/>
  <c r="L726" i="6"/>
  <c r="M726" i="1"/>
  <c r="B726" i="7"/>
  <c r="B726" i="6"/>
  <c r="M723" i="1"/>
  <c r="U722" i="1"/>
  <c r="X722" i="1" s="1"/>
  <c r="U720" i="1"/>
  <c r="X720" i="1" s="1"/>
  <c r="AN718" i="1"/>
  <c r="M715" i="1"/>
  <c r="U714" i="1"/>
  <c r="X714" i="1" s="1"/>
  <c r="M713" i="1"/>
  <c r="A713" i="7"/>
  <c r="A713" i="6"/>
  <c r="M712" i="1"/>
  <c r="E712" i="6"/>
  <c r="P712" i="6"/>
  <c r="V712" i="6"/>
  <c r="AH712" i="6"/>
  <c r="K712" i="6"/>
  <c r="AB712" i="6"/>
  <c r="AW710" i="1"/>
  <c r="AZ710" i="1" s="1"/>
  <c r="D710" i="6"/>
  <c r="O710" i="6"/>
  <c r="U710" i="6"/>
  <c r="AG710" i="6"/>
  <c r="J710" i="6"/>
  <c r="AA710" i="6"/>
  <c r="AK708" i="1"/>
  <c r="AO708" i="1" s="1"/>
  <c r="D708" i="6"/>
  <c r="J708" i="6"/>
  <c r="AA708" i="6"/>
  <c r="O708" i="6"/>
  <c r="U708" i="6"/>
  <c r="AG708" i="6"/>
  <c r="E707" i="6"/>
  <c r="K707" i="6"/>
  <c r="AB707" i="6"/>
  <c r="AH707" i="6"/>
  <c r="P707" i="6"/>
  <c r="V707" i="6"/>
  <c r="M705" i="1"/>
  <c r="A705" i="7"/>
  <c r="A705" i="6"/>
  <c r="U704" i="1"/>
  <c r="X704" i="1" s="1"/>
  <c r="D703" i="6"/>
  <c r="AA703" i="6"/>
  <c r="O703" i="6"/>
  <c r="U703" i="6"/>
  <c r="AG703" i="6"/>
  <c r="J703" i="6"/>
  <c r="D702" i="6"/>
  <c r="O702" i="6"/>
  <c r="U702" i="6"/>
  <c r="AG702" i="6"/>
  <c r="J702" i="6"/>
  <c r="AA702" i="6"/>
  <c r="E701" i="6"/>
  <c r="P701" i="6"/>
  <c r="V701" i="6"/>
  <c r="AH701" i="6"/>
  <c r="K701" i="6"/>
  <c r="AB701" i="6"/>
  <c r="AW699" i="1"/>
  <c r="AZ699" i="1" s="1"/>
  <c r="U699" i="1"/>
  <c r="X699" i="1" s="1"/>
  <c r="AS698" i="1"/>
  <c r="AX698" i="1" s="1"/>
  <c r="AK698" i="1"/>
  <c r="AO698" i="1" s="1"/>
  <c r="D698" i="6"/>
  <c r="O698" i="6"/>
  <c r="U698" i="6"/>
  <c r="AG698" i="6"/>
  <c r="J698" i="6"/>
  <c r="AA698" i="6"/>
  <c r="M697" i="1"/>
  <c r="B697" i="7"/>
  <c r="B697" i="6"/>
  <c r="D693" i="6"/>
  <c r="O693" i="6"/>
  <c r="U693" i="6"/>
  <c r="AG693" i="6"/>
  <c r="J693" i="6"/>
  <c r="AA693" i="6"/>
  <c r="AW688" i="1"/>
  <c r="AZ688" i="1" s="1"/>
  <c r="U688" i="1"/>
  <c r="X688" i="1" s="1"/>
  <c r="AS687" i="1"/>
  <c r="AX687" i="1" s="1"/>
  <c r="AK687" i="1"/>
  <c r="AO687" i="1" s="1"/>
  <c r="D687" i="6"/>
  <c r="AA687" i="6"/>
  <c r="O687" i="6"/>
  <c r="U687" i="6"/>
  <c r="AG687" i="6"/>
  <c r="J687" i="6"/>
  <c r="M686" i="1"/>
  <c r="E686" i="6"/>
  <c r="AB686" i="6"/>
  <c r="P686" i="6"/>
  <c r="V686" i="6"/>
  <c r="AH686" i="6"/>
  <c r="K686" i="6"/>
  <c r="AW684" i="1"/>
  <c r="AZ684" i="1" s="1"/>
  <c r="AX684" i="1"/>
  <c r="U684" i="1"/>
  <c r="X684" i="1" s="1"/>
  <c r="M682" i="1"/>
  <c r="E682" i="6"/>
  <c r="AB682" i="6"/>
  <c r="P682" i="6"/>
  <c r="V682" i="6"/>
  <c r="AH682" i="6"/>
  <c r="K682" i="6"/>
  <c r="AU680" i="1"/>
  <c r="AY680" i="1" s="1"/>
  <c r="AK678" i="1"/>
  <c r="D678" i="6"/>
  <c r="O678" i="6"/>
  <c r="U678" i="6"/>
  <c r="AG678" i="6"/>
  <c r="J678" i="6"/>
  <c r="AA678" i="6"/>
  <c r="M677" i="1"/>
  <c r="B677" i="7"/>
  <c r="B677" i="6"/>
  <c r="M675" i="1"/>
  <c r="E675" i="6"/>
  <c r="K675" i="6"/>
  <c r="AB675" i="6"/>
  <c r="AH675" i="6"/>
  <c r="P675" i="6"/>
  <c r="V675" i="6"/>
  <c r="AW673" i="1"/>
  <c r="AS673" i="1"/>
  <c r="AX673" i="1" s="1"/>
  <c r="AK673" i="1"/>
  <c r="AO673" i="1" s="1"/>
  <c r="D673" i="6"/>
  <c r="O673" i="6"/>
  <c r="U673" i="6"/>
  <c r="AG673" i="6"/>
  <c r="J673" i="6"/>
  <c r="AA673" i="6"/>
  <c r="M672" i="1"/>
  <c r="E672" i="6"/>
  <c r="P672" i="6"/>
  <c r="V672" i="6"/>
  <c r="AH672" i="6"/>
  <c r="K672" i="6"/>
  <c r="AB672" i="6"/>
  <c r="AU671" i="1"/>
  <c r="AY671" i="1" s="1"/>
  <c r="U669" i="1"/>
  <c r="D668" i="6"/>
  <c r="J668" i="6"/>
  <c r="AA668" i="6"/>
  <c r="U668" i="6"/>
  <c r="AG668" i="6"/>
  <c r="O668" i="6"/>
  <c r="M666" i="1"/>
  <c r="E666" i="6"/>
  <c r="AB666" i="6"/>
  <c r="P666" i="6"/>
  <c r="V666" i="6"/>
  <c r="AH666" i="6"/>
  <c r="K666" i="6"/>
  <c r="AU664" i="1"/>
  <c r="AY664" i="1" s="1"/>
  <c r="AK662" i="1"/>
  <c r="AO662" i="1" s="1"/>
  <c r="D662" i="6"/>
  <c r="O662" i="6"/>
  <c r="U662" i="6"/>
  <c r="AG662" i="6"/>
  <c r="J662" i="6"/>
  <c r="AA662" i="6"/>
  <c r="AU660" i="1"/>
  <c r="AY660" i="1" s="1"/>
  <c r="M659" i="1"/>
  <c r="E659" i="6"/>
  <c r="K659" i="6"/>
  <c r="AB659" i="6"/>
  <c r="AH659" i="6"/>
  <c r="P659" i="6"/>
  <c r="V659" i="6"/>
  <c r="M658" i="1"/>
  <c r="E658" i="6"/>
  <c r="AB658" i="6"/>
  <c r="P658" i="6"/>
  <c r="V658" i="6"/>
  <c r="AH658" i="6"/>
  <c r="K658" i="6"/>
  <c r="U656" i="1"/>
  <c r="X656" i="1" s="1"/>
  <c r="D655" i="6"/>
  <c r="AA655" i="6"/>
  <c r="O655" i="6"/>
  <c r="U655" i="6"/>
  <c r="AG655" i="6"/>
  <c r="J655" i="6"/>
  <c r="AI654" i="1"/>
  <c r="AN654" i="1" s="1"/>
  <c r="M652" i="1"/>
  <c r="E652" i="6"/>
  <c r="AB652" i="6"/>
  <c r="AU651" i="1"/>
  <c r="AY651" i="1" s="1"/>
  <c r="D651" i="6"/>
  <c r="J651" i="6"/>
  <c r="AA651" i="6"/>
  <c r="U651" i="6"/>
  <c r="O651" i="6"/>
  <c r="AG651" i="6"/>
  <c r="M650" i="1"/>
  <c r="AB650" i="6"/>
  <c r="D649" i="6"/>
  <c r="O649" i="6"/>
  <c r="U649" i="6"/>
  <c r="AG649" i="6"/>
  <c r="AA649" i="6"/>
  <c r="J649" i="6"/>
  <c r="U646" i="1"/>
  <c r="AI644" i="1"/>
  <c r="AN644" i="1" s="1"/>
  <c r="D644" i="6"/>
  <c r="O644" i="6"/>
  <c r="U644" i="6"/>
  <c r="AG644" i="6"/>
  <c r="J644" i="6"/>
  <c r="AA644" i="6"/>
  <c r="AK642" i="1"/>
  <c r="D642" i="6"/>
  <c r="AA642" i="6"/>
  <c r="U642" i="6"/>
  <c r="J642" i="6"/>
  <c r="AG642" i="6"/>
  <c r="O642" i="6"/>
  <c r="M641" i="1"/>
  <c r="B641" i="7"/>
  <c r="B641" i="6"/>
  <c r="AK640" i="1"/>
  <c r="AO640" i="1" s="1"/>
  <c r="M640" i="1"/>
  <c r="E640" i="6"/>
  <c r="P640" i="6"/>
  <c r="V640" i="6"/>
  <c r="AH640" i="6"/>
  <c r="K640" i="6"/>
  <c r="AB640" i="6"/>
  <c r="M639" i="1"/>
  <c r="E639" i="6"/>
  <c r="P639" i="6"/>
  <c r="V639" i="6"/>
  <c r="AH639" i="6"/>
  <c r="K639" i="6"/>
  <c r="AB639" i="6"/>
  <c r="AK638" i="1"/>
  <c r="AO638" i="1" s="1"/>
  <c r="M638" i="1"/>
  <c r="E638" i="6"/>
  <c r="K638" i="6"/>
  <c r="AB638" i="6"/>
  <c r="V638" i="6"/>
  <c r="P638" i="6"/>
  <c r="AH638" i="6"/>
  <c r="AX637" i="1"/>
  <c r="D637" i="6"/>
  <c r="O637" i="6"/>
  <c r="U637" i="6"/>
  <c r="AG637" i="6"/>
  <c r="J637" i="6"/>
  <c r="AA637" i="6"/>
  <c r="D635" i="6"/>
  <c r="J635" i="6"/>
  <c r="AA635" i="6"/>
  <c r="U635" i="6"/>
  <c r="O635" i="6"/>
  <c r="AG635" i="6"/>
  <c r="AI634" i="1"/>
  <c r="AN634" i="1" s="1"/>
  <c r="M632" i="1"/>
  <c r="E632" i="6"/>
  <c r="P632" i="6"/>
  <c r="V632" i="6"/>
  <c r="AH632" i="6"/>
  <c r="K632" i="6"/>
  <c r="AB632" i="6"/>
  <c r="AU631" i="1"/>
  <c r="AY631" i="1" s="1"/>
  <c r="D631" i="6"/>
  <c r="J631" i="6"/>
  <c r="AA631" i="6"/>
  <c r="O631" i="6"/>
  <c r="AG631" i="6"/>
  <c r="U631" i="6"/>
  <c r="M630" i="1"/>
  <c r="E630" i="6"/>
  <c r="K630" i="6"/>
  <c r="AB630" i="6"/>
  <c r="V630" i="6"/>
  <c r="P630" i="6"/>
  <c r="AH630" i="6"/>
  <c r="D629" i="6"/>
  <c r="O629" i="6"/>
  <c r="U629" i="6"/>
  <c r="AG629" i="6"/>
  <c r="J629" i="6"/>
  <c r="AA629" i="6"/>
  <c r="X628" i="1"/>
  <c r="U626" i="1"/>
  <c r="AI624" i="1"/>
  <c r="AN624" i="1" s="1"/>
  <c r="AK622" i="1"/>
  <c r="D622" i="6"/>
  <c r="AA622" i="6"/>
  <c r="J622" i="6"/>
  <c r="O622" i="6"/>
  <c r="AG622" i="6"/>
  <c r="U622" i="6"/>
  <c r="M621" i="1"/>
  <c r="B621" i="7"/>
  <c r="B621" i="6"/>
  <c r="M619" i="1"/>
  <c r="E619" i="6"/>
  <c r="P619" i="6"/>
  <c r="V619" i="6"/>
  <c r="AH619" i="6"/>
  <c r="K619" i="6"/>
  <c r="AB619" i="6"/>
  <c r="AW617" i="1"/>
  <c r="AZ617" i="1" s="1"/>
  <c r="AS617" i="1"/>
  <c r="AX617" i="1" s="1"/>
  <c r="AK617" i="1"/>
  <c r="AO617" i="1" s="1"/>
  <c r="D617" i="6"/>
  <c r="O617" i="6"/>
  <c r="U617" i="6"/>
  <c r="AG617" i="6"/>
  <c r="AA617" i="6"/>
  <c r="J617" i="6"/>
  <c r="M616" i="1"/>
  <c r="E616" i="6"/>
  <c r="P616" i="6"/>
  <c r="V616" i="6"/>
  <c r="AH616" i="6"/>
  <c r="K616" i="6"/>
  <c r="AB616" i="6"/>
  <c r="AU615" i="1"/>
  <c r="AY615" i="1" s="1"/>
  <c r="D615" i="6"/>
  <c r="J615" i="6"/>
  <c r="AA615" i="6"/>
  <c r="O615" i="6"/>
  <c r="AG615" i="6"/>
  <c r="U615" i="6"/>
  <c r="D613" i="6"/>
  <c r="O613" i="6"/>
  <c r="U613" i="6"/>
  <c r="AG613" i="6"/>
  <c r="J613" i="6"/>
  <c r="AA613" i="6"/>
  <c r="M612" i="1"/>
  <c r="E612" i="6"/>
  <c r="P612" i="6"/>
  <c r="V612" i="6"/>
  <c r="AH612" i="6"/>
  <c r="AB612" i="6"/>
  <c r="K612" i="6"/>
  <c r="AU611" i="1"/>
  <c r="AY611" i="1" s="1"/>
  <c r="D611" i="6"/>
  <c r="J611" i="6"/>
  <c r="AA611" i="6"/>
  <c r="U611" i="6"/>
  <c r="O611" i="6"/>
  <c r="AG611" i="6"/>
  <c r="AU610" i="1"/>
  <c r="AY610" i="1" s="1"/>
  <c r="AI610" i="1"/>
  <c r="AN610" i="1" s="1"/>
  <c r="U610" i="1"/>
  <c r="X610" i="1" s="1"/>
  <c r="M609" i="1"/>
  <c r="B609" i="7"/>
  <c r="B609" i="6"/>
  <c r="M608" i="1"/>
  <c r="E608" i="6"/>
  <c r="AB608" i="6"/>
  <c r="P608" i="6"/>
  <c r="V608" i="6"/>
  <c r="AH608" i="6"/>
  <c r="K608" i="6"/>
  <c r="M607" i="1"/>
  <c r="E607" i="6"/>
  <c r="P607" i="6"/>
  <c r="V607" i="6"/>
  <c r="AH607" i="6"/>
  <c r="K607" i="6"/>
  <c r="AB607" i="6"/>
  <c r="AK606" i="1"/>
  <c r="AO606" i="1" s="1"/>
  <c r="M606" i="1"/>
  <c r="E606" i="6"/>
  <c r="P606" i="6"/>
  <c r="V606" i="6"/>
  <c r="AH606" i="6"/>
  <c r="K606" i="6"/>
  <c r="AB606" i="6"/>
  <c r="U604" i="1"/>
  <c r="X604" i="1" s="1"/>
  <c r="U603" i="1"/>
  <c r="X603" i="1" s="1"/>
  <c r="AI602" i="1"/>
  <c r="AN602" i="1" s="1"/>
  <c r="U602" i="1"/>
  <c r="M601" i="1"/>
  <c r="B601" i="7"/>
  <c r="B601" i="6"/>
  <c r="AX600" i="1"/>
  <c r="M600" i="1"/>
  <c r="E600" i="6"/>
  <c r="AB600" i="6"/>
  <c r="P600" i="6"/>
  <c r="V600" i="6"/>
  <c r="AH600" i="6"/>
  <c r="K600" i="6"/>
  <c r="AZ599" i="1"/>
  <c r="AX599" i="1"/>
  <c r="M599" i="1"/>
  <c r="E599" i="6"/>
  <c r="P599" i="6"/>
  <c r="V599" i="6"/>
  <c r="AH599" i="6"/>
  <c r="K599" i="6"/>
  <c r="AB599" i="6"/>
  <c r="AK598" i="1"/>
  <c r="AO598" i="1" s="1"/>
  <c r="M598" i="1"/>
  <c r="E598" i="6"/>
  <c r="P598" i="6"/>
  <c r="V598" i="6"/>
  <c r="AH598" i="6"/>
  <c r="K598" i="6"/>
  <c r="AB598" i="6"/>
  <c r="U596" i="1"/>
  <c r="X596" i="1" s="1"/>
  <c r="AG595" i="6"/>
  <c r="AI594" i="1"/>
  <c r="AN594" i="1" s="1"/>
  <c r="AK592" i="1"/>
  <c r="AK590" i="1"/>
  <c r="AO590" i="1" s="1"/>
  <c r="M589" i="1"/>
  <c r="B589" i="7"/>
  <c r="B589" i="6"/>
  <c r="M587" i="1"/>
  <c r="E587" i="6"/>
  <c r="P587" i="6"/>
  <c r="V587" i="6"/>
  <c r="AH587" i="6"/>
  <c r="K587" i="6"/>
  <c r="AB587" i="6"/>
  <c r="AW585" i="1"/>
  <c r="AZ585" i="1" s="1"/>
  <c r="AS585" i="1"/>
  <c r="AK585" i="1"/>
  <c r="AO585" i="1" s="1"/>
  <c r="D585" i="6"/>
  <c r="AA585" i="6"/>
  <c r="O585" i="6"/>
  <c r="U585" i="6"/>
  <c r="AG585" i="6"/>
  <c r="J585" i="6"/>
  <c r="E584" i="6"/>
  <c r="AB584" i="6"/>
  <c r="P584" i="6"/>
  <c r="V584" i="6"/>
  <c r="AH584" i="6"/>
  <c r="K584" i="6"/>
  <c r="M581" i="1"/>
  <c r="V581" i="6"/>
  <c r="AU580" i="1"/>
  <c r="AY580" i="1" s="1"/>
  <c r="M580" i="1"/>
  <c r="D580" i="6"/>
  <c r="O580" i="6"/>
  <c r="U580" i="6"/>
  <c r="AG580" i="6"/>
  <c r="J580" i="6"/>
  <c r="AA580" i="6"/>
  <c r="E578" i="6"/>
  <c r="P578" i="6"/>
  <c r="V578" i="6"/>
  <c r="AH578" i="6"/>
  <c r="K578" i="6"/>
  <c r="AB578" i="6"/>
  <c r="M577" i="1"/>
  <c r="E577" i="6"/>
  <c r="K577" i="6"/>
  <c r="AB577" i="6"/>
  <c r="AH577" i="6"/>
  <c r="P577" i="6"/>
  <c r="V577" i="6"/>
  <c r="E576" i="6"/>
  <c r="AH576" i="6"/>
  <c r="E575" i="6"/>
  <c r="P575" i="6"/>
  <c r="V575" i="6"/>
  <c r="AH575" i="6"/>
  <c r="K575" i="6"/>
  <c r="AB575" i="6"/>
  <c r="E573" i="6"/>
  <c r="V573" i="6"/>
  <c r="E572" i="6"/>
  <c r="AB572" i="6"/>
  <c r="P572" i="6"/>
  <c r="V572" i="6"/>
  <c r="AH572" i="6"/>
  <c r="K572" i="6"/>
  <c r="AW570" i="1"/>
  <c r="AZ570" i="1" s="1"/>
  <c r="AS570" i="1"/>
  <c r="D568" i="6"/>
  <c r="O568" i="6"/>
  <c r="U568" i="6"/>
  <c r="AG568" i="6"/>
  <c r="J568" i="6"/>
  <c r="AA568" i="6"/>
  <c r="AI567" i="1"/>
  <c r="AN567" i="1" s="1"/>
  <c r="D564" i="6"/>
  <c r="O564" i="6"/>
  <c r="U564" i="6"/>
  <c r="AG564" i="6"/>
  <c r="J564" i="6"/>
  <c r="AA564" i="6"/>
  <c r="AK562" i="1"/>
  <c r="AO562" i="1" s="1"/>
  <c r="M561" i="1"/>
  <c r="AK560" i="1"/>
  <c r="AO560" i="1" s="1"/>
  <c r="AW559" i="1"/>
  <c r="AZ559" i="1" s="1"/>
  <c r="AS559" i="1"/>
  <c r="R558" i="6"/>
  <c r="E558" i="6"/>
  <c r="P558" i="6"/>
  <c r="V558" i="6"/>
  <c r="AH558" i="6"/>
  <c r="K558" i="6"/>
  <c r="AB558" i="6"/>
  <c r="D556" i="6"/>
  <c r="J556" i="6"/>
  <c r="U555" i="1"/>
  <c r="X555" i="1" s="1"/>
  <c r="D555" i="6"/>
  <c r="O555" i="6"/>
  <c r="U555" i="6"/>
  <c r="AG555" i="6"/>
  <c r="J555" i="6"/>
  <c r="AA555" i="6"/>
  <c r="AI554" i="1"/>
  <c r="AN554" i="1" s="1"/>
  <c r="U554" i="1"/>
  <c r="D554" i="6"/>
  <c r="J554" i="6"/>
  <c r="AA554" i="6"/>
  <c r="U554" i="6"/>
  <c r="AG554" i="6"/>
  <c r="O554" i="6"/>
  <c r="E553" i="6"/>
  <c r="V553" i="6"/>
  <c r="E552" i="6"/>
  <c r="AB552" i="6"/>
  <c r="P552" i="6"/>
  <c r="V552" i="6"/>
  <c r="AH552" i="6"/>
  <c r="K552" i="6"/>
  <c r="E551" i="6"/>
  <c r="P551" i="6"/>
  <c r="V551" i="6"/>
  <c r="AH551" i="6"/>
  <c r="K551" i="6"/>
  <c r="AB551" i="6"/>
  <c r="M550" i="1"/>
  <c r="D550" i="6"/>
  <c r="O550" i="6"/>
  <c r="D549" i="6"/>
  <c r="AA549" i="6"/>
  <c r="O549" i="6"/>
  <c r="U549" i="6"/>
  <c r="AG549" i="6"/>
  <c r="J549" i="6"/>
  <c r="E548" i="6"/>
  <c r="AB548" i="6"/>
  <c r="P548" i="6"/>
  <c r="V548" i="6"/>
  <c r="AH548" i="6"/>
  <c r="K548" i="6"/>
  <c r="AU547" i="1"/>
  <c r="AY547" i="1" s="1"/>
  <c r="AI546" i="1"/>
  <c r="AN546" i="1" s="1"/>
  <c r="U546" i="1"/>
  <c r="X546" i="1" s="1"/>
  <c r="E545" i="6"/>
  <c r="K545" i="6"/>
  <c r="AB545" i="6"/>
  <c r="AH545" i="6"/>
  <c r="P545" i="6"/>
  <c r="V545" i="6"/>
  <c r="P544" i="6"/>
  <c r="AU543" i="1"/>
  <c r="AY543" i="1" s="1"/>
  <c r="D543" i="6"/>
  <c r="O543" i="6"/>
  <c r="U543" i="6"/>
  <c r="AG543" i="6"/>
  <c r="J543" i="6"/>
  <c r="AA543" i="6"/>
  <c r="AI542" i="1"/>
  <c r="AN542" i="1" s="1"/>
  <c r="U542" i="1"/>
  <c r="X542" i="1" s="1"/>
  <c r="O542" i="6"/>
  <c r="M541" i="1"/>
  <c r="M540" i="1"/>
  <c r="AH539" i="6"/>
  <c r="AU538" i="1"/>
  <c r="AY538" i="1" s="1"/>
  <c r="AI538" i="1"/>
  <c r="AN538" i="1" s="1"/>
  <c r="U538" i="1"/>
  <c r="X538" i="1" s="1"/>
  <c r="D538" i="6"/>
  <c r="J538" i="6"/>
  <c r="AA538" i="6"/>
  <c r="U538" i="6"/>
  <c r="AG538" i="6"/>
  <c r="O538" i="6"/>
  <c r="AI537" i="1"/>
  <c r="AN537" i="1" s="1"/>
  <c r="U537" i="1"/>
  <c r="D537" i="6"/>
  <c r="AA537" i="6"/>
  <c r="O537" i="6"/>
  <c r="U537" i="6"/>
  <c r="AG537" i="6"/>
  <c r="J537" i="6"/>
  <c r="AW534" i="1"/>
  <c r="AZ534" i="1" s="1"/>
  <c r="AS534" i="1"/>
  <c r="AX534" i="1" s="1"/>
  <c r="R530" i="6"/>
  <c r="E530" i="6"/>
  <c r="P530" i="6"/>
  <c r="V530" i="6"/>
  <c r="AH530" i="6"/>
  <c r="K530" i="6"/>
  <c r="AB530" i="6"/>
  <c r="AU529" i="1"/>
  <c r="D529" i="6"/>
  <c r="AA529" i="6"/>
  <c r="O529" i="6"/>
  <c r="U529" i="6"/>
  <c r="AG529" i="6"/>
  <c r="J529" i="6"/>
  <c r="AI528" i="1"/>
  <c r="AN528" i="1" s="1"/>
  <c r="U528" i="1"/>
  <c r="X528" i="1" s="1"/>
  <c r="W528" i="1" s="1"/>
  <c r="D528" i="6"/>
  <c r="O528" i="6"/>
  <c r="U528" i="6"/>
  <c r="AG528" i="6"/>
  <c r="J528" i="6"/>
  <c r="AA528" i="6"/>
  <c r="AK526" i="1"/>
  <c r="AO526" i="1" s="1"/>
  <c r="D526" i="6"/>
  <c r="J526" i="6"/>
  <c r="AA526" i="6"/>
  <c r="O526" i="6"/>
  <c r="U526" i="6"/>
  <c r="AG526" i="6"/>
  <c r="AW524" i="1"/>
  <c r="AZ524" i="1" s="1"/>
  <c r="AS524" i="1"/>
  <c r="AX524" i="1" s="1"/>
  <c r="E522" i="6"/>
  <c r="P522" i="6"/>
  <c r="V522" i="6"/>
  <c r="AH522" i="6"/>
  <c r="K522" i="6"/>
  <c r="AB522" i="6"/>
  <c r="E521" i="6"/>
  <c r="K521" i="6"/>
  <c r="AB521" i="6"/>
  <c r="P521" i="6"/>
  <c r="V521" i="6"/>
  <c r="AH521" i="6"/>
  <c r="AW519" i="1"/>
  <c r="AZ519" i="1" s="1"/>
  <c r="AS519" i="1"/>
  <c r="U519" i="1"/>
  <c r="X519" i="1" s="1"/>
  <c r="D519" i="6"/>
  <c r="J519" i="6"/>
  <c r="AG519" i="6"/>
  <c r="U519" i="6"/>
  <c r="O519" i="6"/>
  <c r="AA519" i="6"/>
  <c r="M518" i="1"/>
  <c r="AI517" i="1"/>
  <c r="AN517" i="1" s="1"/>
  <c r="U517" i="1"/>
  <c r="AW514" i="1"/>
  <c r="AZ514" i="1" s="1"/>
  <c r="AS514" i="1"/>
  <c r="AX514" i="1" s="1"/>
  <c r="E513" i="6"/>
  <c r="K513" i="6"/>
  <c r="AB513" i="6"/>
  <c r="P513" i="6"/>
  <c r="V513" i="6"/>
  <c r="AH513" i="6"/>
  <c r="D512" i="6"/>
  <c r="O512" i="6"/>
  <c r="U512" i="6"/>
  <c r="AG512" i="6"/>
  <c r="J512" i="6"/>
  <c r="AA512" i="6"/>
  <c r="D509" i="6"/>
  <c r="O509" i="6"/>
  <c r="U509" i="6"/>
  <c r="AG509" i="6"/>
  <c r="J509" i="6"/>
  <c r="AA509" i="6"/>
  <c r="AU508" i="1"/>
  <c r="AY508" i="1" s="1"/>
  <c r="AI508" i="1"/>
  <c r="U508" i="1"/>
  <c r="X508" i="1" s="1"/>
  <c r="K507" i="6"/>
  <c r="V507" i="6"/>
  <c r="AH507" i="6"/>
  <c r="AW505" i="1"/>
  <c r="AZ505" i="1" s="1"/>
  <c r="AS505" i="1"/>
  <c r="AX505" i="1" s="1"/>
  <c r="AK505" i="1"/>
  <c r="AO505" i="1" s="1"/>
  <c r="R505" i="6"/>
  <c r="E505" i="6"/>
  <c r="K505" i="6"/>
  <c r="AB505" i="6"/>
  <c r="AH505" i="6"/>
  <c r="P505" i="6"/>
  <c r="V505" i="6"/>
  <c r="U501" i="6"/>
  <c r="AU500" i="1"/>
  <c r="AY500" i="1" s="1"/>
  <c r="AI500" i="1"/>
  <c r="U500" i="1"/>
  <c r="X500" i="1" s="1"/>
  <c r="AW499" i="1"/>
  <c r="AZ499" i="1" s="1"/>
  <c r="AU497" i="1"/>
  <c r="AY497" i="1" s="1"/>
  <c r="AG491" i="1"/>
  <c r="R491" i="6"/>
  <c r="E490" i="6"/>
  <c r="P490" i="6"/>
  <c r="V490" i="6"/>
  <c r="AH490" i="6"/>
  <c r="K490" i="6"/>
  <c r="AB490" i="6"/>
  <c r="AS488" i="1"/>
  <c r="AX488" i="1" s="1"/>
  <c r="F478" i="6"/>
  <c r="E478" i="6"/>
  <c r="P478" i="6"/>
  <c r="V478" i="6"/>
  <c r="AH478" i="6"/>
  <c r="K478" i="6"/>
  <c r="AB478" i="6"/>
  <c r="E475" i="6"/>
  <c r="P475" i="6"/>
  <c r="V475" i="6"/>
  <c r="AH475" i="6"/>
  <c r="K475" i="6"/>
  <c r="AB475" i="6"/>
  <c r="D468" i="6"/>
  <c r="O468" i="6"/>
  <c r="U468" i="6"/>
  <c r="AG468" i="6"/>
  <c r="J468" i="6"/>
  <c r="AA468" i="6"/>
  <c r="AS466" i="1"/>
  <c r="AX466" i="1" s="1"/>
  <c r="AK466" i="1"/>
  <c r="AO466" i="1" s="1"/>
  <c r="E460" i="6"/>
  <c r="AB460" i="6"/>
  <c r="P460" i="6"/>
  <c r="AH460" i="6"/>
  <c r="V460" i="6"/>
  <c r="K460" i="6"/>
  <c r="C458" i="6"/>
  <c r="AK458" i="1"/>
  <c r="AO458" i="1" s="1"/>
  <c r="AS458" i="1"/>
  <c r="AX458" i="1" s="1"/>
  <c r="AW458" i="1"/>
  <c r="U458" i="1"/>
  <c r="X458" i="1" s="1"/>
  <c r="AI458" i="1"/>
  <c r="AU458" i="1"/>
  <c r="AY458" i="1" s="1"/>
  <c r="D455" i="6"/>
  <c r="O455" i="6"/>
  <c r="U455" i="6"/>
  <c r="AG455" i="6"/>
  <c r="J455" i="6"/>
  <c r="AA455" i="6"/>
  <c r="E428" i="6"/>
  <c r="AB428" i="6"/>
  <c r="P428" i="6"/>
  <c r="V428" i="6"/>
  <c r="AH428" i="6"/>
  <c r="K428" i="6"/>
  <c r="D424" i="6"/>
  <c r="O424" i="6"/>
  <c r="U424" i="6"/>
  <c r="AG424" i="6"/>
  <c r="J424" i="6"/>
  <c r="AA424" i="6"/>
  <c r="AS418" i="1"/>
  <c r="AX418" i="1" s="1"/>
  <c r="D416" i="6"/>
  <c r="O416" i="6"/>
  <c r="U416" i="6"/>
  <c r="AG416" i="6"/>
  <c r="J416" i="6"/>
  <c r="AA416" i="6"/>
  <c r="E405" i="6"/>
  <c r="P405" i="6"/>
  <c r="V405" i="6"/>
  <c r="AH405" i="6"/>
  <c r="K405" i="6"/>
  <c r="AB405" i="6"/>
  <c r="P404" i="6"/>
  <c r="AB404" i="6"/>
  <c r="E385" i="6"/>
  <c r="P385" i="6"/>
  <c r="V385" i="6"/>
  <c r="AH385" i="6"/>
  <c r="K385" i="6"/>
  <c r="AB385" i="6"/>
  <c r="E384" i="6"/>
  <c r="K384" i="6"/>
  <c r="V384" i="6"/>
  <c r="AH384" i="6"/>
  <c r="Q383" i="6"/>
  <c r="E369" i="6"/>
  <c r="P369" i="6"/>
  <c r="V369" i="6"/>
  <c r="AH369" i="6"/>
  <c r="K369" i="6"/>
  <c r="AB369" i="6"/>
  <c r="E368" i="6"/>
  <c r="P368" i="6"/>
  <c r="V368" i="6"/>
  <c r="AO361" i="1"/>
  <c r="D355" i="6"/>
  <c r="O355" i="6"/>
  <c r="AA355" i="6"/>
  <c r="U355" i="6"/>
  <c r="J355" i="6"/>
  <c r="AG355" i="6"/>
  <c r="E352" i="6"/>
  <c r="K352" i="6"/>
  <c r="AB352" i="6"/>
  <c r="V352" i="6"/>
  <c r="P352" i="6"/>
  <c r="AH352" i="6"/>
  <c r="D345" i="6"/>
  <c r="O345" i="6"/>
  <c r="U345" i="6"/>
  <c r="AG345" i="6"/>
  <c r="J345" i="6"/>
  <c r="AA345" i="6"/>
  <c r="E344" i="6"/>
  <c r="P344" i="6"/>
  <c r="V344" i="6"/>
  <c r="AH344" i="6"/>
  <c r="K344" i="6"/>
  <c r="AB344" i="6"/>
  <c r="D342" i="6"/>
  <c r="O342" i="6"/>
  <c r="U342" i="6"/>
  <c r="AG342" i="6"/>
  <c r="J342" i="6"/>
  <c r="AA342" i="6"/>
  <c r="D499" i="6"/>
  <c r="O499" i="6"/>
  <c r="U499" i="6"/>
  <c r="AG499" i="6"/>
  <c r="J499" i="6"/>
  <c r="AA499" i="6"/>
  <c r="D497" i="6"/>
  <c r="AA497" i="6"/>
  <c r="O497" i="6"/>
  <c r="AG497" i="6"/>
  <c r="U497" i="6"/>
  <c r="J497" i="6"/>
  <c r="E493" i="6"/>
  <c r="K493" i="6"/>
  <c r="AB493" i="6"/>
  <c r="V493" i="6"/>
  <c r="P493" i="6"/>
  <c r="AH493" i="6"/>
  <c r="E492" i="6"/>
  <c r="AB492" i="6"/>
  <c r="P492" i="6"/>
  <c r="AH492" i="6"/>
  <c r="V492" i="6"/>
  <c r="K492" i="6"/>
  <c r="E489" i="6"/>
  <c r="K489" i="6"/>
  <c r="AB489" i="6"/>
  <c r="P489" i="6"/>
  <c r="AH489" i="6"/>
  <c r="V489" i="6"/>
  <c r="AW486" i="1"/>
  <c r="AZ486" i="1" s="1"/>
  <c r="AS486" i="1"/>
  <c r="AX486" i="1" s="1"/>
  <c r="AK486" i="1"/>
  <c r="AO486" i="1" s="1"/>
  <c r="E486" i="6"/>
  <c r="P486" i="6"/>
  <c r="V486" i="6"/>
  <c r="AH486" i="6"/>
  <c r="K486" i="6"/>
  <c r="AB486" i="6"/>
  <c r="AK485" i="1"/>
  <c r="AO485" i="1" s="1"/>
  <c r="D485" i="6"/>
  <c r="AA485" i="6"/>
  <c r="U485" i="6"/>
  <c r="J485" i="6"/>
  <c r="O485" i="6"/>
  <c r="AG485" i="6"/>
  <c r="AK484" i="1"/>
  <c r="AO484" i="1" s="1"/>
  <c r="D484" i="6"/>
  <c r="O484" i="6"/>
  <c r="U484" i="6"/>
  <c r="AG484" i="6"/>
  <c r="J484" i="6"/>
  <c r="AA484" i="6"/>
  <c r="AI483" i="1"/>
  <c r="AN483" i="1" s="1"/>
  <c r="U483" i="1"/>
  <c r="X483" i="1" s="1"/>
  <c r="D483" i="6"/>
  <c r="O483" i="6"/>
  <c r="U483" i="6"/>
  <c r="AG483" i="6"/>
  <c r="J483" i="6"/>
  <c r="AA483" i="6"/>
  <c r="AI482" i="1"/>
  <c r="U482" i="1"/>
  <c r="X482" i="1" s="1"/>
  <c r="AK480" i="1"/>
  <c r="AO480" i="1" s="1"/>
  <c r="E480" i="6"/>
  <c r="AB480" i="6"/>
  <c r="V480" i="6"/>
  <c r="K480" i="6"/>
  <c r="P480" i="6"/>
  <c r="AH480" i="6"/>
  <c r="AK477" i="1"/>
  <c r="AO477" i="1" s="1"/>
  <c r="E477" i="6"/>
  <c r="K477" i="6"/>
  <c r="AB477" i="6"/>
  <c r="V477" i="6"/>
  <c r="P477" i="6"/>
  <c r="AH477" i="6"/>
  <c r="AI473" i="1"/>
  <c r="AN473" i="1" s="1"/>
  <c r="U473" i="1"/>
  <c r="X473" i="1" s="1"/>
  <c r="D473" i="6"/>
  <c r="AA473" i="6"/>
  <c r="O473" i="6"/>
  <c r="AG473" i="6"/>
  <c r="U473" i="6"/>
  <c r="J473" i="6"/>
  <c r="AI472" i="1"/>
  <c r="U472" i="1"/>
  <c r="D472" i="6"/>
  <c r="O472" i="6"/>
  <c r="U472" i="6"/>
  <c r="AG472" i="6"/>
  <c r="J472" i="6"/>
  <c r="AA472" i="6"/>
  <c r="AI471" i="1"/>
  <c r="AN471" i="1" s="1"/>
  <c r="D471" i="6"/>
  <c r="O471" i="6"/>
  <c r="U471" i="6"/>
  <c r="AG471" i="6"/>
  <c r="J471" i="6"/>
  <c r="AA471" i="6"/>
  <c r="D470" i="6"/>
  <c r="J470" i="6"/>
  <c r="AA470" i="6"/>
  <c r="O470" i="6"/>
  <c r="AG470" i="6"/>
  <c r="U470" i="6"/>
  <c r="AI469" i="1"/>
  <c r="U469" i="1"/>
  <c r="X469" i="1" s="1"/>
  <c r="AG468" i="1"/>
  <c r="R468" i="6"/>
  <c r="E468" i="6"/>
  <c r="AB468" i="6"/>
  <c r="P468" i="6"/>
  <c r="AH468" i="6"/>
  <c r="V468" i="6"/>
  <c r="K468" i="6"/>
  <c r="AW463" i="1"/>
  <c r="AS463" i="1"/>
  <c r="AX463" i="1" s="1"/>
  <c r="AK463" i="1"/>
  <c r="AO463" i="1" s="1"/>
  <c r="E463" i="6"/>
  <c r="P463" i="6"/>
  <c r="V463" i="6"/>
  <c r="AH463" i="6"/>
  <c r="K463" i="6"/>
  <c r="AB463" i="6"/>
  <c r="D462" i="6"/>
  <c r="J462" i="6"/>
  <c r="AA462" i="6"/>
  <c r="O462" i="6"/>
  <c r="AG462" i="6"/>
  <c r="U462" i="6"/>
  <c r="AW455" i="1"/>
  <c r="AZ455" i="1" s="1"/>
  <c r="AS455" i="1"/>
  <c r="AK455" i="1"/>
  <c r="AO455" i="1" s="1"/>
  <c r="AG455" i="1"/>
  <c r="R455" i="6"/>
  <c r="E455" i="6"/>
  <c r="P455" i="6"/>
  <c r="V455" i="6"/>
  <c r="AH455" i="6"/>
  <c r="K455" i="6"/>
  <c r="AB455" i="6"/>
  <c r="D451" i="6"/>
  <c r="O451" i="6"/>
  <c r="U451" i="6"/>
  <c r="AG451" i="6"/>
  <c r="J451" i="6"/>
  <c r="AA451" i="6"/>
  <c r="AW447" i="1"/>
  <c r="AS447" i="1"/>
  <c r="AX447" i="1" s="1"/>
  <c r="AK447" i="1"/>
  <c r="AO447" i="1" s="1"/>
  <c r="E447" i="6"/>
  <c r="P447" i="6"/>
  <c r="V447" i="6"/>
  <c r="AH447" i="6"/>
  <c r="K447" i="6"/>
  <c r="AB447" i="6"/>
  <c r="AW439" i="1"/>
  <c r="AZ439" i="1" s="1"/>
  <c r="AS439" i="1"/>
  <c r="AX439" i="1" s="1"/>
  <c r="AK439" i="1"/>
  <c r="AO439" i="1" s="1"/>
  <c r="AG439" i="1"/>
  <c r="R439" i="6"/>
  <c r="E439" i="6"/>
  <c r="P439" i="6"/>
  <c r="V439" i="6"/>
  <c r="AH439" i="6"/>
  <c r="K439" i="6"/>
  <c r="AB439" i="6"/>
  <c r="D438" i="6"/>
  <c r="J438" i="6"/>
  <c r="AA438" i="6"/>
  <c r="U438" i="6"/>
  <c r="AG438" i="6"/>
  <c r="O438" i="6"/>
  <c r="D435" i="6"/>
  <c r="O435" i="6"/>
  <c r="U435" i="6"/>
  <c r="AG435" i="6"/>
  <c r="J435" i="6"/>
  <c r="AA435" i="6"/>
  <c r="AW431" i="1"/>
  <c r="AS431" i="1"/>
  <c r="AX431" i="1" s="1"/>
  <c r="AK431" i="1"/>
  <c r="AO431" i="1" s="1"/>
  <c r="E431" i="6"/>
  <c r="P431" i="6"/>
  <c r="V431" i="6"/>
  <c r="AH431" i="6"/>
  <c r="K431" i="6"/>
  <c r="AB431" i="6"/>
  <c r="D430" i="6"/>
  <c r="J430" i="6"/>
  <c r="AA430" i="6"/>
  <c r="O430" i="6"/>
  <c r="U430" i="6"/>
  <c r="AG430" i="6"/>
  <c r="D427" i="6"/>
  <c r="O427" i="6"/>
  <c r="U427" i="6"/>
  <c r="AG427" i="6"/>
  <c r="J427" i="6"/>
  <c r="AA427" i="6"/>
  <c r="M426" i="1"/>
  <c r="E424" i="6"/>
  <c r="AB424" i="6"/>
  <c r="P424" i="6"/>
  <c r="V424" i="6"/>
  <c r="AH424" i="6"/>
  <c r="K424" i="6"/>
  <c r="O423" i="6"/>
  <c r="D421" i="6"/>
  <c r="AA421" i="6"/>
  <c r="O421" i="6"/>
  <c r="U421" i="6"/>
  <c r="AG421" i="6"/>
  <c r="J421" i="6"/>
  <c r="E420" i="6"/>
  <c r="AB420" i="6"/>
  <c r="P420" i="6"/>
  <c r="V420" i="6"/>
  <c r="AH420" i="6"/>
  <c r="K420" i="6"/>
  <c r="E419" i="6"/>
  <c r="P419" i="6"/>
  <c r="V419" i="6"/>
  <c r="AH419" i="6"/>
  <c r="K419" i="6"/>
  <c r="AB419" i="6"/>
  <c r="M418" i="1"/>
  <c r="E416" i="6"/>
  <c r="AB416" i="6"/>
  <c r="P416" i="6"/>
  <c r="V416" i="6"/>
  <c r="AH416" i="6"/>
  <c r="K416" i="6"/>
  <c r="D415" i="6"/>
  <c r="O415" i="6"/>
  <c r="U415" i="6"/>
  <c r="AG415" i="6"/>
  <c r="J415" i="6"/>
  <c r="AA415" i="6"/>
  <c r="AA413" i="6"/>
  <c r="D412" i="6"/>
  <c r="O412" i="6"/>
  <c r="U412" i="6"/>
  <c r="AG412" i="6"/>
  <c r="J412" i="6"/>
  <c r="AA412" i="6"/>
  <c r="O411" i="6"/>
  <c r="AA411" i="6"/>
  <c r="D410" i="6"/>
  <c r="U410" i="6"/>
  <c r="AG410" i="6"/>
  <c r="E409" i="6"/>
  <c r="AB409" i="6"/>
  <c r="P409" i="6"/>
  <c r="V409" i="6"/>
  <c r="AH409" i="6"/>
  <c r="K409" i="6"/>
  <c r="X408" i="1"/>
  <c r="E408" i="6"/>
  <c r="P408" i="6"/>
  <c r="V408" i="6"/>
  <c r="AH408" i="6"/>
  <c r="K408" i="6"/>
  <c r="AB408" i="6"/>
  <c r="D407" i="6"/>
  <c r="J407" i="6"/>
  <c r="AA407" i="6"/>
  <c r="U407" i="6"/>
  <c r="AG407" i="6"/>
  <c r="O407" i="6"/>
  <c r="AS406" i="1"/>
  <c r="AX406" i="1" s="1"/>
  <c r="D406" i="6"/>
  <c r="AG406" i="6"/>
  <c r="U406" i="6"/>
  <c r="M400" i="1"/>
  <c r="D397" i="6"/>
  <c r="AG397" i="6"/>
  <c r="D395" i="6"/>
  <c r="O395" i="6"/>
  <c r="U395" i="6"/>
  <c r="AG395" i="6"/>
  <c r="J395" i="6"/>
  <c r="AA395" i="6"/>
  <c r="D394" i="6"/>
  <c r="U394" i="6"/>
  <c r="AG394" i="6"/>
  <c r="E393" i="6"/>
  <c r="AB393" i="6"/>
  <c r="P393" i="6"/>
  <c r="V393" i="6"/>
  <c r="AH393" i="6"/>
  <c r="K393" i="6"/>
  <c r="X392" i="1"/>
  <c r="E392" i="6"/>
  <c r="P392" i="6"/>
  <c r="V392" i="6"/>
  <c r="AH392" i="6"/>
  <c r="K392" i="6"/>
  <c r="AB392" i="6"/>
  <c r="AS390" i="1"/>
  <c r="AX390" i="1" s="1"/>
  <c r="D390" i="6"/>
  <c r="AG390" i="6"/>
  <c r="U390" i="6"/>
  <c r="E387" i="6"/>
  <c r="K387" i="6"/>
  <c r="AB387" i="6"/>
  <c r="AH387" i="6"/>
  <c r="P387" i="6"/>
  <c r="V387" i="6"/>
  <c r="X386" i="1"/>
  <c r="E386" i="6"/>
  <c r="AB386" i="6"/>
  <c r="K386" i="6"/>
  <c r="AH386" i="6"/>
  <c r="V386" i="6"/>
  <c r="P386" i="6"/>
  <c r="E383" i="6"/>
  <c r="AB383" i="6"/>
  <c r="P383" i="6"/>
  <c r="V383" i="6"/>
  <c r="AH383" i="6"/>
  <c r="K383" i="6"/>
  <c r="X382" i="1"/>
  <c r="E382" i="6"/>
  <c r="K382" i="6"/>
  <c r="AH382" i="6"/>
  <c r="P382" i="6"/>
  <c r="V382" i="6"/>
  <c r="AB382" i="6"/>
  <c r="D381" i="6"/>
  <c r="AA381" i="6"/>
  <c r="O381" i="6"/>
  <c r="U381" i="6"/>
  <c r="AG381" i="6"/>
  <c r="J381" i="6"/>
  <c r="AS380" i="1"/>
  <c r="AX380" i="1" s="1"/>
  <c r="D380" i="6"/>
  <c r="O380" i="6"/>
  <c r="U380" i="6"/>
  <c r="AG380" i="6"/>
  <c r="J380" i="6"/>
  <c r="AA380" i="6"/>
  <c r="M379" i="1"/>
  <c r="AX378" i="1"/>
  <c r="D377" i="6"/>
  <c r="O377" i="6"/>
  <c r="U377" i="6"/>
  <c r="AG377" i="6"/>
  <c r="J377" i="6"/>
  <c r="AA377" i="6"/>
  <c r="AS376" i="1"/>
  <c r="AX376" i="1" s="1"/>
  <c r="D376" i="6"/>
  <c r="O376" i="6"/>
  <c r="U376" i="6"/>
  <c r="AG376" i="6"/>
  <c r="J376" i="6"/>
  <c r="AA376" i="6"/>
  <c r="M375" i="1"/>
  <c r="E371" i="6"/>
  <c r="K371" i="6"/>
  <c r="AB371" i="6"/>
  <c r="P371" i="6"/>
  <c r="V371" i="6"/>
  <c r="AH371" i="6"/>
  <c r="X370" i="1"/>
  <c r="E370" i="6"/>
  <c r="AB370" i="6"/>
  <c r="K370" i="6"/>
  <c r="AH370" i="6"/>
  <c r="P370" i="6"/>
  <c r="V370" i="6"/>
  <c r="E365" i="6"/>
  <c r="K365" i="6"/>
  <c r="AB365" i="6"/>
  <c r="V365" i="6"/>
  <c r="AH365" i="6"/>
  <c r="P365" i="6"/>
  <c r="X364" i="1"/>
  <c r="E364" i="6"/>
  <c r="AB364" i="6"/>
  <c r="P364" i="6"/>
  <c r="V364" i="6"/>
  <c r="AH364" i="6"/>
  <c r="K364" i="6"/>
  <c r="AO363" i="1"/>
  <c r="Q363" i="6"/>
  <c r="D363" i="6"/>
  <c r="O363" i="6"/>
  <c r="U363" i="6"/>
  <c r="AG363" i="6"/>
  <c r="J363" i="6"/>
  <c r="AA363" i="6"/>
  <c r="AS362" i="1"/>
  <c r="AX362" i="1" s="1"/>
  <c r="AS361" i="1"/>
  <c r="AX361" i="1" s="1"/>
  <c r="X361" i="1"/>
  <c r="E361" i="6"/>
  <c r="AB361" i="6"/>
  <c r="P361" i="6"/>
  <c r="V361" i="6"/>
  <c r="AH361" i="6"/>
  <c r="K361" i="6"/>
  <c r="E360" i="6"/>
  <c r="P360" i="6"/>
  <c r="V360" i="6"/>
  <c r="AH360" i="6"/>
  <c r="K360" i="6"/>
  <c r="AB360" i="6"/>
  <c r="AZ359" i="1"/>
  <c r="AO359" i="1"/>
  <c r="Q359" i="6"/>
  <c r="D359" i="6"/>
  <c r="J359" i="6"/>
  <c r="AG359" i="6"/>
  <c r="U359" i="6"/>
  <c r="O359" i="6"/>
  <c r="AA359" i="6"/>
  <c r="E358" i="6"/>
  <c r="P358" i="6"/>
  <c r="V358" i="6"/>
  <c r="K358" i="6"/>
  <c r="AB358" i="6"/>
  <c r="AH358" i="6"/>
  <c r="E355" i="6"/>
  <c r="V355" i="6"/>
  <c r="AH355" i="6"/>
  <c r="E354" i="6"/>
  <c r="P354" i="6"/>
  <c r="V354" i="6"/>
  <c r="AH354" i="6"/>
  <c r="K354" i="6"/>
  <c r="AB354" i="6"/>
  <c r="M353" i="1"/>
  <c r="AW351" i="1"/>
  <c r="AZ351" i="1" s="1"/>
  <c r="X351" i="1"/>
  <c r="E351" i="6"/>
  <c r="V351" i="6"/>
  <c r="AH351" i="6"/>
  <c r="E350" i="6"/>
  <c r="P350" i="6"/>
  <c r="V350" i="6"/>
  <c r="AH350" i="6"/>
  <c r="K350" i="6"/>
  <c r="AB350" i="6"/>
  <c r="M348" i="1"/>
  <c r="M347" i="1"/>
  <c r="E345" i="6"/>
  <c r="AB345" i="6"/>
  <c r="P345" i="6"/>
  <c r="V345" i="6"/>
  <c r="AH345" i="6"/>
  <c r="K345" i="6"/>
  <c r="AS342" i="1"/>
  <c r="AX342" i="1" s="1"/>
  <c r="E342" i="6"/>
  <c r="AB342" i="6"/>
  <c r="P342" i="6"/>
  <c r="V342" i="6"/>
  <c r="AH342" i="6"/>
  <c r="K342" i="6"/>
  <c r="AW340" i="1"/>
  <c r="AZ340" i="1" s="1"/>
  <c r="AS340" i="1"/>
  <c r="M337" i="1"/>
  <c r="D335" i="6"/>
  <c r="AA335" i="6"/>
  <c r="J335" i="6"/>
  <c r="AG335" i="6"/>
  <c r="U335" i="6"/>
  <c r="O335" i="6"/>
  <c r="E334" i="6"/>
  <c r="P334" i="6"/>
  <c r="V334" i="6"/>
  <c r="AH334" i="6"/>
  <c r="K334" i="6"/>
  <c r="AB334" i="6"/>
  <c r="M333" i="1"/>
  <c r="AK332" i="1"/>
  <c r="AO332" i="1" s="1"/>
  <c r="R332" i="6"/>
  <c r="E332" i="6"/>
  <c r="AB332" i="6"/>
  <c r="P332" i="6"/>
  <c r="V332" i="6"/>
  <c r="AH332" i="6"/>
  <c r="K332" i="6"/>
  <c r="AU331" i="1"/>
  <c r="AY331" i="1" s="1"/>
  <c r="AI331" i="1"/>
  <c r="M330" i="1"/>
  <c r="AU329" i="1"/>
  <c r="AY329" i="1" s="1"/>
  <c r="AI328" i="1"/>
  <c r="AN328" i="1" s="1"/>
  <c r="AU326" i="1"/>
  <c r="AY326" i="1" s="1"/>
  <c r="E326" i="6"/>
  <c r="K326" i="6"/>
  <c r="AB326" i="6"/>
  <c r="AH326" i="6"/>
  <c r="P326" i="6"/>
  <c r="V326" i="6"/>
  <c r="E325" i="6"/>
  <c r="AB325" i="6"/>
  <c r="P325" i="6"/>
  <c r="V325" i="6"/>
  <c r="AH325" i="6"/>
  <c r="K325" i="6"/>
  <c r="AU324" i="1"/>
  <c r="AY324" i="1" s="1"/>
  <c r="D324" i="6"/>
  <c r="O324" i="6"/>
  <c r="U324" i="6"/>
  <c r="AG324" i="6"/>
  <c r="J324" i="6"/>
  <c r="AA324" i="6"/>
  <c r="D323" i="6"/>
  <c r="J323" i="6"/>
  <c r="AA323" i="6"/>
  <c r="O323" i="6"/>
  <c r="U323" i="6"/>
  <c r="AG323" i="6"/>
  <c r="E321" i="6"/>
  <c r="AB321" i="6"/>
  <c r="P321" i="6"/>
  <c r="V321" i="6"/>
  <c r="AH321" i="6"/>
  <c r="K321" i="6"/>
  <c r="AU320" i="1"/>
  <c r="AY320" i="1" s="1"/>
  <c r="AI320" i="1"/>
  <c r="U320" i="1"/>
  <c r="X320" i="1" s="1"/>
  <c r="M319" i="1"/>
  <c r="D317" i="6"/>
  <c r="O317" i="6"/>
  <c r="U317" i="6"/>
  <c r="AG317" i="6"/>
  <c r="J317" i="6"/>
  <c r="AA317" i="6"/>
  <c r="E316" i="6"/>
  <c r="P316" i="6"/>
  <c r="V316" i="6"/>
  <c r="AH316" i="6"/>
  <c r="K316" i="6"/>
  <c r="AB316" i="6"/>
  <c r="AU315" i="1"/>
  <c r="AY315" i="1" s="1"/>
  <c r="AI315" i="1"/>
  <c r="E315" i="6"/>
  <c r="P315" i="6"/>
  <c r="V315" i="6"/>
  <c r="AH315" i="6"/>
  <c r="K315" i="6"/>
  <c r="AB315" i="6"/>
  <c r="M313" i="1"/>
  <c r="D312" i="6"/>
  <c r="O312" i="6"/>
  <c r="U312" i="6"/>
  <c r="AG312" i="6"/>
  <c r="J312" i="6"/>
  <c r="AA312" i="6"/>
  <c r="M309" i="1"/>
  <c r="E308" i="6"/>
  <c r="P308" i="6"/>
  <c r="V308" i="6"/>
  <c r="AH308" i="6"/>
  <c r="K308" i="6"/>
  <c r="AB308" i="6"/>
  <c r="AU307" i="1"/>
  <c r="AY307" i="1" s="1"/>
  <c r="AI307" i="1"/>
  <c r="E307" i="6"/>
  <c r="P307" i="6"/>
  <c r="V307" i="6"/>
  <c r="AH307" i="6"/>
  <c r="K307" i="6"/>
  <c r="AB307" i="6"/>
  <c r="AU306" i="1"/>
  <c r="AY306" i="1" s="1"/>
  <c r="AI306" i="1"/>
  <c r="U306" i="1"/>
  <c r="X306" i="1" s="1"/>
  <c r="M305" i="1"/>
  <c r="M304" i="1"/>
  <c r="E301" i="6"/>
  <c r="AB301" i="6"/>
  <c r="P301" i="6"/>
  <c r="V301" i="6"/>
  <c r="AH301" i="6"/>
  <c r="K301" i="6"/>
  <c r="M300" i="1"/>
  <c r="D298" i="6"/>
  <c r="AA298" i="6"/>
  <c r="O298" i="6"/>
  <c r="U298" i="6"/>
  <c r="AG298" i="6"/>
  <c r="J298" i="6"/>
  <c r="E297" i="6"/>
  <c r="AB297" i="6"/>
  <c r="P297" i="6"/>
  <c r="V297" i="6"/>
  <c r="AH297" i="6"/>
  <c r="K297" i="6"/>
  <c r="M296" i="1"/>
  <c r="D294" i="6"/>
  <c r="AA294" i="6"/>
  <c r="O294" i="6"/>
  <c r="U294" i="6"/>
  <c r="AG294" i="6"/>
  <c r="J294" i="6"/>
  <c r="E293" i="6"/>
  <c r="AB293" i="6"/>
  <c r="P293" i="6"/>
  <c r="V293" i="6"/>
  <c r="AH293" i="6"/>
  <c r="K293" i="6"/>
  <c r="M292" i="1"/>
  <c r="D290" i="6"/>
  <c r="AA290" i="6"/>
  <c r="O290" i="6"/>
  <c r="U290" i="6"/>
  <c r="AG290" i="6"/>
  <c r="J290" i="6"/>
  <c r="E289" i="6"/>
  <c r="AB289" i="6"/>
  <c r="P289" i="6"/>
  <c r="V289" i="6"/>
  <c r="AH289" i="6"/>
  <c r="K289" i="6"/>
  <c r="M288" i="1"/>
  <c r="D286" i="6"/>
  <c r="AA286" i="6"/>
  <c r="O286" i="6"/>
  <c r="U286" i="6"/>
  <c r="AG286" i="6"/>
  <c r="J286" i="6"/>
  <c r="E285" i="6"/>
  <c r="AB285" i="6"/>
  <c r="P285" i="6"/>
  <c r="V285" i="6"/>
  <c r="AH285" i="6"/>
  <c r="K285" i="6"/>
  <c r="M284" i="1"/>
  <c r="E281" i="6"/>
  <c r="AB281" i="6"/>
  <c r="K281" i="6"/>
  <c r="P281" i="6"/>
  <c r="AH281" i="6"/>
  <c r="V281" i="6"/>
  <c r="M280" i="1"/>
  <c r="E277" i="6"/>
  <c r="AB277" i="6"/>
  <c r="V277" i="6"/>
  <c r="K277" i="6"/>
  <c r="AH277" i="6"/>
  <c r="P277" i="6"/>
  <c r="M276" i="1"/>
  <c r="E273" i="6"/>
  <c r="AB273" i="6"/>
  <c r="K273" i="6"/>
  <c r="P273" i="6"/>
  <c r="AH273" i="6"/>
  <c r="V273" i="6"/>
  <c r="M272" i="1"/>
  <c r="F272" i="6" s="1"/>
  <c r="O270" i="6"/>
  <c r="J270" i="6"/>
  <c r="D269" i="6"/>
  <c r="J269" i="6"/>
  <c r="U269" i="6"/>
  <c r="O269" i="6"/>
  <c r="AG269" i="6"/>
  <c r="D266" i="6"/>
  <c r="O266" i="6"/>
  <c r="AA266" i="6"/>
  <c r="AG266" i="6"/>
  <c r="J266" i="6"/>
  <c r="AS264" i="1"/>
  <c r="AX264" i="1" s="1"/>
  <c r="AC264" i="6" s="1"/>
  <c r="AS262" i="1"/>
  <c r="AX262" i="1" s="1"/>
  <c r="AC262" i="6" s="1"/>
  <c r="K259" i="6"/>
  <c r="AH259" i="6"/>
  <c r="AS258" i="1"/>
  <c r="AX258" i="1" s="1"/>
  <c r="AC258" i="6" s="1"/>
  <c r="AS246" i="1"/>
  <c r="AX246" i="1" s="1"/>
  <c r="AC246" i="6" s="1"/>
  <c r="AK246" i="1"/>
  <c r="AO246" i="1" s="1"/>
  <c r="X246" i="6" s="1"/>
  <c r="AS242" i="1"/>
  <c r="AK242" i="1"/>
  <c r="J242" i="6"/>
  <c r="O242" i="6"/>
  <c r="U237" i="1"/>
  <c r="X237" i="1" s="1"/>
  <c r="M237" i="1"/>
  <c r="F237" i="6" s="1"/>
  <c r="M233" i="1"/>
  <c r="F233" i="6" s="1"/>
  <c r="U229" i="1"/>
  <c r="X229" i="1" s="1"/>
  <c r="M229" i="6" s="1"/>
  <c r="U226" i="1"/>
  <c r="X226" i="1" s="1"/>
  <c r="M226" i="6" s="1"/>
  <c r="K223" i="6"/>
  <c r="AH223" i="6"/>
  <c r="V223" i="6"/>
  <c r="AB223" i="6"/>
  <c r="U221" i="1"/>
  <c r="X221" i="1" s="1"/>
  <c r="M221" i="6" s="1"/>
  <c r="D221" i="6"/>
  <c r="AA221" i="6"/>
  <c r="J221" i="6"/>
  <c r="AG221" i="6"/>
  <c r="U221" i="6"/>
  <c r="O221" i="6"/>
  <c r="M219" i="1"/>
  <c r="F219" i="6" s="1"/>
  <c r="U217" i="1"/>
  <c r="X217" i="1" s="1"/>
  <c r="M217" i="6" s="1"/>
  <c r="M217" i="1"/>
  <c r="F217" i="6" s="1"/>
  <c r="V215" i="6"/>
  <c r="AH215" i="6"/>
  <c r="M213" i="1"/>
  <c r="F213" i="6" s="1"/>
  <c r="M211" i="1"/>
  <c r="F211" i="6" s="1"/>
  <c r="U210" i="1"/>
  <c r="X210" i="1" s="1"/>
  <c r="M210" i="6" s="1"/>
  <c r="AS207" i="1"/>
  <c r="AX207" i="1" s="1"/>
  <c r="AC207" i="6" s="1"/>
  <c r="AB207" i="6"/>
  <c r="V207" i="6"/>
  <c r="M203" i="1"/>
  <c r="F203" i="6" s="1"/>
  <c r="D202" i="6"/>
  <c r="J202" i="6"/>
  <c r="O202" i="6"/>
  <c r="M201" i="1"/>
  <c r="F201" i="6" s="1"/>
  <c r="AB199" i="6"/>
  <c r="P199" i="6"/>
  <c r="K199" i="6"/>
  <c r="U197" i="6"/>
  <c r="AG197" i="6"/>
  <c r="E188" i="6"/>
  <c r="AG171" i="1"/>
  <c r="T171" i="6" s="1"/>
  <c r="R171" i="6"/>
  <c r="AH168" i="6"/>
  <c r="V167" i="6"/>
  <c r="AH167" i="6"/>
  <c r="AA163" i="6"/>
  <c r="D163" i="6"/>
  <c r="AG163" i="6"/>
  <c r="O163" i="6"/>
  <c r="J163" i="6"/>
  <c r="V162" i="6"/>
  <c r="E162" i="6"/>
  <c r="C138" i="6"/>
  <c r="AK138" i="1"/>
  <c r="AO138" i="1" s="1"/>
  <c r="X138" i="6" s="1"/>
  <c r="AS138" i="1"/>
  <c r="AH125" i="6"/>
  <c r="E125" i="6"/>
  <c r="P125" i="6"/>
  <c r="AK117" i="1"/>
  <c r="AO117" i="1" s="1"/>
  <c r="X117" i="6" s="1"/>
  <c r="C117" i="6"/>
  <c r="F83" i="6"/>
  <c r="V62" i="6"/>
  <c r="E62" i="6"/>
  <c r="AB62" i="6"/>
  <c r="E339" i="6"/>
  <c r="V339" i="6"/>
  <c r="AH339" i="6"/>
  <c r="E338" i="6"/>
  <c r="P338" i="6"/>
  <c r="V338" i="6"/>
  <c r="AH338" i="6"/>
  <c r="K338" i="6"/>
  <c r="AB338" i="6"/>
  <c r="E337" i="6"/>
  <c r="P337" i="6"/>
  <c r="V337" i="6"/>
  <c r="AH337" i="6"/>
  <c r="K337" i="6"/>
  <c r="AB337" i="6"/>
  <c r="E336" i="6"/>
  <c r="K336" i="6"/>
  <c r="AB336" i="6"/>
  <c r="P336" i="6"/>
  <c r="V336" i="6"/>
  <c r="AH336" i="6"/>
  <c r="D334" i="6"/>
  <c r="E333" i="6"/>
  <c r="K333" i="6"/>
  <c r="AB333" i="6"/>
  <c r="P333" i="6"/>
  <c r="V333" i="6"/>
  <c r="AH333" i="6"/>
  <c r="D332" i="6"/>
  <c r="O332" i="6"/>
  <c r="U332" i="6"/>
  <c r="AG332" i="6"/>
  <c r="J332" i="6"/>
  <c r="AA332" i="6"/>
  <c r="E330" i="6"/>
  <c r="K330" i="6"/>
  <c r="AB330" i="6"/>
  <c r="V330" i="6"/>
  <c r="AH330" i="6"/>
  <c r="P330" i="6"/>
  <c r="E327" i="6"/>
  <c r="P327" i="6"/>
  <c r="V327" i="6"/>
  <c r="AH327" i="6"/>
  <c r="K327" i="6"/>
  <c r="AB327" i="6"/>
  <c r="D326" i="6"/>
  <c r="AA326" i="6"/>
  <c r="O326" i="6"/>
  <c r="U326" i="6"/>
  <c r="AG326" i="6"/>
  <c r="J326" i="6"/>
  <c r="O325" i="6"/>
  <c r="AA325" i="6"/>
  <c r="E322" i="6"/>
  <c r="K322" i="6"/>
  <c r="AB322" i="6"/>
  <c r="P322" i="6"/>
  <c r="V322" i="6"/>
  <c r="AH322" i="6"/>
  <c r="O321" i="6"/>
  <c r="AA321" i="6"/>
  <c r="E319" i="6"/>
  <c r="P319" i="6"/>
  <c r="V319" i="6"/>
  <c r="AH319" i="6"/>
  <c r="K319" i="6"/>
  <c r="AB319" i="6"/>
  <c r="D316" i="6"/>
  <c r="O316" i="6"/>
  <c r="U316" i="6"/>
  <c r="AG316" i="6"/>
  <c r="J316" i="6"/>
  <c r="AA316" i="6"/>
  <c r="D315" i="6"/>
  <c r="J315" i="6"/>
  <c r="AA315" i="6"/>
  <c r="AG315" i="6"/>
  <c r="O315" i="6"/>
  <c r="U315" i="6"/>
  <c r="E314" i="6"/>
  <c r="K314" i="6"/>
  <c r="AB314" i="6"/>
  <c r="V314" i="6"/>
  <c r="AH314" i="6"/>
  <c r="P314" i="6"/>
  <c r="E313" i="6"/>
  <c r="AB313" i="6"/>
  <c r="P313" i="6"/>
  <c r="V313" i="6"/>
  <c r="AH313" i="6"/>
  <c r="K313" i="6"/>
  <c r="E310" i="6"/>
  <c r="K310" i="6"/>
  <c r="AB310" i="6"/>
  <c r="AH310" i="6"/>
  <c r="P310" i="6"/>
  <c r="V310" i="6"/>
  <c r="E309" i="6"/>
  <c r="AB309" i="6"/>
  <c r="P309" i="6"/>
  <c r="V309" i="6"/>
  <c r="AH309" i="6"/>
  <c r="K309" i="6"/>
  <c r="D308" i="6"/>
  <c r="E305" i="6"/>
  <c r="AB305" i="6"/>
  <c r="P305" i="6"/>
  <c r="V305" i="6"/>
  <c r="AH305" i="6"/>
  <c r="K305" i="6"/>
  <c r="E304" i="6"/>
  <c r="P304" i="6"/>
  <c r="V304" i="6"/>
  <c r="AH304" i="6"/>
  <c r="K304" i="6"/>
  <c r="AB304" i="6"/>
  <c r="AG301" i="6"/>
  <c r="E300" i="6"/>
  <c r="P300" i="6"/>
  <c r="V300" i="6"/>
  <c r="AH300" i="6"/>
  <c r="K300" i="6"/>
  <c r="AB300" i="6"/>
  <c r="D297" i="6"/>
  <c r="O297" i="6"/>
  <c r="U297" i="6"/>
  <c r="AG297" i="6"/>
  <c r="J297" i="6"/>
  <c r="AA297" i="6"/>
  <c r="E296" i="6"/>
  <c r="P296" i="6"/>
  <c r="V296" i="6"/>
  <c r="AH296" i="6"/>
  <c r="K296" i="6"/>
  <c r="AB296" i="6"/>
  <c r="D293" i="6"/>
  <c r="O293" i="6"/>
  <c r="U293" i="6"/>
  <c r="AG293" i="6"/>
  <c r="J293" i="6"/>
  <c r="AA293" i="6"/>
  <c r="E292" i="6"/>
  <c r="P292" i="6"/>
  <c r="V292" i="6"/>
  <c r="AH292" i="6"/>
  <c r="K292" i="6"/>
  <c r="AB292" i="6"/>
  <c r="D289" i="6"/>
  <c r="O289" i="6"/>
  <c r="U289" i="6"/>
  <c r="AG289" i="6"/>
  <c r="J289" i="6"/>
  <c r="AA289" i="6"/>
  <c r="E288" i="6"/>
  <c r="P288" i="6"/>
  <c r="V288" i="6"/>
  <c r="AH288" i="6"/>
  <c r="K288" i="6"/>
  <c r="AB288" i="6"/>
  <c r="D285" i="6"/>
  <c r="O285" i="6"/>
  <c r="U285" i="6"/>
  <c r="AG285" i="6"/>
  <c r="J285" i="6"/>
  <c r="AA285" i="6"/>
  <c r="E284" i="6"/>
  <c r="P284" i="6"/>
  <c r="V284" i="6"/>
  <c r="AB284" i="6"/>
  <c r="AH284" i="6"/>
  <c r="K284" i="6"/>
  <c r="D281" i="6"/>
  <c r="O281" i="6"/>
  <c r="U281" i="6"/>
  <c r="AG281" i="6"/>
  <c r="AA281" i="6"/>
  <c r="J281" i="6"/>
  <c r="E280" i="6"/>
  <c r="P280" i="6"/>
  <c r="V280" i="6"/>
  <c r="AH280" i="6"/>
  <c r="K280" i="6"/>
  <c r="AB280" i="6"/>
  <c r="E276" i="6"/>
  <c r="P276" i="6"/>
  <c r="V276" i="6"/>
  <c r="AH276" i="6"/>
  <c r="AB276" i="6"/>
  <c r="K276" i="6"/>
  <c r="K272" i="6"/>
  <c r="AH272" i="6"/>
  <c r="J267" i="6"/>
  <c r="U267" i="6"/>
  <c r="D265" i="6"/>
  <c r="AG265" i="6"/>
  <c r="J263" i="6"/>
  <c r="U263" i="6"/>
  <c r="AG263" i="6"/>
  <c r="J259" i="6"/>
  <c r="AG259" i="6"/>
  <c r="U259" i="6"/>
  <c r="E254" i="6"/>
  <c r="P254" i="6"/>
  <c r="K254" i="6"/>
  <c r="AB254" i="6"/>
  <c r="O250" i="6"/>
  <c r="D250" i="6"/>
  <c r="AG250" i="6"/>
  <c r="U250" i="6"/>
  <c r="AA250" i="6"/>
  <c r="J250" i="6"/>
  <c r="O246" i="6"/>
  <c r="J246" i="6"/>
  <c r="AA246" i="6"/>
  <c r="E238" i="6"/>
  <c r="V238" i="6"/>
  <c r="AH238" i="6"/>
  <c r="K235" i="6"/>
  <c r="V235" i="6"/>
  <c r="E235" i="6"/>
  <c r="P235" i="6"/>
  <c r="AH235" i="6"/>
  <c r="AB230" i="6"/>
  <c r="P230" i="6"/>
  <c r="M227" i="1"/>
  <c r="F227" i="6" s="1"/>
  <c r="K225" i="6"/>
  <c r="AH225" i="6"/>
  <c r="J223" i="6"/>
  <c r="U223" i="6"/>
  <c r="D223" i="6"/>
  <c r="AG223" i="6"/>
  <c r="M221" i="1"/>
  <c r="F221" i="6" s="1"/>
  <c r="K220" i="6"/>
  <c r="AH220" i="6"/>
  <c r="J216" i="6"/>
  <c r="AG216" i="6"/>
  <c r="AS215" i="1"/>
  <c r="AX215" i="1" s="1"/>
  <c r="AC215" i="6" s="1"/>
  <c r="J215" i="6"/>
  <c r="U215" i="6"/>
  <c r="AG215" i="6"/>
  <c r="E214" i="6"/>
  <c r="AH214" i="6"/>
  <c r="K214" i="6"/>
  <c r="V214" i="6"/>
  <c r="P214" i="6"/>
  <c r="AB214" i="6"/>
  <c r="W209" i="1"/>
  <c r="Y209" i="1" s="1"/>
  <c r="N209" i="6" s="1"/>
  <c r="L209" i="6"/>
  <c r="K209" i="6"/>
  <c r="AH209" i="6"/>
  <c r="K206" i="6"/>
  <c r="V206" i="6"/>
  <c r="AH206" i="6"/>
  <c r="AK205" i="1"/>
  <c r="AO205" i="1" s="1"/>
  <c r="X205" i="6" s="1"/>
  <c r="J201" i="6"/>
  <c r="U201" i="6"/>
  <c r="J199" i="6"/>
  <c r="O199" i="6"/>
  <c r="AI197" i="1"/>
  <c r="AN197" i="1" s="1"/>
  <c r="W197" i="6" s="1"/>
  <c r="AI196" i="1"/>
  <c r="AN196" i="1" s="1"/>
  <c r="W196" i="6" s="1"/>
  <c r="U196" i="1"/>
  <c r="J196" i="6"/>
  <c r="AA196" i="6"/>
  <c r="O196" i="6"/>
  <c r="AG196" i="6"/>
  <c r="AU193" i="1"/>
  <c r="AY193" i="1" s="1"/>
  <c r="AD193" i="6" s="1"/>
  <c r="AI193" i="1"/>
  <c r="AN193" i="1" s="1"/>
  <c r="W193" i="6" s="1"/>
  <c r="AW191" i="1"/>
  <c r="AZ191" i="1" s="1"/>
  <c r="AE191" i="6" s="1"/>
  <c r="M191" i="1"/>
  <c r="F191" i="6" s="1"/>
  <c r="AW189" i="1"/>
  <c r="AZ189" i="1" s="1"/>
  <c r="AE189" i="6" s="1"/>
  <c r="AS189" i="1"/>
  <c r="AX189" i="1" s="1"/>
  <c r="AK189" i="1"/>
  <c r="AO189" i="1" s="1"/>
  <c r="X189" i="6" s="1"/>
  <c r="AO188" i="1"/>
  <c r="X188" i="6" s="1"/>
  <c r="M187" i="1"/>
  <c r="F187" i="6" s="1"/>
  <c r="AZ184" i="1"/>
  <c r="AE184" i="6" s="1"/>
  <c r="AO184" i="1"/>
  <c r="X184" i="6" s="1"/>
  <c r="AW181" i="1"/>
  <c r="AZ181" i="1" s="1"/>
  <c r="AE181" i="6" s="1"/>
  <c r="AS181" i="1"/>
  <c r="AK181" i="1"/>
  <c r="AO181" i="1" s="1"/>
  <c r="X181" i="6" s="1"/>
  <c r="AO180" i="1"/>
  <c r="X180" i="6" s="1"/>
  <c r="J180" i="6"/>
  <c r="U180" i="6"/>
  <c r="M179" i="1"/>
  <c r="F179" i="6" s="1"/>
  <c r="AA171" i="6"/>
  <c r="J171" i="6"/>
  <c r="U171" i="6"/>
  <c r="O171" i="6"/>
  <c r="AI169" i="1"/>
  <c r="AN169" i="1" s="1"/>
  <c r="U169" i="1"/>
  <c r="AS167" i="1"/>
  <c r="U167" i="6"/>
  <c r="J167" i="6"/>
  <c r="AA167" i="6"/>
  <c r="O167" i="6"/>
  <c r="M166" i="1"/>
  <c r="F166" i="6" s="1"/>
  <c r="J165" i="6"/>
  <c r="AG165" i="6"/>
  <c r="AS164" i="1"/>
  <c r="AI161" i="1"/>
  <c r="AN161" i="1" s="1"/>
  <c r="W161" i="6" s="1"/>
  <c r="U161" i="1"/>
  <c r="X161" i="1" s="1"/>
  <c r="M161" i="6" s="1"/>
  <c r="AW160" i="1"/>
  <c r="AW159" i="1"/>
  <c r="AZ159" i="1" s="1"/>
  <c r="AE159" i="6" s="1"/>
  <c r="M159" i="1"/>
  <c r="F159" i="6" s="1"/>
  <c r="M156" i="1"/>
  <c r="F156" i="6" s="1"/>
  <c r="K156" i="6"/>
  <c r="AH156" i="6"/>
  <c r="E156" i="6"/>
  <c r="V156" i="6"/>
  <c r="AU154" i="1"/>
  <c r="AN154" i="1"/>
  <c r="W154" i="6" s="1"/>
  <c r="M151" i="1"/>
  <c r="X150" i="1"/>
  <c r="M150" i="6" s="1"/>
  <c r="U148" i="1"/>
  <c r="X148" i="1" s="1"/>
  <c r="AG147" i="6"/>
  <c r="O147" i="6"/>
  <c r="J147" i="6"/>
  <c r="M146" i="1"/>
  <c r="F146" i="6" s="1"/>
  <c r="AS142" i="1"/>
  <c r="AK142" i="1"/>
  <c r="AO142" i="1" s="1"/>
  <c r="X142" i="6" s="1"/>
  <c r="J141" i="6"/>
  <c r="U141" i="6"/>
  <c r="AG141" i="6"/>
  <c r="D141" i="6"/>
  <c r="E126" i="6"/>
  <c r="AH126" i="6"/>
  <c r="K126" i="6"/>
  <c r="O113" i="6"/>
  <c r="AG113" i="6"/>
  <c r="P63" i="1"/>
  <c r="I63" i="6" s="1"/>
  <c r="F63" i="6"/>
  <c r="E479" i="6"/>
  <c r="P479" i="6"/>
  <c r="V479" i="6"/>
  <c r="AH479" i="6"/>
  <c r="K479" i="6"/>
  <c r="AB479" i="6"/>
  <c r="D478" i="6"/>
  <c r="J478" i="6"/>
  <c r="AA478" i="6"/>
  <c r="O478" i="6"/>
  <c r="AG478" i="6"/>
  <c r="U478" i="6"/>
  <c r="D475" i="6"/>
  <c r="D474" i="6"/>
  <c r="J474" i="6"/>
  <c r="AA474" i="6"/>
  <c r="U474" i="6"/>
  <c r="AG474" i="6"/>
  <c r="O474" i="6"/>
  <c r="E467" i="6"/>
  <c r="P467" i="6"/>
  <c r="V467" i="6"/>
  <c r="AH467" i="6"/>
  <c r="K467" i="6"/>
  <c r="AB467" i="6"/>
  <c r="E466" i="6"/>
  <c r="P466" i="6"/>
  <c r="V466" i="6"/>
  <c r="AH466" i="6"/>
  <c r="K466" i="6"/>
  <c r="AB466" i="6"/>
  <c r="E465" i="6"/>
  <c r="K465" i="6"/>
  <c r="AB465" i="6"/>
  <c r="P465" i="6"/>
  <c r="AH465" i="6"/>
  <c r="V465" i="6"/>
  <c r="E464" i="6"/>
  <c r="AB464" i="6"/>
  <c r="V464" i="6"/>
  <c r="K464" i="6"/>
  <c r="P464" i="6"/>
  <c r="AH464" i="6"/>
  <c r="AU463" i="1"/>
  <c r="AY463" i="1" s="1"/>
  <c r="AI463" i="1"/>
  <c r="U463" i="1"/>
  <c r="X463" i="1" s="1"/>
  <c r="M463" i="6" s="1"/>
  <c r="E461" i="6"/>
  <c r="K461" i="6"/>
  <c r="AB461" i="6"/>
  <c r="V461" i="6"/>
  <c r="P461" i="6"/>
  <c r="AH461" i="6"/>
  <c r="D460" i="6"/>
  <c r="O460" i="6"/>
  <c r="U460" i="6"/>
  <c r="AG460" i="6"/>
  <c r="J460" i="6"/>
  <c r="AA460" i="6"/>
  <c r="E458" i="6"/>
  <c r="P458" i="6"/>
  <c r="V458" i="6"/>
  <c r="AH458" i="6"/>
  <c r="K458" i="6"/>
  <c r="AB458" i="6"/>
  <c r="E457" i="6"/>
  <c r="K457" i="6"/>
  <c r="AB457" i="6"/>
  <c r="P457" i="6"/>
  <c r="AH457" i="6"/>
  <c r="V457" i="6"/>
  <c r="E456" i="6"/>
  <c r="AB456" i="6"/>
  <c r="V456" i="6"/>
  <c r="K456" i="6"/>
  <c r="P456" i="6"/>
  <c r="AH456" i="6"/>
  <c r="AU455" i="1"/>
  <c r="AY455" i="1" s="1"/>
  <c r="AI455" i="1"/>
  <c r="AN455" i="1" s="1"/>
  <c r="U455" i="1"/>
  <c r="X455" i="1" s="1"/>
  <c r="E453" i="6"/>
  <c r="K453" i="6"/>
  <c r="AB453" i="6"/>
  <c r="V453" i="6"/>
  <c r="P453" i="6"/>
  <c r="AH453" i="6"/>
  <c r="D452" i="6"/>
  <c r="O452" i="6"/>
  <c r="U452" i="6"/>
  <c r="AG452" i="6"/>
  <c r="J452" i="6"/>
  <c r="AA452" i="6"/>
  <c r="E450" i="6"/>
  <c r="P450" i="6"/>
  <c r="V450" i="6"/>
  <c r="AH450" i="6"/>
  <c r="K450" i="6"/>
  <c r="AB450" i="6"/>
  <c r="E449" i="6"/>
  <c r="K449" i="6"/>
  <c r="AB449" i="6"/>
  <c r="P449" i="6"/>
  <c r="AH449" i="6"/>
  <c r="V449" i="6"/>
  <c r="E448" i="6"/>
  <c r="AB448" i="6"/>
  <c r="V448" i="6"/>
  <c r="K448" i="6"/>
  <c r="P448" i="6"/>
  <c r="AH448" i="6"/>
  <c r="AU447" i="1"/>
  <c r="AY447" i="1" s="1"/>
  <c r="AI447" i="1"/>
  <c r="AN447" i="1" s="1"/>
  <c r="U447" i="1"/>
  <c r="X447" i="1" s="1"/>
  <c r="E445" i="6"/>
  <c r="K445" i="6"/>
  <c r="AB445" i="6"/>
  <c r="V445" i="6"/>
  <c r="P445" i="6"/>
  <c r="AH445" i="6"/>
  <c r="D444" i="6"/>
  <c r="O444" i="6"/>
  <c r="U444" i="6"/>
  <c r="AG444" i="6"/>
  <c r="J444" i="6"/>
  <c r="AA444" i="6"/>
  <c r="E442" i="6"/>
  <c r="P442" i="6"/>
  <c r="V442" i="6"/>
  <c r="AH442" i="6"/>
  <c r="K442" i="6"/>
  <c r="AB442" i="6"/>
  <c r="E441" i="6"/>
  <c r="K441" i="6"/>
  <c r="AB441" i="6"/>
  <c r="P441" i="6"/>
  <c r="AH441" i="6"/>
  <c r="V441" i="6"/>
  <c r="E440" i="6"/>
  <c r="AB440" i="6"/>
  <c r="V440" i="6"/>
  <c r="K440" i="6"/>
  <c r="P440" i="6"/>
  <c r="AH440" i="6"/>
  <c r="AU439" i="1"/>
  <c r="AY439" i="1" s="1"/>
  <c r="AI439" i="1"/>
  <c r="AN439" i="1" s="1"/>
  <c r="U439" i="1"/>
  <c r="X439" i="1" s="1"/>
  <c r="E437" i="6"/>
  <c r="K437" i="6"/>
  <c r="AB437" i="6"/>
  <c r="P437" i="6"/>
  <c r="V437" i="6"/>
  <c r="AH437" i="6"/>
  <c r="D436" i="6"/>
  <c r="O436" i="6"/>
  <c r="U436" i="6"/>
  <c r="AG436" i="6"/>
  <c r="J436" i="6"/>
  <c r="AA436" i="6"/>
  <c r="E434" i="6"/>
  <c r="P434" i="6"/>
  <c r="V434" i="6"/>
  <c r="AH434" i="6"/>
  <c r="K434" i="6"/>
  <c r="AB434" i="6"/>
  <c r="E433" i="6"/>
  <c r="K433" i="6"/>
  <c r="AB433" i="6"/>
  <c r="V433" i="6"/>
  <c r="AH433" i="6"/>
  <c r="P433" i="6"/>
  <c r="E432" i="6"/>
  <c r="AB432" i="6"/>
  <c r="P432" i="6"/>
  <c r="V432" i="6"/>
  <c r="AH432" i="6"/>
  <c r="K432" i="6"/>
  <c r="AU431" i="1"/>
  <c r="AY431" i="1" s="1"/>
  <c r="AI431" i="1"/>
  <c r="U431" i="1"/>
  <c r="X431" i="1" s="1"/>
  <c r="E429" i="6"/>
  <c r="K429" i="6"/>
  <c r="AB429" i="6"/>
  <c r="AH429" i="6"/>
  <c r="P429" i="6"/>
  <c r="V429" i="6"/>
  <c r="D428" i="6"/>
  <c r="O428" i="6"/>
  <c r="U428" i="6"/>
  <c r="AG428" i="6"/>
  <c r="J428" i="6"/>
  <c r="AA428" i="6"/>
  <c r="E426" i="6"/>
  <c r="P426" i="6"/>
  <c r="V426" i="6"/>
  <c r="AH426" i="6"/>
  <c r="K426" i="6"/>
  <c r="AB426" i="6"/>
  <c r="AG425" i="1"/>
  <c r="Q425" i="6"/>
  <c r="D425" i="6"/>
  <c r="AA425" i="6"/>
  <c r="O425" i="6"/>
  <c r="U425" i="6"/>
  <c r="AG425" i="6"/>
  <c r="J425" i="6"/>
  <c r="M424" i="1"/>
  <c r="D422" i="6"/>
  <c r="J422" i="6"/>
  <c r="AA422" i="6"/>
  <c r="U422" i="6"/>
  <c r="AG422" i="6"/>
  <c r="O422" i="6"/>
  <c r="M420" i="1"/>
  <c r="X418" i="1"/>
  <c r="E418" i="6"/>
  <c r="P418" i="6"/>
  <c r="V418" i="6"/>
  <c r="AH418" i="6"/>
  <c r="K418" i="6"/>
  <c r="AB418" i="6"/>
  <c r="Q417" i="6"/>
  <c r="D417" i="6"/>
  <c r="AA417" i="6"/>
  <c r="O417" i="6"/>
  <c r="U417" i="6"/>
  <c r="AG417" i="6"/>
  <c r="J417" i="6"/>
  <c r="M416" i="1"/>
  <c r="AZ412" i="1"/>
  <c r="M408" i="1"/>
  <c r="D405" i="6"/>
  <c r="O405" i="6"/>
  <c r="U405" i="6"/>
  <c r="AG405" i="6"/>
  <c r="J405" i="6"/>
  <c r="AA405" i="6"/>
  <c r="D404" i="6"/>
  <c r="J404" i="6"/>
  <c r="AA404" i="6"/>
  <c r="AG404" i="6"/>
  <c r="O404" i="6"/>
  <c r="U404" i="6"/>
  <c r="D402" i="6"/>
  <c r="AG402" i="6"/>
  <c r="U402" i="6"/>
  <c r="E401" i="6"/>
  <c r="P401" i="6"/>
  <c r="V401" i="6"/>
  <c r="AH401" i="6"/>
  <c r="K401" i="6"/>
  <c r="AB401" i="6"/>
  <c r="X400" i="1"/>
  <c r="E400" i="6"/>
  <c r="K400" i="6"/>
  <c r="AB400" i="6"/>
  <c r="AH400" i="6"/>
  <c r="P400" i="6"/>
  <c r="V400" i="6"/>
  <c r="J399" i="6"/>
  <c r="D398" i="6"/>
  <c r="AG398" i="6"/>
  <c r="U398" i="6"/>
  <c r="AZ396" i="1"/>
  <c r="M392" i="1"/>
  <c r="D389" i="6"/>
  <c r="O389" i="6"/>
  <c r="U389" i="6"/>
  <c r="AG389" i="6"/>
  <c r="J389" i="6"/>
  <c r="AA389" i="6"/>
  <c r="D388" i="6"/>
  <c r="J388" i="6"/>
  <c r="AA388" i="6"/>
  <c r="O388" i="6"/>
  <c r="U388" i="6"/>
  <c r="AG388" i="6"/>
  <c r="M387" i="1"/>
  <c r="AX386" i="1"/>
  <c r="O385" i="6"/>
  <c r="M383" i="1"/>
  <c r="AZ380" i="1"/>
  <c r="E379" i="6"/>
  <c r="P379" i="6"/>
  <c r="V379" i="6"/>
  <c r="AH379" i="6"/>
  <c r="K379" i="6"/>
  <c r="AB379" i="6"/>
  <c r="X378" i="1"/>
  <c r="E378" i="6"/>
  <c r="AH378" i="6"/>
  <c r="P378" i="6"/>
  <c r="V378" i="6"/>
  <c r="AB378" i="6"/>
  <c r="K378" i="6"/>
  <c r="E375" i="6"/>
  <c r="P375" i="6"/>
  <c r="V375" i="6"/>
  <c r="AH375" i="6"/>
  <c r="K375" i="6"/>
  <c r="AB375" i="6"/>
  <c r="X374" i="1"/>
  <c r="E374" i="6"/>
  <c r="P374" i="6"/>
  <c r="V374" i="6"/>
  <c r="AB374" i="6"/>
  <c r="K374" i="6"/>
  <c r="AH374" i="6"/>
  <c r="D373" i="6"/>
  <c r="O373" i="6"/>
  <c r="U373" i="6"/>
  <c r="AG373" i="6"/>
  <c r="J373" i="6"/>
  <c r="AA373" i="6"/>
  <c r="D372" i="6"/>
  <c r="J372" i="6"/>
  <c r="AA372" i="6"/>
  <c r="O372" i="6"/>
  <c r="U372" i="6"/>
  <c r="AG372" i="6"/>
  <c r="M371" i="1"/>
  <c r="AX370" i="1"/>
  <c r="O368" i="6"/>
  <c r="AG367" i="1"/>
  <c r="Q367" i="6"/>
  <c r="U367" i="6"/>
  <c r="D366" i="6"/>
  <c r="AG366" i="6"/>
  <c r="U366" i="6"/>
  <c r="AX364" i="1"/>
  <c r="M364" i="1"/>
  <c r="M361" i="1"/>
  <c r="M360" i="1"/>
  <c r="M358" i="1"/>
  <c r="AO357" i="1"/>
  <c r="AG357" i="1"/>
  <c r="Q357" i="6"/>
  <c r="D357" i="6"/>
  <c r="O357" i="6"/>
  <c r="U357" i="6"/>
  <c r="AG357" i="6"/>
  <c r="J357" i="6"/>
  <c r="AA357" i="6"/>
  <c r="M355" i="1"/>
  <c r="Q354" i="6"/>
  <c r="M354" i="1"/>
  <c r="E353" i="6"/>
  <c r="P353" i="6"/>
  <c r="V353" i="6"/>
  <c r="AH353" i="6"/>
  <c r="K353" i="6"/>
  <c r="AB353" i="6"/>
  <c r="D352" i="6"/>
  <c r="AA352" i="6"/>
  <c r="J352" i="6"/>
  <c r="O352" i="6"/>
  <c r="AG352" i="6"/>
  <c r="U352" i="6"/>
  <c r="M351" i="1"/>
  <c r="AX350" i="1"/>
  <c r="M350" i="1"/>
  <c r="AO349" i="1"/>
  <c r="AG349" i="1"/>
  <c r="Q349" i="6"/>
  <c r="D349" i="6"/>
  <c r="AA349" i="6"/>
  <c r="O349" i="6"/>
  <c r="U349" i="6"/>
  <c r="J349" i="6"/>
  <c r="AG349" i="6"/>
  <c r="X348" i="1"/>
  <c r="E348" i="6"/>
  <c r="AB348" i="6"/>
  <c r="P348" i="6"/>
  <c r="V348" i="6"/>
  <c r="AH348" i="6"/>
  <c r="K348" i="6"/>
  <c r="E347" i="6"/>
  <c r="AH347" i="6"/>
  <c r="V347" i="6"/>
  <c r="D346" i="6"/>
  <c r="AA346" i="6"/>
  <c r="O346" i="6"/>
  <c r="U346" i="6"/>
  <c r="AG346" i="6"/>
  <c r="J346" i="6"/>
  <c r="M345" i="1"/>
  <c r="M342" i="1"/>
  <c r="E341" i="6"/>
  <c r="P341" i="6"/>
  <c r="V341" i="6"/>
  <c r="AH341" i="6"/>
  <c r="K341" i="6"/>
  <c r="AB341" i="6"/>
  <c r="AU340" i="1"/>
  <c r="AY340" i="1" s="1"/>
  <c r="M340" i="1"/>
  <c r="E340" i="6"/>
  <c r="P340" i="6"/>
  <c r="V340" i="6"/>
  <c r="AH340" i="6"/>
  <c r="K340" i="6"/>
  <c r="AB340" i="6"/>
  <c r="D339" i="6"/>
  <c r="O339" i="6"/>
  <c r="AA339" i="6"/>
  <c r="J339" i="6"/>
  <c r="AG339" i="6"/>
  <c r="U339" i="6"/>
  <c r="O338" i="6"/>
  <c r="AA337" i="6"/>
  <c r="D336" i="6"/>
  <c r="AA336" i="6"/>
  <c r="O336" i="6"/>
  <c r="U336" i="6"/>
  <c r="AG336" i="6"/>
  <c r="J336" i="6"/>
  <c r="AI332" i="1"/>
  <c r="AN332" i="1" s="1"/>
  <c r="AW331" i="1"/>
  <c r="AZ331" i="1" s="1"/>
  <c r="AS331" i="1"/>
  <c r="E331" i="6"/>
  <c r="AH331" i="6"/>
  <c r="V331" i="6"/>
  <c r="D330" i="6"/>
  <c r="AA330" i="6"/>
  <c r="O330" i="6"/>
  <c r="U330" i="6"/>
  <c r="AG330" i="6"/>
  <c r="J330" i="6"/>
  <c r="M329" i="1"/>
  <c r="J327" i="6"/>
  <c r="M323" i="1"/>
  <c r="D322" i="6"/>
  <c r="AA322" i="6"/>
  <c r="O322" i="6"/>
  <c r="U322" i="6"/>
  <c r="AG322" i="6"/>
  <c r="J322" i="6"/>
  <c r="AW320" i="1"/>
  <c r="AZ320" i="1" s="1"/>
  <c r="AS320" i="1"/>
  <c r="AX320" i="1" s="1"/>
  <c r="AK320" i="1"/>
  <c r="AO320" i="1" s="1"/>
  <c r="E320" i="6"/>
  <c r="P320" i="6"/>
  <c r="V320" i="6"/>
  <c r="AH320" i="6"/>
  <c r="K320" i="6"/>
  <c r="AB320" i="6"/>
  <c r="M317" i="1"/>
  <c r="AW315" i="1"/>
  <c r="AZ315" i="1" s="1"/>
  <c r="BA315" i="1" s="1"/>
  <c r="AS315" i="1"/>
  <c r="AX315" i="1" s="1"/>
  <c r="D313" i="6"/>
  <c r="O313" i="6"/>
  <c r="U313" i="6"/>
  <c r="AG313" i="6"/>
  <c r="J313" i="6"/>
  <c r="AA313" i="6"/>
  <c r="E311" i="6"/>
  <c r="P311" i="6"/>
  <c r="V311" i="6"/>
  <c r="AH311" i="6"/>
  <c r="K311" i="6"/>
  <c r="AB311" i="6"/>
  <c r="AG310" i="6"/>
  <c r="AA309" i="6"/>
  <c r="AW307" i="1"/>
  <c r="AZ307" i="1" s="1"/>
  <c r="AS307" i="1"/>
  <c r="AX307" i="1" s="1"/>
  <c r="AW306" i="1"/>
  <c r="AZ306" i="1" s="1"/>
  <c r="AS306" i="1"/>
  <c r="AX306" i="1" s="1"/>
  <c r="AK306" i="1"/>
  <c r="AO306" i="1" s="1"/>
  <c r="E306" i="6"/>
  <c r="K306" i="6"/>
  <c r="AB306" i="6"/>
  <c r="P306" i="6"/>
  <c r="V306" i="6"/>
  <c r="AH306" i="6"/>
  <c r="D305" i="6"/>
  <c r="O305" i="6"/>
  <c r="U305" i="6"/>
  <c r="AG305" i="6"/>
  <c r="J305" i="6"/>
  <c r="AA305" i="6"/>
  <c r="D304" i="6"/>
  <c r="O304" i="6"/>
  <c r="U304" i="6"/>
  <c r="AG304" i="6"/>
  <c r="J304" i="6"/>
  <c r="AA304" i="6"/>
  <c r="E303" i="6"/>
  <c r="P303" i="6"/>
  <c r="V303" i="6"/>
  <c r="AH303" i="6"/>
  <c r="K303" i="6"/>
  <c r="AB303" i="6"/>
  <c r="M302" i="1"/>
  <c r="D300" i="6"/>
  <c r="O300" i="6"/>
  <c r="U300" i="6"/>
  <c r="AG300" i="6"/>
  <c r="J300" i="6"/>
  <c r="AA300" i="6"/>
  <c r="E299" i="6"/>
  <c r="P299" i="6"/>
  <c r="V299" i="6"/>
  <c r="AH299" i="6"/>
  <c r="K299" i="6"/>
  <c r="AB299" i="6"/>
  <c r="M298" i="1"/>
  <c r="D296" i="6"/>
  <c r="O296" i="6"/>
  <c r="U296" i="6"/>
  <c r="AG296" i="6"/>
  <c r="J296" i="6"/>
  <c r="AA296" i="6"/>
  <c r="E295" i="6"/>
  <c r="P295" i="6"/>
  <c r="V295" i="6"/>
  <c r="AH295" i="6"/>
  <c r="K295" i="6"/>
  <c r="AB295" i="6"/>
  <c r="M294" i="1"/>
  <c r="D292" i="6"/>
  <c r="O292" i="6"/>
  <c r="U292" i="6"/>
  <c r="AG292" i="6"/>
  <c r="J292" i="6"/>
  <c r="AA292" i="6"/>
  <c r="E291" i="6"/>
  <c r="P291" i="6"/>
  <c r="V291" i="6"/>
  <c r="AH291" i="6"/>
  <c r="K291" i="6"/>
  <c r="AB291" i="6"/>
  <c r="M290" i="1"/>
  <c r="D288" i="6"/>
  <c r="O288" i="6"/>
  <c r="U288" i="6"/>
  <c r="AG288" i="6"/>
  <c r="J288" i="6"/>
  <c r="AA288" i="6"/>
  <c r="E287" i="6"/>
  <c r="P287" i="6"/>
  <c r="V287" i="6"/>
  <c r="AH287" i="6"/>
  <c r="K287" i="6"/>
  <c r="AB287" i="6"/>
  <c r="M286" i="1"/>
  <c r="D284" i="6"/>
  <c r="O284" i="6"/>
  <c r="U284" i="6"/>
  <c r="AG284" i="6"/>
  <c r="J284" i="6"/>
  <c r="AA284" i="6"/>
  <c r="E283" i="6"/>
  <c r="P283" i="6"/>
  <c r="V283" i="6"/>
  <c r="AH283" i="6"/>
  <c r="K283" i="6"/>
  <c r="AB283" i="6"/>
  <c r="M282" i="1"/>
  <c r="D280" i="6"/>
  <c r="O280" i="6"/>
  <c r="U280" i="6"/>
  <c r="AG280" i="6"/>
  <c r="J280" i="6"/>
  <c r="AA280" i="6"/>
  <c r="E279" i="6"/>
  <c r="P279" i="6"/>
  <c r="V279" i="6"/>
  <c r="AH279" i="6"/>
  <c r="K279" i="6"/>
  <c r="AB279" i="6"/>
  <c r="M278" i="1"/>
  <c r="D276" i="6"/>
  <c r="O276" i="6"/>
  <c r="U276" i="6"/>
  <c r="AG276" i="6"/>
  <c r="J276" i="6"/>
  <c r="AA276" i="6"/>
  <c r="E275" i="6"/>
  <c r="P275" i="6"/>
  <c r="V275" i="6"/>
  <c r="AH275" i="6"/>
  <c r="K275" i="6"/>
  <c r="AB275" i="6"/>
  <c r="M274" i="1"/>
  <c r="AH271" i="6"/>
  <c r="M270" i="1"/>
  <c r="F270" i="6" s="1"/>
  <c r="M269" i="1"/>
  <c r="F269" i="6" s="1"/>
  <c r="E262" i="6"/>
  <c r="P262" i="6"/>
  <c r="AH262" i="6"/>
  <c r="K262" i="6"/>
  <c r="AB262" i="6"/>
  <c r="O254" i="6"/>
  <c r="U254" i="6"/>
  <c r="J254" i="6"/>
  <c r="AA254" i="6"/>
  <c r="D254" i="6"/>
  <c r="AG254" i="6"/>
  <c r="P251" i="6"/>
  <c r="K251" i="6"/>
  <c r="AB251" i="6"/>
  <c r="E251" i="6"/>
  <c r="AS250" i="1"/>
  <c r="AX250" i="1" s="1"/>
  <c r="AC250" i="6" s="1"/>
  <c r="U246" i="1"/>
  <c r="X246" i="1" s="1"/>
  <c r="M246" i="1"/>
  <c r="F246" i="6" s="1"/>
  <c r="K245" i="6"/>
  <c r="V245" i="6"/>
  <c r="AG241" i="6"/>
  <c r="O241" i="6"/>
  <c r="J241" i="6"/>
  <c r="D241" i="6"/>
  <c r="K239" i="6"/>
  <c r="AB239" i="6"/>
  <c r="AA238" i="6"/>
  <c r="O238" i="6"/>
  <c r="AS237" i="1"/>
  <c r="AX237" i="1" s="1"/>
  <c r="AC237" i="6" s="1"/>
  <c r="AK237" i="1"/>
  <c r="AO237" i="1" s="1"/>
  <c r="X237" i="6" s="1"/>
  <c r="J230" i="6"/>
  <c r="O230" i="6"/>
  <c r="AA230" i="6"/>
  <c r="AB226" i="6"/>
  <c r="K226" i="6"/>
  <c r="P226" i="6"/>
  <c r="AG225" i="6"/>
  <c r="D225" i="6"/>
  <c r="O225" i="6"/>
  <c r="J225" i="6"/>
  <c r="M223" i="1"/>
  <c r="F223" i="6" s="1"/>
  <c r="D222" i="6"/>
  <c r="O222" i="6"/>
  <c r="J222" i="6"/>
  <c r="AA222" i="6"/>
  <c r="J220" i="6"/>
  <c r="U220" i="6"/>
  <c r="AG220" i="6"/>
  <c r="E219" i="6"/>
  <c r="K219" i="6"/>
  <c r="AH219" i="6"/>
  <c r="P219" i="6"/>
  <c r="D218" i="6"/>
  <c r="O218" i="6"/>
  <c r="J218" i="6"/>
  <c r="AS217" i="1"/>
  <c r="AK217" i="1"/>
  <c r="AO217" i="1" s="1"/>
  <c r="X217" i="6" s="1"/>
  <c r="M215" i="1"/>
  <c r="F215" i="6" s="1"/>
  <c r="AS212" i="1"/>
  <c r="AS210" i="1"/>
  <c r="AK210" i="1"/>
  <c r="AO210" i="1" s="1"/>
  <c r="X210" i="6" s="1"/>
  <c r="M207" i="1"/>
  <c r="F207" i="6" s="1"/>
  <c r="M205" i="1"/>
  <c r="F205" i="6" s="1"/>
  <c r="AH204" i="6"/>
  <c r="V204" i="6"/>
  <c r="E203" i="6"/>
  <c r="AW196" i="1"/>
  <c r="AZ196" i="1" s="1"/>
  <c r="AE196" i="6" s="1"/>
  <c r="AS196" i="1"/>
  <c r="U195" i="6"/>
  <c r="AG195" i="6"/>
  <c r="O195" i="6"/>
  <c r="J195" i="6"/>
  <c r="M194" i="1"/>
  <c r="F194" i="6" s="1"/>
  <c r="M190" i="1"/>
  <c r="F190" i="6" s="1"/>
  <c r="K190" i="6"/>
  <c r="V190" i="6"/>
  <c r="AH190" i="6"/>
  <c r="E190" i="6"/>
  <c r="AI188" i="1"/>
  <c r="AN188" i="1" s="1"/>
  <c r="W188" i="6" s="1"/>
  <c r="U187" i="6"/>
  <c r="O187" i="6"/>
  <c r="J187" i="6"/>
  <c r="M185" i="1"/>
  <c r="F185" i="6" s="1"/>
  <c r="K185" i="6"/>
  <c r="AB185" i="6"/>
  <c r="M183" i="1"/>
  <c r="F183" i="6" s="1"/>
  <c r="V183" i="6"/>
  <c r="AH183" i="6"/>
  <c r="M182" i="1"/>
  <c r="F182" i="6" s="1"/>
  <c r="AI180" i="1"/>
  <c r="AN180" i="1" s="1"/>
  <c r="W180" i="6" s="1"/>
  <c r="AA179" i="6"/>
  <c r="J179" i="6"/>
  <c r="D179" i="6"/>
  <c r="U179" i="6"/>
  <c r="O179" i="6"/>
  <c r="AG179" i="6"/>
  <c r="E178" i="6"/>
  <c r="V178" i="6"/>
  <c r="M177" i="1"/>
  <c r="F177" i="6" s="1"/>
  <c r="AK176" i="1"/>
  <c r="AO176" i="1" s="1"/>
  <c r="X176" i="6" s="1"/>
  <c r="M175" i="1"/>
  <c r="F175" i="6" s="1"/>
  <c r="M173" i="1"/>
  <c r="F173" i="6" s="1"/>
  <c r="E172" i="6"/>
  <c r="AH172" i="6"/>
  <c r="K172" i="6"/>
  <c r="V172" i="6"/>
  <c r="AI165" i="1"/>
  <c r="AN165" i="1" s="1"/>
  <c r="W165" i="6" s="1"/>
  <c r="U165" i="1"/>
  <c r="AW164" i="1"/>
  <c r="J164" i="6"/>
  <c r="D164" i="6"/>
  <c r="O164" i="6"/>
  <c r="AA164" i="6"/>
  <c r="AG164" i="6"/>
  <c r="U164" i="6"/>
  <c r="AH157" i="6"/>
  <c r="V157" i="6"/>
  <c r="AB157" i="6"/>
  <c r="AU156" i="1"/>
  <c r="AY156" i="1" s="1"/>
  <c r="AD156" i="6" s="1"/>
  <c r="AI156" i="1"/>
  <c r="AN156" i="1" s="1"/>
  <c r="W156" i="6" s="1"/>
  <c r="U155" i="6"/>
  <c r="O155" i="6"/>
  <c r="J155" i="6"/>
  <c r="M153" i="1"/>
  <c r="F153" i="6" s="1"/>
  <c r="M152" i="1"/>
  <c r="F152" i="6" s="1"/>
  <c r="V151" i="6"/>
  <c r="AH151" i="6"/>
  <c r="M150" i="1"/>
  <c r="F150" i="6" s="1"/>
  <c r="M149" i="1"/>
  <c r="F149" i="6" s="1"/>
  <c r="AW146" i="1"/>
  <c r="AZ146" i="1" s="1"/>
  <c r="AE146" i="6" s="1"/>
  <c r="AS146" i="1"/>
  <c r="AU144" i="1"/>
  <c r="AY144" i="1" s="1"/>
  <c r="AD144" i="6" s="1"/>
  <c r="AI144" i="1"/>
  <c r="AN144" i="1" s="1"/>
  <c r="W144" i="6" s="1"/>
  <c r="U144" i="1"/>
  <c r="X144" i="1" s="1"/>
  <c r="M144" i="6" s="1"/>
  <c r="U135" i="6"/>
  <c r="J135" i="6"/>
  <c r="D135" i="6"/>
  <c r="AA135" i="6"/>
  <c r="O135" i="6"/>
  <c r="AG135" i="6"/>
  <c r="J131" i="6"/>
  <c r="O131" i="6"/>
  <c r="AA127" i="6"/>
  <c r="O127" i="6"/>
  <c r="AW117" i="1"/>
  <c r="AG113" i="1"/>
  <c r="T113" i="6" s="1"/>
  <c r="Q113" i="6"/>
  <c r="V100" i="6"/>
  <c r="P52" i="6"/>
  <c r="K52" i="6"/>
  <c r="AH52" i="6"/>
  <c r="E36" i="6"/>
  <c r="AB36" i="6"/>
  <c r="K36" i="6"/>
  <c r="P36" i="6"/>
  <c r="R497" i="6"/>
  <c r="E497" i="6"/>
  <c r="K497" i="6"/>
  <c r="AB497" i="6"/>
  <c r="P497" i="6"/>
  <c r="AH497" i="6"/>
  <c r="V497" i="6"/>
  <c r="D496" i="6"/>
  <c r="O496" i="6"/>
  <c r="U496" i="6"/>
  <c r="AG496" i="6"/>
  <c r="J496" i="6"/>
  <c r="AA496" i="6"/>
  <c r="E495" i="6"/>
  <c r="P495" i="6"/>
  <c r="V495" i="6"/>
  <c r="AH495" i="6"/>
  <c r="K495" i="6"/>
  <c r="AB495" i="6"/>
  <c r="O494" i="6"/>
  <c r="D491" i="6"/>
  <c r="O491" i="6"/>
  <c r="U491" i="6"/>
  <c r="AG491" i="6"/>
  <c r="J491" i="6"/>
  <c r="AA491" i="6"/>
  <c r="E488" i="6"/>
  <c r="AB488" i="6"/>
  <c r="V488" i="6"/>
  <c r="K488" i="6"/>
  <c r="P488" i="6"/>
  <c r="AH488" i="6"/>
  <c r="AU485" i="1"/>
  <c r="AY485" i="1" s="1"/>
  <c r="R485" i="6"/>
  <c r="E485" i="6"/>
  <c r="K485" i="6"/>
  <c r="AB485" i="6"/>
  <c r="V485" i="6"/>
  <c r="P485" i="6"/>
  <c r="AH485" i="6"/>
  <c r="E484" i="6"/>
  <c r="AB484" i="6"/>
  <c r="P484" i="6"/>
  <c r="AH484" i="6"/>
  <c r="V484" i="6"/>
  <c r="K484" i="6"/>
  <c r="E483" i="6"/>
  <c r="P483" i="6"/>
  <c r="V483" i="6"/>
  <c r="AH483" i="6"/>
  <c r="K483" i="6"/>
  <c r="AB483" i="6"/>
  <c r="E482" i="6"/>
  <c r="P482" i="6"/>
  <c r="V482" i="6"/>
  <c r="AH482" i="6"/>
  <c r="K482" i="6"/>
  <c r="AB482" i="6"/>
  <c r="D479" i="6"/>
  <c r="O479" i="6"/>
  <c r="U479" i="6"/>
  <c r="AG479" i="6"/>
  <c r="J479" i="6"/>
  <c r="AA479" i="6"/>
  <c r="E473" i="6"/>
  <c r="K473" i="6"/>
  <c r="AB473" i="6"/>
  <c r="P473" i="6"/>
  <c r="AH473" i="6"/>
  <c r="V473" i="6"/>
  <c r="E472" i="6"/>
  <c r="AB472" i="6"/>
  <c r="V472" i="6"/>
  <c r="K472" i="6"/>
  <c r="P472" i="6"/>
  <c r="AH472" i="6"/>
  <c r="E471" i="6"/>
  <c r="P471" i="6"/>
  <c r="V471" i="6"/>
  <c r="AH471" i="6"/>
  <c r="K471" i="6"/>
  <c r="AB471" i="6"/>
  <c r="E470" i="6"/>
  <c r="P470" i="6"/>
  <c r="V470" i="6"/>
  <c r="AH470" i="6"/>
  <c r="K470" i="6"/>
  <c r="AB470" i="6"/>
  <c r="E469" i="6"/>
  <c r="K469" i="6"/>
  <c r="AB469" i="6"/>
  <c r="V469" i="6"/>
  <c r="AH469" i="6"/>
  <c r="P469" i="6"/>
  <c r="D467" i="6"/>
  <c r="O467" i="6"/>
  <c r="U467" i="6"/>
  <c r="AG467" i="6"/>
  <c r="J467" i="6"/>
  <c r="AA467" i="6"/>
  <c r="D464" i="6"/>
  <c r="O464" i="6"/>
  <c r="U464" i="6"/>
  <c r="AG464" i="6"/>
  <c r="J464" i="6"/>
  <c r="AA464" i="6"/>
  <c r="E462" i="6"/>
  <c r="P462" i="6"/>
  <c r="V462" i="6"/>
  <c r="AH462" i="6"/>
  <c r="K462" i="6"/>
  <c r="AB462" i="6"/>
  <c r="D461" i="6"/>
  <c r="AA461" i="6"/>
  <c r="U461" i="6"/>
  <c r="J461" i="6"/>
  <c r="O461" i="6"/>
  <c r="AG461" i="6"/>
  <c r="R459" i="6"/>
  <c r="E459" i="6"/>
  <c r="P459" i="6"/>
  <c r="V459" i="6"/>
  <c r="AH459" i="6"/>
  <c r="K459" i="6"/>
  <c r="AB459" i="6"/>
  <c r="D458" i="6"/>
  <c r="J458" i="6"/>
  <c r="AA458" i="6"/>
  <c r="U458" i="6"/>
  <c r="O458" i="6"/>
  <c r="AG458" i="6"/>
  <c r="D457" i="6"/>
  <c r="AA457" i="6"/>
  <c r="O457" i="6"/>
  <c r="AG457" i="6"/>
  <c r="U457" i="6"/>
  <c r="J457" i="6"/>
  <c r="D456" i="6"/>
  <c r="J456" i="6"/>
  <c r="E454" i="6"/>
  <c r="P454" i="6"/>
  <c r="V454" i="6"/>
  <c r="AH454" i="6"/>
  <c r="K454" i="6"/>
  <c r="AB454" i="6"/>
  <c r="D453" i="6"/>
  <c r="AA453" i="6"/>
  <c r="U453" i="6"/>
  <c r="J453" i="6"/>
  <c r="O453" i="6"/>
  <c r="AG453" i="6"/>
  <c r="E451" i="6"/>
  <c r="P451" i="6"/>
  <c r="V451" i="6"/>
  <c r="AH451" i="6"/>
  <c r="K451" i="6"/>
  <c r="AB451" i="6"/>
  <c r="D450" i="6"/>
  <c r="J450" i="6"/>
  <c r="AA450" i="6"/>
  <c r="U450" i="6"/>
  <c r="O450" i="6"/>
  <c r="AG450" i="6"/>
  <c r="D449" i="6"/>
  <c r="AA449" i="6"/>
  <c r="O449" i="6"/>
  <c r="AG449" i="6"/>
  <c r="U449" i="6"/>
  <c r="J449" i="6"/>
  <c r="D448" i="6"/>
  <c r="O448" i="6"/>
  <c r="U448" i="6"/>
  <c r="AG448" i="6"/>
  <c r="J448" i="6"/>
  <c r="AA448" i="6"/>
  <c r="E446" i="6"/>
  <c r="P446" i="6"/>
  <c r="V446" i="6"/>
  <c r="AH446" i="6"/>
  <c r="K446" i="6"/>
  <c r="AB446" i="6"/>
  <c r="D445" i="6"/>
  <c r="O445" i="6"/>
  <c r="AG443" i="1"/>
  <c r="R443" i="6"/>
  <c r="E443" i="6"/>
  <c r="P443" i="6"/>
  <c r="V443" i="6"/>
  <c r="AH443" i="6"/>
  <c r="K443" i="6"/>
  <c r="AB443" i="6"/>
  <c r="D442" i="6"/>
  <c r="J442" i="6"/>
  <c r="AA442" i="6"/>
  <c r="U442" i="6"/>
  <c r="AG442" i="6"/>
  <c r="O442" i="6"/>
  <c r="D440" i="6"/>
  <c r="O440" i="6"/>
  <c r="U440" i="6"/>
  <c r="AG440" i="6"/>
  <c r="J440" i="6"/>
  <c r="AA440" i="6"/>
  <c r="E438" i="6"/>
  <c r="P438" i="6"/>
  <c r="V438" i="6"/>
  <c r="AH438" i="6"/>
  <c r="K438" i="6"/>
  <c r="AB438" i="6"/>
  <c r="D437" i="6"/>
  <c r="AA437" i="6"/>
  <c r="O437" i="6"/>
  <c r="U437" i="6"/>
  <c r="AG437" i="6"/>
  <c r="J437" i="6"/>
  <c r="E435" i="6"/>
  <c r="P435" i="6"/>
  <c r="V435" i="6"/>
  <c r="AH435" i="6"/>
  <c r="K435" i="6"/>
  <c r="AB435" i="6"/>
  <c r="D434" i="6"/>
  <c r="J434" i="6"/>
  <c r="AA434" i="6"/>
  <c r="AG434" i="6"/>
  <c r="O434" i="6"/>
  <c r="U434" i="6"/>
  <c r="D433" i="6"/>
  <c r="AA433" i="6"/>
  <c r="O433" i="6"/>
  <c r="U433" i="6"/>
  <c r="AG433" i="6"/>
  <c r="J433" i="6"/>
  <c r="D432" i="6"/>
  <c r="O432" i="6"/>
  <c r="U432" i="6"/>
  <c r="AG432" i="6"/>
  <c r="J432" i="6"/>
  <c r="AA432" i="6"/>
  <c r="E430" i="6"/>
  <c r="P430" i="6"/>
  <c r="V430" i="6"/>
  <c r="AH430" i="6"/>
  <c r="K430" i="6"/>
  <c r="AB430" i="6"/>
  <c r="E427" i="6"/>
  <c r="P427" i="6"/>
  <c r="V427" i="6"/>
  <c r="AH427" i="6"/>
  <c r="K427" i="6"/>
  <c r="AB427" i="6"/>
  <c r="D426" i="6"/>
  <c r="J426" i="6"/>
  <c r="AA426" i="6"/>
  <c r="O426" i="6"/>
  <c r="U426" i="6"/>
  <c r="AG426" i="6"/>
  <c r="E423" i="6"/>
  <c r="P423" i="6"/>
  <c r="V423" i="6"/>
  <c r="AH423" i="6"/>
  <c r="K423" i="6"/>
  <c r="AB423" i="6"/>
  <c r="M422" i="1"/>
  <c r="E421" i="6"/>
  <c r="K421" i="6"/>
  <c r="AB421" i="6"/>
  <c r="P421" i="6"/>
  <c r="V421" i="6"/>
  <c r="AH421" i="6"/>
  <c r="AG418" i="1"/>
  <c r="Q418" i="6"/>
  <c r="D418" i="6"/>
  <c r="J418" i="6"/>
  <c r="AA418" i="6"/>
  <c r="AG418" i="6"/>
  <c r="O418" i="6"/>
  <c r="U418" i="6"/>
  <c r="E415" i="6"/>
  <c r="P415" i="6"/>
  <c r="V415" i="6"/>
  <c r="AH415" i="6"/>
  <c r="K415" i="6"/>
  <c r="AB415" i="6"/>
  <c r="M414" i="1"/>
  <c r="E413" i="6"/>
  <c r="K413" i="6"/>
  <c r="AB413" i="6"/>
  <c r="AH413" i="6"/>
  <c r="P413" i="6"/>
  <c r="V413" i="6"/>
  <c r="E412" i="6"/>
  <c r="AB412" i="6"/>
  <c r="P412" i="6"/>
  <c r="V412" i="6"/>
  <c r="AH412" i="6"/>
  <c r="K412" i="6"/>
  <c r="E411" i="6"/>
  <c r="P411" i="6"/>
  <c r="V411" i="6"/>
  <c r="AH411" i="6"/>
  <c r="K411" i="6"/>
  <c r="AB411" i="6"/>
  <c r="E410" i="6"/>
  <c r="AH410" i="6"/>
  <c r="P410" i="6"/>
  <c r="V410" i="6"/>
  <c r="AB410" i="6"/>
  <c r="K410" i="6"/>
  <c r="E407" i="6"/>
  <c r="P407" i="6"/>
  <c r="V407" i="6"/>
  <c r="AH407" i="6"/>
  <c r="K407" i="6"/>
  <c r="AB407" i="6"/>
  <c r="E406" i="6"/>
  <c r="P406" i="6"/>
  <c r="V406" i="6"/>
  <c r="AB406" i="6"/>
  <c r="K406" i="6"/>
  <c r="AH406" i="6"/>
  <c r="M404" i="1"/>
  <c r="M403" i="1"/>
  <c r="D401" i="6"/>
  <c r="J401" i="6"/>
  <c r="AA401" i="6"/>
  <c r="O401" i="6"/>
  <c r="U401" i="6"/>
  <c r="AG401" i="6"/>
  <c r="D400" i="6"/>
  <c r="M399" i="1"/>
  <c r="E397" i="6"/>
  <c r="K397" i="6"/>
  <c r="AB397" i="6"/>
  <c r="P397" i="6"/>
  <c r="V397" i="6"/>
  <c r="AH397" i="6"/>
  <c r="E396" i="6"/>
  <c r="AB396" i="6"/>
  <c r="P396" i="6"/>
  <c r="V396" i="6"/>
  <c r="AH396" i="6"/>
  <c r="K396" i="6"/>
  <c r="E395" i="6"/>
  <c r="P395" i="6"/>
  <c r="V395" i="6"/>
  <c r="AH395" i="6"/>
  <c r="K395" i="6"/>
  <c r="AB395" i="6"/>
  <c r="E394" i="6"/>
  <c r="AH394" i="6"/>
  <c r="P394" i="6"/>
  <c r="V394" i="6"/>
  <c r="AB394" i="6"/>
  <c r="K394" i="6"/>
  <c r="E391" i="6"/>
  <c r="P391" i="6"/>
  <c r="V391" i="6"/>
  <c r="AH391" i="6"/>
  <c r="K391" i="6"/>
  <c r="AB391" i="6"/>
  <c r="E390" i="6"/>
  <c r="P390" i="6"/>
  <c r="V390" i="6"/>
  <c r="AB390" i="6"/>
  <c r="K390" i="6"/>
  <c r="AH390" i="6"/>
  <c r="M388" i="1"/>
  <c r="M384" i="1"/>
  <c r="E381" i="6"/>
  <c r="K381" i="6"/>
  <c r="AB381" i="6"/>
  <c r="P381" i="6"/>
  <c r="V381" i="6"/>
  <c r="AH381" i="6"/>
  <c r="E380" i="6"/>
  <c r="AB380" i="6"/>
  <c r="P380" i="6"/>
  <c r="V380" i="6"/>
  <c r="AH380" i="6"/>
  <c r="K380" i="6"/>
  <c r="D379" i="6"/>
  <c r="O379" i="6"/>
  <c r="U379" i="6"/>
  <c r="AG379" i="6"/>
  <c r="J379" i="6"/>
  <c r="AA379" i="6"/>
  <c r="D378" i="6"/>
  <c r="U378" i="6"/>
  <c r="AG378" i="6"/>
  <c r="E377" i="6"/>
  <c r="AB377" i="6"/>
  <c r="P377" i="6"/>
  <c r="V377" i="6"/>
  <c r="AH377" i="6"/>
  <c r="K377" i="6"/>
  <c r="E376" i="6"/>
  <c r="P376" i="6"/>
  <c r="V376" i="6"/>
  <c r="AH376" i="6"/>
  <c r="K376" i="6"/>
  <c r="AB376" i="6"/>
  <c r="AG375" i="1"/>
  <c r="Q375" i="6"/>
  <c r="D375" i="6"/>
  <c r="D374" i="6"/>
  <c r="AG374" i="6"/>
  <c r="U374" i="6"/>
  <c r="M372" i="1"/>
  <c r="M368" i="1"/>
  <c r="M367" i="1"/>
  <c r="E363" i="6"/>
  <c r="P363" i="6"/>
  <c r="V363" i="6"/>
  <c r="AH363" i="6"/>
  <c r="K363" i="6"/>
  <c r="AB363" i="6"/>
  <c r="E362" i="6"/>
  <c r="AH362" i="6"/>
  <c r="P362" i="6"/>
  <c r="V362" i="6"/>
  <c r="AB362" i="6"/>
  <c r="K362" i="6"/>
  <c r="E359" i="6"/>
  <c r="P359" i="6"/>
  <c r="V359" i="6"/>
  <c r="AH359" i="6"/>
  <c r="K359" i="6"/>
  <c r="AB359" i="6"/>
  <c r="M357" i="1"/>
  <c r="E356" i="6"/>
  <c r="P356" i="6"/>
  <c r="V356" i="6"/>
  <c r="AH356" i="6"/>
  <c r="K356" i="6"/>
  <c r="AB356" i="6"/>
  <c r="D353" i="6"/>
  <c r="J353" i="6"/>
  <c r="AA353" i="6"/>
  <c r="O353" i="6"/>
  <c r="AG353" i="6"/>
  <c r="U353" i="6"/>
  <c r="M352" i="1"/>
  <c r="M349" i="1"/>
  <c r="AX348" i="1"/>
  <c r="D348" i="6"/>
  <c r="O348" i="6"/>
  <c r="U348" i="6"/>
  <c r="AG348" i="6"/>
  <c r="J348" i="6"/>
  <c r="AA348" i="6"/>
  <c r="Q346" i="6"/>
  <c r="M346" i="1"/>
  <c r="M344" i="1"/>
  <c r="E343" i="6"/>
  <c r="AH343" i="6"/>
  <c r="V343" i="6"/>
  <c r="D340" i="6"/>
  <c r="J340" i="6"/>
  <c r="AA340" i="6"/>
  <c r="O340" i="6"/>
  <c r="U340" i="6"/>
  <c r="AG340" i="6"/>
  <c r="E335" i="6"/>
  <c r="AH335" i="6"/>
  <c r="V335" i="6"/>
  <c r="M334" i="1"/>
  <c r="D331" i="6"/>
  <c r="J331" i="6"/>
  <c r="AG331" i="6"/>
  <c r="U331" i="6"/>
  <c r="O331" i="6"/>
  <c r="AA331" i="6"/>
  <c r="E329" i="6"/>
  <c r="AB329" i="6"/>
  <c r="P329" i="6"/>
  <c r="V329" i="6"/>
  <c r="AH329" i="6"/>
  <c r="K329" i="6"/>
  <c r="E328" i="6"/>
  <c r="P328" i="6"/>
  <c r="V328" i="6"/>
  <c r="AH328" i="6"/>
  <c r="K328" i="6"/>
  <c r="AB328" i="6"/>
  <c r="M326" i="1"/>
  <c r="P326" i="1" s="1"/>
  <c r="M325" i="1"/>
  <c r="E324" i="6"/>
  <c r="P324" i="6"/>
  <c r="V324" i="6"/>
  <c r="AH324" i="6"/>
  <c r="K324" i="6"/>
  <c r="AB324" i="6"/>
  <c r="E323" i="6"/>
  <c r="P323" i="6"/>
  <c r="V323" i="6"/>
  <c r="AH323" i="6"/>
  <c r="K323" i="6"/>
  <c r="AB323" i="6"/>
  <c r="M321" i="1"/>
  <c r="D320" i="6"/>
  <c r="O320" i="6"/>
  <c r="U320" i="6"/>
  <c r="AG320" i="6"/>
  <c r="J320" i="6"/>
  <c r="AA320" i="6"/>
  <c r="E318" i="6"/>
  <c r="K318" i="6"/>
  <c r="AB318" i="6"/>
  <c r="P318" i="6"/>
  <c r="V318" i="6"/>
  <c r="AH318" i="6"/>
  <c r="E317" i="6"/>
  <c r="AB317" i="6"/>
  <c r="P317" i="6"/>
  <c r="V317" i="6"/>
  <c r="AH317" i="6"/>
  <c r="K317" i="6"/>
  <c r="M315" i="1"/>
  <c r="E312" i="6"/>
  <c r="P312" i="6"/>
  <c r="V312" i="6"/>
  <c r="AH312" i="6"/>
  <c r="K312" i="6"/>
  <c r="AB312" i="6"/>
  <c r="D311" i="6"/>
  <c r="J311" i="6"/>
  <c r="AA311" i="6"/>
  <c r="O311" i="6"/>
  <c r="U311" i="6"/>
  <c r="AG311" i="6"/>
  <c r="M307" i="1"/>
  <c r="D306" i="6"/>
  <c r="AA306" i="6"/>
  <c r="O306" i="6"/>
  <c r="U306" i="6"/>
  <c r="AG306" i="6"/>
  <c r="J306" i="6"/>
  <c r="D303" i="6"/>
  <c r="J303" i="6"/>
  <c r="AA303" i="6"/>
  <c r="U303" i="6"/>
  <c r="AG303" i="6"/>
  <c r="O303" i="6"/>
  <c r="E302" i="6"/>
  <c r="K302" i="6"/>
  <c r="AB302" i="6"/>
  <c r="P302" i="6"/>
  <c r="V302" i="6"/>
  <c r="AH302" i="6"/>
  <c r="M301" i="1"/>
  <c r="D299" i="6"/>
  <c r="J299" i="6"/>
  <c r="AA299" i="6"/>
  <c r="AG299" i="6"/>
  <c r="O299" i="6"/>
  <c r="U299" i="6"/>
  <c r="E298" i="6"/>
  <c r="K298" i="6"/>
  <c r="AB298" i="6"/>
  <c r="V298" i="6"/>
  <c r="AH298" i="6"/>
  <c r="P298" i="6"/>
  <c r="M297" i="1"/>
  <c r="D295" i="6"/>
  <c r="J295" i="6"/>
  <c r="AA295" i="6"/>
  <c r="O295" i="6"/>
  <c r="U295" i="6"/>
  <c r="AG295" i="6"/>
  <c r="E294" i="6"/>
  <c r="K294" i="6"/>
  <c r="AB294" i="6"/>
  <c r="AH294" i="6"/>
  <c r="P294" i="6"/>
  <c r="V294" i="6"/>
  <c r="M293" i="1"/>
  <c r="D291" i="6"/>
  <c r="J291" i="6"/>
  <c r="AA291" i="6"/>
  <c r="O291" i="6"/>
  <c r="U291" i="6"/>
  <c r="AG291" i="6"/>
  <c r="E290" i="6"/>
  <c r="K290" i="6"/>
  <c r="AB290" i="6"/>
  <c r="P290" i="6"/>
  <c r="V290" i="6"/>
  <c r="AH290" i="6"/>
  <c r="M289" i="1"/>
  <c r="D287" i="6"/>
  <c r="J287" i="6"/>
  <c r="AA287" i="6"/>
  <c r="U287" i="6"/>
  <c r="AG287" i="6"/>
  <c r="O287" i="6"/>
  <c r="E286" i="6"/>
  <c r="K286" i="6"/>
  <c r="AB286" i="6"/>
  <c r="P286" i="6"/>
  <c r="V286" i="6"/>
  <c r="AH286" i="6"/>
  <c r="M285" i="1"/>
  <c r="D283" i="6"/>
  <c r="O283" i="6"/>
  <c r="E282" i="6"/>
  <c r="K282" i="6"/>
  <c r="AB282" i="6"/>
  <c r="P282" i="6"/>
  <c r="AH282" i="6"/>
  <c r="V282" i="6"/>
  <c r="M281" i="1"/>
  <c r="D279" i="6"/>
  <c r="J279" i="6"/>
  <c r="AA279" i="6"/>
  <c r="O279" i="6"/>
  <c r="AG279" i="6"/>
  <c r="U279" i="6"/>
  <c r="E278" i="6"/>
  <c r="K278" i="6"/>
  <c r="AB278" i="6"/>
  <c r="V278" i="6"/>
  <c r="P278" i="6"/>
  <c r="AH278" i="6"/>
  <c r="M277" i="1"/>
  <c r="D275" i="6"/>
  <c r="J275" i="6"/>
  <c r="AA275" i="6"/>
  <c r="U275" i="6"/>
  <c r="O275" i="6"/>
  <c r="AG275" i="6"/>
  <c r="E274" i="6"/>
  <c r="K274" i="6"/>
  <c r="AB274" i="6"/>
  <c r="P274" i="6"/>
  <c r="AH274" i="6"/>
  <c r="V274" i="6"/>
  <c r="M273" i="1"/>
  <c r="P273" i="1" s="1"/>
  <c r="E270" i="6"/>
  <c r="K270" i="6"/>
  <c r="V270" i="6"/>
  <c r="AH270" i="6"/>
  <c r="M268" i="1"/>
  <c r="F268" i="6" s="1"/>
  <c r="M267" i="1"/>
  <c r="F267" i="6" s="1"/>
  <c r="K266" i="6"/>
  <c r="AH266" i="6"/>
  <c r="V266" i="6"/>
  <c r="J264" i="6"/>
  <c r="U264" i="6"/>
  <c r="AG262" i="6"/>
  <c r="J262" i="6"/>
  <c r="J260" i="6"/>
  <c r="AG260" i="6"/>
  <c r="AG258" i="6"/>
  <c r="J258" i="6"/>
  <c r="K253" i="6"/>
  <c r="V253" i="6"/>
  <c r="AH253" i="6"/>
  <c r="K247" i="6"/>
  <c r="E247" i="6"/>
  <c r="AB247" i="6"/>
  <c r="P247" i="6"/>
  <c r="D245" i="6"/>
  <c r="U245" i="6"/>
  <c r="E242" i="6"/>
  <c r="AB242" i="6"/>
  <c r="P242" i="6"/>
  <c r="K242" i="6"/>
  <c r="K240" i="6"/>
  <c r="AH240" i="6"/>
  <c r="J239" i="6"/>
  <c r="D239" i="6"/>
  <c r="AG239" i="6"/>
  <c r="U239" i="6"/>
  <c r="AW237" i="1"/>
  <c r="AZ237" i="1" s="1"/>
  <c r="AE237" i="6" s="1"/>
  <c r="U237" i="6"/>
  <c r="J237" i="6"/>
  <c r="O237" i="6"/>
  <c r="M235" i="1"/>
  <c r="F235" i="6" s="1"/>
  <c r="AK233" i="1"/>
  <c r="AO233" i="1" s="1"/>
  <c r="X233" i="6" s="1"/>
  <c r="AG233" i="6"/>
  <c r="U233" i="6"/>
  <c r="M231" i="1"/>
  <c r="F231" i="6" s="1"/>
  <c r="L229" i="6"/>
  <c r="M225" i="1"/>
  <c r="F225" i="6" s="1"/>
  <c r="W221" i="1"/>
  <c r="Y221" i="1" s="1"/>
  <c r="N221" i="6" s="1"/>
  <c r="L221" i="6"/>
  <c r="K221" i="6"/>
  <c r="V221" i="6"/>
  <c r="AX217" i="1"/>
  <c r="AC217" i="6" s="1"/>
  <c r="D217" i="6"/>
  <c r="AG217" i="6"/>
  <c r="J211" i="6"/>
  <c r="AG211" i="6"/>
  <c r="D210" i="6"/>
  <c r="AG210" i="6"/>
  <c r="O210" i="6"/>
  <c r="U210" i="6"/>
  <c r="AA210" i="6"/>
  <c r="J210" i="6"/>
  <c r="K208" i="6"/>
  <c r="V208" i="6"/>
  <c r="AH208" i="6"/>
  <c r="E208" i="6"/>
  <c r="M197" i="1"/>
  <c r="F197" i="6" s="1"/>
  <c r="AG194" i="6"/>
  <c r="J194" i="6"/>
  <c r="U194" i="6"/>
  <c r="M193" i="1"/>
  <c r="F193" i="6" s="1"/>
  <c r="AB192" i="6"/>
  <c r="E192" i="6"/>
  <c r="V192" i="6"/>
  <c r="P192" i="6"/>
  <c r="AH192" i="6"/>
  <c r="K192" i="6"/>
  <c r="M189" i="1"/>
  <c r="F189" i="6" s="1"/>
  <c r="AH189" i="6"/>
  <c r="V189" i="6"/>
  <c r="AB189" i="6"/>
  <c r="U183" i="6"/>
  <c r="AA183" i="6"/>
  <c r="O183" i="6"/>
  <c r="J183" i="6"/>
  <c r="M181" i="1"/>
  <c r="F181" i="6" s="1"/>
  <c r="U175" i="6"/>
  <c r="AA175" i="6"/>
  <c r="M174" i="1"/>
  <c r="F174" i="6" s="1"/>
  <c r="K174" i="6"/>
  <c r="V174" i="6"/>
  <c r="AH174" i="6"/>
  <c r="E174" i="6"/>
  <c r="M169" i="1"/>
  <c r="F169" i="6" s="1"/>
  <c r="K169" i="6"/>
  <c r="AH169" i="6"/>
  <c r="AB169" i="6"/>
  <c r="AZ167" i="1"/>
  <c r="AE167" i="6" s="1"/>
  <c r="AG163" i="1"/>
  <c r="T163" i="6" s="1"/>
  <c r="R163" i="6"/>
  <c r="M163" i="1"/>
  <c r="F163" i="6" s="1"/>
  <c r="V163" i="6"/>
  <c r="AH163" i="6"/>
  <c r="M161" i="1"/>
  <c r="F161" i="6" s="1"/>
  <c r="K160" i="6"/>
  <c r="AH160" i="6"/>
  <c r="E160" i="6"/>
  <c r="V160" i="6"/>
  <c r="AB160" i="6"/>
  <c r="P160" i="6"/>
  <c r="M158" i="1"/>
  <c r="F158" i="6" s="1"/>
  <c r="J157" i="6"/>
  <c r="AG157" i="6"/>
  <c r="U157" i="6"/>
  <c r="D157" i="6"/>
  <c r="U156" i="1"/>
  <c r="X156" i="1" s="1"/>
  <c r="M156" i="6" s="1"/>
  <c r="M154" i="1"/>
  <c r="F154" i="6" s="1"/>
  <c r="O152" i="6"/>
  <c r="AA152" i="6"/>
  <c r="U151" i="6"/>
  <c r="O151" i="6"/>
  <c r="J151" i="6"/>
  <c r="K149" i="6"/>
  <c r="AB149" i="6"/>
  <c r="E149" i="6"/>
  <c r="P149" i="6"/>
  <c r="AH149" i="6"/>
  <c r="M148" i="1"/>
  <c r="F148" i="6" s="1"/>
  <c r="AS133" i="1"/>
  <c r="U133" i="1"/>
  <c r="X133" i="1" s="1"/>
  <c r="M133" i="6" s="1"/>
  <c r="J123" i="6"/>
  <c r="AG123" i="6"/>
  <c r="D123" i="6"/>
  <c r="U123" i="6"/>
  <c r="O123" i="6"/>
  <c r="AA123" i="6"/>
  <c r="C119" i="6"/>
  <c r="U119" i="1"/>
  <c r="AS119" i="1"/>
  <c r="AA110" i="6"/>
  <c r="U110" i="6"/>
  <c r="J110" i="6"/>
  <c r="Q109" i="6"/>
  <c r="P71" i="1"/>
  <c r="I71" i="6" s="1"/>
  <c r="F71" i="6"/>
  <c r="E55" i="6"/>
  <c r="AB55" i="6"/>
  <c r="AH55" i="6"/>
  <c r="P55" i="6"/>
  <c r="V55" i="6"/>
  <c r="P31" i="1"/>
  <c r="I31" i="6" s="1"/>
  <c r="F31" i="6"/>
  <c r="U26" i="6"/>
  <c r="AG26" i="6"/>
  <c r="U139" i="6"/>
  <c r="AA139" i="6"/>
  <c r="M136" i="1"/>
  <c r="F136" i="6" s="1"/>
  <c r="D128" i="6"/>
  <c r="O128" i="6"/>
  <c r="U128" i="6"/>
  <c r="AG128" i="6"/>
  <c r="AA128" i="6"/>
  <c r="AB123" i="6"/>
  <c r="M122" i="1"/>
  <c r="F122" i="6" s="1"/>
  <c r="U118" i="6"/>
  <c r="O118" i="6"/>
  <c r="AG118" i="6"/>
  <c r="J118" i="6"/>
  <c r="M116" i="1"/>
  <c r="F116" i="6" s="1"/>
  <c r="AG112" i="6"/>
  <c r="U112" i="6"/>
  <c r="AG111" i="6"/>
  <c r="D111" i="6"/>
  <c r="O111" i="6"/>
  <c r="K110" i="6"/>
  <c r="AH110" i="6"/>
  <c r="U104" i="1"/>
  <c r="X104" i="1" s="1"/>
  <c r="M104" i="6" s="1"/>
  <c r="M104" i="1"/>
  <c r="F104" i="6" s="1"/>
  <c r="AA102" i="6"/>
  <c r="O102" i="6"/>
  <c r="AG102" i="6"/>
  <c r="J102" i="6"/>
  <c r="U98" i="6"/>
  <c r="AA98" i="6"/>
  <c r="Q97" i="6"/>
  <c r="O97" i="6"/>
  <c r="J97" i="6"/>
  <c r="U97" i="6"/>
  <c r="AG97" i="6"/>
  <c r="E95" i="6"/>
  <c r="P95" i="6"/>
  <c r="K95" i="6"/>
  <c r="AB95" i="6"/>
  <c r="AH95" i="6"/>
  <c r="D94" i="6"/>
  <c r="U94" i="6"/>
  <c r="AA94" i="6"/>
  <c r="M86" i="1"/>
  <c r="F86" i="6" s="1"/>
  <c r="K86" i="6"/>
  <c r="AH86" i="6"/>
  <c r="M84" i="1"/>
  <c r="F84" i="6" s="1"/>
  <c r="AI83" i="1"/>
  <c r="AN83" i="1" s="1"/>
  <c r="W83" i="6" s="1"/>
  <c r="AG82" i="6"/>
  <c r="O82" i="6"/>
  <c r="AW76" i="1"/>
  <c r="AZ76" i="1" s="1"/>
  <c r="AE76" i="6" s="1"/>
  <c r="AH74" i="6"/>
  <c r="AI73" i="1"/>
  <c r="AN73" i="1" s="1"/>
  <c r="W73" i="6" s="1"/>
  <c r="AW72" i="1"/>
  <c r="AZ72" i="1" s="1"/>
  <c r="AE72" i="6" s="1"/>
  <c r="AS72" i="1"/>
  <c r="M70" i="1"/>
  <c r="F70" i="6" s="1"/>
  <c r="V70" i="6"/>
  <c r="AB70" i="6"/>
  <c r="E70" i="6"/>
  <c r="V69" i="6"/>
  <c r="AH69" i="6"/>
  <c r="U66" i="6"/>
  <c r="AG66" i="6"/>
  <c r="M65" i="1"/>
  <c r="F65" i="6" s="1"/>
  <c r="M62" i="1"/>
  <c r="F62" i="6" s="1"/>
  <c r="M61" i="1"/>
  <c r="F61" i="6" s="1"/>
  <c r="M59" i="1"/>
  <c r="F59" i="6" s="1"/>
  <c r="M58" i="1"/>
  <c r="F58" i="6" s="1"/>
  <c r="U57" i="6"/>
  <c r="O57" i="6"/>
  <c r="AG57" i="6"/>
  <c r="J57" i="6"/>
  <c r="AG52" i="6"/>
  <c r="U52" i="6"/>
  <c r="M51" i="1"/>
  <c r="F51" i="6" s="1"/>
  <c r="AU49" i="1"/>
  <c r="AY49" i="1" s="1"/>
  <c r="AD49" i="6" s="1"/>
  <c r="M49" i="1"/>
  <c r="F49" i="6" s="1"/>
  <c r="U47" i="1"/>
  <c r="X47" i="1" s="1"/>
  <c r="M47" i="6" s="1"/>
  <c r="V42" i="6"/>
  <c r="AH42" i="6"/>
  <c r="AG40" i="6"/>
  <c r="J40" i="6"/>
  <c r="D40" i="6"/>
  <c r="AG35" i="1"/>
  <c r="T35" i="6" s="1"/>
  <c r="Q35" i="6"/>
  <c r="K34" i="6"/>
  <c r="V34" i="6"/>
  <c r="AH34" i="6"/>
  <c r="E34" i="6"/>
  <c r="D32" i="6"/>
  <c r="AA32" i="6"/>
  <c r="O32" i="6"/>
  <c r="AU31" i="1"/>
  <c r="AY31" i="1" s="1"/>
  <c r="AD31" i="6" s="1"/>
  <c r="AI31" i="1"/>
  <c r="M28" i="1"/>
  <c r="F28" i="6" s="1"/>
  <c r="J25" i="6"/>
  <c r="U25" i="6"/>
  <c r="AG25" i="6"/>
  <c r="J24" i="6"/>
  <c r="U24" i="6"/>
  <c r="M22" i="1"/>
  <c r="F22" i="6" s="1"/>
  <c r="AS19" i="1"/>
  <c r="AX19" i="1" s="1"/>
  <c r="AC19" i="6" s="1"/>
  <c r="AK19" i="1"/>
  <c r="AO19" i="1" s="1"/>
  <c r="X19" i="6" s="1"/>
  <c r="E16" i="6"/>
  <c r="P16" i="6"/>
  <c r="K16" i="6"/>
  <c r="AB16" i="6"/>
  <c r="AI14" i="1"/>
  <c r="AN14" i="1" s="1"/>
  <c r="C14" i="6"/>
  <c r="M11" i="1"/>
  <c r="F11" i="6" s="1"/>
  <c r="M9" i="1"/>
  <c r="F9" i="6" s="1"/>
  <c r="M8" i="1"/>
  <c r="F8" i="6" s="1"/>
  <c r="D7" i="6"/>
  <c r="U7" i="6"/>
  <c r="O7" i="6"/>
  <c r="AG7" i="6"/>
  <c r="U6" i="6"/>
  <c r="AG6" i="6"/>
  <c r="D5" i="6"/>
  <c r="O5" i="6"/>
  <c r="AA5" i="6"/>
  <c r="J5" i="6"/>
  <c r="O132" i="6"/>
  <c r="O94" i="6"/>
  <c r="AG38" i="6"/>
  <c r="J32" i="6"/>
  <c r="Q98" i="6"/>
  <c r="J95" i="6"/>
  <c r="AA95" i="6"/>
  <c r="O95" i="6"/>
  <c r="U92" i="6"/>
  <c r="AG92" i="6"/>
  <c r="AA84" i="6"/>
  <c r="O84" i="6"/>
  <c r="K81" i="6"/>
  <c r="AH81" i="6"/>
  <c r="J75" i="6"/>
  <c r="U75" i="6"/>
  <c r="AG75" i="6"/>
  <c r="D75" i="6"/>
  <c r="AG70" i="6"/>
  <c r="U70" i="6"/>
  <c r="J69" i="6"/>
  <c r="O69" i="6"/>
  <c r="K68" i="6"/>
  <c r="E68" i="6"/>
  <c r="AH68" i="6"/>
  <c r="AG62" i="6"/>
  <c r="U62" i="6"/>
  <c r="K60" i="6"/>
  <c r="AH60" i="6"/>
  <c r="E60" i="6"/>
  <c r="V60" i="6"/>
  <c r="J59" i="6"/>
  <c r="U59" i="6"/>
  <c r="AG59" i="6"/>
  <c r="D59" i="6"/>
  <c r="J58" i="6"/>
  <c r="AG58" i="6"/>
  <c r="U58" i="6"/>
  <c r="O58" i="6"/>
  <c r="K44" i="6"/>
  <c r="AH44" i="6"/>
  <c r="AG43" i="1"/>
  <c r="T43" i="6" s="1"/>
  <c r="Q43" i="6"/>
  <c r="F39" i="6"/>
  <c r="F38" i="6"/>
  <c r="U30" i="6"/>
  <c r="AG30" i="6"/>
  <c r="J28" i="6"/>
  <c r="AA28" i="6"/>
  <c r="AW25" i="1"/>
  <c r="AZ25" i="1" s="1"/>
  <c r="AE25" i="6" s="1"/>
  <c r="AG25" i="1"/>
  <c r="T25" i="6" s="1"/>
  <c r="Q25" i="6"/>
  <c r="U24" i="1"/>
  <c r="U22" i="6"/>
  <c r="AG22" i="6"/>
  <c r="M21" i="1"/>
  <c r="F21" i="6" s="1"/>
  <c r="M19" i="1"/>
  <c r="F19" i="6" s="1"/>
  <c r="K18" i="6"/>
  <c r="V18" i="6"/>
  <c r="E18" i="6"/>
  <c r="AH18" i="6"/>
  <c r="AB17" i="6"/>
  <c r="E17" i="6"/>
  <c r="J16" i="6"/>
  <c r="AA16" i="6"/>
  <c r="D16" i="6"/>
  <c r="AG16" i="6"/>
  <c r="U16" i="6"/>
  <c r="K14" i="6"/>
  <c r="E14" i="6"/>
  <c r="V14" i="6"/>
  <c r="K10" i="6"/>
  <c r="AH10" i="6"/>
  <c r="E10" i="6"/>
  <c r="M6" i="1"/>
  <c r="AG68" i="6"/>
  <c r="AA11" i="6"/>
  <c r="J7" i="6"/>
  <c r="M138" i="1"/>
  <c r="F138" i="6" s="1"/>
  <c r="K138" i="6"/>
  <c r="AH138" i="6"/>
  <c r="E138" i="6"/>
  <c r="V138" i="6"/>
  <c r="K137" i="6"/>
  <c r="V137" i="6"/>
  <c r="E137" i="6"/>
  <c r="P137" i="6"/>
  <c r="AB137" i="6"/>
  <c r="AH137" i="6"/>
  <c r="AS130" i="1"/>
  <c r="AK130" i="1"/>
  <c r="AO130" i="1" s="1"/>
  <c r="X130" i="6" s="1"/>
  <c r="O129" i="6"/>
  <c r="J129" i="6"/>
  <c r="U129" i="6"/>
  <c r="D129" i="6"/>
  <c r="AG129" i="6"/>
  <c r="AZ119" i="1"/>
  <c r="AE119" i="6" s="1"/>
  <c r="M117" i="1"/>
  <c r="F117" i="6" s="1"/>
  <c r="M113" i="1"/>
  <c r="F113" i="6" s="1"/>
  <c r="M110" i="1"/>
  <c r="F110" i="6" s="1"/>
  <c r="M109" i="1"/>
  <c r="F109" i="6" s="1"/>
  <c r="O105" i="6"/>
  <c r="J105" i="6"/>
  <c r="U105" i="6"/>
  <c r="AG105" i="6"/>
  <c r="AS104" i="1"/>
  <c r="AX104" i="1" s="1"/>
  <c r="AC104" i="6" s="1"/>
  <c r="AK104" i="1"/>
  <c r="AH104" i="6"/>
  <c r="AB104" i="6"/>
  <c r="M101" i="1"/>
  <c r="F101" i="6" s="1"/>
  <c r="AW100" i="1"/>
  <c r="AZ100" i="1" s="1"/>
  <c r="AE100" i="6" s="1"/>
  <c r="AX100" i="1"/>
  <c r="AC100" i="6" s="1"/>
  <c r="K99" i="6"/>
  <c r="AB99" i="6"/>
  <c r="AA90" i="6"/>
  <c r="J90" i="6"/>
  <c r="AG90" i="6"/>
  <c r="O90" i="6"/>
  <c r="AS86" i="1"/>
  <c r="AW83" i="1"/>
  <c r="AZ83" i="1" s="1"/>
  <c r="AE83" i="6" s="1"/>
  <c r="AU81" i="1"/>
  <c r="AY81" i="1" s="1"/>
  <c r="AD81" i="6" s="1"/>
  <c r="D81" i="6"/>
  <c r="J81" i="6"/>
  <c r="U81" i="6"/>
  <c r="O81" i="6"/>
  <c r="AG81" i="6"/>
  <c r="AK79" i="1"/>
  <c r="AO79" i="1" s="1"/>
  <c r="X79" i="6" s="1"/>
  <c r="V77" i="6"/>
  <c r="AH77" i="6"/>
  <c r="AO75" i="1"/>
  <c r="X75" i="6" s="1"/>
  <c r="M73" i="1"/>
  <c r="F73" i="6" s="1"/>
  <c r="AH73" i="6"/>
  <c r="V73" i="6"/>
  <c r="AU72" i="1"/>
  <c r="AY72" i="1" s="1"/>
  <c r="AD72" i="6" s="1"/>
  <c r="K72" i="6"/>
  <c r="V72" i="6"/>
  <c r="AH72" i="6"/>
  <c r="AS67" i="1"/>
  <c r="AX67" i="1" s="1"/>
  <c r="AC67" i="6" s="1"/>
  <c r="AW64" i="1"/>
  <c r="AZ64" i="1" s="1"/>
  <c r="M64" i="1"/>
  <c r="F64" i="6" s="1"/>
  <c r="AU63" i="1"/>
  <c r="AY63" i="1" s="1"/>
  <c r="AD63" i="6" s="1"/>
  <c r="AI63" i="1"/>
  <c r="U63" i="1"/>
  <c r="X63" i="1" s="1"/>
  <c r="U62" i="1"/>
  <c r="X62" i="1" s="1"/>
  <c r="M62" i="6" s="1"/>
  <c r="U61" i="1"/>
  <c r="X61" i="1" s="1"/>
  <c r="AW60" i="1"/>
  <c r="AX58" i="1"/>
  <c r="AC58" i="6" s="1"/>
  <c r="AO58" i="1"/>
  <c r="X58" i="6" s="1"/>
  <c r="AN57" i="1"/>
  <c r="AG56" i="6"/>
  <c r="U56" i="6"/>
  <c r="AG54" i="1"/>
  <c r="T54" i="6" s="1"/>
  <c r="Q54" i="6"/>
  <c r="AO53" i="1"/>
  <c r="X53" i="6" s="1"/>
  <c r="AY52" i="1"/>
  <c r="AD52" i="6" s="1"/>
  <c r="AZ51" i="1"/>
  <c r="AE51" i="6" s="1"/>
  <c r="AX51" i="1"/>
  <c r="AC51" i="6" s="1"/>
  <c r="AK51" i="1"/>
  <c r="U51" i="1"/>
  <c r="X51" i="1" s="1"/>
  <c r="M51" i="6" s="1"/>
  <c r="AW49" i="1"/>
  <c r="AZ49" i="1" s="1"/>
  <c r="AE49" i="6" s="1"/>
  <c r="AS49" i="1"/>
  <c r="AX49" i="1" s="1"/>
  <c r="AC49" i="6" s="1"/>
  <c r="X49" i="1"/>
  <c r="M49" i="6" s="1"/>
  <c r="AH49" i="6"/>
  <c r="D44" i="6"/>
  <c r="AA44" i="6"/>
  <c r="J44" i="6"/>
  <c r="AU43" i="1"/>
  <c r="AY43" i="1" s="1"/>
  <c r="AD43" i="6" s="1"/>
  <c r="AI43" i="1"/>
  <c r="AN43" i="1" s="1"/>
  <c r="W43" i="6" s="1"/>
  <c r="O36" i="6"/>
  <c r="J36" i="6"/>
  <c r="D36" i="6"/>
  <c r="AG36" i="6"/>
  <c r="U36" i="6"/>
  <c r="AA36" i="6"/>
  <c r="AW31" i="1"/>
  <c r="AZ31" i="1" s="1"/>
  <c r="AS31" i="1"/>
  <c r="AX31" i="1" s="1"/>
  <c r="AC31" i="6" s="1"/>
  <c r="AK31" i="1"/>
  <c r="P27" i="1"/>
  <c r="I27" i="6" s="1"/>
  <c r="F27" i="6"/>
  <c r="U25" i="1"/>
  <c r="X25" i="1" s="1"/>
  <c r="M25" i="6" s="1"/>
  <c r="C25" i="6"/>
  <c r="AB12" i="6"/>
  <c r="P12" i="6"/>
  <c r="K8" i="6"/>
  <c r="AB8" i="6"/>
  <c r="Q46" i="6"/>
  <c r="O16" i="6"/>
  <c r="M132" i="1"/>
  <c r="F132" i="6" s="1"/>
  <c r="AW130" i="1"/>
  <c r="AZ130" i="1" s="1"/>
  <c r="AE130" i="6" s="1"/>
  <c r="U130" i="1"/>
  <c r="X130" i="1" s="1"/>
  <c r="J119" i="6"/>
  <c r="D119" i="6"/>
  <c r="O119" i="6"/>
  <c r="U119" i="6"/>
  <c r="AA119" i="6"/>
  <c r="AG119" i="6"/>
  <c r="M118" i="1"/>
  <c r="F118" i="6" s="1"/>
  <c r="U116" i="6"/>
  <c r="AG116" i="6"/>
  <c r="AG114" i="1"/>
  <c r="T114" i="6" s="1"/>
  <c r="Q114" i="6"/>
  <c r="AS113" i="1"/>
  <c r="AX113" i="1" s="1"/>
  <c r="AC113" i="6" s="1"/>
  <c r="C113" i="6"/>
  <c r="M108" i="1"/>
  <c r="F108" i="6" s="1"/>
  <c r="M105" i="1"/>
  <c r="F105" i="6" s="1"/>
  <c r="AW104" i="1"/>
  <c r="AZ104" i="1" s="1"/>
  <c r="AE104" i="6" s="1"/>
  <c r="P102" i="6"/>
  <c r="AH102" i="6"/>
  <c r="K102" i="6"/>
  <c r="V102" i="6"/>
  <c r="U100" i="1"/>
  <c r="X100" i="1" s="1"/>
  <c r="M100" i="6" s="1"/>
  <c r="M100" i="1"/>
  <c r="F100" i="6" s="1"/>
  <c r="M96" i="1"/>
  <c r="F96" i="6" s="1"/>
  <c r="K96" i="6"/>
  <c r="E96" i="6"/>
  <c r="V96" i="6"/>
  <c r="P96" i="6"/>
  <c r="AB96" i="6"/>
  <c r="AW88" i="1"/>
  <c r="AZ88" i="1" s="1"/>
  <c r="AE88" i="6" s="1"/>
  <c r="D87" i="6"/>
  <c r="AA87" i="6"/>
  <c r="O87" i="6"/>
  <c r="M85" i="1"/>
  <c r="F85" i="6" s="1"/>
  <c r="AO83" i="1"/>
  <c r="X83" i="6" s="1"/>
  <c r="U81" i="1"/>
  <c r="M80" i="1"/>
  <c r="F80" i="6" s="1"/>
  <c r="J78" i="6"/>
  <c r="AA78" i="6"/>
  <c r="O78" i="6"/>
  <c r="J73" i="6"/>
  <c r="O73" i="6"/>
  <c r="AI72" i="1"/>
  <c r="AN72" i="1" s="1"/>
  <c r="W72" i="6" s="1"/>
  <c r="U72" i="1"/>
  <c r="M66" i="1"/>
  <c r="F66" i="6" s="1"/>
  <c r="U64" i="6"/>
  <c r="AG64" i="6"/>
  <c r="U60" i="1"/>
  <c r="X60" i="1" s="1"/>
  <c r="M60" i="6" s="1"/>
  <c r="M57" i="1"/>
  <c r="F57" i="6" s="1"/>
  <c r="AH57" i="6"/>
  <c r="V57" i="6"/>
  <c r="AG55" i="1"/>
  <c r="T55" i="6" s="1"/>
  <c r="R55" i="6"/>
  <c r="M50" i="1"/>
  <c r="F50" i="6" s="1"/>
  <c r="E50" i="6"/>
  <c r="P50" i="6"/>
  <c r="AK49" i="1"/>
  <c r="AO49" i="1" s="1"/>
  <c r="X49" i="6" s="1"/>
  <c r="U49" i="6"/>
  <c r="J49" i="6"/>
  <c r="O49" i="6"/>
  <c r="AU47" i="1"/>
  <c r="AY47" i="1" s="1"/>
  <c r="AI47" i="1"/>
  <c r="AN47" i="1" s="1"/>
  <c r="W47" i="6" s="1"/>
  <c r="AB46" i="6"/>
  <c r="AH46" i="6"/>
  <c r="M44" i="1"/>
  <c r="F44" i="6" s="1"/>
  <c r="U43" i="1"/>
  <c r="X43" i="1" s="1"/>
  <c r="M43" i="6" s="1"/>
  <c r="E40" i="6"/>
  <c r="P40" i="6"/>
  <c r="AB40" i="6"/>
  <c r="AH40" i="6"/>
  <c r="K40" i="6"/>
  <c r="V40" i="6"/>
  <c r="AW36" i="1"/>
  <c r="AZ36" i="1" s="1"/>
  <c r="AE36" i="6" s="1"/>
  <c r="M36" i="1"/>
  <c r="F36" i="6" s="1"/>
  <c r="U35" i="6"/>
  <c r="AG35" i="6"/>
  <c r="AW33" i="1"/>
  <c r="AZ33" i="1" s="1"/>
  <c r="AE33" i="6" s="1"/>
  <c r="AS33" i="1"/>
  <c r="AX33" i="1" s="1"/>
  <c r="U33" i="1"/>
  <c r="X33" i="1" s="1"/>
  <c r="AO31" i="1"/>
  <c r="X31" i="6" s="1"/>
  <c r="D31" i="6"/>
  <c r="O31" i="6"/>
  <c r="AA31" i="6"/>
  <c r="J31" i="6"/>
  <c r="AG31" i="6"/>
  <c r="U31" i="6"/>
  <c r="M30" i="1"/>
  <c r="F30" i="6" s="1"/>
  <c r="AI30" i="1"/>
  <c r="C30" i="6"/>
  <c r="J29" i="6"/>
  <c r="U29" i="6"/>
  <c r="AG29" i="6"/>
  <c r="D29" i="6"/>
  <c r="AS28" i="1"/>
  <c r="AX28" i="1" s="1"/>
  <c r="C28" i="6"/>
  <c r="AU25" i="1"/>
  <c r="AY25" i="1" s="1"/>
  <c r="AD25" i="6" s="1"/>
  <c r="AN25" i="1"/>
  <c r="W25" i="6" s="1"/>
  <c r="M25" i="1"/>
  <c r="F25" i="6" s="1"/>
  <c r="M24" i="1"/>
  <c r="F24" i="6" s="1"/>
  <c r="AO23" i="1"/>
  <c r="X23" i="6" s="1"/>
  <c r="AW21" i="1"/>
  <c r="AZ21" i="1" s="1"/>
  <c r="AE21" i="6" s="1"/>
  <c r="AS21" i="1"/>
  <c r="M20" i="1"/>
  <c r="F20" i="6" s="1"/>
  <c r="K20" i="6"/>
  <c r="V20" i="6"/>
  <c r="AH20" i="6"/>
  <c r="M17" i="1"/>
  <c r="F17" i="6" s="1"/>
  <c r="AZ15" i="1"/>
  <c r="AE15" i="6" s="1"/>
  <c r="M14" i="1"/>
  <c r="F14" i="6" s="1"/>
  <c r="D12" i="6"/>
  <c r="J12" i="6"/>
  <c r="O12" i="6"/>
  <c r="AS10" i="1"/>
  <c r="AX10" i="1" s="1"/>
  <c r="AC10" i="6" s="1"/>
  <c r="AK10" i="1"/>
  <c r="AO10" i="1" s="1"/>
  <c r="X10" i="6" s="1"/>
  <c r="AA8" i="6"/>
  <c r="O8" i="6"/>
  <c r="J8" i="6"/>
  <c r="AH7" i="6"/>
  <c r="V7" i="6"/>
  <c r="K6" i="6"/>
  <c r="AH6" i="6"/>
  <c r="Q115" i="6"/>
  <c r="V95" i="6"/>
  <c r="E72" i="6"/>
  <c r="AA58" i="6"/>
  <c r="U44" i="6"/>
  <c r="Q10" i="6"/>
  <c r="M10" i="1"/>
  <c r="F10" i="6" s="1"/>
  <c r="M5" i="1"/>
  <c r="F5" i="6" s="1"/>
  <c r="O311" i="1"/>
  <c r="AG726" i="1"/>
  <c r="S726" i="6"/>
  <c r="W648" i="6"/>
  <c r="W740" i="6"/>
  <c r="X813" i="1"/>
  <c r="W813" i="1" s="1"/>
  <c r="AC779" i="6"/>
  <c r="W608" i="6"/>
  <c r="AI849" i="1"/>
  <c r="C849" i="6"/>
  <c r="AI848" i="1"/>
  <c r="C848" i="6"/>
  <c r="AI847" i="1"/>
  <c r="C847" i="6"/>
  <c r="AI841" i="1"/>
  <c r="C841" i="6"/>
  <c r="AI840" i="1"/>
  <c r="AN840" i="1" s="1"/>
  <c r="C840" i="6"/>
  <c r="AI839" i="1"/>
  <c r="C839" i="6"/>
  <c r="AI833" i="1"/>
  <c r="C833" i="6"/>
  <c r="AI832" i="1"/>
  <c r="C832" i="6"/>
  <c r="AI831" i="1"/>
  <c r="C831" i="6"/>
  <c r="AI825" i="1"/>
  <c r="C825" i="6"/>
  <c r="AI824" i="1"/>
  <c r="AN824" i="1" s="1"/>
  <c r="C824" i="6"/>
  <c r="AI823" i="1"/>
  <c r="C823" i="6"/>
  <c r="AI817" i="1"/>
  <c r="AN817" i="1" s="1"/>
  <c r="C817" i="6"/>
  <c r="AI816" i="1"/>
  <c r="C816" i="6"/>
  <c r="AI815" i="1"/>
  <c r="AN815" i="1" s="1"/>
  <c r="C815" i="6"/>
  <c r="AI809" i="1"/>
  <c r="C809" i="6"/>
  <c r="AI808" i="1"/>
  <c r="AN808" i="1" s="1"/>
  <c r="C808" i="6"/>
  <c r="AI807" i="1"/>
  <c r="C807" i="6"/>
  <c r="AI801" i="1"/>
  <c r="AN801" i="1" s="1"/>
  <c r="C801" i="6"/>
  <c r="AI800" i="1"/>
  <c r="C800" i="6"/>
  <c r="AI799" i="1"/>
  <c r="C799" i="6"/>
  <c r="AI793" i="1"/>
  <c r="C793" i="6"/>
  <c r="AI792" i="1"/>
  <c r="AN792" i="1" s="1"/>
  <c r="C792" i="6"/>
  <c r="AI791" i="1"/>
  <c r="C791" i="6"/>
  <c r="AI785" i="1"/>
  <c r="C785" i="6"/>
  <c r="AI784" i="1"/>
  <c r="C784" i="6"/>
  <c r="AI783" i="1"/>
  <c r="C783" i="6"/>
  <c r="AC782" i="6"/>
  <c r="AI780" i="1"/>
  <c r="C780" i="6"/>
  <c r="U761" i="1"/>
  <c r="X761" i="1" s="1"/>
  <c r="C761" i="6"/>
  <c r="X758" i="6"/>
  <c r="P758" i="1"/>
  <c r="AI755" i="1"/>
  <c r="AN755" i="1" s="1"/>
  <c r="C755" i="6"/>
  <c r="U749" i="1"/>
  <c r="C749" i="6"/>
  <c r="X746" i="6"/>
  <c r="AG742" i="1"/>
  <c r="AI739" i="1"/>
  <c r="AN739" i="1" s="1"/>
  <c r="C739" i="6"/>
  <c r="AG733" i="1"/>
  <c r="U733" i="1"/>
  <c r="C733" i="6"/>
  <c r="X730" i="6"/>
  <c r="AI723" i="1"/>
  <c r="AN723" i="1" s="1"/>
  <c r="C723" i="6"/>
  <c r="P715" i="1"/>
  <c r="AS715" i="1"/>
  <c r="C715" i="6"/>
  <c r="U713" i="1"/>
  <c r="X713" i="1" s="1"/>
  <c r="C713" i="6"/>
  <c r="AG712" i="1"/>
  <c r="S712" i="6"/>
  <c r="W701" i="6"/>
  <c r="U701" i="1"/>
  <c r="X701" i="1" s="1"/>
  <c r="C701" i="6"/>
  <c r="AG700" i="1"/>
  <c r="S700" i="6"/>
  <c r="AG676" i="1"/>
  <c r="AG664" i="1"/>
  <c r="AG660" i="1"/>
  <c r="AG638" i="1"/>
  <c r="AG616" i="1"/>
  <c r="AG612" i="1"/>
  <c r="AG606" i="1"/>
  <c r="AG598" i="1"/>
  <c r="AG588" i="1"/>
  <c r="AK579" i="1"/>
  <c r="AO579" i="1" s="1"/>
  <c r="C579" i="6"/>
  <c r="AU572" i="1"/>
  <c r="AY572" i="1" s="1"/>
  <c r="C572" i="6"/>
  <c r="P569" i="1"/>
  <c r="AI569" i="1"/>
  <c r="AN569" i="1" s="1"/>
  <c r="C569" i="6"/>
  <c r="W555" i="1"/>
  <c r="M555" i="6"/>
  <c r="AI549" i="1"/>
  <c r="AN549" i="1" s="1"/>
  <c r="C549" i="6"/>
  <c r="AG541" i="1"/>
  <c r="AU540" i="1"/>
  <c r="AY540" i="1" s="1"/>
  <c r="C540" i="6"/>
  <c r="M522" i="6"/>
  <c r="P518" i="1"/>
  <c r="W493" i="1"/>
  <c r="C492" i="6"/>
  <c r="AK492" i="1"/>
  <c r="AO492" i="1" s="1"/>
  <c r="AP852" i="1"/>
  <c r="O849" i="1"/>
  <c r="AW848" i="1"/>
  <c r="AZ848" i="1" s="1"/>
  <c r="AO848" i="1"/>
  <c r="AG848" i="1"/>
  <c r="AW847" i="1"/>
  <c r="AZ847" i="1" s="1"/>
  <c r="AK847" i="1"/>
  <c r="AO847" i="1" s="1"/>
  <c r="AI846" i="1"/>
  <c r="AN846" i="1" s="1"/>
  <c r="C846" i="6"/>
  <c r="AS845" i="1"/>
  <c r="AX845" i="1" s="1"/>
  <c r="AK845" i="1"/>
  <c r="AO845" i="1" s="1"/>
  <c r="AP844" i="1"/>
  <c r="O841" i="1"/>
  <c r="AW840" i="1"/>
  <c r="AZ840" i="1" s="1"/>
  <c r="AO840" i="1"/>
  <c r="AG840" i="1"/>
  <c r="AW839" i="1"/>
  <c r="AZ839" i="1" s="1"/>
  <c r="AK839" i="1"/>
  <c r="AO839" i="1" s="1"/>
  <c r="AI838" i="1"/>
  <c r="AN838" i="1" s="1"/>
  <c r="C838" i="6"/>
  <c r="AS837" i="1"/>
  <c r="AX837" i="1" s="1"/>
  <c r="AK837" i="1"/>
  <c r="AO837" i="1" s="1"/>
  <c r="AP836" i="1"/>
  <c r="O833" i="1"/>
  <c r="AW832" i="1"/>
  <c r="AZ832" i="1" s="1"/>
  <c r="AO832" i="1"/>
  <c r="AW831" i="1"/>
  <c r="AZ831" i="1" s="1"/>
  <c r="AK831" i="1"/>
  <c r="AI830" i="1"/>
  <c r="AN830" i="1" s="1"/>
  <c r="C830" i="6"/>
  <c r="AS829" i="1"/>
  <c r="AX829" i="1" s="1"/>
  <c r="AK829" i="1"/>
  <c r="AO829" i="1" s="1"/>
  <c r="AP828" i="1"/>
  <c r="O825" i="1"/>
  <c r="AW824" i="1"/>
  <c r="AZ824" i="1" s="1"/>
  <c r="AO824" i="1"/>
  <c r="AW823" i="1"/>
  <c r="AZ823" i="1" s="1"/>
  <c r="AK823" i="1"/>
  <c r="AO823" i="1" s="1"/>
  <c r="AI822" i="1"/>
  <c r="AN822" i="1" s="1"/>
  <c r="C822" i="6"/>
  <c r="AS821" i="1"/>
  <c r="AX821" i="1" s="1"/>
  <c r="AK821" i="1"/>
  <c r="AO821" i="1" s="1"/>
  <c r="AP820" i="1"/>
  <c r="O817" i="1"/>
  <c r="AW816" i="1"/>
  <c r="AZ816" i="1" s="1"/>
  <c r="AO816" i="1"/>
  <c r="AW815" i="1"/>
  <c r="AZ815" i="1" s="1"/>
  <c r="AK815" i="1"/>
  <c r="AO815" i="1" s="1"/>
  <c r="AI814" i="1"/>
  <c r="AN814" i="1" s="1"/>
  <c r="C814" i="6"/>
  <c r="AS813" i="1"/>
  <c r="AX813" i="1" s="1"/>
  <c r="AK813" i="1"/>
  <c r="AO813" i="1" s="1"/>
  <c r="AP812" i="1"/>
  <c r="O809" i="1"/>
  <c r="AW808" i="1"/>
  <c r="AZ808" i="1" s="1"/>
  <c r="AO808" i="1"/>
  <c r="AG808" i="1"/>
  <c r="AW807" i="1"/>
  <c r="AZ807" i="1" s="1"/>
  <c r="AK807" i="1"/>
  <c r="AO807" i="1" s="1"/>
  <c r="AI806" i="1"/>
  <c r="C806" i="6"/>
  <c r="AS805" i="1"/>
  <c r="AX805" i="1" s="1"/>
  <c r="AK805" i="1"/>
  <c r="AO805" i="1" s="1"/>
  <c r="AP804" i="1"/>
  <c r="O801" i="1"/>
  <c r="AW800" i="1"/>
  <c r="AZ800" i="1" s="1"/>
  <c r="AO800" i="1"/>
  <c r="AW799" i="1"/>
  <c r="AZ799" i="1" s="1"/>
  <c r="AK799" i="1"/>
  <c r="AO799" i="1" s="1"/>
  <c r="AI798" i="1"/>
  <c r="AN798" i="1" s="1"/>
  <c r="C798" i="6"/>
  <c r="AS797" i="1"/>
  <c r="AX797" i="1" s="1"/>
  <c r="AK797" i="1"/>
  <c r="AO797" i="1" s="1"/>
  <c r="AP796" i="1"/>
  <c r="O793" i="1"/>
  <c r="AW792" i="1"/>
  <c r="AZ792" i="1" s="1"/>
  <c r="AO792" i="1"/>
  <c r="AW791" i="1"/>
  <c r="AZ791" i="1" s="1"/>
  <c r="AK791" i="1"/>
  <c r="AO791" i="1" s="1"/>
  <c r="AI790" i="1"/>
  <c r="AN790" i="1" s="1"/>
  <c r="C790" i="6"/>
  <c r="AS789" i="1"/>
  <c r="AX789" i="1" s="1"/>
  <c r="AK789" i="1"/>
  <c r="AO789" i="1" s="1"/>
  <c r="AP788" i="1"/>
  <c r="O785" i="1"/>
  <c r="AW784" i="1"/>
  <c r="AZ784" i="1" s="1"/>
  <c r="AO784" i="1"/>
  <c r="AG784" i="1"/>
  <c r="AW783" i="1"/>
  <c r="AZ783" i="1" s="1"/>
  <c r="AK783" i="1"/>
  <c r="AO783" i="1" s="1"/>
  <c r="AI782" i="1"/>
  <c r="AN782" i="1" s="1"/>
  <c r="C782" i="6"/>
  <c r="AU780" i="1"/>
  <c r="AY780" i="1" s="1"/>
  <c r="AO780" i="1"/>
  <c r="AG780" i="1"/>
  <c r="O780" i="1"/>
  <c r="AW779" i="1"/>
  <c r="AZ779" i="1" s="1"/>
  <c r="AY777" i="1"/>
  <c r="AI777" i="1"/>
  <c r="AN777" i="1" s="1"/>
  <c r="AO775" i="1"/>
  <c r="AY774" i="1"/>
  <c r="AI774" i="1"/>
  <c r="AN774" i="1" s="1"/>
  <c r="AN773" i="1"/>
  <c r="AP772" i="1"/>
  <c r="AI772" i="1"/>
  <c r="AN772" i="1" s="1"/>
  <c r="O772" i="1"/>
  <c r="AI771" i="1"/>
  <c r="AN771" i="1" s="1"/>
  <c r="C771" i="6"/>
  <c r="AW770" i="1"/>
  <c r="AZ770" i="1" s="1"/>
  <c r="AS770" i="1"/>
  <c r="U770" i="1"/>
  <c r="X770" i="1" s="1"/>
  <c r="AP769" i="1"/>
  <c r="AF769" i="1"/>
  <c r="AP767" i="1"/>
  <c r="AW766" i="1"/>
  <c r="AZ766" i="1" s="1"/>
  <c r="AS766" i="1"/>
  <c r="U766" i="1"/>
  <c r="X766" i="1" s="1"/>
  <c r="W766" i="1" s="1"/>
  <c r="AP765" i="1"/>
  <c r="AN765" i="1"/>
  <c r="AF765" i="1"/>
  <c r="U765" i="1"/>
  <c r="C765" i="6"/>
  <c r="AK764" i="1"/>
  <c r="AO764" i="1" s="1"/>
  <c r="U764" i="1"/>
  <c r="X764" i="1" s="1"/>
  <c r="AU762" i="1"/>
  <c r="AY762" i="1" s="1"/>
  <c r="AO762" i="1"/>
  <c r="O762" i="1"/>
  <c r="P762" i="1" s="1"/>
  <c r="AK761" i="1"/>
  <c r="AO761" i="1" s="1"/>
  <c r="AU760" i="1"/>
  <c r="AY760" i="1" s="1"/>
  <c r="O760" i="1"/>
  <c r="AI759" i="1"/>
  <c r="AN759" i="1" s="1"/>
  <c r="AF759" i="1"/>
  <c r="AP758" i="1"/>
  <c r="AI758" i="1"/>
  <c r="AN758" i="1" s="1"/>
  <c r="AP755" i="1"/>
  <c r="U753" i="1"/>
  <c r="X753" i="1" s="1"/>
  <c r="C753" i="6"/>
  <c r="AK752" i="1"/>
  <c r="AO752" i="1" s="1"/>
  <c r="U752" i="1"/>
  <c r="X752" i="1" s="1"/>
  <c r="W752" i="1" s="1"/>
  <c r="AY748" i="1"/>
  <c r="AF747" i="1"/>
  <c r="AP746" i="1"/>
  <c r="O745" i="1"/>
  <c r="AP744" i="1"/>
  <c r="AI744" i="1"/>
  <c r="AN744" i="1" s="1"/>
  <c r="O744" i="1"/>
  <c r="AI743" i="1"/>
  <c r="AN743" i="1" s="1"/>
  <c r="AF743" i="1"/>
  <c r="AP742" i="1"/>
  <c r="AI742" i="1"/>
  <c r="AN742" i="1" s="1"/>
  <c r="AZ740" i="1"/>
  <c r="AP739" i="1"/>
  <c r="U737" i="1"/>
  <c r="C737" i="6"/>
  <c r="AK736" i="1"/>
  <c r="AO736" i="1" s="1"/>
  <c r="U736" i="1"/>
  <c r="X736" i="1" s="1"/>
  <c r="AO732" i="1"/>
  <c r="AF731" i="1"/>
  <c r="AP730" i="1"/>
  <c r="O729" i="1"/>
  <c r="AP728" i="1"/>
  <c r="AI728" i="1"/>
  <c r="AN728" i="1" s="1"/>
  <c r="O728" i="1"/>
  <c r="P728" i="1" s="1"/>
  <c r="AI727" i="1"/>
  <c r="AN727" i="1" s="1"/>
  <c r="AF727" i="1"/>
  <c r="AP726" i="1"/>
  <c r="AI726" i="1"/>
  <c r="AN726" i="1" s="1"/>
  <c r="AP723" i="1"/>
  <c r="U721" i="1"/>
  <c r="X721" i="1" s="1"/>
  <c r="C721" i="6"/>
  <c r="AF719" i="1"/>
  <c r="O719" i="1"/>
  <c r="AS719" i="1"/>
  <c r="AX719" i="1" s="1"/>
  <c r="C719" i="6"/>
  <c r="AW718" i="1"/>
  <c r="AZ718" i="1" s="1"/>
  <c r="AS718" i="1"/>
  <c r="U718" i="1"/>
  <c r="X718" i="1" s="1"/>
  <c r="AP717" i="1"/>
  <c r="AN717" i="1"/>
  <c r="AF717" i="1"/>
  <c r="U717" i="1"/>
  <c r="X717" i="1" s="1"/>
  <c r="C717" i="6"/>
  <c r="AK716" i="1"/>
  <c r="AO716" i="1" s="1"/>
  <c r="U716" i="1"/>
  <c r="X716" i="1" s="1"/>
  <c r="AY712" i="1"/>
  <c r="AY710" i="1"/>
  <c r="AW708" i="1"/>
  <c r="AZ708" i="1" s="1"/>
  <c r="AS708" i="1"/>
  <c r="AX708" i="1" s="1"/>
  <c r="U708" i="1"/>
  <c r="X708" i="1" s="1"/>
  <c r="AZ704" i="1"/>
  <c r="O704" i="1"/>
  <c r="AP703" i="1"/>
  <c r="AS703" i="1"/>
  <c r="C703" i="6"/>
  <c r="AK702" i="1"/>
  <c r="AO702" i="1" s="1"/>
  <c r="C702" i="6"/>
  <c r="X698" i="1"/>
  <c r="X697" i="1"/>
  <c r="AW695" i="1"/>
  <c r="AZ695" i="1" s="1"/>
  <c r="AS695" i="1"/>
  <c r="AK695" i="1"/>
  <c r="AO695" i="1" s="1"/>
  <c r="AX694" i="1"/>
  <c r="AX693" i="1"/>
  <c r="AP692" i="1"/>
  <c r="AU691" i="1"/>
  <c r="AY691" i="1" s="1"/>
  <c r="AP691" i="1"/>
  <c r="AI691" i="1"/>
  <c r="AN691" i="1" s="1"/>
  <c r="U691" i="1"/>
  <c r="X691" i="1" s="1"/>
  <c r="U690" i="1"/>
  <c r="X690" i="1" s="1"/>
  <c r="AF689" i="1"/>
  <c r="X689" i="1"/>
  <c r="X686" i="1"/>
  <c r="AW683" i="1"/>
  <c r="AZ683" i="1" s="1"/>
  <c r="AS683" i="1"/>
  <c r="AX683" i="1" s="1"/>
  <c r="AK683" i="1"/>
  <c r="AO683" i="1" s="1"/>
  <c r="U683" i="1"/>
  <c r="X683" i="1" s="1"/>
  <c r="AU682" i="1"/>
  <c r="AY682" i="1" s="1"/>
  <c r="AX681" i="1"/>
  <c r="AP680" i="1"/>
  <c r="AI680" i="1"/>
  <c r="AN680" i="1" s="1"/>
  <c r="AX679" i="1"/>
  <c r="AK679" i="1"/>
  <c r="U679" i="1"/>
  <c r="X679" i="1" s="1"/>
  <c r="AU678" i="1"/>
  <c r="AY678" i="1" s="1"/>
  <c r="AO678" i="1"/>
  <c r="AG678" i="1"/>
  <c r="X677" i="1"/>
  <c r="AP676" i="1"/>
  <c r="AI676" i="1"/>
  <c r="AN676" i="1" s="1"/>
  <c r="AK675" i="1"/>
  <c r="AO675" i="1" s="1"/>
  <c r="U675" i="1"/>
  <c r="X675" i="1" s="1"/>
  <c r="AU674" i="1"/>
  <c r="AY674" i="1" s="1"/>
  <c r="AZ673" i="1"/>
  <c r="X673" i="1"/>
  <c r="AP672" i="1"/>
  <c r="AI672" i="1"/>
  <c r="AN672" i="1" s="1"/>
  <c r="AZ671" i="1"/>
  <c r="AK671" i="1"/>
  <c r="AO671" i="1" s="1"/>
  <c r="U671" i="1"/>
  <c r="X671" i="1" s="1"/>
  <c r="W671" i="1" s="1"/>
  <c r="AU670" i="1"/>
  <c r="AY670" i="1" s="1"/>
  <c r="AO670" i="1"/>
  <c r="AG670" i="1"/>
  <c r="AX669" i="1"/>
  <c r="BA669" i="1" s="1"/>
  <c r="X669" i="1"/>
  <c r="AP668" i="1"/>
  <c r="AI668" i="1"/>
  <c r="AN668" i="1" s="1"/>
  <c r="AX667" i="1"/>
  <c r="AK667" i="1"/>
  <c r="AO667" i="1" s="1"/>
  <c r="U667" i="1"/>
  <c r="X667" i="1" s="1"/>
  <c r="AU666" i="1"/>
  <c r="AY666" i="1" s="1"/>
  <c r="AO666" i="1"/>
  <c r="AG666" i="1"/>
  <c r="AP664" i="1"/>
  <c r="AI664" i="1"/>
  <c r="AN664" i="1" s="1"/>
  <c r="AZ663" i="1"/>
  <c r="BA663" i="1" s="1"/>
  <c r="AK663" i="1"/>
  <c r="AO663" i="1" s="1"/>
  <c r="U663" i="1"/>
  <c r="X663" i="1" s="1"/>
  <c r="AU662" i="1"/>
  <c r="AY662" i="1" s="1"/>
  <c r="AG662" i="1"/>
  <c r="AZ661" i="1"/>
  <c r="AX661" i="1"/>
  <c r="AP660" i="1"/>
  <c r="AI660" i="1"/>
  <c r="AN660" i="1" s="1"/>
  <c r="AZ659" i="1"/>
  <c r="AP658" i="1"/>
  <c r="O658" i="1"/>
  <c r="AU657" i="1"/>
  <c r="AY657" i="1" s="1"/>
  <c r="O656" i="1"/>
  <c r="AU655" i="1"/>
  <c r="AY655" i="1" s="1"/>
  <c r="AW654" i="1"/>
  <c r="AZ654" i="1" s="1"/>
  <c r="U24" i="13" s="1"/>
  <c r="AS654" i="1"/>
  <c r="AX654" i="1" s="1"/>
  <c r="U654" i="1"/>
  <c r="X654" i="1" s="1"/>
  <c r="I24" i="13" s="1"/>
  <c r="AP653" i="1"/>
  <c r="AK652" i="1"/>
  <c r="AO652" i="1" s="1"/>
  <c r="U652" i="1"/>
  <c r="X652" i="1" s="1"/>
  <c r="AP651" i="1"/>
  <c r="AX650" i="1"/>
  <c r="X650" i="1"/>
  <c r="AW649" i="1"/>
  <c r="AZ649" i="1" s="1"/>
  <c r="U19" i="13" s="1"/>
  <c r="AS649" i="1"/>
  <c r="AX649" i="1" s="1"/>
  <c r="U649" i="1"/>
  <c r="X649" i="1" s="1"/>
  <c r="I19" i="13" s="1"/>
  <c r="AG648" i="1"/>
  <c r="AX646" i="1"/>
  <c r="BA646" i="1" s="1"/>
  <c r="X646" i="1"/>
  <c r="AW645" i="1"/>
  <c r="AS645" i="1"/>
  <c r="AX645" i="1" s="1"/>
  <c r="U645" i="1"/>
  <c r="X645" i="1" s="1"/>
  <c r="W645" i="1" s="1"/>
  <c r="AG644" i="1"/>
  <c r="AW643" i="1"/>
  <c r="AZ643" i="1" s="1"/>
  <c r="U13" i="13" s="1"/>
  <c r="AS643" i="1"/>
  <c r="AX643" i="1" s="1"/>
  <c r="AF643" i="1"/>
  <c r="AG643" i="1" s="1"/>
  <c r="U643" i="1"/>
  <c r="X643" i="1" s="1"/>
  <c r="AU642" i="1"/>
  <c r="AY642" i="1" s="1"/>
  <c r="AO642" i="1"/>
  <c r="AZ641" i="1"/>
  <c r="X641" i="1"/>
  <c r="AP640" i="1"/>
  <c r="O640" i="1"/>
  <c r="AO639" i="1"/>
  <c r="AP638" i="1"/>
  <c r="O638" i="1"/>
  <c r="AX636" i="1"/>
  <c r="AK636" i="1"/>
  <c r="AO636" i="1" s="1"/>
  <c r="U636" i="1"/>
  <c r="X636" i="1" s="1"/>
  <c r="AP635" i="1"/>
  <c r="AI635" i="1"/>
  <c r="AN635" i="1" s="1"/>
  <c r="AW634" i="1"/>
  <c r="AZ634" i="1" s="1"/>
  <c r="AS634" i="1"/>
  <c r="AX634" i="1" s="1"/>
  <c r="S4" i="13" s="1"/>
  <c r="U634" i="1"/>
  <c r="X634" i="1" s="1"/>
  <c r="I4" i="13" s="1"/>
  <c r="AP633" i="1"/>
  <c r="AK632" i="1"/>
  <c r="AO632" i="1" s="1"/>
  <c r="U632" i="1"/>
  <c r="X632" i="1" s="1"/>
  <c r="AP631" i="1"/>
  <c r="AX630" i="1"/>
  <c r="X630" i="1"/>
  <c r="AW629" i="1"/>
  <c r="AS629" i="1"/>
  <c r="AX629" i="1" s="1"/>
  <c r="U629" i="1"/>
  <c r="X629" i="1" s="1"/>
  <c r="X626" i="1"/>
  <c r="W626" i="1" s="1"/>
  <c r="AW625" i="1"/>
  <c r="AZ625" i="1" s="1"/>
  <c r="AS625" i="1"/>
  <c r="U625" i="1"/>
  <c r="X625" i="1" s="1"/>
  <c r="AO624" i="1"/>
  <c r="AG624" i="1"/>
  <c r="AW623" i="1"/>
  <c r="AS623" i="1"/>
  <c r="AX623" i="1" s="1"/>
  <c r="AF623" i="1"/>
  <c r="AG623" i="1" s="1"/>
  <c r="U623" i="1"/>
  <c r="X623" i="1" s="1"/>
  <c r="AU622" i="1"/>
  <c r="AY622" i="1" s="1"/>
  <c r="AO622" i="1"/>
  <c r="AG622" i="1"/>
  <c r="AX621" i="1"/>
  <c r="X621" i="1"/>
  <c r="AP620" i="1"/>
  <c r="AI620" i="1"/>
  <c r="AN620" i="1" s="1"/>
  <c r="AX619" i="1"/>
  <c r="AK619" i="1"/>
  <c r="AO619" i="1" s="1"/>
  <c r="U619" i="1"/>
  <c r="X619" i="1" s="1"/>
  <c r="AU618" i="1"/>
  <c r="AY618" i="1" s="1"/>
  <c r="AO618" i="1"/>
  <c r="AG618" i="1"/>
  <c r="AP616" i="1"/>
  <c r="AI616" i="1"/>
  <c r="AN616" i="1" s="1"/>
  <c r="AX615" i="1"/>
  <c r="AK615" i="1"/>
  <c r="AO615" i="1" s="1"/>
  <c r="U615" i="1"/>
  <c r="X615" i="1" s="1"/>
  <c r="AU614" i="1"/>
  <c r="AY614" i="1" s="1"/>
  <c r="AO614" i="1"/>
  <c r="AP612" i="1"/>
  <c r="AI612" i="1"/>
  <c r="AN612" i="1" s="1"/>
  <c r="AZ611" i="1"/>
  <c r="BA611" i="1" s="1"/>
  <c r="AX611" i="1"/>
  <c r="AK611" i="1"/>
  <c r="U611" i="1"/>
  <c r="X611" i="1" s="1"/>
  <c r="AO610" i="1"/>
  <c r="O610" i="1"/>
  <c r="AU609" i="1"/>
  <c r="AY609" i="1" s="1"/>
  <c r="O608" i="1"/>
  <c r="AO607" i="1"/>
  <c r="AP606" i="1"/>
  <c r="O606" i="1"/>
  <c r="AU605" i="1"/>
  <c r="AY605" i="1" s="1"/>
  <c r="O604" i="1"/>
  <c r="AO603" i="1"/>
  <c r="AP602" i="1"/>
  <c r="O602" i="1"/>
  <c r="AU601" i="1"/>
  <c r="AY601" i="1" s="1"/>
  <c r="AO601" i="1"/>
  <c r="O600" i="1"/>
  <c r="AO599" i="1"/>
  <c r="AP598" i="1"/>
  <c r="O598" i="1"/>
  <c r="AU597" i="1"/>
  <c r="AY597" i="1" s="1"/>
  <c r="AO597" i="1"/>
  <c r="O596" i="1"/>
  <c r="AU595" i="1"/>
  <c r="AY595" i="1" s="1"/>
  <c r="AO595" i="1"/>
  <c r="AW594" i="1"/>
  <c r="AZ594" i="1" s="1"/>
  <c r="AS594" i="1"/>
  <c r="AX594" i="1" s="1"/>
  <c r="U594" i="1"/>
  <c r="X594" i="1" s="1"/>
  <c r="AP593" i="1"/>
  <c r="AI593" i="1"/>
  <c r="AN593" i="1" s="1"/>
  <c r="U593" i="1"/>
  <c r="X593" i="1" s="1"/>
  <c r="AU592" i="1"/>
  <c r="AY592" i="1" s="1"/>
  <c r="AO592" i="1"/>
  <c r="AX591" i="1"/>
  <c r="AK591" i="1"/>
  <c r="AO591" i="1" s="1"/>
  <c r="U591" i="1"/>
  <c r="X591" i="1" s="1"/>
  <c r="AU590" i="1"/>
  <c r="AY590" i="1" s="1"/>
  <c r="AZ589" i="1"/>
  <c r="X589" i="1"/>
  <c r="W589" i="1" s="1"/>
  <c r="AP588" i="1"/>
  <c r="AI588" i="1"/>
  <c r="AN588" i="1" s="1"/>
  <c r="AZ587" i="1"/>
  <c r="AX587" i="1"/>
  <c r="AK587" i="1"/>
  <c r="AO587" i="1" s="1"/>
  <c r="U587" i="1"/>
  <c r="X587" i="1" s="1"/>
  <c r="AU586" i="1"/>
  <c r="AY586" i="1" s="1"/>
  <c r="AX585" i="1"/>
  <c r="AZ584" i="1"/>
  <c r="AP584" i="1"/>
  <c r="AF584" i="1"/>
  <c r="O584" i="1"/>
  <c r="P583" i="1"/>
  <c r="AK583" i="1"/>
  <c r="C583" i="6"/>
  <c r="AG582" i="1"/>
  <c r="E582" i="7" s="1"/>
  <c r="AP581" i="1"/>
  <c r="AI581" i="1"/>
  <c r="AN581" i="1" s="1"/>
  <c r="AF581" i="1"/>
  <c r="O580" i="1"/>
  <c r="AS579" i="1"/>
  <c r="O578" i="1"/>
  <c r="AU577" i="1"/>
  <c r="AY577" i="1" s="1"/>
  <c r="AP577" i="1"/>
  <c r="AI577" i="1"/>
  <c r="AN577" i="1" s="1"/>
  <c r="AF577" i="1"/>
  <c r="AP575" i="1"/>
  <c r="AY573" i="1"/>
  <c r="AP573" i="1"/>
  <c r="P573" i="1"/>
  <c r="AI573" i="1"/>
  <c r="AN573" i="1" s="1"/>
  <c r="C573" i="6"/>
  <c r="AK572" i="1"/>
  <c r="AO572" i="1" s="1"/>
  <c r="AK571" i="1"/>
  <c r="AO571" i="1" s="1"/>
  <c r="AU569" i="1"/>
  <c r="AY569" i="1" s="1"/>
  <c r="AP567" i="1"/>
  <c r="AF567" i="1"/>
  <c r="U567" i="1"/>
  <c r="X567" i="1" s="1"/>
  <c r="O567" i="1"/>
  <c r="O566" i="1"/>
  <c r="AF565" i="1"/>
  <c r="AP564" i="1"/>
  <c r="AF564" i="1"/>
  <c r="AP563" i="1"/>
  <c r="AI563" i="1"/>
  <c r="AN563" i="1" s="1"/>
  <c r="AF563" i="1"/>
  <c r="U563" i="1"/>
  <c r="X563" i="1" s="1"/>
  <c r="O563" i="1"/>
  <c r="AU562" i="1"/>
  <c r="AY562" i="1" s="1"/>
  <c r="AP559" i="1"/>
  <c r="AN559" i="1"/>
  <c r="AF559" i="1"/>
  <c r="X559" i="1"/>
  <c r="O559" i="1"/>
  <c r="AU558" i="1"/>
  <c r="AY558" i="1" s="1"/>
  <c r="AO557" i="1"/>
  <c r="AP556" i="1"/>
  <c r="AF556" i="1"/>
  <c r="AP555" i="1"/>
  <c r="AI555" i="1"/>
  <c r="AN555" i="1" s="1"/>
  <c r="AP554" i="1"/>
  <c r="AF554" i="1"/>
  <c r="X554" i="1"/>
  <c r="O554" i="1"/>
  <c r="AF553" i="1"/>
  <c r="AG552" i="1"/>
  <c r="AU549" i="1"/>
  <c r="AY549" i="1" s="1"/>
  <c r="AK548" i="1"/>
  <c r="AO548" i="1" s="1"/>
  <c r="AW546" i="1"/>
  <c r="AZ546" i="1" s="1"/>
  <c r="AS546" i="1"/>
  <c r="AX546" i="1" s="1"/>
  <c r="AP545" i="1"/>
  <c r="AI545" i="1"/>
  <c r="AN545" i="1" s="1"/>
  <c r="C545" i="6"/>
  <c r="AU544" i="1"/>
  <c r="AY544" i="1" s="1"/>
  <c r="AG544" i="1"/>
  <c r="AW542" i="1"/>
  <c r="AZ542" i="1" s="1"/>
  <c r="AS542" i="1"/>
  <c r="AP541" i="1"/>
  <c r="P541" i="1"/>
  <c r="C541" i="7" s="1"/>
  <c r="AI541" i="1"/>
  <c r="AN541" i="1" s="1"/>
  <c r="C541" i="6"/>
  <c r="AK540" i="1"/>
  <c r="AO540" i="1" s="1"/>
  <c r="AX538" i="1"/>
  <c r="AZ537" i="1"/>
  <c r="AP537" i="1"/>
  <c r="AF537" i="1"/>
  <c r="X537" i="1"/>
  <c r="O537" i="1"/>
  <c r="AU536" i="1"/>
  <c r="AY536" i="1" s="1"/>
  <c r="AK535" i="1"/>
  <c r="AO535" i="1" s="1"/>
  <c r="AP534" i="1"/>
  <c r="AF534" i="1"/>
  <c r="X534" i="1"/>
  <c r="O534" i="1"/>
  <c r="AX532" i="1"/>
  <c r="AZ531" i="1"/>
  <c r="X531" i="1"/>
  <c r="O531" i="1"/>
  <c r="AY529" i="1"/>
  <c r="AW528" i="1"/>
  <c r="AZ528" i="1" s="1"/>
  <c r="AS528" i="1"/>
  <c r="AX528" i="1" s="1"/>
  <c r="AP527" i="1"/>
  <c r="AI527" i="1"/>
  <c r="AN527" i="1" s="1"/>
  <c r="AF527" i="1"/>
  <c r="AG527" i="1" s="1"/>
  <c r="AP524" i="1"/>
  <c r="AF524" i="1"/>
  <c r="X524" i="1"/>
  <c r="W524" i="1" s="1"/>
  <c r="O524" i="1"/>
  <c r="AX522" i="1"/>
  <c r="AP521" i="1"/>
  <c r="AN521" i="1"/>
  <c r="AF521" i="1"/>
  <c r="X521" i="1"/>
  <c r="O521" i="1"/>
  <c r="AU520" i="1"/>
  <c r="AY520" i="1" s="1"/>
  <c r="AX519" i="1"/>
  <c r="AK519" i="1"/>
  <c r="AO519" i="1" s="1"/>
  <c r="AW518" i="1"/>
  <c r="AZ518" i="1" s="1"/>
  <c r="AS518" i="1"/>
  <c r="AX518" i="1" s="1"/>
  <c r="AP518" i="1"/>
  <c r="AI518" i="1"/>
  <c r="AN518" i="1" s="1"/>
  <c r="AF518" i="1"/>
  <c r="U518" i="1"/>
  <c r="X518" i="1" s="1"/>
  <c r="AZ517" i="1"/>
  <c r="BA517" i="1" s="1"/>
  <c r="AP517" i="1"/>
  <c r="AF517" i="1"/>
  <c r="X517" i="1"/>
  <c r="O517" i="1"/>
  <c r="AU516" i="1"/>
  <c r="AY516" i="1" s="1"/>
  <c r="AX515" i="1"/>
  <c r="AK515" i="1"/>
  <c r="AO515" i="1" s="1"/>
  <c r="AP514" i="1"/>
  <c r="AN514" i="1"/>
  <c r="AF514" i="1"/>
  <c r="O514" i="1"/>
  <c r="AF513" i="1"/>
  <c r="X513" i="1"/>
  <c r="O513" i="1"/>
  <c r="O512" i="1"/>
  <c r="AP511" i="1"/>
  <c r="AI511" i="1"/>
  <c r="AN511" i="1" s="1"/>
  <c r="AF511" i="1"/>
  <c r="U511" i="1"/>
  <c r="X511" i="1" s="1"/>
  <c r="AP510" i="1"/>
  <c r="AI510" i="1"/>
  <c r="AF510" i="1"/>
  <c r="U510" i="1"/>
  <c r="X510" i="1" s="1"/>
  <c r="AZ509" i="1"/>
  <c r="AN509" i="1"/>
  <c r="AX508" i="1"/>
  <c r="AK507" i="1"/>
  <c r="AO507" i="1" s="1"/>
  <c r="AK506" i="1"/>
  <c r="AO506" i="1" s="1"/>
  <c r="AY505" i="1"/>
  <c r="O505" i="1"/>
  <c r="O504" i="1"/>
  <c r="AP503" i="1"/>
  <c r="AI503" i="1"/>
  <c r="AN503" i="1" s="1"/>
  <c r="AF503" i="1"/>
  <c r="U503" i="1"/>
  <c r="X503" i="1" s="1"/>
  <c r="AP502" i="1"/>
  <c r="AI502" i="1"/>
  <c r="AN502" i="1" s="1"/>
  <c r="AF502" i="1"/>
  <c r="U502" i="1"/>
  <c r="X502" i="1" s="1"/>
  <c r="AX501" i="1"/>
  <c r="AN501" i="1"/>
  <c r="AX500" i="1"/>
  <c r="AK499" i="1"/>
  <c r="AO499" i="1" s="1"/>
  <c r="AK498" i="1"/>
  <c r="AO498" i="1" s="1"/>
  <c r="O497" i="1"/>
  <c r="O496" i="1"/>
  <c r="W495" i="1"/>
  <c r="M495" i="6"/>
  <c r="X494" i="1"/>
  <c r="AZ493" i="1"/>
  <c r="AN493" i="1"/>
  <c r="AW492" i="1"/>
  <c r="AZ492" i="1" s="1"/>
  <c r="AS492" i="1"/>
  <c r="AX492" i="1" s="1"/>
  <c r="W491" i="1"/>
  <c r="C489" i="6"/>
  <c r="U489" i="1"/>
  <c r="X489" i="1" s="1"/>
  <c r="AI489" i="1"/>
  <c r="AN489" i="1" s="1"/>
  <c r="AK489" i="1"/>
  <c r="AO489" i="1" s="1"/>
  <c r="C488" i="6"/>
  <c r="U488" i="1"/>
  <c r="X488" i="1" s="1"/>
  <c r="AI488" i="1"/>
  <c r="AN488" i="1" s="1"/>
  <c r="AK488" i="1"/>
  <c r="AO488" i="1" s="1"/>
  <c r="AI852" i="1"/>
  <c r="AN852" i="1" s="1"/>
  <c r="C852" i="6"/>
  <c r="AI851" i="1"/>
  <c r="C851" i="6"/>
  <c r="P850" i="1"/>
  <c r="AN848" i="1"/>
  <c r="AG846" i="1"/>
  <c r="O846" i="1"/>
  <c r="AG845" i="1"/>
  <c r="AI845" i="1"/>
  <c r="AN845" i="1" s="1"/>
  <c r="C845" i="6"/>
  <c r="AI844" i="1"/>
  <c r="AN844" i="1" s="1"/>
  <c r="C844" i="6"/>
  <c r="AI843" i="1"/>
  <c r="AN843" i="1" s="1"/>
  <c r="C843" i="6"/>
  <c r="AG838" i="1"/>
  <c r="O838" i="1"/>
  <c r="AG837" i="1"/>
  <c r="E837" i="7" s="1"/>
  <c r="AI837" i="1"/>
  <c r="C837" i="6"/>
  <c r="AI836" i="1"/>
  <c r="AN836" i="1" s="1"/>
  <c r="C836" i="6"/>
  <c r="AI835" i="1"/>
  <c r="C835" i="6"/>
  <c r="AN832" i="1"/>
  <c r="AO831" i="1"/>
  <c r="O830" i="1"/>
  <c r="AI829" i="1"/>
  <c r="AN829" i="1" s="1"/>
  <c r="C829" i="6"/>
  <c r="AI828" i="1"/>
  <c r="AN828" i="1" s="1"/>
  <c r="C828" i="6"/>
  <c r="AI827" i="1"/>
  <c r="AN827" i="1" s="1"/>
  <c r="C827" i="6"/>
  <c r="P826" i="1"/>
  <c r="O822" i="1"/>
  <c r="AG821" i="1"/>
  <c r="E821" i="7" s="1"/>
  <c r="AI821" i="1"/>
  <c r="C821" i="6"/>
  <c r="AI820" i="1"/>
  <c r="AN820" i="1" s="1"/>
  <c r="C820" i="6"/>
  <c r="AI819" i="1"/>
  <c r="C819" i="6"/>
  <c r="AN816" i="1"/>
  <c r="AG814" i="1"/>
  <c r="O814" i="1"/>
  <c r="AG813" i="1"/>
  <c r="AI813" i="1"/>
  <c r="C813" i="6"/>
  <c r="AI812" i="1"/>
  <c r="AN812" i="1" s="1"/>
  <c r="C812" i="6"/>
  <c r="AI811" i="1"/>
  <c r="AN811" i="1" s="1"/>
  <c r="C811" i="6"/>
  <c r="O806" i="1"/>
  <c r="AI805" i="1"/>
  <c r="AN805" i="1" s="1"/>
  <c r="C805" i="6"/>
  <c r="AI804" i="1"/>
  <c r="AN804" i="1" s="1"/>
  <c r="C804" i="6"/>
  <c r="AI803" i="1"/>
  <c r="AN803" i="1" s="1"/>
  <c r="C803" i="6"/>
  <c r="P802" i="1"/>
  <c r="AN800" i="1"/>
  <c r="AG798" i="1"/>
  <c r="E798" i="7" s="1"/>
  <c r="O798" i="1"/>
  <c r="AG797" i="1"/>
  <c r="AI797" i="1"/>
  <c r="C797" i="6"/>
  <c r="AI796" i="1"/>
  <c r="AN796" i="1" s="1"/>
  <c r="C796" i="6"/>
  <c r="AI795" i="1"/>
  <c r="C795" i="6"/>
  <c r="O790" i="1"/>
  <c r="AG789" i="1"/>
  <c r="AI789" i="1"/>
  <c r="AN789" i="1" s="1"/>
  <c r="C789" i="6"/>
  <c r="AI788" i="1"/>
  <c r="AN788" i="1" s="1"/>
  <c r="C788" i="6"/>
  <c r="AI787" i="1"/>
  <c r="AN787" i="1" s="1"/>
  <c r="C787" i="6"/>
  <c r="P786" i="1"/>
  <c r="AN784" i="1"/>
  <c r="AI781" i="1"/>
  <c r="AN781" i="1" s="1"/>
  <c r="C781" i="6"/>
  <c r="AN780" i="1"/>
  <c r="AI779" i="1"/>
  <c r="AN779" i="1" s="1"/>
  <c r="C779" i="6"/>
  <c r="AG778" i="1"/>
  <c r="AW777" i="1"/>
  <c r="AZ777" i="1" s="1"/>
  <c r="AS777" i="1"/>
  <c r="AX777" i="1" s="1"/>
  <c r="AG775" i="1"/>
  <c r="O775" i="1"/>
  <c r="AW774" i="1"/>
  <c r="AZ774" i="1" s="1"/>
  <c r="AS774" i="1"/>
  <c r="AX774" i="1" s="1"/>
  <c r="AW772" i="1"/>
  <c r="AZ772" i="1" s="1"/>
  <c r="AS772" i="1"/>
  <c r="AG771" i="1"/>
  <c r="E771" i="7" s="1"/>
  <c r="U769" i="1"/>
  <c r="X769" i="1" s="1"/>
  <c r="C769" i="6"/>
  <c r="AI762" i="1"/>
  <c r="AN762" i="1" s="1"/>
  <c r="O761" i="1"/>
  <c r="AI760" i="1"/>
  <c r="AN760" i="1" s="1"/>
  <c r="U757" i="1"/>
  <c r="X757" i="1" s="1"/>
  <c r="C757" i="6"/>
  <c r="O754" i="1"/>
  <c r="O750" i="1"/>
  <c r="AK749" i="1"/>
  <c r="AO749" i="1" s="1"/>
  <c r="O749" i="1"/>
  <c r="O748" i="1"/>
  <c r="AI747" i="1"/>
  <c r="AN747" i="1" s="1"/>
  <c r="C747" i="6"/>
  <c r="AW744" i="1"/>
  <c r="AZ744" i="1" s="1"/>
  <c r="AS744" i="1"/>
  <c r="AX744" i="1" s="1"/>
  <c r="AG741" i="1"/>
  <c r="S741" i="6"/>
  <c r="U741" i="1"/>
  <c r="X741" i="1" s="1"/>
  <c r="C741" i="6"/>
  <c r="AG738" i="1"/>
  <c r="O738" i="1"/>
  <c r="P738" i="1" s="1"/>
  <c r="C738" i="7" s="1"/>
  <c r="AG734" i="1"/>
  <c r="E734" i="7" s="1"/>
  <c r="O734" i="1"/>
  <c r="AK733" i="1"/>
  <c r="AO733" i="1" s="1"/>
  <c r="O733" i="1"/>
  <c r="O732" i="1"/>
  <c r="AI731" i="1"/>
  <c r="AN731" i="1" s="1"/>
  <c r="C731" i="6"/>
  <c r="AG729" i="1"/>
  <c r="S729" i="6"/>
  <c r="AW728" i="1"/>
  <c r="AZ728" i="1" s="1"/>
  <c r="AS728" i="1"/>
  <c r="AX728" i="1" s="1"/>
  <c r="U725" i="1"/>
  <c r="X725" i="1" s="1"/>
  <c r="C725" i="6"/>
  <c r="O722" i="1"/>
  <c r="O720" i="1"/>
  <c r="AG714" i="1"/>
  <c r="E714" i="7" s="1"/>
  <c r="O714" i="1"/>
  <c r="AK713" i="1"/>
  <c r="AO713" i="1" s="1"/>
  <c r="O713" i="1"/>
  <c r="U709" i="1"/>
  <c r="X709" i="1" s="1"/>
  <c r="C709" i="6"/>
  <c r="AG705" i="1"/>
  <c r="S705" i="6"/>
  <c r="U705" i="1"/>
  <c r="X705" i="1" s="1"/>
  <c r="C705" i="6"/>
  <c r="S704" i="6"/>
  <c r="AG703" i="1"/>
  <c r="O702" i="1"/>
  <c r="AK701" i="1"/>
  <c r="AO701" i="1" s="1"/>
  <c r="O701" i="1"/>
  <c r="AX695" i="1"/>
  <c r="AU694" i="1"/>
  <c r="AY694" i="1" s="1"/>
  <c r="AI694" i="1"/>
  <c r="AN694" i="1" s="1"/>
  <c r="W693" i="6"/>
  <c r="AI682" i="1"/>
  <c r="AN682" i="1" s="1"/>
  <c r="O682" i="1"/>
  <c r="AW680" i="1"/>
  <c r="AZ680" i="1" s="1"/>
  <c r="AS680" i="1"/>
  <c r="AX680" i="1" s="1"/>
  <c r="O680" i="1"/>
  <c r="AO679" i="1"/>
  <c r="AI678" i="1"/>
  <c r="AN678" i="1" s="1"/>
  <c r="O678" i="1"/>
  <c r="AW676" i="1"/>
  <c r="AZ676" i="1" s="1"/>
  <c r="AS676" i="1"/>
  <c r="AX676" i="1" s="1"/>
  <c r="O676" i="1"/>
  <c r="AI674" i="1"/>
  <c r="AN674" i="1" s="1"/>
  <c r="O674" i="1"/>
  <c r="AW672" i="1"/>
  <c r="AZ672" i="1" s="1"/>
  <c r="AS672" i="1"/>
  <c r="AX672" i="1" s="1"/>
  <c r="O672" i="1"/>
  <c r="AI670" i="1"/>
  <c r="AN670" i="1" s="1"/>
  <c r="O670" i="1"/>
  <c r="P670" i="1" s="1"/>
  <c r="AW668" i="1"/>
  <c r="AZ668" i="1" s="1"/>
  <c r="AS668" i="1"/>
  <c r="AX668" i="1" s="1"/>
  <c r="O668" i="1"/>
  <c r="AI666" i="1"/>
  <c r="AN666" i="1" s="1"/>
  <c r="O666" i="1"/>
  <c r="AW664" i="1"/>
  <c r="AZ664" i="1" s="1"/>
  <c r="AS664" i="1"/>
  <c r="AX664" i="1" s="1"/>
  <c r="O664" i="1"/>
  <c r="P664" i="1" s="1"/>
  <c r="AI662" i="1"/>
  <c r="AN662" i="1" s="1"/>
  <c r="O662" i="1"/>
  <c r="AW660" i="1"/>
  <c r="AZ660" i="1" s="1"/>
  <c r="AS660" i="1"/>
  <c r="AX660" i="1" s="1"/>
  <c r="O660" i="1"/>
  <c r="AI657" i="1"/>
  <c r="AN657" i="1" s="1"/>
  <c r="AI655" i="1"/>
  <c r="AN655" i="1" s="1"/>
  <c r="AG650" i="1"/>
  <c r="E650" i="7" s="1"/>
  <c r="AZ645" i="1"/>
  <c r="U15" i="13" s="1"/>
  <c r="AI642" i="1"/>
  <c r="AN642" i="1" s="1"/>
  <c r="O12" i="13" s="1"/>
  <c r="O642" i="1"/>
  <c r="AW635" i="1"/>
  <c r="AZ635" i="1" s="1"/>
  <c r="U5" i="13" s="1"/>
  <c r="AS635" i="1"/>
  <c r="AX635" i="1" s="1"/>
  <c r="AG630" i="1"/>
  <c r="AZ629" i="1"/>
  <c r="AG626" i="1"/>
  <c r="AX625" i="1"/>
  <c r="AZ623" i="1"/>
  <c r="AI622" i="1"/>
  <c r="AN622" i="1" s="1"/>
  <c r="O622" i="1"/>
  <c r="AW620" i="1"/>
  <c r="AZ620" i="1" s="1"/>
  <c r="AS620" i="1"/>
  <c r="AX620" i="1" s="1"/>
  <c r="O620" i="1"/>
  <c r="AI618" i="1"/>
  <c r="AN618" i="1" s="1"/>
  <c r="O618" i="1"/>
  <c r="AW616" i="1"/>
  <c r="AZ616" i="1" s="1"/>
  <c r="AS616" i="1"/>
  <c r="AX616" i="1" s="1"/>
  <c r="O616" i="1"/>
  <c r="P616" i="1" s="1"/>
  <c r="AI614" i="1"/>
  <c r="AN614" i="1" s="1"/>
  <c r="O614" i="1"/>
  <c r="AW612" i="1"/>
  <c r="AZ612" i="1" s="1"/>
  <c r="AS612" i="1"/>
  <c r="AX612" i="1" s="1"/>
  <c r="O612" i="1"/>
  <c r="AO611" i="1"/>
  <c r="AI609" i="1"/>
  <c r="AN609" i="1" s="1"/>
  <c r="AI605" i="1"/>
  <c r="AN605" i="1" s="1"/>
  <c r="AI601" i="1"/>
  <c r="AN601" i="1" s="1"/>
  <c r="AI597" i="1"/>
  <c r="AN597" i="1" s="1"/>
  <c r="AI595" i="1"/>
  <c r="AN595" i="1" s="1"/>
  <c r="AI592" i="1"/>
  <c r="AN592" i="1" s="1"/>
  <c r="AI590" i="1"/>
  <c r="AN590" i="1" s="1"/>
  <c r="O590" i="1"/>
  <c r="AW588" i="1"/>
  <c r="AZ588" i="1" s="1"/>
  <c r="AS588" i="1"/>
  <c r="AX588" i="1" s="1"/>
  <c r="O588" i="1"/>
  <c r="AI586" i="1"/>
  <c r="AN586" i="1" s="1"/>
  <c r="O586" i="1"/>
  <c r="AO583" i="1"/>
  <c r="AI582" i="1"/>
  <c r="AN582" i="1" s="1"/>
  <c r="X581" i="1"/>
  <c r="AS581" i="1"/>
  <c r="C581" i="6"/>
  <c r="AW579" i="1"/>
  <c r="AS577" i="1"/>
  <c r="AX577" i="1" s="1"/>
  <c r="C577" i="6"/>
  <c r="AW576" i="1"/>
  <c r="AZ576" i="1" s="1"/>
  <c r="AS576" i="1"/>
  <c r="AI576" i="1"/>
  <c r="AN576" i="1" s="1"/>
  <c r="U576" i="1"/>
  <c r="X576" i="1" s="1"/>
  <c r="O576" i="1"/>
  <c r="AK575" i="1"/>
  <c r="AO575" i="1" s="1"/>
  <c r="C575" i="6"/>
  <c r="AG574" i="1"/>
  <c r="AU571" i="1"/>
  <c r="AY571" i="1" s="1"/>
  <c r="U571" i="1"/>
  <c r="X571" i="1" s="1"/>
  <c r="O571" i="1"/>
  <c r="AK569" i="1"/>
  <c r="AO569" i="1" s="1"/>
  <c r="O568" i="1"/>
  <c r="P568" i="1" s="1"/>
  <c r="AU568" i="1"/>
  <c r="AY568" i="1" s="1"/>
  <c r="C568" i="6"/>
  <c r="AI565" i="1"/>
  <c r="AN565" i="1" s="1"/>
  <c r="C565" i="6"/>
  <c r="AI562" i="1"/>
  <c r="AN562" i="1" s="1"/>
  <c r="U562" i="1"/>
  <c r="X562" i="1" s="1"/>
  <c r="O562" i="1"/>
  <c r="O560" i="1"/>
  <c r="P560" i="1" s="1"/>
  <c r="C560" i="7" s="1"/>
  <c r="AI558" i="1"/>
  <c r="AN558" i="1" s="1"/>
  <c r="U558" i="1"/>
  <c r="X558" i="1" s="1"/>
  <c r="O558" i="1"/>
  <c r="AG557" i="1"/>
  <c r="S557" i="6"/>
  <c r="AU556" i="1"/>
  <c r="AY556" i="1" s="1"/>
  <c r="C556" i="6"/>
  <c r="AG555" i="1"/>
  <c r="AI553" i="1"/>
  <c r="AN553" i="1" s="1"/>
  <c r="C553" i="6"/>
  <c r="AK552" i="1"/>
  <c r="AO552" i="1" s="1"/>
  <c r="AG550" i="1"/>
  <c r="AK549" i="1"/>
  <c r="AO549" i="1" s="1"/>
  <c r="AG546" i="1"/>
  <c r="W546" i="1"/>
  <c r="AK544" i="1"/>
  <c r="AO544" i="1" s="1"/>
  <c r="AG542" i="1"/>
  <c r="AG538" i="1"/>
  <c r="AI536" i="1"/>
  <c r="AN536" i="1" s="1"/>
  <c r="U536" i="1"/>
  <c r="X536" i="1" s="1"/>
  <c r="W536" i="1" s="1"/>
  <c r="O536" i="1"/>
  <c r="AW533" i="1"/>
  <c r="AZ533" i="1" s="1"/>
  <c r="AS533" i="1"/>
  <c r="AX533" i="1" s="1"/>
  <c r="AI533" i="1"/>
  <c r="AN533" i="1" s="1"/>
  <c r="U533" i="1"/>
  <c r="X533" i="1" s="1"/>
  <c r="O533" i="1"/>
  <c r="AW530" i="1"/>
  <c r="AZ530" i="1" s="1"/>
  <c r="AS530" i="1"/>
  <c r="AX530" i="1" s="1"/>
  <c r="AI530" i="1"/>
  <c r="AN530" i="1" s="1"/>
  <c r="U530" i="1"/>
  <c r="X530" i="1" s="1"/>
  <c r="O530" i="1"/>
  <c r="AW527" i="1"/>
  <c r="AZ527" i="1" s="1"/>
  <c r="AS527" i="1"/>
  <c r="AX527" i="1" s="1"/>
  <c r="U527" i="1"/>
  <c r="X527" i="1" s="1"/>
  <c r="O527" i="1"/>
  <c r="AG522" i="1"/>
  <c r="AI520" i="1"/>
  <c r="AN520" i="1" s="1"/>
  <c r="U520" i="1"/>
  <c r="X520" i="1" s="1"/>
  <c r="O520" i="1"/>
  <c r="AI516" i="1"/>
  <c r="AN516" i="1" s="1"/>
  <c r="U516" i="1"/>
  <c r="X516" i="1" s="1"/>
  <c r="O516" i="1"/>
  <c r="AU507" i="1"/>
  <c r="AY507" i="1" s="1"/>
  <c r="O507" i="1"/>
  <c r="P507" i="1" s="1"/>
  <c r="AU506" i="1"/>
  <c r="AY506" i="1" s="1"/>
  <c r="O506" i="1"/>
  <c r="W505" i="1"/>
  <c r="M505" i="6"/>
  <c r="AU499" i="1"/>
  <c r="AY499" i="1" s="1"/>
  <c r="O499" i="1"/>
  <c r="AU498" i="1"/>
  <c r="AY498" i="1" s="1"/>
  <c r="O498" i="1"/>
  <c r="M497" i="6"/>
  <c r="AN495" i="1"/>
  <c r="O492" i="1"/>
  <c r="AW852" i="1"/>
  <c r="AZ852" i="1" s="1"/>
  <c r="AO852" i="1"/>
  <c r="AW851" i="1"/>
  <c r="AZ851" i="1" s="1"/>
  <c r="AK851" i="1"/>
  <c r="AO851" i="1" s="1"/>
  <c r="AI850" i="1"/>
  <c r="AN850" i="1" s="1"/>
  <c r="C850" i="6"/>
  <c r="AS849" i="1"/>
  <c r="AX849" i="1" s="1"/>
  <c r="AK849" i="1"/>
  <c r="AO849" i="1" s="1"/>
  <c r="U849" i="1"/>
  <c r="X849" i="1" s="1"/>
  <c r="AP848" i="1"/>
  <c r="O845" i="1"/>
  <c r="AW844" i="1"/>
  <c r="AZ844" i="1" s="1"/>
  <c r="AO844" i="1"/>
  <c r="AW843" i="1"/>
  <c r="AZ843" i="1" s="1"/>
  <c r="AK843" i="1"/>
  <c r="AO843" i="1" s="1"/>
  <c r="AI842" i="1"/>
  <c r="AN842" i="1" s="1"/>
  <c r="C842" i="6"/>
  <c r="AS841" i="1"/>
  <c r="AX841" i="1" s="1"/>
  <c r="AK841" i="1"/>
  <c r="AO841" i="1" s="1"/>
  <c r="U841" i="1"/>
  <c r="X841" i="1" s="1"/>
  <c r="AP840" i="1"/>
  <c r="O837" i="1"/>
  <c r="AW836" i="1"/>
  <c r="AZ836" i="1" s="1"/>
  <c r="AO836" i="1"/>
  <c r="AW835" i="1"/>
  <c r="AZ835" i="1" s="1"/>
  <c r="AK835" i="1"/>
  <c r="AO835" i="1" s="1"/>
  <c r="AI834" i="1"/>
  <c r="AN834" i="1" s="1"/>
  <c r="C834" i="6"/>
  <c r="AS833" i="1"/>
  <c r="AX833" i="1" s="1"/>
  <c r="AK833" i="1"/>
  <c r="AO833" i="1" s="1"/>
  <c r="U833" i="1"/>
  <c r="X833" i="1" s="1"/>
  <c r="AP832" i="1"/>
  <c r="O829" i="1"/>
  <c r="AW828" i="1"/>
  <c r="AZ828" i="1" s="1"/>
  <c r="AO828" i="1"/>
  <c r="AW827" i="1"/>
  <c r="AZ827" i="1" s="1"/>
  <c r="AK827" i="1"/>
  <c r="AO827" i="1" s="1"/>
  <c r="AI826" i="1"/>
  <c r="AN826" i="1" s="1"/>
  <c r="C826" i="6"/>
  <c r="AS825" i="1"/>
  <c r="AX825" i="1" s="1"/>
  <c r="AK825" i="1"/>
  <c r="AO825" i="1" s="1"/>
  <c r="U825" i="1"/>
  <c r="X825" i="1" s="1"/>
  <c r="AP824" i="1"/>
  <c r="O821" i="1"/>
  <c r="AW820" i="1"/>
  <c r="AZ820" i="1" s="1"/>
  <c r="AO820" i="1"/>
  <c r="AG820" i="1"/>
  <c r="AW819" i="1"/>
  <c r="AZ819" i="1" s="1"/>
  <c r="AK819" i="1"/>
  <c r="AO819" i="1" s="1"/>
  <c r="AG819" i="1"/>
  <c r="AI818" i="1"/>
  <c r="AN818" i="1" s="1"/>
  <c r="C818" i="6"/>
  <c r="AS817" i="1"/>
  <c r="AX817" i="1" s="1"/>
  <c r="AK817" i="1"/>
  <c r="AO817" i="1" s="1"/>
  <c r="U817" i="1"/>
  <c r="X817" i="1" s="1"/>
  <c r="AP816" i="1"/>
  <c r="O813" i="1"/>
  <c r="AW812" i="1"/>
  <c r="AZ812" i="1" s="1"/>
  <c r="AO812" i="1"/>
  <c r="AG812" i="1"/>
  <c r="AW811" i="1"/>
  <c r="AZ811" i="1" s="1"/>
  <c r="AK811" i="1"/>
  <c r="AO811" i="1" s="1"/>
  <c r="AI810" i="1"/>
  <c r="AN810" i="1" s="1"/>
  <c r="C810" i="6"/>
  <c r="AS809" i="1"/>
  <c r="AX809" i="1" s="1"/>
  <c r="AK809" i="1"/>
  <c r="AO809" i="1" s="1"/>
  <c r="U809" i="1"/>
  <c r="X809" i="1" s="1"/>
  <c r="AP808" i="1"/>
  <c r="AN806" i="1"/>
  <c r="O805" i="1"/>
  <c r="AW804" i="1"/>
  <c r="AZ804" i="1" s="1"/>
  <c r="AO804" i="1"/>
  <c r="AG804" i="1"/>
  <c r="E804" i="7" s="1"/>
  <c r="AW803" i="1"/>
  <c r="AZ803" i="1" s="1"/>
  <c r="AK803" i="1"/>
  <c r="AO803" i="1" s="1"/>
  <c r="AI802" i="1"/>
  <c r="AN802" i="1" s="1"/>
  <c r="C802" i="6"/>
  <c r="AS801" i="1"/>
  <c r="AX801" i="1" s="1"/>
  <c r="AK801" i="1"/>
  <c r="AO801" i="1" s="1"/>
  <c r="U801" i="1"/>
  <c r="X801" i="1" s="1"/>
  <c r="AP800" i="1"/>
  <c r="O797" i="1"/>
  <c r="AW796" i="1"/>
  <c r="AZ796" i="1" s="1"/>
  <c r="AO796" i="1"/>
  <c r="AG796" i="1"/>
  <c r="E796" i="7" s="1"/>
  <c r="AW795" i="1"/>
  <c r="AZ795" i="1" s="1"/>
  <c r="AK795" i="1"/>
  <c r="AO795" i="1" s="1"/>
  <c r="AI794" i="1"/>
  <c r="AN794" i="1" s="1"/>
  <c r="C794" i="6"/>
  <c r="AS793" i="1"/>
  <c r="AX793" i="1" s="1"/>
  <c r="AK793" i="1"/>
  <c r="AO793" i="1" s="1"/>
  <c r="U793" i="1"/>
  <c r="X793" i="1" s="1"/>
  <c r="AP792" i="1"/>
  <c r="O789" i="1"/>
  <c r="AW788" i="1"/>
  <c r="AZ788" i="1" s="1"/>
  <c r="AO788" i="1"/>
  <c r="AW787" i="1"/>
  <c r="AZ787" i="1" s="1"/>
  <c r="AK787" i="1"/>
  <c r="AO787" i="1" s="1"/>
  <c r="AG787" i="1"/>
  <c r="AI786" i="1"/>
  <c r="AN786" i="1" s="1"/>
  <c r="C786" i="6"/>
  <c r="AS785" i="1"/>
  <c r="AX785" i="1" s="1"/>
  <c r="AK785" i="1"/>
  <c r="AO785" i="1" s="1"/>
  <c r="U785" i="1"/>
  <c r="X785" i="1" s="1"/>
  <c r="AP784" i="1"/>
  <c r="AO782" i="1"/>
  <c r="AG781" i="1"/>
  <c r="O781" i="1"/>
  <c r="AW780" i="1"/>
  <c r="AZ780" i="1" s="1"/>
  <c r="AS780" i="1"/>
  <c r="AX780" i="1" s="1"/>
  <c r="AU779" i="1"/>
  <c r="AY779" i="1" s="1"/>
  <c r="O779" i="1"/>
  <c r="AN778" i="1"/>
  <c r="AQ778" i="1" s="1"/>
  <c r="AK777" i="1"/>
  <c r="AO777" i="1" s="1"/>
  <c r="AP775" i="1"/>
  <c r="AK774" i="1"/>
  <c r="AO774" i="1" s="1"/>
  <c r="AK772" i="1"/>
  <c r="AO772" i="1" s="1"/>
  <c r="U772" i="1"/>
  <c r="X772" i="1" s="1"/>
  <c r="AU770" i="1"/>
  <c r="AY770" i="1" s="1"/>
  <c r="AO770" i="1"/>
  <c r="AG770" i="1"/>
  <c r="E770" i="7" s="1"/>
  <c r="O770" i="1"/>
  <c r="AK769" i="1"/>
  <c r="AO769" i="1" s="1"/>
  <c r="AO768" i="1"/>
  <c r="AU766" i="1"/>
  <c r="AY766" i="1" s="1"/>
  <c r="O766" i="1"/>
  <c r="O765" i="1"/>
  <c r="AP764" i="1"/>
  <c r="AI764" i="1"/>
  <c r="AN764" i="1" s="1"/>
  <c r="O764" i="1"/>
  <c r="AI763" i="1"/>
  <c r="AN763" i="1" s="1"/>
  <c r="C763" i="6"/>
  <c r="AW762" i="1"/>
  <c r="AZ762" i="1" s="1"/>
  <c r="AS762" i="1"/>
  <c r="AX762" i="1" s="1"/>
  <c r="U762" i="1"/>
  <c r="X762" i="1" s="1"/>
  <c r="AP761" i="1"/>
  <c r="AI761" i="1"/>
  <c r="AN761" i="1" s="1"/>
  <c r="AF761" i="1"/>
  <c r="AW760" i="1"/>
  <c r="AZ760" i="1" s="1"/>
  <c r="AS760" i="1"/>
  <c r="AX760" i="1" s="1"/>
  <c r="AF760" i="1"/>
  <c r="AG760" i="1" s="1"/>
  <c r="U760" i="1"/>
  <c r="X760" i="1" s="1"/>
  <c r="AY756" i="1"/>
  <c r="AO756" i="1"/>
  <c r="AF755" i="1"/>
  <c r="AP754" i="1"/>
  <c r="O753" i="1"/>
  <c r="AP752" i="1"/>
  <c r="AI752" i="1"/>
  <c r="AN752" i="1" s="1"/>
  <c r="O752" i="1"/>
  <c r="AI751" i="1"/>
  <c r="AN751" i="1" s="1"/>
  <c r="AF751" i="1"/>
  <c r="AG751" i="1" s="1"/>
  <c r="E751" i="7" s="1"/>
  <c r="AP750" i="1"/>
  <c r="AP747" i="1"/>
  <c r="U745" i="1"/>
  <c r="C745" i="6"/>
  <c r="AK744" i="1"/>
  <c r="AO744" i="1" s="1"/>
  <c r="U744" i="1"/>
  <c r="X744" i="1" s="1"/>
  <c r="AO740" i="1"/>
  <c r="AF739" i="1"/>
  <c r="AP738" i="1"/>
  <c r="O737" i="1"/>
  <c r="AP736" i="1"/>
  <c r="AI736" i="1"/>
  <c r="AN736" i="1" s="1"/>
  <c r="O736" i="1"/>
  <c r="AI735" i="1"/>
  <c r="AN735" i="1" s="1"/>
  <c r="AF735" i="1"/>
  <c r="AP734" i="1"/>
  <c r="AZ732" i="1"/>
  <c r="AP731" i="1"/>
  <c r="U729" i="1"/>
  <c r="X729" i="1" s="1"/>
  <c r="C729" i="6"/>
  <c r="AK728" i="1"/>
  <c r="AO728" i="1" s="1"/>
  <c r="U728" i="1"/>
  <c r="X728" i="1" s="1"/>
  <c r="AY724" i="1"/>
  <c r="AF723" i="1"/>
  <c r="AP722" i="1"/>
  <c r="AI722" i="1"/>
  <c r="AN722" i="1" s="1"/>
  <c r="O721" i="1"/>
  <c r="AP720" i="1"/>
  <c r="AI720" i="1"/>
  <c r="AN720" i="1" s="1"/>
  <c r="AP719" i="1"/>
  <c r="AU718" i="1"/>
  <c r="AY718" i="1" s="1"/>
  <c r="AO718" i="1"/>
  <c r="AG718" i="1"/>
  <c r="O718" i="1"/>
  <c r="AK717" i="1"/>
  <c r="AO717" i="1" s="1"/>
  <c r="O717" i="1"/>
  <c r="AP716" i="1"/>
  <c r="AI716" i="1"/>
  <c r="AN716" i="1" s="1"/>
  <c r="AI715" i="1"/>
  <c r="AN715" i="1" s="1"/>
  <c r="AF715" i="1"/>
  <c r="AP714" i="1"/>
  <c r="AI714" i="1"/>
  <c r="AN714" i="1" s="1"/>
  <c r="AW712" i="1"/>
  <c r="AZ712" i="1" s="1"/>
  <c r="AS712" i="1"/>
  <c r="AX712" i="1" s="1"/>
  <c r="O712" i="1"/>
  <c r="AP711" i="1"/>
  <c r="AS711" i="1"/>
  <c r="AX711" i="1" s="1"/>
  <c r="C711" i="6"/>
  <c r="AK710" i="1"/>
  <c r="AO710" i="1" s="1"/>
  <c r="C710" i="6"/>
  <c r="AU708" i="1"/>
  <c r="AY708" i="1" s="1"/>
  <c r="AN707" i="1"/>
  <c r="P707" i="1"/>
  <c r="AS707" i="1"/>
  <c r="C707" i="6"/>
  <c r="AK706" i="1"/>
  <c r="AO706" i="1" s="1"/>
  <c r="C706" i="6"/>
  <c r="AY704" i="1"/>
  <c r="AO704" i="1"/>
  <c r="AU702" i="1"/>
  <c r="AY702" i="1" s="1"/>
  <c r="AI702" i="1"/>
  <c r="AN702" i="1" s="1"/>
  <c r="AW700" i="1"/>
  <c r="AZ700" i="1" s="1"/>
  <c r="AS700" i="1"/>
  <c r="O700" i="1"/>
  <c r="AU699" i="1"/>
  <c r="AY699" i="1" s="1"/>
  <c r="AP699" i="1"/>
  <c r="AI699" i="1"/>
  <c r="AN699" i="1" s="1"/>
  <c r="AU698" i="1"/>
  <c r="AY698" i="1" s="1"/>
  <c r="AP698" i="1"/>
  <c r="AI698" i="1"/>
  <c r="AN698" i="1" s="1"/>
  <c r="AU697" i="1"/>
  <c r="AY697" i="1" s="1"/>
  <c r="AP697" i="1"/>
  <c r="AI697" i="1"/>
  <c r="AN697" i="1" s="1"/>
  <c r="AU696" i="1"/>
  <c r="AY696" i="1" s="1"/>
  <c r="AP696" i="1"/>
  <c r="AI696" i="1"/>
  <c r="AN696" i="1" s="1"/>
  <c r="AU695" i="1"/>
  <c r="AY695" i="1" s="1"/>
  <c r="AP695" i="1"/>
  <c r="AI695" i="1"/>
  <c r="AN695" i="1" s="1"/>
  <c r="U695" i="1"/>
  <c r="X695" i="1" s="1"/>
  <c r="U694" i="1"/>
  <c r="X694" i="1" s="1"/>
  <c r="AF693" i="1"/>
  <c r="AW691" i="1"/>
  <c r="AZ691" i="1" s="1"/>
  <c r="AS691" i="1"/>
  <c r="AX691" i="1" s="1"/>
  <c r="AK691" i="1"/>
  <c r="AO691" i="1" s="1"/>
  <c r="AX689" i="1"/>
  <c r="AO689" i="1"/>
  <c r="AU688" i="1"/>
  <c r="AY688" i="1" s="1"/>
  <c r="AP688" i="1"/>
  <c r="AI688" i="1"/>
  <c r="AN688" i="1" s="1"/>
  <c r="AU687" i="1"/>
  <c r="AY687" i="1" s="1"/>
  <c r="AP687" i="1"/>
  <c r="AI687" i="1"/>
  <c r="AN687" i="1" s="1"/>
  <c r="AU686" i="1"/>
  <c r="AY686" i="1" s="1"/>
  <c r="AP686" i="1"/>
  <c r="AI686" i="1"/>
  <c r="AN686" i="1" s="1"/>
  <c r="AU685" i="1"/>
  <c r="AY685" i="1" s="1"/>
  <c r="AP685" i="1"/>
  <c r="AI685" i="1"/>
  <c r="AN685" i="1" s="1"/>
  <c r="AU684" i="1"/>
  <c r="AY684" i="1" s="1"/>
  <c r="AP684" i="1"/>
  <c r="AI684" i="1"/>
  <c r="AN684" i="1" s="1"/>
  <c r="AU683" i="1"/>
  <c r="AY683" i="1" s="1"/>
  <c r="AP683" i="1"/>
  <c r="AI683" i="1"/>
  <c r="AN683" i="1" s="1"/>
  <c r="AW682" i="1"/>
  <c r="AZ682" i="1" s="1"/>
  <c r="AS682" i="1"/>
  <c r="AX682" i="1" s="1"/>
  <c r="U682" i="1"/>
  <c r="X682" i="1" s="1"/>
  <c r="AP681" i="1"/>
  <c r="AI681" i="1"/>
  <c r="AN681" i="1" s="1"/>
  <c r="AK680" i="1"/>
  <c r="AO680" i="1" s="1"/>
  <c r="U680" i="1"/>
  <c r="X680" i="1" s="1"/>
  <c r="AP679" i="1"/>
  <c r="AI679" i="1"/>
  <c r="AN679" i="1" s="1"/>
  <c r="AW678" i="1"/>
  <c r="AZ678" i="1" s="1"/>
  <c r="AS678" i="1"/>
  <c r="AX678" i="1" s="1"/>
  <c r="U678" i="1"/>
  <c r="X678" i="1" s="1"/>
  <c r="AP677" i="1"/>
  <c r="AI677" i="1"/>
  <c r="AN677" i="1" s="1"/>
  <c r="AK676" i="1"/>
  <c r="AO676" i="1" s="1"/>
  <c r="U676" i="1"/>
  <c r="X676" i="1" s="1"/>
  <c r="AP675" i="1"/>
  <c r="AI675" i="1"/>
  <c r="AN675" i="1" s="1"/>
  <c r="AW674" i="1"/>
  <c r="AZ674" i="1" s="1"/>
  <c r="AS674" i="1"/>
  <c r="AX674" i="1" s="1"/>
  <c r="U674" i="1"/>
  <c r="X674" i="1" s="1"/>
  <c r="AP673" i="1"/>
  <c r="AI673" i="1"/>
  <c r="AN673" i="1" s="1"/>
  <c r="AK672" i="1"/>
  <c r="AO672" i="1" s="1"/>
  <c r="U672" i="1"/>
  <c r="X672" i="1" s="1"/>
  <c r="AP671" i="1"/>
  <c r="AI671" i="1"/>
  <c r="AN671" i="1" s="1"/>
  <c r="AW670" i="1"/>
  <c r="AZ670" i="1" s="1"/>
  <c r="AS670" i="1"/>
  <c r="AX670" i="1" s="1"/>
  <c r="U670" i="1"/>
  <c r="X670" i="1" s="1"/>
  <c r="AP669" i="1"/>
  <c r="AI669" i="1"/>
  <c r="AN669" i="1" s="1"/>
  <c r="AK668" i="1"/>
  <c r="AO668" i="1" s="1"/>
  <c r="U668" i="1"/>
  <c r="X668" i="1" s="1"/>
  <c r="AP667" i="1"/>
  <c r="AI667" i="1"/>
  <c r="AN667" i="1" s="1"/>
  <c r="AW666" i="1"/>
  <c r="AZ666" i="1" s="1"/>
  <c r="AS666" i="1"/>
  <c r="AX666" i="1" s="1"/>
  <c r="U666" i="1"/>
  <c r="X666" i="1" s="1"/>
  <c r="AP665" i="1"/>
  <c r="AI665" i="1"/>
  <c r="AN665" i="1" s="1"/>
  <c r="AK664" i="1"/>
  <c r="AO664" i="1" s="1"/>
  <c r="U664" i="1"/>
  <c r="X664" i="1" s="1"/>
  <c r="AP663" i="1"/>
  <c r="AI663" i="1"/>
  <c r="AN663" i="1" s="1"/>
  <c r="AW662" i="1"/>
  <c r="AZ662" i="1" s="1"/>
  <c r="AS662" i="1"/>
  <c r="AX662" i="1" s="1"/>
  <c r="U662" i="1"/>
  <c r="X662" i="1" s="1"/>
  <c r="AP661" i="1"/>
  <c r="AK660" i="1"/>
  <c r="AO660" i="1" s="1"/>
  <c r="U660" i="1"/>
  <c r="X660" i="1" s="1"/>
  <c r="AP659" i="1"/>
  <c r="AQ659" i="1" s="1"/>
  <c r="AX658" i="1"/>
  <c r="X658" i="1"/>
  <c r="AW657" i="1"/>
  <c r="AZ657" i="1" s="1"/>
  <c r="AS657" i="1"/>
  <c r="AX657" i="1" s="1"/>
  <c r="U657" i="1"/>
  <c r="X657" i="1" s="1"/>
  <c r="AO656" i="1"/>
  <c r="AG656" i="1"/>
  <c r="AW655" i="1"/>
  <c r="AZ655" i="1" s="1"/>
  <c r="AS655" i="1"/>
  <c r="AX655" i="1" s="1"/>
  <c r="S25" i="13" s="1"/>
  <c r="AF655" i="1"/>
  <c r="M25" i="13" s="1"/>
  <c r="U655" i="1"/>
  <c r="X655" i="1" s="1"/>
  <c r="I25" i="13" s="1"/>
  <c r="AU654" i="1"/>
  <c r="AY654" i="1" s="1"/>
  <c r="AO654" i="1"/>
  <c r="AG654" i="1"/>
  <c r="AX653" i="1"/>
  <c r="X653" i="1"/>
  <c r="I23" i="13" s="1"/>
  <c r="AP652" i="1"/>
  <c r="AI652" i="1"/>
  <c r="AN652" i="1" s="1"/>
  <c r="O22" i="13" s="1"/>
  <c r="AZ651" i="1"/>
  <c r="AX651" i="1"/>
  <c r="AP650" i="1"/>
  <c r="AI650" i="1"/>
  <c r="AN650" i="1" s="1"/>
  <c r="O20" i="13" s="1"/>
  <c r="O650" i="1"/>
  <c r="AU649" i="1"/>
  <c r="AY649" i="1" s="1"/>
  <c r="AO649" i="1"/>
  <c r="AW648" i="1"/>
  <c r="AZ648" i="1" s="1"/>
  <c r="AS648" i="1"/>
  <c r="AX648" i="1" s="1"/>
  <c r="S18" i="13" s="1"/>
  <c r="O648" i="1"/>
  <c r="P648" i="1" s="1"/>
  <c r="AO647" i="1"/>
  <c r="AP646" i="1"/>
  <c r="AI646" i="1"/>
  <c r="AN646" i="1" s="1"/>
  <c r="O16" i="13" s="1"/>
  <c r="O646" i="1"/>
  <c r="E16" i="13" s="1"/>
  <c r="AU645" i="1"/>
  <c r="AY645" i="1" s="1"/>
  <c r="AO645" i="1"/>
  <c r="P15" i="13" s="1"/>
  <c r="AW644" i="1"/>
  <c r="AZ644" i="1" s="1"/>
  <c r="AS644" i="1"/>
  <c r="AX644" i="1" s="1"/>
  <c r="S14" i="13" s="1"/>
  <c r="O644" i="1"/>
  <c r="AU643" i="1"/>
  <c r="AY643" i="1" s="1"/>
  <c r="AO643" i="1"/>
  <c r="AW642" i="1"/>
  <c r="AZ642" i="1" s="1"/>
  <c r="AS642" i="1"/>
  <c r="AX642" i="1" s="1"/>
  <c r="S12" i="13" s="1"/>
  <c r="U642" i="1"/>
  <c r="X642" i="1" s="1"/>
  <c r="I12" i="13" s="1"/>
  <c r="AP641" i="1"/>
  <c r="AI641" i="1"/>
  <c r="AN641" i="1" s="1"/>
  <c r="O11" i="13" s="1"/>
  <c r="AX640" i="1"/>
  <c r="AX638" i="1"/>
  <c r="S8" i="13" s="1"/>
  <c r="X638" i="1"/>
  <c r="X637" i="1"/>
  <c r="W637" i="1" s="1"/>
  <c r="AP636" i="1"/>
  <c r="AI636" i="1"/>
  <c r="AN636" i="1" s="1"/>
  <c r="O6" i="13" s="1"/>
  <c r="AK635" i="1"/>
  <c r="AO635" i="1" s="1"/>
  <c r="P5" i="13" s="1"/>
  <c r="U635" i="1"/>
  <c r="X635" i="1" s="1"/>
  <c r="I5" i="13" s="1"/>
  <c r="AU634" i="1"/>
  <c r="AY634" i="1" s="1"/>
  <c r="AG634" i="1"/>
  <c r="AZ633" i="1"/>
  <c r="AX633" i="1"/>
  <c r="X633" i="1"/>
  <c r="AP632" i="1"/>
  <c r="AI632" i="1"/>
  <c r="AN632" i="1" s="1"/>
  <c r="AZ631" i="1"/>
  <c r="AX631" i="1"/>
  <c r="AP630" i="1"/>
  <c r="AI630" i="1"/>
  <c r="AN630" i="1" s="1"/>
  <c r="O630" i="1"/>
  <c r="AU629" i="1"/>
  <c r="AY629" i="1" s="1"/>
  <c r="AO629" i="1"/>
  <c r="AW628" i="1"/>
  <c r="AZ628" i="1" s="1"/>
  <c r="AS628" i="1"/>
  <c r="AX628" i="1" s="1"/>
  <c r="O628" i="1"/>
  <c r="AP626" i="1"/>
  <c r="AI626" i="1"/>
  <c r="AN626" i="1" s="1"/>
  <c r="O626" i="1"/>
  <c r="AU625" i="1"/>
  <c r="AY625" i="1" s="1"/>
  <c r="AO625" i="1"/>
  <c r="AW624" i="1"/>
  <c r="AZ624" i="1" s="1"/>
  <c r="AS624" i="1"/>
  <c r="AX624" i="1" s="1"/>
  <c r="O624" i="1"/>
  <c r="AU623" i="1"/>
  <c r="AY623" i="1" s="1"/>
  <c r="AO623" i="1"/>
  <c r="AW622" i="1"/>
  <c r="AZ622" i="1" s="1"/>
  <c r="AS622" i="1"/>
  <c r="AX622" i="1" s="1"/>
  <c r="U622" i="1"/>
  <c r="X622" i="1" s="1"/>
  <c r="AP621" i="1"/>
  <c r="AI621" i="1"/>
  <c r="AN621" i="1" s="1"/>
  <c r="AK620" i="1"/>
  <c r="AO620" i="1" s="1"/>
  <c r="U620" i="1"/>
  <c r="X620" i="1" s="1"/>
  <c r="AP619" i="1"/>
  <c r="AI619" i="1"/>
  <c r="AN619" i="1" s="1"/>
  <c r="AW618" i="1"/>
  <c r="AZ618" i="1" s="1"/>
  <c r="AS618" i="1"/>
  <c r="AX618" i="1" s="1"/>
  <c r="U618" i="1"/>
  <c r="X618" i="1" s="1"/>
  <c r="AP617" i="1"/>
  <c r="AI617" i="1"/>
  <c r="AN617" i="1" s="1"/>
  <c r="AK616" i="1"/>
  <c r="AO616" i="1" s="1"/>
  <c r="U616" i="1"/>
  <c r="X616" i="1" s="1"/>
  <c r="AP615" i="1"/>
  <c r="AI615" i="1"/>
  <c r="AN615" i="1" s="1"/>
  <c r="AW614" i="1"/>
  <c r="AZ614" i="1" s="1"/>
  <c r="AS614" i="1"/>
  <c r="AX614" i="1" s="1"/>
  <c r="U614" i="1"/>
  <c r="X614" i="1" s="1"/>
  <c r="AP613" i="1"/>
  <c r="AK612" i="1"/>
  <c r="AO612" i="1" s="1"/>
  <c r="U612" i="1"/>
  <c r="X612" i="1" s="1"/>
  <c r="AP611" i="1"/>
  <c r="AI611" i="1"/>
  <c r="AN611" i="1" s="1"/>
  <c r="AW609" i="1"/>
  <c r="AZ609" i="1" s="1"/>
  <c r="AS609" i="1"/>
  <c r="AX609" i="1" s="1"/>
  <c r="U609" i="1"/>
  <c r="X609" i="1" s="1"/>
  <c r="AO608" i="1"/>
  <c r="AG608" i="1"/>
  <c r="AX606" i="1"/>
  <c r="X606" i="1"/>
  <c r="W606" i="1" s="1"/>
  <c r="AW605" i="1"/>
  <c r="AZ605" i="1" s="1"/>
  <c r="AS605" i="1"/>
  <c r="AX605" i="1" s="1"/>
  <c r="U605" i="1"/>
  <c r="X605" i="1" s="1"/>
  <c r="AG604" i="1"/>
  <c r="E604" i="7" s="1"/>
  <c r="AX602" i="1"/>
  <c r="X602" i="1"/>
  <c r="AW601" i="1"/>
  <c r="AZ601" i="1" s="1"/>
  <c r="AS601" i="1"/>
  <c r="AX601" i="1" s="1"/>
  <c r="U601" i="1"/>
  <c r="X601" i="1" s="1"/>
  <c r="AO600" i="1"/>
  <c r="AG600" i="1"/>
  <c r="X598" i="1"/>
  <c r="AW597" i="1"/>
  <c r="AZ597" i="1" s="1"/>
  <c r="AS597" i="1"/>
  <c r="AX597" i="1" s="1"/>
  <c r="U597" i="1"/>
  <c r="X597" i="1" s="1"/>
  <c r="AG596" i="1"/>
  <c r="E596" i="7" s="1"/>
  <c r="AW595" i="1"/>
  <c r="AZ595" i="1" s="1"/>
  <c r="AS595" i="1"/>
  <c r="AX595" i="1" s="1"/>
  <c r="AF595" i="1"/>
  <c r="U595" i="1"/>
  <c r="X595" i="1" s="1"/>
  <c r="AU594" i="1"/>
  <c r="AY594" i="1" s="1"/>
  <c r="AO594" i="1"/>
  <c r="AG594" i="1"/>
  <c r="AZ593" i="1"/>
  <c r="AX593" i="1"/>
  <c r="AK593" i="1"/>
  <c r="AO593" i="1" s="1"/>
  <c r="AW592" i="1"/>
  <c r="AZ592" i="1" s="1"/>
  <c r="AS592" i="1"/>
  <c r="AX592" i="1" s="1"/>
  <c r="U592" i="1"/>
  <c r="X592" i="1" s="1"/>
  <c r="AP591" i="1"/>
  <c r="AI591" i="1"/>
  <c r="AN591" i="1" s="1"/>
  <c r="AW590" i="1"/>
  <c r="AZ590" i="1" s="1"/>
  <c r="AS590" i="1"/>
  <c r="AX590" i="1" s="1"/>
  <c r="U590" i="1"/>
  <c r="X590" i="1" s="1"/>
  <c r="AP589" i="1"/>
  <c r="AI589" i="1"/>
  <c r="AN589" i="1" s="1"/>
  <c r="AK588" i="1"/>
  <c r="AO588" i="1" s="1"/>
  <c r="U588" i="1"/>
  <c r="X588" i="1" s="1"/>
  <c r="AP587" i="1"/>
  <c r="AI587" i="1"/>
  <c r="AN587" i="1" s="1"/>
  <c r="AW586" i="1"/>
  <c r="AZ586" i="1" s="1"/>
  <c r="AS586" i="1"/>
  <c r="AX586" i="1" s="1"/>
  <c r="U586" i="1"/>
  <c r="X586" i="1" s="1"/>
  <c r="AP585" i="1"/>
  <c r="AI585" i="1"/>
  <c r="AN585" i="1" s="1"/>
  <c r="AI583" i="1"/>
  <c r="AN583" i="1" s="1"/>
  <c r="AP582" i="1"/>
  <c r="AK581" i="1"/>
  <c r="AO581" i="1" s="1"/>
  <c r="AZ579" i="1"/>
  <c r="AI579" i="1"/>
  <c r="AN579" i="1" s="1"/>
  <c r="AG578" i="1"/>
  <c r="AK577" i="1"/>
  <c r="AO577" i="1" s="1"/>
  <c r="AW575" i="1"/>
  <c r="AG575" i="1"/>
  <c r="AN574" i="1"/>
  <c r="AP572" i="1"/>
  <c r="AF572" i="1"/>
  <c r="AP571" i="1"/>
  <c r="AI571" i="1"/>
  <c r="AN571" i="1" s="1"/>
  <c r="AP570" i="1"/>
  <c r="AF570" i="1"/>
  <c r="X570" i="1"/>
  <c r="O570" i="1"/>
  <c r="AF569" i="1"/>
  <c r="AG568" i="1"/>
  <c r="AZ566" i="1"/>
  <c r="AU565" i="1"/>
  <c r="AY565" i="1" s="1"/>
  <c r="AK564" i="1"/>
  <c r="AO564" i="1" s="1"/>
  <c r="AG563" i="1"/>
  <c r="AW562" i="1"/>
  <c r="AZ562" i="1" s="1"/>
  <c r="AS562" i="1"/>
  <c r="AX562" i="1" s="1"/>
  <c r="AP561" i="1"/>
  <c r="P561" i="1"/>
  <c r="AI561" i="1"/>
  <c r="AN561" i="1" s="1"/>
  <c r="C561" i="6"/>
  <c r="AU560" i="1"/>
  <c r="AY560" i="1" s="1"/>
  <c r="AW558" i="1"/>
  <c r="AZ558" i="1" s="1"/>
  <c r="AS558" i="1"/>
  <c r="AX558" i="1" s="1"/>
  <c r="AP557" i="1"/>
  <c r="P557" i="1"/>
  <c r="AI557" i="1"/>
  <c r="AN557" i="1" s="1"/>
  <c r="C557" i="6"/>
  <c r="AK556" i="1"/>
  <c r="AO556" i="1" s="1"/>
  <c r="AK555" i="1"/>
  <c r="AO555" i="1" s="1"/>
  <c r="AU553" i="1"/>
  <c r="AY553" i="1" s="1"/>
  <c r="AP551" i="1"/>
  <c r="AN551" i="1"/>
  <c r="AF551" i="1"/>
  <c r="X551" i="1"/>
  <c r="O551" i="1"/>
  <c r="O550" i="1"/>
  <c r="AF549" i="1"/>
  <c r="AP548" i="1"/>
  <c r="AF548" i="1"/>
  <c r="AP547" i="1"/>
  <c r="AN547" i="1"/>
  <c r="AF547" i="1"/>
  <c r="U547" i="1"/>
  <c r="X547" i="1" s="1"/>
  <c r="O547" i="1"/>
  <c r="AU546" i="1"/>
  <c r="AY546" i="1" s="1"/>
  <c r="AK545" i="1"/>
  <c r="AO545" i="1" s="1"/>
  <c r="AP543" i="1"/>
  <c r="AF543" i="1"/>
  <c r="U543" i="1"/>
  <c r="X543" i="1" s="1"/>
  <c r="O543" i="1"/>
  <c r="AU542" i="1"/>
  <c r="AY542" i="1" s="1"/>
  <c r="AO541" i="1"/>
  <c r="AP540" i="1"/>
  <c r="AF540" i="1"/>
  <c r="AP539" i="1"/>
  <c r="AN539" i="1"/>
  <c r="AF539" i="1"/>
  <c r="U539" i="1"/>
  <c r="X539" i="1" s="1"/>
  <c r="O539" i="1"/>
  <c r="AW536" i="1"/>
  <c r="AZ536" i="1" s="1"/>
  <c r="AS536" i="1"/>
  <c r="AX536" i="1" s="1"/>
  <c r="AP535" i="1"/>
  <c r="AI535" i="1"/>
  <c r="AN535" i="1" s="1"/>
  <c r="AF535" i="1"/>
  <c r="AP532" i="1"/>
  <c r="AN532" i="1"/>
  <c r="AF532" i="1"/>
  <c r="X532" i="1"/>
  <c r="W532" i="1" s="1"/>
  <c r="O532" i="1"/>
  <c r="AZ529" i="1"/>
  <c r="AP529" i="1"/>
  <c r="AF529" i="1"/>
  <c r="U529" i="1"/>
  <c r="X529" i="1" s="1"/>
  <c r="O529" i="1"/>
  <c r="AU528" i="1"/>
  <c r="AY528" i="1" s="1"/>
  <c r="AK527" i="1"/>
  <c r="AO527" i="1" s="1"/>
  <c r="AP526" i="1"/>
  <c r="AI526" i="1"/>
  <c r="AN526" i="1" s="1"/>
  <c r="AF526" i="1"/>
  <c r="U526" i="1"/>
  <c r="X526" i="1" s="1"/>
  <c r="O526" i="1"/>
  <c r="U523" i="1"/>
  <c r="X523" i="1" s="1"/>
  <c r="O523" i="1"/>
  <c r="AY521" i="1"/>
  <c r="AW520" i="1"/>
  <c r="AZ520" i="1" s="1"/>
  <c r="AS520" i="1"/>
  <c r="AX520" i="1" s="1"/>
  <c r="AP519" i="1"/>
  <c r="AI519" i="1"/>
  <c r="AN519" i="1" s="1"/>
  <c r="AF519" i="1"/>
  <c r="W519" i="1"/>
  <c r="AU518" i="1"/>
  <c r="AY518" i="1" s="1"/>
  <c r="AK518" i="1"/>
  <c r="AO518" i="1" s="1"/>
  <c r="AG518" i="1"/>
  <c r="E518" i="7" s="1"/>
  <c r="AY517" i="1"/>
  <c r="AW516" i="1"/>
  <c r="AZ516" i="1" s="1"/>
  <c r="AS516" i="1"/>
  <c r="AX516" i="1" s="1"/>
  <c r="AP515" i="1"/>
  <c r="AI515" i="1"/>
  <c r="AN515" i="1" s="1"/>
  <c r="AF515" i="1"/>
  <c r="W515" i="1"/>
  <c r="AY514" i="1"/>
  <c r="AG514" i="1"/>
  <c r="AZ512" i="1"/>
  <c r="AK511" i="1"/>
  <c r="AO511" i="1" s="1"/>
  <c r="AG511" i="1"/>
  <c r="E511" i="7" s="1"/>
  <c r="AK510" i="1"/>
  <c r="AO510" i="1" s="1"/>
  <c r="AY509" i="1"/>
  <c r="O509" i="1"/>
  <c r="O508" i="1"/>
  <c r="AP507" i="1"/>
  <c r="AI507" i="1"/>
  <c r="AN507" i="1" s="1"/>
  <c r="AF507" i="1"/>
  <c r="U507" i="1"/>
  <c r="X507" i="1" s="1"/>
  <c r="AP506" i="1"/>
  <c r="AI506" i="1"/>
  <c r="AN506" i="1" s="1"/>
  <c r="AF506" i="1"/>
  <c r="U506" i="1"/>
  <c r="X506" i="1" s="1"/>
  <c r="AN505" i="1"/>
  <c r="AX504" i="1"/>
  <c r="AK503" i="1"/>
  <c r="AO503" i="1" s="1"/>
  <c r="AG503" i="1"/>
  <c r="E503" i="7" s="1"/>
  <c r="AK502" i="1"/>
  <c r="AO502" i="1" s="1"/>
  <c r="O501" i="1"/>
  <c r="O500" i="1"/>
  <c r="AP499" i="1"/>
  <c r="AI499" i="1"/>
  <c r="AN499" i="1" s="1"/>
  <c r="AF499" i="1"/>
  <c r="U499" i="1"/>
  <c r="X499" i="1" s="1"/>
  <c r="AP498" i="1"/>
  <c r="AI498" i="1"/>
  <c r="AF498" i="1"/>
  <c r="U498" i="1"/>
  <c r="X498" i="1" s="1"/>
  <c r="AZ497" i="1"/>
  <c r="AN497" i="1"/>
  <c r="AZ496" i="1"/>
  <c r="AX496" i="1"/>
  <c r="AK495" i="1"/>
  <c r="AO495" i="1" s="1"/>
  <c r="O493" i="1"/>
  <c r="AU492" i="1"/>
  <c r="AY492" i="1" s="1"/>
  <c r="AI492" i="1"/>
  <c r="AF492" i="1"/>
  <c r="U492" i="1"/>
  <c r="X492" i="1" s="1"/>
  <c r="AZ491" i="1"/>
  <c r="AX491" i="1"/>
  <c r="AN491" i="1"/>
  <c r="AZ490" i="1"/>
  <c r="AY487" i="1"/>
  <c r="O487" i="1"/>
  <c r="O486" i="1"/>
  <c r="AY484" i="1"/>
  <c r="AW483" i="1"/>
  <c r="AZ483" i="1" s="1"/>
  <c r="AS483" i="1"/>
  <c r="AX483" i="1" s="1"/>
  <c r="AP482" i="1"/>
  <c r="AN482" i="1"/>
  <c r="AF482" i="1"/>
  <c r="AU481" i="1"/>
  <c r="AY481" i="1" s="1"/>
  <c r="W471" i="6"/>
  <c r="C470" i="6"/>
  <c r="AI470" i="1"/>
  <c r="AN470" i="1" s="1"/>
  <c r="AK470" i="1"/>
  <c r="AO470" i="1" s="1"/>
  <c r="AU465" i="1"/>
  <c r="AY465" i="1" s="1"/>
  <c r="AU464" i="1"/>
  <c r="AY464" i="1" s="1"/>
  <c r="C461" i="6"/>
  <c r="U461" i="1"/>
  <c r="X461" i="1" s="1"/>
  <c r="AI461" i="1"/>
  <c r="AN461" i="1" s="1"/>
  <c r="AK461" i="1"/>
  <c r="AO461" i="1" s="1"/>
  <c r="C460" i="6"/>
  <c r="U460" i="1"/>
  <c r="X460" i="1" s="1"/>
  <c r="W460" i="1" s="1"/>
  <c r="AI460" i="1"/>
  <c r="AN460" i="1" s="1"/>
  <c r="AK460" i="1"/>
  <c r="AO460" i="1" s="1"/>
  <c r="AW457" i="1"/>
  <c r="AZ457" i="1" s="1"/>
  <c r="AW456" i="1"/>
  <c r="AZ456" i="1" s="1"/>
  <c r="AU449" i="1"/>
  <c r="AY449" i="1" s="1"/>
  <c r="AU448" i="1"/>
  <c r="AY448" i="1" s="1"/>
  <c r="C445" i="6"/>
  <c r="U445" i="1"/>
  <c r="X445" i="1" s="1"/>
  <c r="AI445" i="1"/>
  <c r="AN445" i="1" s="1"/>
  <c r="AK445" i="1"/>
  <c r="AO445" i="1" s="1"/>
  <c r="C444" i="6"/>
  <c r="U444" i="1"/>
  <c r="X444" i="1" s="1"/>
  <c r="AI444" i="1"/>
  <c r="AK444" i="1"/>
  <c r="AO444" i="1" s="1"/>
  <c r="AW441" i="1"/>
  <c r="AZ441" i="1" s="1"/>
  <c r="AW440" i="1"/>
  <c r="AZ440" i="1" s="1"/>
  <c r="AU433" i="1"/>
  <c r="AY433" i="1" s="1"/>
  <c r="BA433" i="1" s="1"/>
  <c r="AU432" i="1"/>
  <c r="AY432" i="1" s="1"/>
  <c r="C429" i="6"/>
  <c r="U429" i="1"/>
  <c r="X429" i="1" s="1"/>
  <c r="AI429" i="1"/>
  <c r="AN429" i="1" s="1"/>
  <c r="AK429" i="1"/>
  <c r="AO429" i="1" s="1"/>
  <c r="C428" i="6"/>
  <c r="U428" i="1"/>
  <c r="X428" i="1" s="1"/>
  <c r="AI428" i="1"/>
  <c r="AN428" i="1" s="1"/>
  <c r="AK428" i="1"/>
  <c r="AO428" i="1" s="1"/>
  <c r="AK420" i="1"/>
  <c r="AO420" i="1" s="1"/>
  <c r="AS419" i="1"/>
  <c r="AX419" i="1" s="1"/>
  <c r="AI411" i="1"/>
  <c r="AN411" i="1" s="1"/>
  <c r="C411" i="6"/>
  <c r="U411" i="1"/>
  <c r="X411" i="1" s="1"/>
  <c r="AK411" i="1"/>
  <c r="AO411" i="1" s="1"/>
  <c r="AW411" i="1"/>
  <c r="AZ411" i="1" s="1"/>
  <c r="AG407" i="1"/>
  <c r="AI403" i="1"/>
  <c r="AN403" i="1" s="1"/>
  <c r="C403" i="6"/>
  <c r="U403" i="1"/>
  <c r="X403" i="1" s="1"/>
  <c r="AK403" i="1"/>
  <c r="AO403" i="1" s="1"/>
  <c r="AW403" i="1"/>
  <c r="AZ403" i="1" s="1"/>
  <c r="AG399" i="1"/>
  <c r="AI395" i="1"/>
  <c r="AN395" i="1" s="1"/>
  <c r="C395" i="6"/>
  <c r="U395" i="1"/>
  <c r="X395" i="1" s="1"/>
  <c r="AK395" i="1"/>
  <c r="AW395" i="1"/>
  <c r="AZ395" i="1" s="1"/>
  <c r="AG391" i="1"/>
  <c r="AI387" i="1"/>
  <c r="AN387" i="1" s="1"/>
  <c r="C387" i="6"/>
  <c r="U387" i="1"/>
  <c r="X387" i="1" s="1"/>
  <c r="AK387" i="1"/>
  <c r="AO387" i="1" s="1"/>
  <c r="AW387" i="1"/>
  <c r="AZ387" i="1" s="1"/>
  <c r="AI379" i="1"/>
  <c r="C379" i="6"/>
  <c r="U379" i="1"/>
  <c r="X379" i="1" s="1"/>
  <c r="AK379" i="1"/>
  <c r="AO379" i="1" s="1"/>
  <c r="AW379" i="1"/>
  <c r="AI371" i="1"/>
  <c r="AN371" i="1" s="1"/>
  <c r="C371" i="6"/>
  <c r="U371" i="1"/>
  <c r="X371" i="1" s="1"/>
  <c r="AK371" i="1"/>
  <c r="AW371" i="1"/>
  <c r="AZ371" i="1" s="1"/>
  <c r="AP362" i="1"/>
  <c r="AI355" i="1"/>
  <c r="AN355" i="1" s="1"/>
  <c r="C355" i="6"/>
  <c r="AS355" i="1"/>
  <c r="AX355" i="1" s="1"/>
  <c r="AI344" i="1"/>
  <c r="C344" i="6"/>
  <c r="AW344" i="1"/>
  <c r="AZ344" i="1" s="1"/>
  <c r="AI334" i="1"/>
  <c r="AN334" i="1" s="1"/>
  <c r="C334" i="6"/>
  <c r="AU334" i="1"/>
  <c r="AY334" i="1" s="1"/>
  <c r="AK334" i="1"/>
  <c r="AO334" i="1" s="1"/>
  <c r="AG331" i="1"/>
  <c r="S321" i="6"/>
  <c r="AG321" i="1"/>
  <c r="C314" i="6"/>
  <c r="U314" i="1"/>
  <c r="X314" i="1" s="1"/>
  <c r="AK314" i="1"/>
  <c r="AO314" i="1" s="1"/>
  <c r="AS314" i="1"/>
  <c r="AX314" i="1" s="1"/>
  <c r="AW314" i="1"/>
  <c r="AZ314" i="1" s="1"/>
  <c r="S308" i="6"/>
  <c r="AG308" i="1"/>
  <c r="O307" i="1"/>
  <c r="AC304" i="6"/>
  <c r="BA304" i="1"/>
  <c r="O303" i="1"/>
  <c r="O299" i="1"/>
  <c r="O295" i="1"/>
  <c r="O291" i="1"/>
  <c r="P291" i="1" s="1"/>
  <c r="O287" i="1"/>
  <c r="O283" i="1"/>
  <c r="O279" i="1"/>
  <c r="O275" i="1"/>
  <c r="O271" i="1"/>
  <c r="H271" i="6" s="1"/>
  <c r="AP243" i="1"/>
  <c r="Y243" i="6" s="1"/>
  <c r="S230" i="6"/>
  <c r="U227" i="1"/>
  <c r="X227" i="1" s="1"/>
  <c r="M227" i="6" s="1"/>
  <c r="C227" i="6"/>
  <c r="AW227" i="1"/>
  <c r="AZ227" i="1" s="1"/>
  <c r="AE227" i="6" s="1"/>
  <c r="AP226" i="1"/>
  <c r="Y226" i="6" s="1"/>
  <c r="AP221" i="1"/>
  <c r="Y221" i="6" s="1"/>
  <c r="O211" i="1"/>
  <c r="H211" i="6" s="1"/>
  <c r="O190" i="1"/>
  <c r="H190" i="6" s="1"/>
  <c r="O187" i="1"/>
  <c r="H187" i="6" s="1"/>
  <c r="AK183" i="1"/>
  <c r="AO183" i="1" s="1"/>
  <c r="X183" i="6" s="1"/>
  <c r="C183" i="6"/>
  <c r="AI183" i="1"/>
  <c r="AN183" i="1" s="1"/>
  <c r="AW183" i="1"/>
  <c r="AZ183" i="1" s="1"/>
  <c r="AE183" i="6" s="1"/>
  <c r="AN173" i="1"/>
  <c r="O158" i="1"/>
  <c r="H158" i="6" s="1"/>
  <c r="W152" i="6"/>
  <c r="X146" i="1"/>
  <c r="M146" i="6" s="1"/>
  <c r="C143" i="6"/>
  <c r="U143" i="1"/>
  <c r="X143" i="1" s="1"/>
  <c r="M143" i="6" s="1"/>
  <c r="AK143" i="1"/>
  <c r="AO143" i="1" s="1"/>
  <c r="X143" i="6" s="1"/>
  <c r="AG99" i="1"/>
  <c r="T99" i="6" s="1"/>
  <c r="S99" i="6"/>
  <c r="C99" i="6"/>
  <c r="AW99" i="1"/>
  <c r="AZ99" i="1" s="1"/>
  <c r="AE99" i="6" s="1"/>
  <c r="C92" i="6"/>
  <c r="U92" i="1"/>
  <c r="X92" i="1" s="1"/>
  <c r="AI92" i="1"/>
  <c r="AN92" i="1" s="1"/>
  <c r="W92" i="6" s="1"/>
  <c r="AS92" i="1"/>
  <c r="AW92" i="1"/>
  <c r="AZ92" i="1" s="1"/>
  <c r="AE92" i="6" s="1"/>
  <c r="AU92" i="1"/>
  <c r="AY92" i="1" s="1"/>
  <c r="AD92" i="6" s="1"/>
  <c r="AK92" i="1"/>
  <c r="AO92" i="1" s="1"/>
  <c r="U87" i="1"/>
  <c r="X87" i="1" s="1"/>
  <c r="M87" i="6" s="1"/>
  <c r="C87" i="6"/>
  <c r="AK87" i="1"/>
  <c r="AO87" i="1" s="1"/>
  <c r="X87" i="6" s="1"/>
  <c r="AW87" i="1"/>
  <c r="AS87" i="1"/>
  <c r="AI87" i="1"/>
  <c r="AN87" i="1" s="1"/>
  <c r="AW485" i="1"/>
  <c r="AZ485" i="1" s="1"/>
  <c r="AS485" i="1"/>
  <c r="AX485" i="1" s="1"/>
  <c r="AI485" i="1"/>
  <c r="AN485" i="1" s="1"/>
  <c r="U485" i="1"/>
  <c r="X485" i="1" s="1"/>
  <c r="O485" i="1"/>
  <c r="AI481" i="1"/>
  <c r="AN481" i="1" s="1"/>
  <c r="U481" i="1"/>
  <c r="X481" i="1" s="1"/>
  <c r="O481" i="1"/>
  <c r="AI479" i="1"/>
  <c r="AN479" i="1" s="1"/>
  <c r="O479" i="1"/>
  <c r="C478" i="6"/>
  <c r="AK478" i="1"/>
  <c r="AO478" i="1" s="1"/>
  <c r="AI478" i="1"/>
  <c r="AN478" i="1" s="1"/>
  <c r="AG473" i="1"/>
  <c r="O465" i="1"/>
  <c r="O464" i="1"/>
  <c r="C457" i="6"/>
  <c r="AK457" i="1"/>
  <c r="AO457" i="1" s="1"/>
  <c r="U457" i="1"/>
  <c r="X457" i="1" s="1"/>
  <c r="AI457" i="1"/>
  <c r="AN457" i="1" s="1"/>
  <c r="C456" i="6"/>
  <c r="AK456" i="1"/>
  <c r="AO456" i="1" s="1"/>
  <c r="U456" i="1"/>
  <c r="X456" i="1" s="1"/>
  <c r="AI456" i="1"/>
  <c r="AG451" i="1"/>
  <c r="O449" i="1"/>
  <c r="O448" i="1"/>
  <c r="C441" i="6"/>
  <c r="AK441" i="1"/>
  <c r="AO441" i="1" s="1"/>
  <c r="U441" i="1"/>
  <c r="X441" i="1" s="1"/>
  <c r="AI441" i="1"/>
  <c r="AN441" i="1" s="1"/>
  <c r="C440" i="6"/>
  <c r="AK440" i="1"/>
  <c r="AO440" i="1" s="1"/>
  <c r="U440" i="1"/>
  <c r="X440" i="1" s="1"/>
  <c r="AI440" i="1"/>
  <c r="AN440" i="1" s="1"/>
  <c r="O433" i="1"/>
  <c r="O432" i="1"/>
  <c r="AG430" i="1"/>
  <c r="W427" i="1"/>
  <c r="M427" i="6"/>
  <c r="C425" i="6"/>
  <c r="AK425" i="1"/>
  <c r="AO425" i="1" s="1"/>
  <c r="AS425" i="1"/>
  <c r="AX425" i="1" s="1"/>
  <c r="AP424" i="1"/>
  <c r="C424" i="6"/>
  <c r="AS424" i="1"/>
  <c r="AX424" i="1" s="1"/>
  <c r="C423" i="6"/>
  <c r="U423" i="1"/>
  <c r="X423" i="1" s="1"/>
  <c r="AW423" i="1"/>
  <c r="AZ423" i="1" s="1"/>
  <c r="AZ422" i="1"/>
  <c r="AG422" i="1"/>
  <c r="AG421" i="1"/>
  <c r="C417" i="6"/>
  <c r="AK417" i="1"/>
  <c r="AO417" i="1" s="1"/>
  <c r="AS417" i="1"/>
  <c r="AX417" i="1" s="1"/>
  <c r="AP416" i="1"/>
  <c r="C416" i="6"/>
  <c r="AS416" i="1"/>
  <c r="AX416" i="1" s="1"/>
  <c r="C415" i="6"/>
  <c r="U415" i="1"/>
  <c r="X415" i="1" s="1"/>
  <c r="AW415" i="1"/>
  <c r="AZ415" i="1" s="1"/>
  <c r="AG414" i="1"/>
  <c r="O410" i="1"/>
  <c r="AI409" i="1"/>
  <c r="AN409" i="1" s="1"/>
  <c r="C409" i="6"/>
  <c r="U409" i="1"/>
  <c r="X409" i="1" s="1"/>
  <c r="AK409" i="1"/>
  <c r="AO409" i="1" s="1"/>
  <c r="AW409" i="1"/>
  <c r="AZ409" i="1" s="1"/>
  <c r="AZ408" i="1"/>
  <c r="O402" i="1"/>
  <c r="AI401" i="1"/>
  <c r="AN401" i="1" s="1"/>
  <c r="C401" i="6"/>
  <c r="U401" i="1"/>
  <c r="X401" i="1" s="1"/>
  <c r="AK401" i="1"/>
  <c r="AO401" i="1" s="1"/>
  <c r="AW401" i="1"/>
  <c r="AZ401" i="1" s="1"/>
  <c r="O394" i="1"/>
  <c r="AI393" i="1"/>
  <c r="AN393" i="1" s="1"/>
  <c r="C393" i="6"/>
  <c r="U393" i="1"/>
  <c r="X393" i="1" s="1"/>
  <c r="AK393" i="1"/>
  <c r="AO393" i="1" s="1"/>
  <c r="AW393" i="1"/>
  <c r="AZ393" i="1" s="1"/>
  <c r="AS387" i="1"/>
  <c r="AX387" i="1" s="1"/>
  <c r="O386" i="1"/>
  <c r="AI385" i="1"/>
  <c r="AN385" i="1" s="1"/>
  <c r="C385" i="6"/>
  <c r="U385" i="1"/>
  <c r="X385" i="1" s="1"/>
  <c r="AK385" i="1"/>
  <c r="AO385" i="1" s="1"/>
  <c r="AW385" i="1"/>
  <c r="AZ385" i="1" s="1"/>
  <c r="AS379" i="1"/>
  <c r="AX379" i="1" s="1"/>
  <c r="O378" i="1"/>
  <c r="AI377" i="1"/>
  <c r="AN377" i="1" s="1"/>
  <c r="C377" i="6"/>
  <c r="U377" i="1"/>
  <c r="X377" i="1" s="1"/>
  <c r="AK377" i="1"/>
  <c r="AO377" i="1" s="1"/>
  <c r="AW377" i="1"/>
  <c r="AZ377" i="1" s="1"/>
  <c r="AS371" i="1"/>
  <c r="AX371" i="1" s="1"/>
  <c r="O370" i="1"/>
  <c r="AI369" i="1"/>
  <c r="AN369" i="1" s="1"/>
  <c r="C369" i="6"/>
  <c r="U369" i="1"/>
  <c r="X369" i="1" s="1"/>
  <c r="AK369" i="1"/>
  <c r="AW369" i="1"/>
  <c r="AZ369" i="1" s="1"/>
  <c r="AZ368" i="1"/>
  <c r="O362" i="1"/>
  <c r="AG356" i="1"/>
  <c r="AK355" i="1"/>
  <c r="AO355" i="1" s="1"/>
  <c r="AI354" i="1"/>
  <c r="AN354" i="1" s="1"/>
  <c r="C354" i="6"/>
  <c r="U354" i="1"/>
  <c r="X354" i="1" s="1"/>
  <c r="AK354" i="1"/>
  <c r="AO354" i="1" s="1"/>
  <c r="AW354" i="1"/>
  <c r="AZ354" i="1" s="1"/>
  <c r="O350" i="1"/>
  <c r="AP347" i="1"/>
  <c r="AI347" i="1"/>
  <c r="AN347" i="1" s="1"/>
  <c r="C347" i="6"/>
  <c r="AS347" i="1"/>
  <c r="AX347" i="1" s="1"/>
  <c r="AS344" i="1"/>
  <c r="AX344" i="1" s="1"/>
  <c r="AK344" i="1"/>
  <c r="AO344" i="1" s="1"/>
  <c r="AG343" i="1"/>
  <c r="AG341" i="1"/>
  <c r="O337" i="1"/>
  <c r="AG334" i="1"/>
  <c r="S333" i="6"/>
  <c r="AG333" i="1"/>
  <c r="E333" i="7" s="1"/>
  <c r="O332" i="1"/>
  <c r="AG328" i="1"/>
  <c r="W328" i="1"/>
  <c r="C328" i="6"/>
  <c r="AU328" i="1"/>
  <c r="AY328" i="1" s="1"/>
  <c r="AS328" i="1"/>
  <c r="AX328" i="1" s="1"/>
  <c r="AW328" i="1"/>
  <c r="AZ328" i="1" s="1"/>
  <c r="C325" i="6"/>
  <c r="AK325" i="1"/>
  <c r="AO325" i="1" s="1"/>
  <c r="M320" i="6"/>
  <c r="P319" i="1"/>
  <c r="U319" i="1"/>
  <c r="X319" i="1" s="1"/>
  <c r="C319" i="6"/>
  <c r="AI319" i="1"/>
  <c r="AN319" i="1" s="1"/>
  <c r="AU319" i="1"/>
  <c r="AY319" i="1" s="1"/>
  <c r="AK319" i="1"/>
  <c r="AO319" i="1" s="1"/>
  <c r="AS319" i="1"/>
  <c r="AX319" i="1" s="1"/>
  <c r="AW319" i="1"/>
  <c r="AZ319" i="1" s="1"/>
  <c r="U305" i="1"/>
  <c r="X305" i="1" s="1"/>
  <c r="C305" i="6"/>
  <c r="AI305" i="1"/>
  <c r="AN305" i="1" s="1"/>
  <c r="AU305" i="1"/>
  <c r="AY305" i="1" s="1"/>
  <c r="AK305" i="1"/>
  <c r="AO305" i="1" s="1"/>
  <c r="AS305" i="1"/>
  <c r="AX305" i="1" s="1"/>
  <c r="AW305" i="1"/>
  <c r="AZ305" i="1" s="1"/>
  <c r="C256" i="6"/>
  <c r="AS256" i="1"/>
  <c r="AX256" i="1" s="1"/>
  <c r="AC256" i="6" s="1"/>
  <c r="C254" i="6"/>
  <c r="AS254" i="1"/>
  <c r="AX254" i="1" s="1"/>
  <c r="AC254" i="6" s="1"/>
  <c r="AG247" i="1"/>
  <c r="T247" i="6" s="1"/>
  <c r="S247" i="6"/>
  <c r="C239" i="6"/>
  <c r="U239" i="1"/>
  <c r="X239" i="1" s="1"/>
  <c r="M239" i="6" s="1"/>
  <c r="AG222" i="1"/>
  <c r="T222" i="6" s="1"/>
  <c r="S222" i="6"/>
  <c r="U219" i="1"/>
  <c r="X219" i="1" s="1"/>
  <c r="M219" i="6" s="1"/>
  <c r="C219" i="6"/>
  <c r="AW219" i="1"/>
  <c r="AZ219" i="1" s="1"/>
  <c r="AE219" i="6" s="1"/>
  <c r="S209" i="6"/>
  <c r="AG209" i="1"/>
  <c r="T209" i="6" s="1"/>
  <c r="AG208" i="1"/>
  <c r="T208" i="6" s="1"/>
  <c r="S208" i="6"/>
  <c r="C206" i="6"/>
  <c r="U206" i="1"/>
  <c r="X206" i="1" s="1"/>
  <c r="M206" i="6" s="1"/>
  <c r="AK206" i="1"/>
  <c r="AO206" i="1" s="1"/>
  <c r="X206" i="6" s="1"/>
  <c r="S203" i="6"/>
  <c r="AG203" i="1"/>
  <c r="T203" i="6" s="1"/>
  <c r="C201" i="6"/>
  <c r="AK201" i="1"/>
  <c r="AO201" i="1" s="1"/>
  <c r="X201" i="6" s="1"/>
  <c r="U201" i="1"/>
  <c r="X201" i="1" s="1"/>
  <c r="AW201" i="1"/>
  <c r="AZ201" i="1" s="1"/>
  <c r="AE201" i="6" s="1"/>
  <c r="AS201" i="1"/>
  <c r="AX201" i="1" s="1"/>
  <c r="AC201" i="6" s="1"/>
  <c r="AG197" i="1"/>
  <c r="T197" i="6" s="1"/>
  <c r="C194" i="6"/>
  <c r="AI194" i="1"/>
  <c r="AN194" i="1" s="1"/>
  <c r="W194" i="6" s="1"/>
  <c r="W169" i="6"/>
  <c r="AG160" i="1"/>
  <c r="T160" i="6" s="1"/>
  <c r="S160" i="6"/>
  <c r="P159" i="1"/>
  <c r="I159" i="6" s="1"/>
  <c r="C151" i="6"/>
  <c r="AI151" i="1"/>
  <c r="AN151" i="1" s="1"/>
  <c r="W151" i="6" s="1"/>
  <c r="C140" i="6"/>
  <c r="U140" i="1"/>
  <c r="X140" i="1" s="1"/>
  <c r="M140" i="6" s="1"/>
  <c r="AW140" i="1"/>
  <c r="AZ140" i="1" s="1"/>
  <c r="AE140" i="6" s="1"/>
  <c r="AK140" i="1"/>
  <c r="AO140" i="1" s="1"/>
  <c r="X140" i="6" s="1"/>
  <c r="AS140" i="1"/>
  <c r="AG136" i="1"/>
  <c r="T136" i="6" s="1"/>
  <c r="S136" i="6"/>
  <c r="AG124" i="1"/>
  <c r="T124" i="6" s="1"/>
  <c r="S124" i="6"/>
  <c r="AG123" i="1"/>
  <c r="T123" i="6" s="1"/>
  <c r="S123" i="6"/>
  <c r="U123" i="1"/>
  <c r="C123" i="6"/>
  <c r="C122" i="6"/>
  <c r="AS122" i="1"/>
  <c r="AX122" i="1" s="1"/>
  <c r="AC122" i="6" s="1"/>
  <c r="U122" i="1"/>
  <c r="AW122" i="1"/>
  <c r="AZ122" i="1" s="1"/>
  <c r="AE122" i="6" s="1"/>
  <c r="AK122" i="1"/>
  <c r="AO122" i="1" s="1"/>
  <c r="X122" i="6" s="1"/>
  <c r="AG121" i="1"/>
  <c r="T121" i="6" s="1"/>
  <c r="P112" i="1"/>
  <c r="I112" i="6" s="1"/>
  <c r="H112" i="6"/>
  <c r="S104" i="6"/>
  <c r="H104" i="6"/>
  <c r="H100" i="6"/>
  <c r="C96" i="6"/>
  <c r="AK96" i="1"/>
  <c r="AO96" i="1" s="1"/>
  <c r="X96" i="6" s="1"/>
  <c r="AS96" i="1"/>
  <c r="AX96" i="1" s="1"/>
  <c r="AC96" i="6" s="1"/>
  <c r="AW96" i="1"/>
  <c r="AZ96" i="1" s="1"/>
  <c r="AE96" i="6" s="1"/>
  <c r="U96" i="1"/>
  <c r="X96" i="1" s="1"/>
  <c r="AI96" i="1"/>
  <c r="AN96" i="1" s="1"/>
  <c r="W96" i="6" s="1"/>
  <c r="AU96" i="1"/>
  <c r="AY96" i="1" s="1"/>
  <c r="AG95" i="1"/>
  <c r="T95" i="6" s="1"/>
  <c r="U91" i="1"/>
  <c r="X91" i="1" s="1"/>
  <c r="C91" i="6"/>
  <c r="AI91" i="1"/>
  <c r="AN91" i="1" s="1"/>
  <c r="W91" i="6" s="1"/>
  <c r="AS91" i="1"/>
  <c r="AX91" i="1" s="1"/>
  <c r="AW91" i="1"/>
  <c r="AZ91" i="1" s="1"/>
  <c r="AE91" i="6" s="1"/>
  <c r="AK91" i="1"/>
  <c r="AO91" i="1" s="1"/>
  <c r="X91" i="6" s="1"/>
  <c r="O491" i="1"/>
  <c r="O490" i="1"/>
  <c r="AP489" i="1"/>
  <c r="AF489" i="1"/>
  <c r="AP488" i="1"/>
  <c r="AF488" i="1"/>
  <c r="AZ487" i="1"/>
  <c r="AX487" i="1"/>
  <c r="AN487" i="1"/>
  <c r="AW484" i="1"/>
  <c r="AZ484" i="1" s="1"/>
  <c r="AS484" i="1"/>
  <c r="AX484" i="1" s="1"/>
  <c r="AP484" i="1"/>
  <c r="AI484" i="1"/>
  <c r="AN484" i="1" s="1"/>
  <c r="AF484" i="1"/>
  <c r="U484" i="1"/>
  <c r="X484" i="1" s="1"/>
  <c r="O484" i="1"/>
  <c r="AU483" i="1"/>
  <c r="AY483" i="1" s="1"/>
  <c r="AX482" i="1"/>
  <c r="AW481" i="1"/>
  <c r="AZ481" i="1" s="1"/>
  <c r="AS481" i="1"/>
  <c r="AX481" i="1" s="1"/>
  <c r="AW478" i="1"/>
  <c r="AZ478" i="1" s="1"/>
  <c r="AS478" i="1"/>
  <c r="AX478" i="1" s="1"/>
  <c r="AI476" i="1"/>
  <c r="AN476" i="1" s="1"/>
  <c r="U476" i="1"/>
  <c r="X476" i="1" s="1"/>
  <c r="W476" i="1" s="1"/>
  <c r="O476" i="1"/>
  <c r="AU473" i="1"/>
  <c r="AY473" i="1" s="1"/>
  <c r="C471" i="6"/>
  <c r="AS471" i="1"/>
  <c r="AX471" i="1" s="1"/>
  <c r="AW471" i="1"/>
  <c r="AZ471" i="1" s="1"/>
  <c r="AU471" i="1"/>
  <c r="AY471" i="1" s="1"/>
  <c r="U470" i="1"/>
  <c r="X470" i="1" s="1"/>
  <c r="O470" i="1"/>
  <c r="AI468" i="1"/>
  <c r="AN468" i="1" s="1"/>
  <c r="U468" i="1"/>
  <c r="X468" i="1" s="1"/>
  <c r="O468" i="1"/>
  <c r="AW465" i="1"/>
  <c r="AZ465" i="1" s="1"/>
  <c r="AW464" i="1"/>
  <c r="AZ464" i="1" s="1"/>
  <c r="O461" i="1"/>
  <c r="O460" i="1"/>
  <c r="AU457" i="1"/>
  <c r="AY457" i="1" s="1"/>
  <c r="AU456" i="1"/>
  <c r="AY456" i="1" s="1"/>
  <c r="BA456" i="1" s="1"/>
  <c r="C453" i="6"/>
  <c r="U453" i="1"/>
  <c r="X453" i="1" s="1"/>
  <c r="AI453" i="1"/>
  <c r="AN453" i="1" s="1"/>
  <c r="AK453" i="1"/>
  <c r="AO453" i="1" s="1"/>
  <c r="C452" i="6"/>
  <c r="U452" i="1"/>
  <c r="X452" i="1" s="1"/>
  <c r="AI452" i="1"/>
  <c r="AN452" i="1" s="1"/>
  <c r="AK452" i="1"/>
  <c r="AO452" i="1" s="1"/>
  <c r="AW449" i="1"/>
  <c r="AZ449" i="1" s="1"/>
  <c r="AW448" i="1"/>
  <c r="AZ448" i="1" s="1"/>
  <c r="AG447" i="1"/>
  <c r="O445" i="1"/>
  <c r="O444" i="1"/>
  <c r="AU441" i="1"/>
  <c r="AY441" i="1" s="1"/>
  <c r="AU440" i="1"/>
  <c r="AY440" i="1" s="1"/>
  <c r="W439" i="1"/>
  <c r="C437" i="6"/>
  <c r="U437" i="1"/>
  <c r="X437" i="1" s="1"/>
  <c r="AI437" i="1"/>
  <c r="AN437" i="1" s="1"/>
  <c r="AK437" i="1"/>
  <c r="AO437" i="1" s="1"/>
  <c r="C436" i="6"/>
  <c r="U436" i="1"/>
  <c r="X436" i="1" s="1"/>
  <c r="AI436" i="1"/>
  <c r="AK436" i="1"/>
  <c r="AO436" i="1" s="1"/>
  <c r="AW433" i="1"/>
  <c r="AZ433" i="1" s="1"/>
  <c r="AW432" i="1"/>
  <c r="AZ432" i="1" s="1"/>
  <c r="O429" i="1"/>
  <c r="O428" i="1"/>
  <c r="AG426" i="1"/>
  <c r="AK424" i="1"/>
  <c r="AO424" i="1" s="1"/>
  <c r="AS423" i="1"/>
  <c r="AX423" i="1" s="1"/>
  <c r="O422" i="1"/>
  <c r="P422" i="1" s="1"/>
  <c r="AK416" i="1"/>
  <c r="AO416" i="1" s="1"/>
  <c r="AS415" i="1"/>
  <c r="AX415" i="1" s="1"/>
  <c r="O414" i="1"/>
  <c r="AG411" i="1"/>
  <c r="E411" i="7" s="1"/>
  <c r="AI407" i="1"/>
  <c r="AN407" i="1" s="1"/>
  <c r="C407" i="6"/>
  <c r="U407" i="1"/>
  <c r="X407" i="1" s="1"/>
  <c r="AK407" i="1"/>
  <c r="AO407" i="1" s="1"/>
  <c r="AW407" i="1"/>
  <c r="AZ407" i="1" s="1"/>
  <c r="AG403" i="1"/>
  <c r="AI399" i="1"/>
  <c r="AN399" i="1" s="1"/>
  <c r="C399" i="6"/>
  <c r="U399" i="1"/>
  <c r="X399" i="1" s="1"/>
  <c r="AK399" i="1"/>
  <c r="AO399" i="1" s="1"/>
  <c r="AW399" i="1"/>
  <c r="AZ399" i="1" s="1"/>
  <c r="AO395" i="1"/>
  <c r="AG395" i="1"/>
  <c r="AI391" i="1"/>
  <c r="AN391" i="1" s="1"/>
  <c r="C391" i="6"/>
  <c r="U391" i="1"/>
  <c r="X391" i="1" s="1"/>
  <c r="AK391" i="1"/>
  <c r="AO391" i="1" s="1"/>
  <c r="AW391" i="1"/>
  <c r="AZ391" i="1" s="1"/>
  <c r="AG387" i="1"/>
  <c r="AI383" i="1"/>
  <c r="AN383" i="1" s="1"/>
  <c r="C383" i="6"/>
  <c r="U383" i="1"/>
  <c r="X383" i="1" s="1"/>
  <c r="AK383" i="1"/>
  <c r="AO383" i="1" s="1"/>
  <c r="AW383" i="1"/>
  <c r="AZ383" i="1" s="1"/>
  <c r="AG379" i="1"/>
  <c r="AI375" i="1"/>
  <c r="AN375" i="1" s="1"/>
  <c r="C375" i="6"/>
  <c r="U375" i="1"/>
  <c r="X375" i="1" s="1"/>
  <c r="AK375" i="1"/>
  <c r="AO375" i="1" s="1"/>
  <c r="AW375" i="1"/>
  <c r="AZ375" i="1" s="1"/>
  <c r="AO371" i="1"/>
  <c r="AG371" i="1"/>
  <c r="AI367" i="1"/>
  <c r="AN367" i="1" s="1"/>
  <c r="C367" i="6"/>
  <c r="U367" i="1"/>
  <c r="X367" i="1" s="1"/>
  <c r="AK367" i="1"/>
  <c r="AO367" i="1" s="1"/>
  <c r="AW367" i="1"/>
  <c r="AZ367" i="1" s="1"/>
  <c r="AI360" i="1"/>
  <c r="C360" i="6"/>
  <c r="AK360" i="1"/>
  <c r="AO360" i="1" s="1"/>
  <c r="AS360" i="1"/>
  <c r="AX360" i="1" s="1"/>
  <c r="O357" i="1"/>
  <c r="AI353" i="1"/>
  <c r="AN353" i="1" s="1"/>
  <c r="C353" i="6"/>
  <c r="AW353" i="1"/>
  <c r="AZ353" i="1" s="1"/>
  <c r="AG348" i="1"/>
  <c r="AI346" i="1"/>
  <c r="AN346" i="1" s="1"/>
  <c r="C346" i="6"/>
  <c r="U346" i="1"/>
  <c r="X346" i="1" s="1"/>
  <c r="AK346" i="1"/>
  <c r="AO346" i="1" s="1"/>
  <c r="AW346" i="1"/>
  <c r="AZ346" i="1" s="1"/>
  <c r="O342" i="1"/>
  <c r="AN340" i="1"/>
  <c r="C340" i="6"/>
  <c r="U340" i="1"/>
  <c r="X340" i="1" s="1"/>
  <c r="U339" i="1"/>
  <c r="X339" i="1" s="1"/>
  <c r="C339" i="6"/>
  <c r="U335" i="1"/>
  <c r="X335" i="1" s="1"/>
  <c r="C335" i="6"/>
  <c r="O334" i="1"/>
  <c r="O323" i="1"/>
  <c r="S319" i="6"/>
  <c r="AG319" i="1"/>
  <c r="E319" i="7" s="1"/>
  <c r="AU314" i="1"/>
  <c r="AY314" i="1" s="1"/>
  <c r="O314" i="1"/>
  <c r="C312" i="6"/>
  <c r="U312" i="1"/>
  <c r="X312" i="1" s="1"/>
  <c r="AK312" i="1"/>
  <c r="AO312" i="1" s="1"/>
  <c r="AS312" i="1"/>
  <c r="AX312" i="1" s="1"/>
  <c r="AW312" i="1"/>
  <c r="AZ312" i="1" s="1"/>
  <c r="S305" i="6"/>
  <c r="AG305" i="1"/>
  <c r="O301" i="1"/>
  <c r="O297" i="1"/>
  <c r="P297" i="1" s="1"/>
  <c r="O293" i="1"/>
  <c r="O289" i="1"/>
  <c r="O285" i="1"/>
  <c r="O281" i="1"/>
  <c r="P281" i="1" s="1"/>
  <c r="AK265" i="1"/>
  <c r="AO265" i="1" s="1"/>
  <c r="X265" i="6" s="1"/>
  <c r="C265" i="6"/>
  <c r="AS265" i="1"/>
  <c r="AX265" i="1" s="1"/>
  <c r="AC265" i="6" s="1"/>
  <c r="AG257" i="1"/>
  <c r="T257" i="6" s="1"/>
  <c r="S257" i="6"/>
  <c r="AP250" i="1"/>
  <c r="Y250" i="6" s="1"/>
  <c r="AG245" i="1"/>
  <c r="T245" i="6" s="1"/>
  <c r="AG243" i="1"/>
  <c r="T243" i="6" s="1"/>
  <c r="S243" i="6"/>
  <c r="O242" i="1"/>
  <c r="AP240" i="1"/>
  <c r="Y240" i="6" s="1"/>
  <c r="O240" i="1"/>
  <c r="H240" i="6" s="1"/>
  <c r="AK239" i="1"/>
  <c r="AO239" i="1" s="1"/>
  <c r="X239" i="6" s="1"/>
  <c r="O233" i="1"/>
  <c r="H233" i="6" s="1"/>
  <c r="O231" i="1"/>
  <c r="H231" i="6" s="1"/>
  <c r="O225" i="1"/>
  <c r="H225" i="6" s="1"/>
  <c r="O223" i="1"/>
  <c r="H223" i="6" s="1"/>
  <c r="S221" i="6"/>
  <c r="AG221" i="1"/>
  <c r="T221" i="6" s="1"/>
  <c r="O205" i="1"/>
  <c r="C204" i="6"/>
  <c r="AS204" i="1"/>
  <c r="O195" i="1"/>
  <c r="H195" i="6" s="1"/>
  <c r="P191" i="1"/>
  <c r="I191" i="6" s="1"/>
  <c r="O182" i="1"/>
  <c r="H182" i="6" s="1"/>
  <c r="O179" i="1"/>
  <c r="H179" i="6" s="1"/>
  <c r="O175" i="1"/>
  <c r="H175" i="6" s="1"/>
  <c r="AN160" i="1"/>
  <c r="AG148" i="1"/>
  <c r="T148" i="6" s="1"/>
  <c r="S148" i="6"/>
  <c r="AG144" i="1"/>
  <c r="T144" i="6" s="1"/>
  <c r="S144" i="6"/>
  <c r="AG140" i="1"/>
  <c r="T140" i="6" s="1"/>
  <c r="S140" i="6"/>
  <c r="AS137" i="1"/>
  <c r="U137" i="1"/>
  <c r="X137" i="1" s="1"/>
  <c r="M137" i="6" s="1"/>
  <c r="C137" i="6"/>
  <c r="AW137" i="1"/>
  <c r="AZ137" i="1" s="1"/>
  <c r="AE137" i="6" s="1"/>
  <c r="S108" i="6"/>
  <c r="AG108" i="1"/>
  <c r="T108" i="6" s="1"/>
  <c r="AQ483" i="1"/>
  <c r="W483" i="6"/>
  <c r="C479" i="6"/>
  <c r="AU479" i="1"/>
  <c r="AY479" i="1" s="1"/>
  <c r="AS479" i="1"/>
  <c r="AX479" i="1" s="1"/>
  <c r="AW479" i="1"/>
  <c r="AZ479" i="1" s="1"/>
  <c r="M478" i="6"/>
  <c r="W478" i="1"/>
  <c r="C465" i="6"/>
  <c r="AK465" i="1"/>
  <c r="AO465" i="1" s="1"/>
  <c r="U465" i="1"/>
  <c r="X465" i="1" s="1"/>
  <c r="AI465" i="1"/>
  <c r="AN465" i="1" s="1"/>
  <c r="C464" i="6"/>
  <c r="AK464" i="1"/>
  <c r="AO464" i="1" s="1"/>
  <c r="U464" i="1"/>
  <c r="X464" i="1" s="1"/>
  <c r="AI464" i="1"/>
  <c r="AN464" i="1" s="1"/>
  <c r="C449" i="6"/>
  <c r="AK449" i="1"/>
  <c r="AO449" i="1" s="1"/>
  <c r="U449" i="1"/>
  <c r="X449" i="1" s="1"/>
  <c r="AI449" i="1"/>
  <c r="AN449" i="1" s="1"/>
  <c r="C448" i="6"/>
  <c r="AK448" i="1"/>
  <c r="AO448" i="1" s="1"/>
  <c r="U448" i="1"/>
  <c r="X448" i="1" s="1"/>
  <c r="AI448" i="1"/>
  <c r="AN448" i="1" s="1"/>
  <c r="W435" i="1"/>
  <c r="M435" i="6"/>
  <c r="C433" i="6"/>
  <c r="AK433" i="1"/>
  <c r="AO433" i="1" s="1"/>
  <c r="U433" i="1"/>
  <c r="X433" i="1" s="1"/>
  <c r="AI433" i="1"/>
  <c r="AN433" i="1" s="1"/>
  <c r="C432" i="6"/>
  <c r="AK432" i="1"/>
  <c r="AO432" i="1" s="1"/>
  <c r="U432" i="1"/>
  <c r="X432" i="1" s="1"/>
  <c r="W432" i="1" s="1"/>
  <c r="AI432" i="1"/>
  <c r="AN432" i="1" s="1"/>
  <c r="C421" i="6"/>
  <c r="AK421" i="1"/>
  <c r="AO421" i="1" s="1"/>
  <c r="AS421" i="1"/>
  <c r="AX421" i="1" s="1"/>
  <c r="C420" i="6"/>
  <c r="AS420" i="1"/>
  <c r="AX420" i="1" s="1"/>
  <c r="C419" i="6"/>
  <c r="U419" i="1"/>
  <c r="X419" i="1" s="1"/>
  <c r="W419" i="1" s="1"/>
  <c r="AW419" i="1"/>
  <c r="AZ419" i="1" s="1"/>
  <c r="AI413" i="1"/>
  <c r="C413" i="6"/>
  <c r="U413" i="1"/>
  <c r="X413" i="1" s="1"/>
  <c r="AK413" i="1"/>
  <c r="AO413" i="1" s="1"/>
  <c r="AS413" i="1"/>
  <c r="AX413" i="1" s="1"/>
  <c r="AI405" i="1"/>
  <c r="C405" i="6"/>
  <c r="U405" i="1"/>
  <c r="X405" i="1" s="1"/>
  <c r="AK405" i="1"/>
  <c r="AO405" i="1" s="1"/>
  <c r="AW405" i="1"/>
  <c r="AZ405" i="1" s="1"/>
  <c r="AI397" i="1"/>
  <c r="C397" i="6"/>
  <c r="U397" i="1"/>
  <c r="X397" i="1" s="1"/>
  <c r="AK397" i="1"/>
  <c r="AO397" i="1" s="1"/>
  <c r="AW397" i="1"/>
  <c r="AZ397" i="1" s="1"/>
  <c r="AI389" i="1"/>
  <c r="C389" i="6"/>
  <c r="U389" i="1"/>
  <c r="X389" i="1" s="1"/>
  <c r="AK389" i="1"/>
  <c r="AO389" i="1" s="1"/>
  <c r="AW389" i="1"/>
  <c r="AZ389" i="1" s="1"/>
  <c r="AI381" i="1"/>
  <c r="AN381" i="1" s="1"/>
  <c r="C381" i="6"/>
  <c r="U381" i="1"/>
  <c r="X381" i="1" s="1"/>
  <c r="AK381" i="1"/>
  <c r="AO381" i="1" s="1"/>
  <c r="AW381" i="1"/>
  <c r="AZ381" i="1" s="1"/>
  <c r="AZ379" i="1"/>
  <c r="AI373" i="1"/>
  <c r="AN373" i="1" s="1"/>
  <c r="C373" i="6"/>
  <c r="U373" i="1"/>
  <c r="X373" i="1" s="1"/>
  <c r="AK373" i="1"/>
  <c r="AO373" i="1" s="1"/>
  <c r="AW373" i="1"/>
  <c r="AZ373" i="1" s="1"/>
  <c r="AO369" i="1"/>
  <c r="AI365" i="1"/>
  <c r="AN365" i="1" s="1"/>
  <c r="C365" i="6"/>
  <c r="U365" i="1"/>
  <c r="X365" i="1" s="1"/>
  <c r="AK365" i="1"/>
  <c r="AO365" i="1" s="1"/>
  <c r="AW365" i="1"/>
  <c r="AZ365" i="1" s="1"/>
  <c r="AW355" i="1"/>
  <c r="AZ355" i="1" s="1"/>
  <c r="AS353" i="1"/>
  <c r="AX353" i="1" s="1"/>
  <c r="AK353" i="1"/>
  <c r="AO353" i="1" s="1"/>
  <c r="AI352" i="1"/>
  <c r="AN352" i="1" s="1"/>
  <c r="C352" i="6"/>
  <c r="AW352" i="1"/>
  <c r="AZ352" i="1" s="1"/>
  <c r="AI345" i="1"/>
  <c r="AN345" i="1" s="1"/>
  <c r="C345" i="6"/>
  <c r="AW345" i="1"/>
  <c r="AZ345" i="1" s="1"/>
  <c r="AK340" i="1"/>
  <c r="AO340" i="1" s="1"/>
  <c r="AG340" i="1"/>
  <c r="S340" i="6"/>
  <c r="AK338" i="1"/>
  <c r="AO338" i="1" s="1"/>
  <c r="C338" i="6"/>
  <c r="U338" i="1"/>
  <c r="X338" i="1" s="1"/>
  <c r="AS338" i="1"/>
  <c r="AX338" i="1" s="1"/>
  <c r="AW338" i="1"/>
  <c r="AZ338" i="1" s="1"/>
  <c r="AI338" i="1"/>
  <c r="AN338" i="1" s="1"/>
  <c r="AU338" i="1"/>
  <c r="AY338" i="1" s="1"/>
  <c r="C337" i="6"/>
  <c r="AI337" i="1"/>
  <c r="AN337" i="1" s="1"/>
  <c r="C332" i="6"/>
  <c r="AS332" i="1"/>
  <c r="AX332" i="1" s="1"/>
  <c r="AW332" i="1"/>
  <c r="AZ332" i="1" s="1"/>
  <c r="AU332" i="1"/>
  <c r="AY332" i="1" s="1"/>
  <c r="S329" i="6"/>
  <c r="AG329" i="1"/>
  <c r="M322" i="6"/>
  <c r="W322" i="1"/>
  <c r="U321" i="1"/>
  <c r="X321" i="1" s="1"/>
  <c r="C321" i="6"/>
  <c r="AI321" i="1"/>
  <c r="AN321" i="1" s="1"/>
  <c r="AU321" i="1"/>
  <c r="AY321" i="1" s="1"/>
  <c r="AK321" i="1"/>
  <c r="AO321" i="1" s="1"/>
  <c r="AS321" i="1"/>
  <c r="AX321" i="1" s="1"/>
  <c r="AW321" i="1"/>
  <c r="AZ321" i="1" s="1"/>
  <c r="S310" i="6"/>
  <c r="AG310" i="1"/>
  <c r="E310" i="7" s="1"/>
  <c r="O309" i="1"/>
  <c r="AG266" i="1"/>
  <c r="T266" i="6" s="1"/>
  <c r="S266" i="6"/>
  <c r="AG260" i="1"/>
  <c r="T260" i="6" s="1"/>
  <c r="S260" i="6"/>
  <c r="AK255" i="1"/>
  <c r="AO255" i="1" s="1"/>
  <c r="X255" i="6" s="1"/>
  <c r="C255" i="6"/>
  <c r="AS255" i="1"/>
  <c r="AX255" i="1" s="1"/>
  <c r="AC255" i="6" s="1"/>
  <c r="AK253" i="1"/>
  <c r="C253" i="6"/>
  <c r="AS253" i="1"/>
  <c r="AX253" i="1" s="1"/>
  <c r="AC253" i="6" s="1"/>
  <c r="AW239" i="1"/>
  <c r="AZ239" i="1" s="1"/>
  <c r="AE239" i="6" s="1"/>
  <c r="C234" i="6"/>
  <c r="U234" i="1"/>
  <c r="X234" i="1" s="1"/>
  <c r="M234" i="6" s="1"/>
  <c r="AK234" i="1"/>
  <c r="AO234" i="1" s="1"/>
  <c r="X234" i="6" s="1"/>
  <c r="AP231" i="1"/>
  <c r="Y231" i="6" s="1"/>
  <c r="AP229" i="1"/>
  <c r="Y229" i="6" s="1"/>
  <c r="S215" i="6"/>
  <c r="AG215" i="1"/>
  <c r="T215" i="6" s="1"/>
  <c r="C213" i="6"/>
  <c r="AK213" i="1"/>
  <c r="AO213" i="1" s="1"/>
  <c r="X213" i="6" s="1"/>
  <c r="U213" i="1"/>
  <c r="X213" i="1" s="1"/>
  <c r="M213" i="6" s="1"/>
  <c r="AW213" i="1"/>
  <c r="AZ213" i="1" s="1"/>
  <c r="AE213" i="6" s="1"/>
  <c r="AS213" i="1"/>
  <c r="AX213" i="1" s="1"/>
  <c r="AC213" i="6" s="1"/>
  <c r="AG210" i="1"/>
  <c r="T210" i="6" s="1"/>
  <c r="W200" i="6"/>
  <c r="S200" i="6"/>
  <c r="C199" i="6"/>
  <c r="AK199" i="1"/>
  <c r="AO199" i="1" s="1"/>
  <c r="AU199" i="1"/>
  <c r="AY199" i="1" s="1"/>
  <c r="AD199" i="6" s="1"/>
  <c r="U199" i="1"/>
  <c r="X199" i="1" s="1"/>
  <c r="M199" i="6" s="1"/>
  <c r="AI199" i="1"/>
  <c r="AN199" i="1" s="1"/>
  <c r="W199" i="6" s="1"/>
  <c r="AS199" i="1"/>
  <c r="AW199" i="1"/>
  <c r="AZ199" i="1" s="1"/>
  <c r="AE199" i="6" s="1"/>
  <c r="W198" i="6"/>
  <c r="C177" i="6"/>
  <c r="U177" i="1"/>
  <c r="X177" i="1" s="1"/>
  <c r="M177" i="6" s="1"/>
  <c r="AI177" i="1"/>
  <c r="AN177" i="1" s="1"/>
  <c r="AS177" i="1"/>
  <c r="AX177" i="1" s="1"/>
  <c r="AW177" i="1"/>
  <c r="AZ177" i="1" s="1"/>
  <c r="AE177" i="6" s="1"/>
  <c r="AK177" i="1"/>
  <c r="AO177" i="1" s="1"/>
  <c r="X177" i="6" s="1"/>
  <c r="W176" i="6"/>
  <c r="AG173" i="1"/>
  <c r="T173" i="6" s="1"/>
  <c r="S173" i="6"/>
  <c r="S172" i="6"/>
  <c r="AG172" i="1"/>
  <c r="T172" i="6" s="1"/>
  <c r="P171" i="1"/>
  <c r="I171" i="6" s="1"/>
  <c r="U168" i="1"/>
  <c r="X168" i="1" s="1"/>
  <c r="M168" i="6" s="1"/>
  <c r="C168" i="6"/>
  <c r="AI168" i="1"/>
  <c r="AN168" i="1" s="1"/>
  <c r="AS168" i="1"/>
  <c r="AX168" i="1" s="1"/>
  <c r="AC168" i="6" s="1"/>
  <c r="AK168" i="1"/>
  <c r="AO168" i="1" s="1"/>
  <c r="X168" i="6" s="1"/>
  <c r="W167" i="6"/>
  <c r="S164" i="6"/>
  <c r="AG164" i="1"/>
  <c r="T164" i="6" s="1"/>
  <c r="P163" i="1"/>
  <c r="I163" i="6" s="1"/>
  <c r="AG156" i="1"/>
  <c r="T156" i="6" s="1"/>
  <c r="S156" i="6"/>
  <c r="AG152" i="1"/>
  <c r="T152" i="6" s="1"/>
  <c r="S152" i="6"/>
  <c r="AG142" i="1"/>
  <c r="T142" i="6" s="1"/>
  <c r="S142" i="6"/>
  <c r="O482" i="1"/>
  <c r="AY480" i="1"/>
  <c r="AP478" i="1"/>
  <c r="AF478" i="1"/>
  <c r="AG478" i="1" s="1"/>
  <c r="AY477" i="1"/>
  <c r="AX476" i="1"/>
  <c r="AP475" i="1"/>
  <c r="AN475" i="1"/>
  <c r="AF475" i="1"/>
  <c r="AG475" i="1" s="1"/>
  <c r="X475" i="1"/>
  <c r="O475" i="1"/>
  <c r="AX473" i="1"/>
  <c r="AZ472" i="1"/>
  <c r="AP472" i="1"/>
  <c r="AN472" i="1"/>
  <c r="AF472" i="1"/>
  <c r="X472" i="1"/>
  <c r="W472" i="1" s="1"/>
  <c r="O472" i="1"/>
  <c r="AX470" i="1"/>
  <c r="AZ469" i="1"/>
  <c r="AP469" i="1"/>
  <c r="AN469" i="1"/>
  <c r="AF469" i="1"/>
  <c r="O469" i="1"/>
  <c r="AX467" i="1"/>
  <c r="BA467" i="1" s="1"/>
  <c r="AZ466" i="1"/>
  <c r="O466" i="1"/>
  <c r="AP465" i="1"/>
  <c r="AF465" i="1"/>
  <c r="AP464" i="1"/>
  <c r="AF464" i="1"/>
  <c r="AZ463" i="1"/>
  <c r="AN463" i="1"/>
  <c r="AZ462" i="1"/>
  <c r="AX462" i="1"/>
  <c r="AY459" i="1"/>
  <c r="O459" i="1"/>
  <c r="P459" i="1" s="1"/>
  <c r="O458" i="1"/>
  <c r="AP457" i="1"/>
  <c r="AF457" i="1"/>
  <c r="AG457" i="1" s="1"/>
  <c r="AP456" i="1"/>
  <c r="AF456" i="1"/>
  <c r="AX455" i="1"/>
  <c r="AZ454" i="1"/>
  <c r="O451" i="1"/>
  <c r="O450" i="1"/>
  <c r="AP449" i="1"/>
  <c r="AF449" i="1"/>
  <c r="AP448" i="1"/>
  <c r="AZ447" i="1"/>
  <c r="AZ446" i="1"/>
  <c r="AX446" i="1"/>
  <c r="AY443" i="1"/>
  <c r="O443" i="1"/>
  <c r="O442" i="1"/>
  <c r="AP441" i="1"/>
  <c r="AF441" i="1"/>
  <c r="AP440" i="1"/>
  <c r="AF440" i="1"/>
  <c r="AX438" i="1"/>
  <c r="AY435" i="1"/>
  <c r="O435" i="1"/>
  <c r="O434" i="1"/>
  <c r="AP433" i="1"/>
  <c r="AF433" i="1"/>
  <c r="AP432" i="1"/>
  <c r="AF432" i="1"/>
  <c r="AZ431" i="1"/>
  <c r="AN431" i="1"/>
  <c r="AZ430" i="1"/>
  <c r="AX430" i="1"/>
  <c r="AY427" i="1"/>
  <c r="O427" i="1"/>
  <c r="O424" i="1"/>
  <c r="O420" i="1"/>
  <c r="O416" i="1"/>
  <c r="O413" i="1"/>
  <c r="AO412" i="1"/>
  <c r="AG412" i="1"/>
  <c r="AO410" i="1"/>
  <c r="O409" i="1"/>
  <c r="AO408" i="1"/>
  <c r="O405" i="1"/>
  <c r="AO404" i="1"/>
  <c r="AG404" i="1"/>
  <c r="E404" i="7" s="1"/>
  <c r="AO402" i="1"/>
  <c r="O401" i="1"/>
  <c r="AO398" i="1"/>
  <c r="O397" i="1"/>
  <c r="AO396" i="1"/>
  <c r="AG396" i="1"/>
  <c r="AO394" i="1"/>
  <c r="O393" i="1"/>
  <c r="AO392" i="1"/>
  <c r="AG392" i="1"/>
  <c r="O389" i="1"/>
  <c r="AO388" i="1"/>
  <c r="AO386" i="1"/>
  <c r="O385" i="1"/>
  <c r="AO384" i="1"/>
  <c r="AG384" i="1"/>
  <c r="O381" i="1"/>
  <c r="AO380" i="1"/>
  <c r="AG380" i="1"/>
  <c r="E380" i="7" s="1"/>
  <c r="AN379" i="1"/>
  <c r="O377" i="1"/>
  <c r="AO376" i="1"/>
  <c r="AG376" i="1"/>
  <c r="O373" i="1"/>
  <c r="AG372" i="1"/>
  <c r="AO370" i="1"/>
  <c r="O369" i="1"/>
  <c r="AO368" i="1"/>
  <c r="AG368" i="1"/>
  <c r="AO366" i="1"/>
  <c r="O365" i="1"/>
  <c r="AO364" i="1"/>
  <c r="AG364" i="1"/>
  <c r="AO362" i="1"/>
  <c r="AG362" i="1"/>
  <c r="E362" i="7" s="1"/>
  <c r="AI362" i="1"/>
  <c r="AN362" i="1" s="1"/>
  <c r="C362" i="6"/>
  <c r="AI361" i="1"/>
  <c r="AN361" i="1" s="1"/>
  <c r="C361" i="6"/>
  <c r="AI359" i="1"/>
  <c r="AN359" i="1" s="1"/>
  <c r="C359" i="6"/>
  <c r="AG355" i="1"/>
  <c r="AP353" i="1"/>
  <c r="AP352" i="1"/>
  <c r="AO350" i="1"/>
  <c r="AG350" i="1"/>
  <c r="AI350" i="1"/>
  <c r="AN350" i="1" s="1"/>
  <c r="C350" i="6"/>
  <c r="AI349" i="1"/>
  <c r="AN349" i="1" s="1"/>
  <c r="C349" i="6"/>
  <c r="AI348" i="1"/>
  <c r="C348" i="6"/>
  <c r="O346" i="1"/>
  <c r="AO345" i="1"/>
  <c r="AG345" i="1"/>
  <c r="E345" i="7" s="1"/>
  <c r="O345" i="1"/>
  <c r="AG344" i="1"/>
  <c r="AI343" i="1"/>
  <c r="AN343" i="1" s="1"/>
  <c r="C343" i="6"/>
  <c r="O338" i="1"/>
  <c r="AF337" i="1"/>
  <c r="AP336" i="1"/>
  <c r="AN336" i="1"/>
  <c r="AF336" i="1"/>
  <c r="X336" i="1"/>
  <c r="O336" i="1"/>
  <c r="AF335" i="1"/>
  <c r="AP331" i="1"/>
  <c r="AN331" i="1"/>
  <c r="O331" i="1"/>
  <c r="P330" i="1"/>
  <c r="AI330" i="1"/>
  <c r="AN330" i="1" s="1"/>
  <c r="C330" i="6"/>
  <c r="AZ327" i="1"/>
  <c r="U327" i="1"/>
  <c r="X327" i="1" s="1"/>
  <c r="C327" i="6"/>
  <c r="AF326" i="1"/>
  <c r="X326" i="1"/>
  <c r="AP325" i="1"/>
  <c r="AF325" i="1"/>
  <c r="AP324" i="1"/>
  <c r="AN324" i="1"/>
  <c r="AF324" i="1"/>
  <c r="U324" i="1"/>
  <c r="X324" i="1" s="1"/>
  <c r="O324" i="1"/>
  <c r="AF323" i="1"/>
  <c r="U323" i="1"/>
  <c r="X323" i="1" s="1"/>
  <c r="C323" i="6"/>
  <c r="AY318" i="1"/>
  <c r="AP318" i="1"/>
  <c r="AY316" i="1"/>
  <c r="AP316" i="1"/>
  <c r="AF314" i="1"/>
  <c r="AU313" i="1"/>
  <c r="AY313" i="1" s="1"/>
  <c r="AP313" i="1"/>
  <c r="AF312" i="1"/>
  <c r="AU311" i="1"/>
  <c r="AY311" i="1" s="1"/>
  <c r="AP311" i="1"/>
  <c r="X310" i="1"/>
  <c r="AF309" i="1"/>
  <c r="U309" i="1"/>
  <c r="X309" i="1" s="1"/>
  <c r="C309" i="6"/>
  <c r="AZ308" i="1"/>
  <c r="AX308" i="1"/>
  <c r="AO308" i="1"/>
  <c r="X308" i="1"/>
  <c r="AF307" i="1"/>
  <c r="P307" i="1"/>
  <c r="U307" i="1"/>
  <c r="X307" i="1" s="1"/>
  <c r="C307" i="6"/>
  <c r="AF303" i="1"/>
  <c r="U303" i="1"/>
  <c r="X303" i="1" s="1"/>
  <c r="C303" i="6"/>
  <c r="AF301" i="1"/>
  <c r="U301" i="1"/>
  <c r="X301" i="1" s="1"/>
  <c r="W301" i="1" s="1"/>
  <c r="C301" i="6"/>
  <c r="AF299" i="1"/>
  <c r="U299" i="1"/>
  <c r="X299" i="1" s="1"/>
  <c r="C299" i="6"/>
  <c r="AF297" i="1"/>
  <c r="U297" i="1"/>
  <c r="X297" i="1" s="1"/>
  <c r="C297" i="6"/>
  <c r="AF295" i="1"/>
  <c r="U295" i="1"/>
  <c r="X295" i="1" s="1"/>
  <c r="C295" i="6"/>
  <c r="AF293" i="1"/>
  <c r="U293" i="1"/>
  <c r="X293" i="1" s="1"/>
  <c r="W293" i="1" s="1"/>
  <c r="C293" i="6"/>
  <c r="AF291" i="1"/>
  <c r="U291" i="1"/>
  <c r="X291" i="1" s="1"/>
  <c r="C291" i="6"/>
  <c r="AF289" i="1"/>
  <c r="U289" i="1"/>
  <c r="X289" i="1" s="1"/>
  <c r="C289" i="6"/>
  <c r="AF287" i="1"/>
  <c r="U287" i="1"/>
  <c r="X287" i="1" s="1"/>
  <c r="C287" i="6"/>
  <c r="AF285" i="1"/>
  <c r="U285" i="1"/>
  <c r="X285" i="1" s="1"/>
  <c r="W285" i="1" s="1"/>
  <c r="C285" i="6"/>
  <c r="AF283" i="1"/>
  <c r="U283" i="1"/>
  <c r="X283" i="1" s="1"/>
  <c r="C283" i="6"/>
  <c r="AF281" i="1"/>
  <c r="U281" i="1"/>
  <c r="X281" i="1" s="1"/>
  <c r="C281" i="6"/>
  <c r="AF279" i="1"/>
  <c r="U279" i="1"/>
  <c r="X279" i="1" s="1"/>
  <c r="C279" i="6"/>
  <c r="AF277" i="1"/>
  <c r="U277" i="1"/>
  <c r="X277" i="1" s="1"/>
  <c r="W277" i="1" s="1"/>
  <c r="C277" i="6"/>
  <c r="AF275" i="1"/>
  <c r="U275" i="1"/>
  <c r="X275" i="1" s="1"/>
  <c r="C275" i="6"/>
  <c r="AF273" i="1"/>
  <c r="U273" i="1"/>
  <c r="X273" i="1" s="1"/>
  <c r="C273" i="6"/>
  <c r="AG271" i="1"/>
  <c r="T271" i="6" s="1"/>
  <c r="S271" i="6"/>
  <c r="U271" i="1"/>
  <c r="X271" i="1" s="1"/>
  <c r="M271" i="6" s="1"/>
  <c r="C271" i="6"/>
  <c r="AG269" i="1"/>
  <c r="T269" i="6" s="1"/>
  <c r="S269" i="6"/>
  <c r="U269" i="1"/>
  <c r="X269" i="1" s="1"/>
  <c r="M269" i="6" s="1"/>
  <c r="C269" i="6"/>
  <c r="U267" i="1"/>
  <c r="X267" i="1" s="1"/>
  <c r="M267" i="6" s="1"/>
  <c r="C267" i="6"/>
  <c r="O266" i="1"/>
  <c r="H266" i="6" s="1"/>
  <c r="AG261" i="1"/>
  <c r="T261" i="6" s="1"/>
  <c r="S261" i="6"/>
  <c r="O260" i="1"/>
  <c r="H260" i="6" s="1"/>
  <c r="AG258" i="1"/>
  <c r="T258" i="6" s="1"/>
  <c r="S258" i="6"/>
  <c r="O257" i="1"/>
  <c r="H257" i="6" s="1"/>
  <c r="AK257" i="1"/>
  <c r="AO257" i="1" s="1"/>
  <c r="X257" i="6" s="1"/>
  <c r="C257" i="6"/>
  <c r="AP255" i="1"/>
  <c r="Y255" i="6" s="1"/>
  <c r="AG252" i="1"/>
  <c r="T252" i="6" s="1"/>
  <c r="S252" i="6"/>
  <c r="AO248" i="1"/>
  <c r="X248" i="6" s="1"/>
  <c r="AG248" i="1"/>
  <c r="T248" i="6" s="1"/>
  <c r="S248" i="6"/>
  <c r="P246" i="1"/>
  <c r="I246" i="6" s="1"/>
  <c r="AO244" i="1"/>
  <c r="X244" i="6" s="1"/>
  <c r="AG244" i="1"/>
  <c r="T244" i="6" s="1"/>
  <c r="U240" i="1"/>
  <c r="X240" i="1" s="1"/>
  <c r="M240" i="6" s="1"/>
  <c r="C240" i="6"/>
  <c r="O238" i="1"/>
  <c r="H238" i="6" s="1"/>
  <c r="P237" i="1"/>
  <c r="I237" i="6" s="1"/>
  <c r="O236" i="1"/>
  <c r="H236" i="6" s="1"/>
  <c r="U231" i="1"/>
  <c r="X231" i="1" s="1"/>
  <c r="M231" i="6" s="1"/>
  <c r="C231" i="6"/>
  <c r="AG228" i="1"/>
  <c r="T228" i="6" s="1"/>
  <c r="S228" i="6"/>
  <c r="AX227" i="1"/>
  <c r="AC227" i="6" s="1"/>
  <c r="O226" i="1"/>
  <c r="H226" i="6" s="1"/>
  <c r="U223" i="1"/>
  <c r="X223" i="1" s="1"/>
  <c r="M223" i="6" s="1"/>
  <c r="C223" i="6"/>
  <c r="AX221" i="1"/>
  <c r="AC221" i="6" s="1"/>
  <c r="AG220" i="1"/>
  <c r="T220" i="6" s="1"/>
  <c r="S220" i="6"/>
  <c r="AX219" i="1"/>
  <c r="AC219" i="6" s="1"/>
  <c r="O218" i="1"/>
  <c r="H218" i="6" s="1"/>
  <c r="P217" i="1"/>
  <c r="I217" i="6" s="1"/>
  <c r="AG214" i="1"/>
  <c r="T214" i="6" s="1"/>
  <c r="S214" i="6"/>
  <c r="U211" i="1"/>
  <c r="X211" i="1" s="1"/>
  <c r="M211" i="6" s="1"/>
  <c r="C211" i="6"/>
  <c r="AX209" i="1"/>
  <c r="AC209" i="6" s="1"/>
  <c r="O208" i="1"/>
  <c r="H208" i="6" s="1"/>
  <c r="AG202" i="1"/>
  <c r="T202" i="6" s="1"/>
  <c r="S202" i="6"/>
  <c r="X200" i="1"/>
  <c r="AS200" i="1"/>
  <c r="AX200" i="1" s="1"/>
  <c r="AC200" i="6" s="1"/>
  <c r="C200" i="6"/>
  <c r="AS197" i="1"/>
  <c r="C197" i="6"/>
  <c r="AG196" i="1"/>
  <c r="T196" i="6" s="1"/>
  <c r="S196" i="6"/>
  <c r="O196" i="1"/>
  <c r="H196" i="6" s="1"/>
  <c r="AK195" i="1"/>
  <c r="AO195" i="1" s="1"/>
  <c r="X195" i="6" s="1"/>
  <c r="C195" i="6"/>
  <c r="AG194" i="1"/>
  <c r="T194" i="6" s="1"/>
  <c r="AG193" i="1"/>
  <c r="T193" i="6" s="1"/>
  <c r="S193" i="6"/>
  <c r="W191" i="6"/>
  <c r="O188" i="1"/>
  <c r="H188" i="6" s="1"/>
  <c r="AK187" i="1"/>
  <c r="C187" i="6"/>
  <c r="O186" i="1"/>
  <c r="H186" i="6" s="1"/>
  <c r="O185" i="1"/>
  <c r="H185" i="6" s="1"/>
  <c r="S184" i="6"/>
  <c r="P183" i="1"/>
  <c r="I183" i="6" s="1"/>
  <c r="AI182" i="1"/>
  <c r="AN182" i="1" s="1"/>
  <c r="W182" i="6" s="1"/>
  <c r="C182" i="6"/>
  <c r="O180" i="1"/>
  <c r="H180" i="6" s="1"/>
  <c r="AK179" i="1"/>
  <c r="AO179" i="1" s="1"/>
  <c r="X179" i="6" s="1"/>
  <c r="C179" i="6"/>
  <c r="O176" i="1"/>
  <c r="H176" i="6" s="1"/>
  <c r="AK175" i="1"/>
  <c r="AO175" i="1" s="1"/>
  <c r="X175" i="6" s="1"/>
  <c r="C175" i="6"/>
  <c r="AZ172" i="1"/>
  <c r="AE172" i="6" s="1"/>
  <c r="U172" i="1"/>
  <c r="X172" i="1" s="1"/>
  <c r="M172" i="6" s="1"/>
  <c r="C172" i="6"/>
  <c r="X169" i="1"/>
  <c r="M169" i="6" s="1"/>
  <c r="AZ168" i="1"/>
  <c r="AE168" i="6" s="1"/>
  <c r="AZ164" i="1"/>
  <c r="AE164" i="6" s="1"/>
  <c r="U164" i="1"/>
  <c r="X164" i="1" s="1"/>
  <c r="M164" i="6" s="1"/>
  <c r="C164" i="6"/>
  <c r="AG161" i="1"/>
  <c r="T161" i="6" s="1"/>
  <c r="S161" i="6"/>
  <c r="U160" i="1"/>
  <c r="X160" i="1" s="1"/>
  <c r="C160" i="6"/>
  <c r="W159" i="6"/>
  <c r="AK158" i="1"/>
  <c r="AO158" i="1" s="1"/>
  <c r="X158" i="6" s="1"/>
  <c r="C158" i="6"/>
  <c r="O157" i="1"/>
  <c r="AK150" i="1"/>
  <c r="AO150" i="1" s="1"/>
  <c r="X150" i="6" s="1"/>
  <c r="C150" i="6"/>
  <c r="AO148" i="1"/>
  <c r="X148" i="6" s="1"/>
  <c r="O147" i="1"/>
  <c r="H147" i="6" s="1"/>
  <c r="AG146" i="1"/>
  <c r="T146" i="6" s="1"/>
  <c r="AK146" i="1"/>
  <c r="AO146" i="1" s="1"/>
  <c r="X146" i="6" s="1"/>
  <c r="C146" i="6"/>
  <c r="O145" i="1"/>
  <c r="H145" i="6" s="1"/>
  <c r="U142" i="1"/>
  <c r="X142" i="1" s="1"/>
  <c r="AG139" i="1"/>
  <c r="T139" i="6" s="1"/>
  <c r="AW138" i="1"/>
  <c r="AZ138" i="1" s="1"/>
  <c r="AE138" i="6" s="1"/>
  <c r="O138" i="1"/>
  <c r="H138" i="6" s="1"/>
  <c r="AK134" i="1"/>
  <c r="AO134" i="1" s="1"/>
  <c r="X134" i="6" s="1"/>
  <c r="AG128" i="1"/>
  <c r="T128" i="6" s="1"/>
  <c r="S128" i="6"/>
  <c r="O126" i="1"/>
  <c r="H126" i="6" s="1"/>
  <c r="U126" i="1"/>
  <c r="X126" i="1" s="1"/>
  <c r="M126" i="6" s="1"/>
  <c r="AW126" i="1"/>
  <c r="AZ126" i="1" s="1"/>
  <c r="AE126" i="6" s="1"/>
  <c r="C126" i="6"/>
  <c r="S125" i="6"/>
  <c r="O125" i="1"/>
  <c r="H125" i="6" s="1"/>
  <c r="C116" i="6"/>
  <c r="AK116" i="1"/>
  <c r="AO116" i="1" s="1"/>
  <c r="X116" i="6" s="1"/>
  <c r="AW116" i="1"/>
  <c r="AZ116" i="1" s="1"/>
  <c r="AE116" i="6" s="1"/>
  <c r="AS116" i="1"/>
  <c r="AX116" i="1" s="1"/>
  <c r="AZ115" i="1"/>
  <c r="AE115" i="6" s="1"/>
  <c r="O115" i="1"/>
  <c r="H115" i="6" s="1"/>
  <c r="C115" i="6"/>
  <c r="U115" i="1"/>
  <c r="X115" i="1" s="1"/>
  <c r="M115" i="6" s="1"/>
  <c r="AS115" i="1"/>
  <c r="AX115" i="1" s="1"/>
  <c r="AC115" i="6" s="1"/>
  <c r="O113" i="1"/>
  <c r="H113" i="6" s="1"/>
  <c r="C108" i="6"/>
  <c r="AK108" i="1"/>
  <c r="AO108" i="1" s="1"/>
  <c r="X108" i="6" s="1"/>
  <c r="AW108" i="1"/>
  <c r="AZ108" i="1" s="1"/>
  <c r="AE108" i="6" s="1"/>
  <c r="U108" i="1"/>
  <c r="X108" i="1" s="1"/>
  <c r="M108" i="6" s="1"/>
  <c r="AS108" i="1"/>
  <c r="AX108" i="1" s="1"/>
  <c r="AC108" i="6" s="1"/>
  <c r="C105" i="6"/>
  <c r="AK105" i="1"/>
  <c r="AO105" i="1" s="1"/>
  <c r="X105" i="6" s="1"/>
  <c r="AP101" i="1"/>
  <c r="Y101" i="6" s="1"/>
  <c r="AP96" i="1"/>
  <c r="Y96" i="6" s="1"/>
  <c r="U95" i="1"/>
  <c r="X95" i="1" s="1"/>
  <c r="M95" i="6" s="1"/>
  <c r="C95" i="6"/>
  <c r="AI95" i="1"/>
  <c r="AN95" i="1" s="1"/>
  <c r="W95" i="6" s="1"/>
  <c r="AS95" i="1"/>
  <c r="AI89" i="1"/>
  <c r="AN89" i="1" s="1"/>
  <c r="W89" i="6" s="1"/>
  <c r="C89" i="6"/>
  <c r="W71" i="6"/>
  <c r="Y53" i="6"/>
  <c r="U313" i="1"/>
  <c r="X313" i="1" s="1"/>
  <c r="C313" i="6"/>
  <c r="P311" i="1"/>
  <c r="U311" i="1"/>
  <c r="X311" i="1" s="1"/>
  <c r="C311" i="6"/>
  <c r="AD306" i="6"/>
  <c r="AW269" i="1"/>
  <c r="AZ269" i="1" s="1"/>
  <c r="AE269" i="6" s="1"/>
  <c r="AW267" i="1"/>
  <c r="AZ267" i="1" s="1"/>
  <c r="AE267" i="6" s="1"/>
  <c r="AP265" i="1"/>
  <c r="Y265" i="6" s="1"/>
  <c r="AG263" i="1"/>
  <c r="T263" i="6" s="1"/>
  <c r="O263" i="1"/>
  <c r="H263" i="6" s="1"/>
  <c r="AK263" i="1"/>
  <c r="AO263" i="1" s="1"/>
  <c r="X263" i="6" s="1"/>
  <c r="C263" i="6"/>
  <c r="O262" i="1"/>
  <c r="H262" i="6" s="1"/>
  <c r="O261" i="1"/>
  <c r="H261" i="6" s="1"/>
  <c r="AK261" i="1"/>
  <c r="AO261" i="1" s="1"/>
  <c r="X261" i="6" s="1"/>
  <c r="C261" i="6"/>
  <c r="O259" i="1"/>
  <c r="H259" i="6" s="1"/>
  <c r="AK259" i="1"/>
  <c r="AO259" i="1" s="1"/>
  <c r="X259" i="6" s="1"/>
  <c r="C259" i="6"/>
  <c r="O258" i="1"/>
  <c r="H258" i="6" s="1"/>
  <c r="O252" i="1"/>
  <c r="H252" i="6" s="1"/>
  <c r="AG250" i="1"/>
  <c r="T250" i="6" s="1"/>
  <c r="S250" i="6"/>
  <c r="O249" i="1"/>
  <c r="H249" i="6" s="1"/>
  <c r="AK249" i="1"/>
  <c r="AO249" i="1" s="1"/>
  <c r="X249" i="6" s="1"/>
  <c r="C249" i="6"/>
  <c r="O247" i="1"/>
  <c r="H247" i="6" s="1"/>
  <c r="O245" i="1"/>
  <c r="H245" i="6" s="1"/>
  <c r="O243" i="1"/>
  <c r="H243" i="6" s="1"/>
  <c r="AZ242" i="1"/>
  <c r="AE242" i="6" s="1"/>
  <c r="AO242" i="1"/>
  <c r="X242" i="6" s="1"/>
  <c r="AF242" i="1"/>
  <c r="AK240" i="1"/>
  <c r="AO240" i="1" s="1"/>
  <c r="X240" i="6" s="1"/>
  <c r="AK238" i="1"/>
  <c r="AO238" i="1" s="1"/>
  <c r="X238" i="6" s="1"/>
  <c r="AG235" i="1"/>
  <c r="T235" i="6" s="1"/>
  <c r="AG234" i="1"/>
  <c r="T234" i="6" s="1"/>
  <c r="S234" i="6"/>
  <c r="AS233" i="1"/>
  <c r="AX233" i="1" s="1"/>
  <c r="AC233" i="6" s="1"/>
  <c r="AG232" i="1"/>
  <c r="T232" i="6" s="1"/>
  <c r="S232" i="6"/>
  <c r="AW231" i="1"/>
  <c r="AZ231" i="1" s="1"/>
  <c r="AE231" i="6" s="1"/>
  <c r="AX231" i="1"/>
  <c r="AC231" i="6" s="1"/>
  <c r="O230" i="1"/>
  <c r="H230" i="6" s="1"/>
  <c r="P229" i="1"/>
  <c r="I229" i="6" s="1"/>
  <c r="O228" i="1"/>
  <c r="H228" i="6" s="1"/>
  <c r="AF227" i="1"/>
  <c r="AK226" i="1"/>
  <c r="AO226" i="1" s="1"/>
  <c r="X226" i="6" s="1"/>
  <c r="AG224" i="1"/>
  <c r="T224" i="6" s="1"/>
  <c r="S224" i="6"/>
  <c r="AW223" i="1"/>
  <c r="AZ223" i="1" s="1"/>
  <c r="AE223" i="6" s="1"/>
  <c r="AX223" i="1"/>
  <c r="AC223" i="6" s="1"/>
  <c r="O222" i="1"/>
  <c r="H222" i="6" s="1"/>
  <c r="O220" i="1"/>
  <c r="H220" i="6" s="1"/>
  <c r="AF219" i="1"/>
  <c r="AK218" i="1"/>
  <c r="AO218" i="1" s="1"/>
  <c r="X218" i="6" s="1"/>
  <c r="U215" i="1"/>
  <c r="X215" i="1" s="1"/>
  <c r="M215" i="6" s="1"/>
  <c r="C215" i="6"/>
  <c r="X214" i="1"/>
  <c r="M214" i="6" s="1"/>
  <c r="AG213" i="1"/>
  <c r="T213" i="6" s="1"/>
  <c r="AW211" i="1"/>
  <c r="AZ211" i="1" s="1"/>
  <c r="AE211" i="6" s="1"/>
  <c r="AX211" i="1"/>
  <c r="AC211" i="6" s="1"/>
  <c r="O210" i="1"/>
  <c r="H210" i="6" s="1"/>
  <c r="P209" i="1"/>
  <c r="I209" i="6" s="1"/>
  <c r="AG207" i="1"/>
  <c r="T207" i="6" s="1"/>
  <c r="AF206" i="1"/>
  <c r="AS205" i="1"/>
  <c r="AX205" i="1" s="1"/>
  <c r="AC205" i="6" s="1"/>
  <c r="AF205" i="1"/>
  <c r="U203" i="1"/>
  <c r="X203" i="1" s="1"/>
  <c r="M203" i="6" s="1"/>
  <c r="C203" i="6"/>
  <c r="X202" i="1"/>
  <c r="M202" i="6" s="1"/>
  <c r="AG201" i="1"/>
  <c r="T201" i="6" s="1"/>
  <c r="AK200" i="1"/>
  <c r="AO200" i="1" s="1"/>
  <c r="X200" i="6" s="1"/>
  <c r="AF199" i="1"/>
  <c r="O199" i="1"/>
  <c r="H199" i="6" s="1"/>
  <c r="P198" i="1"/>
  <c r="I198" i="6" s="1"/>
  <c r="AK198" i="1"/>
  <c r="AO198" i="1" s="1"/>
  <c r="X198" i="6" s="1"/>
  <c r="C198" i="6"/>
  <c r="AK197" i="1"/>
  <c r="AO197" i="1" s="1"/>
  <c r="X197" i="6" s="1"/>
  <c r="X196" i="1"/>
  <c r="M196" i="6" s="1"/>
  <c r="AW195" i="1"/>
  <c r="AZ195" i="1" s="1"/>
  <c r="AE195" i="6" s="1"/>
  <c r="AG195" i="1"/>
  <c r="T195" i="6" s="1"/>
  <c r="X193" i="1"/>
  <c r="AS193" i="1"/>
  <c r="C193" i="6"/>
  <c r="AW192" i="1"/>
  <c r="AZ192" i="1" s="1"/>
  <c r="AE192" i="6" s="1"/>
  <c r="AS192" i="1"/>
  <c r="AX192" i="1" s="1"/>
  <c r="AP192" i="1"/>
  <c r="Y192" i="6" s="1"/>
  <c r="AI192" i="1"/>
  <c r="AN192" i="1" s="1"/>
  <c r="W192" i="6" s="1"/>
  <c r="AP191" i="1"/>
  <c r="Y191" i="6" s="1"/>
  <c r="AP189" i="1"/>
  <c r="Y189" i="6" s="1"/>
  <c r="AI189" i="1"/>
  <c r="AN189" i="1" s="1"/>
  <c r="AF189" i="1"/>
  <c r="U189" i="1"/>
  <c r="X189" i="1" s="1"/>
  <c r="M189" i="6" s="1"/>
  <c r="AF188" i="1"/>
  <c r="AW187" i="1"/>
  <c r="AG187" i="1"/>
  <c r="T187" i="6" s="1"/>
  <c r="AP185" i="1"/>
  <c r="Y185" i="6" s="1"/>
  <c r="AI185" i="1"/>
  <c r="AN185" i="1" s="1"/>
  <c r="AF185" i="1"/>
  <c r="U185" i="1"/>
  <c r="X185" i="1" s="1"/>
  <c r="M185" i="6" s="1"/>
  <c r="U184" i="1"/>
  <c r="X184" i="1" s="1"/>
  <c r="M184" i="6" s="1"/>
  <c r="C184" i="6"/>
  <c r="AP182" i="1"/>
  <c r="Y182" i="6" s="1"/>
  <c r="AP181" i="1"/>
  <c r="Y181" i="6" s="1"/>
  <c r="AI181" i="1"/>
  <c r="AN181" i="1" s="1"/>
  <c r="AF181" i="1"/>
  <c r="U181" i="1"/>
  <c r="X181" i="1" s="1"/>
  <c r="M181" i="6" s="1"/>
  <c r="AF180" i="1"/>
  <c r="AW179" i="1"/>
  <c r="AZ179" i="1" s="1"/>
  <c r="AE179" i="6" s="1"/>
  <c r="AG179" i="1"/>
  <c r="T179" i="6" s="1"/>
  <c r="AN178" i="1"/>
  <c r="W178" i="6" s="1"/>
  <c r="AF178" i="1"/>
  <c r="S178" i="6" s="1"/>
  <c r="O178" i="1"/>
  <c r="H178" i="6" s="1"/>
  <c r="O177" i="1"/>
  <c r="AS176" i="1"/>
  <c r="AP176" i="1"/>
  <c r="Y176" i="6" s="1"/>
  <c r="AF176" i="1"/>
  <c r="AW175" i="1"/>
  <c r="AZ175" i="1" s="1"/>
  <c r="AE175" i="6" s="1"/>
  <c r="AI174" i="1"/>
  <c r="AN174" i="1" s="1"/>
  <c r="W174" i="6" s="1"/>
  <c r="AF174" i="1"/>
  <c r="S174" i="6" s="1"/>
  <c r="AK173" i="1"/>
  <c r="AO173" i="1" s="1"/>
  <c r="X173" i="6" s="1"/>
  <c r="AP171" i="1"/>
  <c r="Y171" i="6" s="1"/>
  <c r="AK169" i="1"/>
  <c r="AO169" i="1" s="1"/>
  <c r="O168" i="1"/>
  <c r="H168" i="6" s="1"/>
  <c r="AK167" i="1"/>
  <c r="AO167" i="1" s="1"/>
  <c r="X167" i="6" s="1"/>
  <c r="C167" i="6"/>
  <c r="AF166" i="1"/>
  <c r="S166" i="6" s="1"/>
  <c r="AK165" i="1"/>
  <c r="AO165" i="1" s="1"/>
  <c r="AP163" i="1"/>
  <c r="AY161" i="1"/>
  <c r="AD161" i="6" s="1"/>
  <c r="AZ160" i="1"/>
  <c r="AE160" i="6" s="1"/>
  <c r="AK160" i="1"/>
  <c r="AO160" i="1" s="1"/>
  <c r="X160" i="6" s="1"/>
  <c r="AP159" i="1"/>
  <c r="Y159" i="6" s="1"/>
  <c r="AI158" i="1"/>
  <c r="AN158" i="1" s="1"/>
  <c r="AU157" i="1"/>
  <c r="AY157" i="1" s="1"/>
  <c r="AD157" i="6" s="1"/>
  <c r="AF157" i="1"/>
  <c r="AO156" i="1"/>
  <c r="X156" i="6" s="1"/>
  <c r="AF155" i="1"/>
  <c r="O155" i="1"/>
  <c r="H155" i="6" s="1"/>
  <c r="AU150" i="1"/>
  <c r="AY150" i="1" s="1"/>
  <c r="AD150" i="6" s="1"/>
  <c r="AI150" i="1"/>
  <c r="AN150" i="1" s="1"/>
  <c r="O150" i="1"/>
  <c r="H150" i="6" s="1"/>
  <c r="AI149" i="1"/>
  <c r="AN149" i="1" s="1"/>
  <c r="W149" i="6" s="1"/>
  <c r="AF149" i="1"/>
  <c r="AP148" i="1"/>
  <c r="Y148" i="6" s="1"/>
  <c r="AI148" i="1"/>
  <c r="AN148" i="1" s="1"/>
  <c r="AI147" i="1"/>
  <c r="AN147" i="1" s="1"/>
  <c r="W147" i="6" s="1"/>
  <c r="AF147" i="1"/>
  <c r="S147" i="6" s="1"/>
  <c r="AI146" i="1"/>
  <c r="AN146" i="1" s="1"/>
  <c r="O146" i="1"/>
  <c r="H146" i="6" s="1"/>
  <c r="AI145" i="1"/>
  <c r="AN145" i="1" s="1"/>
  <c r="W145" i="6" s="1"/>
  <c r="AF145" i="1"/>
  <c r="S145" i="6" s="1"/>
  <c r="AO144" i="1"/>
  <c r="X144" i="6" s="1"/>
  <c r="AP138" i="1"/>
  <c r="Y138" i="6" s="1"/>
  <c r="U138" i="1"/>
  <c r="X138" i="1" s="1"/>
  <c r="AS132" i="1"/>
  <c r="AX132" i="1" s="1"/>
  <c r="AP131" i="1"/>
  <c r="Y131" i="6" s="1"/>
  <c r="AG126" i="1"/>
  <c r="T126" i="6" s="1"/>
  <c r="S126" i="6"/>
  <c r="AP118" i="1"/>
  <c r="Y118" i="6" s="1"/>
  <c r="O114" i="1"/>
  <c r="H114" i="6" s="1"/>
  <c r="AK114" i="1"/>
  <c r="AO114" i="1" s="1"/>
  <c r="X114" i="6" s="1"/>
  <c r="C114" i="6"/>
  <c r="AS114" i="1"/>
  <c r="AX114" i="1" s="1"/>
  <c r="AC114" i="6" s="1"/>
  <c r="O108" i="1"/>
  <c r="AK95" i="1"/>
  <c r="AO95" i="1" s="1"/>
  <c r="X95" i="6" s="1"/>
  <c r="AP89" i="1"/>
  <c r="Y89" i="6" s="1"/>
  <c r="C88" i="6"/>
  <c r="AK88" i="1"/>
  <c r="AO88" i="1" s="1"/>
  <c r="AU88" i="1"/>
  <c r="AY88" i="1" s="1"/>
  <c r="AD88" i="6" s="1"/>
  <c r="U88" i="1"/>
  <c r="AS88" i="1"/>
  <c r="AI65" i="1"/>
  <c r="AN65" i="1" s="1"/>
  <c r="AU65" i="1"/>
  <c r="AY65" i="1" s="1"/>
  <c r="AD65" i="6" s="1"/>
  <c r="C65" i="6"/>
  <c r="U65" i="1"/>
  <c r="X65" i="1" s="1"/>
  <c r="AW65" i="1"/>
  <c r="AZ65" i="1" s="1"/>
  <c r="AE65" i="6" s="1"/>
  <c r="AK65" i="1"/>
  <c r="AO65" i="1" s="1"/>
  <c r="X65" i="6" s="1"/>
  <c r="AS65" i="1"/>
  <c r="AX65" i="1" s="1"/>
  <c r="C54" i="6"/>
  <c r="AK54" i="1"/>
  <c r="AO54" i="1" s="1"/>
  <c r="X54" i="6" s="1"/>
  <c r="AS54" i="1"/>
  <c r="AX54" i="1" s="1"/>
  <c r="AW54" i="1"/>
  <c r="AZ54" i="1" s="1"/>
  <c r="AE54" i="6" s="1"/>
  <c r="AI54" i="1"/>
  <c r="AN54" i="1" s="1"/>
  <c r="W54" i="6" s="1"/>
  <c r="U54" i="1"/>
  <c r="X54" i="1" s="1"/>
  <c r="C44" i="6"/>
  <c r="AI44" i="1"/>
  <c r="AN44" i="1" s="1"/>
  <c r="W44" i="6" s="1"/>
  <c r="AU44" i="1"/>
  <c r="AY44" i="1" s="1"/>
  <c r="AD44" i="6" s="1"/>
  <c r="AW44" i="1"/>
  <c r="AZ44" i="1" s="1"/>
  <c r="AE44" i="6" s="1"/>
  <c r="AK44" i="1"/>
  <c r="AO44" i="1" s="1"/>
  <c r="X44" i="6" s="1"/>
  <c r="AS44" i="1"/>
  <c r="AX44" i="1" s="1"/>
  <c r="AC44" i="6" s="1"/>
  <c r="AZ480" i="1"/>
  <c r="AP480" i="1"/>
  <c r="AN480" i="1"/>
  <c r="AF480" i="1"/>
  <c r="U480" i="1"/>
  <c r="X480" i="1" s="1"/>
  <c r="W480" i="1" s="1"/>
  <c r="O480" i="1"/>
  <c r="AZ477" i="1"/>
  <c r="AP477" i="1"/>
  <c r="AN477" i="1"/>
  <c r="AF477" i="1"/>
  <c r="U477" i="1"/>
  <c r="X477" i="1" s="1"/>
  <c r="O477" i="1"/>
  <c r="AX475" i="1"/>
  <c r="AZ474" i="1"/>
  <c r="X474" i="1"/>
  <c r="O474" i="1"/>
  <c r="AY472" i="1"/>
  <c r="AP470" i="1"/>
  <c r="AF470" i="1"/>
  <c r="AY469" i="1"/>
  <c r="AX468" i="1"/>
  <c r="BA468" i="1" s="1"/>
  <c r="AP467" i="1"/>
  <c r="AI467" i="1"/>
  <c r="AN467" i="1" s="1"/>
  <c r="AF467" i="1"/>
  <c r="U467" i="1"/>
  <c r="X467" i="1" s="1"/>
  <c r="W467" i="1" s="1"/>
  <c r="O467" i="1"/>
  <c r="O463" i="1"/>
  <c r="P463" i="1" s="1"/>
  <c r="O462" i="1"/>
  <c r="AP461" i="1"/>
  <c r="AF461" i="1"/>
  <c r="AP460" i="1"/>
  <c r="AF460" i="1"/>
  <c r="AZ459" i="1"/>
  <c r="AX459" i="1"/>
  <c r="AN459" i="1"/>
  <c r="AZ458" i="1"/>
  <c r="O455" i="1"/>
  <c r="O454" i="1"/>
  <c r="AP453" i="1"/>
  <c r="AF453" i="1"/>
  <c r="AP452" i="1"/>
  <c r="AF452" i="1"/>
  <c r="AZ451" i="1"/>
  <c r="AX451" i="1"/>
  <c r="AN451" i="1"/>
  <c r="AX450" i="1"/>
  <c r="O447" i="1"/>
  <c r="O446" i="1"/>
  <c r="AP445" i="1"/>
  <c r="AF445" i="1"/>
  <c r="AP444" i="1"/>
  <c r="AZ443" i="1"/>
  <c r="AX443" i="1"/>
  <c r="AN443" i="1"/>
  <c r="AX442" i="1"/>
  <c r="O439" i="1"/>
  <c r="O438" i="1"/>
  <c r="AP437" i="1"/>
  <c r="AF437" i="1"/>
  <c r="AP436" i="1"/>
  <c r="AF436" i="1"/>
  <c r="AZ435" i="1"/>
  <c r="AX435" i="1"/>
  <c r="AN435" i="1"/>
  <c r="AZ434" i="1"/>
  <c r="AX434" i="1"/>
  <c r="O431" i="1"/>
  <c r="O430" i="1"/>
  <c r="AP429" i="1"/>
  <c r="AF429" i="1"/>
  <c r="AG429" i="1" s="1"/>
  <c r="AP428" i="1"/>
  <c r="AF428" i="1"/>
  <c r="AZ427" i="1"/>
  <c r="AX427" i="1"/>
  <c r="AN427" i="1"/>
  <c r="AX426" i="1"/>
  <c r="X426" i="1"/>
  <c r="O425" i="1"/>
  <c r="AG423" i="1"/>
  <c r="O421" i="1"/>
  <c r="AG419" i="1"/>
  <c r="O417" i="1"/>
  <c r="AG415" i="1"/>
  <c r="AP412" i="1"/>
  <c r="AI412" i="1"/>
  <c r="AN412" i="1" s="1"/>
  <c r="C412" i="6"/>
  <c r="AP410" i="1"/>
  <c r="AI410" i="1"/>
  <c r="AN410" i="1" s="1"/>
  <c r="C410" i="6"/>
  <c r="AP408" i="1"/>
  <c r="AI408" i="1"/>
  <c r="AN408" i="1" s="1"/>
  <c r="C408" i="6"/>
  <c r="AP406" i="1"/>
  <c r="AI406" i="1"/>
  <c r="AN406" i="1" s="1"/>
  <c r="C406" i="6"/>
  <c r="AP404" i="1"/>
  <c r="AI404" i="1"/>
  <c r="AN404" i="1" s="1"/>
  <c r="C404" i="6"/>
  <c r="AP402" i="1"/>
  <c r="AI402" i="1"/>
  <c r="AN402" i="1" s="1"/>
  <c r="C402" i="6"/>
  <c r="AP400" i="1"/>
  <c r="AI400" i="1"/>
  <c r="AN400" i="1" s="1"/>
  <c r="C400" i="6"/>
  <c r="AP398" i="1"/>
  <c r="AI398" i="1"/>
  <c r="AN398" i="1" s="1"/>
  <c r="C398" i="6"/>
  <c r="AP396" i="1"/>
  <c r="AI396" i="1"/>
  <c r="AN396" i="1" s="1"/>
  <c r="C396" i="6"/>
  <c r="AP394" i="1"/>
  <c r="AI394" i="1"/>
  <c r="AN394" i="1" s="1"/>
  <c r="C394" i="6"/>
  <c r="AP392" i="1"/>
  <c r="AI392" i="1"/>
  <c r="AN392" i="1" s="1"/>
  <c r="C392" i="6"/>
  <c r="AP390" i="1"/>
  <c r="AI390" i="1"/>
  <c r="AN390" i="1" s="1"/>
  <c r="C390" i="6"/>
  <c r="AP388" i="1"/>
  <c r="AI388" i="1"/>
  <c r="AN388" i="1" s="1"/>
  <c r="C388" i="6"/>
  <c r="AP386" i="1"/>
  <c r="AI386" i="1"/>
  <c r="AN386" i="1" s="1"/>
  <c r="C386" i="6"/>
  <c r="AP384" i="1"/>
  <c r="AI384" i="1"/>
  <c r="AN384" i="1" s="1"/>
  <c r="C384" i="6"/>
  <c r="AP382" i="1"/>
  <c r="AI382" i="1"/>
  <c r="AN382" i="1" s="1"/>
  <c r="C382" i="6"/>
  <c r="AP380" i="1"/>
  <c r="AI380" i="1"/>
  <c r="AN380" i="1" s="1"/>
  <c r="C380" i="6"/>
  <c r="AP378" i="1"/>
  <c r="AI378" i="1"/>
  <c r="AN378" i="1" s="1"/>
  <c r="C378" i="6"/>
  <c r="AP376" i="1"/>
  <c r="AI376" i="1"/>
  <c r="AN376" i="1" s="1"/>
  <c r="C376" i="6"/>
  <c r="AP374" i="1"/>
  <c r="AI374" i="1"/>
  <c r="AN374" i="1" s="1"/>
  <c r="C374" i="6"/>
  <c r="AP372" i="1"/>
  <c r="AI372" i="1"/>
  <c r="AN372" i="1" s="1"/>
  <c r="C372" i="6"/>
  <c r="AP370" i="1"/>
  <c r="AI370" i="1"/>
  <c r="AN370" i="1" s="1"/>
  <c r="C370" i="6"/>
  <c r="AP368" i="1"/>
  <c r="AI368" i="1"/>
  <c r="AN368" i="1" s="1"/>
  <c r="C368" i="6"/>
  <c r="AP366" i="1"/>
  <c r="AI366" i="1"/>
  <c r="AN366" i="1" s="1"/>
  <c r="C366" i="6"/>
  <c r="AP364" i="1"/>
  <c r="AI364" i="1"/>
  <c r="AN364" i="1" s="1"/>
  <c r="C364" i="6"/>
  <c r="AI363" i="1"/>
  <c r="AN363" i="1" s="1"/>
  <c r="C363" i="6"/>
  <c r="AO358" i="1"/>
  <c r="AI358" i="1"/>
  <c r="AN358" i="1" s="1"/>
  <c r="C358" i="6"/>
  <c r="AI357" i="1"/>
  <c r="AN357" i="1" s="1"/>
  <c r="C357" i="6"/>
  <c r="AI356" i="1"/>
  <c r="AN356" i="1" s="1"/>
  <c r="C356" i="6"/>
  <c r="O354" i="1"/>
  <c r="AG353" i="1"/>
  <c r="E353" i="7" s="1"/>
  <c r="O353" i="1"/>
  <c r="AO352" i="1"/>
  <c r="AG352" i="1"/>
  <c r="AI351" i="1"/>
  <c r="AN351" i="1" s="1"/>
  <c r="C351" i="6"/>
  <c r="AO347" i="1"/>
  <c r="AG347" i="1"/>
  <c r="AP345" i="1"/>
  <c r="AP344" i="1"/>
  <c r="AO342" i="1"/>
  <c r="AG342" i="1"/>
  <c r="AI342" i="1"/>
  <c r="AN342" i="1" s="1"/>
  <c r="C342" i="6"/>
  <c r="AF339" i="1"/>
  <c r="AX336" i="1"/>
  <c r="AP334" i="1"/>
  <c r="AO331" i="1"/>
  <c r="U331" i="1"/>
  <c r="X331" i="1" s="1"/>
  <c r="C331" i="6"/>
  <c r="AF330" i="1"/>
  <c r="AG330" i="1" s="1"/>
  <c r="E330" i="7" s="1"/>
  <c r="U330" i="1"/>
  <c r="X330" i="1" s="1"/>
  <c r="AY327" i="1"/>
  <c r="AP327" i="1"/>
  <c r="AN327" i="1"/>
  <c r="O327" i="1"/>
  <c r="AI326" i="1"/>
  <c r="AN326" i="1" s="1"/>
  <c r="C326" i="6"/>
  <c r="AF322" i="1"/>
  <c r="AP321" i="1"/>
  <c r="AF320" i="1"/>
  <c r="AP319" i="1"/>
  <c r="AZ318" i="1"/>
  <c r="AX318" i="1"/>
  <c r="AG318" i="1"/>
  <c r="X318" i="1"/>
  <c r="AF317" i="1"/>
  <c r="U317" i="1"/>
  <c r="X317" i="1" s="1"/>
  <c r="C317" i="6"/>
  <c r="AZ316" i="1"/>
  <c r="AX316" i="1"/>
  <c r="AO316" i="1"/>
  <c r="AG316" i="1"/>
  <c r="U316" i="1"/>
  <c r="X316" i="1" s="1"/>
  <c r="AF315" i="1"/>
  <c r="P315" i="1"/>
  <c r="U315" i="1"/>
  <c r="X315" i="1" s="1"/>
  <c r="C315" i="6"/>
  <c r="AW313" i="1"/>
  <c r="AZ313" i="1" s="1"/>
  <c r="AS313" i="1"/>
  <c r="AX313" i="1" s="1"/>
  <c r="AK313" i="1"/>
  <c r="AO313" i="1" s="1"/>
  <c r="AG313" i="1"/>
  <c r="AW311" i="1"/>
  <c r="AZ311" i="1" s="1"/>
  <c r="AS311" i="1"/>
  <c r="AX311" i="1" s="1"/>
  <c r="AK311" i="1"/>
  <c r="AO311" i="1" s="1"/>
  <c r="AG311" i="1"/>
  <c r="AY310" i="1"/>
  <c r="AP310" i="1"/>
  <c r="AY308" i="1"/>
  <c r="AP308" i="1"/>
  <c r="AF306" i="1"/>
  <c r="AP305" i="1"/>
  <c r="AF304" i="1"/>
  <c r="U304" i="1"/>
  <c r="X304" i="1" s="1"/>
  <c r="C304" i="6"/>
  <c r="AF302" i="1"/>
  <c r="U302" i="1"/>
  <c r="X302" i="1" s="1"/>
  <c r="C302" i="6"/>
  <c r="AF300" i="1"/>
  <c r="U300" i="1"/>
  <c r="X300" i="1" s="1"/>
  <c r="C300" i="6"/>
  <c r="AF298" i="1"/>
  <c r="U298" i="1"/>
  <c r="X298" i="1" s="1"/>
  <c r="C298" i="6"/>
  <c r="AF296" i="1"/>
  <c r="U296" i="1"/>
  <c r="X296" i="1" s="1"/>
  <c r="C296" i="6"/>
  <c r="AF294" i="1"/>
  <c r="U294" i="1"/>
  <c r="X294" i="1" s="1"/>
  <c r="C294" i="6"/>
  <c r="AF292" i="1"/>
  <c r="U292" i="1"/>
  <c r="X292" i="1" s="1"/>
  <c r="C292" i="6"/>
  <c r="AF290" i="1"/>
  <c r="U290" i="1"/>
  <c r="X290" i="1" s="1"/>
  <c r="C290" i="6"/>
  <c r="AF288" i="1"/>
  <c r="U288" i="1"/>
  <c r="X288" i="1" s="1"/>
  <c r="C288" i="6"/>
  <c r="AF286" i="1"/>
  <c r="U286" i="1"/>
  <c r="X286" i="1" s="1"/>
  <c r="C286" i="6"/>
  <c r="AF284" i="1"/>
  <c r="U284" i="1"/>
  <c r="X284" i="1" s="1"/>
  <c r="C284" i="6"/>
  <c r="AF282" i="1"/>
  <c r="U282" i="1"/>
  <c r="X282" i="1" s="1"/>
  <c r="C282" i="6"/>
  <c r="AF280" i="1"/>
  <c r="U280" i="1"/>
  <c r="X280" i="1" s="1"/>
  <c r="C280" i="6"/>
  <c r="AF278" i="1"/>
  <c r="U278" i="1"/>
  <c r="X278" i="1" s="1"/>
  <c r="C278" i="6"/>
  <c r="AF276" i="1"/>
  <c r="U276" i="1"/>
  <c r="X276" i="1" s="1"/>
  <c r="C276" i="6"/>
  <c r="AF274" i="1"/>
  <c r="U274" i="1"/>
  <c r="X274" i="1" s="1"/>
  <c r="C274" i="6"/>
  <c r="AF272" i="1"/>
  <c r="U272" i="1"/>
  <c r="X272" i="1" s="1"/>
  <c r="M272" i="6" s="1"/>
  <c r="C272" i="6"/>
  <c r="AF270" i="1"/>
  <c r="U270" i="1"/>
  <c r="X270" i="1" s="1"/>
  <c r="M270" i="6" s="1"/>
  <c r="C270" i="6"/>
  <c r="AF268" i="1"/>
  <c r="U268" i="1"/>
  <c r="X268" i="1" s="1"/>
  <c r="C268" i="6"/>
  <c r="AS266" i="1"/>
  <c r="AX266" i="1" s="1"/>
  <c r="AC266" i="6" s="1"/>
  <c r="AF265" i="1"/>
  <c r="AP263" i="1"/>
  <c r="Y263" i="6" s="1"/>
  <c r="AS260" i="1"/>
  <c r="AX260" i="1" s="1"/>
  <c r="AC260" i="6" s="1"/>
  <c r="AS259" i="1"/>
  <c r="AX259" i="1" s="1"/>
  <c r="AC259" i="6" s="1"/>
  <c r="AP257" i="1"/>
  <c r="Y257" i="6" s="1"/>
  <c r="AF256" i="1"/>
  <c r="AF255" i="1"/>
  <c r="AF254" i="1"/>
  <c r="AF253" i="1"/>
  <c r="AG251" i="1"/>
  <c r="T251" i="6" s="1"/>
  <c r="O251" i="1"/>
  <c r="H251" i="6" s="1"/>
  <c r="AK251" i="1"/>
  <c r="AO251" i="1" s="1"/>
  <c r="X251" i="6" s="1"/>
  <c r="C251" i="6"/>
  <c r="O250" i="1"/>
  <c r="H250" i="6" s="1"/>
  <c r="AX248" i="1"/>
  <c r="AC248" i="6" s="1"/>
  <c r="U248" i="1"/>
  <c r="X248" i="1" s="1"/>
  <c r="M248" i="6" s="1"/>
  <c r="C248" i="6"/>
  <c r="AF246" i="1"/>
  <c r="AK245" i="1"/>
  <c r="AO245" i="1" s="1"/>
  <c r="X245" i="6" s="1"/>
  <c r="U244" i="1"/>
  <c r="X244" i="1" s="1"/>
  <c r="M244" i="6" s="1"/>
  <c r="C244" i="6"/>
  <c r="U242" i="1"/>
  <c r="X242" i="1" s="1"/>
  <c r="M242" i="6" s="1"/>
  <c r="AF240" i="1"/>
  <c r="AG239" i="1"/>
  <c r="T239" i="6" s="1"/>
  <c r="S239" i="6"/>
  <c r="AF237" i="1"/>
  <c r="AS236" i="1"/>
  <c r="U235" i="1"/>
  <c r="X235" i="1" s="1"/>
  <c r="M235" i="6" s="1"/>
  <c r="C235" i="6"/>
  <c r="AW233" i="1"/>
  <c r="AZ233" i="1" s="1"/>
  <c r="AE233" i="6" s="1"/>
  <c r="AG233" i="1"/>
  <c r="T233" i="6" s="1"/>
  <c r="U233" i="1"/>
  <c r="X233" i="1" s="1"/>
  <c r="M233" i="6" s="1"/>
  <c r="O232" i="1"/>
  <c r="H232" i="6" s="1"/>
  <c r="AF231" i="1"/>
  <c r="AK230" i="1"/>
  <c r="AO230" i="1" s="1"/>
  <c r="X230" i="6" s="1"/>
  <c r="AF226" i="1"/>
  <c r="AS225" i="1"/>
  <c r="AX225" i="1" s="1"/>
  <c r="AC225" i="6" s="1"/>
  <c r="U225" i="1"/>
  <c r="X225" i="1" s="1"/>
  <c r="M225" i="6" s="1"/>
  <c r="O224" i="1"/>
  <c r="H224" i="6" s="1"/>
  <c r="AF223" i="1"/>
  <c r="AF218" i="1"/>
  <c r="AF217" i="1"/>
  <c r="W217" i="1"/>
  <c r="Y217" i="1" s="1"/>
  <c r="N217" i="6" s="1"/>
  <c r="AF216" i="1"/>
  <c r="AZ215" i="1"/>
  <c r="AE215" i="6" s="1"/>
  <c r="O214" i="1"/>
  <c r="H214" i="6" s="1"/>
  <c r="P213" i="1"/>
  <c r="I213" i="6" s="1"/>
  <c r="O212" i="1"/>
  <c r="H212" i="6" s="1"/>
  <c r="AF211" i="1"/>
  <c r="U207" i="1"/>
  <c r="X207" i="1" s="1"/>
  <c r="M207" i="6" s="1"/>
  <c r="C207" i="6"/>
  <c r="AW205" i="1"/>
  <c r="AZ205" i="1" s="1"/>
  <c r="AE205" i="6" s="1"/>
  <c r="U205" i="1"/>
  <c r="X205" i="1" s="1"/>
  <c r="M205" i="6" s="1"/>
  <c r="AF204" i="1"/>
  <c r="AZ203" i="1"/>
  <c r="AE203" i="6" s="1"/>
  <c r="O202" i="1"/>
  <c r="H202" i="6" s="1"/>
  <c r="O200" i="1"/>
  <c r="H200" i="6" s="1"/>
  <c r="AU197" i="1"/>
  <c r="AY197" i="1" s="1"/>
  <c r="AD197" i="6" s="1"/>
  <c r="AI195" i="1"/>
  <c r="AN195" i="1" s="1"/>
  <c r="AP194" i="1"/>
  <c r="Y194" i="6" s="1"/>
  <c r="AF192" i="1"/>
  <c r="U192" i="1"/>
  <c r="X192" i="1" s="1"/>
  <c r="O192" i="1"/>
  <c r="H192" i="6" s="1"/>
  <c r="AK191" i="1"/>
  <c r="AO191" i="1" s="1"/>
  <c r="C191" i="6"/>
  <c r="AY189" i="1"/>
  <c r="AD189" i="6" s="1"/>
  <c r="AZ188" i="1"/>
  <c r="AE188" i="6" s="1"/>
  <c r="U188" i="1"/>
  <c r="X188" i="1" s="1"/>
  <c r="M188" i="6" s="1"/>
  <c r="C188" i="6"/>
  <c r="AI187" i="1"/>
  <c r="AN187" i="1" s="1"/>
  <c r="W187" i="6" s="1"/>
  <c r="AP186" i="1"/>
  <c r="Y186" i="6" s="1"/>
  <c r="AG186" i="1"/>
  <c r="T186" i="6" s="1"/>
  <c r="AY185" i="1"/>
  <c r="AD185" i="6" s="1"/>
  <c r="AP183" i="1"/>
  <c r="Y183" i="6" s="1"/>
  <c r="AY181" i="1"/>
  <c r="AD181" i="6" s="1"/>
  <c r="AZ180" i="1"/>
  <c r="AE180" i="6" s="1"/>
  <c r="U180" i="1"/>
  <c r="X180" i="1" s="1"/>
  <c r="M180" i="6" s="1"/>
  <c r="C180" i="6"/>
  <c r="AI179" i="1"/>
  <c r="AN179" i="1" s="1"/>
  <c r="W179" i="6" s="1"/>
  <c r="AP178" i="1"/>
  <c r="Y178" i="6" s="1"/>
  <c r="AP177" i="1"/>
  <c r="Y177" i="6" s="1"/>
  <c r="AF177" i="1"/>
  <c r="U176" i="1"/>
  <c r="C176" i="6"/>
  <c r="AI175" i="1"/>
  <c r="AN175" i="1" s="1"/>
  <c r="AP174" i="1"/>
  <c r="Y174" i="6" s="1"/>
  <c r="AW173" i="1"/>
  <c r="AZ173" i="1" s="1"/>
  <c r="AE173" i="6" s="1"/>
  <c r="AS173" i="1"/>
  <c r="AX173" i="1" s="1"/>
  <c r="AS172" i="1"/>
  <c r="AX172" i="1" s="1"/>
  <c r="AP172" i="1"/>
  <c r="Y172" i="6" s="1"/>
  <c r="AI172" i="1"/>
  <c r="AN172" i="1" s="1"/>
  <c r="W172" i="6" s="1"/>
  <c r="O172" i="1"/>
  <c r="H172" i="6" s="1"/>
  <c r="AK171" i="1"/>
  <c r="AO171" i="1" s="1"/>
  <c r="C171" i="6"/>
  <c r="AF170" i="1"/>
  <c r="S170" i="6" s="1"/>
  <c r="O170" i="1"/>
  <c r="H170" i="6" s="1"/>
  <c r="AW169" i="1"/>
  <c r="AZ169" i="1" s="1"/>
  <c r="AE169" i="6" s="1"/>
  <c r="AS169" i="1"/>
  <c r="O169" i="1"/>
  <c r="H169" i="6" s="1"/>
  <c r="AP168" i="1"/>
  <c r="Y168" i="6" s="1"/>
  <c r="AF168" i="1"/>
  <c r="P167" i="1"/>
  <c r="I167" i="6" s="1"/>
  <c r="AI166" i="1"/>
  <c r="AN166" i="1" s="1"/>
  <c r="W166" i="6" s="1"/>
  <c r="C166" i="6"/>
  <c r="AW165" i="1"/>
  <c r="AZ165" i="1" s="1"/>
  <c r="AE165" i="6" s="1"/>
  <c r="AS165" i="1"/>
  <c r="AP164" i="1"/>
  <c r="Y164" i="6" s="1"/>
  <c r="AI164" i="1"/>
  <c r="AN164" i="1" s="1"/>
  <c r="W164" i="6" s="1"/>
  <c r="O164" i="1"/>
  <c r="AK163" i="1"/>
  <c r="AO163" i="1" s="1"/>
  <c r="X163" i="6" s="1"/>
  <c r="C163" i="6"/>
  <c r="O160" i="1"/>
  <c r="AK159" i="1"/>
  <c r="AO159" i="1" s="1"/>
  <c r="C159" i="6"/>
  <c r="AW158" i="1"/>
  <c r="AZ158" i="1" s="1"/>
  <c r="AE158" i="6" s="1"/>
  <c r="AS158" i="1"/>
  <c r="AX158" i="1" s="1"/>
  <c r="AP158" i="1"/>
  <c r="Y158" i="6" s="1"/>
  <c r="U158" i="1"/>
  <c r="X158" i="1" s="1"/>
  <c r="AO157" i="1"/>
  <c r="X157" i="6" s="1"/>
  <c r="AP156" i="1"/>
  <c r="Y156" i="6" s="1"/>
  <c r="AY154" i="1"/>
  <c r="AD154" i="6" s="1"/>
  <c r="AK154" i="1"/>
  <c r="AO154" i="1" s="1"/>
  <c r="C154" i="6"/>
  <c r="AF153" i="1"/>
  <c r="AZ152" i="1"/>
  <c r="AE152" i="6" s="1"/>
  <c r="AP152" i="1"/>
  <c r="Y152" i="6" s="1"/>
  <c r="AF151" i="1"/>
  <c r="AP150" i="1"/>
  <c r="Y150" i="6" s="1"/>
  <c r="AP149" i="1"/>
  <c r="Y149" i="6" s="1"/>
  <c r="AW148" i="1"/>
  <c r="AZ148" i="1" s="1"/>
  <c r="AE148" i="6" s="1"/>
  <c r="AS148" i="1"/>
  <c r="AX148" i="1" s="1"/>
  <c r="AP147" i="1"/>
  <c r="Y147" i="6" s="1"/>
  <c r="AP146" i="1"/>
  <c r="Y146" i="6" s="1"/>
  <c r="AP145" i="1"/>
  <c r="Y145" i="6" s="1"/>
  <c r="AP144" i="1"/>
  <c r="Y144" i="6" s="1"/>
  <c r="AP143" i="1"/>
  <c r="Y143" i="6" s="1"/>
  <c r="AF143" i="1"/>
  <c r="AF141" i="1"/>
  <c r="AP139" i="1"/>
  <c r="Y139" i="6" s="1"/>
  <c r="AG138" i="1"/>
  <c r="T138" i="6" s="1"/>
  <c r="S138" i="6"/>
  <c r="AF135" i="1"/>
  <c r="O135" i="1"/>
  <c r="H135" i="6" s="1"/>
  <c r="C135" i="6"/>
  <c r="AW135" i="1"/>
  <c r="AZ134" i="1"/>
  <c r="AE134" i="6" s="1"/>
  <c r="C134" i="6"/>
  <c r="AS134" i="1"/>
  <c r="AX134" i="1" s="1"/>
  <c r="U134" i="1"/>
  <c r="X134" i="1" s="1"/>
  <c r="M134" i="6" s="1"/>
  <c r="AG133" i="1"/>
  <c r="T133" i="6" s="1"/>
  <c r="S133" i="6"/>
  <c r="C132" i="6"/>
  <c r="U132" i="1"/>
  <c r="X132" i="1" s="1"/>
  <c r="M132" i="6" s="1"/>
  <c r="AS126" i="1"/>
  <c r="AX126" i="1" s="1"/>
  <c r="AK126" i="1"/>
  <c r="AO126" i="1" s="1"/>
  <c r="X126" i="6" s="1"/>
  <c r="O124" i="1"/>
  <c r="H124" i="6" s="1"/>
  <c r="C124" i="6"/>
  <c r="AK124" i="1"/>
  <c r="AO124" i="1" s="1"/>
  <c r="X124" i="6" s="1"/>
  <c r="AP119" i="1"/>
  <c r="Y119" i="6" s="1"/>
  <c r="AG118" i="1"/>
  <c r="T118" i="6" s="1"/>
  <c r="S118" i="6"/>
  <c r="AK115" i="1"/>
  <c r="AO115" i="1" s="1"/>
  <c r="X115" i="6" s="1"/>
  <c r="X112" i="1"/>
  <c r="M112" i="6" s="1"/>
  <c r="AW112" i="1"/>
  <c r="AZ112" i="1" s="1"/>
  <c r="AE112" i="6" s="1"/>
  <c r="C112" i="6"/>
  <c r="AF103" i="1"/>
  <c r="O103" i="1"/>
  <c r="H103" i="6" s="1"/>
  <c r="X101" i="1"/>
  <c r="M101" i="6" s="1"/>
  <c r="C101" i="6"/>
  <c r="AK101" i="1"/>
  <c r="AO101" i="1" s="1"/>
  <c r="X101" i="6" s="1"/>
  <c r="AF96" i="1"/>
  <c r="AW95" i="1"/>
  <c r="AZ95" i="1" s="1"/>
  <c r="AE95" i="6" s="1"/>
  <c r="O85" i="1"/>
  <c r="H85" i="6" s="1"/>
  <c r="C68" i="6"/>
  <c r="AI68" i="1"/>
  <c r="AN68" i="1" s="1"/>
  <c r="W68" i="6" s="1"/>
  <c r="AU68" i="1"/>
  <c r="AY68" i="1" s="1"/>
  <c r="AD68" i="6" s="1"/>
  <c r="U68" i="1"/>
  <c r="X68" i="1" s="1"/>
  <c r="M68" i="6" s="1"/>
  <c r="AW68" i="1"/>
  <c r="AZ68" i="1" s="1"/>
  <c r="AK68" i="1"/>
  <c r="AO68" i="1" s="1"/>
  <c r="X68" i="6" s="1"/>
  <c r="AS68" i="1"/>
  <c r="AX68" i="1" s="1"/>
  <c r="AC68" i="6" s="1"/>
  <c r="W57" i="6"/>
  <c r="C55" i="6"/>
  <c r="AK55" i="1"/>
  <c r="AO55" i="1" s="1"/>
  <c r="X55" i="6" s="1"/>
  <c r="U55" i="1"/>
  <c r="X55" i="1" s="1"/>
  <c r="AS55" i="1"/>
  <c r="AX55" i="1" s="1"/>
  <c r="AC55" i="6" s="1"/>
  <c r="AW55" i="1"/>
  <c r="AZ55" i="1" s="1"/>
  <c r="AE55" i="6" s="1"/>
  <c r="AI55" i="1"/>
  <c r="AN55" i="1" s="1"/>
  <c r="AU55" i="1"/>
  <c r="AY55" i="1" s="1"/>
  <c r="AD55" i="6" s="1"/>
  <c r="AU54" i="1"/>
  <c r="AY54" i="1" s="1"/>
  <c r="AD54" i="6" s="1"/>
  <c r="W26" i="6"/>
  <c r="AC5" i="6"/>
  <c r="AI9" i="1"/>
  <c r="AN9" i="1" s="1"/>
  <c r="C9" i="6"/>
  <c r="AK9" i="1"/>
  <c r="AO9" i="1" s="1"/>
  <c r="X9" i="6" s="1"/>
  <c r="AW9" i="1"/>
  <c r="AZ9" i="1" s="1"/>
  <c r="AE9" i="6" s="1"/>
  <c r="AS9" i="1"/>
  <c r="AX9" i="1" s="1"/>
  <c r="AC9" i="6" s="1"/>
  <c r="AK76" i="1"/>
  <c r="AO76" i="1" s="1"/>
  <c r="AU76" i="1"/>
  <c r="AY76" i="1" s="1"/>
  <c r="AD76" i="6" s="1"/>
  <c r="U76" i="1"/>
  <c r="X76" i="1" s="1"/>
  <c r="M76" i="6" s="1"/>
  <c r="U75" i="1"/>
  <c r="X75" i="1" s="1"/>
  <c r="M75" i="6" s="1"/>
  <c r="C75" i="6"/>
  <c r="AW75" i="1"/>
  <c r="AZ75" i="1" s="1"/>
  <c r="AE75" i="6" s="1"/>
  <c r="AI75" i="1"/>
  <c r="AN75" i="1" s="1"/>
  <c r="W75" i="6" s="1"/>
  <c r="AS75" i="1"/>
  <c r="O74" i="1"/>
  <c r="H74" i="6" s="1"/>
  <c r="AG72" i="1"/>
  <c r="T72" i="6" s="1"/>
  <c r="S72" i="6"/>
  <c r="O72" i="1"/>
  <c r="H72" i="6" s="1"/>
  <c r="U67" i="1"/>
  <c r="X67" i="1" s="1"/>
  <c r="AK67" i="1"/>
  <c r="AO67" i="1" s="1"/>
  <c r="AU67" i="1"/>
  <c r="AY67" i="1" s="1"/>
  <c r="AD67" i="6" s="1"/>
  <c r="X59" i="1"/>
  <c r="C59" i="6"/>
  <c r="AI59" i="1"/>
  <c r="AN59" i="1" s="1"/>
  <c r="AS59" i="1"/>
  <c r="AX59" i="1" s="1"/>
  <c r="AW59" i="1"/>
  <c r="AZ59" i="1" s="1"/>
  <c r="AE59" i="6" s="1"/>
  <c r="AK59" i="1"/>
  <c r="AO59" i="1" s="1"/>
  <c r="X59" i="6" s="1"/>
  <c r="AZ58" i="1"/>
  <c r="AE58" i="6" s="1"/>
  <c r="U58" i="1"/>
  <c r="X58" i="1" s="1"/>
  <c r="M58" i="6" s="1"/>
  <c r="AI58" i="1"/>
  <c r="AN58" i="1" s="1"/>
  <c r="W58" i="6" s="1"/>
  <c r="AU58" i="1"/>
  <c r="AY58" i="1" s="1"/>
  <c r="AD58" i="6" s="1"/>
  <c r="U35" i="1"/>
  <c r="X35" i="1" s="1"/>
  <c r="AK35" i="1"/>
  <c r="AO35" i="1" s="1"/>
  <c r="X35" i="6" s="1"/>
  <c r="AS35" i="1"/>
  <c r="AX35" i="1" s="1"/>
  <c r="AC35" i="6" s="1"/>
  <c r="AW35" i="1"/>
  <c r="AZ35" i="1" s="1"/>
  <c r="AE35" i="6" s="1"/>
  <c r="AI35" i="1"/>
  <c r="C35" i="6"/>
  <c r="AP34" i="1"/>
  <c r="Y34" i="6" s="1"/>
  <c r="C34" i="6"/>
  <c r="U34" i="1"/>
  <c r="X34" i="1" s="1"/>
  <c r="M34" i="6" s="1"/>
  <c r="AU34" i="1"/>
  <c r="AY34" i="1" s="1"/>
  <c r="AD34" i="6" s="1"/>
  <c r="AK34" i="1"/>
  <c r="AO34" i="1" s="1"/>
  <c r="X34" i="6" s="1"/>
  <c r="AS34" i="1"/>
  <c r="AX34" i="1" s="1"/>
  <c r="H33" i="6"/>
  <c r="P33" i="1"/>
  <c r="I33" i="6" s="1"/>
  <c r="AN29" i="1"/>
  <c r="W29" i="6" s="1"/>
  <c r="AG27" i="1"/>
  <c r="T27" i="6" s="1"/>
  <c r="S27" i="6"/>
  <c r="X27" i="1"/>
  <c r="M27" i="6" s="1"/>
  <c r="AW26" i="1"/>
  <c r="AZ26" i="1" s="1"/>
  <c r="AE26" i="6" s="1"/>
  <c r="U22" i="1"/>
  <c r="X22" i="1" s="1"/>
  <c r="AS22" i="1"/>
  <c r="AX22" i="1" s="1"/>
  <c r="AW22" i="1"/>
  <c r="AZ22" i="1" s="1"/>
  <c r="AE22" i="6" s="1"/>
  <c r="AI22" i="1"/>
  <c r="AN22" i="1" s="1"/>
  <c r="W22" i="6" s="1"/>
  <c r="AK22" i="1"/>
  <c r="AO22" i="1" s="1"/>
  <c r="X22" i="6" s="1"/>
  <c r="C22" i="6"/>
  <c r="AG21" i="1"/>
  <c r="T21" i="6" s="1"/>
  <c r="O21" i="1"/>
  <c r="AO20" i="1"/>
  <c r="X20" i="6" s="1"/>
  <c r="AI11" i="1"/>
  <c r="AN11" i="1" s="1"/>
  <c r="W11" i="6" s="1"/>
  <c r="C11" i="6"/>
  <c r="AW11" i="1"/>
  <c r="AZ11" i="1" s="1"/>
  <c r="AE11" i="6" s="1"/>
  <c r="AI8" i="1"/>
  <c r="AN8" i="1" s="1"/>
  <c r="W8" i="6" s="1"/>
  <c r="U8" i="1"/>
  <c r="X8" i="1" s="1"/>
  <c r="M8" i="6" s="1"/>
  <c r="C8" i="6"/>
  <c r="AK8" i="1"/>
  <c r="AO8" i="1" s="1"/>
  <c r="AS8" i="1"/>
  <c r="AX8" i="1" s="1"/>
  <c r="AC8" i="6" s="1"/>
  <c r="AG87" i="1"/>
  <c r="T87" i="6" s="1"/>
  <c r="S87" i="6"/>
  <c r="AY84" i="1"/>
  <c r="AD84" i="6" s="1"/>
  <c r="C84" i="6"/>
  <c r="U84" i="1"/>
  <c r="X84" i="1" s="1"/>
  <c r="M84" i="6" s="1"/>
  <c r="AI84" i="1"/>
  <c r="AN84" i="1" s="1"/>
  <c r="AS84" i="1"/>
  <c r="AW84" i="1"/>
  <c r="AZ84" i="1" s="1"/>
  <c r="AE84" i="6" s="1"/>
  <c r="AY80" i="1"/>
  <c r="AD80" i="6" s="1"/>
  <c r="C80" i="6"/>
  <c r="U80" i="1"/>
  <c r="X80" i="1" s="1"/>
  <c r="M80" i="6" s="1"/>
  <c r="AI80" i="1"/>
  <c r="AN80" i="1" s="1"/>
  <c r="AS80" i="1"/>
  <c r="AW80" i="1"/>
  <c r="AZ80" i="1" s="1"/>
  <c r="AE80" i="6" s="1"/>
  <c r="U79" i="1"/>
  <c r="X79" i="1" s="1"/>
  <c r="M79" i="6" s="1"/>
  <c r="AW79" i="1"/>
  <c r="AZ79" i="1" s="1"/>
  <c r="AE79" i="6" s="1"/>
  <c r="AI79" i="1"/>
  <c r="AN79" i="1" s="1"/>
  <c r="W79" i="6" s="1"/>
  <c r="AS79" i="1"/>
  <c r="AX79" i="1" s="1"/>
  <c r="AC79" i="6" s="1"/>
  <c r="AS76" i="1"/>
  <c r="AX69" i="1"/>
  <c r="AC69" i="6" s="1"/>
  <c r="C42" i="6"/>
  <c r="AI42" i="1"/>
  <c r="U42" i="1"/>
  <c r="X42" i="1" s="1"/>
  <c r="M42" i="6" s="1"/>
  <c r="AU42" i="1"/>
  <c r="AY42" i="1" s="1"/>
  <c r="AD42" i="6" s="1"/>
  <c r="AS40" i="1"/>
  <c r="AX40" i="1" s="1"/>
  <c r="AW40" i="1"/>
  <c r="AZ40" i="1" s="1"/>
  <c r="AE40" i="6" s="1"/>
  <c r="AI40" i="1"/>
  <c r="AN40" i="1" s="1"/>
  <c r="C40" i="6"/>
  <c r="AK40" i="1"/>
  <c r="AO40" i="1" s="1"/>
  <c r="X40" i="6" s="1"/>
  <c r="C32" i="6"/>
  <c r="AI32" i="1"/>
  <c r="AN32" i="1" s="1"/>
  <c r="AU32" i="1"/>
  <c r="AY32" i="1" s="1"/>
  <c r="AD32" i="6" s="1"/>
  <c r="AK32" i="1"/>
  <c r="AO32" i="1" s="1"/>
  <c r="X32" i="6" s="1"/>
  <c r="AS32" i="1"/>
  <c r="AX32" i="1" s="1"/>
  <c r="AC32" i="6" s="1"/>
  <c r="U26" i="1"/>
  <c r="X26" i="1" s="1"/>
  <c r="AU26" i="1"/>
  <c r="AY26" i="1" s="1"/>
  <c r="AD26" i="6" s="1"/>
  <c r="C26" i="6"/>
  <c r="AK26" i="1"/>
  <c r="AO26" i="1" s="1"/>
  <c r="X26" i="6" s="1"/>
  <c r="W23" i="6"/>
  <c r="AS20" i="1"/>
  <c r="AX20" i="1" s="1"/>
  <c r="AC20" i="6" s="1"/>
  <c r="AW20" i="1"/>
  <c r="AZ20" i="1" s="1"/>
  <c r="AE20" i="6" s="1"/>
  <c r="AI20" i="1"/>
  <c r="AN20" i="1" s="1"/>
  <c r="W20" i="6" s="1"/>
  <c r="U20" i="1"/>
  <c r="X20" i="1" s="1"/>
  <c r="AU20" i="1"/>
  <c r="AY20" i="1" s="1"/>
  <c r="AD20" i="6" s="1"/>
  <c r="C20" i="6"/>
  <c r="W16" i="6"/>
  <c r="X13" i="1"/>
  <c r="M13" i="6" s="1"/>
  <c r="AI13" i="1"/>
  <c r="AN13" i="1" s="1"/>
  <c r="C13" i="6"/>
  <c r="H6" i="6"/>
  <c r="AU5" i="1"/>
  <c r="AY5" i="1" s="1"/>
  <c r="AK5" i="1"/>
  <c r="AO5" i="1" s="1"/>
  <c r="X5" i="6" s="1"/>
  <c r="C5" i="6"/>
  <c r="AI5" i="1"/>
  <c r="AN5" i="1" s="1"/>
  <c r="AW5" i="1"/>
  <c r="AZ5" i="1" s="1"/>
  <c r="AE5" i="6" s="1"/>
  <c r="C76" i="6"/>
  <c r="C67" i="6"/>
  <c r="C58" i="6"/>
  <c r="O82" i="1"/>
  <c r="H82" i="6" s="1"/>
  <c r="C82" i="6"/>
  <c r="AI82" i="1"/>
  <c r="AN82" i="1" s="1"/>
  <c r="W82" i="6" s="1"/>
  <c r="AW82" i="1"/>
  <c r="AZ82" i="1" s="1"/>
  <c r="O78" i="1"/>
  <c r="H78" i="6" s="1"/>
  <c r="C78" i="6"/>
  <c r="AI78" i="1"/>
  <c r="AN78" i="1" s="1"/>
  <c r="W78" i="6" s="1"/>
  <c r="AW78" i="1"/>
  <c r="AF77" i="1"/>
  <c r="S77" i="6" s="1"/>
  <c r="O77" i="1"/>
  <c r="H77" i="6" s="1"/>
  <c r="AP71" i="1"/>
  <c r="Y71" i="6" s="1"/>
  <c r="AG71" i="1"/>
  <c r="T71" i="6" s="1"/>
  <c r="AI70" i="1"/>
  <c r="AN70" i="1" s="1"/>
  <c r="W70" i="6" s="1"/>
  <c r="C70" i="6"/>
  <c r="AW70" i="1"/>
  <c r="AZ70" i="1" s="1"/>
  <c r="AE70" i="6" s="1"/>
  <c r="C69" i="6"/>
  <c r="U69" i="1"/>
  <c r="X69" i="1" s="1"/>
  <c r="AI69" i="1"/>
  <c r="AN69" i="1" s="1"/>
  <c r="W69" i="6" s="1"/>
  <c r="AU69" i="1"/>
  <c r="AY69" i="1" s="1"/>
  <c r="AD69" i="6" s="1"/>
  <c r="AX64" i="1"/>
  <c r="AC64" i="6" s="1"/>
  <c r="C64" i="6"/>
  <c r="U64" i="1"/>
  <c r="X64" i="1" s="1"/>
  <c r="M64" i="6" s="1"/>
  <c r="AI64" i="1"/>
  <c r="AN64" i="1" s="1"/>
  <c r="W64" i="6" s="1"/>
  <c r="AU64" i="1"/>
  <c r="AY64" i="1" s="1"/>
  <c r="AD64" i="6" s="1"/>
  <c r="AK64" i="1"/>
  <c r="AO64" i="1" s="1"/>
  <c r="X64" i="6" s="1"/>
  <c r="AY62" i="1"/>
  <c r="AD62" i="6" s="1"/>
  <c r="AP62" i="1"/>
  <c r="Y62" i="6" s="1"/>
  <c r="AN62" i="1"/>
  <c r="W62" i="6" s="1"/>
  <c r="AP57" i="1"/>
  <c r="Y57" i="6" s="1"/>
  <c r="X56" i="1"/>
  <c r="M56" i="6" s="1"/>
  <c r="AI56" i="1"/>
  <c r="AN56" i="1" s="1"/>
  <c r="W56" i="6" s="1"/>
  <c r="AU56" i="1"/>
  <c r="AY56" i="1" s="1"/>
  <c r="AD56" i="6" s="1"/>
  <c r="C56" i="6"/>
  <c r="AK56" i="1"/>
  <c r="AO56" i="1" s="1"/>
  <c r="X56" i="6" s="1"/>
  <c r="AS56" i="1"/>
  <c r="AX56" i="1" s="1"/>
  <c r="AC56" i="6" s="1"/>
  <c r="O53" i="1"/>
  <c r="H53" i="6" s="1"/>
  <c r="AP52" i="1"/>
  <c r="Y52" i="6" s="1"/>
  <c r="AN52" i="1"/>
  <c r="W52" i="6" s="1"/>
  <c r="X45" i="1"/>
  <c r="O43" i="1"/>
  <c r="H43" i="6" s="1"/>
  <c r="AS42" i="1"/>
  <c r="AX42" i="1" s="1"/>
  <c r="AK42" i="1"/>
  <c r="AO42" i="1" s="1"/>
  <c r="X42" i="6" s="1"/>
  <c r="AU40" i="1"/>
  <c r="AY40" i="1" s="1"/>
  <c r="AD40" i="6" s="1"/>
  <c r="X40" i="1"/>
  <c r="M40" i="6" s="1"/>
  <c r="AZ38" i="1"/>
  <c r="AE38" i="6" s="1"/>
  <c r="AX38" i="1"/>
  <c r="AO38" i="1"/>
  <c r="X38" i="6" s="1"/>
  <c r="X38" i="1"/>
  <c r="M38" i="6" s="1"/>
  <c r="AU35" i="1"/>
  <c r="AY35" i="1" s="1"/>
  <c r="AD35" i="6" s="1"/>
  <c r="AI34" i="1"/>
  <c r="AZ32" i="1"/>
  <c r="AE32" i="6" s="1"/>
  <c r="X24" i="1"/>
  <c r="M24" i="6" s="1"/>
  <c r="C24" i="6"/>
  <c r="AS24" i="1"/>
  <c r="AX24" i="1" s="1"/>
  <c r="AC24" i="6" s="1"/>
  <c r="AW24" i="1"/>
  <c r="AZ24" i="1" s="1"/>
  <c r="AI24" i="1"/>
  <c r="AN24" i="1" s="1"/>
  <c r="W24" i="6" s="1"/>
  <c r="AP14" i="1"/>
  <c r="Y14" i="6" s="1"/>
  <c r="AW13" i="1"/>
  <c r="AZ13" i="1" s="1"/>
  <c r="AE13" i="6" s="1"/>
  <c r="AX13" i="1"/>
  <c r="AC13" i="6" s="1"/>
  <c r="AO13" i="1"/>
  <c r="X13" i="6" s="1"/>
  <c r="AW8" i="1"/>
  <c r="AZ8" i="1" s="1"/>
  <c r="AE8" i="6" s="1"/>
  <c r="M29" i="6"/>
  <c r="AN63" i="1"/>
  <c r="AN61" i="1"/>
  <c r="AZ57" i="1"/>
  <c r="AE57" i="6" s="1"/>
  <c r="AZ52" i="1"/>
  <c r="AE52" i="6" s="1"/>
  <c r="AX52" i="1"/>
  <c r="AO51" i="1"/>
  <c r="X51" i="6" s="1"/>
  <c r="O47" i="1"/>
  <c r="H47" i="6" s="1"/>
  <c r="X46" i="1"/>
  <c r="AK46" i="1"/>
  <c r="AO46" i="1" s="1"/>
  <c r="X46" i="6" s="1"/>
  <c r="AS46" i="1"/>
  <c r="AX46" i="1" s="1"/>
  <c r="AW46" i="1"/>
  <c r="AZ46" i="1" s="1"/>
  <c r="AE46" i="6" s="1"/>
  <c r="O45" i="1"/>
  <c r="X44" i="1"/>
  <c r="M44" i="6" s="1"/>
  <c r="AZ42" i="1"/>
  <c r="AE42" i="6" s="1"/>
  <c r="C41" i="6"/>
  <c r="U41" i="1"/>
  <c r="X41" i="1" s="1"/>
  <c r="M41" i="6" s="1"/>
  <c r="AK41" i="1"/>
  <c r="AO41" i="1" s="1"/>
  <c r="X41" i="6" s="1"/>
  <c r="AS41" i="1"/>
  <c r="AX41" i="1" s="1"/>
  <c r="AC41" i="6" s="1"/>
  <c r="AW41" i="1"/>
  <c r="AZ41" i="1" s="1"/>
  <c r="AE41" i="6" s="1"/>
  <c r="O37" i="1"/>
  <c r="AI36" i="1"/>
  <c r="AN36" i="1" s="1"/>
  <c r="W36" i="6" s="1"/>
  <c r="AU36" i="1"/>
  <c r="AY36" i="1" s="1"/>
  <c r="AD36" i="6" s="1"/>
  <c r="AO24" i="1"/>
  <c r="X24" i="6" s="1"/>
  <c r="AP23" i="1"/>
  <c r="Y23" i="6" s="1"/>
  <c r="AP21" i="1"/>
  <c r="Y21" i="6" s="1"/>
  <c r="AN21" i="1"/>
  <c r="W21" i="6" s="1"/>
  <c r="O18" i="1"/>
  <c r="H18" i="6" s="1"/>
  <c r="AI12" i="1"/>
  <c r="AN12" i="1" s="1"/>
  <c r="AW12" i="1"/>
  <c r="AZ12" i="1" s="1"/>
  <c r="AE12" i="6" s="1"/>
  <c r="AF9" i="1"/>
  <c r="S9" i="6" s="1"/>
  <c r="O9" i="1"/>
  <c r="H9" i="6" s="1"/>
  <c r="AZ7" i="1"/>
  <c r="AE7" i="6" s="1"/>
  <c r="AI7" i="1"/>
  <c r="AN7" i="1" s="1"/>
  <c r="U7" i="1"/>
  <c r="X7" i="1" s="1"/>
  <c r="M7" i="6" s="1"/>
  <c r="AS7" i="1"/>
  <c r="AX7" i="1" s="1"/>
  <c r="AC7" i="6" s="1"/>
  <c r="X6" i="1"/>
  <c r="M6" i="6" s="1"/>
  <c r="C6" i="6"/>
  <c r="AI6" i="1"/>
  <c r="AN6" i="1" s="1"/>
  <c r="W6" i="6" s="1"/>
  <c r="AU6" i="1"/>
  <c r="AY6" i="1" s="1"/>
  <c r="AD6" i="6" s="1"/>
  <c r="AF5" i="1"/>
  <c r="S5" i="6" s="1"/>
  <c r="O5" i="1"/>
  <c r="O133" i="1"/>
  <c r="H133" i="6" s="1"/>
  <c r="AZ132" i="1"/>
  <c r="AE132" i="6" s="1"/>
  <c r="AG131" i="1"/>
  <c r="T131" i="6" s="1"/>
  <c r="S131" i="6"/>
  <c r="O131" i="1"/>
  <c r="H131" i="6" s="1"/>
  <c r="O128" i="1"/>
  <c r="H128" i="6" s="1"/>
  <c r="AG117" i="1"/>
  <c r="T117" i="6" s="1"/>
  <c r="S117" i="6"/>
  <c r="O111" i="1"/>
  <c r="H111" i="6" s="1"/>
  <c r="AP107" i="1"/>
  <c r="Y107" i="6" s="1"/>
  <c r="AP106" i="1"/>
  <c r="Y106" i="6" s="1"/>
  <c r="AP104" i="1"/>
  <c r="Y104" i="6" s="1"/>
  <c r="AP103" i="1"/>
  <c r="Y103" i="6" s="1"/>
  <c r="O98" i="1"/>
  <c r="H98" i="6" s="1"/>
  <c r="O97" i="1"/>
  <c r="H97" i="6" s="1"/>
  <c r="O90" i="1"/>
  <c r="H90" i="6" s="1"/>
  <c r="O88" i="1"/>
  <c r="H88" i="6" s="1"/>
  <c r="O87" i="1"/>
  <c r="AX82" i="1"/>
  <c r="AC82" i="6" s="1"/>
  <c r="AG82" i="1"/>
  <c r="T82" i="6" s="1"/>
  <c r="O81" i="1"/>
  <c r="H81" i="6" s="1"/>
  <c r="O79" i="1"/>
  <c r="H79" i="6" s="1"/>
  <c r="AG78" i="1"/>
  <c r="T78" i="6" s="1"/>
  <c r="O76" i="1"/>
  <c r="H76" i="6" s="1"/>
  <c r="AG75" i="1"/>
  <c r="T75" i="6" s="1"/>
  <c r="S75" i="6"/>
  <c r="O75" i="1"/>
  <c r="H75" i="6" s="1"/>
  <c r="AG65" i="1"/>
  <c r="T65" i="6" s="1"/>
  <c r="AO61" i="1"/>
  <c r="X61" i="6" s="1"/>
  <c r="AZ60" i="1"/>
  <c r="AE60" i="6" s="1"/>
  <c r="AX60" i="1"/>
  <c r="AC60" i="6" s="1"/>
  <c r="AO60" i="1"/>
  <c r="X60" i="6" s="1"/>
  <c r="AX57" i="1"/>
  <c r="AC57" i="6" s="1"/>
  <c r="X57" i="1"/>
  <c r="AZ56" i="1"/>
  <c r="AE56" i="6" s="1"/>
  <c r="O55" i="1"/>
  <c r="H55" i="6" s="1"/>
  <c r="AP54" i="1"/>
  <c r="Y54" i="6" s="1"/>
  <c r="AN53" i="1"/>
  <c r="W53" i="6" s="1"/>
  <c r="U53" i="1"/>
  <c r="X53" i="1" s="1"/>
  <c r="AZ50" i="1"/>
  <c r="AE50" i="6" s="1"/>
  <c r="AX50" i="1"/>
  <c r="AC50" i="6" s="1"/>
  <c r="AO50" i="1"/>
  <c r="AI49" i="1"/>
  <c r="AN49" i="1" s="1"/>
  <c r="AO47" i="1"/>
  <c r="X47" i="6" s="1"/>
  <c r="AY46" i="1"/>
  <c r="AD46" i="6" s="1"/>
  <c r="O42" i="1"/>
  <c r="AG38" i="1"/>
  <c r="T38" i="6" s="1"/>
  <c r="AO37" i="1"/>
  <c r="X37" i="6" s="1"/>
  <c r="AO36" i="1"/>
  <c r="X36" i="6" s="1"/>
  <c r="AP35" i="1"/>
  <c r="Y35" i="6" s="1"/>
  <c r="AN35" i="1"/>
  <c r="W35" i="6" s="1"/>
  <c r="O35" i="1"/>
  <c r="H35" i="6" s="1"/>
  <c r="U31" i="1"/>
  <c r="X31" i="1" s="1"/>
  <c r="AG30" i="1"/>
  <c r="T30" i="6" s="1"/>
  <c r="O29" i="1"/>
  <c r="H29" i="6" s="1"/>
  <c r="AY28" i="1"/>
  <c r="AD28" i="6" s="1"/>
  <c r="AP28" i="1"/>
  <c r="Y28" i="6" s="1"/>
  <c r="AI28" i="1"/>
  <c r="AN28" i="1" s="1"/>
  <c r="AF28" i="1"/>
  <c r="U28" i="1"/>
  <c r="X28" i="1" s="1"/>
  <c r="AP27" i="1"/>
  <c r="Y27" i="6" s="1"/>
  <c r="AX26" i="1"/>
  <c r="AC26" i="6" s="1"/>
  <c r="AX25" i="1"/>
  <c r="AC25" i="6" s="1"/>
  <c r="AK25" i="1"/>
  <c r="AO25" i="1" s="1"/>
  <c r="AP24" i="1"/>
  <c r="Y24" i="6" s="1"/>
  <c r="AZ23" i="1"/>
  <c r="AE23" i="6" s="1"/>
  <c r="AX23" i="1"/>
  <c r="AC23" i="6" s="1"/>
  <c r="X23" i="1"/>
  <c r="M23" i="6" s="1"/>
  <c r="AP22" i="1"/>
  <c r="Y22" i="6" s="1"/>
  <c r="AG22" i="1"/>
  <c r="T22" i="6" s="1"/>
  <c r="AX21" i="1"/>
  <c r="AC21" i="6" s="1"/>
  <c r="AK21" i="1"/>
  <c r="AO21" i="1" s="1"/>
  <c r="X21" i="6" s="1"/>
  <c r="U21" i="1"/>
  <c r="X21" i="1" s="1"/>
  <c r="M21" i="6" s="1"/>
  <c r="AP20" i="1"/>
  <c r="Y20" i="6" s="1"/>
  <c r="AF19" i="1"/>
  <c r="O17" i="1"/>
  <c r="H17" i="6" s="1"/>
  <c r="X16" i="1"/>
  <c r="M16" i="6" s="1"/>
  <c r="O16" i="1"/>
  <c r="H16" i="6" s="1"/>
  <c r="AP15" i="1"/>
  <c r="Y15" i="6" s="1"/>
  <c r="AZ14" i="1"/>
  <c r="AE14" i="6" s="1"/>
  <c r="X14" i="1"/>
  <c r="M14" i="6" s="1"/>
  <c r="O13" i="1"/>
  <c r="H13" i="6" s="1"/>
  <c r="AO12" i="1"/>
  <c r="X12" i="6" s="1"/>
  <c r="O12" i="1"/>
  <c r="H12" i="6" s="1"/>
  <c r="AO11" i="1"/>
  <c r="X11" i="6" s="1"/>
  <c r="AG11" i="1"/>
  <c r="T11" i="6" s="1"/>
  <c r="O11" i="1"/>
  <c r="O10" i="1"/>
  <c r="AP9" i="1"/>
  <c r="Y9" i="6" s="1"/>
  <c r="AF8" i="1"/>
  <c r="S8" i="6" s="1"/>
  <c r="AF7" i="1"/>
  <c r="S7" i="6" s="1"/>
  <c r="C133" i="6"/>
  <c r="S79" i="6"/>
  <c r="X72" i="6"/>
  <c r="C61" i="6"/>
  <c r="C16" i="6"/>
  <c r="O141" i="1"/>
  <c r="H141" i="6" s="1"/>
  <c r="AP140" i="1"/>
  <c r="Y140" i="6" s="1"/>
  <c r="O139" i="1"/>
  <c r="H139" i="6" s="1"/>
  <c r="AF137" i="1"/>
  <c r="AW133" i="1"/>
  <c r="AZ133" i="1" s="1"/>
  <c r="AE133" i="6" s="1"/>
  <c r="AP133" i="1"/>
  <c r="Y133" i="6" s="1"/>
  <c r="AF129" i="1"/>
  <c r="O129" i="1"/>
  <c r="H129" i="6" s="1"/>
  <c r="AF127" i="1"/>
  <c r="O127" i="1"/>
  <c r="H127" i="6" s="1"/>
  <c r="U127" i="1"/>
  <c r="X127" i="1" s="1"/>
  <c r="M127" i="6" s="1"/>
  <c r="C127" i="6"/>
  <c r="AP126" i="1"/>
  <c r="Y126" i="6" s="1"/>
  <c r="AP125" i="1"/>
  <c r="Y125" i="6" s="1"/>
  <c r="AP123" i="1"/>
  <c r="Y123" i="6" s="1"/>
  <c r="X122" i="1"/>
  <c r="M122" i="6" s="1"/>
  <c r="AX120" i="1"/>
  <c r="AC120" i="6" s="1"/>
  <c r="AF120" i="1"/>
  <c r="O120" i="1"/>
  <c r="H120" i="6" s="1"/>
  <c r="O119" i="1"/>
  <c r="H119" i="6" s="1"/>
  <c r="AZ118" i="1"/>
  <c r="AE118" i="6" s="1"/>
  <c r="AP117" i="1"/>
  <c r="Y117" i="6" s="1"/>
  <c r="AF112" i="1"/>
  <c r="AG111" i="1"/>
  <c r="T111" i="6" s="1"/>
  <c r="AP110" i="1"/>
  <c r="Y110" i="6" s="1"/>
  <c r="AF107" i="1"/>
  <c r="O107" i="1"/>
  <c r="H107" i="6" s="1"/>
  <c r="AF106" i="1"/>
  <c r="S106" i="6" s="1"/>
  <c r="O106" i="1"/>
  <c r="H106" i="6" s="1"/>
  <c r="AX106" i="1"/>
  <c r="AC106" i="6" s="1"/>
  <c r="AF105" i="1"/>
  <c r="S105" i="6" s="1"/>
  <c r="O105" i="1"/>
  <c r="H105" i="6" s="1"/>
  <c r="AO104" i="1"/>
  <c r="X104" i="6" s="1"/>
  <c r="AF101" i="1"/>
  <c r="S101" i="6" s="1"/>
  <c r="AF100" i="1"/>
  <c r="X97" i="1"/>
  <c r="M97" i="6" s="1"/>
  <c r="AP95" i="1"/>
  <c r="Y95" i="6" s="1"/>
  <c r="O95" i="1"/>
  <c r="H95" i="6" s="1"/>
  <c r="AG94" i="1"/>
  <c r="T94" i="6" s="1"/>
  <c r="AP93" i="1"/>
  <c r="Y93" i="6" s="1"/>
  <c r="AG93" i="1"/>
  <c r="T93" i="6" s="1"/>
  <c r="AF92" i="1"/>
  <c r="O92" i="1"/>
  <c r="H92" i="6" s="1"/>
  <c r="AP91" i="1"/>
  <c r="Y91" i="6" s="1"/>
  <c r="AF91" i="1"/>
  <c r="O91" i="1"/>
  <c r="H91" i="6" s="1"/>
  <c r="AP90" i="1"/>
  <c r="Y90" i="6" s="1"/>
  <c r="AF89" i="1"/>
  <c r="S89" i="6" s="1"/>
  <c r="AG88" i="1"/>
  <c r="T88" i="6" s="1"/>
  <c r="AW86" i="1"/>
  <c r="AZ86" i="1" s="1"/>
  <c r="AE86" i="6" s="1"/>
  <c r="AP84" i="1"/>
  <c r="Y84" i="6" s="1"/>
  <c r="AF84" i="1"/>
  <c r="U83" i="1"/>
  <c r="X83" i="1" s="1"/>
  <c r="C83" i="6"/>
  <c r="AP81" i="1"/>
  <c r="Y81" i="6" s="1"/>
  <c r="AG81" i="1"/>
  <c r="T81" i="6" s="1"/>
  <c r="AP80" i="1"/>
  <c r="Y80" i="6" s="1"/>
  <c r="AF80" i="1"/>
  <c r="AG76" i="1"/>
  <c r="T76" i="6" s="1"/>
  <c r="AP73" i="1"/>
  <c r="Y73" i="6" s="1"/>
  <c r="AO71" i="1"/>
  <c r="X71" i="6" s="1"/>
  <c r="U71" i="1"/>
  <c r="X71" i="1" s="1"/>
  <c r="M71" i="6" s="1"/>
  <c r="C71" i="6"/>
  <c r="AP69" i="1"/>
  <c r="Y69" i="6" s="1"/>
  <c r="AF69" i="1"/>
  <c r="S69" i="6" s="1"/>
  <c r="O69" i="1"/>
  <c r="H69" i="6" s="1"/>
  <c r="X66" i="1"/>
  <c r="AP65" i="1"/>
  <c r="Y65" i="6" s="1"/>
  <c r="AO63" i="1"/>
  <c r="X63" i="6" s="1"/>
  <c r="AZ62" i="1"/>
  <c r="AE62" i="6" s="1"/>
  <c r="AX62" i="1"/>
  <c r="AO62" i="1"/>
  <c r="X62" i="6" s="1"/>
  <c r="AW61" i="1"/>
  <c r="AZ61" i="1" s="1"/>
  <c r="AE61" i="6" s="1"/>
  <c r="AS61" i="1"/>
  <c r="AX61" i="1" s="1"/>
  <c r="AC61" i="6" s="1"/>
  <c r="AP61" i="1"/>
  <c r="Y61" i="6" s="1"/>
  <c r="AU60" i="1"/>
  <c r="AY60" i="1" s="1"/>
  <c r="AD60" i="6" s="1"/>
  <c r="AP60" i="1"/>
  <c r="Y60" i="6" s="1"/>
  <c r="AI60" i="1"/>
  <c r="AN60" i="1" s="1"/>
  <c r="W60" i="6" s="1"/>
  <c r="AO57" i="1"/>
  <c r="X57" i="6" s="1"/>
  <c r="AG57" i="1"/>
  <c r="T57" i="6" s="1"/>
  <c r="AP56" i="1"/>
  <c r="Y56" i="6" s="1"/>
  <c r="AY50" i="1"/>
  <c r="AD50" i="6" s="1"/>
  <c r="AG50" i="1"/>
  <c r="T50" i="6" s="1"/>
  <c r="AO48" i="1"/>
  <c r="X48" i="6" s="1"/>
  <c r="AG47" i="1"/>
  <c r="T47" i="6" s="1"/>
  <c r="O46" i="1"/>
  <c r="H46" i="6" s="1"/>
  <c r="AP44" i="1"/>
  <c r="Y44" i="6" s="1"/>
  <c r="AO43" i="1"/>
  <c r="X43" i="6" s="1"/>
  <c r="O41" i="1"/>
  <c r="AP40" i="1"/>
  <c r="Y40" i="6" s="1"/>
  <c r="AO39" i="1"/>
  <c r="X39" i="6" s="1"/>
  <c r="AY38" i="1"/>
  <c r="AD38" i="6" s="1"/>
  <c r="O34" i="1"/>
  <c r="AY30" i="1"/>
  <c r="AD30" i="6" s="1"/>
  <c r="O30" i="1"/>
  <c r="H30" i="6" s="1"/>
  <c r="AG29" i="1"/>
  <c r="T29" i="6" s="1"/>
  <c r="AZ27" i="1"/>
  <c r="AE27" i="6" s="1"/>
  <c r="O24" i="1"/>
  <c r="H24" i="6" s="1"/>
  <c r="O20" i="1"/>
  <c r="H20" i="6" s="1"/>
  <c r="O19" i="1"/>
  <c r="H19" i="6" s="1"/>
  <c r="AG14" i="1"/>
  <c r="T14" i="6" s="1"/>
  <c r="X10" i="1"/>
  <c r="M10" i="6" s="1"/>
  <c r="AI10" i="1"/>
  <c r="C10" i="6"/>
  <c r="O8" i="1"/>
  <c r="O7" i="1"/>
  <c r="AF6" i="1"/>
  <c r="S6" i="6" s="1"/>
  <c r="C106" i="6"/>
  <c r="S83" i="6"/>
  <c r="C15" i="6"/>
  <c r="AF708" i="1"/>
  <c r="AF267" i="1"/>
  <c r="AG267" i="1" s="1"/>
  <c r="T267" i="6" s="1"/>
  <c r="AF262" i="1"/>
  <c r="AG361" i="1"/>
  <c r="AF360" i="1"/>
  <c r="AF448" i="1"/>
  <c r="AF446" i="1"/>
  <c r="AF444" i="1"/>
  <c r="AF580" i="1"/>
  <c r="O592" i="1"/>
  <c r="AF610" i="1"/>
  <c r="AF593" i="1"/>
  <c r="AF592" i="1"/>
  <c r="AF640" i="1"/>
  <c r="AF637" i="1"/>
  <c r="M7" i="13" s="1"/>
  <c r="AG652" i="1"/>
  <c r="AB519" i="6"/>
  <c r="P519" i="6"/>
  <c r="AB515" i="6"/>
  <c r="P515" i="6"/>
  <c r="AA514" i="6"/>
  <c r="O514" i="6"/>
  <c r="AB511" i="6"/>
  <c r="P511" i="6"/>
  <c r="AA510" i="6"/>
  <c r="O510" i="6"/>
  <c r="AB507" i="6"/>
  <c r="P507" i="6"/>
  <c r="AA506" i="6"/>
  <c r="O506" i="6"/>
  <c r="AA410" i="6"/>
  <c r="O410" i="6"/>
  <c r="AA406" i="6"/>
  <c r="O406" i="6"/>
  <c r="AA402" i="6"/>
  <c r="O402" i="6"/>
  <c r="AA398" i="6"/>
  <c r="O398" i="6"/>
  <c r="AA394" i="6"/>
  <c r="O394" i="6"/>
  <c r="AA390" i="6"/>
  <c r="O390" i="6"/>
  <c r="AA386" i="6"/>
  <c r="O386" i="6"/>
  <c r="AA382" i="6"/>
  <c r="O382" i="6"/>
  <c r="AA378" i="6"/>
  <c r="O378" i="6"/>
  <c r="AA374" i="6"/>
  <c r="O374" i="6"/>
  <c r="O370" i="6"/>
  <c r="AA366" i="6"/>
  <c r="O366" i="6"/>
  <c r="AB355" i="6"/>
  <c r="P355" i="6"/>
  <c r="AB351" i="6"/>
  <c r="P351" i="6"/>
  <c r="AB347" i="6"/>
  <c r="P347" i="6"/>
  <c r="AB343" i="6"/>
  <c r="P343" i="6"/>
  <c r="AB339" i="6"/>
  <c r="P339" i="6"/>
  <c r="AB335" i="6"/>
  <c r="P335" i="6"/>
  <c r="AB331" i="6"/>
  <c r="P331" i="6"/>
  <c r="E519" i="6"/>
  <c r="E515" i="6"/>
  <c r="E511" i="6"/>
  <c r="E507" i="6"/>
  <c r="J514" i="6"/>
  <c r="J510" i="6"/>
  <c r="J506" i="6"/>
  <c r="J410" i="6"/>
  <c r="J406" i="6"/>
  <c r="J402" i="6"/>
  <c r="J398" i="6"/>
  <c r="J394" i="6"/>
  <c r="J390" i="6"/>
  <c r="J386" i="6"/>
  <c r="J382" i="6"/>
  <c r="J378" i="6"/>
  <c r="J374" i="6"/>
  <c r="J366" i="6"/>
  <c r="K355" i="6"/>
  <c r="K351" i="6"/>
  <c r="K347" i="6"/>
  <c r="K343" i="6"/>
  <c r="K339" i="6"/>
  <c r="K335" i="6"/>
  <c r="K331" i="6"/>
  <c r="K202" i="6"/>
  <c r="V176" i="6"/>
  <c r="J144" i="6"/>
  <c r="AG144" i="6"/>
  <c r="J91" i="6"/>
  <c r="AA91" i="6"/>
  <c r="AG79" i="6"/>
  <c r="D79" i="6"/>
  <c r="AH28" i="6"/>
  <c r="V28" i="6"/>
  <c r="V272" i="6"/>
  <c r="D271" i="6"/>
  <c r="AG268" i="6"/>
  <c r="P267" i="6"/>
  <c r="D262" i="6"/>
  <c r="U246" i="6"/>
  <c r="D246" i="6"/>
  <c r="AA242" i="6"/>
  <c r="D242" i="6"/>
  <c r="V240" i="6"/>
  <c r="AG237" i="6"/>
  <c r="D237" i="6"/>
  <c r="AG235" i="6"/>
  <c r="O233" i="6"/>
  <c r="J233" i="6"/>
  <c r="P227" i="6"/>
  <c r="O226" i="6"/>
  <c r="AG219" i="6"/>
  <c r="D219" i="6"/>
  <c r="AA213" i="6"/>
  <c r="P207" i="6"/>
  <c r="K207" i="6"/>
  <c r="J206" i="6"/>
  <c r="AH202" i="6"/>
  <c r="AA199" i="6"/>
  <c r="D199" i="6"/>
  <c r="U189" i="6"/>
  <c r="D189" i="6"/>
  <c r="AG187" i="6"/>
  <c r="D187" i="6"/>
  <c r="V185" i="6"/>
  <c r="U181" i="6"/>
  <c r="D181" i="6"/>
  <c r="AH176" i="6"/>
  <c r="P176" i="6"/>
  <c r="K176" i="6"/>
  <c r="AA159" i="6"/>
  <c r="AG155" i="6"/>
  <c r="D155" i="6"/>
  <c r="D151" i="6"/>
  <c r="AG148" i="6"/>
  <c r="O148" i="6"/>
  <c r="D148" i="6"/>
  <c r="D147" i="6"/>
  <c r="D144" i="6"/>
  <c r="P140" i="6"/>
  <c r="AH140" i="6"/>
  <c r="D139" i="6"/>
  <c r="AG139" i="6"/>
  <c r="AH136" i="6"/>
  <c r="K132" i="6"/>
  <c r="J132" i="6"/>
  <c r="U132" i="6"/>
  <c r="V131" i="6"/>
  <c r="AH131" i="6"/>
  <c r="K120" i="6"/>
  <c r="E120" i="6"/>
  <c r="P120" i="6"/>
  <c r="U113" i="6"/>
  <c r="J113" i="6"/>
  <c r="K92" i="6"/>
  <c r="E92" i="6"/>
  <c r="V92" i="6"/>
  <c r="O91" i="6"/>
  <c r="E88" i="6"/>
  <c r="K88" i="6"/>
  <c r="P88" i="6"/>
  <c r="V88" i="6"/>
  <c r="J71" i="6"/>
  <c r="AG71" i="6"/>
  <c r="U71" i="6"/>
  <c r="U65" i="6"/>
  <c r="AA65" i="6"/>
  <c r="D65" i="6"/>
  <c r="AG65" i="6"/>
  <c r="K30" i="6"/>
  <c r="E30" i="6"/>
  <c r="P132" i="6"/>
  <c r="AB124" i="6"/>
  <c r="K124" i="6"/>
  <c r="P124" i="6"/>
  <c r="P106" i="6"/>
  <c r="K106" i="6"/>
  <c r="V106" i="6"/>
  <c r="P94" i="6"/>
  <c r="V94" i="6"/>
  <c r="K94" i="6"/>
  <c r="AH94" i="6"/>
  <c r="U272" i="6"/>
  <c r="E272" i="6"/>
  <c r="U271" i="6"/>
  <c r="AA269" i="6"/>
  <c r="U268" i="6"/>
  <c r="D267" i="6"/>
  <c r="AA265" i="6"/>
  <c r="AG264" i="6"/>
  <c r="V262" i="6"/>
  <c r="AA261" i="6"/>
  <c r="D258" i="6"/>
  <c r="AG246" i="6"/>
  <c r="AH245" i="6"/>
  <c r="O245" i="6"/>
  <c r="J245" i="6"/>
  <c r="U242" i="6"/>
  <c r="E240" i="6"/>
  <c r="V239" i="6"/>
  <c r="K238" i="6"/>
  <c r="AA237" i="6"/>
  <c r="AB235" i="6"/>
  <c r="AA234" i="6"/>
  <c r="AG227" i="6"/>
  <c r="V219" i="6"/>
  <c r="AA218" i="6"/>
  <c r="AA217" i="6"/>
  <c r="U213" i="6"/>
  <c r="AG212" i="6"/>
  <c r="AH207" i="6"/>
  <c r="E207" i="6"/>
  <c r="AG205" i="6"/>
  <c r="AA202" i="6"/>
  <c r="U199" i="6"/>
  <c r="AA195" i="6"/>
  <c r="D195" i="6"/>
  <c r="AA191" i="6"/>
  <c r="AG189" i="6"/>
  <c r="AA187" i="6"/>
  <c r="V186" i="6"/>
  <c r="E186" i="6"/>
  <c r="P185" i="6"/>
  <c r="E185" i="6"/>
  <c r="AG180" i="6"/>
  <c r="O180" i="6"/>
  <c r="D180" i="6"/>
  <c r="E176" i="6"/>
  <c r="U173" i="6"/>
  <c r="D173" i="6"/>
  <c r="AG171" i="6"/>
  <c r="D171" i="6"/>
  <c r="V169" i="6"/>
  <c r="U165" i="6"/>
  <c r="D165" i="6"/>
  <c r="U163" i="6"/>
  <c r="AA155" i="6"/>
  <c r="V154" i="6"/>
  <c r="E154" i="6"/>
  <c r="AG151" i="6"/>
  <c r="AA148" i="6"/>
  <c r="AG145" i="6"/>
  <c r="U144" i="6"/>
  <c r="K140" i="6"/>
  <c r="O139" i="6"/>
  <c r="J139" i="6"/>
  <c r="AA136" i="6"/>
  <c r="D132" i="6"/>
  <c r="AA126" i="6"/>
  <c r="K125" i="6"/>
  <c r="AB125" i="6"/>
  <c r="V124" i="6"/>
  <c r="E124" i="6"/>
  <c r="U108" i="6"/>
  <c r="AG108" i="6"/>
  <c r="J82" i="6"/>
  <c r="D82" i="6"/>
  <c r="AA82" i="6"/>
  <c r="U82" i="6"/>
  <c r="K76" i="6"/>
  <c r="E76" i="6"/>
  <c r="V76" i="6"/>
  <c r="U69" i="6"/>
  <c r="AA69" i="6"/>
  <c r="D69" i="6"/>
  <c r="AG69" i="6"/>
  <c r="O65" i="6"/>
  <c r="J65" i="6"/>
  <c r="U61" i="6"/>
  <c r="J61" i="6"/>
  <c r="O61" i="6"/>
  <c r="AA61" i="6"/>
  <c r="J41" i="6"/>
  <c r="AG41" i="6"/>
  <c r="K32" i="6"/>
  <c r="AB32" i="6"/>
  <c r="P32" i="6"/>
  <c r="AH30" i="6"/>
  <c r="AA20" i="6"/>
  <c r="J20" i="6"/>
  <c r="O20" i="6"/>
  <c r="AG10" i="6"/>
  <c r="K87" i="6"/>
  <c r="P87" i="6"/>
  <c r="J67" i="6"/>
  <c r="AG67" i="6"/>
  <c r="U67" i="6"/>
  <c r="AA50" i="6"/>
  <c r="O50" i="6"/>
  <c r="AG267" i="6"/>
  <c r="U265" i="6"/>
  <c r="P263" i="6"/>
  <c r="K263" i="6"/>
  <c r="U261" i="6"/>
  <c r="P259" i="6"/>
  <c r="U258" i="6"/>
  <c r="AA257" i="6"/>
  <c r="AG245" i="6"/>
  <c r="AG244" i="6"/>
  <c r="AG242" i="6"/>
  <c r="AH239" i="6"/>
  <c r="O234" i="6"/>
  <c r="AA226" i="6"/>
  <c r="E220" i="6"/>
  <c r="U219" i="6"/>
  <c r="U217" i="6"/>
  <c r="AH216" i="6"/>
  <c r="P215" i="6"/>
  <c r="K215" i="6"/>
  <c r="P211" i="6"/>
  <c r="V202" i="6"/>
  <c r="AG199" i="6"/>
  <c r="V195" i="6"/>
  <c r="AH185" i="6"/>
  <c r="AG181" i="6"/>
  <c r="AA180" i="6"/>
  <c r="AH179" i="6"/>
  <c r="AG173" i="6"/>
  <c r="V170" i="6"/>
  <c r="E170" i="6"/>
  <c r="P169" i="6"/>
  <c r="E169" i="6"/>
  <c r="AA151" i="6"/>
  <c r="U148" i="6"/>
  <c r="K142" i="6"/>
  <c r="E142" i="6"/>
  <c r="V142" i="6"/>
  <c r="E140" i="6"/>
  <c r="J137" i="6"/>
  <c r="D137" i="6"/>
  <c r="AG137" i="6"/>
  <c r="V136" i="6"/>
  <c r="AA132" i="6"/>
  <c r="AH129" i="6"/>
  <c r="AH120" i="6"/>
  <c r="J111" i="6"/>
  <c r="AA111" i="6"/>
  <c r="U111" i="6"/>
  <c r="O110" i="6"/>
  <c r="D110" i="6"/>
  <c r="AG110" i="6"/>
  <c r="D95" i="6"/>
  <c r="U95" i="6"/>
  <c r="AG95" i="6"/>
  <c r="AH88" i="6"/>
  <c r="U73" i="6"/>
  <c r="AA73" i="6"/>
  <c r="AG73" i="6"/>
  <c r="D73" i="6"/>
  <c r="J63" i="6"/>
  <c r="AG63" i="6"/>
  <c r="U63" i="6"/>
  <c r="E54" i="6"/>
  <c r="AB54" i="6"/>
  <c r="AH54" i="6"/>
  <c r="K54" i="6"/>
  <c r="P54" i="6"/>
  <c r="E99" i="6"/>
  <c r="AH99" i="6"/>
  <c r="D98" i="6"/>
  <c r="AG98" i="6"/>
  <c r="U88" i="6"/>
  <c r="AG88" i="6"/>
  <c r="U48" i="6"/>
  <c r="U40" i="6"/>
  <c r="D27" i="6"/>
  <c r="AA27" i="6"/>
  <c r="AG24" i="6"/>
  <c r="J21" i="6"/>
  <c r="D21" i="6"/>
  <c r="AA21" i="6"/>
  <c r="D11" i="6"/>
  <c r="J11" i="6"/>
  <c r="O11" i="6"/>
  <c r="AG11" i="6"/>
  <c r="D118" i="6"/>
  <c r="AA118" i="6"/>
  <c r="P99" i="6"/>
  <c r="O98" i="6"/>
  <c r="J98" i="6"/>
  <c r="AG94" i="6"/>
  <c r="J94" i="6"/>
  <c r="AG86" i="6"/>
  <c r="O86" i="6"/>
  <c r="AH70" i="6"/>
  <c r="P70" i="6"/>
  <c r="K70" i="6"/>
  <c r="J70" i="6"/>
  <c r="D70" i="6"/>
  <c r="J66" i="6"/>
  <c r="D66" i="6"/>
  <c r="AH62" i="6"/>
  <c r="P62" i="6"/>
  <c r="K62" i="6"/>
  <c r="J62" i="6"/>
  <c r="D62" i="6"/>
  <c r="D57" i="6"/>
  <c r="V52" i="6"/>
  <c r="AG49" i="6"/>
  <c r="O28" i="6"/>
  <c r="AG21" i="6"/>
  <c r="O21" i="6"/>
  <c r="K17" i="6"/>
  <c r="P17" i="6"/>
  <c r="AA12" i="6"/>
  <c r="E8" i="6"/>
  <c r="P8" i="6"/>
  <c r="U53" i="6"/>
  <c r="J53" i="6"/>
  <c r="O53" i="6"/>
  <c r="K50" i="6"/>
  <c r="AH50" i="6"/>
  <c r="J9" i="6"/>
  <c r="O9" i="6"/>
  <c r="AA9" i="6"/>
  <c r="AG8" i="6"/>
  <c r="D8" i="6"/>
  <c r="U8" i="6"/>
  <c r="U5" i="6"/>
  <c r="AG5" i="6"/>
  <c r="K261" i="6"/>
  <c r="AH261" i="6"/>
  <c r="J256" i="6"/>
  <c r="U256" i="6"/>
  <c r="J255" i="6"/>
  <c r="U255" i="6"/>
  <c r="D255" i="6"/>
  <c r="J243" i="6"/>
  <c r="D243" i="6"/>
  <c r="E234" i="6"/>
  <c r="V234" i="6"/>
  <c r="AH234" i="6"/>
  <c r="K233" i="6"/>
  <c r="V233" i="6"/>
  <c r="J231" i="6"/>
  <c r="U231" i="6"/>
  <c r="D229" i="6"/>
  <c r="AA229" i="6"/>
  <c r="J204" i="6"/>
  <c r="U204" i="6"/>
  <c r="AG204" i="6"/>
  <c r="U198" i="6"/>
  <c r="AA198" i="6"/>
  <c r="AG198" i="6"/>
  <c r="D198" i="6"/>
  <c r="P196" i="6"/>
  <c r="AB196" i="6"/>
  <c r="AH196" i="6"/>
  <c r="V196" i="6"/>
  <c r="E196" i="6"/>
  <c r="K193" i="6"/>
  <c r="AB193" i="6"/>
  <c r="E193" i="6"/>
  <c r="P193" i="6"/>
  <c r="AH193" i="6"/>
  <c r="K182" i="6"/>
  <c r="E182" i="6"/>
  <c r="V182" i="6"/>
  <c r="AH182" i="6"/>
  <c r="O109" i="6"/>
  <c r="J109" i="6"/>
  <c r="U109" i="6"/>
  <c r="U103" i="6"/>
  <c r="D103" i="6"/>
  <c r="AA103" i="6"/>
  <c r="AG103" i="6"/>
  <c r="J103" i="6"/>
  <c r="D43" i="6"/>
  <c r="J43" i="6"/>
  <c r="O43" i="6"/>
  <c r="U43" i="6"/>
  <c r="AA43" i="6"/>
  <c r="AG43" i="6"/>
  <c r="V25" i="6"/>
  <c r="E25" i="6"/>
  <c r="AB25" i="6"/>
  <c r="AH25" i="6"/>
  <c r="K25" i="6"/>
  <c r="P25" i="6"/>
  <c r="V15" i="6"/>
  <c r="AH15" i="6"/>
  <c r="AG272" i="6"/>
  <c r="AG271" i="6"/>
  <c r="AG270" i="6"/>
  <c r="U270" i="6"/>
  <c r="D270" i="6"/>
  <c r="V268" i="6"/>
  <c r="U266" i="6"/>
  <c r="E266" i="6"/>
  <c r="P266" i="6"/>
  <c r="AB266" i="6"/>
  <c r="U262" i="6"/>
  <c r="K260" i="6"/>
  <c r="E260" i="6"/>
  <c r="V260" i="6"/>
  <c r="V259" i="6"/>
  <c r="E259" i="6"/>
  <c r="AB259" i="6"/>
  <c r="AG256" i="6"/>
  <c r="AH249" i="6"/>
  <c r="D249" i="6"/>
  <c r="AA249" i="6"/>
  <c r="J249" i="6"/>
  <c r="O249" i="6"/>
  <c r="AG249" i="6"/>
  <c r="AH247" i="6"/>
  <c r="V247" i="6"/>
  <c r="J240" i="6"/>
  <c r="AG240" i="6"/>
  <c r="J235" i="6"/>
  <c r="U235" i="6"/>
  <c r="P234" i="6"/>
  <c r="D233" i="6"/>
  <c r="AA233" i="6"/>
  <c r="K232" i="6"/>
  <c r="AH232" i="6"/>
  <c r="E232" i="6"/>
  <c r="AG231" i="6"/>
  <c r="D231" i="6"/>
  <c r="K230" i="6"/>
  <c r="O229" i="6"/>
  <c r="J229" i="6"/>
  <c r="J228" i="6"/>
  <c r="U228" i="6"/>
  <c r="AB222" i="6"/>
  <c r="AH211" i="6"/>
  <c r="V211" i="6"/>
  <c r="E211" i="6"/>
  <c r="AB211" i="6"/>
  <c r="J208" i="6"/>
  <c r="AG208" i="6"/>
  <c r="U208" i="6"/>
  <c r="J203" i="6"/>
  <c r="O203" i="6"/>
  <c r="AA203" i="6"/>
  <c r="AG203" i="6"/>
  <c r="U203" i="6"/>
  <c r="D203" i="6"/>
  <c r="O198" i="6"/>
  <c r="J198" i="6"/>
  <c r="AB197" i="6"/>
  <c r="J156" i="6"/>
  <c r="O156" i="6"/>
  <c r="AG156" i="6"/>
  <c r="U156" i="6"/>
  <c r="D156" i="6"/>
  <c r="V155" i="6"/>
  <c r="AH155" i="6"/>
  <c r="J149" i="6"/>
  <c r="U149" i="6"/>
  <c r="AG149" i="6"/>
  <c r="D149" i="6"/>
  <c r="O103" i="6"/>
  <c r="AB270" i="6"/>
  <c r="P270" i="6"/>
  <c r="E268" i="6"/>
  <c r="V263" i="6"/>
  <c r="E263" i="6"/>
  <c r="AB263" i="6"/>
  <c r="V261" i="6"/>
  <c r="O258" i="6"/>
  <c r="AA258" i="6"/>
  <c r="K257" i="6"/>
  <c r="AH257" i="6"/>
  <c r="AG255" i="6"/>
  <c r="D253" i="6"/>
  <c r="AA253" i="6"/>
  <c r="J253" i="6"/>
  <c r="O253" i="6"/>
  <c r="AG253" i="6"/>
  <c r="K252" i="6"/>
  <c r="AH252" i="6"/>
  <c r="E252" i="6"/>
  <c r="AH251" i="6"/>
  <c r="V251" i="6"/>
  <c r="V249" i="6"/>
  <c r="J248" i="6"/>
  <c r="U248" i="6"/>
  <c r="J247" i="6"/>
  <c r="U247" i="6"/>
  <c r="D247" i="6"/>
  <c r="U241" i="6"/>
  <c r="AA241" i="6"/>
  <c r="P238" i="6"/>
  <c r="AB238" i="6"/>
  <c r="K234" i="6"/>
  <c r="J232" i="6"/>
  <c r="U232" i="6"/>
  <c r="E226" i="6"/>
  <c r="V226" i="6"/>
  <c r="AH226" i="6"/>
  <c r="J224" i="6"/>
  <c r="AG224" i="6"/>
  <c r="J207" i="6"/>
  <c r="AG207" i="6"/>
  <c r="U207" i="6"/>
  <c r="D207" i="6"/>
  <c r="O206" i="6"/>
  <c r="AG206" i="6"/>
  <c r="U206" i="6"/>
  <c r="D206" i="6"/>
  <c r="K196" i="6"/>
  <c r="V193" i="6"/>
  <c r="J172" i="6"/>
  <c r="O172" i="6"/>
  <c r="AG172" i="6"/>
  <c r="U172" i="6"/>
  <c r="D172" i="6"/>
  <c r="J168" i="6"/>
  <c r="D168" i="6"/>
  <c r="U168" i="6"/>
  <c r="AG168" i="6"/>
  <c r="AA168" i="6"/>
  <c r="K161" i="6"/>
  <c r="AB161" i="6"/>
  <c r="E161" i="6"/>
  <c r="P161" i="6"/>
  <c r="AH161" i="6"/>
  <c r="U120" i="6"/>
  <c r="AG120" i="6"/>
  <c r="D120" i="6"/>
  <c r="O117" i="6"/>
  <c r="J117" i="6"/>
  <c r="U117" i="6"/>
  <c r="AG109" i="6"/>
  <c r="AA270" i="6"/>
  <c r="AH268" i="6"/>
  <c r="O262" i="6"/>
  <c r="AA262" i="6"/>
  <c r="D257" i="6"/>
  <c r="AG257" i="6"/>
  <c r="J257" i="6"/>
  <c r="O257" i="6"/>
  <c r="AH255" i="6"/>
  <c r="J252" i="6"/>
  <c r="U252" i="6"/>
  <c r="J251" i="6"/>
  <c r="U251" i="6"/>
  <c r="D251" i="6"/>
  <c r="K244" i="6"/>
  <c r="E244" i="6"/>
  <c r="V244" i="6"/>
  <c r="AG243" i="6"/>
  <c r="J238" i="6"/>
  <c r="D238" i="6"/>
  <c r="U238" i="6"/>
  <c r="AG238" i="6"/>
  <c r="J236" i="6"/>
  <c r="AG236" i="6"/>
  <c r="AB234" i="6"/>
  <c r="AH233" i="6"/>
  <c r="E230" i="6"/>
  <c r="V230" i="6"/>
  <c r="AH230" i="6"/>
  <c r="AG229" i="6"/>
  <c r="K229" i="6"/>
  <c r="V229" i="6"/>
  <c r="J227" i="6"/>
  <c r="U227" i="6"/>
  <c r="U225" i="6"/>
  <c r="AA225" i="6"/>
  <c r="O214" i="6"/>
  <c r="AA214" i="6"/>
  <c r="D214" i="6"/>
  <c r="U214" i="6"/>
  <c r="AG214" i="6"/>
  <c r="K213" i="6"/>
  <c r="AH213" i="6"/>
  <c r="D209" i="6"/>
  <c r="AA209" i="6"/>
  <c r="AG209" i="6"/>
  <c r="J209" i="6"/>
  <c r="O209" i="6"/>
  <c r="J188" i="6"/>
  <c r="O188" i="6"/>
  <c r="AG188" i="6"/>
  <c r="U188" i="6"/>
  <c r="D188" i="6"/>
  <c r="J184" i="6"/>
  <c r="D184" i="6"/>
  <c r="U184" i="6"/>
  <c r="AG184" i="6"/>
  <c r="AA184" i="6"/>
  <c r="K166" i="6"/>
  <c r="E166" i="6"/>
  <c r="V166" i="6"/>
  <c r="AH166" i="6"/>
  <c r="U131" i="6"/>
  <c r="AA131" i="6"/>
  <c r="AG131" i="6"/>
  <c r="D131" i="6"/>
  <c r="K205" i="6"/>
  <c r="AH205" i="6"/>
  <c r="J193" i="6"/>
  <c r="D193" i="6"/>
  <c r="J192" i="6"/>
  <c r="O192" i="6"/>
  <c r="AA192" i="6"/>
  <c r="D191" i="6"/>
  <c r="AG191" i="6"/>
  <c r="J185" i="6"/>
  <c r="U185" i="6"/>
  <c r="E180" i="6"/>
  <c r="V180" i="6"/>
  <c r="AH180" i="6"/>
  <c r="J177" i="6"/>
  <c r="D177" i="6"/>
  <c r="J176" i="6"/>
  <c r="O176" i="6"/>
  <c r="AA176" i="6"/>
  <c r="D175" i="6"/>
  <c r="AG175" i="6"/>
  <c r="J169" i="6"/>
  <c r="U169" i="6"/>
  <c r="J161" i="6"/>
  <c r="D161" i="6"/>
  <c r="J160" i="6"/>
  <c r="O160" i="6"/>
  <c r="AA160" i="6"/>
  <c r="D159" i="6"/>
  <c r="AG159" i="6"/>
  <c r="J153" i="6"/>
  <c r="U153" i="6"/>
  <c r="K146" i="6"/>
  <c r="E146" i="6"/>
  <c r="V146" i="6"/>
  <c r="AH146" i="6"/>
  <c r="K145" i="6"/>
  <c r="V145" i="6"/>
  <c r="AB145" i="6"/>
  <c r="AA143" i="6"/>
  <c r="D143" i="6"/>
  <c r="AG143" i="6"/>
  <c r="J140" i="6"/>
  <c r="O140" i="6"/>
  <c r="AA140" i="6"/>
  <c r="J133" i="6"/>
  <c r="U133" i="6"/>
  <c r="E127" i="6"/>
  <c r="P127" i="6"/>
  <c r="AB127" i="6"/>
  <c r="J115" i="6"/>
  <c r="O115" i="6"/>
  <c r="AA115" i="6"/>
  <c r="O114" i="6"/>
  <c r="AG114" i="6"/>
  <c r="U114" i="6"/>
  <c r="P110" i="6"/>
  <c r="V110" i="6"/>
  <c r="J107" i="6"/>
  <c r="O107" i="6"/>
  <c r="AA107" i="6"/>
  <c r="O106" i="6"/>
  <c r="AG106" i="6"/>
  <c r="U106" i="6"/>
  <c r="J74" i="6"/>
  <c r="O74" i="6"/>
  <c r="AA74" i="6"/>
  <c r="D74" i="6"/>
  <c r="U74" i="6"/>
  <c r="AG74" i="6"/>
  <c r="AG222" i="6"/>
  <c r="U222" i="6"/>
  <c r="AG218" i="6"/>
  <c r="U218" i="6"/>
  <c r="V216" i="6"/>
  <c r="AB215" i="6"/>
  <c r="E215" i="6"/>
  <c r="O213" i="6"/>
  <c r="J213" i="6"/>
  <c r="U212" i="6"/>
  <c r="D211" i="6"/>
  <c r="D205" i="6"/>
  <c r="J205" i="6"/>
  <c r="O205" i="6"/>
  <c r="D200" i="6"/>
  <c r="D196" i="6"/>
  <c r="D192" i="6"/>
  <c r="O191" i="6"/>
  <c r="J191" i="6"/>
  <c r="AG185" i="6"/>
  <c r="D185" i="6"/>
  <c r="D183" i="6"/>
  <c r="AB180" i="6"/>
  <c r="K180" i="6"/>
  <c r="D176" i="6"/>
  <c r="O175" i="6"/>
  <c r="J175" i="6"/>
  <c r="AG169" i="6"/>
  <c r="D169" i="6"/>
  <c r="D167" i="6"/>
  <c r="K165" i="6"/>
  <c r="V165" i="6"/>
  <c r="D160" i="6"/>
  <c r="O159" i="6"/>
  <c r="J159" i="6"/>
  <c r="AG153" i="6"/>
  <c r="D153" i="6"/>
  <c r="J152" i="6"/>
  <c r="D152" i="6"/>
  <c r="U152" i="6"/>
  <c r="AG152" i="6"/>
  <c r="E148" i="6"/>
  <c r="V148" i="6"/>
  <c r="AH148" i="6"/>
  <c r="J145" i="6"/>
  <c r="D145" i="6"/>
  <c r="O143" i="6"/>
  <c r="J143" i="6"/>
  <c r="K141" i="6"/>
  <c r="AB141" i="6"/>
  <c r="E141" i="6"/>
  <c r="P141" i="6"/>
  <c r="AG140" i="6"/>
  <c r="D140" i="6"/>
  <c r="P136" i="6"/>
  <c r="AB136" i="6"/>
  <c r="D133" i="6"/>
  <c r="K127" i="6"/>
  <c r="D127" i="6"/>
  <c r="U127" i="6"/>
  <c r="AG127" i="6"/>
  <c r="E121" i="6"/>
  <c r="E119" i="6"/>
  <c r="V119" i="6"/>
  <c r="AH119" i="6"/>
  <c r="K116" i="6"/>
  <c r="E116" i="6"/>
  <c r="P116" i="6"/>
  <c r="AH116" i="6"/>
  <c r="AG115" i="6"/>
  <c r="D115" i="6"/>
  <c r="D114" i="6"/>
  <c r="E111" i="6"/>
  <c r="V111" i="6"/>
  <c r="AH111" i="6"/>
  <c r="K108" i="6"/>
  <c r="E108" i="6"/>
  <c r="P108" i="6"/>
  <c r="AH108" i="6"/>
  <c r="AG107" i="6"/>
  <c r="D107" i="6"/>
  <c r="D106" i="6"/>
  <c r="O89" i="6"/>
  <c r="J89" i="6"/>
  <c r="U89" i="6"/>
  <c r="AG89" i="6"/>
  <c r="O265" i="6"/>
  <c r="J265" i="6"/>
  <c r="D263" i="6"/>
  <c r="AG261" i="6"/>
  <c r="O261" i="6"/>
  <c r="J261" i="6"/>
  <c r="U260" i="6"/>
  <c r="D259" i="6"/>
  <c r="AH254" i="6"/>
  <c r="V254" i="6"/>
  <c r="AA245" i="6"/>
  <c r="U244" i="6"/>
  <c r="AH242" i="6"/>
  <c r="V242" i="6"/>
  <c r="P239" i="6"/>
  <c r="E239" i="6"/>
  <c r="AG234" i="6"/>
  <c r="U234" i="6"/>
  <c r="D234" i="6"/>
  <c r="AG230" i="6"/>
  <c r="U230" i="6"/>
  <c r="D230" i="6"/>
  <c r="AG226" i="6"/>
  <c r="U226" i="6"/>
  <c r="D226" i="6"/>
  <c r="P223" i="6"/>
  <c r="E223" i="6"/>
  <c r="AH221" i="6"/>
  <c r="V220" i="6"/>
  <c r="AB219" i="6"/>
  <c r="AH217" i="6"/>
  <c r="O217" i="6"/>
  <c r="J217" i="6"/>
  <c r="U216" i="6"/>
  <c r="E216" i="6"/>
  <c r="D215" i="6"/>
  <c r="AG213" i="6"/>
  <c r="U211" i="6"/>
  <c r="AH210" i="6"/>
  <c r="E206" i="6"/>
  <c r="P206" i="6"/>
  <c r="AB206" i="6"/>
  <c r="AA205" i="6"/>
  <c r="K204" i="6"/>
  <c r="E204" i="6"/>
  <c r="U202" i="6"/>
  <c r="AG202" i="6"/>
  <c r="AG200" i="6"/>
  <c r="E199" i="6"/>
  <c r="V199" i="6"/>
  <c r="AH199" i="6"/>
  <c r="U196" i="6"/>
  <c r="E194" i="6"/>
  <c r="V194" i="6"/>
  <c r="AG193" i="6"/>
  <c r="U192" i="6"/>
  <c r="K189" i="6"/>
  <c r="E189" i="6"/>
  <c r="P189" i="6"/>
  <c r="AH186" i="6"/>
  <c r="AG183" i="6"/>
  <c r="AH181" i="6"/>
  <c r="K178" i="6"/>
  <c r="AH178" i="6"/>
  <c r="AG177" i="6"/>
  <c r="U176" i="6"/>
  <c r="P172" i="6"/>
  <c r="AB172" i="6"/>
  <c r="AH170" i="6"/>
  <c r="AG167" i="6"/>
  <c r="AH165" i="6"/>
  <c r="P165" i="6"/>
  <c r="E165" i="6"/>
  <c r="K162" i="6"/>
  <c r="AH162" i="6"/>
  <c r="AG161" i="6"/>
  <c r="U160" i="6"/>
  <c r="K157" i="6"/>
  <c r="E157" i="6"/>
  <c r="P157" i="6"/>
  <c r="P156" i="6"/>
  <c r="AB156" i="6"/>
  <c r="AH154" i="6"/>
  <c r="AB148" i="6"/>
  <c r="K148" i="6"/>
  <c r="U147" i="6"/>
  <c r="AA147" i="6"/>
  <c r="P145" i="6"/>
  <c r="E145" i="6"/>
  <c r="V141" i="6"/>
  <c r="K136" i="6"/>
  <c r="J136" i="6"/>
  <c r="D136" i="6"/>
  <c r="U136" i="6"/>
  <c r="AG136" i="6"/>
  <c r="K134" i="6"/>
  <c r="E134" i="6"/>
  <c r="V134" i="6"/>
  <c r="AG133" i="6"/>
  <c r="E132" i="6"/>
  <c r="V132" i="6"/>
  <c r="AH132" i="6"/>
  <c r="K129" i="6"/>
  <c r="V129" i="6"/>
  <c r="E129" i="6"/>
  <c r="AB129" i="6"/>
  <c r="AH127" i="6"/>
  <c r="J127" i="6"/>
  <c r="AA122" i="6"/>
  <c r="AB119" i="6"/>
  <c r="K119" i="6"/>
  <c r="AB116" i="6"/>
  <c r="AA114" i="6"/>
  <c r="AB111" i="6"/>
  <c r="K111" i="6"/>
  <c r="AB108" i="6"/>
  <c r="AA106" i="6"/>
  <c r="K104" i="6"/>
  <c r="P104" i="6"/>
  <c r="E104" i="6"/>
  <c r="V104" i="6"/>
  <c r="D99" i="6"/>
  <c r="U99" i="6"/>
  <c r="AG99" i="6"/>
  <c r="J99" i="6"/>
  <c r="AA99" i="6"/>
  <c r="O85" i="6"/>
  <c r="J85" i="6"/>
  <c r="U85" i="6"/>
  <c r="AG85" i="6"/>
  <c r="E78" i="6"/>
  <c r="V78" i="6"/>
  <c r="AH78" i="6"/>
  <c r="U77" i="6"/>
  <c r="D77" i="6"/>
  <c r="AA77" i="6"/>
  <c r="AG60" i="6"/>
  <c r="U60" i="6"/>
  <c r="D39" i="6"/>
  <c r="AA39" i="6"/>
  <c r="J39" i="6"/>
  <c r="O39" i="6"/>
  <c r="AG39" i="6"/>
  <c r="U39" i="6"/>
  <c r="V149" i="6"/>
  <c r="AA144" i="6"/>
  <c r="O144" i="6"/>
  <c r="AB140" i="6"/>
  <c r="U137" i="6"/>
  <c r="V120" i="6"/>
  <c r="AH106" i="6"/>
  <c r="V99" i="6"/>
  <c r="E91" i="6"/>
  <c r="AH90" i="6"/>
  <c r="V89" i="6"/>
  <c r="E87" i="6"/>
  <c r="V87" i="6"/>
  <c r="AH87" i="6"/>
  <c r="P86" i="6"/>
  <c r="V86" i="6"/>
  <c r="V85" i="6"/>
  <c r="D84" i="6"/>
  <c r="AG84" i="6"/>
  <c r="J84" i="6"/>
  <c r="K83" i="6"/>
  <c r="J79" i="6"/>
  <c r="U79" i="6"/>
  <c r="P78" i="6"/>
  <c r="O77" i="6"/>
  <c r="J77" i="6"/>
  <c r="E71" i="6"/>
  <c r="K67" i="6"/>
  <c r="V67" i="6"/>
  <c r="AB67" i="6"/>
  <c r="E67" i="6"/>
  <c r="P67" i="6"/>
  <c r="K63" i="6"/>
  <c r="V63" i="6"/>
  <c r="AB63" i="6"/>
  <c r="E63" i="6"/>
  <c r="P63" i="6"/>
  <c r="O51" i="6"/>
  <c r="U51" i="6"/>
  <c r="D51" i="6"/>
  <c r="AG51" i="6"/>
  <c r="P48" i="6"/>
  <c r="AH48" i="6"/>
  <c r="E48" i="6"/>
  <c r="K48" i="6"/>
  <c r="AG34" i="6"/>
  <c r="U34" i="6"/>
  <c r="D102" i="6"/>
  <c r="U102" i="6"/>
  <c r="O101" i="6"/>
  <c r="J101" i="6"/>
  <c r="U101" i="6"/>
  <c r="O93" i="6"/>
  <c r="J93" i="6"/>
  <c r="U93" i="6"/>
  <c r="D91" i="6"/>
  <c r="U91" i="6"/>
  <c r="AG91" i="6"/>
  <c r="U90" i="6"/>
  <c r="D90" i="6"/>
  <c r="D86" i="6"/>
  <c r="J86" i="6"/>
  <c r="AA86" i="6"/>
  <c r="K80" i="6"/>
  <c r="E80" i="6"/>
  <c r="V80" i="6"/>
  <c r="K78" i="6"/>
  <c r="K59" i="6"/>
  <c r="E59" i="6"/>
  <c r="P59" i="6"/>
  <c r="AH59" i="6"/>
  <c r="V59" i="6"/>
  <c r="P58" i="6"/>
  <c r="AB58" i="6"/>
  <c r="AH58" i="6"/>
  <c r="V58" i="6"/>
  <c r="E58" i="6"/>
  <c r="D54" i="6"/>
  <c r="U54" i="6"/>
  <c r="AG54" i="6"/>
  <c r="AA54" i="6"/>
  <c r="K26" i="6"/>
  <c r="D19" i="6"/>
  <c r="AG19" i="6"/>
  <c r="J19" i="6"/>
  <c r="O19" i="6"/>
  <c r="U19" i="6"/>
  <c r="AA19" i="6"/>
  <c r="AA57" i="6"/>
  <c r="O55" i="6"/>
  <c r="U55" i="6"/>
  <c r="V50" i="6"/>
  <c r="E47" i="6"/>
  <c r="AH47" i="6"/>
  <c r="K45" i="6"/>
  <c r="AG44" i="6"/>
  <c r="O44" i="6"/>
  <c r="E44" i="6"/>
  <c r="P44" i="6"/>
  <c r="AB44" i="6"/>
  <c r="K42" i="6"/>
  <c r="E42" i="6"/>
  <c r="J37" i="6"/>
  <c r="U37" i="6"/>
  <c r="D37" i="6"/>
  <c r="D35" i="6"/>
  <c r="AA35" i="6"/>
  <c r="E28" i="6"/>
  <c r="P28" i="6"/>
  <c r="AB28" i="6"/>
  <c r="O24" i="6"/>
  <c r="AA24" i="6"/>
  <c r="D15" i="6"/>
  <c r="AA15" i="6"/>
  <c r="J15" i="6"/>
  <c r="O15" i="6"/>
  <c r="AG15" i="6"/>
  <c r="J13" i="6"/>
  <c r="U13" i="6"/>
  <c r="AG13" i="6"/>
  <c r="E12" i="6"/>
  <c r="V12" i="6"/>
  <c r="AH12" i="6"/>
  <c r="AH92" i="6"/>
  <c r="P92" i="6"/>
  <c r="AG87" i="6"/>
  <c r="U87" i="6"/>
  <c r="AA81" i="6"/>
  <c r="AG78" i="6"/>
  <c r="U78" i="6"/>
  <c r="D78" i="6"/>
  <c r="P75" i="6"/>
  <c r="D71" i="6"/>
  <c r="AA70" i="6"/>
  <c r="O70" i="6"/>
  <c r="V68" i="6"/>
  <c r="D67" i="6"/>
  <c r="AA66" i="6"/>
  <c r="O66" i="6"/>
  <c r="D63" i="6"/>
  <c r="AA62" i="6"/>
  <c r="O62" i="6"/>
  <c r="AG61" i="6"/>
  <c r="D61" i="6"/>
  <c r="D58" i="6"/>
  <c r="AG55" i="6"/>
  <c r="D55" i="6"/>
  <c r="D49" i="6"/>
  <c r="K46" i="6"/>
  <c r="E46" i="6"/>
  <c r="P46" i="6"/>
  <c r="E41" i="6"/>
  <c r="O35" i="6"/>
  <c r="J35" i="6"/>
  <c r="J33" i="6"/>
  <c r="AG33" i="6"/>
  <c r="U33" i="6"/>
  <c r="E32" i="6"/>
  <c r="V32" i="6"/>
  <c r="AH32" i="6"/>
  <c r="K28" i="6"/>
  <c r="D28" i="6"/>
  <c r="U28" i="6"/>
  <c r="AG28" i="6"/>
  <c r="D24" i="6"/>
  <c r="D23" i="6"/>
  <c r="AA23" i="6"/>
  <c r="J23" i="6"/>
  <c r="O23" i="6"/>
  <c r="AG23" i="6"/>
  <c r="K22" i="6"/>
  <c r="AH22" i="6"/>
  <c r="E22" i="6"/>
  <c r="E20" i="6"/>
  <c r="P20" i="6"/>
  <c r="AB20" i="6"/>
  <c r="V17" i="6"/>
  <c r="AH17" i="6"/>
  <c r="AA13" i="6"/>
  <c r="D13" i="6"/>
  <c r="K12" i="6"/>
  <c r="AG53" i="6"/>
  <c r="D53" i="6"/>
  <c r="E52" i="6"/>
  <c r="AB50" i="6"/>
  <c r="D50" i="6"/>
  <c r="U50" i="6"/>
  <c r="AG50" i="6"/>
  <c r="AA49" i="6"/>
  <c r="K47" i="6"/>
  <c r="E45" i="6"/>
  <c r="V44" i="6"/>
  <c r="V43" i="6"/>
  <c r="AH43" i="6"/>
  <c r="AG42" i="6"/>
  <c r="O40" i="6"/>
  <c r="AA40" i="6"/>
  <c r="D20" i="6"/>
  <c r="U20" i="6"/>
  <c r="AG20" i="6"/>
  <c r="J17" i="6"/>
  <c r="U17" i="6"/>
  <c r="AG17" i="6"/>
  <c r="D17" i="6"/>
  <c r="E9" i="6"/>
  <c r="AG9" i="6"/>
  <c r="U9" i="6"/>
  <c r="D9" i="6"/>
  <c r="V6" i="6"/>
  <c r="D41" i="6"/>
  <c r="AH36" i="6"/>
  <c r="V36" i="6"/>
  <c r="AG32" i="6"/>
  <c r="U32" i="6"/>
  <c r="V30" i="6"/>
  <c r="AG27" i="6"/>
  <c r="O27" i="6"/>
  <c r="J27" i="6"/>
  <c r="D25" i="6"/>
  <c r="AH16" i="6"/>
  <c r="V16" i="6"/>
  <c r="AH14" i="6"/>
  <c r="AG12" i="6"/>
  <c r="U12" i="6"/>
  <c r="V10" i="6"/>
  <c r="AH8" i="6"/>
  <c r="V8" i="6"/>
  <c r="AA7" i="6"/>
  <c r="E6" i="6"/>
  <c r="AF264" i="1"/>
  <c r="O264" i="1"/>
  <c r="H264" i="6" s="1"/>
  <c r="V269" i="6"/>
  <c r="V225" i="6"/>
  <c r="J186" i="6"/>
  <c r="O186" i="6"/>
  <c r="AA186" i="6"/>
  <c r="D186" i="6"/>
  <c r="J170" i="6"/>
  <c r="O170" i="6"/>
  <c r="AA170" i="6"/>
  <c r="D170" i="6"/>
  <c r="J162" i="6"/>
  <c r="O162" i="6"/>
  <c r="AA162" i="6"/>
  <c r="D162" i="6"/>
  <c r="J158" i="6"/>
  <c r="O158" i="6"/>
  <c r="AA158" i="6"/>
  <c r="D158" i="6"/>
  <c r="J134" i="6"/>
  <c r="O134" i="6"/>
  <c r="AA134" i="6"/>
  <c r="D134" i="6"/>
  <c r="AB19" i="6"/>
  <c r="AB272" i="6"/>
  <c r="P272" i="6"/>
  <c r="D272" i="6"/>
  <c r="AA271" i="6"/>
  <c r="O271" i="6"/>
  <c r="E269" i="6"/>
  <c r="AB268" i="6"/>
  <c r="P268" i="6"/>
  <c r="D268" i="6"/>
  <c r="AA267" i="6"/>
  <c r="O267" i="6"/>
  <c r="P264" i="6"/>
  <c r="D264" i="6"/>
  <c r="AA263" i="6"/>
  <c r="O263" i="6"/>
  <c r="E261" i="6"/>
  <c r="AB260" i="6"/>
  <c r="P260" i="6"/>
  <c r="D260" i="6"/>
  <c r="AA259" i="6"/>
  <c r="O259" i="6"/>
  <c r="E257" i="6"/>
  <c r="P256" i="6"/>
  <c r="D256" i="6"/>
  <c r="AA255" i="6"/>
  <c r="O255" i="6"/>
  <c r="E253" i="6"/>
  <c r="AB252" i="6"/>
  <c r="P252" i="6"/>
  <c r="D252" i="6"/>
  <c r="AA251" i="6"/>
  <c r="O251" i="6"/>
  <c r="E249" i="6"/>
  <c r="P248" i="6"/>
  <c r="D248" i="6"/>
  <c r="AA247" i="6"/>
  <c r="O247" i="6"/>
  <c r="E245" i="6"/>
  <c r="AB244" i="6"/>
  <c r="P244" i="6"/>
  <c r="D244" i="6"/>
  <c r="AA243" i="6"/>
  <c r="O243" i="6"/>
  <c r="AB240" i="6"/>
  <c r="P240" i="6"/>
  <c r="D240" i="6"/>
  <c r="AA239" i="6"/>
  <c r="O239" i="6"/>
  <c r="E237" i="6"/>
  <c r="D236" i="6"/>
  <c r="AA235" i="6"/>
  <c r="O235" i="6"/>
  <c r="E233" i="6"/>
  <c r="AB232" i="6"/>
  <c r="P232" i="6"/>
  <c r="D232" i="6"/>
  <c r="AA231" i="6"/>
  <c r="O231" i="6"/>
  <c r="E229" i="6"/>
  <c r="D228" i="6"/>
  <c r="AA227" i="6"/>
  <c r="O227" i="6"/>
  <c r="E225" i="6"/>
  <c r="P224" i="6"/>
  <c r="D224" i="6"/>
  <c r="AA223" i="6"/>
  <c r="O223" i="6"/>
  <c r="E221" i="6"/>
  <c r="AB220" i="6"/>
  <c r="P220" i="6"/>
  <c r="D220" i="6"/>
  <c r="AA219" i="6"/>
  <c r="O219" i="6"/>
  <c r="AB216" i="6"/>
  <c r="P216" i="6"/>
  <c r="D216" i="6"/>
  <c r="AA215" i="6"/>
  <c r="O215" i="6"/>
  <c r="E213" i="6"/>
  <c r="D212" i="6"/>
  <c r="AA211" i="6"/>
  <c r="O211" i="6"/>
  <c r="E209" i="6"/>
  <c r="AB208" i="6"/>
  <c r="P208" i="6"/>
  <c r="D208" i="6"/>
  <c r="AA207" i="6"/>
  <c r="O207" i="6"/>
  <c r="E205" i="6"/>
  <c r="AB204" i="6"/>
  <c r="P204" i="6"/>
  <c r="D204" i="6"/>
  <c r="AH201" i="6"/>
  <c r="J197" i="6"/>
  <c r="O197" i="6"/>
  <c r="AA197" i="6"/>
  <c r="AH194" i="6"/>
  <c r="U186" i="6"/>
  <c r="U170" i="6"/>
  <c r="U162" i="6"/>
  <c r="U158" i="6"/>
  <c r="U134" i="6"/>
  <c r="O125" i="6"/>
  <c r="AA125" i="6"/>
  <c r="J125" i="6"/>
  <c r="AG125" i="6"/>
  <c r="U125" i="6"/>
  <c r="D125" i="6"/>
  <c r="K117" i="6"/>
  <c r="P117" i="6"/>
  <c r="AB117" i="6"/>
  <c r="E117" i="6"/>
  <c r="AH117" i="6"/>
  <c r="V117" i="6"/>
  <c r="AB109" i="6"/>
  <c r="K97" i="6"/>
  <c r="P97" i="6"/>
  <c r="AB97" i="6"/>
  <c r="E97" i="6"/>
  <c r="AH97" i="6"/>
  <c r="V97" i="6"/>
  <c r="V257" i="6"/>
  <c r="V213" i="6"/>
  <c r="V209" i="6"/>
  <c r="O201" i="6"/>
  <c r="AA201" i="6"/>
  <c r="D201" i="6"/>
  <c r="P198" i="6"/>
  <c r="AB198" i="6"/>
  <c r="E198" i="6"/>
  <c r="J182" i="6"/>
  <c r="O182" i="6"/>
  <c r="AA182" i="6"/>
  <c r="D182" i="6"/>
  <c r="J178" i="6"/>
  <c r="O178" i="6"/>
  <c r="AA178" i="6"/>
  <c r="D178" i="6"/>
  <c r="J174" i="6"/>
  <c r="O174" i="6"/>
  <c r="AA174" i="6"/>
  <c r="D174" i="6"/>
  <c r="J154" i="6"/>
  <c r="O154" i="6"/>
  <c r="AA154" i="6"/>
  <c r="D154" i="6"/>
  <c r="J130" i="6"/>
  <c r="O130" i="6"/>
  <c r="AA130" i="6"/>
  <c r="D130" i="6"/>
  <c r="J96" i="6"/>
  <c r="O96" i="6"/>
  <c r="AA96" i="6"/>
  <c r="D96" i="6"/>
  <c r="U96" i="6"/>
  <c r="AA272" i="6"/>
  <c r="O272" i="6"/>
  <c r="AB269" i="6"/>
  <c r="AA268" i="6"/>
  <c r="O268" i="6"/>
  <c r="AB265" i="6"/>
  <c r="AA264" i="6"/>
  <c r="O264" i="6"/>
  <c r="AB261" i="6"/>
  <c r="P261" i="6"/>
  <c r="AA260" i="6"/>
  <c r="O260" i="6"/>
  <c r="AB257" i="6"/>
  <c r="P257" i="6"/>
  <c r="AA256" i="6"/>
  <c r="O256" i="6"/>
  <c r="AB253" i="6"/>
  <c r="P253" i="6"/>
  <c r="AA252" i="6"/>
  <c r="O252" i="6"/>
  <c r="AB249" i="6"/>
  <c r="P249" i="6"/>
  <c r="AA248" i="6"/>
  <c r="O248" i="6"/>
  <c r="AB245" i="6"/>
  <c r="P245" i="6"/>
  <c r="AA244" i="6"/>
  <c r="O244" i="6"/>
  <c r="AB241" i="6"/>
  <c r="AA240" i="6"/>
  <c r="O240" i="6"/>
  <c r="AB237" i="6"/>
  <c r="AA236" i="6"/>
  <c r="O236" i="6"/>
  <c r="AB233" i="6"/>
  <c r="P233" i="6"/>
  <c r="AA232" i="6"/>
  <c r="O232" i="6"/>
  <c r="AB229" i="6"/>
  <c r="P229" i="6"/>
  <c r="AA228" i="6"/>
  <c r="O228" i="6"/>
  <c r="AB225" i="6"/>
  <c r="P225" i="6"/>
  <c r="AA224" i="6"/>
  <c r="O224" i="6"/>
  <c r="AB221" i="6"/>
  <c r="P221" i="6"/>
  <c r="AA220" i="6"/>
  <c r="O220" i="6"/>
  <c r="AB217" i="6"/>
  <c r="AA216" i="6"/>
  <c r="O216" i="6"/>
  <c r="AB213" i="6"/>
  <c r="P213" i="6"/>
  <c r="AA212" i="6"/>
  <c r="O212" i="6"/>
  <c r="AB209" i="6"/>
  <c r="P209" i="6"/>
  <c r="AA208" i="6"/>
  <c r="O208" i="6"/>
  <c r="AB205" i="6"/>
  <c r="P205" i="6"/>
  <c r="AA204" i="6"/>
  <c r="O204" i="6"/>
  <c r="P202" i="6"/>
  <c r="E202" i="6"/>
  <c r="AG201" i="6"/>
  <c r="V198" i="6"/>
  <c r="D197" i="6"/>
  <c r="D126" i="6"/>
  <c r="O126" i="6"/>
  <c r="AG126" i="6"/>
  <c r="U126" i="6"/>
  <c r="J104" i="6"/>
  <c r="O104" i="6"/>
  <c r="AA104" i="6"/>
  <c r="D104" i="6"/>
  <c r="U104" i="6"/>
  <c r="V205" i="6"/>
  <c r="K198" i="6"/>
  <c r="O194" i="6"/>
  <c r="AA194" i="6"/>
  <c r="D194" i="6"/>
  <c r="J190" i="6"/>
  <c r="O190" i="6"/>
  <c r="AA190" i="6"/>
  <c r="D190" i="6"/>
  <c r="J166" i="6"/>
  <c r="O166" i="6"/>
  <c r="AA166" i="6"/>
  <c r="D166" i="6"/>
  <c r="J150" i="6"/>
  <c r="O150" i="6"/>
  <c r="AA150" i="6"/>
  <c r="D150" i="6"/>
  <c r="J146" i="6"/>
  <c r="O146" i="6"/>
  <c r="AA146" i="6"/>
  <c r="D146" i="6"/>
  <c r="J142" i="6"/>
  <c r="O142" i="6"/>
  <c r="AA142" i="6"/>
  <c r="D142" i="6"/>
  <c r="J138" i="6"/>
  <c r="O138" i="6"/>
  <c r="AA138" i="6"/>
  <c r="D138" i="6"/>
  <c r="K101" i="6"/>
  <c r="P101" i="6"/>
  <c r="AB101" i="6"/>
  <c r="E101" i="6"/>
  <c r="AH101" i="6"/>
  <c r="V101" i="6"/>
  <c r="P201" i="6"/>
  <c r="J200" i="6"/>
  <c r="O200" i="6"/>
  <c r="AA200" i="6"/>
  <c r="AH198" i="6"/>
  <c r="K194" i="6"/>
  <c r="P194" i="6"/>
  <c r="AB194" i="6"/>
  <c r="E191" i="6"/>
  <c r="AG190" i="6"/>
  <c r="AB187" i="6"/>
  <c r="AG186" i="6"/>
  <c r="K183" i="6"/>
  <c r="P183" i="6"/>
  <c r="AB183" i="6"/>
  <c r="E183" i="6"/>
  <c r="AG182" i="6"/>
  <c r="K179" i="6"/>
  <c r="P179" i="6"/>
  <c r="AB179" i="6"/>
  <c r="E179" i="6"/>
  <c r="AG178" i="6"/>
  <c r="E175" i="6"/>
  <c r="AG174" i="6"/>
  <c r="AB171" i="6"/>
  <c r="AG170" i="6"/>
  <c r="K167" i="6"/>
  <c r="P167" i="6"/>
  <c r="AB167" i="6"/>
  <c r="E167" i="6"/>
  <c r="AG166" i="6"/>
  <c r="K163" i="6"/>
  <c r="P163" i="6"/>
  <c r="AB163" i="6"/>
  <c r="E163" i="6"/>
  <c r="AG162" i="6"/>
  <c r="E159" i="6"/>
  <c r="AG158" i="6"/>
  <c r="K155" i="6"/>
  <c r="P155" i="6"/>
  <c r="AB155" i="6"/>
  <c r="E155" i="6"/>
  <c r="AG154" i="6"/>
  <c r="K151" i="6"/>
  <c r="P151" i="6"/>
  <c r="AB151" i="6"/>
  <c r="E151" i="6"/>
  <c r="AG150" i="6"/>
  <c r="K147" i="6"/>
  <c r="AG146" i="6"/>
  <c r="E143" i="6"/>
  <c r="AG142" i="6"/>
  <c r="AB139" i="6"/>
  <c r="AG138" i="6"/>
  <c r="P135" i="6"/>
  <c r="AG134" i="6"/>
  <c r="K131" i="6"/>
  <c r="P131" i="6"/>
  <c r="AB131" i="6"/>
  <c r="E131" i="6"/>
  <c r="AG130" i="6"/>
  <c r="D122" i="6"/>
  <c r="O122" i="6"/>
  <c r="AG122" i="6"/>
  <c r="U122" i="6"/>
  <c r="O121" i="6"/>
  <c r="AA121" i="6"/>
  <c r="J121" i="6"/>
  <c r="AG121" i="6"/>
  <c r="U121" i="6"/>
  <c r="D121" i="6"/>
  <c r="K113" i="6"/>
  <c r="P113" i="6"/>
  <c r="AB113" i="6"/>
  <c r="E113" i="6"/>
  <c r="AH113" i="6"/>
  <c r="V113" i="6"/>
  <c r="K105" i="6"/>
  <c r="P105" i="6"/>
  <c r="AB105" i="6"/>
  <c r="E105" i="6"/>
  <c r="AH105" i="6"/>
  <c r="V105" i="6"/>
  <c r="AG104" i="6"/>
  <c r="J100" i="6"/>
  <c r="O100" i="6"/>
  <c r="AA100" i="6"/>
  <c r="D100" i="6"/>
  <c r="U100" i="6"/>
  <c r="AA193" i="6"/>
  <c r="O193" i="6"/>
  <c r="AB190" i="6"/>
  <c r="P190" i="6"/>
  <c r="AA189" i="6"/>
  <c r="O189" i="6"/>
  <c r="AB186" i="6"/>
  <c r="P186" i="6"/>
  <c r="AA185" i="6"/>
  <c r="O185" i="6"/>
  <c r="AB182" i="6"/>
  <c r="P182" i="6"/>
  <c r="AA181" i="6"/>
  <c r="O181" i="6"/>
  <c r="AB178" i="6"/>
  <c r="P178" i="6"/>
  <c r="AA177" i="6"/>
  <c r="O177" i="6"/>
  <c r="AB174" i="6"/>
  <c r="P174" i="6"/>
  <c r="AA173" i="6"/>
  <c r="O173" i="6"/>
  <c r="AB170" i="6"/>
  <c r="P170" i="6"/>
  <c r="AA169" i="6"/>
  <c r="O169" i="6"/>
  <c r="AB166" i="6"/>
  <c r="P166" i="6"/>
  <c r="AA165" i="6"/>
  <c r="O165" i="6"/>
  <c r="AB162" i="6"/>
  <c r="P162" i="6"/>
  <c r="AA161" i="6"/>
  <c r="O161" i="6"/>
  <c r="P158" i="6"/>
  <c r="AA157" i="6"/>
  <c r="O157" i="6"/>
  <c r="AB154" i="6"/>
  <c r="P154" i="6"/>
  <c r="AA153" i="6"/>
  <c r="O153" i="6"/>
  <c r="P150" i="6"/>
  <c r="AA149" i="6"/>
  <c r="O149" i="6"/>
  <c r="AB146" i="6"/>
  <c r="P146" i="6"/>
  <c r="AA145" i="6"/>
  <c r="O145" i="6"/>
  <c r="AB142" i="6"/>
  <c r="P142" i="6"/>
  <c r="AA141" i="6"/>
  <c r="O141" i="6"/>
  <c r="AB138" i="6"/>
  <c r="P138" i="6"/>
  <c r="AA137" i="6"/>
  <c r="O137" i="6"/>
  <c r="AB134" i="6"/>
  <c r="P134" i="6"/>
  <c r="AA133" i="6"/>
  <c r="O133" i="6"/>
  <c r="P130" i="6"/>
  <c r="AA129" i="6"/>
  <c r="J128" i="6"/>
  <c r="V126" i="6"/>
  <c r="V125" i="6"/>
  <c r="AA124" i="6"/>
  <c r="O124" i="6"/>
  <c r="J83" i="6"/>
  <c r="O83" i="6"/>
  <c r="AA83" i="6"/>
  <c r="U83" i="6"/>
  <c r="D83" i="6"/>
  <c r="E93" i="6"/>
  <c r="J92" i="6"/>
  <c r="O92" i="6"/>
  <c r="AA92" i="6"/>
  <c r="D92" i="6"/>
  <c r="P126" i="6"/>
  <c r="AB126" i="6"/>
  <c r="AG124" i="6"/>
  <c r="U124" i="6"/>
  <c r="D124" i="6"/>
  <c r="J120" i="6"/>
  <c r="O120" i="6"/>
  <c r="AA120" i="6"/>
  <c r="J116" i="6"/>
  <c r="O116" i="6"/>
  <c r="AA116" i="6"/>
  <c r="D116" i="6"/>
  <c r="J112" i="6"/>
  <c r="O112" i="6"/>
  <c r="AA112" i="6"/>
  <c r="D112" i="6"/>
  <c r="J108" i="6"/>
  <c r="O108" i="6"/>
  <c r="AA108" i="6"/>
  <c r="D108" i="6"/>
  <c r="K89" i="6"/>
  <c r="P89" i="6"/>
  <c r="AB89" i="6"/>
  <c r="E89" i="6"/>
  <c r="J88" i="6"/>
  <c r="O88" i="6"/>
  <c r="AA88" i="6"/>
  <c r="D88" i="6"/>
  <c r="K85" i="6"/>
  <c r="P84" i="6"/>
  <c r="AB84" i="6"/>
  <c r="AH84" i="6"/>
  <c r="E84" i="6"/>
  <c r="V84" i="6"/>
  <c r="AG83" i="6"/>
  <c r="P81" i="6"/>
  <c r="AB81" i="6"/>
  <c r="E81" i="6"/>
  <c r="K77" i="6"/>
  <c r="P77" i="6"/>
  <c r="AB77" i="6"/>
  <c r="E77" i="6"/>
  <c r="K73" i="6"/>
  <c r="P73" i="6"/>
  <c r="AB73" i="6"/>
  <c r="E73" i="6"/>
  <c r="K69" i="6"/>
  <c r="P69" i="6"/>
  <c r="AB69" i="6"/>
  <c r="E69" i="6"/>
  <c r="E65" i="6"/>
  <c r="E61" i="6"/>
  <c r="K57" i="6"/>
  <c r="P57" i="6"/>
  <c r="AB57" i="6"/>
  <c r="E57" i="6"/>
  <c r="E53" i="6"/>
  <c r="E49" i="6"/>
  <c r="O46" i="6"/>
  <c r="AA46" i="6"/>
  <c r="J46" i="6"/>
  <c r="AG46" i="6"/>
  <c r="U46" i="6"/>
  <c r="D46" i="6"/>
  <c r="D117" i="6"/>
  <c r="D113" i="6"/>
  <c r="E110" i="6"/>
  <c r="D109" i="6"/>
  <c r="E106" i="6"/>
  <c r="D105" i="6"/>
  <c r="E102" i="6"/>
  <c r="D101" i="6"/>
  <c r="D97" i="6"/>
  <c r="E94" i="6"/>
  <c r="D93" i="6"/>
  <c r="D89" i="6"/>
  <c r="E86" i="6"/>
  <c r="D85" i="6"/>
  <c r="J80" i="6"/>
  <c r="O80" i="6"/>
  <c r="AA80" i="6"/>
  <c r="D80" i="6"/>
  <c r="J76" i="6"/>
  <c r="O76" i="6"/>
  <c r="AA76" i="6"/>
  <c r="D76" i="6"/>
  <c r="J72" i="6"/>
  <c r="O72" i="6"/>
  <c r="AA72" i="6"/>
  <c r="D72" i="6"/>
  <c r="J68" i="6"/>
  <c r="O68" i="6"/>
  <c r="AA68" i="6"/>
  <c r="D68" i="6"/>
  <c r="J64" i="6"/>
  <c r="O64" i="6"/>
  <c r="AA64" i="6"/>
  <c r="D64" i="6"/>
  <c r="J60" i="6"/>
  <c r="O60" i="6"/>
  <c r="AA60" i="6"/>
  <c r="D60" i="6"/>
  <c r="D47" i="6"/>
  <c r="O47" i="6"/>
  <c r="AG47" i="6"/>
  <c r="U47" i="6"/>
  <c r="AA117" i="6"/>
  <c r="AA113" i="6"/>
  <c r="AB110" i="6"/>
  <c r="AA109" i="6"/>
  <c r="AB106" i="6"/>
  <c r="AA105" i="6"/>
  <c r="AB102" i="6"/>
  <c r="AA101" i="6"/>
  <c r="AA97" i="6"/>
  <c r="AB94" i="6"/>
  <c r="AA93" i="6"/>
  <c r="AA89" i="6"/>
  <c r="AB86" i="6"/>
  <c r="AA85" i="6"/>
  <c r="U84" i="6"/>
  <c r="V81" i="6"/>
  <c r="U80" i="6"/>
  <c r="U76" i="6"/>
  <c r="U72" i="6"/>
  <c r="J56" i="6"/>
  <c r="O56" i="6"/>
  <c r="AA56" i="6"/>
  <c r="D56" i="6"/>
  <c r="J52" i="6"/>
  <c r="O52" i="6"/>
  <c r="AA52" i="6"/>
  <c r="D52" i="6"/>
  <c r="J48" i="6"/>
  <c r="O48" i="6"/>
  <c r="AA48" i="6"/>
  <c r="D48" i="6"/>
  <c r="J47" i="6"/>
  <c r="AB80" i="6"/>
  <c r="P80" i="6"/>
  <c r="AA79" i="6"/>
  <c r="O79" i="6"/>
  <c r="AB76" i="6"/>
  <c r="P76" i="6"/>
  <c r="AA75" i="6"/>
  <c r="O75" i="6"/>
  <c r="AB72" i="6"/>
  <c r="P72" i="6"/>
  <c r="AA71" i="6"/>
  <c r="O71" i="6"/>
  <c r="AB68" i="6"/>
  <c r="P68" i="6"/>
  <c r="AA67" i="6"/>
  <c r="O67" i="6"/>
  <c r="AA63" i="6"/>
  <c r="O63" i="6"/>
  <c r="AB60" i="6"/>
  <c r="P60" i="6"/>
  <c r="AA59" i="6"/>
  <c r="O59" i="6"/>
  <c r="AA55" i="6"/>
  <c r="K55" i="6"/>
  <c r="J54" i="6"/>
  <c r="AB52" i="6"/>
  <c r="AA51" i="6"/>
  <c r="J50" i="6"/>
  <c r="AB48" i="6"/>
  <c r="V47" i="6"/>
  <c r="V46" i="6"/>
  <c r="AA45" i="6"/>
  <c r="O45" i="6"/>
  <c r="J18" i="6"/>
  <c r="O18" i="6"/>
  <c r="AA18" i="6"/>
  <c r="D18" i="6"/>
  <c r="K15" i="6"/>
  <c r="P15" i="6"/>
  <c r="AB15" i="6"/>
  <c r="E15" i="6"/>
  <c r="K7" i="6"/>
  <c r="P7" i="6"/>
  <c r="AB7" i="6"/>
  <c r="E7" i="6"/>
  <c r="P43" i="6"/>
  <c r="AB43" i="6"/>
  <c r="E43" i="6"/>
  <c r="K39" i="6"/>
  <c r="P39" i="6"/>
  <c r="AB39" i="6"/>
  <c r="E39" i="6"/>
  <c r="E35" i="6"/>
  <c r="K31" i="6"/>
  <c r="P31" i="6"/>
  <c r="AB31" i="6"/>
  <c r="E31" i="6"/>
  <c r="K27" i="6"/>
  <c r="P27" i="6"/>
  <c r="AB27" i="6"/>
  <c r="E27" i="6"/>
  <c r="K23" i="6"/>
  <c r="P23" i="6"/>
  <c r="AB23" i="6"/>
  <c r="E23" i="6"/>
  <c r="U18" i="6"/>
  <c r="J14" i="6"/>
  <c r="O14" i="6"/>
  <c r="AA14" i="6"/>
  <c r="D14" i="6"/>
  <c r="AB11" i="6"/>
  <c r="J6" i="6"/>
  <c r="O6" i="6"/>
  <c r="AA6" i="6"/>
  <c r="D6" i="6"/>
  <c r="P47" i="6"/>
  <c r="AB47" i="6"/>
  <c r="AG45" i="6"/>
  <c r="U45" i="6"/>
  <c r="D45" i="6"/>
  <c r="K43" i="6"/>
  <c r="J42" i="6"/>
  <c r="O42" i="6"/>
  <c r="AA42" i="6"/>
  <c r="D42" i="6"/>
  <c r="AH39" i="6"/>
  <c r="J38" i="6"/>
  <c r="O38" i="6"/>
  <c r="AA38" i="6"/>
  <c r="D38" i="6"/>
  <c r="J34" i="6"/>
  <c r="O34" i="6"/>
  <c r="AA34" i="6"/>
  <c r="D34" i="6"/>
  <c r="AH31" i="6"/>
  <c r="J30" i="6"/>
  <c r="O30" i="6"/>
  <c r="AA30" i="6"/>
  <c r="D30" i="6"/>
  <c r="AH27" i="6"/>
  <c r="J26" i="6"/>
  <c r="O26" i="6"/>
  <c r="AA26" i="6"/>
  <c r="D26" i="6"/>
  <c r="AH23" i="6"/>
  <c r="J22" i="6"/>
  <c r="O22" i="6"/>
  <c r="AA22" i="6"/>
  <c r="D22" i="6"/>
  <c r="U14" i="6"/>
  <c r="J10" i="6"/>
  <c r="O10" i="6"/>
  <c r="AA10" i="6"/>
  <c r="D10" i="6"/>
  <c r="AB42" i="6"/>
  <c r="P42" i="6"/>
  <c r="AA41" i="6"/>
  <c r="O41" i="6"/>
  <c r="P38" i="6"/>
  <c r="AA37" i="6"/>
  <c r="O37" i="6"/>
  <c r="AB34" i="6"/>
  <c r="P34" i="6"/>
  <c r="AA33" i="6"/>
  <c r="O33" i="6"/>
  <c r="AB30" i="6"/>
  <c r="P30" i="6"/>
  <c r="AA29" i="6"/>
  <c r="O29" i="6"/>
  <c r="P26" i="6"/>
  <c r="AA25" i="6"/>
  <c r="O25" i="6"/>
  <c r="AB22" i="6"/>
  <c r="P22" i="6"/>
  <c r="AB18" i="6"/>
  <c r="P18" i="6"/>
  <c r="O17" i="6"/>
  <c r="AB14" i="6"/>
  <c r="P14" i="6"/>
  <c r="O13" i="6"/>
  <c r="AB10" i="6"/>
  <c r="P10" i="6"/>
  <c r="AB6" i="6"/>
  <c r="P6" i="6"/>
  <c r="AG31" i="1"/>
  <c r="T31" i="6" s="1"/>
  <c r="AG15" i="1"/>
  <c r="T15" i="6" s="1"/>
  <c r="AF225" i="1"/>
  <c r="AF238" i="1"/>
  <c r="AD843" i="1"/>
  <c r="W837" i="1"/>
  <c r="AD827" i="1"/>
  <c r="P756" i="1"/>
  <c r="P748" i="1"/>
  <c r="P740" i="1"/>
  <c r="P732" i="1"/>
  <c r="C732" i="7" s="1"/>
  <c r="P710" i="1"/>
  <c r="AN851" i="1"/>
  <c r="O851" i="1"/>
  <c r="W850" i="1"/>
  <c r="AN847" i="1"/>
  <c r="O847" i="1"/>
  <c r="W846" i="1"/>
  <c r="O843" i="1"/>
  <c r="W842" i="1"/>
  <c r="AN839" i="1"/>
  <c r="O839" i="1"/>
  <c r="W838" i="1"/>
  <c r="AN835" i="1"/>
  <c r="O835" i="1"/>
  <c r="W834" i="1"/>
  <c r="AN831" i="1"/>
  <c r="O831" i="1"/>
  <c r="W830" i="1"/>
  <c r="O827" i="1"/>
  <c r="AN823" i="1"/>
  <c r="O823" i="1"/>
  <c r="W822" i="1"/>
  <c r="AN819" i="1"/>
  <c r="O819" i="1"/>
  <c r="W818" i="1"/>
  <c r="O815" i="1"/>
  <c r="W814" i="1"/>
  <c r="O811" i="1"/>
  <c r="W810" i="1"/>
  <c r="AN807" i="1"/>
  <c r="O807" i="1"/>
  <c r="W806" i="1"/>
  <c r="O803" i="1"/>
  <c r="AN799" i="1"/>
  <c r="O799" i="1"/>
  <c r="W798" i="1"/>
  <c r="AN795" i="1"/>
  <c r="O795" i="1"/>
  <c r="W794" i="1"/>
  <c r="AN791" i="1"/>
  <c r="O791" i="1"/>
  <c r="W790" i="1"/>
  <c r="O787" i="1"/>
  <c r="AN783" i="1"/>
  <c r="O783" i="1"/>
  <c r="O782" i="1"/>
  <c r="W781" i="1"/>
  <c r="W780" i="1"/>
  <c r="W779" i="1"/>
  <c r="O778" i="1"/>
  <c r="W775" i="1"/>
  <c r="O774" i="1"/>
  <c r="AG768" i="1"/>
  <c r="E768" i="7" s="1"/>
  <c r="AG767" i="1"/>
  <c r="AS767" i="1"/>
  <c r="AX767" i="1" s="1"/>
  <c r="AW767" i="1"/>
  <c r="AZ767" i="1" s="1"/>
  <c r="AK767" i="1"/>
  <c r="AO767" i="1" s="1"/>
  <c r="U767" i="1"/>
  <c r="X767" i="1" s="1"/>
  <c r="AU767" i="1"/>
  <c r="AY767" i="1" s="1"/>
  <c r="X765" i="1"/>
  <c r="P759" i="1"/>
  <c r="AS759" i="1"/>
  <c r="AX759" i="1" s="1"/>
  <c r="AW759" i="1"/>
  <c r="AZ759" i="1" s="1"/>
  <c r="AK759" i="1"/>
  <c r="AO759" i="1" s="1"/>
  <c r="U759" i="1"/>
  <c r="X759" i="1" s="1"/>
  <c r="AU759" i="1"/>
  <c r="AY759" i="1" s="1"/>
  <c r="AQ753" i="1"/>
  <c r="AG752" i="1"/>
  <c r="P751" i="1"/>
  <c r="AS751" i="1"/>
  <c r="AX751" i="1" s="1"/>
  <c r="AW751" i="1"/>
  <c r="AZ751" i="1" s="1"/>
  <c r="AK751" i="1"/>
  <c r="AO751" i="1" s="1"/>
  <c r="U751" i="1"/>
  <c r="X751" i="1" s="1"/>
  <c r="AU751" i="1"/>
  <c r="AY751" i="1" s="1"/>
  <c r="X749" i="1"/>
  <c r="AQ745" i="1"/>
  <c r="P743" i="1"/>
  <c r="C743" i="7" s="1"/>
  <c r="AS743" i="1"/>
  <c r="AX743" i="1" s="1"/>
  <c r="AW743" i="1"/>
  <c r="AZ743" i="1" s="1"/>
  <c r="AK743" i="1"/>
  <c r="AO743" i="1" s="1"/>
  <c r="U743" i="1"/>
  <c r="X743" i="1" s="1"/>
  <c r="AU743" i="1"/>
  <c r="AY743" i="1" s="1"/>
  <c r="AQ737" i="1"/>
  <c r="AG736" i="1"/>
  <c r="AG735" i="1"/>
  <c r="P735" i="1"/>
  <c r="C735" i="7" s="1"/>
  <c r="AS735" i="1"/>
  <c r="AW735" i="1"/>
  <c r="AZ735" i="1" s="1"/>
  <c r="AK735" i="1"/>
  <c r="AO735" i="1" s="1"/>
  <c r="U735" i="1"/>
  <c r="X735" i="1" s="1"/>
  <c r="AU735" i="1"/>
  <c r="AY735" i="1" s="1"/>
  <c r="X733" i="1"/>
  <c r="AQ729" i="1"/>
  <c r="AG728" i="1"/>
  <c r="AG727" i="1"/>
  <c r="P727" i="1"/>
  <c r="AS727" i="1"/>
  <c r="AX727" i="1" s="1"/>
  <c r="AW727" i="1"/>
  <c r="AZ727" i="1" s="1"/>
  <c r="AK727" i="1"/>
  <c r="AO727" i="1" s="1"/>
  <c r="U727" i="1"/>
  <c r="X727" i="1" s="1"/>
  <c r="AU727" i="1"/>
  <c r="AY727" i="1" s="1"/>
  <c r="O726" i="1"/>
  <c r="AQ721" i="1"/>
  <c r="AG720" i="1"/>
  <c r="P719" i="1"/>
  <c r="W706" i="1"/>
  <c r="P706" i="1"/>
  <c r="P705" i="1"/>
  <c r="AD851" i="1"/>
  <c r="AD847" i="1"/>
  <c r="W845" i="1"/>
  <c r="AD835" i="1"/>
  <c r="W805" i="1"/>
  <c r="W764" i="1"/>
  <c r="W756" i="1"/>
  <c r="P724" i="1"/>
  <c r="AQ704" i="1"/>
  <c r="O852" i="1"/>
  <c r="O848" i="1"/>
  <c r="W847" i="1"/>
  <c r="O844" i="1"/>
  <c r="W843" i="1"/>
  <c r="O840" i="1"/>
  <c r="O836" i="1"/>
  <c r="O832" i="1"/>
  <c r="W831" i="1"/>
  <c r="O828" i="1"/>
  <c r="W827" i="1"/>
  <c r="O824" i="1"/>
  <c r="W823" i="1"/>
  <c r="O820" i="1"/>
  <c r="W819" i="1"/>
  <c r="O816" i="1"/>
  <c r="W815" i="1"/>
  <c r="O812" i="1"/>
  <c r="W811" i="1"/>
  <c r="O808" i="1"/>
  <c r="W807" i="1"/>
  <c r="O804" i="1"/>
  <c r="W803" i="1"/>
  <c r="AQ800" i="1"/>
  <c r="O800" i="1"/>
  <c r="W799" i="1"/>
  <c r="O796" i="1"/>
  <c r="W795" i="1"/>
  <c r="O792" i="1"/>
  <c r="W791" i="1"/>
  <c r="O788" i="1"/>
  <c r="W787" i="1"/>
  <c r="O784" i="1"/>
  <c r="W782" i="1"/>
  <c r="W778" i="1"/>
  <c r="O777" i="1"/>
  <c r="W774" i="1"/>
  <c r="O773" i="1"/>
  <c r="P770" i="1"/>
  <c r="P768" i="1"/>
  <c r="P760" i="1"/>
  <c r="W754" i="1"/>
  <c r="P754" i="1"/>
  <c r="C754" i="7" s="1"/>
  <c r="W746" i="1"/>
  <c r="P746" i="1"/>
  <c r="P744" i="1"/>
  <c r="C744" i="7" s="1"/>
  <c r="W738" i="1"/>
  <c r="W736" i="1"/>
  <c r="P736" i="1"/>
  <c r="W730" i="1"/>
  <c r="P730" i="1"/>
  <c r="C730" i="7" s="1"/>
  <c r="W722" i="1"/>
  <c r="P722" i="1"/>
  <c r="P720" i="1"/>
  <c r="P714" i="1"/>
  <c r="P712" i="1"/>
  <c r="AD839" i="1"/>
  <c r="AD831" i="1"/>
  <c r="W776" i="1"/>
  <c r="W748" i="1"/>
  <c r="W732" i="1"/>
  <c r="W852" i="1"/>
  <c r="AN849" i="1"/>
  <c r="W848" i="1"/>
  <c r="W844" i="1"/>
  <c r="AN841" i="1"/>
  <c r="W840" i="1"/>
  <c r="AN837" i="1"/>
  <c r="W836" i="1"/>
  <c r="AN833" i="1"/>
  <c r="W832" i="1"/>
  <c r="AN825" i="1"/>
  <c r="W824" i="1"/>
  <c r="AN821" i="1"/>
  <c r="W820" i="1"/>
  <c r="W816" i="1"/>
  <c r="AN813" i="1"/>
  <c r="W812" i="1"/>
  <c r="AN809" i="1"/>
  <c r="W804" i="1"/>
  <c r="W800" i="1"/>
  <c r="AN797" i="1"/>
  <c r="W796" i="1"/>
  <c r="AN793" i="1"/>
  <c r="W792" i="1"/>
  <c r="W788" i="1"/>
  <c r="AN785" i="1"/>
  <c r="W784" i="1"/>
  <c r="W777" i="1"/>
  <c r="W773" i="1"/>
  <c r="AG772" i="1"/>
  <c r="AS771" i="1"/>
  <c r="AX771" i="1" s="1"/>
  <c r="AW771" i="1"/>
  <c r="AZ771" i="1" s="1"/>
  <c r="AK771" i="1"/>
  <c r="AO771" i="1" s="1"/>
  <c r="U771" i="1"/>
  <c r="X771" i="1" s="1"/>
  <c r="AU771" i="1"/>
  <c r="AY771" i="1" s="1"/>
  <c r="AG764" i="1"/>
  <c r="P763" i="1"/>
  <c r="C763" i="7" s="1"/>
  <c r="AS763" i="1"/>
  <c r="AX763" i="1" s="1"/>
  <c r="AW763" i="1"/>
  <c r="AZ763" i="1" s="1"/>
  <c r="AK763" i="1"/>
  <c r="AO763" i="1" s="1"/>
  <c r="U763" i="1"/>
  <c r="X763" i="1" s="1"/>
  <c r="AU763" i="1"/>
  <c r="AY763" i="1" s="1"/>
  <c r="AG756" i="1"/>
  <c r="E756" i="7" s="1"/>
  <c r="P755" i="1"/>
  <c r="AS755" i="1"/>
  <c r="AX755" i="1" s="1"/>
  <c r="AW755" i="1"/>
  <c r="AZ755" i="1" s="1"/>
  <c r="AK755" i="1"/>
  <c r="AO755" i="1" s="1"/>
  <c r="U755" i="1"/>
  <c r="X755" i="1" s="1"/>
  <c r="AU755" i="1"/>
  <c r="AY755" i="1" s="1"/>
  <c r="AS747" i="1"/>
  <c r="AX747" i="1" s="1"/>
  <c r="AW747" i="1"/>
  <c r="AZ747" i="1" s="1"/>
  <c r="AK747" i="1"/>
  <c r="AO747" i="1" s="1"/>
  <c r="U747" i="1"/>
  <c r="X747" i="1" s="1"/>
  <c r="AU747" i="1"/>
  <c r="AY747" i="1" s="1"/>
  <c r="X745" i="1"/>
  <c r="AG740" i="1"/>
  <c r="P739" i="1"/>
  <c r="C739" i="7" s="1"/>
  <c r="AS739" i="1"/>
  <c r="AX739" i="1" s="1"/>
  <c r="AW739" i="1"/>
  <c r="AZ739" i="1" s="1"/>
  <c r="AK739" i="1"/>
  <c r="AO739" i="1" s="1"/>
  <c r="U739" i="1"/>
  <c r="X739" i="1" s="1"/>
  <c r="AU739" i="1"/>
  <c r="AY739" i="1" s="1"/>
  <c r="X737" i="1"/>
  <c r="AX735" i="1"/>
  <c r="P731" i="1"/>
  <c r="AS731" i="1"/>
  <c r="AX731" i="1" s="1"/>
  <c r="AW731" i="1"/>
  <c r="AZ731" i="1" s="1"/>
  <c r="AK731" i="1"/>
  <c r="AO731" i="1" s="1"/>
  <c r="U731" i="1"/>
  <c r="X731" i="1" s="1"/>
  <c r="AU731" i="1"/>
  <c r="AY731" i="1" s="1"/>
  <c r="AG724" i="1"/>
  <c r="P723" i="1"/>
  <c r="AS723" i="1"/>
  <c r="AX723" i="1" s="1"/>
  <c r="AW723" i="1"/>
  <c r="AZ723" i="1" s="1"/>
  <c r="AK723" i="1"/>
  <c r="AO723" i="1" s="1"/>
  <c r="U723" i="1"/>
  <c r="X723" i="1" s="1"/>
  <c r="AU723" i="1"/>
  <c r="AY723" i="1" s="1"/>
  <c r="P718" i="1"/>
  <c r="P716" i="1"/>
  <c r="P701" i="1"/>
  <c r="W641" i="1"/>
  <c r="P582" i="1"/>
  <c r="W486" i="1"/>
  <c r="W475" i="1"/>
  <c r="W456" i="1"/>
  <c r="W440" i="1"/>
  <c r="W394" i="1"/>
  <c r="AX707" i="1"/>
  <c r="BA627" i="1"/>
  <c r="W621" i="1"/>
  <c r="AQ590" i="1"/>
  <c r="AI552" i="1"/>
  <c r="AN552" i="1" s="1"/>
  <c r="AS552" i="1"/>
  <c r="AX552" i="1" s="1"/>
  <c r="AW552" i="1"/>
  <c r="AZ552" i="1" s="1"/>
  <c r="U552" i="1"/>
  <c r="X552" i="1" s="1"/>
  <c r="AX772" i="1"/>
  <c r="AW769" i="1"/>
  <c r="AZ769" i="1" s="1"/>
  <c r="AS769" i="1"/>
  <c r="AX769" i="1" s="1"/>
  <c r="AX768" i="1"/>
  <c r="Y766" i="1"/>
  <c r="AW765" i="1"/>
  <c r="AZ765" i="1" s="1"/>
  <c r="AS765" i="1"/>
  <c r="AX765" i="1" s="1"/>
  <c r="AX764" i="1"/>
  <c r="AW761" i="1"/>
  <c r="AZ761" i="1" s="1"/>
  <c r="AS761" i="1"/>
  <c r="AX761" i="1" s="1"/>
  <c r="AW757" i="1"/>
  <c r="AZ757" i="1" s="1"/>
  <c r="AS757" i="1"/>
  <c r="AX757" i="1" s="1"/>
  <c r="AX756" i="1"/>
  <c r="AW753" i="1"/>
  <c r="AZ753" i="1" s="1"/>
  <c r="AS753" i="1"/>
  <c r="AX753" i="1" s="1"/>
  <c r="AX752" i="1"/>
  <c r="AW749" i="1"/>
  <c r="AZ749" i="1" s="1"/>
  <c r="AS749" i="1"/>
  <c r="AX749" i="1" s="1"/>
  <c r="AX748" i="1"/>
  <c r="AW745" i="1"/>
  <c r="AZ745" i="1" s="1"/>
  <c r="AS745" i="1"/>
  <c r="AX745" i="1" s="1"/>
  <c r="AW741" i="1"/>
  <c r="AZ741" i="1" s="1"/>
  <c r="AS741" i="1"/>
  <c r="AX741" i="1" s="1"/>
  <c r="AW737" i="1"/>
  <c r="AZ737" i="1" s="1"/>
  <c r="AS737" i="1"/>
  <c r="AX737" i="1" s="1"/>
  <c r="AW733" i="1"/>
  <c r="AZ733" i="1" s="1"/>
  <c r="AS733" i="1"/>
  <c r="AX733" i="1" s="1"/>
  <c r="AX732" i="1"/>
  <c r="AW729" i="1"/>
  <c r="AZ729" i="1" s="1"/>
  <c r="AS729" i="1"/>
  <c r="AX729" i="1" s="1"/>
  <c r="AW725" i="1"/>
  <c r="AZ725" i="1" s="1"/>
  <c r="AS725" i="1"/>
  <c r="AX725" i="1" s="1"/>
  <c r="AW721" i="1"/>
  <c r="AZ721" i="1" s="1"/>
  <c r="AS721" i="1"/>
  <c r="AX721" i="1" s="1"/>
  <c r="AX720" i="1"/>
  <c r="AU719" i="1"/>
  <c r="AY719" i="1" s="1"/>
  <c r="U719" i="1"/>
  <c r="X719" i="1" s="1"/>
  <c r="AW717" i="1"/>
  <c r="AZ717" i="1" s="1"/>
  <c r="AS717" i="1"/>
  <c r="AX717" i="1" s="1"/>
  <c r="AX716" i="1"/>
  <c r="W716" i="1"/>
  <c r="AU715" i="1"/>
  <c r="AY715" i="1" s="1"/>
  <c r="U715" i="1"/>
  <c r="X715" i="1" s="1"/>
  <c r="AW713" i="1"/>
  <c r="AZ713" i="1" s="1"/>
  <c r="AS713" i="1"/>
  <c r="AX713" i="1" s="1"/>
  <c r="AU711" i="1"/>
  <c r="AY711" i="1" s="1"/>
  <c r="U711" i="1"/>
  <c r="X711" i="1" s="1"/>
  <c r="AW709" i="1"/>
  <c r="AZ709" i="1" s="1"/>
  <c r="AS709" i="1"/>
  <c r="AX709" i="1" s="1"/>
  <c r="W708" i="1"/>
  <c r="AU707" i="1"/>
  <c r="AY707" i="1" s="1"/>
  <c r="U707" i="1"/>
  <c r="X707" i="1" s="1"/>
  <c r="AW705" i="1"/>
  <c r="AZ705" i="1" s="1"/>
  <c r="AS705" i="1"/>
  <c r="AX705" i="1" s="1"/>
  <c r="AX704" i="1"/>
  <c r="AU703" i="1"/>
  <c r="AY703" i="1" s="1"/>
  <c r="U703" i="1"/>
  <c r="X703" i="1" s="1"/>
  <c r="AW701" i="1"/>
  <c r="AZ701" i="1" s="1"/>
  <c r="AS701" i="1"/>
  <c r="AX701" i="1" s="1"/>
  <c r="AX700" i="1"/>
  <c r="W700" i="1"/>
  <c r="AG699" i="1"/>
  <c r="E699" i="7" s="1"/>
  <c r="O699" i="1"/>
  <c r="AG697" i="1"/>
  <c r="O697" i="1"/>
  <c r="AG695" i="1"/>
  <c r="O695" i="1"/>
  <c r="AG693" i="1"/>
  <c r="O693" i="1"/>
  <c r="AG691" i="1"/>
  <c r="O691" i="1"/>
  <c r="BA690" i="1"/>
  <c r="AG689" i="1"/>
  <c r="E689" i="7" s="1"/>
  <c r="O689" i="1"/>
  <c r="AG687" i="1"/>
  <c r="O687" i="1"/>
  <c r="O685" i="1"/>
  <c r="AG683" i="1"/>
  <c r="O681" i="1"/>
  <c r="AG679" i="1"/>
  <c r="O677" i="1"/>
  <c r="AG675" i="1"/>
  <c r="P674" i="1"/>
  <c r="O673" i="1"/>
  <c r="AG671" i="1"/>
  <c r="O669" i="1"/>
  <c r="AG667" i="1"/>
  <c r="P666" i="1"/>
  <c r="O665" i="1"/>
  <c r="AG663" i="1"/>
  <c r="O661" i="1"/>
  <c r="AG659" i="1"/>
  <c r="P658" i="1"/>
  <c r="O657" i="1"/>
  <c r="P654" i="1"/>
  <c r="O653" i="1"/>
  <c r="E23" i="13" s="1"/>
  <c r="AG651" i="1"/>
  <c r="W650" i="1"/>
  <c r="O649" i="1"/>
  <c r="AG647" i="1"/>
  <c r="W646" i="1"/>
  <c r="O645" i="1"/>
  <c r="E15" i="13" s="1"/>
  <c r="P642" i="1"/>
  <c r="O641" i="1"/>
  <c r="BA640" i="1"/>
  <c r="AG639" i="1"/>
  <c r="E639" i="7" s="1"/>
  <c r="O637" i="1"/>
  <c r="E7" i="13" s="1"/>
  <c r="AG635" i="1"/>
  <c r="N5" i="13" s="1"/>
  <c r="P634" i="1"/>
  <c r="O633" i="1"/>
  <c r="AG631" i="1"/>
  <c r="P630" i="1"/>
  <c r="O629" i="1"/>
  <c r="AG627" i="1"/>
  <c r="O625" i="1"/>
  <c r="O621" i="1"/>
  <c r="AG619" i="1"/>
  <c r="O617" i="1"/>
  <c r="AG615" i="1"/>
  <c r="P614" i="1"/>
  <c r="O613" i="1"/>
  <c r="AG611" i="1"/>
  <c r="O609" i="1"/>
  <c r="AG607" i="1"/>
  <c r="P606" i="1"/>
  <c r="O605" i="1"/>
  <c r="AQ603" i="1"/>
  <c r="AG603" i="1"/>
  <c r="W602" i="1"/>
  <c r="P602" i="1"/>
  <c r="O601" i="1"/>
  <c r="AG599" i="1"/>
  <c r="P598" i="1"/>
  <c r="O597" i="1"/>
  <c r="P594" i="1"/>
  <c r="O593" i="1"/>
  <c r="AG591" i="1"/>
  <c r="P590" i="1"/>
  <c r="O589" i="1"/>
  <c r="O585" i="1"/>
  <c r="AQ580" i="1"/>
  <c r="X577" i="1"/>
  <c r="AZ575" i="1"/>
  <c r="AS574" i="1"/>
  <c r="AX574" i="1" s="1"/>
  <c r="AW574" i="1"/>
  <c r="AZ574" i="1" s="1"/>
  <c r="AK574" i="1"/>
  <c r="AO574" i="1" s="1"/>
  <c r="U574" i="1"/>
  <c r="X574" i="1" s="1"/>
  <c r="AU574" i="1"/>
  <c r="AY574" i="1" s="1"/>
  <c r="P564" i="1"/>
  <c r="AI564" i="1"/>
  <c r="AN564" i="1" s="1"/>
  <c r="AS564" i="1"/>
  <c r="AX564" i="1" s="1"/>
  <c r="AW564" i="1"/>
  <c r="AZ564" i="1" s="1"/>
  <c r="U564" i="1"/>
  <c r="X564" i="1" s="1"/>
  <c r="AQ562" i="1"/>
  <c r="AQ553" i="1"/>
  <c r="AI548" i="1"/>
  <c r="AN548" i="1" s="1"/>
  <c r="AS548" i="1"/>
  <c r="AX548" i="1" s="1"/>
  <c r="AW548" i="1"/>
  <c r="AZ548" i="1" s="1"/>
  <c r="U548" i="1"/>
  <c r="X548" i="1" s="1"/>
  <c r="W512" i="1"/>
  <c r="W504" i="1"/>
  <c r="W496" i="1"/>
  <c r="W471" i="1"/>
  <c r="AQ466" i="1"/>
  <c r="W458" i="1"/>
  <c r="W450" i="1"/>
  <c r="W442" i="1"/>
  <c r="W434" i="1"/>
  <c r="AK719" i="1"/>
  <c r="AO719" i="1" s="1"/>
  <c r="AK715" i="1"/>
  <c r="AO715" i="1" s="1"/>
  <c r="AK711" i="1"/>
  <c r="AO711" i="1" s="1"/>
  <c r="AK707" i="1"/>
  <c r="AO707" i="1" s="1"/>
  <c r="AK703" i="1"/>
  <c r="AO703" i="1" s="1"/>
  <c r="W683" i="1"/>
  <c r="BA665" i="1"/>
  <c r="G665" i="7" s="1"/>
  <c r="BA661" i="1"/>
  <c r="W659" i="1"/>
  <c r="W651" i="1"/>
  <c r="W647" i="1"/>
  <c r="W643" i="1"/>
  <c r="W639" i="1"/>
  <c r="BA637" i="1"/>
  <c r="W631" i="1"/>
  <c r="W627" i="1"/>
  <c r="W619" i="1"/>
  <c r="W615" i="1"/>
  <c r="W607" i="1"/>
  <c r="W599" i="1"/>
  <c r="W591" i="1"/>
  <c r="AS578" i="1"/>
  <c r="AX578" i="1" s="1"/>
  <c r="AW578" i="1"/>
  <c r="AZ578" i="1" s="1"/>
  <c r="AK578" i="1"/>
  <c r="AO578" i="1" s="1"/>
  <c r="U578" i="1"/>
  <c r="X578" i="1" s="1"/>
  <c r="AU578" i="1"/>
  <c r="AY578" i="1" s="1"/>
  <c r="P574" i="1"/>
  <c r="AI560" i="1"/>
  <c r="AN560" i="1" s="1"/>
  <c r="AS560" i="1"/>
  <c r="AX560" i="1" s="1"/>
  <c r="AW560" i="1"/>
  <c r="AZ560" i="1" s="1"/>
  <c r="U560" i="1"/>
  <c r="X560" i="1" s="1"/>
  <c r="AQ558" i="1"/>
  <c r="AU552" i="1"/>
  <c r="AY552" i="1" s="1"/>
  <c r="P544" i="1"/>
  <c r="AI544" i="1"/>
  <c r="AN544" i="1" s="1"/>
  <c r="AS544" i="1"/>
  <c r="AX544" i="1" s="1"/>
  <c r="AW544" i="1"/>
  <c r="AZ544" i="1" s="1"/>
  <c r="U544" i="1"/>
  <c r="X544" i="1" s="1"/>
  <c r="W490" i="1"/>
  <c r="W483" i="1"/>
  <c r="W452" i="1"/>
  <c r="W428" i="1"/>
  <c r="P424" i="1"/>
  <c r="W410" i="1"/>
  <c r="W378" i="1"/>
  <c r="W356" i="1"/>
  <c r="BA309" i="1"/>
  <c r="AX715" i="1"/>
  <c r="AX703" i="1"/>
  <c r="BA679" i="1"/>
  <c r="W585" i="1"/>
  <c r="AI568" i="1"/>
  <c r="AN568" i="1" s="1"/>
  <c r="AS568" i="1"/>
  <c r="AX568" i="1" s="1"/>
  <c r="AW568" i="1"/>
  <c r="AZ568" i="1" s="1"/>
  <c r="U568" i="1"/>
  <c r="X568" i="1" s="1"/>
  <c r="AU852" i="1"/>
  <c r="AY852" i="1" s="1"/>
  <c r="AU851" i="1"/>
  <c r="AY851" i="1" s="1"/>
  <c r="AU850" i="1"/>
  <c r="AY850" i="1" s="1"/>
  <c r="AU849" i="1"/>
  <c r="AY849" i="1" s="1"/>
  <c r="AU848" i="1"/>
  <c r="AY848" i="1" s="1"/>
  <c r="AU847" i="1"/>
  <c r="AY847" i="1" s="1"/>
  <c r="AU846" i="1"/>
  <c r="AY846" i="1" s="1"/>
  <c r="AU845" i="1"/>
  <c r="AY845" i="1" s="1"/>
  <c r="AU844" i="1"/>
  <c r="AY844" i="1" s="1"/>
  <c r="AU843" i="1"/>
  <c r="AY843" i="1" s="1"/>
  <c r="AU842" i="1"/>
  <c r="AY842" i="1" s="1"/>
  <c r="AU841" i="1"/>
  <c r="AY841" i="1" s="1"/>
  <c r="AU840" i="1"/>
  <c r="AY840" i="1" s="1"/>
  <c r="AU839" i="1"/>
  <c r="AY839" i="1" s="1"/>
  <c r="AU838" i="1"/>
  <c r="AY838" i="1" s="1"/>
  <c r="AU837" i="1"/>
  <c r="AY837" i="1" s="1"/>
  <c r="AU836" i="1"/>
  <c r="AY836" i="1" s="1"/>
  <c r="AU835" i="1"/>
  <c r="AY835" i="1" s="1"/>
  <c r="AU834" i="1"/>
  <c r="AY834" i="1" s="1"/>
  <c r="AU833" i="1"/>
  <c r="AY833" i="1" s="1"/>
  <c r="AU832" i="1"/>
  <c r="AY832" i="1" s="1"/>
  <c r="AU831" i="1"/>
  <c r="AY831" i="1" s="1"/>
  <c r="AU830" i="1"/>
  <c r="AY830" i="1" s="1"/>
  <c r="AU829" i="1"/>
  <c r="AY829" i="1" s="1"/>
  <c r="AU828" i="1"/>
  <c r="AY828" i="1" s="1"/>
  <c r="AU827" i="1"/>
  <c r="AY827" i="1" s="1"/>
  <c r="AU826" i="1"/>
  <c r="AY826" i="1" s="1"/>
  <c r="AU825" i="1"/>
  <c r="AY825" i="1" s="1"/>
  <c r="AU824" i="1"/>
  <c r="AY824" i="1" s="1"/>
  <c r="AU823" i="1"/>
  <c r="AY823" i="1" s="1"/>
  <c r="AU822" i="1"/>
  <c r="AY822" i="1" s="1"/>
  <c r="AU821" i="1"/>
  <c r="AY821" i="1" s="1"/>
  <c r="AU820" i="1"/>
  <c r="AY820" i="1" s="1"/>
  <c r="AU819" i="1"/>
  <c r="AY819" i="1" s="1"/>
  <c r="AU818" i="1"/>
  <c r="AY818" i="1" s="1"/>
  <c r="AU817" i="1"/>
  <c r="AY817" i="1" s="1"/>
  <c r="AU816" i="1"/>
  <c r="AY816" i="1" s="1"/>
  <c r="AU815" i="1"/>
  <c r="AY815" i="1" s="1"/>
  <c r="AU814" i="1"/>
  <c r="AY814" i="1" s="1"/>
  <c r="AU813" i="1"/>
  <c r="AY813" i="1" s="1"/>
  <c r="AU812" i="1"/>
  <c r="AY812" i="1" s="1"/>
  <c r="AU811" i="1"/>
  <c r="AY811" i="1" s="1"/>
  <c r="AU810" i="1"/>
  <c r="AY810" i="1" s="1"/>
  <c r="AU809" i="1"/>
  <c r="AY809" i="1" s="1"/>
  <c r="AU808" i="1"/>
  <c r="AY808" i="1" s="1"/>
  <c r="AU807" i="1"/>
  <c r="AY807" i="1" s="1"/>
  <c r="AU806" i="1"/>
  <c r="AY806" i="1" s="1"/>
  <c r="AU805" i="1"/>
  <c r="AY805" i="1" s="1"/>
  <c r="AU804" i="1"/>
  <c r="AY804" i="1" s="1"/>
  <c r="AU803" i="1"/>
  <c r="AY803" i="1" s="1"/>
  <c r="AU802" i="1"/>
  <c r="AY802" i="1" s="1"/>
  <c r="AU801" i="1"/>
  <c r="AY801" i="1" s="1"/>
  <c r="AU800" i="1"/>
  <c r="AY800" i="1" s="1"/>
  <c r="AU799" i="1"/>
  <c r="AY799" i="1" s="1"/>
  <c r="AU798" i="1"/>
  <c r="AY798" i="1" s="1"/>
  <c r="AU797" i="1"/>
  <c r="AY797" i="1" s="1"/>
  <c r="AU796" i="1"/>
  <c r="AY796" i="1" s="1"/>
  <c r="AU795" i="1"/>
  <c r="AY795" i="1" s="1"/>
  <c r="AU794" i="1"/>
  <c r="AY794" i="1" s="1"/>
  <c r="AU793" i="1"/>
  <c r="AY793" i="1" s="1"/>
  <c r="AU792" i="1"/>
  <c r="AY792" i="1" s="1"/>
  <c r="AU791" i="1"/>
  <c r="AY791" i="1" s="1"/>
  <c r="AU790" i="1"/>
  <c r="AY790" i="1" s="1"/>
  <c r="AU789" i="1"/>
  <c r="AY789" i="1" s="1"/>
  <c r="AU788" i="1"/>
  <c r="AY788" i="1" s="1"/>
  <c r="AU787" i="1"/>
  <c r="AY787" i="1" s="1"/>
  <c r="AU786" i="1"/>
  <c r="AY786" i="1" s="1"/>
  <c r="AU785" i="1"/>
  <c r="AY785" i="1" s="1"/>
  <c r="AU784" i="1"/>
  <c r="AY784" i="1" s="1"/>
  <c r="AU783" i="1"/>
  <c r="AY783" i="1" s="1"/>
  <c r="AU781" i="1"/>
  <c r="AY781" i="1" s="1"/>
  <c r="AX770" i="1"/>
  <c r="AU769" i="1"/>
  <c r="AY769" i="1" s="1"/>
  <c r="AX766" i="1"/>
  <c r="AU765" i="1"/>
  <c r="AY765" i="1" s="1"/>
  <c r="AU761" i="1"/>
  <c r="AY761" i="1" s="1"/>
  <c r="AU757" i="1"/>
  <c r="AY757" i="1" s="1"/>
  <c r="AX754" i="1"/>
  <c r="AU753" i="1"/>
  <c r="AY753" i="1" s="1"/>
  <c r="AX750" i="1"/>
  <c r="AU749" i="1"/>
  <c r="AY749" i="1" s="1"/>
  <c r="AX746" i="1"/>
  <c r="AU745" i="1"/>
  <c r="AY745" i="1" s="1"/>
  <c r="AX742" i="1"/>
  <c r="AU741" i="1"/>
  <c r="AY741" i="1" s="1"/>
  <c r="AX738" i="1"/>
  <c r="AU737" i="1"/>
  <c r="AY737" i="1" s="1"/>
  <c r="AX734" i="1"/>
  <c r="AU733" i="1"/>
  <c r="AY733" i="1" s="1"/>
  <c r="AX730" i="1"/>
  <c r="AU729" i="1"/>
  <c r="AY729" i="1" s="1"/>
  <c r="AX726" i="1"/>
  <c r="AU725" i="1"/>
  <c r="AY725" i="1" s="1"/>
  <c r="AX722" i="1"/>
  <c r="AU721" i="1"/>
  <c r="AY721" i="1" s="1"/>
  <c r="AW719" i="1"/>
  <c r="AZ719" i="1" s="1"/>
  <c r="AX718" i="1"/>
  <c r="AU717" i="1"/>
  <c r="AY717" i="1" s="1"/>
  <c r="AW715" i="1"/>
  <c r="AZ715" i="1" s="1"/>
  <c r="AX714" i="1"/>
  <c r="AU713" i="1"/>
  <c r="AY713" i="1" s="1"/>
  <c r="AW711" i="1"/>
  <c r="AZ711" i="1" s="1"/>
  <c r="AX710" i="1"/>
  <c r="AU709" i="1"/>
  <c r="AY709" i="1" s="1"/>
  <c r="AW707" i="1"/>
  <c r="AZ707" i="1" s="1"/>
  <c r="AX706" i="1"/>
  <c r="AU705" i="1"/>
  <c r="AY705" i="1" s="1"/>
  <c r="AW703" i="1"/>
  <c r="AZ703" i="1" s="1"/>
  <c r="AX702" i="1"/>
  <c r="AU701" i="1"/>
  <c r="AY701" i="1" s="1"/>
  <c r="O698" i="1"/>
  <c r="AG696" i="1"/>
  <c r="O696" i="1"/>
  <c r="AG694" i="1"/>
  <c r="O694" i="1"/>
  <c r="AG692" i="1"/>
  <c r="O692" i="1"/>
  <c r="AG690" i="1"/>
  <c r="O690" i="1"/>
  <c r="AG688" i="1"/>
  <c r="O688" i="1"/>
  <c r="AG686" i="1"/>
  <c r="O686" i="1"/>
  <c r="AG684" i="1"/>
  <c r="O684" i="1"/>
  <c r="O683" i="1"/>
  <c r="AG681" i="1"/>
  <c r="P680" i="1"/>
  <c r="O679" i="1"/>
  <c r="AG677" i="1"/>
  <c r="E677" i="7" s="1"/>
  <c r="O675" i="1"/>
  <c r="AG673" i="1"/>
  <c r="P672" i="1"/>
  <c r="O671" i="1"/>
  <c r="AG669" i="1"/>
  <c r="P668" i="1"/>
  <c r="O667" i="1"/>
  <c r="AG665" i="1"/>
  <c r="O663" i="1"/>
  <c r="P660" i="1"/>
  <c r="O659" i="1"/>
  <c r="AG657" i="1"/>
  <c r="W656" i="1"/>
  <c r="O655" i="1"/>
  <c r="E25" i="13" s="1"/>
  <c r="AG653" i="1"/>
  <c r="N23" i="13" s="1"/>
  <c r="O651" i="1"/>
  <c r="E21" i="13" s="1"/>
  <c r="BA650" i="1"/>
  <c r="AG649" i="1"/>
  <c r="O647" i="1"/>
  <c r="E17" i="13" s="1"/>
  <c r="AG645" i="1"/>
  <c r="W644" i="1"/>
  <c r="P644" i="1"/>
  <c r="F14" i="13" s="1"/>
  <c r="O643" i="1"/>
  <c r="E13" i="13" s="1"/>
  <c r="AG641" i="1"/>
  <c r="E641" i="7" s="1"/>
  <c r="P640" i="1"/>
  <c r="F10" i="13" s="1"/>
  <c r="O639" i="1"/>
  <c r="E9" i="13" s="1"/>
  <c r="W636" i="1"/>
  <c r="P636" i="1"/>
  <c r="F6" i="13" s="1"/>
  <c r="O635" i="1"/>
  <c r="E5" i="13" s="1"/>
  <c r="AG633" i="1"/>
  <c r="W632" i="1"/>
  <c r="P632" i="1"/>
  <c r="O631" i="1"/>
  <c r="AG629" i="1"/>
  <c r="O627" i="1"/>
  <c r="AG625" i="1"/>
  <c r="E625" i="7" s="1"/>
  <c r="P624" i="1"/>
  <c r="C624" i="7" s="1"/>
  <c r="O623" i="1"/>
  <c r="AG621" i="1"/>
  <c r="O619" i="1"/>
  <c r="AG617" i="1"/>
  <c r="O615" i="1"/>
  <c r="AG613" i="1"/>
  <c r="P612" i="1"/>
  <c r="O611" i="1"/>
  <c r="AG609" i="1"/>
  <c r="W608" i="1"/>
  <c r="P608" i="1"/>
  <c r="O607" i="1"/>
  <c r="BA606" i="1"/>
  <c r="AG605" i="1"/>
  <c r="E605" i="7" s="1"/>
  <c r="O603" i="1"/>
  <c r="AG601" i="1"/>
  <c r="W600" i="1"/>
  <c r="P600" i="1"/>
  <c r="O599" i="1"/>
  <c r="AG597" i="1"/>
  <c r="W596" i="1"/>
  <c r="O595" i="1"/>
  <c r="O591" i="1"/>
  <c r="AG589" i="1"/>
  <c r="P588" i="1"/>
  <c r="O587" i="1"/>
  <c r="AG585" i="1"/>
  <c r="E585" i="7" s="1"/>
  <c r="W584" i="1"/>
  <c r="AZ583" i="1"/>
  <c r="AS582" i="1"/>
  <c r="AX582" i="1" s="1"/>
  <c r="AW582" i="1"/>
  <c r="AZ582" i="1" s="1"/>
  <c r="AK582" i="1"/>
  <c r="AO582" i="1" s="1"/>
  <c r="U582" i="1"/>
  <c r="X582" i="1" s="1"/>
  <c r="AU582" i="1"/>
  <c r="AY582" i="1" s="1"/>
  <c r="P581" i="1"/>
  <c r="AI578" i="1"/>
  <c r="AN578" i="1" s="1"/>
  <c r="M578" i="1"/>
  <c r="O577" i="1"/>
  <c r="P572" i="1"/>
  <c r="AI572" i="1"/>
  <c r="AN572" i="1" s="1"/>
  <c r="AS572" i="1"/>
  <c r="AX572" i="1" s="1"/>
  <c r="AW572" i="1"/>
  <c r="AZ572" i="1" s="1"/>
  <c r="U572" i="1"/>
  <c r="X572" i="1" s="1"/>
  <c r="P556" i="1"/>
  <c r="AI556" i="1"/>
  <c r="AN556" i="1" s="1"/>
  <c r="AS556" i="1"/>
  <c r="AX556" i="1" s="1"/>
  <c r="AW556" i="1"/>
  <c r="AZ556" i="1" s="1"/>
  <c r="U556" i="1"/>
  <c r="X556" i="1" s="1"/>
  <c r="P540" i="1"/>
  <c r="AI540" i="1"/>
  <c r="AN540" i="1" s="1"/>
  <c r="AS540" i="1"/>
  <c r="AX540" i="1" s="1"/>
  <c r="AW540" i="1"/>
  <c r="AZ540" i="1" s="1"/>
  <c r="U540" i="1"/>
  <c r="X540" i="1" s="1"/>
  <c r="AQ531" i="1"/>
  <c r="W508" i="1"/>
  <c r="W479" i="1"/>
  <c r="AQ474" i="1"/>
  <c r="W462" i="1"/>
  <c r="W454" i="1"/>
  <c r="W446" i="1"/>
  <c r="W430" i="1"/>
  <c r="W402" i="1"/>
  <c r="AI252" i="1"/>
  <c r="AN252" i="1" s="1"/>
  <c r="W252" i="6" s="1"/>
  <c r="AU252" i="1"/>
  <c r="AY252" i="1" s="1"/>
  <c r="AD252" i="6" s="1"/>
  <c r="AK252" i="1"/>
  <c r="AO252" i="1" s="1"/>
  <c r="X252" i="6" s="1"/>
  <c r="U252" i="1"/>
  <c r="X252" i="1" s="1"/>
  <c r="AW252" i="1"/>
  <c r="AZ252" i="1" s="1"/>
  <c r="AE252" i="6" s="1"/>
  <c r="AS252" i="1"/>
  <c r="AX252" i="1" s="1"/>
  <c r="AC252" i="6" s="1"/>
  <c r="AX583" i="1"/>
  <c r="AX579" i="1"/>
  <c r="AX575" i="1"/>
  <c r="P571" i="1"/>
  <c r="AX570" i="1"/>
  <c r="AX566" i="1"/>
  <c r="P559" i="1"/>
  <c r="P555" i="1"/>
  <c r="AX554" i="1"/>
  <c r="AX550" i="1"/>
  <c r="P547" i="1"/>
  <c r="AX542" i="1"/>
  <c r="BA502" i="1"/>
  <c r="BA498" i="1"/>
  <c r="BA494" i="1"/>
  <c r="BA488" i="1"/>
  <c r="BA460" i="1"/>
  <c r="BA444" i="1"/>
  <c r="AG435" i="1"/>
  <c r="AG431" i="1"/>
  <c r="E431" i="7" s="1"/>
  <c r="AG427" i="1"/>
  <c r="W352" i="1"/>
  <c r="AX584" i="1"/>
  <c r="AU583" i="1"/>
  <c r="AY583" i="1" s="1"/>
  <c r="U583" i="1"/>
  <c r="X583" i="1" s="1"/>
  <c r="AW581" i="1"/>
  <c r="AZ581" i="1" s="1"/>
  <c r="AX580" i="1"/>
  <c r="AU579" i="1"/>
  <c r="AY579" i="1" s="1"/>
  <c r="U579" i="1"/>
  <c r="X579" i="1" s="1"/>
  <c r="AW577" i="1"/>
  <c r="AZ577" i="1" s="1"/>
  <c r="AX576" i="1"/>
  <c r="AU575" i="1"/>
  <c r="AY575" i="1" s="1"/>
  <c r="U575" i="1"/>
  <c r="X575" i="1" s="1"/>
  <c r="AW573" i="1"/>
  <c r="AZ573" i="1" s="1"/>
  <c r="AS573" i="1"/>
  <c r="AX573" i="1" s="1"/>
  <c r="U573" i="1"/>
  <c r="X573" i="1" s="1"/>
  <c r="AX571" i="1"/>
  <c r="U569" i="1"/>
  <c r="X569" i="1" s="1"/>
  <c r="AX567" i="1"/>
  <c r="U565" i="1"/>
  <c r="X565" i="1" s="1"/>
  <c r="AX563" i="1"/>
  <c r="U561" i="1"/>
  <c r="X561" i="1" s="1"/>
  <c r="AX559" i="1"/>
  <c r="U557" i="1"/>
  <c r="X557" i="1" s="1"/>
  <c r="AX555" i="1"/>
  <c r="U553" i="1"/>
  <c r="X553" i="1" s="1"/>
  <c r="AX551" i="1"/>
  <c r="U549" i="1"/>
  <c r="X549" i="1" s="1"/>
  <c r="AX547" i="1"/>
  <c r="U545" i="1"/>
  <c r="X545" i="1" s="1"/>
  <c r="AX543" i="1"/>
  <c r="U541" i="1"/>
  <c r="X541" i="1" s="1"/>
  <c r="AX539" i="1"/>
  <c r="AG535" i="1"/>
  <c r="E535" i="7" s="1"/>
  <c r="AG531" i="1"/>
  <c r="E531" i="7" s="1"/>
  <c r="W525" i="1"/>
  <c r="AG523" i="1"/>
  <c r="W521" i="1"/>
  <c r="AG515" i="1"/>
  <c r="AN512" i="1"/>
  <c r="AN510" i="1"/>
  <c r="AN508" i="1"/>
  <c r="Y505" i="1"/>
  <c r="AN504" i="1"/>
  <c r="AN500" i="1"/>
  <c r="AN498" i="1"/>
  <c r="AN496" i="1"/>
  <c r="AN494" i="1"/>
  <c r="AN492" i="1"/>
  <c r="AN490" i="1"/>
  <c r="AN486" i="1"/>
  <c r="W484" i="1"/>
  <c r="AG474" i="1"/>
  <c r="W468" i="1"/>
  <c r="AG466" i="1"/>
  <c r="AN458" i="1"/>
  <c r="AN456" i="1"/>
  <c r="AN454" i="1"/>
  <c r="AN450" i="1"/>
  <c r="AN446" i="1"/>
  <c r="AN444" i="1"/>
  <c r="AN442" i="1"/>
  <c r="AN438" i="1"/>
  <c r="AN436" i="1"/>
  <c r="AN434" i="1"/>
  <c r="AN430" i="1"/>
  <c r="AN426" i="1"/>
  <c r="P426" i="1"/>
  <c r="AG424" i="1"/>
  <c r="AG420" i="1"/>
  <c r="E420" i="7" s="1"/>
  <c r="P418" i="1"/>
  <c r="AN413" i="1"/>
  <c r="W406" i="1"/>
  <c r="AN405" i="1"/>
  <c r="W398" i="1"/>
  <c r="AN397" i="1"/>
  <c r="W390" i="1"/>
  <c r="AN389" i="1"/>
  <c r="W382" i="1"/>
  <c r="W374" i="1"/>
  <c r="P349" i="1"/>
  <c r="AX581" i="1"/>
  <c r="AW569" i="1"/>
  <c r="AZ569" i="1" s="1"/>
  <c r="AS569" i="1"/>
  <c r="AX569" i="1" s="1"/>
  <c r="AW565" i="1"/>
  <c r="AZ565" i="1" s="1"/>
  <c r="AS565" i="1"/>
  <c r="AX565" i="1" s="1"/>
  <c r="AW561" i="1"/>
  <c r="AZ561" i="1" s="1"/>
  <c r="AS561" i="1"/>
  <c r="AX561" i="1" s="1"/>
  <c r="AW557" i="1"/>
  <c r="AZ557" i="1" s="1"/>
  <c r="AS557" i="1"/>
  <c r="AX557" i="1" s="1"/>
  <c r="AW553" i="1"/>
  <c r="AZ553" i="1" s="1"/>
  <c r="AS553" i="1"/>
  <c r="AX553" i="1" s="1"/>
  <c r="AW549" i="1"/>
  <c r="AZ549" i="1" s="1"/>
  <c r="AS549" i="1"/>
  <c r="AX549" i="1" s="1"/>
  <c r="AW545" i="1"/>
  <c r="AZ545" i="1" s="1"/>
  <c r="AS545" i="1"/>
  <c r="AX545" i="1" s="1"/>
  <c r="AW541" i="1"/>
  <c r="AZ541" i="1" s="1"/>
  <c r="AS541" i="1"/>
  <c r="AX541" i="1" s="1"/>
  <c r="AG536" i="1"/>
  <c r="AG532" i="1"/>
  <c r="AG528" i="1"/>
  <c r="AG524" i="1"/>
  <c r="AG516" i="1"/>
  <c r="AG512" i="1"/>
  <c r="BA511" i="1"/>
  <c r="P511" i="1"/>
  <c r="AG508" i="1"/>
  <c r="P505" i="1"/>
  <c r="C505" i="7" s="1"/>
  <c r="AG504" i="1"/>
  <c r="BA503" i="1"/>
  <c r="P503" i="1"/>
  <c r="AG502" i="1"/>
  <c r="E502" i="7" s="1"/>
  <c r="P501" i="1"/>
  <c r="AG500" i="1"/>
  <c r="AG498" i="1"/>
  <c r="AG496" i="1"/>
  <c r="BA495" i="1"/>
  <c r="P495" i="1"/>
  <c r="AG494" i="1"/>
  <c r="AG492" i="1"/>
  <c r="AG490" i="1"/>
  <c r="BA489" i="1"/>
  <c r="P489" i="1"/>
  <c r="BA487" i="1"/>
  <c r="P487" i="1"/>
  <c r="AG486" i="1"/>
  <c r="AG483" i="1"/>
  <c r="AG479" i="1"/>
  <c r="AG471" i="1"/>
  <c r="P465" i="1"/>
  <c r="AG462" i="1"/>
  <c r="AG460" i="1"/>
  <c r="AG458" i="1"/>
  <c r="P457" i="1"/>
  <c r="AG454" i="1"/>
  <c r="P453" i="1"/>
  <c r="AG450" i="1"/>
  <c r="BA449" i="1"/>
  <c r="P447" i="1"/>
  <c r="BA445" i="1"/>
  <c r="AG442" i="1"/>
  <c r="BA441" i="1"/>
  <c r="P441" i="1"/>
  <c r="AG440" i="1"/>
  <c r="E440" i="7" s="1"/>
  <c r="P439" i="1"/>
  <c r="AG438" i="1"/>
  <c r="P437" i="1"/>
  <c r="AG434" i="1"/>
  <c r="BA429" i="1"/>
  <c r="P361" i="1"/>
  <c r="W360" i="1"/>
  <c r="W344" i="1"/>
  <c r="AI241" i="1"/>
  <c r="AN241" i="1" s="1"/>
  <c r="W241" i="6" s="1"/>
  <c r="AU241" i="1"/>
  <c r="AY241" i="1" s="1"/>
  <c r="AD241" i="6" s="1"/>
  <c r="U241" i="1"/>
  <c r="X241" i="1" s="1"/>
  <c r="M241" i="6" s="1"/>
  <c r="AW241" i="1"/>
  <c r="AZ241" i="1" s="1"/>
  <c r="AE241" i="6" s="1"/>
  <c r="AS241" i="1"/>
  <c r="AK241" i="1"/>
  <c r="AO241" i="1" s="1"/>
  <c r="X241" i="6" s="1"/>
  <c r="W424" i="1"/>
  <c r="AI424" i="1"/>
  <c r="AN424" i="1" s="1"/>
  <c r="AU424" i="1"/>
  <c r="AY424" i="1" s="1"/>
  <c r="AI422" i="1"/>
  <c r="AN422" i="1" s="1"/>
  <c r="AU422" i="1"/>
  <c r="AY422" i="1" s="1"/>
  <c r="AI420" i="1"/>
  <c r="AN420" i="1" s="1"/>
  <c r="AU420" i="1"/>
  <c r="AY420" i="1" s="1"/>
  <c r="W418" i="1"/>
  <c r="AI418" i="1"/>
  <c r="AN418" i="1" s="1"/>
  <c r="AU418" i="1"/>
  <c r="AY418" i="1" s="1"/>
  <c r="W416" i="1"/>
  <c r="AI416" i="1"/>
  <c r="AN416" i="1" s="1"/>
  <c r="AU416" i="1"/>
  <c r="AY416" i="1" s="1"/>
  <c r="W414" i="1"/>
  <c r="AI414" i="1"/>
  <c r="AN414" i="1" s="1"/>
  <c r="AU414" i="1"/>
  <c r="AY414" i="1" s="1"/>
  <c r="W393" i="1"/>
  <c r="W361" i="1"/>
  <c r="W357" i="1"/>
  <c r="W353" i="1"/>
  <c r="W349" i="1"/>
  <c r="W345" i="1"/>
  <c r="P340" i="1"/>
  <c r="AQ335" i="1"/>
  <c r="P333" i="1"/>
  <c r="AI333" i="1"/>
  <c r="AN333" i="1" s="1"/>
  <c r="AS333" i="1"/>
  <c r="AX333" i="1" s="1"/>
  <c r="AW333" i="1"/>
  <c r="AZ333" i="1" s="1"/>
  <c r="U333" i="1"/>
  <c r="X333" i="1" s="1"/>
  <c r="P325" i="1"/>
  <c r="AI325" i="1"/>
  <c r="AN325" i="1" s="1"/>
  <c r="AS325" i="1"/>
  <c r="AX325" i="1" s="1"/>
  <c r="AW325" i="1"/>
  <c r="AZ325" i="1" s="1"/>
  <c r="U325" i="1"/>
  <c r="X325" i="1" s="1"/>
  <c r="BA324" i="1"/>
  <c r="BA323" i="1"/>
  <c r="P321" i="1"/>
  <c r="P313" i="1"/>
  <c r="BA307" i="1"/>
  <c r="P305" i="1"/>
  <c r="P155" i="1"/>
  <c r="I155" i="6" s="1"/>
  <c r="U155" i="1"/>
  <c r="X155" i="1" s="1"/>
  <c r="AU155" i="1"/>
  <c r="AY155" i="1" s="1"/>
  <c r="AD155" i="6" s="1"/>
  <c r="AS155" i="1"/>
  <c r="AX155" i="1" s="1"/>
  <c r="AC155" i="6" s="1"/>
  <c r="AW155" i="1"/>
  <c r="AZ155" i="1" s="1"/>
  <c r="AE155" i="6" s="1"/>
  <c r="AI155" i="1"/>
  <c r="AN155" i="1" s="1"/>
  <c r="W155" i="6" s="1"/>
  <c r="AK155" i="1"/>
  <c r="AO155" i="1" s="1"/>
  <c r="X155" i="6" s="1"/>
  <c r="M425" i="1"/>
  <c r="M423" i="1"/>
  <c r="M421" i="1"/>
  <c r="M419" i="1"/>
  <c r="M417" i="1"/>
  <c r="M415" i="1"/>
  <c r="W412" i="1"/>
  <c r="O412" i="1"/>
  <c r="AG410" i="1"/>
  <c r="M410" i="1"/>
  <c r="W408" i="1"/>
  <c r="O408" i="1"/>
  <c r="AG406" i="1"/>
  <c r="M406" i="1"/>
  <c r="W404" i="1"/>
  <c r="O404" i="1"/>
  <c r="AG402" i="1"/>
  <c r="M402" i="1"/>
  <c r="W400" i="1"/>
  <c r="O400" i="1"/>
  <c r="AG398" i="1"/>
  <c r="M398" i="1"/>
  <c r="W396" i="1"/>
  <c r="O396" i="1"/>
  <c r="AG394" i="1"/>
  <c r="M394" i="1"/>
  <c r="W392" i="1"/>
  <c r="O392" i="1"/>
  <c r="AG390" i="1"/>
  <c r="M390" i="1"/>
  <c r="W388" i="1"/>
  <c r="O388" i="1"/>
  <c r="AG386" i="1"/>
  <c r="M386" i="1"/>
  <c r="W384" i="1"/>
  <c r="O384" i="1"/>
  <c r="AG382" i="1"/>
  <c r="M382" i="1"/>
  <c r="W380" i="1"/>
  <c r="O380" i="1"/>
  <c r="AG378" i="1"/>
  <c r="M378" i="1"/>
  <c r="W376" i="1"/>
  <c r="O376" i="1"/>
  <c r="M374" i="1"/>
  <c r="W372" i="1"/>
  <c r="O372" i="1"/>
  <c r="AG370" i="1"/>
  <c r="M370" i="1"/>
  <c r="W368" i="1"/>
  <c r="O368" i="1"/>
  <c r="AG366" i="1"/>
  <c r="M366" i="1"/>
  <c r="W364" i="1"/>
  <c r="O364" i="1"/>
  <c r="O363" i="1"/>
  <c r="O359" i="1"/>
  <c r="W358" i="1"/>
  <c r="O355" i="1"/>
  <c r="O351" i="1"/>
  <c r="W350" i="1"/>
  <c r="O347" i="1"/>
  <c r="O343" i="1"/>
  <c r="W342" i="1"/>
  <c r="P341" i="1"/>
  <c r="AI341" i="1"/>
  <c r="AN341" i="1" s="1"/>
  <c r="AU341" i="1"/>
  <c r="AY341" i="1" s="1"/>
  <c r="U341" i="1"/>
  <c r="X341" i="1" s="1"/>
  <c r="AK341" i="1"/>
  <c r="AO341" i="1" s="1"/>
  <c r="AS341" i="1"/>
  <c r="AX341" i="1" s="1"/>
  <c r="AW341" i="1"/>
  <c r="AZ341" i="1" s="1"/>
  <c r="W332" i="1"/>
  <c r="W324" i="1"/>
  <c r="AI260" i="1"/>
  <c r="AN260" i="1" s="1"/>
  <c r="AU260" i="1"/>
  <c r="AY260" i="1" s="1"/>
  <c r="AK260" i="1"/>
  <c r="AO260" i="1" s="1"/>
  <c r="X260" i="6" s="1"/>
  <c r="U260" i="1"/>
  <c r="X260" i="1" s="1"/>
  <c r="AW260" i="1"/>
  <c r="AZ260" i="1" s="1"/>
  <c r="AE260" i="6" s="1"/>
  <c r="AI224" i="1"/>
  <c r="AN224" i="1" s="1"/>
  <c r="AU224" i="1"/>
  <c r="AY224" i="1" s="1"/>
  <c r="AD224" i="6" s="1"/>
  <c r="U224" i="1"/>
  <c r="X224" i="1" s="1"/>
  <c r="M224" i="6" s="1"/>
  <c r="AK224" i="1"/>
  <c r="AO224" i="1" s="1"/>
  <c r="X224" i="6" s="1"/>
  <c r="AW224" i="1"/>
  <c r="AZ224" i="1" s="1"/>
  <c r="AE224" i="6" s="1"/>
  <c r="AS224" i="1"/>
  <c r="AX224" i="1" s="1"/>
  <c r="AC224" i="6" s="1"/>
  <c r="AI208" i="1"/>
  <c r="AN208" i="1" s="1"/>
  <c r="W208" i="6" s="1"/>
  <c r="AU208" i="1"/>
  <c r="AY208" i="1" s="1"/>
  <c r="AD208" i="6" s="1"/>
  <c r="U208" i="1"/>
  <c r="X208" i="1" s="1"/>
  <c r="M208" i="6" s="1"/>
  <c r="AK208" i="1"/>
  <c r="AO208" i="1" s="1"/>
  <c r="X208" i="6" s="1"/>
  <c r="AW208" i="1"/>
  <c r="AZ208" i="1" s="1"/>
  <c r="AE208" i="6" s="1"/>
  <c r="AS208" i="1"/>
  <c r="AX208" i="1" s="1"/>
  <c r="AC208" i="6" s="1"/>
  <c r="W425" i="1"/>
  <c r="AI425" i="1"/>
  <c r="AN425" i="1" s="1"/>
  <c r="AU425" i="1"/>
  <c r="AY425" i="1" s="1"/>
  <c r="AI423" i="1"/>
  <c r="AN423" i="1" s="1"/>
  <c r="AU423" i="1"/>
  <c r="AY423" i="1" s="1"/>
  <c r="W421" i="1"/>
  <c r="AI421" i="1"/>
  <c r="AN421" i="1" s="1"/>
  <c r="AU421" i="1"/>
  <c r="AY421" i="1" s="1"/>
  <c r="AI419" i="1"/>
  <c r="AN419" i="1" s="1"/>
  <c r="AU419" i="1"/>
  <c r="AY419" i="1" s="1"/>
  <c r="W417" i="1"/>
  <c r="AI417" i="1"/>
  <c r="AN417" i="1" s="1"/>
  <c r="AU417" i="1"/>
  <c r="AY417" i="1" s="1"/>
  <c r="AI415" i="1"/>
  <c r="AN415" i="1" s="1"/>
  <c r="AU415" i="1"/>
  <c r="AY415" i="1" s="1"/>
  <c r="AG413" i="1"/>
  <c r="M413" i="1"/>
  <c r="O411" i="1"/>
  <c r="AG409" i="1"/>
  <c r="M409" i="1"/>
  <c r="O407" i="1"/>
  <c r="AG405" i="1"/>
  <c r="M405" i="1"/>
  <c r="O403" i="1"/>
  <c r="AG401" i="1"/>
  <c r="M401" i="1"/>
  <c r="O399" i="1"/>
  <c r="AG397" i="1"/>
  <c r="M397" i="1"/>
  <c r="O395" i="1"/>
  <c r="AG393" i="1"/>
  <c r="M393" i="1"/>
  <c r="O391" i="1"/>
  <c r="AG389" i="1"/>
  <c r="M389" i="1"/>
  <c r="O387" i="1"/>
  <c r="AG385" i="1"/>
  <c r="M385" i="1"/>
  <c r="O383" i="1"/>
  <c r="AG381" i="1"/>
  <c r="M381" i="1"/>
  <c r="O379" i="1"/>
  <c r="AG377" i="1"/>
  <c r="M377" i="1"/>
  <c r="W375" i="1"/>
  <c r="O375" i="1"/>
  <c r="AG373" i="1"/>
  <c r="M373" i="1"/>
  <c r="O371" i="1"/>
  <c r="AG369" i="1"/>
  <c r="M369" i="1"/>
  <c r="O367" i="1"/>
  <c r="AG365" i="1"/>
  <c r="M365" i="1"/>
  <c r="W363" i="1"/>
  <c r="AN360" i="1"/>
  <c r="O360" i="1"/>
  <c r="W359" i="1"/>
  <c r="O356" i="1"/>
  <c r="W355" i="1"/>
  <c r="O352" i="1"/>
  <c r="W351" i="1"/>
  <c r="AN348" i="1"/>
  <c r="O348" i="1"/>
  <c r="AN344" i="1"/>
  <c r="O344" i="1"/>
  <c r="W343" i="1"/>
  <c r="AG338" i="1"/>
  <c r="AG337" i="1"/>
  <c r="P337" i="1"/>
  <c r="AS337" i="1"/>
  <c r="AX337" i="1" s="1"/>
  <c r="AW337" i="1"/>
  <c r="AZ337" i="1" s="1"/>
  <c r="AK337" i="1"/>
  <c r="AO337" i="1" s="1"/>
  <c r="U337" i="1"/>
  <c r="X337" i="1" s="1"/>
  <c r="AU337" i="1"/>
  <c r="AY337" i="1" s="1"/>
  <c r="AU333" i="1"/>
  <c r="AY333" i="1" s="1"/>
  <c r="P329" i="1"/>
  <c r="AI329" i="1"/>
  <c r="AN329" i="1" s="1"/>
  <c r="AS329" i="1"/>
  <c r="AX329" i="1" s="1"/>
  <c r="AW329" i="1"/>
  <c r="AZ329" i="1" s="1"/>
  <c r="U329" i="1"/>
  <c r="X329" i="1" s="1"/>
  <c r="AU325" i="1"/>
  <c r="AY325" i="1" s="1"/>
  <c r="P317" i="1"/>
  <c r="P309" i="1"/>
  <c r="AW339" i="1"/>
  <c r="AZ339" i="1" s="1"/>
  <c r="AS339" i="1"/>
  <c r="AX339" i="1" s="1"/>
  <c r="AX335" i="1"/>
  <c r="P332" i="1"/>
  <c r="AX331" i="1"/>
  <c r="P328" i="1"/>
  <c r="AX327" i="1"/>
  <c r="AN323" i="1"/>
  <c r="P322" i="1"/>
  <c r="P320" i="1"/>
  <c r="P318" i="1"/>
  <c r="AN317" i="1"/>
  <c r="P316" i="1"/>
  <c r="AN315" i="1"/>
  <c r="AN313" i="1"/>
  <c r="P312" i="1"/>
  <c r="AN311" i="1"/>
  <c r="P310" i="1"/>
  <c r="AN309" i="1"/>
  <c r="P308" i="1"/>
  <c r="AN307" i="1"/>
  <c r="P306" i="1"/>
  <c r="AS303" i="1"/>
  <c r="AX303" i="1" s="1"/>
  <c r="AS302" i="1"/>
  <c r="AX302" i="1" s="1"/>
  <c r="AS301" i="1"/>
  <c r="AX301" i="1" s="1"/>
  <c r="AS300" i="1"/>
  <c r="AX300" i="1" s="1"/>
  <c r="AS299" i="1"/>
  <c r="AX299" i="1" s="1"/>
  <c r="AS298" i="1"/>
  <c r="AX298" i="1" s="1"/>
  <c r="AS297" i="1"/>
  <c r="AX297" i="1" s="1"/>
  <c r="AS296" i="1"/>
  <c r="AX296" i="1" s="1"/>
  <c r="AS295" i="1"/>
  <c r="AX295" i="1" s="1"/>
  <c r="AS294" i="1"/>
  <c r="AX294" i="1" s="1"/>
  <c r="AS293" i="1"/>
  <c r="AX293" i="1" s="1"/>
  <c r="AS292" i="1"/>
  <c r="AX292" i="1" s="1"/>
  <c r="AS291" i="1"/>
  <c r="AX291" i="1" s="1"/>
  <c r="AS290" i="1"/>
  <c r="AX290" i="1" s="1"/>
  <c r="AS289" i="1"/>
  <c r="AX289" i="1" s="1"/>
  <c r="AS288" i="1"/>
  <c r="AX288" i="1" s="1"/>
  <c r="AS287" i="1"/>
  <c r="AX287" i="1" s="1"/>
  <c r="AS286" i="1"/>
  <c r="AX286" i="1" s="1"/>
  <c r="AS285" i="1"/>
  <c r="AX285" i="1" s="1"/>
  <c r="AS284" i="1"/>
  <c r="AX284" i="1" s="1"/>
  <c r="AS283" i="1"/>
  <c r="AX283" i="1" s="1"/>
  <c r="AS282" i="1"/>
  <c r="AX282" i="1" s="1"/>
  <c r="AS281" i="1"/>
  <c r="AX281" i="1" s="1"/>
  <c r="AS280" i="1"/>
  <c r="AX280" i="1" s="1"/>
  <c r="AS279" i="1"/>
  <c r="AX279" i="1" s="1"/>
  <c r="AS278" i="1"/>
  <c r="AX278" i="1" s="1"/>
  <c r="AS277" i="1"/>
  <c r="AX277" i="1" s="1"/>
  <c r="AS276" i="1"/>
  <c r="AX276" i="1" s="1"/>
  <c r="AS275" i="1"/>
  <c r="AX275" i="1" s="1"/>
  <c r="AS274" i="1"/>
  <c r="AX274" i="1" s="1"/>
  <c r="AS273" i="1"/>
  <c r="AX273" i="1" s="1"/>
  <c r="AS272" i="1"/>
  <c r="AX272" i="1" s="1"/>
  <c r="AC272" i="6" s="1"/>
  <c r="AS271" i="1"/>
  <c r="AX271" i="1" s="1"/>
  <c r="AC271" i="6" s="1"/>
  <c r="AS270" i="1"/>
  <c r="AX270" i="1" s="1"/>
  <c r="AC270" i="6" s="1"/>
  <c r="AS269" i="1"/>
  <c r="AX269" i="1" s="1"/>
  <c r="AS268" i="1"/>
  <c r="AX268" i="1" s="1"/>
  <c r="AC268" i="6" s="1"/>
  <c r="AS267" i="1"/>
  <c r="AX267" i="1" s="1"/>
  <c r="AC267" i="6" s="1"/>
  <c r="AI266" i="1"/>
  <c r="AN266" i="1" s="1"/>
  <c r="W266" i="6" s="1"/>
  <c r="AK266" i="1"/>
  <c r="AO266" i="1" s="1"/>
  <c r="X266" i="6" s="1"/>
  <c r="AU266" i="1"/>
  <c r="AY266" i="1" s="1"/>
  <c r="U266" i="1"/>
  <c r="X266" i="1" s="1"/>
  <c r="AI258" i="1"/>
  <c r="AN258" i="1" s="1"/>
  <c r="AU258" i="1"/>
  <c r="AY258" i="1" s="1"/>
  <c r="AK258" i="1"/>
  <c r="AO258" i="1" s="1"/>
  <c r="X258" i="6" s="1"/>
  <c r="U258" i="1"/>
  <c r="X258" i="1" s="1"/>
  <c r="AW258" i="1"/>
  <c r="AZ258" i="1" s="1"/>
  <c r="AE258" i="6" s="1"/>
  <c r="AI250" i="1"/>
  <c r="AN250" i="1" s="1"/>
  <c r="AU250" i="1"/>
  <c r="AY250" i="1" s="1"/>
  <c r="AK250" i="1"/>
  <c r="AO250" i="1" s="1"/>
  <c r="X250" i="6" s="1"/>
  <c r="U250" i="1"/>
  <c r="X250" i="1" s="1"/>
  <c r="AW250" i="1"/>
  <c r="AZ250" i="1" s="1"/>
  <c r="AE250" i="6" s="1"/>
  <c r="AI236" i="1"/>
  <c r="AN236" i="1" s="1"/>
  <c r="AU236" i="1"/>
  <c r="AY236" i="1" s="1"/>
  <c r="AD236" i="6" s="1"/>
  <c r="U236" i="1"/>
  <c r="X236" i="1" s="1"/>
  <c r="M236" i="6" s="1"/>
  <c r="AK236" i="1"/>
  <c r="AO236" i="1" s="1"/>
  <c r="X236" i="6" s="1"/>
  <c r="AW236" i="1"/>
  <c r="AZ236" i="1" s="1"/>
  <c r="AE236" i="6" s="1"/>
  <c r="AI220" i="1"/>
  <c r="AN220" i="1" s="1"/>
  <c r="W220" i="6" s="1"/>
  <c r="AU220" i="1"/>
  <c r="AY220" i="1" s="1"/>
  <c r="AD220" i="6" s="1"/>
  <c r="U220" i="1"/>
  <c r="X220" i="1" s="1"/>
  <c r="M220" i="6" s="1"/>
  <c r="AK220" i="1"/>
  <c r="AO220" i="1" s="1"/>
  <c r="X220" i="6" s="1"/>
  <c r="AW220" i="1"/>
  <c r="AZ220" i="1" s="1"/>
  <c r="AE220" i="6" s="1"/>
  <c r="AI204" i="1"/>
  <c r="AN204" i="1" s="1"/>
  <c r="AU204" i="1"/>
  <c r="AY204" i="1" s="1"/>
  <c r="AD204" i="6" s="1"/>
  <c r="U204" i="1"/>
  <c r="X204" i="1" s="1"/>
  <c r="AK204" i="1"/>
  <c r="AO204" i="1" s="1"/>
  <c r="X204" i="6" s="1"/>
  <c r="AW204" i="1"/>
  <c r="AZ204" i="1" s="1"/>
  <c r="AE204" i="6" s="1"/>
  <c r="AS170" i="1"/>
  <c r="AX170" i="1" s="1"/>
  <c r="AC170" i="6" s="1"/>
  <c r="AW170" i="1"/>
  <c r="AZ170" i="1" s="1"/>
  <c r="AE170" i="6" s="1"/>
  <c r="AK170" i="1"/>
  <c r="AO170" i="1" s="1"/>
  <c r="X170" i="6" s="1"/>
  <c r="U170" i="1"/>
  <c r="X170" i="1" s="1"/>
  <c r="AU170" i="1"/>
  <c r="AY170" i="1" s="1"/>
  <c r="AD170" i="6" s="1"/>
  <c r="AI170" i="1"/>
  <c r="AN170" i="1" s="1"/>
  <c r="P304" i="1"/>
  <c r="P303" i="1"/>
  <c r="AI303" i="1"/>
  <c r="AN303" i="1" s="1"/>
  <c r="AU303" i="1"/>
  <c r="AY303" i="1" s="1"/>
  <c r="P302" i="1"/>
  <c r="AI302" i="1"/>
  <c r="AN302" i="1" s="1"/>
  <c r="AU302" i="1"/>
  <c r="AY302" i="1" s="1"/>
  <c r="AI301" i="1"/>
  <c r="AN301" i="1" s="1"/>
  <c r="AU301" i="1"/>
  <c r="AY301" i="1" s="1"/>
  <c r="P300" i="1"/>
  <c r="AI300" i="1"/>
  <c r="AN300" i="1" s="1"/>
  <c r="AU300" i="1"/>
  <c r="AY300" i="1" s="1"/>
  <c r="P299" i="1"/>
  <c r="AI299" i="1"/>
  <c r="AN299" i="1" s="1"/>
  <c r="AU299" i="1"/>
  <c r="AY299" i="1" s="1"/>
  <c r="P298" i="1"/>
  <c r="AI298" i="1"/>
  <c r="AN298" i="1" s="1"/>
  <c r="AU298" i="1"/>
  <c r="AY298" i="1" s="1"/>
  <c r="AI297" i="1"/>
  <c r="AN297" i="1" s="1"/>
  <c r="AU297" i="1"/>
  <c r="AY297" i="1" s="1"/>
  <c r="P296" i="1"/>
  <c r="AI296" i="1"/>
  <c r="AN296" i="1" s="1"/>
  <c r="AU296" i="1"/>
  <c r="AY296" i="1" s="1"/>
  <c r="AI295" i="1"/>
  <c r="AN295" i="1" s="1"/>
  <c r="AU295" i="1"/>
  <c r="AY295" i="1" s="1"/>
  <c r="P294" i="1"/>
  <c r="AI294" i="1"/>
  <c r="AN294" i="1" s="1"/>
  <c r="AU294" i="1"/>
  <c r="AY294" i="1" s="1"/>
  <c r="P293" i="1"/>
  <c r="AI293" i="1"/>
  <c r="AN293" i="1" s="1"/>
  <c r="AU293" i="1"/>
  <c r="AY293" i="1" s="1"/>
  <c r="P292" i="1"/>
  <c r="AI292" i="1"/>
  <c r="AN292" i="1" s="1"/>
  <c r="AU292" i="1"/>
  <c r="AY292" i="1" s="1"/>
  <c r="AI291" i="1"/>
  <c r="AN291" i="1" s="1"/>
  <c r="AU291" i="1"/>
  <c r="AY291" i="1" s="1"/>
  <c r="P290" i="1"/>
  <c r="AI290" i="1"/>
  <c r="AN290" i="1" s="1"/>
  <c r="AU290" i="1"/>
  <c r="AY290" i="1" s="1"/>
  <c r="AI289" i="1"/>
  <c r="AN289" i="1" s="1"/>
  <c r="AU289" i="1"/>
  <c r="AY289" i="1" s="1"/>
  <c r="P288" i="1"/>
  <c r="AI288" i="1"/>
  <c r="AN288" i="1" s="1"/>
  <c r="AU288" i="1"/>
  <c r="AY288" i="1" s="1"/>
  <c r="P287" i="1"/>
  <c r="AI287" i="1"/>
  <c r="AN287" i="1" s="1"/>
  <c r="AU287" i="1"/>
  <c r="AY287" i="1" s="1"/>
  <c r="P286" i="1"/>
  <c r="AI286" i="1"/>
  <c r="AN286" i="1" s="1"/>
  <c r="AU286" i="1"/>
  <c r="AY286" i="1" s="1"/>
  <c r="AI285" i="1"/>
  <c r="AN285" i="1" s="1"/>
  <c r="AU285" i="1"/>
  <c r="AY285" i="1" s="1"/>
  <c r="P284" i="1"/>
  <c r="AI284" i="1"/>
  <c r="AN284" i="1" s="1"/>
  <c r="AU284" i="1"/>
  <c r="AY284" i="1" s="1"/>
  <c r="P283" i="1"/>
  <c r="AI283" i="1"/>
  <c r="AN283" i="1" s="1"/>
  <c r="AU283" i="1"/>
  <c r="AY283" i="1" s="1"/>
  <c r="P282" i="1"/>
  <c r="AI282" i="1"/>
  <c r="AN282" i="1" s="1"/>
  <c r="AU282" i="1"/>
  <c r="AY282" i="1" s="1"/>
  <c r="AI281" i="1"/>
  <c r="AN281" i="1" s="1"/>
  <c r="AU281" i="1"/>
  <c r="AY281" i="1" s="1"/>
  <c r="P280" i="1"/>
  <c r="AI280" i="1"/>
  <c r="AN280" i="1" s="1"/>
  <c r="AU280" i="1"/>
  <c r="AY280" i="1" s="1"/>
  <c r="AI279" i="1"/>
  <c r="AN279" i="1" s="1"/>
  <c r="AU279" i="1"/>
  <c r="AY279" i="1" s="1"/>
  <c r="P278" i="1"/>
  <c r="AI278" i="1"/>
  <c r="AN278" i="1" s="1"/>
  <c r="AU278" i="1"/>
  <c r="AY278" i="1" s="1"/>
  <c r="P277" i="1"/>
  <c r="AI277" i="1"/>
  <c r="AN277" i="1" s="1"/>
  <c r="AU277" i="1"/>
  <c r="AY277" i="1" s="1"/>
  <c r="P276" i="1"/>
  <c r="AI276" i="1"/>
  <c r="AN276" i="1" s="1"/>
  <c r="AU276" i="1"/>
  <c r="AY276" i="1" s="1"/>
  <c r="AI275" i="1"/>
  <c r="AN275" i="1" s="1"/>
  <c r="AU275" i="1"/>
  <c r="AY275" i="1" s="1"/>
  <c r="P274" i="1"/>
  <c r="AI274" i="1"/>
  <c r="AN274" i="1" s="1"/>
  <c r="AU274" i="1"/>
  <c r="AY274" i="1" s="1"/>
  <c r="AI273" i="1"/>
  <c r="AN273" i="1" s="1"/>
  <c r="AU273" i="1"/>
  <c r="AY273" i="1" s="1"/>
  <c r="P272" i="1"/>
  <c r="I272" i="6" s="1"/>
  <c r="AI272" i="1"/>
  <c r="AN272" i="1" s="1"/>
  <c r="AU272" i="1"/>
  <c r="AY272" i="1" s="1"/>
  <c r="AD272" i="6" s="1"/>
  <c r="P271" i="1"/>
  <c r="I271" i="6" s="1"/>
  <c r="AI271" i="1"/>
  <c r="AN271" i="1" s="1"/>
  <c r="AU271" i="1"/>
  <c r="AY271" i="1" s="1"/>
  <c r="AD271" i="6" s="1"/>
  <c r="P270" i="1"/>
  <c r="I270" i="6" s="1"/>
  <c r="AI270" i="1"/>
  <c r="AN270" i="1" s="1"/>
  <c r="AU270" i="1"/>
  <c r="AY270" i="1" s="1"/>
  <c r="AD270" i="6" s="1"/>
  <c r="P269" i="1"/>
  <c r="AI269" i="1"/>
  <c r="AN269" i="1" s="1"/>
  <c r="AU269" i="1"/>
  <c r="AY269" i="1" s="1"/>
  <c r="AD269" i="6" s="1"/>
  <c r="P268" i="1"/>
  <c r="I268" i="6" s="1"/>
  <c r="AI268" i="1"/>
  <c r="AN268" i="1" s="1"/>
  <c r="AU268" i="1"/>
  <c r="AY268" i="1" s="1"/>
  <c r="AD268" i="6" s="1"/>
  <c r="P267" i="1"/>
  <c r="I267" i="6" s="1"/>
  <c r="AI267" i="1"/>
  <c r="AN267" i="1" s="1"/>
  <c r="AU267" i="1"/>
  <c r="AY267" i="1" s="1"/>
  <c r="AD267" i="6" s="1"/>
  <c r="AI264" i="1"/>
  <c r="AN264" i="1" s="1"/>
  <c r="W264" i="6" s="1"/>
  <c r="AU264" i="1"/>
  <c r="AY264" i="1" s="1"/>
  <c r="AK264" i="1"/>
  <c r="AO264" i="1" s="1"/>
  <c r="X264" i="6" s="1"/>
  <c r="U264" i="1"/>
  <c r="X264" i="1" s="1"/>
  <c r="AW264" i="1"/>
  <c r="AZ264" i="1" s="1"/>
  <c r="AE264" i="6" s="1"/>
  <c r="AI256" i="1"/>
  <c r="AN256" i="1" s="1"/>
  <c r="W256" i="6" s="1"/>
  <c r="AU256" i="1"/>
  <c r="AY256" i="1" s="1"/>
  <c r="AK256" i="1"/>
  <c r="AO256" i="1" s="1"/>
  <c r="X256" i="6" s="1"/>
  <c r="U256" i="1"/>
  <c r="X256" i="1" s="1"/>
  <c r="AW256" i="1"/>
  <c r="AZ256" i="1" s="1"/>
  <c r="AE256" i="6" s="1"/>
  <c r="AI245" i="1"/>
  <c r="AN245" i="1" s="1"/>
  <c r="AU245" i="1"/>
  <c r="AY245" i="1" s="1"/>
  <c r="AD245" i="6" s="1"/>
  <c r="U245" i="1"/>
  <c r="X245" i="1" s="1"/>
  <c r="M245" i="6" s="1"/>
  <c r="AW245" i="1"/>
  <c r="AZ245" i="1" s="1"/>
  <c r="AE245" i="6" s="1"/>
  <c r="AS245" i="1"/>
  <c r="AX245" i="1" s="1"/>
  <c r="AC245" i="6" s="1"/>
  <c r="AI232" i="1"/>
  <c r="AN232" i="1" s="1"/>
  <c r="AU232" i="1"/>
  <c r="AY232" i="1" s="1"/>
  <c r="AD232" i="6" s="1"/>
  <c r="U232" i="1"/>
  <c r="X232" i="1" s="1"/>
  <c r="M232" i="6" s="1"/>
  <c r="AK232" i="1"/>
  <c r="AO232" i="1" s="1"/>
  <c r="X232" i="6" s="1"/>
  <c r="AW232" i="1"/>
  <c r="AZ232" i="1" s="1"/>
  <c r="AE232" i="6" s="1"/>
  <c r="AI216" i="1"/>
  <c r="AN216" i="1" s="1"/>
  <c r="AU216" i="1"/>
  <c r="AY216" i="1" s="1"/>
  <c r="AD216" i="6" s="1"/>
  <c r="U216" i="1"/>
  <c r="X216" i="1" s="1"/>
  <c r="AK216" i="1"/>
  <c r="AO216" i="1" s="1"/>
  <c r="X216" i="6" s="1"/>
  <c r="AW216" i="1"/>
  <c r="AZ216" i="1" s="1"/>
  <c r="AE216" i="6" s="1"/>
  <c r="AS186" i="1"/>
  <c r="AX186" i="1" s="1"/>
  <c r="AC186" i="6" s="1"/>
  <c r="AW186" i="1"/>
  <c r="AZ186" i="1" s="1"/>
  <c r="AE186" i="6" s="1"/>
  <c r="AK186" i="1"/>
  <c r="AO186" i="1" s="1"/>
  <c r="X186" i="6" s="1"/>
  <c r="U186" i="1"/>
  <c r="X186" i="1" s="1"/>
  <c r="AU186" i="1"/>
  <c r="AY186" i="1" s="1"/>
  <c r="AD186" i="6" s="1"/>
  <c r="AI186" i="1"/>
  <c r="AN186" i="1" s="1"/>
  <c r="W186" i="6" s="1"/>
  <c r="P166" i="1"/>
  <c r="I166" i="6" s="1"/>
  <c r="AU413" i="1"/>
  <c r="AY413" i="1" s="1"/>
  <c r="AU412" i="1"/>
  <c r="AY412" i="1" s="1"/>
  <c r="AU411" i="1"/>
  <c r="AY411" i="1" s="1"/>
  <c r="AU410" i="1"/>
  <c r="AY410" i="1" s="1"/>
  <c r="AU409" i="1"/>
  <c r="AY409" i="1" s="1"/>
  <c r="AU408" i="1"/>
  <c r="AY408" i="1" s="1"/>
  <c r="AU407" i="1"/>
  <c r="AY407" i="1" s="1"/>
  <c r="AU406" i="1"/>
  <c r="AY406" i="1" s="1"/>
  <c r="AU405" i="1"/>
  <c r="AY405" i="1" s="1"/>
  <c r="AU404" i="1"/>
  <c r="AY404" i="1" s="1"/>
  <c r="AU403" i="1"/>
  <c r="AY403" i="1" s="1"/>
  <c r="AU402" i="1"/>
  <c r="AY402" i="1" s="1"/>
  <c r="AU401" i="1"/>
  <c r="AY401" i="1" s="1"/>
  <c r="AU400" i="1"/>
  <c r="AY400" i="1" s="1"/>
  <c r="AU399" i="1"/>
  <c r="AY399" i="1" s="1"/>
  <c r="AU398" i="1"/>
  <c r="AY398" i="1" s="1"/>
  <c r="AU397" i="1"/>
  <c r="AY397" i="1" s="1"/>
  <c r="AU396" i="1"/>
  <c r="AY396" i="1" s="1"/>
  <c r="AU395" i="1"/>
  <c r="AY395" i="1" s="1"/>
  <c r="AU394" i="1"/>
  <c r="AY394" i="1" s="1"/>
  <c r="AU393" i="1"/>
  <c r="AY393" i="1" s="1"/>
  <c r="AU392" i="1"/>
  <c r="AY392" i="1" s="1"/>
  <c r="AU391" i="1"/>
  <c r="AY391" i="1" s="1"/>
  <c r="AU390" i="1"/>
  <c r="AY390" i="1" s="1"/>
  <c r="AU389" i="1"/>
  <c r="AY389" i="1" s="1"/>
  <c r="AU388" i="1"/>
  <c r="AY388" i="1" s="1"/>
  <c r="AU387" i="1"/>
  <c r="AY387" i="1" s="1"/>
  <c r="AU386" i="1"/>
  <c r="AY386" i="1" s="1"/>
  <c r="AU385" i="1"/>
  <c r="AY385" i="1" s="1"/>
  <c r="AU384" i="1"/>
  <c r="AY384" i="1" s="1"/>
  <c r="AU383" i="1"/>
  <c r="AY383" i="1" s="1"/>
  <c r="AU382" i="1"/>
  <c r="AY382" i="1" s="1"/>
  <c r="AU381" i="1"/>
  <c r="AY381" i="1" s="1"/>
  <c r="AU380" i="1"/>
  <c r="AY380" i="1" s="1"/>
  <c r="AU379" i="1"/>
  <c r="AY379" i="1" s="1"/>
  <c r="AU378" i="1"/>
  <c r="AY378" i="1" s="1"/>
  <c r="AU377" i="1"/>
  <c r="AY377" i="1" s="1"/>
  <c r="AU376" i="1"/>
  <c r="AY376" i="1" s="1"/>
  <c r="AU375" i="1"/>
  <c r="AY375" i="1" s="1"/>
  <c r="AU374" i="1"/>
  <c r="AY374" i="1" s="1"/>
  <c r="AU373" i="1"/>
  <c r="AY373" i="1" s="1"/>
  <c r="AU372" i="1"/>
  <c r="AY372" i="1" s="1"/>
  <c r="AU371" i="1"/>
  <c r="AY371" i="1" s="1"/>
  <c r="AU370" i="1"/>
  <c r="AY370" i="1" s="1"/>
  <c r="AU369" i="1"/>
  <c r="AY369" i="1" s="1"/>
  <c r="AU368" i="1"/>
  <c r="AY368" i="1" s="1"/>
  <c r="AU367" i="1"/>
  <c r="AY367" i="1" s="1"/>
  <c r="AU366" i="1"/>
  <c r="AY366" i="1" s="1"/>
  <c r="AU365" i="1"/>
  <c r="AY365" i="1" s="1"/>
  <c r="AU364" i="1"/>
  <c r="AY364" i="1" s="1"/>
  <c r="AU363" i="1"/>
  <c r="AY363" i="1" s="1"/>
  <c r="AU362" i="1"/>
  <c r="AY362" i="1" s="1"/>
  <c r="AU361" i="1"/>
  <c r="AY361" i="1" s="1"/>
  <c r="AU360" i="1"/>
  <c r="AY360" i="1" s="1"/>
  <c r="AU359" i="1"/>
  <c r="AY359" i="1" s="1"/>
  <c r="AU358" i="1"/>
  <c r="AY358" i="1" s="1"/>
  <c r="AU357" i="1"/>
  <c r="AY357" i="1" s="1"/>
  <c r="AU356" i="1"/>
  <c r="AY356" i="1" s="1"/>
  <c r="AU355" i="1"/>
  <c r="AY355" i="1" s="1"/>
  <c r="AU354" i="1"/>
  <c r="AY354" i="1" s="1"/>
  <c r="AU353" i="1"/>
  <c r="AY353" i="1" s="1"/>
  <c r="AU352" i="1"/>
  <c r="AY352" i="1" s="1"/>
  <c r="AU351" i="1"/>
  <c r="AY351" i="1" s="1"/>
  <c r="AU350" i="1"/>
  <c r="AY350" i="1" s="1"/>
  <c r="AU349" i="1"/>
  <c r="AY349" i="1" s="1"/>
  <c r="AU348" i="1"/>
  <c r="AY348" i="1" s="1"/>
  <c r="AU347" i="1"/>
  <c r="AY347" i="1" s="1"/>
  <c r="AU346" i="1"/>
  <c r="AY346" i="1" s="1"/>
  <c r="AU345" i="1"/>
  <c r="AY345" i="1" s="1"/>
  <c r="AU344" i="1"/>
  <c r="AY344" i="1" s="1"/>
  <c r="AU343" i="1"/>
  <c r="AY343" i="1" s="1"/>
  <c r="AU342" i="1"/>
  <c r="AY342" i="1" s="1"/>
  <c r="AX340" i="1"/>
  <c r="AU339" i="1"/>
  <c r="AY339" i="1" s="1"/>
  <c r="AW334" i="1"/>
  <c r="AZ334" i="1" s="1"/>
  <c r="AS334" i="1"/>
  <c r="AX334" i="1" s="1"/>
  <c r="AW330" i="1"/>
  <c r="AZ330" i="1" s="1"/>
  <c r="AS330" i="1"/>
  <c r="AX330" i="1" s="1"/>
  <c r="AW326" i="1"/>
  <c r="AZ326" i="1" s="1"/>
  <c r="AS326" i="1"/>
  <c r="AX326" i="1" s="1"/>
  <c r="AN322" i="1"/>
  <c r="AN320" i="1"/>
  <c r="AN318" i="1"/>
  <c r="AN316" i="1"/>
  <c r="AN314" i="1"/>
  <c r="AN312" i="1"/>
  <c r="AN310" i="1"/>
  <c r="AN308" i="1"/>
  <c r="AN306" i="1"/>
  <c r="AN304" i="1"/>
  <c r="W302" i="1"/>
  <c r="W299" i="1"/>
  <c r="W297" i="1"/>
  <c r="W296" i="1"/>
  <c r="W294" i="1"/>
  <c r="W291" i="1"/>
  <c r="W289" i="1"/>
  <c r="W286" i="1"/>
  <c r="W283" i="1"/>
  <c r="W281" i="1"/>
  <c r="W278" i="1"/>
  <c r="W275" i="1"/>
  <c r="W273" i="1"/>
  <c r="W271" i="1"/>
  <c r="Y271" i="1" s="1"/>
  <c r="N271" i="6" s="1"/>
  <c r="W270" i="1"/>
  <c r="Y270" i="1" s="1"/>
  <c r="N270" i="6" s="1"/>
  <c r="W269" i="1"/>
  <c r="Y269" i="1" s="1"/>
  <c r="N269" i="6" s="1"/>
  <c r="AI262" i="1"/>
  <c r="AN262" i="1" s="1"/>
  <c r="W262" i="6" s="1"/>
  <c r="AU262" i="1"/>
  <c r="AY262" i="1" s="1"/>
  <c r="AK262" i="1"/>
  <c r="AO262" i="1" s="1"/>
  <c r="X262" i="6" s="1"/>
  <c r="U262" i="1"/>
  <c r="X262" i="1" s="1"/>
  <c r="AW262" i="1"/>
  <c r="AZ262" i="1" s="1"/>
  <c r="AE262" i="6" s="1"/>
  <c r="AI254" i="1"/>
  <c r="AN254" i="1" s="1"/>
  <c r="W254" i="6" s="1"/>
  <c r="AU254" i="1"/>
  <c r="AY254" i="1" s="1"/>
  <c r="AK254" i="1"/>
  <c r="AO254" i="1" s="1"/>
  <c r="X254" i="6" s="1"/>
  <c r="U254" i="1"/>
  <c r="X254" i="1" s="1"/>
  <c r="AW254" i="1"/>
  <c r="AZ254" i="1" s="1"/>
  <c r="AE254" i="6" s="1"/>
  <c r="AO253" i="1"/>
  <c r="X253" i="6" s="1"/>
  <c r="AS232" i="1"/>
  <c r="AX232" i="1" s="1"/>
  <c r="AI228" i="1"/>
  <c r="AN228" i="1" s="1"/>
  <c r="AU228" i="1"/>
  <c r="AY228" i="1" s="1"/>
  <c r="AD228" i="6" s="1"/>
  <c r="U228" i="1"/>
  <c r="X228" i="1" s="1"/>
  <c r="AK228" i="1"/>
  <c r="AO228" i="1" s="1"/>
  <c r="X228" i="6" s="1"/>
  <c r="AW228" i="1"/>
  <c r="AZ228" i="1" s="1"/>
  <c r="AE228" i="6" s="1"/>
  <c r="AS216" i="1"/>
  <c r="AX216" i="1" s="1"/>
  <c r="AC216" i="6" s="1"/>
  <c r="AI212" i="1"/>
  <c r="AN212" i="1" s="1"/>
  <c r="AU212" i="1"/>
  <c r="AY212" i="1" s="1"/>
  <c r="AD212" i="6" s="1"/>
  <c r="U212" i="1"/>
  <c r="X212" i="1" s="1"/>
  <c r="M212" i="6" s="1"/>
  <c r="AK212" i="1"/>
  <c r="AO212" i="1" s="1"/>
  <c r="X212" i="6" s="1"/>
  <c r="AW212" i="1"/>
  <c r="AZ212" i="1" s="1"/>
  <c r="AE212" i="6" s="1"/>
  <c r="AO187" i="1"/>
  <c r="M265" i="1"/>
  <c r="M263" i="1"/>
  <c r="M261" i="1"/>
  <c r="M259" i="1"/>
  <c r="M257" i="1"/>
  <c r="M255" i="1"/>
  <c r="M253" i="1"/>
  <c r="M251" i="1"/>
  <c r="M249" i="1"/>
  <c r="AW248" i="1"/>
  <c r="AZ248" i="1" s="1"/>
  <c r="AE248" i="6" s="1"/>
  <c r="M247" i="1"/>
  <c r="AI246" i="1"/>
  <c r="AN246" i="1" s="1"/>
  <c r="AU246" i="1"/>
  <c r="AY246" i="1" s="1"/>
  <c r="AD246" i="6" s="1"/>
  <c r="AW244" i="1"/>
  <c r="AZ244" i="1" s="1"/>
  <c r="AE244" i="6" s="1"/>
  <c r="AX244" i="1"/>
  <c r="AC244" i="6" s="1"/>
  <c r="M243" i="1"/>
  <c r="AI242" i="1"/>
  <c r="AN242" i="1" s="1"/>
  <c r="AU242" i="1"/>
  <c r="AY242" i="1" s="1"/>
  <c r="AD242" i="6" s="1"/>
  <c r="AW240" i="1"/>
  <c r="AZ240" i="1" s="1"/>
  <c r="AE240" i="6" s="1"/>
  <c r="AX240" i="1"/>
  <c r="AC240" i="6" s="1"/>
  <c r="M239" i="1"/>
  <c r="M238" i="1"/>
  <c r="AI237" i="1"/>
  <c r="AN237" i="1" s="1"/>
  <c r="AU237" i="1"/>
  <c r="AY237" i="1" s="1"/>
  <c r="AX236" i="1"/>
  <c r="AC236" i="6" s="1"/>
  <c r="AK235" i="1"/>
  <c r="AO235" i="1" s="1"/>
  <c r="X235" i="6" s="1"/>
  <c r="M234" i="1"/>
  <c r="AI233" i="1"/>
  <c r="AN233" i="1" s="1"/>
  <c r="AU233" i="1"/>
  <c r="AY233" i="1" s="1"/>
  <c r="AK231" i="1"/>
  <c r="AO231" i="1" s="1"/>
  <c r="X231" i="6" s="1"/>
  <c r="M230" i="1"/>
  <c r="AI229" i="1"/>
  <c r="AN229" i="1" s="1"/>
  <c r="AU229" i="1"/>
  <c r="AY229" i="1" s="1"/>
  <c r="AX228" i="1"/>
  <c r="AC228" i="6" s="1"/>
  <c r="AK227" i="1"/>
  <c r="AO227" i="1" s="1"/>
  <c r="X227" i="6" s="1"/>
  <c r="M226" i="1"/>
  <c r="AI225" i="1"/>
  <c r="AN225" i="1" s="1"/>
  <c r="AU225" i="1"/>
  <c r="AY225" i="1" s="1"/>
  <c r="AK223" i="1"/>
  <c r="AO223" i="1" s="1"/>
  <c r="X223" i="6" s="1"/>
  <c r="M222" i="1"/>
  <c r="AI221" i="1"/>
  <c r="AN221" i="1" s="1"/>
  <c r="AU221" i="1"/>
  <c r="AY221" i="1" s="1"/>
  <c r="AX220" i="1"/>
  <c r="AC220" i="6" s="1"/>
  <c r="AK219" i="1"/>
  <c r="AO219" i="1" s="1"/>
  <c r="X219" i="6" s="1"/>
  <c r="M218" i="1"/>
  <c r="AI217" i="1"/>
  <c r="AN217" i="1" s="1"/>
  <c r="AU217" i="1"/>
  <c r="AY217" i="1" s="1"/>
  <c r="AK215" i="1"/>
  <c r="AO215" i="1" s="1"/>
  <c r="X215" i="6" s="1"/>
  <c r="M214" i="1"/>
  <c r="AI213" i="1"/>
  <c r="AN213" i="1" s="1"/>
  <c r="AU213" i="1"/>
  <c r="AY213" i="1" s="1"/>
  <c r="AX212" i="1"/>
  <c r="AC212" i="6" s="1"/>
  <c r="AK211" i="1"/>
  <c r="AO211" i="1" s="1"/>
  <c r="X211" i="6" s="1"/>
  <c r="M210" i="1"/>
  <c r="AI209" i="1"/>
  <c r="AN209" i="1" s="1"/>
  <c r="AU209" i="1"/>
  <c r="AY209" i="1" s="1"/>
  <c r="AK207" i="1"/>
  <c r="AO207" i="1" s="1"/>
  <c r="X207" i="6" s="1"/>
  <c r="M206" i="1"/>
  <c r="AI205" i="1"/>
  <c r="AN205" i="1" s="1"/>
  <c r="AU205" i="1"/>
  <c r="AY205" i="1" s="1"/>
  <c r="AD205" i="6" s="1"/>
  <c r="AX204" i="1"/>
  <c r="AC204" i="6" s="1"/>
  <c r="AK203" i="1"/>
  <c r="AO203" i="1" s="1"/>
  <c r="X203" i="6" s="1"/>
  <c r="M202" i="1"/>
  <c r="AI201" i="1"/>
  <c r="AN201" i="1" s="1"/>
  <c r="AU201" i="1"/>
  <c r="AY201" i="1" s="1"/>
  <c r="P200" i="1"/>
  <c r="I200" i="6" s="1"/>
  <c r="O197" i="1"/>
  <c r="AG191" i="1"/>
  <c r="T191" i="6" s="1"/>
  <c r="AG190" i="1"/>
  <c r="T190" i="6" s="1"/>
  <c r="AS190" i="1"/>
  <c r="AX190" i="1" s="1"/>
  <c r="AW190" i="1"/>
  <c r="AZ190" i="1" s="1"/>
  <c r="AE190" i="6" s="1"/>
  <c r="AK190" i="1"/>
  <c r="AO190" i="1" s="1"/>
  <c r="X190" i="6" s="1"/>
  <c r="U190" i="1"/>
  <c r="X190" i="1" s="1"/>
  <c r="AU190" i="1"/>
  <c r="AY190" i="1" s="1"/>
  <c r="AD190" i="6" s="1"/>
  <c r="O189" i="1"/>
  <c r="AQ188" i="1"/>
  <c r="Z188" i="6" s="1"/>
  <c r="AZ187" i="1"/>
  <c r="AE187" i="6" s="1"/>
  <c r="M186" i="1"/>
  <c r="W177" i="1"/>
  <c r="Y177" i="1" s="1"/>
  <c r="N177" i="6" s="1"/>
  <c r="X176" i="1"/>
  <c r="M176" i="6" s="1"/>
  <c r="AG175" i="1"/>
  <c r="T175" i="6" s="1"/>
  <c r="AS174" i="1"/>
  <c r="AX174" i="1" s="1"/>
  <c r="AW174" i="1"/>
  <c r="AZ174" i="1" s="1"/>
  <c r="AE174" i="6" s="1"/>
  <c r="AK174" i="1"/>
  <c r="AO174" i="1" s="1"/>
  <c r="X174" i="6" s="1"/>
  <c r="U174" i="1"/>
  <c r="X174" i="1" s="1"/>
  <c r="AU174" i="1"/>
  <c r="AY174" i="1" s="1"/>
  <c r="AD174" i="6" s="1"/>
  <c r="O173" i="1"/>
  <c r="AZ171" i="1"/>
  <c r="AE171" i="6" s="1"/>
  <c r="M170" i="1"/>
  <c r="X165" i="1"/>
  <c r="M165" i="6" s="1"/>
  <c r="W161" i="1"/>
  <c r="Y161" i="1" s="1"/>
  <c r="N161" i="6" s="1"/>
  <c r="P161" i="1"/>
  <c r="I161" i="6" s="1"/>
  <c r="AG159" i="1"/>
  <c r="T159" i="6" s="1"/>
  <c r="P158" i="1"/>
  <c r="I158" i="6" s="1"/>
  <c r="W150" i="1"/>
  <c r="Y150" i="1" s="1"/>
  <c r="N150" i="6" s="1"/>
  <c r="P150" i="1"/>
  <c r="I150" i="6" s="1"/>
  <c r="W139" i="1"/>
  <c r="Y139" i="1" s="1"/>
  <c r="N139" i="6" s="1"/>
  <c r="P136" i="1"/>
  <c r="I136" i="6" s="1"/>
  <c r="AI265" i="1"/>
  <c r="AN265" i="1" s="1"/>
  <c r="W265" i="6" s="1"/>
  <c r="AU265" i="1"/>
  <c r="AY265" i="1" s="1"/>
  <c r="AD265" i="6" s="1"/>
  <c r="AI263" i="1"/>
  <c r="AN263" i="1" s="1"/>
  <c r="AU263" i="1"/>
  <c r="AY263" i="1" s="1"/>
  <c r="AI261" i="1"/>
  <c r="AN261" i="1" s="1"/>
  <c r="AU261" i="1"/>
  <c r="AY261" i="1" s="1"/>
  <c r="AI259" i="1"/>
  <c r="AN259" i="1" s="1"/>
  <c r="AU259" i="1"/>
  <c r="AY259" i="1" s="1"/>
  <c r="AI257" i="1"/>
  <c r="AN257" i="1" s="1"/>
  <c r="W257" i="6" s="1"/>
  <c r="AU257" i="1"/>
  <c r="AY257" i="1" s="1"/>
  <c r="AD257" i="6" s="1"/>
  <c r="AI255" i="1"/>
  <c r="AN255" i="1" s="1"/>
  <c r="AU255" i="1"/>
  <c r="AY255" i="1" s="1"/>
  <c r="AI253" i="1"/>
  <c r="AN253" i="1" s="1"/>
  <c r="AU253" i="1"/>
  <c r="AY253" i="1" s="1"/>
  <c r="AD253" i="6" s="1"/>
  <c r="AI251" i="1"/>
  <c r="AN251" i="1" s="1"/>
  <c r="AU251" i="1"/>
  <c r="AY251" i="1" s="1"/>
  <c r="AI249" i="1"/>
  <c r="AN249" i="1" s="1"/>
  <c r="AU249" i="1"/>
  <c r="AY249" i="1" s="1"/>
  <c r="M248" i="1"/>
  <c r="AI247" i="1"/>
  <c r="AN247" i="1" s="1"/>
  <c r="AU247" i="1"/>
  <c r="AY247" i="1" s="1"/>
  <c r="AD247" i="6" s="1"/>
  <c r="M244" i="1"/>
  <c r="AI243" i="1"/>
  <c r="AN243" i="1" s="1"/>
  <c r="AU243" i="1"/>
  <c r="AY243" i="1" s="1"/>
  <c r="AD243" i="6" s="1"/>
  <c r="W242" i="1"/>
  <c r="Y242" i="1" s="1"/>
  <c r="N242" i="6" s="1"/>
  <c r="AX241" i="1"/>
  <c r="AC241" i="6" s="1"/>
  <c r="M240" i="1"/>
  <c r="AI239" i="1"/>
  <c r="AN239" i="1" s="1"/>
  <c r="AU239" i="1"/>
  <c r="AY239" i="1" s="1"/>
  <c r="AD239" i="6" s="1"/>
  <c r="AI238" i="1"/>
  <c r="AN238" i="1" s="1"/>
  <c r="AU238" i="1"/>
  <c r="AY238" i="1" s="1"/>
  <c r="AD238" i="6" s="1"/>
  <c r="P235" i="1"/>
  <c r="I235" i="6" s="1"/>
  <c r="AI234" i="1"/>
  <c r="AN234" i="1" s="1"/>
  <c r="AU234" i="1"/>
  <c r="AY234" i="1" s="1"/>
  <c r="AD234" i="6" s="1"/>
  <c r="P231" i="1"/>
  <c r="I231" i="6" s="1"/>
  <c r="AI230" i="1"/>
  <c r="AN230" i="1" s="1"/>
  <c r="AU230" i="1"/>
  <c r="AY230" i="1" s="1"/>
  <c r="AD230" i="6" s="1"/>
  <c r="P227" i="1"/>
  <c r="I227" i="6" s="1"/>
  <c r="AI226" i="1"/>
  <c r="AN226" i="1" s="1"/>
  <c r="AU226" i="1"/>
  <c r="AY226" i="1" s="1"/>
  <c r="AD226" i="6" s="1"/>
  <c r="AI222" i="1"/>
  <c r="AN222" i="1" s="1"/>
  <c r="AU222" i="1"/>
  <c r="AY222" i="1" s="1"/>
  <c r="AD222" i="6" s="1"/>
  <c r="P219" i="1"/>
  <c r="I219" i="6" s="1"/>
  <c r="AI218" i="1"/>
  <c r="AN218" i="1" s="1"/>
  <c r="AU218" i="1"/>
  <c r="AY218" i="1" s="1"/>
  <c r="AD218" i="6" s="1"/>
  <c r="P215" i="1"/>
  <c r="I215" i="6" s="1"/>
  <c r="AI214" i="1"/>
  <c r="AN214" i="1" s="1"/>
  <c r="AU214" i="1"/>
  <c r="AY214" i="1" s="1"/>
  <c r="AD214" i="6" s="1"/>
  <c r="AI210" i="1"/>
  <c r="AN210" i="1" s="1"/>
  <c r="AU210" i="1"/>
  <c r="AY210" i="1" s="1"/>
  <c r="AD210" i="6" s="1"/>
  <c r="AI206" i="1"/>
  <c r="AN206" i="1" s="1"/>
  <c r="AU206" i="1"/>
  <c r="AY206" i="1" s="1"/>
  <c r="AD206" i="6" s="1"/>
  <c r="P203" i="1"/>
  <c r="I203" i="6" s="1"/>
  <c r="AI202" i="1"/>
  <c r="AN202" i="1" s="1"/>
  <c r="AU202" i="1"/>
  <c r="AY202" i="1" s="1"/>
  <c r="AD202" i="6" s="1"/>
  <c r="P201" i="1"/>
  <c r="I201" i="6" s="1"/>
  <c r="P190" i="1"/>
  <c r="I190" i="6" s="1"/>
  <c r="AS178" i="1"/>
  <c r="AX178" i="1" s="1"/>
  <c r="AC178" i="6" s="1"/>
  <c r="AW178" i="1"/>
  <c r="AZ178" i="1" s="1"/>
  <c r="AE178" i="6" s="1"/>
  <c r="AK178" i="1"/>
  <c r="AO178" i="1" s="1"/>
  <c r="X178" i="6" s="1"/>
  <c r="U178" i="1"/>
  <c r="X178" i="1" s="1"/>
  <c r="AU178" i="1"/>
  <c r="AY178" i="1" s="1"/>
  <c r="AD178" i="6" s="1"/>
  <c r="P174" i="1"/>
  <c r="I174" i="6" s="1"/>
  <c r="AG162" i="1"/>
  <c r="T162" i="6" s="1"/>
  <c r="AS162" i="1"/>
  <c r="AX162" i="1" s="1"/>
  <c r="AW162" i="1"/>
  <c r="AZ162" i="1" s="1"/>
  <c r="AE162" i="6" s="1"/>
  <c r="AK162" i="1"/>
  <c r="AO162" i="1" s="1"/>
  <c r="U162" i="1"/>
  <c r="X162" i="1" s="1"/>
  <c r="AU162" i="1"/>
  <c r="AY162" i="1" s="1"/>
  <c r="AD162" i="6" s="1"/>
  <c r="W152" i="1"/>
  <c r="Y152" i="1" s="1"/>
  <c r="N152" i="6" s="1"/>
  <c r="AI129" i="1"/>
  <c r="AN129" i="1" s="1"/>
  <c r="W129" i="6" s="1"/>
  <c r="AU129" i="1"/>
  <c r="AY129" i="1" s="1"/>
  <c r="AD129" i="6" s="1"/>
  <c r="AS129" i="1"/>
  <c r="AX129" i="1" s="1"/>
  <c r="U129" i="1"/>
  <c r="X129" i="1" s="1"/>
  <c r="M129" i="6" s="1"/>
  <c r="AK129" i="1"/>
  <c r="AO129" i="1" s="1"/>
  <c r="X129" i="6" s="1"/>
  <c r="AW129" i="1"/>
  <c r="AZ129" i="1" s="1"/>
  <c r="AE129" i="6" s="1"/>
  <c r="M266" i="1"/>
  <c r="AW265" i="1"/>
  <c r="AZ265" i="1" s="1"/>
  <c r="AE265" i="6" s="1"/>
  <c r="U265" i="1"/>
  <c r="X265" i="1" s="1"/>
  <c r="M264" i="1"/>
  <c r="AW263" i="1"/>
  <c r="AZ263" i="1" s="1"/>
  <c r="AE263" i="6" s="1"/>
  <c r="U263" i="1"/>
  <c r="X263" i="1" s="1"/>
  <c r="M262" i="1"/>
  <c r="AW261" i="1"/>
  <c r="AZ261" i="1" s="1"/>
  <c r="AE261" i="6" s="1"/>
  <c r="U261" i="1"/>
  <c r="X261" i="1" s="1"/>
  <c r="M260" i="1"/>
  <c r="AW259" i="1"/>
  <c r="AZ259" i="1" s="1"/>
  <c r="AE259" i="6" s="1"/>
  <c r="U259" i="1"/>
  <c r="X259" i="1" s="1"/>
  <c r="M258" i="1"/>
  <c r="AW257" i="1"/>
  <c r="AZ257" i="1" s="1"/>
  <c r="AE257" i="6" s="1"/>
  <c r="U257" i="1"/>
  <c r="X257" i="1" s="1"/>
  <c r="M256" i="1"/>
  <c r="AW255" i="1"/>
  <c r="AZ255" i="1" s="1"/>
  <c r="AE255" i="6" s="1"/>
  <c r="U255" i="1"/>
  <c r="X255" i="1" s="1"/>
  <c r="M254" i="1"/>
  <c r="AW253" i="1"/>
  <c r="AZ253" i="1" s="1"/>
  <c r="AE253" i="6" s="1"/>
  <c r="U253" i="1"/>
  <c r="X253" i="1" s="1"/>
  <c r="M252" i="1"/>
  <c r="AW251" i="1"/>
  <c r="AZ251" i="1" s="1"/>
  <c r="AE251" i="6" s="1"/>
  <c r="U251" i="1"/>
  <c r="X251" i="1" s="1"/>
  <c r="M250" i="1"/>
  <c r="AW249" i="1"/>
  <c r="AZ249" i="1" s="1"/>
  <c r="AE249" i="6" s="1"/>
  <c r="U249" i="1"/>
  <c r="X249" i="1" s="1"/>
  <c r="AI248" i="1"/>
  <c r="AN248" i="1" s="1"/>
  <c r="AU248" i="1"/>
  <c r="AY248" i="1" s="1"/>
  <c r="AS247" i="1"/>
  <c r="AX247" i="1" s="1"/>
  <c r="AC247" i="6" s="1"/>
  <c r="W247" i="1"/>
  <c r="Y247" i="1" s="1"/>
  <c r="N247" i="6" s="1"/>
  <c r="M245" i="1"/>
  <c r="AI244" i="1"/>
  <c r="AN244" i="1" s="1"/>
  <c r="AU244" i="1"/>
  <c r="AY244" i="1" s="1"/>
  <c r="AD244" i="6" s="1"/>
  <c r="AS243" i="1"/>
  <c r="AX243" i="1" s="1"/>
  <c r="W243" i="1"/>
  <c r="Y243" i="1" s="1"/>
  <c r="N243" i="6" s="1"/>
  <c r="AX242" i="1"/>
  <c r="M241" i="1"/>
  <c r="AI240" i="1"/>
  <c r="AN240" i="1" s="1"/>
  <c r="AU240" i="1"/>
  <c r="AY240" i="1" s="1"/>
  <c r="AD240" i="6" s="1"/>
  <c r="AS239" i="1"/>
  <c r="AX239" i="1" s="1"/>
  <c r="AC239" i="6" s="1"/>
  <c r="W239" i="1"/>
  <c r="Y239" i="1" s="1"/>
  <c r="N239" i="6" s="1"/>
  <c r="AW238" i="1"/>
  <c r="AZ238" i="1" s="1"/>
  <c r="AE238" i="6" s="1"/>
  <c r="AX238" i="1"/>
  <c r="AC238" i="6" s="1"/>
  <c r="W238" i="1"/>
  <c r="Y238" i="1" s="1"/>
  <c r="N238" i="6" s="1"/>
  <c r="M236" i="1"/>
  <c r="AI235" i="1"/>
  <c r="AN235" i="1" s="1"/>
  <c r="AU235" i="1"/>
  <c r="AY235" i="1" s="1"/>
  <c r="AW234" i="1"/>
  <c r="AZ234" i="1" s="1"/>
  <c r="AE234" i="6" s="1"/>
  <c r="AX234" i="1"/>
  <c r="AC234" i="6" s="1"/>
  <c r="W234" i="1"/>
  <c r="Y234" i="1" s="1"/>
  <c r="N234" i="6" s="1"/>
  <c r="M232" i="1"/>
  <c r="AI231" i="1"/>
  <c r="AN231" i="1" s="1"/>
  <c r="AU231" i="1"/>
  <c r="AY231" i="1" s="1"/>
  <c r="AW230" i="1"/>
  <c r="AZ230" i="1" s="1"/>
  <c r="AE230" i="6" s="1"/>
  <c r="AX230" i="1"/>
  <c r="AC230" i="6" s="1"/>
  <c r="W230" i="1"/>
  <c r="Y230" i="1" s="1"/>
  <c r="N230" i="6" s="1"/>
  <c r="M228" i="1"/>
  <c r="AI227" i="1"/>
  <c r="AN227" i="1" s="1"/>
  <c r="AU227" i="1"/>
  <c r="AY227" i="1" s="1"/>
  <c r="AW226" i="1"/>
  <c r="AZ226" i="1" s="1"/>
  <c r="AE226" i="6" s="1"/>
  <c r="AX226" i="1"/>
  <c r="AC226" i="6" s="1"/>
  <c r="W226" i="1"/>
  <c r="Y226" i="1" s="1"/>
  <c r="N226" i="6" s="1"/>
  <c r="M224" i="1"/>
  <c r="AI223" i="1"/>
  <c r="AN223" i="1" s="1"/>
  <c r="AU223" i="1"/>
  <c r="AY223" i="1" s="1"/>
  <c r="AW222" i="1"/>
  <c r="AZ222" i="1" s="1"/>
  <c r="AE222" i="6" s="1"/>
  <c r="AX222" i="1"/>
  <c r="W222" i="1"/>
  <c r="Y222" i="1" s="1"/>
  <c r="N222" i="6" s="1"/>
  <c r="M220" i="1"/>
  <c r="AI219" i="1"/>
  <c r="AN219" i="1" s="1"/>
  <c r="AU219" i="1"/>
  <c r="AY219" i="1" s="1"/>
  <c r="AW218" i="1"/>
  <c r="AZ218" i="1" s="1"/>
  <c r="AE218" i="6" s="1"/>
  <c r="AX218" i="1"/>
  <c r="AC218" i="6" s="1"/>
  <c r="W218" i="1"/>
  <c r="Y218" i="1" s="1"/>
  <c r="N218" i="6" s="1"/>
  <c r="M216" i="1"/>
  <c r="AI215" i="1"/>
  <c r="AN215" i="1" s="1"/>
  <c r="AU215" i="1"/>
  <c r="AY215" i="1" s="1"/>
  <c r="AW214" i="1"/>
  <c r="AZ214" i="1" s="1"/>
  <c r="AE214" i="6" s="1"/>
  <c r="AX214" i="1"/>
  <c r="AC214" i="6" s="1"/>
  <c r="W214" i="1"/>
  <c r="Y214" i="1" s="1"/>
  <c r="N214" i="6" s="1"/>
  <c r="M212" i="1"/>
  <c r="AI211" i="1"/>
  <c r="AN211" i="1" s="1"/>
  <c r="AU211" i="1"/>
  <c r="AY211" i="1" s="1"/>
  <c r="AW210" i="1"/>
  <c r="AZ210" i="1" s="1"/>
  <c r="AE210" i="6" s="1"/>
  <c r="AX210" i="1"/>
  <c r="AC210" i="6" s="1"/>
  <c r="W210" i="1"/>
  <c r="Y210" i="1" s="1"/>
  <c r="N210" i="6" s="1"/>
  <c r="M208" i="1"/>
  <c r="AI207" i="1"/>
  <c r="AN207" i="1" s="1"/>
  <c r="AU207" i="1"/>
  <c r="AY207" i="1" s="1"/>
  <c r="AW206" i="1"/>
  <c r="AZ206" i="1" s="1"/>
  <c r="AE206" i="6" s="1"/>
  <c r="AX206" i="1"/>
  <c r="W206" i="1"/>
  <c r="Y206" i="1" s="1"/>
  <c r="N206" i="6" s="1"/>
  <c r="M204" i="1"/>
  <c r="AI203" i="1"/>
  <c r="AN203" i="1" s="1"/>
  <c r="AU203" i="1"/>
  <c r="AY203" i="1" s="1"/>
  <c r="AW202" i="1"/>
  <c r="AZ202" i="1" s="1"/>
  <c r="AE202" i="6" s="1"/>
  <c r="AX202" i="1"/>
  <c r="AC202" i="6" s="1"/>
  <c r="W202" i="1"/>
  <c r="Y202" i="1" s="1"/>
  <c r="N202" i="6" s="1"/>
  <c r="AG198" i="1"/>
  <c r="T198" i="6" s="1"/>
  <c r="X197" i="1"/>
  <c r="W196" i="1"/>
  <c r="Y196" i="1" s="1"/>
  <c r="AS194" i="1"/>
  <c r="AX194" i="1" s="1"/>
  <c r="AW194" i="1"/>
  <c r="AZ194" i="1" s="1"/>
  <c r="AE194" i="6" s="1"/>
  <c r="AK194" i="1"/>
  <c r="AO194" i="1" s="1"/>
  <c r="U194" i="1"/>
  <c r="X194" i="1" s="1"/>
  <c r="AU194" i="1"/>
  <c r="AY194" i="1" s="1"/>
  <c r="AD194" i="6" s="1"/>
  <c r="P193" i="1"/>
  <c r="I193" i="6" s="1"/>
  <c r="P185" i="1"/>
  <c r="I185" i="6" s="1"/>
  <c r="AG183" i="1"/>
  <c r="T183" i="6" s="1"/>
  <c r="AS182" i="1"/>
  <c r="AX182" i="1" s="1"/>
  <c r="AC182" i="6" s="1"/>
  <c r="AW182" i="1"/>
  <c r="AZ182" i="1" s="1"/>
  <c r="AE182" i="6" s="1"/>
  <c r="AK182" i="1"/>
  <c r="AO182" i="1" s="1"/>
  <c r="X182" i="6" s="1"/>
  <c r="U182" i="1"/>
  <c r="X182" i="1" s="1"/>
  <c r="AU182" i="1"/>
  <c r="AY182" i="1" s="1"/>
  <c r="AD182" i="6" s="1"/>
  <c r="O181" i="1"/>
  <c r="AQ180" i="1"/>
  <c r="Z180" i="6" s="1"/>
  <c r="AQ179" i="1"/>
  <c r="Z179" i="6" s="1"/>
  <c r="M178" i="1"/>
  <c r="X173" i="1"/>
  <c r="W169" i="1"/>
  <c r="Y169" i="1" s="1"/>
  <c r="N169" i="6" s="1"/>
  <c r="AG167" i="1"/>
  <c r="T167" i="6" s="1"/>
  <c r="AS166" i="1"/>
  <c r="AX166" i="1" s="1"/>
  <c r="AC166" i="6" s="1"/>
  <c r="AW166" i="1"/>
  <c r="AZ166" i="1" s="1"/>
  <c r="AE166" i="6" s="1"/>
  <c r="AK166" i="1"/>
  <c r="AO166" i="1" s="1"/>
  <c r="X166" i="6" s="1"/>
  <c r="U166" i="1"/>
  <c r="X166" i="1" s="1"/>
  <c r="AU166" i="1"/>
  <c r="AY166" i="1" s="1"/>
  <c r="AD166" i="6" s="1"/>
  <c r="O165" i="1"/>
  <c r="AZ163" i="1"/>
  <c r="AE163" i="6" s="1"/>
  <c r="M162" i="1"/>
  <c r="P153" i="1"/>
  <c r="I153" i="6" s="1"/>
  <c r="AS153" i="1"/>
  <c r="AX153" i="1" s="1"/>
  <c r="AW153" i="1"/>
  <c r="AZ153" i="1" s="1"/>
  <c r="AE153" i="6" s="1"/>
  <c r="U153" i="1"/>
  <c r="X153" i="1" s="1"/>
  <c r="AU153" i="1"/>
  <c r="AY153" i="1" s="1"/>
  <c r="AD153" i="6" s="1"/>
  <c r="AI153" i="1"/>
  <c r="AN153" i="1" s="1"/>
  <c r="W153" i="6" s="1"/>
  <c r="AK153" i="1"/>
  <c r="AO153" i="1" s="1"/>
  <c r="X153" i="6" s="1"/>
  <c r="AI141" i="1"/>
  <c r="AN141" i="1" s="1"/>
  <c r="W141" i="6" s="1"/>
  <c r="AU141" i="1"/>
  <c r="AY141" i="1" s="1"/>
  <c r="AD141" i="6" s="1"/>
  <c r="AK141" i="1"/>
  <c r="AO141" i="1" s="1"/>
  <c r="X141" i="6" s="1"/>
  <c r="AS141" i="1"/>
  <c r="AX141" i="1" s="1"/>
  <c r="AC141" i="6" s="1"/>
  <c r="U141" i="1"/>
  <c r="X141" i="1" s="1"/>
  <c r="AW141" i="1"/>
  <c r="AZ141" i="1" s="1"/>
  <c r="AE141" i="6" s="1"/>
  <c r="AX195" i="1"/>
  <c r="AX191" i="1"/>
  <c r="AX187" i="1"/>
  <c r="AC187" i="6" s="1"/>
  <c r="AX183" i="1"/>
  <c r="AC183" i="6" s="1"/>
  <c r="AX179" i="1"/>
  <c r="AC179" i="6" s="1"/>
  <c r="AX175" i="1"/>
  <c r="AX171" i="1"/>
  <c r="AC171" i="6" s="1"/>
  <c r="AX167" i="1"/>
  <c r="AC167" i="6" s="1"/>
  <c r="AX163" i="1"/>
  <c r="AC163" i="6" s="1"/>
  <c r="AX159" i="1"/>
  <c r="AG158" i="1"/>
  <c r="T158" i="6" s="1"/>
  <c r="O152" i="1"/>
  <c r="U151" i="1"/>
  <c r="X151" i="1" s="1"/>
  <c r="AU151" i="1"/>
  <c r="AY151" i="1" s="1"/>
  <c r="AD151" i="6" s="1"/>
  <c r="AS151" i="1"/>
  <c r="AX151" i="1" s="1"/>
  <c r="AW151" i="1"/>
  <c r="AZ151" i="1" s="1"/>
  <c r="AE151" i="6" s="1"/>
  <c r="AS149" i="1"/>
  <c r="AX149" i="1" s="1"/>
  <c r="AW149" i="1"/>
  <c r="AZ149" i="1" s="1"/>
  <c r="AE149" i="6" s="1"/>
  <c r="U149" i="1"/>
  <c r="X149" i="1" s="1"/>
  <c r="AU149" i="1"/>
  <c r="AY149" i="1" s="1"/>
  <c r="AD149" i="6" s="1"/>
  <c r="P146" i="1"/>
  <c r="I146" i="6" s="1"/>
  <c r="AU143" i="1"/>
  <c r="AY143" i="1" s="1"/>
  <c r="AD143" i="6" s="1"/>
  <c r="AS143" i="1"/>
  <c r="AX143" i="1" s="1"/>
  <c r="AW143" i="1"/>
  <c r="AZ143" i="1" s="1"/>
  <c r="AE143" i="6" s="1"/>
  <c r="AI131" i="1"/>
  <c r="AN131" i="1" s="1"/>
  <c r="W131" i="6" s="1"/>
  <c r="AU131" i="1"/>
  <c r="AY131" i="1" s="1"/>
  <c r="AD131" i="6" s="1"/>
  <c r="AS131" i="1"/>
  <c r="AX131" i="1" s="1"/>
  <c r="U131" i="1"/>
  <c r="X131" i="1" s="1"/>
  <c r="M131" i="6" s="1"/>
  <c r="AK131" i="1"/>
  <c r="AO131" i="1" s="1"/>
  <c r="X131" i="6" s="1"/>
  <c r="AI125" i="1"/>
  <c r="AN125" i="1" s="1"/>
  <c r="W125" i="6" s="1"/>
  <c r="AU125" i="1"/>
  <c r="AY125" i="1" s="1"/>
  <c r="AD125" i="6" s="1"/>
  <c r="AS125" i="1"/>
  <c r="AX125" i="1" s="1"/>
  <c r="U125" i="1"/>
  <c r="X125" i="1" s="1"/>
  <c r="M125" i="6" s="1"/>
  <c r="AK125" i="1"/>
  <c r="AO125" i="1" s="1"/>
  <c r="X125" i="6" s="1"/>
  <c r="AW125" i="1"/>
  <c r="AZ125" i="1" s="1"/>
  <c r="AE125" i="6" s="1"/>
  <c r="AZ124" i="1"/>
  <c r="AE124" i="6" s="1"/>
  <c r="AW200" i="1"/>
  <c r="AZ200" i="1" s="1"/>
  <c r="AE200" i="6" s="1"/>
  <c r="AX199" i="1"/>
  <c r="AU198" i="1"/>
  <c r="AY198" i="1" s="1"/>
  <c r="AD198" i="6" s="1"/>
  <c r="U198" i="1"/>
  <c r="X198" i="1" s="1"/>
  <c r="M198" i="6" s="1"/>
  <c r="AW197" i="1"/>
  <c r="AZ197" i="1" s="1"/>
  <c r="AE197" i="6" s="1"/>
  <c r="AX196" i="1"/>
  <c r="AU195" i="1"/>
  <c r="AY195" i="1" s="1"/>
  <c r="AD195" i="6" s="1"/>
  <c r="U195" i="1"/>
  <c r="X195" i="1" s="1"/>
  <c r="AW193" i="1"/>
  <c r="AZ193" i="1" s="1"/>
  <c r="AE193" i="6" s="1"/>
  <c r="AU191" i="1"/>
  <c r="AY191" i="1" s="1"/>
  <c r="AD191" i="6" s="1"/>
  <c r="U191" i="1"/>
  <c r="X191" i="1" s="1"/>
  <c r="AX188" i="1"/>
  <c r="AU187" i="1"/>
  <c r="AY187" i="1" s="1"/>
  <c r="AD187" i="6" s="1"/>
  <c r="U187" i="1"/>
  <c r="X187" i="1" s="1"/>
  <c r="M187" i="6" s="1"/>
  <c r="AX184" i="1"/>
  <c r="AC184" i="6" s="1"/>
  <c r="AU183" i="1"/>
  <c r="AY183" i="1" s="1"/>
  <c r="AD183" i="6" s="1"/>
  <c r="U183" i="1"/>
  <c r="X183" i="1" s="1"/>
  <c r="AX180" i="1"/>
  <c r="AC180" i="6" s="1"/>
  <c r="AU179" i="1"/>
  <c r="AY179" i="1" s="1"/>
  <c r="AD179" i="6" s="1"/>
  <c r="U179" i="1"/>
  <c r="X179" i="1" s="1"/>
  <c r="M179" i="6" s="1"/>
  <c r="AX176" i="1"/>
  <c r="AU175" i="1"/>
  <c r="AY175" i="1" s="1"/>
  <c r="AD175" i="6" s="1"/>
  <c r="U175" i="1"/>
  <c r="X175" i="1" s="1"/>
  <c r="AU171" i="1"/>
  <c r="AY171" i="1" s="1"/>
  <c r="AD171" i="6" s="1"/>
  <c r="U171" i="1"/>
  <c r="X171" i="1" s="1"/>
  <c r="M171" i="6" s="1"/>
  <c r="AU167" i="1"/>
  <c r="AY167" i="1" s="1"/>
  <c r="AD167" i="6" s="1"/>
  <c r="U167" i="1"/>
  <c r="X167" i="1" s="1"/>
  <c r="AX164" i="1"/>
  <c r="AC164" i="6" s="1"/>
  <c r="AU163" i="1"/>
  <c r="AY163" i="1" s="1"/>
  <c r="AD163" i="6" s="1"/>
  <c r="U163" i="1"/>
  <c r="X163" i="1" s="1"/>
  <c r="AX160" i="1"/>
  <c r="AU159" i="1"/>
  <c r="AY159" i="1" s="1"/>
  <c r="AD159" i="6" s="1"/>
  <c r="U159" i="1"/>
  <c r="X159" i="1" s="1"/>
  <c r="AQ157" i="1"/>
  <c r="Z157" i="6" s="1"/>
  <c r="AG154" i="1"/>
  <c r="T154" i="6" s="1"/>
  <c r="AK151" i="1"/>
  <c r="AO151" i="1" s="1"/>
  <c r="AK149" i="1"/>
  <c r="AO149" i="1" s="1"/>
  <c r="O148" i="1"/>
  <c r="H148" i="6" s="1"/>
  <c r="U147" i="1"/>
  <c r="X147" i="1" s="1"/>
  <c r="AU147" i="1"/>
  <c r="AY147" i="1" s="1"/>
  <c r="AD147" i="6" s="1"/>
  <c r="AS147" i="1"/>
  <c r="AX147" i="1" s="1"/>
  <c r="AC147" i="6" s="1"/>
  <c r="AW147" i="1"/>
  <c r="AZ147" i="1" s="1"/>
  <c r="AE147" i="6" s="1"/>
  <c r="AS145" i="1"/>
  <c r="AX145" i="1" s="1"/>
  <c r="AW145" i="1"/>
  <c r="AZ145" i="1" s="1"/>
  <c r="AE145" i="6" s="1"/>
  <c r="U145" i="1"/>
  <c r="X145" i="1" s="1"/>
  <c r="AU145" i="1"/>
  <c r="AY145" i="1" s="1"/>
  <c r="AD145" i="6" s="1"/>
  <c r="W144" i="1"/>
  <c r="Y144" i="1" s="1"/>
  <c r="N144" i="6" s="1"/>
  <c r="AI143" i="1"/>
  <c r="AN143" i="1" s="1"/>
  <c r="W143" i="1"/>
  <c r="Y143" i="1" s="1"/>
  <c r="N143" i="6" s="1"/>
  <c r="P140" i="1"/>
  <c r="I140" i="6" s="1"/>
  <c r="AZ139" i="1"/>
  <c r="AE139" i="6" s="1"/>
  <c r="AI135" i="1"/>
  <c r="AN135" i="1" s="1"/>
  <c r="W135" i="6" s="1"/>
  <c r="AU135" i="1"/>
  <c r="AY135" i="1" s="1"/>
  <c r="AD135" i="6" s="1"/>
  <c r="AS135" i="1"/>
  <c r="AX135" i="1" s="1"/>
  <c r="U135" i="1"/>
  <c r="X135" i="1" s="1"/>
  <c r="M135" i="6" s="1"/>
  <c r="AK135" i="1"/>
  <c r="AO135" i="1" s="1"/>
  <c r="X135" i="6" s="1"/>
  <c r="AZ131" i="1"/>
  <c r="AE131" i="6" s="1"/>
  <c r="AI121" i="1"/>
  <c r="AN121" i="1" s="1"/>
  <c r="W121" i="6" s="1"/>
  <c r="AU121" i="1"/>
  <c r="AY121" i="1" s="1"/>
  <c r="AD121" i="6" s="1"/>
  <c r="AS121" i="1"/>
  <c r="AX121" i="1" s="1"/>
  <c r="U121" i="1"/>
  <c r="X121" i="1" s="1"/>
  <c r="M121" i="6" s="1"/>
  <c r="AK121" i="1"/>
  <c r="AO121" i="1" s="1"/>
  <c r="X121" i="6" s="1"/>
  <c r="AW121" i="1"/>
  <c r="AZ121" i="1" s="1"/>
  <c r="AE121" i="6" s="1"/>
  <c r="AZ120" i="1"/>
  <c r="AE120" i="6" s="1"/>
  <c r="AX197" i="1"/>
  <c r="AC197" i="6" s="1"/>
  <c r="AX193" i="1"/>
  <c r="AU188" i="1"/>
  <c r="AY188" i="1" s="1"/>
  <c r="AD188" i="6" s="1"/>
  <c r="AX185" i="1"/>
  <c r="AU184" i="1"/>
  <c r="AY184" i="1" s="1"/>
  <c r="AD184" i="6" s="1"/>
  <c r="AX181" i="1"/>
  <c r="AU180" i="1"/>
  <c r="AY180" i="1" s="1"/>
  <c r="AD180" i="6" s="1"/>
  <c r="AU176" i="1"/>
  <c r="AY176" i="1" s="1"/>
  <c r="AD176" i="6" s="1"/>
  <c r="AU172" i="1"/>
  <c r="AY172" i="1" s="1"/>
  <c r="AD172" i="6" s="1"/>
  <c r="AX169" i="1"/>
  <c r="AU168" i="1"/>
  <c r="AY168" i="1" s="1"/>
  <c r="AD168" i="6" s="1"/>
  <c r="AX165" i="1"/>
  <c r="AU164" i="1"/>
  <c r="AY164" i="1" s="1"/>
  <c r="AD164" i="6" s="1"/>
  <c r="AX161" i="1"/>
  <c r="AU160" i="1"/>
  <c r="AY160" i="1" s="1"/>
  <c r="AD160" i="6" s="1"/>
  <c r="AS157" i="1"/>
  <c r="AX157" i="1" s="1"/>
  <c r="AC157" i="6" s="1"/>
  <c r="AW157" i="1"/>
  <c r="AZ157" i="1" s="1"/>
  <c r="AE157" i="6" s="1"/>
  <c r="U157" i="1"/>
  <c r="X157" i="1" s="1"/>
  <c r="W156" i="1"/>
  <c r="Y156" i="1" s="1"/>
  <c r="N156" i="6" s="1"/>
  <c r="P156" i="1"/>
  <c r="I156" i="6" s="1"/>
  <c r="P154" i="1"/>
  <c r="I154" i="6" s="1"/>
  <c r="AG150" i="1"/>
  <c r="T150" i="6" s="1"/>
  <c r="AK147" i="1"/>
  <c r="AO147" i="1" s="1"/>
  <c r="AK145" i="1"/>
  <c r="AO145" i="1" s="1"/>
  <c r="X145" i="6" s="1"/>
  <c r="O144" i="1"/>
  <c r="P142" i="1"/>
  <c r="I142" i="6" s="1"/>
  <c r="AI139" i="1"/>
  <c r="AN139" i="1" s="1"/>
  <c r="W139" i="6" s="1"/>
  <c r="AU139" i="1"/>
  <c r="AY139" i="1" s="1"/>
  <c r="AD139" i="6" s="1"/>
  <c r="AS139" i="1"/>
  <c r="AX139" i="1" s="1"/>
  <c r="AK139" i="1"/>
  <c r="AO139" i="1" s="1"/>
  <c r="X139" i="6" s="1"/>
  <c r="AZ135" i="1"/>
  <c r="AE135" i="6" s="1"/>
  <c r="AX154" i="1"/>
  <c r="AX150" i="1"/>
  <c r="AX146" i="1"/>
  <c r="M143" i="1"/>
  <c r="AX142" i="1"/>
  <c r="AC142" i="6" s="1"/>
  <c r="AI142" i="1"/>
  <c r="AN142" i="1" s="1"/>
  <c r="AU142" i="1"/>
  <c r="AY142" i="1" s="1"/>
  <c r="AD142" i="6" s="1"/>
  <c r="M139" i="1"/>
  <c r="AX138" i="1"/>
  <c r="AI138" i="1"/>
  <c r="AN138" i="1" s="1"/>
  <c r="AU138" i="1"/>
  <c r="AY138" i="1" s="1"/>
  <c r="AD138" i="6" s="1"/>
  <c r="M135" i="1"/>
  <c r="W134" i="1"/>
  <c r="Y134" i="1" s="1"/>
  <c r="N134" i="6" s="1"/>
  <c r="AI134" i="1"/>
  <c r="AN134" i="1" s="1"/>
  <c r="AU134" i="1"/>
  <c r="AY134" i="1" s="1"/>
  <c r="AD134" i="6" s="1"/>
  <c r="M131" i="1"/>
  <c r="AX130" i="1"/>
  <c r="M129" i="1"/>
  <c r="M125" i="1"/>
  <c r="M121" i="1"/>
  <c r="X119" i="1"/>
  <c r="AI103" i="1"/>
  <c r="AN103" i="1" s="1"/>
  <c r="AU103" i="1"/>
  <c r="AY103" i="1" s="1"/>
  <c r="AD103" i="6" s="1"/>
  <c r="U103" i="1"/>
  <c r="X103" i="1" s="1"/>
  <c r="M103" i="6" s="1"/>
  <c r="AK103" i="1"/>
  <c r="AO103" i="1" s="1"/>
  <c r="X103" i="6" s="1"/>
  <c r="AW103" i="1"/>
  <c r="AZ103" i="1" s="1"/>
  <c r="AE103" i="6" s="1"/>
  <c r="AS103" i="1"/>
  <c r="AX103" i="1" s="1"/>
  <c r="AC103" i="6" s="1"/>
  <c r="AS77" i="1"/>
  <c r="AX77" i="1" s="1"/>
  <c r="AC77" i="6" s="1"/>
  <c r="AW77" i="1"/>
  <c r="AZ77" i="1" s="1"/>
  <c r="AE77" i="6" s="1"/>
  <c r="AK77" i="1"/>
  <c r="AO77" i="1" s="1"/>
  <c r="X77" i="6" s="1"/>
  <c r="U77" i="1"/>
  <c r="X77" i="1" s="1"/>
  <c r="AU77" i="1"/>
  <c r="AY77" i="1" s="1"/>
  <c r="AD77" i="6" s="1"/>
  <c r="AI77" i="1"/>
  <c r="AN77" i="1" s="1"/>
  <c r="W77" i="6" s="1"/>
  <c r="W47" i="1"/>
  <c r="Y47" i="1" s="1"/>
  <c r="N47" i="6" s="1"/>
  <c r="W37" i="1"/>
  <c r="Y37" i="1" s="1"/>
  <c r="P138" i="1"/>
  <c r="I138" i="6" s="1"/>
  <c r="AX137" i="1"/>
  <c r="AI137" i="1"/>
  <c r="AN137" i="1" s="1"/>
  <c r="W137" i="6" s="1"/>
  <c r="AU137" i="1"/>
  <c r="AY137" i="1" s="1"/>
  <c r="AD137" i="6" s="1"/>
  <c r="P134" i="1"/>
  <c r="AX133" i="1"/>
  <c r="AC133" i="6" s="1"/>
  <c r="W133" i="1"/>
  <c r="Y133" i="1" s="1"/>
  <c r="N133" i="6" s="1"/>
  <c r="AI133" i="1"/>
  <c r="AN133" i="1" s="1"/>
  <c r="W133" i="6" s="1"/>
  <c r="AU133" i="1"/>
  <c r="AY133" i="1" s="1"/>
  <c r="AD133" i="6" s="1"/>
  <c r="P130" i="1"/>
  <c r="I130" i="6" s="1"/>
  <c r="AI128" i="1"/>
  <c r="AN128" i="1" s="1"/>
  <c r="AU128" i="1"/>
  <c r="AY128" i="1" s="1"/>
  <c r="AD128" i="6" s="1"/>
  <c r="U128" i="1"/>
  <c r="X128" i="1" s="1"/>
  <c r="M128" i="6" s="1"/>
  <c r="AI127" i="1"/>
  <c r="AN127" i="1" s="1"/>
  <c r="AU127" i="1"/>
  <c r="AY127" i="1" s="1"/>
  <c r="AD127" i="6" s="1"/>
  <c r="AK127" i="1"/>
  <c r="AO127" i="1" s="1"/>
  <c r="X127" i="6" s="1"/>
  <c r="P126" i="1"/>
  <c r="I126" i="6" s="1"/>
  <c r="AI124" i="1"/>
  <c r="AN124" i="1" s="1"/>
  <c r="AU124" i="1"/>
  <c r="AY124" i="1" s="1"/>
  <c r="AD124" i="6" s="1"/>
  <c r="U124" i="1"/>
  <c r="X124" i="1" s="1"/>
  <c r="X123" i="1"/>
  <c r="M123" i="6" s="1"/>
  <c r="AI123" i="1"/>
  <c r="AN123" i="1" s="1"/>
  <c r="W123" i="6" s="1"/>
  <c r="AU123" i="1"/>
  <c r="AY123" i="1" s="1"/>
  <c r="AD123" i="6" s="1"/>
  <c r="AK123" i="1"/>
  <c r="AO123" i="1" s="1"/>
  <c r="X123" i="6" s="1"/>
  <c r="P122" i="1"/>
  <c r="I122" i="6" s="1"/>
  <c r="P73" i="1"/>
  <c r="I73" i="6" s="1"/>
  <c r="AX156" i="1"/>
  <c r="AX152" i="1"/>
  <c r="AX144" i="1"/>
  <c r="M141" i="1"/>
  <c r="AX140" i="1"/>
  <c r="AI140" i="1"/>
  <c r="AN140" i="1" s="1"/>
  <c r="AU140" i="1"/>
  <c r="AY140" i="1" s="1"/>
  <c r="AD140" i="6" s="1"/>
  <c r="AK137" i="1"/>
  <c r="AO137" i="1" s="1"/>
  <c r="X137" i="6" s="1"/>
  <c r="M137" i="1"/>
  <c r="AX136" i="1"/>
  <c r="AI136" i="1"/>
  <c r="AN136" i="1" s="1"/>
  <c r="AU136" i="1"/>
  <c r="AY136" i="1" s="1"/>
  <c r="AD136" i="6" s="1"/>
  <c r="AK133" i="1"/>
  <c r="AO133" i="1" s="1"/>
  <c r="X133" i="6" s="1"/>
  <c r="M133" i="1"/>
  <c r="W132" i="1"/>
  <c r="Y132" i="1" s="1"/>
  <c r="N132" i="6" s="1"/>
  <c r="AI132" i="1"/>
  <c r="AN132" i="1" s="1"/>
  <c r="AU132" i="1"/>
  <c r="AY132" i="1" s="1"/>
  <c r="AD132" i="6" s="1"/>
  <c r="AS128" i="1"/>
  <c r="AX128" i="1" s="1"/>
  <c r="M128" i="1"/>
  <c r="AW127" i="1"/>
  <c r="AZ127" i="1" s="1"/>
  <c r="AE127" i="6" s="1"/>
  <c r="AX127" i="1"/>
  <c r="AS124" i="1"/>
  <c r="AX124" i="1" s="1"/>
  <c r="AC124" i="6" s="1"/>
  <c r="M124" i="1"/>
  <c r="AW123" i="1"/>
  <c r="AZ123" i="1" s="1"/>
  <c r="AE123" i="6" s="1"/>
  <c r="AX123" i="1"/>
  <c r="AC123" i="6" s="1"/>
  <c r="AI120" i="1"/>
  <c r="AN120" i="1" s="1"/>
  <c r="AU120" i="1"/>
  <c r="AY120" i="1" s="1"/>
  <c r="U120" i="1"/>
  <c r="X120" i="1" s="1"/>
  <c r="AZ117" i="1"/>
  <c r="AE117" i="6" s="1"/>
  <c r="AI117" i="1"/>
  <c r="AN117" i="1" s="1"/>
  <c r="AU117" i="1"/>
  <c r="AY117" i="1" s="1"/>
  <c r="AD117" i="6" s="1"/>
  <c r="AS117" i="1"/>
  <c r="AX117" i="1" s="1"/>
  <c r="U117" i="1"/>
  <c r="X117" i="1" s="1"/>
  <c r="AI111" i="1"/>
  <c r="AN111" i="1" s="1"/>
  <c r="AU111" i="1"/>
  <c r="AY111" i="1" s="1"/>
  <c r="AD111" i="6" s="1"/>
  <c r="U111" i="1"/>
  <c r="X111" i="1" s="1"/>
  <c r="M111" i="6" s="1"/>
  <c r="AK111" i="1"/>
  <c r="AO111" i="1" s="1"/>
  <c r="X111" i="6" s="1"/>
  <c r="AW111" i="1"/>
  <c r="AZ111" i="1" s="1"/>
  <c r="AE111" i="6" s="1"/>
  <c r="AS111" i="1"/>
  <c r="AX111" i="1" s="1"/>
  <c r="AC111" i="6" s="1"/>
  <c r="M120" i="1"/>
  <c r="AX119" i="1"/>
  <c r="AI119" i="1"/>
  <c r="AN119" i="1" s="1"/>
  <c r="W119" i="6" s="1"/>
  <c r="AU119" i="1"/>
  <c r="AY119" i="1" s="1"/>
  <c r="AD119" i="6" s="1"/>
  <c r="O116" i="1"/>
  <c r="H116" i="6" s="1"/>
  <c r="AI116" i="1"/>
  <c r="AN116" i="1" s="1"/>
  <c r="U116" i="1"/>
  <c r="X116" i="1" s="1"/>
  <c r="AU116" i="1"/>
  <c r="AY116" i="1" s="1"/>
  <c r="AD116" i="6" s="1"/>
  <c r="O110" i="1"/>
  <c r="AI110" i="1"/>
  <c r="AN110" i="1" s="1"/>
  <c r="W110" i="6" s="1"/>
  <c r="AU110" i="1"/>
  <c r="AY110" i="1" s="1"/>
  <c r="U110" i="1"/>
  <c r="X110" i="1" s="1"/>
  <c r="M110" i="6" s="1"/>
  <c r="AK110" i="1"/>
  <c r="AO110" i="1" s="1"/>
  <c r="X110" i="6" s="1"/>
  <c r="AW110" i="1"/>
  <c r="AZ110" i="1" s="1"/>
  <c r="AE110" i="6" s="1"/>
  <c r="P109" i="1"/>
  <c r="I109" i="6" s="1"/>
  <c r="W108" i="1"/>
  <c r="Y108" i="1" s="1"/>
  <c r="N108" i="6" s="1"/>
  <c r="O102" i="1"/>
  <c r="H102" i="6" s="1"/>
  <c r="AI102" i="1"/>
  <c r="AN102" i="1" s="1"/>
  <c r="AU102" i="1"/>
  <c r="AY102" i="1" s="1"/>
  <c r="AD102" i="6" s="1"/>
  <c r="U102" i="1"/>
  <c r="X102" i="1" s="1"/>
  <c r="AK102" i="1"/>
  <c r="AO102" i="1" s="1"/>
  <c r="X102" i="6" s="1"/>
  <c r="AW102" i="1"/>
  <c r="AZ102" i="1" s="1"/>
  <c r="P101" i="1"/>
  <c r="I101" i="6" s="1"/>
  <c r="W100" i="1"/>
  <c r="Y100" i="1" s="1"/>
  <c r="N100" i="6" s="1"/>
  <c r="AK94" i="1"/>
  <c r="AO94" i="1" s="1"/>
  <c r="U94" i="1"/>
  <c r="X94" i="1" s="1"/>
  <c r="AU94" i="1"/>
  <c r="AY94" i="1" s="1"/>
  <c r="AD94" i="6" s="1"/>
  <c r="AS94" i="1"/>
  <c r="AX94" i="1" s="1"/>
  <c r="AK90" i="1"/>
  <c r="AO90" i="1" s="1"/>
  <c r="X90" i="6" s="1"/>
  <c r="U90" i="1"/>
  <c r="X90" i="1" s="1"/>
  <c r="AU90" i="1"/>
  <c r="AY90" i="1" s="1"/>
  <c r="AD90" i="6" s="1"/>
  <c r="AW90" i="1"/>
  <c r="AZ90" i="1" s="1"/>
  <c r="AE90" i="6" s="1"/>
  <c r="AS90" i="1"/>
  <c r="AX90" i="1" s="1"/>
  <c r="X88" i="1"/>
  <c r="M88" i="6" s="1"/>
  <c r="P86" i="1"/>
  <c r="I86" i="6" s="1"/>
  <c r="AG63" i="1"/>
  <c r="T63" i="6" s="1"/>
  <c r="AQ58" i="1"/>
  <c r="Z58" i="6" s="1"/>
  <c r="O50" i="1"/>
  <c r="W39" i="1"/>
  <c r="Y39" i="1" s="1"/>
  <c r="AI18" i="1"/>
  <c r="AN18" i="1" s="1"/>
  <c r="AU18" i="1"/>
  <c r="AY18" i="1" s="1"/>
  <c r="AD18" i="6" s="1"/>
  <c r="AK18" i="1"/>
  <c r="AO18" i="1" s="1"/>
  <c r="X18" i="6" s="1"/>
  <c r="U18" i="1"/>
  <c r="X18" i="1" s="1"/>
  <c r="AW18" i="1"/>
  <c r="AZ18" i="1" s="1"/>
  <c r="AE18" i="6" s="1"/>
  <c r="AS18" i="1"/>
  <c r="AX18" i="1" s="1"/>
  <c r="AC18" i="6" s="1"/>
  <c r="AI130" i="1"/>
  <c r="AN130" i="1" s="1"/>
  <c r="AU130" i="1"/>
  <c r="AY130" i="1" s="1"/>
  <c r="AD130" i="6" s="1"/>
  <c r="M127" i="1"/>
  <c r="AI126" i="1"/>
  <c r="AN126" i="1" s="1"/>
  <c r="AU126" i="1"/>
  <c r="AY126" i="1" s="1"/>
  <c r="AD126" i="6" s="1"/>
  <c r="M123" i="1"/>
  <c r="W122" i="1"/>
  <c r="Y122" i="1" s="1"/>
  <c r="N122" i="6" s="1"/>
  <c r="AI122" i="1"/>
  <c r="AN122" i="1" s="1"/>
  <c r="AU122" i="1"/>
  <c r="AY122" i="1" s="1"/>
  <c r="AD122" i="6" s="1"/>
  <c r="AK119" i="1"/>
  <c r="AO119" i="1" s="1"/>
  <c r="X119" i="6" s="1"/>
  <c r="M119" i="1"/>
  <c r="AX118" i="1"/>
  <c r="W118" i="1"/>
  <c r="Y118" i="1" s="1"/>
  <c r="N118" i="6" s="1"/>
  <c r="AI118" i="1"/>
  <c r="AN118" i="1" s="1"/>
  <c r="AU118" i="1"/>
  <c r="AY118" i="1" s="1"/>
  <c r="AD118" i="6" s="1"/>
  <c r="AG116" i="1"/>
  <c r="T116" i="6" s="1"/>
  <c r="M114" i="1"/>
  <c r="AI107" i="1"/>
  <c r="AN107" i="1" s="1"/>
  <c r="AU107" i="1"/>
  <c r="AY107" i="1" s="1"/>
  <c r="U107" i="1"/>
  <c r="X107" i="1" s="1"/>
  <c r="AK107" i="1"/>
  <c r="AO107" i="1" s="1"/>
  <c r="X107" i="6" s="1"/>
  <c r="M106" i="1"/>
  <c r="AI99" i="1"/>
  <c r="AN99" i="1" s="1"/>
  <c r="AU99" i="1"/>
  <c r="AY99" i="1" s="1"/>
  <c r="U99" i="1"/>
  <c r="X99" i="1" s="1"/>
  <c r="AK99" i="1"/>
  <c r="AO99" i="1" s="1"/>
  <c r="X99" i="6" s="1"/>
  <c r="M98" i="1"/>
  <c r="AI90" i="1"/>
  <c r="AN90" i="1" s="1"/>
  <c r="W90" i="6" s="1"/>
  <c r="M90" i="1"/>
  <c r="AS89" i="1"/>
  <c r="AX89" i="1" s="1"/>
  <c r="AW89" i="1"/>
  <c r="AZ89" i="1" s="1"/>
  <c r="AE89" i="6" s="1"/>
  <c r="AK89" i="1"/>
  <c r="AO89" i="1" s="1"/>
  <c r="U89" i="1"/>
  <c r="X89" i="1" s="1"/>
  <c r="AU89" i="1"/>
  <c r="AY89" i="1" s="1"/>
  <c r="AD89" i="6" s="1"/>
  <c r="X81" i="1"/>
  <c r="AZ78" i="1"/>
  <c r="AE78" i="6" s="1"/>
  <c r="AK78" i="1"/>
  <c r="AO78" i="1" s="1"/>
  <c r="U78" i="1"/>
  <c r="X78" i="1" s="1"/>
  <c r="AU78" i="1"/>
  <c r="AY78" i="1" s="1"/>
  <c r="AD78" i="6" s="1"/>
  <c r="AS78" i="1"/>
  <c r="AX78" i="1" s="1"/>
  <c r="AK74" i="1"/>
  <c r="AO74" i="1" s="1"/>
  <c r="X74" i="6" s="1"/>
  <c r="U74" i="1"/>
  <c r="X74" i="1" s="1"/>
  <c r="M74" i="6" s="1"/>
  <c r="AU74" i="1"/>
  <c r="AY74" i="1" s="1"/>
  <c r="AD74" i="6" s="1"/>
  <c r="AW74" i="1"/>
  <c r="AZ74" i="1" s="1"/>
  <c r="AE74" i="6" s="1"/>
  <c r="AS74" i="1"/>
  <c r="AX74" i="1" s="1"/>
  <c r="AC74" i="6" s="1"/>
  <c r="X72" i="1"/>
  <c r="M72" i="6" s="1"/>
  <c r="W60" i="1"/>
  <c r="Y60" i="1" s="1"/>
  <c r="N60" i="6" s="1"/>
  <c r="W41" i="1"/>
  <c r="Y41" i="1" s="1"/>
  <c r="AI114" i="1"/>
  <c r="AN114" i="1" s="1"/>
  <c r="AU114" i="1"/>
  <c r="AY114" i="1" s="1"/>
  <c r="U114" i="1"/>
  <c r="X114" i="1" s="1"/>
  <c r="M114" i="6" s="1"/>
  <c r="AW114" i="1"/>
  <c r="AZ114" i="1" s="1"/>
  <c r="AE114" i="6" s="1"/>
  <c r="P113" i="1"/>
  <c r="I113" i="6" s="1"/>
  <c r="AG110" i="1"/>
  <c r="T110" i="6" s="1"/>
  <c r="AI106" i="1"/>
  <c r="AN106" i="1" s="1"/>
  <c r="AU106" i="1"/>
  <c r="AY106" i="1" s="1"/>
  <c r="AD106" i="6" s="1"/>
  <c r="U106" i="1"/>
  <c r="X106" i="1" s="1"/>
  <c r="M106" i="6" s="1"/>
  <c r="AK106" i="1"/>
  <c r="AO106" i="1" s="1"/>
  <c r="X106" i="6" s="1"/>
  <c r="AW106" i="1"/>
  <c r="AZ106" i="1" s="1"/>
  <c r="P105" i="1"/>
  <c r="I105" i="6" s="1"/>
  <c r="W104" i="1"/>
  <c r="Y104" i="1" s="1"/>
  <c r="N104" i="6" s="1"/>
  <c r="AG102" i="1"/>
  <c r="T102" i="6" s="1"/>
  <c r="AI98" i="1"/>
  <c r="AN98" i="1" s="1"/>
  <c r="AU98" i="1"/>
  <c r="AY98" i="1" s="1"/>
  <c r="U98" i="1"/>
  <c r="X98" i="1" s="1"/>
  <c r="M98" i="6" s="1"/>
  <c r="AK98" i="1"/>
  <c r="AO98" i="1" s="1"/>
  <c r="X98" i="6" s="1"/>
  <c r="AW98" i="1"/>
  <c r="AZ98" i="1" s="1"/>
  <c r="AE98" i="6" s="1"/>
  <c r="P97" i="1"/>
  <c r="I97" i="6" s="1"/>
  <c r="AS93" i="1"/>
  <c r="AX93" i="1" s="1"/>
  <c r="AW93" i="1"/>
  <c r="AZ93" i="1" s="1"/>
  <c r="AE93" i="6" s="1"/>
  <c r="AK93" i="1"/>
  <c r="AO93" i="1" s="1"/>
  <c r="X93" i="6" s="1"/>
  <c r="U93" i="1"/>
  <c r="X93" i="1" s="1"/>
  <c r="AU93" i="1"/>
  <c r="AY93" i="1" s="1"/>
  <c r="AD93" i="6" s="1"/>
  <c r="AI93" i="1"/>
  <c r="AN93" i="1" s="1"/>
  <c r="P89" i="1"/>
  <c r="I89" i="6" s="1"/>
  <c r="P85" i="1"/>
  <c r="I85" i="6" s="1"/>
  <c r="AI74" i="1"/>
  <c r="AN74" i="1" s="1"/>
  <c r="M74" i="1"/>
  <c r="AS73" i="1"/>
  <c r="AX73" i="1" s="1"/>
  <c r="AW73" i="1"/>
  <c r="AZ73" i="1" s="1"/>
  <c r="AE73" i="6" s="1"/>
  <c r="AK73" i="1"/>
  <c r="AO73" i="1" s="1"/>
  <c r="U73" i="1"/>
  <c r="X73" i="1" s="1"/>
  <c r="AU73" i="1"/>
  <c r="AY73" i="1" s="1"/>
  <c r="AD73" i="6" s="1"/>
  <c r="AQ69" i="1"/>
  <c r="Z69" i="6" s="1"/>
  <c r="O61" i="1"/>
  <c r="M115" i="1"/>
  <c r="AI113" i="1"/>
  <c r="AN113" i="1" s="1"/>
  <c r="AU113" i="1"/>
  <c r="AY113" i="1" s="1"/>
  <c r="AD113" i="6" s="1"/>
  <c r="AI109" i="1"/>
  <c r="AN109" i="1" s="1"/>
  <c r="AU109" i="1"/>
  <c r="AY109" i="1" s="1"/>
  <c r="AI105" i="1"/>
  <c r="AN105" i="1" s="1"/>
  <c r="AU105" i="1"/>
  <c r="AY105" i="1" s="1"/>
  <c r="AI101" i="1"/>
  <c r="AN101" i="1" s="1"/>
  <c r="AU101" i="1"/>
  <c r="AY101" i="1" s="1"/>
  <c r="AI97" i="1"/>
  <c r="AN97" i="1" s="1"/>
  <c r="AU97" i="1"/>
  <c r="AY97" i="1" s="1"/>
  <c r="AD97" i="6" s="1"/>
  <c r="O96" i="1"/>
  <c r="AQ95" i="1"/>
  <c r="Z95" i="6" s="1"/>
  <c r="M94" i="1"/>
  <c r="M93" i="1"/>
  <c r="W87" i="1"/>
  <c r="Y87" i="1" s="1"/>
  <c r="N87" i="6" s="1"/>
  <c r="AX86" i="1"/>
  <c r="AC86" i="6" s="1"/>
  <c r="AG86" i="1"/>
  <c r="T86" i="6" s="1"/>
  <c r="AG85" i="1"/>
  <c r="T85" i="6" s="1"/>
  <c r="X85" i="1"/>
  <c r="AK82" i="1"/>
  <c r="AO82" i="1" s="1"/>
  <c r="U82" i="1"/>
  <c r="X82" i="1" s="1"/>
  <c r="AU82" i="1"/>
  <c r="AY82" i="1" s="1"/>
  <c r="AD82" i="6" s="1"/>
  <c r="AS81" i="1"/>
  <c r="AX81" i="1" s="1"/>
  <c r="AW81" i="1"/>
  <c r="AZ81" i="1" s="1"/>
  <c r="AE81" i="6" s="1"/>
  <c r="AK81" i="1"/>
  <c r="AO81" i="1" s="1"/>
  <c r="X81" i="6" s="1"/>
  <c r="O80" i="1"/>
  <c r="M78" i="1"/>
  <c r="M77" i="1"/>
  <c r="AX70" i="1"/>
  <c r="AC70" i="6" s="1"/>
  <c r="AG70" i="1"/>
  <c r="T70" i="6" s="1"/>
  <c r="AG69" i="1"/>
  <c r="T69" i="6" s="1"/>
  <c r="O67" i="1"/>
  <c r="AQ64" i="1"/>
  <c r="Z64" i="6" s="1"/>
  <c r="W64" i="1"/>
  <c r="Y64" i="1" s="1"/>
  <c r="N64" i="6" s="1"/>
  <c r="AG61" i="1"/>
  <c r="T61" i="6" s="1"/>
  <c r="O59" i="1"/>
  <c r="W56" i="1"/>
  <c r="Y56" i="1" s="1"/>
  <c r="N56" i="6" s="1"/>
  <c r="W52" i="1"/>
  <c r="Y52" i="1" s="1"/>
  <c r="N52" i="6" s="1"/>
  <c r="AI115" i="1"/>
  <c r="AN115" i="1" s="1"/>
  <c r="AU115" i="1"/>
  <c r="AY115" i="1" s="1"/>
  <c r="AW113" i="1"/>
  <c r="AZ113" i="1" s="1"/>
  <c r="AE113" i="6" s="1"/>
  <c r="W113" i="1"/>
  <c r="Y113" i="1" s="1"/>
  <c r="N113" i="6" s="1"/>
  <c r="AI112" i="1"/>
  <c r="AN112" i="1" s="1"/>
  <c r="AU112" i="1"/>
  <c r="AY112" i="1" s="1"/>
  <c r="M111" i="1"/>
  <c r="AW109" i="1"/>
  <c r="AZ109" i="1" s="1"/>
  <c r="AE109" i="6" s="1"/>
  <c r="W109" i="1"/>
  <c r="Y109" i="1" s="1"/>
  <c r="N109" i="6" s="1"/>
  <c r="AI108" i="1"/>
  <c r="AN108" i="1" s="1"/>
  <c r="AU108" i="1"/>
  <c r="AY108" i="1" s="1"/>
  <c r="M107" i="1"/>
  <c r="AW105" i="1"/>
  <c r="AZ105" i="1" s="1"/>
  <c r="AE105" i="6" s="1"/>
  <c r="W105" i="1"/>
  <c r="Y105" i="1" s="1"/>
  <c r="N105" i="6" s="1"/>
  <c r="AI104" i="1"/>
  <c r="AN104" i="1" s="1"/>
  <c r="AU104" i="1"/>
  <c r="AY104" i="1" s="1"/>
  <c r="M103" i="1"/>
  <c r="AW101" i="1"/>
  <c r="AZ101" i="1" s="1"/>
  <c r="AE101" i="6" s="1"/>
  <c r="W101" i="1"/>
  <c r="Y101" i="1" s="1"/>
  <c r="N101" i="6" s="1"/>
  <c r="AI100" i="1"/>
  <c r="AN100" i="1" s="1"/>
  <c r="AU100" i="1"/>
  <c r="AY100" i="1" s="1"/>
  <c r="M99" i="1"/>
  <c r="AW97" i="1"/>
  <c r="AZ97" i="1" s="1"/>
  <c r="AE97" i="6" s="1"/>
  <c r="AG90" i="1"/>
  <c r="T90" i="6" s="1"/>
  <c r="AG89" i="1"/>
  <c r="T89" i="6" s="1"/>
  <c r="AZ87" i="1"/>
  <c r="AE87" i="6" s="1"/>
  <c r="AK86" i="1"/>
  <c r="AO86" i="1" s="1"/>
  <c r="U86" i="1"/>
  <c r="X86" i="1" s="1"/>
  <c r="AU86" i="1"/>
  <c r="AY86" i="1" s="1"/>
  <c r="AD86" i="6" s="1"/>
  <c r="AS85" i="1"/>
  <c r="AX85" i="1" s="1"/>
  <c r="AW85" i="1"/>
  <c r="AZ85" i="1" s="1"/>
  <c r="AE85" i="6" s="1"/>
  <c r="AK85" i="1"/>
  <c r="AO85" i="1" s="1"/>
  <c r="O84" i="1"/>
  <c r="H84" i="6" s="1"/>
  <c r="AQ83" i="1"/>
  <c r="Z83" i="6" s="1"/>
  <c r="M82" i="1"/>
  <c r="AI81" i="1"/>
  <c r="AN81" i="1" s="1"/>
  <c r="M81" i="1"/>
  <c r="W75" i="1"/>
  <c r="Y75" i="1" s="1"/>
  <c r="N75" i="6" s="1"/>
  <c r="AG74" i="1"/>
  <c r="T74" i="6" s="1"/>
  <c r="AG73" i="1"/>
  <c r="T73" i="6" s="1"/>
  <c r="AZ71" i="1"/>
  <c r="AE71" i="6" s="1"/>
  <c r="AK70" i="1"/>
  <c r="AO70" i="1" s="1"/>
  <c r="U70" i="1"/>
  <c r="X70" i="1" s="1"/>
  <c r="AU70" i="1"/>
  <c r="AY70" i="1" s="1"/>
  <c r="AD70" i="6" s="1"/>
  <c r="AG67" i="1"/>
  <c r="T67" i="6" s="1"/>
  <c r="O65" i="1"/>
  <c r="H65" i="6" s="1"/>
  <c r="W62" i="1"/>
  <c r="Y62" i="1" s="1"/>
  <c r="N62" i="6" s="1"/>
  <c r="AG59" i="1"/>
  <c r="T59" i="6" s="1"/>
  <c r="O57" i="1"/>
  <c r="BA41" i="1"/>
  <c r="AF41" i="6" s="1"/>
  <c r="W36" i="1"/>
  <c r="Y36" i="1" s="1"/>
  <c r="N36" i="6" s="1"/>
  <c r="AX95" i="1"/>
  <c r="AC95" i="6" s="1"/>
  <c r="AX87" i="1"/>
  <c r="AC87" i="6" s="1"/>
  <c r="AX83" i="1"/>
  <c r="AX75" i="1"/>
  <c r="AX71" i="1"/>
  <c r="AC71" i="6" s="1"/>
  <c r="O54" i="1"/>
  <c r="AG51" i="1"/>
  <c r="T51" i="6" s="1"/>
  <c r="AP47" i="1"/>
  <c r="Y47" i="6" s="1"/>
  <c r="AP39" i="1"/>
  <c r="Y39" i="6" s="1"/>
  <c r="AN39" i="1"/>
  <c r="AP31" i="1"/>
  <c r="Y31" i="6" s="1"/>
  <c r="AN31" i="1"/>
  <c r="P30" i="1"/>
  <c r="I30" i="6" s="1"/>
  <c r="U30" i="1"/>
  <c r="X30" i="1" s="1"/>
  <c r="AK30" i="1"/>
  <c r="AO30" i="1" s="1"/>
  <c r="X30" i="6" s="1"/>
  <c r="AS30" i="1"/>
  <c r="AX30" i="1" s="1"/>
  <c r="AC30" i="6" s="1"/>
  <c r="AW30" i="1"/>
  <c r="AZ30" i="1" s="1"/>
  <c r="AE30" i="6" s="1"/>
  <c r="AU95" i="1"/>
  <c r="AY95" i="1" s="1"/>
  <c r="AD95" i="6" s="1"/>
  <c r="AX92" i="1"/>
  <c r="AU91" i="1"/>
  <c r="AY91" i="1" s="1"/>
  <c r="AD91" i="6" s="1"/>
  <c r="AX88" i="1"/>
  <c r="AU87" i="1"/>
  <c r="AY87" i="1" s="1"/>
  <c r="AD87" i="6" s="1"/>
  <c r="AX84" i="1"/>
  <c r="AU83" i="1"/>
  <c r="AY83" i="1" s="1"/>
  <c r="AD83" i="6" s="1"/>
  <c r="AX80" i="1"/>
  <c r="AU79" i="1"/>
  <c r="AY79" i="1" s="1"/>
  <c r="AD79" i="6" s="1"/>
  <c r="AX76" i="1"/>
  <c r="AU75" i="1"/>
  <c r="AY75" i="1" s="1"/>
  <c r="AD75" i="6" s="1"/>
  <c r="AX72" i="1"/>
  <c r="AU71" i="1"/>
  <c r="AY71" i="1" s="1"/>
  <c r="AD71" i="6" s="1"/>
  <c r="AG68" i="1"/>
  <c r="T68" i="6" s="1"/>
  <c r="O68" i="1"/>
  <c r="H68" i="6" s="1"/>
  <c r="AG66" i="1"/>
  <c r="T66" i="6" s="1"/>
  <c r="O66" i="1"/>
  <c r="H66" i="6" s="1"/>
  <c r="AG64" i="1"/>
  <c r="T64" i="6" s="1"/>
  <c r="O64" i="1"/>
  <c r="H64" i="6" s="1"/>
  <c r="AG62" i="1"/>
  <c r="T62" i="6" s="1"/>
  <c r="O62" i="1"/>
  <c r="AG60" i="1"/>
  <c r="T60" i="6" s="1"/>
  <c r="O60" i="1"/>
  <c r="H60" i="6" s="1"/>
  <c r="AG58" i="1"/>
  <c r="T58" i="6" s="1"/>
  <c r="O58" i="1"/>
  <c r="H58" i="6" s="1"/>
  <c r="AG56" i="1"/>
  <c r="T56" i="6" s="1"/>
  <c r="O56" i="1"/>
  <c r="H56" i="6" s="1"/>
  <c r="AP51" i="1"/>
  <c r="W50" i="1"/>
  <c r="Y50" i="1" s="1"/>
  <c r="N50" i="6" s="1"/>
  <c r="W49" i="1"/>
  <c r="Y49" i="1" s="1"/>
  <c r="N49" i="6" s="1"/>
  <c r="O49" i="1"/>
  <c r="W43" i="1"/>
  <c r="Y43" i="1" s="1"/>
  <c r="W40" i="1"/>
  <c r="Y40" i="1" s="1"/>
  <c r="N40" i="6" s="1"/>
  <c r="W38" i="1"/>
  <c r="Y38" i="1" s="1"/>
  <c r="AG34" i="1"/>
  <c r="T34" i="6" s="1"/>
  <c r="W32" i="1"/>
  <c r="Y32" i="1" s="1"/>
  <c r="N32" i="6" s="1"/>
  <c r="AG52" i="1"/>
  <c r="T52" i="6" s="1"/>
  <c r="O51" i="1"/>
  <c r="AG48" i="1"/>
  <c r="T48" i="6" s="1"/>
  <c r="AN46" i="1"/>
  <c r="AG45" i="1"/>
  <c r="T45" i="6" s="1"/>
  <c r="AN42" i="1"/>
  <c r="AG41" i="1"/>
  <c r="T41" i="6" s="1"/>
  <c r="AN38" i="1"/>
  <c r="AG37" i="1"/>
  <c r="T37" i="6" s="1"/>
  <c r="AN34" i="1"/>
  <c r="AG33" i="1"/>
  <c r="T33" i="6" s="1"/>
  <c r="AN30" i="1"/>
  <c r="W30" i="6" s="1"/>
  <c r="AS29" i="1"/>
  <c r="AX29" i="1" s="1"/>
  <c r="AW29" i="1"/>
  <c r="AZ29" i="1" s="1"/>
  <c r="AE29" i="6" s="1"/>
  <c r="AK29" i="1"/>
  <c r="AO29" i="1" s="1"/>
  <c r="W25" i="1"/>
  <c r="Y25" i="1" s="1"/>
  <c r="N25" i="6" s="1"/>
  <c r="W16" i="1"/>
  <c r="Y16" i="1" s="1"/>
  <c r="N16" i="6" s="1"/>
  <c r="AG53" i="1"/>
  <c r="T53" i="6" s="1"/>
  <c r="O52" i="1"/>
  <c r="AG49" i="1"/>
  <c r="T49" i="6" s="1"/>
  <c r="O48" i="1"/>
  <c r="AN45" i="1"/>
  <c r="AG44" i="1"/>
  <c r="T44" i="6" s="1"/>
  <c r="O44" i="1"/>
  <c r="H44" i="6" s="1"/>
  <c r="BA43" i="1"/>
  <c r="AF43" i="6" s="1"/>
  <c r="AN41" i="1"/>
  <c r="AG40" i="1"/>
  <c r="T40" i="6" s="1"/>
  <c r="O40" i="1"/>
  <c r="H40" i="6" s="1"/>
  <c r="AN37" i="1"/>
  <c r="AG36" i="1"/>
  <c r="T36" i="6" s="1"/>
  <c r="O36" i="1"/>
  <c r="AN33" i="1"/>
  <c r="AG32" i="1"/>
  <c r="T32" i="6" s="1"/>
  <c r="O32" i="1"/>
  <c r="AU29" i="1"/>
  <c r="AY29" i="1" s="1"/>
  <c r="AD29" i="6" s="1"/>
  <c r="M29" i="1"/>
  <c r="O28" i="1"/>
  <c r="O25" i="1"/>
  <c r="P17" i="1"/>
  <c r="I17" i="6" s="1"/>
  <c r="AW28" i="1"/>
  <c r="AZ28" i="1" s="1"/>
  <c r="AE28" i="6" s="1"/>
  <c r="AX27" i="1"/>
  <c r="O26" i="1"/>
  <c r="AG23" i="1"/>
  <c r="T23" i="6" s="1"/>
  <c r="W23" i="1"/>
  <c r="Y23" i="1" s="1"/>
  <c r="N23" i="6" s="1"/>
  <c r="P23" i="1"/>
  <c r="I23" i="6" s="1"/>
  <c r="O22" i="1"/>
  <c r="AQ20" i="1"/>
  <c r="Z20" i="6" s="1"/>
  <c r="AG18" i="1"/>
  <c r="T18" i="6" s="1"/>
  <c r="AG26" i="1"/>
  <c r="T26" i="6" s="1"/>
  <c r="AG24" i="1"/>
  <c r="T24" i="6" s="1"/>
  <c r="W24" i="1"/>
  <c r="Y24" i="1" s="1"/>
  <c r="N24" i="6" s="1"/>
  <c r="AG20" i="1"/>
  <c r="T20" i="6" s="1"/>
  <c r="P20" i="1"/>
  <c r="I20" i="6" s="1"/>
  <c r="AG16" i="1"/>
  <c r="T16" i="6" s="1"/>
  <c r="P9" i="1"/>
  <c r="I9" i="6" s="1"/>
  <c r="W6" i="1"/>
  <c r="Y6" i="1" s="1"/>
  <c r="N6" i="6" s="1"/>
  <c r="W12" i="1"/>
  <c r="Y12" i="1" s="1"/>
  <c r="N12" i="6" s="1"/>
  <c r="W11" i="1"/>
  <c r="Y11" i="1" s="1"/>
  <c r="W7" i="1"/>
  <c r="Y7" i="1" s="1"/>
  <c r="AQ6" i="1"/>
  <c r="Z6" i="6" s="1"/>
  <c r="AI19" i="1"/>
  <c r="AN19" i="1" s="1"/>
  <c r="AU19" i="1"/>
  <c r="AY19" i="1" s="1"/>
  <c r="AI17" i="1"/>
  <c r="AN17" i="1" s="1"/>
  <c r="AU17" i="1"/>
  <c r="AY17" i="1" s="1"/>
  <c r="W15" i="1"/>
  <c r="Y15" i="1" s="1"/>
  <c r="N15" i="6" s="1"/>
  <c r="O15" i="1"/>
  <c r="AG13" i="1"/>
  <c r="T13" i="6" s="1"/>
  <c r="M13" i="1"/>
  <c r="W10" i="1"/>
  <c r="Y10" i="1" s="1"/>
  <c r="AW19" i="1"/>
  <c r="AZ19" i="1" s="1"/>
  <c r="AE19" i="6" s="1"/>
  <c r="U19" i="1"/>
  <c r="X19" i="1" s="1"/>
  <c r="M18" i="1"/>
  <c r="AW17" i="1"/>
  <c r="AZ17" i="1" s="1"/>
  <c r="AE17" i="6" s="1"/>
  <c r="U17" i="1"/>
  <c r="X17" i="1" s="1"/>
  <c r="M16" i="1"/>
  <c r="O14" i="1"/>
  <c r="H14" i="6" s="1"/>
  <c r="AG12" i="1"/>
  <c r="T12" i="6" s="1"/>
  <c r="M12" i="1"/>
  <c r="AN10" i="1"/>
  <c r="W9" i="1"/>
  <c r="Y9" i="1" s="1"/>
  <c r="N9" i="6" s="1"/>
  <c r="AG6" i="1"/>
  <c r="T6" i="6" s="1"/>
  <c r="W5" i="1"/>
  <c r="Y5" i="1" s="1"/>
  <c r="N5" i="6" s="1"/>
  <c r="AU16" i="1"/>
  <c r="AY16" i="1" s="1"/>
  <c r="AU15" i="1"/>
  <c r="AY15" i="1" s="1"/>
  <c r="AU14" i="1"/>
  <c r="AY14" i="1" s="1"/>
  <c r="AU13" i="1"/>
  <c r="AY13" i="1" s="1"/>
  <c r="AU12" i="1"/>
  <c r="AY12" i="1" s="1"/>
  <c r="AU11" i="1"/>
  <c r="AY11" i="1" s="1"/>
  <c r="AU10" i="1"/>
  <c r="AY10" i="1" s="1"/>
  <c r="AU9" i="1"/>
  <c r="AY9" i="1" s="1"/>
  <c r="AU8" i="1"/>
  <c r="AY8" i="1" s="1"/>
  <c r="AU7" i="1"/>
  <c r="AY7" i="1" s="1"/>
  <c r="E802" i="7"/>
  <c r="E833" i="7"/>
  <c r="E654" i="7"/>
  <c r="E318" i="7"/>
  <c r="E562" i="7"/>
  <c r="E826" i="7"/>
  <c r="E426" i="7"/>
  <c r="E616" i="7"/>
  <c r="E814" i="7"/>
  <c r="E789" i="7"/>
  <c r="E733" i="7"/>
  <c r="E846" i="7"/>
  <c r="C755" i="7"/>
  <c r="E321" i="7"/>
  <c r="E443" i="7"/>
  <c r="E439" i="7"/>
  <c r="E372" i="7"/>
  <c r="E544" i="7"/>
  <c r="E522" i="7"/>
  <c r="E367" i="7"/>
  <c r="E334" i="7"/>
  <c r="E588" i="7"/>
  <c r="E578" i="7"/>
  <c r="E825" i="7"/>
  <c r="E817" i="7"/>
  <c r="E810" i="7"/>
  <c r="E703" i="7"/>
  <c r="E611" i="7"/>
  <c r="E742" i="7"/>
  <c r="E741" i="7"/>
  <c r="E729" i="7"/>
  <c r="E474" i="7"/>
  <c r="E316" i="7"/>
  <c r="C315" i="7"/>
  <c r="G304" i="7"/>
  <c r="E468" i="7"/>
  <c r="E342" i="7"/>
  <c r="E430" i="7"/>
  <c r="E414" i="7"/>
  <c r="E491" i="7"/>
  <c r="E486" i="7"/>
  <c r="E552" i="7"/>
  <c r="E670" i="7"/>
  <c r="E357" i="7"/>
  <c r="E678" i="7"/>
  <c r="E634" i="7"/>
  <c r="E626" i="7"/>
  <c r="E622" i="7"/>
  <c r="E812" i="7"/>
  <c r="C759" i="7"/>
  <c r="E840" i="7"/>
  <c r="E819" i="7"/>
  <c r="E797" i="7"/>
  <c r="E738" i="7"/>
  <c r="E368" i="7"/>
  <c r="E376" i="7"/>
  <c r="E375" i="7"/>
  <c r="E344" i="7"/>
  <c r="E532" i="7"/>
  <c r="E624" i="7"/>
  <c r="E308" i="7"/>
  <c r="E455" i="7"/>
  <c r="E340" i="7"/>
  <c r="E541" i="7"/>
  <c r="E838" i="7"/>
  <c r="E820" i="7"/>
  <c r="E785" i="7"/>
  <c r="C581" i="7"/>
  <c r="C758" i="7"/>
  <c r="E648" i="7"/>
  <c r="E575" i="7"/>
  <c r="E808" i="7"/>
  <c r="E801" i="7"/>
  <c r="E772" i="7"/>
  <c r="E329" i="7"/>
  <c r="E451" i="7"/>
  <c r="E425" i="7"/>
  <c r="E419" i="7"/>
  <c r="E418" i="7"/>
  <c r="E412" i="7"/>
  <c r="E403" i="7"/>
  <c r="E399" i="7"/>
  <c r="E396" i="7"/>
  <c r="E392" i="7"/>
  <c r="E538" i="7"/>
  <c r="E514" i="7"/>
  <c r="E542" i="7"/>
  <c r="E676" i="7"/>
  <c r="E666" i="7"/>
  <c r="E664" i="7"/>
  <c r="E662" i="7"/>
  <c r="E660" i="7"/>
  <c r="E644" i="7"/>
  <c r="E618" i="7"/>
  <c r="C602" i="7"/>
  <c r="E598" i="7"/>
  <c r="E848" i="7"/>
  <c r="E600" i="7"/>
  <c r="E571" i="7"/>
  <c r="E568" i="7"/>
  <c r="E784" i="7"/>
  <c r="E845" i="7"/>
  <c r="E841" i="7"/>
  <c r="E818" i="7"/>
  <c r="E787" i="7"/>
  <c r="E781" i="7"/>
  <c r="E780" i="7"/>
  <c r="E778" i="7"/>
  <c r="E767" i="7"/>
  <c r="C724" i="7"/>
  <c r="C723" i="7"/>
  <c r="E700" i="7"/>
  <c r="C826" i="7"/>
  <c r="C802" i="7"/>
  <c r="E726" i="7"/>
  <c r="C701" i="7"/>
  <c r="E656" i="7"/>
  <c r="E606" i="7"/>
  <c r="E638" i="7"/>
  <c r="E609" i="7"/>
  <c r="E612" i="7"/>
  <c r="E608" i="7"/>
  <c r="E574" i="7"/>
  <c r="C569" i="7"/>
  <c r="E546" i="7"/>
  <c r="E508" i="7"/>
  <c r="C502" i="7"/>
  <c r="C426" i="7"/>
  <c r="E395" i="7"/>
  <c r="E397" i="7"/>
  <c r="E379" i="7"/>
  <c r="E356" i="7"/>
  <c r="E349" i="7"/>
  <c r="E347" i="7"/>
  <c r="C309" i="7"/>
  <c r="X25" i="6" l="1"/>
  <c r="AQ25" i="1"/>
  <c r="Z25" i="6" s="1"/>
  <c r="AQ48" i="1"/>
  <c r="Z48" i="6" s="1"/>
  <c r="P223" i="1"/>
  <c r="I223" i="6" s="1"/>
  <c r="W172" i="1"/>
  <c r="Y172" i="1" s="1"/>
  <c r="W227" i="1"/>
  <c r="Y227" i="1" s="1"/>
  <c r="N227" i="6" s="1"/>
  <c r="BA651" i="1"/>
  <c r="F440" i="6"/>
  <c r="P24" i="1"/>
  <c r="I24" i="6" s="1"/>
  <c r="W97" i="1"/>
  <c r="Y97" i="1" s="1"/>
  <c r="N97" i="6" s="1"/>
  <c r="AQ43" i="1"/>
  <c r="Z43" i="6" s="1"/>
  <c r="BA69" i="1"/>
  <c r="P132" i="1"/>
  <c r="I132" i="6" s="1"/>
  <c r="W211" i="1"/>
  <c r="Y211" i="1" s="1"/>
  <c r="N211" i="6" s="1"/>
  <c r="Y439" i="1"/>
  <c r="AB349" i="6"/>
  <c r="AH349" i="6"/>
  <c r="E349" i="6"/>
  <c r="P349" i="6"/>
  <c r="AB384" i="6"/>
  <c r="P384" i="6"/>
  <c r="E399" i="6"/>
  <c r="AH399" i="6"/>
  <c r="AB399" i="6"/>
  <c r="K399" i="6"/>
  <c r="P399" i="6"/>
  <c r="V404" i="6"/>
  <c r="AH404" i="6"/>
  <c r="E404" i="6"/>
  <c r="K404" i="6"/>
  <c r="P425" i="6"/>
  <c r="E425" i="6"/>
  <c r="V425" i="6"/>
  <c r="K425" i="6"/>
  <c r="AH425" i="6"/>
  <c r="E539" i="6"/>
  <c r="K539" i="6"/>
  <c r="P539" i="6"/>
  <c r="AB539" i="6"/>
  <c r="V539" i="6"/>
  <c r="V544" i="6"/>
  <c r="E544" i="6"/>
  <c r="AH544" i="6"/>
  <c r="AB544" i="6"/>
  <c r="K544" i="6"/>
  <c r="K553" i="6"/>
  <c r="AH553" i="6"/>
  <c r="AB553" i="6"/>
  <c r="P553" i="6"/>
  <c r="K561" i="6"/>
  <c r="V561" i="6"/>
  <c r="AB561" i="6"/>
  <c r="AH561" i="6"/>
  <c r="E602" i="6"/>
  <c r="K602" i="6"/>
  <c r="P602" i="6"/>
  <c r="AB602" i="6"/>
  <c r="V602" i="6"/>
  <c r="V620" i="6"/>
  <c r="AH620" i="6"/>
  <c r="E620" i="6"/>
  <c r="AB620" i="6"/>
  <c r="AB622" i="6"/>
  <c r="V622" i="6"/>
  <c r="E622" i="6"/>
  <c r="P622" i="6"/>
  <c r="K634" i="6"/>
  <c r="V634" i="6"/>
  <c r="AB634" i="6"/>
  <c r="P634" i="6"/>
  <c r="E655" i="6"/>
  <c r="V655" i="6"/>
  <c r="K655" i="6"/>
  <c r="AH655" i="6"/>
  <c r="AB655" i="6"/>
  <c r="AB698" i="6"/>
  <c r="K698" i="6"/>
  <c r="P698" i="6"/>
  <c r="V698" i="6"/>
  <c r="AH705" i="6"/>
  <c r="E705" i="6"/>
  <c r="K705" i="6"/>
  <c r="P705" i="6"/>
  <c r="AB705" i="6"/>
  <c r="AH708" i="6"/>
  <c r="E708" i="6"/>
  <c r="K708" i="6"/>
  <c r="P708" i="6"/>
  <c r="AB708" i="6"/>
  <c r="AB711" i="6"/>
  <c r="V711" i="6"/>
  <c r="E711" i="6"/>
  <c r="AH711" i="6"/>
  <c r="V732" i="6"/>
  <c r="AH732" i="6"/>
  <c r="E732" i="6"/>
  <c r="K732" i="6"/>
  <c r="F339" i="6"/>
  <c r="V357" i="6"/>
  <c r="AH357" i="6"/>
  <c r="E357" i="6"/>
  <c r="AB357" i="6"/>
  <c r="K368" i="6"/>
  <c r="AH368" i="6"/>
  <c r="AB368" i="6"/>
  <c r="P512" i="6"/>
  <c r="V512" i="6"/>
  <c r="E512" i="6"/>
  <c r="AH512" i="6"/>
  <c r="E516" i="6"/>
  <c r="K516" i="6"/>
  <c r="P516" i="6"/>
  <c r="AB516" i="6"/>
  <c r="V516" i="6"/>
  <c r="P517" i="6"/>
  <c r="AB517" i="6"/>
  <c r="V517" i="6"/>
  <c r="AH517" i="6"/>
  <c r="V543" i="6"/>
  <c r="AH543" i="6"/>
  <c r="E543" i="6"/>
  <c r="K543" i="6"/>
  <c r="AH550" i="6"/>
  <c r="E550" i="6"/>
  <c r="K550" i="6"/>
  <c r="P550" i="6"/>
  <c r="AB550" i="6"/>
  <c r="P650" i="6"/>
  <c r="E650" i="6"/>
  <c r="AH650" i="6"/>
  <c r="K650" i="6"/>
  <c r="V650" i="6"/>
  <c r="P652" i="6"/>
  <c r="K652" i="6"/>
  <c r="V652" i="6"/>
  <c r="AH652" i="6"/>
  <c r="V680" i="6"/>
  <c r="AH680" i="6"/>
  <c r="E680" i="6"/>
  <c r="K680" i="6"/>
  <c r="E684" i="6"/>
  <c r="K684" i="6"/>
  <c r="P684" i="6"/>
  <c r="AB684" i="6"/>
  <c r="V684" i="6"/>
  <c r="P753" i="6"/>
  <c r="AB753" i="6"/>
  <c r="V753" i="6"/>
  <c r="AH753" i="6"/>
  <c r="K573" i="6"/>
  <c r="AH573" i="6"/>
  <c r="AB573" i="6"/>
  <c r="P573" i="6"/>
  <c r="AB576" i="6"/>
  <c r="K576" i="6"/>
  <c r="P576" i="6"/>
  <c r="V576" i="6"/>
  <c r="E581" i="6"/>
  <c r="AH581" i="6"/>
  <c r="K581" i="6"/>
  <c r="P581" i="6"/>
  <c r="AB581" i="6"/>
  <c r="V583" i="6"/>
  <c r="AH583" i="6"/>
  <c r="E583" i="6"/>
  <c r="K583" i="6"/>
  <c r="E611" i="6"/>
  <c r="K611" i="6"/>
  <c r="P611" i="6"/>
  <c r="AB611" i="6"/>
  <c r="V611" i="6"/>
  <c r="D542" i="6"/>
  <c r="U542" i="6"/>
  <c r="J542" i="6"/>
  <c r="AG542" i="6"/>
  <c r="AA542" i="6"/>
  <c r="D552" i="6"/>
  <c r="J552" i="6"/>
  <c r="O552" i="6"/>
  <c r="AA552" i="6"/>
  <c r="U552" i="6"/>
  <c r="D593" i="6"/>
  <c r="AG593" i="6"/>
  <c r="AA593" i="6"/>
  <c r="J593" i="6"/>
  <c r="O593" i="6"/>
  <c r="AA597" i="6"/>
  <c r="J597" i="6"/>
  <c r="O597" i="6"/>
  <c r="U597" i="6"/>
  <c r="J618" i="6"/>
  <c r="D618" i="6"/>
  <c r="O618" i="6"/>
  <c r="AA618" i="6"/>
  <c r="AG618" i="6"/>
  <c r="AA634" i="6"/>
  <c r="AG634" i="6"/>
  <c r="U634" i="6"/>
  <c r="J634" i="6"/>
  <c r="U500" i="6"/>
  <c r="AG500" i="6"/>
  <c r="D500" i="6"/>
  <c r="J500" i="6"/>
  <c r="AG548" i="6"/>
  <c r="D548" i="6"/>
  <c r="J548" i="6"/>
  <c r="O548" i="6"/>
  <c r="AA548" i="6"/>
  <c r="O578" i="6"/>
  <c r="D578" i="6"/>
  <c r="U578" i="6"/>
  <c r="J578" i="6"/>
  <c r="AG578" i="6"/>
  <c r="AG607" i="6"/>
  <c r="D607" i="6"/>
  <c r="J607" i="6"/>
  <c r="O607" i="6"/>
  <c r="AA607" i="6"/>
  <c r="D623" i="6"/>
  <c r="AG623" i="6"/>
  <c r="J623" i="6"/>
  <c r="U623" i="6"/>
  <c r="AA623" i="6"/>
  <c r="D361" i="6"/>
  <c r="J361" i="6"/>
  <c r="O361" i="6"/>
  <c r="AA361" i="6"/>
  <c r="U361" i="6"/>
  <c r="U492" i="6"/>
  <c r="AG492" i="6"/>
  <c r="D492" i="6"/>
  <c r="J492" i="6"/>
  <c r="D501" i="6"/>
  <c r="AG501" i="6"/>
  <c r="AA501" i="6"/>
  <c r="J501" i="6"/>
  <c r="O501" i="6"/>
  <c r="Y435" i="1"/>
  <c r="P149" i="1"/>
  <c r="I149" i="6" s="1"/>
  <c r="F535" i="6"/>
  <c r="F522" i="6"/>
  <c r="AQ639" i="1"/>
  <c r="AQ56" i="1"/>
  <c r="Z56" i="6" s="1"/>
  <c r="AQ79" i="1"/>
  <c r="Z79" i="6" s="1"/>
  <c r="AQ91" i="1"/>
  <c r="Z91" i="6" s="1"/>
  <c r="BA6" i="1"/>
  <c r="W8" i="1"/>
  <c r="Y8" i="1" s="1"/>
  <c r="N8" i="6" s="1"/>
  <c r="BA25" i="1"/>
  <c r="AF25" i="6" s="1"/>
  <c r="BA35" i="1"/>
  <c r="AF35" i="6" s="1"/>
  <c r="BA57" i="1"/>
  <c r="AF57" i="6" s="1"/>
  <c r="W42" i="1"/>
  <c r="Y42" i="1" s="1"/>
  <c r="W68" i="1"/>
  <c r="Y68" i="1" s="1"/>
  <c r="N68" i="6" s="1"/>
  <c r="W185" i="1"/>
  <c r="Y185" i="1" s="1"/>
  <c r="N185" i="6" s="1"/>
  <c r="AG178" i="1"/>
  <c r="T178" i="6" s="1"/>
  <c r="W240" i="1"/>
  <c r="Y240" i="1" s="1"/>
  <c r="N240" i="6" s="1"/>
  <c r="AG8" i="1"/>
  <c r="T8" i="6" s="1"/>
  <c r="BA55" i="1"/>
  <c r="AF55" i="6" s="1"/>
  <c r="W34" i="1"/>
  <c r="Y34" i="1" s="1"/>
  <c r="AQ68" i="1"/>
  <c r="Z68" i="6" s="1"/>
  <c r="W126" i="1"/>
  <c r="Y126" i="1" s="1"/>
  <c r="N126" i="6" s="1"/>
  <c r="W84" i="1"/>
  <c r="Y84" i="1" s="1"/>
  <c r="N84" i="6" s="1"/>
  <c r="AG174" i="1"/>
  <c r="T174" i="6" s="1"/>
  <c r="W267" i="1"/>
  <c r="Y267" i="1" s="1"/>
  <c r="N267" i="6" s="1"/>
  <c r="W272" i="1"/>
  <c r="Y272" i="1" s="1"/>
  <c r="N272" i="6" s="1"/>
  <c r="W339" i="6"/>
  <c r="AQ339" i="1"/>
  <c r="W213" i="1"/>
  <c r="Y213" i="1" s="1"/>
  <c r="N213" i="6" s="1"/>
  <c r="P100" i="1"/>
  <c r="I100" i="6" s="1"/>
  <c r="W180" i="1"/>
  <c r="Y180" i="1" s="1"/>
  <c r="N180" i="6" s="1"/>
  <c r="BA518" i="1"/>
  <c r="H617" i="6"/>
  <c r="H657" i="6"/>
  <c r="H661" i="6"/>
  <c r="H673" i="6"/>
  <c r="H804" i="6"/>
  <c r="S610" i="6"/>
  <c r="Y327" i="6"/>
  <c r="Y345" i="6"/>
  <c r="Y366" i="6"/>
  <c r="Y374" i="6"/>
  <c r="Y382" i="6"/>
  <c r="Y390" i="6"/>
  <c r="Y398" i="6"/>
  <c r="Y406" i="6"/>
  <c r="Y429" i="6"/>
  <c r="Y437" i="6"/>
  <c r="Y444" i="6"/>
  <c r="H447" i="6"/>
  <c r="Y453" i="6"/>
  <c r="S460" i="6"/>
  <c r="H462" i="6"/>
  <c r="S467" i="6"/>
  <c r="H477" i="6"/>
  <c r="Y477" i="6"/>
  <c r="S480" i="6"/>
  <c r="Y311" i="6"/>
  <c r="Y318" i="6"/>
  <c r="H331" i="6"/>
  <c r="H336" i="6"/>
  <c r="Y336" i="6"/>
  <c r="H385" i="6"/>
  <c r="H389" i="6"/>
  <c r="H409" i="6"/>
  <c r="H413" i="6"/>
  <c r="S433" i="6"/>
  <c r="S441" i="6"/>
  <c r="Y448" i="6"/>
  <c r="Y456" i="6"/>
  <c r="H459" i="6"/>
  <c r="Y469" i="6"/>
  <c r="S475" i="6"/>
  <c r="H482" i="6"/>
  <c r="H281" i="6"/>
  <c r="H297" i="6"/>
  <c r="H414" i="6"/>
  <c r="H429" i="6"/>
  <c r="H470" i="6"/>
  <c r="H484" i="6"/>
  <c r="Y484" i="6"/>
  <c r="S489" i="6"/>
  <c r="H394" i="6"/>
  <c r="Y416" i="6"/>
  <c r="Y424" i="6"/>
  <c r="H433" i="6"/>
  <c r="H464" i="6"/>
  <c r="H481" i="6"/>
  <c r="H275" i="6"/>
  <c r="H291" i="6"/>
  <c r="H487" i="6"/>
  <c r="H500" i="6"/>
  <c r="S507" i="6"/>
  <c r="S529" i="6"/>
  <c r="S535" i="6"/>
  <c r="S543" i="6"/>
  <c r="H547" i="6"/>
  <c r="Y547" i="6"/>
  <c r="H550" i="6"/>
  <c r="Y557" i="6"/>
  <c r="H570" i="6"/>
  <c r="Y582" i="6"/>
  <c r="Y587" i="6"/>
  <c r="Y619" i="6"/>
  <c r="Y621" i="6"/>
  <c r="Y641" i="6"/>
  <c r="Q11" i="13"/>
  <c r="H650" i="6"/>
  <c r="E20" i="13"/>
  <c r="Y667" i="6"/>
  <c r="Y669" i="6"/>
  <c r="Y683" i="6"/>
  <c r="Y687" i="6"/>
  <c r="Y697" i="6"/>
  <c r="H700" i="6"/>
  <c r="Y720" i="6"/>
  <c r="S723" i="6"/>
  <c r="Y734" i="6"/>
  <c r="S739" i="6"/>
  <c r="S751" i="6"/>
  <c r="Y752" i="6"/>
  <c r="Y764" i="6"/>
  <c r="H779" i="6"/>
  <c r="H781" i="6"/>
  <c r="Y800" i="6"/>
  <c r="Y840" i="6"/>
  <c r="H498" i="6"/>
  <c r="H507" i="6"/>
  <c r="H560" i="6"/>
  <c r="H568" i="6"/>
  <c r="H616" i="6"/>
  <c r="H672" i="6"/>
  <c r="H720" i="6"/>
  <c r="H750" i="6"/>
  <c r="Y517" i="6"/>
  <c r="Y524" i="6"/>
  <c r="Y537" i="6"/>
  <c r="Y554" i="6"/>
  <c r="Y556" i="6"/>
  <c r="S567" i="6"/>
  <c r="Y573" i="6"/>
  <c r="Y581" i="6"/>
  <c r="Y588" i="6"/>
  <c r="H598" i="6"/>
  <c r="Y606" i="6"/>
  <c r="H610" i="6"/>
  <c r="Y638" i="6"/>
  <c r="Q8" i="13"/>
  <c r="Y651" i="6"/>
  <c r="Q21" i="13"/>
  <c r="H656" i="6"/>
  <c r="Y676" i="6"/>
  <c r="Y692" i="6"/>
  <c r="Y703" i="6"/>
  <c r="H719" i="6"/>
  <c r="Y723" i="6"/>
  <c r="H729" i="6"/>
  <c r="Y739" i="6"/>
  <c r="S743" i="6"/>
  <c r="Y744" i="6"/>
  <c r="S759" i="6"/>
  <c r="Y769" i="6"/>
  <c r="Y772" i="6"/>
  <c r="H780" i="6"/>
  <c r="Y788" i="6"/>
  <c r="Y804" i="6"/>
  <c r="Y844" i="6"/>
  <c r="H277" i="6"/>
  <c r="Y315" i="6"/>
  <c r="H318" i="6"/>
  <c r="S331" i="6"/>
  <c r="Y342" i="6"/>
  <c r="Y358" i="6"/>
  <c r="Y383" i="6"/>
  <c r="S390" i="6"/>
  <c r="Y399" i="6"/>
  <c r="Y407" i="6"/>
  <c r="H280" i="6"/>
  <c r="H294" i="6"/>
  <c r="H304" i="6"/>
  <c r="H328" i="6"/>
  <c r="H361" i="6"/>
  <c r="Y275" i="6"/>
  <c r="Y282" i="6"/>
  <c r="H315" i="6"/>
  <c r="S328" i="6"/>
  <c r="S342" i="6"/>
  <c r="Y360" i="6"/>
  <c r="S370" i="6"/>
  <c r="S378" i="6"/>
  <c r="S386" i="6"/>
  <c r="S392" i="6"/>
  <c r="Y363" i="6"/>
  <c r="Y417" i="6"/>
  <c r="H437" i="6"/>
  <c r="Y447" i="6"/>
  <c r="S459" i="6"/>
  <c r="Y483" i="6"/>
  <c r="Y487" i="6"/>
  <c r="S491" i="6"/>
  <c r="H515" i="6"/>
  <c r="H555" i="6"/>
  <c r="Y566" i="6"/>
  <c r="H583" i="6"/>
  <c r="Y600" i="6"/>
  <c r="H419" i="6"/>
  <c r="H528" i="6"/>
  <c r="Y393" i="6"/>
  <c r="H436" i="6"/>
  <c r="H502" i="6"/>
  <c r="H548" i="6"/>
  <c r="H564" i="6"/>
  <c r="Y609" i="6"/>
  <c r="S619" i="6"/>
  <c r="Y623" i="6"/>
  <c r="S630" i="6"/>
  <c r="S638" i="6"/>
  <c r="M8" i="13"/>
  <c r="Y649" i="6"/>
  <c r="Q19" i="13"/>
  <c r="Y656" i="6"/>
  <c r="S668" i="6"/>
  <c r="S686" i="6"/>
  <c r="Y689" i="6"/>
  <c r="S699" i="6"/>
  <c r="Y705" i="6"/>
  <c r="Y712" i="6"/>
  <c r="Y729" i="6"/>
  <c r="S736" i="6"/>
  <c r="Y740" i="6"/>
  <c r="Y748" i="6"/>
  <c r="H758" i="6"/>
  <c r="H725" i="6"/>
  <c r="H746" i="6"/>
  <c r="H756" i="6"/>
  <c r="Y423" i="6"/>
  <c r="Y622" i="6"/>
  <c r="S631" i="6"/>
  <c r="Y690" i="6"/>
  <c r="AG725" i="1"/>
  <c r="E725" i="7" s="1"/>
  <c r="H743" i="6"/>
  <c r="S746" i="6"/>
  <c r="Y760" i="6"/>
  <c r="S780" i="6"/>
  <c r="S784" i="6"/>
  <c r="S792" i="6"/>
  <c r="Y801" i="6"/>
  <c r="S827" i="6"/>
  <c r="H850" i="6"/>
  <c r="H786" i="6"/>
  <c r="Y823" i="6"/>
  <c r="Y846" i="6"/>
  <c r="Y273" i="6"/>
  <c r="Y285" i="6"/>
  <c r="Y322" i="6"/>
  <c r="Y338" i="6"/>
  <c r="Y343" i="6"/>
  <c r="Y405" i="6"/>
  <c r="Y427" i="6"/>
  <c r="S442" i="6"/>
  <c r="S450" i="6"/>
  <c r="H290" i="6"/>
  <c r="H325" i="6"/>
  <c r="Y354" i="6"/>
  <c r="S447" i="6"/>
  <c r="S483" i="6"/>
  <c r="S494" i="6"/>
  <c r="Y500" i="6"/>
  <c r="S574" i="6"/>
  <c r="Y580" i="6"/>
  <c r="S594" i="6"/>
  <c r="Y604" i="6"/>
  <c r="S616" i="6"/>
  <c r="S622" i="6"/>
  <c r="Y655" i="6"/>
  <c r="Q25" i="13"/>
  <c r="Y458" i="6"/>
  <c r="Y466" i="6"/>
  <c r="Y504" i="6"/>
  <c r="Y522" i="6"/>
  <c r="Y536" i="6"/>
  <c r="Y565" i="6"/>
  <c r="Y597" i="6"/>
  <c r="S601" i="6"/>
  <c r="S614" i="6"/>
  <c r="S641" i="6"/>
  <c r="M11" i="13"/>
  <c r="S391" i="6"/>
  <c r="S405" i="6"/>
  <c r="S422" i="6"/>
  <c r="S468" i="6"/>
  <c r="Y496" i="6"/>
  <c r="S665" i="6"/>
  <c r="S677" i="6"/>
  <c r="Y721" i="6"/>
  <c r="Y732" i="6"/>
  <c r="S774" i="6"/>
  <c r="S680" i="6"/>
  <c r="S711" i="6"/>
  <c r="Y749" i="6"/>
  <c r="Y757" i="6"/>
  <c r="Y774" i="6"/>
  <c r="H794" i="6"/>
  <c r="Y799" i="6"/>
  <c r="S815" i="6"/>
  <c r="Y810" i="6"/>
  <c r="Y806" i="6"/>
  <c r="Y811" i="6"/>
  <c r="S820" i="6"/>
  <c r="S834" i="6"/>
  <c r="S313" i="6"/>
  <c r="Y335" i="6"/>
  <c r="S352" i="6"/>
  <c r="S355" i="6"/>
  <c r="H313" i="6"/>
  <c r="S366" i="6"/>
  <c r="Y439" i="6"/>
  <c r="S462" i="6"/>
  <c r="Y528" i="6"/>
  <c r="S562" i="6"/>
  <c r="S598" i="6"/>
  <c r="S602" i="6"/>
  <c r="Y473" i="6"/>
  <c r="S625" i="6"/>
  <c r="Y642" i="6"/>
  <c r="Q12" i="13"/>
  <c r="Y419" i="6"/>
  <c r="S656" i="6"/>
  <c r="S694" i="6"/>
  <c r="Y725" i="6"/>
  <c r="S752" i="6"/>
  <c r="S825" i="6"/>
  <c r="S654" i="6"/>
  <c r="M24" i="13"/>
  <c r="S773" i="6"/>
  <c r="S823" i="6"/>
  <c r="S764" i="6"/>
  <c r="S838" i="6"/>
  <c r="Y786" i="6"/>
  <c r="Y291" i="6"/>
  <c r="Y298" i="6"/>
  <c r="Y355" i="6"/>
  <c r="Y450" i="6"/>
  <c r="S531" i="6"/>
  <c r="S588" i="6"/>
  <c r="Y304" i="6"/>
  <c r="Y339" i="6"/>
  <c r="Y558" i="6"/>
  <c r="Y789" i="6"/>
  <c r="S841" i="6"/>
  <c r="Y795" i="6"/>
  <c r="Y610" i="6"/>
  <c r="S627" i="6"/>
  <c r="S644" i="6"/>
  <c r="M14" i="13"/>
  <c r="S785" i="6"/>
  <c r="S808" i="6"/>
  <c r="Y841" i="6"/>
  <c r="S341" i="6"/>
  <c r="S377" i="6"/>
  <c r="S504" i="6"/>
  <c r="S662" i="6"/>
  <c r="S822" i="6"/>
  <c r="S361" i="6"/>
  <c r="Y414" i="6"/>
  <c r="S599" i="6"/>
  <c r="S790" i="6"/>
  <c r="S396" i="6"/>
  <c r="Y574" i="6"/>
  <c r="S740" i="6"/>
  <c r="Y674" i="6"/>
  <c r="S809" i="6"/>
  <c r="S829" i="6"/>
  <c r="Y463" i="6"/>
  <c r="S349" i="6"/>
  <c r="S404" i="6"/>
  <c r="H347" i="6"/>
  <c r="H593" i="6"/>
  <c r="H641" i="6"/>
  <c r="E11" i="13"/>
  <c r="S640" i="6"/>
  <c r="M10" i="13"/>
  <c r="AG9" i="1"/>
  <c r="T9" i="6" s="1"/>
  <c r="Y305" i="6"/>
  <c r="Y310" i="6"/>
  <c r="Y321" i="6"/>
  <c r="Y364" i="6"/>
  <c r="Y372" i="6"/>
  <c r="Y380" i="6"/>
  <c r="Y388" i="6"/>
  <c r="Y396" i="6"/>
  <c r="Y404" i="6"/>
  <c r="Y412" i="6"/>
  <c r="H421" i="6"/>
  <c r="S428" i="6"/>
  <c r="H430" i="6"/>
  <c r="S436" i="6"/>
  <c r="H438" i="6"/>
  <c r="S445" i="6"/>
  <c r="S452" i="6"/>
  <c r="H454" i="6"/>
  <c r="Y460" i="6"/>
  <c r="H463" i="6"/>
  <c r="H324" i="6"/>
  <c r="Y324" i="6"/>
  <c r="S337" i="6"/>
  <c r="H377" i="6"/>
  <c r="H381" i="6"/>
  <c r="H401" i="6"/>
  <c r="H416" i="6"/>
  <c r="Y433" i="6"/>
  <c r="Y441" i="6"/>
  <c r="S449" i="6"/>
  <c r="S457" i="6"/>
  <c r="Y465" i="6"/>
  <c r="H469" i="6"/>
  <c r="S472" i="6"/>
  <c r="S478" i="6"/>
  <c r="H285" i="6"/>
  <c r="H301" i="6"/>
  <c r="H314" i="6"/>
  <c r="H357" i="6"/>
  <c r="H460" i="6"/>
  <c r="H468" i="6"/>
  <c r="Y489" i="6"/>
  <c r="H386" i="6"/>
  <c r="H410" i="6"/>
  <c r="H448" i="6"/>
  <c r="H465" i="6"/>
  <c r="Y362" i="6"/>
  <c r="S482" i="6"/>
  <c r="S498" i="6"/>
  <c r="S499" i="6"/>
  <c r="H501" i="6"/>
  <c r="S515" i="6"/>
  <c r="Y519" i="6"/>
  <c r="H523" i="6"/>
  <c r="S526" i="6"/>
  <c r="Y529" i="6"/>
  <c r="S532" i="6"/>
  <c r="H539" i="6"/>
  <c r="Y539" i="6"/>
  <c r="Y551" i="6"/>
  <c r="Y571" i="6"/>
  <c r="Y591" i="6"/>
  <c r="Y626" i="6"/>
  <c r="Y630" i="6"/>
  <c r="Y632" i="6"/>
  <c r="Y646" i="6"/>
  <c r="Q16" i="13"/>
  <c r="Y671" i="6"/>
  <c r="Y673" i="6"/>
  <c r="Y686" i="6"/>
  <c r="Y696" i="6"/>
  <c r="H721" i="6"/>
  <c r="S735" i="6"/>
  <c r="Y736" i="6"/>
  <c r="H765" i="6"/>
  <c r="Y775" i="6"/>
  <c r="Y808" i="6"/>
  <c r="Y816" i="6"/>
  <c r="H492" i="6"/>
  <c r="H520" i="6"/>
  <c r="H527" i="6"/>
  <c r="H530" i="6"/>
  <c r="H558" i="6"/>
  <c r="H562" i="6"/>
  <c r="H586" i="6"/>
  <c r="H620" i="6"/>
  <c r="H660" i="6"/>
  <c r="H666" i="6"/>
  <c r="H676" i="6"/>
  <c r="H701" i="6"/>
  <c r="H722" i="6"/>
  <c r="H734" i="6"/>
  <c r="H748" i="6"/>
  <c r="H806" i="6"/>
  <c r="H814" i="6"/>
  <c r="H838" i="6"/>
  <c r="Y502" i="6"/>
  <c r="Y503" i="6"/>
  <c r="Y510" i="6"/>
  <c r="Y511" i="6"/>
  <c r="S513" i="6"/>
  <c r="Y514" i="6"/>
  <c r="H517" i="6"/>
  <c r="Y518" i="6"/>
  <c r="H524" i="6"/>
  <c r="S527" i="6"/>
  <c r="S534" i="6"/>
  <c r="H537" i="6"/>
  <c r="H554" i="6"/>
  <c r="Y563" i="6"/>
  <c r="H566" i="6"/>
  <c r="Y567" i="6"/>
  <c r="Y577" i="6"/>
  <c r="H580" i="6"/>
  <c r="H584" i="6"/>
  <c r="H596" i="6"/>
  <c r="Y598" i="6"/>
  <c r="H604" i="6"/>
  <c r="S623" i="6"/>
  <c r="S643" i="6"/>
  <c r="M13" i="13"/>
  <c r="Y672" i="6"/>
  <c r="Y680" i="6"/>
  <c r="S719" i="6"/>
  <c r="H728" i="6"/>
  <c r="Y730" i="6"/>
  <c r="H745" i="6"/>
  <c r="Y755" i="6"/>
  <c r="H762" i="6"/>
  <c r="Y820" i="6"/>
  <c r="Y836" i="6"/>
  <c r="Y278" i="6"/>
  <c r="Y286" i="6"/>
  <c r="Y294" i="6"/>
  <c r="Y302" i="6"/>
  <c r="H319" i="6"/>
  <c r="S334" i="6"/>
  <c r="S347" i="6"/>
  <c r="Y350" i="6"/>
  <c r="S372" i="6"/>
  <c r="S388" i="6"/>
  <c r="S394" i="6"/>
  <c r="H286" i="6"/>
  <c r="H296" i="6"/>
  <c r="H333" i="6"/>
  <c r="H366" i="6"/>
  <c r="Y276" i="6"/>
  <c r="Y283" i="6"/>
  <c r="S316" i="6"/>
  <c r="H326" i="6"/>
  <c r="S350" i="6"/>
  <c r="S410" i="6"/>
  <c r="S419" i="6"/>
  <c r="H453" i="6"/>
  <c r="H457" i="6"/>
  <c r="Y459" i="6"/>
  <c r="S476" i="6"/>
  <c r="Y492" i="6"/>
  <c r="Y495" i="6"/>
  <c r="S516" i="6"/>
  <c r="H540" i="6"/>
  <c r="Y550" i="6"/>
  <c r="Y552" i="6"/>
  <c r="Y560" i="6"/>
  <c r="Y420" i="6"/>
  <c r="H503" i="6"/>
  <c r="H565" i="6"/>
  <c r="H579" i="6"/>
  <c r="Y409" i="6"/>
  <c r="H471" i="6"/>
  <c r="H510" i="6"/>
  <c r="H549" i="6"/>
  <c r="H423" i="6"/>
  <c r="S611" i="6"/>
  <c r="Y625" i="6"/>
  <c r="S633" i="6"/>
  <c r="S651" i="6"/>
  <c r="M21" i="13"/>
  <c r="S658" i="6"/>
  <c r="S692" i="6"/>
  <c r="Y702" i="6"/>
  <c r="Y706" i="6"/>
  <c r="S733" i="6"/>
  <c r="Y771" i="6"/>
  <c r="S782" i="6"/>
  <c r="H581" i="6"/>
  <c r="H706" i="6"/>
  <c r="H727" i="6"/>
  <c r="S626" i="6"/>
  <c r="Y639" i="6"/>
  <c r="Q9" i="13"/>
  <c r="S650" i="6"/>
  <c r="M20" i="13"/>
  <c r="Y657" i="6"/>
  <c r="S673" i="6"/>
  <c r="S687" i="6"/>
  <c r="Y694" i="6"/>
  <c r="S702" i="6"/>
  <c r="AG713" i="1"/>
  <c r="Y763" i="6"/>
  <c r="Y782" i="6"/>
  <c r="Y785" i="6"/>
  <c r="Y833" i="6"/>
  <c r="H763" i="6"/>
  <c r="Y805" i="6"/>
  <c r="S824" i="6"/>
  <c r="Y829" i="6"/>
  <c r="Y847" i="6"/>
  <c r="H298" i="6"/>
  <c r="S311" i="6"/>
  <c r="Y328" i="6"/>
  <c r="H339" i="6"/>
  <c r="S344" i="6"/>
  <c r="Y367" i="6"/>
  <c r="S380" i="6"/>
  <c r="Y391" i="6"/>
  <c r="S406" i="6"/>
  <c r="H274" i="6"/>
  <c r="Y349" i="6"/>
  <c r="H292" i="6"/>
  <c r="Y371" i="6"/>
  <c r="S434" i="6"/>
  <c r="H495" i="6"/>
  <c r="S528" i="6"/>
  <c r="S552" i="6"/>
  <c r="S575" i="6"/>
  <c r="Y583" i="6"/>
  <c r="S606" i="6"/>
  <c r="S617" i="6"/>
  <c r="Y624" i="6"/>
  <c r="S417" i="6"/>
  <c r="Y446" i="6"/>
  <c r="S454" i="6"/>
  <c r="S463" i="6"/>
  <c r="Y509" i="6"/>
  <c r="Y513" i="6"/>
  <c r="Y533" i="6"/>
  <c r="Y538" i="6"/>
  <c r="AG545" i="1"/>
  <c r="H552" i="6"/>
  <c r="S620" i="6"/>
  <c r="S636" i="6"/>
  <c r="M6" i="13"/>
  <c r="Y643" i="6"/>
  <c r="Q13" i="13"/>
  <c r="Y493" i="6"/>
  <c r="S508" i="6"/>
  <c r="H709" i="6"/>
  <c r="S671" i="6"/>
  <c r="S679" i="6"/>
  <c r="S696" i="6"/>
  <c r="Y700" i="6"/>
  <c r="Y713" i="6"/>
  <c r="H723" i="6"/>
  <c r="S750" i="6"/>
  <c r="Y762" i="6"/>
  <c r="Y777" i="6"/>
  <c r="Y798" i="6"/>
  <c r="Y678" i="6"/>
  <c r="S681" i="6"/>
  <c r="S734" i="6"/>
  <c r="H759" i="6"/>
  <c r="Y787" i="6"/>
  <c r="Y817" i="6"/>
  <c r="S839" i="6"/>
  <c r="Y839" i="6"/>
  <c r="S801" i="6"/>
  <c r="Y809" i="6"/>
  <c r="S812" i="6"/>
  <c r="S821" i="6"/>
  <c r="Y586" i="6"/>
  <c r="Y317" i="6"/>
  <c r="S338" i="6"/>
  <c r="S356" i="6"/>
  <c r="Y359" i="6"/>
  <c r="S371" i="6"/>
  <c r="S389" i="6"/>
  <c r="S407" i="6"/>
  <c r="S431" i="6"/>
  <c r="S466" i="6"/>
  <c r="Y520" i="6"/>
  <c r="S530" i="6"/>
  <c r="Y569" i="6"/>
  <c r="H522" i="6"/>
  <c r="S375" i="6"/>
  <c r="S523" i="6"/>
  <c r="S653" i="6"/>
  <c r="M23" i="13"/>
  <c r="S424" i="6"/>
  <c r="S666" i="6"/>
  <c r="Y701" i="6"/>
  <c r="S728" i="6"/>
  <c r="S738" i="6"/>
  <c r="Y768" i="6"/>
  <c r="S778" i="6"/>
  <c r="Y826" i="6"/>
  <c r="S409" i="6"/>
  <c r="S663" i="6"/>
  <c r="S814" i="6"/>
  <c r="S826" i="6"/>
  <c r="Y542" i="6"/>
  <c r="Y549" i="6"/>
  <c r="Y578" i="6"/>
  <c r="S635" i="6"/>
  <c r="M5" i="13"/>
  <c r="S748" i="6"/>
  <c r="S843" i="6"/>
  <c r="Y292" i="6"/>
  <c r="Y299" i="6"/>
  <c r="Y309" i="6"/>
  <c r="S399" i="6"/>
  <c r="S411" i="6"/>
  <c r="Y411" i="6"/>
  <c r="Y603" i="6"/>
  <c r="S688" i="6"/>
  <c r="S805" i="6"/>
  <c r="S393" i="6"/>
  <c r="S362" i="6"/>
  <c r="Y471" i="6"/>
  <c r="S649" i="6"/>
  <c r="M19" i="13"/>
  <c r="AG704" i="1"/>
  <c r="S397" i="6"/>
  <c r="S541" i="6"/>
  <c r="S596" i="6"/>
  <c r="Y523" i="6"/>
  <c r="S645" i="6"/>
  <c r="M15" i="13"/>
  <c r="S810" i="6"/>
  <c r="Y468" i="6"/>
  <c r="S379" i="6"/>
  <c r="S426" i="6"/>
  <c r="Y709" i="6"/>
  <c r="H379" i="6"/>
  <c r="H395" i="6"/>
  <c r="H411" i="6"/>
  <c r="H601" i="6"/>
  <c r="H621" i="6"/>
  <c r="H633" i="6"/>
  <c r="S592" i="6"/>
  <c r="AG580" i="1"/>
  <c r="S360" i="6"/>
  <c r="AG708" i="1"/>
  <c r="E708" i="7" s="1"/>
  <c r="W223" i="1"/>
  <c r="Y223" i="1" s="1"/>
  <c r="N223" i="6" s="1"/>
  <c r="H327" i="6"/>
  <c r="Y370" i="6"/>
  <c r="Y378" i="6"/>
  <c r="Y386" i="6"/>
  <c r="Y394" i="6"/>
  <c r="Y402" i="6"/>
  <c r="Y410" i="6"/>
  <c r="Y428" i="6"/>
  <c r="H431" i="6"/>
  <c r="Y436" i="6"/>
  <c r="H439" i="6"/>
  <c r="Y445" i="6"/>
  <c r="Y452" i="6"/>
  <c r="H455" i="6"/>
  <c r="S461" i="6"/>
  <c r="H467" i="6"/>
  <c r="Y467" i="6"/>
  <c r="Y470" i="6"/>
  <c r="S477" i="6"/>
  <c r="H480" i="6"/>
  <c r="Y480" i="6"/>
  <c r="Y316" i="6"/>
  <c r="S336" i="6"/>
  <c r="Y352" i="6"/>
  <c r="H373" i="6"/>
  <c r="H405" i="6"/>
  <c r="S432" i="6"/>
  <c r="H434" i="6"/>
  <c r="S440" i="6"/>
  <c r="H442" i="6"/>
  <c r="Y449" i="6"/>
  <c r="Y457" i="6"/>
  <c r="H475" i="6"/>
  <c r="Y475" i="6"/>
  <c r="Y478" i="6"/>
  <c r="H289" i="6"/>
  <c r="H334" i="6"/>
  <c r="H444" i="6"/>
  <c r="S484" i="6"/>
  <c r="S488" i="6"/>
  <c r="H490" i="6"/>
  <c r="H378" i="6"/>
  <c r="H402" i="6"/>
  <c r="H479" i="6"/>
  <c r="H283" i="6"/>
  <c r="H299" i="6"/>
  <c r="H307" i="6"/>
  <c r="H493" i="6"/>
  <c r="Y506" i="6"/>
  <c r="Y507" i="6"/>
  <c r="H529" i="6"/>
  <c r="Y535" i="6"/>
  <c r="S547" i="6"/>
  <c r="Y548" i="6"/>
  <c r="S570" i="6"/>
  <c r="H624" i="6"/>
  <c r="Y636" i="6"/>
  <c r="Q6" i="13"/>
  <c r="H644" i="6"/>
  <c r="E14" i="13"/>
  <c r="Y650" i="6"/>
  <c r="Q20" i="13"/>
  <c r="Y652" i="6"/>
  <c r="Q22" i="13"/>
  <c r="Y661" i="6"/>
  <c r="Y675" i="6"/>
  <c r="Y677" i="6"/>
  <c r="Y685" i="6"/>
  <c r="S693" i="6"/>
  <c r="Y695" i="6"/>
  <c r="Y699" i="6"/>
  <c r="Y711" i="6"/>
  <c r="H718" i="6"/>
  <c r="Y719" i="6"/>
  <c r="Y731" i="6"/>
  <c r="H737" i="6"/>
  <c r="Y747" i="6"/>
  <c r="H752" i="6"/>
  <c r="Y754" i="6"/>
  <c r="H764" i="6"/>
  <c r="H770" i="6"/>
  <c r="Y824" i="6"/>
  <c r="H516" i="6"/>
  <c r="H533" i="6"/>
  <c r="H571" i="6"/>
  <c r="H590" i="6"/>
  <c r="H614" i="6"/>
  <c r="H642" i="6"/>
  <c r="E12" i="13"/>
  <c r="H664" i="6"/>
  <c r="H670" i="6"/>
  <c r="H714" i="6"/>
  <c r="H732" i="6"/>
  <c r="H749" i="6"/>
  <c r="H754" i="6"/>
  <c r="H761" i="6"/>
  <c r="H504" i="6"/>
  <c r="H512" i="6"/>
  <c r="Y534" i="6"/>
  <c r="Y545" i="6"/>
  <c r="Y555" i="6"/>
  <c r="H567" i="6"/>
  <c r="Y575" i="6"/>
  <c r="H602" i="6"/>
  <c r="H608" i="6"/>
  <c r="Y616" i="6"/>
  <c r="Y620" i="6"/>
  <c r="Y633" i="6"/>
  <c r="H640" i="6"/>
  <c r="E10" i="13"/>
  <c r="H658" i="6"/>
  <c r="Y660" i="6"/>
  <c r="S689" i="6"/>
  <c r="Y691" i="6"/>
  <c r="Y717" i="6"/>
  <c r="Y726" i="6"/>
  <c r="H744" i="6"/>
  <c r="Y746" i="6"/>
  <c r="H760" i="6"/>
  <c r="Y765" i="6"/>
  <c r="Y767" i="6"/>
  <c r="H772" i="6"/>
  <c r="Y796" i="6"/>
  <c r="H311" i="6"/>
  <c r="Y279" i="6"/>
  <c r="Y287" i="6"/>
  <c r="Y295" i="6"/>
  <c r="Y303" i="6"/>
  <c r="Y320" i="6"/>
  <c r="H329" i="6"/>
  <c r="S332" i="6"/>
  <c r="Y337" i="6"/>
  <c r="H349" i="6"/>
  <c r="Y373" i="6"/>
  <c r="Y397" i="6"/>
  <c r="H288" i="6"/>
  <c r="H312" i="6"/>
  <c r="H340" i="6"/>
  <c r="H273" i="6"/>
  <c r="Y284" i="6"/>
  <c r="H317" i="6"/>
  <c r="Y332" i="6"/>
  <c r="Y340" i="6"/>
  <c r="Y375" i="6"/>
  <c r="H382" i="6"/>
  <c r="H390" i="6"/>
  <c r="H426" i="6"/>
  <c r="S439" i="6"/>
  <c r="S458" i="6"/>
  <c r="Y479" i="6"/>
  <c r="S490" i="6"/>
  <c r="Y497" i="6"/>
  <c r="H544" i="6"/>
  <c r="Y576" i="6"/>
  <c r="Y592" i="6"/>
  <c r="H415" i="6"/>
  <c r="H569" i="6"/>
  <c r="Y418" i="6"/>
  <c r="H556" i="6"/>
  <c r="H634" i="6"/>
  <c r="E4" i="13"/>
  <c r="Y670" i="6"/>
  <c r="Y693" i="6"/>
  <c r="H739" i="6"/>
  <c r="S742" i="6"/>
  <c r="S763" i="6"/>
  <c r="S779" i="6"/>
  <c r="H582" i="6"/>
  <c r="H636" i="6"/>
  <c r="E6" i="13"/>
  <c r="H715" i="6"/>
  <c r="H730" i="6"/>
  <c r="H751" i="6"/>
  <c r="H769" i="6"/>
  <c r="H557" i="6"/>
  <c r="H573" i="6"/>
  <c r="H594" i="6"/>
  <c r="S615" i="6"/>
  <c r="Y634" i="6"/>
  <c r="Q4" i="13"/>
  <c r="Y644" i="6"/>
  <c r="Q14" i="13"/>
  <c r="S652" i="6"/>
  <c r="M22" i="13"/>
  <c r="Y666" i="6"/>
  <c r="S675" i="6"/>
  <c r="Y682" i="6"/>
  <c r="S703" i="6"/>
  <c r="S706" i="6"/>
  <c r="S714" i="6"/>
  <c r="Y724" i="6"/>
  <c r="H741" i="6"/>
  <c r="AG745" i="1"/>
  <c r="Y766" i="6"/>
  <c r="Y778" i="6"/>
  <c r="Y790" i="6"/>
  <c r="S804" i="6"/>
  <c r="Y813" i="6"/>
  <c r="Y830" i="6"/>
  <c r="S835" i="6"/>
  <c r="S796" i="6"/>
  <c r="S848" i="6"/>
  <c r="H282" i="6"/>
  <c r="H300" i="6"/>
  <c r="Y307" i="6"/>
  <c r="Y323" i="6"/>
  <c r="Y329" i="6"/>
  <c r="Y356" i="6"/>
  <c r="S430" i="6"/>
  <c r="Y434" i="6"/>
  <c r="S443" i="6"/>
  <c r="S451" i="6"/>
  <c r="Y462" i="6"/>
  <c r="H276" i="6"/>
  <c r="H316" i="6"/>
  <c r="H306" i="6"/>
  <c r="H322" i="6"/>
  <c r="Y357" i="6"/>
  <c r="H374" i="6"/>
  <c r="Y451" i="6"/>
  <c r="Y486" i="6"/>
  <c r="Y501" i="6"/>
  <c r="S512" i="6"/>
  <c r="Y544" i="6"/>
  <c r="S560" i="6"/>
  <c r="S578" i="6"/>
  <c r="Y601" i="6"/>
  <c r="Y645" i="6"/>
  <c r="Q15" i="13"/>
  <c r="S486" i="6"/>
  <c r="H489" i="6"/>
  <c r="S500" i="6"/>
  <c r="S522" i="6"/>
  <c r="Y525" i="6"/>
  <c r="S546" i="6"/>
  <c r="S568" i="6"/>
  <c r="Y599" i="6"/>
  <c r="S612" i="6"/>
  <c r="S624" i="6"/>
  <c r="Y662" i="6"/>
  <c r="Y377" i="6"/>
  <c r="S415" i="6"/>
  <c r="Y426" i="6"/>
  <c r="S697" i="6"/>
  <c r="Y715" i="6"/>
  <c r="Y733" i="6"/>
  <c r="Y756" i="6"/>
  <c r="H768" i="6"/>
  <c r="Y770" i="6"/>
  <c r="S647" i="6"/>
  <c r="M17" i="13"/>
  <c r="S691" i="6"/>
  <c r="S724" i="6"/>
  <c r="H757" i="6"/>
  <c r="Y759" i="6"/>
  <c r="Y794" i="6"/>
  <c r="S818" i="6"/>
  <c r="Y827" i="6"/>
  <c r="Y842" i="6"/>
  <c r="Y851" i="6"/>
  <c r="Y834" i="6"/>
  <c r="S817" i="6"/>
  <c r="H826" i="6"/>
  <c r="S353" i="6"/>
  <c r="S363" i="6"/>
  <c r="S381" i="6"/>
  <c r="Y454" i="6"/>
  <c r="S473" i="6"/>
  <c r="Y494" i="6"/>
  <c r="S542" i="6"/>
  <c r="S585" i="6"/>
  <c r="S603" i="6"/>
  <c r="Y379" i="6"/>
  <c r="S384" i="6"/>
  <c r="Y530" i="6"/>
  <c r="H632" i="6"/>
  <c r="S657" i="6"/>
  <c r="S368" i="6"/>
  <c r="H518" i="6"/>
  <c r="S678" i="6"/>
  <c r="S770" i="6"/>
  <c r="S797" i="6"/>
  <c r="S813" i="6"/>
  <c r="S833" i="6"/>
  <c r="S664" i="6"/>
  <c r="Y737" i="6"/>
  <c r="S819" i="6"/>
  <c r="S544" i="6"/>
  <c r="S555" i="6"/>
  <c r="S831" i="6"/>
  <c r="S845" i="6"/>
  <c r="Y369" i="6"/>
  <c r="S756" i="6"/>
  <c r="Y781" i="6"/>
  <c r="H802" i="6"/>
  <c r="Y803" i="6"/>
  <c r="Y838" i="6"/>
  <c r="Y289" i="6"/>
  <c r="Y293" i="6"/>
  <c r="Y300" i="6"/>
  <c r="Y312" i="6"/>
  <c r="S367" i="6"/>
  <c r="S401" i="6"/>
  <c r="Y512" i="6"/>
  <c r="Y531" i="6"/>
  <c r="Y385" i="6"/>
  <c r="S536" i="6"/>
  <c r="Y596" i="6"/>
  <c r="Y605" i="6"/>
  <c r="S618" i="6"/>
  <c r="Y802" i="6"/>
  <c r="Y843" i="6"/>
  <c r="S343" i="6"/>
  <c r="Y395" i="6"/>
  <c r="Y435" i="6"/>
  <c r="S505" i="6"/>
  <c r="S607" i="6"/>
  <c r="S707" i="6"/>
  <c r="Y277" i="6"/>
  <c r="S364" i="6"/>
  <c r="S413" i="6"/>
  <c r="Y474" i="6"/>
  <c r="S670" i="6"/>
  <c r="Y401" i="6"/>
  <c r="Y568" i="6"/>
  <c r="S438" i="6"/>
  <c r="S604" i="6"/>
  <c r="S354" i="6"/>
  <c r="S683" i="6"/>
  <c r="S837" i="6"/>
  <c r="S387" i="6"/>
  <c r="S718" i="6"/>
  <c r="H351" i="6"/>
  <c r="H609" i="6"/>
  <c r="H629" i="6"/>
  <c r="H649" i="6"/>
  <c r="E19" i="13"/>
  <c r="H677" i="6"/>
  <c r="H836" i="6"/>
  <c r="S593" i="6"/>
  <c r="S444" i="6"/>
  <c r="Y308" i="6"/>
  <c r="Y319" i="6"/>
  <c r="S330" i="6"/>
  <c r="Y334" i="6"/>
  <c r="Y344" i="6"/>
  <c r="H353" i="6"/>
  <c r="Y368" i="6"/>
  <c r="Y376" i="6"/>
  <c r="Y384" i="6"/>
  <c r="Y392" i="6"/>
  <c r="Y400" i="6"/>
  <c r="Y408" i="6"/>
  <c r="H417" i="6"/>
  <c r="H425" i="6"/>
  <c r="S429" i="6"/>
  <c r="AG432" i="1"/>
  <c r="E432" i="7" s="1"/>
  <c r="S437" i="6"/>
  <c r="AG441" i="1"/>
  <c r="H446" i="6"/>
  <c r="S453" i="6"/>
  <c r="Y461" i="6"/>
  <c r="W219" i="1"/>
  <c r="Y219" i="1" s="1"/>
  <c r="N219" i="6" s="1"/>
  <c r="Y313" i="6"/>
  <c r="S324" i="6"/>
  <c r="Y325" i="6"/>
  <c r="Y353" i="6"/>
  <c r="H365" i="6"/>
  <c r="H369" i="6"/>
  <c r="H393" i="6"/>
  <c r="H397" i="6"/>
  <c r="H424" i="6"/>
  <c r="Y432" i="6"/>
  <c r="Y440" i="6"/>
  <c r="H450" i="6"/>
  <c r="H458" i="6"/>
  <c r="Y464" i="6"/>
  <c r="H472" i="6"/>
  <c r="Y472" i="6"/>
  <c r="H309" i="6"/>
  <c r="H293" i="6"/>
  <c r="H422" i="6"/>
  <c r="H428" i="6"/>
  <c r="H476" i="6"/>
  <c r="Y488" i="6"/>
  <c r="H332" i="6"/>
  <c r="H337" i="6"/>
  <c r="Y347" i="6"/>
  <c r="H370" i="6"/>
  <c r="H432" i="6"/>
  <c r="H485" i="6"/>
  <c r="H287" i="6"/>
  <c r="H303" i="6"/>
  <c r="BA465" i="1"/>
  <c r="H486" i="6"/>
  <c r="S492" i="6"/>
  <c r="Y498" i="6"/>
  <c r="Y499" i="6"/>
  <c r="H508" i="6"/>
  <c r="Y515" i="6"/>
  <c r="H526" i="6"/>
  <c r="Y526" i="6"/>
  <c r="H532" i="6"/>
  <c r="Y532" i="6"/>
  <c r="S539" i="6"/>
  <c r="Y540" i="6"/>
  <c r="S551" i="6"/>
  <c r="Y561" i="6"/>
  <c r="Y570" i="6"/>
  <c r="Y572" i="6"/>
  <c r="Y585" i="6"/>
  <c r="Y611" i="6"/>
  <c r="Y615" i="6"/>
  <c r="Y617" i="6"/>
  <c r="H630" i="6"/>
  <c r="H648" i="6"/>
  <c r="E18" i="13"/>
  <c r="Y659" i="6"/>
  <c r="Y663" i="6"/>
  <c r="Y665" i="6"/>
  <c r="Y679" i="6"/>
  <c r="Y681" i="6"/>
  <c r="Y684" i="6"/>
  <c r="Y688" i="6"/>
  <c r="Y698" i="6"/>
  <c r="H712" i="6"/>
  <c r="Y714" i="6"/>
  <c r="Y716" i="6"/>
  <c r="Y722" i="6"/>
  <c r="H736" i="6"/>
  <c r="Y738" i="6"/>
  <c r="Y750" i="6"/>
  <c r="S755" i="6"/>
  <c r="S760" i="6"/>
  <c r="Y792" i="6"/>
  <c r="Y848" i="6"/>
  <c r="H536" i="6"/>
  <c r="H588" i="6"/>
  <c r="H612" i="6"/>
  <c r="H668" i="6"/>
  <c r="H674" i="6"/>
  <c r="H680" i="6"/>
  <c r="H733" i="6"/>
  <c r="H738" i="6"/>
  <c r="H775" i="6"/>
  <c r="H790" i="6"/>
  <c r="H798" i="6"/>
  <c r="H830" i="6"/>
  <c r="H846" i="6"/>
  <c r="H496" i="6"/>
  <c r="S502" i="6"/>
  <c r="S503" i="6"/>
  <c r="H505" i="6"/>
  <c r="S511" i="6"/>
  <c r="S514" i="6"/>
  <c r="S518" i="6"/>
  <c r="H521" i="6"/>
  <c r="Y521" i="6"/>
  <c r="S524" i="6"/>
  <c r="Y527" i="6"/>
  <c r="H531" i="6"/>
  <c r="H534" i="6"/>
  <c r="S537" i="6"/>
  <c r="Y541" i="6"/>
  <c r="S554" i="6"/>
  <c r="H559" i="6"/>
  <c r="Y559" i="6"/>
  <c r="S563" i="6"/>
  <c r="Y564" i="6"/>
  <c r="H578" i="6"/>
  <c r="Y584" i="6"/>
  <c r="Y593" i="6"/>
  <c r="H600" i="6"/>
  <c r="Y602" i="6"/>
  <c r="H606" i="6"/>
  <c r="Y612" i="6"/>
  <c r="Y631" i="6"/>
  <c r="Y635" i="6"/>
  <c r="Q5" i="13"/>
  <c r="H638" i="6"/>
  <c r="E8" i="13"/>
  <c r="Y640" i="6"/>
  <c r="Q10" i="13"/>
  <c r="Y653" i="6"/>
  <c r="Q23" i="13"/>
  <c r="Y658" i="6"/>
  <c r="Y664" i="6"/>
  <c r="Y668" i="6"/>
  <c r="S727" i="6"/>
  <c r="Y728" i="6"/>
  <c r="Y742" i="6"/>
  <c r="S747" i="6"/>
  <c r="Y758" i="6"/>
  <c r="Y812" i="6"/>
  <c r="Y828" i="6"/>
  <c r="Y852" i="6"/>
  <c r="Y280" i="6"/>
  <c r="Y288" i="6"/>
  <c r="Y296" i="6"/>
  <c r="Y326" i="6"/>
  <c r="H330" i="6"/>
  <c r="H341" i="6"/>
  <c r="Y346" i="6"/>
  <c r="Y361" i="6"/>
  <c r="S374" i="6"/>
  <c r="Y381" i="6"/>
  <c r="Y389" i="6"/>
  <c r="S398" i="6"/>
  <c r="H278" i="6"/>
  <c r="H302" i="6"/>
  <c r="H320" i="6"/>
  <c r="H358" i="6"/>
  <c r="Y274" i="6"/>
  <c r="H305" i="6"/>
  <c r="H321" i="6"/>
  <c r="Y333" i="6"/>
  <c r="Y341" i="6"/>
  <c r="Y348" i="6"/>
  <c r="S358" i="6"/>
  <c r="Y365" i="6"/>
  <c r="S376" i="6"/>
  <c r="H398" i="6"/>
  <c r="Y413" i="6"/>
  <c r="S420" i="6"/>
  <c r="S423" i="6"/>
  <c r="Y431" i="6"/>
  <c r="H483" i="6"/>
  <c r="S487" i="6"/>
  <c r="Y490" i="6"/>
  <c r="S509" i="6"/>
  <c r="H545" i="6"/>
  <c r="Y553" i="6"/>
  <c r="S566" i="6"/>
  <c r="Y579" i="6"/>
  <c r="Y595" i="6"/>
  <c r="Y608" i="6"/>
  <c r="H310" i="6"/>
  <c r="H418" i="6"/>
  <c r="H441" i="6"/>
  <c r="H456" i="6"/>
  <c r="H494" i="6"/>
  <c r="H511" i="6"/>
  <c r="H542" i="6"/>
  <c r="H572" i="6"/>
  <c r="Y422" i="6"/>
  <c r="H478" i="6"/>
  <c r="H535" i="6"/>
  <c r="S621" i="6"/>
  <c r="Y628" i="6"/>
  <c r="Y648" i="6"/>
  <c r="Q18" i="13"/>
  <c r="Y654" i="6"/>
  <c r="Q24" i="13"/>
  <c r="S695" i="6"/>
  <c r="H705" i="6"/>
  <c r="Y710" i="6"/>
  <c r="H724" i="6"/>
  <c r="Y727" i="6"/>
  <c r="H735" i="6"/>
  <c r="H740" i="6"/>
  <c r="Y745" i="6"/>
  <c r="Y751" i="6"/>
  <c r="AG757" i="1"/>
  <c r="S776" i="6"/>
  <c r="Y780" i="6"/>
  <c r="Y793" i="6"/>
  <c r="H716" i="6"/>
  <c r="H731" i="6"/>
  <c r="H755" i="6"/>
  <c r="H574" i="6"/>
  <c r="Y629" i="6"/>
  <c r="Y637" i="6"/>
  <c r="Q7" i="13"/>
  <c r="Y647" i="6"/>
  <c r="Q17" i="13"/>
  <c r="S660" i="6"/>
  <c r="S684" i="6"/>
  <c r="Y704" i="6"/>
  <c r="H710" i="6"/>
  <c r="Y718" i="6"/>
  <c r="Y741" i="6"/>
  <c r="Y753" i="6"/>
  <c r="S771" i="6"/>
  <c r="Y779" i="6"/>
  <c r="Y783" i="6"/>
  <c r="Y791" i="6"/>
  <c r="Y825" i="6"/>
  <c r="Y831" i="6"/>
  <c r="S851" i="6"/>
  <c r="Y797" i="6"/>
  <c r="Y822" i="6"/>
  <c r="Y837" i="6"/>
  <c r="Y849" i="6"/>
  <c r="H284" i="6"/>
  <c r="Y301" i="6"/>
  <c r="Y330" i="6"/>
  <c r="S345" i="6"/>
  <c r="S369" i="6"/>
  <c r="S385" i="6"/>
  <c r="Y403" i="6"/>
  <c r="S412" i="6"/>
  <c r="S425" i="6"/>
  <c r="Y430" i="6"/>
  <c r="Y438" i="6"/>
  <c r="Y443" i="6"/>
  <c r="S455" i="6"/>
  <c r="H308" i="6"/>
  <c r="S435" i="6"/>
  <c r="Y455" i="6"/>
  <c r="Y476" i="6"/>
  <c r="H541" i="6"/>
  <c r="Y546" i="6"/>
  <c r="H561" i="6"/>
  <c r="S591" i="6"/>
  <c r="Y614" i="6"/>
  <c r="Y618" i="6"/>
  <c r="S629" i="6"/>
  <c r="S648" i="6"/>
  <c r="M18" i="13"/>
  <c r="S471" i="6"/>
  <c r="Y481" i="6"/>
  <c r="Y491" i="6"/>
  <c r="Y508" i="6"/>
  <c r="Y562" i="6"/>
  <c r="S613" i="6"/>
  <c r="S639" i="6"/>
  <c r="M9" i="13"/>
  <c r="H654" i="6"/>
  <c r="E24" i="13"/>
  <c r="Y387" i="6"/>
  <c r="Y421" i="6"/>
  <c r="Y485" i="6"/>
  <c r="S495" i="6"/>
  <c r="Y505" i="6"/>
  <c r="H711" i="6"/>
  <c r="S676" i="6"/>
  <c r="S698" i="6"/>
  <c r="Y707" i="6"/>
  <c r="Y735" i="6"/>
  <c r="S767" i="6"/>
  <c r="S768" i="6"/>
  <c r="S772" i="6"/>
  <c r="S794" i="6"/>
  <c r="S781" i="6"/>
  <c r="S789" i="6"/>
  <c r="Y814" i="6"/>
  <c r="Y821" i="6"/>
  <c r="S807" i="6"/>
  <c r="Y815" i="6"/>
  <c r="Y850" i="6"/>
  <c r="S811" i="6"/>
  <c r="Y819" i="6"/>
  <c r="Y281" i="6"/>
  <c r="S351" i="6"/>
  <c r="S365" i="6"/>
  <c r="S382" i="6"/>
  <c r="S395" i="6"/>
  <c r="S496" i="6"/>
  <c r="S525" i="6"/>
  <c r="S550" i="6"/>
  <c r="S597" i="6"/>
  <c r="S605" i="6"/>
  <c r="S600" i="6"/>
  <c r="S373" i="6"/>
  <c r="S383" i="6"/>
  <c r="Y594" i="6"/>
  <c r="S634" i="6"/>
  <c r="M4" i="13"/>
  <c r="S667" i="6"/>
  <c r="Y627" i="6"/>
  <c r="S690" i="6"/>
  <c r="S720" i="6"/>
  <c r="AG737" i="1"/>
  <c r="H742" i="6"/>
  <c r="Y773" i="6"/>
  <c r="S800" i="6"/>
  <c r="S816" i="6"/>
  <c r="H406" i="6"/>
  <c r="S608" i="6"/>
  <c r="S669" i="6"/>
  <c r="S798" i="6"/>
  <c r="S558" i="6"/>
  <c r="S762" i="6"/>
  <c r="Y835" i="6"/>
  <c r="S847" i="6"/>
  <c r="Y807" i="6"/>
  <c r="Y845" i="6"/>
  <c r="Y290" i="6"/>
  <c r="Y297" i="6"/>
  <c r="Y306" i="6"/>
  <c r="Y351" i="6"/>
  <c r="S402" i="6"/>
  <c r="S474" i="6"/>
  <c r="Y516" i="6"/>
  <c r="BA531" i="1"/>
  <c r="Y590" i="6"/>
  <c r="AQ327" i="1"/>
  <c r="S538" i="6"/>
  <c r="S582" i="6"/>
  <c r="S659" i="6"/>
  <c r="Y743" i="6"/>
  <c r="Y425" i="6"/>
  <c r="S609" i="6"/>
  <c r="S846" i="6"/>
  <c r="Y776" i="6"/>
  <c r="H707" i="6"/>
  <c r="Y415" i="6"/>
  <c r="Y442" i="6"/>
  <c r="BA630" i="1"/>
  <c r="Y708" i="6"/>
  <c r="Y818" i="6"/>
  <c r="S414" i="6"/>
  <c r="S479" i="6"/>
  <c r="S787" i="6"/>
  <c r="BA452" i="1"/>
  <c r="S571" i="6"/>
  <c r="S732" i="6"/>
  <c r="S357" i="6"/>
  <c r="Y607" i="6"/>
  <c r="S775" i="6"/>
  <c r="S840" i="6"/>
  <c r="BA322" i="1"/>
  <c r="AF322" i="6" s="1"/>
  <c r="S348" i="6"/>
  <c r="S403" i="6"/>
  <c r="S427" i="6"/>
  <c r="S802" i="6"/>
  <c r="Y589" i="6"/>
  <c r="S589" i="6"/>
  <c r="W447" i="1"/>
  <c r="M493" i="6"/>
  <c r="AB21" i="6"/>
  <c r="K21" i="6"/>
  <c r="P21" i="6"/>
  <c r="V38" i="6"/>
  <c r="K38" i="6"/>
  <c r="AH38" i="6"/>
  <c r="P74" i="6"/>
  <c r="K74" i="6"/>
  <c r="E74" i="6"/>
  <c r="V74" i="6"/>
  <c r="P100" i="6"/>
  <c r="AB100" i="6"/>
  <c r="AH100" i="6"/>
  <c r="E100" i="6"/>
  <c r="K100" i="6"/>
  <c r="V121" i="6"/>
  <c r="P121" i="6"/>
  <c r="K121" i="6"/>
  <c r="AB121" i="6"/>
  <c r="AH121" i="6"/>
  <c r="K153" i="6"/>
  <c r="V153" i="6"/>
  <c r="AB153" i="6"/>
  <c r="P153" i="6"/>
  <c r="V177" i="6"/>
  <c r="AB177" i="6"/>
  <c r="E177" i="6"/>
  <c r="P177" i="6"/>
  <c r="AH195" i="6"/>
  <c r="K195" i="6"/>
  <c r="K222" i="6"/>
  <c r="V222" i="6"/>
  <c r="E222" i="6"/>
  <c r="AH222" i="6"/>
  <c r="P222" i="6"/>
  <c r="K258" i="6"/>
  <c r="V258" i="6"/>
  <c r="AH258" i="6"/>
  <c r="E258" i="6"/>
  <c r="AB258" i="6"/>
  <c r="D319" i="6"/>
  <c r="AG319" i="6"/>
  <c r="J319" i="6"/>
  <c r="O319" i="6"/>
  <c r="AA319" i="6"/>
  <c r="J334" i="6"/>
  <c r="O334" i="6"/>
  <c r="AA334" i="6"/>
  <c r="U334" i="6"/>
  <c r="U338" i="6"/>
  <c r="AG338" i="6"/>
  <c r="D338" i="6"/>
  <c r="J338" i="6"/>
  <c r="U533" i="6"/>
  <c r="D533" i="6"/>
  <c r="AG533" i="6"/>
  <c r="AA533" i="6"/>
  <c r="J533" i="6"/>
  <c r="O533" i="6"/>
  <c r="J558" i="6"/>
  <c r="AG558" i="6"/>
  <c r="AA558" i="6"/>
  <c r="O558" i="6"/>
  <c r="U558" i="6"/>
  <c r="D558" i="6"/>
  <c r="O577" i="6"/>
  <c r="U577" i="6"/>
  <c r="D577" i="6"/>
  <c r="AG577" i="6"/>
  <c r="AA577" i="6"/>
  <c r="J577" i="6"/>
  <c r="O590" i="6"/>
  <c r="D590" i="6"/>
  <c r="U590" i="6"/>
  <c r="J590" i="6"/>
  <c r="AG590" i="6"/>
  <c r="AA590" i="6"/>
  <c r="D594" i="6"/>
  <c r="U594" i="6"/>
  <c r="J594" i="6"/>
  <c r="AG594" i="6"/>
  <c r="AA594" i="6"/>
  <c r="O594" i="6"/>
  <c r="D646" i="6"/>
  <c r="AG646" i="6"/>
  <c r="AA646" i="6"/>
  <c r="U646" i="6"/>
  <c r="J646" i="6"/>
  <c r="O646" i="6"/>
  <c r="O690" i="6"/>
  <c r="AA690" i="6"/>
  <c r="U690" i="6"/>
  <c r="AG690" i="6"/>
  <c r="D690" i="6"/>
  <c r="D750" i="6"/>
  <c r="J750" i="6"/>
  <c r="O750" i="6"/>
  <c r="AA750" i="6"/>
  <c r="U750" i="6"/>
  <c r="AG750" i="6"/>
  <c r="U794" i="6"/>
  <c r="AG794" i="6"/>
  <c r="D794" i="6"/>
  <c r="J794" i="6"/>
  <c r="O794" i="6"/>
  <c r="AA794" i="6"/>
  <c r="AG829" i="6"/>
  <c r="D829" i="6"/>
  <c r="J829" i="6"/>
  <c r="O829" i="6"/>
  <c r="AA829" i="6"/>
  <c r="U829" i="6"/>
  <c r="D609" i="6"/>
  <c r="AA609" i="6"/>
  <c r="O609" i="6"/>
  <c r="J609" i="6"/>
  <c r="U609" i="6"/>
  <c r="AG609" i="6"/>
  <c r="D848" i="6"/>
  <c r="J848" i="6"/>
  <c r="O848" i="6"/>
  <c r="AA848" i="6"/>
  <c r="U848" i="6"/>
  <c r="AB45" i="6"/>
  <c r="AH45" i="6"/>
  <c r="AH91" i="6"/>
  <c r="K91" i="6"/>
  <c r="V91" i="6"/>
  <c r="E123" i="6"/>
  <c r="P123" i="6"/>
  <c r="V123" i="6"/>
  <c r="P164" i="6"/>
  <c r="V164" i="6"/>
  <c r="AH164" i="6"/>
  <c r="AB164" i="6"/>
  <c r="K164" i="6"/>
  <c r="V187" i="6"/>
  <c r="AH187" i="6"/>
  <c r="K218" i="6"/>
  <c r="V218" i="6"/>
  <c r="E218" i="6"/>
  <c r="AH218" i="6"/>
  <c r="P218" i="6"/>
  <c r="AH243" i="6"/>
  <c r="AB243" i="6"/>
  <c r="P243" i="6"/>
  <c r="K243" i="6"/>
  <c r="K265" i="6"/>
  <c r="AH265" i="6"/>
  <c r="D278" i="6"/>
  <c r="AG278" i="6"/>
  <c r="AA278" i="6"/>
  <c r="U278" i="6"/>
  <c r="J278" i="6"/>
  <c r="D328" i="6"/>
  <c r="J328" i="6"/>
  <c r="O328" i="6"/>
  <c r="AA328" i="6"/>
  <c r="U328" i="6"/>
  <c r="AG328" i="6"/>
  <c r="D525" i="6"/>
  <c r="AG525" i="6"/>
  <c r="AA525" i="6"/>
  <c r="J525" i="6"/>
  <c r="O525" i="6"/>
  <c r="J530" i="6"/>
  <c r="AG530" i="6"/>
  <c r="AA530" i="6"/>
  <c r="O530" i="6"/>
  <c r="D530" i="6"/>
  <c r="U530" i="6"/>
  <c r="U650" i="6"/>
  <c r="J650" i="6"/>
  <c r="D650" i="6"/>
  <c r="O650" i="6"/>
  <c r="AA650" i="6"/>
  <c r="AG650" i="6"/>
  <c r="O672" i="6"/>
  <c r="D672" i="6"/>
  <c r="U672" i="6"/>
  <c r="J672" i="6"/>
  <c r="AG672" i="6"/>
  <c r="AA672" i="6"/>
  <c r="O718" i="6"/>
  <c r="AA718" i="6"/>
  <c r="U718" i="6"/>
  <c r="AG718" i="6"/>
  <c r="J718" i="6"/>
  <c r="U780" i="6"/>
  <c r="D780" i="6"/>
  <c r="AG780" i="6"/>
  <c r="J780" i="6"/>
  <c r="O780" i="6"/>
  <c r="AA780" i="6"/>
  <c r="V65" i="6"/>
  <c r="AH65" i="6"/>
  <c r="V83" i="6"/>
  <c r="AB83" i="6"/>
  <c r="K103" i="6"/>
  <c r="AB103" i="6"/>
  <c r="AH103" i="6"/>
  <c r="E103" i="6"/>
  <c r="V103" i="6"/>
  <c r="K118" i="6"/>
  <c r="AH118" i="6"/>
  <c r="P118" i="6"/>
  <c r="V118" i="6"/>
  <c r="K130" i="6"/>
  <c r="E130" i="6"/>
  <c r="V130" i="6"/>
  <c r="P173" i="6"/>
  <c r="AH173" i="6"/>
  <c r="V173" i="6"/>
  <c r="AB173" i="6"/>
  <c r="K173" i="6"/>
  <c r="V200" i="6"/>
  <c r="K200" i="6"/>
  <c r="P200" i="6"/>
  <c r="AB200" i="6"/>
  <c r="AH200" i="6"/>
  <c r="K224" i="6"/>
  <c r="AH224" i="6"/>
  <c r="E224" i="6"/>
  <c r="V224" i="6"/>
  <c r="E255" i="6"/>
  <c r="K255" i="6"/>
  <c r="V255" i="6"/>
  <c r="AB255" i="6"/>
  <c r="O318" i="6"/>
  <c r="U318" i="6"/>
  <c r="AG318" i="6"/>
  <c r="J318" i="6"/>
  <c r="D318" i="6"/>
  <c r="U368" i="6"/>
  <c r="D368" i="6"/>
  <c r="AG368" i="6"/>
  <c r="AA368" i="6"/>
  <c r="J368" i="6"/>
  <c r="J482" i="6"/>
  <c r="AG482" i="6"/>
  <c r="AA482" i="6"/>
  <c r="U482" i="6"/>
  <c r="D482" i="6"/>
  <c r="O482" i="6"/>
  <c r="U517" i="6"/>
  <c r="AG517" i="6"/>
  <c r="D517" i="6"/>
  <c r="J517" i="6"/>
  <c r="O517" i="6"/>
  <c r="AA517" i="6"/>
  <c r="U545" i="6"/>
  <c r="D545" i="6"/>
  <c r="AG545" i="6"/>
  <c r="AA545" i="6"/>
  <c r="J545" i="6"/>
  <c r="O545" i="6"/>
  <c r="AG572" i="6"/>
  <c r="D572" i="6"/>
  <c r="J572" i="6"/>
  <c r="O572" i="6"/>
  <c r="AA572" i="6"/>
  <c r="U572" i="6"/>
  <c r="AA647" i="6"/>
  <c r="O647" i="6"/>
  <c r="D647" i="6"/>
  <c r="AG647" i="6"/>
  <c r="U647" i="6"/>
  <c r="J647" i="6"/>
  <c r="O666" i="6"/>
  <c r="AA666" i="6"/>
  <c r="U666" i="6"/>
  <c r="AG666" i="6"/>
  <c r="J666" i="6"/>
  <c r="O738" i="6"/>
  <c r="AA738" i="6"/>
  <c r="U738" i="6"/>
  <c r="AG738" i="6"/>
  <c r="D738" i="6"/>
  <c r="J738" i="6"/>
  <c r="AQ52" i="1"/>
  <c r="Z52" i="6" s="1"/>
  <c r="AQ66" i="1"/>
  <c r="Z66" i="6" s="1"/>
  <c r="W136" i="1"/>
  <c r="Y136" i="1" s="1"/>
  <c r="N136" i="6" s="1"/>
  <c r="W232" i="1"/>
  <c r="Y232" i="1" s="1"/>
  <c r="N232" i="6" s="1"/>
  <c r="Y495" i="1"/>
  <c r="AB26" i="6"/>
  <c r="AB38" i="6"/>
  <c r="P11" i="6"/>
  <c r="AB35" i="6"/>
  <c r="K51" i="6"/>
  <c r="AB90" i="6"/>
  <c r="AB98" i="6"/>
  <c r="AB114" i="6"/>
  <c r="E118" i="6"/>
  <c r="AB49" i="6"/>
  <c r="AB65" i="6"/>
  <c r="E85" i="6"/>
  <c r="V93" i="6"/>
  <c r="AB122" i="6"/>
  <c r="AB93" i="6"/>
  <c r="V122" i="6"/>
  <c r="AB130" i="6"/>
  <c r="K135" i="6"/>
  <c r="P139" i="6"/>
  <c r="AB143" i="6"/>
  <c r="AB159" i="6"/>
  <c r="P171" i="6"/>
  <c r="AB175" i="6"/>
  <c r="P187" i="6"/>
  <c r="AB191" i="6"/>
  <c r="V217" i="6"/>
  <c r="E195" i="6"/>
  <c r="V241" i="6"/>
  <c r="V109" i="6"/>
  <c r="P109" i="6"/>
  <c r="AB224" i="6"/>
  <c r="AB248" i="6"/>
  <c r="AB264" i="6"/>
  <c r="P19" i="6"/>
  <c r="V21" i="6"/>
  <c r="AB9" i="6"/>
  <c r="V45" i="6"/>
  <c r="AH26" i="6"/>
  <c r="AB71" i="6"/>
  <c r="P83" i="6"/>
  <c r="P90" i="6"/>
  <c r="K98" i="6"/>
  <c r="P103" i="6"/>
  <c r="AH250" i="6"/>
  <c r="AH130" i="6"/>
  <c r="AH139" i="6"/>
  <c r="E164" i="6"/>
  <c r="AH177" i="6"/>
  <c r="E200" i="6"/>
  <c r="K264" i="6"/>
  <c r="P255" i="6"/>
  <c r="K123" i="6"/>
  <c r="V114" i="6"/>
  <c r="M447" i="6"/>
  <c r="U525" i="6"/>
  <c r="D666" i="6"/>
  <c r="AG848" i="6"/>
  <c r="AH29" i="6"/>
  <c r="P29" i="6"/>
  <c r="E29" i="6"/>
  <c r="K29" i="6"/>
  <c r="AH41" i="6"/>
  <c r="K41" i="6"/>
  <c r="P41" i="6"/>
  <c r="K82" i="6"/>
  <c r="AB82" i="6"/>
  <c r="E82" i="6"/>
  <c r="K107" i="6"/>
  <c r="P107" i="6"/>
  <c r="AH107" i="6"/>
  <c r="E107" i="6"/>
  <c r="V107" i="6"/>
  <c r="P128" i="6"/>
  <c r="AB128" i="6"/>
  <c r="V128" i="6"/>
  <c r="AH128" i="6"/>
  <c r="AH150" i="6"/>
  <c r="K150" i="6"/>
  <c r="E150" i="6"/>
  <c r="K158" i="6"/>
  <c r="V158" i="6"/>
  <c r="AH158" i="6"/>
  <c r="E158" i="6"/>
  <c r="AH188" i="6"/>
  <c r="AB188" i="6"/>
  <c r="K188" i="6"/>
  <c r="V188" i="6"/>
  <c r="AH212" i="6"/>
  <c r="E212" i="6"/>
  <c r="V212" i="6"/>
  <c r="K227" i="6"/>
  <c r="E227" i="6"/>
  <c r="V227" i="6"/>
  <c r="AH227" i="6"/>
  <c r="K250" i="6"/>
  <c r="V250" i="6"/>
  <c r="P250" i="6"/>
  <c r="AB250" i="6"/>
  <c r="V267" i="6"/>
  <c r="K267" i="6"/>
  <c r="E267" i="6"/>
  <c r="AH267" i="6"/>
  <c r="AB267" i="6"/>
  <c r="V271" i="6"/>
  <c r="K271" i="6"/>
  <c r="P271" i="6"/>
  <c r="AB271" i="6"/>
  <c r="AA302" i="6"/>
  <c r="J302" i="6"/>
  <c r="O302" i="6"/>
  <c r="D302" i="6"/>
  <c r="U302" i="6"/>
  <c r="AA310" i="6"/>
  <c r="J310" i="6"/>
  <c r="O310" i="6"/>
  <c r="U310" i="6"/>
  <c r="J375" i="6"/>
  <c r="AG375" i="6"/>
  <c r="AA375" i="6"/>
  <c r="O375" i="6"/>
  <c r="AG391" i="6"/>
  <c r="D391" i="6"/>
  <c r="O391" i="6"/>
  <c r="J391" i="6"/>
  <c r="AA391" i="6"/>
  <c r="U391" i="6"/>
  <c r="AG396" i="6"/>
  <c r="D396" i="6"/>
  <c r="J396" i="6"/>
  <c r="U396" i="6"/>
  <c r="AA396" i="6"/>
  <c r="O399" i="6"/>
  <c r="AA399" i="6"/>
  <c r="U399" i="6"/>
  <c r="AG399" i="6"/>
  <c r="AG443" i="6"/>
  <c r="D443" i="6"/>
  <c r="J443" i="6"/>
  <c r="O443" i="6"/>
  <c r="AA443" i="6"/>
  <c r="U443" i="6"/>
  <c r="J446" i="6"/>
  <c r="U446" i="6"/>
  <c r="AA446" i="6"/>
  <c r="O446" i="6"/>
  <c r="D446" i="6"/>
  <c r="AG446" i="6"/>
  <c r="D495" i="6"/>
  <c r="J495" i="6"/>
  <c r="O495" i="6"/>
  <c r="AA495" i="6"/>
  <c r="U495" i="6"/>
  <c r="D504" i="6"/>
  <c r="J504" i="6"/>
  <c r="O504" i="6"/>
  <c r="AA504" i="6"/>
  <c r="U504" i="6"/>
  <c r="AG504" i="6"/>
  <c r="AG559" i="6"/>
  <c r="D559" i="6"/>
  <c r="J559" i="6"/>
  <c r="O559" i="6"/>
  <c r="AA559" i="6"/>
  <c r="U559" i="6"/>
  <c r="D582" i="6"/>
  <c r="O582" i="6"/>
  <c r="J582" i="6"/>
  <c r="U582" i="6"/>
  <c r="AA582" i="6"/>
  <c r="AG582" i="6"/>
  <c r="AA680" i="6"/>
  <c r="AG680" i="6"/>
  <c r="D680" i="6"/>
  <c r="O680" i="6"/>
  <c r="U680" i="6"/>
  <c r="D801" i="6"/>
  <c r="AG801" i="6"/>
  <c r="J801" i="6"/>
  <c r="AA801" i="6"/>
  <c r="O801" i="6"/>
  <c r="U429" i="6"/>
  <c r="D429" i="6"/>
  <c r="AG429" i="6"/>
  <c r="AA429" i="6"/>
  <c r="J429" i="6"/>
  <c r="D465" i="6"/>
  <c r="U465" i="6"/>
  <c r="AA465" i="6"/>
  <c r="J465" i="6"/>
  <c r="O465" i="6"/>
  <c r="D689" i="6"/>
  <c r="J689" i="6"/>
  <c r="O689" i="6"/>
  <c r="AA689" i="6"/>
  <c r="U689" i="6"/>
  <c r="AG689" i="6"/>
  <c r="U777" i="6"/>
  <c r="AG777" i="6"/>
  <c r="D777" i="6"/>
  <c r="J777" i="6"/>
  <c r="O777" i="6"/>
  <c r="AA777" i="6"/>
  <c r="V61" i="6"/>
  <c r="AH61" i="6"/>
  <c r="V147" i="6"/>
  <c r="AH147" i="6"/>
  <c r="AB181" i="6"/>
  <c r="P181" i="6"/>
  <c r="K181" i="6"/>
  <c r="E181" i="6"/>
  <c r="V181" i="6"/>
  <c r="V197" i="6"/>
  <c r="E197" i="6"/>
  <c r="K197" i="6"/>
  <c r="P197" i="6"/>
  <c r="AH197" i="6"/>
  <c r="AH228" i="6"/>
  <c r="E228" i="6"/>
  <c r="V248" i="6"/>
  <c r="K248" i="6"/>
  <c r="AH248" i="6"/>
  <c r="O308" i="6"/>
  <c r="AA308" i="6"/>
  <c r="U308" i="6"/>
  <c r="AG308" i="6"/>
  <c r="AA327" i="6"/>
  <c r="O327" i="6"/>
  <c r="D327" i="6"/>
  <c r="U327" i="6"/>
  <c r="U358" i="6"/>
  <c r="AG358" i="6"/>
  <c r="AA358" i="6"/>
  <c r="O358" i="6"/>
  <c r="J358" i="6"/>
  <c r="D358" i="6"/>
  <c r="U370" i="6"/>
  <c r="D370" i="6"/>
  <c r="AA370" i="6"/>
  <c r="J370" i="6"/>
  <c r="AA441" i="6"/>
  <c r="J441" i="6"/>
  <c r="O441" i="6"/>
  <c r="AG441" i="6"/>
  <c r="U487" i="6"/>
  <c r="AG487" i="6"/>
  <c r="D487" i="6"/>
  <c r="J487" i="6"/>
  <c r="AA487" i="6"/>
  <c r="D524" i="6"/>
  <c r="J524" i="6"/>
  <c r="O524" i="6"/>
  <c r="AA524" i="6"/>
  <c r="U524" i="6"/>
  <c r="AG524" i="6"/>
  <c r="AG603" i="6"/>
  <c r="D603" i="6"/>
  <c r="J603" i="6"/>
  <c r="O603" i="6"/>
  <c r="AA603" i="6"/>
  <c r="U603" i="6"/>
  <c r="O688" i="6"/>
  <c r="D688" i="6"/>
  <c r="U688" i="6"/>
  <c r="J688" i="6"/>
  <c r="AG688" i="6"/>
  <c r="AH53" i="6"/>
  <c r="V53" i="6"/>
  <c r="AH75" i="6"/>
  <c r="AB75" i="6"/>
  <c r="K75" i="6"/>
  <c r="K112" i="6"/>
  <c r="AH112" i="6"/>
  <c r="E112" i="6"/>
  <c r="P112" i="6"/>
  <c r="AB112" i="6"/>
  <c r="P144" i="6"/>
  <c r="V144" i="6"/>
  <c r="AB144" i="6"/>
  <c r="E144" i="6"/>
  <c r="AH144" i="6"/>
  <c r="K168" i="6"/>
  <c r="V168" i="6"/>
  <c r="E168" i="6"/>
  <c r="P168" i="6"/>
  <c r="AB168" i="6"/>
  <c r="AB184" i="6"/>
  <c r="E184" i="6"/>
  <c r="AH184" i="6"/>
  <c r="V184" i="6"/>
  <c r="K184" i="6"/>
  <c r="V203" i="6"/>
  <c r="K203" i="6"/>
  <c r="P203" i="6"/>
  <c r="AB203" i="6"/>
  <c r="AH236" i="6"/>
  <c r="E236" i="6"/>
  <c r="K236" i="6"/>
  <c r="V264" i="6"/>
  <c r="AH264" i="6"/>
  <c r="O393" i="6"/>
  <c r="AA393" i="6"/>
  <c r="U393" i="6"/>
  <c r="AG393" i="6"/>
  <c r="J393" i="6"/>
  <c r="D393" i="6"/>
  <c r="U715" i="6"/>
  <c r="D715" i="6"/>
  <c r="AG715" i="6"/>
  <c r="AA715" i="6"/>
  <c r="J715" i="6"/>
  <c r="O715" i="6"/>
  <c r="O797" i="6"/>
  <c r="AA797" i="6"/>
  <c r="U797" i="6"/>
  <c r="AG797" i="6"/>
  <c r="D797" i="6"/>
  <c r="J797" i="6"/>
  <c r="D803" i="6"/>
  <c r="O803" i="6"/>
  <c r="J803" i="6"/>
  <c r="U803" i="6"/>
  <c r="AA803" i="6"/>
  <c r="AG803" i="6"/>
  <c r="AG820" i="6"/>
  <c r="D820" i="6"/>
  <c r="J820" i="6"/>
  <c r="O820" i="6"/>
  <c r="AA820" i="6"/>
  <c r="U820" i="6"/>
  <c r="O845" i="6"/>
  <c r="AA845" i="6"/>
  <c r="U845" i="6"/>
  <c r="AG845" i="6"/>
  <c r="D845" i="6"/>
  <c r="J845" i="6"/>
  <c r="BA61" i="1"/>
  <c r="AF61" i="6" s="1"/>
  <c r="P70" i="1"/>
  <c r="I70" i="6" s="1"/>
  <c r="P118" i="1"/>
  <c r="I118" i="6" s="1"/>
  <c r="P207" i="1"/>
  <c r="I207" i="6" s="1"/>
  <c r="P194" i="1"/>
  <c r="I194" i="6" s="1"/>
  <c r="AH11" i="6"/>
  <c r="K11" i="6"/>
  <c r="P35" i="6"/>
  <c r="P64" i="6"/>
  <c r="P49" i="6"/>
  <c r="P53" i="6"/>
  <c r="P61" i="6"/>
  <c r="P65" i="6"/>
  <c r="AB85" i="6"/>
  <c r="P93" i="6"/>
  <c r="K139" i="6"/>
  <c r="P143" i="6"/>
  <c r="AB147" i="6"/>
  <c r="P159" i="6"/>
  <c r="K171" i="6"/>
  <c r="K187" i="6"/>
  <c r="AH241" i="6"/>
  <c r="AB195" i="6"/>
  <c r="AH109" i="6"/>
  <c r="K109" i="6"/>
  <c r="P212" i="6"/>
  <c r="E217" i="6"/>
  <c r="P228" i="6"/>
  <c r="P236" i="6"/>
  <c r="E241" i="6"/>
  <c r="E265" i="6"/>
  <c r="AH19" i="6"/>
  <c r="K19" i="6"/>
  <c r="AH21" i="6"/>
  <c r="AH9" i="6"/>
  <c r="P9" i="6"/>
  <c r="AB74" i="6"/>
  <c r="AH82" i="6"/>
  <c r="V26" i="6"/>
  <c r="V71" i="6"/>
  <c r="E83" i="6"/>
  <c r="AB91" i="6"/>
  <c r="V150" i="6"/>
  <c r="K177" i="6"/>
  <c r="V243" i="6"/>
  <c r="V171" i="6"/>
  <c r="AB218" i="6"/>
  <c r="E243" i="6"/>
  <c r="E38" i="6"/>
  <c r="K228" i="6"/>
  <c r="AH153" i="6"/>
  <c r="E21" i="6"/>
  <c r="E128" i="6"/>
  <c r="AB41" i="6"/>
  <c r="F6" i="6"/>
  <c r="P6" i="1"/>
  <c r="I6" i="6" s="1"/>
  <c r="U441" i="6"/>
  <c r="U319" i="6"/>
  <c r="K144" i="6"/>
  <c r="O278" i="6"/>
  <c r="O396" i="6"/>
  <c r="O487" i="6"/>
  <c r="M538" i="6"/>
  <c r="W584" i="6"/>
  <c r="K13" i="6"/>
  <c r="AB13" i="6"/>
  <c r="V13" i="6"/>
  <c r="E13" i="6"/>
  <c r="AH13" i="6"/>
  <c r="E33" i="6"/>
  <c r="V33" i="6"/>
  <c r="K33" i="6"/>
  <c r="AB33" i="6"/>
  <c r="P33" i="6"/>
  <c r="AH64" i="6"/>
  <c r="K64" i="6"/>
  <c r="E115" i="6"/>
  <c r="AB115" i="6"/>
  <c r="V115" i="6"/>
  <c r="P115" i="6"/>
  <c r="AH115" i="6"/>
  <c r="AH133" i="6"/>
  <c r="K133" i="6"/>
  <c r="E133" i="6"/>
  <c r="V133" i="6"/>
  <c r="E201" i="6"/>
  <c r="V201" i="6"/>
  <c r="E231" i="6"/>
  <c r="K231" i="6"/>
  <c r="V231" i="6"/>
  <c r="AB231" i="6"/>
  <c r="AH231" i="6"/>
  <c r="AA333" i="6"/>
  <c r="J333" i="6"/>
  <c r="O333" i="6"/>
  <c r="U333" i="6"/>
  <c r="AG383" i="6"/>
  <c r="D383" i="6"/>
  <c r="J383" i="6"/>
  <c r="O383" i="6"/>
  <c r="AA383" i="6"/>
  <c r="U383" i="6"/>
  <c r="AA466" i="6"/>
  <c r="U466" i="6"/>
  <c r="D466" i="6"/>
  <c r="O466" i="6"/>
  <c r="AG551" i="6"/>
  <c r="D551" i="6"/>
  <c r="J551" i="6"/>
  <c r="O551" i="6"/>
  <c r="AA551" i="6"/>
  <c r="U551" i="6"/>
  <c r="O567" i="6"/>
  <c r="AA567" i="6"/>
  <c r="U567" i="6"/>
  <c r="AG567" i="6"/>
  <c r="D567" i="6"/>
  <c r="J567" i="6"/>
  <c r="D576" i="6"/>
  <c r="J576" i="6"/>
  <c r="O576" i="6"/>
  <c r="AA576" i="6"/>
  <c r="U576" i="6"/>
  <c r="AG576" i="6"/>
  <c r="D581" i="6"/>
  <c r="AG581" i="6"/>
  <c r="AA581" i="6"/>
  <c r="J581" i="6"/>
  <c r="O581" i="6"/>
  <c r="U581" i="6"/>
  <c r="J630" i="6"/>
  <c r="O630" i="6"/>
  <c r="D630" i="6"/>
  <c r="AG630" i="6"/>
  <c r="AA630" i="6"/>
  <c r="U630" i="6"/>
  <c r="AG657" i="6"/>
  <c r="D657" i="6"/>
  <c r="J657" i="6"/>
  <c r="O657" i="6"/>
  <c r="AA657" i="6"/>
  <c r="U657" i="6"/>
  <c r="D686" i="6"/>
  <c r="J686" i="6"/>
  <c r="O686" i="6"/>
  <c r="AA686" i="6"/>
  <c r="U686" i="6"/>
  <c r="AG686" i="6"/>
  <c r="AG817" i="6"/>
  <c r="D817" i="6"/>
  <c r="J817" i="6"/>
  <c r="O817" i="6"/>
  <c r="AA817" i="6"/>
  <c r="U817" i="6"/>
  <c r="J823" i="6"/>
  <c r="O823" i="6"/>
  <c r="AA823" i="6"/>
  <c r="U823" i="6"/>
  <c r="D823" i="6"/>
  <c r="AA847" i="6"/>
  <c r="O847" i="6"/>
  <c r="D847" i="6"/>
  <c r="U847" i="6"/>
  <c r="AG847" i="6"/>
  <c r="AA557" i="6"/>
  <c r="J557" i="6"/>
  <c r="O557" i="6"/>
  <c r="U557" i="6"/>
  <c r="D557" i="6"/>
  <c r="AG557" i="6"/>
  <c r="O775" i="6"/>
  <c r="U775" i="6"/>
  <c r="D775" i="6"/>
  <c r="AG775" i="6"/>
  <c r="AA775" i="6"/>
  <c r="J775" i="6"/>
  <c r="AB5" i="6"/>
  <c r="AH5" i="6"/>
  <c r="V5" i="6"/>
  <c r="P5" i="6"/>
  <c r="AB37" i="6"/>
  <c r="AH37" i="6"/>
  <c r="P37" i="6"/>
  <c r="V37" i="6"/>
  <c r="E37" i="6"/>
  <c r="P56" i="6"/>
  <c r="K56" i="6"/>
  <c r="E56" i="6"/>
  <c r="V56" i="6"/>
  <c r="V66" i="6"/>
  <c r="AH66" i="6"/>
  <c r="AB66" i="6"/>
  <c r="P66" i="6"/>
  <c r="E66" i="6"/>
  <c r="K66" i="6"/>
  <c r="E79" i="6"/>
  <c r="P79" i="6"/>
  <c r="V79" i="6"/>
  <c r="K79" i="6"/>
  <c r="P98" i="6"/>
  <c r="V98" i="6"/>
  <c r="V135" i="6"/>
  <c r="AH135" i="6"/>
  <c r="V175" i="6"/>
  <c r="AH175" i="6"/>
  <c r="K210" i="6"/>
  <c r="V210" i="6"/>
  <c r="AB210" i="6"/>
  <c r="P210" i="6"/>
  <c r="V237" i="6"/>
  <c r="AH237" i="6"/>
  <c r="V256" i="6"/>
  <c r="K256" i="6"/>
  <c r="AH256" i="6"/>
  <c r="E256" i="6"/>
  <c r="AA282" i="6"/>
  <c r="O282" i="6"/>
  <c r="U282" i="6"/>
  <c r="J282" i="6"/>
  <c r="U314" i="6"/>
  <c r="D314" i="6"/>
  <c r="AG314" i="6"/>
  <c r="AA314" i="6"/>
  <c r="J314" i="6"/>
  <c r="AG341" i="6"/>
  <c r="D341" i="6"/>
  <c r="J341" i="6"/>
  <c r="O341" i="6"/>
  <c r="AA341" i="6"/>
  <c r="O344" i="6"/>
  <c r="AA344" i="6"/>
  <c r="U344" i="6"/>
  <c r="AG344" i="6"/>
  <c r="U403" i="6"/>
  <c r="D403" i="6"/>
  <c r="AG403" i="6"/>
  <c r="AA403" i="6"/>
  <c r="J403" i="6"/>
  <c r="AA454" i="6"/>
  <c r="O454" i="6"/>
  <c r="D454" i="6"/>
  <c r="AG454" i="6"/>
  <c r="U454" i="6"/>
  <c r="O475" i="6"/>
  <c r="AA475" i="6"/>
  <c r="U475" i="6"/>
  <c r="AG475" i="6"/>
  <c r="AG476" i="6"/>
  <c r="D476" i="6"/>
  <c r="J476" i="6"/>
  <c r="O476" i="6"/>
  <c r="AA476" i="6"/>
  <c r="AG489" i="6"/>
  <c r="D489" i="6"/>
  <c r="U489" i="6"/>
  <c r="AA489" i="6"/>
  <c r="J489" i="6"/>
  <c r="O489" i="6"/>
  <c r="AG531" i="6"/>
  <c r="D531" i="6"/>
  <c r="J531" i="6"/>
  <c r="O531" i="6"/>
  <c r="AA531" i="6"/>
  <c r="U531" i="6"/>
  <c r="D535" i="6"/>
  <c r="J535" i="6"/>
  <c r="O535" i="6"/>
  <c r="AA535" i="6"/>
  <c r="U535" i="6"/>
  <c r="AG535" i="6"/>
  <c r="AG579" i="6"/>
  <c r="D579" i="6"/>
  <c r="J579" i="6"/>
  <c r="O579" i="6"/>
  <c r="AA579" i="6"/>
  <c r="U579" i="6"/>
  <c r="D850" i="6"/>
  <c r="AG850" i="6"/>
  <c r="AA850" i="6"/>
  <c r="J850" i="6"/>
  <c r="O850" i="6"/>
  <c r="U850" i="6"/>
  <c r="V24" i="6"/>
  <c r="E24" i="6"/>
  <c r="K24" i="6"/>
  <c r="AB24" i="6"/>
  <c r="AH24" i="6"/>
  <c r="AB51" i="6"/>
  <c r="E51" i="6"/>
  <c r="AH51" i="6"/>
  <c r="P51" i="6"/>
  <c r="P114" i="6"/>
  <c r="K114" i="6"/>
  <c r="E122" i="6"/>
  <c r="AH122" i="6"/>
  <c r="K122" i="6"/>
  <c r="V152" i="6"/>
  <c r="AB152" i="6"/>
  <c r="K152" i="6"/>
  <c r="AH152" i="6"/>
  <c r="V191" i="6"/>
  <c r="AH191" i="6"/>
  <c r="P246" i="6"/>
  <c r="E246" i="6"/>
  <c r="AH246" i="6"/>
  <c r="K246" i="6"/>
  <c r="V246" i="6"/>
  <c r="J274" i="6"/>
  <c r="D274" i="6"/>
  <c r="O274" i="6"/>
  <c r="AA274" i="6"/>
  <c r="AG274" i="6"/>
  <c r="O307" i="6"/>
  <c r="D307" i="6"/>
  <c r="U307" i="6"/>
  <c r="J307" i="6"/>
  <c r="AG307" i="6"/>
  <c r="U356" i="6"/>
  <c r="D356" i="6"/>
  <c r="O356" i="6"/>
  <c r="J356" i="6"/>
  <c r="AA356" i="6"/>
  <c r="AG356" i="6"/>
  <c r="D362" i="6"/>
  <c r="J362" i="6"/>
  <c r="U362" i="6"/>
  <c r="AG362" i="6"/>
  <c r="AA362" i="6"/>
  <c r="O364" i="6"/>
  <c r="AA364" i="6"/>
  <c r="U364" i="6"/>
  <c r="AG364" i="6"/>
  <c r="D364" i="6"/>
  <c r="U384" i="6"/>
  <c r="D384" i="6"/>
  <c r="AG384" i="6"/>
  <c r="AA384" i="6"/>
  <c r="J384" i="6"/>
  <c r="AA400" i="6"/>
  <c r="J400" i="6"/>
  <c r="O400" i="6"/>
  <c r="U400" i="6"/>
  <c r="U423" i="6"/>
  <c r="AG423" i="6"/>
  <c r="J423" i="6"/>
  <c r="AA423" i="6"/>
  <c r="D423" i="6"/>
  <c r="U469" i="6"/>
  <c r="J469" i="6"/>
  <c r="D469" i="6"/>
  <c r="O469" i="6"/>
  <c r="AG469" i="6"/>
  <c r="AA481" i="6"/>
  <c r="J481" i="6"/>
  <c r="O481" i="6"/>
  <c r="AG481" i="6"/>
  <c r="D488" i="6"/>
  <c r="J488" i="6"/>
  <c r="O488" i="6"/>
  <c r="AA488" i="6"/>
  <c r="U488" i="6"/>
  <c r="AG488" i="6"/>
  <c r="AA505" i="6"/>
  <c r="J505" i="6"/>
  <c r="O505" i="6"/>
  <c r="U505" i="6"/>
  <c r="D505" i="6"/>
  <c r="AG505" i="6"/>
  <c r="J507" i="6"/>
  <c r="D507" i="6"/>
  <c r="AG507" i="6"/>
  <c r="O507" i="6"/>
  <c r="U507" i="6"/>
  <c r="D518" i="6"/>
  <c r="AG518" i="6"/>
  <c r="AA518" i="6"/>
  <c r="J518" i="6"/>
  <c r="U518" i="6"/>
  <c r="O518" i="6"/>
  <c r="D546" i="6"/>
  <c r="U546" i="6"/>
  <c r="J546" i="6"/>
  <c r="AG546" i="6"/>
  <c r="AA546" i="6"/>
  <c r="O546" i="6"/>
  <c r="D547" i="6"/>
  <c r="J547" i="6"/>
  <c r="O547" i="6"/>
  <c r="AA547" i="6"/>
  <c r="U547" i="6"/>
  <c r="AG547" i="6"/>
  <c r="D601" i="6"/>
  <c r="AG601" i="6"/>
  <c r="AA601" i="6"/>
  <c r="J601" i="6"/>
  <c r="O601" i="6"/>
  <c r="U601" i="6"/>
  <c r="D624" i="6"/>
  <c r="J624" i="6"/>
  <c r="O624" i="6"/>
  <c r="AA624" i="6"/>
  <c r="U624" i="6"/>
  <c r="O625" i="6"/>
  <c r="J625" i="6"/>
  <c r="U625" i="6"/>
  <c r="AG625" i="6"/>
  <c r="D625" i="6"/>
  <c r="AA671" i="6"/>
  <c r="J671" i="6"/>
  <c r="O671" i="6"/>
  <c r="U671" i="6"/>
  <c r="D671" i="6"/>
  <c r="O782" i="6"/>
  <c r="AA782" i="6"/>
  <c r="U782" i="6"/>
  <c r="AG782" i="6"/>
  <c r="D782" i="6"/>
  <c r="J782" i="6"/>
  <c r="AA799" i="6"/>
  <c r="J799" i="6"/>
  <c r="O799" i="6"/>
  <c r="U799" i="6"/>
  <c r="D799" i="6"/>
  <c r="W51" i="1"/>
  <c r="Y51" i="1" s="1"/>
  <c r="N51" i="6" s="1"/>
  <c r="BA23" i="1"/>
  <c r="AF23" i="6" s="1"/>
  <c r="P182" i="1"/>
  <c r="I182" i="6" s="1"/>
  <c r="Y493" i="1"/>
  <c r="AH35" i="6"/>
  <c r="E11" i="6"/>
  <c r="K35" i="6"/>
  <c r="AB56" i="6"/>
  <c r="AB64" i="6"/>
  <c r="AB118" i="6"/>
  <c r="E90" i="6"/>
  <c r="E98" i="6"/>
  <c r="E114" i="6"/>
  <c r="K49" i="6"/>
  <c r="K53" i="6"/>
  <c r="K61" i="6"/>
  <c r="K65" i="6"/>
  <c r="P85" i="6"/>
  <c r="K93" i="6"/>
  <c r="AB135" i="6"/>
  <c r="E139" i="6"/>
  <c r="K143" i="6"/>
  <c r="P147" i="6"/>
  <c r="K159" i="6"/>
  <c r="E171" i="6"/>
  <c r="K175" i="6"/>
  <c r="E187" i="6"/>
  <c r="K191" i="6"/>
  <c r="AB201" i="6"/>
  <c r="V265" i="6"/>
  <c r="P195" i="6"/>
  <c r="P217" i="6"/>
  <c r="P237" i="6"/>
  <c r="P241" i="6"/>
  <c r="P265" i="6"/>
  <c r="P269" i="6"/>
  <c r="V19" i="6"/>
  <c r="AB212" i="6"/>
  <c r="AB228" i="6"/>
  <c r="AB236" i="6"/>
  <c r="AB29" i="6"/>
  <c r="V9" i="6"/>
  <c r="E75" i="6"/>
  <c r="P45" i="6"/>
  <c r="P71" i="6"/>
  <c r="K71" i="6"/>
  <c r="AH83" i="6"/>
  <c r="V90" i="6"/>
  <c r="P91" i="6"/>
  <c r="AH123" i="6"/>
  <c r="E173" i="6"/>
  <c r="P188" i="6"/>
  <c r="P152" i="6"/>
  <c r="K212" i="6"/>
  <c r="V228" i="6"/>
  <c r="V236" i="6"/>
  <c r="AH269" i="6"/>
  <c r="AH143" i="6"/>
  <c r="AH159" i="6"/>
  <c r="AB227" i="6"/>
  <c r="AH33" i="6"/>
  <c r="E153" i="6"/>
  <c r="P231" i="6"/>
  <c r="W538" i="1"/>
  <c r="E5" i="6"/>
  <c r="P82" i="6"/>
  <c r="K128" i="6"/>
  <c r="E64" i="6"/>
  <c r="AB133" i="6"/>
  <c r="U375" i="6"/>
  <c r="AG400" i="6"/>
  <c r="D441" i="6"/>
  <c r="J466" i="6"/>
  <c r="AH79" i="6"/>
  <c r="K115" i="6"/>
  <c r="AH203" i="6"/>
  <c r="P258" i="6"/>
  <c r="AG327" i="6"/>
  <c r="D333" i="6"/>
  <c r="AA338" i="6"/>
  <c r="D344" i="6"/>
  <c r="O384" i="6"/>
  <c r="J475" i="6"/>
  <c r="D481" i="6"/>
  <c r="F151" i="6"/>
  <c r="P151" i="1"/>
  <c r="I151" i="6" s="1"/>
  <c r="J308" i="6"/>
  <c r="AG334" i="6"/>
  <c r="P184" i="6"/>
  <c r="D282" i="6"/>
  <c r="AG302" i="6"/>
  <c r="AA318" i="6"/>
  <c r="J454" i="6"/>
  <c r="AG495" i="6"/>
  <c r="J364" i="6"/>
  <c r="AG370" i="6"/>
  <c r="AA507" i="6"/>
  <c r="P456" i="1"/>
  <c r="C456" i="7" s="1"/>
  <c r="P515" i="1"/>
  <c r="C515" i="7" s="1"/>
  <c r="F515" i="6"/>
  <c r="F528" i="6"/>
  <c r="AB436" i="6"/>
  <c r="K436" i="6"/>
  <c r="P436" i="6"/>
  <c r="V436" i="6"/>
  <c r="AH444" i="6"/>
  <c r="E444" i="6"/>
  <c r="V444" i="6"/>
  <c r="AB444" i="6"/>
  <c r="K444" i="6"/>
  <c r="V614" i="6"/>
  <c r="E614" i="6"/>
  <c r="P614" i="6"/>
  <c r="K614" i="6"/>
  <c r="AH614" i="6"/>
  <c r="AH627" i="6"/>
  <c r="E627" i="6"/>
  <c r="K627" i="6"/>
  <c r="P627" i="6"/>
  <c r="AB627" i="6"/>
  <c r="V663" i="6"/>
  <c r="E663" i="6"/>
  <c r="AH663" i="6"/>
  <c r="K663" i="6"/>
  <c r="P663" i="6"/>
  <c r="E773" i="6"/>
  <c r="K773" i="6"/>
  <c r="P773" i="6"/>
  <c r="AB773" i="6"/>
  <c r="V773" i="6"/>
  <c r="AH846" i="6"/>
  <c r="E846" i="6"/>
  <c r="P846" i="6"/>
  <c r="K846" i="6"/>
  <c r="V846" i="6"/>
  <c r="K402" i="6"/>
  <c r="AH402" i="6"/>
  <c r="E402" i="6"/>
  <c r="P402" i="6"/>
  <c r="P508" i="6"/>
  <c r="AB508" i="6"/>
  <c r="V508" i="6"/>
  <c r="AH508" i="6"/>
  <c r="E646" i="6"/>
  <c r="P646" i="6"/>
  <c r="K646" i="6"/>
  <c r="AH646" i="6"/>
  <c r="AB646" i="6"/>
  <c r="P729" i="6"/>
  <c r="AB729" i="6"/>
  <c r="V729" i="6"/>
  <c r="AH729" i="6"/>
  <c r="K830" i="6"/>
  <c r="V830" i="6"/>
  <c r="AB830" i="6"/>
  <c r="AH830" i="6"/>
  <c r="E664" i="6"/>
  <c r="K664" i="6"/>
  <c r="P664" i="6"/>
  <c r="AB664" i="6"/>
  <c r="V664" i="6"/>
  <c r="J566" i="6"/>
  <c r="O566" i="6"/>
  <c r="J502" i="6"/>
  <c r="U502" i="6"/>
  <c r="AA614" i="6"/>
  <c r="AG614" i="6"/>
  <c r="J627" i="6"/>
  <c r="O627" i="6"/>
  <c r="D490" i="6"/>
  <c r="U490" i="6"/>
  <c r="P528" i="1"/>
  <c r="F456" i="6"/>
  <c r="AH436" i="6"/>
  <c r="AE647" i="6"/>
  <c r="U17" i="13"/>
  <c r="AC776" i="6"/>
  <c r="M826" i="6"/>
  <c r="W826" i="1"/>
  <c r="W129" i="1"/>
  <c r="Y129" i="1" s="1"/>
  <c r="N129" i="6" s="1"/>
  <c r="Y275" i="1"/>
  <c r="Y283" i="1"/>
  <c r="Y291" i="1"/>
  <c r="Y297" i="1"/>
  <c r="AD339" i="6"/>
  <c r="AD273" i="6"/>
  <c r="AD276" i="6"/>
  <c r="I278" i="6"/>
  <c r="AD283" i="6"/>
  <c r="AD286" i="6"/>
  <c r="I288" i="6"/>
  <c r="I291" i="6"/>
  <c r="AD293" i="6"/>
  <c r="AD296" i="6"/>
  <c r="I298" i="6"/>
  <c r="AD300" i="6"/>
  <c r="AD303" i="6"/>
  <c r="AC276" i="6"/>
  <c r="AC280" i="6"/>
  <c r="AC284" i="6"/>
  <c r="AC288" i="6"/>
  <c r="AC292" i="6"/>
  <c r="AC296" i="6"/>
  <c r="AC300" i="6"/>
  <c r="I310" i="6"/>
  <c r="I320" i="6"/>
  <c r="I317" i="6"/>
  <c r="AD333" i="6"/>
  <c r="AE337" i="6"/>
  <c r="T338" i="6"/>
  <c r="Y355" i="1"/>
  <c r="T365" i="6"/>
  <c r="Y375" i="1"/>
  <c r="Y421" i="1"/>
  <c r="Y332" i="1"/>
  <c r="Y342" i="1"/>
  <c r="AF307" i="6"/>
  <c r="AF323" i="6"/>
  <c r="I333" i="6"/>
  <c r="Y345" i="1"/>
  <c r="Y361" i="1"/>
  <c r="Y414" i="1"/>
  <c r="AF429" i="6"/>
  <c r="T438" i="6"/>
  <c r="AF441" i="6"/>
  <c r="AF449" i="6"/>
  <c r="I489" i="6"/>
  <c r="I503" i="6"/>
  <c r="E512" i="7"/>
  <c r="AE541" i="6"/>
  <c r="AE549" i="6"/>
  <c r="AE557" i="6"/>
  <c r="AE565" i="6"/>
  <c r="I349" i="6"/>
  <c r="Y390" i="1"/>
  <c r="Y406" i="1"/>
  <c r="I422" i="6"/>
  <c r="AF467" i="6"/>
  <c r="Y476" i="1"/>
  <c r="Y521" i="1"/>
  <c r="T531" i="6"/>
  <c r="M541" i="6"/>
  <c r="M549" i="6"/>
  <c r="M557" i="6"/>
  <c r="M565" i="6"/>
  <c r="AD575" i="6"/>
  <c r="AD579" i="6"/>
  <c r="AD583" i="6"/>
  <c r="T429" i="6"/>
  <c r="AF452" i="6"/>
  <c r="AF494" i="6"/>
  <c r="I555" i="6"/>
  <c r="I571" i="6"/>
  <c r="Y438" i="1"/>
  <c r="Z474" i="6"/>
  <c r="Y536" i="1"/>
  <c r="AE572" i="6"/>
  <c r="AE582" i="6"/>
  <c r="T585" i="6"/>
  <c r="I608" i="6"/>
  <c r="C612" i="7"/>
  <c r="T617" i="6"/>
  <c r="I624" i="6"/>
  <c r="AF630" i="6"/>
  <c r="T633" i="6"/>
  <c r="I664" i="6"/>
  <c r="T669" i="6"/>
  <c r="T681" i="6"/>
  <c r="AD705" i="6"/>
  <c r="AE715" i="6"/>
  <c r="AD721" i="6"/>
  <c r="AD729" i="6"/>
  <c r="AD737" i="6"/>
  <c r="AD745" i="6"/>
  <c r="AD753" i="6"/>
  <c r="AD765" i="6"/>
  <c r="AF679" i="6"/>
  <c r="Y356" i="1"/>
  <c r="Y428" i="1"/>
  <c r="Y483" i="1"/>
  <c r="AE544" i="6"/>
  <c r="AD552" i="6"/>
  <c r="AD578" i="6"/>
  <c r="Y615" i="1"/>
  <c r="D615" i="7" s="1"/>
  <c r="AF637" i="6"/>
  <c r="V7" i="13"/>
  <c r="Y651" i="1"/>
  <c r="J21" i="13" s="1"/>
  <c r="H21" i="13"/>
  <c r="AF669" i="6"/>
  <c r="AC705" i="6"/>
  <c r="Y458" i="1"/>
  <c r="Y504" i="1"/>
  <c r="I548" i="6"/>
  <c r="AE564" i="6"/>
  <c r="AD574" i="6"/>
  <c r="AC574" i="6"/>
  <c r="T599" i="6"/>
  <c r="Y606" i="1"/>
  <c r="D606" i="7" s="1"/>
  <c r="Y626" i="1"/>
  <c r="Y646" i="1"/>
  <c r="J16" i="13" s="1"/>
  <c r="H16" i="13"/>
  <c r="T651" i="6"/>
  <c r="N21" i="13"/>
  <c r="I658" i="6"/>
  <c r="T663" i="6"/>
  <c r="I674" i="6"/>
  <c r="AD707" i="6"/>
  <c r="AE725" i="6"/>
  <c r="AC733" i="6"/>
  <c r="AC741" i="6"/>
  <c r="AC753" i="6"/>
  <c r="AE757" i="6"/>
  <c r="AC765" i="6"/>
  <c r="AC769" i="6"/>
  <c r="AE552" i="6"/>
  <c r="Z590" i="6"/>
  <c r="AC707" i="6"/>
  <c r="Y456" i="1"/>
  <c r="I582" i="6"/>
  <c r="I701" i="6"/>
  <c r="I723" i="6"/>
  <c r="AC735" i="6"/>
  <c r="T740" i="6"/>
  <c r="X747" i="6"/>
  <c r="I755" i="6"/>
  <c r="X763" i="6"/>
  <c r="AE771" i="6"/>
  <c r="Y777" i="1"/>
  <c r="Y820" i="1"/>
  <c r="Y828" i="1"/>
  <c r="Y732" i="1"/>
  <c r="I720" i="6"/>
  <c r="I730" i="6"/>
  <c r="I738" i="6"/>
  <c r="Y746" i="1"/>
  <c r="Y782" i="1"/>
  <c r="Y791" i="1"/>
  <c r="Y799" i="1"/>
  <c r="Y847" i="1"/>
  <c r="I724" i="6"/>
  <c r="I705" i="6"/>
  <c r="AD727" i="6"/>
  <c r="Z729" i="6"/>
  <c r="X735" i="6"/>
  <c r="T735" i="6"/>
  <c r="AD743" i="6"/>
  <c r="AC743" i="6"/>
  <c r="AD751" i="6"/>
  <c r="AC751" i="6"/>
  <c r="Z753" i="6"/>
  <c r="AE759" i="6"/>
  <c r="AE767" i="6"/>
  <c r="Y779" i="1"/>
  <c r="Y798" i="1"/>
  <c r="Y810" i="1"/>
  <c r="Y818" i="1"/>
  <c r="Y834" i="1"/>
  <c r="Y850" i="1"/>
  <c r="I732" i="6"/>
  <c r="T580" i="6"/>
  <c r="T708" i="6"/>
  <c r="M274" i="6"/>
  <c r="M282" i="6"/>
  <c r="M290" i="6"/>
  <c r="M298" i="6"/>
  <c r="AE311" i="6"/>
  <c r="AE313" i="6"/>
  <c r="AE318" i="6"/>
  <c r="M330" i="6"/>
  <c r="X331" i="6"/>
  <c r="X342" i="6"/>
  <c r="X347" i="6"/>
  <c r="X352" i="6"/>
  <c r="T415" i="6"/>
  <c r="T423" i="6"/>
  <c r="AE434" i="6"/>
  <c r="AC450" i="6"/>
  <c r="I311" i="6"/>
  <c r="M275" i="6"/>
  <c r="M283" i="6"/>
  <c r="M291" i="6"/>
  <c r="M299" i="6"/>
  <c r="AD313" i="6"/>
  <c r="X327" i="6"/>
  <c r="I330" i="6"/>
  <c r="T345" i="6"/>
  <c r="T362" i="6"/>
  <c r="T376" i="6"/>
  <c r="T380" i="6"/>
  <c r="X384" i="6"/>
  <c r="X388" i="6"/>
  <c r="X406" i="6"/>
  <c r="T412" i="6"/>
  <c r="AC430" i="6"/>
  <c r="AC446" i="6"/>
  <c r="AD459" i="6"/>
  <c r="AE463" i="6"/>
  <c r="AE469" i="6"/>
  <c r="AD321" i="6"/>
  <c r="Y322" i="1"/>
  <c r="AD332" i="6"/>
  <c r="W337" i="6"/>
  <c r="AE338" i="6"/>
  <c r="X338" i="6"/>
  <c r="AE340" i="6"/>
  <c r="AE352" i="6"/>
  <c r="AC353" i="6"/>
  <c r="AE373" i="6"/>
  <c r="AE389" i="6"/>
  <c r="X405" i="6"/>
  <c r="AE411" i="6"/>
  <c r="X421" i="6"/>
  <c r="X432" i="6"/>
  <c r="X433" i="6"/>
  <c r="Y478" i="1"/>
  <c r="AD479" i="6"/>
  <c r="AE312" i="6"/>
  <c r="AE346" i="6"/>
  <c r="X360" i="6"/>
  <c r="X367" i="6"/>
  <c r="M375" i="6"/>
  <c r="AE383" i="6"/>
  <c r="W383" i="6"/>
  <c r="X395" i="6"/>
  <c r="T411" i="6"/>
  <c r="X436" i="6"/>
  <c r="X437" i="6"/>
  <c r="X452" i="6"/>
  <c r="X453" i="6"/>
  <c r="AD456" i="6"/>
  <c r="AE464" i="6"/>
  <c r="AE471" i="6"/>
  <c r="AE478" i="6"/>
  <c r="AD483" i="6"/>
  <c r="AD305" i="6"/>
  <c r="AE319" i="6"/>
  <c r="T328" i="6"/>
  <c r="T334" i="6"/>
  <c r="X344" i="6"/>
  <c r="X354" i="6"/>
  <c r="X355" i="6"/>
  <c r="AE369" i="6"/>
  <c r="X377" i="6"/>
  <c r="AC387" i="6"/>
  <c r="X401" i="6"/>
  <c r="T414" i="6"/>
  <c r="AC416" i="6"/>
  <c r="X417" i="6"/>
  <c r="AE422" i="6"/>
  <c r="AC424" i="6"/>
  <c r="X425" i="6"/>
  <c r="T430" i="6"/>
  <c r="M440" i="6"/>
  <c r="X456" i="6"/>
  <c r="X457" i="6"/>
  <c r="T473" i="6"/>
  <c r="AC314" i="6"/>
  <c r="T321" i="6"/>
  <c r="AD334" i="6"/>
  <c r="Z339" i="6"/>
  <c r="AE371" i="6"/>
  <c r="AD433" i="6"/>
  <c r="AE457" i="6"/>
  <c r="X470" i="6"/>
  <c r="AD481" i="6"/>
  <c r="AC491" i="6"/>
  <c r="AC496" i="6"/>
  <c r="M498" i="6"/>
  <c r="X503" i="6"/>
  <c r="X511" i="6"/>
  <c r="Y515" i="1"/>
  <c r="X518" i="6"/>
  <c r="W519" i="6"/>
  <c r="AD521" i="6"/>
  <c r="X527" i="6"/>
  <c r="M532" i="6"/>
  <c r="Y535" i="1"/>
  <c r="AD546" i="6"/>
  <c r="X555" i="6"/>
  <c r="I557" i="6"/>
  <c r="AD560" i="6"/>
  <c r="X564" i="6"/>
  <c r="X577" i="6"/>
  <c r="X581" i="6"/>
  <c r="AE590" i="6"/>
  <c r="AE593" i="6"/>
  <c r="T596" i="6"/>
  <c r="T604" i="6"/>
  <c r="M606" i="6"/>
  <c r="AE622" i="6"/>
  <c r="AE631" i="6"/>
  <c r="AC633" i="6"/>
  <c r="M637" i="6"/>
  <c r="I7" i="13"/>
  <c r="AE642" i="6"/>
  <c r="U12" i="13"/>
  <c r="AD649" i="6"/>
  <c r="T19" i="13"/>
  <c r="AC651" i="6"/>
  <c r="S21" i="13"/>
  <c r="AD654" i="6"/>
  <c r="T24" i="13"/>
  <c r="AE655" i="6"/>
  <c r="U25" i="13"/>
  <c r="AE670" i="6"/>
  <c r="X672" i="6"/>
  <c r="X691" i="6"/>
  <c r="AD699" i="6"/>
  <c r="W702" i="6"/>
  <c r="T718" i="6"/>
  <c r="X728" i="6"/>
  <c r="AE732" i="6"/>
  <c r="X744" i="6"/>
  <c r="W761" i="6"/>
  <c r="AE762" i="6"/>
  <c r="T781" i="6"/>
  <c r="X785" i="6"/>
  <c r="T787" i="6"/>
  <c r="AE788" i="6"/>
  <c r="X793" i="6"/>
  <c r="X795" i="6"/>
  <c r="AE796" i="6"/>
  <c r="X804" i="6"/>
  <c r="T812" i="6"/>
  <c r="AE819" i="6"/>
  <c r="AC825" i="6"/>
  <c r="AE827" i="6"/>
  <c r="AC833" i="6"/>
  <c r="AE835" i="6"/>
  <c r="X844" i="6"/>
  <c r="AE852" i="6"/>
  <c r="T522" i="6"/>
  <c r="AE527" i="6"/>
  <c r="M536" i="6"/>
  <c r="X544" i="6"/>
  <c r="AD571" i="6"/>
  <c r="AE576" i="6"/>
  <c r="X583" i="6"/>
  <c r="T626" i="6"/>
  <c r="AC635" i="6"/>
  <c r="S5" i="13"/>
  <c r="T650" i="6"/>
  <c r="N20" i="13"/>
  <c r="AE668" i="6"/>
  <c r="AE680" i="6"/>
  <c r="X695" i="6"/>
  <c r="T714" i="6"/>
  <c r="T729" i="6"/>
  <c r="W762" i="6"/>
  <c r="T778" i="6"/>
  <c r="W816" i="6"/>
  <c r="X839" i="6"/>
  <c r="X488" i="6"/>
  <c r="X489" i="6"/>
  <c r="Y491" i="1"/>
  <c r="AE493" i="6"/>
  <c r="AC508" i="6"/>
  <c r="AE518" i="6"/>
  <c r="X535" i="6"/>
  <c r="X540" i="6"/>
  <c r="AD544" i="6"/>
  <c r="T552" i="6"/>
  <c r="X571" i="6"/>
  <c r="I573" i="6"/>
  <c r="M587" i="6"/>
  <c r="AD590" i="6"/>
  <c r="W593" i="6"/>
  <c r="X597" i="6"/>
  <c r="AD605" i="6"/>
  <c r="M615" i="6"/>
  <c r="M619" i="6"/>
  <c r="X622" i="6"/>
  <c r="AC630" i="6"/>
  <c r="W635" i="6"/>
  <c r="O5" i="13"/>
  <c r="AC636" i="6"/>
  <c r="S6" i="13"/>
  <c r="X642" i="6"/>
  <c r="P12" i="13"/>
  <c r="AC643" i="6"/>
  <c r="S13" i="13"/>
  <c r="AC645" i="6"/>
  <c r="S15" i="13"/>
  <c r="T648" i="6"/>
  <c r="N18" i="13"/>
  <c r="M650" i="6"/>
  <c r="I20" i="13"/>
  <c r="X652" i="6"/>
  <c r="P22" i="13"/>
  <c r="T662" i="6"/>
  <c r="AE663" i="6"/>
  <c r="X666" i="6"/>
  <c r="AC669" i="6"/>
  <c r="M671" i="6"/>
  <c r="AD674" i="6"/>
  <c r="AD678" i="6"/>
  <c r="M683" i="6"/>
  <c r="M716" i="6"/>
  <c r="W727" i="6"/>
  <c r="M736" i="6"/>
  <c r="AD748" i="6"/>
  <c r="X761" i="6"/>
  <c r="M764" i="6"/>
  <c r="X775" i="6"/>
  <c r="T784" i="6"/>
  <c r="AE792" i="6"/>
  <c r="AC797" i="6"/>
  <c r="AE799" i="6"/>
  <c r="X808" i="6"/>
  <c r="X813" i="6"/>
  <c r="X815" i="6"/>
  <c r="X824" i="6"/>
  <c r="X829" i="6"/>
  <c r="T840" i="6"/>
  <c r="X492" i="6"/>
  <c r="I518" i="6"/>
  <c r="W569" i="6"/>
  <c r="T598" i="6"/>
  <c r="T638" i="6"/>
  <c r="N8" i="13"/>
  <c r="T742" i="6"/>
  <c r="F277" i="6"/>
  <c r="F293" i="6"/>
  <c r="F352" i="6"/>
  <c r="F367" i="6"/>
  <c r="F388" i="6"/>
  <c r="F414" i="6"/>
  <c r="AD485" i="6"/>
  <c r="F274" i="6"/>
  <c r="F290" i="6"/>
  <c r="X306" i="6"/>
  <c r="AE307" i="6"/>
  <c r="F317" i="6"/>
  <c r="AE331" i="6"/>
  <c r="F345" i="6"/>
  <c r="M348" i="6"/>
  <c r="T349" i="6"/>
  <c r="F351" i="6"/>
  <c r="X357" i="6"/>
  <c r="F364" i="6"/>
  <c r="F387" i="6"/>
  <c r="F416" i="6"/>
  <c r="AD439" i="6"/>
  <c r="W455" i="1"/>
  <c r="F284" i="6"/>
  <c r="F300" i="6"/>
  <c r="F309" i="6"/>
  <c r="AD324" i="6"/>
  <c r="AQ328" i="1"/>
  <c r="AD331" i="6"/>
  <c r="X332" i="6"/>
  <c r="X359" i="6"/>
  <c r="AC378" i="6"/>
  <c r="AC380" i="6"/>
  <c r="AC390" i="6"/>
  <c r="F426" i="6"/>
  <c r="AE439" i="6"/>
  <c r="W473" i="6"/>
  <c r="X485" i="6"/>
  <c r="AC486" i="6"/>
  <c r="M458" i="6"/>
  <c r="AC466" i="6"/>
  <c r="AC488" i="6"/>
  <c r="AE499" i="6"/>
  <c r="M528" i="6"/>
  <c r="M546" i="6"/>
  <c r="AD547" i="6"/>
  <c r="X562" i="6"/>
  <c r="X585" i="6"/>
  <c r="F589" i="6"/>
  <c r="AC600" i="6"/>
  <c r="W624" i="6"/>
  <c r="F630" i="6"/>
  <c r="AC637" i="6"/>
  <c r="S7" i="13"/>
  <c r="F638" i="6"/>
  <c r="C8" i="13"/>
  <c r="F639" i="6"/>
  <c r="C9" i="13"/>
  <c r="X640" i="6"/>
  <c r="P10" i="13"/>
  <c r="F658" i="6"/>
  <c r="AD660" i="6"/>
  <c r="AD664" i="6"/>
  <c r="F672" i="6"/>
  <c r="F675" i="6"/>
  <c r="AC684" i="6"/>
  <c r="F686" i="6"/>
  <c r="X698" i="6"/>
  <c r="AE699" i="6"/>
  <c r="F713" i="6"/>
  <c r="W718" i="6"/>
  <c r="F723" i="6"/>
  <c r="F732" i="6"/>
  <c r="F738" i="6"/>
  <c r="F741" i="6"/>
  <c r="AD752" i="6"/>
  <c r="F779" i="6"/>
  <c r="F789" i="6"/>
  <c r="F792" i="6"/>
  <c r="F834" i="6"/>
  <c r="F840" i="6"/>
  <c r="X374" i="6"/>
  <c r="X400" i="6"/>
  <c r="X450" i="6"/>
  <c r="AE461" i="6"/>
  <c r="X501" i="6"/>
  <c r="X504" i="6"/>
  <c r="M515" i="6"/>
  <c r="M525" i="6"/>
  <c r="M535" i="6"/>
  <c r="X543" i="6"/>
  <c r="F548" i="6"/>
  <c r="F552" i="6"/>
  <c r="AD554" i="6"/>
  <c r="AD557" i="6"/>
  <c r="F572" i="6"/>
  <c r="AD602" i="6"/>
  <c r="AD603" i="6"/>
  <c r="AD604" i="6"/>
  <c r="M608" i="6"/>
  <c r="F622" i="6"/>
  <c r="X631" i="6"/>
  <c r="AD636" i="6"/>
  <c r="T6" i="13"/>
  <c r="X637" i="6"/>
  <c r="P7" i="13"/>
  <c r="X646" i="6"/>
  <c r="P16" i="13"/>
  <c r="F649" i="6"/>
  <c r="C19" i="13"/>
  <c r="F651" i="6"/>
  <c r="C21" i="13"/>
  <c r="F655" i="6"/>
  <c r="C25" i="13"/>
  <c r="AD656" i="6"/>
  <c r="W659" i="6"/>
  <c r="F662" i="6"/>
  <c r="X669" i="6"/>
  <c r="F673" i="6"/>
  <c r="AD676" i="6"/>
  <c r="X684" i="6"/>
  <c r="AC685" i="6"/>
  <c r="F687" i="6"/>
  <c r="AC688" i="6"/>
  <c r="AC690" i="6"/>
  <c r="AD692" i="6"/>
  <c r="F707" i="6"/>
  <c r="F717" i="6"/>
  <c r="AE720" i="6"/>
  <c r="AD736" i="6"/>
  <c r="M742" i="6"/>
  <c r="AD750" i="6"/>
  <c r="AD754" i="6"/>
  <c r="AD773" i="6"/>
  <c r="AE781" i="6"/>
  <c r="AC788" i="6"/>
  <c r="F791" i="6"/>
  <c r="F798" i="6"/>
  <c r="AE802" i="6"/>
  <c r="AC806" i="6"/>
  <c r="AC808" i="6"/>
  <c r="F812" i="6"/>
  <c r="T818" i="6"/>
  <c r="M822" i="6"/>
  <c r="AE830" i="6"/>
  <c r="AE834" i="6"/>
  <c r="X838" i="6"/>
  <c r="F843" i="6"/>
  <c r="T785" i="6"/>
  <c r="AC429" i="6"/>
  <c r="X442" i="6"/>
  <c r="AE453" i="6"/>
  <c r="X467" i="6"/>
  <c r="M479" i="6"/>
  <c r="AD496" i="6"/>
  <c r="F497" i="6"/>
  <c r="W509" i="1"/>
  <c r="AC517" i="6"/>
  <c r="AD526" i="6"/>
  <c r="W550" i="6"/>
  <c r="F565" i="6"/>
  <c r="F574" i="6"/>
  <c r="M585" i="6"/>
  <c r="F614" i="6"/>
  <c r="F623" i="6"/>
  <c r="F627" i="6"/>
  <c r="W631" i="6"/>
  <c r="F643" i="6"/>
  <c r="C13" i="13"/>
  <c r="F647" i="6"/>
  <c r="C17" i="13"/>
  <c r="W651" i="6"/>
  <c r="O21" i="13"/>
  <c r="F663" i="6"/>
  <c r="AD693" i="6"/>
  <c r="F700" i="6"/>
  <c r="M710" i="6"/>
  <c r="F718" i="6"/>
  <c r="F724" i="6"/>
  <c r="M730" i="6"/>
  <c r="F788" i="6"/>
  <c r="F799" i="6"/>
  <c r="AE806" i="6"/>
  <c r="F819" i="6"/>
  <c r="F836" i="6"/>
  <c r="M846" i="6"/>
  <c r="F852" i="6"/>
  <c r="T833" i="6"/>
  <c r="X846" i="6"/>
  <c r="I515" i="6"/>
  <c r="X275" i="6"/>
  <c r="X282" i="6"/>
  <c r="AE291" i="6"/>
  <c r="AE299" i="6"/>
  <c r="M344" i="6"/>
  <c r="M352" i="6"/>
  <c r="M357" i="6"/>
  <c r="AE376" i="6"/>
  <c r="AC388" i="6"/>
  <c r="AC401" i="6"/>
  <c r="M410" i="6"/>
  <c r="X301" i="6"/>
  <c r="AD309" i="6"/>
  <c r="AC391" i="6"/>
  <c r="AE276" i="6"/>
  <c r="X279" i="6"/>
  <c r="AE287" i="6"/>
  <c r="AE303" i="6"/>
  <c r="X326" i="6"/>
  <c r="AC345" i="6"/>
  <c r="M358" i="6"/>
  <c r="AC397" i="6"/>
  <c r="AC410" i="6"/>
  <c r="X318" i="6"/>
  <c r="AE343" i="6"/>
  <c r="X372" i="6"/>
  <c r="AE388" i="6"/>
  <c r="AC414" i="6"/>
  <c r="AE420" i="6"/>
  <c r="M421" i="6"/>
  <c r="M425" i="6"/>
  <c r="AD445" i="6"/>
  <c r="AC454" i="6"/>
  <c r="W459" i="1"/>
  <c r="X462" i="6"/>
  <c r="X473" i="6"/>
  <c r="AC493" i="6"/>
  <c r="AD534" i="6"/>
  <c r="AC317" i="6"/>
  <c r="X382" i="6"/>
  <c r="AC394" i="6"/>
  <c r="X422" i="6"/>
  <c r="X474" i="6"/>
  <c r="AE288" i="6"/>
  <c r="X561" i="6"/>
  <c r="X490" i="6"/>
  <c r="X596" i="6"/>
  <c r="X604" i="6"/>
  <c r="AD616" i="6"/>
  <c r="W628" i="6"/>
  <c r="AD641" i="6"/>
  <c r="T11" i="13"/>
  <c r="AD653" i="6"/>
  <c r="T23" i="13"/>
  <c r="AD669" i="6"/>
  <c r="X686" i="6"/>
  <c r="AE752" i="6"/>
  <c r="X781" i="6"/>
  <c r="AC787" i="6"/>
  <c r="AD513" i="6"/>
  <c r="X513" i="6"/>
  <c r="X602" i="6"/>
  <c r="X641" i="6"/>
  <c r="P11" i="13"/>
  <c r="AC503" i="6"/>
  <c r="AE563" i="6"/>
  <c r="AD588" i="6"/>
  <c r="AE627" i="6"/>
  <c r="M659" i="6"/>
  <c r="X696" i="6"/>
  <c r="X737" i="6"/>
  <c r="AE764" i="6"/>
  <c r="M777" i="6"/>
  <c r="AD591" i="6"/>
  <c r="X648" i="6"/>
  <c r="P18" i="13"/>
  <c r="AE681" i="6"/>
  <c r="X682" i="6"/>
  <c r="X725" i="6"/>
  <c r="M808" i="6"/>
  <c r="M829" i="6"/>
  <c r="M839" i="6"/>
  <c r="AC529" i="6"/>
  <c r="AE606" i="6"/>
  <c r="X665" i="6"/>
  <c r="X810" i="6"/>
  <c r="AC819" i="6"/>
  <c r="AE702" i="6"/>
  <c r="AC778" i="6"/>
  <c r="AE794" i="6"/>
  <c r="AC812" i="6"/>
  <c r="M818" i="6"/>
  <c r="M842" i="6"/>
  <c r="AE726" i="6"/>
  <c r="AE748" i="6"/>
  <c r="W748" i="6"/>
  <c r="AE789" i="6"/>
  <c r="X565" i="6"/>
  <c r="AD566" i="6"/>
  <c r="AD598" i="6"/>
  <c r="AD620" i="6"/>
  <c r="AC799" i="6"/>
  <c r="F310" i="6"/>
  <c r="AC346" i="6"/>
  <c r="AC363" i="6"/>
  <c r="F380" i="6"/>
  <c r="F391" i="6"/>
  <c r="AC412" i="6"/>
  <c r="AD430" i="6"/>
  <c r="AC456" i="6"/>
  <c r="F283" i="6"/>
  <c r="F311" i="6"/>
  <c r="F327" i="6"/>
  <c r="AE336" i="6"/>
  <c r="AE361" i="6"/>
  <c r="AC377" i="6"/>
  <c r="F318" i="6"/>
  <c r="AC365" i="6"/>
  <c r="AD446" i="6"/>
  <c r="AD461" i="6"/>
  <c r="F467" i="6"/>
  <c r="F482" i="6"/>
  <c r="X496" i="6"/>
  <c r="AD502" i="6"/>
  <c r="AD515" i="6"/>
  <c r="X534" i="6"/>
  <c r="X554" i="6"/>
  <c r="X573" i="6"/>
  <c r="F579" i="6"/>
  <c r="F604" i="6"/>
  <c r="AE285" i="6"/>
  <c r="F427" i="6"/>
  <c r="AD454" i="6"/>
  <c r="AC457" i="6"/>
  <c r="AC464" i="6"/>
  <c r="F481" i="6"/>
  <c r="AC494" i="6"/>
  <c r="F507" i="6"/>
  <c r="AD510" i="6"/>
  <c r="X517" i="6"/>
  <c r="F530" i="6"/>
  <c r="F539" i="6"/>
  <c r="F554" i="6"/>
  <c r="F562" i="6"/>
  <c r="M639" i="6"/>
  <c r="I9" i="13"/>
  <c r="F646" i="6"/>
  <c r="C16" i="13"/>
  <c r="AC444" i="6"/>
  <c r="F450" i="6"/>
  <c r="F453" i="6"/>
  <c r="F469" i="6"/>
  <c r="AD474" i="6"/>
  <c r="X476" i="6"/>
  <c r="F485" i="6"/>
  <c r="X500" i="6"/>
  <c r="F512" i="6"/>
  <c r="F556" i="6"/>
  <c r="F605" i="6"/>
  <c r="AD589" i="6"/>
  <c r="AE650" i="6"/>
  <c r="U20" i="13"/>
  <c r="AD663" i="6"/>
  <c r="W711" i="6"/>
  <c r="F737" i="6"/>
  <c r="F674" i="6"/>
  <c r="F684" i="6"/>
  <c r="F703" i="6"/>
  <c r="F729" i="6"/>
  <c r="F766" i="6"/>
  <c r="F785" i="6"/>
  <c r="F794" i="6"/>
  <c r="F563" i="6"/>
  <c r="AE602" i="6"/>
  <c r="W645" i="6"/>
  <c r="O15" i="13"/>
  <c r="AC610" i="6"/>
  <c r="AD679" i="6"/>
  <c r="F704" i="6"/>
  <c r="AD714" i="6"/>
  <c r="AD734" i="6"/>
  <c r="F813" i="6"/>
  <c r="AC823" i="6"/>
  <c r="M830" i="6"/>
  <c r="AE841" i="6"/>
  <c r="M850" i="6"/>
  <c r="AC803" i="6"/>
  <c r="F810" i="6"/>
  <c r="AE845" i="6"/>
  <c r="AE849" i="6"/>
  <c r="F429" i="6"/>
  <c r="F721" i="6"/>
  <c r="F287" i="6"/>
  <c r="F455" i="6"/>
  <c r="F474" i="6"/>
  <c r="F523" i="6"/>
  <c r="F765" i="6"/>
  <c r="F797" i="6"/>
  <c r="F446" i="6"/>
  <c r="F447" i="6"/>
  <c r="F498" i="6"/>
  <c r="F463" i="6"/>
  <c r="F776" i="6"/>
  <c r="F477" i="6"/>
  <c r="F536" i="6"/>
  <c r="F751" i="6"/>
  <c r="X296" i="6"/>
  <c r="X324" i="6"/>
  <c r="AE277" i="6"/>
  <c r="AC393" i="6"/>
  <c r="AE417" i="6"/>
  <c r="AC432" i="6"/>
  <c r="X481" i="6"/>
  <c r="X524" i="6"/>
  <c r="AC389" i="6"/>
  <c r="AE525" i="6"/>
  <c r="AE323" i="6"/>
  <c r="W703" i="6"/>
  <c r="W729" i="6"/>
  <c r="M782" i="6"/>
  <c r="AD720" i="6"/>
  <c r="M795" i="6"/>
  <c r="M848" i="6"/>
  <c r="X536" i="6"/>
  <c r="AD581" i="6"/>
  <c r="X522" i="6"/>
  <c r="AE630" i="6"/>
  <c r="W746" i="6"/>
  <c r="X776" i="6"/>
  <c r="X802" i="6"/>
  <c r="AE829" i="6"/>
  <c r="AC794" i="6"/>
  <c r="AC385" i="6"/>
  <c r="AC403" i="6"/>
  <c r="AD489" i="6"/>
  <c r="AC411" i="6"/>
  <c r="M328" i="6"/>
  <c r="AD587" i="6"/>
  <c r="M828" i="6"/>
  <c r="X285" i="6"/>
  <c r="X302" i="6"/>
  <c r="AC369" i="6"/>
  <c r="AE349" i="6"/>
  <c r="AC366" i="6"/>
  <c r="AD738" i="6"/>
  <c r="M780" i="6"/>
  <c r="AD452" i="6"/>
  <c r="AD607" i="6"/>
  <c r="AE825" i="6"/>
  <c r="AC322" i="6"/>
  <c r="W749" i="6"/>
  <c r="AE776" i="6"/>
  <c r="X469" i="6"/>
  <c r="AE754" i="6"/>
  <c r="AC826" i="6"/>
  <c r="X283" i="6"/>
  <c r="Y277" i="1"/>
  <c r="D277" i="7" s="1"/>
  <c r="Y285" i="1"/>
  <c r="Y293" i="1"/>
  <c r="D293" i="7" s="1"/>
  <c r="Y299" i="1"/>
  <c r="AE330" i="6"/>
  <c r="I274" i="6"/>
  <c r="AD279" i="6"/>
  <c r="I280" i="6"/>
  <c r="AD282" i="6"/>
  <c r="I284" i="6"/>
  <c r="I287" i="6"/>
  <c r="AD289" i="6"/>
  <c r="I290" i="6"/>
  <c r="AD292" i="6"/>
  <c r="I294" i="6"/>
  <c r="AD299" i="6"/>
  <c r="AD302" i="6"/>
  <c r="C316" i="7"/>
  <c r="AC339" i="6"/>
  <c r="AD325" i="6"/>
  <c r="AD337" i="6"/>
  <c r="AC337" i="6"/>
  <c r="Y343" i="1"/>
  <c r="T381" i="6"/>
  <c r="T397" i="6"/>
  <c r="Y419" i="1"/>
  <c r="Y425" i="1"/>
  <c r="D425" i="7" s="1"/>
  <c r="AE341" i="6"/>
  <c r="AD341" i="6"/>
  <c r="Y376" i="1"/>
  <c r="Y380" i="1"/>
  <c r="Y384" i="1"/>
  <c r="Y388" i="1"/>
  <c r="D388" i="7" s="1"/>
  <c r="Y392" i="1"/>
  <c r="Y396" i="1"/>
  <c r="Y400" i="1"/>
  <c r="Y404" i="1"/>
  <c r="Y408" i="1"/>
  <c r="Y412" i="1"/>
  <c r="C313" i="7"/>
  <c r="AF324" i="6"/>
  <c r="AE333" i="6"/>
  <c r="Y349" i="1"/>
  <c r="Y393" i="1"/>
  <c r="Y420" i="1"/>
  <c r="Y344" i="1"/>
  <c r="T442" i="6"/>
  <c r="E450" i="7"/>
  <c r="T458" i="6"/>
  <c r="T471" i="6"/>
  <c r="T486" i="6"/>
  <c r="AF489" i="6"/>
  <c r="I495" i="6"/>
  <c r="T500" i="6"/>
  <c r="AF503" i="6"/>
  <c r="T508" i="6"/>
  <c r="T532" i="6"/>
  <c r="Y374" i="1"/>
  <c r="Y468" i="1"/>
  <c r="T478" i="6"/>
  <c r="T535" i="6"/>
  <c r="T431" i="6"/>
  <c r="AF456" i="6"/>
  <c r="AF498" i="6"/>
  <c r="I547" i="6"/>
  <c r="I559" i="6"/>
  <c r="AC575" i="6"/>
  <c r="Y446" i="1"/>
  <c r="D446" i="7" s="1"/>
  <c r="Y479" i="1"/>
  <c r="I540" i="6"/>
  <c r="AD582" i="6"/>
  <c r="AC582" i="6"/>
  <c r="T605" i="6"/>
  <c r="Y608" i="1"/>
  <c r="T625" i="6"/>
  <c r="Y644" i="1"/>
  <c r="H14" i="13"/>
  <c r="I648" i="6"/>
  <c r="F18" i="13"/>
  <c r="T665" i="6"/>
  <c r="T677" i="6"/>
  <c r="AD701" i="6"/>
  <c r="AE711" i="6"/>
  <c r="AD717" i="6"/>
  <c r="Y585" i="1"/>
  <c r="AC703" i="6"/>
  <c r="Y378" i="1"/>
  <c r="Y452" i="1"/>
  <c r="Y490" i="1"/>
  <c r="Z558" i="6"/>
  <c r="Y591" i="1"/>
  <c r="Y619" i="1"/>
  <c r="Y639" i="1"/>
  <c r="H9" i="13"/>
  <c r="Y659" i="1"/>
  <c r="Y671" i="1"/>
  <c r="D671" i="7" s="1"/>
  <c r="Y434" i="1"/>
  <c r="D434" i="7" s="1"/>
  <c r="Z466" i="6"/>
  <c r="Y512" i="1"/>
  <c r="AE548" i="6"/>
  <c r="Z553" i="6"/>
  <c r="AE575" i="6"/>
  <c r="I594" i="6"/>
  <c r="Z603" i="6"/>
  <c r="T627" i="6"/>
  <c r="T639" i="6"/>
  <c r="N9" i="13"/>
  <c r="I642" i="6"/>
  <c r="F12" i="13"/>
  <c r="T647" i="6"/>
  <c r="N17" i="13"/>
  <c r="T659" i="6"/>
  <c r="I670" i="6"/>
  <c r="T675" i="6"/>
  <c r="T699" i="6"/>
  <c r="AE701" i="6"/>
  <c r="Y708" i="1"/>
  <c r="AD711" i="6"/>
  <c r="AD715" i="6"/>
  <c r="AE717" i="6"/>
  <c r="AC721" i="6"/>
  <c r="AC729" i="6"/>
  <c r="AE733" i="6"/>
  <c r="AE741" i="6"/>
  <c r="AC749" i="6"/>
  <c r="AE753" i="6"/>
  <c r="AC761" i="6"/>
  <c r="AE765" i="6"/>
  <c r="AE769" i="6"/>
  <c r="Y621" i="1"/>
  <c r="Y394" i="1"/>
  <c r="Y475" i="1"/>
  <c r="Y641" i="1"/>
  <c r="J11" i="13" s="1"/>
  <c r="H11" i="13"/>
  <c r="AE731" i="6"/>
  <c r="AE739" i="6"/>
  <c r="AE747" i="6"/>
  <c r="T756" i="6"/>
  <c r="AE763" i="6"/>
  <c r="AD771" i="6"/>
  <c r="AC771" i="6"/>
  <c r="Y784" i="1"/>
  <c r="Y792" i="1"/>
  <c r="Y800" i="1"/>
  <c r="Y812" i="1"/>
  <c r="Y832" i="1"/>
  <c r="Y840" i="1"/>
  <c r="Y848" i="1"/>
  <c r="Y748" i="1"/>
  <c r="I722" i="6"/>
  <c r="Y730" i="1"/>
  <c r="Y738" i="1"/>
  <c r="Y752" i="1"/>
  <c r="I762" i="6"/>
  <c r="Y774" i="1"/>
  <c r="Y807" i="1"/>
  <c r="Y815" i="1"/>
  <c r="Y823" i="1"/>
  <c r="Y831" i="1"/>
  <c r="Y756" i="1"/>
  <c r="Y845" i="1"/>
  <c r="D845" i="7" s="1"/>
  <c r="I706" i="6"/>
  <c r="Z721" i="6"/>
  <c r="I727" i="6"/>
  <c r="AE735" i="6"/>
  <c r="T736" i="6"/>
  <c r="I743" i="6"/>
  <c r="I751" i="6"/>
  <c r="AD759" i="6"/>
  <c r="AC759" i="6"/>
  <c r="AD767" i="6"/>
  <c r="AC767" i="6"/>
  <c r="Y775" i="1"/>
  <c r="Y780" i="1"/>
  <c r="Y794" i="1"/>
  <c r="Y806" i="1"/>
  <c r="Y830" i="1"/>
  <c r="Y846" i="1"/>
  <c r="N846" i="6" s="1"/>
  <c r="I740" i="6"/>
  <c r="Y837" i="1"/>
  <c r="T652" i="6"/>
  <c r="N22" i="13"/>
  <c r="T361" i="6"/>
  <c r="M280" i="6"/>
  <c r="M288" i="6"/>
  <c r="M296" i="6"/>
  <c r="T311" i="6"/>
  <c r="T313" i="6"/>
  <c r="AE316" i="6"/>
  <c r="W327" i="6"/>
  <c r="AC427" i="6"/>
  <c r="AD431" i="6"/>
  <c r="AC443" i="6"/>
  <c r="AD463" i="6"/>
  <c r="AE477" i="6"/>
  <c r="M273" i="6"/>
  <c r="M281" i="6"/>
  <c r="M289" i="6"/>
  <c r="M297" i="6"/>
  <c r="X308" i="6"/>
  <c r="AD311" i="6"/>
  <c r="AE327" i="6"/>
  <c r="X345" i="6"/>
  <c r="T350" i="6"/>
  <c r="T355" i="6"/>
  <c r="X362" i="6"/>
  <c r="X366" i="6"/>
  <c r="X370" i="6"/>
  <c r="X376" i="6"/>
  <c r="X380" i="6"/>
  <c r="X394" i="6"/>
  <c r="X398" i="6"/>
  <c r="T404" i="6"/>
  <c r="X408" i="6"/>
  <c r="X412" i="6"/>
  <c r="AE430" i="6"/>
  <c r="AE446" i="6"/>
  <c r="AC455" i="6"/>
  <c r="AC462" i="6"/>
  <c r="AC470" i="6"/>
  <c r="AE332" i="6"/>
  <c r="AE345" i="6"/>
  <c r="AE355" i="6"/>
  <c r="X373" i="6"/>
  <c r="AE379" i="6"/>
  <c r="X389" i="6"/>
  <c r="AE395" i="6"/>
  <c r="AC413" i="6"/>
  <c r="AC420" i="6"/>
  <c r="M448" i="6"/>
  <c r="X346" i="6"/>
  <c r="T348" i="6"/>
  <c r="AC355" i="6"/>
  <c r="M367" i="6"/>
  <c r="X371" i="6"/>
  <c r="T387" i="6"/>
  <c r="AE399" i="6"/>
  <c r="AC423" i="6"/>
  <c r="AD457" i="6"/>
  <c r="AE465" i="6"/>
  <c r="AC471" i="6"/>
  <c r="M476" i="6"/>
  <c r="AC487" i="6"/>
  <c r="AC319" i="6"/>
  <c r="X325" i="6"/>
  <c r="AD328" i="6"/>
  <c r="AC344" i="6"/>
  <c r="T356" i="6"/>
  <c r="AC379" i="6"/>
  <c r="AE393" i="6"/>
  <c r="AE408" i="6"/>
  <c r="AE415" i="6"/>
  <c r="AE423" i="6"/>
  <c r="X440" i="6"/>
  <c r="X441" i="6"/>
  <c r="T451" i="6"/>
  <c r="W478" i="6"/>
  <c r="AE485" i="6"/>
  <c r="T308" i="6"/>
  <c r="X314" i="6"/>
  <c r="AE344" i="6"/>
  <c r="T399" i="6"/>
  <c r="X411" i="6"/>
  <c r="AC419" i="6"/>
  <c r="M428" i="6"/>
  <c r="AE440" i="6"/>
  <c r="X460" i="6"/>
  <c r="X461" i="6"/>
  <c r="AE483" i="6"/>
  <c r="AD487" i="6"/>
  <c r="AE491" i="6"/>
  <c r="AD492" i="6"/>
  <c r="AE496" i="6"/>
  <c r="AC504" i="6"/>
  <c r="AD509" i="6"/>
  <c r="AE512" i="6"/>
  <c r="AE516" i="6"/>
  <c r="AD518" i="6"/>
  <c r="AD528" i="6"/>
  <c r="AE536" i="6"/>
  <c r="X541" i="6"/>
  <c r="W551" i="6"/>
  <c r="X556" i="6"/>
  <c r="AD565" i="6"/>
  <c r="W574" i="6"/>
  <c r="T578" i="6"/>
  <c r="AE592" i="6"/>
  <c r="T600" i="6"/>
  <c r="AE601" i="6"/>
  <c r="AC606" i="6"/>
  <c r="X623" i="6"/>
  <c r="AE624" i="6"/>
  <c r="AE628" i="6"/>
  <c r="AE633" i="6"/>
  <c r="M638" i="6"/>
  <c r="I8" i="13"/>
  <c r="X643" i="6"/>
  <c r="P13" i="13"/>
  <c r="AE644" i="6"/>
  <c r="U14" i="13"/>
  <c r="AE651" i="6"/>
  <c r="U21" i="13"/>
  <c r="AC653" i="6"/>
  <c r="S23" i="13"/>
  <c r="T656" i="6"/>
  <c r="AE657" i="6"/>
  <c r="AE674" i="6"/>
  <c r="X676" i="6"/>
  <c r="AD684" i="6"/>
  <c r="AD688" i="6"/>
  <c r="AD698" i="6"/>
  <c r="AD702" i="6"/>
  <c r="W707" i="6"/>
  <c r="X756" i="6"/>
  <c r="AD766" i="6"/>
  <c r="T770" i="6"/>
  <c r="X772" i="6"/>
  <c r="W778" i="6"/>
  <c r="X782" i="6"/>
  <c r="AC785" i="6"/>
  <c r="X787" i="6"/>
  <c r="AC793" i="6"/>
  <c r="AE795" i="6"/>
  <c r="X801" i="6"/>
  <c r="X803" i="6"/>
  <c r="AE804" i="6"/>
  <c r="X812" i="6"/>
  <c r="T820" i="6"/>
  <c r="X828" i="6"/>
  <c r="X836" i="6"/>
  <c r="AE844" i="6"/>
  <c r="X849" i="6"/>
  <c r="X851" i="6"/>
  <c r="AD498" i="6"/>
  <c r="AD507" i="6"/>
  <c r="AE530" i="6"/>
  <c r="Y546" i="1"/>
  <c r="X552" i="6"/>
  <c r="T574" i="6"/>
  <c r="AE588" i="6"/>
  <c r="W595" i="6"/>
  <c r="AE612" i="6"/>
  <c r="M629" i="6"/>
  <c r="M645" i="6"/>
  <c r="I15" i="13"/>
  <c r="W655" i="6"/>
  <c r="O25" i="13"/>
  <c r="AE660" i="6"/>
  <c r="X667" i="6"/>
  <c r="AE672" i="6"/>
  <c r="X679" i="6"/>
  <c r="AC695" i="6"/>
  <c r="T703" i="6"/>
  <c r="T738" i="6"/>
  <c r="T741" i="6"/>
  <c r="W747" i="6"/>
  <c r="AE772" i="6"/>
  <c r="T798" i="6"/>
  <c r="I826" i="6"/>
  <c r="X831" i="6"/>
  <c r="T837" i="6"/>
  <c r="T846" i="6"/>
  <c r="AC492" i="6"/>
  <c r="AD505" i="6"/>
  <c r="AD516" i="6"/>
  <c r="X519" i="6"/>
  <c r="M521" i="6"/>
  <c r="AD536" i="6"/>
  <c r="AE546" i="6"/>
  <c r="AD562" i="6"/>
  <c r="X572" i="6"/>
  <c r="I583" i="6"/>
  <c r="AE584" i="6"/>
  <c r="X587" i="6"/>
  <c r="M591" i="6"/>
  <c r="X592" i="6"/>
  <c r="X595" i="6"/>
  <c r="AD597" i="6"/>
  <c r="AD609" i="6"/>
  <c r="X615" i="6"/>
  <c r="T618" i="6"/>
  <c r="X619" i="6"/>
  <c r="M621" i="6"/>
  <c r="AD622" i="6"/>
  <c r="AC629" i="6"/>
  <c r="AD642" i="6"/>
  <c r="T12" i="13"/>
  <c r="AC650" i="6"/>
  <c r="S20" i="13"/>
  <c r="AD655" i="6"/>
  <c r="T25" i="13"/>
  <c r="AD662" i="6"/>
  <c r="AD666" i="6"/>
  <c r="T670" i="6"/>
  <c r="X671" i="6"/>
  <c r="M675" i="6"/>
  <c r="M677" i="6"/>
  <c r="M679" i="6"/>
  <c r="AC693" i="6"/>
  <c r="AE695" i="6"/>
  <c r="AE708" i="6"/>
  <c r="X716" i="6"/>
  <c r="AE718" i="6"/>
  <c r="W726" i="6"/>
  <c r="X736" i="6"/>
  <c r="AE740" i="6"/>
  <c r="M752" i="6"/>
  <c r="W759" i="6"/>
  <c r="X764" i="6"/>
  <c r="AE766" i="6"/>
  <c r="M770" i="6"/>
  <c r="W771" i="6"/>
  <c r="W773" i="6"/>
  <c r="W777" i="6"/>
  <c r="T780" i="6"/>
  <c r="X784" i="6"/>
  <c r="X791" i="6"/>
  <c r="X800" i="6"/>
  <c r="X805" i="6"/>
  <c r="X807" i="6"/>
  <c r="AE808" i="6"/>
  <c r="AC813" i="6"/>
  <c r="AE815" i="6"/>
  <c r="AE824" i="6"/>
  <c r="AC829" i="6"/>
  <c r="AE831" i="6"/>
  <c r="X840" i="6"/>
  <c r="X845" i="6"/>
  <c r="X847" i="6"/>
  <c r="AE848" i="6"/>
  <c r="AD540" i="6"/>
  <c r="I569" i="6"/>
  <c r="X579" i="6"/>
  <c r="T606" i="6"/>
  <c r="T660" i="6"/>
  <c r="T700" i="6"/>
  <c r="W723" i="6"/>
  <c r="T733" i="6"/>
  <c r="W755" i="6"/>
  <c r="M813" i="6"/>
  <c r="T726" i="6"/>
  <c r="F281" i="6"/>
  <c r="F297" i="6"/>
  <c r="F307" i="6"/>
  <c r="F321" i="6"/>
  <c r="F344" i="6"/>
  <c r="F357" i="6"/>
  <c r="F368" i="6"/>
  <c r="T375" i="6"/>
  <c r="F399" i="6"/>
  <c r="F422" i="6"/>
  <c r="T443" i="6"/>
  <c r="F278" i="6"/>
  <c r="F294" i="6"/>
  <c r="X320" i="6"/>
  <c r="F329" i="6"/>
  <c r="W332" i="6"/>
  <c r="F340" i="6"/>
  <c r="F342" i="6"/>
  <c r="X349" i="6"/>
  <c r="F354" i="6"/>
  <c r="F358" i="6"/>
  <c r="AC364" i="6"/>
  <c r="F392" i="6"/>
  <c r="W431" i="1"/>
  <c r="AD447" i="6"/>
  <c r="W463" i="1"/>
  <c r="F288" i="6"/>
  <c r="F304" i="6"/>
  <c r="AD307" i="6"/>
  <c r="AD320" i="6"/>
  <c r="AD326" i="6"/>
  <c r="AD329" i="6"/>
  <c r="F333" i="6"/>
  <c r="M351" i="6"/>
  <c r="AE359" i="6"/>
  <c r="AC376" i="6"/>
  <c r="F379" i="6"/>
  <c r="M382" i="6"/>
  <c r="M392" i="6"/>
  <c r="F400" i="6"/>
  <c r="AC406" i="6"/>
  <c r="F418" i="6"/>
  <c r="T439" i="6"/>
  <c r="T455" i="6"/>
  <c r="X463" i="6"/>
  <c r="M482" i="6"/>
  <c r="M483" i="6"/>
  <c r="X484" i="6"/>
  <c r="AE486" i="6"/>
  <c r="AE505" i="6"/>
  <c r="M508" i="6"/>
  <c r="AC524" i="6"/>
  <c r="X526" i="6"/>
  <c r="W528" i="6"/>
  <c r="AE534" i="6"/>
  <c r="W538" i="6"/>
  <c r="F540" i="6"/>
  <c r="M542" i="6"/>
  <c r="AD543" i="6"/>
  <c r="W546" i="6"/>
  <c r="W554" i="6"/>
  <c r="AE559" i="6"/>
  <c r="F580" i="6"/>
  <c r="F581" i="6"/>
  <c r="F587" i="6"/>
  <c r="W594" i="6"/>
  <c r="W602" i="6"/>
  <c r="F609" i="6"/>
  <c r="X613" i="6"/>
  <c r="AE637" i="6"/>
  <c r="U7" i="13"/>
  <c r="X638" i="6"/>
  <c r="P8" i="13"/>
  <c r="W644" i="6"/>
  <c r="O14" i="13"/>
  <c r="F652" i="6"/>
  <c r="C22" i="13"/>
  <c r="M656" i="6"/>
  <c r="AD671" i="6"/>
  <c r="AE684" i="6"/>
  <c r="F697" i="6"/>
  <c r="F712" i="6"/>
  <c r="F744" i="6"/>
  <c r="F759" i="6"/>
  <c r="W770" i="6"/>
  <c r="F793" i="6"/>
  <c r="F802" i="6"/>
  <c r="F808" i="6"/>
  <c r="T825" i="6"/>
  <c r="F837" i="6"/>
  <c r="F841" i="6"/>
  <c r="T817" i="6"/>
  <c r="M450" i="6"/>
  <c r="AD503" i="6"/>
  <c r="X520" i="6"/>
  <c r="W525" i="6"/>
  <c r="AC526" i="6"/>
  <c r="AE532" i="6"/>
  <c r="AD537" i="6"/>
  <c r="F544" i="6"/>
  <c r="X550" i="6"/>
  <c r="F553" i="6"/>
  <c r="AD567" i="6"/>
  <c r="W570" i="6"/>
  <c r="F573" i="6"/>
  <c r="W596" i="6"/>
  <c r="F613" i="6"/>
  <c r="F635" i="6"/>
  <c r="C5" i="13"/>
  <c r="F644" i="6"/>
  <c r="C14" i="13"/>
  <c r="AD648" i="6"/>
  <c r="T18" i="13"/>
  <c r="AD661" i="6"/>
  <c r="F668" i="6"/>
  <c r="F671" i="6"/>
  <c r="AE685" i="6"/>
  <c r="AE690" i="6"/>
  <c r="F698" i="6"/>
  <c r="F725" i="6"/>
  <c r="F731" i="6"/>
  <c r="AD740" i="6"/>
  <c r="X742" i="6"/>
  <c r="F749" i="6"/>
  <c r="F752" i="6"/>
  <c r="F756" i="6"/>
  <c r="W768" i="6"/>
  <c r="M775" i="6"/>
  <c r="AE782" i="6"/>
  <c r="M790" i="6"/>
  <c r="AE798" i="6"/>
  <c r="AC804" i="6"/>
  <c r="F807" i="6"/>
  <c r="F814" i="6"/>
  <c r="X818" i="6"/>
  <c r="X822" i="6"/>
  <c r="F827" i="6"/>
  <c r="AC838" i="6"/>
  <c r="AC840" i="6"/>
  <c r="F844" i="6"/>
  <c r="M442" i="6"/>
  <c r="AD467" i="6"/>
  <c r="F479" i="6"/>
  <c r="AC497" i="6"/>
  <c r="X378" i="6"/>
  <c r="AD426" i="6"/>
  <c r="X426" i="6"/>
  <c r="AD434" i="6"/>
  <c r="AD466" i="6"/>
  <c r="M504" i="6"/>
  <c r="M512" i="6"/>
  <c r="AD550" i="6"/>
  <c r="AE554" i="6"/>
  <c r="F569" i="6"/>
  <c r="M580" i="6"/>
  <c r="F583" i="6"/>
  <c r="F588" i="6"/>
  <c r="F593" i="6"/>
  <c r="AD613" i="6"/>
  <c r="F625" i="6"/>
  <c r="F633" i="6"/>
  <c r="AD637" i="6"/>
  <c r="T7" i="13"/>
  <c r="M644" i="6"/>
  <c r="I14" i="13"/>
  <c r="F645" i="6"/>
  <c r="C15" i="13"/>
  <c r="F653" i="6"/>
  <c r="C23" i="13"/>
  <c r="F661" i="6"/>
  <c r="F670" i="6"/>
  <c r="F676" i="6"/>
  <c r="F681" i="6"/>
  <c r="F689" i="6"/>
  <c r="F692" i="6"/>
  <c r="F696" i="6"/>
  <c r="AE698" i="6"/>
  <c r="W710" i="6"/>
  <c r="F716" i="6"/>
  <c r="F719" i="6"/>
  <c r="W730" i="6"/>
  <c r="F742" i="6"/>
  <c r="F750" i="6"/>
  <c r="AD772" i="6"/>
  <c r="F780" i="6"/>
  <c r="F790" i="6"/>
  <c r="F803" i="6"/>
  <c r="F820" i="6"/>
  <c r="T826" i="6"/>
  <c r="F838" i="6"/>
  <c r="AC846" i="6"/>
  <c r="M847" i="6"/>
  <c r="T801" i="6"/>
  <c r="I528" i="6"/>
  <c r="AE274" i="6"/>
  <c r="X276" i="6"/>
  <c r="AE283" i="6"/>
  <c r="X291" i="6"/>
  <c r="X299" i="6"/>
  <c r="X307" i="6"/>
  <c r="X333" i="6"/>
  <c r="M349" i="6"/>
  <c r="M356" i="6"/>
  <c r="AC357" i="6"/>
  <c r="AC405" i="6"/>
  <c r="AE413" i="6"/>
  <c r="X293" i="6"/>
  <c r="X310" i="6"/>
  <c r="AE278" i="6"/>
  <c r="X280" i="6"/>
  <c r="AE284" i="6"/>
  <c r="AE294" i="6"/>
  <c r="AE386" i="6"/>
  <c r="M390" i="6"/>
  <c r="AE296" i="6"/>
  <c r="AC354" i="6"/>
  <c r="AE372" i="6"/>
  <c r="AC398" i="6"/>
  <c r="M420" i="6"/>
  <c r="AC422" i="6"/>
  <c r="AE425" i="6"/>
  <c r="AE437" i="6"/>
  <c r="X475" i="6"/>
  <c r="AE502" i="6"/>
  <c r="X530" i="6"/>
  <c r="AD548" i="6"/>
  <c r="AE551" i="6"/>
  <c r="AD317" i="6"/>
  <c r="X317" i="6"/>
  <c r="AE382" i="6"/>
  <c r="AE444" i="6"/>
  <c r="AD468" i="6"/>
  <c r="AE498" i="6"/>
  <c r="X523" i="6"/>
  <c r="AD453" i="6"/>
  <c r="X427" i="6"/>
  <c r="X438" i="6"/>
  <c r="AC489" i="6"/>
  <c r="AD490" i="6"/>
  <c r="AE547" i="6"/>
  <c r="AE580" i="6"/>
  <c r="M600" i="6"/>
  <c r="X621" i="6"/>
  <c r="X634" i="6"/>
  <c r="P4" i="13"/>
  <c r="AC639" i="6"/>
  <c r="S9" i="13"/>
  <c r="W658" i="6"/>
  <c r="AC686" i="6"/>
  <c r="W708" i="6"/>
  <c r="AE724" i="6"/>
  <c r="W733" i="6"/>
  <c r="X750" i="6"/>
  <c r="M778" i="6"/>
  <c r="M787" i="6"/>
  <c r="W513" i="6"/>
  <c r="AE538" i="6"/>
  <c r="AE503" i="6"/>
  <c r="AD559" i="6"/>
  <c r="AE596" i="6"/>
  <c r="AD619" i="6"/>
  <c r="X653" i="6"/>
  <c r="P23" i="13"/>
  <c r="AE738" i="6"/>
  <c r="M746" i="6"/>
  <c r="AD652" i="6"/>
  <c r="T22" i="13"/>
  <c r="AD716" i="6"/>
  <c r="AE821" i="6"/>
  <c r="M840" i="6"/>
  <c r="AC511" i="6"/>
  <c r="M627" i="6"/>
  <c r="AD665" i="6"/>
  <c r="X814" i="6"/>
  <c r="AC832" i="6"/>
  <c r="AC675" i="6"/>
  <c r="AE571" i="6"/>
  <c r="AD778" i="6"/>
  <c r="X778" i="6"/>
  <c r="AC814" i="6"/>
  <c r="AC818" i="6"/>
  <c r="X826" i="6"/>
  <c r="AC831" i="6"/>
  <c r="AE842" i="6"/>
  <c r="X414" i="6"/>
  <c r="W566" i="6"/>
  <c r="AE598" i="6"/>
  <c r="AD672" i="6"/>
  <c r="F279" i="6"/>
  <c r="F306" i="6"/>
  <c r="AD322" i="6"/>
  <c r="AC352" i="6"/>
  <c r="AE414" i="6"/>
  <c r="M430" i="6"/>
  <c r="F433" i="6"/>
  <c r="W443" i="1"/>
  <c r="W451" i="1"/>
  <c r="F472" i="6"/>
  <c r="F295" i="6"/>
  <c r="F312" i="6"/>
  <c r="AD335" i="6"/>
  <c r="F362" i="6"/>
  <c r="F396" i="6"/>
  <c r="F320" i="6"/>
  <c r="F331" i="6"/>
  <c r="F356" i="6"/>
  <c r="X430" i="6"/>
  <c r="AC436" i="6"/>
  <c r="F458" i="6"/>
  <c r="F461" i="6"/>
  <c r="F468" i="6"/>
  <c r="AD476" i="6"/>
  <c r="AE488" i="6"/>
  <c r="F503" i="6"/>
  <c r="F524" i="6"/>
  <c r="F537" i="6"/>
  <c r="AD541" i="6"/>
  <c r="F551" i="6"/>
  <c r="F634" i="6"/>
  <c r="C4" i="13"/>
  <c r="X339" i="6"/>
  <c r="F434" i="6"/>
  <c r="F457" i="6"/>
  <c r="F464" i="6"/>
  <c r="W497" i="1"/>
  <c r="F504" i="6"/>
  <c r="F511" i="6"/>
  <c r="F526" i="6"/>
  <c r="AD530" i="6"/>
  <c r="AD535" i="6"/>
  <c r="F549" i="6"/>
  <c r="F555" i="6"/>
  <c r="F571" i="6"/>
  <c r="F597" i="6"/>
  <c r="AD599" i="6"/>
  <c r="F626" i="6"/>
  <c r="F664" i="6"/>
  <c r="AE392" i="6"/>
  <c r="AD428" i="6"/>
  <c r="AC445" i="6"/>
  <c r="F451" i="6"/>
  <c r="F454" i="6"/>
  <c r="F514" i="6"/>
  <c r="F567" i="6"/>
  <c r="F610" i="6"/>
  <c r="AC395" i="6"/>
  <c r="AC608" i="6"/>
  <c r="F699" i="6"/>
  <c r="X738" i="6"/>
  <c r="F755" i="6"/>
  <c r="F782" i="6"/>
  <c r="X692" i="6"/>
  <c r="F720" i="6"/>
  <c r="W732" i="6"/>
  <c r="AD758" i="6"/>
  <c r="AC791" i="6"/>
  <c r="AC627" i="6"/>
  <c r="F654" i="6"/>
  <c r="C24" i="13"/>
  <c r="F680" i="6"/>
  <c r="AE692" i="6"/>
  <c r="AD706" i="6"/>
  <c r="F745" i="6"/>
  <c r="W757" i="6"/>
  <c r="F771" i="6"/>
  <c r="AC798" i="6"/>
  <c r="AC828" i="6"/>
  <c r="F826" i="6"/>
  <c r="M837" i="6"/>
  <c r="M844" i="6"/>
  <c r="M803" i="6"/>
  <c r="F833" i="6"/>
  <c r="AC842" i="6"/>
  <c r="F506" i="6"/>
  <c r="F714" i="6"/>
  <c r="F291" i="6"/>
  <c r="F531" i="6"/>
  <c r="F727" i="6"/>
  <c r="F767" i="6"/>
  <c r="F444" i="6"/>
  <c r="F832" i="6"/>
  <c r="F849" i="6"/>
  <c r="F669" i="6"/>
  <c r="F683" i="6"/>
  <c r="F722" i="6"/>
  <c r="F829" i="6"/>
  <c r="F314" i="6"/>
  <c r="F316" i="6"/>
  <c r="F363" i="6"/>
  <c r="F596" i="6"/>
  <c r="F303" i="6"/>
  <c r="X297" i="6"/>
  <c r="AC324" i="6"/>
  <c r="M355" i="6"/>
  <c r="AE301" i="6"/>
  <c r="M417" i="6"/>
  <c r="M462" i="6"/>
  <c r="AE473" i="6"/>
  <c r="AE482" i="6"/>
  <c r="M404" i="6"/>
  <c r="AE424" i="6"/>
  <c r="AC502" i="6"/>
  <c r="M402" i="6"/>
  <c r="AE521" i="6"/>
  <c r="M779" i="6"/>
  <c r="AE785" i="6"/>
  <c r="AE402" i="6"/>
  <c r="X494" i="6"/>
  <c r="AD650" i="6"/>
  <c r="T20" i="13"/>
  <c r="AE689" i="6"/>
  <c r="M726" i="6"/>
  <c r="AD744" i="6"/>
  <c r="M823" i="6"/>
  <c r="AE734" i="6"/>
  <c r="AE797" i="6"/>
  <c r="AE370" i="6"/>
  <c r="X537" i="6"/>
  <c r="AD545" i="6"/>
  <c r="AE730" i="6"/>
  <c r="AE813" i="6"/>
  <c r="AE350" i="6"/>
  <c r="AD522" i="6"/>
  <c r="W643" i="6"/>
  <c r="O13" i="13"/>
  <c r="AE773" i="6"/>
  <c r="AC802" i="6"/>
  <c r="AC835" i="6"/>
  <c r="X794" i="6"/>
  <c r="X335" i="6"/>
  <c r="AC359" i="6"/>
  <c r="X468" i="6"/>
  <c r="X508" i="6"/>
  <c r="W531" i="6"/>
  <c r="X323" i="6"/>
  <c r="X328" i="6"/>
  <c r="AC399" i="6"/>
  <c r="AD532" i="6"/>
  <c r="AD570" i="6"/>
  <c r="X830" i="6"/>
  <c r="AE404" i="6"/>
  <c r="X757" i="6"/>
  <c r="AE809" i="6"/>
  <c r="M843" i="6"/>
  <c r="AE300" i="6"/>
  <c r="AE289" i="6"/>
  <c r="X287" i="6"/>
  <c r="X303" i="6"/>
  <c r="M424" i="6"/>
  <c r="AD539" i="6"/>
  <c r="AE384" i="6"/>
  <c r="AD742" i="6"/>
  <c r="AE697" i="6"/>
  <c r="M796" i="6"/>
  <c r="X472" i="6"/>
  <c r="W575" i="6"/>
  <c r="AE445" i="6"/>
  <c r="AC323" i="6"/>
  <c r="AD429" i="6"/>
  <c r="AE607" i="6"/>
  <c r="AE322" i="6"/>
  <c r="AC843" i="6"/>
  <c r="AE679" i="6"/>
  <c r="AE640" i="6"/>
  <c r="U10" i="13"/>
  <c r="AE756" i="6"/>
  <c r="M804" i="6"/>
  <c r="Y278" i="1"/>
  <c r="D278" i="7" s="1"/>
  <c r="Y286" i="1"/>
  <c r="Y294" i="1"/>
  <c r="Y301" i="1"/>
  <c r="I273" i="6"/>
  <c r="AD275" i="6"/>
  <c r="I276" i="6"/>
  <c r="AD278" i="6"/>
  <c r="AD281" i="6"/>
  <c r="I283" i="6"/>
  <c r="AD285" i="6"/>
  <c r="I286" i="6"/>
  <c r="AD288" i="6"/>
  <c r="AD291" i="6"/>
  <c r="C293" i="7"/>
  <c r="AD295" i="6"/>
  <c r="I296" i="6"/>
  <c r="AD298" i="6"/>
  <c r="I300" i="6"/>
  <c r="AC274" i="6"/>
  <c r="AC278" i="6"/>
  <c r="AC282" i="6"/>
  <c r="AC286" i="6"/>
  <c r="AC290" i="6"/>
  <c r="AC294" i="6"/>
  <c r="AC298" i="6"/>
  <c r="AC302" i="6"/>
  <c r="I332" i="6"/>
  <c r="AE339" i="6"/>
  <c r="I329" i="6"/>
  <c r="I337" i="6"/>
  <c r="Y351" i="1"/>
  <c r="Y363" i="1"/>
  <c r="T373" i="6"/>
  <c r="Y417" i="1"/>
  <c r="D417" i="7" s="1"/>
  <c r="AC341" i="6"/>
  <c r="W341" i="6"/>
  <c r="Y358" i="1"/>
  <c r="Y364" i="1"/>
  <c r="D364" i="7" s="1"/>
  <c r="Y368" i="1"/>
  <c r="Y372" i="1"/>
  <c r="D372" i="7" s="1"/>
  <c r="AF315" i="6"/>
  <c r="I325" i="6"/>
  <c r="Y353" i="1"/>
  <c r="Y418" i="1"/>
  <c r="Y424" i="1"/>
  <c r="Y360" i="1"/>
  <c r="T434" i="6"/>
  <c r="T440" i="6"/>
  <c r="AF445" i="6"/>
  <c r="I453" i="6"/>
  <c r="I459" i="6"/>
  <c r="T475" i="6"/>
  <c r="I487" i="6"/>
  <c r="AF495" i="6"/>
  <c r="I511" i="6"/>
  <c r="AF517" i="6"/>
  <c r="T536" i="6"/>
  <c r="AE545" i="6"/>
  <c r="AE553" i="6"/>
  <c r="AE561" i="6"/>
  <c r="AE569" i="6"/>
  <c r="Y382" i="1"/>
  <c r="Y398" i="1"/>
  <c r="I418" i="6"/>
  <c r="I426" i="6"/>
  <c r="Y472" i="1"/>
  <c r="D472" i="7" s="1"/>
  <c r="Y480" i="1"/>
  <c r="D480" i="7" s="1"/>
  <c r="Y525" i="1"/>
  <c r="D525" i="7" s="1"/>
  <c r="M561" i="6"/>
  <c r="AE573" i="6"/>
  <c r="AE577" i="6"/>
  <c r="AE581" i="6"/>
  <c r="Y352" i="1"/>
  <c r="AF460" i="6"/>
  <c r="AF502" i="6"/>
  <c r="AC579" i="6"/>
  <c r="Y402" i="1"/>
  <c r="Y454" i="1"/>
  <c r="N454" i="6" s="1"/>
  <c r="Y508" i="1"/>
  <c r="AE540" i="6"/>
  <c r="I556" i="6"/>
  <c r="W578" i="6"/>
  <c r="AE583" i="6"/>
  <c r="Y596" i="1"/>
  <c r="Y600" i="1"/>
  <c r="AF606" i="6"/>
  <c r="T609" i="6"/>
  <c r="T621" i="6"/>
  <c r="I632" i="6"/>
  <c r="T641" i="6"/>
  <c r="N11" i="13"/>
  <c r="T645" i="6"/>
  <c r="N15" i="13"/>
  <c r="T649" i="6"/>
  <c r="N19" i="13"/>
  <c r="I672" i="6"/>
  <c r="AE707" i="6"/>
  <c r="AD713" i="6"/>
  <c r="AD725" i="6"/>
  <c r="AD733" i="6"/>
  <c r="AD741" i="6"/>
  <c r="AD749" i="6"/>
  <c r="AD757" i="6"/>
  <c r="AD769" i="6"/>
  <c r="AE568" i="6"/>
  <c r="AF611" i="6"/>
  <c r="AC715" i="6"/>
  <c r="Y410" i="1"/>
  <c r="Y460" i="1"/>
  <c r="Y524" i="1"/>
  <c r="I560" i="6"/>
  <c r="X578" i="6"/>
  <c r="Y599" i="1"/>
  <c r="Y627" i="1"/>
  <c r="Y643" i="1"/>
  <c r="N643" i="6" s="1"/>
  <c r="H13" i="13"/>
  <c r="AF661" i="6"/>
  <c r="Y683" i="1"/>
  <c r="Y442" i="1"/>
  <c r="Y471" i="1"/>
  <c r="AF518" i="6"/>
  <c r="Z562" i="6"/>
  <c r="I590" i="6"/>
  <c r="I602" i="6"/>
  <c r="T615" i="6"/>
  <c r="I634" i="6"/>
  <c r="F4" i="13"/>
  <c r="Z639" i="6"/>
  <c r="R9" i="13"/>
  <c r="T643" i="6"/>
  <c r="N13" i="13"/>
  <c r="I654" i="6"/>
  <c r="F24" i="13"/>
  <c r="Z659" i="6"/>
  <c r="I666" i="6"/>
  <c r="T689" i="6"/>
  <c r="Y700" i="1"/>
  <c r="AE705" i="6"/>
  <c r="AC709" i="6"/>
  <c r="AC713" i="6"/>
  <c r="Y716" i="1"/>
  <c r="AE721" i="6"/>
  <c r="AE729" i="6"/>
  <c r="AC737" i="6"/>
  <c r="AC745" i="6"/>
  <c r="AE749" i="6"/>
  <c r="AE761" i="6"/>
  <c r="AF627" i="6"/>
  <c r="Y432" i="1"/>
  <c r="Y486" i="1"/>
  <c r="D486" i="7" s="1"/>
  <c r="Y645" i="1"/>
  <c r="J15" i="13" s="1"/>
  <c r="H15" i="13"/>
  <c r="I718" i="6"/>
  <c r="AE723" i="6"/>
  <c r="AD731" i="6"/>
  <c r="AD739" i="6"/>
  <c r="AC739" i="6"/>
  <c r="AD747" i="6"/>
  <c r="AC747" i="6"/>
  <c r="AE755" i="6"/>
  <c r="AD763" i="6"/>
  <c r="AC763" i="6"/>
  <c r="T772" i="6"/>
  <c r="Y804" i="1"/>
  <c r="Y824" i="1"/>
  <c r="N824" i="6" s="1"/>
  <c r="Y776" i="1"/>
  <c r="I712" i="6"/>
  <c r="Y722" i="1"/>
  <c r="I744" i="6"/>
  <c r="I754" i="6"/>
  <c r="Y787" i="1"/>
  <c r="D787" i="7" s="1"/>
  <c r="Y795" i="1"/>
  <c r="Z800" i="6"/>
  <c r="Y843" i="1"/>
  <c r="Y764" i="1"/>
  <c r="Y706" i="1"/>
  <c r="T727" i="6"/>
  <c r="AD735" i="6"/>
  <c r="Z737" i="6"/>
  <c r="X743" i="6"/>
  <c r="Z745" i="6"/>
  <c r="X751" i="6"/>
  <c r="T751" i="6"/>
  <c r="I759" i="6"/>
  <c r="T767" i="6"/>
  <c r="Y781" i="1"/>
  <c r="Y790" i="1"/>
  <c r="D790" i="7" s="1"/>
  <c r="Y814" i="1"/>
  <c r="Y842" i="1"/>
  <c r="I748" i="6"/>
  <c r="M278" i="6"/>
  <c r="M286" i="6"/>
  <c r="M294" i="6"/>
  <c r="M302" i="6"/>
  <c r="AD308" i="6"/>
  <c r="X311" i="6"/>
  <c r="X313" i="6"/>
  <c r="T316" i="6"/>
  <c r="T318" i="6"/>
  <c r="T353" i="6"/>
  <c r="X358" i="6"/>
  <c r="T419" i="6"/>
  <c r="AE427" i="6"/>
  <c r="AC435" i="6"/>
  <c r="T441" i="6"/>
  <c r="AE443" i="6"/>
  <c r="AC451" i="6"/>
  <c r="AE459" i="6"/>
  <c r="AE474" i="6"/>
  <c r="M287" i="6"/>
  <c r="I307" i="6"/>
  <c r="M324" i="6"/>
  <c r="W331" i="6"/>
  <c r="T344" i="6"/>
  <c r="X350" i="6"/>
  <c r="T364" i="6"/>
  <c r="T368" i="6"/>
  <c r="T372" i="6"/>
  <c r="X386" i="6"/>
  <c r="T392" i="6"/>
  <c r="T396" i="6"/>
  <c r="X404" i="6"/>
  <c r="AD435" i="6"/>
  <c r="AE447" i="6"/>
  <c r="AE462" i="6"/>
  <c r="M475" i="6"/>
  <c r="AC321" i="6"/>
  <c r="T329" i="6"/>
  <c r="AD338" i="6"/>
  <c r="T340" i="6"/>
  <c r="AE365" i="6"/>
  <c r="AE381" i="6"/>
  <c r="AE397" i="6"/>
  <c r="X413" i="6"/>
  <c r="AE419" i="6"/>
  <c r="X448" i="6"/>
  <c r="X449" i="6"/>
  <c r="X464" i="6"/>
  <c r="X465" i="6"/>
  <c r="AE479" i="6"/>
  <c r="T305" i="6"/>
  <c r="X312" i="6"/>
  <c r="AE353" i="6"/>
  <c r="AE375" i="6"/>
  <c r="W375" i="6"/>
  <c r="AE391" i="6"/>
  <c r="W391" i="6"/>
  <c r="X399" i="6"/>
  <c r="T403" i="6"/>
  <c r="AC415" i="6"/>
  <c r="X424" i="6"/>
  <c r="AD441" i="6"/>
  <c r="AE448" i="6"/>
  <c r="M452" i="6"/>
  <c r="AE481" i="6"/>
  <c r="M484" i="6"/>
  <c r="AC484" i="6"/>
  <c r="AE487" i="6"/>
  <c r="AC305" i="6"/>
  <c r="X319" i="6"/>
  <c r="T333" i="6"/>
  <c r="T341" i="6"/>
  <c r="AC347" i="6"/>
  <c r="AC371" i="6"/>
  <c r="AE385" i="6"/>
  <c r="X393" i="6"/>
  <c r="AE409" i="6"/>
  <c r="M415" i="6"/>
  <c r="T421" i="6"/>
  <c r="M423" i="6"/>
  <c r="AF304" i="6"/>
  <c r="T331" i="6"/>
  <c r="X379" i="6"/>
  <c r="AE403" i="6"/>
  <c r="X420" i="6"/>
  <c r="AE441" i="6"/>
  <c r="AD449" i="6"/>
  <c r="AD464" i="6"/>
  <c r="W482" i="6"/>
  <c r="AE490" i="6"/>
  <c r="M492" i="6"/>
  <c r="X502" i="6"/>
  <c r="X510" i="6"/>
  <c r="T514" i="6"/>
  <c r="AD517" i="6"/>
  <c r="Y519" i="1"/>
  <c r="AE529" i="6"/>
  <c r="W535" i="6"/>
  <c r="AD542" i="6"/>
  <c r="AE562" i="6"/>
  <c r="AE566" i="6"/>
  <c r="M570" i="6"/>
  <c r="T575" i="6"/>
  <c r="X594" i="6"/>
  <c r="X600" i="6"/>
  <c r="M602" i="6"/>
  <c r="T608" i="6"/>
  <c r="AE609" i="6"/>
  <c r="X612" i="6"/>
  <c r="AE614" i="6"/>
  <c r="X616" i="6"/>
  <c r="AD623" i="6"/>
  <c r="X629" i="6"/>
  <c r="T634" i="6"/>
  <c r="N4" i="13"/>
  <c r="AD643" i="6"/>
  <c r="T13" i="13"/>
  <c r="AE648" i="6"/>
  <c r="U18" i="13"/>
  <c r="T654" i="6"/>
  <c r="N24" i="13"/>
  <c r="X656" i="6"/>
  <c r="X660" i="6"/>
  <c r="AE662" i="6"/>
  <c r="X664" i="6"/>
  <c r="AE678" i="6"/>
  <c r="X680" i="6"/>
  <c r="AD683" i="6"/>
  <c r="AD687" i="6"/>
  <c r="X689" i="6"/>
  <c r="AE691" i="6"/>
  <c r="AD697" i="6"/>
  <c r="X704" i="6"/>
  <c r="AD708" i="6"/>
  <c r="AC711" i="6"/>
  <c r="AE712" i="6"/>
  <c r="W715" i="6"/>
  <c r="X717" i="6"/>
  <c r="AD718" i="6"/>
  <c r="AD724" i="6"/>
  <c r="X740" i="6"/>
  <c r="AD756" i="6"/>
  <c r="AE760" i="6"/>
  <c r="W763" i="6"/>
  <c r="X768" i="6"/>
  <c r="X774" i="6"/>
  <c r="AE780" i="6"/>
  <c r="AE787" i="6"/>
  <c r="T796" i="6"/>
  <c r="AC801" i="6"/>
  <c r="AE803" i="6"/>
  <c r="X809" i="6"/>
  <c r="X811" i="6"/>
  <c r="AE812" i="6"/>
  <c r="X817" i="6"/>
  <c r="T819" i="6"/>
  <c r="X820" i="6"/>
  <c r="AE828" i="6"/>
  <c r="AE836" i="6"/>
  <c r="X841" i="6"/>
  <c r="X843" i="6"/>
  <c r="AC849" i="6"/>
  <c r="AE851" i="6"/>
  <c r="AE533" i="6"/>
  <c r="T538" i="6"/>
  <c r="T546" i="6"/>
  <c r="AD556" i="6"/>
  <c r="M558" i="6"/>
  <c r="M562" i="6"/>
  <c r="AC577" i="6"/>
  <c r="W586" i="6"/>
  <c r="X611" i="6"/>
  <c r="AE616" i="6"/>
  <c r="AE623" i="6"/>
  <c r="AE629" i="6"/>
  <c r="X636" i="6"/>
  <c r="P6" i="13"/>
  <c r="AE664" i="6"/>
  <c r="AE676" i="6"/>
  <c r="X713" i="6"/>
  <c r="AE728" i="6"/>
  <c r="W731" i="6"/>
  <c r="X752" i="6"/>
  <c r="AC774" i="6"/>
  <c r="W784" i="6"/>
  <c r="T789" i="6"/>
  <c r="W800" i="6"/>
  <c r="W832" i="6"/>
  <c r="W848" i="6"/>
  <c r="X498" i="6"/>
  <c r="X506" i="6"/>
  <c r="AE509" i="6"/>
  <c r="AE517" i="6"/>
  <c r="AC519" i="6"/>
  <c r="AE528" i="6"/>
  <c r="AE531" i="6"/>
  <c r="AE537" i="6"/>
  <c r="AE542" i="6"/>
  <c r="X548" i="6"/>
  <c r="X557" i="6"/>
  <c r="AD573" i="6"/>
  <c r="T582" i="6"/>
  <c r="AC585" i="6"/>
  <c r="AC587" i="6"/>
  <c r="M589" i="6"/>
  <c r="X591" i="6"/>
  <c r="AD592" i="6"/>
  <c r="AD595" i="6"/>
  <c r="X603" i="6"/>
  <c r="AC611" i="6"/>
  <c r="X614" i="6"/>
  <c r="AC615" i="6"/>
  <c r="X618" i="6"/>
  <c r="AC619" i="6"/>
  <c r="AC621" i="6"/>
  <c r="T624" i="6"/>
  <c r="M632" i="6"/>
  <c r="M636" i="6"/>
  <c r="I6" i="13"/>
  <c r="M641" i="6"/>
  <c r="I11" i="13"/>
  <c r="M643" i="6"/>
  <c r="I13" i="13"/>
  <c r="T644" i="6"/>
  <c r="N14" i="13"/>
  <c r="M646" i="6"/>
  <c r="I16" i="13"/>
  <c r="AC659" i="6"/>
  <c r="AC661" i="6"/>
  <c r="M663" i="6"/>
  <c r="M667" i="6"/>
  <c r="X670" i="6"/>
  <c r="X675" i="6"/>
  <c r="T678" i="6"/>
  <c r="AC681" i="6"/>
  <c r="AC694" i="6"/>
  <c r="AE704" i="6"/>
  <c r="AD710" i="6"/>
  <c r="W742" i="6"/>
  <c r="W758" i="6"/>
  <c r="AD777" i="6"/>
  <c r="X780" i="6"/>
  <c r="X783" i="6"/>
  <c r="AE784" i="6"/>
  <c r="AC789" i="6"/>
  <c r="AE791" i="6"/>
  <c r="AE800" i="6"/>
  <c r="AC805" i="6"/>
  <c r="AE807" i="6"/>
  <c r="X816" i="6"/>
  <c r="X821" i="6"/>
  <c r="X823" i="6"/>
  <c r="X832" i="6"/>
  <c r="X837" i="6"/>
  <c r="AE840" i="6"/>
  <c r="AC845" i="6"/>
  <c r="AE847" i="6"/>
  <c r="T541" i="6"/>
  <c r="Y555" i="1"/>
  <c r="T612" i="6"/>
  <c r="T664" i="6"/>
  <c r="T712" i="6"/>
  <c r="I758" i="6"/>
  <c r="F285" i="6"/>
  <c r="F301" i="6"/>
  <c r="F315" i="6"/>
  <c r="F325" i="6"/>
  <c r="F334" i="6"/>
  <c r="F346" i="6"/>
  <c r="AC348" i="6"/>
  <c r="F372" i="6"/>
  <c r="F403" i="6"/>
  <c r="T418" i="6"/>
  <c r="F282" i="6"/>
  <c r="F298" i="6"/>
  <c r="AE306" i="6"/>
  <c r="AC315" i="6"/>
  <c r="AC320" i="6"/>
  <c r="F323" i="6"/>
  <c r="AD340" i="6"/>
  <c r="F350" i="6"/>
  <c r="F360" i="6"/>
  <c r="AC370" i="6"/>
  <c r="M374" i="6"/>
  <c r="AE380" i="6"/>
  <c r="AE396" i="6"/>
  <c r="M400" i="6"/>
  <c r="F408" i="6"/>
  <c r="M418" i="6"/>
  <c r="F424" i="6"/>
  <c r="T425" i="6"/>
  <c r="M439" i="6"/>
  <c r="AD455" i="6"/>
  <c r="F276" i="6"/>
  <c r="F292" i="6"/>
  <c r="F305" i="6"/>
  <c r="F319" i="6"/>
  <c r="F330" i="6"/>
  <c r="F337" i="6"/>
  <c r="F347" i="6"/>
  <c r="AE351" i="6"/>
  <c r="M361" i="6"/>
  <c r="M364" i="6"/>
  <c r="F375" i="6"/>
  <c r="M408" i="6"/>
  <c r="X439" i="6"/>
  <c r="X455" i="6"/>
  <c r="X480" i="6"/>
  <c r="X361" i="6"/>
  <c r="AC418" i="6"/>
  <c r="AD458" i="6"/>
  <c r="T491" i="6"/>
  <c r="AC514" i="6"/>
  <c r="M519" i="6"/>
  <c r="AE524" i="6"/>
  <c r="AD538" i="6"/>
  <c r="F541" i="6"/>
  <c r="X560" i="6"/>
  <c r="F577" i="6"/>
  <c r="AD580" i="6"/>
  <c r="F598" i="6"/>
  <c r="F599" i="6"/>
  <c r="F606" i="6"/>
  <c r="F607" i="6"/>
  <c r="F608" i="6"/>
  <c r="F612" i="6"/>
  <c r="X617" i="6"/>
  <c r="F621" i="6"/>
  <c r="X626" i="6"/>
  <c r="F632" i="6"/>
  <c r="AD651" i="6"/>
  <c r="T21" i="13"/>
  <c r="W654" i="6"/>
  <c r="O24" i="13"/>
  <c r="F682" i="6"/>
  <c r="AE688" i="6"/>
  <c r="F705" i="6"/>
  <c r="AE710" i="6"/>
  <c r="AE714" i="6"/>
  <c r="M722" i="6"/>
  <c r="F746" i="6"/>
  <c r="F764" i="6"/>
  <c r="F773" i="6"/>
  <c r="F805" i="6"/>
  <c r="F809" i="6"/>
  <c r="F818" i="6"/>
  <c r="F824" i="6"/>
  <c r="F850" i="6"/>
  <c r="M851" i="6"/>
  <c r="X348" i="6"/>
  <c r="AE374" i="6"/>
  <c r="AE400" i="6"/>
  <c r="AE495" i="6"/>
  <c r="AE501" i="6"/>
  <c r="AE504" i="6"/>
  <c r="X509" i="6"/>
  <c r="X512" i="6"/>
  <c r="AE515" i="6"/>
  <c r="AD525" i="6"/>
  <c r="AE535" i="6"/>
  <c r="F545" i="6"/>
  <c r="T562" i="6"/>
  <c r="F575" i="6"/>
  <c r="F582" i="6"/>
  <c r="F595" i="6"/>
  <c r="AD596" i="6"/>
  <c r="M599" i="6"/>
  <c r="F611" i="6"/>
  <c r="F617" i="6"/>
  <c r="F642" i="6"/>
  <c r="C12" i="13"/>
  <c r="AE646" i="6"/>
  <c r="U16" i="13"/>
  <c r="AD667" i="6"/>
  <c r="AE669" i="6"/>
  <c r="W689" i="6"/>
  <c r="F690" i="6"/>
  <c r="AE696" i="6"/>
  <c r="M700" i="6"/>
  <c r="F702" i="6"/>
  <c r="F710" i="6"/>
  <c r="M712" i="6"/>
  <c r="X720" i="6"/>
  <c r="M724" i="6"/>
  <c r="F728" i="6"/>
  <c r="M732" i="6"/>
  <c r="AE742" i="6"/>
  <c r="M748" i="6"/>
  <c r="M750" i="6"/>
  <c r="M754" i="6"/>
  <c r="AE758" i="6"/>
  <c r="F762" i="6"/>
  <c r="AD768" i="6"/>
  <c r="F778" i="6"/>
  <c r="F795" i="6"/>
  <c r="M806" i="6"/>
  <c r="AE814" i="6"/>
  <c r="AE818" i="6"/>
  <c r="AC822" i="6"/>
  <c r="AC824" i="6"/>
  <c r="F828" i="6"/>
  <c r="AC836" i="6"/>
  <c r="F839" i="6"/>
  <c r="F846" i="6"/>
  <c r="X850" i="6"/>
  <c r="M756" i="6"/>
  <c r="AE442" i="6"/>
  <c r="I456" i="6"/>
  <c r="AE467" i="6"/>
  <c r="X497" i="6"/>
  <c r="W580" i="6"/>
  <c r="AE418" i="6"/>
  <c r="X434" i="6"/>
  <c r="W466" i="6"/>
  <c r="M491" i="6"/>
  <c r="AD494" i="6"/>
  <c r="M496" i="6"/>
  <c r="AD501" i="6"/>
  <c r="F560" i="6"/>
  <c r="F591" i="6"/>
  <c r="AD624" i="6"/>
  <c r="AD635" i="6"/>
  <c r="T5" i="13"/>
  <c r="AD644" i="6"/>
  <c r="T14" i="13"/>
  <c r="AD668" i="6"/>
  <c r="F679" i="6"/>
  <c r="F685" i="6"/>
  <c r="AE687" i="6"/>
  <c r="W690" i="6"/>
  <c r="F691" i="6"/>
  <c r="F695" i="6"/>
  <c r="F711" i="6"/>
  <c r="F735" i="6"/>
  <c r="F739" i="6"/>
  <c r="F748" i="6"/>
  <c r="F754" i="6"/>
  <c r="F757" i="6"/>
  <c r="F775" i="6"/>
  <c r="F783" i="6"/>
  <c r="AE790" i="6"/>
  <c r="F804" i="6"/>
  <c r="T810" i="6"/>
  <c r="F822" i="6"/>
  <c r="F831" i="6"/>
  <c r="AE838" i="6"/>
  <c r="F847" i="6"/>
  <c r="Q830" i="6"/>
  <c r="X274" i="6"/>
  <c r="AE280" i="6"/>
  <c r="X284" i="6"/>
  <c r="AE290" i="6"/>
  <c r="X292" i="6"/>
  <c r="AE298" i="6"/>
  <c r="X300" i="6"/>
  <c r="M334" i="6"/>
  <c r="M347" i="6"/>
  <c r="AC349" i="6"/>
  <c r="X356" i="6"/>
  <c r="M362" i="6"/>
  <c r="AC375" i="6"/>
  <c r="M414" i="6"/>
  <c r="AC310" i="6"/>
  <c r="X278" i="6"/>
  <c r="AE286" i="6"/>
  <c r="AE295" i="6"/>
  <c r="AE324" i="6"/>
  <c r="M350" i="6"/>
  <c r="M398" i="6"/>
  <c r="AC343" i="6"/>
  <c r="AD486" i="6"/>
  <c r="AE489" i="6"/>
  <c r="AC531" i="6"/>
  <c r="X568" i="6"/>
  <c r="M584" i="6"/>
  <c r="M607" i="6"/>
  <c r="AD330" i="6"/>
  <c r="AE390" i="6"/>
  <c r="AE394" i="6"/>
  <c r="AC433" i="6"/>
  <c r="AC449" i="6"/>
  <c r="AD533" i="6"/>
  <c r="AD437" i="6"/>
  <c r="X514" i="6"/>
  <c r="AD600" i="6"/>
  <c r="AE603" i="6"/>
  <c r="AD608" i="6"/>
  <c r="AE632" i="6"/>
  <c r="AE639" i="6"/>
  <c r="U9" i="13"/>
  <c r="AD658" i="6"/>
  <c r="AD677" i="6"/>
  <c r="AE686" i="6"/>
  <c r="AE750" i="6"/>
  <c r="X754" i="6"/>
  <c r="M773" i="6"/>
  <c r="AC775" i="6"/>
  <c r="AC783" i="6"/>
  <c r="M788" i="6"/>
  <c r="X435" i="6"/>
  <c r="X677" i="6"/>
  <c r="AE543" i="6"/>
  <c r="X559" i="6"/>
  <c r="X563" i="6"/>
  <c r="AD585" i="6"/>
  <c r="AD593" i="6"/>
  <c r="X609" i="6"/>
  <c r="AD647" i="6"/>
  <c r="T17" i="13"/>
  <c r="AC677" i="6"/>
  <c r="W719" i="6"/>
  <c r="T725" i="6"/>
  <c r="W625" i="6"/>
  <c r="X712" i="6"/>
  <c r="M800" i="6"/>
  <c r="AC807" i="6"/>
  <c r="AE817" i="6"/>
  <c r="AE511" i="6"/>
  <c r="AE665" i="6"/>
  <c r="AC815" i="6"/>
  <c r="X842" i="6"/>
  <c r="AD675" i="6"/>
  <c r="X721" i="6"/>
  <c r="X697" i="6"/>
  <c r="M810" i="6"/>
  <c r="M816" i="6"/>
  <c r="AE826" i="6"/>
  <c r="AC844" i="6"/>
  <c r="X726" i="6"/>
  <c r="X748" i="6"/>
  <c r="X451" i="6"/>
  <c r="X633" i="6"/>
  <c r="W753" i="6"/>
  <c r="M345" i="6"/>
  <c r="M368" i="6"/>
  <c r="M384" i="6"/>
  <c r="F395" i="6"/>
  <c r="F412" i="6"/>
  <c r="M416" i="6"/>
  <c r="AE297" i="6"/>
  <c r="X336" i="6"/>
  <c r="AE358" i="6"/>
  <c r="M363" i="6"/>
  <c r="AC396" i="6"/>
  <c r="AE273" i="6"/>
  <c r="F338" i="6"/>
  <c r="AD438" i="6"/>
  <c r="F448" i="6"/>
  <c r="F459" i="6"/>
  <c r="F462" i="6"/>
  <c r="AD475" i="6"/>
  <c r="F489" i="6"/>
  <c r="F501" i="6"/>
  <c r="F505" i="6"/>
  <c r="X542" i="6"/>
  <c r="X558" i="6"/>
  <c r="F564" i="6"/>
  <c r="F636" i="6"/>
  <c r="C6" i="13"/>
  <c r="AE416" i="6"/>
  <c r="F435" i="6"/>
  <c r="M454" i="6"/>
  <c r="AD462" i="6"/>
  <c r="X483" i="6"/>
  <c r="F487" i="6"/>
  <c r="F492" i="6"/>
  <c r="F509" i="6"/>
  <c r="F513" i="6"/>
  <c r="F521" i="6"/>
  <c r="AD527" i="6"/>
  <c r="X531" i="6"/>
  <c r="F543" i="6"/>
  <c r="AD551" i="6"/>
  <c r="F557" i="6"/>
  <c r="AD628" i="6"/>
  <c r="F656" i="6"/>
  <c r="AC351" i="6"/>
  <c r="F442" i="6"/>
  <c r="X446" i="6"/>
  <c r="AE452" i="6"/>
  <c r="AC472" i="6"/>
  <c r="AE476" i="6"/>
  <c r="F491" i="6"/>
  <c r="F508" i="6"/>
  <c r="F568" i="6"/>
  <c r="AC408" i="6"/>
  <c r="X584" i="6"/>
  <c r="X650" i="6"/>
  <c r="P20" i="13"/>
  <c r="F688" i="6"/>
  <c r="F709" i="6"/>
  <c r="W713" i="6"/>
  <c r="F758" i="6"/>
  <c r="F784" i="6"/>
  <c r="W700" i="6"/>
  <c r="F740" i="6"/>
  <c r="F761" i="6"/>
  <c r="W767" i="6"/>
  <c r="AE768" i="6"/>
  <c r="M791" i="6"/>
  <c r="M798" i="6"/>
  <c r="X567" i="6"/>
  <c r="X627" i="6"/>
  <c r="AE667" i="6"/>
  <c r="X700" i="6"/>
  <c r="M734" i="6"/>
  <c r="M784" i="6"/>
  <c r="X798" i="6"/>
  <c r="AC827" i="6"/>
  <c r="AC834" i="6"/>
  <c r="AC848" i="6"/>
  <c r="F816" i="6"/>
  <c r="AE837" i="6"/>
  <c r="M845" i="6"/>
  <c r="AC851" i="6"/>
  <c r="AC847" i="6"/>
  <c r="AE850" i="6"/>
  <c r="F496" i="6"/>
  <c r="F430" i="6"/>
  <c r="F431" i="6"/>
  <c r="F449" i="6"/>
  <c r="F480" i="6"/>
  <c r="F527" i="6"/>
  <c r="F576" i="6"/>
  <c r="F332" i="6"/>
  <c r="F407" i="6"/>
  <c r="F411" i="6"/>
  <c r="F441" i="6"/>
  <c r="F486" i="6"/>
  <c r="F516" i="6"/>
  <c r="F547" i="6"/>
  <c r="Q848" i="6"/>
  <c r="Q844" i="6"/>
  <c r="F432" i="6"/>
  <c r="X294" i="6"/>
  <c r="AC383" i="6"/>
  <c r="M396" i="6"/>
  <c r="X419" i="6"/>
  <c r="X482" i="6"/>
  <c r="AC510" i="6"/>
  <c r="AE335" i="6"/>
  <c r="M412" i="6"/>
  <c r="AC358" i="6"/>
  <c r="AC373" i="6"/>
  <c r="AC384" i="6"/>
  <c r="AD673" i="6"/>
  <c r="AC368" i="6"/>
  <c r="X487" i="6"/>
  <c r="AC521" i="6"/>
  <c r="M738" i="6"/>
  <c r="M776" i="6"/>
  <c r="M781" i="6"/>
  <c r="AC402" i="6"/>
  <c r="AC407" i="6"/>
  <c r="AE494" i="6"/>
  <c r="AD638" i="6"/>
  <c r="T8" i="13"/>
  <c r="AE801" i="6"/>
  <c r="M836" i="6"/>
  <c r="X532" i="6"/>
  <c r="X546" i="6"/>
  <c r="X576" i="6"/>
  <c r="W705" i="6"/>
  <c r="AC786" i="6"/>
  <c r="W741" i="6"/>
  <c r="AE362" i="6"/>
  <c r="AE522" i="6"/>
  <c r="AD630" i="6"/>
  <c r="AD640" i="6"/>
  <c r="T10" i="13"/>
  <c r="AD444" i="6"/>
  <c r="W474" i="6"/>
  <c r="X273" i="6"/>
  <c r="AC441" i="6"/>
  <c r="X329" i="6"/>
  <c r="AE406" i="6"/>
  <c r="M811" i="6"/>
  <c r="AE292" i="6"/>
  <c r="AE356" i="6"/>
  <c r="X443" i="6"/>
  <c r="AE775" i="6"/>
  <c r="AC811" i="6"/>
  <c r="AE746" i="6"/>
  <c r="AC830" i="6"/>
  <c r="AE363" i="6"/>
  <c r="AE293" i="6"/>
  <c r="X288" i="6"/>
  <c r="X304" i="6"/>
  <c r="M342" i="6"/>
  <c r="AE793" i="6"/>
  <c r="M406" i="6"/>
  <c r="AC663" i="6"/>
  <c r="X745" i="6"/>
  <c r="M805" i="6"/>
  <c r="AC465" i="6"/>
  <c r="AE706" i="6"/>
  <c r="AD436" i="6"/>
  <c r="AE539" i="6"/>
  <c r="M832" i="6"/>
  <c r="M831" i="6"/>
  <c r="AC816" i="6"/>
  <c r="AD617" i="6"/>
  <c r="Y273" i="1"/>
  <c r="D273" i="7" s="1"/>
  <c r="Y281" i="1"/>
  <c r="D281" i="7" s="1"/>
  <c r="Y289" i="1"/>
  <c r="D289" i="7" s="1"/>
  <c r="Y296" i="1"/>
  <c r="Y302" i="1"/>
  <c r="AE326" i="6"/>
  <c r="AE334" i="6"/>
  <c r="AD355" i="6"/>
  <c r="AD274" i="6"/>
  <c r="AD277" i="6"/>
  <c r="AD280" i="6"/>
  <c r="I282" i="6"/>
  <c r="AD284" i="6"/>
  <c r="AD287" i="6"/>
  <c r="AD290" i="6"/>
  <c r="AD294" i="6"/>
  <c r="AD297" i="6"/>
  <c r="AD301" i="6"/>
  <c r="I302" i="6"/>
  <c r="I304" i="6"/>
  <c r="AC275" i="6"/>
  <c r="AC279" i="6"/>
  <c r="AC283" i="6"/>
  <c r="AC287" i="6"/>
  <c r="AC291" i="6"/>
  <c r="AC295" i="6"/>
  <c r="AC299" i="6"/>
  <c r="AC303" i="6"/>
  <c r="I318" i="6"/>
  <c r="I309" i="6"/>
  <c r="AE329" i="6"/>
  <c r="T330" i="6"/>
  <c r="Y359" i="1"/>
  <c r="T389" i="6"/>
  <c r="T405" i="6"/>
  <c r="Y324" i="1"/>
  <c r="X341" i="6"/>
  <c r="I341" i="6"/>
  <c r="Y350" i="1"/>
  <c r="D350" i="7" s="1"/>
  <c r="AE325" i="6"/>
  <c r="Z327" i="6"/>
  <c r="Y357" i="1"/>
  <c r="Y416" i="1"/>
  <c r="I361" i="6"/>
  <c r="I437" i="6"/>
  <c r="AF465" i="6"/>
  <c r="T479" i="6"/>
  <c r="AF487" i="6"/>
  <c r="T492" i="6"/>
  <c r="E496" i="7"/>
  <c r="T502" i="6"/>
  <c r="I505" i="6"/>
  <c r="AF511" i="6"/>
  <c r="T420" i="6"/>
  <c r="T466" i="6"/>
  <c r="T474" i="6"/>
  <c r="Y484" i="1"/>
  <c r="N484" i="6" s="1"/>
  <c r="T515" i="6"/>
  <c r="T527" i="6"/>
  <c r="AF444" i="6"/>
  <c r="AF488" i="6"/>
  <c r="AF531" i="6"/>
  <c r="AC583" i="6"/>
  <c r="Y430" i="1"/>
  <c r="D430" i="7" s="1"/>
  <c r="Y462" i="1"/>
  <c r="D462" i="7" s="1"/>
  <c r="Z531" i="6"/>
  <c r="AE556" i="6"/>
  <c r="I572" i="6"/>
  <c r="AC578" i="6"/>
  <c r="Y584" i="1"/>
  <c r="T589" i="6"/>
  <c r="I616" i="6"/>
  <c r="Y632" i="1"/>
  <c r="Y636" i="1"/>
  <c r="H6" i="13"/>
  <c r="AF646" i="6"/>
  <c r="V16" i="13"/>
  <c r="AF650" i="6"/>
  <c r="V20" i="13"/>
  <c r="Y656" i="1"/>
  <c r="I668" i="6"/>
  <c r="T688" i="6"/>
  <c r="AE703" i="6"/>
  <c r="AD709" i="6"/>
  <c r="AE719" i="6"/>
  <c r="AD761" i="6"/>
  <c r="Y532" i="1"/>
  <c r="D532" i="7" s="1"/>
  <c r="Y637" i="1"/>
  <c r="J7" i="13" s="1"/>
  <c r="H7" i="13"/>
  <c r="AF309" i="6"/>
  <c r="I424" i="6"/>
  <c r="Y467" i="1"/>
  <c r="D467" i="7" s="1"/>
  <c r="I544" i="6"/>
  <c r="AE560" i="6"/>
  <c r="I574" i="6"/>
  <c r="AE578" i="6"/>
  <c r="Y607" i="1"/>
  <c r="Y631" i="1"/>
  <c r="Y647" i="1"/>
  <c r="J17" i="13" s="1"/>
  <c r="H17" i="13"/>
  <c r="AF665" i="6"/>
  <c r="Y450" i="1"/>
  <c r="D450" i="7" s="1"/>
  <c r="Y496" i="1"/>
  <c r="D496" i="7" s="1"/>
  <c r="Y528" i="1"/>
  <c r="I564" i="6"/>
  <c r="AE574" i="6"/>
  <c r="I598" i="6"/>
  <c r="Y602" i="1"/>
  <c r="I606" i="6"/>
  <c r="T611" i="6"/>
  <c r="I630" i="6"/>
  <c r="AF640" i="6"/>
  <c r="V10" i="13"/>
  <c r="Y650" i="1"/>
  <c r="D650" i="7" s="1"/>
  <c r="H20" i="13"/>
  <c r="AF690" i="6"/>
  <c r="T693" i="6"/>
  <c r="T697" i="6"/>
  <c r="AD703" i="6"/>
  <c r="AE709" i="6"/>
  <c r="AE713" i="6"/>
  <c r="AD719" i="6"/>
  <c r="AE737" i="6"/>
  <c r="AE745" i="6"/>
  <c r="AC757" i="6"/>
  <c r="Y589" i="1"/>
  <c r="AF663" i="6"/>
  <c r="Y440" i="1"/>
  <c r="D440" i="7" s="1"/>
  <c r="I568" i="6"/>
  <c r="AF651" i="6"/>
  <c r="V21" i="13"/>
  <c r="AD723" i="6"/>
  <c r="AC723" i="6"/>
  <c r="I739" i="6"/>
  <c r="AD755" i="6"/>
  <c r="AC755" i="6"/>
  <c r="I763" i="6"/>
  <c r="Y773" i="1"/>
  <c r="Y788" i="1"/>
  <c r="Y796" i="1"/>
  <c r="Y816" i="1"/>
  <c r="Y836" i="1"/>
  <c r="Y844" i="1"/>
  <c r="Y852" i="1"/>
  <c r="Y813" i="1"/>
  <c r="I714" i="6"/>
  <c r="I728" i="6"/>
  <c r="Y736" i="1"/>
  <c r="I746" i="6"/>
  <c r="Y754" i="1"/>
  <c r="D754" i="7" s="1"/>
  <c r="I770" i="6"/>
  <c r="Y778" i="1"/>
  <c r="Y803" i="1"/>
  <c r="Y811" i="1"/>
  <c r="Y819" i="1"/>
  <c r="Y827" i="1"/>
  <c r="Y835" i="1"/>
  <c r="Z704" i="6"/>
  <c r="Y805" i="1"/>
  <c r="D805" i="7" s="1"/>
  <c r="I719" i="6"/>
  <c r="AE727" i="6"/>
  <c r="I735" i="6"/>
  <c r="AE743" i="6"/>
  <c r="AE751" i="6"/>
  <c r="X759" i="6"/>
  <c r="X767" i="6"/>
  <c r="T768" i="6"/>
  <c r="Z778" i="6"/>
  <c r="Y786" i="1"/>
  <c r="D786" i="7" s="1"/>
  <c r="Y802" i="1"/>
  <c r="D802" i="7" s="1"/>
  <c r="Y822" i="1"/>
  <c r="N822" i="6" s="1"/>
  <c r="Y838" i="1"/>
  <c r="N838" i="6" s="1"/>
  <c r="I710" i="6"/>
  <c r="M292" i="6"/>
  <c r="AC311" i="6"/>
  <c r="I315" i="6"/>
  <c r="X316" i="6"/>
  <c r="AC318" i="6"/>
  <c r="I326" i="6"/>
  <c r="AD327" i="6"/>
  <c r="T342" i="6"/>
  <c r="T347" i="6"/>
  <c r="T352" i="6"/>
  <c r="AC426" i="6"/>
  <c r="AE435" i="6"/>
  <c r="AC442" i="6"/>
  <c r="AE451" i="6"/>
  <c r="AE458" i="6"/>
  <c r="M467" i="6"/>
  <c r="AC468" i="6"/>
  <c r="M480" i="6"/>
  <c r="AE480" i="6"/>
  <c r="M277" i="6"/>
  <c r="M285" i="6"/>
  <c r="M293" i="6"/>
  <c r="M301" i="6"/>
  <c r="AE308" i="6"/>
  <c r="AD316" i="6"/>
  <c r="X364" i="6"/>
  <c r="X368" i="6"/>
  <c r="T384" i="6"/>
  <c r="X392" i="6"/>
  <c r="X396" i="6"/>
  <c r="X402" i="6"/>
  <c r="X410" i="6"/>
  <c r="AE431" i="6"/>
  <c r="AD443" i="6"/>
  <c r="AC467" i="6"/>
  <c r="M472" i="6"/>
  <c r="AE472" i="6"/>
  <c r="AD477" i="6"/>
  <c r="T310" i="6"/>
  <c r="X321" i="6"/>
  <c r="X340" i="6"/>
  <c r="X353" i="6"/>
  <c r="X365" i="6"/>
  <c r="X369" i="6"/>
  <c r="X381" i="6"/>
  <c r="AE387" i="6"/>
  <c r="X397" i="6"/>
  <c r="AE405" i="6"/>
  <c r="M419" i="6"/>
  <c r="AC421" i="6"/>
  <c r="M432" i="6"/>
  <c r="Z483" i="6"/>
  <c r="T319" i="6"/>
  <c r="AC360" i="6"/>
  <c r="AE367" i="6"/>
  <c r="T379" i="6"/>
  <c r="T395" i="6"/>
  <c r="AE407" i="6"/>
  <c r="W407" i="6"/>
  <c r="X416" i="6"/>
  <c r="T426" i="6"/>
  <c r="AE433" i="6"/>
  <c r="AE449" i="6"/>
  <c r="M468" i="6"/>
  <c r="AD473" i="6"/>
  <c r="AC482" i="6"/>
  <c r="AE484" i="6"/>
  <c r="X305" i="6"/>
  <c r="I319" i="6"/>
  <c r="AE328" i="6"/>
  <c r="Y328" i="1"/>
  <c r="AE354" i="6"/>
  <c r="AE368" i="6"/>
  <c r="AE377" i="6"/>
  <c r="X385" i="6"/>
  <c r="M393" i="6"/>
  <c r="AE401" i="6"/>
  <c r="X409" i="6"/>
  <c r="AC417" i="6"/>
  <c r="AC425" i="6"/>
  <c r="Y427" i="1"/>
  <c r="M456" i="6"/>
  <c r="AE314" i="6"/>
  <c r="X334" i="6"/>
  <c r="X387" i="6"/>
  <c r="T391" i="6"/>
  <c r="X403" i="6"/>
  <c r="T407" i="6"/>
  <c r="X428" i="6"/>
  <c r="X429" i="6"/>
  <c r="AD432" i="6"/>
  <c r="X444" i="6"/>
  <c r="X445" i="6"/>
  <c r="AE456" i="6"/>
  <c r="M460" i="6"/>
  <c r="AD465" i="6"/>
  <c r="X495" i="6"/>
  <c r="T503" i="6"/>
  <c r="T511" i="6"/>
  <c r="AD514" i="6"/>
  <c r="T518" i="6"/>
  <c r="AE520" i="6"/>
  <c r="M529" i="6"/>
  <c r="X545" i="6"/>
  <c r="AD553" i="6"/>
  <c r="AE558" i="6"/>
  <c r="I561" i="6"/>
  <c r="T568" i="6"/>
  <c r="AE579" i="6"/>
  <c r="AE586" i="6"/>
  <c r="X588" i="6"/>
  <c r="AC593" i="6"/>
  <c r="AD594" i="6"/>
  <c r="AE595" i="6"/>
  <c r="AE597" i="6"/>
  <c r="AE605" i="6"/>
  <c r="X608" i="6"/>
  <c r="AE618" i="6"/>
  <c r="X620" i="6"/>
  <c r="AD625" i="6"/>
  <c r="AD634" i="6"/>
  <c r="T4" i="13"/>
  <c r="AC640" i="6"/>
  <c r="S10" i="13"/>
  <c r="AD645" i="6"/>
  <c r="T15" i="13"/>
  <c r="X647" i="6"/>
  <c r="P17" i="13"/>
  <c r="X649" i="6"/>
  <c r="P19" i="13"/>
  <c r="X654" i="6"/>
  <c r="P24" i="13"/>
  <c r="AC658" i="6"/>
  <c r="AE666" i="6"/>
  <c r="X668" i="6"/>
  <c r="AE682" i="6"/>
  <c r="AD696" i="6"/>
  <c r="AE700" i="6"/>
  <c r="AD704" i="6"/>
  <c r="W735" i="6"/>
  <c r="AD770" i="6"/>
  <c r="X779" i="6"/>
  <c r="X788" i="6"/>
  <c r="X796" i="6"/>
  <c r="T804" i="6"/>
  <c r="AC809" i="6"/>
  <c r="AE811" i="6"/>
  <c r="AC817" i="6"/>
  <c r="X819" i="6"/>
  <c r="AE820" i="6"/>
  <c r="X825" i="6"/>
  <c r="X827" i="6"/>
  <c r="X833" i="6"/>
  <c r="X835" i="6"/>
  <c r="AC841" i="6"/>
  <c r="AE843" i="6"/>
  <c r="X852" i="6"/>
  <c r="AD499" i="6"/>
  <c r="AD506" i="6"/>
  <c r="T542" i="6"/>
  <c r="X549" i="6"/>
  <c r="W553" i="6"/>
  <c r="W558" i="6"/>
  <c r="W562" i="6"/>
  <c r="AD568" i="6"/>
  <c r="W582" i="6"/>
  <c r="W590" i="6"/>
  <c r="W601" i="6"/>
  <c r="AE620" i="6"/>
  <c r="AC625" i="6"/>
  <c r="AC649" i="6"/>
  <c r="S19" i="13"/>
  <c r="X683" i="6"/>
  <c r="AD694" i="6"/>
  <c r="X701" i="6"/>
  <c r="T734" i="6"/>
  <c r="AE744" i="6"/>
  <c r="T771" i="6"/>
  <c r="AE777" i="6"/>
  <c r="X789" i="6"/>
  <c r="T797" i="6"/>
  <c r="I802" i="6"/>
  <c r="T814" i="6"/>
  <c r="T821" i="6"/>
  <c r="T838" i="6"/>
  <c r="T845" i="6"/>
  <c r="I850" i="6"/>
  <c r="X499" i="6"/>
  <c r="M502" i="6"/>
  <c r="X507" i="6"/>
  <c r="M510" i="6"/>
  <c r="X515" i="6"/>
  <c r="M517" i="6"/>
  <c r="AC518" i="6"/>
  <c r="AD520" i="6"/>
  <c r="M524" i="6"/>
  <c r="I541" i="6"/>
  <c r="T544" i="6"/>
  <c r="AD549" i="6"/>
  <c r="AD558" i="6"/>
  <c r="W559" i="6"/>
  <c r="AD569" i="6"/>
  <c r="AD577" i="6"/>
  <c r="AD586" i="6"/>
  <c r="AE589" i="6"/>
  <c r="AC591" i="6"/>
  <c r="AC594" i="6"/>
  <c r="AD601" i="6"/>
  <c r="X607" i="6"/>
  <c r="X610" i="6"/>
  <c r="AE611" i="6"/>
  <c r="AD614" i="6"/>
  <c r="AD618" i="6"/>
  <c r="T622" i="6"/>
  <c r="X624" i="6"/>
  <c r="M626" i="6"/>
  <c r="X632" i="6"/>
  <c r="AE634" i="6"/>
  <c r="U4" i="13"/>
  <c r="X639" i="6"/>
  <c r="P9" i="13"/>
  <c r="AE641" i="6"/>
  <c r="U11" i="13"/>
  <c r="AC646" i="6"/>
  <c r="S16" i="13"/>
  <c r="M652" i="6"/>
  <c r="I22" i="13"/>
  <c r="AC654" i="6"/>
  <c r="S24" i="13"/>
  <c r="AD657" i="6"/>
  <c r="AE659" i="6"/>
  <c r="AE661" i="6"/>
  <c r="X663" i="6"/>
  <c r="T666" i="6"/>
  <c r="AD670" i="6"/>
  <c r="AE671" i="6"/>
  <c r="AE673" i="6"/>
  <c r="X678" i="6"/>
  <c r="AC679" i="6"/>
  <c r="AD682" i="6"/>
  <c r="AE683" i="6"/>
  <c r="AD691" i="6"/>
  <c r="M708" i="6"/>
  <c r="AD712" i="6"/>
  <c r="AC719" i="6"/>
  <c r="X732" i="6"/>
  <c r="AD760" i="6"/>
  <c r="AD762" i="6"/>
  <c r="M766" i="6"/>
  <c r="AE770" i="6"/>
  <c r="AD774" i="6"/>
  <c r="AE779" i="6"/>
  <c r="AD780" i="6"/>
  <c r="AE783" i="6"/>
  <c r="X792" i="6"/>
  <c r="X797" i="6"/>
  <c r="X799" i="6"/>
  <c r="T808" i="6"/>
  <c r="AE816" i="6"/>
  <c r="AC821" i="6"/>
  <c r="AE823" i="6"/>
  <c r="AE832" i="6"/>
  <c r="AC837" i="6"/>
  <c r="AE839" i="6"/>
  <c r="T848" i="6"/>
  <c r="AD572" i="6"/>
  <c r="T588" i="6"/>
  <c r="T616" i="6"/>
  <c r="T676" i="6"/>
  <c r="I715" i="6"/>
  <c r="W739" i="6"/>
  <c r="F273" i="6"/>
  <c r="F289" i="6"/>
  <c r="F326" i="6"/>
  <c r="F349" i="6"/>
  <c r="F384" i="6"/>
  <c r="F404" i="6"/>
  <c r="F286" i="6"/>
  <c r="F302" i="6"/>
  <c r="AC307" i="6"/>
  <c r="AE315" i="6"/>
  <c r="AE320" i="6"/>
  <c r="AC350" i="6"/>
  <c r="F355" i="6"/>
  <c r="T357" i="6"/>
  <c r="F361" i="6"/>
  <c r="T367" i="6"/>
  <c r="F371" i="6"/>
  <c r="M378" i="6"/>
  <c r="F383" i="6"/>
  <c r="AC386" i="6"/>
  <c r="AE412" i="6"/>
  <c r="F420" i="6"/>
  <c r="F280" i="6"/>
  <c r="F296" i="6"/>
  <c r="M306" i="6"/>
  <c r="F313" i="6"/>
  <c r="AD315" i="6"/>
  <c r="W320" i="1"/>
  <c r="AC342" i="6"/>
  <c r="F348" i="6"/>
  <c r="F353" i="6"/>
  <c r="AC361" i="6"/>
  <c r="AC362" i="6"/>
  <c r="X363" i="6"/>
  <c r="M370" i="6"/>
  <c r="X431" i="6"/>
  <c r="X447" i="6"/>
  <c r="T468" i="6"/>
  <c r="W473" i="1"/>
  <c r="X477" i="6"/>
  <c r="X486" i="6"/>
  <c r="X458" i="6"/>
  <c r="X466" i="6"/>
  <c r="AD497" i="6"/>
  <c r="AD500" i="6"/>
  <c r="X505" i="6"/>
  <c r="AD508" i="6"/>
  <c r="AE514" i="6"/>
  <c r="F518" i="6"/>
  <c r="F550" i="6"/>
  <c r="F561" i="6"/>
  <c r="AE570" i="6"/>
  <c r="X590" i="6"/>
  <c r="M596" i="6"/>
  <c r="X598" i="6"/>
  <c r="AC599" i="6"/>
  <c r="F600" i="6"/>
  <c r="F601" i="6"/>
  <c r="X606" i="6"/>
  <c r="AD611" i="6"/>
  <c r="F616" i="6"/>
  <c r="AC617" i="6"/>
  <c r="F619" i="6"/>
  <c r="AD631" i="6"/>
  <c r="W634" i="6"/>
  <c r="O4" i="13"/>
  <c r="F640" i="6"/>
  <c r="C10" i="13"/>
  <c r="F641" i="6"/>
  <c r="C11" i="13"/>
  <c r="F650" i="6"/>
  <c r="C20" i="13"/>
  <c r="F659" i="6"/>
  <c r="X662" i="6"/>
  <c r="F666" i="6"/>
  <c r="X673" i="6"/>
  <c r="F677" i="6"/>
  <c r="AD680" i="6"/>
  <c r="X687" i="6"/>
  <c r="X699" i="6"/>
  <c r="X708" i="6"/>
  <c r="F715" i="6"/>
  <c r="AE722" i="6"/>
  <c r="F726" i="6"/>
  <c r="AD730" i="6"/>
  <c r="F734" i="6"/>
  <c r="F747" i="6"/>
  <c r="W756" i="6"/>
  <c r="M758" i="6"/>
  <c r="F763" i="6"/>
  <c r="W766" i="6"/>
  <c r="F774" i="6"/>
  <c r="AD775" i="6"/>
  <c r="F786" i="6"/>
  <c r="X790" i="6"/>
  <c r="F821" i="6"/>
  <c r="F825" i="6"/>
  <c r="T841" i="6"/>
  <c r="AC852" i="6"/>
  <c r="AE347" i="6"/>
  <c r="AE348" i="6"/>
  <c r="AC374" i="6"/>
  <c r="AC400" i="6"/>
  <c r="AE429" i="6"/>
  <c r="AD450" i="6"/>
  <c r="AC495" i="6"/>
  <c r="AC509" i="6"/>
  <c r="AD511" i="6"/>
  <c r="AC512" i="6"/>
  <c r="X529" i="6"/>
  <c r="X547" i="6"/>
  <c r="AE550" i="6"/>
  <c r="AD555" i="6"/>
  <c r="X580" i="6"/>
  <c r="F585" i="6"/>
  <c r="F590" i="6"/>
  <c r="W603" i="6"/>
  <c r="W604" i="6"/>
  <c r="X605" i="6"/>
  <c r="AE610" i="6"/>
  <c r="AC613" i="6"/>
  <c r="F615" i="6"/>
  <c r="F624" i="6"/>
  <c r="AC626" i="6"/>
  <c r="F629" i="6"/>
  <c r="F631" i="6"/>
  <c r="F637" i="6"/>
  <c r="C7" i="13"/>
  <c r="W656" i="6"/>
  <c r="X657" i="6"/>
  <c r="X674" i="6"/>
  <c r="F678" i="6"/>
  <c r="X681" i="6"/>
  <c r="X685" i="6"/>
  <c r="X688" i="6"/>
  <c r="AD689" i="6"/>
  <c r="X690" i="6"/>
  <c r="F693" i="6"/>
  <c r="AD700" i="6"/>
  <c r="W704" i="6"/>
  <c r="W706" i="6"/>
  <c r="F708" i="6"/>
  <c r="X714" i="6"/>
  <c r="X722" i="6"/>
  <c r="F730" i="6"/>
  <c r="W734" i="6"/>
  <c r="W738" i="6"/>
  <c r="F743" i="6"/>
  <c r="W750" i="6"/>
  <c r="W754" i="6"/>
  <c r="X760" i="6"/>
  <c r="F772" i="6"/>
  <c r="F781" i="6"/>
  <c r="X786" i="6"/>
  <c r="AC790" i="6"/>
  <c r="AC792" i="6"/>
  <c r="F796" i="6"/>
  <c r="T802" i="6"/>
  <c r="X806" i="6"/>
  <c r="F811" i="6"/>
  <c r="AC820" i="6"/>
  <c r="F823" i="6"/>
  <c r="F830" i="6"/>
  <c r="X834" i="6"/>
  <c r="M838" i="6"/>
  <c r="AE846" i="6"/>
  <c r="F428" i="6"/>
  <c r="AD442" i="6"/>
  <c r="F460" i="6"/>
  <c r="I502" i="6"/>
  <c r="T571" i="6"/>
  <c r="W613" i="6"/>
  <c r="AE378" i="6"/>
  <c r="X418" i="6"/>
  <c r="AE426" i="6"/>
  <c r="M434" i="6"/>
  <c r="X479" i="6"/>
  <c r="F499" i="6"/>
  <c r="AD504" i="6"/>
  <c r="AD512" i="6"/>
  <c r="W543" i="6"/>
  <c r="M550" i="6"/>
  <c r="AE555" i="6"/>
  <c r="AD564" i="6"/>
  <c r="F620" i="6"/>
  <c r="F628" i="6"/>
  <c r="M631" i="6"/>
  <c r="F648" i="6"/>
  <c r="C18" i="13"/>
  <c r="M651" i="6"/>
  <c r="I21" i="13"/>
  <c r="F665" i="6"/>
  <c r="AD690" i="6"/>
  <c r="F694" i="6"/>
  <c r="F701" i="6"/>
  <c r="F706" i="6"/>
  <c r="AD728" i="6"/>
  <c r="W737" i="6"/>
  <c r="W745" i="6"/>
  <c r="F760" i="6"/>
  <c r="F787" i="6"/>
  <c r="F806" i="6"/>
  <c r="F815" i="6"/>
  <c r="AE822" i="6"/>
  <c r="F835" i="6"/>
  <c r="F851" i="6"/>
  <c r="M819" i="6"/>
  <c r="Q846" i="6"/>
  <c r="P104" i="1"/>
  <c r="I104" i="6" s="1"/>
  <c r="AE275" i="6"/>
  <c r="AE282" i="6"/>
  <c r="X290" i="6"/>
  <c r="X298" i="6"/>
  <c r="M332" i="6"/>
  <c r="AE342" i="6"/>
  <c r="AC356" i="6"/>
  <c r="M359" i="6"/>
  <c r="M376" i="6"/>
  <c r="AD304" i="6"/>
  <c r="AE310" i="6"/>
  <c r="AE279" i="6"/>
  <c r="X286" i="6"/>
  <c r="AE302" i="6"/>
  <c r="AD336" i="6"/>
  <c r="M343" i="6"/>
  <c r="M372" i="6"/>
  <c r="AC381" i="6"/>
  <c r="M388" i="6"/>
  <c r="M394" i="6"/>
  <c r="X343" i="6"/>
  <c r="AC372" i="6"/>
  <c r="AE398" i="6"/>
  <c r="AE421" i="6"/>
  <c r="AC440" i="6"/>
  <c r="X454" i="6"/>
  <c r="AE460" i="6"/>
  <c r="M471" i="6"/>
  <c r="M487" i="6"/>
  <c r="X493" i="6"/>
  <c r="AE507" i="6"/>
  <c r="AD519" i="6"/>
  <c r="X533" i="6"/>
  <c r="AD561" i="6"/>
  <c r="AC382" i="6"/>
  <c r="X390" i="6"/>
  <c r="AE470" i="6"/>
  <c r="AE523" i="6"/>
  <c r="AE438" i="6"/>
  <c r="M490" i="6"/>
  <c r="AD563" i="6"/>
  <c r="W600" i="6"/>
  <c r="AC604" i="6"/>
  <c r="AE619" i="6"/>
  <c r="X630" i="6"/>
  <c r="W638" i="6"/>
  <c r="O8" i="13"/>
  <c r="W640" i="6"/>
  <c r="O10" i="13"/>
  <c r="AE656" i="6"/>
  <c r="X724" i="6"/>
  <c r="AD764" i="6"/>
  <c r="X773" i="6"/>
  <c r="AE786" i="6"/>
  <c r="AC513" i="6"/>
  <c r="X570" i="6"/>
  <c r="W639" i="6"/>
  <c r="O9" i="13"/>
  <c r="AC460" i="6"/>
  <c r="X516" i="6"/>
  <c r="X589" i="6"/>
  <c r="AD612" i="6"/>
  <c r="AD632" i="6"/>
  <c r="AE653" i="6"/>
  <c r="U23" i="13"/>
  <c r="X661" i="6"/>
  <c r="M706" i="6"/>
  <c r="W724" i="6"/>
  <c r="X729" i="6"/>
  <c r="AD746" i="6"/>
  <c r="M774" i="6"/>
  <c r="AE615" i="6"/>
  <c r="AE652" i="6"/>
  <c r="U22" i="13"/>
  <c r="W712" i="6"/>
  <c r="M807" i="6"/>
  <c r="M820" i="6"/>
  <c r="AC839" i="6"/>
  <c r="AE500" i="6"/>
  <c r="AD606" i="6"/>
  <c r="AD627" i="6"/>
  <c r="AC665" i="6"/>
  <c r="AC784" i="6"/>
  <c r="W721" i="6"/>
  <c r="AD576" i="6"/>
  <c r="AD646" i="6"/>
  <c r="T16" i="13"/>
  <c r="AE778" i="6"/>
  <c r="AC800" i="6"/>
  <c r="AE810" i="6"/>
  <c r="AD726" i="6"/>
  <c r="AD312" i="6"/>
  <c r="AD451" i="6"/>
  <c r="X644" i="6"/>
  <c r="P14" i="13"/>
  <c r="X753" i="6"/>
  <c r="AE309" i="6"/>
  <c r="AD323" i="6"/>
  <c r="F341" i="6"/>
  <c r="M360" i="6"/>
  <c r="F470" i="6"/>
  <c r="AE281" i="6"/>
  <c r="F299" i="6"/>
  <c r="F322" i="6"/>
  <c r="F359" i="6"/>
  <c r="F376" i="6"/>
  <c r="AC404" i="6"/>
  <c r="F275" i="6"/>
  <c r="F324" i="6"/>
  <c r="F343" i="6"/>
  <c r="AE364" i="6"/>
  <c r="M380" i="6"/>
  <c r="AD460" i="6"/>
  <c r="F465" i="6"/>
  <c r="F476" i="6"/>
  <c r="AC480" i="6"/>
  <c r="F493" i="6"/>
  <c r="AD495" i="6"/>
  <c r="F534" i="6"/>
  <c r="X539" i="6"/>
  <c r="X553" i="6"/>
  <c r="F570" i="6"/>
  <c r="F584" i="6"/>
  <c r="W606" i="6"/>
  <c r="F618" i="6"/>
  <c r="X628" i="6"/>
  <c r="F660" i="6"/>
  <c r="X459" i="6"/>
  <c r="M486" i="6"/>
  <c r="F500" i="6"/>
  <c r="AE506" i="6"/>
  <c r="W522" i="1"/>
  <c r="AD523" i="6"/>
  <c r="X528" i="6"/>
  <c r="F558" i="6"/>
  <c r="F566" i="6"/>
  <c r="F592" i="6"/>
  <c r="W599" i="6"/>
  <c r="F602" i="6"/>
  <c r="X659" i="6"/>
  <c r="X351" i="6"/>
  <c r="AC392" i="6"/>
  <c r="X415" i="6"/>
  <c r="X423" i="6"/>
  <c r="F443" i="6"/>
  <c r="F445" i="6"/>
  <c r="AC452" i="6"/>
  <c r="AE468" i="6"/>
  <c r="AE475" i="6"/>
  <c r="AC477" i="6"/>
  <c r="F484" i="6"/>
  <c r="AC498" i="6"/>
  <c r="F517" i="6"/>
  <c r="F529" i="6"/>
  <c r="F603" i="6"/>
  <c r="AE304" i="6"/>
  <c r="AE410" i="6"/>
  <c r="X694" i="6"/>
  <c r="F733" i="6"/>
  <c r="W769" i="6"/>
  <c r="AC795" i="6"/>
  <c r="AD732" i="6"/>
  <c r="F768" i="6"/>
  <c r="M792" i="6"/>
  <c r="M647" i="6"/>
  <c r="I17" i="13"/>
  <c r="AD722" i="6"/>
  <c r="F753" i="6"/>
  <c r="F777" i="6"/>
  <c r="M794" i="6"/>
  <c r="F800" i="6"/>
  <c r="AC810" i="6"/>
  <c r="M827" i="6"/>
  <c r="AC850" i="6"/>
  <c r="M814" i="6"/>
  <c r="F817" i="6"/>
  <c r="M834" i="6"/>
  <c r="F845" i="6"/>
  <c r="F848" i="6"/>
  <c r="M852" i="6"/>
  <c r="F466" i="6"/>
  <c r="F475" i="6"/>
  <c r="F532" i="6"/>
  <c r="F667" i="6"/>
  <c r="F490" i="6"/>
  <c r="F520" i="6"/>
  <c r="F559" i="6"/>
  <c r="F586" i="6"/>
  <c r="F308" i="6"/>
  <c r="F336" i="6"/>
  <c r="F495" i="6"/>
  <c r="F438" i="6"/>
  <c r="F439" i="6"/>
  <c r="F594" i="6"/>
  <c r="F657" i="6"/>
  <c r="F736" i="6"/>
  <c r="F770" i="6"/>
  <c r="F801" i="6"/>
  <c r="F842" i="6"/>
  <c r="F328" i="6"/>
  <c r="F533" i="6"/>
  <c r="X295" i="6"/>
  <c r="M353" i="6"/>
  <c r="AE360" i="6"/>
  <c r="AC448" i="6"/>
  <c r="AD478" i="6"/>
  <c r="AD488" i="6"/>
  <c r="W598" i="6"/>
  <c r="W335" i="6"/>
  <c r="AD626" i="6"/>
  <c r="X521" i="6"/>
  <c r="AC781" i="6"/>
  <c r="AC796" i="6"/>
  <c r="M812" i="6"/>
  <c r="AE716" i="6"/>
  <c r="AE736" i="6"/>
  <c r="X734" i="6"/>
  <c r="X709" i="6"/>
  <c r="M786" i="6"/>
  <c r="M802" i="6"/>
  <c r="X315" i="6"/>
  <c r="AC367" i="6"/>
  <c r="M446" i="6"/>
  <c r="AD531" i="6"/>
  <c r="X277" i="6"/>
  <c r="AC409" i="6"/>
  <c r="X330" i="6"/>
  <c r="M835" i="6"/>
  <c r="M438" i="6"/>
  <c r="AE357" i="6"/>
  <c r="AE638" i="6"/>
  <c r="U8" i="13"/>
  <c r="AE805" i="6"/>
  <c r="AE833" i="6"/>
  <c r="AD621" i="6"/>
  <c r="M799" i="6"/>
  <c r="X281" i="6"/>
  <c r="X289" i="6"/>
  <c r="M815" i="6"/>
  <c r="X765" i="6"/>
  <c r="AC469" i="6"/>
  <c r="AD584" i="6"/>
  <c r="AE366" i="6"/>
  <c r="X491" i="6"/>
  <c r="AE567" i="6"/>
  <c r="M824" i="6"/>
  <c r="X322" i="6"/>
  <c r="AE428" i="6"/>
  <c r="AA347" i="6"/>
  <c r="O309" i="6"/>
  <c r="AG277" i="6"/>
  <c r="AG459" i="6"/>
  <c r="U562" i="6"/>
  <c r="J347" i="6"/>
  <c r="O369" i="6"/>
  <c r="AA414" i="6"/>
  <c r="AG273" i="6"/>
  <c r="U329" i="6"/>
  <c r="AA343" i="6"/>
  <c r="D562" i="6"/>
  <c r="J369" i="6"/>
  <c r="J413" i="6"/>
  <c r="U586" i="6"/>
  <c r="U600" i="6"/>
  <c r="U283" i="6"/>
  <c r="J445" i="6"/>
  <c r="AG456" i="6"/>
  <c r="AA494" i="6"/>
  <c r="AG337" i="6"/>
  <c r="J337" i="6"/>
  <c r="AA367" i="6"/>
  <c r="O367" i="6"/>
  <c r="J321" i="6"/>
  <c r="D321" i="6"/>
  <c r="J325" i="6"/>
  <c r="D325" i="6"/>
  <c r="U397" i="6"/>
  <c r="J411" i="6"/>
  <c r="D411" i="6"/>
  <c r="AG550" i="6"/>
  <c r="AG556" i="6"/>
  <c r="U595" i="6"/>
  <c r="O602" i="6"/>
  <c r="J602" i="6"/>
  <c r="O502" i="6"/>
  <c r="AG566" i="6"/>
  <c r="O614" i="6"/>
  <c r="U627" i="6"/>
  <c r="AA490" i="6"/>
  <c r="U616" i="6"/>
  <c r="AA283" i="6"/>
  <c r="U445" i="6"/>
  <c r="U456" i="6"/>
  <c r="U494" i="6"/>
  <c r="J494" i="6"/>
  <c r="U337" i="6"/>
  <c r="D337" i="6"/>
  <c r="J367" i="6"/>
  <c r="D367" i="6"/>
  <c r="AG321" i="6"/>
  <c r="AG325" i="6"/>
  <c r="O397" i="6"/>
  <c r="AG411" i="6"/>
  <c r="AA550" i="6"/>
  <c r="U556" i="6"/>
  <c r="AA595" i="6"/>
  <c r="O595" i="6"/>
  <c r="AG602" i="6"/>
  <c r="D602" i="6"/>
  <c r="AA502" i="6"/>
  <c r="AA566" i="6"/>
  <c r="J614" i="6"/>
  <c r="AA627" i="6"/>
  <c r="AG490" i="6"/>
  <c r="J490" i="6"/>
  <c r="AA616" i="6"/>
  <c r="O616" i="6"/>
  <c r="AG283" i="6"/>
  <c r="AG445" i="6"/>
  <c r="AA456" i="6"/>
  <c r="AG494" i="6"/>
  <c r="J397" i="6"/>
  <c r="U550" i="6"/>
  <c r="AA556" i="6"/>
  <c r="J595" i="6"/>
  <c r="AG502" i="6"/>
  <c r="U566" i="6"/>
  <c r="U614" i="6"/>
  <c r="AG627" i="6"/>
  <c r="O490" i="6"/>
  <c r="J616" i="6"/>
  <c r="O347" i="6"/>
  <c r="D347" i="6"/>
  <c r="J309" i="6"/>
  <c r="D309" i="6"/>
  <c r="AG369" i="6"/>
  <c r="D369" i="6"/>
  <c r="AA385" i="6"/>
  <c r="AG414" i="6"/>
  <c r="J414" i="6"/>
  <c r="U273" i="6"/>
  <c r="U277" i="6"/>
  <c r="U301" i="6"/>
  <c r="AA329" i="6"/>
  <c r="O329" i="6"/>
  <c r="O343" i="6"/>
  <c r="AG413" i="6"/>
  <c r="D413" i="6"/>
  <c r="U459" i="6"/>
  <c r="O562" i="6"/>
  <c r="AA586" i="6"/>
  <c r="AA600" i="6"/>
  <c r="O600" i="6"/>
  <c r="U347" i="6"/>
  <c r="AG309" i="6"/>
  <c r="U369" i="6"/>
  <c r="AG385" i="6"/>
  <c r="J385" i="6"/>
  <c r="U414" i="6"/>
  <c r="D414" i="6"/>
  <c r="J273" i="6"/>
  <c r="O273" i="6"/>
  <c r="AA277" i="6"/>
  <c r="O277" i="6"/>
  <c r="AA301" i="6"/>
  <c r="O301" i="6"/>
  <c r="J329" i="6"/>
  <c r="D329" i="6"/>
  <c r="J343" i="6"/>
  <c r="U343" i="6"/>
  <c r="U413" i="6"/>
  <c r="AA459" i="6"/>
  <c r="O459" i="6"/>
  <c r="AA562" i="6"/>
  <c r="O586" i="6"/>
  <c r="J586" i="6"/>
  <c r="J600" i="6"/>
  <c r="D600" i="6"/>
  <c r="U385" i="6"/>
  <c r="AA273" i="6"/>
  <c r="J277" i="6"/>
  <c r="J301" i="6"/>
  <c r="AG343" i="6"/>
  <c r="J459" i="6"/>
  <c r="AG562" i="6"/>
  <c r="AG586" i="6"/>
  <c r="P211" i="1"/>
  <c r="I211" i="6" s="1"/>
  <c r="AG182" i="1"/>
  <c r="T182" i="6" s="1"/>
  <c r="M154" i="6"/>
  <c r="W154" i="1"/>
  <c r="Y154" i="1" s="1"/>
  <c r="N154" i="6" s="1"/>
  <c r="AE436" i="6"/>
  <c r="BA436" i="1"/>
  <c r="AC65" i="6"/>
  <c r="BA65" i="1"/>
  <c r="AF65" i="6" s="1"/>
  <c r="M130" i="6"/>
  <c r="W130" i="1"/>
  <c r="Y130" i="1" s="1"/>
  <c r="N130" i="6" s="1"/>
  <c r="AC641" i="6"/>
  <c r="BA641" i="1"/>
  <c r="AC656" i="6"/>
  <c r="BA656" i="1"/>
  <c r="G656" i="7" s="1"/>
  <c r="W775" i="6"/>
  <c r="AQ775" i="1"/>
  <c r="AD493" i="6"/>
  <c r="BA493" i="1"/>
  <c r="G493" i="7" s="1"/>
  <c r="AE608" i="6"/>
  <c r="BA608" i="1"/>
  <c r="AC45" i="6"/>
  <c r="BA45" i="1"/>
  <c r="AF45" i="6" s="1"/>
  <c r="AC652" i="6"/>
  <c r="BA652" i="1"/>
  <c r="W146" i="1"/>
  <c r="Y146" i="1" s="1"/>
  <c r="N146" i="6" s="1"/>
  <c r="W280" i="1"/>
  <c r="W415" i="1"/>
  <c r="W423" i="1"/>
  <c r="P433" i="1"/>
  <c r="P455" i="1"/>
  <c r="AG488" i="1"/>
  <c r="BA509" i="1"/>
  <c r="W348" i="1"/>
  <c r="P414" i="1"/>
  <c r="W529" i="1"/>
  <c r="BA512" i="1"/>
  <c r="P567" i="1"/>
  <c r="P596" i="1"/>
  <c r="C596" i="7" s="1"/>
  <c r="P604" i="1"/>
  <c r="C604" i="7" s="1"/>
  <c r="P676" i="1"/>
  <c r="BA619" i="1"/>
  <c r="AQ535" i="1"/>
  <c r="F535" i="7" s="1"/>
  <c r="BA593" i="1"/>
  <c r="W663" i="1"/>
  <c r="AQ559" i="1"/>
  <c r="P586" i="1"/>
  <c r="AQ631" i="1"/>
  <c r="BA684" i="1"/>
  <c r="BA688" i="1"/>
  <c r="W677" i="1"/>
  <c r="W770" i="1"/>
  <c r="AG743" i="1"/>
  <c r="E743" i="7" s="1"/>
  <c r="S132" i="6"/>
  <c r="AQ193" i="1"/>
  <c r="S236" i="6"/>
  <c r="W328" i="6"/>
  <c r="W334" i="1"/>
  <c r="M443" i="6"/>
  <c r="M431" i="6"/>
  <c r="W542" i="1"/>
  <c r="AG636" i="1"/>
  <c r="N6" i="13" s="1"/>
  <c r="W734" i="1"/>
  <c r="AG750" i="1"/>
  <c r="AG774" i="1"/>
  <c r="AG800" i="1"/>
  <c r="AG668" i="1"/>
  <c r="P709" i="1"/>
  <c r="AG383" i="1"/>
  <c r="E383" i="7" s="1"/>
  <c r="P535" i="1"/>
  <c r="C284" i="7"/>
  <c r="E391" i="7"/>
  <c r="C714" i="7"/>
  <c r="E652" i="7"/>
  <c r="E355" i="7"/>
  <c r="E421" i="7"/>
  <c r="C746" i="7"/>
  <c r="E328" i="7"/>
  <c r="P19" i="1"/>
  <c r="I19" i="6" s="1"/>
  <c r="BA67" i="1"/>
  <c r="AF67" i="6" s="1"/>
  <c r="W44" i="1"/>
  <c r="Y44" i="1" s="1"/>
  <c r="N44" i="6" s="1"/>
  <c r="BA60" i="1"/>
  <c r="AF60" i="6" s="1"/>
  <c r="BA50" i="1"/>
  <c r="AQ75" i="1"/>
  <c r="Z75" i="6" s="1"/>
  <c r="C287" i="7"/>
  <c r="E736" i="7"/>
  <c r="D836" i="7"/>
  <c r="C727" i="7"/>
  <c r="E341" i="7"/>
  <c r="E407" i="7"/>
  <c r="E478" i="7"/>
  <c r="E350" i="7"/>
  <c r="E361" i="7"/>
  <c r="D736" i="7"/>
  <c r="BA32" i="1"/>
  <c r="AF32" i="6" s="1"/>
  <c r="AQ35" i="1"/>
  <c r="Z35" i="6" s="1"/>
  <c r="AQ54" i="1"/>
  <c r="Z54" i="6" s="1"/>
  <c r="W58" i="1"/>
  <c r="Y58" i="1" s="1"/>
  <c r="N58" i="6" s="1"/>
  <c r="W140" i="1"/>
  <c r="Y140" i="1" s="1"/>
  <c r="N140" i="6" s="1"/>
  <c r="W137" i="1"/>
  <c r="Y137" i="1" s="1"/>
  <c r="N137" i="6" s="1"/>
  <c r="W164" i="1"/>
  <c r="Y164" i="1" s="1"/>
  <c r="N164" i="6" s="1"/>
  <c r="W287" i="1"/>
  <c r="P275" i="1"/>
  <c r="C275" i="7" s="1"/>
  <c r="P289" i="1"/>
  <c r="W367" i="1"/>
  <c r="AG482" i="1"/>
  <c r="BA462" i="1"/>
  <c r="G462" i="7" s="1"/>
  <c r="BA496" i="1"/>
  <c r="P656" i="1"/>
  <c r="C656" i="7" s="1"/>
  <c r="W629" i="1"/>
  <c r="W498" i="1"/>
  <c r="BA653" i="1"/>
  <c r="W675" i="1"/>
  <c r="AQ546" i="1"/>
  <c r="F546" i="7" s="1"/>
  <c r="P610" i="1"/>
  <c r="P638" i="1"/>
  <c r="AQ643" i="1"/>
  <c r="W502" i="1"/>
  <c r="P700" i="1"/>
  <c r="AQ816" i="1"/>
  <c r="W851" i="1"/>
  <c r="P764" i="1"/>
  <c r="C764" i="7" s="1"/>
  <c r="AG358" i="1"/>
  <c r="AG259" i="1"/>
  <c r="T259" i="6" s="1"/>
  <c r="M451" i="6"/>
  <c r="S241" i="6"/>
  <c r="AQ332" i="1"/>
  <c r="F332" i="7" s="1"/>
  <c r="M459" i="6"/>
  <c r="P358" i="1"/>
  <c r="AG560" i="1"/>
  <c r="AG719" i="1"/>
  <c r="AG811" i="1"/>
  <c r="S725" i="6"/>
  <c r="S757" i="6"/>
  <c r="P545" i="1"/>
  <c r="C545" i="7" s="1"/>
  <c r="AG824" i="1"/>
  <c r="P742" i="1"/>
  <c r="AG115" i="1"/>
  <c r="T115" i="6" s="1"/>
  <c r="P478" i="1"/>
  <c r="W726" i="1"/>
  <c r="AG487" i="1"/>
  <c r="E313" i="7"/>
  <c r="E384" i="7"/>
  <c r="W27" i="1"/>
  <c r="Y27" i="1" s="1"/>
  <c r="N27" i="6" s="1"/>
  <c r="C291" i="7"/>
  <c r="E387" i="7"/>
  <c r="C728" i="7"/>
  <c r="E348" i="7"/>
  <c r="E305" i="7"/>
  <c r="E331" i="7"/>
  <c r="E311" i="7"/>
  <c r="W13" i="1"/>
  <c r="Y13" i="1" s="1"/>
  <c r="N13" i="6" s="1"/>
  <c r="AQ62" i="1"/>
  <c r="Z62" i="6" s="1"/>
  <c r="AQ36" i="1"/>
  <c r="Z36" i="6" s="1"/>
  <c r="AQ96" i="1"/>
  <c r="Z96" i="6" s="1"/>
  <c r="W112" i="1"/>
  <c r="Y112" i="1" s="1"/>
  <c r="N112" i="6" s="1"/>
  <c r="W244" i="1"/>
  <c r="Y244" i="1" s="1"/>
  <c r="N244" i="6" s="1"/>
  <c r="W288" i="1"/>
  <c r="W231" i="1"/>
  <c r="Y231" i="1" s="1"/>
  <c r="N231" i="6" s="1"/>
  <c r="W248" i="1"/>
  <c r="Y248" i="1" s="1"/>
  <c r="N248" i="6" s="1"/>
  <c r="P336" i="1"/>
  <c r="P429" i="1"/>
  <c r="BA457" i="1"/>
  <c r="G457" i="7" s="1"/>
  <c r="AG467" i="1"/>
  <c r="E467" i="7" s="1"/>
  <c r="BA521" i="1"/>
  <c r="W517" i="1"/>
  <c r="BA464" i="1"/>
  <c r="G464" i="7" s="1"/>
  <c r="P539" i="1"/>
  <c r="P620" i="1"/>
  <c r="W652" i="1"/>
  <c r="AQ519" i="1"/>
  <c r="F519" i="7" s="1"/>
  <c r="W667" i="1"/>
  <c r="W679" i="1"/>
  <c r="AQ595" i="1"/>
  <c r="W638" i="1"/>
  <c r="P650" i="1"/>
  <c r="W510" i="1"/>
  <c r="AQ773" i="1"/>
  <c r="AG759" i="1"/>
  <c r="E759" i="7" s="1"/>
  <c r="P187" i="1"/>
  <c r="I187" i="6" s="1"/>
  <c r="AG463" i="1"/>
  <c r="AQ473" i="1"/>
  <c r="AG776" i="1"/>
  <c r="AG509" i="1"/>
  <c r="P794" i="1"/>
  <c r="AG762" i="1"/>
  <c r="AG816" i="1"/>
  <c r="AG680" i="1"/>
  <c r="S737" i="6"/>
  <c r="AG98" i="1"/>
  <c r="T98" i="6" s="1"/>
  <c r="P83" i="1"/>
  <c r="I83" i="6" s="1"/>
  <c r="AG558" i="1"/>
  <c r="AG711" i="1"/>
  <c r="P339" i="1"/>
  <c r="AG566" i="1"/>
  <c r="P542" i="1"/>
  <c r="S249" i="6"/>
  <c r="AQ550" i="1"/>
  <c r="W587" i="1"/>
  <c r="E649" i="7"/>
  <c r="E697" i="7"/>
  <c r="AG698" i="1"/>
  <c r="E693" i="7"/>
  <c r="E712" i="7"/>
  <c r="AG707" i="1"/>
  <c r="AG706" i="1"/>
  <c r="AG732" i="1"/>
  <c r="P752" i="1"/>
  <c r="C752" i="7" s="1"/>
  <c r="AG748" i="1"/>
  <c r="E748" i="7" s="1"/>
  <c r="AG746" i="1"/>
  <c r="T737" i="6"/>
  <c r="E737" i="7"/>
  <c r="AQ757" i="1"/>
  <c r="C574" i="7"/>
  <c r="E647" i="7"/>
  <c r="E492" i="7"/>
  <c r="P677" i="1"/>
  <c r="D358" i="7"/>
  <c r="E580" i="7"/>
  <c r="E740" i="7"/>
  <c r="C332" i="7"/>
  <c r="D639" i="7"/>
  <c r="C556" i="7"/>
  <c r="E617" i="7"/>
  <c r="E735" i="7"/>
  <c r="AD524" i="6"/>
  <c r="BA524" i="1"/>
  <c r="G524" i="7" s="1"/>
  <c r="M783" i="6"/>
  <c r="W783" i="1"/>
  <c r="AE510" i="6"/>
  <c r="BA510" i="1"/>
  <c r="G510" i="7" s="1"/>
  <c r="X471" i="6"/>
  <c r="AQ471" i="1"/>
  <c r="AD66" i="6"/>
  <c r="BA66" i="1"/>
  <c r="AF66" i="6" s="1"/>
  <c r="AC22" i="6"/>
  <c r="BA22" i="1"/>
  <c r="AF22" i="6" s="1"/>
  <c r="M593" i="6"/>
  <c r="W593" i="1"/>
  <c r="M634" i="6"/>
  <c r="W634" i="1"/>
  <c r="M654" i="6"/>
  <c r="W654" i="1"/>
  <c r="AC673" i="6"/>
  <c r="BA673" i="1"/>
  <c r="AE694" i="6"/>
  <c r="BA694" i="1"/>
  <c r="W14" i="6"/>
  <c r="AQ14" i="1"/>
  <c r="Z14" i="6" s="1"/>
  <c r="X651" i="6"/>
  <c r="AQ651" i="1"/>
  <c r="W629" i="6"/>
  <c r="AQ629" i="1"/>
  <c r="W649" i="6"/>
  <c r="AQ649" i="1"/>
  <c r="F649" i="7" s="1"/>
  <c r="P195" i="1"/>
  <c r="I195" i="6" s="1"/>
  <c r="P39" i="1"/>
  <c r="I39" i="6" s="1"/>
  <c r="P483" i="1"/>
  <c r="W710" i="1"/>
  <c r="AQ709" i="1"/>
  <c r="AG449" i="1"/>
  <c r="E449" i="7" s="1"/>
  <c r="AG747" i="1"/>
  <c r="P769" i="1"/>
  <c r="AG42" i="1"/>
  <c r="T42" i="6" s="1"/>
  <c r="AQ554" i="1"/>
  <c r="BA51" i="1"/>
  <c r="AF51" i="6" s="1"/>
  <c r="BA21" i="1"/>
  <c r="AF21" i="6" s="1"/>
  <c r="I299" i="6"/>
  <c r="C299" i="7"/>
  <c r="T413" i="6"/>
  <c r="E413" i="7"/>
  <c r="T427" i="6"/>
  <c r="E427" i="7"/>
  <c r="M648" i="6"/>
  <c r="W648" i="1"/>
  <c r="W661" i="6"/>
  <c r="AQ661" i="1"/>
  <c r="AC647" i="6"/>
  <c r="BA647" i="1"/>
  <c r="G647" i="7" s="1"/>
  <c r="N722" i="6"/>
  <c r="AD659" i="6"/>
  <c r="BA659" i="1"/>
  <c r="C302" i="7"/>
  <c r="I588" i="6"/>
  <c r="C588" i="7"/>
  <c r="AE675" i="6"/>
  <c r="BA675" i="1"/>
  <c r="AC598" i="6"/>
  <c r="BA598" i="1"/>
  <c r="W224" i="1"/>
  <c r="Y224" i="1" s="1"/>
  <c r="N224" i="6" s="1"/>
  <c r="I680" i="6"/>
  <c r="C680" i="7"/>
  <c r="I552" i="6"/>
  <c r="C552" i="7"/>
  <c r="AE68" i="6"/>
  <c r="BA68" i="1"/>
  <c r="AF68" i="6" s="1"/>
  <c r="M610" i="6"/>
  <c r="W610" i="1"/>
  <c r="X586" i="6"/>
  <c r="AQ586" i="1"/>
  <c r="H335" i="6"/>
  <c r="P335" i="1"/>
  <c r="H703" i="6"/>
  <c r="P703" i="1"/>
  <c r="S722" i="6"/>
  <c r="AG722" i="1"/>
  <c r="S754" i="6"/>
  <c r="AG754" i="1"/>
  <c r="S758" i="6"/>
  <c r="AG758" i="1"/>
  <c r="S836" i="6"/>
  <c r="AG836" i="1"/>
  <c r="H842" i="6"/>
  <c r="P842" i="1"/>
  <c r="M566" i="6"/>
  <c r="W566" i="1"/>
  <c r="S485" i="6"/>
  <c r="AG485" i="1"/>
  <c r="W522" i="6"/>
  <c r="AQ522" i="1"/>
  <c r="S481" i="6"/>
  <c r="AG481" i="1"/>
  <c r="S777" i="6"/>
  <c r="AG777" i="1"/>
  <c r="S788" i="6"/>
  <c r="AG788" i="1"/>
  <c r="S830" i="6"/>
  <c r="AG830" i="1"/>
  <c r="S850" i="6"/>
  <c r="AG850" i="1"/>
  <c r="X538" i="6"/>
  <c r="AQ538" i="1"/>
  <c r="S799" i="6"/>
  <c r="AG799" i="1"/>
  <c r="S842" i="6"/>
  <c r="AG842" i="1"/>
  <c r="S628" i="6"/>
  <c r="AG628" i="1"/>
  <c r="S793" i="6"/>
  <c r="AG793" i="1"/>
  <c r="S766" i="6"/>
  <c r="AG766" i="1"/>
  <c r="S586" i="6"/>
  <c r="AG586" i="1"/>
  <c r="S493" i="6"/>
  <c r="AG493" i="1"/>
  <c r="S849" i="6"/>
  <c r="AG849" i="1"/>
  <c r="S786" i="6"/>
  <c r="AG786" i="1"/>
  <c r="S533" i="6"/>
  <c r="AG533" i="1"/>
  <c r="X693" i="6"/>
  <c r="AQ693" i="1"/>
  <c r="F693" i="7" s="1"/>
  <c r="S501" i="6"/>
  <c r="AG501" i="1"/>
  <c r="AG753" i="1"/>
  <c r="S753" i="6"/>
  <c r="S832" i="6"/>
  <c r="AG832" i="1"/>
  <c r="M702" i="6"/>
  <c r="W702" i="1"/>
  <c r="H810" i="6"/>
  <c r="P810" i="1"/>
  <c r="S497" i="6"/>
  <c r="AG497" i="1"/>
  <c r="AG576" i="1"/>
  <c r="S576" i="6"/>
  <c r="H708" i="6"/>
  <c r="P708" i="1"/>
  <c r="S716" i="6"/>
  <c r="AG716" i="1"/>
  <c r="S730" i="6"/>
  <c r="AG730" i="1"/>
  <c r="H834" i="6"/>
  <c r="P834" i="1"/>
  <c r="S783" i="6"/>
  <c r="AG783" i="1"/>
  <c r="S844" i="6"/>
  <c r="AG844" i="1"/>
  <c r="AG573" i="1"/>
  <c r="S573" i="6"/>
  <c r="S646" i="6"/>
  <c r="AG646" i="1"/>
  <c r="N16" i="13" s="1"/>
  <c r="S590" i="6"/>
  <c r="AG590" i="1"/>
  <c r="S674" i="6"/>
  <c r="AG674" i="1"/>
  <c r="S109" i="6"/>
  <c r="AG109" i="1"/>
  <c r="T109" i="6" s="1"/>
  <c r="S583" i="6"/>
  <c r="AG583" i="1"/>
  <c r="S642" i="6"/>
  <c r="AG642" i="1"/>
  <c r="N12" i="13" s="1"/>
  <c r="W292" i="1"/>
  <c r="AG437" i="1"/>
  <c r="W448" i="1"/>
  <c r="P175" i="1"/>
  <c r="I175" i="6" s="1"/>
  <c r="AG388" i="1"/>
  <c r="M473" i="6"/>
  <c r="W487" i="1"/>
  <c r="AG567" i="1"/>
  <c r="P711" i="1"/>
  <c r="W709" i="6"/>
  <c r="AG815" i="1"/>
  <c r="AG823" i="1"/>
  <c r="H525" i="6"/>
  <c r="P525" i="1"/>
  <c r="H452" i="6"/>
  <c r="P452" i="1"/>
  <c r="H776" i="6"/>
  <c r="P776" i="1"/>
  <c r="H488" i="6"/>
  <c r="P488" i="1"/>
  <c r="C488" i="7" s="1"/>
  <c r="E599" i="7"/>
  <c r="E627" i="7"/>
  <c r="BA451" i="1"/>
  <c r="AG433" i="1"/>
  <c r="W482" i="1"/>
  <c r="AG495" i="1"/>
  <c r="AG534" i="1"/>
  <c r="AG537" i="1"/>
  <c r="P780" i="1"/>
  <c r="W750" i="1"/>
  <c r="AG782" i="1"/>
  <c r="AG790" i="1"/>
  <c r="AG805" i="1"/>
  <c r="AG822" i="1"/>
  <c r="AG829" i="1"/>
  <c r="AG614" i="1"/>
  <c r="AG792" i="1"/>
  <c r="AG459" i="1"/>
  <c r="AG809" i="1"/>
  <c r="M501" i="6"/>
  <c r="W501" i="1"/>
  <c r="H546" i="6"/>
  <c r="P546" i="1"/>
  <c r="H575" i="6"/>
  <c r="P575" i="1"/>
  <c r="S632" i="6"/>
  <c r="AG632" i="1"/>
  <c r="X525" i="6"/>
  <c r="AQ525" i="1"/>
  <c r="AG561" i="1"/>
  <c r="S561" i="6"/>
  <c r="S852" i="6"/>
  <c r="AG852" i="1"/>
  <c r="S346" i="6"/>
  <c r="AG346" i="1"/>
  <c r="S359" i="6"/>
  <c r="AG359" i="1"/>
  <c r="S791" i="6"/>
  <c r="AG791" i="1"/>
  <c r="S806" i="6"/>
  <c r="AG806" i="1"/>
  <c r="S682" i="6"/>
  <c r="AG682" i="1"/>
  <c r="AG709" i="1"/>
  <c r="S709" i="6"/>
  <c r="M30" i="6"/>
  <c r="W30" i="1"/>
  <c r="Y30" i="1" s="1"/>
  <c r="N30" i="6" s="1"/>
  <c r="AC523" i="6"/>
  <c r="BA523" i="1"/>
  <c r="AC632" i="6"/>
  <c r="BA632" i="1"/>
  <c r="W627" i="6"/>
  <c r="AQ627" i="1"/>
  <c r="T545" i="6"/>
  <c r="E545" i="7"/>
  <c r="AE600" i="6"/>
  <c r="BA600" i="1"/>
  <c r="W623" i="6"/>
  <c r="AQ623" i="1"/>
  <c r="AC428" i="6"/>
  <c r="BA428" i="1"/>
  <c r="M366" i="6"/>
  <c r="W366" i="1"/>
  <c r="T435" i="6"/>
  <c r="E435" i="7"/>
  <c r="AD96" i="6"/>
  <c r="BA96" i="1"/>
  <c r="AF96" i="6" s="1"/>
  <c r="T494" i="6"/>
  <c r="E494" i="7"/>
  <c r="AE31" i="6"/>
  <c r="BA31" i="1"/>
  <c r="AF31" i="6" s="1"/>
  <c r="AE64" i="6"/>
  <c r="BA64" i="1"/>
  <c r="AF64" i="6" s="1"/>
  <c r="AE677" i="6"/>
  <c r="BA677" i="1"/>
  <c r="T713" i="6"/>
  <c r="E713" i="7"/>
  <c r="T745" i="6"/>
  <c r="E745" i="7"/>
  <c r="M797" i="6"/>
  <c r="W797" i="1"/>
  <c r="AD470" i="6"/>
  <c r="BA470" i="1"/>
  <c r="M148" i="6"/>
  <c r="W148" i="1"/>
  <c r="Y148" i="1" s="1"/>
  <c r="N148" i="6" s="1"/>
  <c r="AD491" i="6"/>
  <c r="BA491" i="1"/>
  <c r="G491" i="7" s="1"/>
  <c r="AC537" i="6"/>
  <c r="BA537" i="1"/>
  <c r="M613" i="6"/>
  <c r="W613" i="1"/>
  <c r="M617" i="6"/>
  <c r="W617" i="1"/>
  <c r="X655" i="6"/>
  <c r="AQ655" i="1"/>
  <c r="F655" i="7" s="1"/>
  <c r="AC37" i="6"/>
  <c r="BA37" i="1"/>
  <c r="AF37" i="6" s="1"/>
  <c r="AE39" i="6"/>
  <c r="BA39" i="1"/>
  <c r="AF39" i="6" s="1"/>
  <c r="AC692" i="6"/>
  <c r="BA692" i="1"/>
  <c r="AG452" i="1"/>
  <c r="BA430" i="1"/>
  <c r="G430" i="7" s="1"/>
  <c r="BA477" i="1"/>
  <c r="AG472" i="1"/>
  <c r="P179" i="1"/>
  <c r="I179" i="6" s="1"/>
  <c r="M455" i="6"/>
  <c r="W306" i="1"/>
  <c r="P448" i="1"/>
  <c r="AG554" i="1"/>
  <c r="AG779" i="1"/>
  <c r="S745" i="6"/>
  <c r="M509" i="6"/>
  <c r="AG620" i="1"/>
  <c r="S713" i="6"/>
  <c r="P725" i="1"/>
  <c r="AG17" i="1"/>
  <c r="T17" i="6" s="1"/>
  <c r="AG97" i="1"/>
  <c r="T97" i="6" s="1"/>
  <c r="W229" i="1"/>
  <c r="Y229" i="1" s="1"/>
  <c r="N229" i="6" s="1"/>
  <c r="AG530" i="1"/>
  <c r="P510" i="1"/>
  <c r="AG593" i="1"/>
  <c r="P416" i="1"/>
  <c r="C416" i="7" s="1"/>
  <c r="AQ767" i="1"/>
  <c r="BA320" i="1"/>
  <c r="AQ161" i="1"/>
  <c r="Z161" i="6" s="1"/>
  <c r="AG513" i="1"/>
  <c r="W550" i="1"/>
  <c r="AG807" i="1"/>
  <c r="S545" i="6"/>
  <c r="P549" i="1"/>
  <c r="C549" i="7" s="1"/>
  <c r="P579" i="1"/>
  <c r="P757" i="1"/>
  <c r="AQ513" i="1"/>
  <c r="AG354" i="1"/>
  <c r="AG417" i="1"/>
  <c r="AG505" i="1"/>
  <c r="P471" i="1"/>
  <c r="AG773" i="1"/>
  <c r="AG476" i="1"/>
  <c r="P431" i="1"/>
  <c r="AG436" i="1"/>
  <c r="AG444" i="1"/>
  <c r="BA442" i="1"/>
  <c r="P657" i="1"/>
  <c r="P565" i="1"/>
  <c r="C565" i="7" s="1"/>
  <c r="AG702" i="1"/>
  <c r="AQ528" i="1"/>
  <c r="AG602" i="1"/>
  <c r="AG658" i="1"/>
  <c r="P741" i="1"/>
  <c r="C741" i="7" s="1"/>
  <c r="AG10" i="1"/>
  <c r="T10" i="6" s="1"/>
  <c r="P38" i="1"/>
  <c r="I38" i="6" s="1"/>
  <c r="AG363" i="1"/>
  <c r="AG834" i="1"/>
  <c r="P184" i="1"/>
  <c r="I184" i="6" s="1"/>
  <c r="AG351" i="1"/>
  <c r="AG763" i="1"/>
  <c r="AG794" i="1"/>
  <c r="P522" i="1"/>
  <c r="C522" i="7" s="1"/>
  <c r="S169" i="6"/>
  <c r="S165" i="6"/>
  <c r="W165" i="1"/>
  <c r="Y165" i="1" s="1"/>
  <c r="N165" i="6" s="1"/>
  <c r="W176" i="1"/>
  <c r="Y176" i="1" s="1"/>
  <c r="N176" i="6" s="1"/>
  <c r="S212" i="6"/>
  <c r="AG525" i="1"/>
  <c r="AG46" i="1"/>
  <c r="T46" i="6" s="1"/>
  <c r="W523" i="6"/>
  <c r="AQ523" i="1"/>
  <c r="AC63" i="6"/>
  <c r="BA63" i="1"/>
  <c r="AF63" i="6" s="1"/>
  <c r="AC474" i="6"/>
  <c r="BA474" i="1"/>
  <c r="W72" i="1"/>
  <c r="Y72" i="1" s="1"/>
  <c r="N72" i="6" s="1"/>
  <c r="W98" i="1"/>
  <c r="Y98" i="1" s="1"/>
  <c r="N98" i="6" s="1"/>
  <c r="W131" i="1"/>
  <c r="Y131" i="1" s="1"/>
  <c r="N131" i="6" s="1"/>
  <c r="AG77" i="1"/>
  <c r="T77" i="6" s="1"/>
  <c r="AC672" i="6"/>
  <c r="BA672" i="1"/>
  <c r="G672" i="7" s="1"/>
  <c r="M94" i="6"/>
  <c r="W94" i="1"/>
  <c r="Y94" i="1" s="1"/>
  <c r="N94" i="6" s="1"/>
  <c r="I312" i="6"/>
  <c r="C312" i="7"/>
  <c r="T390" i="6"/>
  <c r="E390" i="7"/>
  <c r="I636" i="6"/>
  <c r="C636" i="7"/>
  <c r="T720" i="6"/>
  <c r="E720" i="7"/>
  <c r="T752" i="6"/>
  <c r="E752" i="7"/>
  <c r="AE24" i="6"/>
  <c r="BA24" i="1"/>
  <c r="AF24" i="6" s="1"/>
  <c r="AC40" i="6"/>
  <c r="BA40" i="1"/>
  <c r="AF40" i="6" s="1"/>
  <c r="M46" i="6"/>
  <c r="W46" i="1"/>
  <c r="Y46" i="1" s="1"/>
  <c r="AC434" i="6"/>
  <c r="BA434" i="1"/>
  <c r="T457" i="6"/>
  <c r="E457" i="7"/>
  <c r="AC459" i="6"/>
  <c r="BA459" i="1"/>
  <c r="M279" i="6"/>
  <c r="W279" i="1"/>
  <c r="M295" i="6"/>
  <c r="W295" i="1"/>
  <c r="M303" i="6"/>
  <c r="W303" i="1"/>
  <c r="Y331" i="6"/>
  <c r="AQ331" i="1"/>
  <c r="H338" i="6"/>
  <c r="P338" i="1"/>
  <c r="AC438" i="6"/>
  <c r="BA438" i="1"/>
  <c r="G438" i="7" s="1"/>
  <c r="AE454" i="6"/>
  <c r="BA454" i="1"/>
  <c r="S465" i="6"/>
  <c r="AG465" i="1"/>
  <c r="AE321" i="6"/>
  <c r="BA321" i="1"/>
  <c r="M340" i="6"/>
  <c r="W340" i="1"/>
  <c r="T371" i="6"/>
  <c r="E371" i="7"/>
  <c r="T447" i="6"/>
  <c r="E447" i="7"/>
  <c r="H461" i="6"/>
  <c r="P461" i="1"/>
  <c r="H491" i="6"/>
  <c r="P491" i="1"/>
  <c r="I491" i="6" s="1"/>
  <c r="AE305" i="6"/>
  <c r="BA305" i="1"/>
  <c r="AD319" i="6"/>
  <c r="BA319" i="1"/>
  <c r="G319" i="7" s="1"/>
  <c r="T343" i="6"/>
  <c r="E343" i="7"/>
  <c r="T422" i="6"/>
  <c r="E422" i="7"/>
  <c r="H449" i="6"/>
  <c r="P449" i="1"/>
  <c r="H279" i="6"/>
  <c r="P279" i="1"/>
  <c r="H295" i="6"/>
  <c r="P295" i="1"/>
  <c r="M444" i="6"/>
  <c r="W444" i="1"/>
  <c r="AD448" i="6"/>
  <c r="BA448" i="1"/>
  <c r="AD484" i="6"/>
  <c r="BA484" i="1"/>
  <c r="G484" i="7" s="1"/>
  <c r="S506" i="6"/>
  <c r="AG506" i="1"/>
  <c r="H509" i="6"/>
  <c r="P509" i="1"/>
  <c r="W515" i="6"/>
  <c r="AQ515" i="1"/>
  <c r="I567" i="6"/>
  <c r="C567" i="7"/>
  <c r="I614" i="6"/>
  <c r="C614" i="7"/>
  <c r="T679" i="6"/>
  <c r="E679" i="7"/>
  <c r="I731" i="6"/>
  <c r="C731" i="7"/>
  <c r="M31" i="6"/>
  <c r="W31" i="1"/>
  <c r="Y31" i="1" s="1"/>
  <c r="N31" i="6" s="1"/>
  <c r="AC59" i="6"/>
  <c r="BA59" i="1"/>
  <c r="AF59" i="6" s="1"/>
  <c r="AC62" i="6"/>
  <c r="BA62" i="1"/>
  <c r="AF62" i="6" s="1"/>
  <c r="M66" i="6"/>
  <c r="W66" i="1"/>
  <c r="Y66" i="1" s="1"/>
  <c r="N66" i="6" s="1"/>
  <c r="X50" i="6"/>
  <c r="AQ50" i="1"/>
  <c r="Z50" i="6" s="1"/>
  <c r="H157" i="6"/>
  <c r="P157" i="1"/>
  <c r="I157" i="6" s="1"/>
  <c r="H626" i="6"/>
  <c r="P626" i="1"/>
  <c r="C626" i="7" s="1"/>
  <c r="H628" i="6"/>
  <c r="P628" i="1"/>
  <c r="AD629" i="6"/>
  <c r="BA629" i="1"/>
  <c r="AC631" i="6"/>
  <c r="BA631" i="1"/>
  <c r="M633" i="6"/>
  <c r="W633" i="1"/>
  <c r="AC638" i="6"/>
  <c r="BA638" i="1"/>
  <c r="X645" i="6"/>
  <c r="AQ645" i="1"/>
  <c r="F645" i="7" s="1"/>
  <c r="S655" i="6"/>
  <c r="AG655" i="1"/>
  <c r="N25" i="13" s="1"/>
  <c r="M658" i="6"/>
  <c r="W658" i="1"/>
  <c r="M520" i="6"/>
  <c r="W520" i="1"/>
  <c r="M533" i="6"/>
  <c r="W533" i="1"/>
  <c r="T550" i="6"/>
  <c r="E550" i="7"/>
  <c r="T555" i="6"/>
  <c r="E555" i="7"/>
  <c r="T557" i="6"/>
  <c r="E557" i="7"/>
  <c r="W597" i="6"/>
  <c r="AQ597" i="1"/>
  <c r="AC616" i="6"/>
  <c r="BA616" i="1"/>
  <c r="H622" i="6"/>
  <c r="P622" i="1"/>
  <c r="C622" i="7" s="1"/>
  <c r="T630" i="6"/>
  <c r="E630" i="7"/>
  <c r="AE645" i="6"/>
  <c r="BA645" i="1"/>
  <c r="G645" i="7" s="1"/>
  <c r="H662" i="6"/>
  <c r="P662" i="1"/>
  <c r="H678" i="6"/>
  <c r="P678" i="1"/>
  <c r="AC680" i="6"/>
  <c r="BA680" i="1"/>
  <c r="T704" i="6"/>
  <c r="E704" i="7"/>
  <c r="T705" i="6"/>
  <c r="E705" i="7"/>
  <c r="H713" i="6"/>
  <c r="P713" i="1"/>
  <c r="X749" i="6"/>
  <c r="AQ749" i="1"/>
  <c r="T757" i="6"/>
  <c r="E757" i="7"/>
  <c r="T775" i="6"/>
  <c r="E775" i="7"/>
  <c r="I786" i="6"/>
  <c r="C786" i="7"/>
  <c r="T813" i="6"/>
  <c r="E813" i="7"/>
  <c r="M488" i="6"/>
  <c r="W488" i="1"/>
  <c r="AC501" i="6"/>
  <c r="BA501" i="1"/>
  <c r="M513" i="6"/>
  <c r="W513" i="1"/>
  <c r="S521" i="6"/>
  <c r="AG521" i="1"/>
  <c r="AD529" i="6"/>
  <c r="BA529" i="1"/>
  <c r="S559" i="6"/>
  <c r="AG559" i="1"/>
  <c r="AE587" i="6"/>
  <c r="BA587" i="1"/>
  <c r="G587" i="7" s="1"/>
  <c r="AC589" i="6"/>
  <c r="BA589" i="1"/>
  <c r="AE591" i="6"/>
  <c r="BA591" i="1"/>
  <c r="X599" i="6"/>
  <c r="AQ599" i="1"/>
  <c r="I303" i="6"/>
  <c r="C303" i="7"/>
  <c r="T483" i="6"/>
  <c r="E483" i="7"/>
  <c r="T601" i="6"/>
  <c r="E601" i="7"/>
  <c r="T653" i="6"/>
  <c r="E653" i="7"/>
  <c r="T657" i="6"/>
  <c r="E657" i="7"/>
  <c r="T631" i="6"/>
  <c r="E631" i="7"/>
  <c r="S446" i="6"/>
  <c r="AG446" i="1"/>
  <c r="W195" i="6"/>
  <c r="AQ195" i="1"/>
  <c r="Z195" i="6" s="1"/>
  <c r="M268" i="6"/>
  <c r="W268" i="1"/>
  <c r="Y268" i="1" s="1"/>
  <c r="N268" i="6" s="1"/>
  <c r="M276" i="6"/>
  <c r="W276" i="1"/>
  <c r="M284" i="6"/>
  <c r="W284" i="1"/>
  <c r="M300" i="6"/>
  <c r="W300" i="1"/>
  <c r="AC313" i="6"/>
  <c r="BA313" i="1"/>
  <c r="G313" i="7" s="1"/>
  <c r="AG336" i="1"/>
  <c r="AC54" i="6"/>
  <c r="BA54" i="1"/>
  <c r="AF54" i="6" s="1"/>
  <c r="Y163" i="6"/>
  <c r="AQ163" i="1"/>
  <c r="Z163" i="6" s="1"/>
  <c r="H177" i="6"/>
  <c r="P177" i="1"/>
  <c r="I177" i="6" s="1"/>
  <c r="T563" i="6"/>
  <c r="E563" i="7"/>
  <c r="T594" i="6"/>
  <c r="E594" i="7"/>
  <c r="S595" i="6"/>
  <c r="AG595" i="1"/>
  <c r="M598" i="6"/>
  <c r="W598" i="1"/>
  <c r="AC602" i="6"/>
  <c r="BA602" i="1"/>
  <c r="I640" i="6"/>
  <c r="C640" i="7"/>
  <c r="T687" i="6"/>
  <c r="E687" i="7"/>
  <c r="M45" i="6"/>
  <c r="W45" i="1"/>
  <c r="Y45" i="1" s="1"/>
  <c r="N45" i="6" s="1"/>
  <c r="W5" i="6"/>
  <c r="AQ5" i="1"/>
  <c r="Z5" i="6" s="1"/>
  <c r="M20" i="6"/>
  <c r="W20" i="1"/>
  <c r="Y20" i="1" s="1"/>
  <c r="N20" i="6" s="1"/>
  <c r="X8" i="6"/>
  <c r="AQ8" i="1"/>
  <c r="Z8" i="6" s="1"/>
  <c r="H21" i="6"/>
  <c r="P21" i="1"/>
  <c r="I21" i="6" s="1"/>
  <c r="M91" i="6"/>
  <c r="W91" i="1"/>
  <c r="Y91" i="1" s="1"/>
  <c r="N91" i="6" s="1"/>
  <c r="M138" i="6"/>
  <c r="W138" i="1"/>
  <c r="Y138" i="1" s="1"/>
  <c r="N138" i="6" s="1"/>
  <c r="AD472" i="6"/>
  <c r="BA472" i="1"/>
  <c r="H543" i="6"/>
  <c r="P543" i="1"/>
  <c r="H551" i="6"/>
  <c r="P551" i="1"/>
  <c r="AD686" i="6"/>
  <c r="BA686" i="1"/>
  <c r="AC689" i="6"/>
  <c r="BA689" i="1"/>
  <c r="AD695" i="6"/>
  <c r="BA695" i="1"/>
  <c r="I707" i="6"/>
  <c r="C707" i="7"/>
  <c r="S715" i="6"/>
  <c r="AG715" i="1"/>
  <c r="H717" i="6"/>
  <c r="P717" i="1"/>
  <c r="M762" i="6"/>
  <c r="W762" i="1"/>
  <c r="X769" i="6"/>
  <c r="AQ769" i="1"/>
  <c r="Y784" i="6"/>
  <c r="AQ784" i="1"/>
  <c r="H499" i="6"/>
  <c r="P499" i="1"/>
  <c r="I499" i="6" s="1"/>
  <c r="W121" i="1"/>
  <c r="Y121" i="1" s="1"/>
  <c r="N121" i="6" s="1"/>
  <c r="P593" i="1"/>
  <c r="AG360" i="1"/>
  <c r="M142" i="6"/>
  <c r="W142" i="1"/>
  <c r="Y142" i="1" s="1"/>
  <c r="N142" i="6" s="1"/>
  <c r="X196" i="6"/>
  <c r="AQ196" i="1"/>
  <c r="Z196" i="6" s="1"/>
  <c r="W7" i="6"/>
  <c r="AQ7" i="1"/>
  <c r="Z7" i="6" s="1"/>
  <c r="W236" i="1"/>
  <c r="Y236" i="1" s="1"/>
  <c r="N236" i="6" s="1"/>
  <c r="P494" i="1"/>
  <c r="AD776" i="6"/>
  <c r="BA776" i="1"/>
  <c r="C274" i="7"/>
  <c r="E500" i="7"/>
  <c r="C654" i="7"/>
  <c r="C487" i="7"/>
  <c r="E663" i="7"/>
  <c r="W208" i="1"/>
  <c r="Y208" i="1" s="1"/>
  <c r="N208" i="6" s="1"/>
  <c r="P609" i="1"/>
  <c r="P526" i="1"/>
  <c r="E651" i="7"/>
  <c r="C503" i="7"/>
  <c r="E659" i="7"/>
  <c r="C424" i="7"/>
  <c r="E665" i="7"/>
  <c r="W115" i="1"/>
  <c r="Y115" i="1" s="1"/>
  <c r="N115" i="6" s="1"/>
  <c r="W110" i="1"/>
  <c r="Y110" i="1" s="1"/>
  <c r="N110" i="6" s="1"/>
  <c r="P53" i="1"/>
  <c r="I53" i="6" s="1"/>
  <c r="E458" i="7"/>
  <c r="C606" i="7"/>
  <c r="C630" i="7"/>
  <c r="E643" i="7"/>
  <c r="E681" i="7"/>
  <c r="P76" i="1"/>
  <c r="I76" i="6" s="1"/>
  <c r="P79" i="1"/>
  <c r="I79" i="6" s="1"/>
  <c r="P442" i="1"/>
  <c r="P117" i="1"/>
  <c r="I117" i="6" s="1"/>
  <c r="M379" i="6"/>
  <c r="W379" i="1"/>
  <c r="X658" i="6"/>
  <c r="AQ658" i="1"/>
  <c r="AE658" i="6"/>
  <c r="BA658" i="1"/>
  <c r="W330" i="1"/>
  <c r="AQ735" i="1"/>
  <c r="AQ759" i="1"/>
  <c r="F759" i="7" s="1"/>
  <c r="AG5" i="1"/>
  <c r="T5" i="6" s="1"/>
  <c r="AG105" i="1"/>
  <c r="T105" i="6" s="1"/>
  <c r="P458" i="1"/>
  <c r="P621" i="1"/>
  <c r="C621" i="7" s="1"/>
  <c r="P454" i="1"/>
  <c r="P450" i="1"/>
  <c r="P498" i="1"/>
  <c r="C422" i="7"/>
  <c r="E442" i="7"/>
  <c r="E434" i="7"/>
  <c r="C459" i="7"/>
  <c r="E527" i="7"/>
  <c r="E669" i="7"/>
  <c r="E365" i="7"/>
  <c r="C283" i="7"/>
  <c r="E615" i="7"/>
  <c r="C294" i="7"/>
  <c r="E688" i="7"/>
  <c r="E475" i="7"/>
  <c r="W135" i="1"/>
  <c r="Y135" i="1" s="1"/>
  <c r="N135" i="6" s="1"/>
  <c r="P641" i="1"/>
  <c r="F11" i="13" s="1"/>
  <c r="P69" i="1"/>
  <c r="I69" i="6" s="1"/>
  <c r="P530" i="1"/>
  <c r="P790" i="1"/>
  <c r="AQ184" i="1"/>
  <c r="Z184" i="6" s="1"/>
  <c r="C333" i="7"/>
  <c r="C511" i="7"/>
  <c r="C564" i="7"/>
  <c r="E536" i="7"/>
  <c r="E621" i="7"/>
  <c r="D421" i="7"/>
  <c r="E466" i="7"/>
  <c r="D286" i="7"/>
  <c r="W88" i="1"/>
  <c r="Y88" i="1" s="1"/>
  <c r="AQ190" i="1"/>
  <c r="Z190" i="6" s="1"/>
  <c r="W181" i="1"/>
  <c r="Y181" i="1" s="1"/>
  <c r="N181" i="6" s="1"/>
  <c r="W241" i="1"/>
  <c r="Y241" i="1" s="1"/>
  <c r="N241" i="6" s="1"/>
  <c r="P482" i="1"/>
  <c r="P484" i="1"/>
  <c r="AQ648" i="1"/>
  <c r="N353" i="6"/>
  <c r="M246" i="6"/>
  <c r="W246" i="1"/>
  <c r="Y246" i="1" s="1"/>
  <c r="N246" i="6" s="1"/>
  <c r="AC535" i="6"/>
  <c r="BA535" i="1"/>
  <c r="AE613" i="6"/>
  <c r="BA613" i="1"/>
  <c r="G613" i="7" s="1"/>
  <c r="M661" i="6"/>
  <c r="W661" i="1"/>
  <c r="M665" i="6"/>
  <c r="W665" i="1"/>
  <c r="M681" i="6"/>
  <c r="W681" i="1"/>
  <c r="AE693" i="6"/>
  <c r="BA693" i="1"/>
  <c r="M624" i="6"/>
  <c r="W624" i="1"/>
  <c r="AC431" i="6"/>
  <c r="BA431" i="1"/>
  <c r="G431" i="7" s="1"/>
  <c r="S448" i="6"/>
  <c r="AG448" i="1"/>
  <c r="H451" i="6"/>
  <c r="P451" i="1"/>
  <c r="H445" i="6"/>
  <c r="P445" i="1"/>
  <c r="Y761" i="6"/>
  <c r="AQ761" i="1"/>
  <c r="H506" i="6"/>
  <c r="P506" i="1"/>
  <c r="H822" i="6"/>
  <c r="P822" i="1"/>
  <c r="C822" i="7" s="1"/>
  <c r="AE492" i="6"/>
  <c r="BA492" i="1"/>
  <c r="M494" i="6"/>
  <c r="W494" i="1"/>
  <c r="H497" i="6"/>
  <c r="P497" i="1"/>
  <c r="AC515" i="6"/>
  <c r="BA515" i="1"/>
  <c r="BB515" i="1" s="1"/>
  <c r="S517" i="6"/>
  <c r="AG517" i="1"/>
  <c r="AC667" i="6"/>
  <c r="BA667" i="1"/>
  <c r="G667" i="7" s="1"/>
  <c r="M669" i="6"/>
  <c r="W669" i="1"/>
  <c r="AC306" i="6"/>
  <c r="BA306" i="1"/>
  <c r="G306" i="7" s="1"/>
  <c r="M386" i="6"/>
  <c r="W386" i="1"/>
  <c r="AC447" i="6"/>
  <c r="BA447" i="1"/>
  <c r="G447" i="7" s="1"/>
  <c r="AE455" i="6"/>
  <c r="BA455" i="1"/>
  <c r="AC463" i="6"/>
  <c r="BA463" i="1"/>
  <c r="G463" i="7" s="1"/>
  <c r="AE626" i="6"/>
  <c r="BA626" i="1"/>
  <c r="M640" i="6"/>
  <c r="W640" i="1"/>
  <c r="W647" i="6"/>
  <c r="AQ647" i="1"/>
  <c r="W653" i="6"/>
  <c r="AQ653" i="1"/>
  <c r="F653" i="7" s="1"/>
  <c r="AC696" i="6"/>
  <c r="BA696" i="1"/>
  <c r="AC699" i="6"/>
  <c r="BA699" i="1"/>
  <c r="G699" i="7" s="1"/>
  <c r="S229" i="6"/>
  <c r="AG229" i="1"/>
  <c r="T229" i="6" s="1"/>
  <c r="AC603" i="6"/>
  <c r="BA603" i="1"/>
  <c r="G603" i="7" s="1"/>
  <c r="S795" i="6"/>
  <c r="AG795" i="1"/>
  <c r="S803" i="6"/>
  <c r="AG803" i="1"/>
  <c r="M821" i="6"/>
  <c r="W821" i="1"/>
  <c r="W633" i="6"/>
  <c r="AQ633" i="1"/>
  <c r="F633" i="7" s="1"/>
  <c r="AC697" i="6"/>
  <c r="BA697" i="1"/>
  <c r="H592" i="6"/>
  <c r="P592" i="1"/>
  <c r="D393" i="7"/>
  <c r="E471" i="7"/>
  <c r="E501" i="7"/>
  <c r="E515" i="7"/>
  <c r="C572" i="7"/>
  <c r="C666" i="7"/>
  <c r="C700" i="7"/>
  <c r="C710" i="7"/>
  <c r="C718" i="7"/>
  <c r="F627" i="7"/>
  <c r="E338" i="7"/>
  <c r="E473" i="7"/>
  <c r="E830" i="7"/>
  <c r="C706" i="7"/>
  <c r="E718" i="7"/>
  <c r="E589" i="7"/>
  <c r="W14" i="1"/>
  <c r="Y14" i="1" s="1"/>
  <c r="N14" i="6" s="1"/>
  <c r="AQ21" i="1"/>
  <c r="Z21" i="6" s="1"/>
  <c r="AQ24" i="1"/>
  <c r="Z24" i="6" s="1"/>
  <c r="W21" i="1"/>
  <c r="Y21" i="1" s="1"/>
  <c r="N21" i="6" s="1"/>
  <c r="BA44" i="1"/>
  <c r="AF44" i="6" s="1"/>
  <c r="BA56" i="1"/>
  <c r="AF56" i="6" s="1"/>
  <c r="W127" i="1"/>
  <c r="Y127" i="1" s="1"/>
  <c r="N127" i="6" s="1"/>
  <c r="W125" i="1"/>
  <c r="Y125" i="1" s="1"/>
  <c r="N125" i="6" s="1"/>
  <c r="AQ164" i="1"/>
  <c r="Z164" i="6" s="1"/>
  <c r="AQ174" i="1"/>
  <c r="Z174" i="6" s="1"/>
  <c r="W188" i="1"/>
  <c r="Y188" i="1" s="1"/>
  <c r="N188" i="6" s="1"/>
  <c r="W274" i="1"/>
  <c r="W282" i="1"/>
  <c r="W290" i="1"/>
  <c r="W298" i="1"/>
  <c r="P314" i="1"/>
  <c r="W347" i="1"/>
  <c r="AG374" i="1"/>
  <c r="BA435" i="1"/>
  <c r="BA426" i="1"/>
  <c r="BA486" i="1"/>
  <c r="W370" i="1"/>
  <c r="W808" i="1"/>
  <c r="W829" i="1"/>
  <c r="W724" i="1"/>
  <c r="AD469" i="6"/>
  <c r="BA469" i="1"/>
  <c r="AC475" i="6"/>
  <c r="BA475" i="1"/>
  <c r="G475" i="7" s="1"/>
  <c r="P221" i="1"/>
  <c r="I221" i="6" s="1"/>
  <c r="H443" i="6"/>
  <c r="P443" i="1"/>
  <c r="S456" i="6"/>
  <c r="AG456" i="1"/>
  <c r="S464" i="6"/>
  <c r="AG464" i="1"/>
  <c r="H466" i="6"/>
  <c r="P466" i="1"/>
  <c r="C466" i="7" s="1"/>
  <c r="M464" i="6"/>
  <c r="W464" i="1"/>
  <c r="AE432" i="6"/>
  <c r="BA432" i="1"/>
  <c r="G432" i="7" s="1"/>
  <c r="M436" i="6"/>
  <c r="W436" i="1"/>
  <c r="AD440" i="6"/>
  <c r="BA440" i="1"/>
  <c r="G440" i="7" s="1"/>
  <c r="M201" i="6"/>
  <c r="W201" i="1"/>
  <c r="Y201" i="1" s="1"/>
  <c r="N201" i="6" s="1"/>
  <c r="W470" i="6"/>
  <c r="AQ470" i="1"/>
  <c r="Y482" i="6"/>
  <c r="AQ482" i="1"/>
  <c r="S519" i="6"/>
  <c r="AG519" i="1"/>
  <c r="Y543" i="6"/>
  <c r="AQ543" i="1"/>
  <c r="W751" i="6"/>
  <c r="AQ751" i="1"/>
  <c r="F751" i="7" s="1"/>
  <c r="H753" i="6"/>
  <c r="P753" i="1"/>
  <c r="Y832" i="6"/>
  <c r="AQ832" i="1"/>
  <c r="F832" i="7" s="1"/>
  <c r="H618" i="6"/>
  <c r="P618" i="1"/>
  <c r="H682" i="6"/>
  <c r="P682" i="1"/>
  <c r="H702" i="6"/>
  <c r="P702" i="1"/>
  <c r="C702" i="7" s="1"/>
  <c r="AE774" i="6"/>
  <c r="BA774" i="1"/>
  <c r="H514" i="6"/>
  <c r="P514" i="1"/>
  <c r="M554" i="6"/>
  <c r="W554" i="1"/>
  <c r="H563" i="6"/>
  <c r="P563" i="1"/>
  <c r="W567" i="6"/>
  <c r="AQ567" i="1"/>
  <c r="F567" i="7" s="1"/>
  <c r="AE621" i="6"/>
  <c r="BA621" i="1"/>
  <c r="M623" i="6"/>
  <c r="W623" i="1"/>
  <c r="M630" i="6"/>
  <c r="W630" i="1"/>
  <c r="X16" i="6"/>
  <c r="AQ16" i="1"/>
  <c r="Z16" i="6" s="1"/>
  <c r="M237" i="6"/>
  <c r="W237" i="1"/>
  <c r="Y237" i="1" s="1"/>
  <c r="N237" i="6" s="1"/>
  <c r="AG332" i="1"/>
  <c r="AC499" i="6"/>
  <c r="BA499" i="1"/>
  <c r="AE526" i="6"/>
  <c r="BA526" i="1"/>
  <c r="BA48" i="1"/>
  <c r="AF48" i="6" s="1"/>
  <c r="AC48" i="6"/>
  <c r="AG119" i="1"/>
  <c r="T119" i="6" s="1"/>
  <c r="S119" i="6"/>
  <c r="AG130" i="1"/>
  <c r="T130" i="6" s="1"/>
  <c r="S130" i="6"/>
  <c r="AG134" i="1"/>
  <c r="T134" i="6" s="1"/>
  <c r="S134" i="6"/>
  <c r="AG721" i="1"/>
  <c r="S721" i="6"/>
  <c r="X741" i="6"/>
  <c r="AQ741" i="1"/>
  <c r="AG749" i="1"/>
  <c r="S749" i="6"/>
  <c r="H771" i="6"/>
  <c r="P771" i="1"/>
  <c r="BA773" i="1"/>
  <c r="G773" i="7" s="1"/>
  <c r="AC773" i="6"/>
  <c r="W776" i="6"/>
  <c r="AQ776" i="1"/>
  <c r="M789" i="6"/>
  <c r="W789" i="1"/>
  <c r="AE513" i="6"/>
  <c r="BA513" i="1"/>
  <c r="AC525" i="6"/>
  <c r="BA525" i="1"/>
  <c r="H652" i="6"/>
  <c r="P652" i="1"/>
  <c r="F22" i="13" s="1"/>
  <c r="H747" i="6"/>
  <c r="P747" i="1"/>
  <c r="H767" i="6"/>
  <c r="P767" i="1"/>
  <c r="S587" i="6"/>
  <c r="AG587" i="1"/>
  <c r="X727" i="6"/>
  <c r="AQ727" i="1"/>
  <c r="H205" i="6"/>
  <c r="P205" i="1"/>
  <c r="I205" i="6" s="1"/>
  <c r="H242" i="6"/>
  <c r="P242" i="1"/>
  <c r="I242" i="6" s="1"/>
  <c r="H323" i="6"/>
  <c r="P323" i="1"/>
  <c r="AC500" i="6"/>
  <c r="BA500" i="1"/>
  <c r="E358" i="7"/>
  <c r="C557" i="7"/>
  <c r="E675" i="7"/>
  <c r="E727" i="7"/>
  <c r="AQ44" i="1"/>
  <c r="Z44" i="6" s="1"/>
  <c r="W71" i="1"/>
  <c r="Y71" i="1" s="1"/>
  <c r="N71" i="6" s="1"/>
  <c r="BA26" i="1"/>
  <c r="AF26" i="6" s="1"/>
  <c r="P169" i="1"/>
  <c r="I169" i="6" s="1"/>
  <c r="AQ172" i="1"/>
  <c r="Z172" i="6" s="1"/>
  <c r="W215" i="1"/>
  <c r="Y215" i="1" s="1"/>
  <c r="N215" i="6" s="1"/>
  <c r="BA443" i="1"/>
  <c r="P493" i="1"/>
  <c r="W492" i="1"/>
  <c r="H613" i="6"/>
  <c r="P613" i="1"/>
  <c r="BA778" i="1"/>
  <c r="H164" i="6"/>
  <c r="P164" i="1"/>
  <c r="I164" i="6" s="1"/>
  <c r="AC458" i="6"/>
  <c r="BA458" i="1"/>
  <c r="S470" i="6"/>
  <c r="AG470" i="1"/>
  <c r="H474" i="6"/>
  <c r="P474" i="1"/>
  <c r="M336" i="6"/>
  <c r="W336" i="1"/>
  <c r="H427" i="6"/>
  <c r="P427" i="1"/>
  <c r="H435" i="6"/>
  <c r="P435" i="1"/>
  <c r="AC439" i="6"/>
  <c r="BA439" i="1"/>
  <c r="S469" i="6"/>
  <c r="AG469" i="1"/>
  <c r="AD471" i="6"/>
  <c r="BA471" i="1"/>
  <c r="AC533" i="6"/>
  <c r="BA533" i="1"/>
  <c r="AC664" i="6"/>
  <c r="BA664" i="1"/>
  <c r="AD685" i="6"/>
  <c r="BA685" i="1"/>
  <c r="H766" i="6"/>
  <c r="P766" i="1"/>
  <c r="S510" i="6"/>
  <c r="AG510" i="1"/>
  <c r="H513" i="6"/>
  <c r="P513" i="1"/>
  <c r="M537" i="6"/>
  <c r="W537" i="1"/>
  <c r="W545" i="6"/>
  <c r="AQ545" i="1"/>
  <c r="AE617" i="6"/>
  <c r="BA617" i="1"/>
  <c r="X848" i="6"/>
  <c r="AQ848" i="1"/>
  <c r="M704" i="6"/>
  <c r="W704" i="1"/>
  <c r="M714" i="6"/>
  <c r="W714" i="1"/>
  <c r="AE450" i="6"/>
  <c r="BA450" i="1"/>
  <c r="S39" i="6"/>
  <c r="AG39" i="1"/>
  <c r="T39" i="6" s="1"/>
  <c r="M48" i="6"/>
  <c r="W48" i="1"/>
  <c r="Y48" i="1" s="1"/>
  <c r="N48" i="6" s="1"/>
  <c r="BA53" i="1"/>
  <c r="AF53" i="6" s="1"/>
  <c r="AC53" i="6"/>
  <c r="AG122" i="1"/>
  <c r="T122" i="6" s="1"/>
  <c r="S122" i="6"/>
  <c r="S327" i="6"/>
  <c r="AG327" i="1"/>
  <c r="S416" i="6"/>
  <c r="AG416" i="1"/>
  <c r="AC506" i="6"/>
  <c r="BA506" i="1"/>
  <c r="S520" i="6"/>
  <c r="AG520" i="1"/>
  <c r="X551" i="6"/>
  <c r="AQ551" i="1"/>
  <c r="H553" i="6"/>
  <c r="P553" i="1"/>
  <c r="W607" i="6"/>
  <c r="AQ607" i="1"/>
  <c r="AE317" i="6"/>
  <c r="BA317" i="1"/>
  <c r="M422" i="6"/>
  <c r="W422" i="1"/>
  <c r="AC437" i="6"/>
  <c r="BA437" i="1"/>
  <c r="AC453" i="6"/>
  <c r="BA453" i="1"/>
  <c r="AC507" i="6"/>
  <c r="BA507" i="1"/>
  <c r="H538" i="6"/>
  <c r="P538" i="1"/>
  <c r="S579" i="6"/>
  <c r="AG579" i="1"/>
  <c r="H440" i="6"/>
  <c r="P440" i="1"/>
  <c r="H473" i="6"/>
  <c r="P473" i="1"/>
  <c r="H519" i="6"/>
  <c r="P519" i="1"/>
  <c r="AD482" i="6"/>
  <c r="BA482" i="1"/>
  <c r="AC490" i="6"/>
  <c r="BA490" i="1"/>
  <c r="AE508" i="6"/>
  <c r="BA508" i="1"/>
  <c r="AC596" i="6"/>
  <c r="BA596" i="1"/>
  <c r="AD681" i="6"/>
  <c r="BA681" i="1"/>
  <c r="AQ725" i="1"/>
  <c r="W725" i="6"/>
  <c r="H818" i="6"/>
  <c r="P818" i="1"/>
  <c r="S828" i="6"/>
  <c r="AG828" i="1"/>
  <c r="X566" i="6"/>
  <c r="AQ566" i="1"/>
  <c r="AD633" i="6"/>
  <c r="BA633" i="1"/>
  <c r="H87" i="6"/>
  <c r="P87" i="1"/>
  <c r="I87" i="6" s="1"/>
  <c r="AC478" i="6"/>
  <c r="BA478" i="1"/>
  <c r="S326" i="6"/>
  <c r="AG326" i="1"/>
  <c r="H345" i="6"/>
  <c r="P345" i="1"/>
  <c r="M365" i="6"/>
  <c r="W365" i="1"/>
  <c r="AE497" i="6"/>
  <c r="BA497" i="1"/>
  <c r="W561" i="6"/>
  <c r="AQ561" i="1"/>
  <c r="E389" i="7"/>
  <c r="D419" i="7"/>
  <c r="C748" i="7"/>
  <c r="E364" i="7"/>
  <c r="E415" i="7"/>
  <c r="C317" i="7"/>
  <c r="C326" i="7"/>
  <c r="E352" i="7"/>
  <c r="E633" i="7"/>
  <c r="E405" i="7"/>
  <c r="E438" i="7"/>
  <c r="E441" i="7"/>
  <c r="C300" i="7"/>
  <c r="E423" i="7"/>
  <c r="E645" i="7"/>
  <c r="E429" i="7"/>
  <c r="D301" i="7"/>
  <c r="D285" i="7"/>
  <c r="E479" i="7"/>
  <c r="AQ11" i="1"/>
  <c r="Z11" i="6" s="1"/>
  <c r="BA20" i="1"/>
  <c r="BA36" i="1"/>
  <c r="AF36" i="6" s="1"/>
  <c r="AQ22" i="1"/>
  <c r="Z22" i="6" s="1"/>
  <c r="W106" i="1"/>
  <c r="Y106" i="1" s="1"/>
  <c r="N106" i="6" s="1"/>
  <c r="W103" i="1"/>
  <c r="Y103" i="1" s="1"/>
  <c r="N103" i="6" s="1"/>
  <c r="AQ60" i="1"/>
  <c r="Z60" i="6" s="1"/>
  <c r="BA58" i="1"/>
  <c r="AF58" i="6" s="1"/>
  <c r="AQ192" i="1"/>
  <c r="W220" i="1"/>
  <c r="Y220" i="1" s="1"/>
  <c r="N220" i="6" s="1"/>
  <c r="W245" i="1"/>
  <c r="Y245" i="1" s="1"/>
  <c r="N245" i="6" s="1"/>
  <c r="P285" i="1"/>
  <c r="P301" i="1"/>
  <c r="P324" i="1"/>
  <c r="BA311" i="1"/>
  <c r="W362" i="1"/>
  <c r="BA446" i="1"/>
  <c r="BA504" i="1"/>
  <c r="G504" i="7" s="1"/>
  <c r="AQ570" i="1"/>
  <c r="W712" i="1"/>
  <c r="W839" i="1"/>
  <c r="S637" i="6"/>
  <c r="AG637" i="1"/>
  <c r="H5" i="6"/>
  <c r="P5" i="1"/>
  <c r="I5" i="6" s="1"/>
  <c r="H160" i="6"/>
  <c r="P160" i="1"/>
  <c r="I160" i="6" s="1"/>
  <c r="M326" i="6"/>
  <c r="W326" i="1"/>
  <c r="H420" i="6"/>
  <c r="P420" i="1"/>
  <c r="AD427" i="6"/>
  <c r="BA427" i="1"/>
  <c r="AE466" i="6"/>
  <c r="BA466" i="1"/>
  <c r="AC476" i="6"/>
  <c r="BA476" i="1"/>
  <c r="AD480" i="6"/>
  <c r="BA480" i="1"/>
  <c r="M338" i="6"/>
  <c r="W338" i="1"/>
  <c r="M506" i="6"/>
  <c r="W506" i="1"/>
  <c r="Y613" i="6"/>
  <c r="AQ613" i="1"/>
  <c r="X625" i="6"/>
  <c r="AQ625" i="1"/>
  <c r="H646" i="6"/>
  <c r="P646" i="1"/>
  <c r="F16" i="13" s="1"/>
  <c r="M653" i="6"/>
  <c r="W653" i="1"/>
  <c r="M516" i="6"/>
  <c r="W516" i="1"/>
  <c r="X569" i="6"/>
  <c r="AQ569" i="1"/>
  <c r="H576" i="6"/>
  <c r="P576" i="1"/>
  <c r="X733" i="6"/>
  <c r="AQ733" i="1"/>
  <c r="W527" i="6"/>
  <c r="AQ527" i="1"/>
  <c r="AC532" i="6"/>
  <c r="BA532" i="1"/>
  <c r="X601" i="6"/>
  <c r="AQ601" i="1"/>
  <c r="M611" i="6"/>
  <c r="W611" i="1"/>
  <c r="AC671" i="6"/>
  <c r="BA671" i="1"/>
  <c r="M673" i="6"/>
  <c r="W673" i="1"/>
  <c r="H704" i="6"/>
  <c r="P704" i="1"/>
  <c r="M718" i="6"/>
  <c r="W718" i="1"/>
  <c r="S731" i="6"/>
  <c r="AG731" i="1"/>
  <c r="W743" i="6"/>
  <c r="AQ743" i="1"/>
  <c r="W765" i="6"/>
  <c r="AQ765" i="1"/>
  <c r="M500" i="6"/>
  <c r="W500" i="1"/>
  <c r="AC505" i="6"/>
  <c r="BA505" i="1"/>
  <c r="AE519" i="6"/>
  <c r="BA519" i="1"/>
  <c r="W542" i="6"/>
  <c r="AQ542" i="1"/>
  <c r="AE585" i="6"/>
  <c r="BA585" i="1"/>
  <c r="AE599" i="6"/>
  <c r="BA599" i="1"/>
  <c r="M604" i="6"/>
  <c r="W604" i="1"/>
  <c r="AC607" i="6"/>
  <c r="BA607" i="1"/>
  <c r="AD610" i="6"/>
  <c r="BA610" i="1"/>
  <c r="AD615" i="6"/>
  <c r="BA615" i="1"/>
  <c r="M628" i="6"/>
  <c r="W628" i="1"/>
  <c r="AC461" i="6"/>
  <c r="BA461" i="1"/>
  <c r="W637" i="6"/>
  <c r="AQ637" i="1"/>
  <c r="S400" i="6"/>
  <c r="AG400" i="1"/>
  <c r="S408" i="6"/>
  <c r="AG408" i="1"/>
  <c r="AE604" i="6"/>
  <c r="BA604" i="1"/>
  <c r="AD639" i="6"/>
  <c r="BA639" i="1"/>
  <c r="S661" i="6"/>
  <c r="AG661" i="1"/>
  <c r="S672" i="6"/>
  <c r="AG672" i="1"/>
  <c r="S685" i="6"/>
  <c r="AG685" i="1"/>
  <c r="AG701" i="1"/>
  <c r="S701" i="6"/>
  <c r="X705" i="6"/>
  <c r="AQ705" i="1"/>
  <c r="S710" i="6"/>
  <c r="AG710" i="1"/>
  <c r="S744" i="6"/>
  <c r="AG744" i="1"/>
  <c r="AD782" i="6"/>
  <c r="BA782" i="1"/>
  <c r="AE636" i="6"/>
  <c r="BA636" i="1"/>
  <c r="P765" i="1"/>
  <c r="P750" i="1"/>
  <c r="AG7" i="1"/>
  <c r="T7" i="6" s="1"/>
  <c r="P428" i="1"/>
  <c r="P460" i="1"/>
  <c r="P536" i="1"/>
  <c r="AQ754" i="1"/>
  <c r="P772" i="1"/>
  <c r="AQ602" i="1"/>
  <c r="P331" i="1"/>
  <c r="P444" i="1"/>
  <c r="P481" i="1"/>
  <c r="P562" i="1"/>
  <c r="P537" i="1"/>
  <c r="P554" i="1"/>
  <c r="P775" i="1"/>
  <c r="N351" i="6"/>
  <c r="D351" i="7"/>
  <c r="N408" i="6"/>
  <c r="D408" i="7"/>
  <c r="N352" i="6"/>
  <c r="D352" i="7"/>
  <c r="N645" i="6"/>
  <c r="D645" i="7"/>
  <c r="N746" i="6"/>
  <c r="D746" i="7"/>
  <c r="M54" i="6"/>
  <c r="W54" i="1"/>
  <c r="Y54" i="1" s="1"/>
  <c r="N54" i="6" s="1"/>
  <c r="X199" i="6"/>
  <c r="AQ199" i="1"/>
  <c r="Z199" i="6" s="1"/>
  <c r="AC612" i="6"/>
  <c r="BA612" i="1"/>
  <c r="AC620" i="6"/>
  <c r="BA620" i="1"/>
  <c r="AC660" i="6"/>
  <c r="BA660" i="1"/>
  <c r="AC668" i="6"/>
  <c r="BA668" i="1"/>
  <c r="AC676" i="6"/>
  <c r="BA676" i="1"/>
  <c r="M594" i="6"/>
  <c r="W594" i="1"/>
  <c r="AE625" i="6"/>
  <c r="BA625" i="1"/>
  <c r="AC634" i="6"/>
  <c r="BA634" i="1"/>
  <c r="M649" i="6"/>
  <c r="W649" i="1"/>
  <c r="AE654" i="6"/>
  <c r="BA654" i="1"/>
  <c r="AC683" i="6"/>
  <c r="BA683" i="1"/>
  <c r="M33" i="6"/>
  <c r="W33" i="1"/>
  <c r="Y33" i="1" s="1"/>
  <c r="AC698" i="6"/>
  <c r="BA698" i="1"/>
  <c r="N732" i="6"/>
  <c r="D732" i="7"/>
  <c r="AC483" i="6"/>
  <c r="BA483" i="1"/>
  <c r="AC588" i="6"/>
  <c r="BA588" i="1"/>
  <c r="AC33" i="6"/>
  <c r="BA33" i="1"/>
  <c r="AF33" i="6" s="1"/>
  <c r="AD47" i="6"/>
  <c r="BA47" i="1"/>
  <c r="AF47" i="6" s="1"/>
  <c r="M720" i="6"/>
  <c r="W720" i="1"/>
  <c r="M35" i="6"/>
  <c r="W35" i="1"/>
  <c r="Y35" i="1" s="1"/>
  <c r="N35" i="6" s="1"/>
  <c r="M397" i="6"/>
  <c r="W397" i="1"/>
  <c r="X375" i="6"/>
  <c r="AQ375" i="1"/>
  <c r="M354" i="6"/>
  <c r="W354" i="1"/>
  <c r="M411" i="6"/>
  <c r="W411" i="1"/>
  <c r="X575" i="6"/>
  <c r="AQ575" i="1"/>
  <c r="M576" i="6"/>
  <c r="W576" i="1"/>
  <c r="AC534" i="6"/>
  <c r="BA534" i="1"/>
  <c r="M740" i="6"/>
  <c r="W740" i="1"/>
  <c r="M768" i="6"/>
  <c r="W768" i="1"/>
  <c r="N342" i="6"/>
  <c r="N376" i="6"/>
  <c r="D376" i="7"/>
  <c r="N392" i="6"/>
  <c r="D392" i="7"/>
  <c r="M22" i="6"/>
  <c r="W22" i="1"/>
  <c r="Y22" i="1" s="1"/>
  <c r="N22" i="6" s="1"/>
  <c r="M603" i="6"/>
  <c r="W603" i="1"/>
  <c r="W610" i="6"/>
  <c r="AQ610" i="1"/>
  <c r="AC687" i="6"/>
  <c r="BA687" i="1"/>
  <c r="G687" i="7" s="1"/>
  <c r="P29" i="1"/>
  <c r="I29" i="6" s="1"/>
  <c r="F29" i="6"/>
  <c r="P93" i="1"/>
  <c r="I93" i="6" s="1"/>
  <c r="F93" i="6"/>
  <c r="P125" i="1"/>
  <c r="I125" i="6" s="1"/>
  <c r="F125" i="6"/>
  <c r="P212" i="1"/>
  <c r="I212" i="6" s="1"/>
  <c r="F212" i="6"/>
  <c r="P250" i="1"/>
  <c r="I250" i="6" s="1"/>
  <c r="F250" i="6"/>
  <c r="P258" i="1"/>
  <c r="I258" i="6" s="1"/>
  <c r="F258" i="6"/>
  <c r="P264" i="1"/>
  <c r="I264" i="6" s="1"/>
  <c r="F264" i="6"/>
  <c r="P240" i="1"/>
  <c r="F240" i="6"/>
  <c r="P261" i="1"/>
  <c r="I261" i="6" s="1"/>
  <c r="F261" i="6"/>
  <c r="E373" i="7"/>
  <c r="P12" i="1"/>
  <c r="I12" i="6" s="1"/>
  <c r="F12" i="6"/>
  <c r="P16" i="1"/>
  <c r="F16" i="6"/>
  <c r="W76" i="1"/>
  <c r="Y76" i="1" s="1"/>
  <c r="N76" i="6" s="1"/>
  <c r="P82" i="1"/>
  <c r="I82" i="6" s="1"/>
  <c r="F82" i="6"/>
  <c r="P99" i="1"/>
  <c r="I99" i="6" s="1"/>
  <c r="F99" i="6"/>
  <c r="P77" i="1"/>
  <c r="I77" i="6" s="1"/>
  <c r="F77" i="6"/>
  <c r="P94" i="1"/>
  <c r="I94" i="6" s="1"/>
  <c r="F94" i="6"/>
  <c r="P115" i="1"/>
  <c r="F115" i="6"/>
  <c r="P114" i="1"/>
  <c r="I114" i="6" s="1"/>
  <c r="F114" i="6"/>
  <c r="P123" i="1"/>
  <c r="I123" i="6" s="1"/>
  <c r="F123" i="6"/>
  <c r="P120" i="1"/>
  <c r="I120" i="6" s="1"/>
  <c r="F120" i="6"/>
  <c r="W123" i="1"/>
  <c r="Y123" i="1" s="1"/>
  <c r="N123" i="6" s="1"/>
  <c r="P129" i="1"/>
  <c r="I129" i="6" s="1"/>
  <c r="F129" i="6"/>
  <c r="P139" i="1"/>
  <c r="I139" i="6" s="1"/>
  <c r="F139" i="6"/>
  <c r="P208" i="1"/>
  <c r="I208" i="6" s="1"/>
  <c r="F208" i="6"/>
  <c r="P220" i="1"/>
  <c r="I220" i="6" s="1"/>
  <c r="F220" i="6"/>
  <c r="P236" i="1"/>
  <c r="I236" i="6" s="1"/>
  <c r="F236" i="6"/>
  <c r="P244" i="1"/>
  <c r="I244" i="6" s="1"/>
  <c r="F244" i="6"/>
  <c r="P202" i="1"/>
  <c r="F202" i="6"/>
  <c r="P255" i="1"/>
  <c r="I255" i="6" s="1"/>
  <c r="F255" i="6"/>
  <c r="P263" i="1"/>
  <c r="F263" i="6"/>
  <c r="P389" i="1"/>
  <c r="F389" i="6"/>
  <c r="P405" i="1"/>
  <c r="F405" i="6"/>
  <c r="P366" i="1"/>
  <c r="C366" i="7" s="1"/>
  <c r="F366" i="6"/>
  <c r="P394" i="1"/>
  <c r="F394" i="6"/>
  <c r="P398" i="1"/>
  <c r="C398" i="7" s="1"/>
  <c r="F398" i="6"/>
  <c r="P415" i="1"/>
  <c r="F415" i="6"/>
  <c r="P423" i="1"/>
  <c r="C423" i="7" s="1"/>
  <c r="F423" i="6"/>
  <c r="AG839" i="1"/>
  <c r="Q839" i="6"/>
  <c r="AG835" i="1"/>
  <c r="Q835" i="6"/>
  <c r="AQ700" i="1"/>
  <c r="E609" i="6"/>
  <c r="K609" i="6"/>
  <c r="AB609" i="6"/>
  <c r="AH609" i="6"/>
  <c r="P609" i="6"/>
  <c r="V609" i="6"/>
  <c r="E677" i="6"/>
  <c r="P677" i="6"/>
  <c r="V677" i="6"/>
  <c r="AH677" i="6"/>
  <c r="K677" i="6"/>
  <c r="AB677" i="6"/>
  <c r="E738" i="6"/>
  <c r="AB738" i="6"/>
  <c r="P738" i="6"/>
  <c r="V738" i="6"/>
  <c r="AH738" i="6"/>
  <c r="K738" i="6"/>
  <c r="D741" i="6"/>
  <c r="O741" i="6"/>
  <c r="U741" i="6"/>
  <c r="AG741" i="6"/>
  <c r="J741" i="6"/>
  <c r="AA741" i="6"/>
  <c r="D745" i="6"/>
  <c r="O745" i="6"/>
  <c r="U745" i="6"/>
  <c r="AG745" i="6"/>
  <c r="J745" i="6"/>
  <c r="AA745" i="6"/>
  <c r="D769" i="6"/>
  <c r="O769" i="6"/>
  <c r="U769" i="6"/>
  <c r="AG769" i="6"/>
  <c r="J769" i="6"/>
  <c r="AA769" i="6"/>
  <c r="E613" i="6"/>
  <c r="AB613" i="6"/>
  <c r="V613" i="6"/>
  <c r="K613" i="6"/>
  <c r="P613" i="6"/>
  <c r="AH613" i="6"/>
  <c r="E649" i="6"/>
  <c r="AB649" i="6"/>
  <c r="K649" i="6"/>
  <c r="P649" i="6"/>
  <c r="AH649" i="6"/>
  <c r="V649" i="6"/>
  <c r="E693" i="6"/>
  <c r="P693" i="6"/>
  <c r="V693" i="6"/>
  <c r="AH693" i="6"/>
  <c r="K693" i="6"/>
  <c r="AB693" i="6"/>
  <c r="E702" i="6"/>
  <c r="AB702" i="6"/>
  <c r="P702" i="6"/>
  <c r="V702" i="6"/>
  <c r="AH702" i="6"/>
  <c r="K702" i="6"/>
  <c r="E730" i="6"/>
  <c r="AB730" i="6"/>
  <c r="P730" i="6"/>
  <c r="V730" i="6"/>
  <c r="AH730" i="6"/>
  <c r="K730" i="6"/>
  <c r="E762" i="6"/>
  <c r="AB762" i="6"/>
  <c r="P762" i="6"/>
  <c r="V762" i="6"/>
  <c r="AH762" i="6"/>
  <c r="K762" i="6"/>
  <c r="E758" i="6"/>
  <c r="AB758" i="6"/>
  <c r="P758" i="6"/>
  <c r="V758" i="6"/>
  <c r="AH758" i="6"/>
  <c r="K758" i="6"/>
  <c r="E669" i="6"/>
  <c r="P669" i="6"/>
  <c r="V669" i="6"/>
  <c r="AH669" i="6"/>
  <c r="K669" i="6"/>
  <c r="AB669" i="6"/>
  <c r="E681" i="6"/>
  <c r="P681" i="6"/>
  <c r="V681" i="6"/>
  <c r="AH681" i="6"/>
  <c r="K681" i="6"/>
  <c r="AB681" i="6"/>
  <c r="E718" i="6"/>
  <c r="AB718" i="6"/>
  <c r="P718" i="6"/>
  <c r="V718" i="6"/>
  <c r="AH718" i="6"/>
  <c r="K718" i="6"/>
  <c r="E750" i="6"/>
  <c r="AB750" i="6"/>
  <c r="P750" i="6"/>
  <c r="V750" i="6"/>
  <c r="AH750" i="6"/>
  <c r="K750" i="6"/>
  <c r="W758" i="1"/>
  <c r="P18" i="1"/>
  <c r="I18" i="6" s="1"/>
  <c r="F18" i="6"/>
  <c r="P107" i="1"/>
  <c r="I107" i="6" s="1"/>
  <c r="F107" i="6"/>
  <c r="P141" i="1"/>
  <c r="I141" i="6" s="1"/>
  <c r="F141" i="6"/>
  <c r="P178" i="1"/>
  <c r="I178" i="6" s="1"/>
  <c r="F178" i="6"/>
  <c r="P224" i="1"/>
  <c r="I224" i="6" s="1"/>
  <c r="F224" i="6"/>
  <c r="P245" i="1"/>
  <c r="I245" i="6" s="1"/>
  <c r="F245" i="6"/>
  <c r="P254" i="1"/>
  <c r="I254" i="6" s="1"/>
  <c r="F254" i="6"/>
  <c r="P262" i="1"/>
  <c r="I262" i="6" s="1"/>
  <c r="F262" i="6"/>
  <c r="P253" i="1"/>
  <c r="I253" i="6" s="1"/>
  <c r="F253" i="6"/>
  <c r="P13" i="1"/>
  <c r="I13" i="6" s="1"/>
  <c r="F13" i="6"/>
  <c r="P103" i="1"/>
  <c r="I103" i="6" s="1"/>
  <c r="F103" i="6"/>
  <c r="P111" i="1"/>
  <c r="I111" i="6" s="1"/>
  <c r="F111" i="6"/>
  <c r="P78" i="1"/>
  <c r="I78" i="6" s="1"/>
  <c r="F78" i="6"/>
  <c r="P74" i="1"/>
  <c r="I74" i="6" s="1"/>
  <c r="F74" i="6"/>
  <c r="P127" i="1"/>
  <c r="I127" i="6" s="1"/>
  <c r="F127" i="6"/>
  <c r="P128" i="1"/>
  <c r="I128" i="6" s="1"/>
  <c r="F128" i="6"/>
  <c r="P137" i="1"/>
  <c r="I137" i="6" s="1"/>
  <c r="F137" i="6"/>
  <c r="P143" i="1"/>
  <c r="I143" i="6" s="1"/>
  <c r="F143" i="6"/>
  <c r="P162" i="1"/>
  <c r="I162" i="6" s="1"/>
  <c r="F162" i="6"/>
  <c r="P232" i="1"/>
  <c r="I232" i="6" s="1"/>
  <c r="F232" i="6"/>
  <c r="P241" i="1"/>
  <c r="I241" i="6" s="1"/>
  <c r="F241" i="6"/>
  <c r="P248" i="1"/>
  <c r="I248" i="6" s="1"/>
  <c r="F248" i="6"/>
  <c r="P206" i="1"/>
  <c r="I206" i="6" s="1"/>
  <c r="F206" i="6"/>
  <c r="W212" i="1"/>
  <c r="Y212" i="1" s="1"/>
  <c r="N212" i="6" s="1"/>
  <c r="P214" i="1"/>
  <c r="I214" i="6" s="1"/>
  <c r="F214" i="6"/>
  <c r="P218" i="1"/>
  <c r="I218" i="6" s="1"/>
  <c r="F218" i="6"/>
  <c r="P226" i="1"/>
  <c r="I226" i="6" s="1"/>
  <c r="F226" i="6"/>
  <c r="P238" i="1"/>
  <c r="I238" i="6" s="1"/>
  <c r="F238" i="6"/>
  <c r="P243" i="1"/>
  <c r="F243" i="6"/>
  <c r="P249" i="1"/>
  <c r="I249" i="6" s="1"/>
  <c r="F249" i="6"/>
  <c r="P257" i="1"/>
  <c r="I257" i="6" s="1"/>
  <c r="F257" i="6"/>
  <c r="P265" i="1"/>
  <c r="I265" i="6" s="1"/>
  <c r="F265" i="6"/>
  <c r="P385" i="1"/>
  <c r="F385" i="6"/>
  <c r="P401" i="1"/>
  <c r="F401" i="6"/>
  <c r="P370" i="1"/>
  <c r="F370" i="6"/>
  <c r="P374" i="1"/>
  <c r="F374" i="6"/>
  <c r="P402" i="1"/>
  <c r="F402" i="6"/>
  <c r="P417" i="1"/>
  <c r="F417" i="6"/>
  <c r="P425" i="1"/>
  <c r="F425" i="6"/>
  <c r="AG843" i="1"/>
  <c r="Q843" i="6"/>
  <c r="W95" i="1"/>
  <c r="Y95" i="1" s="1"/>
  <c r="N95" i="6" s="1"/>
  <c r="AQ748" i="1"/>
  <c r="E589" i="6"/>
  <c r="K589" i="6"/>
  <c r="AB589" i="6"/>
  <c r="P589" i="6"/>
  <c r="V589" i="6"/>
  <c r="AH589" i="6"/>
  <c r="E621" i="6"/>
  <c r="AB621" i="6"/>
  <c r="V621" i="6"/>
  <c r="K621" i="6"/>
  <c r="P621" i="6"/>
  <c r="AH621" i="6"/>
  <c r="E726" i="6"/>
  <c r="AB726" i="6"/>
  <c r="P726" i="6"/>
  <c r="V726" i="6"/>
  <c r="AH726" i="6"/>
  <c r="K726" i="6"/>
  <c r="E585" i="6"/>
  <c r="K585" i="6"/>
  <c r="AB585" i="6"/>
  <c r="P585" i="6"/>
  <c r="V585" i="6"/>
  <c r="AH585" i="6"/>
  <c r="E617" i="6"/>
  <c r="AB617" i="6"/>
  <c r="K617" i="6"/>
  <c r="P617" i="6"/>
  <c r="AH617" i="6"/>
  <c r="V617" i="6"/>
  <c r="E673" i="6"/>
  <c r="P673" i="6"/>
  <c r="V673" i="6"/>
  <c r="AH673" i="6"/>
  <c r="K673" i="6"/>
  <c r="AB673" i="6"/>
  <c r="E687" i="6"/>
  <c r="K687" i="6"/>
  <c r="AB687" i="6"/>
  <c r="P687" i="6"/>
  <c r="V687" i="6"/>
  <c r="AH687" i="6"/>
  <c r="D717" i="6"/>
  <c r="O717" i="6"/>
  <c r="U717" i="6"/>
  <c r="AG717" i="6"/>
  <c r="J717" i="6"/>
  <c r="AA717" i="6"/>
  <c r="E714" i="6"/>
  <c r="AB714" i="6"/>
  <c r="P714" i="6"/>
  <c r="V714" i="6"/>
  <c r="AH714" i="6"/>
  <c r="K714" i="6"/>
  <c r="AB722" i="6"/>
  <c r="E722" i="6"/>
  <c r="P722" i="6"/>
  <c r="V722" i="6"/>
  <c r="AH722" i="6"/>
  <c r="K722" i="6"/>
  <c r="E665" i="6"/>
  <c r="P665" i="6"/>
  <c r="V665" i="6"/>
  <c r="AH665" i="6"/>
  <c r="K665" i="6"/>
  <c r="AB665" i="6"/>
  <c r="E685" i="6"/>
  <c r="P685" i="6"/>
  <c r="V685" i="6"/>
  <c r="AH685" i="6"/>
  <c r="K685" i="6"/>
  <c r="AB685" i="6"/>
  <c r="E754" i="6"/>
  <c r="AB754" i="6"/>
  <c r="P754" i="6"/>
  <c r="V754" i="6"/>
  <c r="AH754" i="6"/>
  <c r="K754" i="6"/>
  <c r="D757" i="6"/>
  <c r="O757" i="6"/>
  <c r="U757" i="6"/>
  <c r="AG757" i="6"/>
  <c r="J757" i="6"/>
  <c r="AA757" i="6"/>
  <c r="D761" i="6"/>
  <c r="O761" i="6"/>
  <c r="U761" i="6"/>
  <c r="AG761" i="6"/>
  <c r="J761" i="6"/>
  <c r="AA761" i="6"/>
  <c r="P98" i="1"/>
  <c r="I98" i="6" s="1"/>
  <c r="F98" i="6"/>
  <c r="P124" i="1"/>
  <c r="I124" i="6" s="1"/>
  <c r="F124" i="6"/>
  <c r="P135" i="1"/>
  <c r="I135" i="6" s="1"/>
  <c r="F135" i="6"/>
  <c r="P256" i="1"/>
  <c r="I256" i="6" s="1"/>
  <c r="F256" i="6"/>
  <c r="P266" i="1"/>
  <c r="I266" i="6" s="1"/>
  <c r="F266" i="6"/>
  <c r="P234" i="1"/>
  <c r="I234" i="6" s="1"/>
  <c r="F234" i="6"/>
  <c r="E381" i="7"/>
  <c r="P81" i="1"/>
  <c r="I81" i="6" s="1"/>
  <c r="F81" i="6"/>
  <c r="W111" i="1"/>
  <c r="Y111" i="1" s="1"/>
  <c r="N111" i="6" s="1"/>
  <c r="P106" i="1"/>
  <c r="I106" i="6" s="1"/>
  <c r="F106" i="6"/>
  <c r="P119" i="1"/>
  <c r="I119" i="6" s="1"/>
  <c r="F119" i="6"/>
  <c r="P121" i="1"/>
  <c r="I121" i="6" s="1"/>
  <c r="F121" i="6"/>
  <c r="P131" i="1"/>
  <c r="I131" i="6" s="1"/>
  <c r="F131" i="6"/>
  <c r="P204" i="1"/>
  <c r="I204" i="6" s="1"/>
  <c r="F204" i="6"/>
  <c r="P216" i="1"/>
  <c r="I216" i="6" s="1"/>
  <c r="F216" i="6"/>
  <c r="P228" i="1"/>
  <c r="I228" i="6" s="1"/>
  <c r="F228" i="6"/>
  <c r="P170" i="1"/>
  <c r="I170" i="6" s="1"/>
  <c r="F170" i="6"/>
  <c r="P186" i="1"/>
  <c r="I186" i="6" s="1"/>
  <c r="F186" i="6"/>
  <c r="P230" i="1"/>
  <c r="I230" i="6" s="1"/>
  <c r="F230" i="6"/>
  <c r="P239" i="1"/>
  <c r="I239" i="6" s="1"/>
  <c r="F239" i="6"/>
  <c r="P251" i="1"/>
  <c r="I251" i="6" s="1"/>
  <c r="F251" i="6"/>
  <c r="P259" i="1"/>
  <c r="F259" i="6"/>
  <c r="P365" i="1"/>
  <c r="F365" i="6"/>
  <c r="P373" i="1"/>
  <c r="F373" i="6"/>
  <c r="P377" i="1"/>
  <c r="F377" i="6"/>
  <c r="P381" i="1"/>
  <c r="F381" i="6"/>
  <c r="P397" i="1"/>
  <c r="F397" i="6"/>
  <c r="P378" i="1"/>
  <c r="F378" i="6"/>
  <c r="P382" i="1"/>
  <c r="F382" i="6"/>
  <c r="P406" i="1"/>
  <c r="F406" i="6"/>
  <c r="P419" i="1"/>
  <c r="F419" i="6"/>
  <c r="AG847" i="1"/>
  <c r="Q847" i="6"/>
  <c r="AQ701" i="1"/>
  <c r="E641" i="6"/>
  <c r="AB641" i="6"/>
  <c r="K641" i="6"/>
  <c r="P641" i="6"/>
  <c r="AH641" i="6"/>
  <c r="V641" i="6"/>
  <c r="D713" i="6"/>
  <c r="O713" i="6"/>
  <c r="U713" i="6"/>
  <c r="AG713" i="6"/>
  <c r="J713" i="6"/>
  <c r="AA713" i="6"/>
  <c r="D737" i="6"/>
  <c r="O737" i="6"/>
  <c r="U737" i="6"/>
  <c r="AG737" i="6"/>
  <c r="J737" i="6"/>
  <c r="AA737" i="6"/>
  <c r="E746" i="6"/>
  <c r="AB746" i="6"/>
  <c r="P746" i="6"/>
  <c r="V746" i="6"/>
  <c r="AH746" i="6"/>
  <c r="K746" i="6"/>
  <c r="E710" i="6"/>
  <c r="AB710" i="6"/>
  <c r="P710" i="6"/>
  <c r="V710" i="6"/>
  <c r="AH710" i="6"/>
  <c r="K710" i="6"/>
  <c r="D725" i="6"/>
  <c r="O725" i="6"/>
  <c r="U725" i="6"/>
  <c r="AG725" i="6"/>
  <c r="J725" i="6"/>
  <c r="AA725" i="6"/>
  <c r="D729" i="6"/>
  <c r="O729" i="6"/>
  <c r="U729" i="6"/>
  <c r="AG729" i="6"/>
  <c r="J729" i="6"/>
  <c r="AA729" i="6"/>
  <c r="E766" i="6"/>
  <c r="AB766" i="6"/>
  <c r="P766" i="6"/>
  <c r="V766" i="6"/>
  <c r="AH766" i="6"/>
  <c r="K766" i="6"/>
  <c r="E770" i="6"/>
  <c r="AB770" i="6"/>
  <c r="P770" i="6"/>
  <c r="V770" i="6"/>
  <c r="AH770" i="6"/>
  <c r="K770" i="6"/>
  <c r="K597" i="6"/>
  <c r="E597" i="6"/>
  <c r="AB597" i="6"/>
  <c r="V597" i="6"/>
  <c r="AH597" i="6"/>
  <c r="P597" i="6"/>
  <c r="E605" i="6"/>
  <c r="K605" i="6"/>
  <c r="AB605" i="6"/>
  <c r="P605" i="6"/>
  <c r="V605" i="6"/>
  <c r="AH605" i="6"/>
  <c r="E657" i="6"/>
  <c r="P657" i="6"/>
  <c r="V657" i="6"/>
  <c r="AH657" i="6"/>
  <c r="K657" i="6"/>
  <c r="AB657" i="6"/>
  <c r="E699" i="6"/>
  <c r="K699" i="6"/>
  <c r="AB699" i="6"/>
  <c r="P699" i="6"/>
  <c r="V699" i="6"/>
  <c r="AH699" i="6"/>
  <c r="D709" i="6"/>
  <c r="O709" i="6"/>
  <c r="U709" i="6"/>
  <c r="AG709" i="6"/>
  <c r="J709" i="6"/>
  <c r="AA709" i="6"/>
  <c r="E593" i="6"/>
  <c r="K593" i="6"/>
  <c r="AB593" i="6"/>
  <c r="AH593" i="6"/>
  <c r="P593" i="6"/>
  <c r="V593" i="6"/>
  <c r="E645" i="6"/>
  <c r="AB645" i="6"/>
  <c r="V645" i="6"/>
  <c r="K645" i="6"/>
  <c r="P645" i="6"/>
  <c r="AH645" i="6"/>
  <c r="E653" i="6"/>
  <c r="AB653" i="6"/>
  <c r="V653" i="6"/>
  <c r="K653" i="6"/>
  <c r="P653" i="6"/>
  <c r="AH653" i="6"/>
  <c r="E689" i="6"/>
  <c r="P689" i="6"/>
  <c r="V689" i="6"/>
  <c r="AH689" i="6"/>
  <c r="K689" i="6"/>
  <c r="AB689" i="6"/>
  <c r="D701" i="6"/>
  <c r="O701" i="6"/>
  <c r="U701" i="6"/>
  <c r="AG701" i="6"/>
  <c r="J701" i="6"/>
  <c r="AA701" i="6"/>
  <c r="E706" i="6"/>
  <c r="AB706" i="6"/>
  <c r="P706" i="6"/>
  <c r="V706" i="6"/>
  <c r="AH706" i="6"/>
  <c r="K706" i="6"/>
  <c r="P90" i="1"/>
  <c r="I90" i="6" s="1"/>
  <c r="F90" i="6"/>
  <c r="P133" i="1"/>
  <c r="I133" i="6" s="1"/>
  <c r="F133" i="6"/>
  <c r="P252" i="1"/>
  <c r="I252" i="6" s="1"/>
  <c r="F252" i="6"/>
  <c r="P260" i="1"/>
  <c r="I260" i="6" s="1"/>
  <c r="F260" i="6"/>
  <c r="P210" i="1"/>
  <c r="I210" i="6" s="1"/>
  <c r="F210" i="6"/>
  <c r="P222" i="1"/>
  <c r="I222" i="6" s="1"/>
  <c r="F222" i="6"/>
  <c r="P247" i="1"/>
  <c r="I247" i="6" s="1"/>
  <c r="F247" i="6"/>
  <c r="P369" i="1"/>
  <c r="F369" i="6"/>
  <c r="P393" i="1"/>
  <c r="F393" i="6"/>
  <c r="P409" i="1"/>
  <c r="F409" i="6"/>
  <c r="P413" i="1"/>
  <c r="F413" i="6"/>
  <c r="P386" i="1"/>
  <c r="F386" i="6"/>
  <c r="P390" i="1"/>
  <c r="F390" i="6"/>
  <c r="P410" i="1"/>
  <c r="F410" i="6"/>
  <c r="P421" i="1"/>
  <c r="F421" i="6"/>
  <c r="P578" i="1"/>
  <c r="F578" i="6"/>
  <c r="AG831" i="1"/>
  <c r="Q831" i="6"/>
  <c r="AG851" i="1"/>
  <c r="Q851" i="6"/>
  <c r="AG827" i="1"/>
  <c r="Q827" i="6"/>
  <c r="AQ732" i="1"/>
  <c r="E601" i="6"/>
  <c r="K601" i="6"/>
  <c r="AB601" i="6"/>
  <c r="P601" i="6"/>
  <c r="V601" i="6"/>
  <c r="AH601" i="6"/>
  <c r="E697" i="6"/>
  <c r="P697" i="6"/>
  <c r="V697" i="6"/>
  <c r="AH697" i="6"/>
  <c r="K697" i="6"/>
  <c r="AB697" i="6"/>
  <c r="D705" i="6"/>
  <c r="O705" i="6"/>
  <c r="U705" i="6"/>
  <c r="AG705" i="6"/>
  <c r="J705" i="6"/>
  <c r="AA705" i="6"/>
  <c r="E734" i="6"/>
  <c r="AB734" i="6"/>
  <c r="P734" i="6"/>
  <c r="V734" i="6"/>
  <c r="AH734" i="6"/>
  <c r="K734" i="6"/>
  <c r="P436" i="1"/>
  <c r="F436" i="6"/>
  <c r="E629" i="6"/>
  <c r="AB629" i="6"/>
  <c r="V629" i="6"/>
  <c r="K629" i="6"/>
  <c r="P629" i="6"/>
  <c r="AH629" i="6"/>
  <c r="E637" i="6"/>
  <c r="AB637" i="6"/>
  <c r="V637" i="6"/>
  <c r="K637" i="6"/>
  <c r="AH637" i="6"/>
  <c r="P637" i="6"/>
  <c r="D749" i="6"/>
  <c r="O749" i="6"/>
  <c r="U749" i="6"/>
  <c r="AG749" i="6"/>
  <c r="J749" i="6"/>
  <c r="AA749" i="6"/>
  <c r="D477" i="6"/>
  <c r="AA477" i="6"/>
  <c r="U477" i="6"/>
  <c r="J477" i="6"/>
  <c r="O477" i="6"/>
  <c r="AG477" i="6"/>
  <c r="D721" i="6"/>
  <c r="O721" i="6"/>
  <c r="U721" i="6"/>
  <c r="AG721" i="6"/>
  <c r="J721" i="6"/>
  <c r="AA721" i="6"/>
  <c r="D733" i="6"/>
  <c r="O733" i="6"/>
  <c r="U733" i="6"/>
  <c r="AG733" i="6"/>
  <c r="J733" i="6"/>
  <c r="AA733" i="6"/>
  <c r="E625" i="6"/>
  <c r="AB625" i="6"/>
  <c r="K625" i="6"/>
  <c r="P625" i="6"/>
  <c r="AH625" i="6"/>
  <c r="V625" i="6"/>
  <c r="E633" i="6"/>
  <c r="AB633" i="6"/>
  <c r="K633" i="6"/>
  <c r="P633" i="6"/>
  <c r="AH633" i="6"/>
  <c r="V633" i="6"/>
  <c r="E661" i="6"/>
  <c r="P661" i="6"/>
  <c r="V661" i="6"/>
  <c r="AH661" i="6"/>
  <c r="K661" i="6"/>
  <c r="AB661" i="6"/>
  <c r="E691" i="6"/>
  <c r="K691" i="6"/>
  <c r="AB691" i="6"/>
  <c r="AH691" i="6"/>
  <c r="P691" i="6"/>
  <c r="V691" i="6"/>
  <c r="E695" i="6"/>
  <c r="K695" i="6"/>
  <c r="AB695" i="6"/>
  <c r="V695" i="6"/>
  <c r="AH695" i="6"/>
  <c r="P695" i="6"/>
  <c r="E742" i="6"/>
  <c r="AB742" i="6"/>
  <c r="P742" i="6"/>
  <c r="V742" i="6"/>
  <c r="AH742" i="6"/>
  <c r="K742" i="6"/>
  <c r="W742" i="1"/>
  <c r="D753" i="6"/>
  <c r="O753" i="6"/>
  <c r="U753" i="6"/>
  <c r="AG753" i="6"/>
  <c r="J753" i="6"/>
  <c r="AA753" i="6"/>
  <c r="D765" i="6"/>
  <c r="O765" i="6"/>
  <c r="U765" i="6"/>
  <c r="AG765" i="6"/>
  <c r="J765" i="6"/>
  <c r="AA765" i="6"/>
  <c r="AQ29" i="1"/>
  <c r="Z29" i="6" s="1"/>
  <c r="X29" i="6"/>
  <c r="W182" i="1"/>
  <c r="Y182" i="1" s="1"/>
  <c r="N182" i="6" s="1"/>
  <c r="M182" i="6"/>
  <c r="BA235" i="1"/>
  <c r="AF235" i="6" s="1"/>
  <c r="AD235" i="6"/>
  <c r="BA261" i="1"/>
  <c r="AF261" i="6" s="1"/>
  <c r="AD261" i="6"/>
  <c r="BA10" i="1"/>
  <c r="AF10" i="6" s="1"/>
  <c r="AD10" i="6"/>
  <c r="AQ107" i="1"/>
  <c r="Z107" i="6" s="1"/>
  <c r="W107" i="6"/>
  <c r="AD11" i="6"/>
  <c r="BA11" i="1"/>
  <c r="AF11" i="6" s="1"/>
  <c r="BA15" i="1"/>
  <c r="AF15" i="6" s="1"/>
  <c r="AD15" i="6"/>
  <c r="BA104" i="1"/>
  <c r="AF104" i="6" s="1"/>
  <c r="AD104" i="6"/>
  <c r="AQ99" i="1"/>
  <c r="W99" i="6"/>
  <c r="BA248" i="1"/>
  <c r="AF248" i="6" s="1"/>
  <c r="AD248" i="6"/>
  <c r="W178" i="1"/>
  <c r="Y178" i="1" s="1"/>
  <c r="N178" i="6" s="1"/>
  <c r="M178" i="6"/>
  <c r="BA213" i="1"/>
  <c r="AD213" i="6"/>
  <c r="W254" i="1"/>
  <c r="Y254" i="1" s="1"/>
  <c r="N254" i="6" s="1"/>
  <c r="M254" i="6"/>
  <c r="AQ269" i="1"/>
  <c r="Z269" i="6" s="1"/>
  <c r="W269" i="6"/>
  <c r="AQ277" i="1"/>
  <c r="W277" i="6"/>
  <c r="AQ281" i="1"/>
  <c r="W281" i="6"/>
  <c r="AQ285" i="1"/>
  <c r="W285" i="6"/>
  <c r="AQ293" i="1"/>
  <c r="W293" i="6"/>
  <c r="AQ297" i="1"/>
  <c r="W297" i="6"/>
  <c r="AQ301" i="1"/>
  <c r="W301" i="6"/>
  <c r="AQ108" i="1"/>
  <c r="Z108" i="6" s="1"/>
  <c r="W108" i="6"/>
  <c r="AD219" i="6"/>
  <c r="BA219" i="1"/>
  <c r="AF219" i="6" s="1"/>
  <c r="BA249" i="1"/>
  <c r="AD249" i="6"/>
  <c r="BA7" i="1"/>
  <c r="AF7" i="6" s="1"/>
  <c r="AD7" i="6"/>
  <c r="N11" i="6"/>
  <c r="X86" i="6"/>
  <c r="AQ86" i="1"/>
  <c r="Z86" i="6" s="1"/>
  <c r="AQ115" i="1"/>
  <c r="Z115" i="6" s="1"/>
  <c r="W115" i="6"/>
  <c r="AQ109" i="1"/>
  <c r="Z109" i="6" s="1"/>
  <c r="W109" i="6"/>
  <c r="AD203" i="6"/>
  <c r="BA203" i="1"/>
  <c r="AF203" i="6" s="1"/>
  <c r="BA243" i="1"/>
  <c r="AF243" i="6" s="1"/>
  <c r="AC243" i="6"/>
  <c r="N343" i="6"/>
  <c r="BA9" i="1"/>
  <c r="AF9" i="6" s="1"/>
  <c r="AD9" i="6"/>
  <c r="BA13" i="1"/>
  <c r="AF13" i="6" s="1"/>
  <c r="AD13" i="6"/>
  <c r="N38" i="6"/>
  <c r="BA108" i="1"/>
  <c r="AF108" i="6" s="1"/>
  <c r="AD108" i="6"/>
  <c r="W120" i="1"/>
  <c r="Y120" i="1" s="1"/>
  <c r="N120" i="6" s="1"/>
  <c r="M120" i="6"/>
  <c r="W145" i="1"/>
  <c r="Y145" i="1" s="1"/>
  <c r="N145" i="6" s="1"/>
  <c r="M145" i="6"/>
  <c r="W259" i="1"/>
  <c r="Y259" i="1" s="1"/>
  <c r="N259" i="6" s="1"/>
  <c r="M259" i="6"/>
  <c r="W261" i="1"/>
  <c r="Y261" i="1" s="1"/>
  <c r="N261" i="6" s="1"/>
  <c r="M261" i="6"/>
  <c r="BA8" i="1"/>
  <c r="AF8" i="6" s="1"/>
  <c r="AD8" i="6"/>
  <c r="BA12" i="1"/>
  <c r="AF12" i="6" s="1"/>
  <c r="AD12" i="6"/>
  <c r="BA16" i="1"/>
  <c r="AF16" i="6" s="1"/>
  <c r="AD16" i="6"/>
  <c r="BB6" i="1"/>
  <c r="AF6" i="6"/>
  <c r="BA19" i="1"/>
  <c r="AF19" i="6" s="1"/>
  <c r="AD19" i="6"/>
  <c r="P25" i="1"/>
  <c r="H25" i="6"/>
  <c r="AQ34" i="1"/>
  <c r="Z34" i="6" s="1"/>
  <c r="W34" i="6"/>
  <c r="P40" i="1"/>
  <c r="I40" i="6" s="1"/>
  <c r="AQ39" i="1"/>
  <c r="Z39" i="6" s="1"/>
  <c r="W39" i="6"/>
  <c r="N42" i="6"/>
  <c r="AQ70" i="1"/>
  <c r="Z70" i="6" s="1"/>
  <c r="X70" i="6"/>
  <c r="BA85" i="1"/>
  <c r="AF85" i="6" s="1"/>
  <c r="AC85" i="6"/>
  <c r="W89" i="1"/>
  <c r="Y89" i="1" s="1"/>
  <c r="N89" i="6" s="1"/>
  <c r="M89" i="6"/>
  <c r="AQ104" i="1"/>
  <c r="Z104" i="6" s="1"/>
  <c r="W104" i="6"/>
  <c r="BA107" i="1"/>
  <c r="AF107" i="6" s="1"/>
  <c r="AD107" i="6"/>
  <c r="BA112" i="1"/>
  <c r="AF112" i="6" s="1"/>
  <c r="AD112" i="6"/>
  <c r="BA115" i="1"/>
  <c r="AF115" i="6" s="1"/>
  <c r="AD115" i="6"/>
  <c r="P56" i="1"/>
  <c r="I56" i="6" s="1"/>
  <c r="P59" i="1"/>
  <c r="H59" i="6"/>
  <c r="BA81" i="1"/>
  <c r="AF81" i="6" s="1"/>
  <c r="AC81" i="6"/>
  <c r="BA82" i="1"/>
  <c r="AF82" i="6" s="1"/>
  <c r="AE82" i="6"/>
  <c r="N88" i="6"/>
  <c r="BA105" i="1"/>
  <c r="AF105" i="6" s="1"/>
  <c r="AD105" i="6"/>
  <c r="BA109" i="1"/>
  <c r="AD109" i="6"/>
  <c r="P65" i="1"/>
  <c r="BA93" i="1"/>
  <c r="AF93" i="6" s="1"/>
  <c r="AC93" i="6"/>
  <c r="BA98" i="1"/>
  <c r="AF98" i="6" s="1"/>
  <c r="AD98" i="6"/>
  <c r="AQ114" i="1"/>
  <c r="Z114" i="6" s="1"/>
  <c r="W114" i="6"/>
  <c r="P60" i="1"/>
  <c r="I60" i="6" s="1"/>
  <c r="W74" i="1"/>
  <c r="Y74" i="1" s="1"/>
  <c r="N74" i="6" s="1"/>
  <c r="AQ78" i="1"/>
  <c r="Z78" i="6" s="1"/>
  <c r="X78" i="6"/>
  <c r="W107" i="1"/>
  <c r="Y107" i="1" s="1"/>
  <c r="N107" i="6" s="1"/>
  <c r="M107" i="6"/>
  <c r="AQ126" i="1"/>
  <c r="Z126" i="6" s="1"/>
  <c r="W126" i="6"/>
  <c r="N39" i="6"/>
  <c r="AF69" i="6"/>
  <c r="BA102" i="1"/>
  <c r="AF102" i="6" s="1"/>
  <c r="AE102" i="6"/>
  <c r="AQ102" i="1"/>
  <c r="W102" i="6"/>
  <c r="BA110" i="1"/>
  <c r="AF110" i="6" s="1"/>
  <c r="AD110" i="6"/>
  <c r="BA117" i="1"/>
  <c r="AF117" i="6" s="1"/>
  <c r="AC117" i="6"/>
  <c r="BA156" i="1"/>
  <c r="AF156" i="6" s="1"/>
  <c r="AC156" i="6"/>
  <c r="AQ127" i="1"/>
  <c r="Z127" i="6" s="1"/>
  <c r="W127" i="6"/>
  <c r="AQ128" i="1"/>
  <c r="Z128" i="6" s="1"/>
  <c r="W128" i="6"/>
  <c r="W119" i="1"/>
  <c r="Y119" i="1" s="1"/>
  <c r="N119" i="6" s="1"/>
  <c r="M119" i="6"/>
  <c r="BA130" i="1"/>
  <c r="AF130" i="6" s="1"/>
  <c r="AC130" i="6"/>
  <c r="AQ138" i="1"/>
  <c r="Z138" i="6" s="1"/>
  <c r="W138" i="6"/>
  <c r="BA139" i="1"/>
  <c r="AF139" i="6" s="1"/>
  <c r="AC139" i="6"/>
  <c r="AQ151" i="1"/>
  <c r="Z151" i="6" s="1"/>
  <c r="X151" i="6"/>
  <c r="W159" i="1"/>
  <c r="Y159" i="1" s="1"/>
  <c r="M159" i="6"/>
  <c r="W175" i="1"/>
  <c r="Y175" i="1" s="1"/>
  <c r="M175" i="6"/>
  <c r="W191" i="1"/>
  <c r="Y191" i="1" s="1"/>
  <c r="M191" i="6"/>
  <c r="W195" i="1"/>
  <c r="Y195" i="1" s="1"/>
  <c r="M195" i="6"/>
  <c r="P116" i="1"/>
  <c r="I116" i="6" s="1"/>
  <c r="BA131" i="1"/>
  <c r="AF131" i="6" s="1"/>
  <c r="AC131" i="6"/>
  <c r="AQ145" i="1"/>
  <c r="Z145" i="6" s="1"/>
  <c r="P148" i="1"/>
  <c r="W149" i="1"/>
  <c r="Y149" i="1" s="1"/>
  <c r="M149" i="6"/>
  <c r="BA151" i="1"/>
  <c r="AF151" i="6" s="1"/>
  <c r="AC151" i="6"/>
  <c r="BA153" i="1"/>
  <c r="AF153" i="6" s="1"/>
  <c r="AC153" i="6"/>
  <c r="BA159" i="1"/>
  <c r="AF159" i="6" s="1"/>
  <c r="AC159" i="6"/>
  <c r="BA175" i="1"/>
  <c r="AF175" i="6" s="1"/>
  <c r="AC175" i="6"/>
  <c r="BA191" i="1"/>
  <c r="AF191" i="6" s="1"/>
  <c r="AC191" i="6"/>
  <c r="P165" i="1"/>
  <c r="H165" i="6"/>
  <c r="W194" i="1"/>
  <c r="Y194" i="1" s="1"/>
  <c r="N194" i="6" s="1"/>
  <c r="M194" i="6"/>
  <c r="AQ203" i="1"/>
  <c r="Z203" i="6" s="1"/>
  <c r="W203" i="6"/>
  <c r="BA211" i="1"/>
  <c r="AF211" i="6" s="1"/>
  <c r="AD211" i="6"/>
  <c r="AQ215" i="1"/>
  <c r="Z215" i="6" s="1"/>
  <c r="W215" i="6"/>
  <c r="BA223" i="1"/>
  <c r="AF223" i="6" s="1"/>
  <c r="AD223" i="6"/>
  <c r="AQ227" i="1"/>
  <c r="Z227" i="6" s="1"/>
  <c r="W227" i="6"/>
  <c r="AQ248" i="1"/>
  <c r="Z248" i="6" s="1"/>
  <c r="W248" i="6"/>
  <c r="AQ162" i="1"/>
  <c r="Z162" i="6" s="1"/>
  <c r="X162" i="6"/>
  <c r="AQ218" i="1"/>
  <c r="Z218" i="6" s="1"/>
  <c r="W218" i="6"/>
  <c r="AQ222" i="1"/>
  <c r="Z222" i="6" s="1"/>
  <c r="W222" i="6"/>
  <c r="AQ243" i="1"/>
  <c r="Z243" i="6" s="1"/>
  <c r="W243" i="6"/>
  <c r="BA174" i="1"/>
  <c r="AF174" i="6" s="1"/>
  <c r="AC174" i="6"/>
  <c r="W190" i="1"/>
  <c r="Y190" i="1" s="1"/>
  <c r="N190" i="6" s="1"/>
  <c r="M190" i="6"/>
  <c r="P197" i="1"/>
  <c r="I197" i="6" s="1"/>
  <c r="H197" i="6"/>
  <c r="AQ201" i="1"/>
  <c r="Z201" i="6" s="1"/>
  <c r="W201" i="6"/>
  <c r="AQ209" i="1"/>
  <c r="Z209" i="6" s="1"/>
  <c r="W209" i="6"/>
  <c r="AQ217" i="1"/>
  <c r="Z217" i="6" s="1"/>
  <c r="W217" i="6"/>
  <c r="BA225" i="1"/>
  <c r="AD225" i="6"/>
  <c r="BA233" i="1"/>
  <c r="AF233" i="6" s="1"/>
  <c r="AD233" i="6"/>
  <c r="AQ228" i="1"/>
  <c r="Z228" i="6" s="1"/>
  <c r="W228" i="6"/>
  <c r="AQ306" i="1"/>
  <c r="W306" i="6"/>
  <c r="AQ314" i="1"/>
  <c r="W314" i="6"/>
  <c r="AQ322" i="1"/>
  <c r="W322" i="6"/>
  <c r="BA330" i="1"/>
  <c r="AC330" i="6"/>
  <c r="BA344" i="1"/>
  <c r="AD344" i="6"/>
  <c r="BA348" i="1"/>
  <c r="AD348" i="6"/>
  <c r="BA352" i="1"/>
  <c r="AD352" i="6"/>
  <c r="BA356" i="1"/>
  <c r="AD356" i="6"/>
  <c r="BA360" i="1"/>
  <c r="AD360" i="6"/>
  <c r="BA364" i="1"/>
  <c r="AD364" i="6"/>
  <c r="BA368" i="1"/>
  <c r="AD368" i="6"/>
  <c r="BA372" i="1"/>
  <c r="AD372" i="6"/>
  <c r="BA376" i="1"/>
  <c r="AD376" i="6"/>
  <c r="BA380" i="1"/>
  <c r="AD380" i="6"/>
  <c r="BA384" i="1"/>
  <c r="AD384" i="6"/>
  <c r="BA388" i="1"/>
  <c r="AD388" i="6"/>
  <c r="BA392" i="1"/>
  <c r="AD392" i="6"/>
  <c r="BA396" i="1"/>
  <c r="AD396" i="6"/>
  <c r="BA400" i="1"/>
  <c r="AD400" i="6"/>
  <c r="BA404" i="1"/>
  <c r="AD404" i="6"/>
  <c r="BA408" i="1"/>
  <c r="AD408" i="6"/>
  <c r="BA412" i="1"/>
  <c r="AD412" i="6"/>
  <c r="AQ171" i="1"/>
  <c r="Z171" i="6" s="1"/>
  <c r="X171" i="6"/>
  <c r="W186" i="1"/>
  <c r="Y186" i="1" s="1"/>
  <c r="N186" i="6" s="1"/>
  <c r="M186" i="6"/>
  <c r="W187" i="1"/>
  <c r="Y187" i="1" s="1"/>
  <c r="N187" i="6" s="1"/>
  <c r="AQ245" i="1"/>
  <c r="Z245" i="6" s="1"/>
  <c r="W245" i="6"/>
  <c r="AQ268" i="1"/>
  <c r="Z268" i="6" s="1"/>
  <c r="W268" i="6"/>
  <c r="I269" i="6"/>
  <c r="AQ272" i="1"/>
  <c r="Z272" i="6" s="1"/>
  <c r="W272" i="6"/>
  <c r="AQ276" i="1"/>
  <c r="W276" i="6"/>
  <c r="I277" i="6"/>
  <c r="AQ280" i="1"/>
  <c r="W280" i="6"/>
  <c r="I281" i="6"/>
  <c r="AQ284" i="1"/>
  <c r="W284" i="6"/>
  <c r="AQ288" i="1"/>
  <c r="W288" i="6"/>
  <c r="AQ292" i="1"/>
  <c r="W292" i="6"/>
  <c r="I293" i="6"/>
  <c r="AQ296" i="1"/>
  <c r="F296" i="7" s="1"/>
  <c r="W296" i="6"/>
  <c r="I297" i="6"/>
  <c r="AQ300" i="1"/>
  <c r="W300" i="6"/>
  <c r="I301" i="6"/>
  <c r="W171" i="1"/>
  <c r="Y171" i="1" s="1"/>
  <c r="N171" i="6" s="1"/>
  <c r="W204" i="1"/>
  <c r="Y204" i="1" s="1"/>
  <c r="N204" i="6" s="1"/>
  <c r="M204" i="6"/>
  <c r="AQ236" i="1"/>
  <c r="Z236" i="6" s="1"/>
  <c r="W236" i="6"/>
  <c r="AQ307" i="1"/>
  <c r="W307" i="6"/>
  <c r="AQ311" i="1"/>
  <c r="W311" i="6"/>
  <c r="AQ315" i="1"/>
  <c r="W315" i="6"/>
  <c r="AQ319" i="1"/>
  <c r="W319" i="6"/>
  <c r="AQ323" i="1"/>
  <c r="W323" i="6"/>
  <c r="BA331" i="1"/>
  <c r="AC331" i="6"/>
  <c r="BA338" i="1"/>
  <c r="AC338" i="6"/>
  <c r="W337" i="1"/>
  <c r="M337" i="6"/>
  <c r="BA355" i="1"/>
  <c r="G355" i="7" s="1"/>
  <c r="AQ416" i="1"/>
  <c r="W416" i="6"/>
  <c r="BA422" i="1"/>
  <c r="AD422" i="6"/>
  <c r="AQ424" i="1"/>
  <c r="W424" i="6"/>
  <c r="BA787" i="1"/>
  <c r="AD787" i="6"/>
  <c r="BA795" i="1"/>
  <c r="AD795" i="6"/>
  <c r="BA803" i="1"/>
  <c r="AD803" i="6"/>
  <c r="BA811" i="1"/>
  <c r="AD811" i="6"/>
  <c r="BA819" i="1"/>
  <c r="AD819" i="6"/>
  <c r="BA827" i="1"/>
  <c r="AD827" i="6"/>
  <c r="BA835" i="1"/>
  <c r="AD835" i="6"/>
  <c r="BA843" i="1"/>
  <c r="AD843" i="6"/>
  <c r="BA851" i="1"/>
  <c r="AD851" i="6"/>
  <c r="D607" i="7"/>
  <c r="D804" i="7"/>
  <c r="N804" i="6"/>
  <c r="BA46" i="1"/>
  <c r="AF46" i="6" s="1"/>
  <c r="AC46" i="6"/>
  <c r="W32" i="6"/>
  <c r="AQ32" i="1"/>
  <c r="Z32" i="6" s="1"/>
  <c r="W80" i="6"/>
  <c r="AQ80" i="1"/>
  <c r="Z80" i="6" s="1"/>
  <c r="M67" i="6"/>
  <c r="W67" i="1"/>
  <c r="Y67" i="1" s="1"/>
  <c r="N67" i="6" s="1"/>
  <c r="X159" i="6"/>
  <c r="AQ159" i="1"/>
  <c r="Z159" i="6" s="1"/>
  <c r="W370" i="6"/>
  <c r="AQ370" i="1"/>
  <c r="W378" i="6"/>
  <c r="AQ378" i="1"/>
  <c r="W386" i="6"/>
  <c r="AQ386" i="1"/>
  <c r="W394" i="6"/>
  <c r="AQ394" i="1"/>
  <c r="W402" i="6"/>
  <c r="AQ402" i="1"/>
  <c r="W410" i="6"/>
  <c r="AQ410" i="1"/>
  <c r="W146" i="6"/>
  <c r="AQ146" i="1"/>
  <c r="Z146" i="6" s="1"/>
  <c r="AQ150" i="1"/>
  <c r="Z150" i="6" s="1"/>
  <c r="W150" i="6"/>
  <c r="W158" i="6"/>
  <c r="AQ158" i="1"/>
  <c r="Z158" i="6" s="1"/>
  <c r="X169" i="6"/>
  <c r="AQ169" i="1"/>
  <c r="Z169" i="6" s="1"/>
  <c r="M381" i="6"/>
  <c r="W381" i="1"/>
  <c r="M413" i="6"/>
  <c r="W413" i="1"/>
  <c r="M346" i="6"/>
  <c r="W346" i="1"/>
  <c r="X383" i="6"/>
  <c r="AQ383" i="1"/>
  <c r="X391" i="6"/>
  <c r="AQ391" i="1"/>
  <c r="M399" i="6"/>
  <c r="W399" i="1"/>
  <c r="M401" i="6"/>
  <c r="W401" i="1"/>
  <c r="M409" i="6"/>
  <c r="W409" i="1"/>
  <c r="M403" i="6"/>
  <c r="W403" i="1"/>
  <c r="AC516" i="6"/>
  <c r="BA516" i="1"/>
  <c r="AQ579" i="1"/>
  <c r="W579" i="6"/>
  <c r="M586" i="6"/>
  <c r="W586" i="1"/>
  <c r="W589" i="6"/>
  <c r="AQ589" i="1"/>
  <c r="AC592" i="6"/>
  <c r="BA592" i="1"/>
  <c r="M595" i="6"/>
  <c r="W595" i="1"/>
  <c r="M605" i="6"/>
  <c r="W605" i="1"/>
  <c r="AC609" i="6"/>
  <c r="BA609" i="1"/>
  <c r="W615" i="6"/>
  <c r="AQ615" i="1"/>
  <c r="AC618" i="6"/>
  <c r="BA618" i="1"/>
  <c r="M620" i="6"/>
  <c r="W620" i="1"/>
  <c r="AQ626" i="1"/>
  <c r="W626" i="6"/>
  <c r="AC628" i="6"/>
  <c r="BA628" i="1"/>
  <c r="AQ636" i="1"/>
  <c r="BB636" i="1" s="1"/>
  <c r="W636" i="6"/>
  <c r="M642" i="6"/>
  <c r="W642" i="1"/>
  <c r="AQ650" i="1"/>
  <c r="W650" i="6"/>
  <c r="AQ652" i="1"/>
  <c r="W652" i="6"/>
  <c r="M655" i="6"/>
  <c r="W655" i="1"/>
  <c r="M660" i="6"/>
  <c r="W660" i="1"/>
  <c r="M662" i="6"/>
  <c r="W662" i="1"/>
  <c r="W665" i="6"/>
  <c r="AQ665" i="1"/>
  <c r="M670" i="6"/>
  <c r="W670" i="1"/>
  <c r="W673" i="6"/>
  <c r="AQ673" i="1"/>
  <c r="M678" i="6"/>
  <c r="W678" i="1"/>
  <c r="W681" i="6"/>
  <c r="AQ681" i="1"/>
  <c r="AC691" i="6"/>
  <c r="BA691" i="1"/>
  <c r="M744" i="6"/>
  <c r="W744" i="1"/>
  <c r="AQ764" i="1"/>
  <c r="W764" i="6"/>
  <c r="AC780" i="6"/>
  <c r="BA780" i="1"/>
  <c r="M849" i="6"/>
  <c r="W849" i="1"/>
  <c r="AQ850" i="1"/>
  <c r="W850" i="6"/>
  <c r="W605" i="6"/>
  <c r="AQ605" i="1"/>
  <c r="W709" i="1"/>
  <c r="M709" i="6"/>
  <c r="W852" i="6"/>
  <c r="AQ852" i="1"/>
  <c r="W717" i="1"/>
  <c r="M717" i="6"/>
  <c r="W774" i="6"/>
  <c r="AQ774" i="1"/>
  <c r="W824" i="6"/>
  <c r="AQ824" i="1"/>
  <c r="W840" i="6"/>
  <c r="AQ840" i="1"/>
  <c r="AQ10" i="1"/>
  <c r="Z10" i="6" s="1"/>
  <c r="W10" i="6"/>
  <c r="AQ19" i="1"/>
  <c r="Z19" i="6" s="1"/>
  <c r="W19" i="6"/>
  <c r="BA28" i="1"/>
  <c r="AF28" i="6" s="1"/>
  <c r="AC28" i="6"/>
  <c r="AQ12" i="1"/>
  <c r="W12" i="6"/>
  <c r="P26" i="1"/>
  <c r="H26" i="6"/>
  <c r="AQ33" i="1"/>
  <c r="Z33" i="6" s="1"/>
  <c r="W33" i="6"/>
  <c r="AQ37" i="1"/>
  <c r="Z37" i="6" s="1"/>
  <c r="W37" i="6"/>
  <c r="AQ41" i="1"/>
  <c r="Z41" i="6" s="1"/>
  <c r="W41" i="6"/>
  <c r="AQ45" i="1"/>
  <c r="Z45" i="6" s="1"/>
  <c r="W45" i="6"/>
  <c r="P52" i="1"/>
  <c r="H52" i="6"/>
  <c r="AQ46" i="1"/>
  <c r="Z46" i="6" s="1"/>
  <c r="W46" i="6"/>
  <c r="N46" i="6"/>
  <c r="AQ51" i="1"/>
  <c r="Z51" i="6" s="1"/>
  <c r="Y51" i="6"/>
  <c r="BA72" i="1"/>
  <c r="AF72" i="6" s="1"/>
  <c r="AC72" i="6"/>
  <c r="BA80" i="1"/>
  <c r="AF80" i="6" s="1"/>
  <c r="AC80" i="6"/>
  <c r="BA88" i="1"/>
  <c r="AF88" i="6" s="1"/>
  <c r="AC88" i="6"/>
  <c r="BA75" i="1"/>
  <c r="AF75" i="6" s="1"/>
  <c r="AC75" i="6"/>
  <c r="BA91" i="1"/>
  <c r="AF91" i="6" s="1"/>
  <c r="AC91" i="6"/>
  <c r="N34" i="6"/>
  <c r="P44" i="1"/>
  <c r="I44" i="6" s="1"/>
  <c r="W73" i="1"/>
  <c r="Y73" i="1" s="1"/>
  <c r="N73" i="6" s="1"/>
  <c r="M73" i="6"/>
  <c r="W96" i="1"/>
  <c r="Y96" i="1" s="1"/>
  <c r="N96" i="6" s="1"/>
  <c r="M96" i="6"/>
  <c r="BA100" i="1"/>
  <c r="AF100" i="6" s="1"/>
  <c r="AD100" i="6"/>
  <c r="AQ112" i="1"/>
  <c r="Z112" i="6" s="1"/>
  <c r="W112" i="6"/>
  <c r="P80" i="1"/>
  <c r="H80" i="6"/>
  <c r="W92" i="1"/>
  <c r="Y92" i="1" s="1"/>
  <c r="M92" i="6"/>
  <c r="P96" i="1"/>
  <c r="I96" i="6" s="1"/>
  <c r="H96" i="6"/>
  <c r="BA101" i="1"/>
  <c r="AF101" i="6" s="1"/>
  <c r="AD101" i="6"/>
  <c r="AQ105" i="1"/>
  <c r="Z105" i="6" s="1"/>
  <c r="W105" i="6"/>
  <c r="AQ113" i="1"/>
  <c r="Z113" i="6" s="1"/>
  <c r="W113" i="6"/>
  <c r="P68" i="1"/>
  <c r="I68" i="6" s="1"/>
  <c r="BA73" i="1"/>
  <c r="AC73" i="6"/>
  <c r="BA89" i="1"/>
  <c r="AF89" i="6" s="1"/>
  <c r="AC89" i="6"/>
  <c r="W93" i="1"/>
  <c r="Y93" i="1" s="1"/>
  <c r="N93" i="6" s="1"/>
  <c r="M93" i="6"/>
  <c r="BA94" i="1"/>
  <c r="AF94" i="6" s="1"/>
  <c r="AC94" i="6"/>
  <c r="AQ98" i="1"/>
  <c r="Z98" i="6" s="1"/>
  <c r="W98" i="6"/>
  <c r="BA78" i="1"/>
  <c r="AF78" i="6" s="1"/>
  <c r="AC78" i="6"/>
  <c r="W99" i="1"/>
  <c r="Y99" i="1" s="1"/>
  <c r="N99" i="6" s="1"/>
  <c r="M99" i="6"/>
  <c r="AQ103" i="1"/>
  <c r="Z103" i="6" s="1"/>
  <c r="W103" i="6"/>
  <c r="AQ118" i="1"/>
  <c r="Z118" i="6" s="1"/>
  <c r="W118" i="6"/>
  <c r="AQ130" i="1"/>
  <c r="Z130" i="6" s="1"/>
  <c r="W130" i="6"/>
  <c r="AQ18" i="1"/>
  <c r="Z18" i="6" s="1"/>
  <c r="W18" i="6"/>
  <c r="P50" i="1"/>
  <c r="I50" i="6" s="1"/>
  <c r="H50" i="6"/>
  <c r="P66" i="1"/>
  <c r="I66" i="6" s="1"/>
  <c r="P58" i="1"/>
  <c r="P102" i="1"/>
  <c r="I102" i="6" s="1"/>
  <c r="BA120" i="1"/>
  <c r="AF120" i="6" s="1"/>
  <c r="AD120" i="6"/>
  <c r="AQ132" i="1"/>
  <c r="Z132" i="6" s="1"/>
  <c r="W132" i="6"/>
  <c r="BA136" i="1"/>
  <c r="AF136" i="6" s="1"/>
  <c r="AC136" i="6"/>
  <c r="AQ140" i="1"/>
  <c r="Z140" i="6" s="1"/>
  <c r="W140" i="6"/>
  <c r="BA144" i="1"/>
  <c r="AF144" i="6" s="1"/>
  <c r="AC144" i="6"/>
  <c r="W124" i="1"/>
  <c r="Y124" i="1" s="1"/>
  <c r="N124" i="6" s="1"/>
  <c r="M124" i="6"/>
  <c r="W128" i="1"/>
  <c r="Y128" i="1" s="1"/>
  <c r="N128" i="6" s="1"/>
  <c r="N37" i="6"/>
  <c r="W77" i="1"/>
  <c r="Y77" i="1" s="1"/>
  <c r="N77" i="6" s="1"/>
  <c r="M77" i="6"/>
  <c r="BA134" i="1"/>
  <c r="AF134" i="6" s="1"/>
  <c r="AC134" i="6"/>
  <c r="AQ142" i="1"/>
  <c r="Z142" i="6" s="1"/>
  <c r="W142" i="6"/>
  <c r="BA146" i="1"/>
  <c r="AF146" i="6" s="1"/>
  <c r="AC146" i="6"/>
  <c r="P144" i="1"/>
  <c r="H144" i="6"/>
  <c r="BA165" i="1"/>
  <c r="AF165" i="6" s="1"/>
  <c r="AC165" i="6"/>
  <c r="BA173" i="1"/>
  <c r="AF173" i="6" s="1"/>
  <c r="AC173" i="6"/>
  <c r="BA181" i="1"/>
  <c r="AF181" i="6" s="1"/>
  <c r="AC181" i="6"/>
  <c r="BA189" i="1"/>
  <c r="AF189" i="6" s="1"/>
  <c r="AC189" i="6"/>
  <c r="BA121" i="1"/>
  <c r="AF121" i="6" s="1"/>
  <c r="AC121" i="6"/>
  <c r="BA135" i="1"/>
  <c r="AF135" i="6" s="1"/>
  <c r="AC135" i="6"/>
  <c r="BA145" i="1"/>
  <c r="AF145" i="6" s="1"/>
  <c r="AC145" i="6"/>
  <c r="W147" i="1"/>
  <c r="Y147" i="1" s="1"/>
  <c r="N147" i="6" s="1"/>
  <c r="M147" i="6"/>
  <c r="BA195" i="1"/>
  <c r="AF195" i="6" s="1"/>
  <c r="AC195" i="6"/>
  <c r="W141" i="1"/>
  <c r="Y141" i="1" s="1"/>
  <c r="N141" i="6" s="1"/>
  <c r="M141" i="6"/>
  <c r="AQ194" i="1"/>
  <c r="Z194" i="6" s="1"/>
  <c r="X194" i="6"/>
  <c r="W198" i="1"/>
  <c r="Y198" i="1" s="1"/>
  <c r="N198" i="6" s="1"/>
  <c r="BA207" i="1"/>
  <c r="AF207" i="6" s="1"/>
  <c r="AD207" i="6"/>
  <c r="AQ211" i="1"/>
  <c r="Z211" i="6" s="1"/>
  <c r="W211" i="6"/>
  <c r="AQ223" i="1"/>
  <c r="Z223" i="6" s="1"/>
  <c r="W223" i="6"/>
  <c r="BA242" i="1"/>
  <c r="AF242" i="6" s="1"/>
  <c r="AC242" i="6"/>
  <c r="AQ244" i="1"/>
  <c r="Z244" i="6" s="1"/>
  <c r="W244" i="6"/>
  <c r="BA250" i="1"/>
  <c r="AF250" i="6" s="1"/>
  <c r="AD250" i="6"/>
  <c r="BA254" i="1"/>
  <c r="AF254" i="6" s="1"/>
  <c r="AD254" i="6"/>
  <c r="BA256" i="1"/>
  <c r="AF256" i="6" s="1"/>
  <c r="AD256" i="6"/>
  <c r="BA258" i="1"/>
  <c r="AF258" i="6" s="1"/>
  <c r="AD258" i="6"/>
  <c r="BA260" i="1"/>
  <c r="AF260" i="6" s="1"/>
  <c r="AD260" i="6"/>
  <c r="BA262" i="1"/>
  <c r="AF262" i="6" s="1"/>
  <c r="AD262" i="6"/>
  <c r="BA129" i="1"/>
  <c r="AF129" i="6" s="1"/>
  <c r="AC129" i="6"/>
  <c r="AQ214" i="1"/>
  <c r="Z214" i="6" s="1"/>
  <c r="W214" i="6"/>
  <c r="AQ234" i="1"/>
  <c r="Z234" i="6" s="1"/>
  <c r="W234" i="6"/>
  <c r="AQ238" i="1"/>
  <c r="Z238" i="6" s="1"/>
  <c r="W238" i="6"/>
  <c r="AQ249" i="1"/>
  <c r="Z249" i="6" s="1"/>
  <c r="W249" i="6"/>
  <c r="AQ253" i="1"/>
  <c r="Z253" i="6" s="1"/>
  <c r="W253" i="6"/>
  <c r="AQ261" i="1"/>
  <c r="Z261" i="6" s="1"/>
  <c r="W261" i="6"/>
  <c r="N172" i="6"/>
  <c r="W174" i="1"/>
  <c r="Y174" i="1" s="1"/>
  <c r="N174" i="6" s="1"/>
  <c r="M174" i="6"/>
  <c r="AQ205" i="1"/>
  <c r="W205" i="6"/>
  <c r="BA221" i="1"/>
  <c r="AF221" i="6" s="1"/>
  <c r="AD221" i="6"/>
  <c r="AQ225" i="1"/>
  <c r="Z225" i="6" s="1"/>
  <c r="W225" i="6"/>
  <c r="AQ233" i="1"/>
  <c r="Z233" i="6" s="1"/>
  <c r="W233" i="6"/>
  <c r="AQ212" i="1"/>
  <c r="Z212" i="6" s="1"/>
  <c r="W212" i="6"/>
  <c r="BA232" i="1"/>
  <c r="AC232" i="6"/>
  <c r="W252" i="1"/>
  <c r="Y252" i="1" s="1"/>
  <c r="N252" i="6" s="1"/>
  <c r="M252" i="6"/>
  <c r="W262" i="1"/>
  <c r="Y262" i="1" s="1"/>
  <c r="N262" i="6" s="1"/>
  <c r="M262" i="6"/>
  <c r="AQ308" i="1"/>
  <c r="W308" i="6"/>
  <c r="AQ316" i="1"/>
  <c r="W316" i="6"/>
  <c r="BA326" i="1"/>
  <c r="G326" i="7" s="1"/>
  <c r="AC326" i="6"/>
  <c r="BA340" i="1"/>
  <c r="AC340" i="6"/>
  <c r="BA345" i="1"/>
  <c r="AD345" i="6"/>
  <c r="BA349" i="1"/>
  <c r="AD349" i="6"/>
  <c r="BA353" i="1"/>
  <c r="AD353" i="6"/>
  <c r="BA357" i="1"/>
  <c r="AD357" i="6"/>
  <c r="BA361" i="1"/>
  <c r="AD361" i="6"/>
  <c r="BA365" i="1"/>
  <c r="AD365" i="6"/>
  <c r="BA369" i="1"/>
  <c r="G369" i="7" s="1"/>
  <c r="AD369" i="6"/>
  <c r="BA373" i="1"/>
  <c r="G373" i="7" s="1"/>
  <c r="AD373" i="6"/>
  <c r="BA377" i="1"/>
  <c r="AD377" i="6"/>
  <c r="BA381" i="1"/>
  <c r="AD381" i="6"/>
  <c r="BA385" i="1"/>
  <c r="G385" i="7" s="1"/>
  <c r="AD385" i="6"/>
  <c r="BA389" i="1"/>
  <c r="AD389" i="6"/>
  <c r="BA393" i="1"/>
  <c r="AD393" i="6"/>
  <c r="BA397" i="1"/>
  <c r="AD397" i="6"/>
  <c r="BA401" i="1"/>
  <c r="AD401" i="6"/>
  <c r="BA405" i="1"/>
  <c r="AD405" i="6"/>
  <c r="BA409" i="1"/>
  <c r="AD409" i="6"/>
  <c r="BA413" i="1"/>
  <c r="AD413" i="6"/>
  <c r="AQ182" i="1"/>
  <c r="Z182" i="6" s="1"/>
  <c r="AQ216" i="1"/>
  <c r="Z216" i="6" s="1"/>
  <c r="W216" i="6"/>
  <c r="W256" i="1"/>
  <c r="Y256" i="1" s="1"/>
  <c r="N256" i="6" s="1"/>
  <c r="M256" i="6"/>
  <c r="AQ267" i="1"/>
  <c r="Z267" i="6" s="1"/>
  <c r="W267" i="6"/>
  <c r="AQ271" i="1"/>
  <c r="Z271" i="6" s="1"/>
  <c r="W271" i="6"/>
  <c r="AQ275" i="1"/>
  <c r="W275" i="6"/>
  <c r="AQ279" i="1"/>
  <c r="W279" i="6"/>
  <c r="AQ283" i="1"/>
  <c r="W283" i="6"/>
  <c r="AQ287" i="1"/>
  <c r="W287" i="6"/>
  <c r="AQ291" i="1"/>
  <c r="W291" i="6"/>
  <c r="C292" i="7"/>
  <c r="I292" i="6"/>
  <c r="AQ295" i="1"/>
  <c r="W295" i="6"/>
  <c r="AQ299" i="1"/>
  <c r="W299" i="6"/>
  <c r="AQ303" i="1"/>
  <c r="W303" i="6"/>
  <c r="AQ166" i="1"/>
  <c r="Z166" i="6" s="1"/>
  <c r="AQ178" i="1"/>
  <c r="Z178" i="6" s="1"/>
  <c r="W266" i="1"/>
  <c r="Y266" i="1" s="1"/>
  <c r="N266" i="6" s="1"/>
  <c r="M266" i="6"/>
  <c r="I308" i="6"/>
  <c r="I316" i="6"/>
  <c r="AQ329" i="1"/>
  <c r="W329" i="6"/>
  <c r="AQ337" i="1"/>
  <c r="X337" i="6"/>
  <c r="E337" i="7"/>
  <c r="T337" i="6"/>
  <c r="P348" i="1"/>
  <c r="H348" i="6"/>
  <c r="P352" i="1"/>
  <c r="H352" i="6"/>
  <c r="P356" i="1"/>
  <c r="H356" i="6"/>
  <c r="P360" i="1"/>
  <c r="H360" i="6"/>
  <c r="N396" i="6"/>
  <c r="BA561" i="1"/>
  <c r="AC561" i="6"/>
  <c r="BA788" i="1"/>
  <c r="G788" i="7" s="1"/>
  <c r="AD788" i="6"/>
  <c r="AD796" i="6"/>
  <c r="BA796" i="1"/>
  <c r="BA804" i="1"/>
  <c r="G804" i="7" s="1"/>
  <c r="AD804" i="6"/>
  <c r="AD812" i="6"/>
  <c r="BA812" i="1"/>
  <c r="BA820" i="1"/>
  <c r="AD820" i="6"/>
  <c r="AD828" i="6"/>
  <c r="BA828" i="1"/>
  <c r="BA836" i="1"/>
  <c r="G836" i="7" s="1"/>
  <c r="AD836" i="6"/>
  <c r="AD844" i="6"/>
  <c r="BA844" i="1"/>
  <c r="BA852" i="1"/>
  <c r="AD852" i="6"/>
  <c r="N524" i="6"/>
  <c r="D716" i="7"/>
  <c r="N716" i="6"/>
  <c r="AQ76" i="1"/>
  <c r="Z76" i="6" s="1"/>
  <c r="X76" i="6"/>
  <c r="AC158" i="6"/>
  <c r="BA158" i="1"/>
  <c r="AF158" i="6" s="1"/>
  <c r="X191" i="6"/>
  <c r="AQ191" i="1"/>
  <c r="Z191" i="6" s="1"/>
  <c r="W357" i="6"/>
  <c r="AQ357" i="1"/>
  <c r="F357" i="7" s="1"/>
  <c r="W363" i="6"/>
  <c r="AQ363" i="1"/>
  <c r="AQ368" i="1"/>
  <c r="W368" i="6"/>
  <c r="AQ376" i="1"/>
  <c r="W376" i="6"/>
  <c r="AQ384" i="1"/>
  <c r="W384" i="6"/>
  <c r="AQ392" i="1"/>
  <c r="W392" i="6"/>
  <c r="AQ400" i="1"/>
  <c r="W400" i="6"/>
  <c r="AQ408" i="1"/>
  <c r="W408" i="6"/>
  <c r="AQ88" i="1"/>
  <c r="Z88" i="6" s="1"/>
  <c r="X88" i="6"/>
  <c r="W177" i="6"/>
  <c r="AQ177" i="1"/>
  <c r="Z177" i="6" s="1"/>
  <c r="AQ345" i="1"/>
  <c r="W345" i="6"/>
  <c r="M373" i="6"/>
  <c r="W373" i="1"/>
  <c r="M405" i="6"/>
  <c r="W405" i="1"/>
  <c r="AQ449" i="1"/>
  <c r="W449" i="6"/>
  <c r="M383" i="6"/>
  <c r="W383" i="1"/>
  <c r="M391" i="6"/>
  <c r="W391" i="1"/>
  <c r="M385" i="6"/>
  <c r="W385" i="1"/>
  <c r="W583" i="6"/>
  <c r="AQ583" i="1"/>
  <c r="AC586" i="6"/>
  <c r="BA586" i="1"/>
  <c r="G586" i="7" s="1"/>
  <c r="M588" i="6"/>
  <c r="W588" i="1"/>
  <c r="W591" i="6"/>
  <c r="AQ591" i="1"/>
  <c r="F591" i="7" s="1"/>
  <c r="M601" i="6"/>
  <c r="W601" i="1"/>
  <c r="AC605" i="6"/>
  <c r="BA605" i="1"/>
  <c r="G605" i="7" s="1"/>
  <c r="M612" i="6"/>
  <c r="W612" i="1"/>
  <c r="M614" i="6"/>
  <c r="W614" i="1"/>
  <c r="W617" i="6"/>
  <c r="AQ617" i="1"/>
  <c r="M622" i="6"/>
  <c r="W622" i="1"/>
  <c r="AQ630" i="1"/>
  <c r="F630" i="7" s="1"/>
  <c r="W630" i="6"/>
  <c r="AQ632" i="1"/>
  <c r="W632" i="6"/>
  <c r="M635" i="6"/>
  <c r="W635" i="1"/>
  <c r="AC642" i="6"/>
  <c r="BA642" i="1"/>
  <c r="AC662" i="6"/>
  <c r="BA662" i="1"/>
  <c r="M664" i="6"/>
  <c r="W664" i="1"/>
  <c r="W667" i="6"/>
  <c r="AQ667" i="1"/>
  <c r="AC670" i="6"/>
  <c r="BA670" i="1"/>
  <c r="G670" i="7" s="1"/>
  <c r="M672" i="6"/>
  <c r="W672" i="1"/>
  <c r="W675" i="6"/>
  <c r="AQ675" i="1"/>
  <c r="AC678" i="6"/>
  <c r="BA678" i="1"/>
  <c r="M680" i="6"/>
  <c r="W680" i="1"/>
  <c r="W694" i="1"/>
  <c r="M694" i="6"/>
  <c r="W722" i="6"/>
  <c r="AQ722" i="1"/>
  <c r="AQ736" i="1"/>
  <c r="W736" i="6"/>
  <c r="M772" i="6"/>
  <c r="W772" i="1"/>
  <c r="X777" i="6"/>
  <c r="AQ777" i="1"/>
  <c r="M793" i="6"/>
  <c r="W793" i="1"/>
  <c r="AQ794" i="1"/>
  <c r="W794" i="6"/>
  <c r="M809" i="6"/>
  <c r="W809" i="1"/>
  <c r="AQ810" i="1"/>
  <c r="W810" i="6"/>
  <c r="M825" i="6"/>
  <c r="W825" i="1"/>
  <c r="AQ826" i="1"/>
  <c r="W826" i="6"/>
  <c r="W609" i="6"/>
  <c r="AQ609" i="1"/>
  <c r="AE635" i="6"/>
  <c r="BA635" i="1"/>
  <c r="AQ760" i="1"/>
  <c r="W760" i="6"/>
  <c r="W812" i="6"/>
  <c r="AQ812" i="1"/>
  <c r="BA14" i="1"/>
  <c r="AF14" i="6" s="1"/>
  <c r="AD14" i="6"/>
  <c r="N10" i="6"/>
  <c r="BA17" i="1"/>
  <c r="AF17" i="6" s="1"/>
  <c r="AD17" i="6"/>
  <c r="BA27" i="1"/>
  <c r="AF27" i="6" s="1"/>
  <c r="AC27" i="6"/>
  <c r="AQ42" i="1"/>
  <c r="Z42" i="6" s="1"/>
  <c r="W42" i="6"/>
  <c r="P49" i="1"/>
  <c r="H49" i="6"/>
  <c r="P62" i="1"/>
  <c r="H62" i="6"/>
  <c r="AQ31" i="1"/>
  <c r="Z31" i="6" s="1"/>
  <c r="W31" i="6"/>
  <c r="P57" i="1"/>
  <c r="H57" i="6"/>
  <c r="AQ81" i="1"/>
  <c r="Z81" i="6" s="1"/>
  <c r="W81" i="6"/>
  <c r="AQ85" i="1"/>
  <c r="Z85" i="6" s="1"/>
  <c r="X85" i="6"/>
  <c r="W86" i="1"/>
  <c r="Y86" i="1" s="1"/>
  <c r="N86" i="6" s="1"/>
  <c r="M86" i="6"/>
  <c r="AQ100" i="1"/>
  <c r="Z100" i="6" s="1"/>
  <c r="W100" i="6"/>
  <c r="P67" i="1"/>
  <c r="H67" i="6"/>
  <c r="W82" i="1"/>
  <c r="Y82" i="1" s="1"/>
  <c r="N82" i="6" s="1"/>
  <c r="M82" i="6"/>
  <c r="W85" i="1"/>
  <c r="Y85" i="1" s="1"/>
  <c r="N85" i="6" s="1"/>
  <c r="M85" i="6"/>
  <c r="AQ101" i="1"/>
  <c r="Z101" i="6" s="1"/>
  <c r="W101" i="6"/>
  <c r="W83" i="1"/>
  <c r="Y83" i="1" s="1"/>
  <c r="M83" i="6"/>
  <c r="N41" i="6"/>
  <c r="W80" i="1"/>
  <c r="Y80" i="1" s="1"/>
  <c r="N80" i="6" s="1"/>
  <c r="AQ89" i="1"/>
  <c r="Z89" i="6" s="1"/>
  <c r="X89" i="6"/>
  <c r="BA99" i="1"/>
  <c r="AF99" i="6" s="1"/>
  <c r="AD99" i="6"/>
  <c r="W114" i="1"/>
  <c r="Y114" i="1" s="1"/>
  <c r="N114" i="6" s="1"/>
  <c r="BA126" i="1"/>
  <c r="AF126" i="6" s="1"/>
  <c r="AC126" i="6"/>
  <c r="W18" i="1"/>
  <c r="Y18" i="1" s="1"/>
  <c r="N18" i="6" s="1"/>
  <c r="M18" i="6"/>
  <c r="W90" i="1"/>
  <c r="Y90" i="1" s="1"/>
  <c r="N90" i="6" s="1"/>
  <c r="M90" i="6"/>
  <c r="W102" i="1"/>
  <c r="Y102" i="1" s="1"/>
  <c r="N102" i="6" s="1"/>
  <c r="M102" i="6"/>
  <c r="P110" i="1"/>
  <c r="I110" i="6" s="1"/>
  <c r="H110" i="6"/>
  <c r="W116" i="1"/>
  <c r="Y116" i="1" s="1"/>
  <c r="N116" i="6" s="1"/>
  <c r="M116" i="6"/>
  <c r="BA116" i="1"/>
  <c r="AF116" i="6" s="1"/>
  <c r="AC116" i="6"/>
  <c r="AQ117" i="1"/>
  <c r="Z117" i="6" s="1"/>
  <c r="W117" i="6"/>
  <c r="AQ120" i="1"/>
  <c r="Z120" i="6" s="1"/>
  <c r="W120" i="6"/>
  <c r="BA148" i="1"/>
  <c r="AF148" i="6" s="1"/>
  <c r="AC148" i="6"/>
  <c r="BA138" i="1"/>
  <c r="AF138" i="6" s="1"/>
  <c r="AC138" i="6"/>
  <c r="BA150" i="1"/>
  <c r="AF150" i="6" s="1"/>
  <c r="AC150" i="6"/>
  <c r="W151" i="1"/>
  <c r="Y151" i="1" s="1"/>
  <c r="N151" i="6" s="1"/>
  <c r="M151" i="6"/>
  <c r="W157" i="1"/>
  <c r="Y157" i="1" s="1"/>
  <c r="N157" i="6" s="1"/>
  <c r="M157" i="6"/>
  <c r="BA193" i="1"/>
  <c r="AF193" i="6" s="1"/>
  <c r="AC193" i="6"/>
  <c r="W155" i="1"/>
  <c r="Y155" i="1" s="1"/>
  <c r="N155" i="6" s="1"/>
  <c r="M155" i="6"/>
  <c r="BA160" i="1"/>
  <c r="AF160" i="6" s="1"/>
  <c r="AC160" i="6"/>
  <c r="W167" i="1"/>
  <c r="Y167" i="1" s="1"/>
  <c r="N167" i="6" s="1"/>
  <c r="M167" i="6"/>
  <c r="BA176" i="1"/>
  <c r="AF176" i="6" s="1"/>
  <c r="AC176" i="6"/>
  <c r="W183" i="1"/>
  <c r="Y183" i="1" s="1"/>
  <c r="N183" i="6" s="1"/>
  <c r="M183" i="6"/>
  <c r="BA192" i="1"/>
  <c r="AF192" i="6" s="1"/>
  <c r="AC192" i="6"/>
  <c r="BA196" i="1"/>
  <c r="AF196" i="6" s="1"/>
  <c r="AC196" i="6"/>
  <c r="BA199" i="1"/>
  <c r="AC199" i="6"/>
  <c r="BA125" i="1"/>
  <c r="AF125" i="6" s="1"/>
  <c r="AC125" i="6"/>
  <c r="BA143" i="1"/>
  <c r="AF143" i="6" s="1"/>
  <c r="AC143" i="6"/>
  <c r="BA149" i="1"/>
  <c r="AF149" i="6" s="1"/>
  <c r="AC149" i="6"/>
  <c r="W153" i="1"/>
  <c r="Y153" i="1" s="1"/>
  <c r="N153" i="6" s="1"/>
  <c r="M153" i="6"/>
  <c r="W166" i="1"/>
  <c r="Y166" i="1" s="1"/>
  <c r="N166" i="6" s="1"/>
  <c r="M166" i="6"/>
  <c r="W170" i="1"/>
  <c r="Y170" i="1" s="1"/>
  <c r="N170" i="6" s="1"/>
  <c r="M170" i="6"/>
  <c r="P181" i="1"/>
  <c r="H181" i="6"/>
  <c r="N196" i="6"/>
  <c r="AQ207" i="1"/>
  <c r="Z207" i="6" s="1"/>
  <c r="W207" i="6"/>
  <c r="AQ219" i="1"/>
  <c r="Z219" i="6" s="1"/>
  <c r="W219" i="6"/>
  <c r="BA222" i="1"/>
  <c r="AC222" i="6"/>
  <c r="BA231" i="1"/>
  <c r="AF231" i="6" s="1"/>
  <c r="AD231" i="6"/>
  <c r="AQ235" i="1"/>
  <c r="Z235" i="6" s="1"/>
  <c r="W235" i="6"/>
  <c r="W249" i="1"/>
  <c r="Y249" i="1" s="1"/>
  <c r="N249" i="6" s="1"/>
  <c r="M249" i="6"/>
  <c r="W251" i="1"/>
  <c r="Y251" i="1" s="1"/>
  <c r="N251" i="6" s="1"/>
  <c r="M251" i="6"/>
  <c r="W253" i="1"/>
  <c r="Y253" i="1" s="1"/>
  <c r="N253" i="6" s="1"/>
  <c r="M253" i="6"/>
  <c r="W255" i="1"/>
  <c r="Y255" i="1" s="1"/>
  <c r="N255" i="6" s="1"/>
  <c r="M255" i="6"/>
  <c r="W257" i="1"/>
  <c r="Y257" i="1" s="1"/>
  <c r="N257" i="6" s="1"/>
  <c r="M257" i="6"/>
  <c r="W263" i="1"/>
  <c r="Y263" i="1" s="1"/>
  <c r="N263" i="6" s="1"/>
  <c r="M263" i="6"/>
  <c r="W265" i="1"/>
  <c r="Y265" i="1" s="1"/>
  <c r="N265" i="6" s="1"/>
  <c r="M265" i="6"/>
  <c r="BA162" i="1"/>
  <c r="AF162" i="6" s="1"/>
  <c r="AC162" i="6"/>
  <c r="AQ210" i="1"/>
  <c r="Z210" i="6" s="1"/>
  <c r="W210" i="6"/>
  <c r="AQ230" i="1"/>
  <c r="Z230" i="6" s="1"/>
  <c r="W230" i="6"/>
  <c r="AQ247" i="1"/>
  <c r="Z247" i="6" s="1"/>
  <c r="W247" i="6"/>
  <c r="BA251" i="1"/>
  <c r="AF251" i="6" s="1"/>
  <c r="AD251" i="6"/>
  <c r="BA255" i="1"/>
  <c r="AF255" i="6" s="1"/>
  <c r="AD255" i="6"/>
  <c r="BA259" i="1"/>
  <c r="AF259" i="6" s="1"/>
  <c r="AD259" i="6"/>
  <c r="BA263" i="1"/>
  <c r="AF263" i="6" s="1"/>
  <c r="AD263" i="6"/>
  <c r="W160" i="1"/>
  <c r="Y160" i="1" s="1"/>
  <c r="M160" i="6"/>
  <c r="P189" i="1"/>
  <c r="H189" i="6"/>
  <c r="AQ221" i="1"/>
  <c r="W221" i="6"/>
  <c r="BA229" i="1"/>
  <c r="AD229" i="6"/>
  <c r="BA237" i="1"/>
  <c r="AF237" i="6" s="1"/>
  <c r="AD237" i="6"/>
  <c r="AQ246" i="1"/>
  <c r="Z246" i="6" s="1"/>
  <c r="W246" i="6"/>
  <c r="W184" i="1"/>
  <c r="Y184" i="1" s="1"/>
  <c r="N184" i="6" s="1"/>
  <c r="W228" i="1"/>
  <c r="Y228" i="1" s="1"/>
  <c r="N228" i="6" s="1"/>
  <c r="M228" i="6"/>
  <c r="W260" i="1"/>
  <c r="Y260" i="1" s="1"/>
  <c r="N260" i="6" s="1"/>
  <c r="M260" i="6"/>
  <c r="D275" i="7"/>
  <c r="N275" i="6"/>
  <c r="D291" i="7"/>
  <c r="N291" i="6"/>
  <c r="AQ310" i="1"/>
  <c r="W310" i="6"/>
  <c r="AQ318" i="1"/>
  <c r="W318" i="6"/>
  <c r="BA334" i="1"/>
  <c r="AC334" i="6"/>
  <c r="BA342" i="1"/>
  <c r="AD342" i="6"/>
  <c r="BA346" i="1"/>
  <c r="AD346" i="6"/>
  <c r="BA350" i="1"/>
  <c r="AD350" i="6"/>
  <c r="BA354" i="1"/>
  <c r="AD354" i="6"/>
  <c r="BA358" i="1"/>
  <c r="AD358" i="6"/>
  <c r="BA362" i="1"/>
  <c r="AD362" i="6"/>
  <c r="BA366" i="1"/>
  <c r="AD366" i="6"/>
  <c r="BA370" i="1"/>
  <c r="AD370" i="6"/>
  <c r="BA374" i="1"/>
  <c r="AD374" i="6"/>
  <c r="BA378" i="1"/>
  <c r="AD378" i="6"/>
  <c r="BA382" i="1"/>
  <c r="AD382" i="6"/>
  <c r="BA386" i="1"/>
  <c r="AD386" i="6"/>
  <c r="BA390" i="1"/>
  <c r="AD390" i="6"/>
  <c r="BA394" i="1"/>
  <c r="AD394" i="6"/>
  <c r="BA398" i="1"/>
  <c r="AD398" i="6"/>
  <c r="BA402" i="1"/>
  <c r="AD402" i="6"/>
  <c r="BA406" i="1"/>
  <c r="AD406" i="6"/>
  <c r="BA410" i="1"/>
  <c r="AD410" i="6"/>
  <c r="BA205" i="1"/>
  <c r="AF205" i="6" s="1"/>
  <c r="AQ270" i="1"/>
  <c r="Z270" i="6" s="1"/>
  <c r="W270" i="6"/>
  <c r="AQ274" i="1"/>
  <c r="F274" i="7" s="1"/>
  <c r="W274" i="6"/>
  <c r="AQ278" i="1"/>
  <c r="W278" i="6"/>
  <c r="AQ282" i="1"/>
  <c r="F282" i="7" s="1"/>
  <c r="W282" i="6"/>
  <c r="AQ286" i="1"/>
  <c r="W286" i="6"/>
  <c r="AQ290" i="1"/>
  <c r="F290" i="7" s="1"/>
  <c r="W290" i="6"/>
  <c r="AQ294" i="1"/>
  <c r="W294" i="6"/>
  <c r="AQ298" i="1"/>
  <c r="W298" i="6"/>
  <c r="AQ302" i="1"/>
  <c r="W302" i="6"/>
  <c r="AQ170" i="1"/>
  <c r="Z170" i="6" s="1"/>
  <c r="W170" i="6"/>
  <c r="W189" i="1"/>
  <c r="Y189" i="1" s="1"/>
  <c r="N189" i="6" s="1"/>
  <c r="AQ204" i="1"/>
  <c r="Z204" i="6" s="1"/>
  <c r="W204" i="6"/>
  <c r="AQ250" i="1"/>
  <c r="Z250" i="6" s="1"/>
  <c r="W250" i="6"/>
  <c r="AQ258" i="1"/>
  <c r="Z258" i="6" s="1"/>
  <c r="W258" i="6"/>
  <c r="BA266" i="1"/>
  <c r="AF266" i="6" s="1"/>
  <c r="AD266" i="6"/>
  <c r="AQ305" i="1"/>
  <c r="W305" i="6"/>
  <c r="AQ309" i="1"/>
  <c r="W309" i="6"/>
  <c r="AQ313" i="1"/>
  <c r="W313" i="6"/>
  <c r="AQ317" i="1"/>
  <c r="W317" i="6"/>
  <c r="AQ321" i="1"/>
  <c r="W321" i="6"/>
  <c r="BA327" i="1"/>
  <c r="AC327" i="6"/>
  <c r="BA335" i="1"/>
  <c r="AC335" i="6"/>
  <c r="W329" i="1"/>
  <c r="M329" i="6"/>
  <c r="P344" i="1"/>
  <c r="H344" i="6"/>
  <c r="AQ348" i="1"/>
  <c r="W348" i="6"/>
  <c r="AQ352" i="1"/>
  <c r="W352" i="6"/>
  <c r="AQ356" i="1"/>
  <c r="W356" i="6"/>
  <c r="AQ360" i="1"/>
  <c r="W360" i="6"/>
  <c r="P367" i="1"/>
  <c r="H367" i="6"/>
  <c r="E369" i="7"/>
  <c r="T369" i="6"/>
  <c r="N428" i="6"/>
  <c r="N460" i="6"/>
  <c r="W707" i="1"/>
  <c r="M707" i="6"/>
  <c r="W755" i="1"/>
  <c r="M755" i="6"/>
  <c r="W84" i="6"/>
  <c r="AQ84" i="1"/>
  <c r="Z84" i="6" s="1"/>
  <c r="W366" i="6"/>
  <c r="AQ366" i="1"/>
  <c r="W374" i="6"/>
  <c r="AQ374" i="1"/>
  <c r="W382" i="6"/>
  <c r="AQ382" i="1"/>
  <c r="W390" i="6"/>
  <c r="AQ390" i="1"/>
  <c r="W398" i="6"/>
  <c r="AQ398" i="1"/>
  <c r="W406" i="6"/>
  <c r="AQ406" i="1"/>
  <c r="W65" i="1"/>
  <c r="Y65" i="1" s="1"/>
  <c r="N65" i="6" s="1"/>
  <c r="M65" i="6"/>
  <c r="AC332" i="6"/>
  <c r="BA332" i="1"/>
  <c r="AQ433" i="1"/>
  <c r="W433" i="6"/>
  <c r="AC479" i="6"/>
  <c r="BA479" i="1"/>
  <c r="W367" i="6"/>
  <c r="AQ367" i="1"/>
  <c r="W399" i="6"/>
  <c r="AQ399" i="1"/>
  <c r="X407" i="6"/>
  <c r="AQ407" i="1"/>
  <c r="F407" i="7" s="1"/>
  <c r="M377" i="6"/>
  <c r="W377" i="1"/>
  <c r="AQ409" i="1"/>
  <c r="W409" i="6"/>
  <c r="X478" i="6"/>
  <c r="AQ478" i="1"/>
  <c r="AC485" i="6"/>
  <c r="BA485" i="1"/>
  <c r="M395" i="6"/>
  <c r="W395" i="1"/>
  <c r="AQ429" i="1"/>
  <c r="W429" i="6"/>
  <c r="AQ507" i="1"/>
  <c r="W507" i="6"/>
  <c r="W585" i="6"/>
  <c r="AQ585" i="1"/>
  <c r="M590" i="6"/>
  <c r="W590" i="1"/>
  <c r="X593" i="6"/>
  <c r="AQ593" i="1"/>
  <c r="AC595" i="6"/>
  <c r="BA595" i="1"/>
  <c r="M597" i="6"/>
  <c r="W597" i="1"/>
  <c r="AC601" i="6"/>
  <c r="BA601" i="1"/>
  <c r="AC614" i="6"/>
  <c r="BA614" i="1"/>
  <c r="M616" i="6"/>
  <c r="W616" i="1"/>
  <c r="W619" i="6"/>
  <c r="AQ619" i="1"/>
  <c r="AC622" i="6"/>
  <c r="BA622" i="1"/>
  <c r="X635" i="6"/>
  <c r="AQ635" i="1"/>
  <c r="W641" i="6"/>
  <c r="AQ641" i="1"/>
  <c r="AC644" i="6"/>
  <c r="BA644" i="1"/>
  <c r="AC655" i="6"/>
  <c r="BA655" i="1"/>
  <c r="M657" i="6"/>
  <c r="W657" i="1"/>
  <c r="M666" i="6"/>
  <c r="W666" i="1"/>
  <c r="W669" i="6"/>
  <c r="AQ669" i="1"/>
  <c r="M674" i="6"/>
  <c r="W674" i="1"/>
  <c r="W677" i="6"/>
  <c r="AQ677" i="1"/>
  <c r="M682" i="6"/>
  <c r="W682" i="1"/>
  <c r="W695" i="1"/>
  <c r="M695" i="6"/>
  <c r="AQ720" i="1"/>
  <c r="F720" i="7" s="1"/>
  <c r="W720" i="6"/>
  <c r="M728" i="6"/>
  <c r="W728" i="1"/>
  <c r="AD779" i="6"/>
  <c r="BA779" i="1"/>
  <c r="M833" i="6"/>
  <c r="W833" i="1"/>
  <c r="AQ834" i="1"/>
  <c r="F834" i="7" s="1"/>
  <c r="W834" i="6"/>
  <c r="AC527" i="6"/>
  <c r="BA527" i="1"/>
  <c r="W657" i="6"/>
  <c r="AQ657" i="1"/>
  <c r="W788" i="6"/>
  <c r="AQ788" i="1"/>
  <c r="W796" i="6"/>
  <c r="AQ796" i="1"/>
  <c r="W804" i="6"/>
  <c r="AQ804" i="1"/>
  <c r="W820" i="6"/>
  <c r="AQ820" i="1"/>
  <c r="W828" i="6"/>
  <c r="AQ828" i="1"/>
  <c r="AC528" i="6"/>
  <c r="BA528" i="1"/>
  <c r="AE594" i="6"/>
  <c r="BA594" i="1"/>
  <c r="AC623" i="6"/>
  <c r="BA623" i="1"/>
  <c r="M625" i="6"/>
  <c r="W625" i="1"/>
  <c r="AE643" i="6"/>
  <c r="BA643" i="1"/>
  <c r="AE649" i="6"/>
  <c r="BA649" i="1"/>
  <c r="V19" i="13" s="1"/>
  <c r="W691" i="1"/>
  <c r="M691" i="6"/>
  <c r="W17" i="1"/>
  <c r="Y17" i="1" s="1"/>
  <c r="N17" i="6" s="1"/>
  <c r="M17" i="6"/>
  <c r="W19" i="1"/>
  <c r="Y19" i="1" s="1"/>
  <c r="N19" i="6" s="1"/>
  <c r="M19" i="6"/>
  <c r="P15" i="1"/>
  <c r="I15" i="6" s="1"/>
  <c r="H15" i="6"/>
  <c r="AQ17" i="1"/>
  <c r="Z17" i="6" s="1"/>
  <c r="W17" i="6"/>
  <c r="N7" i="6"/>
  <c r="P14" i="1"/>
  <c r="P22" i="1"/>
  <c r="H22" i="6"/>
  <c r="P28" i="1"/>
  <c r="H28" i="6"/>
  <c r="P32" i="1"/>
  <c r="I32" i="6" s="1"/>
  <c r="H32" i="6"/>
  <c r="P36" i="1"/>
  <c r="H36" i="6"/>
  <c r="P48" i="1"/>
  <c r="I48" i="6" s="1"/>
  <c r="H48" i="6"/>
  <c r="BA29" i="1"/>
  <c r="AF29" i="6" s="1"/>
  <c r="AC29" i="6"/>
  <c r="AQ38" i="1"/>
  <c r="Z38" i="6" s="1"/>
  <c r="W38" i="6"/>
  <c r="P51" i="1"/>
  <c r="I51" i="6" s="1"/>
  <c r="H51" i="6"/>
  <c r="N43" i="6"/>
  <c r="BA76" i="1"/>
  <c r="AF76" i="6" s="1"/>
  <c r="AC76" i="6"/>
  <c r="BA84" i="1"/>
  <c r="AF84" i="6" s="1"/>
  <c r="AC84" i="6"/>
  <c r="BA92" i="1"/>
  <c r="AF92" i="6" s="1"/>
  <c r="AC92" i="6"/>
  <c r="P54" i="1"/>
  <c r="I54" i="6" s="1"/>
  <c r="H54" i="6"/>
  <c r="BA83" i="1"/>
  <c r="AF83" i="6" s="1"/>
  <c r="AC83" i="6"/>
  <c r="W70" i="1"/>
  <c r="Y70" i="1" s="1"/>
  <c r="N70" i="6" s="1"/>
  <c r="M70" i="6"/>
  <c r="BA90" i="1"/>
  <c r="AF90" i="6" s="1"/>
  <c r="AC90" i="6"/>
  <c r="P64" i="1"/>
  <c r="I64" i="6" s="1"/>
  <c r="W69" i="1"/>
  <c r="Y69" i="1" s="1"/>
  <c r="N69" i="6" s="1"/>
  <c r="M69" i="6"/>
  <c r="AQ82" i="1"/>
  <c r="Z82" i="6" s="1"/>
  <c r="X82" i="6"/>
  <c r="AQ97" i="1"/>
  <c r="Z97" i="6" s="1"/>
  <c r="W97" i="6"/>
  <c r="P61" i="1"/>
  <c r="H61" i="6"/>
  <c r="AQ73" i="1"/>
  <c r="Z73" i="6" s="1"/>
  <c r="X73" i="6"/>
  <c r="AQ74" i="1"/>
  <c r="Z74" i="6" s="1"/>
  <c r="W74" i="6"/>
  <c r="AQ93" i="1"/>
  <c r="Z93" i="6" s="1"/>
  <c r="W93" i="6"/>
  <c r="BA106" i="1"/>
  <c r="AF106" i="6" s="1"/>
  <c r="AE106" i="6"/>
  <c r="AQ106" i="1"/>
  <c r="Z106" i="6" s="1"/>
  <c r="W106" i="6"/>
  <c r="BA114" i="1"/>
  <c r="AF114" i="6" s="1"/>
  <c r="AD114" i="6"/>
  <c r="W78" i="1"/>
  <c r="Y78" i="1" s="1"/>
  <c r="N78" i="6" s="1"/>
  <c r="M78" i="6"/>
  <c r="W81" i="1"/>
  <c r="Y81" i="1" s="1"/>
  <c r="N81" i="6" s="1"/>
  <c r="M81" i="6"/>
  <c r="AQ111" i="1"/>
  <c r="Z111" i="6" s="1"/>
  <c r="W111" i="6"/>
  <c r="BA118" i="1"/>
  <c r="AF118" i="6" s="1"/>
  <c r="AC118" i="6"/>
  <c r="AQ122" i="1"/>
  <c r="Z122" i="6" s="1"/>
  <c r="W122" i="6"/>
  <c r="P84" i="1"/>
  <c r="I84" i="6" s="1"/>
  <c r="AQ94" i="1"/>
  <c r="Z94" i="6" s="1"/>
  <c r="X94" i="6"/>
  <c r="AQ116" i="1"/>
  <c r="Z116" i="6" s="1"/>
  <c r="W116" i="6"/>
  <c r="BA119" i="1"/>
  <c r="AF119" i="6" s="1"/>
  <c r="AC119" i="6"/>
  <c r="W117" i="1"/>
  <c r="Y117" i="1" s="1"/>
  <c r="N117" i="6" s="1"/>
  <c r="M117" i="6"/>
  <c r="BA127" i="1"/>
  <c r="AF127" i="6" s="1"/>
  <c r="AC127" i="6"/>
  <c r="BA128" i="1"/>
  <c r="AF128" i="6" s="1"/>
  <c r="AC128" i="6"/>
  <c r="BA132" i="1"/>
  <c r="AC132" i="6"/>
  <c r="AQ136" i="1"/>
  <c r="Z136" i="6" s="1"/>
  <c r="W136" i="6"/>
  <c r="BA140" i="1"/>
  <c r="AF140" i="6" s="1"/>
  <c r="AC140" i="6"/>
  <c r="BA152" i="1"/>
  <c r="AF152" i="6" s="1"/>
  <c r="AC152" i="6"/>
  <c r="AQ124" i="1"/>
  <c r="Z124" i="6" s="1"/>
  <c r="W124" i="6"/>
  <c r="I134" i="6"/>
  <c r="BA137" i="1"/>
  <c r="AF137" i="6" s="1"/>
  <c r="AC137" i="6"/>
  <c r="AQ134" i="1"/>
  <c r="Z134" i="6" s="1"/>
  <c r="W134" i="6"/>
  <c r="BA154" i="1"/>
  <c r="AF154" i="6" s="1"/>
  <c r="AC154" i="6"/>
  <c r="AQ147" i="1"/>
  <c r="Z147" i="6" s="1"/>
  <c r="X147" i="6"/>
  <c r="BA161" i="1"/>
  <c r="AF161" i="6" s="1"/>
  <c r="AC161" i="6"/>
  <c r="BA169" i="1"/>
  <c r="AF169" i="6" s="1"/>
  <c r="AC169" i="6"/>
  <c r="BA177" i="1"/>
  <c r="AF177" i="6" s="1"/>
  <c r="AC177" i="6"/>
  <c r="BA185" i="1"/>
  <c r="AF185" i="6" s="1"/>
  <c r="AC185" i="6"/>
  <c r="AQ143" i="1"/>
  <c r="Z143" i="6" s="1"/>
  <c r="W143" i="6"/>
  <c r="AQ149" i="1"/>
  <c r="Z149" i="6" s="1"/>
  <c r="X149" i="6"/>
  <c r="W163" i="1"/>
  <c r="Y163" i="1" s="1"/>
  <c r="N163" i="6" s="1"/>
  <c r="M163" i="6"/>
  <c r="BA172" i="1"/>
  <c r="AF172" i="6" s="1"/>
  <c r="AC172" i="6"/>
  <c r="BA188" i="1"/>
  <c r="AF188" i="6" s="1"/>
  <c r="AC188" i="6"/>
  <c r="P152" i="1"/>
  <c r="H152" i="6"/>
  <c r="M173" i="6"/>
  <c r="W173" i="1"/>
  <c r="Y173" i="1" s="1"/>
  <c r="BA194" i="1"/>
  <c r="AF194" i="6" s="1"/>
  <c r="AC194" i="6"/>
  <c r="W197" i="1"/>
  <c r="Y197" i="1" s="1"/>
  <c r="N197" i="6" s="1"/>
  <c r="M197" i="6"/>
  <c r="BA206" i="1"/>
  <c r="AF206" i="6" s="1"/>
  <c r="AC206" i="6"/>
  <c r="BA215" i="1"/>
  <c r="AF215" i="6" s="1"/>
  <c r="AD215" i="6"/>
  <c r="BA227" i="1"/>
  <c r="AF227" i="6" s="1"/>
  <c r="AD227" i="6"/>
  <c r="AQ231" i="1"/>
  <c r="Z231" i="6" s="1"/>
  <c r="W231" i="6"/>
  <c r="AQ240" i="1"/>
  <c r="Z240" i="6" s="1"/>
  <c r="W240" i="6"/>
  <c r="W162" i="1"/>
  <c r="Y162" i="1" s="1"/>
  <c r="N162" i="6" s="1"/>
  <c r="M162" i="6"/>
  <c r="W179" i="1"/>
  <c r="Y179" i="1" s="1"/>
  <c r="N179" i="6" s="1"/>
  <c r="AQ202" i="1"/>
  <c r="Z202" i="6" s="1"/>
  <c r="W202" i="6"/>
  <c r="AQ206" i="1"/>
  <c r="Z206" i="6" s="1"/>
  <c r="W206" i="6"/>
  <c r="AQ226" i="1"/>
  <c r="Z226" i="6" s="1"/>
  <c r="W226" i="6"/>
  <c r="AQ239" i="1"/>
  <c r="Z239" i="6" s="1"/>
  <c r="W239" i="6"/>
  <c r="AQ251" i="1"/>
  <c r="Z251" i="6" s="1"/>
  <c r="W251" i="6"/>
  <c r="AQ255" i="1"/>
  <c r="Z255" i="6" s="1"/>
  <c r="W255" i="6"/>
  <c r="AQ259" i="1"/>
  <c r="Z259" i="6" s="1"/>
  <c r="W259" i="6"/>
  <c r="AQ263" i="1"/>
  <c r="Z263" i="6" s="1"/>
  <c r="W263" i="6"/>
  <c r="H173" i="6"/>
  <c r="P173" i="1"/>
  <c r="I173" i="6" s="1"/>
  <c r="BA190" i="1"/>
  <c r="AF190" i="6" s="1"/>
  <c r="AC190" i="6"/>
  <c r="Z192" i="6"/>
  <c r="BA201" i="1"/>
  <c r="AF201" i="6" s="1"/>
  <c r="AD201" i="6"/>
  <c r="BA209" i="1"/>
  <c r="AD209" i="6"/>
  <c r="AQ213" i="1"/>
  <c r="Z213" i="6" s="1"/>
  <c r="W213" i="6"/>
  <c r="BA217" i="1"/>
  <c r="AD217" i="6"/>
  <c r="AQ229" i="1"/>
  <c r="Z229" i="6" s="1"/>
  <c r="W229" i="6"/>
  <c r="AQ237" i="1"/>
  <c r="Z237" i="6" s="1"/>
  <c r="W237" i="6"/>
  <c r="AQ242" i="1"/>
  <c r="W242" i="6"/>
  <c r="AQ187" i="1"/>
  <c r="Z187" i="6" s="1"/>
  <c r="X187" i="6"/>
  <c r="N296" i="6"/>
  <c r="AQ304" i="1"/>
  <c r="W304" i="6"/>
  <c r="AQ312" i="1"/>
  <c r="W312" i="6"/>
  <c r="AQ320" i="1"/>
  <c r="W320" i="6"/>
  <c r="BA329" i="1"/>
  <c r="AC329" i="6"/>
  <c r="BA343" i="1"/>
  <c r="AD343" i="6"/>
  <c r="BA347" i="1"/>
  <c r="AD347" i="6"/>
  <c r="BA351" i="1"/>
  <c r="AD351" i="6"/>
  <c r="BA359" i="1"/>
  <c r="AD359" i="6"/>
  <c r="BA363" i="1"/>
  <c r="AD363" i="6"/>
  <c r="BA367" i="1"/>
  <c r="AD367" i="6"/>
  <c r="BA371" i="1"/>
  <c r="AD371" i="6"/>
  <c r="BA375" i="1"/>
  <c r="AD375" i="6"/>
  <c r="BA379" i="1"/>
  <c r="AD379" i="6"/>
  <c r="BA383" i="1"/>
  <c r="AD383" i="6"/>
  <c r="BA387" i="1"/>
  <c r="AD387" i="6"/>
  <c r="BA391" i="1"/>
  <c r="AD391" i="6"/>
  <c r="BA395" i="1"/>
  <c r="AD395" i="6"/>
  <c r="BA399" i="1"/>
  <c r="AD399" i="6"/>
  <c r="BA403" i="1"/>
  <c r="AD403" i="6"/>
  <c r="BA407" i="1"/>
  <c r="AD407" i="6"/>
  <c r="BA411" i="1"/>
  <c r="AD411" i="6"/>
  <c r="W168" i="1"/>
  <c r="Y168" i="1" s="1"/>
  <c r="N168" i="6" s="1"/>
  <c r="W216" i="1"/>
  <c r="Y216" i="1" s="1"/>
  <c r="N216" i="6" s="1"/>
  <c r="M216" i="6"/>
  <c r="AQ232" i="1"/>
  <c r="Z232" i="6" s="1"/>
  <c r="W232" i="6"/>
  <c r="AQ273" i="1"/>
  <c r="W273" i="6"/>
  <c r="AQ289" i="1"/>
  <c r="W289" i="6"/>
  <c r="W250" i="1"/>
  <c r="Y250" i="1" s="1"/>
  <c r="N250" i="6" s="1"/>
  <c r="M250" i="6"/>
  <c r="W258" i="1"/>
  <c r="Y258" i="1" s="1"/>
  <c r="N258" i="6" s="1"/>
  <c r="M258" i="6"/>
  <c r="BA269" i="1"/>
  <c r="AF269" i="6" s="1"/>
  <c r="AC269" i="6"/>
  <c r="BA273" i="1"/>
  <c r="AC273" i="6"/>
  <c r="BA277" i="1"/>
  <c r="AC277" i="6"/>
  <c r="BA281" i="1"/>
  <c r="AC281" i="6"/>
  <c r="BA285" i="1"/>
  <c r="AC285" i="6"/>
  <c r="BA289" i="1"/>
  <c r="AC289" i="6"/>
  <c r="BA293" i="1"/>
  <c r="AC293" i="6"/>
  <c r="BA297" i="1"/>
  <c r="G297" i="7" s="1"/>
  <c r="AC297" i="6"/>
  <c r="BA301" i="1"/>
  <c r="AC301" i="6"/>
  <c r="I306" i="6"/>
  <c r="I314" i="6"/>
  <c r="I322" i="6"/>
  <c r="I328" i="6"/>
  <c r="AQ344" i="1"/>
  <c r="W344" i="6"/>
  <c r="D355" i="7"/>
  <c r="N355" i="6"/>
  <c r="N359" i="6"/>
  <c r="P371" i="1"/>
  <c r="H371" i="6"/>
  <c r="D375" i="7"/>
  <c r="N375" i="6"/>
  <c r="AQ417" i="1"/>
  <c r="W417" i="6"/>
  <c r="AQ418" i="1"/>
  <c r="W418" i="6"/>
  <c r="AD424" i="6"/>
  <c r="BA424" i="1"/>
  <c r="G424" i="7" s="1"/>
  <c r="BA781" i="1"/>
  <c r="G781" i="7" s="1"/>
  <c r="AD781" i="6"/>
  <c r="BA818" i="1"/>
  <c r="AD818" i="6"/>
  <c r="N591" i="6"/>
  <c r="D627" i="7"/>
  <c r="N627" i="6"/>
  <c r="D528" i="7"/>
  <c r="W703" i="1"/>
  <c r="M703" i="6"/>
  <c r="W723" i="1"/>
  <c r="M723" i="6"/>
  <c r="BA42" i="1"/>
  <c r="AF42" i="6" s="1"/>
  <c r="AC42" i="6"/>
  <c r="AD5" i="6"/>
  <c r="BA5" i="1"/>
  <c r="AF5" i="6" s="1"/>
  <c r="M26" i="6"/>
  <c r="W26" i="1"/>
  <c r="Y26" i="1" s="1"/>
  <c r="N26" i="6" s="1"/>
  <c r="X67" i="6"/>
  <c r="AQ67" i="1"/>
  <c r="Z67" i="6" s="1"/>
  <c r="AQ9" i="1"/>
  <c r="W9" i="6"/>
  <c r="X154" i="6"/>
  <c r="AQ154" i="1"/>
  <c r="Z154" i="6" s="1"/>
  <c r="AQ175" i="1"/>
  <c r="Z175" i="6" s="1"/>
  <c r="W175" i="6"/>
  <c r="M192" i="6"/>
  <c r="W192" i="1"/>
  <c r="Y192" i="1" s="1"/>
  <c r="N192" i="6" s="1"/>
  <c r="AQ351" i="1"/>
  <c r="W351" i="6"/>
  <c r="W364" i="6"/>
  <c r="AQ364" i="1"/>
  <c r="W372" i="6"/>
  <c r="AQ372" i="1"/>
  <c r="W380" i="6"/>
  <c r="AQ380" i="1"/>
  <c r="F380" i="7" s="1"/>
  <c r="W388" i="6"/>
  <c r="AQ388" i="1"/>
  <c r="W396" i="6"/>
  <c r="AQ396" i="1"/>
  <c r="F396" i="7" s="1"/>
  <c r="W404" i="6"/>
  <c r="AQ404" i="1"/>
  <c r="W412" i="6"/>
  <c r="AQ412" i="1"/>
  <c r="F412" i="7" s="1"/>
  <c r="X165" i="6"/>
  <c r="AQ165" i="1"/>
  <c r="Z165" i="6" s="1"/>
  <c r="M389" i="6"/>
  <c r="W389" i="1"/>
  <c r="AQ353" i="1"/>
  <c r="W353" i="6"/>
  <c r="M407" i="6"/>
  <c r="W407" i="1"/>
  <c r="AQ347" i="1"/>
  <c r="W347" i="6"/>
  <c r="M369" i="6"/>
  <c r="W369" i="1"/>
  <c r="M371" i="6"/>
  <c r="W371" i="1"/>
  <c r="M387" i="6"/>
  <c r="W387" i="1"/>
  <c r="AQ499" i="1"/>
  <c r="W499" i="6"/>
  <c r="AC520" i="6"/>
  <c r="BA520" i="1"/>
  <c r="G520" i="7" s="1"/>
  <c r="AC536" i="6"/>
  <c r="BA536" i="1"/>
  <c r="W587" i="6"/>
  <c r="AQ587" i="1"/>
  <c r="AC590" i="6"/>
  <c r="BA590" i="1"/>
  <c r="M592" i="6"/>
  <c r="W592" i="1"/>
  <c r="AC597" i="6"/>
  <c r="BA597" i="1"/>
  <c r="M609" i="6"/>
  <c r="W609" i="1"/>
  <c r="W611" i="6"/>
  <c r="AQ611" i="1"/>
  <c r="M618" i="6"/>
  <c r="W618" i="1"/>
  <c r="W621" i="6"/>
  <c r="AQ621" i="1"/>
  <c r="AC624" i="6"/>
  <c r="BA624" i="1"/>
  <c r="AQ646" i="1"/>
  <c r="W646" i="6"/>
  <c r="AC648" i="6"/>
  <c r="BA648" i="1"/>
  <c r="AC657" i="6"/>
  <c r="BA657" i="1"/>
  <c r="W663" i="6"/>
  <c r="AQ663" i="1"/>
  <c r="AC666" i="6"/>
  <c r="BA666" i="1"/>
  <c r="M668" i="6"/>
  <c r="W668" i="1"/>
  <c r="W671" i="6"/>
  <c r="AQ671" i="1"/>
  <c r="AC674" i="6"/>
  <c r="BA674" i="1"/>
  <c r="M676" i="6"/>
  <c r="W676" i="1"/>
  <c r="W679" i="6"/>
  <c r="AQ679" i="1"/>
  <c r="AC682" i="6"/>
  <c r="BA682" i="1"/>
  <c r="AQ710" i="1"/>
  <c r="X710" i="6"/>
  <c r="W714" i="6"/>
  <c r="AQ714" i="1"/>
  <c r="AQ716" i="1"/>
  <c r="W716" i="6"/>
  <c r="AQ752" i="1"/>
  <c r="W752" i="6"/>
  <c r="M760" i="6"/>
  <c r="W760" i="1"/>
  <c r="M785" i="6"/>
  <c r="W785" i="1"/>
  <c r="AQ786" i="1"/>
  <c r="F786" i="7" s="1"/>
  <c r="W786" i="6"/>
  <c r="M801" i="6"/>
  <c r="W801" i="1"/>
  <c r="AQ802" i="1"/>
  <c r="W802" i="6"/>
  <c r="M817" i="6"/>
  <c r="W817" i="1"/>
  <c r="AQ818" i="1"/>
  <c r="W818" i="6"/>
  <c r="M841" i="6"/>
  <c r="W841" i="1"/>
  <c r="AQ842" i="1"/>
  <c r="W842" i="6"/>
  <c r="AQ576" i="1"/>
  <c r="W576" i="6"/>
  <c r="W836" i="6"/>
  <c r="AQ836" i="1"/>
  <c r="W844" i="6"/>
  <c r="AQ844" i="1"/>
  <c r="W713" i="1"/>
  <c r="M713" i="6"/>
  <c r="W792" i="6"/>
  <c r="AQ792" i="1"/>
  <c r="W808" i="6"/>
  <c r="AQ808" i="1"/>
  <c r="P387" i="1"/>
  <c r="C387" i="7" s="1"/>
  <c r="H387" i="6"/>
  <c r="P391" i="1"/>
  <c r="H391" i="6"/>
  <c r="E393" i="7"/>
  <c r="T393" i="6"/>
  <c r="AQ415" i="1"/>
  <c r="W415" i="6"/>
  <c r="BA423" i="1"/>
  <c r="AD423" i="6"/>
  <c r="AQ425" i="1"/>
  <c r="W425" i="6"/>
  <c r="D332" i="7"/>
  <c r="N332" i="6"/>
  <c r="D412" i="7"/>
  <c r="W325" i="1"/>
  <c r="M325" i="6"/>
  <c r="Z335" i="6"/>
  <c r="AQ350" i="1"/>
  <c r="W350" i="6"/>
  <c r="AQ354" i="1"/>
  <c r="W354" i="6"/>
  <c r="AQ358" i="1"/>
  <c r="W358" i="6"/>
  <c r="BA414" i="1"/>
  <c r="AD414" i="6"/>
  <c r="G433" i="7"/>
  <c r="AF433" i="6"/>
  <c r="I439" i="6"/>
  <c r="I447" i="6"/>
  <c r="E460" i="7"/>
  <c r="T460" i="6"/>
  <c r="I463" i="6"/>
  <c r="G468" i="7"/>
  <c r="AF468" i="6"/>
  <c r="N515" i="6"/>
  <c r="BA557" i="1"/>
  <c r="AC557" i="6"/>
  <c r="BA565" i="1"/>
  <c r="AC565" i="6"/>
  <c r="BA581" i="1"/>
  <c r="AC581" i="6"/>
  <c r="AQ405" i="1"/>
  <c r="W405" i="6"/>
  <c r="N493" i="6"/>
  <c r="D505" i="7"/>
  <c r="N505" i="6"/>
  <c r="BA543" i="1"/>
  <c r="G543" i="7" s="1"/>
  <c r="AC543" i="6"/>
  <c r="BA551" i="1"/>
  <c r="AC551" i="6"/>
  <c r="BA559" i="1"/>
  <c r="G559" i="7" s="1"/>
  <c r="AC559" i="6"/>
  <c r="BA567" i="1"/>
  <c r="AC567" i="6"/>
  <c r="BA576" i="1"/>
  <c r="G576" i="7" s="1"/>
  <c r="AC576" i="6"/>
  <c r="BA580" i="1"/>
  <c r="AC580" i="6"/>
  <c r="BA584" i="1"/>
  <c r="AC584" i="6"/>
  <c r="P411" i="1"/>
  <c r="D402" i="7"/>
  <c r="N402" i="6"/>
  <c r="AQ572" i="1"/>
  <c r="W572" i="6"/>
  <c r="W582" i="1"/>
  <c r="M582" i="6"/>
  <c r="P591" i="1"/>
  <c r="H591" i="6"/>
  <c r="D600" i="7"/>
  <c r="N600" i="6"/>
  <c r="P603" i="1"/>
  <c r="H603" i="6"/>
  <c r="P615" i="1"/>
  <c r="C615" i="7" s="1"/>
  <c r="H615" i="6"/>
  <c r="P623" i="1"/>
  <c r="H623" i="6"/>
  <c r="I628" i="6"/>
  <c r="P635" i="1"/>
  <c r="H635" i="6"/>
  <c r="P647" i="1"/>
  <c r="H647" i="6"/>
  <c r="P655" i="1"/>
  <c r="H655" i="6"/>
  <c r="I660" i="6"/>
  <c r="P667" i="1"/>
  <c r="H667" i="6"/>
  <c r="P679" i="1"/>
  <c r="H679" i="6"/>
  <c r="P684" i="1"/>
  <c r="H684" i="6"/>
  <c r="P686" i="1"/>
  <c r="H686" i="6"/>
  <c r="P688" i="1"/>
  <c r="H688" i="6"/>
  <c r="P690" i="1"/>
  <c r="H690" i="6"/>
  <c r="P692" i="1"/>
  <c r="H692" i="6"/>
  <c r="P694" i="1"/>
  <c r="C694" i="7" s="1"/>
  <c r="H694" i="6"/>
  <c r="P696" i="1"/>
  <c r="H696" i="6"/>
  <c r="P698" i="1"/>
  <c r="H698" i="6"/>
  <c r="BA706" i="1"/>
  <c r="AC706" i="6"/>
  <c r="BA722" i="1"/>
  <c r="AC722" i="6"/>
  <c r="BA730" i="1"/>
  <c r="AC730" i="6"/>
  <c r="BA738" i="1"/>
  <c r="AC738" i="6"/>
  <c r="BA746" i="1"/>
  <c r="AC746" i="6"/>
  <c r="BA754" i="1"/>
  <c r="AC754" i="6"/>
  <c r="BA762" i="1"/>
  <c r="AC762" i="6"/>
  <c r="BA770" i="1"/>
  <c r="AC770" i="6"/>
  <c r="BA785" i="1"/>
  <c r="AD785" i="6"/>
  <c r="BA789" i="1"/>
  <c r="AD789" i="6"/>
  <c r="BA793" i="1"/>
  <c r="AD793" i="6"/>
  <c r="BA797" i="1"/>
  <c r="AD797" i="6"/>
  <c r="BA801" i="1"/>
  <c r="AD801" i="6"/>
  <c r="BA805" i="1"/>
  <c r="AD805" i="6"/>
  <c r="BA809" i="1"/>
  <c r="AD809" i="6"/>
  <c r="BA813" i="1"/>
  <c r="AD813" i="6"/>
  <c r="BA817" i="1"/>
  <c r="AD817" i="6"/>
  <c r="BA821" i="1"/>
  <c r="AD821" i="6"/>
  <c r="BA825" i="1"/>
  <c r="AD825" i="6"/>
  <c r="BA829" i="1"/>
  <c r="AD829" i="6"/>
  <c r="BA833" i="1"/>
  <c r="AD833" i="6"/>
  <c r="BA837" i="1"/>
  <c r="AD837" i="6"/>
  <c r="BA841" i="1"/>
  <c r="AD841" i="6"/>
  <c r="BA845" i="1"/>
  <c r="AD845" i="6"/>
  <c r="BA849" i="1"/>
  <c r="AD849" i="6"/>
  <c r="AQ544" i="1"/>
  <c r="W544" i="6"/>
  <c r="BA560" i="1"/>
  <c r="AC560" i="6"/>
  <c r="AQ707" i="1"/>
  <c r="X707" i="6"/>
  <c r="AQ719" i="1"/>
  <c r="X719" i="6"/>
  <c r="BA548" i="1"/>
  <c r="AC548" i="6"/>
  <c r="W564" i="1"/>
  <c r="M564" i="6"/>
  <c r="AQ574" i="1"/>
  <c r="X574" i="6"/>
  <c r="Z580" i="6"/>
  <c r="E603" i="7"/>
  <c r="T603" i="6"/>
  <c r="P625" i="1"/>
  <c r="H625" i="6"/>
  <c r="E635" i="7"/>
  <c r="T635" i="6"/>
  <c r="P645" i="1"/>
  <c r="F15" i="13" s="1"/>
  <c r="H645" i="6"/>
  <c r="P665" i="1"/>
  <c r="H665" i="6"/>
  <c r="E667" i="7"/>
  <c r="T667" i="6"/>
  <c r="BA700" i="1"/>
  <c r="AC700" i="6"/>
  <c r="W715" i="1"/>
  <c r="M715" i="6"/>
  <c r="BA717" i="1"/>
  <c r="AC717" i="6"/>
  <c r="D766" i="7"/>
  <c r="N766" i="6"/>
  <c r="BA552" i="1"/>
  <c r="AC552" i="6"/>
  <c r="P601" i="1"/>
  <c r="N621" i="6"/>
  <c r="P649" i="1"/>
  <c r="W557" i="1"/>
  <c r="I716" i="6"/>
  <c r="W721" i="1"/>
  <c r="M721" i="6"/>
  <c r="W731" i="1"/>
  <c r="M731" i="6"/>
  <c r="AQ739" i="1"/>
  <c r="X739" i="6"/>
  <c r="AQ755" i="1"/>
  <c r="F755" i="7" s="1"/>
  <c r="X755" i="6"/>
  <c r="W771" i="1"/>
  <c r="M771" i="6"/>
  <c r="D788" i="7"/>
  <c r="AQ793" i="1"/>
  <c r="W793" i="6"/>
  <c r="D800" i="7"/>
  <c r="AQ805" i="1"/>
  <c r="W805" i="6"/>
  <c r="D820" i="7"/>
  <c r="N820" i="6"/>
  <c r="AQ825" i="1"/>
  <c r="W825" i="6"/>
  <c r="D832" i="7"/>
  <c r="AQ837" i="1"/>
  <c r="W837" i="6"/>
  <c r="D852" i="7"/>
  <c r="D774" i="7"/>
  <c r="D782" i="7"/>
  <c r="D791" i="7"/>
  <c r="N791" i="6"/>
  <c r="P796" i="1"/>
  <c r="C796" i="7" s="1"/>
  <c r="H796" i="6"/>
  <c r="P800" i="1"/>
  <c r="H800" i="6"/>
  <c r="D823" i="7"/>
  <c r="P828" i="1"/>
  <c r="H828" i="6"/>
  <c r="P832" i="1"/>
  <c r="H832" i="6"/>
  <c r="E851" i="7"/>
  <c r="T851" i="6"/>
  <c r="W733" i="1"/>
  <c r="M733" i="6"/>
  <c r="W751" i="1"/>
  <c r="M751" i="6"/>
  <c r="W757" i="1"/>
  <c r="M757" i="6"/>
  <c r="W767" i="1"/>
  <c r="M767" i="6"/>
  <c r="P778" i="1"/>
  <c r="H778" i="6"/>
  <c r="AQ783" i="1"/>
  <c r="F783" i="7" s="1"/>
  <c r="W783" i="6"/>
  <c r="N806" i="6"/>
  <c r="N814" i="6"/>
  <c r="AQ747" i="1"/>
  <c r="AG225" i="1"/>
  <c r="T225" i="6" s="1"/>
  <c r="S225" i="6"/>
  <c r="H8" i="6"/>
  <c r="P8" i="1"/>
  <c r="I8" i="6" s="1"/>
  <c r="H34" i="6"/>
  <c r="P34" i="1"/>
  <c r="I34" i="6" s="1"/>
  <c r="W40" i="6"/>
  <c r="AQ40" i="1"/>
  <c r="Z40" i="6" s="1"/>
  <c r="P46" i="1"/>
  <c r="I46" i="6" s="1"/>
  <c r="W55" i="1"/>
  <c r="Y55" i="1" s="1"/>
  <c r="M55" i="6"/>
  <c r="P91" i="1"/>
  <c r="I91" i="6" s="1"/>
  <c r="P92" i="1"/>
  <c r="I92" i="6" s="1"/>
  <c r="AG127" i="1"/>
  <c r="T127" i="6" s="1"/>
  <c r="S127" i="6"/>
  <c r="P10" i="1"/>
  <c r="I10" i="6" s="1"/>
  <c r="H10" i="6"/>
  <c r="AG28" i="1"/>
  <c r="T28" i="6" s="1"/>
  <c r="S28" i="6"/>
  <c r="W63" i="1"/>
  <c r="Y63" i="1" s="1"/>
  <c r="M63" i="6"/>
  <c r="AQ72" i="1"/>
  <c r="Z72" i="6" s="1"/>
  <c r="W63" i="6"/>
  <c r="AQ63" i="1"/>
  <c r="Z63" i="6" s="1"/>
  <c r="AQ65" i="1"/>
  <c r="Z65" i="6" s="1"/>
  <c r="W65" i="6"/>
  <c r="AQ23" i="1"/>
  <c r="Z23" i="6" s="1"/>
  <c r="BA49" i="1"/>
  <c r="AF49" i="6" s="1"/>
  <c r="M59" i="6"/>
  <c r="W59" i="1"/>
  <c r="Y59" i="1" s="1"/>
  <c r="N59" i="6" s="1"/>
  <c r="P72" i="1"/>
  <c r="I72" i="6" s="1"/>
  <c r="AQ26" i="1"/>
  <c r="Z26" i="6" s="1"/>
  <c r="W158" i="1"/>
  <c r="Y158" i="1" s="1"/>
  <c r="N158" i="6" s="1"/>
  <c r="M158" i="6"/>
  <c r="AG168" i="1"/>
  <c r="T168" i="6" s="1"/>
  <c r="S168" i="6"/>
  <c r="S192" i="6"/>
  <c r="AG192" i="1"/>
  <c r="T192" i="6" s="1"/>
  <c r="AG240" i="1"/>
  <c r="T240" i="6" s="1"/>
  <c r="S240" i="6"/>
  <c r="AG254" i="1"/>
  <c r="T254" i="6" s="1"/>
  <c r="S254" i="6"/>
  <c r="AG274" i="1"/>
  <c r="S274" i="6"/>
  <c r="AG282" i="1"/>
  <c r="S282" i="6"/>
  <c r="AG290" i="1"/>
  <c r="S290" i="6"/>
  <c r="AG298" i="1"/>
  <c r="S298" i="6"/>
  <c r="W304" i="1"/>
  <c r="M304" i="6"/>
  <c r="M316" i="6"/>
  <c r="W316" i="1"/>
  <c r="M318" i="6"/>
  <c r="W318" i="1"/>
  <c r="S322" i="6"/>
  <c r="AG322" i="1"/>
  <c r="P327" i="1"/>
  <c r="AQ343" i="1"/>
  <c r="W343" i="6"/>
  <c r="AQ435" i="1"/>
  <c r="W435" i="6"/>
  <c r="P438" i="1"/>
  <c r="M474" i="6"/>
  <c r="W474" i="1"/>
  <c r="P477" i="1"/>
  <c r="P480" i="1"/>
  <c r="AQ148" i="1"/>
  <c r="Z148" i="6" s="1"/>
  <c r="W148" i="6"/>
  <c r="AG181" i="1"/>
  <c r="T181" i="6" s="1"/>
  <c r="S181" i="6"/>
  <c r="S188" i="6"/>
  <c r="AG188" i="1"/>
  <c r="T188" i="6" s="1"/>
  <c r="W193" i="1"/>
  <c r="Y193" i="1" s="1"/>
  <c r="N193" i="6" s="1"/>
  <c r="M193" i="6"/>
  <c r="S219" i="6"/>
  <c r="AG219" i="1"/>
  <c r="T219" i="6" s="1"/>
  <c r="W225" i="1"/>
  <c r="Y225" i="1" s="1"/>
  <c r="N225" i="6" s="1"/>
  <c r="W313" i="1"/>
  <c r="M313" i="6"/>
  <c r="AG170" i="1"/>
  <c r="T170" i="6" s="1"/>
  <c r="AG279" i="1"/>
  <c r="S279" i="6"/>
  <c r="AG287" i="1"/>
  <c r="S287" i="6"/>
  <c r="AG295" i="1"/>
  <c r="S295" i="6"/>
  <c r="AG303" i="1"/>
  <c r="S303" i="6"/>
  <c r="S307" i="6"/>
  <c r="AG307" i="1"/>
  <c r="M310" i="6"/>
  <c r="W310" i="1"/>
  <c r="W327" i="1"/>
  <c r="M327" i="6"/>
  <c r="S335" i="6"/>
  <c r="AG335" i="1"/>
  <c r="AQ336" i="1"/>
  <c r="W336" i="6"/>
  <c r="P353" i="1"/>
  <c r="C353" i="7" s="1"/>
  <c r="AQ371" i="1"/>
  <c r="W371" i="6"/>
  <c r="AQ385" i="1"/>
  <c r="W385" i="6"/>
  <c r="AQ403" i="1"/>
  <c r="W403" i="6"/>
  <c r="AQ463" i="1"/>
  <c r="W463" i="6"/>
  <c r="W469" i="6"/>
  <c r="AQ469" i="1"/>
  <c r="W472" i="6"/>
  <c r="AQ472" i="1"/>
  <c r="AQ475" i="1"/>
  <c r="W475" i="6"/>
  <c r="AQ167" i="1"/>
  <c r="Z167" i="6" s="1"/>
  <c r="W321" i="1"/>
  <c r="M321" i="6"/>
  <c r="AQ338" i="1"/>
  <c r="W338" i="6"/>
  <c r="AQ355" i="1"/>
  <c r="W355" i="6"/>
  <c r="W433" i="1"/>
  <c r="M433" i="6"/>
  <c r="AQ453" i="1"/>
  <c r="W453" i="6"/>
  <c r="AC312" i="6"/>
  <c r="BA312" i="1"/>
  <c r="W437" i="1"/>
  <c r="M437" i="6"/>
  <c r="AQ457" i="1"/>
  <c r="W457" i="6"/>
  <c r="W476" i="6"/>
  <c r="AQ476" i="1"/>
  <c r="W203" i="1"/>
  <c r="Y203" i="1" s="1"/>
  <c r="N203" i="6" s="1"/>
  <c r="W319" i="1"/>
  <c r="M319" i="6"/>
  <c r="W441" i="1"/>
  <c r="M441" i="6"/>
  <c r="AQ461" i="1"/>
  <c r="W461" i="6"/>
  <c r="AQ92" i="1"/>
  <c r="Z92" i="6" s="1"/>
  <c r="X92" i="6"/>
  <c r="AQ183" i="1"/>
  <c r="Z183" i="6" s="1"/>
  <c r="W183" i="6"/>
  <c r="W445" i="1"/>
  <c r="M445" i="6"/>
  <c r="AQ465" i="1"/>
  <c r="W465" i="6"/>
  <c r="AQ491" i="1"/>
  <c r="W491" i="6"/>
  <c r="M523" i="6"/>
  <c r="W523" i="1"/>
  <c r="BA530" i="1"/>
  <c r="G530" i="7" s="1"/>
  <c r="AC530" i="6"/>
  <c r="W543" i="1"/>
  <c r="M543" i="6"/>
  <c r="S572" i="6"/>
  <c r="AG572" i="1"/>
  <c r="AQ686" i="1"/>
  <c r="W686" i="6"/>
  <c r="W692" i="1"/>
  <c r="M692" i="6"/>
  <c r="AQ696" i="1"/>
  <c r="W696" i="6"/>
  <c r="AQ718" i="1"/>
  <c r="F718" i="7" s="1"/>
  <c r="X718" i="6"/>
  <c r="AQ766" i="1"/>
  <c r="X766" i="6"/>
  <c r="H797" i="6"/>
  <c r="P797" i="1"/>
  <c r="H813" i="6"/>
  <c r="P813" i="1"/>
  <c r="AQ830" i="1"/>
  <c r="W830" i="6"/>
  <c r="H837" i="6"/>
  <c r="P837" i="1"/>
  <c r="C837" i="7" s="1"/>
  <c r="AQ503" i="1"/>
  <c r="W503" i="6"/>
  <c r="AQ520" i="1"/>
  <c r="W520" i="6"/>
  <c r="W533" i="6"/>
  <c r="AQ533" i="1"/>
  <c r="AQ614" i="1"/>
  <c r="W614" i="6"/>
  <c r="AQ622" i="1"/>
  <c r="W622" i="6"/>
  <c r="AQ642" i="1"/>
  <c r="W642" i="6"/>
  <c r="AQ662" i="1"/>
  <c r="W662" i="6"/>
  <c r="AQ670" i="1"/>
  <c r="W670" i="6"/>
  <c r="AQ678" i="1"/>
  <c r="W678" i="6"/>
  <c r="W705" i="1"/>
  <c r="M705" i="6"/>
  <c r="W489" i="1"/>
  <c r="M489" i="6"/>
  <c r="W503" i="1"/>
  <c r="M503" i="6"/>
  <c r="W511" i="1"/>
  <c r="M511" i="6"/>
  <c r="W514" i="1"/>
  <c r="M514" i="6"/>
  <c r="W517" i="6"/>
  <c r="AQ517" i="1"/>
  <c r="W521" i="6"/>
  <c r="AQ521" i="1"/>
  <c r="F521" i="7" s="1"/>
  <c r="AQ524" i="1"/>
  <c r="W524" i="6"/>
  <c r="AG547" i="1"/>
  <c r="AG551" i="1"/>
  <c r="W559" i="1"/>
  <c r="M559" i="6"/>
  <c r="AQ563" i="1"/>
  <c r="W563" i="6"/>
  <c r="AG565" i="1"/>
  <c r="S565" i="6"/>
  <c r="W567" i="1"/>
  <c r="M567" i="6"/>
  <c r="AQ577" i="1"/>
  <c r="W577" i="6"/>
  <c r="W581" i="6"/>
  <c r="AQ581" i="1"/>
  <c r="F581" i="7" s="1"/>
  <c r="AG584" i="1"/>
  <c r="S584" i="6"/>
  <c r="AQ660" i="1"/>
  <c r="W660" i="6"/>
  <c r="AQ664" i="1"/>
  <c r="W664" i="6"/>
  <c r="AQ668" i="1"/>
  <c r="W668" i="6"/>
  <c r="AQ672" i="1"/>
  <c r="W672" i="6"/>
  <c r="AQ676" i="1"/>
  <c r="W676" i="6"/>
  <c r="AQ680" i="1"/>
  <c r="W680" i="6"/>
  <c r="W684" i="1"/>
  <c r="M684" i="6"/>
  <c r="W688" i="1"/>
  <c r="M688" i="6"/>
  <c r="AQ692" i="1"/>
  <c r="W692" i="6"/>
  <c r="W698" i="1"/>
  <c r="M698" i="6"/>
  <c r="AG717" i="1"/>
  <c r="S717" i="6"/>
  <c r="AG723" i="1"/>
  <c r="AQ728" i="1"/>
  <c r="W728" i="6"/>
  <c r="AG739" i="1"/>
  <c r="AQ744" i="1"/>
  <c r="W744" i="6"/>
  <c r="AG755" i="1"/>
  <c r="AQ772" i="1"/>
  <c r="W772" i="6"/>
  <c r="P779" i="1"/>
  <c r="H793" i="6"/>
  <c r="P793" i="1"/>
  <c r="H825" i="6"/>
  <c r="P825" i="1"/>
  <c r="H833" i="6"/>
  <c r="P833" i="1"/>
  <c r="H841" i="6"/>
  <c r="P841" i="1"/>
  <c r="H849" i="6"/>
  <c r="P849" i="1"/>
  <c r="AQ549" i="1"/>
  <c r="W549" i="6"/>
  <c r="W558" i="1"/>
  <c r="W580" i="1"/>
  <c r="W701" i="1"/>
  <c r="M701" i="6"/>
  <c r="AQ742" i="1"/>
  <c r="AQ746" i="1"/>
  <c r="BB746" i="1" s="1"/>
  <c r="AQ779" i="1"/>
  <c r="W779" i="6"/>
  <c r="AQ781" i="1"/>
  <c r="W781" i="6"/>
  <c r="P806" i="1"/>
  <c r="P838" i="1"/>
  <c r="AQ604" i="1"/>
  <c r="AQ768" i="1"/>
  <c r="P399" i="1"/>
  <c r="H399" i="6"/>
  <c r="E401" i="7"/>
  <c r="T401" i="6"/>
  <c r="BA421" i="1"/>
  <c r="AD421" i="6"/>
  <c r="AQ423" i="1"/>
  <c r="W423" i="6"/>
  <c r="AQ260" i="1"/>
  <c r="Z260" i="6" s="1"/>
  <c r="W260" i="6"/>
  <c r="P343" i="1"/>
  <c r="H343" i="6"/>
  <c r="P368" i="1"/>
  <c r="H368" i="6"/>
  <c r="E370" i="7"/>
  <c r="T370" i="6"/>
  <c r="P376" i="1"/>
  <c r="BB376" i="1" s="1"/>
  <c r="H376" i="6"/>
  <c r="E378" i="7"/>
  <c r="T378" i="6"/>
  <c r="P384" i="1"/>
  <c r="H384" i="6"/>
  <c r="E386" i="7"/>
  <c r="T386" i="6"/>
  <c r="P392" i="1"/>
  <c r="C392" i="7" s="1"/>
  <c r="H392" i="6"/>
  <c r="E394" i="7"/>
  <c r="T394" i="6"/>
  <c r="P400" i="1"/>
  <c r="H400" i="6"/>
  <c r="E402" i="7"/>
  <c r="T402" i="6"/>
  <c r="P408" i="1"/>
  <c r="C408" i="7" s="1"/>
  <c r="H408" i="6"/>
  <c r="E410" i="7"/>
  <c r="T410" i="6"/>
  <c r="I305" i="6"/>
  <c r="I321" i="6"/>
  <c r="BA333" i="1"/>
  <c r="AC333" i="6"/>
  <c r="AQ346" i="1"/>
  <c r="F346" i="7" s="1"/>
  <c r="W346" i="6"/>
  <c r="D361" i="7"/>
  <c r="N361" i="6"/>
  <c r="AQ414" i="1"/>
  <c r="F414" i="7" s="1"/>
  <c r="W414" i="6"/>
  <c r="N416" i="6"/>
  <c r="BA420" i="1"/>
  <c r="G420" i="7" s="1"/>
  <c r="AD420" i="6"/>
  <c r="AQ422" i="1"/>
  <c r="W422" i="6"/>
  <c r="D424" i="7"/>
  <c r="N424" i="6"/>
  <c r="P351" i="1"/>
  <c r="E490" i="7"/>
  <c r="T490" i="6"/>
  <c r="I493" i="6"/>
  <c r="T498" i="6"/>
  <c r="I501" i="6"/>
  <c r="E506" i="7"/>
  <c r="T506" i="6"/>
  <c r="E516" i="7"/>
  <c r="T516" i="6"/>
  <c r="AF521" i="6"/>
  <c r="AF537" i="6"/>
  <c r="BA545" i="1"/>
  <c r="AC545" i="6"/>
  <c r="BA553" i="1"/>
  <c r="AC553" i="6"/>
  <c r="BA572" i="1"/>
  <c r="AC572" i="6"/>
  <c r="AQ381" i="1"/>
  <c r="W381" i="6"/>
  <c r="AQ389" i="1"/>
  <c r="W389" i="6"/>
  <c r="AQ397" i="1"/>
  <c r="W397" i="6"/>
  <c r="N406" i="6"/>
  <c r="AQ426" i="1"/>
  <c r="W426" i="6"/>
  <c r="AQ430" i="1"/>
  <c r="W430" i="6"/>
  <c r="AQ434" i="1"/>
  <c r="W434" i="6"/>
  <c r="AQ438" i="1"/>
  <c r="W438" i="6"/>
  <c r="AQ442" i="1"/>
  <c r="F442" i="7" s="1"/>
  <c r="W442" i="6"/>
  <c r="AQ446" i="1"/>
  <c r="W446" i="6"/>
  <c r="AQ450" i="1"/>
  <c r="BB450" i="1" s="1"/>
  <c r="W450" i="6"/>
  <c r="AQ454" i="1"/>
  <c r="W454" i="6"/>
  <c r="AQ458" i="1"/>
  <c r="F458" i="7" s="1"/>
  <c r="W458" i="6"/>
  <c r="AQ462" i="1"/>
  <c r="W462" i="6"/>
  <c r="E470" i="7"/>
  <c r="T470" i="6"/>
  <c r="T482" i="6"/>
  <c r="AQ486" i="1"/>
  <c r="F486" i="7" s="1"/>
  <c r="W486" i="6"/>
  <c r="AQ490" i="1"/>
  <c r="W490" i="6"/>
  <c r="AQ494" i="1"/>
  <c r="W494" i="6"/>
  <c r="AQ498" i="1"/>
  <c r="W498" i="6"/>
  <c r="AQ502" i="1"/>
  <c r="F502" i="7" s="1"/>
  <c r="W502" i="6"/>
  <c r="AQ506" i="1"/>
  <c r="W506" i="6"/>
  <c r="AQ510" i="1"/>
  <c r="W510" i="6"/>
  <c r="W545" i="1"/>
  <c r="M545" i="6"/>
  <c r="W553" i="1"/>
  <c r="M553" i="6"/>
  <c r="W569" i="1"/>
  <c r="M569" i="6"/>
  <c r="P395" i="1"/>
  <c r="G512" i="7"/>
  <c r="AF512" i="6"/>
  <c r="BA542" i="1"/>
  <c r="AC542" i="6"/>
  <c r="BA550" i="1"/>
  <c r="G550" i="7" s="1"/>
  <c r="AC550" i="6"/>
  <c r="BA558" i="1"/>
  <c r="AC558" i="6"/>
  <c r="BA566" i="1"/>
  <c r="G566" i="7" s="1"/>
  <c r="AC566" i="6"/>
  <c r="N438" i="6"/>
  <c r="W561" i="1"/>
  <c r="W572" i="1"/>
  <c r="M572" i="6"/>
  <c r="AQ582" i="1"/>
  <c r="X582" i="6"/>
  <c r="D608" i="7"/>
  <c r="P611" i="1"/>
  <c r="H611" i="6"/>
  <c r="E613" i="7"/>
  <c r="T613" i="6"/>
  <c r="P643" i="1"/>
  <c r="F13" i="13" s="1"/>
  <c r="H643" i="6"/>
  <c r="P675" i="1"/>
  <c r="H675" i="6"/>
  <c r="E684" i="7"/>
  <c r="T684" i="6"/>
  <c r="E686" i="7"/>
  <c r="T686" i="6"/>
  <c r="E690" i="7"/>
  <c r="T690" i="6"/>
  <c r="E694" i="7"/>
  <c r="T694" i="6"/>
  <c r="E696" i="7"/>
  <c r="T696" i="6"/>
  <c r="E698" i="7"/>
  <c r="T698" i="6"/>
  <c r="BA702" i="1"/>
  <c r="AC702" i="6"/>
  <c r="BA718" i="1"/>
  <c r="G718" i="7" s="1"/>
  <c r="AC718" i="6"/>
  <c r="BA786" i="1"/>
  <c r="AD786" i="6"/>
  <c r="BA790" i="1"/>
  <c r="G790" i="7" s="1"/>
  <c r="AD790" i="6"/>
  <c r="BA794" i="1"/>
  <c r="AD794" i="6"/>
  <c r="BA798" i="1"/>
  <c r="AD798" i="6"/>
  <c r="BA802" i="1"/>
  <c r="AD802" i="6"/>
  <c r="BA806" i="1"/>
  <c r="G806" i="7" s="1"/>
  <c r="AD806" i="6"/>
  <c r="BA810" i="1"/>
  <c r="AD810" i="6"/>
  <c r="BA814" i="1"/>
  <c r="G814" i="7" s="1"/>
  <c r="AD814" i="6"/>
  <c r="BA822" i="1"/>
  <c r="AD822" i="6"/>
  <c r="BA826" i="1"/>
  <c r="G826" i="7" s="1"/>
  <c r="AD826" i="6"/>
  <c r="BA830" i="1"/>
  <c r="AD830" i="6"/>
  <c r="BA834" i="1"/>
  <c r="G834" i="7" s="1"/>
  <c r="AD834" i="6"/>
  <c r="BA838" i="1"/>
  <c r="AD838" i="6"/>
  <c r="BA842" i="1"/>
  <c r="G842" i="7" s="1"/>
  <c r="AD842" i="6"/>
  <c r="BA846" i="1"/>
  <c r="AD846" i="6"/>
  <c r="BA850" i="1"/>
  <c r="G850" i="7" s="1"/>
  <c r="AD850" i="6"/>
  <c r="Z566" i="6"/>
  <c r="AQ568" i="1"/>
  <c r="W568" i="6"/>
  <c r="D410" i="7"/>
  <c r="N410" i="6"/>
  <c r="W544" i="1"/>
  <c r="M544" i="6"/>
  <c r="AQ560" i="1"/>
  <c r="W560" i="6"/>
  <c r="N619" i="6"/>
  <c r="N651" i="6"/>
  <c r="N683" i="6"/>
  <c r="AQ548" i="1"/>
  <c r="W548" i="6"/>
  <c r="P589" i="1"/>
  <c r="H589" i="6"/>
  <c r="E591" i="7"/>
  <c r="T591" i="6"/>
  <c r="E623" i="7"/>
  <c r="T623" i="6"/>
  <c r="P653" i="1"/>
  <c r="H653" i="6"/>
  <c r="E655" i="7"/>
  <c r="T655" i="6"/>
  <c r="P685" i="1"/>
  <c r="H685" i="6"/>
  <c r="P687" i="1"/>
  <c r="H687" i="6"/>
  <c r="P689" i="1"/>
  <c r="H689" i="6"/>
  <c r="P691" i="1"/>
  <c r="H691" i="6"/>
  <c r="P693" i="1"/>
  <c r="H693" i="6"/>
  <c r="P695" i="1"/>
  <c r="H695" i="6"/>
  <c r="P697" i="1"/>
  <c r="H697" i="6"/>
  <c r="P699" i="1"/>
  <c r="H699" i="6"/>
  <c r="BA701" i="1"/>
  <c r="AC701" i="6"/>
  <c r="BA712" i="1"/>
  <c r="AC712" i="6"/>
  <c r="BA720" i="1"/>
  <c r="AC720" i="6"/>
  <c r="BA724" i="1"/>
  <c r="G724" i="7" s="1"/>
  <c r="AC724" i="6"/>
  <c r="BA728" i="1"/>
  <c r="AC728" i="6"/>
  <c r="BA732" i="1"/>
  <c r="G732" i="7" s="1"/>
  <c r="AC732" i="6"/>
  <c r="BA736" i="1"/>
  <c r="AC736" i="6"/>
  <c r="BA740" i="1"/>
  <c r="AC740" i="6"/>
  <c r="BA744" i="1"/>
  <c r="AC744" i="6"/>
  <c r="BA748" i="1"/>
  <c r="AC748" i="6"/>
  <c r="BA752" i="1"/>
  <c r="AC752" i="6"/>
  <c r="BA756" i="1"/>
  <c r="G756" i="7" s="1"/>
  <c r="AC756" i="6"/>
  <c r="BA760" i="1"/>
  <c r="AC760" i="6"/>
  <c r="BA764" i="1"/>
  <c r="AC764" i="6"/>
  <c r="BA768" i="1"/>
  <c r="AC768" i="6"/>
  <c r="BA772" i="1"/>
  <c r="AC772" i="6"/>
  <c r="AQ552" i="1"/>
  <c r="W552" i="6"/>
  <c r="P633" i="1"/>
  <c r="C633" i="7" s="1"/>
  <c r="AQ731" i="1"/>
  <c r="X731" i="6"/>
  <c r="W737" i="1"/>
  <c r="M737" i="6"/>
  <c r="W745" i="1"/>
  <c r="M745" i="6"/>
  <c r="W753" i="1"/>
  <c r="M753" i="6"/>
  <c r="W763" i="1"/>
  <c r="M763" i="6"/>
  <c r="AQ771" i="1"/>
  <c r="F771" i="7" s="1"/>
  <c r="X771" i="6"/>
  <c r="D777" i="7"/>
  <c r="D796" i="7"/>
  <c r="AQ801" i="1"/>
  <c r="W801" i="6"/>
  <c r="AQ813" i="1"/>
  <c r="W813" i="6"/>
  <c r="D828" i="7"/>
  <c r="AQ833" i="1"/>
  <c r="W833" i="6"/>
  <c r="D840" i="7"/>
  <c r="AQ845" i="1"/>
  <c r="W845" i="6"/>
  <c r="I736" i="6"/>
  <c r="I768" i="6"/>
  <c r="P777" i="1"/>
  <c r="H777" i="6"/>
  <c r="P788" i="1"/>
  <c r="H788" i="6"/>
  <c r="P792" i="1"/>
  <c r="H792" i="6"/>
  <c r="D811" i="7"/>
  <c r="D815" i="7"/>
  <c r="P820" i="1"/>
  <c r="H820" i="6"/>
  <c r="P824" i="1"/>
  <c r="H824" i="6"/>
  <c r="D843" i="7"/>
  <c r="N843" i="6"/>
  <c r="D847" i="7"/>
  <c r="N847" i="6"/>
  <c r="P852" i="1"/>
  <c r="H852" i="6"/>
  <c r="W725" i="1"/>
  <c r="M725" i="6"/>
  <c r="W743" i="1"/>
  <c r="M743" i="6"/>
  <c r="P774" i="1"/>
  <c r="BB774" i="1" s="1"/>
  <c r="H774" i="6"/>
  <c r="P782" i="1"/>
  <c r="H782" i="6"/>
  <c r="P795" i="1"/>
  <c r="H795" i="6"/>
  <c r="P803" i="1"/>
  <c r="H803" i="6"/>
  <c r="P811" i="1"/>
  <c r="H811" i="6"/>
  <c r="P819" i="1"/>
  <c r="H819" i="6"/>
  <c r="P827" i="1"/>
  <c r="H827" i="6"/>
  <c r="P835" i="1"/>
  <c r="H835" i="6"/>
  <c r="P843" i="1"/>
  <c r="H843" i="6"/>
  <c r="P851" i="1"/>
  <c r="H851" i="6"/>
  <c r="P804" i="1"/>
  <c r="AG610" i="1"/>
  <c r="S708" i="6"/>
  <c r="AG84" i="1"/>
  <c r="T84" i="6" s="1"/>
  <c r="S84" i="6"/>
  <c r="AG91" i="1"/>
  <c r="T91" i="6" s="1"/>
  <c r="S91" i="6"/>
  <c r="S92" i="6"/>
  <c r="AG92" i="1"/>
  <c r="T92" i="6" s="1"/>
  <c r="S100" i="6"/>
  <c r="AG100" i="1"/>
  <c r="T100" i="6" s="1"/>
  <c r="S112" i="6"/>
  <c r="AG112" i="1"/>
  <c r="T112" i="6" s="1"/>
  <c r="P11" i="1"/>
  <c r="I11" i="6" s="1"/>
  <c r="H11" i="6"/>
  <c r="AQ28" i="1"/>
  <c r="Z28" i="6" s="1"/>
  <c r="W28" i="6"/>
  <c r="P35" i="1"/>
  <c r="I35" i="6" s="1"/>
  <c r="P55" i="1"/>
  <c r="I55" i="6" s="1"/>
  <c r="W57" i="1"/>
  <c r="Y57" i="1" s="1"/>
  <c r="N57" i="6" s="1"/>
  <c r="M57" i="6"/>
  <c r="P88" i="1"/>
  <c r="I88" i="6" s="1"/>
  <c r="AG101" i="1"/>
  <c r="T101" i="6" s="1"/>
  <c r="AG106" i="1"/>
  <c r="T106" i="6" s="1"/>
  <c r="P47" i="1"/>
  <c r="I47" i="6" s="1"/>
  <c r="W79" i="1"/>
  <c r="Y79" i="1" s="1"/>
  <c r="N79" i="6" s="1"/>
  <c r="AG141" i="1"/>
  <c r="T141" i="6" s="1"/>
  <c r="S141" i="6"/>
  <c r="AG153" i="1"/>
  <c r="T153" i="6" s="1"/>
  <c r="S153" i="6"/>
  <c r="AG177" i="1"/>
  <c r="T177" i="6" s="1"/>
  <c r="S177" i="6"/>
  <c r="S217" i="6"/>
  <c r="AG217" i="1"/>
  <c r="T217" i="6" s="1"/>
  <c r="S223" i="6"/>
  <c r="AG223" i="1"/>
  <c r="AG226" i="1"/>
  <c r="T226" i="6" s="1"/>
  <c r="S226" i="6"/>
  <c r="S237" i="6"/>
  <c r="AG237" i="1"/>
  <c r="T237" i="6" s="1"/>
  <c r="S255" i="6"/>
  <c r="AG255" i="1"/>
  <c r="T255" i="6" s="1"/>
  <c r="AG272" i="1"/>
  <c r="T272" i="6" s="1"/>
  <c r="S272" i="6"/>
  <c r="AG280" i="1"/>
  <c r="S280" i="6"/>
  <c r="AG288" i="1"/>
  <c r="S288" i="6"/>
  <c r="AG296" i="1"/>
  <c r="S296" i="6"/>
  <c r="S304" i="6"/>
  <c r="AG304" i="1"/>
  <c r="W315" i="1"/>
  <c r="M315" i="6"/>
  <c r="AG324" i="1"/>
  <c r="BA336" i="1"/>
  <c r="AC336" i="6"/>
  <c r="AQ349" i="1"/>
  <c r="W349" i="6"/>
  <c r="H354" i="6"/>
  <c r="P354" i="1"/>
  <c r="P446" i="1"/>
  <c r="AQ459" i="1"/>
  <c r="W459" i="6"/>
  <c r="P462" i="1"/>
  <c r="AQ467" i="1"/>
  <c r="W467" i="6"/>
  <c r="W477" i="1"/>
  <c r="M477" i="6"/>
  <c r="AG155" i="1"/>
  <c r="T155" i="6" s="1"/>
  <c r="S155" i="6"/>
  <c r="P168" i="1"/>
  <c r="I168" i="6" s="1"/>
  <c r="W181" i="6"/>
  <c r="AQ181" i="1"/>
  <c r="Z181" i="6" s="1"/>
  <c r="AG185" i="1"/>
  <c r="T185" i="6" s="1"/>
  <c r="S185" i="6"/>
  <c r="AG206" i="1"/>
  <c r="T206" i="6" s="1"/>
  <c r="S206" i="6"/>
  <c r="AG242" i="1"/>
  <c r="T242" i="6" s="1"/>
  <c r="S242" i="6"/>
  <c r="W311" i="1"/>
  <c r="M311" i="6"/>
  <c r="AQ53" i="1"/>
  <c r="Z53" i="6" s="1"/>
  <c r="AQ71" i="1"/>
  <c r="Z71" i="6" s="1"/>
  <c r="P145" i="1"/>
  <c r="I145" i="6" s="1"/>
  <c r="AG277" i="1"/>
  <c r="S277" i="6"/>
  <c r="AG285" i="1"/>
  <c r="S285" i="6"/>
  <c r="AG293" i="1"/>
  <c r="S293" i="6"/>
  <c r="AG301" i="1"/>
  <c r="S301" i="6"/>
  <c r="M308" i="6"/>
  <c r="W308" i="1"/>
  <c r="S314" i="6"/>
  <c r="AG314" i="1"/>
  <c r="BA318" i="1"/>
  <c r="AD318" i="6"/>
  <c r="S323" i="6"/>
  <c r="AG323" i="1"/>
  <c r="AQ324" i="1"/>
  <c r="W324" i="6"/>
  <c r="AQ330" i="1"/>
  <c r="F330" i="7" s="1"/>
  <c r="W330" i="6"/>
  <c r="H346" i="6"/>
  <c r="P346" i="1"/>
  <c r="AQ377" i="1"/>
  <c r="W377" i="6"/>
  <c r="AQ395" i="1"/>
  <c r="W395" i="6"/>
  <c r="AQ447" i="1"/>
  <c r="F447" i="7" s="1"/>
  <c r="W447" i="6"/>
  <c r="AG461" i="1"/>
  <c r="M466" i="6"/>
  <c r="W466" i="1"/>
  <c r="P469" i="1"/>
  <c r="P472" i="1"/>
  <c r="P475" i="1"/>
  <c r="AQ198" i="1"/>
  <c r="Z198" i="6" s="1"/>
  <c r="W199" i="1"/>
  <c r="Y199" i="1" s="1"/>
  <c r="N199" i="6" s="1"/>
  <c r="AQ200" i="1"/>
  <c r="Z200" i="6" s="1"/>
  <c r="AQ437" i="1"/>
  <c r="W437" i="6"/>
  <c r="AG145" i="1"/>
  <c r="T145" i="6" s="1"/>
  <c r="AQ160" i="1"/>
  <c r="Z160" i="6" s="1"/>
  <c r="W160" i="6"/>
  <c r="BA314" i="1"/>
  <c r="AD314" i="6"/>
  <c r="W340" i="6"/>
  <c r="AQ340" i="1"/>
  <c r="AQ441" i="1"/>
  <c r="W441" i="6"/>
  <c r="P468" i="1"/>
  <c r="P470" i="1"/>
  <c r="AQ197" i="1"/>
  <c r="Z197" i="6" s="1"/>
  <c r="H350" i="6"/>
  <c r="P350" i="1"/>
  <c r="H362" i="6"/>
  <c r="P362" i="1"/>
  <c r="P432" i="1"/>
  <c r="AQ445" i="1"/>
  <c r="W445" i="6"/>
  <c r="P479" i="1"/>
  <c r="W481" i="1"/>
  <c r="M481" i="6"/>
  <c r="P485" i="1"/>
  <c r="AQ87" i="1"/>
  <c r="Z87" i="6" s="1"/>
  <c r="W87" i="6"/>
  <c r="AQ152" i="1"/>
  <c r="Z152" i="6" s="1"/>
  <c r="W173" i="6"/>
  <c r="AQ173" i="1"/>
  <c r="Z173" i="6" s="1"/>
  <c r="AQ334" i="1"/>
  <c r="F334" i="7" s="1"/>
  <c r="W334" i="6"/>
  <c r="W429" i="1"/>
  <c r="M429" i="6"/>
  <c r="AG489" i="1"/>
  <c r="W526" i="1"/>
  <c r="M526" i="6"/>
  <c r="W529" i="6"/>
  <c r="AQ529" i="1"/>
  <c r="AQ532" i="1"/>
  <c r="W532" i="6"/>
  <c r="AQ539" i="1"/>
  <c r="W539" i="6"/>
  <c r="AQ547" i="1"/>
  <c r="W547" i="6"/>
  <c r="AG549" i="1"/>
  <c r="S549" i="6"/>
  <c r="W551" i="1"/>
  <c r="M551" i="6"/>
  <c r="P570" i="1"/>
  <c r="AQ685" i="1"/>
  <c r="F685" i="7" s="1"/>
  <c r="W685" i="6"/>
  <c r="W693" i="1"/>
  <c r="M693" i="6"/>
  <c r="AQ695" i="1"/>
  <c r="W695" i="6"/>
  <c r="AQ699" i="1"/>
  <c r="F699" i="7" s="1"/>
  <c r="W699" i="6"/>
  <c r="AQ798" i="1"/>
  <c r="W798" i="6"/>
  <c r="AQ814" i="1"/>
  <c r="W814" i="6"/>
  <c r="AQ838" i="1"/>
  <c r="W838" i="6"/>
  <c r="H845" i="6"/>
  <c r="P845" i="1"/>
  <c r="P492" i="1"/>
  <c r="AQ511" i="1"/>
  <c r="W511" i="6"/>
  <c r="P516" i="1"/>
  <c r="W530" i="1"/>
  <c r="M530" i="6"/>
  <c r="W571" i="1"/>
  <c r="M571" i="6"/>
  <c r="W581" i="1"/>
  <c r="M581" i="6"/>
  <c r="W690" i="1"/>
  <c r="M690" i="6"/>
  <c r="AQ694" i="1"/>
  <c r="W694" i="6"/>
  <c r="P734" i="1"/>
  <c r="BA777" i="1"/>
  <c r="G777" i="7" s="1"/>
  <c r="AC777" i="6"/>
  <c r="P496" i="1"/>
  <c r="AG499" i="1"/>
  <c r="AQ501" i="1"/>
  <c r="W501" i="6"/>
  <c r="P504" i="1"/>
  <c r="AG507" i="1"/>
  <c r="AQ509" i="1"/>
  <c r="W509" i="6"/>
  <c r="P512" i="1"/>
  <c r="P517" i="1"/>
  <c r="W518" i="6"/>
  <c r="AQ518" i="1"/>
  <c r="F518" i="7" s="1"/>
  <c r="P521" i="1"/>
  <c r="P524" i="1"/>
  <c r="P531" i="1"/>
  <c r="W534" i="6"/>
  <c r="AQ534" i="1"/>
  <c r="AQ555" i="1"/>
  <c r="W555" i="6"/>
  <c r="P566" i="1"/>
  <c r="C566" i="7" s="1"/>
  <c r="W570" i="1"/>
  <c r="P580" i="1"/>
  <c r="AQ588" i="1"/>
  <c r="W588" i="6"/>
  <c r="W685" i="1"/>
  <c r="M685" i="6"/>
  <c r="W689" i="1"/>
  <c r="M689" i="6"/>
  <c r="AQ691" i="1"/>
  <c r="W691" i="6"/>
  <c r="W699" i="1"/>
  <c r="M699" i="6"/>
  <c r="AQ717" i="1"/>
  <c r="W717" i="6"/>
  <c r="AQ762" i="1"/>
  <c r="X762" i="6"/>
  <c r="H801" i="6"/>
  <c r="P801" i="1"/>
  <c r="W562" i="1"/>
  <c r="AQ640" i="1"/>
  <c r="AQ689" i="1"/>
  <c r="AQ713" i="1"/>
  <c r="AQ758" i="1"/>
  <c r="AQ596" i="1"/>
  <c r="AQ624" i="1"/>
  <c r="AQ644" i="1"/>
  <c r="AQ656" i="1"/>
  <c r="AQ708" i="1"/>
  <c r="P375" i="1"/>
  <c r="H375" i="6"/>
  <c r="E377" i="7"/>
  <c r="T377" i="6"/>
  <c r="P403" i="1"/>
  <c r="H403" i="6"/>
  <c r="P407" i="1"/>
  <c r="H407" i="6"/>
  <c r="E409" i="7"/>
  <c r="T409" i="6"/>
  <c r="BA417" i="1"/>
  <c r="G417" i="7" s="1"/>
  <c r="AD417" i="6"/>
  <c r="BA419" i="1"/>
  <c r="AD419" i="6"/>
  <c r="AQ421" i="1"/>
  <c r="W421" i="6"/>
  <c r="W341" i="1"/>
  <c r="M341" i="6"/>
  <c r="P363" i="1"/>
  <c r="H363" i="6"/>
  <c r="D384" i="7"/>
  <c r="N384" i="6"/>
  <c r="D400" i="7"/>
  <c r="N400" i="6"/>
  <c r="BA325" i="1"/>
  <c r="AC325" i="6"/>
  <c r="AQ333" i="1"/>
  <c r="W333" i="6"/>
  <c r="C340" i="7"/>
  <c r="I340" i="6"/>
  <c r="N349" i="6"/>
  <c r="AQ362" i="1"/>
  <c r="W362" i="6"/>
  <c r="N414" i="6"/>
  <c r="BA418" i="1"/>
  <c r="AD418" i="6"/>
  <c r="AQ420" i="1"/>
  <c r="W420" i="6"/>
  <c r="E488" i="7"/>
  <c r="T488" i="6"/>
  <c r="T496" i="6"/>
  <c r="E504" i="7"/>
  <c r="T504" i="6"/>
  <c r="I507" i="6"/>
  <c r="T512" i="6"/>
  <c r="E528" i="7"/>
  <c r="T528" i="6"/>
  <c r="BA540" i="1"/>
  <c r="AC540" i="6"/>
  <c r="BA568" i="1"/>
  <c r="AC568" i="6"/>
  <c r="BA573" i="1"/>
  <c r="AC573" i="6"/>
  <c r="AQ373" i="1"/>
  <c r="F373" i="7" s="1"/>
  <c r="W373" i="6"/>
  <c r="D382" i="7"/>
  <c r="D390" i="7"/>
  <c r="N390" i="6"/>
  <c r="D398" i="7"/>
  <c r="N398" i="6"/>
  <c r="E424" i="7"/>
  <c r="T424" i="6"/>
  <c r="D427" i="7"/>
  <c r="D435" i="7"/>
  <c r="N435" i="6"/>
  <c r="D439" i="7"/>
  <c r="N439" i="6"/>
  <c r="E523" i="7"/>
  <c r="T523" i="6"/>
  <c r="BA539" i="1"/>
  <c r="AC539" i="6"/>
  <c r="BA547" i="1"/>
  <c r="AC547" i="6"/>
  <c r="BA555" i="1"/>
  <c r="AC555" i="6"/>
  <c r="BA563" i="1"/>
  <c r="AC563" i="6"/>
  <c r="BA571" i="1"/>
  <c r="G571" i="7" s="1"/>
  <c r="AC571" i="6"/>
  <c r="W575" i="1"/>
  <c r="M575" i="6"/>
  <c r="W579" i="1"/>
  <c r="M579" i="6"/>
  <c r="W583" i="1"/>
  <c r="M583" i="6"/>
  <c r="P379" i="1"/>
  <c r="AQ540" i="1"/>
  <c r="W540" i="6"/>
  <c r="Z554" i="6"/>
  <c r="AQ556" i="1"/>
  <c r="F556" i="7" s="1"/>
  <c r="W556" i="6"/>
  <c r="P577" i="1"/>
  <c r="C577" i="7" s="1"/>
  <c r="H577" i="6"/>
  <c r="I581" i="6"/>
  <c r="P587" i="1"/>
  <c r="H587" i="6"/>
  <c r="P599" i="1"/>
  <c r="H599" i="6"/>
  <c r="P607" i="1"/>
  <c r="H607" i="6"/>
  <c r="I612" i="6"/>
  <c r="P619" i="1"/>
  <c r="BB619" i="1" s="1"/>
  <c r="H619" i="6"/>
  <c r="P631" i="1"/>
  <c r="H631" i="6"/>
  <c r="D636" i="7"/>
  <c r="P639" i="1"/>
  <c r="H639" i="6"/>
  <c r="I644" i="6"/>
  <c r="P651" i="1"/>
  <c r="C651" i="7" s="1"/>
  <c r="H651" i="6"/>
  <c r="P663" i="1"/>
  <c r="H663" i="6"/>
  <c r="P671" i="1"/>
  <c r="H671" i="6"/>
  <c r="E673" i="7"/>
  <c r="T673" i="6"/>
  <c r="P683" i="1"/>
  <c r="C683" i="7" s="1"/>
  <c r="H683" i="6"/>
  <c r="BA714" i="1"/>
  <c r="AC714" i="6"/>
  <c r="BA726" i="1"/>
  <c r="AC726" i="6"/>
  <c r="BA734" i="1"/>
  <c r="AC734" i="6"/>
  <c r="BA742" i="1"/>
  <c r="G742" i="7" s="1"/>
  <c r="AC742" i="6"/>
  <c r="BA750" i="1"/>
  <c r="AC750" i="6"/>
  <c r="BA758" i="1"/>
  <c r="AC758" i="6"/>
  <c r="BA766" i="1"/>
  <c r="AC766" i="6"/>
  <c r="BA783" i="1"/>
  <c r="G783" i="7" s="1"/>
  <c r="AD783" i="6"/>
  <c r="BA791" i="1"/>
  <c r="AD791" i="6"/>
  <c r="BA799" i="1"/>
  <c r="G799" i="7" s="1"/>
  <c r="AD799" i="6"/>
  <c r="BA807" i="1"/>
  <c r="AD807" i="6"/>
  <c r="BA815" i="1"/>
  <c r="G815" i="7" s="1"/>
  <c r="AD815" i="6"/>
  <c r="BA823" i="1"/>
  <c r="AD823" i="6"/>
  <c r="BA831" i="1"/>
  <c r="G831" i="7" s="1"/>
  <c r="AD831" i="6"/>
  <c r="BA839" i="1"/>
  <c r="AD839" i="6"/>
  <c r="BA847" i="1"/>
  <c r="AD847" i="6"/>
  <c r="W541" i="1"/>
  <c r="W568" i="1"/>
  <c r="M568" i="6"/>
  <c r="D585" i="7"/>
  <c r="P347" i="1"/>
  <c r="W549" i="1"/>
  <c r="W560" i="1"/>
  <c r="M560" i="6"/>
  <c r="N599" i="6"/>
  <c r="N631" i="6"/>
  <c r="AQ703" i="1"/>
  <c r="X703" i="6"/>
  <c r="AQ711" i="1"/>
  <c r="X711" i="6"/>
  <c r="BA725" i="1"/>
  <c r="AC725" i="6"/>
  <c r="W548" i="1"/>
  <c r="M548" i="6"/>
  <c r="BA564" i="1"/>
  <c r="AC564" i="6"/>
  <c r="W577" i="1"/>
  <c r="M577" i="6"/>
  <c r="P585" i="1"/>
  <c r="H585" i="6"/>
  <c r="P597" i="1"/>
  <c r="H597" i="6"/>
  <c r="E619" i="7"/>
  <c r="T619" i="6"/>
  <c r="D626" i="7"/>
  <c r="N626" i="6"/>
  <c r="N646" i="6"/>
  <c r="P681" i="1"/>
  <c r="H681" i="6"/>
  <c r="E683" i="7"/>
  <c r="T683" i="6"/>
  <c r="E691" i="7"/>
  <c r="T691" i="6"/>
  <c r="E695" i="7"/>
  <c r="T695" i="6"/>
  <c r="BA708" i="1"/>
  <c r="AC708" i="6"/>
  <c r="W711" i="1"/>
  <c r="M711" i="6"/>
  <c r="W552" i="1"/>
  <c r="M552" i="6"/>
  <c r="P629" i="1"/>
  <c r="P673" i="1"/>
  <c r="C673" i="7" s="1"/>
  <c r="W729" i="1"/>
  <c r="M729" i="6"/>
  <c r="E764" i="7"/>
  <c r="T764" i="6"/>
  <c r="W769" i="1"/>
  <c r="M769" i="6"/>
  <c r="N784" i="6"/>
  <c r="AQ789" i="1"/>
  <c r="W789" i="6"/>
  <c r="AQ809" i="1"/>
  <c r="W809" i="6"/>
  <c r="AQ821" i="1"/>
  <c r="W821" i="6"/>
  <c r="AQ841" i="1"/>
  <c r="W841" i="6"/>
  <c r="N848" i="6"/>
  <c r="W759" i="1"/>
  <c r="M759" i="6"/>
  <c r="P773" i="1"/>
  <c r="H773" i="6"/>
  <c r="P784" i="1"/>
  <c r="H784" i="6"/>
  <c r="N803" i="6"/>
  <c r="P812" i="1"/>
  <c r="H812" i="6"/>
  <c r="P816" i="1"/>
  <c r="H816" i="6"/>
  <c r="N835" i="6"/>
  <c r="P844" i="1"/>
  <c r="H844" i="6"/>
  <c r="P848" i="1"/>
  <c r="H848" i="6"/>
  <c r="W727" i="1"/>
  <c r="M727" i="6"/>
  <c r="AQ706" i="1"/>
  <c r="X706" i="6"/>
  <c r="P726" i="1"/>
  <c r="H726" i="6"/>
  <c r="E728" i="7"/>
  <c r="T728" i="6"/>
  <c r="W749" i="1"/>
  <c r="M749" i="6"/>
  <c r="W765" i="1"/>
  <c r="M765" i="6"/>
  <c r="AQ782" i="1"/>
  <c r="W782" i="6"/>
  <c r="P787" i="1"/>
  <c r="C787" i="7" s="1"/>
  <c r="H787" i="6"/>
  <c r="P791" i="1"/>
  <c r="H791" i="6"/>
  <c r="AQ795" i="1"/>
  <c r="W795" i="6"/>
  <c r="P799" i="1"/>
  <c r="H799" i="6"/>
  <c r="AQ803" i="1"/>
  <c r="F803" i="7" s="1"/>
  <c r="W803" i="6"/>
  <c r="P807" i="1"/>
  <c r="H807" i="6"/>
  <c r="AQ811" i="1"/>
  <c r="W811" i="6"/>
  <c r="P815" i="1"/>
  <c r="H815" i="6"/>
  <c r="AQ819" i="1"/>
  <c r="W819" i="6"/>
  <c r="P823" i="1"/>
  <c r="H823" i="6"/>
  <c r="AQ827" i="1"/>
  <c r="W827" i="6"/>
  <c r="P831" i="1"/>
  <c r="H831" i="6"/>
  <c r="AQ835" i="1"/>
  <c r="W835" i="6"/>
  <c r="P839" i="1"/>
  <c r="H839" i="6"/>
  <c r="AQ843" i="1"/>
  <c r="W843" i="6"/>
  <c r="P847" i="1"/>
  <c r="H847" i="6"/>
  <c r="AQ851" i="1"/>
  <c r="F851" i="7" s="1"/>
  <c r="W851" i="6"/>
  <c r="I756" i="6"/>
  <c r="P836" i="1"/>
  <c r="AG592" i="1"/>
  <c r="H7" i="6"/>
  <c r="P7" i="1"/>
  <c r="I7" i="6" s="1"/>
  <c r="P41" i="1"/>
  <c r="I41" i="6" s="1"/>
  <c r="H41" i="6"/>
  <c r="P95" i="1"/>
  <c r="I95" i="6" s="1"/>
  <c r="AG107" i="1"/>
  <c r="T107" i="6" s="1"/>
  <c r="S107" i="6"/>
  <c r="AG120" i="1"/>
  <c r="T120" i="6" s="1"/>
  <c r="S120" i="6"/>
  <c r="S129" i="6"/>
  <c r="AG129" i="1"/>
  <c r="T129" i="6" s="1"/>
  <c r="AG137" i="1"/>
  <c r="T137" i="6" s="1"/>
  <c r="S137" i="6"/>
  <c r="M61" i="6"/>
  <c r="W61" i="1"/>
  <c r="Y61" i="1" s="1"/>
  <c r="N61" i="6" s="1"/>
  <c r="P75" i="1"/>
  <c r="H45" i="6"/>
  <c r="P45" i="1"/>
  <c r="I45" i="6" s="1"/>
  <c r="P43" i="1"/>
  <c r="I43" i="6" s="1"/>
  <c r="AQ27" i="1"/>
  <c r="Z27" i="6" s="1"/>
  <c r="BA34" i="1"/>
  <c r="AF34" i="6" s="1"/>
  <c r="AC34" i="6"/>
  <c r="W59" i="6"/>
  <c r="AQ59" i="1"/>
  <c r="Z59" i="6" s="1"/>
  <c r="AQ57" i="1"/>
  <c r="Z57" i="6" s="1"/>
  <c r="AG96" i="1"/>
  <c r="T96" i="6" s="1"/>
  <c r="S96" i="6"/>
  <c r="AG135" i="1"/>
  <c r="T135" i="6" s="1"/>
  <c r="S135" i="6"/>
  <c r="AG151" i="1"/>
  <c r="T151" i="6" s="1"/>
  <c r="S151" i="6"/>
  <c r="P172" i="1"/>
  <c r="I172" i="6" s="1"/>
  <c r="P192" i="1"/>
  <c r="I192" i="6" s="1"/>
  <c r="S211" i="6"/>
  <c r="AG211" i="1"/>
  <c r="T211" i="6" s="1"/>
  <c r="AG218" i="1"/>
  <c r="T218" i="6" s="1"/>
  <c r="S218" i="6"/>
  <c r="S246" i="6"/>
  <c r="AG246" i="1"/>
  <c r="T246" i="6" s="1"/>
  <c r="AG256" i="1"/>
  <c r="T256" i="6" s="1"/>
  <c r="S256" i="6"/>
  <c r="AG270" i="1"/>
  <c r="T270" i="6" s="1"/>
  <c r="S270" i="6"/>
  <c r="AG278" i="1"/>
  <c r="S278" i="6"/>
  <c r="AG286" i="1"/>
  <c r="S286" i="6"/>
  <c r="AG294" i="1"/>
  <c r="S294" i="6"/>
  <c r="AG302" i="1"/>
  <c r="S302" i="6"/>
  <c r="W317" i="1"/>
  <c r="M317" i="6"/>
  <c r="S320" i="6"/>
  <c r="AG320" i="1"/>
  <c r="W339" i="1"/>
  <c r="M339" i="6"/>
  <c r="AQ359" i="1"/>
  <c r="W359" i="6"/>
  <c r="AQ427" i="1"/>
  <c r="W427" i="6"/>
  <c r="P430" i="1"/>
  <c r="AQ443" i="1"/>
  <c r="F443" i="7" s="1"/>
  <c r="W443" i="6"/>
  <c r="P467" i="1"/>
  <c r="BA481" i="1"/>
  <c r="AC481" i="6"/>
  <c r="AG149" i="1"/>
  <c r="T149" i="6" s="1"/>
  <c r="S149" i="6"/>
  <c r="AG176" i="1"/>
  <c r="T176" i="6" s="1"/>
  <c r="S176" i="6"/>
  <c r="S180" i="6"/>
  <c r="AG180" i="1"/>
  <c r="T180" i="6" s="1"/>
  <c r="W185" i="6"/>
  <c r="AQ185" i="1"/>
  <c r="Z185" i="6" s="1"/>
  <c r="AG189" i="1"/>
  <c r="T189" i="6" s="1"/>
  <c r="S189" i="6"/>
  <c r="P199" i="1"/>
  <c r="I199" i="6" s="1"/>
  <c r="W205" i="1"/>
  <c r="Y205" i="1" s="1"/>
  <c r="N205" i="6" s="1"/>
  <c r="S227" i="6"/>
  <c r="AG227" i="1"/>
  <c r="T227" i="6" s="1"/>
  <c r="W233" i="1"/>
  <c r="Y233" i="1" s="1"/>
  <c r="N233" i="6" s="1"/>
  <c r="AQ15" i="1"/>
  <c r="Z15" i="6" s="1"/>
  <c r="W235" i="1"/>
  <c r="Y235" i="1" s="1"/>
  <c r="N235" i="6" s="1"/>
  <c r="AG275" i="1"/>
  <c r="S275" i="6"/>
  <c r="AG283" i="1"/>
  <c r="S283" i="6"/>
  <c r="AG291" i="1"/>
  <c r="S291" i="6"/>
  <c r="AG299" i="1"/>
  <c r="S299" i="6"/>
  <c r="W307" i="1"/>
  <c r="M307" i="6"/>
  <c r="W309" i="1"/>
  <c r="M309" i="6"/>
  <c r="S312" i="6"/>
  <c r="AG312" i="1"/>
  <c r="AQ369" i="1"/>
  <c r="F369" i="7" s="1"/>
  <c r="W369" i="6"/>
  <c r="AQ387" i="1"/>
  <c r="W387" i="6"/>
  <c r="AQ401" i="1"/>
  <c r="W401" i="6"/>
  <c r="AQ431" i="1"/>
  <c r="W431" i="6"/>
  <c r="P434" i="1"/>
  <c r="C434" i="7" s="1"/>
  <c r="AG445" i="1"/>
  <c r="AQ455" i="1"/>
  <c r="W455" i="6"/>
  <c r="W469" i="1"/>
  <c r="M469" i="6"/>
  <c r="AQ168" i="1"/>
  <c r="Z168" i="6" s="1"/>
  <c r="W168" i="6"/>
  <c r="W465" i="1"/>
  <c r="M465" i="6"/>
  <c r="M312" i="6"/>
  <c r="W312" i="1"/>
  <c r="H342" i="6"/>
  <c r="P342" i="1"/>
  <c r="M470" i="6"/>
  <c r="W470" i="1"/>
  <c r="P476" i="1"/>
  <c r="AQ487" i="1"/>
  <c r="W487" i="6"/>
  <c r="P490" i="1"/>
  <c r="AG166" i="1"/>
  <c r="T166" i="6" s="1"/>
  <c r="P464" i="1"/>
  <c r="AQ479" i="1"/>
  <c r="W479" i="6"/>
  <c r="W481" i="6"/>
  <c r="AQ481" i="1"/>
  <c r="W485" i="1"/>
  <c r="M485" i="6"/>
  <c r="P334" i="1"/>
  <c r="P357" i="1"/>
  <c r="P486" i="1"/>
  <c r="W499" i="1"/>
  <c r="M499" i="6"/>
  <c r="W507" i="1"/>
  <c r="M507" i="6"/>
  <c r="P529" i="1"/>
  <c r="P532" i="1"/>
  <c r="P550" i="1"/>
  <c r="AQ571" i="1"/>
  <c r="W571" i="6"/>
  <c r="AQ684" i="1"/>
  <c r="F684" i="7" s="1"/>
  <c r="W684" i="6"/>
  <c r="AQ688" i="1"/>
  <c r="W688" i="6"/>
  <c r="AQ698" i="1"/>
  <c r="F698" i="7" s="1"/>
  <c r="W698" i="6"/>
  <c r="H789" i="6"/>
  <c r="P789" i="1"/>
  <c r="H805" i="6"/>
  <c r="P805" i="1"/>
  <c r="H821" i="6"/>
  <c r="P821" i="1"/>
  <c r="AQ846" i="1"/>
  <c r="W846" i="6"/>
  <c r="P520" i="1"/>
  <c r="P527" i="1"/>
  <c r="W530" i="6"/>
  <c r="AQ530" i="1"/>
  <c r="P533" i="1"/>
  <c r="AQ536" i="1"/>
  <c r="W536" i="6"/>
  <c r="AQ565" i="1"/>
  <c r="F565" i="7" s="1"/>
  <c r="W565" i="6"/>
  <c r="AQ592" i="1"/>
  <c r="W592" i="6"/>
  <c r="AQ618" i="1"/>
  <c r="W618" i="6"/>
  <c r="AQ666" i="1"/>
  <c r="W666" i="6"/>
  <c r="AQ674" i="1"/>
  <c r="W674" i="6"/>
  <c r="AQ682" i="1"/>
  <c r="W682" i="6"/>
  <c r="AQ702" i="1"/>
  <c r="X702" i="6"/>
  <c r="P733" i="1"/>
  <c r="AQ734" i="1"/>
  <c r="F734" i="7" s="1"/>
  <c r="AQ780" i="1"/>
  <c r="F780" i="7" s="1"/>
  <c r="W780" i="6"/>
  <c r="AQ493" i="1"/>
  <c r="W493" i="6"/>
  <c r="W514" i="6"/>
  <c r="AQ514" i="1"/>
  <c r="AG529" i="1"/>
  <c r="M531" i="6"/>
  <c r="W531" i="1"/>
  <c r="P534" i="1"/>
  <c r="BA538" i="1"/>
  <c r="AC538" i="6"/>
  <c r="AQ541" i="1"/>
  <c r="W541" i="6"/>
  <c r="AG553" i="1"/>
  <c r="S553" i="6"/>
  <c r="W563" i="1"/>
  <c r="M563" i="6"/>
  <c r="S564" i="6"/>
  <c r="AG564" i="1"/>
  <c r="AG570" i="1"/>
  <c r="AQ573" i="1"/>
  <c r="W573" i="6"/>
  <c r="AQ612" i="1"/>
  <c r="F612" i="7" s="1"/>
  <c r="W612" i="6"/>
  <c r="AQ616" i="1"/>
  <c r="W616" i="6"/>
  <c r="AQ620" i="1"/>
  <c r="F620" i="7" s="1"/>
  <c r="W620" i="6"/>
  <c r="W686" i="1"/>
  <c r="M686" i="6"/>
  <c r="W696" i="1"/>
  <c r="M696" i="6"/>
  <c r="P781" i="1"/>
  <c r="H809" i="6"/>
  <c r="P809" i="1"/>
  <c r="AQ584" i="1"/>
  <c r="F584" i="7" s="1"/>
  <c r="AQ598" i="1"/>
  <c r="AQ606" i="1"/>
  <c r="P798" i="1"/>
  <c r="P814" i="1"/>
  <c r="C814" i="7" s="1"/>
  <c r="P830" i="1"/>
  <c r="P846" i="1"/>
  <c r="AQ712" i="1"/>
  <c r="F712" i="7" s="1"/>
  <c r="BA775" i="1"/>
  <c r="G775" i="7" s="1"/>
  <c r="P383" i="1"/>
  <c r="H383" i="6"/>
  <c r="E385" i="7"/>
  <c r="T385" i="6"/>
  <c r="BA415" i="1"/>
  <c r="AD415" i="6"/>
  <c r="AQ419" i="1"/>
  <c r="F419" i="7" s="1"/>
  <c r="W419" i="6"/>
  <c r="BA425" i="1"/>
  <c r="AD425" i="6"/>
  <c r="AQ224" i="1"/>
  <c r="Z224" i="6" s="1"/>
  <c r="W224" i="6"/>
  <c r="P355" i="1"/>
  <c r="H355" i="6"/>
  <c r="P359" i="1"/>
  <c r="C359" i="7" s="1"/>
  <c r="H359" i="6"/>
  <c r="P364" i="1"/>
  <c r="H364" i="6"/>
  <c r="E366" i="7"/>
  <c r="T366" i="6"/>
  <c r="P372" i="1"/>
  <c r="H372" i="6"/>
  <c r="P380" i="1"/>
  <c r="H380" i="6"/>
  <c r="E382" i="7"/>
  <c r="T382" i="6"/>
  <c r="P388" i="1"/>
  <c r="H388" i="6"/>
  <c r="P396" i="1"/>
  <c r="C396" i="7" s="1"/>
  <c r="H396" i="6"/>
  <c r="E398" i="7"/>
  <c r="T398" i="6"/>
  <c r="P404" i="1"/>
  <c r="H404" i="6"/>
  <c r="E406" i="7"/>
  <c r="T406" i="6"/>
  <c r="P412" i="1"/>
  <c r="H412" i="6"/>
  <c r="I313" i="6"/>
  <c r="AQ325" i="1"/>
  <c r="W325" i="6"/>
  <c r="W333" i="1"/>
  <c r="M333" i="6"/>
  <c r="AQ342" i="1"/>
  <c r="W342" i="6"/>
  <c r="BA416" i="1"/>
  <c r="G416" i="7" s="1"/>
  <c r="AD416" i="6"/>
  <c r="N420" i="6"/>
  <c r="D344" i="7"/>
  <c r="N344" i="6"/>
  <c r="I429" i="6"/>
  <c r="I433" i="6"/>
  <c r="I441" i="6"/>
  <c r="I449" i="6"/>
  <c r="E454" i="7"/>
  <c r="T454" i="6"/>
  <c r="I457" i="6"/>
  <c r="E462" i="7"/>
  <c r="T462" i="6"/>
  <c r="I465" i="6"/>
  <c r="N478" i="6"/>
  <c r="N519" i="6"/>
  <c r="E524" i="7"/>
  <c r="T524" i="6"/>
  <c r="N535" i="6"/>
  <c r="BA541" i="1"/>
  <c r="AC541" i="6"/>
  <c r="BA549" i="1"/>
  <c r="AC549" i="6"/>
  <c r="BA556" i="1"/>
  <c r="AC556" i="6"/>
  <c r="BA569" i="1"/>
  <c r="AC569" i="6"/>
  <c r="AQ365" i="1"/>
  <c r="W365" i="6"/>
  <c r="D374" i="7"/>
  <c r="N374" i="6"/>
  <c r="AQ413" i="1"/>
  <c r="W413" i="6"/>
  <c r="AQ428" i="1"/>
  <c r="W428" i="6"/>
  <c r="AQ432" i="1"/>
  <c r="F432" i="7" s="1"/>
  <c r="W432" i="6"/>
  <c r="AQ436" i="1"/>
  <c r="W436" i="6"/>
  <c r="AQ440" i="1"/>
  <c r="F440" i="7" s="1"/>
  <c r="W440" i="6"/>
  <c r="AQ444" i="1"/>
  <c r="W444" i="6"/>
  <c r="AQ448" i="1"/>
  <c r="W448" i="6"/>
  <c r="AQ452" i="1"/>
  <c r="W452" i="6"/>
  <c r="AQ456" i="1"/>
  <c r="W456" i="6"/>
  <c r="AQ460" i="1"/>
  <c r="W460" i="6"/>
  <c r="AQ464" i="1"/>
  <c r="W464" i="6"/>
  <c r="AQ488" i="1"/>
  <c r="W488" i="6"/>
  <c r="AQ492" i="1"/>
  <c r="W492" i="6"/>
  <c r="AQ496" i="1"/>
  <c r="W496" i="6"/>
  <c r="AQ500" i="1"/>
  <c r="W500" i="6"/>
  <c r="AQ504" i="1"/>
  <c r="W504" i="6"/>
  <c r="AQ508" i="1"/>
  <c r="W508" i="6"/>
  <c r="AQ512" i="1"/>
  <c r="W512" i="6"/>
  <c r="W573" i="1"/>
  <c r="M573" i="6"/>
  <c r="BA546" i="1"/>
  <c r="AC546" i="6"/>
  <c r="BA554" i="1"/>
  <c r="AC554" i="6"/>
  <c r="BA562" i="1"/>
  <c r="AC562" i="6"/>
  <c r="BA570" i="1"/>
  <c r="AC570" i="6"/>
  <c r="W540" i="1"/>
  <c r="M540" i="6"/>
  <c r="W556" i="1"/>
  <c r="M556" i="6"/>
  <c r="P595" i="1"/>
  <c r="H595" i="6"/>
  <c r="E597" i="7"/>
  <c r="T597" i="6"/>
  <c r="C600" i="7"/>
  <c r="I600" i="6"/>
  <c r="P627" i="1"/>
  <c r="H627" i="6"/>
  <c r="D656" i="7"/>
  <c r="P659" i="1"/>
  <c r="H659" i="6"/>
  <c r="E661" i="7"/>
  <c r="T661" i="6"/>
  <c r="BA710" i="1"/>
  <c r="AC710" i="6"/>
  <c r="BA784" i="1"/>
  <c r="AD784" i="6"/>
  <c r="BA792" i="1"/>
  <c r="AD792" i="6"/>
  <c r="BA800" i="1"/>
  <c r="AD800" i="6"/>
  <c r="BA808" i="1"/>
  <c r="AD808" i="6"/>
  <c r="BA816" i="1"/>
  <c r="AD816" i="6"/>
  <c r="BA824" i="1"/>
  <c r="AD824" i="6"/>
  <c r="BA832" i="1"/>
  <c r="G832" i="7" s="1"/>
  <c r="AD832" i="6"/>
  <c r="BA840" i="1"/>
  <c r="AD840" i="6"/>
  <c r="BA848" i="1"/>
  <c r="AD848" i="6"/>
  <c r="Z550" i="6"/>
  <c r="D356" i="7"/>
  <c r="BA544" i="1"/>
  <c r="AC544" i="6"/>
  <c r="W565" i="1"/>
  <c r="W578" i="1"/>
  <c r="M578" i="6"/>
  <c r="AQ715" i="1"/>
  <c r="X715" i="6"/>
  <c r="AQ564" i="1"/>
  <c r="W564" i="6"/>
  <c r="W574" i="1"/>
  <c r="M574" i="6"/>
  <c r="N602" i="6"/>
  <c r="P605" i="1"/>
  <c r="H605" i="6"/>
  <c r="E607" i="7"/>
  <c r="T607" i="6"/>
  <c r="I610" i="6"/>
  <c r="P637" i="1"/>
  <c r="H637" i="6"/>
  <c r="P669" i="1"/>
  <c r="H669" i="6"/>
  <c r="E671" i="7"/>
  <c r="T671" i="6"/>
  <c r="D700" i="7"/>
  <c r="N700" i="6"/>
  <c r="BA704" i="1"/>
  <c r="AC704" i="6"/>
  <c r="BA716" i="1"/>
  <c r="AC716" i="6"/>
  <c r="W719" i="1"/>
  <c r="M719" i="6"/>
  <c r="D589" i="7"/>
  <c r="P617" i="1"/>
  <c r="P661" i="1"/>
  <c r="Z470" i="6"/>
  <c r="AQ723" i="1"/>
  <c r="X723" i="6"/>
  <c r="E724" i="7"/>
  <c r="T724" i="6"/>
  <c r="BA731" i="1"/>
  <c r="AC731" i="6"/>
  <c r="W739" i="1"/>
  <c r="M739" i="6"/>
  <c r="W747" i="1"/>
  <c r="M747" i="6"/>
  <c r="W761" i="1"/>
  <c r="M761" i="6"/>
  <c r="N773" i="6"/>
  <c r="AQ785" i="1"/>
  <c r="W785" i="6"/>
  <c r="N792" i="6"/>
  <c r="AQ797" i="1"/>
  <c r="W797" i="6"/>
  <c r="N812" i="6"/>
  <c r="AQ817" i="1"/>
  <c r="W817" i="6"/>
  <c r="AQ829" i="1"/>
  <c r="F829" i="7" s="1"/>
  <c r="W829" i="6"/>
  <c r="AQ849" i="1"/>
  <c r="F849" i="7" s="1"/>
  <c r="W849" i="6"/>
  <c r="N778" i="6"/>
  <c r="D795" i="7"/>
  <c r="N795" i="6"/>
  <c r="N799" i="6"/>
  <c r="P808" i="1"/>
  <c r="H808" i="6"/>
  <c r="N827" i="6"/>
  <c r="N831" i="6"/>
  <c r="P840" i="1"/>
  <c r="H840" i="6"/>
  <c r="W735" i="1"/>
  <c r="M735" i="6"/>
  <c r="BA727" i="1"/>
  <c r="AC727" i="6"/>
  <c r="W741" i="1"/>
  <c r="M741" i="6"/>
  <c r="P783" i="1"/>
  <c r="H783" i="6"/>
  <c r="AQ787" i="1"/>
  <c r="W787" i="6"/>
  <c r="AQ791" i="1"/>
  <c r="W791" i="6"/>
  <c r="AQ799" i="1"/>
  <c r="W799" i="6"/>
  <c r="AQ807" i="1"/>
  <c r="F807" i="7" s="1"/>
  <c r="W807" i="6"/>
  <c r="AQ815" i="1"/>
  <c r="W815" i="6"/>
  <c r="AQ823" i="1"/>
  <c r="W823" i="6"/>
  <c r="AQ831" i="1"/>
  <c r="W831" i="6"/>
  <c r="AQ839" i="1"/>
  <c r="F839" i="7" s="1"/>
  <c r="W839" i="6"/>
  <c r="AQ847" i="1"/>
  <c r="W847" i="6"/>
  <c r="AQ763" i="1"/>
  <c r="F763" i="7" s="1"/>
  <c r="AG238" i="1"/>
  <c r="T238" i="6" s="1"/>
  <c r="S238" i="6"/>
  <c r="W28" i="1"/>
  <c r="Y28" i="1" s="1"/>
  <c r="N28" i="6" s="1"/>
  <c r="M28" i="6"/>
  <c r="AQ49" i="1"/>
  <c r="Z49" i="6" s="1"/>
  <c r="W49" i="6"/>
  <c r="W53" i="1"/>
  <c r="Y53" i="1" s="1"/>
  <c r="M53" i="6"/>
  <c r="AG80" i="1"/>
  <c r="T80" i="6" s="1"/>
  <c r="S80" i="6"/>
  <c r="AQ13" i="1"/>
  <c r="Z13" i="6" s="1"/>
  <c r="W13" i="6"/>
  <c r="AG19" i="1"/>
  <c r="T19" i="6" s="1"/>
  <c r="S19" i="6"/>
  <c r="H42" i="6"/>
  <c r="P42" i="1"/>
  <c r="I42" i="6" s="1"/>
  <c r="H37" i="6"/>
  <c r="P37" i="1"/>
  <c r="I37" i="6" s="1"/>
  <c r="BA52" i="1"/>
  <c r="AF52" i="6" s="1"/>
  <c r="AC52" i="6"/>
  <c r="W61" i="6"/>
  <c r="AQ61" i="1"/>
  <c r="Z61" i="6" s="1"/>
  <c r="BA38" i="1"/>
  <c r="AF38" i="6" s="1"/>
  <c r="AC38" i="6"/>
  <c r="AQ55" i="1"/>
  <c r="Z55" i="6" s="1"/>
  <c r="W55" i="6"/>
  <c r="S103" i="6"/>
  <c r="AG103" i="1"/>
  <c r="T103" i="6" s="1"/>
  <c r="S143" i="6"/>
  <c r="AG143" i="1"/>
  <c r="T143" i="6" s="1"/>
  <c r="AG204" i="1"/>
  <c r="T204" i="6" s="1"/>
  <c r="S204" i="6"/>
  <c r="AG216" i="1"/>
  <c r="T216" i="6" s="1"/>
  <c r="S216" i="6"/>
  <c r="S231" i="6"/>
  <c r="AG231" i="1"/>
  <c r="T231" i="6" s="1"/>
  <c r="AG253" i="1"/>
  <c r="T253" i="6" s="1"/>
  <c r="S253" i="6"/>
  <c r="AG265" i="1"/>
  <c r="T265" i="6" s="1"/>
  <c r="S265" i="6"/>
  <c r="AG268" i="1"/>
  <c r="T268" i="6" s="1"/>
  <c r="S268" i="6"/>
  <c r="AG276" i="1"/>
  <c r="S276" i="6"/>
  <c r="AG284" i="1"/>
  <c r="S284" i="6"/>
  <c r="AG292" i="1"/>
  <c r="S292" i="6"/>
  <c r="AG300" i="1"/>
  <c r="S300" i="6"/>
  <c r="S306" i="6"/>
  <c r="AG306" i="1"/>
  <c r="BA310" i="1"/>
  <c r="G310" i="7" s="1"/>
  <c r="AD310" i="6"/>
  <c r="S315" i="6"/>
  <c r="AG315" i="1"/>
  <c r="AC316" i="6"/>
  <c r="BA316" i="1"/>
  <c r="S317" i="6"/>
  <c r="AG317" i="1"/>
  <c r="AQ326" i="1"/>
  <c r="W326" i="6"/>
  <c r="W331" i="1"/>
  <c r="M331" i="6"/>
  <c r="S339" i="6"/>
  <c r="AG339" i="1"/>
  <c r="AQ361" i="1"/>
  <c r="W361" i="6"/>
  <c r="W426" i="1"/>
  <c r="M426" i="6"/>
  <c r="AQ451" i="1"/>
  <c r="W451" i="6"/>
  <c r="W477" i="6"/>
  <c r="AQ477" i="1"/>
  <c r="W480" i="6"/>
  <c r="AQ480" i="1"/>
  <c r="H108" i="6"/>
  <c r="P108" i="1"/>
  <c r="I108" i="6" s="1"/>
  <c r="S157" i="6"/>
  <c r="AG157" i="1"/>
  <c r="T157" i="6" s="1"/>
  <c r="W189" i="6"/>
  <c r="AQ189" i="1"/>
  <c r="Z189" i="6" s="1"/>
  <c r="S199" i="6"/>
  <c r="AG199" i="1"/>
  <c r="T199" i="6" s="1"/>
  <c r="S205" i="6"/>
  <c r="AG205" i="1"/>
  <c r="T205" i="6" s="1"/>
  <c r="P147" i="1"/>
  <c r="I147" i="6" s="1"/>
  <c r="P176" i="1"/>
  <c r="I176" i="6" s="1"/>
  <c r="P180" i="1"/>
  <c r="I180" i="6" s="1"/>
  <c r="P188" i="1"/>
  <c r="I188" i="6" s="1"/>
  <c r="P196" i="1"/>
  <c r="I196" i="6" s="1"/>
  <c r="W200" i="1"/>
  <c r="Y200" i="1" s="1"/>
  <c r="N200" i="6" s="1"/>
  <c r="M200" i="6"/>
  <c r="W207" i="1"/>
  <c r="Y207" i="1" s="1"/>
  <c r="N207" i="6" s="1"/>
  <c r="AG273" i="1"/>
  <c r="S273" i="6"/>
  <c r="AG281" i="1"/>
  <c r="S281" i="6"/>
  <c r="AG289" i="1"/>
  <c r="S289" i="6"/>
  <c r="AG297" i="1"/>
  <c r="S297" i="6"/>
  <c r="AC308" i="6"/>
  <c r="BA308" i="1"/>
  <c r="S309" i="6"/>
  <c r="AG309" i="1"/>
  <c r="W323" i="1"/>
  <c r="M323" i="6"/>
  <c r="S325" i="6"/>
  <c r="AG325" i="1"/>
  <c r="AQ379" i="1"/>
  <c r="W379" i="6"/>
  <c r="AQ393" i="1"/>
  <c r="BB393" i="1" s="1"/>
  <c r="W393" i="6"/>
  <c r="AQ411" i="1"/>
  <c r="F411" i="7" s="1"/>
  <c r="W411" i="6"/>
  <c r="AG428" i="1"/>
  <c r="AQ439" i="1"/>
  <c r="W439" i="6"/>
  <c r="AG453" i="1"/>
  <c r="BA473" i="1"/>
  <c r="AC473" i="6"/>
  <c r="AG477" i="1"/>
  <c r="AG480" i="1"/>
  <c r="AQ144" i="1"/>
  <c r="Z144" i="6" s="1"/>
  <c r="AQ176" i="1"/>
  <c r="Z176" i="6" s="1"/>
  <c r="W449" i="1"/>
  <c r="M449" i="6"/>
  <c r="BA328" i="1"/>
  <c r="AC328" i="6"/>
  <c r="W335" i="1"/>
  <c r="M335" i="6"/>
  <c r="W453" i="1"/>
  <c r="M453" i="6"/>
  <c r="W468" i="6"/>
  <c r="AQ468" i="1"/>
  <c r="F468" i="7" s="1"/>
  <c r="W484" i="6"/>
  <c r="AQ484" i="1"/>
  <c r="P225" i="1"/>
  <c r="I225" i="6" s="1"/>
  <c r="P233" i="1"/>
  <c r="I233" i="6" s="1"/>
  <c r="W305" i="1"/>
  <c r="M305" i="6"/>
  <c r="W457" i="1"/>
  <c r="M457" i="6"/>
  <c r="W485" i="6"/>
  <c r="AQ485" i="1"/>
  <c r="AG147" i="1"/>
  <c r="T147" i="6" s="1"/>
  <c r="AQ156" i="1"/>
  <c r="Z156" i="6" s="1"/>
  <c r="M314" i="6"/>
  <c r="W314" i="1"/>
  <c r="W461" i="1"/>
  <c r="M461" i="6"/>
  <c r="AG484" i="1"/>
  <c r="AQ497" i="1"/>
  <c r="W497" i="6"/>
  <c r="P500" i="1"/>
  <c r="AQ505" i="1"/>
  <c r="F505" i="7" s="1"/>
  <c r="W505" i="6"/>
  <c r="P508" i="1"/>
  <c r="P523" i="1"/>
  <c r="W526" i="6"/>
  <c r="AQ526" i="1"/>
  <c r="W539" i="1"/>
  <c r="M539" i="6"/>
  <c r="S540" i="6"/>
  <c r="AG540" i="1"/>
  <c r="W547" i="1"/>
  <c r="M547" i="6"/>
  <c r="S548" i="6"/>
  <c r="AG548" i="1"/>
  <c r="AQ557" i="1"/>
  <c r="W557" i="6"/>
  <c r="AG569" i="1"/>
  <c r="S569" i="6"/>
  <c r="AQ683" i="1"/>
  <c r="W683" i="6"/>
  <c r="AQ687" i="1"/>
  <c r="W687" i="6"/>
  <c r="AQ697" i="1"/>
  <c r="W697" i="6"/>
  <c r="P721" i="1"/>
  <c r="P737" i="1"/>
  <c r="AG761" i="1"/>
  <c r="S761" i="6"/>
  <c r="AQ770" i="1"/>
  <c r="F770" i="7" s="1"/>
  <c r="X770" i="6"/>
  <c r="AQ790" i="1"/>
  <c r="W790" i="6"/>
  <c r="AQ806" i="1"/>
  <c r="F806" i="7" s="1"/>
  <c r="W806" i="6"/>
  <c r="AQ822" i="1"/>
  <c r="W822" i="6"/>
  <c r="H829" i="6"/>
  <c r="P829" i="1"/>
  <c r="AQ489" i="1"/>
  <c r="W489" i="6"/>
  <c r="AQ495" i="1"/>
  <c r="W495" i="6"/>
  <c r="BA514" i="1"/>
  <c r="AQ516" i="1"/>
  <c r="W516" i="6"/>
  <c r="M527" i="6"/>
  <c r="W527" i="1"/>
  <c r="P558" i="1"/>
  <c r="AQ738" i="1"/>
  <c r="P749" i="1"/>
  <c r="AQ750" i="1"/>
  <c r="P761" i="1"/>
  <c r="W518" i="1"/>
  <c r="M518" i="6"/>
  <c r="BA522" i="1"/>
  <c r="AC522" i="6"/>
  <c r="AG526" i="1"/>
  <c r="W534" i="1"/>
  <c r="M534" i="6"/>
  <c r="W537" i="6"/>
  <c r="AQ537" i="1"/>
  <c r="AG539" i="1"/>
  <c r="AG543" i="1"/>
  <c r="S556" i="6"/>
  <c r="AG556" i="1"/>
  <c r="AG577" i="1"/>
  <c r="S577" i="6"/>
  <c r="AG581" i="1"/>
  <c r="S581" i="6"/>
  <c r="P584" i="1"/>
  <c r="W687" i="1"/>
  <c r="M687" i="6"/>
  <c r="W697" i="1"/>
  <c r="M697" i="6"/>
  <c r="P729" i="1"/>
  <c r="P745" i="1"/>
  <c r="C745" i="7" s="1"/>
  <c r="AG765" i="1"/>
  <c r="S765" i="6"/>
  <c r="AG769" i="1"/>
  <c r="S769" i="6"/>
  <c r="H785" i="6"/>
  <c r="P785" i="1"/>
  <c r="H817" i="6"/>
  <c r="P817" i="1"/>
  <c r="AQ638" i="1"/>
  <c r="AQ690" i="1"/>
  <c r="AQ726" i="1"/>
  <c r="AQ730" i="1"/>
  <c r="F730" i="7" s="1"/>
  <c r="AQ594" i="1"/>
  <c r="F594" i="7" s="1"/>
  <c r="AQ608" i="1"/>
  <c r="AQ634" i="1"/>
  <c r="R4" i="13" s="1"/>
  <c r="AQ654" i="1"/>
  <c r="R24" i="13" s="1"/>
  <c r="AQ756" i="1"/>
  <c r="AQ740" i="1"/>
  <c r="AQ600" i="1"/>
  <c r="AQ628" i="1"/>
  <c r="AQ724" i="1"/>
  <c r="F724" i="7" s="1"/>
  <c r="E692" i="7"/>
  <c r="T692" i="6"/>
  <c r="S267" i="6"/>
  <c r="AG262" i="1"/>
  <c r="T262" i="6" s="1"/>
  <c r="S262" i="6"/>
  <c r="T450" i="6"/>
  <c r="E446" i="7"/>
  <c r="S580" i="6"/>
  <c r="E629" i="7"/>
  <c r="T629" i="6"/>
  <c r="AG640" i="1"/>
  <c r="N10" i="13" s="1"/>
  <c r="E637" i="7"/>
  <c r="W264" i="1"/>
  <c r="Y264" i="1" s="1"/>
  <c r="N264" i="6" s="1"/>
  <c r="M264" i="6"/>
  <c r="BA264" i="1"/>
  <c r="AF264" i="6" s="1"/>
  <c r="AD264" i="6"/>
  <c r="AG264" i="1"/>
  <c r="T264" i="6" s="1"/>
  <c r="S264" i="6"/>
  <c r="C371" i="7"/>
  <c r="C403" i="7"/>
  <c r="D490" i="7"/>
  <c r="D776" i="7"/>
  <c r="D780" i="7"/>
  <c r="D479" i="7"/>
  <c r="C667" i="7"/>
  <c r="C684" i="7"/>
  <c r="C688" i="7"/>
  <c r="C692" i="7"/>
  <c r="D475" i="7"/>
  <c r="BA763" i="1"/>
  <c r="BA216" i="1"/>
  <c r="AF216" i="6" s="1"/>
  <c r="C391" i="7"/>
  <c r="D476" i="7"/>
  <c r="D508" i="7"/>
  <c r="D452" i="7"/>
  <c r="D458" i="7"/>
  <c r="C653" i="7"/>
  <c r="C689" i="7"/>
  <c r="D708" i="7"/>
  <c r="BA723" i="1"/>
  <c r="BA759" i="1"/>
  <c r="D837" i="7"/>
  <c r="D775" i="7"/>
  <c r="BA178" i="1"/>
  <c r="AF178" i="6" s="1"/>
  <c r="C696" i="7"/>
  <c r="D456" i="7"/>
  <c r="C828" i="7"/>
  <c r="D781" i="7"/>
  <c r="D794" i="7"/>
  <c r="D810" i="7"/>
  <c r="D818" i="7"/>
  <c r="D834" i="7"/>
  <c r="D842" i="7"/>
  <c r="D850" i="7"/>
  <c r="BA247" i="1"/>
  <c r="AF247" i="6" s="1"/>
  <c r="D536" i="7"/>
  <c r="D483" i="7"/>
  <c r="D442" i="7"/>
  <c r="D504" i="7"/>
  <c r="BA713" i="1"/>
  <c r="BA747" i="1"/>
  <c r="BA755" i="1"/>
  <c r="C844" i="7"/>
  <c r="D779" i="7"/>
  <c r="BA743" i="1"/>
  <c r="AQ119" i="1"/>
  <c r="BA187" i="1"/>
  <c r="AF187" i="6" s="1"/>
  <c r="BA166" i="1"/>
  <c r="AF166" i="6" s="1"/>
  <c r="BA182" i="1"/>
  <c r="AF182" i="6" s="1"/>
  <c r="BA228" i="1"/>
  <c r="AF228" i="6" s="1"/>
  <c r="BA240" i="1"/>
  <c r="AF240" i="6" s="1"/>
  <c r="BA339" i="1"/>
  <c r="BA574" i="1"/>
  <c r="BA741" i="1"/>
  <c r="BA582" i="1"/>
  <c r="BA767" i="1"/>
  <c r="BA739" i="1"/>
  <c r="C277" i="7"/>
  <c r="C321" i="7"/>
  <c r="C493" i="7"/>
  <c r="D519" i="7"/>
  <c r="E498" i="7"/>
  <c r="C555" i="7"/>
  <c r="D515" i="7"/>
  <c r="D471" i="7"/>
  <c r="BA71" i="1"/>
  <c r="BA97" i="1"/>
  <c r="AF97" i="6" s="1"/>
  <c r="AQ110" i="1"/>
  <c r="Z110" i="6" s="1"/>
  <c r="AQ133" i="1"/>
  <c r="AQ139" i="1"/>
  <c r="Z139" i="6" s="1"/>
  <c r="BA147" i="1"/>
  <c r="BA202" i="1"/>
  <c r="AF202" i="6" s="1"/>
  <c r="BA218" i="1"/>
  <c r="AF218" i="6" s="1"/>
  <c r="BB203" i="1"/>
  <c r="BA224" i="1"/>
  <c r="BA270" i="1"/>
  <c r="BA278" i="1"/>
  <c r="BA290" i="1"/>
  <c r="BA298" i="1"/>
  <c r="BA302" i="1"/>
  <c r="AQ155" i="1"/>
  <c r="BA575" i="1"/>
  <c r="BA729" i="1"/>
  <c r="BA745" i="1"/>
  <c r="C276" i="7"/>
  <c r="F434" i="7"/>
  <c r="C501" i="7"/>
  <c r="C616" i="7"/>
  <c r="C676" i="7"/>
  <c r="AQ30" i="1"/>
  <c r="Z30" i="6" s="1"/>
  <c r="BA74" i="1"/>
  <c r="AF74" i="6" s="1"/>
  <c r="BA70" i="1"/>
  <c r="AF70" i="6" s="1"/>
  <c r="BA86" i="1"/>
  <c r="BA77" i="1"/>
  <c r="AF77" i="6" s="1"/>
  <c r="BA111" i="1"/>
  <c r="AF111" i="6" s="1"/>
  <c r="AQ123" i="1"/>
  <c r="AQ137" i="1"/>
  <c r="BA103" i="1"/>
  <c r="AF103" i="6" s="1"/>
  <c r="BA124" i="1"/>
  <c r="BA197" i="1"/>
  <c r="AQ135" i="1"/>
  <c r="BA168" i="1"/>
  <c r="BA184" i="1"/>
  <c r="AQ125" i="1"/>
  <c r="BA163" i="1"/>
  <c r="BA179" i="1"/>
  <c r="AF179" i="6" s="1"/>
  <c r="AQ141" i="1"/>
  <c r="Z141" i="6" s="1"/>
  <c r="BA214" i="1"/>
  <c r="AF214" i="6" s="1"/>
  <c r="BA230" i="1"/>
  <c r="AF230" i="6" s="1"/>
  <c r="AQ129" i="1"/>
  <c r="BA186" i="1"/>
  <c r="AF186" i="6" s="1"/>
  <c r="BB201" i="1"/>
  <c r="AQ257" i="1"/>
  <c r="Z257" i="6" s="1"/>
  <c r="AQ265" i="1"/>
  <c r="Z265" i="6" s="1"/>
  <c r="BA204" i="1"/>
  <c r="AF204" i="6" s="1"/>
  <c r="BA220" i="1"/>
  <c r="AF220" i="6" s="1"/>
  <c r="BA236" i="1"/>
  <c r="AF236" i="6" s="1"/>
  <c r="AQ254" i="1"/>
  <c r="AQ186" i="1"/>
  <c r="Z186" i="6" s="1"/>
  <c r="AQ264" i="1"/>
  <c r="Z264" i="6" s="1"/>
  <c r="BA239" i="1"/>
  <c r="AF239" i="6" s="1"/>
  <c r="BA267" i="1"/>
  <c r="BA271" i="1"/>
  <c r="BA275" i="1"/>
  <c r="BA279" i="1"/>
  <c r="BA283" i="1"/>
  <c r="BA287" i="1"/>
  <c r="BA291" i="1"/>
  <c r="BA295" i="1"/>
  <c r="BA299" i="1"/>
  <c r="BA303" i="1"/>
  <c r="BA337" i="1"/>
  <c r="BA577" i="1"/>
  <c r="BA579" i="1"/>
  <c r="AQ578" i="1"/>
  <c r="BA733" i="1"/>
  <c r="BA749" i="1"/>
  <c r="BA765" i="1"/>
  <c r="BA707" i="1"/>
  <c r="BA719" i="1"/>
  <c r="BA751" i="1"/>
  <c r="BB732" i="1"/>
  <c r="AQ90" i="1"/>
  <c r="AQ121" i="1"/>
  <c r="Z121" i="6" s="1"/>
  <c r="AQ131" i="1"/>
  <c r="BA171" i="1"/>
  <c r="BA238" i="1"/>
  <c r="BA212" i="1"/>
  <c r="AF212" i="6" s="1"/>
  <c r="BA253" i="1"/>
  <c r="AF253" i="6" s="1"/>
  <c r="BA257" i="1"/>
  <c r="BA265" i="1"/>
  <c r="AF265" i="6" s="1"/>
  <c r="BA252" i="1"/>
  <c r="AF252" i="6" s="1"/>
  <c r="BA715" i="1"/>
  <c r="BA757" i="1"/>
  <c r="AQ341" i="1"/>
  <c r="BA735" i="1"/>
  <c r="BA771" i="1"/>
  <c r="C289" i="7"/>
  <c r="C648" i="7"/>
  <c r="C740" i="7"/>
  <c r="C571" i="7"/>
  <c r="C318" i="7"/>
  <c r="BA30" i="1"/>
  <c r="AF30" i="6" s="1"/>
  <c r="BA87" i="1"/>
  <c r="BA113" i="1"/>
  <c r="AQ77" i="1"/>
  <c r="BA141" i="1"/>
  <c r="AF141" i="6" s="1"/>
  <c r="BA155" i="1"/>
  <c r="AF155" i="6" s="1"/>
  <c r="BA157" i="1"/>
  <c r="BA234" i="1"/>
  <c r="BA170" i="1"/>
  <c r="BA241" i="1"/>
  <c r="AF241" i="6" s="1"/>
  <c r="BA208" i="1"/>
  <c r="AF208" i="6" s="1"/>
  <c r="AQ256" i="1"/>
  <c r="AQ266" i="1"/>
  <c r="Z266" i="6" s="1"/>
  <c r="BA274" i="1"/>
  <c r="BA282" i="1"/>
  <c r="BA286" i="1"/>
  <c r="BA294" i="1"/>
  <c r="AQ241" i="1"/>
  <c r="AQ252" i="1"/>
  <c r="BA709" i="1"/>
  <c r="BA761" i="1"/>
  <c r="BA711" i="1"/>
  <c r="C288" i="7"/>
  <c r="C281" i="7"/>
  <c r="C465" i="7"/>
  <c r="C507" i="7"/>
  <c r="C568" i="7"/>
  <c r="C705" i="7"/>
  <c r="C736" i="7"/>
  <c r="C441" i="7"/>
  <c r="BB24" i="1"/>
  <c r="C280" i="7"/>
  <c r="C273" i="7"/>
  <c r="C285" i="7"/>
  <c r="C301" i="7"/>
  <c r="C306" i="7"/>
  <c r="C322" i="7"/>
  <c r="C347" i="7"/>
  <c r="C419" i="7"/>
  <c r="C638" i="7"/>
  <c r="C674" i="7"/>
  <c r="C712" i="7"/>
  <c r="C751" i="7"/>
  <c r="C337" i="7"/>
  <c r="C433" i="7"/>
  <c r="C747" i="7"/>
  <c r="C547" i="7"/>
  <c r="BB23" i="1"/>
  <c r="AQ47" i="1"/>
  <c r="Z47" i="6" s="1"/>
  <c r="BA79" i="1"/>
  <c r="BA95" i="1"/>
  <c r="BA122" i="1"/>
  <c r="AF122" i="6" s="1"/>
  <c r="BA18" i="1"/>
  <c r="AF18" i="6" s="1"/>
  <c r="BA123" i="1"/>
  <c r="AF123" i="6" s="1"/>
  <c r="BA133" i="1"/>
  <c r="AF133" i="6" s="1"/>
  <c r="BA142" i="1"/>
  <c r="AF142" i="6" s="1"/>
  <c r="BA200" i="1"/>
  <c r="BA164" i="1"/>
  <c r="BA180" i="1"/>
  <c r="BA167" i="1"/>
  <c r="BA183" i="1"/>
  <c r="BA198" i="1"/>
  <c r="AQ153" i="1"/>
  <c r="Z153" i="6" s="1"/>
  <c r="BA210" i="1"/>
  <c r="AF210" i="6" s="1"/>
  <c r="BA226" i="1"/>
  <c r="BA246" i="1"/>
  <c r="BA245" i="1"/>
  <c r="AF245" i="6" s="1"/>
  <c r="BB150" i="1"/>
  <c r="BA244" i="1"/>
  <c r="AF244" i="6" s="1"/>
  <c r="AQ262" i="1"/>
  <c r="AQ220" i="1"/>
  <c r="BA268" i="1"/>
  <c r="BA272" i="1"/>
  <c r="BA276" i="1"/>
  <c r="BA280" i="1"/>
  <c r="BA284" i="1"/>
  <c r="BA288" i="1"/>
  <c r="BA292" i="1"/>
  <c r="BA296" i="1"/>
  <c r="BA300" i="1"/>
  <c r="AQ208" i="1"/>
  <c r="BA341" i="1"/>
  <c r="BA583" i="1"/>
  <c r="BA578" i="1"/>
  <c r="BA703" i="1"/>
  <c r="BA705" i="1"/>
  <c r="BA721" i="1"/>
  <c r="BA737" i="1"/>
  <c r="BA753" i="1"/>
  <c r="G753" i="7" s="1"/>
  <c r="BA769" i="1"/>
  <c r="C852" i="7"/>
  <c r="F324" i="7"/>
  <c r="F784" i="7"/>
  <c r="F288" i="7"/>
  <c r="F278" i="7"/>
  <c r="F276" i="7"/>
  <c r="C772" i="7"/>
  <c r="C756" i="7"/>
  <c r="C290" i="7"/>
  <c r="C278" i="7"/>
  <c r="F300" i="7"/>
  <c r="G320" i="7"/>
  <c r="F772" i="7"/>
  <c r="C582" i="7"/>
  <c r="C762" i="7"/>
  <c r="G532" i="7"/>
  <c r="G452" i="7"/>
  <c r="G318" i="7"/>
  <c r="G323" i="7"/>
  <c r="F648" i="7"/>
  <c r="F618" i="7"/>
  <c r="G324" i="7"/>
  <c r="C766" i="7"/>
  <c r="G509" i="7"/>
  <c r="F433" i="7"/>
  <c r="F363" i="7"/>
  <c r="F450" i="7"/>
  <c r="F637" i="7"/>
  <c r="G483" i="7"/>
  <c r="G348" i="7"/>
  <c r="G503" i="7"/>
  <c r="F495" i="7"/>
  <c r="F338" i="7"/>
  <c r="G360" i="7"/>
  <c r="G461" i="7"/>
  <c r="F378" i="7"/>
  <c r="F538" i="7"/>
  <c r="G384" i="7"/>
  <c r="F566" i="7"/>
  <c r="G658" i="7"/>
  <c r="F777" i="7"/>
  <c r="F704" i="7"/>
  <c r="F515" i="7"/>
  <c r="G621" i="7"/>
  <c r="G661" i="7"/>
  <c r="G652" i="7"/>
  <c r="C429" i="7"/>
  <c r="C369" i="7"/>
  <c r="C453" i="7"/>
  <c r="C286" i="7"/>
  <c r="F299" i="7"/>
  <c r="F792" i="7"/>
  <c r="F605" i="7"/>
  <c r="G604" i="7"/>
  <c r="G449" i="7"/>
  <c r="G364" i="7"/>
  <c r="F349" i="7"/>
  <c r="F398" i="7"/>
  <c r="C594" i="7"/>
  <c r="F544" i="7"/>
  <c r="F545" i="7"/>
  <c r="F281" i="7"/>
  <c r="F307" i="7"/>
  <c r="G612" i="7"/>
  <c r="G684" i="7"/>
  <c r="F625" i="7"/>
  <c r="G651" i="7"/>
  <c r="F652" i="7"/>
  <c r="G663" i="7"/>
  <c r="F667" i="7"/>
  <c r="F679" i="7"/>
  <c r="G782" i="7"/>
  <c r="F482" i="7"/>
  <c r="G309" i="7"/>
  <c r="C328" i="7"/>
  <c r="G625" i="7"/>
  <c r="G445" i="7"/>
  <c r="G693" i="7"/>
  <c r="G676" i="7"/>
  <c r="C779" i="7"/>
  <c r="F339" i="7"/>
  <c r="F466" i="7"/>
  <c r="G444" i="7"/>
  <c r="G495" i="7"/>
  <c r="C463" i="7"/>
  <c r="F768" i="7"/>
  <c r="F280" i="7"/>
  <c r="F397" i="7"/>
  <c r="F405" i="7"/>
  <c r="F589" i="7"/>
  <c r="F609" i="7"/>
  <c r="F336" i="7"/>
  <c r="G359" i="7"/>
  <c r="G441" i="7"/>
  <c r="G659" i="7"/>
  <c r="F773" i="7"/>
  <c r="G623" i="7"/>
  <c r="G547" i="7"/>
  <c r="G692" i="7"/>
  <c r="C586" i="7"/>
  <c r="F641" i="7"/>
  <c r="F650" i="7"/>
  <c r="F721" i="7"/>
  <c r="G627" i="7"/>
  <c r="G641" i="7"/>
  <c r="G439" i="7"/>
  <c r="C442" i="7"/>
  <c r="G322" i="7"/>
  <c r="F599" i="7"/>
  <c r="F811" i="7"/>
  <c r="G809" i="7"/>
  <c r="F533" i="7"/>
  <c r="G639" i="7"/>
  <c r="C361" i="7"/>
  <c r="F366" i="7"/>
  <c r="F279" i="7"/>
  <c r="C445" i="7"/>
  <c r="G388" i="7"/>
  <c r="G390" i="7"/>
  <c r="G327" i="7"/>
  <c r="F493" i="7"/>
  <c r="G492" i="7"/>
  <c r="G536" i="7"/>
  <c r="G408" i="7"/>
  <c r="G615" i="7"/>
  <c r="C850" i="7"/>
  <c r="F504" i="7"/>
  <c r="G466" i="7"/>
  <c r="C437" i="7"/>
  <c r="F471" i="7"/>
  <c r="F301" i="7"/>
  <c r="F624" i="7"/>
  <c r="F452" i="7"/>
  <c r="G330" i="7"/>
  <c r="F425" i="7"/>
  <c r="C431" i="7"/>
  <c r="F473" i="7"/>
  <c r="G551" i="7"/>
  <c r="F273" i="7"/>
  <c r="F709" i="7"/>
  <c r="F576" i="7"/>
  <c r="C528" i="7"/>
  <c r="F409" i="7"/>
  <c r="C664" i="7"/>
  <c r="G695" i="7"/>
  <c r="G785" i="7"/>
  <c r="G553" i="7"/>
  <c r="G637" i="7"/>
  <c r="C719" i="7"/>
  <c r="F794" i="7"/>
  <c r="F705" i="7"/>
  <c r="F695" i="7"/>
  <c r="G616" i="7"/>
  <c r="G640" i="7"/>
  <c r="G531" i="7"/>
  <c r="F275" i="7"/>
  <c r="G404" i="7"/>
  <c r="G608" i="7"/>
  <c r="G480" i="7"/>
  <c r="C518" i="7"/>
  <c r="F523" i="7"/>
  <c r="G599" i="7"/>
  <c r="G662" i="7"/>
  <c r="C658" i="7"/>
  <c r="G680" i="7"/>
  <c r="F717" i="7"/>
  <c r="C716" i="7"/>
  <c r="C770" i="7"/>
  <c r="C792" i="7"/>
  <c r="G825" i="7"/>
  <c r="F840" i="7"/>
  <c r="F700" i="7"/>
  <c r="G618" i="7"/>
  <c r="F617" i="7"/>
  <c r="C672" i="7"/>
  <c r="F639" i="7"/>
  <c r="G534" i="7"/>
  <c r="G683" i="7"/>
  <c r="C495" i="7"/>
  <c r="G446" i="7"/>
  <c r="G396" i="7"/>
  <c r="C329" i="7"/>
  <c r="F293" i="7"/>
  <c r="F778" i="7"/>
  <c r="G817" i="7"/>
  <c r="F728" i="7"/>
  <c r="F749" i="7"/>
  <c r="F687" i="7"/>
  <c r="F543" i="7"/>
  <c r="F532" i="7"/>
  <c r="G487" i="7"/>
  <c r="G501" i="7"/>
  <c r="G502" i="7"/>
  <c r="F375" i="7"/>
  <c r="G690" i="7"/>
  <c r="F558" i="7"/>
  <c r="F344" i="7"/>
  <c r="F613" i="7"/>
  <c r="G460" i="7"/>
  <c r="F326" i="7"/>
  <c r="F370" i="7"/>
  <c r="F327" i="7"/>
  <c r="F554" i="7"/>
  <c r="G358" i="7"/>
  <c r="G701" i="7"/>
  <c r="G528" i="7"/>
  <c r="G521" i="7"/>
  <c r="G660" i="7"/>
  <c r="F719" i="7"/>
  <c r="F737" i="7"/>
  <c r="G685" i="7"/>
  <c r="G636" i="7"/>
  <c r="G633" i="7"/>
  <c r="G350" i="7"/>
  <c r="F337" i="7"/>
  <c r="G382" i="7"/>
  <c r="G497" i="7"/>
  <c r="G506" i="7"/>
  <c r="G455" i="7"/>
  <c r="G533" i="7"/>
  <c r="F390" i="7"/>
  <c r="F294" i="7"/>
  <c r="F551" i="7"/>
  <c r="F410" i="7"/>
  <c r="C644" i="7"/>
  <c r="F657" i="7"/>
  <c r="C668" i="7"/>
  <c r="G677" i="7"/>
  <c r="C715" i="7"/>
  <c r="C780" i="7"/>
  <c r="G820" i="7"/>
  <c r="G725" i="7"/>
  <c r="G635" i="7"/>
  <c r="C345" i="7"/>
  <c r="G511" i="7"/>
  <c r="F335" i="7"/>
  <c r="F429" i="7"/>
  <c r="F284" i="7"/>
  <c r="G609" i="7"/>
  <c r="G631" i="7"/>
  <c r="G428" i="7"/>
  <c r="F438" i="7"/>
  <c r="F467" i="7"/>
  <c r="G409" i="7"/>
  <c r="G666" i="7"/>
  <c r="G668" i="7"/>
  <c r="F746" i="7"/>
  <c r="F774" i="7"/>
  <c r="F852" i="7"/>
  <c r="F813" i="7"/>
  <c r="F689" i="7"/>
  <c r="C540" i="7"/>
  <c r="G498" i="7"/>
  <c r="F364" i="7"/>
  <c r="G691" i="7"/>
  <c r="F457" i="7"/>
  <c r="G542" i="7"/>
  <c r="G620" i="7"/>
  <c r="G368" i="7"/>
  <c r="G619" i="7"/>
  <c r="F372" i="7"/>
  <c r="G361" i="7"/>
  <c r="C457" i="7"/>
  <c r="C446" i="7"/>
  <c r="F460" i="7"/>
  <c r="G465" i="7"/>
  <c r="F322" i="7"/>
  <c r="G632" i="7"/>
  <c r="G706" i="7"/>
  <c r="G793" i="7"/>
  <c r="G489" i="7"/>
  <c r="G305" i="7"/>
  <c r="G801" i="7"/>
  <c r="F541" i="7"/>
  <c r="F559" i="7"/>
  <c r="G470" i="7"/>
  <c r="G458" i="7"/>
  <c r="G467" i="7"/>
  <c r="F352" i="7"/>
  <c r="F386" i="7"/>
  <c r="F388" i="7"/>
  <c r="F453" i="7"/>
  <c r="G435" i="7"/>
  <c r="G450" i="7"/>
  <c r="F381" i="7"/>
  <c r="G293" i="7"/>
  <c r="F542" i="7"/>
  <c r="G317" i="7"/>
  <c r="C331" i="7"/>
  <c r="C304" i="7"/>
  <c r="F317" i="7"/>
  <c r="F701" i="7"/>
  <c r="F745" i="7"/>
  <c r="G356" i="7"/>
  <c r="G301" i="7"/>
  <c r="F374" i="7"/>
  <c r="G398" i="7"/>
  <c r="G400" i="7"/>
  <c r="G505" i="7"/>
  <c r="G723" i="7"/>
  <c r="G837" i="7"/>
  <c r="G393" i="7"/>
  <c r="G437" i="7"/>
  <c r="F710" i="7"/>
  <c r="F547" i="7"/>
  <c r="G448" i="7"/>
  <c r="F483" i="7"/>
  <c r="C311" i="7"/>
  <c r="C330" i="7"/>
  <c r="G694" i="7"/>
  <c r="F748" i="7"/>
  <c r="G805" i="7"/>
  <c r="F376" i="7"/>
  <c r="F474" i="7"/>
  <c r="G789" i="7"/>
  <c r="G797" i="7"/>
  <c r="G325" i="7"/>
  <c r="G811" i="7"/>
  <c r="G841" i="7"/>
  <c r="F318" i="7"/>
  <c r="F328" i="7"/>
  <c r="G697" i="7"/>
  <c r="G473" i="7"/>
  <c r="G311" i="7"/>
  <c r="F287" i="7"/>
  <c r="D495" i="7"/>
  <c r="G843" i="7"/>
  <c r="G507" i="7"/>
  <c r="F449" i="7"/>
  <c r="G436" i="7"/>
  <c r="D546" i="7"/>
  <c r="G392" i="7"/>
  <c r="G607" i="7"/>
  <c r="G451" i="7"/>
  <c r="D368" i="7"/>
  <c r="F611" i="7"/>
  <c r="G629" i="7"/>
  <c r="G380" i="7"/>
  <c r="G686" i="7"/>
  <c r="G469" i="7"/>
  <c r="C320" i="7"/>
  <c r="C327" i="7"/>
  <c r="G478" i="7"/>
  <c r="C472" i="7"/>
  <c r="G778" i="7"/>
  <c r="F816" i="7"/>
  <c r="G537" i="7"/>
  <c r="G540" i="7"/>
  <c r="F531" i="7"/>
  <c r="C305" i="7"/>
  <c r="C297" i="7"/>
  <c r="C310" i="7"/>
  <c r="C308" i="7"/>
  <c r="F323" i="7"/>
  <c r="C448" i="7"/>
  <c r="G529" i="7"/>
  <c r="C632" i="7"/>
  <c r="C349" i="7"/>
  <c r="G479" i="7"/>
  <c r="F562" i="7"/>
  <c r="C583" i="7"/>
  <c r="C662" i="7"/>
  <c r="G673" i="7"/>
  <c r="C722" i="7"/>
  <c r="G762" i="7"/>
  <c r="F743" i="7"/>
  <c r="G342" i="7"/>
  <c r="F360" i="7"/>
  <c r="C418" i="7"/>
  <c r="G277" i="7"/>
  <c r="C296" i="7"/>
  <c r="F292" i="7"/>
  <c r="F311" i="7"/>
  <c r="F315" i="7"/>
  <c r="C375" i="7"/>
  <c r="C382" i="7"/>
  <c r="G414" i="7"/>
  <c r="G419" i="7"/>
  <c r="C474" i="7"/>
  <c r="G517" i="7"/>
  <c r="G525" i="7"/>
  <c r="F527" i="7"/>
  <c r="G563" i="7"/>
  <c r="G567" i="7"/>
  <c r="G564" i="7"/>
  <c r="C608" i="7"/>
  <c r="F629" i="7"/>
  <c r="G592" i="7"/>
  <c r="C670" i="7"/>
  <c r="G681" i="7"/>
  <c r="G669" i="7"/>
  <c r="G712" i="7"/>
  <c r="D706" i="7"/>
  <c r="F753" i="7"/>
  <c r="F754" i="7"/>
  <c r="C768" i="7"/>
  <c r="F776" i="7"/>
  <c r="G795" i="7"/>
  <c r="F848" i="7"/>
  <c r="F729" i="7"/>
  <c r="G740" i="7"/>
  <c r="F812" i="7"/>
  <c r="G642" i="7"/>
  <c r="G682" i="7"/>
  <c r="G611" i="7"/>
  <c r="G352" i="7"/>
  <c r="C377" i="7"/>
  <c r="C365" i="7"/>
  <c r="G399" i="7"/>
  <c r="G367" i="7"/>
  <c r="G474" i="7"/>
  <c r="F478" i="7"/>
  <c r="G453" i="7"/>
  <c r="G476" i="7"/>
  <c r="G273" i="7"/>
  <c r="F286" i="7"/>
  <c r="G696" i="7"/>
  <c r="C307" i="7"/>
  <c r="D283" i="7"/>
  <c r="D299" i="7"/>
  <c r="C386" i="7"/>
  <c r="D378" i="7"/>
  <c r="G338" i="7"/>
  <c r="C497" i="7"/>
  <c r="D491" i="7"/>
  <c r="G519" i="7"/>
  <c r="D555" i="7"/>
  <c r="G573" i="7"/>
  <c r="C573" i="7"/>
  <c r="F575" i="7"/>
  <c r="C620" i="7"/>
  <c r="G653" i="7"/>
  <c r="G745" i="7"/>
  <c r="G833" i="7"/>
  <c r="D813" i="7"/>
  <c r="F844" i="7"/>
  <c r="F819" i="7"/>
  <c r="G730" i="7"/>
  <c r="F727" i="7"/>
  <c r="G622" i="7"/>
  <c r="G488" i="7"/>
  <c r="C341" i="7"/>
  <c r="G372" i="7"/>
  <c r="F308" i="7"/>
  <c r="F402" i="7"/>
  <c r="C489" i="7"/>
  <c r="G518" i="7"/>
  <c r="F522" i="7"/>
  <c r="F517" i="7"/>
  <c r="F525" i="7"/>
  <c r="C561" i="7"/>
  <c r="F570" i="7"/>
  <c r="C590" i="7"/>
  <c r="F621" i="7"/>
  <c r="C601" i="7"/>
  <c r="F610" i="7"/>
  <c r="C660" i="7"/>
  <c r="C657" i="7"/>
  <c r="C661" i="7"/>
  <c r="F643" i="7"/>
  <c r="F659" i="7"/>
  <c r="G664" i="7"/>
  <c r="G722" i="7"/>
  <c r="G764" i="7"/>
  <c r="F800" i="7"/>
  <c r="G847" i="7"/>
  <c r="F824" i="7"/>
  <c r="G698" i="7"/>
  <c r="F732" i="7"/>
  <c r="F764" i="7"/>
  <c r="F804" i="7"/>
  <c r="G606" i="7"/>
  <c r="G798" i="7"/>
  <c r="G617" i="7"/>
  <c r="G630" i="7"/>
  <c r="G626" i="7"/>
  <c r="G671" i="7"/>
  <c r="G610" i="7"/>
  <c r="F534" i="7"/>
  <c r="C537" i="7"/>
  <c r="G490" i="7"/>
  <c r="G494" i="7"/>
  <c r="G343" i="7"/>
  <c r="G401" i="7"/>
  <c r="C370" i="7"/>
  <c r="F472" i="7"/>
  <c r="G434" i="7"/>
  <c r="C449" i="7"/>
  <c r="G456" i="7"/>
  <c r="F306" i="7"/>
  <c r="G281" i="7"/>
  <c r="G332" i="7"/>
  <c r="G412" i="7"/>
  <c r="F415" i="7"/>
  <c r="G523" i="7"/>
  <c r="G748" i="7"/>
  <c r="G285" i="7"/>
  <c r="F319" i="7"/>
  <c r="F404" i="7"/>
  <c r="G649" i="7"/>
  <c r="G596" i="7"/>
  <c r="G600" i="7"/>
  <c r="F661" i="7"/>
  <c r="G655" i="7"/>
  <c r="G746" i="7"/>
  <c r="C598" i="7"/>
  <c r="C634" i="7"/>
  <c r="F553" i="7"/>
  <c r="G548" i="7"/>
  <c r="G365" i="7"/>
  <c r="F392" i="7"/>
  <c r="G351" i="7"/>
  <c r="F302" i="7"/>
  <c r="F569" i="7"/>
  <c r="G561" i="7"/>
  <c r="G601" i="7"/>
  <c r="G646" i="7"/>
  <c r="F647" i="7"/>
  <c r="G654" i="7"/>
  <c r="F722" i="7"/>
  <c r="G835" i="7"/>
  <c r="G849" i="7"/>
  <c r="C720" i="7"/>
  <c r="C767" i="7"/>
  <c r="G496" i="7"/>
  <c r="F550" i="7"/>
  <c r="G471" i="7"/>
  <c r="G779" i="7"/>
  <c r="G845" i="7"/>
  <c r="F818" i="7"/>
  <c r="F513" i="7"/>
  <c r="G638" i="7"/>
  <c r="G353" i="7"/>
  <c r="F355" i="7"/>
  <c r="F568" i="7"/>
  <c r="G588" i="7"/>
  <c r="F607" i="7"/>
  <c r="F623" i="7"/>
  <c r="F631" i="7"/>
  <c r="F669" i="7"/>
  <c r="G848" i="7"/>
  <c r="F796" i="7"/>
  <c r="F820" i="7"/>
  <c r="F765" i="7"/>
  <c r="F761" i="7"/>
  <c r="G688" i="7"/>
  <c r="F691" i="7"/>
  <c r="G556" i="7"/>
  <c r="G366" i="7"/>
  <c r="G427" i="7"/>
  <c r="F298" i="7"/>
  <c r="G747" i="7"/>
  <c r="G827" i="7"/>
  <c r="G819" i="7"/>
  <c r="G751" i="7"/>
  <c r="G787" i="7"/>
  <c r="F752" i="7"/>
  <c r="G644" i="7"/>
  <c r="G585" i="7"/>
  <c r="G593" i="7"/>
  <c r="G590" i="7"/>
  <c r="F583" i="7"/>
  <c r="G679" i="7"/>
  <c r="G560" i="7"/>
  <c r="F595" i="7"/>
  <c r="F291" i="7"/>
  <c r="C698" i="7" l="1"/>
  <c r="BB525" i="1"/>
  <c r="D602" i="7"/>
  <c r="D835" i="7"/>
  <c r="D803" i="7"/>
  <c r="D848" i="7"/>
  <c r="D784" i="7"/>
  <c r="N647" i="6"/>
  <c r="N637" i="6"/>
  <c r="D416" i="7"/>
  <c r="N819" i="6"/>
  <c r="N394" i="6"/>
  <c r="T452" i="6"/>
  <c r="D591" i="7"/>
  <c r="D359" i="7"/>
  <c r="N495" i="6"/>
  <c r="BB250" i="1"/>
  <c r="C336" i="7"/>
  <c r="T707" i="6"/>
  <c r="N844" i="6"/>
  <c r="T374" i="6"/>
  <c r="N807" i="6"/>
  <c r="N816" i="6"/>
  <c r="D647" i="7"/>
  <c r="D637" i="7"/>
  <c r="I676" i="6"/>
  <c r="D819" i="7"/>
  <c r="D394" i="7"/>
  <c r="N738" i="6"/>
  <c r="N632" i="6"/>
  <c r="E452" i="7"/>
  <c r="I336" i="6"/>
  <c r="N641" i="6"/>
  <c r="D302" i="7"/>
  <c r="E707" i="7"/>
  <c r="D844" i="7"/>
  <c r="N589" i="6"/>
  <c r="N656" i="6"/>
  <c r="D807" i="7"/>
  <c r="D816" i="7"/>
  <c r="N585" i="6"/>
  <c r="N823" i="6"/>
  <c r="N832" i="6"/>
  <c r="N800" i="6"/>
  <c r="N788" i="6"/>
  <c r="D738" i="7"/>
  <c r="D632" i="7"/>
  <c r="N345" i="6"/>
  <c r="N528" i="6"/>
  <c r="N471" i="6"/>
  <c r="D641" i="7"/>
  <c r="N297" i="6"/>
  <c r="BB852" i="1"/>
  <c r="F331" i="7"/>
  <c r="G852" i="7"/>
  <c r="F393" i="7"/>
  <c r="C509" i="7"/>
  <c r="BB126" i="1"/>
  <c r="I509" i="6"/>
  <c r="BB66" i="1"/>
  <c r="AI66" i="6" s="1"/>
  <c r="T446" i="6"/>
  <c r="BB478" i="1"/>
  <c r="Z331" i="6"/>
  <c r="G515" i="7"/>
  <c r="BB374" i="1"/>
  <c r="BB21" i="1"/>
  <c r="BB722" i="1"/>
  <c r="BB158" i="1"/>
  <c r="AI158" i="6" s="1"/>
  <c r="BB154" i="1"/>
  <c r="F470" i="7"/>
  <c r="C610" i="7"/>
  <c r="E374" i="7"/>
  <c r="BB850" i="1"/>
  <c r="BB834" i="1"/>
  <c r="F494" i="7"/>
  <c r="BB535" i="1"/>
  <c r="BB748" i="1"/>
  <c r="I58" i="6"/>
  <c r="BB58" i="1"/>
  <c r="Z102" i="6"/>
  <c r="BB102" i="1"/>
  <c r="AI102" i="6" s="1"/>
  <c r="N787" i="6"/>
  <c r="D824" i="7"/>
  <c r="D683" i="7"/>
  <c r="J13" i="13"/>
  <c r="D643" i="7"/>
  <c r="D599" i="7"/>
  <c r="D460" i="7"/>
  <c r="N382" i="6"/>
  <c r="BB382" i="1"/>
  <c r="AI382" i="6" s="1"/>
  <c r="N418" i="6"/>
  <c r="D418" i="7"/>
  <c r="D363" i="7"/>
  <c r="N363" i="6"/>
  <c r="C591" i="7"/>
  <c r="R16" i="13"/>
  <c r="F646" i="7"/>
  <c r="I115" i="6"/>
  <c r="BB115" i="1"/>
  <c r="AI115" i="6" s="1"/>
  <c r="C650" i="7"/>
  <c r="BB650" i="1"/>
  <c r="D468" i="7"/>
  <c r="N468" i="6"/>
  <c r="D420" i="7"/>
  <c r="BB349" i="1"/>
  <c r="D349" i="7"/>
  <c r="N412" i="6"/>
  <c r="D404" i="7"/>
  <c r="N404" i="6"/>
  <c r="D396" i="7"/>
  <c r="D380" i="7"/>
  <c r="N380" i="6"/>
  <c r="D343" i="7"/>
  <c r="C432" i="7"/>
  <c r="AF50" i="6"/>
  <c r="BB50" i="1"/>
  <c r="Z193" i="6"/>
  <c r="BB193" i="1"/>
  <c r="AG191" i="5" s="1"/>
  <c r="I596" i="6"/>
  <c r="C414" i="7"/>
  <c r="I414" i="6"/>
  <c r="I455" i="6"/>
  <c r="C455" i="7"/>
  <c r="N427" i="6"/>
  <c r="D827" i="7"/>
  <c r="N811" i="6"/>
  <c r="D778" i="7"/>
  <c r="N852" i="6"/>
  <c r="N796" i="6"/>
  <c r="D773" i="7"/>
  <c r="D631" i="7"/>
  <c r="J6" i="13"/>
  <c r="N636" i="6"/>
  <c r="N584" i="6"/>
  <c r="D584" i="7"/>
  <c r="N357" i="6"/>
  <c r="D357" i="7"/>
  <c r="D296" i="7"/>
  <c r="BB519" i="1"/>
  <c r="AG517" i="5" s="1"/>
  <c r="N830" i="6"/>
  <c r="D830" i="7"/>
  <c r="D831" i="7"/>
  <c r="N815" i="6"/>
  <c r="N774" i="6"/>
  <c r="D752" i="7"/>
  <c r="N752" i="6"/>
  <c r="N730" i="6"/>
  <c r="D730" i="7"/>
  <c r="N840" i="6"/>
  <c r="D812" i="7"/>
  <c r="D792" i="7"/>
  <c r="D621" i="7"/>
  <c r="D659" i="7"/>
  <c r="N659" i="6"/>
  <c r="D619" i="7"/>
  <c r="J14" i="13"/>
  <c r="N644" i="6"/>
  <c r="D644" i="7"/>
  <c r="N608" i="6"/>
  <c r="C675" i="7"/>
  <c r="F585" i="7"/>
  <c r="BB483" i="1"/>
  <c r="E482" i="7"/>
  <c r="D799" i="7"/>
  <c r="N356" i="6"/>
  <c r="D414" i="7"/>
  <c r="N828" i="6"/>
  <c r="N777" i="6"/>
  <c r="D651" i="7"/>
  <c r="D406" i="7"/>
  <c r="N782" i="6"/>
  <c r="D493" i="7"/>
  <c r="BB471" i="1"/>
  <c r="N607" i="6"/>
  <c r="D353" i="7"/>
  <c r="D521" i="7"/>
  <c r="N302" i="6"/>
  <c r="D722" i="7"/>
  <c r="D798" i="7"/>
  <c r="N521" i="6"/>
  <c r="T432" i="6"/>
  <c r="BB116" i="1"/>
  <c r="BB136" i="1"/>
  <c r="D646" i="7"/>
  <c r="D345" i="7"/>
  <c r="D342" i="7"/>
  <c r="N798" i="6"/>
  <c r="D297" i="7"/>
  <c r="G300" i="7"/>
  <c r="BB419" i="1"/>
  <c r="T760" i="6"/>
  <c r="C760" i="7"/>
  <c r="I760" i="6"/>
  <c r="E760" i="7"/>
  <c r="Y538" i="1"/>
  <c r="E567" i="7"/>
  <c r="G279" i="7"/>
  <c r="BB836" i="1"/>
  <c r="C619" i="7"/>
  <c r="BB414" i="1"/>
  <c r="AG412" i="5" s="1"/>
  <c r="T567" i="6"/>
  <c r="C842" i="7"/>
  <c r="E722" i="7"/>
  <c r="Y447" i="1"/>
  <c r="I842" i="6"/>
  <c r="T722" i="6"/>
  <c r="AI24" i="6"/>
  <c r="AG22" i="5"/>
  <c r="AF282" i="6"/>
  <c r="AI203" i="6"/>
  <c r="AG201" i="5"/>
  <c r="AI774" i="6"/>
  <c r="AG772" i="5"/>
  <c r="AI50" i="6"/>
  <c r="AG48" i="5"/>
  <c r="Z516" i="6"/>
  <c r="Z480" i="6"/>
  <c r="Z807" i="6"/>
  <c r="Y735" i="1"/>
  <c r="Z797" i="6"/>
  <c r="Z564" i="6"/>
  <c r="AF816" i="6"/>
  <c r="Y556" i="1"/>
  <c r="Z500" i="6"/>
  <c r="Z448" i="6"/>
  <c r="AF556" i="6"/>
  <c r="I846" i="6"/>
  <c r="Z493" i="6"/>
  <c r="Y499" i="1"/>
  <c r="Y312" i="1"/>
  <c r="I815" i="6"/>
  <c r="Z782" i="6"/>
  <c r="Y727" i="1"/>
  <c r="I773" i="6"/>
  <c r="AF823" i="6"/>
  <c r="AF750" i="6"/>
  <c r="I631" i="6"/>
  <c r="Z420" i="6"/>
  <c r="I363" i="6"/>
  <c r="Z656" i="6"/>
  <c r="Y689" i="1"/>
  <c r="Z509" i="6"/>
  <c r="C570" i="7"/>
  <c r="Y466" i="1"/>
  <c r="Y477" i="1"/>
  <c r="Z552" i="6"/>
  <c r="AF752" i="6"/>
  <c r="AF720" i="6"/>
  <c r="I695" i="6"/>
  <c r="AF810" i="6"/>
  <c r="AF333" i="6"/>
  <c r="Y558" i="1"/>
  <c r="Y684" i="1"/>
  <c r="Y705" i="1"/>
  <c r="Z520" i="6"/>
  <c r="Z465" i="6"/>
  <c r="AF312" i="6"/>
  <c r="Z463" i="6"/>
  <c r="Z343" i="6"/>
  <c r="Y771" i="1"/>
  <c r="AF581" i="6"/>
  <c r="Z842" i="6"/>
  <c r="AF289" i="6"/>
  <c r="AF335" i="6"/>
  <c r="Z313" i="6"/>
  <c r="AF402" i="6"/>
  <c r="Z400" i="6"/>
  <c r="AF844" i="6"/>
  <c r="AF828" i="6"/>
  <c r="AF796" i="6"/>
  <c r="I352" i="6"/>
  <c r="Z303" i="6"/>
  <c r="Z295" i="6"/>
  <c r="Z291" i="6"/>
  <c r="Z283" i="6"/>
  <c r="Z275" i="6"/>
  <c r="Z824" i="6"/>
  <c r="AF780" i="6"/>
  <c r="Y744" i="1"/>
  <c r="Z681" i="6"/>
  <c r="Z673" i="6"/>
  <c r="Z665" i="6"/>
  <c r="Y660" i="1"/>
  <c r="Y642" i="1"/>
  <c r="J12" i="13" s="1"/>
  <c r="H12" i="13"/>
  <c r="AF628" i="6"/>
  <c r="Y620" i="1"/>
  <c r="D620" i="7" s="1"/>
  <c r="Z615" i="6"/>
  <c r="Y605" i="1"/>
  <c r="AF592" i="6"/>
  <c r="Y586" i="1"/>
  <c r="N586" i="6" s="1"/>
  <c r="AF516" i="6"/>
  <c r="Y409" i="1"/>
  <c r="Y399" i="1"/>
  <c r="Z383" i="6"/>
  <c r="Y413" i="1"/>
  <c r="Z378" i="6"/>
  <c r="Z416" i="6"/>
  <c r="Y337" i="1"/>
  <c r="BB337" i="1" s="1"/>
  <c r="H337" i="7" s="1"/>
  <c r="Z280" i="6"/>
  <c r="Y742" i="1"/>
  <c r="Z700" i="6"/>
  <c r="AF504" i="6"/>
  <c r="Z727" i="6"/>
  <c r="I767" i="6"/>
  <c r="Z741" i="6"/>
  <c r="AF475" i="6"/>
  <c r="Y724" i="1"/>
  <c r="Y347" i="1"/>
  <c r="BB347" i="1" s="1"/>
  <c r="H347" i="7" s="1"/>
  <c r="Y282" i="1"/>
  <c r="I450" i="6"/>
  <c r="Y330" i="1"/>
  <c r="I442" i="6"/>
  <c r="C499" i="7"/>
  <c r="AF602" i="6"/>
  <c r="I522" i="6"/>
  <c r="AF442" i="6"/>
  <c r="Y550" i="1"/>
  <c r="Z767" i="6"/>
  <c r="I725" i="6"/>
  <c r="Y306" i="1"/>
  <c r="Y750" i="1"/>
  <c r="Y487" i="1"/>
  <c r="Y448" i="1"/>
  <c r="AF598" i="6"/>
  <c r="Y710" i="1"/>
  <c r="Z649" i="6"/>
  <c r="R19" i="13"/>
  <c r="Z651" i="6"/>
  <c r="R21" i="13"/>
  <c r="AF694" i="6"/>
  <c r="Y654" i="1"/>
  <c r="H24" i="13"/>
  <c r="Y593" i="1"/>
  <c r="AF510" i="6"/>
  <c r="AF524" i="6"/>
  <c r="Y587" i="1"/>
  <c r="T759" i="6"/>
  <c r="Y638" i="1"/>
  <c r="J8" i="13" s="1"/>
  <c r="H8" i="13"/>
  <c r="Z519" i="6"/>
  <c r="AF464" i="6"/>
  <c r="AF457" i="6"/>
  <c r="Y851" i="1"/>
  <c r="Z643" i="6"/>
  <c r="R13" i="13"/>
  <c r="Y675" i="1"/>
  <c r="I656" i="6"/>
  <c r="Y367" i="1"/>
  <c r="Y334" i="1"/>
  <c r="BB334" i="1" s="1"/>
  <c r="AF688" i="6"/>
  <c r="Z559" i="6"/>
  <c r="AF619" i="6"/>
  <c r="Y348" i="1"/>
  <c r="BB348" i="1" s="1"/>
  <c r="AF288" i="6"/>
  <c r="AF749" i="6"/>
  <c r="AI834" i="6"/>
  <c r="AG832" i="5"/>
  <c r="Z823" i="6"/>
  <c r="AF727" i="6"/>
  <c r="Z849" i="6"/>
  <c r="Z785" i="6"/>
  <c r="AF716" i="6"/>
  <c r="Z715" i="6"/>
  <c r="AF784" i="6"/>
  <c r="Y573" i="1"/>
  <c r="Z464" i="6"/>
  <c r="Z440" i="6"/>
  <c r="Z365" i="6"/>
  <c r="Z606" i="6"/>
  <c r="I733" i="6"/>
  <c r="Z592" i="6"/>
  <c r="I821" i="6"/>
  <c r="Y470" i="1"/>
  <c r="AF481" i="6"/>
  <c r="I807" i="6"/>
  <c r="Y749" i="1"/>
  <c r="I812" i="6"/>
  <c r="I597" i="6"/>
  <c r="AF839" i="6"/>
  <c r="AF791" i="6"/>
  <c r="AF714" i="6"/>
  <c r="I407" i="6"/>
  <c r="Y562" i="1"/>
  <c r="C699" i="7"/>
  <c r="AF846" i="6"/>
  <c r="AF822" i="6"/>
  <c r="AF786" i="6"/>
  <c r="AF558" i="6"/>
  <c r="I351" i="6"/>
  <c r="Z604" i="6"/>
  <c r="Y567" i="1"/>
  <c r="Y503" i="1"/>
  <c r="Z614" i="6"/>
  <c r="Y318" i="1"/>
  <c r="I778" i="6"/>
  <c r="I800" i="6"/>
  <c r="Z837" i="6"/>
  <c r="Z793" i="6"/>
  <c r="Y721" i="1"/>
  <c r="AF700" i="6"/>
  <c r="Y713" i="1"/>
  <c r="Z802" i="6"/>
  <c r="Z710" i="6"/>
  <c r="AF281" i="6"/>
  <c r="Z289" i="6"/>
  <c r="Y691" i="1"/>
  <c r="Z507" i="6"/>
  <c r="Z394" i="6"/>
  <c r="F793" i="7"/>
  <c r="F343" i="7"/>
  <c r="G816" i="7"/>
  <c r="F785" i="7"/>
  <c r="F283" i="7"/>
  <c r="G516" i="7"/>
  <c r="F802" i="7"/>
  <c r="F665" i="7"/>
  <c r="F480" i="7"/>
  <c r="G727" i="7"/>
  <c r="F416" i="7"/>
  <c r="G337" i="7"/>
  <c r="AI746" i="6"/>
  <c r="AG744" i="5"/>
  <c r="AF753" i="6"/>
  <c r="G703" i="7"/>
  <c r="AF583" i="6"/>
  <c r="AF341" i="6"/>
  <c r="AI150" i="6"/>
  <c r="AG148" i="5"/>
  <c r="BB130" i="1"/>
  <c r="BB105" i="1"/>
  <c r="AF274" i="6"/>
  <c r="AI58" i="6"/>
  <c r="AG56" i="5"/>
  <c r="AI722" i="6"/>
  <c r="AG720" i="5"/>
  <c r="AI650" i="6"/>
  <c r="W20" i="13"/>
  <c r="AG648" i="5"/>
  <c r="AF733" i="6"/>
  <c r="G287" i="7"/>
  <c r="BB138" i="1"/>
  <c r="AF739" i="6"/>
  <c r="AI419" i="6"/>
  <c r="AG417" i="5"/>
  <c r="G743" i="7"/>
  <c r="AI525" i="6"/>
  <c r="AG523" i="5"/>
  <c r="BB237" i="1"/>
  <c r="AI852" i="6"/>
  <c r="AG850" i="5"/>
  <c r="AF723" i="6"/>
  <c r="C695" i="7"/>
  <c r="AI450" i="6"/>
  <c r="AG448" i="5"/>
  <c r="Y687" i="1"/>
  <c r="AF522" i="6"/>
  <c r="Z750" i="6"/>
  <c r="Y527" i="1"/>
  <c r="AF514" i="6"/>
  <c r="Z489" i="6"/>
  <c r="Z822" i="6"/>
  <c r="Z790" i="6"/>
  <c r="Z697" i="6"/>
  <c r="Z683" i="6"/>
  <c r="Z557" i="6"/>
  <c r="Y547" i="1"/>
  <c r="Y539" i="1"/>
  <c r="Y461" i="1"/>
  <c r="Y457" i="1"/>
  <c r="Y335" i="1"/>
  <c r="Y449" i="1"/>
  <c r="Z411" i="6"/>
  <c r="Z379" i="6"/>
  <c r="Y323" i="1"/>
  <c r="BB289" i="1"/>
  <c r="BB273" i="1"/>
  <c r="Z361" i="6"/>
  <c r="Y331" i="1"/>
  <c r="I661" i="6"/>
  <c r="I388" i="6"/>
  <c r="I380" i="6"/>
  <c r="I372" i="6"/>
  <c r="I355" i="6"/>
  <c r="AF425" i="6"/>
  <c r="AF415" i="6"/>
  <c r="C383" i="7"/>
  <c r="Y686" i="1"/>
  <c r="Z616" i="6"/>
  <c r="I520" i="6"/>
  <c r="Y485" i="1"/>
  <c r="Y307" i="1"/>
  <c r="Y577" i="1"/>
  <c r="Y548" i="1"/>
  <c r="Y560" i="1"/>
  <c r="I663" i="6"/>
  <c r="I607" i="6"/>
  <c r="I577" i="6"/>
  <c r="Y583" i="1"/>
  <c r="Y575" i="1"/>
  <c r="AF563" i="6"/>
  <c r="AF547" i="6"/>
  <c r="AF573" i="6"/>
  <c r="AF540" i="6"/>
  <c r="Z644" i="6"/>
  <c r="R14" i="13"/>
  <c r="Z713" i="6"/>
  <c r="I580" i="6"/>
  <c r="BB524" i="1"/>
  <c r="Y690" i="1"/>
  <c r="Y571" i="1"/>
  <c r="Z814" i="6"/>
  <c r="Z699" i="6"/>
  <c r="Y693" i="1"/>
  <c r="Y429" i="1"/>
  <c r="Z437" i="6"/>
  <c r="Y308" i="1"/>
  <c r="Z459" i="6"/>
  <c r="I851" i="6"/>
  <c r="I835" i="6"/>
  <c r="I819" i="6"/>
  <c r="Y743" i="1"/>
  <c r="I852" i="6"/>
  <c r="I820" i="6"/>
  <c r="I788" i="6"/>
  <c r="I777" i="6"/>
  <c r="Z801" i="6"/>
  <c r="Y763" i="1"/>
  <c r="Y745" i="1"/>
  <c r="Z731" i="6"/>
  <c r="Y569" i="1"/>
  <c r="Y545" i="1"/>
  <c r="Z502" i="6"/>
  <c r="Z486" i="6"/>
  <c r="Z458" i="6"/>
  <c r="Z450" i="6"/>
  <c r="Z442" i="6"/>
  <c r="Z397" i="6"/>
  <c r="Z381" i="6"/>
  <c r="AF553" i="6"/>
  <c r="I779" i="6"/>
  <c r="Z728" i="6"/>
  <c r="Z517" i="6"/>
  <c r="Z533" i="6"/>
  <c r="Z457" i="6"/>
  <c r="Y433" i="1"/>
  <c r="Z338" i="6"/>
  <c r="Z336" i="6"/>
  <c r="Y327" i="1"/>
  <c r="Y304" i="1"/>
  <c r="Y715" i="1"/>
  <c r="Z574" i="6"/>
  <c r="AF548" i="6"/>
  <c r="Z707" i="6"/>
  <c r="Z544" i="6"/>
  <c r="AF845" i="6"/>
  <c r="AF837" i="6"/>
  <c r="AF829" i="6"/>
  <c r="AF821" i="6"/>
  <c r="AF813" i="6"/>
  <c r="AF805" i="6"/>
  <c r="AF797" i="6"/>
  <c r="AF789" i="6"/>
  <c r="AF770" i="6"/>
  <c r="AF754" i="6"/>
  <c r="AF738" i="6"/>
  <c r="AF722" i="6"/>
  <c r="I694" i="6"/>
  <c r="I690" i="6"/>
  <c r="I686" i="6"/>
  <c r="C679" i="7"/>
  <c r="I623" i="6"/>
  <c r="I603" i="6"/>
  <c r="I411" i="6"/>
  <c r="AF580" i="6"/>
  <c r="AF567" i="6"/>
  <c r="AF551" i="6"/>
  <c r="AF423" i="6"/>
  <c r="Z792" i="6"/>
  <c r="Z844" i="6"/>
  <c r="Y841" i="1"/>
  <c r="Y817" i="1"/>
  <c r="Y801" i="1"/>
  <c r="Y785" i="1"/>
  <c r="Z714" i="6"/>
  <c r="AF682" i="6"/>
  <c r="Y676" i="1"/>
  <c r="AF666" i="6"/>
  <c r="AF657" i="6"/>
  <c r="Z621" i="6"/>
  <c r="Z611" i="6"/>
  <c r="AF597" i="6"/>
  <c r="AF590" i="6"/>
  <c r="AF536" i="6"/>
  <c r="Y371" i="1"/>
  <c r="Z404" i="6"/>
  <c r="Z388" i="6"/>
  <c r="Z372" i="6"/>
  <c r="Y723" i="1"/>
  <c r="AF411" i="6"/>
  <c r="AF403" i="6"/>
  <c r="AF351" i="6"/>
  <c r="AF343" i="6"/>
  <c r="Z304" i="6"/>
  <c r="Y625" i="1"/>
  <c r="Z804" i="6"/>
  <c r="Y833" i="1"/>
  <c r="Y728" i="1"/>
  <c r="Z669" i="6"/>
  <c r="Y657" i="1"/>
  <c r="AF644" i="6"/>
  <c r="V14" i="13"/>
  <c r="Z635" i="6"/>
  <c r="R5" i="13"/>
  <c r="Y597" i="1"/>
  <c r="AF485" i="6"/>
  <c r="Z407" i="6"/>
  <c r="Z367" i="6"/>
  <c r="Z366" i="6"/>
  <c r="Y707" i="1"/>
  <c r="I367" i="6"/>
  <c r="Z302" i="6"/>
  <c r="Z294" i="6"/>
  <c r="Z286" i="6"/>
  <c r="Z278" i="6"/>
  <c r="Z812" i="6"/>
  <c r="AF635" i="6"/>
  <c r="V5" i="13"/>
  <c r="Z777" i="6"/>
  <c r="AF678" i="6"/>
  <c r="Y672" i="1"/>
  <c r="Z667" i="6"/>
  <c r="AF662" i="6"/>
  <c r="Y635" i="1"/>
  <c r="J5" i="13" s="1"/>
  <c r="H5" i="13"/>
  <c r="Z617" i="6"/>
  <c r="Y612" i="1"/>
  <c r="Y601" i="1"/>
  <c r="Y588" i="1"/>
  <c r="Z583" i="6"/>
  <c r="Y391" i="1"/>
  <c r="Y373" i="1"/>
  <c r="Z363" i="6"/>
  <c r="AF409" i="6"/>
  <c r="AF401" i="6"/>
  <c r="AF393" i="6"/>
  <c r="AF385" i="6"/>
  <c r="AF377" i="6"/>
  <c r="AF369" i="6"/>
  <c r="AF361" i="6"/>
  <c r="AF353" i="6"/>
  <c r="AF345" i="6"/>
  <c r="AF326" i="6"/>
  <c r="Z308" i="6"/>
  <c r="Y717" i="1"/>
  <c r="Y709" i="1"/>
  <c r="Z850" i="6"/>
  <c r="Z652" i="6"/>
  <c r="R22" i="13"/>
  <c r="AF843" i="6"/>
  <c r="AF827" i="6"/>
  <c r="AF811" i="6"/>
  <c r="AF795" i="6"/>
  <c r="AF355" i="6"/>
  <c r="AF331" i="6"/>
  <c r="Z319" i="6"/>
  <c r="Z292" i="6"/>
  <c r="Z284" i="6"/>
  <c r="AF412" i="6"/>
  <c r="AF404" i="6"/>
  <c r="AF396" i="6"/>
  <c r="AF388" i="6"/>
  <c r="AF380" i="6"/>
  <c r="AF372" i="6"/>
  <c r="AF364" i="6"/>
  <c r="AF356" i="6"/>
  <c r="AF348" i="6"/>
  <c r="Z314" i="6"/>
  <c r="T827" i="6"/>
  <c r="Y758" i="1"/>
  <c r="Z610" i="6"/>
  <c r="Y740" i="1"/>
  <c r="Y576" i="1"/>
  <c r="Y411" i="1"/>
  <c r="Z375" i="6"/>
  <c r="Y720" i="1"/>
  <c r="AF483" i="6"/>
  <c r="AF698" i="6"/>
  <c r="AF683" i="6"/>
  <c r="Y649" i="1"/>
  <c r="H19" i="13"/>
  <c r="AF625" i="6"/>
  <c r="AF676" i="6"/>
  <c r="AF660" i="6"/>
  <c r="AF612" i="6"/>
  <c r="I775" i="6"/>
  <c r="I772" i="6"/>
  <c r="AF636" i="6"/>
  <c r="V6" i="13"/>
  <c r="Z705" i="6"/>
  <c r="AF604" i="6"/>
  <c r="AF461" i="6"/>
  <c r="AF615" i="6"/>
  <c r="AF607" i="6"/>
  <c r="AF599" i="6"/>
  <c r="Z542" i="6"/>
  <c r="AF505" i="6"/>
  <c r="Z765" i="6"/>
  <c r="AF671" i="6"/>
  <c r="Z527" i="6"/>
  <c r="Y516" i="1"/>
  <c r="Z613" i="6"/>
  <c r="Y338" i="1"/>
  <c r="AF476" i="6"/>
  <c r="AF427" i="6"/>
  <c r="Y326" i="1"/>
  <c r="Y839" i="1"/>
  <c r="AF446" i="6"/>
  <c r="Z561" i="6"/>
  <c r="Y365" i="1"/>
  <c r="AF681" i="6"/>
  <c r="AF507" i="6"/>
  <c r="AF437" i="6"/>
  <c r="AF317" i="6"/>
  <c r="AF450" i="6"/>
  <c r="Y704" i="1"/>
  <c r="AF617" i="6"/>
  <c r="Y537" i="1"/>
  <c r="AF685" i="6"/>
  <c r="AF533" i="6"/>
  <c r="I435" i="6"/>
  <c r="Y336" i="1"/>
  <c r="Y630" i="1"/>
  <c r="AF621" i="6"/>
  <c r="I702" i="6"/>
  <c r="Z543" i="6"/>
  <c r="Z482" i="6"/>
  <c r="Y436" i="1"/>
  <c r="Y464" i="1"/>
  <c r="I443" i="6"/>
  <c r="Y829" i="1"/>
  <c r="AF426" i="6"/>
  <c r="C314" i="7"/>
  <c r="Y274" i="1"/>
  <c r="AF697" i="6"/>
  <c r="Y821" i="1"/>
  <c r="AF696" i="6"/>
  <c r="Z647" i="6"/>
  <c r="R17" i="13"/>
  <c r="AF626" i="6"/>
  <c r="AF455" i="6"/>
  <c r="Y386" i="1"/>
  <c r="Y669" i="1"/>
  <c r="I497" i="6"/>
  <c r="AF492" i="6"/>
  <c r="I445" i="6"/>
  <c r="Y624" i="1"/>
  <c r="Y681" i="1"/>
  <c r="Y661" i="1"/>
  <c r="AF535" i="6"/>
  <c r="Z648" i="6"/>
  <c r="R18" i="13"/>
  <c r="AF658" i="6"/>
  <c r="Y300" i="1"/>
  <c r="Y276" i="1"/>
  <c r="AF591" i="6"/>
  <c r="AF587" i="6"/>
  <c r="AF529" i="6"/>
  <c r="Y513" i="1"/>
  <c r="Y488" i="1"/>
  <c r="Z749" i="6"/>
  <c r="I678" i="6"/>
  <c r="AF645" i="6"/>
  <c r="V15" i="13"/>
  <c r="I622" i="6"/>
  <c r="Y533" i="1"/>
  <c r="Y658" i="1"/>
  <c r="Z645" i="6"/>
  <c r="R15" i="13"/>
  <c r="Y633" i="1"/>
  <c r="AF629" i="6"/>
  <c r="I626" i="6"/>
  <c r="AF484" i="6"/>
  <c r="Y444" i="1"/>
  <c r="AF319" i="6"/>
  <c r="C491" i="7"/>
  <c r="Y340" i="1"/>
  <c r="AF438" i="6"/>
  <c r="Y295" i="1"/>
  <c r="AF434" i="6"/>
  <c r="AF672" i="6"/>
  <c r="I741" i="6"/>
  <c r="I549" i="6"/>
  <c r="I416" i="6"/>
  <c r="AF430" i="6"/>
  <c r="Z655" i="6"/>
  <c r="R25" i="13"/>
  <c r="Y613" i="1"/>
  <c r="Y797" i="1"/>
  <c r="AF428" i="6"/>
  <c r="AF600" i="6"/>
  <c r="Z627" i="6"/>
  <c r="AF523" i="6"/>
  <c r="T806" i="6"/>
  <c r="Z525" i="6"/>
  <c r="Y501" i="1"/>
  <c r="I780" i="6"/>
  <c r="Y482" i="1"/>
  <c r="I525" i="6"/>
  <c r="I834" i="6"/>
  <c r="T501" i="6"/>
  <c r="Z538" i="6"/>
  <c r="T830" i="6"/>
  <c r="Z522" i="6"/>
  <c r="Y566" i="1"/>
  <c r="Z586" i="6"/>
  <c r="Z661" i="6"/>
  <c r="Z473" i="6"/>
  <c r="Z773" i="6"/>
  <c r="Z595" i="6"/>
  <c r="Y652" i="1"/>
  <c r="H22" i="13"/>
  <c r="Y517" i="1"/>
  <c r="Y288" i="1"/>
  <c r="Y726" i="1"/>
  <c r="Z816" i="6"/>
  <c r="I638" i="6"/>
  <c r="F8" i="13"/>
  <c r="AF653" i="6"/>
  <c r="V23" i="13"/>
  <c r="AF496" i="6"/>
  <c r="I289" i="6"/>
  <c r="T383" i="6"/>
  <c r="Y542" i="1"/>
  <c r="T743" i="6"/>
  <c r="AF684" i="6"/>
  <c r="Y663" i="1"/>
  <c r="AF509" i="6"/>
  <c r="Y423" i="1"/>
  <c r="AF652" i="6"/>
  <c r="V22" i="13"/>
  <c r="AF493" i="6"/>
  <c r="AF656" i="6"/>
  <c r="AF436" i="6"/>
  <c r="Y473" i="1"/>
  <c r="N328" i="6"/>
  <c r="D328" i="7"/>
  <c r="D838" i="7"/>
  <c r="N802" i="6"/>
  <c r="N754" i="6"/>
  <c r="N736" i="6"/>
  <c r="N836" i="6"/>
  <c r="N650" i="6"/>
  <c r="J20" i="13"/>
  <c r="N496" i="6"/>
  <c r="N467" i="6"/>
  <c r="N532" i="6"/>
  <c r="N430" i="6"/>
  <c r="N324" i="6"/>
  <c r="D324" i="7"/>
  <c r="N281" i="6"/>
  <c r="N842" i="6"/>
  <c r="N790" i="6"/>
  <c r="N764" i="6"/>
  <c r="D764" i="7"/>
  <c r="N486" i="6"/>
  <c r="N596" i="6"/>
  <c r="D596" i="7"/>
  <c r="D454" i="7"/>
  <c r="N525" i="6"/>
  <c r="N472" i="6"/>
  <c r="N360" i="6"/>
  <c r="D360" i="7"/>
  <c r="N372" i="6"/>
  <c r="N364" i="6"/>
  <c r="N417" i="6"/>
  <c r="N294" i="6"/>
  <c r="D294" i="7"/>
  <c r="N278" i="6"/>
  <c r="Y451" i="1"/>
  <c r="Y463" i="1"/>
  <c r="Y431" i="1"/>
  <c r="N794" i="6"/>
  <c r="N775" i="6"/>
  <c r="N845" i="6"/>
  <c r="N748" i="6"/>
  <c r="D748" i="7"/>
  <c r="N475" i="6"/>
  <c r="N512" i="6"/>
  <c r="D512" i="7"/>
  <c r="N434" i="6"/>
  <c r="N452" i="6"/>
  <c r="N446" i="6"/>
  <c r="N393" i="6"/>
  <c r="N419" i="6"/>
  <c r="N299" i="6"/>
  <c r="N285" i="6"/>
  <c r="Y459" i="1"/>
  <c r="Y509" i="1"/>
  <c r="Y455" i="1"/>
  <c r="N491" i="6"/>
  <c r="D535" i="7"/>
  <c r="D478" i="7"/>
  <c r="N834" i="6"/>
  <c r="N810" i="6"/>
  <c r="N779" i="6"/>
  <c r="N456" i="6"/>
  <c r="N606" i="6"/>
  <c r="N504" i="6"/>
  <c r="N615" i="6"/>
  <c r="N483" i="6"/>
  <c r="N536" i="6"/>
  <c r="D438" i="7"/>
  <c r="N421" i="6"/>
  <c r="N283" i="6"/>
  <c r="Y826" i="1"/>
  <c r="AF705" i="6"/>
  <c r="AI732" i="6"/>
  <c r="AG730" i="5"/>
  <c r="AI154" i="6"/>
  <c r="AG152" i="5"/>
  <c r="Z628" i="6"/>
  <c r="I745" i="6"/>
  <c r="AF308" i="6"/>
  <c r="Z763" i="6"/>
  <c r="Z791" i="6"/>
  <c r="I808" i="6"/>
  <c r="Z817" i="6"/>
  <c r="Y739" i="1"/>
  <c r="AF832" i="6"/>
  <c r="AF570" i="6"/>
  <c r="Z508" i="6"/>
  <c r="Z456" i="6"/>
  <c r="Z413" i="6"/>
  <c r="Z342" i="6"/>
  <c r="AF538" i="6"/>
  <c r="Z666" i="6"/>
  <c r="BB490" i="1"/>
  <c r="I791" i="6"/>
  <c r="I844" i="6"/>
  <c r="Z821" i="6"/>
  <c r="Y552" i="1"/>
  <c r="AF807" i="6"/>
  <c r="AF734" i="6"/>
  <c r="C639" i="7"/>
  <c r="F9" i="13"/>
  <c r="AF417" i="6"/>
  <c r="AF777" i="6"/>
  <c r="Z330" i="6"/>
  <c r="AF336" i="6"/>
  <c r="AF760" i="6"/>
  <c r="Z560" i="6"/>
  <c r="AF794" i="6"/>
  <c r="C611" i="7"/>
  <c r="I343" i="6"/>
  <c r="Z660" i="6"/>
  <c r="Y514" i="1"/>
  <c r="Z642" i="6"/>
  <c r="R12" i="13"/>
  <c r="Z766" i="6"/>
  <c r="Y543" i="1"/>
  <c r="Y319" i="1"/>
  <c r="Z385" i="6"/>
  <c r="Y313" i="1"/>
  <c r="I438" i="6"/>
  <c r="Z825" i="6"/>
  <c r="Z739" i="6"/>
  <c r="AF552" i="6"/>
  <c r="I625" i="6"/>
  <c r="I635" i="6"/>
  <c r="F5" i="13"/>
  <c r="Z354" i="6"/>
  <c r="I391" i="6"/>
  <c r="Z818" i="6"/>
  <c r="Z716" i="6"/>
  <c r="AF297" i="6"/>
  <c r="AF273" i="6"/>
  <c r="Z720" i="6"/>
  <c r="F715" i="7"/>
  <c r="F673" i="7"/>
  <c r="G289" i="7"/>
  <c r="F342" i="7"/>
  <c r="F797" i="7"/>
  <c r="G791" i="7"/>
  <c r="F464" i="7"/>
  <c r="G308" i="7"/>
  <c r="F289" i="7"/>
  <c r="F448" i="7"/>
  <c r="G628" i="7"/>
  <c r="F500" i="7"/>
  <c r="F507" i="7"/>
  <c r="G570" i="7"/>
  <c r="F666" i="7"/>
  <c r="F456" i="7"/>
  <c r="AI636" i="6"/>
  <c r="W6" i="13"/>
  <c r="AG634" i="5"/>
  <c r="AG380" i="5"/>
  <c r="G280" i="7"/>
  <c r="BB78" i="1"/>
  <c r="AI21" i="6"/>
  <c r="AG19" i="5"/>
  <c r="G761" i="7"/>
  <c r="AF771" i="6"/>
  <c r="AF757" i="6"/>
  <c r="BB424" i="1"/>
  <c r="H424" i="7" s="1"/>
  <c r="G577" i="7"/>
  <c r="G299" i="7"/>
  <c r="G283" i="7"/>
  <c r="AG156" i="5"/>
  <c r="AI201" i="6"/>
  <c r="AG199" i="5"/>
  <c r="BB60" i="1"/>
  <c r="C352" i="7"/>
  <c r="AF582" i="6"/>
  <c r="G339" i="7"/>
  <c r="AI836" i="6"/>
  <c r="AG834" i="5"/>
  <c r="AF755" i="6"/>
  <c r="AI619" i="6"/>
  <c r="AG617" i="5"/>
  <c r="AI376" i="6"/>
  <c r="AG374" i="5"/>
  <c r="BB842" i="1"/>
  <c r="H842" i="7" s="1"/>
  <c r="BB615" i="1"/>
  <c r="BB777" i="1"/>
  <c r="BB104" i="1"/>
  <c r="Z740" i="6"/>
  <c r="Z608" i="6"/>
  <c r="Z690" i="6"/>
  <c r="Y534" i="1"/>
  <c r="I829" i="6"/>
  <c r="Z526" i="6"/>
  <c r="Z497" i="6"/>
  <c r="Y314" i="1"/>
  <c r="Z485" i="6"/>
  <c r="Z484" i="6"/>
  <c r="Z477" i="6"/>
  <c r="AF316" i="6"/>
  <c r="Z847" i="6"/>
  <c r="Z831" i="6"/>
  <c r="Z815" i="6"/>
  <c r="Z799" i="6"/>
  <c r="Z787" i="6"/>
  <c r="Y741" i="1"/>
  <c r="I840" i="6"/>
  <c r="Y747" i="1"/>
  <c r="AF731" i="6"/>
  <c r="Z723" i="6"/>
  <c r="I617" i="6"/>
  <c r="Y719" i="1"/>
  <c r="AF704" i="6"/>
  <c r="I637" i="6"/>
  <c r="F7" i="13"/>
  <c r="I605" i="6"/>
  <c r="Y574" i="1"/>
  <c r="Y578" i="1"/>
  <c r="AF840" i="6"/>
  <c r="AF824" i="6"/>
  <c r="AF808" i="6"/>
  <c r="AF792" i="6"/>
  <c r="AF710" i="6"/>
  <c r="I659" i="6"/>
  <c r="I627" i="6"/>
  <c r="C595" i="7"/>
  <c r="Y540" i="1"/>
  <c r="AF562" i="6"/>
  <c r="AF546" i="6"/>
  <c r="Z512" i="6"/>
  <c r="Z504" i="6"/>
  <c r="Z496" i="6"/>
  <c r="Z488" i="6"/>
  <c r="Z460" i="6"/>
  <c r="Z452" i="6"/>
  <c r="Z444" i="6"/>
  <c r="Z428" i="6"/>
  <c r="AF569" i="6"/>
  <c r="AF549" i="6"/>
  <c r="AI535" i="6"/>
  <c r="AI478" i="6"/>
  <c r="AG476" i="5"/>
  <c r="AF416" i="6"/>
  <c r="Y333" i="1"/>
  <c r="AF775" i="6"/>
  <c r="I814" i="6"/>
  <c r="Z584" i="6"/>
  <c r="Y563" i="1"/>
  <c r="Z541" i="6"/>
  <c r="Y531" i="1"/>
  <c r="Z780" i="6"/>
  <c r="Z702" i="6"/>
  <c r="Z674" i="6"/>
  <c r="Z618" i="6"/>
  <c r="Z565" i="6"/>
  <c r="Y507" i="1"/>
  <c r="Z481" i="6"/>
  <c r="Z487" i="6"/>
  <c r="Z427" i="6"/>
  <c r="Y339" i="1"/>
  <c r="Y317" i="1"/>
  <c r="Z851" i="6"/>
  <c r="Z843" i="6"/>
  <c r="Z835" i="6"/>
  <c r="Z827" i="6"/>
  <c r="Z819" i="6"/>
  <c r="Z811" i="6"/>
  <c r="Z803" i="6"/>
  <c r="Z795" i="6"/>
  <c r="I787" i="6"/>
  <c r="Y765" i="1"/>
  <c r="Z706" i="6"/>
  <c r="I848" i="6"/>
  <c r="I816" i="6"/>
  <c r="I784" i="6"/>
  <c r="Y759" i="1"/>
  <c r="Z841" i="6"/>
  <c r="Z789" i="6"/>
  <c r="Y769" i="1"/>
  <c r="Y729" i="1"/>
  <c r="Y711" i="1"/>
  <c r="I681" i="6"/>
  <c r="Y549" i="1"/>
  <c r="AF847" i="6"/>
  <c r="AF831" i="6"/>
  <c r="AF815" i="6"/>
  <c r="AF799" i="6"/>
  <c r="AF783" i="6"/>
  <c r="AF758" i="6"/>
  <c r="AF742" i="6"/>
  <c r="AF726" i="6"/>
  <c r="I683" i="6"/>
  <c r="I619" i="6"/>
  <c r="I587" i="6"/>
  <c r="Z540" i="6"/>
  <c r="AF418" i="6"/>
  <c r="AF325" i="6"/>
  <c r="Y341" i="1"/>
  <c r="BB341" i="1" s="1"/>
  <c r="AF419" i="6"/>
  <c r="I403" i="6"/>
  <c r="Z624" i="6"/>
  <c r="Z689" i="6"/>
  <c r="Z717" i="6"/>
  <c r="Z691" i="6"/>
  <c r="Y685" i="1"/>
  <c r="Y570" i="1"/>
  <c r="Z534" i="6"/>
  <c r="BB521" i="1"/>
  <c r="I496" i="6"/>
  <c r="Z511" i="6"/>
  <c r="Y551" i="1"/>
  <c r="Z547" i="6"/>
  <c r="Z532" i="6"/>
  <c r="Y526" i="1"/>
  <c r="BB526" i="1" s="1"/>
  <c r="I472" i="6"/>
  <c r="Z324" i="6"/>
  <c r="AF318" i="6"/>
  <c r="Z467" i="6"/>
  <c r="I446" i="6"/>
  <c r="Z349" i="6"/>
  <c r="I633" i="6"/>
  <c r="AF772" i="6"/>
  <c r="AF764" i="6"/>
  <c r="AF756" i="6"/>
  <c r="AF748" i="6"/>
  <c r="AF740" i="6"/>
  <c r="AF732" i="6"/>
  <c r="AF724" i="6"/>
  <c r="AF712" i="6"/>
  <c r="AF701" i="6"/>
  <c r="I697" i="6"/>
  <c r="I693" i="6"/>
  <c r="I689" i="6"/>
  <c r="I685" i="6"/>
  <c r="I653" i="6"/>
  <c r="F23" i="13"/>
  <c r="Y544" i="1"/>
  <c r="AF850" i="6"/>
  <c r="AF842" i="6"/>
  <c r="AF834" i="6"/>
  <c r="AF826" i="6"/>
  <c r="AF814" i="6"/>
  <c r="AF806" i="6"/>
  <c r="AF790" i="6"/>
  <c r="AF718" i="6"/>
  <c r="Y572" i="1"/>
  <c r="AF566" i="6"/>
  <c r="AF550" i="6"/>
  <c r="AF420" i="6"/>
  <c r="Z414" i="6"/>
  <c r="Z346" i="6"/>
  <c r="I408" i="6"/>
  <c r="I400" i="6"/>
  <c r="I392" i="6"/>
  <c r="I384" i="6"/>
  <c r="I376" i="6"/>
  <c r="I368" i="6"/>
  <c r="AF421" i="6"/>
  <c r="I399" i="6"/>
  <c r="Z779" i="6"/>
  <c r="Y701" i="1"/>
  <c r="Z549" i="6"/>
  <c r="Z744" i="6"/>
  <c r="Y698" i="1"/>
  <c r="Y688" i="1"/>
  <c r="Z680" i="6"/>
  <c r="Z672" i="6"/>
  <c r="Z664" i="6"/>
  <c r="Z577" i="6"/>
  <c r="Y559" i="1"/>
  <c r="Y511" i="1"/>
  <c r="Y489" i="1"/>
  <c r="Z678" i="6"/>
  <c r="Z662" i="6"/>
  <c r="Z622" i="6"/>
  <c r="Z503" i="6"/>
  <c r="Z830" i="6"/>
  <c r="Z718" i="6"/>
  <c r="Y692" i="1"/>
  <c r="AF530" i="6"/>
  <c r="Z491" i="6"/>
  <c r="Y445" i="1"/>
  <c r="Y441" i="1"/>
  <c r="D441" i="7" s="1"/>
  <c r="Z476" i="6"/>
  <c r="Z475" i="6"/>
  <c r="Z403" i="6"/>
  <c r="Z371" i="6"/>
  <c r="Y310" i="1"/>
  <c r="Y474" i="1"/>
  <c r="Z435" i="6"/>
  <c r="Y316" i="1"/>
  <c r="Z783" i="6"/>
  <c r="Y767" i="1"/>
  <c r="Y757" i="1"/>
  <c r="Y733" i="1"/>
  <c r="BB733" i="1" s="1"/>
  <c r="I828" i="6"/>
  <c r="I796" i="6"/>
  <c r="Z755" i="6"/>
  <c r="Y731" i="1"/>
  <c r="I601" i="6"/>
  <c r="C655" i="7"/>
  <c r="F25" i="13"/>
  <c r="C647" i="7"/>
  <c r="F17" i="13"/>
  <c r="Z405" i="6"/>
  <c r="AI515" i="6"/>
  <c r="AG513" i="5"/>
  <c r="BB358" i="1"/>
  <c r="I387" i="6"/>
  <c r="Z576" i="6"/>
  <c r="Z351" i="6"/>
  <c r="AF818" i="6"/>
  <c r="I371" i="6"/>
  <c r="Z344" i="6"/>
  <c r="AF301" i="6"/>
  <c r="AF293" i="6"/>
  <c r="AF285" i="6"/>
  <c r="AF277" i="6"/>
  <c r="Z273" i="6"/>
  <c r="Y695" i="1"/>
  <c r="Z429" i="6"/>
  <c r="Z409" i="6"/>
  <c r="Z433" i="6"/>
  <c r="Y329" i="1"/>
  <c r="AF327" i="6"/>
  <c r="Z317" i="6"/>
  <c r="Z309" i="6"/>
  <c r="AF398" i="6"/>
  <c r="AF390" i="6"/>
  <c r="AF382" i="6"/>
  <c r="AF374" i="6"/>
  <c r="AF366" i="6"/>
  <c r="AF358" i="6"/>
  <c r="AF350" i="6"/>
  <c r="AF342" i="6"/>
  <c r="Z318" i="6"/>
  <c r="Z826" i="6"/>
  <c r="Z810" i="6"/>
  <c r="Z794" i="6"/>
  <c r="Z736" i="6"/>
  <c r="Y694" i="1"/>
  <c r="Z630" i="6"/>
  <c r="Z449" i="6"/>
  <c r="Z408" i="6"/>
  <c r="Z392" i="6"/>
  <c r="Z376" i="6"/>
  <c r="AF561" i="6"/>
  <c r="I356" i="6"/>
  <c r="Z337" i="6"/>
  <c r="Z299" i="6"/>
  <c r="Z287" i="6"/>
  <c r="Z279" i="6"/>
  <c r="Z840" i="6"/>
  <c r="Z774" i="6"/>
  <c r="Z852" i="6"/>
  <c r="Z605" i="6"/>
  <c r="Y849" i="1"/>
  <c r="AF691" i="6"/>
  <c r="Y678" i="1"/>
  <c r="Y670" i="1"/>
  <c r="Y662" i="1"/>
  <c r="Y655" i="1"/>
  <c r="J25" i="13" s="1"/>
  <c r="H25" i="13"/>
  <c r="AF618" i="6"/>
  <c r="AF609" i="6"/>
  <c r="Y595" i="1"/>
  <c r="Z589" i="6"/>
  <c r="Y403" i="1"/>
  <c r="Y401" i="1"/>
  <c r="Y346" i="1"/>
  <c r="Y381" i="1"/>
  <c r="Z402" i="6"/>
  <c r="Z386" i="6"/>
  <c r="Z370" i="6"/>
  <c r="Z296" i="6"/>
  <c r="AI6" i="6"/>
  <c r="AG4" i="5"/>
  <c r="Z301" i="6"/>
  <c r="Z293" i="6"/>
  <c r="Z281" i="6"/>
  <c r="Z701" i="6"/>
  <c r="I419" i="6"/>
  <c r="I382" i="6"/>
  <c r="I397" i="6"/>
  <c r="I377" i="6"/>
  <c r="I365" i="6"/>
  <c r="I423" i="6"/>
  <c r="I398" i="6"/>
  <c r="I366" i="6"/>
  <c r="Z754" i="6"/>
  <c r="Y712" i="1"/>
  <c r="Y362" i="1"/>
  <c r="I285" i="6"/>
  <c r="Y492" i="1"/>
  <c r="I747" i="6"/>
  <c r="AF525" i="6"/>
  <c r="Y789" i="1"/>
  <c r="AF499" i="6"/>
  <c r="AF469" i="6"/>
  <c r="Y808" i="1"/>
  <c r="AF435" i="6"/>
  <c r="Y298" i="1"/>
  <c r="I621" i="6"/>
  <c r="Z759" i="6"/>
  <c r="I593" i="6"/>
  <c r="Z784" i="6"/>
  <c r="Y762" i="1"/>
  <c r="T715" i="6"/>
  <c r="AF695" i="6"/>
  <c r="AF686" i="6"/>
  <c r="I543" i="6"/>
  <c r="Y598" i="1"/>
  <c r="T525" i="6"/>
  <c r="I565" i="6"/>
  <c r="Z513" i="6"/>
  <c r="T593" i="6"/>
  <c r="Y292" i="1"/>
  <c r="AF675" i="6"/>
  <c r="T449" i="6"/>
  <c r="Z629" i="6"/>
  <c r="AF673" i="6"/>
  <c r="Y634" i="1"/>
  <c r="H4" i="13"/>
  <c r="Z471" i="6"/>
  <c r="Y783" i="1"/>
  <c r="Z757" i="6"/>
  <c r="T748" i="6"/>
  <c r="Y510" i="1"/>
  <c r="Y679" i="1"/>
  <c r="I620" i="6"/>
  <c r="I545" i="6"/>
  <c r="Z332" i="6"/>
  <c r="T358" i="6"/>
  <c r="I700" i="6"/>
  <c r="Y498" i="1"/>
  <c r="AF462" i="6"/>
  <c r="I275" i="6"/>
  <c r="Y770" i="1"/>
  <c r="Z631" i="6"/>
  <c r="AF593" i="6"/>
  <c r="I604" i="6"/>
  <c r="Y529" i="1"/>
  <c r="Y415" i="1"/>
  <c r="Y522" i="1"/>
  <c r="G769" i="7"/>
  <c r="AI393" i="6"/>
  <c r="AG391" i="5"/>
  <c r="G707" i="7"/>
  <c r="G291" i="7"/>
  <c r="AF290" i="6"/>
  <c r="AI483" i="6"/>
  <c r="AG481" i="5"/>
  <c r="Z730" i="6"/>
  <c r="Z468" i="6"/>
  <c r="Z839" i="6"/>
  <c r="I783" i="6"/>
  <c r="Z829" i="6"/>
  <c r="Y761" i="1"/>
  <c r="C669" i="7"/>
  <c r="AF848" i="6"/>
  <c r="AF800" i="6"/>
  <c r="AF554" i="6"/>
  <c r="Z432" i="6"/>
  <c r="AF541" i="6"/>
  <c r="Z325" i="6"/>
  <c r="Z682" i="6"/>
  <c r="Z536" i="6"/>
  <c r="I430" i="6"/>
  <c r="I831" i="6"/>
  <c r="I799" i="6"/>
  <c r="I726" i="6"/>
  <c r="Z809" i="6"/>
  <c r="AF708" i="6"/>
  <c r="Y541" i="1"/>
  <c r="AF766" i="6"/>
  <c r="C599" i="7"/>
  <c r="Z421" i="6"/>
  <c r="Y699" i="1"/>
  <c r="Z447" i="6"/>
  <c r="BB304" i="1"/>
  <c r="AF768" i="6"/>
  <c r="AF838" i="6"/>
  <c r="AF802" i="6"/>
  <c r="AF702" i="6"/>
  <c r="Z582" i="6"/>
  <c r="Z423" i="6"/>
  <c r="Z781" i="6"/>
  <c r="Z668" i="6"/>
  <c r="Z670" i="6"/>
  <c r="Z747" i="6"/>
  <c r="Y751" i="1"/>
  <c r="Y557" i="1"/>
  <c r="C665" i="7"/>
  <c r="Y582" i="1"/>
  <c r="AF557" i="6"/>
  <c r="AF414" i="6"/>
  <c r="Z786" i="6"/>
  <c r="AF781" i="6"/>
  <c r="Z834" i="6"/>
  <c r="Z305" i="6"/>
  <c r="AF362" i="6"/>
  <c r="Z410" i="6"/>
  <c r="F660" i="7"/>
  <c r="F516" i="7"/>
  <c r="F681" i="7"/>
  <c r="G554" i="7"/>
  <c r="G716" i="7"/>
  <c r="F394" i="7"/>
  <c r="F295" i="7"/>
  <c r="G336" i="7"/>
  <c r="F842" i="7"/>
  <c r="F578" i="7"/>
  <c r="F303" i="7"/>
  <c r="F817" i="7"/>
  <c r="F823" i="7"/>
  <c r="F365" i="7"/>
  <c r="C846" i="7"/>
  <c r="G386" i="7"/>
  <c r="F413" i="7"/>
  <c r="G541" i="7"/>
  <c r="F383" i="7"/>
  <c r="AI374" i="6"/>
  <c r="AG372" i="5"/>
  <c r="G276" i="7"/>
  <c r="AI250" i="6"/>
  <c r="AG248" i="5"/>
  <c r="BB169" i="1"/>
  <c r="AI23" i="6"/>
  <c r="AG21" i="5"/>
  <c r="BB48" i="1"/>
  <c r="G709" i="7"/>
  <c r="G735" i="7"/>
  <c r="AI349" i="6"/>
  <c r="AG347" i="5"/>
  <c r="AI116" i="6"/>
  <c r="AG114" i="5"/>
  <c r="AI748" i="6"/>
  <c r="AG746" i="5"/>
  <c r="AF765" i="6"/>
  <c r="G295" i="7"/>
  <c r="AI136" i="6"/>
  <c r="AG134" i="5"/>
  <c r="AI193" i="6"/>
  <c r="AF729" i="6"/>
  <c r="AF298" i="6"/>
  <c r="AI126" i="6"/>
  <c r="AG124" i="5"/>
  <c r="BB68" i="1"/>
  <c r="AF767" i="6"/>
  <c r="BB32" i="1"/>
  <c r="AI850" i="6"/>
  <c r="AG848" i="5"/>
  <c r="AF759" i="6"/>
  <c r="Z724" i="6"/>
  <c r="Z756" i="6"/>
  <c r="Z594" i="6"/>
  <c r="Z638" i="6"/>
  <c r="R8" i="13"/>
  <c r="Y697" i="1"/>
  <c r="Z537" i="6"/>
  <c r="Y518" i="1"/>
  <c r="Z738" i="6"/>
  <c r="Z495" i="6"/>
  <c r="Z806" i="6"/>
  <c r="Z770" i="6"/>
  <c r="Z687" i="6"/>
  <c r="Z505" i="6"/>
  <c r="Y305" i="1"/>
  <c r="Y453" i="1"/>
  <c r="AF328" i="6"/>
  <c r="AF473" i="6"/>
  <c r="Z393" i="6"/>
  <c r="BB281" i="1"/>
  <c r="Y426" i="1"/>
  <c r="Z326" i="6"/>
  <c r="AF310" i="6"/>
  <c r="Y565" i="1"/>
  <c r="I412" i="6"/>
  <c r="I404" i="6"/>
  <c r="I396" i="6"/>
  <c r="I359" i="6"/>
  <c r="Z419" i="6"/>
  <c r="Z712" i="6"/>
  <c r="Y696" i="1"/>
  <c r="Z620" i="6"/>
  <c r="Z612" i="6"/>
  <c r="Z734" i="6"/>
  <c r="Z846" i="6"/>
  <c r="Z698" i="6"/>
  <c r="Z684" i="6"/>
  <c r="Y465" i="1"/>
  <c r="Y469" i="1"/>
  <c r="I434" i="6"/>
  <c r="Z369" i="6"/>
  <c r="Y309" i="1"/>
  <c r="Z443" i="6"/>
  <c r="I673" i="6"/>
  <c r="I585" i="6"/>
  <c r="AF564" i="6"/>
  <c r="AF725" i="6"/>
  <c r="I347" i="6"/>
  <c r="Y568" i="1"/>
  <c r="I671" i="6"/>
  <c r="I651" i="6"/>
  <c r="F21" i="13"/>
  <c r="Z556" i="6"/>
  <c r="I379" i="6"/>
  <c r="Y579" i="1"/>
  <c r="AF571" i="6"/>
  <c r="AF555" i="6"/>
  <c r="AF539" i="6"/>
  <c r="Z373" i="6"/>
  <c r="AF568" i="6"/>
  <c r="Z708" i="6"/>
  <c r="Z596" i="6"/>
  <c r="Z640" i="6"/>
  <c r="R10" i="13"/>
  <c r="I566" i="6"/>
  <c r="Z518" i="6"/>
  <c r="Z694" i="6"/>
  <c r="Y581" i="1"/>
  <c r="Y530" i="1"/>
  <c r="Z838" i="6"/>
  <c r="Z798" i="6"/>
  <c r="Z695" i="6"/>
  <c r="Z685" i="6"/>
  <c r="Z529" i="6"/>
  <c r="Z334" i="6"/>
  <c r="Y481" i="1"/>
  <c r="Y311" i="1"/>
  <c r="Y315" i="1"/>
  <c r="I804" i="6"/>
  <c r="I843" i="6"/>
  <c r="I827" i="6"/>
  <c r="I774" i="6"/>
  <c r="Y725" i="1"/>
  <c r="I824" i="6"/>
  <c r="I792" i="6"/>
  <c r="Z845" i="6"/>
  <c r="Z833" i="6"/>
  <c r="Z813" i="6"/>
  <c r="Z771" i="6"/>
  <c r="Y753" i="1"/>
  <c r="Y737" i="1"/>
  <c r="Z568" i="6"/>
  <c r="Y561" i="1"/>
  <c r="I395" i="6"/>
  <c r="Y553" i="1"/>
  <c r="Z506" i="6"/>
  <c r="Z498" i="6"/>
  <c r="Z490" i="6"/>
  <c r="Z454" i="6"/>
  <c r="Z446" i="6"/>
  <c r="Z438" i="6"/>
  <c r="Z430" i="6"/>
  <c r="Z389" i="6"/>
  <c r="AF572" i="6"/>
  <c r="AF545" i="6"/>
  <c r="Z768" i="6"/>
  <c r="Z746" i="6"/>
  <c r="Y580" i="1"/>
  <c r="Z772" i="6"/>
  <c r="Z581" i="6"/>
  <c r="Z521" i="6"/>
  <c r="I837" i="6"/>
  <c r="Y523" i="1"/>
  <c r="Y437" i="1"/>
  <c r="Z453" i="6"/>
  <c r="Z355" i="6"/>
  <c r="Y321" i="1"/>
  <c r="Z472" i="6"/>
  <c r="I353" i="6"/>
  <c r="I649" i="6"/>
  <c r="F19" i="13"/>
  <c r="AF717" i="6"/>
  <c r="Y564" i="1"/>
  <c r="Z719" i="6"/>
  <c r="AF560" i="6"/>
  <c r="AF849" i="6"/>
  <c r="AF841" i="6"/>
  <c r="AF833" i="6"/>
  <c r="AF825" i="6"/>
  <c r="AF817" i="6"/>
  <c r="AF809" i="6"/>
  <c r="AF801" i="6"/>
  <c r="AF793" i="6"/>
  <c r="AF785" i="6"/>
  <c r="AF762" i="6"/>
  <c r="AF746" i="6"/>
  <c r="AF730" i="6"/>
  <c r="AF706" i="6"/>
  <c r="I696" i="6"/>
  <c r="I692" i="6"/>
  <c r="I688" i="6"/>
  <c r="I684" i="6"/>
  <c r="I667" i="6"/>
  <c r="I615" i="6"/>
  <c r="AF584" i="6"/>
  <c r="AF576" i="6"/>
  <c r="AF559" i="6"/>
  <c r="AF543" i="6"/>
  <c r="Y325" i="1"/>
  <c r="Z425" i="6"/>
  <c r="Z415" i="6"/>
  <c r="Z808" i="6"/>
  <c r="Z836" i="6"/>
  <c r="Y760" i="1"/>
  <c r="Z679" i="6"/>
  <c r="AF674" i="6"/>
  <c r="Y668" i="1"/>
  <c r="AF648" i="6"/>
  <c r="V18" i="13"/>
  <c r="Y618" i="1"/>
  <c r="Y609" i="1"/>
  <c r="Y592" i="1"/>
  <c r="Z587" i="6"/>
  <c r="AF520" i="6"/>
  <c r="Y387" i="1"/>
  <c r="Y369" i="1"/>
  <c r="Y407" i="1"/>
  <c r="Y389" i="1"/>
  <c r="Z412" i="6"/>
  <c r="Z396" i="6"/>
  <c r="Z380" i="6"/>
  <c r="Z364" i="6"/>
  <c r="Y703" i="1"/>
  <c r="AF424" i="6"/>
  <c r="AF407" i="6"/>
  <c r="AF399" i="6"/>
  <c r="AF391" i="6"/>
  <c r="AF383" i="6"/>
  <c r="AF367" i="6"/>
  <c r="AF359" i="6"/>
  <c r="AF347" i="6"/>
  <c r="AF329" i="6"/>
  <c r="Z312" i="6"/>
  <c r="AF643" i="6"/>
  <c r="V13" i="13"/>
  <c r="AF623" i="6"/>
  <c r="AF528" i="6"/>
  <c r="Z820" i="6"/>
  <c r="Z796" i="6"/>
  <c r="Z657" i="6"/>
  <c r="AF779" i="6"/>
  <c r="Y682" i="1"/>
  <c r="Y674" i="1"/>
  <c r="Y666" i="1"/>
  <c r="AF655" i="6"/>
  <c r="V25" i="13"/>
  <c r="Z641" i="6"/>
  <c r="R11" i="13"/>
  <c r="AF622" i="6"/>
  <c r="Y616" i="1"/>
  <c r="AF601" i="6"/>
  <c r="Y590" i="1"/>
  <c r="Y395" i="1"/>
  <c r="Z478" i="6"/>
  <c r="Y377" i="1"/>
  <c r="AF479" i="6"/>
  <c r="AF332" i="6"/>
  <c r="Z406" i="6"/>
  <c r="Z390" i="6"/>
  <c r="Z374" i="6"/>
  <c r="Y755" i="1"/>
  <c r="AI471" i="6"/>
  <c r="AG469" i="5"/>
  <c r="Z360" i="6"/>
  <c r="Z352" i="6"/>
  <c r="Z298" i="6"/>
  <c r="Z290" i="6"/>
  <c r="Z282" i="6"/>
  <c r="Z274" i="6"/>
  <c r="Z609" i="6"/>
  <c r="Y825" i="1"/>
  <c r="Y809" i="1"/>
  <c r="Y793" i="1"/>
  <c r="Y772" i="1"/>
  <c r="Z722" i="6"/>
  <c r="Y680" i="1"/>
  <c r="D680" i="7" s="1"/>
  <c r="AF670" i="6"/>
  <c r="Y664" i="1"/>
  <c r="AF642" i="6"/>
  <c r="V12" i="13"/>
  <c r="Y622" i="1"/>
  <c r="N622" i="6" s="1"/>
  <c r="Y614" i="1"/>
  <c r="AF605" i="6"/>
  <c r="Z591" i="6"/>
  <c r="AF586" i="6"/>
  <c r="Y385" i="1"/>
  <c r="Y383" i="1"/>
  <c r="Y405" i="1"/>
  <c r="Z357" i="6"/>
  <c r="AF852" i="6"/>
  <c r="AF836" i="6"/>
  <c r="AF820" i="6"/>
  <c r="AF804" i="6"/>
  <c r="AF788" i="6"/>
  <c r="AF413" i="6"/>
  <c r="AF381" i="6"/>
  <c r="AF373" i="6"/>
  <c r="AF365" i="6"/>
  <c r="G357" i="7"/>
  <c r="Z650" i="6"/>
  <c r="R20" i="13"/>
  <c r="Z636" i="6"/>
  <c r="R6" i="13"/>
  <c r="AF835" i="6"/>
  <c r="AF819" i="6"/>
  <c r="AF787" i="6"/>
  <c r="AF338" i="6"/>
  <c r="Z300" i="6"/>
  <c r="Z288" i="6"/>
  <c r="Z276" i="6"/>
  <c r="AF408" i="6"/>
  <c r="AF400" i="6"/>
  <c r="AF392" i="6"/>
  <c r="AF384" i="6"/>
  <c r="AF376" i="6"/>
  <c r="AF368" i="6"/>
  <c r="AF360" i="6"/>
  <c r="AF352" i="6"/>
  <c r="AF344" i="6"/>
  <c r="Z322" i="6"/>
  <c r="Z306" i="6"/>
  <c r="Z732" i="6"/>
  <c r="I386" i="6"/>
  <c r="I369" i="6"/>
  <c r="Z748" i="6"/>
  <c r="AF687" i="6"/>
  <c r="Y603" i="1"/>
  <c r="Y768" i="1"/>
  <c r="AF534" i="6"/>
  <c r="Z575" i="6"/>
  <c r="Y354" i="1"/>
  <c r="Y397" i="1"/>
  <c r="AF588" i="6"/>
  <c r="AF654" i="6"/>
  <c r="V24" i="13"/>
  <c r="AF634" i="6"/>
  <c r="V4" i="13"/>
  <c r="Y594" i="1"/>
  <c r="AF668" i="6"/>
  <c r="AF620" i="6"/>
  <c r="I537" i="6"/>
  <c r="I331" i="6"/>
  <c r="AF782" i="6"/>
  <c r="AF639" i="6"/>
  <c r="V9" i="13"/>
  <c r="Z637" i="6"/>
  <c r="R7" i="13"/>
  <c r="Y628" i="1"/>
  <c r="AF610" i="6"/>
  <c r="Y604" i="1"/>
  <c r="AF585" i="6"/>
  <c r="AF519" i="6"/>
  <c r="Y500" i="1"/>
  <c r="BB500" i="1" s="1"/>
  <c r="Z743" i="6"/>
  <c r="Y718" i="1"/>
  <c r="Y673" i="1"/>
  <c r="Y611" i="1"/>
  <c r="AF532" i="6"/>
  <c r="Z733" i="6"/>
  <c r="Z569" i="6"/>
  <c r="Y653" i="1"/>
  <c r="BB653" i="1" s="1"/>
  <c r="H653" i="7" s="1"/>
  <c r="H23" i="13"/>
  <c r="Z625" i="6"/>
  <c r="Y506" i="1"/>
  <c r="BB506" i="1" s="1"/>
  <c r="AF480" i="6"/>
  <c r="AF466" i="6"/>
  <c r="T637" i="6"/>
  <c r="N7" i="13"/>
  <c r="Z570" i="6"/>
  <c r="AF311" i="6"/>
  <c r="AF497" i="6"/>
  <c r="I345" i="6"/>
  <c r="AF478" i="6"/>
  <c r="AF633" i="6"/>
  <c r="AF596" i="6"/>
  <c r="AF490" i="6"/>
  <c r="I538" i="6"/>
  <c r="AF453" i="6"/>
  <c r="Y422" i="1"/>
  <c r="Z607" i="6"/>
  <c r="Z551" i="6"/>
  <c r="AF506" i="6"/>
  <c r="Y714" i="1"/>
  <c r="Z848" i="6"/>
  <c r="Z545" i="6"/>
  <c r="I766" i="6"/>
  <c r="AF664" i="6"/>
  <c r="AF471" i="6"/>
  <c r="AF439" i="6"/>
  <c r="I427" i="6"/>
  <c r="I474" i="6"/>
  <c r="AF458" i="6"/>
  <c r="AF778" i="6"/>
  <c r="AF773" i="6"/>
  <c r="Y623" i="1"/>
  <c r="Z567" i="6"/>
  <c r="Y554" i="1"/>
  <c r="AF774" i="6"/>
  <c r="Z832" i="6"/>
  <c r="Z751" i="6"/>
  <c r="AF440" i="6"/>
  <c r="AF432" i="6"/>
  <c r="I466" i="6"/>
  <c r="Y370" i="1"/>
  <c r="Y290" i="1"/>
  <c r="Z633" i="6"/>
  <c r="AF603" i="6"/>
  <c r="AF699" i="6"/>
  <c r="Z653" i="6"/>
  <c r="R23" i="13"/>
  <c r="Y640" i="1"/>
  <c r="J10" i="13" s="1"/>
  <c r="H10" i="13"/>
  <c r="AF463" i="6"/>
  <c r="AF447" i="6"/>
  <c r="AF306" i="6"/>
  <c r="AF667" i="6"/>
  <c r="AF515" i="6"/>
  <c r="Y494" i="1"/>
  <c r="I822" i="6"/>
  <c r="Z761" i="6"/>
  <c r="AF431" i="6"/>
  <c r="AF693" i="6"/>
  <c r="Y665" i="1"/>
  <c r="AF613" i="6"/>
  <c r="Y379" i="1"/>
  <c r="AF776" i="6"/>
  <c r="AF313" i="6"/>
  <c r="Y284" i="1"/>
  <c r="Z599" i="6"/>
  <c r="AF589" i="6"/>
  <c r="T559" i="6"/>
  <c r="AF501" i="6"/>
  <c r="AF680" i="6"/>
  <c r="I662" i="6"/>
  <c r="AF616" i="6"/>
  <c r="Y520" i="1"/>
  <c r="AF638" i="6"/>
  <c r="V8" i="13"/>
  <c r="AF631" i="6"/>
  <c r="C628" i="7"/>
  <c r="Z515" i="6"/>
  <c r="AF448" i="6"/>
  <c r="AF305" i="6"/>
  <c r="I461" i="6"/>
  <c r="AF321" i="6"/>
  <c r="AF454" i="6"/>
  <c r="Y303" i="1"/>
  <c r="Y279" i="1"/>
  <c r="BB279" i="1" s="1"/>
  <c r="AF474" i="6"/>
  <c r="Z523" i="6"/>
  <c r="I657" i="6"/>
  <c r="I431" i="6"/>
  <c r="AF320" i="6"/>
  <c r="I448" i="6"/>
  <c r="AF692" i="6"/>
  <c r="Y617" i="1"/>
  <c r="AF491" i="6"/>
  <c r="AF470" i="6"/>
  <c r="AF677" i="6"/>
  <c r="Y366" i="1"/>
  <c r="Z623" i="6"/>
  <c r="AF632" i="6"/>
  <c r="AF451" i="6"/>
  <c r="I488" i="6"/>
  <c r="Y702" i="1"/>
  <c r="Z693" i="6"/>
  <c r="Y610" i="1"/>
  <c r="AF659" i="6"/>
  <c r="AF647" i="6"/>
  <c r="V17" i="13"/>
  <c r="Y648" i="1"/>
  <c r="BB648" i="1" s="1"/>
  <c r="H648" i="7" s="1"/>
  <c r="H18" i="13"/>
  <c r="Z709" i="6"/>
  <c r="I752" i="6"/>
  <c r="I542" i="6"/>
  <c r="I650" i="6"/>
  <c r="F20" i="13"/>
  <c r="Y667" i="1"/>
  <c r="I539" i="6"/>
  <c r="T467" i="6"/>
  <c r="I764" i="6"/>
  <c r="Y502" i="1"/>
  <c r="Z546" i="6"/>
  <c r="Y629" i="1"/>
  <c r="BB629" i="1" s="1"/>
  <c r="Y287" i="1"/>
  <c r="BB287" i="1" s="1"/>
  <c r="Y734" i="1"/>
  <c r="Y677" i="1"/>
  <c r="I586" i="6"/>
  <c r="Z535" i="6"/>
  <c r="Y280" i="1"/>
  <c r="AF608" i="6"/>
  <c r="Z775" i="6"/>
  <c r="AF641" i="6"/>
  <c r="V11" i="13"/>
  <c r="Y320" i="1"/>
  <c r="D822" i="7"/>
  <c r="N786" i="6"/>
  <c r="N805" i="6"/>
  <c r="N813" i="6"/>
  <c r="N440" i="6"/>
  <c r="N450" i="6"/>
  <c r="N462" i="6"/>
  <c r="D484" i="7"/>
  <c r="N350" i="6"/>
  <c r="N289" i="6"/>
  <c r="N273" i="6"/>
  <c r="N555" i="6"/>
  <c r="D814" i="7"/>
  <c r="N781" i="6"/>
  <c r="N706" i="6"/>
  <c r="N776" i="6"/>
  <c r="N432" i="6"/>
  <c r="D432" i="7"/>
  <c r="N442" i="6"/>
  <c r="D524" i="7"/>
  <c r="N508" i="6"/>
  <c r="N480" i="6"/>
  <c r="N368" i="6"/>
  <c r="N358" i="6"/>
  <c r="N301" i="6"/>
  <c r="N286" i="6"/>
  <c r="Y497" i="1"/>
  <c r="BB497" i="1" s="1"/>
  <c r="Y443" i="1"/>
  <c r="N546" i="6"/>
  <c r="N837" i="6"/>
  <c r="D846" i="7"/>
  <c r="D806" i="7"/>
  <c r="N780" i="6"/>
  <c r="N756" i="6"/>
  <c r="D756" i="7"/>
  <c r="N708" i="6"/>
  <c r="N671" i="6"/>
  <c r="N639" i="6"/>
  <c r="J9" i="13"/>
  <c r="N490" i="6"/>
  <c r="N378" i="6"/>
  <c r="N479" i="6"/>
  <c r="N388" i="6"/>
  <c r="N425" i="6"/>
  <c r="N293" i="6"/>
  <c r="N277" i="6"/>
  <c r="Z328" i="6"/>
  <c r="N322" i="6"/>
  <c r="D322" i="7"/>
  <c r="N850" i="6"/>
  <c r="N818" i="6"/>
  <c r="N458" i="6"/>
  <c r="D428" i="7"/>
  <c r="N476" i="6"/>
  <c r="AI78" i="6"/>
  <c r="AG76" i="5"/>
  <c r="F757" i="7"/>
  <c r="I339" i="6"/>
  <c r="C339" i="7"/>
  <c r="T762" i="6"/>
  <c r="E762" i="7"/>
  <c r="N288" i="6"/>
  <c r="D288" i="7"/>
  <c r="T824" i="6"/>
  <c r="E824" i="7"/>
  <c r="T811" i="6"/>
  <c r="E811" i="7"/>
  <c r="T774" i="6"/>
  <c r="E774" i="7"/>
  <c r="N542" i="6"/>
  <c r="D542" i="7"/>
  <c r="N423" i="6"/>
  <c r="D423" i="7"/>
  <c r="G298" i="7"/>
  <c r="BB456" i="1"/>
  <c r="BB440" i="1"/>
  <c r="D573" i="7"/>
  <c r="BB508" i="1"/>
  <c r="E806" i="7"/>
  <c r="T711" i="6"/>
  <c r="E711" i="7"/>
  <c r="I794" i="6"/>
  <c r="C794" i="7"/>
  <c r="T463" i="6"/>
  <c r="E463" i="7"/>
  <c r="I478" i="6"/>
  <c r="C478" i="7"/>
  <c r="T719" i="6"/>
  <c r="E719" i="7"/>
  <c r="I709" i="6"/>
  <c r="C709" i="7"/>
  <c r="T750" i="6"/>
  <c r="E750" i="7"/>
  <c r="BB231" i="1"/>
  <c r="C525" i="7"/>
  <c r="C834" i="7"/>
  <c r="BB730" i="1"/>
  <c r="T558" i="6"/>
  <c r="E558" i="7"/>
  <c r="T680" i="6"/>
  <c r="E680" i="7"/>
  <c r="T509" i="6"/>
  <c r="E509" i="7"/>
  <c r="T560" i="6"/>
  <c r="E560" i="7"/>
  <c r="T668" i="6"/>
  <c r="E668" i="7"/>
  <c r="T566" i="6"/>
  <c r="E566" i="7"/>
  <c r="T816" i="6"/>
  <c r="E816" i="7"/>
  <c r="T776" i="6"/>
  <c r="E776" i="7"/>
  <c r="N638" i="6"/>
  <c r="D638" i="7"/>
  <c r="T487" i="6"/>
  <c r="E487" i="7"/>
  <c r="I742" i="6"/>
  <c r="C742" i="7"/>
  <c r="I358" i="6"/>
  <c r="C358" i="7"/>
  <c r="N675" i="6"/>
  <c r="D675" i="7"/>
  <c r="I535" i="6"/>
  <c r="C535" i="7"/>
  <c r="T800" i="6"/>
  <c r="E800" i="7"/>
  <c r="T636" i="6"/>
  <c r="E636" i="7"/>
  <c r="G643" i="7"/>
  <c r="T706" i="6"/>
  <c r="E706" i="7"/>
  <c r="T732" i="6"/>
  <c r="E732" i="7"/>
  <c r="T746" i="6"/>
  <c r="E746" i="7"/>
  <c r="G784" i="7"/>
  <c r="I677" i="6"/>
  <c r="C677" i="7"/>
  <c r="BB503" i="1"/>
  <c r="BB613" i="1"/>
  <c r="G710" i="7"/>
  <c r="F477" i="7"/>
  <c r="F847" i="7"/>
  <c r="G549" i="7"/>
  <c r="F827" i="7"/>
  <c r="F795" i="7"/>
  <c r="BB406" i="1"/>
  <c r="BB332" i="1"/>
  <c r="G792" i="7"/>
  <c r="G808" i="7"/>
  <c r="F481" i="7"/>
  <c r="F835" i="7"/>
  <c r="F428" i="7"/>
  <c r="F487" i="7"/>
  <c r="F706" i="7"/>
  <c r="BB795" i="1"/>
  <c r="BB427" i="1"/>
  <c r="H427" i="7" s="1"/>
  <c r="C816" i="7"/>
  <c r="BB657" i="1"/>
  <c r="BB572" i="1"/>
  <c r="E593" i="7"/>
  <c r="I769" i="6"/>
  <c r="C769" i="7"/>
  <c r="G824" i="7"/>
  <c r="F526" i="7"/>
  <c r="G562" i="7"/>
  <c r="F427" i="7"/>
  <c r="F444" i="7"/>
  <c r="F488" i="7"/>
  <c r="F496" i="7"/>
  <c r="F841" i="7"/>
  <c r="F702" i="7"/>
  <c r="F674" i="7"/>
  <c r="G546" i="7"/>
  <c r="BB706" i="1"/>
  <c r="H706" i="7" s="1"/>
  <c r="T747" i="6"/>
  <c r="E747" i="7"/>
  <c r="I483" i="6"/>
  <c r="C483" i="7"/>
  <c r="G454" i="7"/>
  <c r="Z758" i="6"/>
  <c r="BB758" i="1"/>
  <c r="N699" i="6"/>
  <c r="D699" i="7"/>
  <c r="T223" i="6"/>
  <c r="BB223" i="1"/>
  <c r="Z676" i="6"/>
  <c r="BB676" i="1"/>
  <c r="I832" i="6"/>
  <c r="BB832" i="1"/>
  <c r="AF410" i="6"/>
  <c r="BB410" i="1"/>
  <c r="G410" i="7"/>
  <c r="AF386" i="6"/>
  <c r="BB386" i="1"/>
  <c r="AF334" i="6"/>
  <c r="G334" i="7"/>
  <c r="AF222" i="6"/>
  <c r="BB222" i="1"/>
  <c r="Z632" i="6"/>
  <c r="F632" i="7"/>
  <c r="AF812" i="6"/>
  <c r="G812" i="7"/>
  <c r="Z329" i="6"/>
  <c r="BB329" i="1"/>
  <c r="F329" i="7"/>
  <c r="T815" i="6"/>
  <c r="E815" i="7"/>
  <c r="BB442" i="1"/>
  <c r="Z634" i="6"/>
  <c r="F634" i="7"/>
  <c r="I781" i="6"/>
  <c r="C781" i="7"/>
  <c r="Z573" i="6"/>
  <c r="F573" i="7"/>
  <c r="Z688" i="6"/>
  <c r="F688" i="7"/>
  <c r="Z479" i="6"/>
  <c r="F479" i="7"/>
  <c r="Z431" i="6"/>
  <c r="F431" i="7"/>
  <c r="BB431" i="1"/>
  <c r="AF395" i="6"/>
  <c r="G395" i="7"/>
  <c r="AF387" i="6"/>
  <c r="G387" i="7"/>
  <c r="AF379" i="6"/>
  <c r="G379" i="7"/>
  <c r="AF371" i="6"/>
  <c r="G371" i="7"/>
  <c r="AF363" i="6"/>
  <c r="G363" i="7"/>
  <c r="Z320" i="6"/>
  <c r="BB320" i="1"/>
  <c r="F320" i="7"/>
  <c r="N173" i="6"/>
  <c r="BB173" i="1"/>
  <c r="AF132" i="6"/>
  <c r="BB132" i="1"/>
  <c r="I14" i="6"/>
  <c r="BB14" i="1"/>
  <c r="AF649" i="6"/>
  <c r="BB649" i="1"/>
  <c r="AF594" i="6"/>
  <c r="G594" i="7"/>
  <c r="Z828" i="6"/>
  <c r="BB828" i="1"/>
  <c r="Z788" i="6"/>
  <c r="F788" i="7"/>
  <c r="AF527" i="6"/>
  <c r="G527" i="7"/>
  <c r="BB728" i="1"/>
  <c r="Z677" i="6"/>
  <c r="F677" i="7"/>
  <c r="Z619" i="6"/>
  <c r="F619" i="7"/>
  <c r="AF614" i="6"/>
  <c r="G614" i="7"/>
  <c r="Z593" i="6"/>
  <c r="F593" i="7"/>
  <c r="Z585" i="6"/>
  <c r="BB585" i="1"/>
  <c r="Z398" i="6"/>
  <c r="BB398" i="1"/>
  <c r="H398" i="7" s="1"/>
  <c r="AF109" i="6"/>
  <c r="BB109" i="1"/>
  <c r="AF249" i="6"/>
  <c r="BB249" i="1"/>
  <c r="Z297" i="6"/>
  <c r="F297" i="7"/>
  <c r="Z285" i="6"/>
  <c r="F285" i="7"/>
  <c r="Z277" i="6"/>
  <c r="F277" i="7"/>
  <c r="Z99" i="6"/>
  <c r="BB99" i="1"/>
  <c r="BB378" i="1"/>
  <c r="I259" i="6"/>
  <c r="BB259" i="1"/>
  <c r="I370" i="6"/>
  <c r="BB370" i="1"/>
  <c r="BB385" i="1"/>
  <c r="H385" i="7" s="1"/>
  <c r="I243" i="6"/>
  <c r="BB243" i="1"/>
  <c r="I415" i="6"/>
  <c r="C415" i="7"/>
  <c r="BB415" i="1"/>
  <c r="BB394" i="1"/>
  <c r="I405" i="6"/>
  <c r="BB405" i="1"/>
  <c r="H405" i="7" s="1"/>
  <c r="C405" i="7"/>
  <c r="I263" i="6"/>
  <c r="BB263" i="1"/>
  <c r="I202" i="6"/>
  <c r="BB202" i="1"/>
  <c r="I16" i="6"/>
  <c r="BB16" i="1"/>
  <c r="I240" i="6"/>
  <c r="BB240" i="1"/>
  <c r="Z602" i="6"/>
  <c r="F602" i="7"/>
  <c r="BB602" i="1"/>
  <c r="C324" i="7"/>
  <c r="I324" i="6"/>
  <c r="AF20" i="6"/>
  <c r="BB20" i="1"/>
  <c r="Z725" i="6"/>
  <c r="F725" i="7"/>
  <c r="AF443" i="6"/>
  <c r="G443" i="7"/>
  <c r="BB443" i="1"/>
  <c r="AF500" i="6"/>
  <c r="G500" i="7"/>
  <c r="I652" i="6"/>
  <c r="BB652" i="1"/>
  <c r="C652" i="7"/>
  <c r="AF513" i="6"/>
  <c r="BB513" i="1"/>
  <c r="H513" i="7" s="1"/>
  <c r="G513" i="7"/>
  <c r="Z776" i="6"/>
  <c r="BB776" i="1"/>
  <c r="I771" i="6"/>
  <c r="C771" i="7"/>
  <c r="AF526" i="6"/>
  <c r="G526" i="7"/>
  <c r="BB724" i="1"/>
  <c r="H724" i="7" s="1"/>
  <c r="D724" i="7"/>
  <c r="AF486" i="6"/>
  <c r="G486" i="7"/>
  <c r="N347" i="6"/>
  <c r="I641" i="6"/>
  <c r="C641" i="7"/>
  <c r="BB641" i="1"/>
  <c r="H641" i="7" s="1"/>
  <c r="I458" i="6"/>
  <c r="BB458" i="1"/>
  <c r="Z735" i="6"/>
  <c r="F735" i="7"/>
  <c r="Z658" i="6"/>
  <c r="BB658" i="1"/>
  <c r="F658" i="7"/>
  <c r="N379" i="6"/>
  <c r="D448" i="7"/>
  <c r="AF113" i="6"/>
  <c r="BB113" i="1"/>
  <c r="Z762" i="6"/>
  <c r="BB762" i="1"/>
  <c r="F762" i="7"/>
  <c r="Z539" i="6"/>
  <c r="F539" i="7"/>
  <c r="AF314" i="6"/>
  <c r="G314" i="7"/>
  <c r="AF736" i="6"/>
  <c r="G736" i="7"/>
  <c r="I687" i="6"/>
  <c r="C687" i="7"/>
  <c r="Z563" i="6"/>
  <c r="F563" i="7"/>
  <c r="Z686" i="6"/>
  <c r="F686" i="7"/>
  <c r="Z805" i="6"/>
  <c r="F805" i="7"/>
  <c r="AF378" i="6"/>
  <c r="G378" i="7"/>
  <c r="AF354" i="6"/>
  <c r="G354" i="7"/>
  <c r="Z310" i="6"/>
  <c r="F310" i="7"/>
  <c r="I62" i="6"/>
  <c r="BB62" i="1"/>
  <c r="Z760" i="6"/>
  <c r="F760" i="7"/>
  <c r="Z368" i="6"/>
  <c r="F368" i="7"/>
  <c r="I551" i="6"/>
  <c r="BB551" i="1"/>
  <c r="T822" i="6"/>
  <c r="E822" i="7"/>
  <c r="G752" i="7"/>
  <c r="G720" i="7"/>
  <c r="G402" i="7"/>
  <c r="G335" i="7"/>
  <c r="Z600" i="6"/>
  <c r="BB600" i="1"/>
  <c r="Z451" i="6"/>
  <c r="F451" i="7"/>
  <c r="Z514" i="6"/>
  <c r="F514" i="7"/>
  <c r="Z571" i="6"/>
  <c r="F571" i="7"/>
  <c r="Z455" i="6"/>
  <c r="F455" i="7"/>
  <c r="I467" i="6"/>
  <c r="C467" i="7"/>
  <c r="G760" i="7"/>
  <c r="F767" i="7"/>
  <c r="F656" i="7"/>
  <c r="F790" i="7"/>
  <c r="G403" i="7"/>
  <c r="F552" i="7"/>
  <c r="F305" i="7"/>
  <c r="F367" i="7"/>
  <c r="F828" i="7"/>
  <c r="BB402" i="1"/>
  <c r="BB251" i="1"/>
  <c r="BB594" i="1"/>
  <c r="BB632" i="1"/>
  <c r="BB656" i="1"/>
  <c r="BB425" i="1"/>
  <c r="H425" i="7" s="1"/>
  <c r="AF713" i="6"/>
  <c r="G713" i="7"/>
  <c r="BB796" i="1"/>
  <c r="I645" i="6"/>
  <c r="BB645" i="1"/>
  <c r="C645" i="7"/>
  <c r="I591" i="6"/>
  <c r="BB591" i="1"/>
  <c r="H591" i="7" s="1"/>
  <c r="AF565" i="6"/>
  <c r="G565" i="7"/>
  <c r="Z350" i="6"/>
  <c r="BB350" i="1"/>
  <c r="F350" i="7"/>
  <c r="Z752" i="6"/>
  <c r="BB752" i="1"/>
  <c r="Z646" i="6"/>
  <c r="BB646" i="1"/>
  <c r="Z499" i="6"/>
  <c r="F499" i="7"/>
  <c r="Z347" i="6"/>
  <c r="F347" i="7"/>
  <c r="Z353" i="6"/>
  <c r="BB353" i="1"/>
  <c r="F353" i="7"/>
  <c r="Z9" i="6"/>
  <c r="BB9" i="1"/>
  <c r="Z418" i="6"/>
  <c r="BB418" i="1"/>
  <c r="H418" i="7" s="1"/>
  <c r="Z333" i="6"/>
  <c r="F333" i="7"/>
  <c r="Z441" i="6"/>
  <c r="F441" i="7"/>
  <c r="Z377" i="6"/>
  <c r="F377" i="7"/>
  <c r="AF744" i="6"/>
  <c r="G744" i="7"/>
  <c r="AF728" i="6"/>
  <c r="G728" i="7"/>
  <c r="I691" i="6"/>
  <c r="C691" i="7"/>
  <c r="I589" i="6"/>
  <c r="BB589" i="1"/>
  <c r="C589" i="7"/>
  <c r="I643" i="6"/>
  <c r="C643" i="7"/>
  <c r="Z422" i="6"/>
  <c r="F422" i="7"/>
  <c r="Z742" i="6"/>
  <c r="F742" i="7"/>
  <c r="Z692" i="6"/>
  <c r="F692" i="7"/>
  <c r="Z696" i="6"/>
  <c r="F696" i="7"/>
  <c r="Z321" i="6"/>
  <c r="F321" i="7"/>
  <c r="AF394" i="6"/>
  <c r="G394" i="7"/>
  <c r="AF370" i="6"/>
  <c r="G370" i="7"/>
  <c r="AF346" i="6"/>
  <c r="G346" i="7"/>
  <c r="Z345" i="6"/>
  <c r="BB345" i="1"/>
  <c r="F345" i="7"/>
  <c r="Z384" i="6"/>
  <c r="F384" i="7"/>
  <c r="I360" i="6"/>
  <c r="C360" i="7"/>
  <c r="I526" i="6"/>
  <c r="C526" i="7"/>
  <c r="Z769" i="6"/>
  <c r="F769" i="7"/>
  <c r="AF689" i="6"/>
  <c r="G689" i="7"/>
  <c r="AF472" i="6"/>
  <c r="BB472" i="1"/>
  <c r="H472" i="7" s="1"/>
  <c r="G472" i="7"/>
  <c r="Z528" i="6"/>
  <c r="BB528" i="1"/>
  <c r="F528" i="7"/>
  <c r="I579" i="6"/>
  <c r="C579" i="7"/>
  <c r="AF477" i="6"/>
  <c r="G477" i="7"/>
  <c r="T561" i="6"/>
  <c r="E561" i="7"/>
  <c r="T459" i="6"/>
  <c r="E459" i="7"/>
  <c r="T495" i="6"/>
  <c r="E495" i="7"/>
  <c r="BB495" i="1"/>
  <c r="N487" i="6"/>
  <c r="T573" i="6"/>
  <c r="E573" i="7"/>
  <c r="T753" i="6"/>
  <c r="E753" i="7"/>
  <c r="C725" i="7"/>
  <c r="F758" i="7"/>
  <c r="Z726" i="6"/>
  <c r="F726" i="7"/>
  <c r="N457" i="6"/>
  <c r="D457" i="7"/>
  <c r="N449" i="6"/>
  <c r="D449" i="7"/>
  <c r="AF544" i="6"/>
  <c r="I364" i="6"/>
  <c r="C364" i="7"/>
  <c r="Z598" i="6"/>
  <c r="F598" i="7"/>
  <c r="BB598" i="1"/>
  <c r="H598" i="7" s="1"/>
  <c r="I533" i="6"/>
  <c r="C533" i="7"/>
  <c r="G415" i="7"/>
  <c r="F509" i="7"/>
  <c r="G442" i="7"/>
  <c r="G362" i="7"/>
  <c r="G544" i="7"/>
  <c r="F421" i="7"/>
  <c r="F313" i="7"/>
  <c r="G794" i="7"/>
  <c r="BB420" i="1"/>
  <c r="BB593" i="1"/>
  <c r="H593" i="7" s="1"/>
  <c r="BB802" i="1"/>
  <c r="AF405" i="6"/>
  <c r="G405" i="7"/>
  <c r="AF397" i="6"/>
  <c r="G397" i="7"/>
  <c r="BB397" i="1"/>
  <c r="AF349" i="6"/>
  <c r="G349" i="7"/>
  <c r="AF340" i="6"/>
  <c r="G340" i="7"/>
  <c r="Z316" i="6"/>
  <c r="F316" i="7"/>
  <c r="AF232" i="6"/>
  <c r="BB232" i="1"/>
  <c r="AF73" i="6"/>
  <c r="BB73" i="1"/>
  <c r="Z12" i="6"/>
  <c r="BB12" i="1"/>
  <c r="Z764" i="6"/>
  <c r="BB764" i="1"/>
  <c r="H764" i="7" s="1"/>
  <c r="Z626" i="6"/>
  <c r="F626" i="7"/>
  <c r="BB626" i="1"/>
  <c r="Z579" i="6"/>
  <c r="F579" i="7"/>
  <c r="AF851" i="6"/>
  <c r="G851" i="7"/>
  <c r="AF803" i="6"/>
  <c r="G803" i="7"/>
  <c r="BB550" i="1"/>
  <c r="BB340" i="1"/>
  <c r="BB475" i="1"/>
  <c r="AI475" i="6" s="1"/>
  <c r="BB346" i="1"/>
  <c r="T359" i="6"/>
  <c r="E359" i="7"/>
  <c r="T852" i="6"/>
  <c r="E852" i="7"/>
  <c r="I575" i="6"/>
  <c r="C575" i="7"/>
  <c r="T792" i="6"/>
  <c r="E792" i="7"/>
  <c r="T805" i="6"/>
  <c r="E805" i="7"/>
  <c r="I776" i="6"/>
  <c r="C776" i="7"/>
  <c r="T437" i="6"/>
  <c r="E437" i="7"/>
  <c r="T583" i="6"/>
  <c r="E583" i="7"/>
  <c r="T674" i="6"/>
  <c r="E674" i="7"/>
  <c r="T646" i="6"/>
  <c r="E646" i="7"/>
  <c r="T844" i="6"/>
  <c r="E844" i="7"/>
  <c r="T716" i="6"/>
  <c r="E716" i="7"/>
  <c r="I810" i="6"/>
  <c r="C810" i="7"/>
  <c r="T832" i="6"/>
  <c r="E832" i="7"/>
  <c r="T533" i="6"/>
  <c r="E533" i="7"/>
  <c r="T849" i="6"/>
  <c r="E849" i="7"/>
  <c r="T586" i="6"/>
  <c r="E586" i="7"/>
  <c r="T793" i="6"/>
  <c r="E793" i="7"/>
  <c r="T842" i="6"/>
  <c r="E842" i="7"/>
  <c r="T777" i="6"/>
  <c r="E777" i="7"/>
  <c r="N566" i="6"/>
  <c r="D566" i="7"/>
  <c r="T836" i="6"/>
  <c r="E836" i="7"/>
  <c r="T754" i="6"/>
  <c r="E754" i="7"/>
  <c r="I703" i="6"/>
  <c r="C703" i="7"/>
  <c r="BB305" i="1"/>
  <c r="T709" i="6"/>
  <c r="E709" i="7"/>
  <c r="T614" i="6"/>
  <c r="E614" i="7"/>
  <c r="T790" i="6"/>
  <c r="E790" i="7"/>
  <c r="T537" i="6"/>
  <c r="E537" i="7"/>
  <c r="T433" i="6"/>
  <c r="E433" i="7"/>
  <c r="I711" i="6"/>
  <c r="C711" i="7"/>
  <c r="T388" i="6"/>
  <c r="E388" i="7"/>
  <c r="T576" i="6"/>
  <c r="E576" i="7"/>
  <c r="BB312" i="1"/>
  <c r="BB552" i="1"/>
  <c r="T682" i="6"/>
  <c r="E682" i="7"/>
  <c r="T791" i="6"/>
  <c r="E791" i="7"/>
  <c r="T346" i="6"/>
  <c r="E346" i="7"/>
  <c r="T632" i="6"/>
  <c r="E632" i="7"/>
  <c r="I546" i="6"/>
  <c r="C546" i="7"/>
  <c r="T809" i="6"/>
  <c r="E809" i="7"/>
  <c r="T829" i="6"/>
  <c r="E829" i="7"/>
  <c r="T782" i="6"/>
  <c r="E782" i="7"/>
  <c r="T534" i="6"/>
  <c r="E534" i="7"/>
  <c r="I452" i="6"/>
  <c r="C452" i="7"/>
  <c r="T823" i="6"/>
  <c r="E823" i="7"/>
  <c r="T642" i="6"/>
  <c r="E642" i="7"/>
  <c r="T590" i="6"/>
  <c r="E590" i="7"/>
  <c r="T783" i="6"/>
  <c r="E783" i="7"/>
  <c r="T730" i="6"/>
  <c r="E730" i="7"/>
  <c r="I708" i="6"/>
  <c r="C708" i="7"/>
  <c r="T497" i="6"/>
  <c r="E497" i="7"/>
  <c r="T786" i="6"/>
  <c r="E786" i="7"/>
  <c r="T493" i="6"/>
  <c r="E493" i="7"/>
  <c r="T766" i="6"/>
  <c r="E766" i="7"/>
  <c r="T628" i="6"/>
  <c r="E628" i="7"/>
  <c r="T799" i="6"/>
  <c r="E799" i="7"/>
  <c r="T850" i="6"/>
  <c r="E850" i="7"/>
  <c r="T788" i="6"/>
  <c r="E788" i="7"/>
  <c r="T481" i="6"/>
  <c r="E481" i="7"/>
  <c r="T485" i="6"/>
  <c r="E485" i="7"/>
  <c r="T758" i="6"/>
  <c r="E758" i="7"/>
  <c r="I335" i="6"/>
  <c r="C335" i="7"/>
  <c r="T794" i="6"/>
  <c r="E794" i="7"/>
  <c r="T834" i="6"/>
  <c r="E834" i="7"/>
  <c r="T702" i="6"/>
  <c r="E702" i="7"/>
  <c r="T444" i="6"/>
  <c r="E444" i="7"/>
  <c r="T773" i="6"/>
  <c r="E773" i="7"/>
  <c r="T354" i="6"/>
  <c r="E354" i="7"/>
  <c r="T513" i="6"/>
  <c r="E513" i="7"/>
  <c r="T779" i="6"/>
  <c r="E779" i="7"/>
  <c r="N613" i="6"/>
  <c r="D613" i="7"/>
  <c r="T763" i="6"/>
  <c r="E763" i="7"/>
  <c r="T363" i="6"/>
  <c r="E363" i="7"/>
  <c r="T658" i="6"/>
  <c r="E658" i="7"/>
  <c r="T436" i="6"/>
  <c r="E436" i="7"/>
  <c r="I471" i="6"/>
  <c r="C471" i="7"/>
  <c r="T620" i="6"/>
  <c r="E620" i="7"/>
  <c r="T554" i="6"/>
  <c r="E554" i="7"/>
  <c r="G733" i="7"/>
  <c r="T351" i="6"/>
  <c r="E351" i="7"/>
  <c r="T602" i="6"/>
  <c r="E602" i="7"/>
  <c r="T505" i="6"/>
  <c r="E505" i="7"/>
  <c r="I757" i="6"/>
  <c r="C757" i="7"/>
  <c r="T807" i="6"/>
  <c r="E807" i="7"/>
  <c r="I510" i="6"/>
  <c r="C510" i="7"/>
  <c r="T472" i="6"/>
  <c r="E472" i="7"/>
  <c r="T476" i="6"/>
  <c r="E476" i="7"/>
  <c r="T417" i="6"/>
  <c r="E417" i="7"/>
  <c r="N550" i="6"/>
  <c r="D550" i="7"/>
  <c r="T530" i="6"/>
  <c r="E530" i="7"/>
  <c r="G771" i="7"/>
  <c r="G749" i="7"/>
  <c r="F608" i="7"/>
  <c r="BB452" i="1"/>
  <c r="BB559" i="1"/>
  <c r="E715" i="7"/>
  <c r="BB121" i="1"/>
  <c r="BB780" i="1"/>
  <c r="G739" i="7"/>
  <c r="BB111" i="1"/>
  <c r="BB847" i="1"/>
  <c r="BB541" i="1"/>
  <c r="BB792" i="1"/>
  <c r="BB444" i="1"/>
  <c r="H444" i="7" s="1"/>
  <c r="BB547" i="1"/>
  <c r="BB486" i="1"/>
  <c r="E525" i="7"/>
  <c r="C593" i="7"/>
  <c r="BB543" i="1"/>
  <c r="BB489" i="1"/>
  <c r="AI489" i="6" s="1"/>
  <c r="F708" i="7"/>
  <c r="G823" i="7"/>
  <c r="F640" i="7"/>
  <c r="F766" i="7"/>
  <c r="G821" i="7"/>
  <c r="F707" i="7"/>
  <c r="G539" i="7"/>
  <c r="F423" i="7"/>
  <c r="F697" i="7"/>
  <c r="F604" i="7"/>
  <c r="G312" i="7"/>
  <c r="F463" i="7"/>
  <c r="G555" i="7"/>
  <c r="G813" i="7"/>
  <c r="F465" i="7"/>
  <c r="G552" i="7"/>
  <c r="G829" i="7"/>
  <c r="F489" i="7"/>
  <c r="F683" i="7"/>
  <c r="C827" i="7"/>
  <c r="F325" i="7"/>
  <c r="F798" i="7"/>
  <c r="G580" i="7"/>
  <c r="F838" i="7"/>
  <c r="G708" i="7"/>
  <c r="G568" i="7"/>
  <c r="F574" i="7"/>
  <c r="G846" i="7"/>
  <c r="F670" i="7"/>
  <c r="F614" i="7"/>
  <c r="F694" i="7"/>
  <c r="C774" i="7"/>
  <c r="F628" i="7"/>
  <c r="BB714" i="1"/>
  <c r="H714" i="7" s="1"/>
  <c r="BB298" i="1"/>
  <c r="BB228" i="1"/>
  <c r="BB94" i="1"/>
  <c r="BB642" i="1"/>
  <c r="BB361" i="1"/>
  <c r="BB360" i="1"/>
  <c r="BB670" i="1"/>
  <c r="H670" i="7" s="1"/>
  <c r="C815" i="7"/>
  <c r="BB791" i="1"/>
  <c r="BB621" i="1"/>
  <c r="BB352" i="1"/>
  <c r="BB804" i="1"/>
  <c r="BB651" i="1"/>
  <c r="BB112" i="1"/>
  <c r="C690" i="7"/>
  <c r="BB841" i="1"/>
  <c r="C412" i="7"/>
  <c r="BB785" i="1"/>
  <c r="H785" i="7" s="1"/>
  <c r="BB548" i="1"/>
  <c r="BB325" i="1"/>
  <c r="BB309" i="1"/>
  <c r="BB436" i="1"/>
  <c r="BB686" i="1"/>
  <c r="BB560" i="1"/>
  <c r="BB845" i="1"/>
  <c r="BB285" i="1"/>
  <c r="H285" i="7" s="1"/>
  <c r="BB736" i="1"/>
  <c r="N444" i="6"/>
  <c r="D300" i="7"/>
  <c r="G582" i="7"/>
  <c r="C733" i="7"/>
  <c r="F676" i="7"/>
  <c r="G766" i="7"/>
  <c r="F529" i="7"/>
  <c r="G767" i="7"/>
  <c r="F825" i="7"/>
  <c r="F837" i="7"/>
  <c r="F750" i="7"/>
  <c r="G514" i="7"/>
  <c r="F747" i="7"/>
  <c r="G738" i="7"/>
  <c r="F361" i="7"/>
  <c r="G807" i="7"/>
  <c r="G734" i="7"/>
  <c r="F520" i="7"/>
  <c r="F714" i="7"/>
  <c r="G657" i="7"/>
  <c r="F739" i="7"/>
  <c r="F557" i="7"/>
  <c r="BB739" i="1"/>
  <c r="H739" i="7" s="1"/>
  <c r="BB614" i="1"/>
  <c r="BB274" i="1"/>
  <c r="BB230" i="1"/>
  <c r="BB190" i="1"/>
  <c r="C804" i="7"/>
  <c r="BB568" i="1"/>
  <c r="BB64" i="1"/>
  <c r="BB423" i="1"/>
  <c r="H423" i="7" s="1"/>
  <c r="BB754" i="1"/>
  <c r="BB634" i="1"/>
  <c r="BB461" i="1"/>
  <c r="H461" i="7" s="1"/>
  <c r="BB156" i="1"/>
  <c r="BB19" i="1"/>
  <c r="BB206" i="1"/>
  <c r="BB140" i="1"/>
  <c r="BB661" i="1"/>
  <c r="BB825" i="1"/>
  <c r="BB766" i="1"/>
  <c r="H766" i="7" s="1"/>
  <c r="C812" i="7"/>
  <c r="C671" i="7"/>
  <c r="C686" i="7"/>
  <c r="BB790" i="1"/>
  <c r="BB697" i="1"/>
  <c r="D841" i="7"/>
  <c r="D557" i="7"/>
  <c r="C404" i="7"/>
  <c r="BB448" i="1"/>
  <c r="BB563" i="1"/>
  <c r="BB805" i="1"/>
  <c r="BB801" i="1"/>
  <c r="H801" i="7" s="1"/>
  <c r="N808" i="6"/>
  <c r="G714" i="7"/>
  <c r="G839" i="7"/>
  <c r="F781" i="7"/>
  <c r="G759" i="7"/>
  <c r="D541" i="7"/>
  <c r="D461" i="7"/>
  <c r="C843" i="7"/>
  <c r="G522" i="7"/>
  <c r="D311" i="7"/>
  <c r="G757" i="7"/>
  <c r="F385" i="7"/>
  <c r="F822" i="7"/>
  <c r="F642" i="7"/>
  <c r="F379" i="7"/>
  <c r="G729" i="7"/>
  <c r="BB604" i="1"/>
  <c r="BB451" i="1"/>
  <c r="BB214" i="1"/>
  <c r="C411" i="7"/>
  <c r="BB247" i="1"/>
  <c r="BB204" i="1"/>
  <c r="BB827" i="1"/>
  <c r="BB422" i="1"/>
  <c r="H422" i="7" s="1"/>
  <c r="BB333" i="1"/>
  <c r="BB13" i="1"/>
  <c r="BB373" i="1"/>
  <c r="BB107" i="1"/>
  <c r="C726" i="7"/>
  <c r="D801" i="7"/>
  <c r="BB671" i="1"/>
  <c r="BB696" i="1"/>
  <c r="H696" i="7" s="1"/>
  <c r="C623" i="7"/>
  <c r="C603" i="7"/>
  <c r="BB837" i="1"/>
  <c r="C824" i="7"/>
  <c r="BB797" i="1"/>
  <c r="BB685" i="1"/>
  <c r="BB151" i="1"/>
  <c r="BB793" i="1"/>
  <c r="H793" i="7" s="1"/>
  <c r="BB404" i="1"/>
  <c r="BB640" i="1"/>
  <c r="BB817" i="1"/>
  <c r="BB465" i="1"/>
  <c r="BB277" i="1"/>
  <c r="C678" i="7"/>
  <c r="N284" i="6"/>
  <c r="D284" i="7"/>
  <c r="T521" i="6"/>
  <c r="E521" i="7"/>
  <c r="I295" i="6"/>
  <c r="C295" i="7"/>
  <c r="I338" i="6"/>
  <c r="C338" i="7"/>
  <c r="C461" i="7"/>
  <c r="I717" i="6"/>
  <c r="C717" i="7"/>
  <c r="T595" i="6"/>
  <c r="E595" i="7"/>
  <c r="E559" i="7"/>
  <c r="T360" i="6"/>
  <c r="E360" i="7"/>
  <c r="I713" i="6"/>
  <c r="C713" i="7"/>
  <c r="Z597" i="6"/>
  <c r="F597" i="7"/>
  <c r="I279" i="6"/>
  <c r="C279" i="7"/>
  <c r="T465" i="6"/>
  <c r="E465" i="7"/>
  <c r="AF459" i="6"/>
  <c r="G459" i="7"/>
  <c r="T336" i="6"/>
  <c r="E336" i="7"/>
  <c r="BB362" i="1"/>
  <c r="I494" i="6"/>
  <c r="C494" i="7"/>
  <c r="BB56" i="1"/>
  <c r="BB574" i="1"/>
  <c r="BB516" i="1"/>
  <c r="I609" i="6"/>
  <c r="C609" i="7"/>
  <c r="BB122" i="1"/>
  <c r="BB569" i="1"/>
  <c r="BB342" i="1"/>
  <c r="BB759" i="1"/>
  <c r="BB555" i="1"/>
  <c r="BB517" i="1"/>
  <c r="BB803" i="1"/>
  <c r="BB668" i="1"/>
  <c r="BB609" i="1"/>
  <c r="H609" i="7" s="1"/>
  <c r="BB321" i="1"/>
  <c r="BB390" i="1"/>
  <c r="BB576" i="1"/>
  <c r="BB266" i="1"/>
  <c r="BB684" i="1"/>
  <c r="BB313" i="1"/>
  <c r="BB344" i="1"/>
  <c r="C520" i="7"/>
  <c r="BB227" i="1"/>
  <c r="BB781" i="1"/>
  <c r="C627" i="7"/>
  <c r="BB355" i="1"/>
  <c r="H355" i="7" s="1"/>
  <c r="BB540" i="1"/>
  <c r="BB264" i="1"/>
  <c r="C631" i="7"/>
  <c r="BB605" i="1"/>
  <c r="H605" i="7" s="1"/>
  <c r="BB689" i="1"/>
  <c r="BB531" i="1"/>
  <c r="BB317" i="1"/>
  <c r="BB693" i="1"/>
  <c r="BB407" i="1"/>
  <c r="BB207" i="1"/>
  <c r="C407" i="7"/>
  <c r="C693" i="7"/>
  <c r="C363" i="7"/>
  <c r="BB831" i="1"/>
  <c r="H831" i="7" s="1"/>
  <c r="BB411" i="1"/>
  <c r="BB467" i="1"/>
  <c r="C388" i="7"/>
  <c r="BB659" i="1"/>
  <c r="C697" i="7"/>
  <c r="C685" i="7"/>
  <c r="C380" i="7"/>
  <c r="BB363" i="1"/>
  <c r="BB717" i="1"/>
  <c r="C784" i="7"/>
  <c r="C356" i="7"/>
  <c r="C775" i="7"/>
  <c r="BB258" i="1"/>
  <c r="BB120" i="1"/>
  <c r="C783" i="7"/>
  <c r="BB117" i="1"/>
  <c r="BB40" i="1"/>
  <c r="BB235" i="1"/>
  <c r="BB351" i="1"/>
  <c r="C848" i="7"/>
  <c r="BB816" i="1"/>
  <c r="D711" i="7"/>
  <c r="C607" i="7"/>
  <c r="BB690" i="1"/>
  <c r="H690" i="7" s="1"/>
  <c r="BB573" i="1"/>
  <c r="C635" i="7"/>
  <c r="E827" i="7"/>
  <c r="N649" i="6"/>
  <c r="D411" i="7"/>
  <c r="N740" i="6"/>
  <c r="C438" i="7"/>
  <c r="C681" i="7"/>
  <c r="BB261" i="1"/>
  <c r="BB103" i="1"/>
  <c r="BB8" i="1"/>
  <c r="C351" i="7"/>
  <c r="BB783" i="1"/>
  <c r="BB318" i="1"/>
  <c r="BB89" i="1"/>
  <c r="BB218" i="1"/>
  <c r="BB114" i="1"/>
  <c r="BB143" i="1"/>
  <c r="BB848" i="1"/>
  <c r="BB681" i="1"/>
  <c r="H681" i="7" s="1"/>
  <c r="BB607" i="1"/>
  <c r="C343" i="7"/>
  <c r="BB54" i="1"/>
  <c r="D715" i="7"/>
  <c r="BB775" i="1"/>
  <c r="BB820" i="1"/>
  <c r="N576" i="6"/>
  <c r="N720" i="6"/>
  <c r="C649" i="7"/>
  <c r="D318" i="7"/>
  <c r="BB253" i="1"/>
  <c r="BB128" i="1"/>
  <c r="BB44" i="1"/>
  <c r="BB835" i="1"/>
  <c r="BB720" i="1"/>
  <c r="BB85" i="1"/>
  <c r="BB82" i="1"/>
  <c r="BB784" i="1"/>
  <c r="C663" i="7"/>
  <c r="BB343" i="1"/>
  <c r="C808" i="7"/>
  <c r="D583" i="7"/>
  <c r="BB556" i="1"/>
  <c r="AI556" i="6" s="1"/>
  <c r="BB571" i="1"/>
  <c r="BB470" i="1"/>
  <c r="BB782" i="1"/>
  <c r="BB582" i="1"/>
  <c r="BB760" i="1"/>
  <c r="BB618" i="1"/>
  <c r="BB592" i="1"/>
  <c r="BB387" i="1"/>
  <c r="BB389" i="1"/>
  <c r="BB695" i="1"/>
  <c r="BB755" i="1"/>
  <c r="BB768" i="1"/>
  <c r="BB33" i="1"/>
  <c r="I498" i="6"/>
  <c r="C498" i="7"/>
  <c r="BB539" i="1"/>
  <c r="I484" i="6"/>
  <c r="C484" i="7"/>
  <c r="I790" i="6"/>
  <c r="C790" i="7"/>
  <c r="N330" i="6"/>
  <c r="D330" i="7"/>
  <c r="BB789" i="1"/>
  <c r="BB529" i="1"/>
  <c r="BB359" i="1"/>
  <c r="H359" i="7" s="1"/>
  <c r="BB839" i="1"/>
  <c r="BB823" i="1"/>
  <c r="BB727" i="1"/>
  <c r="BB701" i="1"/>
  <c r="BB723" i="1"/>
  <c r="BB692" i="1"/>
  <c r="H692" i="7" s="1"/>
  <c r="BB310" i="1"/>
  <c r="BB694" i="1"/>
  <c r="I482" i="6"/>
  <c r="C482" i="7"/>
  <c r="I530" i="6"/>
  <c r="C530" i="7"/>
  <c r="I454" i="6"/>
  <c r="C454" i="7"/>
  <c r="BB70" i="1"/>
  <c r="BB462" i="1"/>
  <c r="BB417" i="1"/>
  <c r="H417" i="7" s="1"/>
  <c r="I536" i="6"/>
  <c r="C536" i="7"/>
  <c r="I750" i="6"/>
  <c r="C750" i="7"/>
  <c r="T710" i="6"/>
  <c r="E710" i="7"/>
  <c r="T672" i="6"/>
  <c r="E672" i="7"/>
  <c r="T408" i="6"/>
  <c r="E408" i="7"/>
  <c r="N628" i="6"/>
  <c r="D628" i="7"/>
  <c r="D611" i="7"/>
  <c r="I420" i="6"/>
  <c r="C420" i="7"/>
  <c r="I323" i="6"/>
  <c r="C323" i="7"/>
  <c r="T587" i="6"/>
  <c r="E587" i="7"/>
  <c r="N298" i="6"/>
  <c r="D298" i="7"/>
  <c r="T795" i="6"/>
  <c r="E795" i="7"/>
  <c r="T517" i="6"/>
  <c r="E517" i="7"/>
  <c r="I506" i="6"/>
  <c r="C506" i="7"/>
  <c r="T448" i="6"/>
  <c r="E448" i="7"/>
  <c r="G704" i="7"/>
  <c r="C376" i="7"/>
  <c r="D690" i="7"/>
  <c r="F536" i="7"/>
  <c r="G282" i="7"/>
  <c r="F437" i="7"/>
  <c r="F833" i="7"/>
  <c r="G545" i="7"/>
  <c r="BB260" i="1"/>
  <c r="BB185" i="1"/>
  <c r="BB101" i="1"/>
  <c r="BB807" i="1"/>
  <c r="BB704" i="1"/>
  <c r="BB672" i="1"/>
  <c r="BB608" i="1"/>
  <c r="H608" i="7" s="1"/>
  <c r="BB178" i="1"/>
  <c r="BB606" i="1"/>
  <c r="BB617" i="1"/>
  <c r="BB182" i="1"/>
  <c r="BB726" i="1"/>
  <c r="BB844" i="1"/>
  <c r="BB812" i="1"/>
  <c r="C597" i="7"/>
  <c r="BB549" i="1"/>
  <c r="BB408" i="1"/>
  <c r="BB392" i="1"/>
  <c r="H392" i="7" s="1"/>
  <c r="C368" i="7"/>
  <c r="C367" i="7"/>
  <c r="BB818" i="1"/>
  <c r="BB553" i="1"/>
  <c r="BB786" i="1"/>
  <c r="BB829" i="1"/>
  <c r="BB643" i="1"/>
  <c r="BB51" i="1"/>
  <c r="C800" i="7"/>
  <c r="BB557" i="1"/>
  <c r="BB635" i="1"/>
  <c r="BB380" i="1"/>
  <c r="H380" i="7" s="1"/>
  <c r="BB233" i="1"/>
  <c r="C840" i="7"/>
  <c r="C637" i="7"/>
  <c r="BB430" i="1"/>
  <c r="BB545" i="1"/>
  <c r="BB403" i="1"/>
  <c r="BB433" i="1"/>
  <c r="BB491" i="1"/>
  <c r="BB293" i="1"/>
  <c r="BB438" i="1"/>
  <c r="N33" i="6"/>
  <c r="BB76" i="1"/>
  <c r="N669" i="6"/>
  <c r="I562" i="6"/>
  <c r="C562" i="7"/>
  <c r="I460" i="6"/>
  <c r="C460" i="7"/>
  <c r="I765" i="6"/>
  <c r="C765" i="7"/>
  <c r="T701" i="6"/>
  <c r="E701" i="7"/>
  <c r="T828" i="6"/>
  <c r="E828" i="7"/>
  <c r="I519" i="6"/>
  <c r="C519" i="7"/>
  <c r="I440" i="6"/>
  <c r="C440" i="7"/>
  <c r="T327" i="6"/>
  <c r="E327" i="7"/>
  <c r="I513" i="6"/>
  <c r="C513" i="7"/>
  <c r="T749" i="6"/>
  <c r="E749" i="7"/>
  <c r="T721" i="6"/>
  <c r="E721" i="7"/>
  <c r="N554" i="6"/>
  <c r="I682" i="6"/>
  <c r="C682" i="7"/>
  <c r="T519" i="6"/>
  <c r="E519" i="7"/>
  <c r="T456" i="6"/>
  <c r="E456" i="7"/>
  <c r="N290" i="6"/>
  <c r="D445" i="7"/>
  <c r="F389" i="7"/>
  <c r="G702" i="7"/>
  <c r="F731" i="7"/>
  <c r="G341" i="7"/>
  <c r="F713" i="7"/>
  <c r="F814" i="7"/>
  <c r="G810" i="7"/>
  <c r="G731" i="7"/>
  <c r="C580" i="7"/>
  <c r="H503" i="7"/>
  <c r="G583" i="7"/>
  <c r="F582" i="7"/>
  <c r="G838" i="7"/>
  <c r="F664" i="7"/>
  <c r="G700" i="7"/>
  <c r="G572" i="7"/>
  <c r="H440" i="7"/>
  <c r="F831" i="7"/>
  <c r="C799" i="7"/>
  <c r="G391" i="7"/>
  <c r="F680" i="7"/>
  <c r="F808" i="7"/>
  <c r="C819" i="7"/>
  <c r="F672" i="7"/>
  <c r="D369" i="7"/>
  <c r="G538" i="7"/>
  <c r="G407" i="7"/>
  <c r="F454" i="7"/>
  <c r="F354" i="7"/>
  <c r="F459" i="7"/>
  <c r="F435" i="7"/>
  <c r="F740" i="7"/>
  <c r="G818" i="7"/>
  <c r="F577" i="7"/>
  <c r="G557" i="7"/>
  <c r="F497" i="7"/>
  <c r="F801" i="7"/>
  <c r="G288" i="7"/>
  <c r="F809" i="7"/>
  <c r="F690" i="7"/>
  <c r="F537" i="7"/>
  <c r="F830" i="7"/>
  <c r="G316" i="7"/>
  <c r="C831" i="7"/>
  <c r="G381" i="7"/>
  <c r="F503" i="7"/>
  <c r="F678" i="7"/>
  <c r="BB744" i="1"/>
  <c r="BB718" i="1"/>
  <c r="BB564" i="1"/>
  <c r="BB435" i="1"/>
  <c r="BB290" i="1"/>
  <c r="H290" i="7" s="1"/>
  <c r="BB265" i="1"/>
  <c r="BB177" i="1"/>
  <c r="BB139" i="1"/>
  <c r="BB141" i="1"/>
  <c r="BB97" i="1"/>
  <c r="BB29" i="1"/>
  <c r="BB381" i="1"/>
  <c r="BB255" i="1"/>
  <c r="BB84" i="1"/>
  <c r="C791" i="7"/>
  <c r="BB108" i="1"/>
  <c r="BB851" i="1"/>
  <c r="BB819" i="1"/>
  <c r="BB787" i="1"/>
  <c r="BB713" i="1"/>
  <c r="BB682" i="1"/>
  <c r="H682" i="7" s="1"/>
  <c r="BB505" i="1"/>
  <c r="BB453" i="1"/>
  <c r="BB421" i="1"/>
  <c r="BB356" i="1"/>
  <c r="H356" i="7" s="1"/>
  <c r="BB194" i="1"/>
  <c r="BB174" i="1"/>
  <c r="BB216" i="1"/>
  <c r="BB162" i="1"/>
  <c r="BB106" i="1"/>
  <c r="BB93" i="1"/>
  <c r="BB395" i="1"/>
  <c r="BB413" i="1"/>
  <c r="BB219" i="1"/>
  <c r="BB100" i="1"/>
  <c r="BB815" i="1"/>
  <c r="BB770" i="1"/>
  <c r="BB248" i="1"/>
  <c r="BB710" i="1"/>
  <c r="BB779" i="1"/>
  <c r="BB597" i="1"/>
  <c r="BB504" i="1"/>
  <c r="BB683" i="1"/>
  <c r="BB663" i="1"/>
  <c r="BB631" i="1"/>
  <c r="BB536" i="1"/>
  <c r="C400" i="7"/>
  <c r="C384" i="7"/>
  <c r="BB368" i="1"/>
  <c r="BB367" i="1"/>
  <c r="BB826" i="1"/>
  <c r="H826" i="7" s="1"/>
  <c r="BB810" i="1"/>
  <c r="BB388" i="1"/>
  <c r="BB96" i="1"/>
  <c r="BB808" i="1"/>
  <c r="H808" i="7" s="1"/>
  <c r="BB488" i="1"/>
  <c r="BB627" i="1"/>
  <c r="D553" i="7"/>
  <c r="BB821" i="1"/>
  <c r="BB824" i="1"/>
  <c r="BB788" i="1"/>
  <c r="BB708" i="1"/>
  <c r="BB326" i="1"/>
  <c r="BB15" i="1"/>
  <c r="BB800" i="1"/>
  <c r="C625" i="7"/>
  <c r="BB479" i="1"/>
  <c r="BB364" i="1"/>
  <c r="BB145" i="1"/>
  <c r="BB840" i="1"/>
  <c r="BB637" i="1"/>
  <c r="BB446" i="1"/>
  <c r="I481" i="6"/>
  <c r="C481" i="7"/>
  <c r="I428" i="6"/>
  <c r="C428" i="7"/>
  <c r="T744" i="6"/>
  <c r="E744" i="7"/>
  <c r="T685" i="6"/>
  <c r="E685" i="7"/>
  <c r="T400" i="6"/>
  <c r="E400" i="7"/>
  <c r="T731" i="6"/>
  <c r="E731" i="7"/>
  <c r="I704" i="6"/>
  <c r="C704" i="7"/>
  <c r="Z601" i="6"/>
  <c r="F601" i="7"/>
  <c r="I576" i="6"/>
  <c r="C576" i="7"/>
  <c r="I646" i="6"/>
  <c r="C646" i="7"/>
  <c r="I613" i="6"/>
  <c r="C613" i="7"/>
  <c r="T332" i="6"/>
  <c r="E332" i="7"/>
  <c r="N282" i="6"/>
  <c r="D282" i="7"/>
  <c r="I592" i="6"/>
  <c r="C592" i="7"/>
  <c r="T803" i="6"/>
  <c r="E803" i="7"/>
  <c r="N640" i="6"/>
  <c r="D640" i="7"/>
  <c r="N494" i="6"/>
  <c r="D494" i="7"/>
  <c r="I451" i="6"/>
  <c r="C451" i="7"/>
  <c r="D665" i="7"/>
  <c r="C821" i="7"/>
  <c r="F644" i="7"/>
  <c r="F491" i="7"/>
  <c r="F592" i="7"/>
  <c r="F622" i="7"/>
  <c r="G421" i="7"/>
  <c r="F744" i="7"/>
  <c r="C835" i="7"/>
  <c r="G481" i="7"/>
  <c r="F815" i="7"/>
  <c r="F782" i="7"/>
  <c r="F371" i="7"/>
  <c r="F403" i="7"/>
  <c r="BB662" i="1"/>
  <c r="G674" i="7"/>
  <c r="F787" i="7"/>
  <c r="F779" i="7"/>
  <c r="C773" i="7"/>
  <c r="H394" i="7"/>
  <c r="G648" i="7"/>
  <c r="G329" i="7"/>
  <c r="F484" i="7"/>
  <c r="G274" i="7"/>
  <c r="F485" i="7"/>
  <c r="F723" i="7"/>
  <c r="F430" i="7"/>
  <c r="F506" i="7"/>
  <c r="G383" i="7"/>
  <c r="F418" i="7"/>
  <c r="F836" i="7"/>
  <c r="F799" i="7"/>
  <c r="F606" i="7"/>
  <c r="F475" i="7"/>
  <c r="F540" i="7"/>
  <c r="F821" i="7"/>
  <c r="F446" i="7"/>
  <c r="C851" i="7"/>
  <c r="G786" i="7"/>
  <c r="G765" i="7"/>
  <c r="F810" i="7"/>
  <c r="F662" i="7"/>
  <c r="F490" i="7"/>
  <c r="F549" i="7"/>
  <c r="F682" i="7"/>
  <c r="G802" i="7"/>
  <c r="C788" i="7"/>
  <c r="F826" i="7"/>
  <c r="C778" i="7"/>
  <c r="F738" i="7"/>
  <c r="BB630" i="1"/>
  <c r="BB459" i="1"/>
  <c r="BB369" i="1"/>
  <c r="H369" i="7" s="1"/>
  <c r="BB282" i="1"/>
  <c r="BB239" i="1"/>
  <c r="BB161" i="1"/>
  <c r="BB212" i="1"/>
  <c r="BB146" i="1"/>
  <c r="BB142" i="1"/>
  <c r="BB74" i="1"/>
  <c r="C395" i="7"/>
  <c r="C807" i="7"/>
  <c r="BB81" i="1"/>
  <c r="BB530" i="1"/>
  <c r="BB5" i="1"/>
  <c r="BB365" i="1"/>
  <c r="BB186" i="1"/>
  <c r="BB215" i="1"/>
  <c r="BB127" i="1"/>
  <c r="BB416" i="1"/>
  <c r="BB118" i="1"/>
  <c r="BB843" i="1"/>
  <c r="BB811" i="1"/>
  <c r="H811" i="7" s="1"/>
  <c r="BB700" i="1"/>
  <c r="BB666" i="1"/>
  <c r="BB445" i="1"/>
  <c r="H445" i="7" s="1"/>
  <c r="BB98" i="1"/>
  <c r="BB702" i="1"/>
  <c r="BB638" i="1"/>
  <c r="BB211" i="1"/>
  <c r="BB17" i="1"/>
  <c r="BB740" i="1"/>
  <c r="BB799" i="1"/>
  <c r="BB738" i="1"/>
  <c r="BB616" i="1"/>
  <c r="BB778" i="1"/>
  <c r="BB773" i="1"/>
  <c r="C585" i="7"/>
  <c r="C587" i="7"/>
  <c r="BB400" i="1"/>
  <c r="BB384" i="1"/>
  <c r="C399" i="7"/>
  <c r="BB794" i="1"/>
  <c r="D579" i="7"/>
  <c r="BB372" i="1"/>
  <c r="C605" i="7"/>
  <c r="C659" i="7"/>
  <c r="BB520" i="1"/>
  <c r="C820" i="7"/>
  <c r="C777" i="7"/>
  <c r="BB691" i="1"/>
  <c r="BB687" i="1"/>
  <c r="BB532" i="1"/>
  <c r="BB561" i="1"/>
  <c r="H561" i="7" s="1"/>
  <c r="BB476" i="1"/>
  <c r="BB391" i="1"/>
  <c r="C832" i="7"/>
  <c r="BB625" i="1"/>
  <c r="H625" i="7" s="1"/>
  <c r="BB412" i="1"/>
  <c r="BB396" i="1"/>
  <c r="C355" i="7"/>
  <c r="BB809" i="1"/>
  <c r="H809" i="7" s="1"/>
  <c r="BB371" i="1"/>
  <c r="H371" i="7" s="1"/>
  <c r="BB813" i="1"/>
  <c r="BB331" i="1"/>
  <c r="BB441" i="1"/>
  <c r="H441" i="7" s="1"/>
  <c r="BB644" i="1"/>
  <c r="I554" i="6"/>
  <c r="C554" i="7"/>
  <c r="I444" i="6"/>
  <c r="C444" i="7"/>
  <c r="T326" i="6"/>
  <c r="E326" i="7"/>
  <c r="I818" i="6"/>
  <c r="C818" i="7"/>
  <c r="AF508" i="6"/>
  <c r="G508" i="7"/>
  <c r="AF482" i="6"/>
  <c r="G482" i="7"/>
  <c r="I473" i="6"/>
  <c r="C473" i="7"/>
  <c r="T579" i="6"/>
  <c r="E579" i="7"/>
  <c r="I553" i="6"/>
  <c r="C553" i="7"/>
  <c r="T520" i="6"/>
  <c r="E520" i="7"/>
  <c r="T416" i="6"/>
  <c r="E416" i="7"/>
  <c r="N537" i="6"/>
  <c r="D537" i="7"/>
  <c r="T510" i="6"/>
  <c r="E510" i="7"/>
  <c r="T469" i="6"/>
  <c r="E469" i="7"/>
  <c r="N336" i="6"/>
  <c r="D336" i="7"/>
  <c r="I563" i="6"/>
  <c r="C563" i="7"/>
  <c r="I514" i="6"/>
  <c r="C514" i="7"/>
  <c r="I618" i="6"/>
  <c r="C618" i="7"/>
  <c r="I753" i="6"/>
  <c r="C753" i="7"/>
  <c r="N464" i="6"/>
  <c r="D464" i="7"/>
  <c r="T464" i="6"/>
  <c r="E464" i="7"/>
  <c r="N274" i="6"/>
  <c r="D274" i="7"/>
  <c r="I578" i="6"/>
  <c r="C578" i="7"/>
  <c r="I410" i="6"/>
  <c r="C410" i="7"/>
  <c r="I409" i="6"/>
  <c r="C409" i="7"/>
  <c r="BB838" i="1"/>
  <c r="H838" i="7" s="1"/>
  <c r="T847" i="6"/>
  <c r="E847" i="7"/>
  <c r="I406" i="6"/>
  <c r="C406" i="7"/>
  <c r="I378" i="6"/>
  <c r="C378" i="7"/>
  <c r="I381" i="6"/>
  <c r="C381" i="7"/>
  <c r="I373" i="6"/>
  <c r="C373" i="7"/>
  <c r="I425" i="6"/>
  <c r="C425" i="7"/>
  <c r="I402" i="6"/>
  <c r="C402" i="7"/>
  <c r="I385" i="6"/>
  <c r="C385" i="7"/>
  <c r="T839" i="6"/>
  <c r="E839" i="7"/>
  <c r="I394" i="6"/>
  <c r="C394" i="7"/>
  <c r="BB734" i="1"/>
  <c r="T831" i="6"/>
  <c r="E831" i="7"/>
  <c r="I421" i="6"/>
  <c r="C421" i="7"/>
  <c r="I390" i="6"/>
  <c r="C390" i="7"/>
  <c r="I413" i="6"/>
  <c r="C413" i="7"/>
  <c r="I393" i="6"/>
  <c r="C393" i="7"/>
  <c r="N768" i="6"/>
  <c r="D768" i="7"/>
  <c r="D354" i="7"/>
  <c r="N397" i="6"/>
  <c r="D397" i="7"/>
  <c r="I436" i="6"/>
  <c r="C436" i="7"/>
  <c r="T843" i="6"/>
  <c r="E843" i="7"/>
  <c r="I417" i="6"/>
  <c r="C417" i="7"/>
  <c r="I374" i="6"/>
  <c r="C374" i="7"/>
  <c r="I401" i="6"/>
  <c r="C401" i="7"/>
  <c r="T835" i="6"/>
  <c r="E835" i="7"/>
  <c r="I389" i="6"/>
  <c r="C389" i="7"/>
  <c r="BB737" i="1"/>
  <c r="AF737" i="6"/>
  <c r="BB296" i="1"/>
  <c r="AF296" i="6"/>
  <c r="BB280" i="1"/>
  <c r="AF280" i="6"/>
  <c r="BB220" i="1"/>
  <c r="Z220" i="6"/>
  <c r="BB226" i="1"/>
  <c r="AF226" i="6"/>
  <c r="BB167" i="1"/>
  <c r="AF167" i="6"/>
  <c r="BB200" i="1"/>
  <c r="AF200" i="6"/>
  <c r="BB711" i="1"/>
  <c r="AF711" i="6"/>
  <c r="BB252" i="1"/>
  <c r="Z252" i="6"/>
  <c r="BB241" i="1"/>
  <c r="Z241" i="6"/>
  <c r="BB294" i="1"/>
  <c r="AF294" i="6"/>
  <c r="BB234" i="1"/>
  <c r="AF234" i="6"/>
  <c r="BB131" i="1"/>
  <c r="Z131" i="6"/>
  <c r="AF751" i="6"/>
  <c r="Z578" i="6"/>
  <c r="AF337" i="6"/>
  <c r="G303" i="7"/>
  <c r="AF303" i="6"/>
  <c r="AF287" i="6"/>
  <c r="BB271" i="1"/>
  <c r="AF271" i="6"/>
  <c r="BB163" i="1"/>
  <c r="AF163" i="6"/>
  <c r="BB135" i="1"/>
  <c r="Z135" i="6"/>
  <c r="BB124" i="1"/>
  <c r="AF124" i="6"/>
  <c r="AI641" i="6"/>
  <c r="BB302" i="1"/>
  <c r="AF302" i="6"/>
  <c r="BB270" i="1"/>
  <c r="AF270" i="6"/>
  <c r="BB133" i="1"/>
  <c r="Z133" i="6"/>
  <c r="BB166" i="1"/>
  <c r="BB210" i="1"/>
  <c r="BB153" i="1"/>
  <c r="BB119" i="1"/>
  <c r="Z119" i="6"/>
  <c r="BB179" i="1"/>
  <c r="BB187" i="1"/>
  <c r="I785" i="6"/>
  <c r="C785" i="7"/>
  <c r="I584" i="6"/>
  <c r="BB584" i="1"/>
  <c r="C584" i="7"/>
  <c r="T577" i="6"/>
  <c r="E577" i="7"/>
  <c r="T539" i="6"/>
  <c r="E539" i="7"/>
  <c r="BB534" i="1"/>
  <c r="N534" i="6"/>
  <c r="D534" i="7"/>
  <c r="I749" i="6"/>
  <c r="C749" i="7"/>
  <c r="I737" i="6"/>
  <c r="C737" i="7"/>
  <c r="T548" i="6"/>
  <c r="E548" i="7"/>
  <c r="T540" i="6"/>
  <c r="E540" i="7"/>
  <c r="N314" i="6"/>
  <c r="D314" i="7"/>
  <c r="Z439" i="6"/>
  <c r="F439" i="7"/>
  <c r="T325" i="6"/>
  <c r="E325" i="7"/>
  <c r="T309" i="6"/>
  <c r="E309" i="7"/>
  <c r="T339" i="6"/>
  <c r="E339" i="7"/>
  <c r="N741" i="6"/>
  <c r="D741" i="7"/>
  <c r="D747" i="7"/>
  <c r="N747" i="6"/>
  <c r="D719" i="7"/>
  <c r="N719" i="6"/>
  <c r="D574" i="7"/>
  <c r="N574" i="6"/>
  <c r="T570" i="6"/>
  <c r="E570" i="7"/>
  <c r="N563" i="6"/>
  <c r="D563" i="7"/>
  <c r="D531" i="7"/>
  <c r="N531" i="6"/>
  <c r="Z530" i="6"/>
  <c r="F530" i="7"/>
  <c r="I805" i="6"/>
  <c r="C805" i="7"/>
  <c r="I550" i="6"/>
  <c r="C550" i="7"/>
  <c r="N507" i="6"/>
  <c r="D507" i="7"/>
  <c r="I357" i="6"/>
  <c r="C357" i="7"/>
  <c r="I464" i="6"/>
  <c r="BB464" i="1"/>
  <c r="C464" i="7"/>
  <c r="I342" i="6"/>
  <c r="C342" i="7"/>
  <c r="T445" i="6"/>
  <c r="E445" i="7"/>
  <c r="N339" i="6"/>
  <c r="D339" i="7"/>
  <c r="N317" i="6"/>
  <c r="D317" i="7"/>
  <c r="T294" i="6"/>
  <c r="E294" i="7"/>
  <c r="T278" i="6"/>
  <c r="E278" i="7"/>
  <c r="I75" i="6"/>
  <c r="BB75" i="1"/>
  <c r="T592" i="6"/>
  <c r="E592" i="7"/>
  <c r="BB639" i="1"/>
  <c r="I639" i="6"/>
  <c r="BB612" i="1"/>
  <c r="N581" i="6"/>
  <c r="D581" i="7"/>
  <c r="D530" i="7"/>
  <c r="N530" i="6"/>
  <c r="I492" i="6"/>
  <c r="C492" i="7"/>
  <c r="T489" i="6"/>
  <c r="E489" i="7"/>
  <c r="BB481" i="1"/>
  <c r="N481" i="6"/>
  <c r="D481" i="7"/>
  <c r="I432" i="6"/>
  <c r="BB432" i="1"/>
  <c r="I469" i="6"/>
  <c r="C469" i="7"/>
  <c r="T323" i="6"/>
  <c r="E323" i="7"/>
  <c r="T314" i="6"/>
  <c r="E314" i="7"/>
  <c r="I462" i="6"/>
  <c r="C462" i="7"/>
  <c r="I354" i="6"/>
  <c r="C354" i="7"/>
  <c r="N315" i="6"/>
  <c r="D315" i="7"/>
  <c r="T296" i="6"/>
  <c r="E296" i="7"/>
  <c r="T280" i="6"/>
  <c r="E280" i="7"/>
  <c r="I811" i="6"/>
  <c r="C811" i="7"/>
  <c r="I795" i="6"/>
  <c r="C795" i="7"/>
  <c r="BB725" i="1"/>
  <c r="N725" i="6"/>
  <c r="D725" i="7"/>
  <c r="N753" i="6"/>
  <c r="D753" i="7"/>
  <c r="N737" i="6"/>
  <c r="D737" i="7"/>
  <c r="AF542" i="6"/>
  <c r="BB542" i="1"/>
  <c r="I806" i="6"/>
  <c r="C806" i="7"/>
  <c r="T723" i="6"/>
  <c r="E723" i="7"/>
  <c r="T584" i="6"/>
  <c r="E584" i="7"/>
  <c r="T565" i="6"/>
  <c r="E565" i="7"/>
  <c r="N559" i="6"/>
  <c r="D559" i="7"/>
  <c r="Z524" i="6"/>
  <c r="F524" i="7"/>
  <c r="N511" i="6"/>
  <c r="D489" i="7"/>
  <c r="N489" i="6"/>
  <c r="N692" i="6"/>
  <c r="T335" i="6"/>
  <c r="E335" i="7"/>
  <c r="N310" i="6"/>
  <c r="D310" i="7"/>
  <c r="D474" i="7"/>
  <c r="T322" i="6"/>
  <c r="E322" i="7"/>
  <c r="D316" i="7"/>
  <c r="BB55" i="1"/>
  <c r="N55" i="6"/>
  <c r="BB822" i="1"/>
  <c r="BB806" i="1"/>
  <c r="N731" i="6"/>
  <c r="BB716" i="1"/>
  <c r="BB655" i="1"/>
  <c r="I655" i="6"/>
  <c r="BB647" i="1"/>
  <c r="I647" i="6"/>
  <c r="BB596" i="1"/>
  <c r="D582" i="7"/>
  <c r="N582" i="6"/>
  <c r="N676" i="6"/>
  <c r="D676" i="7"/>
  <c r="Z671" i="6"/>
  <c r="F671" i="7"/>
  <c r="D371" i="7"/>
  <c r="N371" i="6"/>
  <c r="G375" i="7"/>
  <c r="AF375" i="6"/>
  <c r="BB242" i="1"/>
  <c r="Z242" i="6"/>
  <c r="BB7" i="1"/>
  <c r="N695" i="6"/>
  <c r="D695" i="7"/>
  <c r="N755" i="6"/>
  <c r="D755" i="7"/>
  <c r="D707" i="7"/>
  <c r="N707" i="6"/>
  <c r="BB229" i="1"/>
  <c r="AF229" i="6"/>
  <c r="BB189" i="1"/>
  <c r="I189" i="6"/>
  <c r="BB196" i="1"/>
  <c r="BB199" i="1"/>
  <c r="AF199" i="6"/>
  <c r="BB41" i="1"/>
  <c r="BB57" i="1"/>
  <c r="I57" i="6"/>
  <c r="BB10" i="1"/>
  <c r="N694" i="6"/>
  <c r="D694" i="7"/>
  <c r="BB144" i="1"/>
  <c r="I144" i="6"/>
  <c r="BB34" i="1"/>
  <c r="BB26" i="1"/>
  <c r="I26" i="6"/>
  <c r="N717" i="6"/>
  <c r="D717" i="7"/>
  <c r="N709" i="6"/>
  <c r="D709" i="7"/>
  <c r="BB533" i="1"/>
  <c r="G422" i="7"/>
  <c r="AF422" i="6"/>
  <c r="BB195" i="1"/>
  <c r="N195" i="6"/>
  <c r="BB175" i="1"/>
  <c r="N175" i="6"/>
  <c r="BB69" i="1"/>
  <c r="BB721" i="1"/>
  <c r="AF721" i="6"/>
  <c r="G578" i="7"/>
  <c r="AF578" i="6"/>
  <c r="G292" i="7"/>
  <c r="AF292" i="6"/>
  <c r="BB276" i="1"/>
  <c r="AF276" i="6"/>
  <c r="BB95" i="1"/>
  <c r="AF95" i="6"/>
  <c r="BB286" i="1"/>
  <c r="AF286" i="6"/>
  <c r="BB256" i="1"/>
  <c r="Z256" i="6"/>
  <c r="BB87" i="1"/>
  <c r="AF87" i="6"/>
  <c r="BB18" i="1"/>
  <c r="BB735" i="1"/>
  <c r="AF735" i="6"/>
  <c r="BB719" i="1"/>
  <c r="AF719" i="6"/>
  <c r="BB299" i="1"/>
  <c r="AF299" i="6"/>
  <c r="BB283" i="1"/>
  <c r="AF283" i="6"/>
  <c r="BB267" i="1"/>
  <c r="AF267" i="6"/>
  <c r="BB244" i="1"/>
  <c r="BB129" i="1"/>
  <c r="Z129" i="6"/>
  <c r="BB125" i="1"/>
  <c r="Z125" i="6"/>
  <c r="BB197" i="1"/>
  <c r="AF197" i="6"/>
  <c r="BB745" i="1"/>
  <c r="AF745" i="6"/>
  <c r="BB288" i="1"/>
  <c r="BB236" i="1"/>
  <c r="BB147" i="1"/>
  <c r="AF147" i="6"/>
  <c r="BB741" i="1"/>
  <c r="AF741" i="6"/>
  <c r="BB747" i="1"/>
  <c r="AF747" i="6"/>
  <c r="BB753" i="1"/>
  <c r="T765" i="6"/>
  <c r="E765" i="7"/>
  <c r="N697" i="6"/>
  <c r="D697" i="7"/>
  <c r="T556" i="6"/>
  <c r="E556" i="7"/>
  <c r="T526" i="6"/>
  <c r="E526" i="7"/>
  <c r="BB518" i="1"/>
  <c r="N518" i="6"/>
  <c r="D518" i="7"/>
  <c r="I721" i="6"/>
  <c r="C721" i="7"/>
  <c r="T569" i="6"/>
  <c r="E569" i="7"/>
  <c r="T484" i="6"/>
  <c r="E484" i="7"/>
  <c r="N305" i="6"/>
  <c r="D305" i="7"/>
  <c r="T428" i="6"/>
  <c r="E428" i="7"/>
  <c r="T297" i="6"/>
  <c r="E297" i="7"/>
  <c r="T281" i="6"/>
  <c r="E281" i="7"/>
  <c r="N426" i="6"/>
  <c r="D426" i="7"/>
  <c r="T300" i="6"/>
  <c r="E300" i="7"/>
  <c r="T284" i="6"/>
  <c r="E284" i="7"/>
  <c r="BB565" i="1"/>
  <c r="N565" i="6"/>
  <c r="BB595" i="1"/>
  <c r="I595" i="6"/>
  <c r="N540" i="6"/>
  <c r="D540" i="7"/>
  <c r="Z436" i="6"/>
  <c r="F436" i="7"/>
  <c r="I798" i="6"/>
  <c r="C798" i="7"/>
  <c r="I809" i="6"/>
  <c r="C809" i="7"/>
  <c r="N696" i="6"/>
  <c r="D696" i="7"/>
  <c r="T564" i="6"/>
  <c r="E564" i="7"/>
  <c r="I532" i="6"/>
  <c r="C532" i="7"/>
  <c r="I334" i="6"/>
  <c r="C334" i="7"/>
  <c r="I476" i="6"/>
  <c r="C476" i="7"/>
  <c r="N465" i="6"/>
  <c r="D465" i="7"/>
  <c r="BB469" i="1"/>
  <c r="N469" i="6"/>
  <c r="Z401" i="6"/>
  <c r="F401" i="7"/>
  <c r="N309" i="6"/>
  <c r="D309" i="7"/>
  <c r="T299" i="6"/>
  <c r="E299" i="7"/>
  <c r="T283" i="6"/>
  <c r="E283" i="7"/>
  <c r="T320" i="6"/>
  <c r="E320" i="7"/>
  <c r="I836" i="6"/>
  <c r="C836" i="7"/>
  <c r="D765" i="7"/>
  <c r="N765" i="6"/>
  <c r="D759" i="7"/>
  <c r="N759" i="6"/>
  <c r="N769" i="6"/>
  <c r="D769" i="7"/>
  <c r="D729" i="7"/>
  <c r="N729" i="6"/>
  <c r="I629" i="6"/>
  <c r="C629" i="7"/>
  <c r="N577" i="6"/>
  <c r="D577" i="7"/>
  <c r="N548" i="6"/>
  <c r="D548" i="7"/>
  <c r="F711" i="7"/>
  <c r="Z711" i="6"/>
  <c r="N560" i="6"/>
  <c r="D560" i="7"/>
  <c r="N568" i="6"/>
  <c r="D568" i="7"/>
  <c r="BB512" i="1"/>
  <c r="BB496" i="1"/>
  <c r="N562" i="6"/>
  <c r="BB562" i="1"/>
  <c r="D562" i="7"/>
  <c r="N689" i="6"/>
  <c r="D689" i="7"/>
  <c r="Z588" i="6"/>
  <c r="F588" i="7"/>
  <c r="I531" i="6"/>
  <c r="C531" i="7"/>
  <c r="Z501" i="6"/>
  <c r="F501" i="7"/>
  <c r="I516" i="6"/>
  <c r="C516" i="7"/>
  <c r="I845" i="6"/>
  <c r="C845" i="7"/>
  <c r="I570" i="6"/>
  <c r="T549" i="6"/>
  <c r="E549" i="7"/>
  <c r="I479" i="6"/>
  <c r="C479" i="7"/>
  <c r="I362" i="6"/>
  <c r="C362" i="7"/>
  <c r="D466" i="7"/>
  <c r="T301" i="6"/>
  <c r="E301" i="7"/>
  <c r="T285" i="6"/>
  <c r="E285" i="7"/>
  <c r="BB477" i="1"/>
  <c r="N477" i="6"/>
  <c r="D477" i="7"/>
  <c r="T304" i="6"/>
  <c r="E304" i="7"/>
  <c r="BB798" i="1"/>
  <c r="H798" i="7" s="1"/>
  <c r="AF798" i="6"/>
  <c r="BB675" i="1"/>
  <c r="I675" i="6"/>
  <c r="N572" i="6"/>
  <c r="D572" i="7"/>
  <c r="BB522" i="1"/>
  <c r="Z462" i="6"/>
  <c r="F462" i="7"/>
  <c r="BB509" i="1"/>
  <c r="BB501" i="1"/>
  <c r="BB493" i="1"/>
  <c r="N580" i="6"/>
  <c r="D580" i="7"/>
  <c r="I849" i="6"/>
  <c r="C849" i="7"/>
  <c r="I833" i="6"/>
  <c r="C833" i="7"/>
  <c r="I793" i="6"/>
  <c r="C793" i="7"/>
  <c r="T739" i="6"/>
  <c r="E739" i="7"/>
  <c r="T551" i="6"/>
  <c r="E551" i="7"/>
  <c r="I813" i="6"/>
  <c r="C813" i="7"/>
  <c r="D523" i="7"/>
  <c r="N523" i="6"/>
  <c r="N321" i="6"/>
  <c r="D321" i="7"/>
  <c r="T303" i="6"/>
  <c r="E303" i="7"/>
  <c r="T287" i="6"/>
  <c r="E287" i="7"/>
  <c r="T298" i="6"/>
  <c r="E298" i="7"/>
  <c r="T282" i="6"/>
  <c r="E282" i="7"/>
  <c r="BB439" i="1"/>
  <c r="N325" i="6"/>
  <c r="D325" i="7"/>
  <c r="D723" i="7"/>
  <c r="N723" i="6"/>
  <c r="BB336" i="1"/>
  <c r="BB322" i="1"/>
  <c r="BB43" i="1"/>
  <c r="BB22" i="1"/>
  <c r="I22" i="6"/>
  <c r="D682" i="7"/>
  <c r="N682" i="6"/>
  <c r="D674" i="7"/>
  <c r="N674" i="6"/>
  <c r="D666" i="7"/>
  <c r="N666" i="6"/>
  <c r="D616" i="7"/>
  <c r="N616" i="6"/>
  <c r="AF595" i="6"/>
  <c r="G595" i="7"/>
  <c r="N590" i="6"/>
  <c r="D590" i="7"/>
  <c r="N377" i="6"/>
  <c r="D377" i="7"/>
  <c r="Z399" i="6"/>
  <c r="F399" i="7"/>
  <c r="BB460" i="1"/>
  <c r="BB428" i="1"/>
  <c r="I344" i="6"/>
  <c r="C344" i="7"/>
  <c r="D329" i="7"/>
  <c r="N329" i="6"/>
  <c r="D825" i="7"/>
  <c r="N825" i="6"/>
  <c r="D772" i="7"/>
  <c r="F675" i="7"/>
  <c r="Z675" i="6"/>
  <c r="D622" i="7"/>
  <c r="D614" i="7"/>
  <c r="N614" i="6"/>
  <c r="D383" i="7"/>
  <c r="D405" i="7"/>
  <c r="N405" i="6"/>
  <c r="G389" i="7"/>
  <c r="AF389" i="6"/>
  <c r="BB357" i="1"/>
  <c r="AF357" i="6"/>
  <c r="BB80" i="1"/>
  <c r="I80" i="6"/>
  <c r="D678" i="7"/>
  <c r="N678" i="6"/>
  <c r="N670" i="6"/>
  <c r="D670" i="7"/>
  <c r="D662" i="7"/>
  <c r="N662" i="6"/>
  <c r="D655" i="7"/>
  <c r="N655" i="6"/>
  <c r="N595" i="6"/>
  <c r="D595" i="7"/>
  <c r="D403" i="7"/>
  <c r="N403" i="6"/>
  <c r="D401" i="7"/>
  <c r="N401" i="6"/>
  <c r="F391" i="7"/>
  <c r="Z391" i="6"/>
  <c r="D381" i="7"/>
  <c r="N381" i="6"/>
  <c r="BB484" i="1"/>
  <c r="BB311" i="1"/>
  <c r="Z311" i="6"/>
  <c r="BB330" i="1"/>
  <c r="AF330" i="6"/>
  <c r="BB225" i="1"/>
  <c r="AF225" i="6"/>
  <c r="BB188" i="1"/>
  <c r="BB165" i="1"/>
  <c r="I165" i="6"/>
  <c r="BB149" i="1"/>
  <c r="N149" i="6"/>
  <c r="BB65" i="1"/>
  <c r="I65" i="6"/>
  <c r="BB72" i="1"/>
  <c r="BB25" i="1"/>
  <c r="I25" i="6"/>
  <c r="BB11" i="1"/>
  <c r="BB35" i="1"/>
  <c r="BB45" i="1"/>
  <c r="BB769" i="1"/>
  <c r="AF769" i="6"/>
  <c r="BB272" i="1"/>
  <c r="AF272" i="6"/>
  <c r="BB246" i="1"/>
  <c r="AF246" i="6"/>
  <c r="BB198" i="1"/>
  <c r="AF198" i="6"/>
  <c r="BB180" i="1"/>
  <c r="AF180" i="6"/>
  <c r="BB79" i="1"/>
  <c r="AF79" i="6"/>
  <c r="BB761" i="1"/>
  <c r="AF761" i="6"/>
  <c r="BB157" i="1"/>
  <c r="AF157" i="6"/>
  <c r="G715" i="7"/>
  <c r="AF715" i="6"/>
  <c r="H340" i="7"/>
  <c r="AI340" i="6"/>
  <c r="BB257" i="1"/>
  <c r="AF257" i="6"/>
  <c r="BB238" i="1"/>
  <c r="AF238" i="6"/>
  <c r="BB707" i="1"/>
  <c r="AF707" i="6"/>
  <c r="BB579" i="1"/>
  <c r="AF579" i="6"/>
  <c r="BB577" i="1"/>
  <c r="AF577" i="6"/>
  <c r="BB295" i="1"/>
  <c r="AF295" i="6"/>
  <c r="AF279" i="6"/>
  <c r="BB254" i="1"/>
  <c r="Z254" i="6"/>
  <c r="BB245" i="1"/>
  <c r="BB184" i="1"/>
  <c r="AF184" i="6"/>
  <c r="BB137" i="1"/>
  <c r="Z137" i="6"/>
  <c r="BB86" i="1"/>
  <c r="AF86" i="6"/>
  <c r="BB224" i="1"/>
  <c r="AF224" i="6"/>
  <c r="BB729" i="1"/>
  <c r="G574" i="7"/>
  <c r="AF574" i="6"/>
  <c r="BB743" i="1"/>
  <c r="AF743" i="6"/>
  <c r="BB47" i="1"/>
  <c r="BB763" i="1"/>
  <c r="AF763" i="6"/>
  <c r="Z654" i="6"/>
  <c r="F654" i="7"/>
  <c r="I817" i="6"/>
  <c r="C817" i="7"/>
  <c r="T581" i="6"/>
  <c r="E581" i="7"/>
  <c r="I761" i="6"/>
  <c r="C761" i="7"/>
  <c r="I558" i="6"/>
  <c r="C558" i="7"/>
  <c r="I523" i="6"/>
  <c r="C523" i="7"/>
  <c r="I500" i="6"/>
  <c r="C500" i="7"/>
  <c r="T480" i="6"/>
  <c r="E480" i="7"/>
  <c r="T453" i="6"/>
  <c r="E453" i="7"/>
  <c r="T317" i="6"/>
  <c r="E317" i="7"/>
  <c r="T315" i="6"/>
  <c r="E315" i="7"/>
  <c r="T306" i="6"/>
  <c r="E306" i="7"/>
  <c r="N735" i="6"/>
  <c r="D735" i="7"/>
  <c r="D761" i="7"/>
  <c r="N761" i="6"/>
  <c r="BB669" i="1"/>
  <c r="I669" i="6"/>
  <c r="T553" i="6"/>
  <c r="E553" i="7"/>
  <c r="T529" i="6"/>
  <c r="E529" i="7"/>
  <c r="I527" i="6"/>
  <c r="C527" i="7"/>
  <c r="I789" i="6"/>
  <c r="C789" i="7"/>
  <c r="I529" i="6"/>
  <c r="C529" i="7"/>
  <c r="N499" i="6"/>
  <c r="D499" i="7"/>
  <c r="I490" i="6"/>
  <c r="C490" i="7"/>
  <c r="N470" i="6"/>
  <c r="D470" i="7"/>
  <c r="D312" i="7"/>
  <c r="T312" i="6"/>
  <c r="E312" i="7"/>
  <c r="Z359" i="6"/>
  <c r="F359" i="7"/>
  <c r="T302" i="6"/>
  <c r="E302" i="7"/>
  <c r="T286" i="6"/>
  <c r="E286" i="7"/>
  <c r="BB599" i="1"/>
  <c r="I599" i="6"/>
  <c r="BB581" i="1"/>
  <c r="I801" i="6"/>
  <c r="C801" i="7"/>
  <c r="Z555" i="6"/>
  <c r="F555" i="7"/>
  <c r="I524" i="6"/>
  <c r="C524" i="7"/>
  <c r="I517" i="6"/>
  <c r="C517" i="7"/>
  <c r="T507" i="6"/>
  <c r="E507" i="7"/>
  <c r="T499" i="6"/>
  <c r="E499" i="7"/>
  <c r="I734" i="6"/>
  <c r="C734" i="7"/>
  <c r="N571" i="6"/>
  <c r="D571" i="7"/>
  <c r="N693" i="6"/>
  <c r="D693" i="7"/>
  <c r="N429" i="6"/>
  <c r="D429" i="7"/>
  <c r="I485" i="6"/>
  <c r="C485" i="7"/>
  <c r="I470" i="6"/>
  <c r="C470" i="7"/>
  <c r="Z340" i="6"/>
  <c r="F340" i="7"/>
  <c r="I475" i="6"/>
  <c r="C475" i="7"/>
  <c r="I346" i="6"/>
  <c r="C346" i="7"/>
  <c r="N308" i="6"/>
  <c r="D308" i="7"/>
  <c r="T324" i="6"/>
  <c r="E324" i="7"/>
  <c r="T288" i="6"/>
  <c r="E288" i="7"/>
  <c r="I803" i="6"/>
  <c r="C803" i="7"/>
  <c r="I782" i="6"/>
  <c r="C782" i="7"/>
  <c r="D743" i="7"/>
  <c r="N743" i="6"/>
  <c r="D763" i="7"/>
  <c r="N763" i="6"/>
  <c r="N745" i="6"/>
  <c r="D745" i="7"/>
  <c r="T755" i="6"/>
  <c r="E755" i="7"/>
  <c r="T717" i="6"/>
  <c r="E717" i="7"/>
  <c r="N684" i="6"/>
  <c r="D684" i="7"/>
  <c r="N567" i="6"/>
  <c r="D567" i="7"/>
  <c r="T547" i="6"/>
  <c r="E547" i="7"/>
  <c r="D514" i="7"/>
  <c r="N514" i="6"/>
  <c r="BB514" i="1"/>
  <c r="N503" i="6"/>
  <c r="D503" i="7"/>
  <c r="D705" i="7"/>
  <c r="N543" i="6"/>
  <c r="D543" i="7"/>
  <c r="Z461" i="6"/>
  <c r="F461" i="7"/>
  <c r="N319" i="6"/>
  <c r="BB319" i="1"/>
  <c r="D319" i="7"/>
  <c r="T307" i="6"/>
  <c r="E307" i="7"/>
  <c r="N313" i="6"/>
  <c r="D313" i="7"/>
  <c r="I480" i="6"/>
  <c r="BB480" i="1"/>
  <c r="C480" i="7"/>
  <c r="BB63" i="1"/>
  <c r="N63" i="6"/>
  <c r="BB814" i="1"/>
  <c r="N757" i="6"/>
  <c r="D757" i="7"/>
  <c r="D721" i="7"/>
  <c r="N721" i="6"/>
  <c r="BB546" i="1"/>
  <c r="BB698" i="1"/>
  <c r="I698" i="6"/>
  <c r="BB679" i="1"/>
  <c r="I679" i="6"/>
  <c r="BB660" i="1"/>
  <c r="BB628" i="1"/>
  <c r="Z572" i="6"/>
  <c r="F572" i="7"/>
  <c r="N760" i="6"/>
  <c r="D760" i="7"/>
  <c r="D668" i="7"/>
  <c r="N668" i="6"/>
  <c r="Z663" i="6"/>
  <c r="F663" i="7"/>
  <c r="AF624" i="6"/>
  <c r="G624" i="7"/>
  <c r="D618" i="7"/>
  <c r="N618" i="6"/>
  <c r="D609" i="7"/>
  <c r="N609" i="6"/>
  <c r="D592" i="7"/>
  <c r="N592" i="6"/>
  <c r="D387" i="7"/>
  <c r="N387" i="6"/>
  <c r="N407" i="6"/>
  <c r="D407" i="7"/>
  <c r="D389" i="7"/>
  <c r="N389" i="6"/>
  <c r="BB217" i="1"/>
  <c r="AF217" i="6"/>
  <c r="BB209" i="1"/>
  <c r="AF209" i="6"/>
  <c r="BB192" i="1"/>
  <c r="BB61" i="1"/>
  <c r="I61" i="6"/>
  <c r="N691" i="6"/>
  <c r="D691" i="7"/>
  <c r="BB221" i="1"/>
  <c r="Z221" i="6"/>
  <c r="BB160" i="1"/>
  <c r="N160" i="6"/>
  <c r="BB181" i="1"/>
  <c r="I181" i="6"/>
  <c r="BB83" i="1"/>
  <c r="N83" i="6"/>
  <c r="BB67" i="1"/>
  <c r="I67" i="6"/>
  <c r="BB49" i="1"/>
  <c r="I49" i="6"/>
  <c r="BB27" i="1"/>
  <c r="I348" i="6"/>
  <c r="C348" i="7"/>
  <c r="BB324" i="1"/>
  <c r="BB308" i="1"/>
  <c r="BB37" i="1"/>
  <c r="BB31" i="1"/>
  <c r="BB46" i="1"/>
  <c r="BB52" i="1"/>
  <c r="I52" i="6"/>
  <c r="F424" i="7"/>
  <c r="Z424" i="6"/>
  <c r="BB301" i="1"/>
  <c r="BB297" i="1"/>
  <c r="BB269" i="1"/>
  <c r="BB148" i="1"/>
  <c r="I148" i="6"/>
  <c r="BB191" i="1"/>
  <c r="N191" i="6"/>
  <c r="BB159" i="1"/>
  <c r="N159" i="6"/>
  <c r="BB39" i="1"/>
  <c r="BB91" i="1"/>
  <c r="BB42" i="1"/>
  <c r="BB703" i="1"/>
  <c r="AF703" i="6"/>
  <c r="BB208" i="1"/>
  <c r="Z208" i="6"/>
  <c r="BB300" i="1"/>
  <c r="AF300" i="6"/>
  <c r="BB284" i="1"/>
  <c r="AF284" i="6"/>
  <c r="BB268" i="1"/>
  <c r="AF268" i="6"/>
  <c r="BB262" i="1"/>
  <c r="Z262" i="6"/>
  <c r="BB183" i="1"/>
  <c r="AF183" i="6"/>
  <c r="BB164" i="1"/>
  <c r="AF164" i="6"/>
  <c r="BB709" i="1"/>
  <c r="AF709" i="6"/>
  <c r="BB170" i="1"/>
  <c r="AF170" i="6"/>
  <c r="BB77" i="1"/>
  <c r="Z77" i="6"/>
  <c r="F341" i="7"/>
  <c r="Z341" i="6"/>
  <c r="BB171" i="1"/>
  <c r="AF171" i="6"/>
  <c r="BB90" i="1"/>
  <c r="Z90" i="6"/>
  <c r="BB30" i="1"/>
  <c r="BB291" i="1"/>
  <c r="H291" i="7" s="1"/>
  <c r="AF291" i="6"/>
  <c r="BB275" i="1"/>
  <c r="AF275" i="6"/>
  <c r="BB168" i="1"/>
  <c r="AF168" i="6"/>
  <c r="BB123" i="1"/>
  <c r="Z123" i="6"/>
  <c r="BB575" i="1"/>
  <c r="AF575" i="6"/>
  <c r="BB155" i="1"/>
  <c r="Z155" i="6"/>
  <c r="H373" i="7"/>
  <c r="AI373" i="6"/>
  <c r="BB278" i="1"/>
  <c r="AF278" i="6"/>
  <c r="BB71" i="1"/>
  <c r="AF71" i="6"/>
  <c r="BB705" i="1"/>
  <c r="BB339" i="1"/>
  <c r="AF339" i="6"/>
  <c r="BB765" i="1"/>
  <c r="BB749" i="1"/>
  <c r="BB757" i="1"/>
  <c r="BB110" i="1"/>
  <c r="BB583" i="1"/>
  <c r="T769" i="6"/>
  <c r="E769" i="7"/>
  <c r="I729" i="6"/>
  <c r="C729" i="7"/>
  <c r="N687" i="6"/>
  <c r="D687" i="7"/>
  <c r="T543" i="6"/>
  <c r="E543" i="7"/>
  <c r="BB527" i="1"/>
  <c r="N527" i="6"/>
  <c r="D527" i="7"/>
  <c r="T761" i="6"/>
  <c r="E761" i="7"/>
  <c r="N547" i="6"/>
  <c r="D547" i="7"/>
  <c r="N539" i="6"/>
  <c r="D539" i="7"/>
  <c r="I508" i="6"/>
  <c r="C508" i="7"/>
  <c r="N335" i="6"/>
  <c r="D335" i="7"/>
  <c r="T477" i="6"/>
  <c r="E477" i="7"/>
  <c r="N323" i="6"/>
  <c r="D323" i="7"/>
  <c r="T289" i="6"/>
  <c r="E289" i="7"/>
  <c r="T273" i="6"/>
  <c r="E273" i="7"/>
  <c r="N331" i="6"/>
  <c r="D331" i="7"/>
  <c r="T292" i="6"/>
  <c r="E292" i="7"/>
  <c r="T276" i="6"/>
  <c r="E276" i="7"/>
  <c r="BB53" i="1"/>
  <c r="N53" i="6"/>
  <c r="D556" i="7"/>
  <c r="N556" i="6"/>
  <c r="Z492" i="6"/>
  <c r="F492" i="7"/>
  <c r="BB457" i="1"/>
  <c r="BB449" i="1"/>
  <c r="N333" i="6"/>
  <c r="D333" i="7"/>
  <c r="I383" i="6"/>
  <c r="I830" i="6"/>
  <c r="C830" i="7"/>
  <c r="N686" i="6"/>
  <c r="D686" i="7"/>
  <c r="I534" i="6"/>
  <c r="C534" i="7"/>
  <c r="I486" i="6"/>
  <c r="C486" i="7"/>
  <c r="BB485" i="1"/>
  <c r="N485" i="6"/>
  <c r="Z387" i="6"/>
  <c r="F387" i="7"/>
  <c r="N307" i="6"/>
  <c r="D307" i="7"/>
  <c r="T291" i="6"/>
  <c r="E291" i="7"/>
  <c r="T275" i="6"/>
  <c r="E275" i="7"/>
  <c r="BB756" i="1"/>
  <c r="I847" i="6"/>
  <c r="C847" i="7"/>
  <c r="I839" i="6"/>
  <c r="C839" i="7"/>
  <c r="I823" i="6"/>
  <c r="C823" i="7"/>
  <c r="N749" i="6"/>
  <c r="D749" i="7"/>
  <c r="N727" i="6"/>
  <c r="D727" i="7"/>
  <c r="N552" i="6"/>
  <c r="D552" i="7"/>
  <c r="F703" i="7"/>
  <c r="Z703" i="6"/>
  <c r="BB507" i="1"/>
  <c r="BB499" i="1"/>
  <c r="Z362" i="6"/>
  <c r="F362" i="7"/>
  <c r="BB375" i="1"/>
  <c r="I375" i="6"/>
  <c r="N685" i="6"/>
  <c r="D685" i="7"/>
  <c r="N570" i="6"/>
  <c r="I521" i="6"/>
  <c r="C521" i="7"/>
  <c r="I512" i="6"/>
  <c r="C512" i="7"/>
  <c r="I504" i="6"/>
  <c r="C504" i="7"/>
  <c r="N551" i="6"/>
  <c r="D551" i="7"/>
  <c r="Z445" i="6"/>
  <c r="F445" i="7"/>
  <c r="I350" i="6"/>
  <c r="C350" i="7"/>
  <c r="I468" i="6"/>
  <c r="BB468" i="1"/>
  <c r="C468" i="7"/>
  <c r="T461" i="6"/>
  <c r="E461" i="7"/>
  <c r="Z395" i="6"/>
  <c r="F395" i="7"/>
  <c r="T293" i="6"/>
  <c r="E293" i="7"/>
  <c r="T277" i="6"/>
  <c r="E277" i="7"/>
  <c r="T610" i="6"/>
  <c r="E610" i="7"/>
  <c r="BB699" i="1"/>
  <c r="I699" i="6"/>
  <c r="Z548" i="6"/>
  <c r="F548" i="7"/>
  <c r="BB566" i="1"/>
  <c r="BB830" i="1"/>
  <c r="AF830" i="6"/>
  <c r="I611" i="6"/>
  <c r="BB538" i="1"/>
  <c r="BB510" i="1"/>
  <c r="Z510" i="6"/>
  <c r="BB494" i="1"/>
  <c r="Z494" i="6"/>
  <c r="BB434" i="1"/>
  <c r="Z434" i="6"/>
  <c r="F426" i="7"/>
  <c r="Z426" i="6"/>
  <c r="BB537" i="1"/>
  <c r="BB498" i="1"/>
  <c r="I838" i="6"/>
  <c r="C838" i="7"/>
  <c r="I841" i="6"/>
  <c r="C841" i="7"/>
  <c r="I825" i="6"/>
  <c r="C825" i="7"/>
  <c r="I797" i="6"/>
  <c r="C797" i="7"/>
  <c r="T572" i="6"/>
  <c r="E572" i="7"/>
  <c r="Z469" i="6"/>
  <c r="F469" i="7"/>
  <c r="N327" i="6"/>
  <c r="D327" i="7"/>
  <c r="T295" i="6"/>
  <c r="E295" i="7"/>
  <c r="T279" i="6"/>
  <c r="E279" i="7"/>
  <c r="I477" i="6"/>
  <c r="C477" i="7"/>
  <c r="I327" i="6"/>
  <c r="BB327" i="1"/>
  <c r="N304" i="6"/>
  <c r="D304" i="7"/>
  <c r="T290" i="6"/>
  <c r="E290" i="7"/>
  <c r="T274" i="6"/>
  <c r="E274" i="7"/>
  <c r="BB750" i="1"/>
  <c r="BB665" i="1"/>
  <c r="I665" i="6"/>
  <c r="BB580" i="1"/>
  <c r="N564" i="6"/>
  <c r="D564" i="7"/>
  <c r="BB473" i="1"/>
  <c r="BB463" i="1"/>
  <c r="BB455" i="1"/>
  <c r="BB447" i="1"/>
  <c r="Z358" i="6"/>
  <c r="F358" i="7"/>
  <c r="BB335" i="1"/>
  <c r="N713" i="6"/>
  <c r="D713" i="7"/>
  <c r="BB846" i="1"/>
  <c r="N703" i="6"/>
  <c r="D703" i="7"/>
  <c r="F417" i="7"/>
  <c r="Z417" i="6"/>
  <c r="BB328" i="1"/>
  <c r="BB314" i="1"/>
  <c r="BB152" i="1"/>
  <c r="I152" i="6"/>
  <c r="BB134" i="1"/>
  <c r="BB36" i="1"/>
  <c r="I36" i="6"/>
  <c r="BB28" i="1"/>
  <c r="I28" i="6"/>
  <c r="D625" i="7"/>
  <c r="N625" i="6"/>
  <c r="BB833" i="1"/>
  <c r="N833" i="6"/>
  <c r="N728" i="6"/>
  <c r="D728" i="7"/>
  <c r="D657" i="7"/>
  <c r="N657" i="6"/>
  <c r="N597" i="6"/>
  <c r="D597" i="7"/>
  <c r="F382" i="7"/>
  <c r="Z382" i="6"/>
  <c r="BB454" i="1"/>
  <c r="Z356" i="6"/>
  <c r="F356" i="7"/>
  <c r="Z348" i="6"/>
  <c r="F348" i="7"/>
  <c r="G406" i="7"/>
  <c r="AF406" i="6"/>
  <c r="D635" i="7"/>
  <c r="N635" i="6"/>
  <c r="N612" i="6"/>
  <c r="D612" i="7"/>
  <c r="D601" i="7"/>
  <c r="N601" i="6"/>
  <c r="D588" i="7"/>
  <c r="N588" i="6"/>
  <c r="D391" i="7"/>
  <c r="N391" i="6"/>
  <c r="BB205" i="1"/>
  <c r="Z205" i="6"/>
  <c r="BB172" i="1"/>
  <c r="BB92" i="1"/>
  <c r="N92" i="6"/>
  <c r="D744" i="7"/>
  <c r="N744" i="6"/>
  <c r="N660" i="6"/>
  <c r="D660" i="7"/>
  <c r="N642" i="6"/>
  <c r="N605" i="6"/>
  <c r="D409" i="7"/>
  <c r="N399" i="6"/>
  <c r="D399" i="7"/>
  <c r="N413" i="6"/>
  <c r="D413" i="7"/>
  <c r="BB323" i="1"/>
  <c r="Z323" i="6"/>
  <c r="BB315" i="1"/>
  <c r="Z315" i="6"/>
  <c r="BB307" i="1"/>
  <c r="Z307" i="6"/>
  <c r="BB176" i="1"/>
  <c r="BB88" i="1"/>
  <c r="BB59" i="1"/>
  <c r="I59" i="6"/>
  <c r="BB38" i="1"/>
  <c r="BB213" i="1"/>
  <c r="AF213" i="6"/>
  <c r="T640" i="6"/>
  <c r="E640" i="7"/>
  <c r="AI637" i="6"/>
  <c r="BB303" i="1"/>
  <c r="BB715" i="1"/>
  <c r="G296" i="7"/>
  <c r="G575" i="7"/>
  <c r="G737" i="7"/>
  <c r="G294" i="7"/>
  <c r="G278" i="7"/>
  <c r="G302" i="7"/>
  <c r="G741" i="7"/>
  <c r="BB292" i="1"/>
  <c r="G711" i="7"/>
  <c r="G286" i="7"/>
  <c r="H802" i="7"/>
  <c r="H852" i="7"/>
  <c r="H836" i="7"/>
  <c r="H320" i="7"/>
  <c r="H289" i="7"/>
  <c r="H732" i="7"/>
  <c r="H730" i="7"/>
  <c r="H329" i="7"/>
  <c r="H661" i="7"/>
  <c r="H804" i="7"/>
  <c r="H362" i="7"/>
  <c r="H490" i="7"/>
  <c r="H521" i="7"/>
  <c r="H662" i="7"/>
  <c r="H841" i="7"/>
  <c r="H342" i="7"/>
  <c r="H759" i="7"/>
  <c r="H784" i="7"/>
  <c r="H621" i="7"/>
  <c r="H777" i="7"/>
  <c r="H805" i="7"/>
  <c r="H555" i="7"/>
  <c r="H649" i="7"/>
  <c r="H792" i="7"/>
  <c r="H748" i="7"/>
  <c r="H613" i="7"/>
  <c r="H363" i="7"/>
  <c r="H515" i="7"/>
  <c r="H631" i="7"/>
  <c r="H827" i="7"/>
  <c r="H823" i="7"/>
  <c r="H723" i="7"/>
  <c r="H349" i="7"/>
  <c r="H532" i="7"/>
  <c r="H817" i="7"/>
  <c r="H632" i="7"/>
  <c r="H738" i="7"/>
  <c r="H834" i="7"/>
  <c r="H448" i="7"/>
  <c r="H533" i="7"/>
  <c r="H471" i="7"/>
  <c r="H419" i="7"/>
  <c r="H525" i="7"/>
  <c r="H574" i="7"/>
  <c r="H820" i="7"/>
  <c r="H486" i="7"/>
  <c r="H386" i="7"/>
  <c r="H317" i="7"/>
  <c r="H483" i="7"/>
  <c r="H572" i="7"/>
  <c r="H746" i="7"/>
  <c r="H619" i="7"/>
  <c r="H358" i="7"/>
  <c r="H745" i="7"/>
  <c r="H415" i="7"/>
  <c r="H318" i="7"/>
  <c r="H516" i="7"/>
  <c r="H652" i="7"/>
  <c r="H432" i="7"/>
  <c r="H368" i="7"/>
  <c r="H835" i="7"/>
  <c r="H639" i="7"/>
  <c r="H456" i="7"/>
  <c r="H313" i="7"/>
  <c r="H367" i="7"/>
  <c r="H528" i="7"/>
  <c r="H531" i="7"/>
  <c r="H585" i="7"/>
  <c r="H657" i="7"/>
  <c r="H671" i="7"/>
  <c r="H568" i="7"/>
  <c r="H781" i="7"/>
  <c r="H832" i="7"/>
  <c r="H816" i="7"/>
  <c r="H708" i="7"/>
  <c r="H332" i="7"/>
  <c r="H274" i="7"/>
  <c r="H395" i="7"/>
  <c r="H421" i="7"/>
  <c r="H837" i="7"/>
  <c r="H576" i="7"/>
  <c r="F408" i="7"/>
  <c r="H346" i="7"/>
  <c r="H552" i="7"/>
  <c r="H412" i="7"/>
  <c r="H685" i="7"/>
  <c r="H762" i="7"/>
  <c r="H722" i="7"/>
  <c r="H701" i="7"/>
  <c r="H825" i="7"/>
  <c r="H541" i="7"/>
  <c r="G675" i="7"/>
  <c r="F846" i="7"/>
  <c r="G776" i="7"/>
  <c r="C439" i="7"/>
  <c r="H559" i="7"/>
  <c r="C559" i="7"/>
  <c r="F510" i="7"/>
  <c r="H374" i="7"/>
  <c r="G374" i="7"/>
  <c r="C542" i="7"/>
  <c r="G705" i="7"/>
  <c r="H550" i="7"/>
  <c r="H651" i="7"/>
  <c r="F651" i="7"/>
  <c r="F564" i="7"/>
  <c r="H659" i="7"/>
  <c r="H645" i="7"/>
  <c r="G750" i="7"/>
  <c r="H774" i="7"/>
  <c r="G774" i="7"/>
  <c r="G275" i="7"/>
  <c r="C435" i="7"/>
  <c r="C298" i="7"/>
  <c r="H344" i="7"/>
  <c r="G344" i="7"/>
  <c r="C551" i="7"/>
  <c r="H791" i="7"/>
  <c r="F791" i="7"/>
  <c r="C427" i="7"/>
  <c r="C617" i="7"/>
  <c r="H309" i="7"/>
  <c r="F309" i="7"/>
  <c r="F351" i="7"/>
  <c r="H372" i="7"/>
  <c r="C372" i="7"/>
  <c r="C544" i="7"/>
  <c r="H726" i="7"/>
  <c r="G726" i="7"/>
  <c r="F498" i="7"/>
  <c r="G307" i="7"/>
  <c r="H393" i="7"/>
  <c r="H442" i="7"/>
  <c r="H672" i="7"/>
  <c r="H451" i="7"/>
  <c r="G331" i="7"/>
  <c r="G290" i="7"/>
  <c r="F561" i="7"/>
  <c r="H796" i="7"/>
  <c r="G796" i="7"/>
  <c r="G754" i="7"/>
  <c r="G844" i="7"/>
  <c r="H397" i="7"/>
  <c r="C397" i="7"/>
  <c r="G333" i="7"/>
  <c r="H615" i="7"/>
  <c r="F615" i="7"/>
  <c r="C430" i="7"/>
  <c r="F733" i="7"/>
  <c r="H508" i="7"/>
  <c r="F508" i="7"/>
  <c r="F400" i="7"/>
  <c r="F312" i="7"/>
  <c r="H343" i="7"/>
  <c r="F580" i="7"/>
  <c r="G597" i="7"/>
  <c r="G598" i="7"/>
  <c r="G569" i="7"/>
  <c r="H592" i="7"/>
  <c r="H828" i="7"/>
  <c r="G828" i="7"/>
  <c r="H780" i="7"/>
  <c r="G780" i="7"/>
  <c r="H790" i="7"/>
  <c r="G800" i="7"/>
  <c r="G426" i="7"/>
  <c r="H411" i="7"/>
  <c r="G411" i="7"/>
  <c r="H360" i="7"/>
  <c r="H478" i="7"/>
  <c r="H524" i="7"/>
  <c r="H535" i="7"/>
  <c r="G535" i="7"/>
  <c r="F600" i="7"/>
  <c r="G579" i="7"/>
  <c r="G589" i="7"/>
  <c r="H656" i="7"/>
  <c r="F586" i="7"/>
  <c r="H602" i="7"/>
  <c r="G602" i="7"/>
  <c r="H850" i="7"/>
  <c r="F850" i="7"/>
  <c r="F756" i="7"/>
  <c r="G770" i="7"/>
  <c r="G840" i="7"/>
  <c r="G768" i="7"/>
  <c r="F716" i="7"/>
  <c r="H721" i="7"/>
  <c r="G721" i="7"/>
  <c r="G822" i="7"/>
  <c r="G772" i="7"/>
  <c r="C319" i="7"/>
  <c r="C447" i="7"/>
  <c r="H450" i="7"/>
  <c r="C450" i="7"/>
  <c r="C496" i="7"/>
  <c r="C539" i="7"/>
  <c r="C829" i="7"/>
  <c r="G763" i="7"/>
  <c r="H634" i="7"/>
  <c r="G634" i="7"/>
  <c r="H376" i="7"/>
  <c r="G376" i="7"/>
  <c r="F616" i="7"/>
  <c r="H803" i="7"/>
  <c r="H420" i="7"/>
  <c r="F420" i="7"/>
  <c r="H642" i="7"/>
  <c r="C642" i="7"/>
  <c r="F511" i="7"/>
  <c r="G315" i="7"/>
  <c r="H273" i="7"/>
  <c r="G328" i="7"/>
  <c r="H458" i="7"/>
  <c r="C458" i="7"/>
  <c r="G413" i="7"/>
  <c r="G423" i="7"/>
  <c r="H845" i="7"/>
  <c r="F845" i="7"/>
  <c r="C548" i="7"/>
  <c r="G321" i="7"/>
  <c r="G284" i="7"/>
  <c r="G558" i="7"/>
  <c r="H512" i="7"/>
  <c r="F512" i="7"/>
  <c r="G418" i="7"/>
  <c r="H406" i="7"/>
  <c r="F406" i="7"/>
  <c r="H650" i="7"/>
  <c r="G650" i="7"/>
  <c r="H584" i="7"/>
  <c r="G584" i="7"/>
  <c r="H668" i="7"/>
  <c r="F668" i="7"/>
  <c r="H596" i="7"/>
  <c r="F596" i="7"/>
  <c r="G591" i="7"/>
  <c r="H325" i="7"/>
  <c r="C325" i="7"/>
  <c r="C379" i="7"/>
  <c r="G678" i="7"/>
  <c r="F587" i="7"/>
  <c r="H560" i="7"/>
  <c r="F560" i="7"/>
  <c r="F590" i="7"/>
  <c r="G581" i="7"/>
  <c r="H594" i="7"/>
  <c r="H636" i="7"/>
  <c r="F636" i="7"/>
  <c r="F775" i="7"/>
  <c r="G830" i="7"/>
  <c r="H717" i="7"/>
  <c r="G717" i="7"/>
  <c r="H747" i="7"/>
  <c r="H843" i="7"/>
  <c r="F843" i="7"/>
  <c r="H795" i="7"/>
  <c r="G719" i="7"/>
  <c r="H443" i="7"/>
  <c r="C443" i="7"/>
  <c r="G429" i="7"/>
  <c r="F638" i="7"/>
  <c r="C538" i="7"/>
  <c r="H789" i="7"/>
  <c r="F789" i="7"/>
  <c r="F736" i="7"/>
  <c r="H755" i="7"/>
  <c r="G755" i="7"/>
  <c r="H476" i="7"/>
  <c r="F476" i="7"/>
  <c r="F635" i="7"/>
  <c r="F741" i="7"/>
  <c r="H640" i="7"/>
  <c r="C282" i="7"/>
  <c r="H345" i="7"/>
  <c r="G345" i="7"/>
  <c r="G485" i="7"/>
  <c r="C543" i="7"/>
  <c r="F603" i="7"/>
  <c r="H626" i="7"/>
  <c r="F314" i="7"/>
  <c r="G377" i="7"/>
  <c r="G499" i="7"/>
  <c r="G347" i="7"/>
  <c r="H304" i="7"/>
  <c r="F304" i="7"/>
  <c r="H281" i="7"/>
  <c r="H431" i="7"/>
  <c r="G425" i="7"/>
  <c r="H758" i="7"/>
  <c r="G758" i="7"/>
  <c r="N409" i="6" l="1"/>
  <c r="D605" i="7"/>
  <c r="D642" i="7"/>
  <c r="N526" i="6"/>
  <c r="N771" i="6"/>
  <c r="N767" i="6"/>
  <c r="N705" i="6"/>
  <c r="D558" i="7"/>
  <c r="N312" i="6"/>
  <c r="AI625" i="6"/>
  <c r="N383" i="6"/>
  <c r="N772" i="6"/>
  <c r="N466" i="6"/>
  <c r="BB570" i="1"/>
  <c r="AI422" i="6"/>
  <c r="BB316" i="1"/>
  <c r="D731" i="7"/>
  <c r="N316" i="6"/>
  <c r="BB474" i="1"/>
  <c r="D688" i="7"/>
  <c r="D701" i="7"/>
  <c r="BB578" i="1"/>
  <c r="N354" i="6"/>
  <c r="N665" i="6"/>
  <c r="BB409" i="1"/>
  <c r="H409" i="7" s="1"/>
  <c r="BB354" i="1"/>
  <c r="N611" i="6"/>
  <c r="BB511" i="1"/>
  <c r="BB771" i="1"/>
  <c r="H771" i="7" s="1"/>
  <c r="BB742" i="1"/>
  <c r="H742" i="7" s="1"/>
  <c r="BB767" i="1"/>
  <c r="H767" i="7" s="1"/>
  <c r="BB306" i="1"/>
  <c r="H306" i="7" s="1"/>
  <c r="BB544" i="1"/>
  <c r="H544" i="7" s="1"/>
  <c r="AG64" i="5"/>
  <c r="AG113" i="5"/>
  <c r="AI519" i="6"/>
  <c r="AI414" i="6"/>
  <c r="H519" i="7"/>
  <c r="H382" i="7"/>
  <c r="D586" i="7"/>
  <c r="N620" i="6"/>
  <c r="BB611" i="1"/>
  <c r="D544" i="7"/>
  <c r="D771" i="7"/>
  <c r="D767" i="7"/>
  <c r="N558" i="6"/>
  <c r="AI461" i="6"/>
  <c r="N664" i="6"/>
  <c r="N680" i="6"/>
  <c r="BB772" i="1"/>
  <c r="BB466" i="1"/>
  <c r="N751" i="6"/>
  <c r="N474" i="6"/>
  <c r="N688" i="6"/>
  <c r="N701" i="6"/>
  <c r="N578" i="6"/>
  <c r="N653" i="6"/>
  <c r="D718" i="7"/>
  <c r="BB688" i="1"/>
  <c r="H688" i="7" s="1"/>
  <c r="BB731" i="1"/>
  <c r="D306" i="7"/>
  <c r="N742" i="6"/>
  <c r="AG533" i="5"/>
  <c r="H414" i="7"/>
  <c r="N544" i="6"/>
  <c r="D570" i="7"/>
  <c r="BB383" i="1"/>
  <c r="BB558" i="1"/>
  <c r="D664" i="7"/>
  <c r="D751" i="7"/>
  <c r="D692" i="7"/>
  <c r="D511" i="7"/>
  <c r="BB554" i="1"/>
  <c r="D578" i="7"/>
  <c r="BB751" i="1"/>
  <c r="AI751" i="6" s="1"/>
  <c r="D290" i="7"/>
  <c r="D554" i="7"/>
  <c r="BB664" i="1"/>
  <c r="N718" i="6"/>
  <c r="BB379" i="1"/>
  <c r="N306" i="6"/>
  <c r="D487" i="7"/>
  <c r="D379" i="7"/>
  <c r="D742" i="7"/>
  <c r="BB487" i="1"/>
  <c r="H489" i="7"/>
  <c r="BB674" i="1"/>
  <c r="AG100" i="5"/>
  <c r="BB588" i="1"/>
  <c r="H588" i="7" s="1"/>
  <c r="D447" i="7"/>
  <c r="N447" i="6"/>
  <c r="BB377" i="1"/>
  <c r="H377" i="7" s="1"/>
  <c r="D538" i="7"/>
  <c r="N538" i="6"/>
  <c r="BB523" i="1"/>
  <c r="H523" i="7" s="1"/>
  <c r="AI629" i="6"/>
  <c r="AG627" i="5"/>
  <c r="H629" i="7"/>
  <c r="AI213" i="6"/>
  <c r="AG211" i="5"/>
  <c r="AI88" i="6"/>
  <c r="AG86" i="5"/>
  <c r="AI172" i="6"/>
  <c r="AG170" i="5"/>
  <c r="AI454" i="6"/>
  <c r="AG452" i="5"/>
  <c r="AI36" i="6"/>
  <c r="AG34" i="5"/>
  <c r="AI314" i="6"/>
  <c r="AG312" i="5"/>
  <c r="AI447" i="6"/>
  <c r="AG445" i="5"/>
  <c r="AI665" i="6"/>
  <c r="AG663" i="5"/>
  <c r="AI327" i="6"/>
  <c r="AG325" i="5"/>
  <c r="AI538" i="6"/>
  <c r="AG536" i="5"/>
  <c r="AI830" i="6"/>
  <c r="AG828" i="5"/>
  <c r="AG373" i="5"/>
  <c r="AI507" i="6"/>
  <c r="AG505" i="5"/>
  <c r="AG525" i="5"/>
  <c r="AI705" i="6"/>
  <c r="AG703" i="5"/>
  <c r="AI278" i="6"/>
  <c r="AG276" i="5"/>
  <c r="AI155" i="6"/>
  <c r="AG153" i="5"/>
  <c r="AI123" i="6"/>
  <c r="AG121" i="5"/>
  <c r="AI275" i="6"/>
  <c r="AG273" i="5"/>
  <c r="AI42" i="6"/>
  <c r="AG40" i="5"/>
  <c r="AI159" i="6"/>
  <c r="AG157" i="5"/>
  <c r="AI148" i="6"/>
  <c r="AG146" i="5"/>
  <c r="AI52" i="6"/>
  <c r="AG50" i="5"/>
  <c r="AI308" i="6"/>
  <c r="AG306" i="5"/>
  <c r="AI27" i="6"/>
  <c r="AG25" i="5"/>
  <c r="AI67" i="6"/>
  <c r="AG65" i="5"/>
  <c r="AI221" i="6"/>
  <c r="AG219" i="5"/>
  <c r="AI61" i="6"/>
  <c r="AG59" i="5"/>
  <c r="AI628" i="6"/>
  <c r="AG626" i="5"/>
  <c r="AI514" i="6"/>
  <c r="AG512" i="5"/>
  <c r="AI763" i="6"/>
  <c r="AG761" i="5"/>
  <c r="AI224" i="6"/>
  <c r="AG222" i="5"/>
  <c r="AI137" i="6"/>
  <c r="AG135" i="5"/>
  <c r="AI11" i="6"/>
  <c r="AG9" i="5"/>
  <c r="AI225" i="6"/>
  <c r="AG223" i="5"/>
  <c r="AI311" i="6"/>
  <c r="AG309" i="5"/>
  <c r="AI439" i="6"/>
  <c r="AG437" i="5"/>
  <c r="AI501" i="6"/>
  <c r="AG499" i="5"/>
  <c r="AI522" i="6"/>
  <c r="AG520" i="5"/>
  <c r="AI675" i="6"/>
  <c r="AG673" i="5"/>
  <c r="AI562" i="6"/>
  <c r="AG560" i="5"/>
  <c r="AI518" i="6"/>
  <c r="AG516" i="5"/>
  <c r="AI236" i="6"/>
  <c r="AG234" i="5"/>
  <c r="AI267" i="6"/>
  <c r="AG265" i="5"/>
  <c r="AI299" i="6"/>
  <c r="AG297" i="5"/>
  <c r="AI719" i="6"/>
  <c r="AG717" i="5"/>
  <c r="AI69" i="6"/>
  <c r="AG67" i="5"/>
  <c r="AI195" i="6"/>
  <c r="AG193" i="5"/>
  <c r="AI144" i="6"/>
  <c r="AG142" i="5"/>
  <c r="AI10" i="6"/>
  <c r="AG8" i="5"/>
  <c r="AI647" i="6"/>
  <c r="W17" i="13"/>
  <c r="AG645" i="5"/>
  <c r="AI806" i="6"/>
  <c r="AG804" i="5"/>
  <c r="AI612" i="6"/>
  <c r="AG610" i="5"/>
  <c r="AI464" i="6"/>
  <c r="AG462" i="5"/>
  <c r="AI534" i="6"/>
  <c r="AG532" i="5"/>
  <c r="AI179" i="6"/>
  <c r="AG177" i="5"/>
  <c r="AI337" i="6"/>
  <c r="AG335" i="5"/>
  <c r="AI234" i="6"/>
  <c r="AG232" i="5"/>
  <c r="AI241" i="6"/>
  <c r="AG239" i="5"/>
  <c r="AI711" i="6"/>
  <c r="AG709" i="5"/>
  <c r="AI167" i="6"/>
  <c r="AG165" i="5"/>
  <c r="AI220" i="6"/>
  <c r="AG218" i="5"/>
  <c r="AI296" i="6"/>
  <c r="AG294" i="5"/>
  <c r="AI737" i="6"/>
  <c r="AG735" i="5"/>
  <c r="AI341" i="6"/>
  <c r="AG339" i="5"/>
  <c r="AI644" i="6"/>
  <c r="W14" i="13"/>
  <c r="AG642" i="5"/>
  <c r="AI371" i="6"/>
  <c r="AG369" i="5"/>
  <c r="AI412" i="6"/>
  <c r="AG410" i="5"/>
  <c r="AI476" i="6"/>
  <c r="AG474" i="5"/>
  <c r="AI691" i="6"/>
  <c r="AG689" i="5"/>
  <c r="AI794" i="6"/>
  <c r="AG792" i="5"/>
  <c r="AI616" i="6"/>
  <c r="AG614" i="5"/>
  <c r="AI17" i="6"/>
  <c r="AG15" i="5"/>
  <c r="AI98" i="6"/>
  <c r="AG96" i="5"/>
  <c r="AI700" i="6"/>
  <c r="AG698" i="5"/>
  <c r="AI416" i="6"/>
  <c r="AG414" i="5"/>
  <c r="AI365" i="6"/>
  <c r="AG363" i="5"/>
  <c r="AI146" i="6"/>
  <c r="AG144" i="5"/>
  <c r="AI282" i="6"/>
  <c r="AG280" i="5"/>
  <c r="AI446" i="6"/>
  <c r="AG444" i="5"/>
  <c r="AI364" i="6"/>
  <c r="AG362" i="5"/>
  <c r="AI824" i="6"/>
  <c r="AG822" i="5"/>
  <c r="AI488" i="6"/>
  <c r="AG486" i="5"/>
  <c r="AI810" i="6"/>
  <c r="AG808" i="5"/>
  <c r="AG661" i="5"/>
  <c r="AI597" i="6"/>
  <c r="AG595" i="5"/>
  <c r="AI648" i="6"/>
  <c r="W18" i="13"/>
  <c r="AG646" i="5"/>
  <c r="AI219" i="6"/>
  <c r="AG217" i="5"/>
  <c r="AI106" i="6"/>
  <c r="AG104" i="5"/>
  <c r="AI194" i="6"/>
  <c r="AG192" i="5"/>
  <c r="AI505" i="6"/>
  <c r="AG503" i="5"/>
  <c r="AI819" i="6"/>
  <c r="AG817" i="5"/>
  <c r="AI84" i="6"/>
  <c r="AG82" i="5"/>
  <c r="AI97" i="6"/>
  <c r="AG95" i="5"/>
  <c r="AI265" i="6"/>
  <c r="AG263" i="5"/>
  <c r="AI564" i="6"/>
  <c r="AG562" i="5"/>
  <c r="AI438" i="6"/>
  <c r="AG436" i="5"/>
  <c r="AI403" i="6"/>
  <c r="AG401" i="5"/>
  <c r="AG555" i="5"/>
  <c r="AI829" i="6"/>
  <c r="AG827" i="5"/>
  <c r="AI549" i="6"/>
  <c r="AG547" i="5"/>
  <c r="AI726" i="6"/>
  <c r="AG724" i="5"/>
  <c r="AI606" i="6"/>
  <c r="AG604" i="5"/>
  <c r="AI704" i="6"/>
  <c r="AG702" i="5"/>
  <c r="AI185" i="6"/>
  <c r="AG183" i="5"/>
  <c r="AI417" i="6"/>
  <c r="AG415" i="5"/>
  <c r="AI692" i="6"/>
  <c r="AG690" i="5"/>
  <c r="AI701" i="6"/>
  <c r="AG699" i="5"/>
  <c r="AI359" i="6"/>
  <c r="AG357" i="5"/>
  <c r="AI33" i="6"/>
  <c r="AG31" i="5"/>
  <c r="AI389" i="6"/>
  <c r="AG387" i="5"/>
  <c r="AI760" i="6"/>
  <c r="AG758" i="5"/>
  <c r="AI571" i="6"/>
  <c r="AG569" i="5"/>
  <c r="AI343" i="6"/>
  <c r="AG341" i="5"/>
  <c r="AI85" i="6"/>
  <c r="AG83" i="5"/>
  <c r="AI128" i="6"/>
  <c r="AG126" i="5"/>
  <c r="AI681" i="6"/>
  <c r="AG679" i="5"/>
  <c r="AI218" i="6"/>
  <c r="AG216" i="5"/>
  <c r="AI690" i="6"/>
  <c r="AG688" i="5"/>
  <c r="AI117" i="6"/>
  <c r="AG115" i="5"/>
  <c r="AI363" i="6"/>
  <c r="AG361" i="5"/>
  <c r="AI659" i="6"/>
  <c r="AG657" i="5"/>
  <c r="AI831" i="6"/>
  <c r="AG829" i="5"/>
  <c r="AI531" i="6"/>
  <c r="AG529" i="5"/>
  <c r="AI264" i="6"/>
  <c r="AG262" i="5"/>
  <c r="AI781" i="6"/>
  <c r="AG779" i="5"/>
  <c r="AI313" i="6"/>
  <c r="AG311" i="5"/>
  <c r="AI390" i="6"/>
  <c r="AG388" i="5"/>
  <c r="AI803" i="6"/>
  <c r="AG801" i="5"/>
  <c r="AI342" i="6"/>
  <c r="AG340" i="5"/>
  <c r="AI56" i="6"/>
  <c r="AG54" i="5"/>
  <c r="AI640" i="6"/>
  <c r="W10" i="13"/>
  <c r="AG638" i="5"/>
  <c r="AI685" i="6"/>
  <c r="AG683" i="5"/>
  <c r="AI13" i="6"/>
  <c r="AG11" i="5"/>
  <c r="AI204" i="6"/>
  <c r="AG202" i="5"/>
  <c r="AI451" i="6"/>
  <c r="AG449" i="5"/>
  <c r="AI563" i="6"/>
  <c r="AG561" i="5"/>
  <c r="AI825" i="6"/>
  <c r="AG823" i="5"/>
  <c r="AI19" i="6"/>
  <c r="AG17" i="5"/>
  <c r="AI731" i="6"/>
  <c r="AG729" i="5"/>
  <c r="AI568" i="6"/>
  <c r="AG566" i="5"/>
  <c r="AI274" i="6"/>
  <c r="AG272" i="5"/>
  <c r="AI560" i="6"/>
  <c r="AG558" i="5"/>
  <c r="AI325" i="6"/>
  <c r="AG323" i="5"/>
  <c r="AI841" i="6"/>
  <c r="AG839" i="5"/>
  <c r="AI804" i="6"/>
  <c r="AG802" i="5"/>
  <c r="AI360" i="6"/>
  <c r="AG358" i="5"/>
  <c r="AI228" i="6"/>
  <c r="AG226" i="5"/>
  <c r="AG487" i="5"/>
  <c r="AI486" i="6"/>
  <c r="AG484" i="5"/>
  <c r="AI541" i="6"/>
  <c r="AG539" i="5"/>
  <c r="AI780" i="6"/>
  <c r="AG778" i="5"/>
  <c r="AI559" i="6"/>
  <c r="AG557" i="5"/>
  <c r="AG338" i="5"/>
  <c r="AI626" i="6"/>
  <c r="AG624" i="5"/>
  <c r="AI420" i="6"/>
  <c r="AG418" i="5"/>
  <c r="AI544" i="6"/>
  <c r="AG542" i="5"/>
  <c r="AG493" i="5"/>
  <c r="AI528" i="6"/>
  <c r="AG526" i="5"/>
  <c r="AI345" i="6"/>
  <c r="AG343" i="5"/>
  <c r="AI418" i="6"/>
  <c r="AG416" i="5"/>
  <c r="AG348" i="5"/>
  <c r="AI591" i="6"/>
  <c r="AG589" i="5"/>
  <c r="AI425" i="6"/>
  <c r="AG423" i="5"/>
  <c r="AI251" i="6"/>
  <c r="AG249" i="5"/>
  <c r="AI113" i="6"/>
  <c r="AG111" i="5"/>
  <c r="W11" i="13"/>
  <c r="AG639" i="5"/>
  <c r="AI724" i="6"/>
  <c r="AG722" i="5"/>
  <c r="AI513" i="6"/>
  <c r="AG511" i="5"/>
  <c r="AI20" i="6"/>
  <c r="AG18" i="5"/>
  <c r="AI602" i="6"/>
  <c r="AG600" i="5"/>
  <c r="AI405" i="6"/>
  <c r="AG403" i="5"/>
  <c r="AI385" i="6"/>
  <c r="AG383" i="5"/>
  <c r="AI99" i="6"/>
  <c r="AG97" i="5"/>
  <c r="AI249" i="6"/>
  <c r="AG247" i="5"/>
  <c r="AI398" i="6"/>
  <c r="AG396" i="5"/>
  <c r="AI14" i="6"/>
  <c r="AG12" i="5"/>
  <c r="AI173" i="6"/>
  <c r="AG171" i="5"/>
  <c r="AI442" i="6"/>
  <c r="AG440" i="5"/>
  <c r="AI329" i="6"/>
  <c r="AG327" i="5"/>
  <c r="AI657" i="6"/>
  <c r="AG655" i="5"/>
  <c r="AI406" i="6"/>
  <c r="AG404" i="5"/>
  <c r="AI503" i="6"/>
  <c r="AG501" i="5"/>
  <c r="AI440" i="6"/>
  <c r="AG438" i="5"/>
  <c r="N497" i="6"/>
  <c r="D497" i="7"/>
  <c r="D677" i="7"/>
  <c r="N677" i="6"/>
  <c r="N287" i="6"/>
  <c r="D287" i="7"/>
  <c r="J18" i="13"/>
  <c r="D648" i="7"/>
  <c r="N648" i="6"/>
  <c r="N366" i="6"/>
  <c r="BB366" i="1"/>
  <c r="D366" i="7"/>
  <c r="N617" i="6"/>
  <c r="D617" i="7"/>
  <c r="N279" i="6"/>
  <c r="D279" i="7"/>
  <c r="N623" i="6"/>
  <c r="BB623" i="1"/>
  <c r="D623" i="7"/>
  <c r="D714" i="7"/>
  <c r="N714" i="6"/>
  <c r="D422" i="7"/>
  <c r="N422" i="6"/>
  <c r="N506" i="6"/>
  <c r="D506" i="7"/>
  <c r="D653" i="7"/>
  <c r="J23" i="13"/>
  <c r="N500" i="6"/>
  <c r="D500" i="7"/>
  <c r="N603" i="6"/>
  <c r="BB603" i="1"/>
  <c r="D603" i="7"/>
  <c r="BB622" i="1"/>
  <c r="BB680" i="1"/>
  <c r="N809" i="6"/>
  <c r="D809" i="7"/>
  <c r="N415" i="6"/>
  <c r="D415" i="7"/>
  <c r="N498" i="6"/>
  <c r="D498" i="7"/>
  <c r="N679" i="6"/>
  <c r="D679" i="7"/>
  <c r="D783" i="7"/>
  <c r="N783" i="6"/>
  <c r="J4" i="13"/>
  <c r="N634" i="6"/>
  <c r="D634" i="7"/>
  <c r="D598" i="7"/>
  <c r="N598" i="6"/>
  <c r="D808" i="7"/>
  <c r="N492" i="6"/>
  <c r="BB492" i="1"/>
  <c r="D492" i="7"/>
  <c r="N362" i="6"/>
  <c r="D362" i="7"/>
  <c r="BB401" i="1"/>
  <c r="AI358" i="6"/>
  <c r="AG356" i="5"/>
  <c r="AI777" i="6"/>
  <c r="AG775" i="5"/>
  <c r="N509" i="6"/>
  <c r="D509" i="7"/>
  <c r="D431" i="7"/>
  <c r="N431" i="6"/>
  <c r="N451" i="6"/>
  <c r="D451" i="7"/>
  <c r="N663" i="6"/>
  <c r="D663" i="7"/>
  <c r="N726" i="6"/>
  <c r="D726" i="7"/>
  <c r="D517" i="7"/>
  <c r="N517" i="6"/>
  <c r="D482" i="7"/>
  <c r="N482" i="6"/>
  <c r="BB482" i="1"/>
  <c r="D501" i="7"/>
  <c r="N501" i="6"/>
  <c r="N295" i="6"/>
  <c r="D295" i="7"/>
  <c r="D340" i="7"/>
  <c r="N340" i="6"/>
  <c r="N533" i="6"/>
  <c r="D533" i="7"/>
  <c r="N513" i="6"/>
  <c r="D513" i="7"/>
  <c r="D276" i="7"/>
  <c r="N276" i="6"/>
  <c r="D681" i="7"/>
  <c r="N681" i="6"/>
  <c r="D386" i="7"/>
  <c r="N386" i="6"/>
  <c r="N829" i="6"/>
  <c r="D829" i="7"/>
  <c r="D630" i="7"/>
  <c r="N630" i="6"/>
  <c r="D839" i="7"/>
  <c r="N839" i="6"/>
  <c r="BB338" i="1"/>
  <c r="D338" i="7"/>
  <c r="N338" i="6"/>
  <c r="N516" i="6"/>
  <c r="D516" i="7"/>
  <c r="D576" i="7"/>
  <c r="N373" i="6"/>
  <c r="D373" i="7"/>
  <c r="BB601" i="1"/>
  <c r="N672" i="6"/>
  <c r="D672" i="7"/>
  <c r="N785" i="6"/>
  <c r="D785" i="7"/>
  <c r="N817" i="6"/>
  <c r="D817" i="7"/>
  <c r="N433" i="6"/>
  <c r="D433" i="7"/>
  <c r="N545" i="6"/>
  <c r="D545" i="7"/>
  <c r="N690" i="6"/>
  <c r="N583" i="6"/>
  <c r="D485" i="7"/>
  <c r="AI273" i="6"/>
  <c r="AG271" i="5"/>
  <c r="N461" i="6"/>
  <c r="AI237" i="6"/>
  <c r="AG235" i="5"/>
  <c r="BB567" i="1"/>
  <c r="N573" i="6"/>
  <c r="AI38" i="6"/>
  <c r="AG36" i="5"/>
  <c r="AI176" i="6"/>
  <c r="AG174" i="5"/>
  <c r="AI315" i="6"/>
  <c r="AG313" i="5"/>
  <c r="AI134" i="6"/>
  <c r="AG132" i="5"/>
  <c r="AI328" i="6"/>
  <c r="AG326" i="5"/>
  <c r="AI335" i="6"/>
  <c r="AG333" i="5"/>
  <c r="AI750" i="6"/>
  <c r="AG748" i="5"/>
  <c r="AI494" i="6"/>
  <c r="AG492" i="5"/>
  <c r="AI566" i="6"/>
  <c r="AG564" i="5"/>
  <c r="AI485" i="6"/>
  <c r="AG483" i="5"/>
  <c r="AI53" i="6"/>
  <c r="AG51" i="5"/>
  <c r="AI583" i="6"/>
  <c r="AG581" i="5"/>
  <c r="AI765" i="6"/>
  <c r="AG763" i="5"/>
  <c r="AI90" i="6"/>
  <c r="AG88" i="5"/>
  <c r="AI164" i="6"/>
  <c r="AG162" i="5"/>
  <c r="AI262" i="6"/>
  <c r="AG260" i="5"/>
  <c r="AI284" i="6"/>
  <c r="AG282" i="5"/>
  <c r="AI208" i="6"/>
  <c r="AG206" i="5"/>
  <c r="AI91" i="6"/>
  <c r="AG89" i="5"/>
  <c r="AI269" i="6"/>
  <c r="AG267" i="5"/>
  <c r="AI46" i="6"/>
  <c r="AG44" i="5"/>
  <c r="AI324" i="6"/>
  <c r="AG322" i="5"/>
  <c r="AI217" i="6"/>
  <c r="AG215" i="5"/>
  <c r="AI660" i="6"/>
  <c r="AG658" i="5"/>
  <c r="AI698" i="6"/>
  <c r="AG696" i="5"/>
  <c r="AI63" i="6"/>
  <c r="AG61" i="5"/>
  <c r="AI581" i="6"/>
  <c r="AG579" i="5"/>
  <c r="AI47" i="6"/>
  <c r="AG45" i="5"/>
  <c r="AI254" i="6"/>
  <c r="AG252" i="5"/>
  <c r="AI295" i="6"/>
  <c r="AG293" i="5"/>
  <c r="AI577" i="6"/>
  <c r="AG575" i="5"/>
  <c r="AI707" i="6"/>
  <c r="AG705" i="5"/>
  <c r="AI257" i="6"/>
  <c r="AG255" i="5"/>
  <c r="AI180" i="6"/>
  <c r="AG178" i="5"/>
  <c r="AI246" i="6"/>
  <c r="AG244" i="5"/>
  <c r="AI769" i="6"/>
  <c r="AG767" i="5"/>
  <c r="AI165" i="6"/>
  <c r="AG163" i="5"/>
  <c r="AI484" i="6"/>
  <c r="AG482" i="5"/>
  <c r="AI80" i="6"/>
  <c r="AG78" i="5"/>
  <c r="AG426" i="5"/>
  <c r="AI43" i="6"/>
  <c r="AG41" i="5"/>
  <c r="AI509" i="6"/>
  <c r="AG507" i="5"/>
  <c r="AI570" i="6"/>
  <c r="AG568" i="5"/>
  <c r="AG467" i="5"/>
  <c r="AI565" i="6"/>
  <c r="AG563" i="5"/>
  <c r="AI753" i="6"/>
  <c r="AG751" i="5"/>
  <c r="AI741" i="6"/>
  <c r="AG739" i="5"/>
  <c r="AI288" i="6"/>
  <c r="AG286" i="5"/>
  <c r="AI197" i="6"/>
  <c r="AG195" i="5"/>
  <c r="AI129" i="6"/>
  <c r="AG127" i="5"/>
  <c r="AI87" i="6"/>
  <c r="AG85" i="5"/>
  <c r="AI286" i="6"/>
  <c r="AG284" i="5"/>
  <c r="AI276" i="6"/>
  <c r="AG274" i="5"/>
  <c r="AI26" i="6"/>
  <c r="AG24" i="5"/>
  <c r="AI316" i="6"/>
  <c r="AG314" i="5"/>
  <c r="AI7" i="6"/>
  <c r="AG5" i="5"/>
  <c r="AI822" i="6"/>
  <c r="AG820" i="5"/>
  <c r="AI474" i="6"/>
  <c r="AG472" i="5"/>
  <c r="AI542" i="6"/>
  <c r="AG540" i="5"/>
  <c r="AI725" i="6"/>
  <c r="AG723" i="5"/>
  <c r="AI166" i="6"/>
  <c r="AG164" i="5"/>
  <c r="AI270" i="6"/>
  <c r="AG268" i="5"/>
  <c r="AI135" i="6"/>
  <c r="AG133" i="5"/>
  <c r="AI271" i="6"/>
  <c r="AG269" i="5"/>
  <c r="AI838" i="6"/>
  <c r="AG836" i="5"/>
  <c r="AI441" i="6"/>
  <c r="AG439" i="5"/>
  <c r="AI809" i="6"/>
  <c r="AG807" i="5"/>
  <c r="AG623" i="5"/>
  <c r="AI561" i="6"/>
  <c r="AG559" i="5"/>
  <c r="AI738" i="6"/>
  <c r="AG736" i="5"/>
  <c r="AI445" i="6"/>
  <c r="AG443" i="5"/>
  <c r="AI811" i="6"/>
  <c r="AG809" i="5"/>
  <c r="AI127" i="6"/>
  <c r="AG125" i="5"/>
  <c r="AI5" i="6"/>
  <c r="AG3" i="5"/>
  <c r="AI369" i="6"/>
  <c r="AG367" i="5"/>
  <c r="H637" i="7"/>
  <c r="W7" i="13"/>
  <c r="AG635" i="5"/>
  <c r="AI479" i="6"/>
  <c r="AG477" i="5"/>
  <c r="AI326" i="6"/>
  <c r="AG324" i="5"/>
  <c r="AI821" i="6"/>
  <c r="AG819" i="5"/>
  <c r="AI808" i="6"/>
  <c r="AG806" i="5"/>
  <c r="AI826" i="6"/>
  <c r="AG824" i="5"/>
  <c r="AG681" i="5"/>
  <c r="AI779" i="6"/>
  <c r="AG777" i="5"/>
  <c r="AI770" i="6"/>
  <c r="AG768" i="5"/>
  <c r="AI413" i="6"/>
  <c r="AG411" i="5"/>
  <c r="AI162" i="6"/>
  <c r="AG160" i="5"/>
  <c r="AI356" i="6"/>
  <c r="AG354" i="5"/>
  <c r="AI682" i="6"/>
  <c r="AG680" i="5"/>
  <c r="AI851" i="6"/>
  <c r="AG849" i="5"/>
  <c r="AI255" i="6"/>
  <c r="AG253" i="5"/>
  <c r="AI141" i="6"/>
  <c r="AG139" i="5"/>
  <c r="AI290" i="6"/>
  <c r="AG288" i="5"/>
  <c r="AI718" i="6"/>
  <c r="AG716" i="5"/>
  <c r="AI293" i="6"/>
  <c r="AG291" i="5"/>
  <c r="AI545" i="6"/>
  <c r="AG543" i="5"/>
  <c r="AI233" i="6"/>
  <c r="AG231" i="5"/>
  <c r="AG784" i="5"/>
  <c r="AI178" i="6"/>
  <c r="AG176" i="5"/>
  <c r="AI664" i="6"/>
  <c r="AG662" i="5"/>
  <c r="AI260" i="6"/>
  <c r="AG258" i="5"/>
  <c r="AI462" i="6"/>
  <c r="AG460" i="5"/>
  <c r="AI348" i="6"/>
  <c r="AG346" i="5"/>
  <c r="AI511" i="6"/>
  <c r="AG509" i="5"/>
  <c r="AI727" i="6"/>
  <c r="AG725" i="5"/>
  <c r="AI529" i="6"/>
  <c r="AG527" i="5"/>
  <c r="AI539" i="6"/>
  <c r="AG537" i="5"/>
  <c r="AI768" i="6"/>
  <c r="AG766" i="5"/>
  <c r="AI387" i="6"/>
  <c r="AG385" i="5"/>
  <c r="AI582" i="6"/>
  <c r="AG580" i="5"/>
  <c r="H556" i="7"/>
  <c r="AG554" i="5"/>
  <c r="AI720" i="6"/>
  <c r="AG718" i="5"/>
  <c r="AI253" i="6"/>
  <c r="AG251" i="5"/>
  <c r="AI54" i="6"/>
  <c r="AG52" i="5"/>
  <c r="AI848" i="6"/>
  <c r="AG846" i="5"/>
  <c r="AI89" i="6"/>
  <c r="AG87" i="5"/>
  <c r="AI8" i="6"/>
  <c r="AG6" i="5"/>
  <c r="AI351" i="6"/>
  <c r="AG349" i="5"/>
  <c r="AI207" i="6"/>
  <c r="AG205" i="5"/>
  <c r="AI407" i="6"/>
  <c r="AG405" i="5"/>
  <c r="AI689" i="6"/>
  <c r="AG687" i="5"/>
  <c r="AI540" i="6"/>
  <c r="AG538" i="5"/>
  <c r="AI227" i="6"/>
  <c r="AG225" i="5"/>
  <c r="AI684" i="6"/>
  <c r="AG682" i="5"/>
  <c r="AI321" i="6"/>
  <c r="AG319" i="5"/>
  <c r="AI517" i="6"/>
  <c r="AG515" i="5"/>
  <c r="AI569" i="6"/>
  <c r="AG567" i="5"/>
  <c r="AI277" i="6"/>
  <c r="AG275" i="5"/>
  <c r="AI404" i="6"/>
  <c r="AG402" i="5"/>
  <c r="AI797" i="6"/>
  <c r="AG795" i="5"/>
  <c r="AI333" i="6"/>
  <c r="AG331" i="5"/>
  <c r="AI247" i="6"/>
  <c r="AG245" i="5"/>
  <c r="AG602" i="5"/>
  <c r="AI448" i="6"/>
  <c r="AG446" i="5"/>
  <c r="AI697" i="6"/>
  <c r="AG695" i="5"/>
  <c r="AI661" i="6"/>
  <c r="AG659" i="5"/>
  <c r="AI156" i="6"/>
  <c r="AG154" i="5"/>
  <c r="AI754" i="6"/>
  <c r="AG752" i="5"/>
  <c r="AI614" i="6"/>
  <c r="AG612" i="5"/>
  <c r="AI736" i="6"/>
  <c r="AG734" i="5"/>
  <c r="AI686" i="6"/>
  <c r="AG684" i="5"/>
  <c r="AI548" i="6"/>
  <c r="AG546" i="5"/>
  <c r="AI352" i="6"/>
  <c r="AG350" i="5"/>
  <c r="AI379" i="6"/>
  <c r="AG377" i="5"/>
  <c r="AI361" i="6"/>
  <c r="AG359" i="5"/>
  <c r="AI298" i="6"/>
  <c r="AG296" i="5"/>
  <c r="AI543" i="6"/>
  <c r="AG541" i="5"/>
  <c r="AI547" i="6"/>
  <c r="AG545" i="5"/>
  <c r="AI847" i="6"/>
  <c r="AG845" i="5"/>
  <c r="AI674" i="6"/>
  <c r="AG672" i="5"/>
  <c r="AI452" i="6"/>
  <c r="AG450" i="5"/>
  <c r="AI305" i="6"/>
  <c r="AG303" i="5"/>
  <c r="AI550" i="6"/>
  <c r="AG548" i="5"/>
  <c r="AI12" i="6"/>
  <c r="AG10" i="5"/>
  <c r="AI232" i="6"/>
  <c r="AG230" i="5"/>
  <c r="AI397" i="6"/>
  <c r="AG395" i="5"/>
  <c r="AI589" i="6"/>
  <c r="AG587" i="5"/>
  <c r="AI353" i="6"/>
  <c r="AG351" i="5"/>
  <c r="AI752" i="6"/>
  <c r="AG750" i="5"/>
  <c r="AI796" i="6"/>
  <c r="AG794" i="5"/>
  <c r="AI656" i="6"/>
  <c r="AG654" i="5"/>
  <c r="AI402" i="6"/>
  <c r="AG400" i="5"/>
  <c r="AI551" i="6"/>
  <c r="AG549" i="5"/>
  <c r="AI776" i="6"/>
  <c r="AG774" i="5"/>
  <c r="AI263" i="6"/>
  <c r="AG261" i="5"/>
  <c r="AI370" i="6"/>
  <c r="AG368" i="5"/>
  <c r="AI378" i="6"/>
  <c r="AG376" i="5"/>
  <c r="AI728" i="6"/>
  <c r="AG726" i="5"/>
  <c r="AI410" i="6"/>
  <c r="AG408" i="5"/>
  <c r="AI676" i="6"/>
  <c r="AG674" i="5"/>
  <c r="AG485" i="5"/>
  <c r="AI456" i="6"/>
  <c r="AG454" i="5"/>
  <c r="N395" i="6"/>
  <c r="D395" i="7"/>
  <c r="N369" i="6"/>
  <c r="N437" i="6"/>
  <c r="BB437" i="1"/>
  <c r="D437" i="7"/>
  <c r="N579" i="6"/>
  <c r="D565" i="7"/>
  <c r="AI281" i="6"/>
  <c r="AG279" i="5"/>
  <c r="N453" i="6"/>
  <c r="D453" i="7"/>
  <c r="N733" i="6"/>
  <c r="D733" i="7"/>
  <c r="N441" i="6"/>
  <c r="D526" i="7"/>
  <c r="AI521" i="6"/>
  <c r="AG519" i="5"/>
  <c r="N341" i="6"/>
  <c r="D341" i="7"/>
  <c r="AI615" i="6"/>
  <c r="AG613" i="5"/>
  <c r="AI490" i="6"/>
  <c r="AG488" i="5"/>
  <c r="D348" i="7"/>
  <c r="N348" i="6"/>
  <c r="N334" i="6"/>
  <c r="D334" i="7"/>
  <c r="D593" i="7"/>
  <c r="N593" i="6"/>
  <c r="D347" i="7"/>
  <c r="N337" i="6"/>
  <c r="D337" i="7"/>
  <c r="BB586" i="1"/>
  <c r="AI761" i="6" s="1"/>
  <c r="BB620" i="1"/>
  <c r="AI292" i="6"/>
  <c r="AG290" i="5"/>
  <c r="AI715" i="6"/>
  <c r="AG713" i="5"/>
  <c r="AI205" i="6"/>
  <c r="AG203" i="5"/>
  <c r="AI833" i="6"/>
  <c r="AG831" i="5"/>
  <c r="AI28" i="6"/>
  <c r="AG26" i="5"/>
  <c r="AI846" i="6"/>
  <c r="AG844" i="5"/>
  <c r="AI463" i="6"/>
  <c r="AG461" i="5"/>
  <c r="AI580" i="6"/>
  <c r="AG578" i="5"/>
  <c r="AI498" i="6"/>
  <c r="AG496" i="5"/>
  <c r="AI611" i="6"/>
  <c r="AG609" i="5"/>
  <c r="AI526" i="6"/>
  <c r="AG524" i="5"/>
  <c r="AI449" i="6"/>
  <c r="AG447" i="5"/>
  <c r="AI110" i="6"/>
  <c r="AG108" i="5"/>
  <c r="AI575" i="6"/>
  <c r="AG573" i="5"/>
  <c r="AI168" i="6"/>
  <c r="AG166" i="5"/>
  <c r="AI291" i="6"/>
  <c r="AG289" i="5"/>
  <c r="AI39" i="6"/>
  <c r="AG37" i="5"/>
  <c r="AG295" i="5"/>
  <c r="AI500" i="6"/>
  <c r="AG498" i="5"/>
  <c r="AI31" i="6"/>
  <c r="AG29" i="5"/>
  <c r="AI49" i="6"/>
  <c r="AG47" i="5"/>
  <c r="AI83" i="6"/>
  <c r="AG81" i="5"/>
  <c r="AI160" i="6"/>
  <c r="AG158" i="5"/>
  <c r="AG544" i="5"/>
  <c r="AI319" i="6"/>
  <c r="AG317" i="5"/>
  <c r="AI729" i="6"/>
  <c r="AG727" i="5"/>
  <c r="AI86" i="6"/>
  <c r="AG84" i="5"/>
  <c r="AI184" i="6"/>
  <c r="AG182" i="5"/>
  <c r="AI45" i="6"/>
  <c r="AG43" i="5"/>
  <c r="AI25" i="6"/>
  <c r="AG23" i="5"/>
  <c r="AI330" i="6"/>
  <c r="AG328" i="5"/>
  <c r="AI772" i="6"/>
  <c r="AG770" i="5"/>
  <c r="AG458" i="5"/>
  <c r="AI322" i="6"/>
  <c r="AG320" i="5"/>
  <c r="AI798" i="6"/>
  <c r="AG796" i="5"/>
  <c r="AG464" i="5"/>
  <c r="AI496" i="6"/>
  <c r="AG494" i="5"/>
  <c r="AI244" i="6"/>
  <c r="AG242" i="5"/>
  <c r="AI283" i="6"/>
  <c r="AG281" i="5"/>
  <c r="AI735" i="6"/>
  <c r="AG733" i="5"/>
  <c r="AI175" i="6"/>
  <c r="AG173" i="5"/>
  <c r="AI34" i="6"/>
  <c r="AG32" i="5"/>
  <c r="AI57" i="6"/>
  <c r="AG55" i="5"/>
  <c r="AI196" i="6"/>
  <c r="AG194" i="5"/>
  <c r="AI229" i="6"/>
  <c r="AG227" i="5"/>
  <c r="AI596" i="6"/>
  <c r="AG594" i="5"/>
  <c r="AI655" i="6"/>
  <c r="W25" i="13"/>
  <c r="AG653" i="5"/>
  <c r="AI432" i="6"/>
  <c r="AG430" i="5"/>
  <c r="AI481" i="6"/>
  <c r="AG479" i="5"/>
  <c r="AI639" i="6"/>
  <c r="W9" i="13"/>
  <c r="AG637" i="5"/>
  <c r="AI584" i="6"/>
  <c r="AG582" i="5"/>
  <c r="AI187" i="6"/>
  <c r="AG185" i="5"/>
  <c r="AI119" i="6"/>
  <c r="AG117" i="5"/>
  <c r="AG576" i="5"/>
  <c r="AI131" i="6"/>
  <c r="AG129" i="5"/>
  <c r="AG292" i="5"/>
  <c r="AI252" i="6"/>
  <c r="AG250" i="5"/>
  <c r="AI226" i="6"/>
  <c r="AG224" i="5"/>
  <c r="AI280" i="6"/>
  <c r="AG278" i="5"/>
  <c r="AI331" i="6"/>
  <c r="AG329" i="5"/>
  <c r="AI532" i="6"/>
  <c r="AG530" i="5"/>
  <c r="AI372" i="6"/>
  <c r="AG370" i="5"/>
  <c r="AI384" i="6"/>
  <c r="AG382" i="5"/>
  <c r="AI773" i="6"/>
  <c r="AG771" i="5"/>
  <c r="AI799" i="6"/>
  <c r="AG797" i="5"/>
  <c r="AI638" i="6"/>
  <c r="AG636" i="5"/>
  <c r="W8" i="13"/>
  <c r="AI497" i="6"/>
  <c r="AG495" i="5"/>
  <c r="AI843" i="6"/>
  <c r="AG841" i="5"/>
  <c r="AI215" i="6"/>
  <c r="AG213" i="5"/>
  <c r="H530" i="7"/>
  <c r="AG528" i="5"/>
  <c r="AI74" i="6"/>
  <c r="AG72" i="5"/>
  <c r="AI161" i="6"/>
  <c r="AG159" i="5"/>
  <c r="AG457" i="5"/>
  <c r="AI840" i="6"/>
  <c r="AG838" i="5"/>
  <c r="AI708" i="6"/>
  <c r="AG706" i="5"/>
  <c r="AI96" i="6"/>
  <c r="AG94" i="5"/>
  <c r="AI367" i="6"/>
  <c r="AG365" i="5"/>
  <c r="AI536" i="6"/>
  <c r="AG534" i="5"/>
  <c r="AI506" i="6"/>
  <c r="AG504" i="5"/>
  <c r="AG708" i="5"/>
  <c r="AI815" i="6"/>
  <c r="AG813" i="5"/>
  <c r="AI395" i="6"/>
  <c r="AG393" i="5"/>
  <c r="AI216" i="6"/>
  <c r="AG214" i="5"/>
  <c r="AI421" i="6"/>
  <c r="AG419" i="5"/>
  <c r="AI713" i="6"/>
  <c r="AG711" i="5"/>
  <c r="AI108" i="6"/>
  <c r="AG106" i="5"/>
  <c r="AI381" i="6"/>
  <c r="AG379" i="5"/>
  <c r="AI139" i="6"/>
  <c r="AG137" i="5"/>
  <c r="AI409" i="6"/>
  <c r="AG407" i="5"/>
  <c r="AI744" i="6"/>
  <c r="AG742" i="5"/>
  <c r="AI491" i="6"/>
  <c r="AG489" i="5"/>
  <c r="AI430" i="6"/>
  <c r="AG428" i="5"/>
  <c r="AI380" i="6"/>
  <c r="AG378" i="5"/>
  <c r="AI51" i="6"/>
  <c r="AG49" i="5"/>
  <c r="AI553" i="6"/>
  <c r="AG551" i="5"/>
  <c r="AI392" i="6"/>
  <c r="AG390" i="5"/>
  <c r="AI812" i="6"/>
  <c r="AG810" i="5"/>
  <c r="AI617" i="6"/>
  <c r="AG615" i="5"/>
  <c r="AI608" i="6"/>
  <c r="AG606" i="5"/>
  <c r="AI807" i="6"/>
  <c r="AG805" i="5"/>
  <c r="AI694" i="6"/>
  <c r="AG692" i="5"/>
  <c r="AI688" i="6"/>
  <c r="AG686" i="5"/>
  <c r="AI823" i="6"/>
  <c r="AG821" i="5"/>
  <c r="AI789" i="6"/>
  <c r="AG787" i="5"/>
  <c r="AI755" i="6"/>
  <c r="AG753" i="5"/>
  <c r="AI592" i="6"/>
  <c r="AG590" i="5"/>
  <c r="H782" i="7"/>
  <c r="AG780" i="5"/>
  <c r="AI784" i="6"/>
  <c r="AG782" i="5"/>
  <c r="AI835" i="6"/>
  <c r="AG833" i="5"/>
  <c r="AI820" i="6"/>
  <c r="AG818" i="5"/>
  <c r="AI143" i="6"/>
  <c r="AG141" i="5"/>
  <c r="AI318" i="6"/>
  <c r="AG316" i="5"/>
  <c r="AI103" i="6"/>
  <c r="AG101" i="5"/>
  <c r="AI235" i="6"/>
  <c r="AG233" i="5"/>
  <c r="AI120" i="6"/>
  <c r="AG118" i="5"/>
  <c r="AG465" i="5"/>
  <c r="AI653" i="6"/>
  <c r="W23" i="13"/>
  <c r="AG651" i="5"/>
  <c r="AI693" i="6"/>
  <c r="AG691" i="5"/>
  <c r="AI605" i="6"/>
  <c r="AG603" i="5"/>
  <c r="AI355" i="6"/>
  <c r="AG353" i="5"/>
  <c r="AI266" i="6"/>
  <c r="AG264" i="5"/>
  <c r="AI609" i="6"/>
  <c r="AG607" i="5"/>
  <c r="AI555" i="6"/>
  <c r="AG553" i="5"/>
  <c r="AI122" i="6"/>
  <c r="AG120" i="5"/>
  <c r="AI516" i="6"/>
  <c r="AG514" i="5"/>
  <c r="AG463" i="5"/>
  <c r="AI793" i="6"/>
  <c r="AG791" i="5"/>
  <c r="AI696" i="6"/>
  <c r="AG694" i="5"/>
  <c r="AI107" i="6"/>
  <c r="AG105" i="5"/>
  <c r="AG420" i="5"/>
  <c r="AI801" i="6"/>
  <c r="AG799" i="5"/>
  <c r="AI790" i="6"/>
  <c r="AG788" i="5"/>
  <c r="AI766" i="6"/>
  <c r="AG764" i="5"/>
  <c r="AI140" i="6"/>
  <c r="AG138" i="5"/>
  <c r="AG459" i="5"/>
  <c r="AI423" i="6"/>
  <c r="AG421" i="5"/>
  <c r="AI190" i="6"/>
  <c r="AG188" i="5"/>
  <c r="AI739" i="6"/>
  <c r="AG737" i="5"/>
  <c r="AI285" i="6"/>
  <c r="AG283" i="5"/>
  <c r="AI436" i="6"/>
  <c r="AG434" i="5"/>
  <c r="AI785" i="6"/>
  <c r="AG783" i="5"/>
  <c r="AI112" i="6"/>
  <c r="AG110" i="5"/>
  <c r="AI621" i="6"/>
  <c r="AG619" i="5"/>
  <c r="AI670" i="6"/>
  <c r="AG668" i="5"/>
  <c r="AI642" i="6"/>
  <c r="AG640" i="5"/>
  <c r="W12" i="13"/>
  <c r="AI714" i="6"/>
  <c r="AG712" i="5"/>
  <c r="AI444" i="6"/>
  <c r="AG442" i="5"/>
  <c r="AI111" i="6"/>
  <c r="AG109" i="5"/>
  <c r="AI121" i="6"/>
  <c r="AG119" i="5"/>
  <c r="AI552" i="6"/>
  <c r="AG550" i="5"/>
  <c r="AI346" i="6"/>
  <c r="AG344" i="5"/>
  <c r="AI802" i="6"/>
  <c r="AG800" i="5"/>
  <c r="AI377" i="6"/>
  <c r="AG375" i="5"/>
  <c r="AI9" i="6"/>
  <c r="AG7" i="5"/>
  <c r="AI632" i="6"/>
  <c r="AG630" i="5"/>
  <c r="AI762" i="6"/>
  <c r="AG760" i="5"/>
  <c r="AI658" i="6"/>
  <c r="AG656" i="5"/>
  <c r="AI458" i="6"/>
  <c r="AG456" i="5"/>
  <c r="AI394" i="6"/>
  <c r="AG392" i="5"/>
  <c r="AI243" i="6"/>
  <c r="AG241" i="5"/>
  <c r="AI109" i="6"/>
  <c r="AG107" i="5"/>
  <c r="AI585" i="6"/>
  <c r="AG583" i="5"/>
  <c r="BB677" i="1"/>
  <c r="AI828" i="6"/>
  <c r="AG826" i="5"/>
  <c r="AI649" i="6"/>
  <c r="W19" i="13"/>
  <c r="AG647" i="5"/>
  <c r="AI132" i="6"/>
  <c r="AG130" i="5"/>
  <c r="AI222" i="6"/>
  <c r="AG220" i="5"/>
  <c r="AI386" i="6"/>
  <c r="AG384" i="5"/>
  <c r="AI706" i="6"/>
  <c r="AG704" i="5"/>
  <c r="AI427" i="6"/>
  <c r="AG425" i="5"/>
  <c r="AI231" i="6"/>
  <c r="AG229" i="5"/>
  <c r="AI508" i="6"/>
  <c r="AG506" i="5"/>
  <c r="N320" i="6"/>
  <c r="D320" i="7"/>
  <c r="D280" i="7"/>
  <c r="N280" i="6"/>
  <c r="D734" i="7"/>
  <c r="N734" i="6"/>
  <c r="D629" i="7"/>
  <c r="N629" i="6"/>
  <c r="N502" i="6"/>
  <c r="BB502" i="1"/>
  <c r="D502" i="7"/>
  <c r="BB667" i="1"/>
  <c r="N667" i="6"/>
  <c r="D667" i="7"/>
  <c r="D610" i="7"/>
  <c r="N610" i="6"/>
  <c r="BB610" i="1"/>
  <c r="N702" i="6"/>
  <c r="D702" i="7"/>
  <c r="N303" i="6"/>
  <c r="D303" i="7"/>
  <c r="N520" i="6"/>
  <c r="D520" i="7"/>
  <c r="D370" i="7"/>
  <c r="N370" i="6"/>
  <c r="D673" i="7"/>
  <c r="BB673" i="1"/>
  <c r="N673" i="6"/>
  <c r="N604" i="6"/>
  <c r="D604" i="7"/>
  <c r="D594" i="7"/>
  <c r="N594" i="6"/>
  <c r="N385" i="6"/>
  <c r="D385" i="7"/>
  <c r="N793" i="6"/>
  <c r="D793" i="7"/>
  <c r="AI68" i="6"/>
  <c r="AG66" i="5"/>
  <c r="AI169" i="6"/>
  <c r="AG167" i="5"/>
  <c r="N557" i="6"/>
  <c r="AI304" i="6"/>
  <c r="AG302" i="5"/>
  <c r="N541" i="6"/>
  <c r="D522" i="7"/>
  <c r="N522" i="6"/>
  <c r="N529" i="6"/>
  <c r="D529" i="7"/>
  <c r="D770" i="7"/>
  <c r="N770" i="6"/>
  <c r="N510" i="6"/>
  <c r="D510" i="7"/>
  <c r="N292" i="6"/>
  <c r="D292" i="7"/>
  <c r="D762" i="7"/>
  <c r="N762" i="6"/>
  <c r="N789" i="6"/>
  <c r="D789" i="7"/>
  <c r="D712" i="7"/>
  <c r="N712" i="6"/>
  <c r="BB712" i="1"/>
  <c r="N346" i="6"/>
  <c r="D346" i="7"/>
  <c r="BB678" i="1"/>
  <c r="N849" i="6"/>
  <c r="D849" i="7"/>
  <c r="BB849" i="1"/>
  <c r="AI842" i="6"/>
  <c r="AG840" i="5"/>
  <c r="AI424" i="6"/>
  <c r="AG422" i="5"/>
  <c r="N826" i="6"/>
  <c r="D826" i="7"/>
  <c r="D455" i="7"/>
  <c r="N455" i="6"/>
  <c r="D459" i="7"/>
  <c r="N459" i="6"/>
  <c r="N463" i="6"/>
  <c r="D463" i="7"/>
  <c r="D473" i="7"/>
  <c r="N473" i="6"/>
  <c r="J22" i="13"/>
  <c r="N652" i="6"/>
  <c r="D652" i="7"/>
  <c r="N797" i="6"/>
  <c r="D797" i="7"/>
  <c r="D444" i="7"/>
  <c r="D633" i="7"/>
  <c r="N633" i="6"/>
  <c r="BB633" i="1"/>
  <c r="N658" i="6"/>
  <c r="D658" i="7"/>
  <c r="N488" i="6"/>
  <c r="D488" i="7"/>
  <c r="N300" i="6"/>
  <c r="N661" i="6"/>
  <c r="D661" i="7"/>
  <c r="N624" i="6"/>
  <c r="BB624" i="1"/>
  <c r="D624" i="7"/>
  <c r="D669" i="7"/>
  <c r="N821" i="6"/>
  <c r="D821" i="7"/>
  <c r="N436" i="6"/>
  <c r="D436" i="7"/>
  <c r="D704" i="7"/>
  <c r="N704" i="6"/>
  <c r="N365" i="6"/>
  <c r="D365" i="7"/>
  <c r="N326" i="6"/>
  <c r="D326" i="7"/>
  <c r="D649" i="7"/>
  <c r="J19" i="13"/>
  <c r="D720" i="7"/>
  <c r="N411" i="6"/>
  <c r="D740" i="7"/>
  <c r="N758" i="6"/>
  <c r="D758" i="7"/>
  <c r="D833" i="7"/>
  <c r="N801" i="6"/>
  <c r="N841" i="6"/>
  <c r="N715" i="6"/>
  <c r="N569" i="6"/>
  <c r="D569" i="7"/>
  <c r="BB429" i="1"/>
  <c r="AI524" i="6"/>
  <c r="AG522" i="5"/>
  <c r="N575" i="6"/>
  <c r="D575" i="7"/>
  <c r="AI289" i="6"/>
  <c r="AG287" i="5"/>
  <c r="AI105" i="6"/>
  <c r="AG103" i="5"/>
  <c r="N318" i="6"/>
  <c r="AI303" i="6"/>
  <c r="AG301" i="5"/>
  <c r="AI59" i="6"/>
  <c r="AG57" i="5"/>
  <c r="AI307" i="6"/>
  <c r="AG305" i="5"/>
  <c r="AI323" i="6"/>
  <c r="AG321" i="5"/>
  <c r="AI92" i="6"/>
  <c r="AG90" i="5"/>
  <c r="AI334" i="6"/>
  <c r="AG332" i="5"/>
  <c r="AI152" i="6"/>
  <c r="AG150" i="5"/>
  <c r="AI473" i="6"/>
  <c r="AG471" i="5"/>
  <c r="AI537" i="6"/>
  <c r="AG535" i="5"/>
  <c r="AI434" i="6"/>
  <c r="AG432" i="5"/>
  <c r="AI510" i="6"/>
  <c r="AG508" i="5"/>
  <c r="AI699" i="6"/>
  <c r="AG697" i="5"/>
  <c r="AI468" i="6"/>
  <c r="AG466" i="5"/>
  <c r="AI499" i="6"/>
  <c r="AG497" i="5"/>
  <c r="AI756" i="6"/>
  <c r="AG754" i="5"/>
  <c r="AG381" i="5"/>
  <c r="AI457" i="6"/>
  <c r="AG455" i="5"/>
  <c r="AG337" i="5"/>
  <c r="AI30" i="6"/>
  <c r="AG28" i="5"/>
  <c r="AI171" i="6"/>
  <c r="AG169" i="5"/>
  <c r="AI709" i="6"/>
  <c r="AG707" i="5"/>
  <c r="AI268" i="6"/>
  <c r="AG266" i="5"/>
  <c r="AI300" i="6"/>
  <c r="AG298" i="5"/>
  <c r="AI703" i="6"/>
  <c r="AG701" i="5"/>
  <c r="AI301" i="6"/>
  <c r="AG299" i="5"/>
  <c r="AI37" i="6"/>
  <c r="AG35" i="5"/>
  <c r="AI209" i="6"/>
  <c r="AG207" i="5"/>
  <c r="AI679" i="6"/>
  <c r="AG677" i="5"/>
  <c r="AI814" i="6"/>
  <c r="AG812" i="5"/>
  <c r="AG478" i="5"/>
  <c r="AG597" i="5"/>
  <c r="AI669" i="6"/>
  <c r="AG667" i="5"/>
  <c r="AI558" i="6"/>
  <c r="AG556" i="5"/>
  <c r="AI743" i="6"/>
  <c r="AG741" i="5"/>
  <c r="AI245" i="6"/>
  <c r="AG243" i="5"/>
  <c r="AI279" i="6"/>
  <c r="AG277" i="5"/>
  <c r="AI579" i="6"/>
  <c r="AG577" i="5"/>
  <c r="AI238" i="6"/>
  <c r="AG236" i="5"/>
  <c r="AI157" i="6"/>
  <c r="AG155" i="5"/>
  <c r="AI198" i="6"/>
  <c r="AG196" i="5"/>
  <c r="AI272" i="6"/>
  <c r="AG270" i="5"/>
  <c r="AI35" i="6"/>
  <c r="AG33" i="5"/>
  <c r="AI72" i="6"/>
  <c r="AG70" i="5"/>
  <c r="AI149" i="6"/>
  <c r="AG147" i="5"/>
  <c r="AI357" i="6"/>
  <c r="AG355" i="5"/>
  <c r="AI336" i="6"/>
  <c r="AG334" i="5"/>
  <c r="AI493" i="6"/>
  <c r="AG491" i="5"/>
  <c r="AI477" i="6"/>
  <c r="AG475" i="5"/>
  <c r="AI512" i="6"/>
  <c r="AG510" i="5"/>
  <c r="AI595" i="6"/>
  <c r="AG593" i="5"/>
  <c r="AI747" i="6"/>
  <c r="AG745" i="5"/>
  <c r="AI147" i="6"/>
  <c r="AG145" i="5"/>
  <c r="AI745" i="6"/>
  <c r="AG743" i="5"/>
  <c r="AI125" i="6"/>
  <c r="AG123" i="5"/>
  <c r="AI18" i="6"/>
  <c r="AG16" i="5"/>
  <c r="AI256" i="6"/>
  <c r="AG254" i="5"/>
  <c r="AI95" i="6"/>
  <c r="AG93" i="5"/>
  <c r="AI721" i="6"/>
  <c r="AG719" i="5"/>
  <c r="AI533" i="6"/>
  <c r="AG531" i="5"/>
  <c r="AI41" i="6"/>
  <c r="AG39" i="5"/>
  <c r="AI242" i="6"/>
  <c r="AG240" i="5"/>
  <c r="AI716" i="6"/>
  <c r="AG714" i="5"/>
  <c r="AI55" i="6"/>
  <c r="AG53" i="5"/>
  <c r="AG552" i="5"/>
  <c r="AI733" i="6"/>
  <c r="AG731" i="5"/>
  <c r="AI153" i="6"/>
  <c r="AG151" i="5"/>
  <c r="AI133" i="6"/>
  <c r="AG131" i="5"/>
  <c r="AI302" i="6"/>
  <c r="AG300" i="5"/>
  <c r="AI124" i="6"/>
  <c r="AG122" i="5"/>
  <c r="AI163" i="6"/>
  <c r="AG161" i="5"/>
  <c r="AI287" i="6"/>
  <c r="AG285" i="5"/>
  <c r="AI734" i="6"/>
  <c r="AG732" i="5"/>
  <c r="AI813" i="6"/>
  <c r="AG811" i="5"/>
  <c r="AG394" i="5"/>
  <c r="AI391" i="6"/>
  <c r="AG389" i="5"/>
  <c r="AI687" i="6"/>
  <c r="AG685" i="5"/>
  <c r="AI520" i="6"/>
  <c r="AG518" i="5"/>
  <c r="AI400" i="6"/>
  <c r="AG398" i="5"/>
  <c r="AI778" i="6"/>
  <c r="AG776" i="5"/>
  <c r="AI740" i="6"/>
  <c r="AG738" i="5"/>
  <c r="AI702" i="6"/>
  <c r="AG700" i="5"/>
  <c r="AI666" i="6"/>
  <c r="AG664" i="5"/>
  <c r="AI118" i="6"/>
  <c r="AG116" i="5"/>
  <c r="AI186" i="6"/>
  <c r="AG184" i="5"/>
  <c r="AI81" i="6"/>
  <c r="AG79" i="5"/>
  <c r="AI142" i="6"/>
  <c r="AG140" i="5"/>
  <c r="AI239" i="6"/>
  <c r="AG237" i="5"/>
  <c r="AI630" i="6"/>
  <c r="AG628" i="5"/>
  <c r="AI662" i="6"/>
  <c r="AG660" i="5"/>
  <c r="AI145" i="6"/>
  <c r="AG143" i="5"/>
  <c r="AI800" i="6"/>
  <c r="AG798" i="5"/>
  <c r="AI788" i="6"/>
  <c r="AG786" i="5"/>
  <c r="H627" i="7"/>
  <c r="AG625" i="5"/>
  <c r="AI388" i="6"/>
  <c r="AG386" i="5"/>
  <c r="AI368" i="6"/>
  <c r="AG366" i="5"/>
  <c r="AI631" i="6"/>
  <c r="AG629" i="5"/>
  <c r="AI504" i="6"/>
  <c r="AG502" i="5"/>
  <c r="AI248" i="6"/>
  <c r="AG246" i="5"/>
  <c r="AI100" i="6"/>
  <c r="AG98" i="5"/>
  <c r="AI93" i="6"/>
  <c r="AG91" i="5"/>
  <c r="AI174" i="6"/>
  <c r="AG172" i="5"/>
  <c r="AI453" i="6"/>
  <c r="AG451" i="5"/>
  <c r="AI787" i="6"/>
  <c r="AG785" i="5"/>
  <c r="AI29" i="6"/>
  <c r="AG27" i="5"/>
  <c r="AI177" i="6"/>
  <c r="AG175" i="5"/>
  <c r="AI435" i="6"/>
  <c r="AG433" i="5"/>
  <c r="AG431" i="5"/>
  <c r="AI635" i="6"/>
  <c r="W5" i="13"/>
  <c r="AG633" i="5"/>
  <c r="AI643" i="6"/>
  <c r="W13" i="13"/>
  <c r="AG641" i="5"/>
  <c r="AI818" i="6"/>
  <c r="AG816" i="5"/>
  <c r="AG406" i="5"/>
  <c r="AI844" i="6"/>
  <c r="AG842" i="5"/>
  <c r="AI354" i="6"/>
  <c r="AG352" i="5"/>
  <c r="AI672" i="6"/>
  <c r="AG670" i="5"/>
  <c r="AI101" i="6"/>
  <c r="AG99" i="5"/>
  <c r="AI310" i="6"/>
  <c r="AG308" i="5"/>
  <c r="AI723" i="6"/>
  <c r="AG721" i="5"/>
  <c r="AI839" i="6"/>
  <c r="AG837" i="5"/>
  <c r="H695" i="7"/>
  <c r="AG693" i="5"/>
  <c r="AI618" i="6"/>
  <c r="AG616" i="5"/>
  <c r="AI470" i="6"/>
  <c r="AG468" i="5"/>
  <c r="AI82" i="6"/>
  <c r="AG80" i="5"/>
  <c r="AI44" i="6"/>
  <c r="AG42" i="5"/>
  <c r="AI775" i="6"/>
  <c r="AG773" i="5"/>
  <c r="AI607" i="6"/>
  <c r="AG605" i="5"/>
  <c r="AI114" i="6"/>
  <c r="AG112" i="5"/>
  <c r="AI783" i="6"/>
  <c r="AG781" i="5"/>
  <c r="AI261" i="6"/>
  <c r="AG259" i="5"/>
  <c r="AI573" i="6"/>
  <c r="AG571" i="5"/>
  <c r="AI816" i="6"/>
  <c r="AG814" i="5"/>
  <c r="AI40" i="6"/>
  <c r="AG38" i="5"/>
  <c r="AI258" i="6"/>
  <c r="AG256" i="5"/>
  <c r="AI717" i="6"/>
  <c r="AG715" i="5"/>
  <c r="AI411" i="6"/>
  <c r="AG409" i="5"/>
  <c r="AI317" i="6"/>
  <c r="AG315" i="5"/>
  <c r="AI344" i="6"/>
  <c r="AG342" i="5"/>
  <c r="AI576" i="6"/>
  <c r="AG574" i="5"/>
  <c r="AI668" i="6"/>
  <c r="AG666" i="5"/>
  <c r="AI759" i="6"/>
  <c r="AG757" i="5"/>
  <c r="AI771" i="6"/>
  <c r="AG769" i="5"/>
  <c r="AI574" i="6"/>
  <c r="AG572" i="5"/>
  <c r="AI362" i="6"/>
  <c r="AG360" i="5"/>
  <c r="AI817" i="6"/>
  <c r="AG815" i="5"/>
  <c r="AI151" i="6"/>
  <c r="AG149" i="5"/>
  <c r="AI837" i="6"/>
  <c r="AG835" i="5"/>
  <c r="AI671" i="6"/>
  <c r="AG669" i="5"/>
  <c r="AG371" i="5"/>
  <c r="AI827" i="6"/>
  <c r="AG825" i="5"/>
  <c r="AI214" i="6"/>
  <c r="AG212" i="5"/>
  <c r="AI805" i="6"/>
  <c r="AG803" i="5"/>
  <c r="AI742" i="6"/>
  <c r="AG740" i="5"/>
  <c r="AI206" i="6"/>
  <c r="AG204" i="5"/>
  <c r="AI634" i="6"/>
  <c r="AG632" i="5"/>
  <c r="W4" i="13"/>
  <c r="AI64" i="6"/>
  <c r="AG62" i="5"/>
  <c r="AI230" i="6"/>
  <c r="AG228" i="5"/>
  <c r="AI845" i="6"/>
  <c r="AG843" i="5"/>
  <c r="AI309" i="6"/>
  <c r="AG307" i="5"/>
  <c r="AI651" i="6"/>
  <c r="W21" i="13"/>
  <c r="AG649" i="5"/>
  <c r="AI791" i="6"/>
  <c r="AG789" i="5"/>
  <c r="AI767" i="6"/>
  <c r="AG765" i="5"/>
  <c r="AI94" i="6"/>
  <c r="AG92" i="5"/>
  <c r="AI792" i="6"/>
  <c r="AG790" i="5"/>
  <c r="AI312" i="6"/>
  <c r="AG310" i="5"/>
  <c r="H475" i="7"/>
  <c r="AG473" i="5"/>
  <c r="AI764" i="6"/>
  <c r="AG762" i="5"/>
  <c r="AI73" i="6"/>
  <c r="AG71" i="5"/>
  <c r="AI593" i="6"/>
  <c r="AG591" i="5"/>
  <c r="AI598" i="6"/>
  <c r="AG596" i="5"/>
  <c r="AI472" i="6"/>
  <c r="AG470" i="5"/>
  <c r="W16" i="13"/>
  <c r="AG644" i="5"/>
  <c r="AI645" i="6"/>
  <c r="W15" i="13"/>
  <c r="AG643" i="5"/>
  <c r="AI594" i="6"/>
  <c r="AG592" i="5"/>
  <c r="AI62" i="6"/>
  <c r="AG60" i="5"/>
  <c r="AI347" i="6"/>
  <c r="AG345" i="5"/>
  <c r="AI652" i="6"/>
  <c r="W22" i="13"/>
  <c r="AG650" i="5"/>
  <c r="AI443" i="6"/>
  <c r="AG441" i="5"/>
  <c r="AI240" i="6"/>
  <c r="AG238" i="5"/>
  <c r="AI202" i="6"/>
  <c r="AG200" i="5"/>
  <c r="AI415" i="6"/>
  <c r="AG413" i="5"/>
  <c r="AI259" i="6"/>
  <c r="AG257" i="5"/>
  <c r="AI320" i="6"/>
  <c r="AG318" i="5"/>
  <c r="AI431" i="6"/>
  <c r="AG429" i="5"/>
  <c r="AI832" i="6"/>
  <c r="AG830" i="5"/>
  <c r="AI223" i="6"/>
  <c r="AG221" i="5"/>
  <c r="AI758" i="6"/>
  <c r="AG756" i="5"/>
  <c r="AI572" i="6"/>
  <c r="AG570" i="5"/>
  <c r="AI795" i="6"/>
  <c r="AG793" i="5"/>
  <c r="AI332" i="6"/>
  <c r="AG330" i="5"/>
  <c r="AI613" i="6"/>
  <c r="AG611" i="5"/>
  <c r="AI730" i="6"/>
  <c r="AG728" i="5"/>
  <c r="D443" i="7"/>
  <c r="N443" i="6"/>
  <c r="BB590" i="1"/>
  <c r="N553" i="6"/>
  <c r="N561" i="6"/>
  <c r="D561" i="7"/>
  <c r="N311" i="6"/>
  <c r="D469" i="7"/>
  <c r="BB426" i="1"/>
  <c r="AI32" i="6"/>
  <c r="AG30" i="5"/>
  <c r="AI48" i="6"/>
  <c r="AG46" i="5"/>
  <c r="N445" i="6"/>
  <c r="N698" i="6"/>
  <c r="D698" i="7"/>
  <c r="N549" i="6"/>
  <c r="D549" i="7"/>
  <c r="N711" i="6"/>
  <c r="AI104" i="6"/>
  <c r="AG102" i="5"/>
  <c r="AI60" i="6"/>
  <c r="AG58" i="5"/>
  <c r="AI588" i="6"/>
  <c r="AG586" i="5"/>
  <c r="N739" i="6"/>
  <c r="D739" i="7"/>
  <c r="AI138" i="6"/>
  <c r="AG136" i="5"/>
  <c r="AI130" i="6"/>
  <c r="AG128" i="5"/>
  <c r="D367" i="7"/>
  <c r="N367" i="6"/>
  <c r="D851" i="7"/>
  <c r="N851" i="6"/>
  <c r="BB587" i="1"/>
  <c r="D587" i="7"/>
  <c r="N587" i="6"/>
  <c r="J24" i="13"/>
  <c r="N654" i="6"/>
  <c r="D654" i="7"/>
  <c r="BB654" i="1"/>
  <c r="N710" i="6"/>
  <c r="D710" i="7"/>
  <c r="N448" i="6"/>
  <c r="D750" i="7"/>
  <c r="N750" i="6"/>
  <c r="N724" i="6"/>
  <c r="BB399" i="1"/>
  <c r="AI600" i="6"/>
  <c r="AG598" i="5"/>
  <c r="AI455" i="6"/>
  <c r="AG453" i="5"/>
  <c r="AI75" i="6"/>
  <c r="AG73" i="5"/>
  <c r="AI71" i="6"/>
  <c r="AG69" i="5"/>
  <c r="AI79" i="6"/>
  <c r="AG77" i="5"/>
  <c r="AI77" i="6"/>
  <c r="AG75" i="5"/>
  <c r="AI76" i="6"/>
  <c r="AG74" i="5"/>
  <c r="AI70" i="6"/>
  <c r="AG68" i="5"/>
  <c r="AI210" i="6"/>
  <c r="AG208" i="5"/>
  <c r="AI211" i="6"/>
  <c r="AG209" i="5"/>
  <c r="AI212" i="6"/>
  <c r="AG210" i="5"/>
  <c r="AI199" i="6"/>
  <c r="AG197" i="5"/>
  <c r="AI200" i="6"/>
  <c r="AG198" i="5"/>
  <c r="AI749" i="6"/>
  <c r="AG747" i="5"/>
  <c r="AI757" i="6"/>
  <c r="AG755" i="5"/>
  <c r="AI192" i="6"/>
  <c r="AG190" i="5"/>
  <c r="AI191" i="6"/>
  <c r="AG189" i="5"/>
  <c r="AI189" i="6"/>
  <c r="AG187" i="5"/>
  <c r="AI188" i="6"/>
  <c r="AG186" i="5"/>
  <c r="AI183" i="6"/>
  <c r="AG181" i="5"/>
  <c r="AI182" i="6"/>
  <c r="AG180" i="5"/>
  <c r="AI181" i="6"/>
  <c r="AG179" i="5"/>
  <c r="AI170" i="6"/>
  <c r="AG168" i="5"/>
  <c r="AI65" i="6"/>
  <c r="AG63" i="5"/>
  <c r="AI22" i="6"/>
  <c r="AG20" i="5"/>
  <c r="AI16" i="6"/>
  <c r="AG14" i="5"/>
  <c r="AI15" i="6"/>
  <c r="AG13" i="5"/>
  <c r="AI695" i="6"/>
  <c r="H312" i="7"/>
  <c r="H658" i="7"/>
  <c r="H694" i="7"/>
  <c r="H716" i="7"/>
  <c r="H731" i="7"/>
  <c r="H760" i="7"/>
  <c r="H752" i="7"/>
  <c r="H453" i="7"/>
  <c r="H600" i="7"/>
  <c r="H402" i="7"/>
  <c r="H800" i="7"/>
  <c r="H551" i="7"/>
  <c r="H410" i="7"/>
  <c r="H553" i="7"/>
  <c r="H462" i="7"/>
  <c r="H807" i="7"/>
  <c r="H518" i="7"/>
  <c r="H277" i="7"/>
  <c r="H787" i="7"/>
  <c r="H719" i="7"/>
  <c r="H589" i="7"/>
  <c r="H435" i="7"/>
  <c r="H675" i="7"/>
  <c r="H491" i="7"/>
  <c r="H534" i="7"/>
  <c r="H353" i="7"/>
  <c r="H812" i="7"/>
  <c r="H504" i="7"/>
  <c r="H687" i="7"/>
  <c r="H388" i="7"/>
  <c r="H788" i="7"/>
  <c r="H378" i="7"/>
  <c r="AI646" i="6"/>
  <c r="H646" i="7"/>
  <c r="H797" i="7"/>
  <c r="H740" i="7"/>
  <c r="H676" i="7"/>
  <c r="H430" i="7"/>
  <c r="H617" i="7"/>
  <c r="H776" i="7"/>
  <c r="H305" i="7"/>
  <c r="H370" i="7"/>
  <c r="H520" i="7"/>
  <c r="H728" i="7"/>
  <c r="AI495" i="6"/>
  <c r="H495" i="7"/>
  <c r="AI350" i="6"/>
  <c r="H350" i="7"/>
  <c r="H720" i="7"/>
  <c r="H341" i="7"/>
  <c r="H543" i="7"/>
  <c r="H736" i="7"/>
  <c r="H548" i="7"/>
  <c r="H569" i="7"/>
  <c r="H333" i="7"/>
  <c r="H844" i="7"/>
  <c r="H351" i="7"/>
  <c r="H689" i="7"/>
  <c r="H725" i="7"/>
  <c r="H488" i="7"/>
  <c r="H810" i="7"/>
  <c r="H847" i="7"/>
  <c r="H352" i="7"/>
  <c r="H282" i="7"/>
  <c r="H635" i="7"/>
  <c r="H711" i="7"/>
  <c r="H511" i="7"/>
  <c r="H616" i="7"/>
  <c r="H848" i="7"/>
  <c r="H824" i="7"/>
  <c r="H751" i="7"/>
  <c r="H597" i="7"/>
  <c r="H819" i="7"/>
  <c r="H564" i="7"/>
  <c r="H540" i="7"/>
  <c r="H296" i="7"/>
  <c r="H354" i="7"/>
  <c r="H691" i="7"/>
  <c r="H565" i="7"/>
  <c r="H446" i="7"/>
  <c r="H505" i="7"/>
  <c r="H404" i="7"/>
  <c r="H547" i="7"/>
  <c r="H737" i="7"/>
  <c r="H364" i="7"/>
  <c r="H794" i="7"/>
  <c r="H452" i="7"/>
  <c r="H582" i="7"/>
  <c r="H517" i="7"/>
  <c r="H379" i="7"/>
  <c r="H818" i="7"/>
  <c r="H321" i="7"/>
  <c r="H614" i="7"/>
  <c r="H643" i="7"/>
  <c r="H754" i="7"/>
  <c r="H298" i="7"/>
  <c r="H365" i="7"/>
  <c r="H416" i="7"/>
  <c r="H644" i="7"/>
  <c r="H361" i="7"/>
  <c r="H686" i="7"/>
  <c r="H697" i="7"/>
  <c r="H674" i="7"/>
  <c r="H684" i="7"/>
  <c r="H700" i="7"/>
  <c r="H538" i="7"/>
  <c r="H436" i="7"/>
  <c r="H484" i="7"/>
  <c r="H563" i="7"/>
  <c r="AI604" i="6"/>
  <c r="H604" i="7"/>
  <c r="AI465" i="6"/>
  <c r="H465" i="7"/>
  <c r="H618" i="7"/>
  <c r="H570" i="7"/>
  <c r="H295" i="7"/>
  <c r="H698" i="7"/>
  <c r="H389" i="7"/>
  <c r="H390" i="7"/>
  <c r="H311" i="7"/>
  <c r="H571" i="7"/>
  <c r="H315" i="7"/>
  <c r="H707" i="7"/>
  <c r="H509" i="7"/>
  <c r="H581" i="7"/>
  <c r="H284" i="7"/>
  <c r="H753" i="7"/>
  <c r="H693" i="7"/>
  <c r="H583" i="7"/>
  <c r="H765" i="7"/>
  <c r="H577" i="7"/>
  <c r="AI782" i="6"/>
  <c r="H327" i="7"/>
  <c r="H407" i="7"/>
  <c r="AI467" i="6"/>
  <c r="H467" i="7"/>
  <c r="H830" i="7"/>
  <c r="H665" i="7"/>
  <c r="AI627" i="6"/>
  <c r="H447" i="7"/>
  <c r="H628" i="7"/>
  <c r="H775" i="7"/>
  <c r="H664" i="7"/>
  <c r="H763" i="7"/>
  <c r="H840" i="7"/>
  <c r="H756" i="7"/>
  <c r="H562" i="7"/>
  <c r="H310" i="7"/>
  <c r="H522" i="7"/>
  <c r="H666" i="7"/>
  <c r="H815" i="7"/>
  <c r="H501" i="7"/>
  <c r="H381" i="7"/>
  <c r="H813" i="7"/>
  <c r="H778" i="7"/>
  <c r="H735" i="7"/>
  <c r="H573" i="7"/>
  <c r="H283" i="7"/>
  <c r="H545" i="7"/>
  <c r="H278" i="7"/>
  <c r="H814" i="7"/>
  <c r="H630" i="7"/>
  <c r="H391" i="7"/>
  <c r="H499" i="7"/>
  <c r="H314" i="7"/>
  <c r="H839" i="7"/>
  <c r="H607" i="7"/>
  <c r="H400" i="7"/>
  <c r="H307" i="7"/>
  <c r="H275" i="7"/>
  <c r="H705" i="7"/>
  <c r="H439" i="7"/>
  <c r="H702" i="7"/>
  <c r="H749" i="7"/>
  <c r="H507" i="7"/>
  <c r="H470" i="7"/>
  <c r="H734" i="7"/>
  <c r="H308" i="7"/>
  <c r="H293" i="7"/>
  <c r="H506" i="7"/>
  <c r="H514" i="7"/>
  <c r="H655" i="7"/>
  <c r="H536" i="7"/>
  <c r="H744" i="7"/>
  <c r="H481" i="7"/>
  <c r="H713" i="7"/>
  <c r="H783" i="7"/>
  <c r="H799" i="7"/>
  <c r="H479" i="7"/>
  <c r="H316" i="7"/>
  <c r="H718" i="7"/>
  <c r="H473" i="7"/>
  <c r="H286" i="7"/>
  <c r="H334" i="7"/>
  <c r="H301" i="7"/>
  <c r="H529" i="7"/>
  <c r="H288" i="7"/>
  <c r="H743" i="7"/>
  <c r="AI530" i="6"/>
  <c r="H829" i="7"/>
  <c r="H768" i="7"/>
  <c r="H757" i="7"/>
  <c r="H438" i="7"/>
  <c r="H770" i="7"/>
  <c r="H474" i="7"/>
  <c r="H331" i="7"/>
  <c r="H727" i="7"/>
  <c r="H821" i="7"/>
  <c r="H387" i="7"/>
  <c r="H384" i="7"/>
  <c r="H549" i="7"/>
  <c r="H348" i="7"/>
  <c r="H851" i="7"/>
  <c r="H413" i="7"/>
  <c r="H606" i="7"/>
  <c r="H638" i="7"/>
  <c r="H539" i="7"/>
  <c r="H822" i="7"/>
  <c r="H579" i="7"/>
  <c r="H703" i="7"/>
  <c r="H773" i="7"/>
  <c r="H454" i="7"/>
  <c r="H704" i="7"/>
  <c r="H403" i="7"/>
  <c r="H779" i="7"/>
  <c r="H497" i="7"/>
  <c r="H326" i="7"/>
  <c r="H485" i="7"/>
  <c r="H750" i="7"/>
  <c r="H335" i="7"/>
  <c r="H566" i="7"/>
  <c r="H455" i="7"/>
  <c r="H761" i="7"/>
  <c r="AI663" i="6"/>
  <c r="H663" i="7"/>
  <c r="AI433" i="6"/>
  <c r="H433" i="7"/>
  <c r="AI408" i="6"/>
  <c r="H408" i="7"/>
  <c r="H292" i="7"/>
  <c r="H660" i="7"/>
  <c r="AI459" i="6"/>
  <c r="H459" i="7"/>
  <c r="AI683" i="6"/>
  <c r="H683" i="7"/>
  <c r="AI557" i="6"/>
  <c r="H557" i="7"/>
  <c r="H715" i="7"/>
  <c r="H328" i="7"/>
  <c r="H494" i="7"/>
  <c r="H769" i="7"/>
  <c r="H324" i="7"/>
  <c r="AI396" i="6"/>
  <c r="H396" i="7"/>
  <c r="AI710" i="6"/>
  <c r="H710" i="7"/>
  <c r="AI786" i="6"/>
  <c r="H786" i="7"/>
  <c r="AI297" i="6"/>
  <c r="H297" i="7"/>
  <c r="AI546" i="6"/>
  <c r="H546" i="7"/>
  <c r="H526" i="7"/>
  <c r="H612" i="7"/>
  <c r="AI466" i="6"/>
  <c r="H466" i="7"/>
  <c r="H319" i="7"/>
  <c r="H611" i="7"/>
  <c r="H741" i="7"/>
  <c r="H464" i="7"/>
  <c r="H558" i="7"/>
  <c r="H772" i="7"/>
  <c r="H733" i="7"/>
  <c r="H302" i="7"/>
  <c r="H279" i="7"/>
  <c r="H575" i="7"/>
  <c r="H449" i="7"/>
  <c r="H434" i="7"/>
  <c r="H493" i="7"/>
  <c r="H468" i="7"/>
  <c r="H457" i="7"/>
  <c r="H463" i="7"/>
  <c r="H336" i="7"/>
  <c r="H300" i="7"/>
  <c r="H500" i="7"/>
  <c r="H322" i="7"/>
  <c r="AI375" i="6"/>
  <c r="H375" i="7"/>
  <c r="AI527" i="6"/>
  <c r="H527" i="7"/>
  <c r="AI460" i="6"/>
  <c r="H460" i="7"/>
  <c r="H806" i="7"/>
  <c r="H330" i="7"/>
  <c r="H299" i="7"/>
  <c r="AI383" i="6"/>
  <c r="H383" i="7"/>
  <c r="AI339" i="6"/>
  <c r="H339" i="7"/>
  <c r="AI480" i="6"/>
  <c r="H480" i="7"/>
  <c r="AI599" i="6"/>
  <c r="H599" i="7"/>
  <c r="H578" i="7"/>
  <c r="AI578" i="6"/>
  <c r="H294" i="7"/>
  <c r="AI294" i="6"/>
  <c r="H303" i="7"/>
  <c r="H537" i="7"/>
  <c r="H496" i="7"/>
  <c r="H595" i="7"/>
  <c r="H580" i="7"/>
  <c r="H833" i="7"/>
  <c r="H498" i="7"/>
  <c r="H280" i="7"/>
  <c r="H542" i="7"/>
  <c r="H510" i="7"/>
  <c r="H846" i="7"/>
  <c r="H669" i="7"/>
  <c r="H357" i="7"/>
  <c r="H699" i="7"/>
  <c r="H647" i="7"/>
  <c r="H276" i="7"/>
  <c r="H679" i="7"/>
  <c r="H323" i="7"/>
  <c r="H709" i="7"/>
  <c r="H287" i="7"/>
  <c r="H477" i="7"/>
  <c r="H729" i="7"/>
  <c r="AI428" i="6"/>
  <c r="H428" i="7"/>
  <c r="AI469" i="6"/>
  <c r="H469" i="7"/>
  <c r="AI554" i="6"/>
  <c r="H554" i="7"/>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B19" i="11"/>
  <c r="B23" i="11"/>
  <c r="B27" i="11"/>
  <c r="B31" i="11"/>
  <c r="B35" i="11"/>
  <c r="B39" i="11"/>
  <c r="B43" i="11"/>
  <c r="B47" i="11"/>
  <c r="B51" i="11"/>
  <c r="B55" i="11"/>
  <c r="B59" i="11"/>
  <c r="B63" i="11"/>
  <c r="B67" i="11"/>
  <c r="B71" i="11"/>
  <c r="B75" i="11"/>
  <c r="B79" i="11"/>
  <c r="B83" i="11"/>
  <c r="B87" i="11"/>
  <c r="B91" i="11"/>
  <c r="B95" i="11"/>
  <c r="B99" i="11"/>
  <c r="B103" i="11"/>
  <c r="B107" i="11"/>
  <c r="B111" i="11"/>
  <c r="B115" i="11"/>
  <c r="B119" i="11"/>
  <c r="B123" i="11"/>
  <c r="B127" i="11"/>
  <c r="B131" i="11"/>
  <c r="B135" i="11"/>
  <c r="B139" i="11"/>
  <c r="B143" i="11"/>
  <c r="B147" i="11"/>
  <c r="B151" i="11"/>
  <c r="B155" i="11"/>
  <c r="B159" i="11"/>
  <c r="B163" i="11"/>
  <c r="B167" i="11"/>
  <c r="B171" i="11"/>
  <c r="B175" i="11"/>
  <c r="B179" i="11"/>
  <c r="B183" i="11"/>
  <c r="B187" i="11"/>
  <c r="B191" i="11"/>
  <c r="B195" i="11"/>
  <c r="B198" i="11"/>
  <c r="B202" i="11"/>
  <c r="B206" i="11"/>
  <c r="B210" i="11"/>
  <c r="B214" i="11"/>
  <c r="B218" i="11"/>
  <c r="B222" i="11"/>
  <c r="B226" i="11"/>
  <c r="B230" i="11"/>
  <c r="B234" i="11"/>
  <c r="B238" i="11"/>
  <c r="B242" i="11"/>
  <c r="B246" i="11"/>
  <c r="B250" i="11"/>
  <c r="B254" i="11"/>
  <c r="B258" i="11"/>
  <c r="B262" i="11"/>
  <c r="B266" i="11"/>
  <c r="B270" i="11"/>
  <c r="U2" i="5"/>
  <c r="V2" i="5"/>
  <c r="W2" i="5"/>
  <c r="X2" i="5"/>
  <c r="AG304" i="5" l="1"/>
  <c r="AI523" i="6"/>
  <c r="AI306" i="6"/>
  <c r="AG749" i="5"/>
  <c r="H487" i="7"/>
  <c r="AI487" i="6"/>
  <c r="AG759" i="5"/>
  <c r="AG521" i="5"/>
  <c r="AI399" i="6"/>
  <c r="AG397" i="5"/>
  <c r="H399" i="7"/>
  <c r="AI633" i="6"/>
  <c r="AG631" i="5"/>
  <c r="H633" i="7"/>
  <c r="AI654" i="6"/>
  <c r="W24" i="13"/>
  <c r="AG652" i="5"/>
  <c r="H654" i="7"/>
  <c r="AI667" i="6"/>
  <c r="AG665" i="5"/>
  <c r="H667" i="7"/>
  <c r="AI586" i="6"/>
  <c r="AG584" i="5"/>
  <c r="H586" i="7"/>
  <c r="AI680" i="6"/>
  <c r="AG678" i="5"/>
  <c r="H680" i="7"/>
  <c r="AI590" i="6"/>
  <c r="AG588" i="5"/>
  <c r="H590" i="7"/>
  <c r="AI429" i="6"/>
  <c r="AG427" i="5"/>
  <c r="H429" i="7"/>
  <c r="AI849" i="6"/>
  <c r="AG847" i="5"/>
  <c r="H849" i="7"/>
  <c r="AI678" i="6"/>
  <c r="AG676" i="5"/>
  <c r="H678" i="7"/>
  <c r="AI567" i="6"/>
  <c r="AG565" i="5"/>
  <c r="H567" i="7"/>
  <c r="AI482" i="6"/>
  <c r="AG480" i="5"/>
  <c r="H482" i="7"/>
  <c r="AI401" i="6"/>
  <c r="AG399" i="5"/>
  <c r="H401" i="7"/>
  <c r="AI603" i="6"/>
  <c r="AG601" i="5"/>
  <c r="H603" i="7"/>
  <c r="AI366" i="6"/>
  <c r="AG364" i="5"/>
  <c r="H366" i="7"/>
  <c r="AI587" i="6"/>
  <c r="AG585" i="5"/>
  <c r="H587" i="7"/>
  <c r="AG622" i="5"/>
  <c r="H624" i="7"/>
  <c r="AI624" i="6"/>
  <c r="AI712" i="6"/>
  <c r="AG710" i="5"/>
  <c r="H712" i="7"/>
  <c r="AI610" i="6"/>
  <c r="AG608" i="5"/>
  <c r="H610" i="7"/>
  <c r="AI677" i="6"/>
  <c r="AG675" i="5"/>
  <c r="H677" i="7"/>
  <c r="AI620" i="6"/>
  <c r="AG618" i="5"/>
  <c r="H620" i="7"/>
  <c r="AI437" i="6"/>
  <c r="AG435" i="5"/>
  <c r="H437" i="7"/>
  <c r="AI601" i="6"/>
  <c r="AG599" i="5"/>
  <c r="H601" i="7"/>
  <c r="AI338" i="6"/>
  <c r="AG336" i="5"/>
  <c r="H338" i="7"/>
  <c r="AI622" i="6"/>
  <c r="AG620" i="5"/>
  <c r="H622" i="7"/>
  <c r="AI426" i="6"/>
  <c r="AG424" i="5"/>
  <c r="H426" i="7"/>
  <c r="AI673" i="6"/>
  <c r="AG671" i="5"/>
  <c r="H673" i="7"/>
  <c r="AI502" i="6"/>
  <c r="AG500" i="5"/>
  <c r="H502" i="7"/>
  <c r="AI492" i="6"/>
  <c r="AG490" i="5"/>
  <c r="H492" i="7"/>
  <c r="AI623" i="6"/>
  <c r="AG621" i="5"/>
  <c r="H623" i="7"/>
  <c r="C251" i="11"/>
  <c r="C230" i="11"/>
  <c r="C219" i="11"/>
  <c r="C217" i="11"/>
  <c r="C166" i="11"/>
  <c r="C267" i="11"/>
  <c r="C160" i="11"/>
  <c r="C249" i="11"/>
  <c r="C199" i="11"/>
  <c r="C205" i="11"/>
  <c r="C43" i="11"/>
  <c r="C263" i="11"/>
  <c r="D234" i="11"/>
  <c r="D259" i="11"/>
  <c r="C250" i="11"/>
  <c r="D248" i="11"/>
  <c r="C246" i="11"/>
  <c r="D244" i="11"/>
  <c r="C243" i="11"/>
  <c r="D211" i="11"/>
  <c r="D210" i="11"/>
  <c r="C198" i="11"/>
  <c r="C134" i="11"/>
  <c r="C129" i="11"/>
  <c r="C121" i="11"/>
  <c r="C98" i="11"/>
  <c r="C87" i="11"/>
  <c r="C75" i="11"/>
  <c r="D40" i="11"/>
  <c r="C35" i="11"/>
  <c r="C226" i="11"/>
  <c r="C213" i="11"/>
  <c r="C186" i="11"/>
  <c r="D159" i="11"/>
  <c r="C154" i="11"/>
  <c r="C146" i="11"/>
  <c r="C117" i="11"/>
  <c r="C110" i="11"/>
  <c r="C229" i="11"/>
  <c r="D200" i="11"/>
  <c r="C184" i="11"/>
  <c r="D167" i="11"/>
  <c r="D163" i="11"/>
  <c r="C126" i="11"/>
  <c r="C125" i="11"/>
  <c r="C115" i="11"/>
  <c r="D96" i="11"/>
  <c r="D91" i="11"/>
  <c r="D79" i="11"/>
  <c r="D272" i="11"/>
  <c r="D156" i="11"/>
  <c r="D270" i="11"/>
  <c r="D262" i="11"/>
  <c r="D256" i="11"/>
  <c r="D236" i="11"/>
  <c r="D207" i="11"/>
  <c r="D171" i="11"/>
  <c r="D116" i="11"/>
  <c r="D102" i="11"/>
  <c r="D100" i="11"/>
  <c r="D92" i="11"/>
  <c r="D88" i="11"/>
  <c r="D84" i="11"/>
  <c r="D83" i="11"/>
  <c r="D128" i="11"/>
  <c r="D115" i="11"/>
  <c r="C265" i="11"/>
  <c r="C222" i="11"/>
  <c r="C215" i="11"/>
  <c r="C206" i="11"/>
  <c r="C195" i="11"/>
  <c r="C191" i="11"/>
  <c r="C174" i="11"/>
  <c r="C147" i="11"/>
  <c r="C143" i="11"/>
  <c r="C139" i="11"/>
  <c r="C130" i="11"/>
  <c r="C122" i="11"/>
  <c r="C113" i="11"/>
  <c r="C94" i="11"/>
  <c r="C155" i="11"/>
  <c r="C144" i="11"/>
  <c r="C142" i="11"/>
  <c r="C138" i="11"/>
  <c r="C131" i="11"/>
  <c r="C106" i="11"/>
  <c r="C93" i="11"/>
  <c r="C67" i="11"/>
  <c r="D266" i="11"/>
  <c r="D231" i="11"/>
  <c r="D227" i="11"/>
  <c r="D218" i="11"/>
  <c r="D214" i="11"/>
  <c r="D165" i="11"/>
  <c r="D160" i="11"/>
  <c r="D152" i="11"/>
  <c r="D151" i="11"/>
  <c r="D149" i="11"/>
  <c r="D140" i="11"/>
  <c r="D136" i="11"/>
  <c r="D132" i="11"/>
  <c r="D124" i="11"/>
  <c r="D118" i="11"/>
  <c r="D107" i="11"/>
  <c r="D80" i="11"/>
  <c r="D64" i="11"/>
  <c r="D223" i="11"/>
  <c r="D188" i="11"/>
  <c r="D187" i="11"/>
  <c r="D177" i="11"/>
  <c r="D168" i="11"/>
  <c r="D161" i="11"/>
  <c r="D134" i="11"/>
  <c r="D123" i="11"/>
  <c r="D112" i="11"/>
  <c r="D103" i="11"/>
  <c r="D99" i="11"/>
  <c r="D48" i="11"/>
  <c r="D32" i="11"/>
  <c r="D56" i="11"/>
  <c r="D271" i="11"/>
  <c r="A263" i="7"/>
  <c r="D251" i="11"/>
  <c r="C245" i="11"/>
  <c r="C244" i="11"/>
  <c r="C192" i="11"/>
  <c r="C180" i="11"/>
  <c r="D175" i="11"/>
  <c r="D174" i="11"/>
  <c r="C170" i="11"/>
  <c r="D155" i="11"/>
  <c r="C150" i="11"/>
  <c r="D120" i="11"/>
  <c r="D87" i="11"/>
  <c r="A70" i="7"/>
  <c r="A67" i="7"/>
  <c r="D37" i="11"/>
  <c r="C27" i="11"/>
  <c r="C20" i="11"/>
  <c r="C270" i="11"/>
  <c r="C269" i="11"/>
  <c r="C266" i="11"/>
  <c r="D265" i="11"/>
  <c r="A265" i="7"/>
  <c r="D264" i="11"/>
  <c r="A264" i="7"/>
  <c r="C258" i="11"/>
  <c r="C255" i="11"/>
  <c r="C254" i="11"/>
  <c r="C248" i="11"/>
  <c r="D238" i="11"/>
  <c r="D235" i="11"/>
  <c r="D229" i="11"/>
  <c r="A229" i="7"/>
  <c r="D222" i="11"/>
  <c r="A222" i="7"/>
  <c r="D213" i="11"/>
  <c r="A213" i="7"/>
  <c r="C207" i="11"/>
  <c r="D205" i="11"/>
  <c r="A205" i="7"/>
  <c r="C203" i="11"/>
  <c r="C201" i="11"/>
  <c r="D198" i="11"/>
  <c r="A198" i="7"/>
  <c r="D196" i="11"/>
  <c r="C190" i="11"/>
  <c r="C189" i="11"/>
  <c r="C188" i="11"/>
  <c r="D184" i="11"/>
  <c r="A184" i="7"/>
  <c r="C179" i="11"/>
  <c r="D172" i="11"/>
  <c r="C171" i="11"/>
  <c r="D169" i="11"/>
  <c r="A169" i="7"/>
  <c r="C168" i="11"/>
  <c r="D164" i="11"/>
  <c r="A164" i="7"/>
  <c r="C163" i="11"/>
  <c r="C156" i="11"/>
  <c r="D144" i="11"/>
  <c r="A144" i="7"/>
  <c r="D139" i="11"/>
  <c r="D135" i="11"/>
  <c r="C133" i="11"/>
  <c r="D126" i="11"/>
  <c r="C114" i="11"/>
  <c r="C109" i="11"/>
  <c r="C102" i="11"/>
  <c r="D98" i="11"/>
  <c r="A98" i="7"/>
  <c r="D94" i="11"/>
  <c r="C88" i="11"/>
  <c r="C79" i="11"/>
  <c r="D76" i="11"/>
  <c r="C74" i="11"/>
  <c r="D72" i="11"/>
  <c r="C58" i="11"/>
  <c r="D54" i="11"/>
  <c r="A54" i="7"/>
  <c r="D46" i="11"/>
  <c r="A46" i="7"/>
  <c r="D35" i="11"/>
  <c r="A35" i="7"/>
  <c r="C262" i="11"/>
  <c r="C257" i="11"/>
  <c r="C256" i="11"/>
  <c r="D242" i="11"/>
  <c r="A242" i="7"/>
  <c r="A241" i="7"/>
  <c r="C239" i="11"/>
  <c r="A233" i="7"/>
  <c r="C221" i="11"/>
  <c r="D219" i="11"/>
  <c r="A219" i="7"/>
  <c r="D208" i="11"/>
  <c r="A208" i="7"/>
  <c r="D204" i="11"/>
  <c r="A204" i="7"/>
  <c r="A193" i="7"/>
  <c r="D176" i="11"/>
  <c r="A174" i="7"/>
  <c r="C167" i="11"/>
  <c r="C158" i="11"/>
  <c r="A148" i="7"/>
  <c r="D143" i="11"/>
  <c r="C141" i="11"/>
  <c r="A87" i="7"/>
  <c r="A81" i="7"/>
  <c r="D70" i="11"/>
  <c r="D43" i="11"/>
  <c r="A37" i="7"/>
  <c r="C33" i="11"/>
  <c r="C247" i="11"/>
  <c r="D246" i="11"/>
  <c r="A246" i="7"/>
  <c r="A272" i="7"/>
  <c r="C268" i="11"/>
  <c r="D267" i="11"/>
  <c r="A267" i="7"/>
  <c r="C261" i="11"/>
  <c r="D260" i="11"/>
  <c r="A260" i="7"/>
  <c r="C259" i="11"/>
  <c r="D252" i="11"/>
  <c r="D249" i="11"/>
  <c r="A249" i="7"/>
  <c r="D243" i="11"/>
  <c r="A243" i="7"/>
  <c r="C242" i="11"/>
  <c r="C241" i="11"/>
  <c r="D239" i="11"/>
  <c r="C234" i="11"/>
  <c r="C233" i="11"/>
  <c r="D232" i="11"/>
  <c r="A232" i="7"/>
  <c r="C231" i="11"/>
  <c r="D228" i="11"/>
  <c r="A228" i="7"/>
  <c r="D226" i="11"/>
  <c r="A226" i="7"/>
  <c r="C225" i="11"/>
  <c r="D217" i="11"/>
  <c r="A217" i="7"/>
  <c r="D215" i="11"/>
  <c r="A215" i="7"/>
  <c r="C214" i="11"/>
  <c r="C211" i="11"/>
  <c r="C210" i="11"/>
  <c r="C209" i="11"/>
  <c r="D206" i="11"/>
  <c r="A206" i="7"/>
  <c r="D202" i="11"/>
  <c r="D199" i="11"/>
  <c r="A199" i="7"/>
  <c r="D197" i="11"/>
  <c r="A197" i="7"/>
  <c r="C194" i="11"/>
  <c r="D192" i="11"/>
  <c r="D191" i="11"/>
  <c r="A191" i="7"/>
  <c r="C187" i="11"/>
  <c r="D186" i="11"/>
  <c r="A186" i="7"/>
  <c r="D183" i="11"/>
  <c r="D180" i="11"/>
  <c r="C177" i="11"/>
  <c r="C175" i="11"/>
  <c r="C173" i="11"/>
  <c r="C162" i="11"/>
  <c r="C159" i="11"/>
  <c r="C151" i="11"/>
  <c r="D131" i="11"/>
  <c r="A131" i="7"/>
  <c r="C128" i="11"/>
  <c r="D127" i="11"/>
  <c r="A127" i="7"/>
  <c r="D119" i="11"/>
  <c r="D111" i="11"/>
  <c r="A111" i="7"/>
  <c r="D110" i="11"/>
  <c r="D105" i="11"/>
  <c r="A105" i="7"/>
  <c r="D104" i="11"/>
  <c r="A104" i="7"/>
  <c r="C103" i="11"/>
  <c r="D95" i="11"/>
  <c r="A95" i="7"/>
  <c r="C90" i="11"/>
  <c r="C83" i="11"/>
  <c r="D71" i="11"/>
  <c r="A71" i="7"/>
  <c r="D63" i="11"/>
  <c r="A63" i="7"/>
  <c r="C59" i="11"/>
  <c r="C56" i="11"/>
  <c r="C49" i="11"/>
  <c r="D44" i="11"/>
  <c r="A44" i="7"/>
  <c r="D38" i="11"/>
  <c r="A38" i="7"/>
  <c r="C28" i="11"/>
  <c r="D19" i="11"/>
  <c r="A19" i="7"/>
  <c r="A271" i="7"/>
  <c r="D263" i="11"/>
  <c r="C252" i="11"/>
  <c r="A251" i="7"/>
  <c r="D241" i="11"/>
  <c r="D233" i="11"/>
  <c r="C227" i="11"/>
  <c r="C224" i="11"/>
  <c r="C218" i="11"/>
  <c r="C202" i="11"/>
  <c r="C200" i="11"/>
  <c r="D193" i="11"/>
  <c r="C183" i="11"/>
  <c r="A176" i="7"/>
  <c r="A175" i="7"/>
  <c r="A155" i="7"/>
  <c r="D148" i="11"/>
  <c r="A143" i="7"/>
  <c r="C140" i="11"/>
  <c r="C137" i="11"/>
  <c r="C136" i="11"/>
  <c r="C123" i="11"/>
  <c r="A120" i="7"/>
  <c r="C107" i="11"/>
  <c r="D81" i="11"/>
  <c r="D67" i="11"/>
  <c r="A43" i="7"/>
  <c r="D258" i="11"/>
  <c r="A258" i="7"/>
  <c r="D255" i="11"/>
  <c r="A255" i="7"/>
  <c r="D254" i="11"/>
  <c r="A254" i="7"/>
  <c r="C253" i="11"/>
  <c r="D250" i="11"/>
  <c r="A250" i="7"/>
  <c r="D247" i="11"/>
  <c r="A247" i="7"/>
  <c r="D240" i="11"/>
  <c r="A240" i="7"/>
  <c r="C238" i="11"/>
  <c r="C237" i="11"/>
  <c r="C236" i="11"/>
  <c r="C235" i="11"/>
  <c r="D230" i="11"/>
  <c r="A230" i="7"/>
  <c r="C223" i="11"/>
  <c r="C220" i="11"/>
  <c r="D216" i="11"/>
  <c r="A216" i="7"/>
  <c r="D212" i="11"/>
  <c r="A212" i="7"/>
  <c r="D203" i="11"/>
  <c r="A203" i="7"/>
  <c r="D201" i="11"/>
  <c r="A201" i="7"/>
  <c r="C196" i="11"/>
  <c r="D195" i="11"/>
  <c r="A195" i="7"/>
  <c r="D185" i="11"/>
  <c r="A185" i="7"/>
  <c r="C182" i="11"/>
  <c r="D181" i="11"/>
  <c r="A181" i="7"/>
  <c r="D179" i="11"/>
  <c r="A179" i="7"/>
  <c r="C178" i="11"/>
  <c r="C172" i="11"/>
  <c r="C157" i="11"/>
  <c r="D147" i="11"/>
  <c r="A147" i="7"/>
  <c r="D106" i="11"/>
  <c r="A106" i="7"/>
  <c r="C101" i="11"/>
  <c r="C99" i="11"/>
  <c r="C91" i="11"/>
  <c r="C78" i="11"/>
  <c r="C77" i="11"/>
  <c r="D75" i="11"/>
  <c r="A75" i="7"/>
  <c r="C60" i="11"/>
  <c r="D53" i="11"/>
  <c r="A53" i="7"/>
  <c r="D52" i="11"/>
  <c r="A52" i="7"/>
  <c r="C51" i="11"/>
  <c r="C40" i="11"/>
  <c r="D39" i="11"/>
  <c r="A39" i="7"/>
  <c r="C25" i="11"/>
  <c r="D24" i="11"/>
  <c r="A24" i="7"/>
  <c r="D23" i="11"/>
  <c r="A23" i="7"/>
  <c r="B269" i="7"/>
  <c r="B265" i="7"/>
  <c r="B261" i="7"/>
  <c r="B257" i="7"/>
  <c r="B253" i="7"/>
  <c r="B249" i="7"/>
  <c r="B245" i="7"/>
  <c r="B241" i="7"/>
  <c r="B237" i="7"/>
  <c r="B233" i="7"/>
  <c r="B229" i="7"/>
  <c r="B225" i="7"/>
  <c r="B221" i="7"/>
  <c r="B217" i="7"/>
  <c r="B213" i="7"/>
  <c r="B209" i="7"/>
  <c r="B205" i="7"/>
  <c r="B201" i="7"/>
  <c r="B194" i="7"/>
  <c r="B190" i="7"/>
  <c r="B186" i="7"/>
  <c r="B182" i="7"/>
  <c r="B178" i="7"/>
  <c r="B174" i="7"/>
  <c r="B170" i="7"/>
  <c r="B166" i="7"/>
  <c r="B162" i="7"/>
  <c r="B158" i="7"/>
  <c r="B154" i="7"/>
  <c r="B150" i="7"/>
  <c r="B146" i="7"/>
  <c r="B142" i="7"/>
  <c r="B138" i="7"/>
  <c r="B134" i="7"/>
  <c r="B130" i="7"/>
  <c r="B126" i="7"/>
  <c r="B122" i="7"/>
  <c r="B118" i="7"/>
  <c r="B114" i="7"/>
  <c r="B110" i="7"/>
  <c r="B106" i="7"/>
  <c r="B102" i="7"/>
  <c r="B98" i="7"/>
  <c r="B94" i="7"/>
  <c r="B90" i="7"/>
  <c r="B86" i="7"/>
  <c r="B82" i="7"/>
  <c r="B78" i="7"/>
  <c r="B74" i="7"/>
  <c r="B70" i="7"/>
  <c r="B66" i="7"/>
  <c r="B62" i="7"/>
  <c r="B58" i="7"/>
  <c r="B54" i="7"/>
  <c r="B50" i="7"/>
  <c r="B46" i="7"/>
  <c r="B42" i="7"/>
  <c r="B38" i="7"/>
  <c r="B34" i="7"/>
  <c r="B30" i="7"/>
  <c r="B26" i="7"/>
  <c r="B22" i="7"/>
  <c r="B4" i="11"/>
  <c r="A42" i="7"/>
  <c r="A31" i="7"/>
  <c r="C30" i="11"/>
  <c r="C29" i="11"/>
  <c r="D26" i="11"/>
  <c r="A26" i="7"/>
  <c r="D22" i="11"/>
  <c r="A22" i="7"/>
  <c r="D21" i="11"/>
  <c r="A21" i="7"/>
  <c r="D18" i="11"/>
  <c r="A18" i="7"/>
  <c r="B272" i="7"/>
  <c r="B268" i="7"/>
  <c r="B264" i="7"/>
  <c r="B260" i="7"/>
  <c r="B256" i="7"/>
  <c r="B252" i="7"/>
  <c r="B248" i="7"/>
  <c r="B244" i="7"/>
  <c r="B240" i="7"/>
  <c r="B236" i="7"/>
  <c r="B232" i="7"/>
  <c r="B228" i="7"/>
  <c r="B224" i="7"/>
  <c r="B220" i="7"/>
  <c r="B216" i="7"/>
  <c r="B212" i="7"/>
  <c r="B208" i="7"/>
  <c r="B204" i="7"/>
  <c r="B200" i="7"/>
  <c r="B197" i="7"/>
  <c r="B193" i="7"/>
  <c r="B189" i="7"/>
  <c r="B185" i="7"/>
  <c r="B181" i="7"/>
  <c r="B177" i="7"/>
  <c r="B173" i="7"/>
  <c r="B169" i="7"/>
  <c r="B165" i="7"/>
  <c r="B161" i="7"/>
  <c r="B157" i="7"/>
  <c r="B153" i="7"/>
  <c r="B149" i="7"/>
  <c r="B145" i="7"/>
  <c r="B141" i="7"/>
  <c r="B137" i="7"/>
  <c r="B133" i="7"/>
  <c r="B129" i="7"/>
  <c r="B125" i="7"/>
  <c r="B121" i="7"/>
  <c r="B117" i="7"/>
  <c r="B113" i="7"/>
  <c r="B109" i="7"/>
  <c r="B105" i="7"/>
  <c r="B101" i="7"/>
  <c r="B97" i="7"/>
  <c r="B93" i="7"/>
  <c r="B89" i="7"/>
  <c r="B85" i="7"/>
  <c r="B81" i="7"/>
  <c r="B77" i="7"/>
  <c r="B73" i="7"/>
  <c r="B69" i="7"/>
  <c r="B65" i="7"/>
  <c r="B61" i="7"/>
  <c r="B57" i="7"/>
  <c r="B53" i="7"/>
  <c r="B49" i="7"/>
  <c r="B45" i="7"/>
  <c r="B41" i="7"/>
  <c r="B37" i="7"/>
  <c r="B33" i="7"/>
  <c r="B29" i="7"/>
  <c r="B25" i="7"/>
  <c r="B21" i="7"/>
  <c r="B272" i="11"/>
  <c r="B268" i="11"/>
  <c r="B264" i="11"/>
  <c r="B260" i="11"/>
  <c r="B256" i="11"/>
  <c r="B252" i="11"/>
  <c r="B248" i="11"/>
  <c r="B244" i="11"/>
  <c r="B240" i="11"/>
  <c r="B236" i="11"/>
  <c r="B232" i="11"/>
  <c r="B228" i="11"/>
  <c r="B224" i="11"/>
  <c r="B220" i="11"/>
  <c r="B216" i="11"/>
  <c r="B212" i="11"/>
  <c r="B208" i="11"/>
  <c r="B204" i="11"/>
  <c r="B200"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57" i="11"/>
  <c r="B53" i="11"/>
  <c r="B49" i="11"/>
  <c r="B45" i="11"/>
  <c r="B41" i="11"/>
  <c r="B37" i="11"/>
  <c r="B33" i="11"/>
  <c r="B29" i="11"/>
  <c r="B25" i="11"/>
  <c r="B21" i="11"/>
  <c r="B17" i="11"/>
  <c r="B15" i="11"/>
  <c r="B13" i="11"/>
  <c r="B11" i="11"/>
  <c r="B9" i="11"/>
  <c r="B7" i="11"/>
  <c r="B5" i="11"/>
  <c r="C19" i="11"/>
  <c r="A142" i="7"/>
  <c r="A139" i="7"/>
  <c r="D125" i="11"/>
  <c r="A119" i="7"/>
  <c r="A116" i="7"/>
  <c r="D113" i="11"/>
  <c r="A113" i="7"/>
  <c r="C112" i="11"/>
  <c r="A110" i="7"/>
  <c r="C100" i="11"/>
  <c r="D89" i="11"/>
  <c r="D86" i="11"/>
  <c r="A86" i="7"/>
  <c r="A76" i="7"/>
  <c r="C69" i="11"/>
  <c r="C68" i="11"/>
  <c r="D65" i="11"/>
  <c r="A65" i="7"/>
  <c r="A62" i="7"/>
  <c r="A57" i="7"/>
  <c r="A50" i="7"/>
  <c r="C45" i="11"/>
  <c r="C41" i="11"/>
  <c r="C36" i="11"/>
  <c r="C34" i="11"/>
  <c r="D31" i="11"/>
  <c r="A235" i="7"/>
  <c r="A234" i="7"/>
  <c r="A224" i="7"/>
  <c r="A194" i="7"/>
  <c r="A183" i="7"/>
  <c r="A180" i="7"/>
  <c r="A150" i="7"/>
  <c r="A140" i="7"/>
  <c r="D137" i="11"/>
  <c r="A136" i="7"/>
  <c r="A133" i="7"/>
  <c r="A128" i="7"/>
  <c r="A123" i="7"/>
  <c r="C104" i="11"/>
  <c r="D101" i="11"/>
  <c r="A99" i="7"/>
  <c r="A91" i="7"/>
  <c r="D90" i="11"/>
  <c r="A88" i="7"/>
  <c r="D78" i="11"/>
  <c r="A77" i="7"/>
  <c r="C70" i="11"/>
  <c r="A60" i="7"/>
  <c r="A58" i="7"/>
  <c r="A51" i="7"/>
  <c r="D49" i="11"/>
  <c r="C46" i="11"/>
  <c r="A40" i="7"/>
  <c r="C38" i="11"/>
  <c r="B18" i="7"/>
  <c r="B271" i="7"/>
  <c r="B267" i="7"/>
  <c r="B263" i="7"/>
  <c r="B259" i="7"/>
  <c r="B255" i="7"/>
  <c r="B251" i="7"/>
  <c r="B247" i="7"/>
  <c r="B243" i="7"/>
  <c r="B239" i="7"/>
  <c r="B235" i="7"/>
  <c r="B231" i="7"/>
  <c r="B227" i="7"/>
  <c r="B223" i="7"/>
  <c r="B219" i="7"/>
  <c r="B215" i="7"/>
  <c r="B211" i="7"/>
  <c r="B207" i="7"/>
  <c r="B203" i="7"/>
  <c r="B199" i="7"/>
  <c r="B196" i="7"/>
  <c r="B192" i="7"/>
  <c r="B188" i="7"/>
  <c r="B184" i="7"/>
  <c r="B180" i="7"/>
  <c r="B176" i="7"/>
  <c r="B172" i="7"/>
  <c r="B168" i="7"/>
  <c r="B164" i="7"/>
  <c r="B160" i="7"/>
  <c r="B156" i="7"/>
  <c r="B152" i="7"/>
  <c r="B148" i="7"/>
  <c r="B144" i="7"/>
  <c r="B140" i="7"/>
  <c r="B136" i="7"/>
  <c r="B132" i="7"/>
  <c r="B128" i="7"/>
  <c r="B124" i="7"/>
  <c r="B120" i="7"/>
  <c r="B116" i="7"/>
  <c r="B112" i="7"/>
  <c r="B108" i="7"/>
  <c r="B104" i="7"/>
  <c r="B100" i="7"/>
  <c r="B96" i="7"/>
  <c r="B92" i="7"/>
  <c r="B88" i="7"/>
  <c r="B84" i="7"/>
  <c r="B80" i="7"/>
  <c r="B76" i="7"/>
  <c r="B72" i="7"/>
  <c r="B68" i="7"/>
  <c r="B64" i="7"/>
  <c r="B60" i="7"/>
  <c r="B56" i="7"/>
  <c r="B52" i="7"/>
  <c r="B48" i="7"/>
  <c r="B44" i="7"/>
  <c r="B40" i="7"/>
  <c r="B36" i="7"/>
  <c r="B32" i="7"/>
  <c r="B28" i="7"/>
  <c r="B24" i="7"/>
  <c r="B20" i="7"/>
  <c r="C271" i="11"/>
  <c r="D268" i="11"/>
  <c r="D224" i="11"/>
  <c r="D220" i="11"/>
  <c r="D189" i="11"/>
  <c r="C176" i="11"/>
  <c r="D173" i="11"/>
  <c r="C164" i="11"/>
  <c r="D157" i="11"/>
  <c r="D153" i="11"/>
  <c r="C152" i="11"/>
  <c r="C148" i="11"/>
  <c r="D145" i="11"/>
  <c r="D141" i="11"/>
  <c r="C118" i="11"/>
  <c r="D108" i="11"/>
  <c r="C105" i="11"/>
  <c r="C97" i="11"/>
  <c r="A153" i="7"/>
  <c r="A145" i="7"/>
  <c r="A135" i="7"/>
  <c r="A134" i="7"/>
  <c r="C132" i="11"/>
  <c r="A126" i="7"/>
  <c r="A125" i="7"/>
  <c r="C124" i="11"/>
  <c r="A122" i="7"/>
  <c r="D121" i="11"/>
  <c r="A121" i="7"/>
  <c r="A108" i="7"/>
  <c r="C96" i="11"/>
  <c r="A94" i="7"/>
  <c r="C92" i="11"/>
  <c r="A89" i="7"/>
  <c r="C85" i="11"/>
  <c r="C84" i="11"/>
  <c r="A80" i="7"/>
  <c r="D73" i="11"/>
  <c r="A73" i="7"/>
  <c r="A72" i="7"/>
  <c r="C66" i="11"/>
  <c r="A64" i="7"/>
  <c r="D62" i="11"/>
  <c r="C61" i="11"/>
  <c r="D57" i="11"/>
  <c r="D50" i="11"/>
  <c r="A48" i="7"/>
  <c r="D47" i="11"/>
  <c r="A47" i="7"/>
  <c r="D42" i="11"/>
  <c r="C32" i="11"/>
  <c r="A268" i="7"/>
  <c r="A261" i="7"/>
  <c r="A253" i="7"/>
  <c r="A252" i="7"/>
  <c r="A239" i="7"/>
  <c r="A238" i="7"/>
  <c r="A221" i="7"/>
  <c r="A220" i="7"/>
  <c r="A211" i="7"/>
  <c r="A202" i="7"/>
  <c r="A196" i="7"/>
  <c r="A192" i="7"/>
  <c r="A190" i="7"/>
  <c r="A189" i="7"/>
  <c r="A182" i="7"/>
  <c r="A177" i="7"/>
  <c r="A173" i="7"/>
  <c r="A172" i="7"/>
  <c r="A171" i="7"/>
  <c r="A170" i="7"/>
  <c r="A162" i="7"/>
  <c r="A158" i="7"/>
  <c r="A157" i="7"/>
  <c r="A156" i="7"/>
  <c r="A151" i="7"/>
  <c r="A141" i="7"/>
  <c r="A137" i="7"/>
  <c r="D133" i="11"/>
  <c r="C120" i="11"/>
  <c r="A107" i="7"/>
  <c r="A103" i="7"/>
  <c r="A102" i="7"/>
  <c r="A101" i="7"/>
  <c r="A90" i="7"/>
  <c r="C81" i="11"/>
  <c r="A79" i="7"/>
  <c r="A78" i="7"/>
  <c r="D77" i="11"/>
  <c r="D74" i="11"/>
  <c r="A74" i="7"/>
  <c r="D58" i="11"/>
  <c r="A56" i="7"/>
  <c r="C54" i="11"/>
  <c r="C53" i="11"/>
  <c r="C52" i="11"/>
  <c r="D51" i="11"/>
  <c r="A49" i="7"/>
  <c r="C44" i="11"/>
  <c r="C37" i="11"/>
  <c r="D33" i="11"/>
  <c r="A33" i="7"/>
  <c r="A28" i="7"/>
  <c r="D27" i="11"/>
  <c r="A27" i="7"/>
  <c r="D25" i="11"/>
  <c r="A25" i="7"/>
  <c r="C24" i="11"/>
  <c r="A20" i="7"/>
  <c r="A270" i="7"/>
  <c r="A269" i="7"/>
  <c r="A266" i="7"/>
  <c r="A262" i="7"/>
  <c r="A259" i="7"/>
  <c r="A257" i="7"/>
  <c r="A256" i="7"/>
  <c r="A248" i="7"/>
  <c r="A245" i="7"/>
  <c r="A244" i="7"/>
  <c r="A237" i="7"/>
  <c r="A236" i="7"/>
  <c r="A231" i="7"/>
  <c r="A227" i="7"/>
  <c r="A225" i="7"/>
  <c r="A223" i="7"/>
  <c r="A218" i="7"/>
  <c r="A214" i="7"/>
  <c r="A210" i="7"/>
  <c r="A209" i="7"/>
  <c r="A207" i="7"/>
  <c r="A200" i="7"/>
  <c r="A188" i="7"/>
  <c r="A187" i="7"/>
  <c r="A178" i="7"/>
  <c r="A168" i="7"/>
  <c r="A167" i="7"/>
  <c r="A166" i="7"/>
  <c r="A165" i="7"/>
  <c r="A163" i="7"/>
  <c r="A161" i="7"/>
  <c r="A160" i="7"/>
  <c r="A159" i="7"/>
  <c r="A154" i="7"/>
  <c r="A152" i="7"/>
  <c r="A149" i="7"/>
  <c r="A146" i="7"/>
  <c r="A138" i="7"/>
  <c r="A132" i="7"/>
  <c r="A130" i="7"/>
  <c r="D129" i="11"/>
  <c r="A129" i="7"/>
  <c r="A124" i="7"/>
  <c r="A118" i="7"/>
  <c r="D117" i="11"/>
  <c r="A117" i="7"/>
  <c r="C116" i="11"/>
  <c r="A115" i="7"/>
  <c r="A114" i="7"/>
  <c r="A112" i="7"/>
  <c r="D109" i="11"/>
  <c r="A109" i="7"/>
  <c r="C108" i="11"/>
  <c r="A100" i="7"/>
  <c r="D97" i="11"/>
  <c r="A97" i="7"/>
  <c r="A96" i="7"/>
  <c r="D93" i="11"/>
  <c r="A93" i="7"/>
  <c r="A92" i="7"/>
  <c r="C89" i="11"/>
  <c r="D85" i="11"/>
  <c r="A85" i="7"/>
  <c r="A84" i="7"/>
  <c r="A83" i="7"/>
  <c r="D82" i="11"/>
  <c r="A82" i="7"/>
  <c r="C80" i="11"/>
  <c r="C76" i="11"/>
  <c r="C73" i="11"/>
  <c r="C72" i="11"/>
  <c r="D69" i="11"/>
  <c r="A69" i="7"/>
  <c r="A68" i="7"/>
  <c r="D66" i="11"/>
  <c r="A66" i="7"/>
  <c r="C65" i="11"/>
  <c r="C64" i="11"/>
  <c r="C62" i="11"/>
  <c r="D61" i="11"/>
  <c r="A61" i="7"/>
  <c r="D59" i="11"/>
  <c r="A59" i="7"/>
  <c r="C57" i="11"/>
  <c r="D55" i="11"/>
  <c r="A55" i="7"/>
  <c r="C50" i="11"/>
  <c r="C48" i="11"/>
  <c r="D45" i="11"/>
  <c r="A45" i="7"/>
  <c r="C42" i="11"/>
  <c r="D41" i="11"/>
  <c r="A41" i="7"/>
  <c r="A36" i="7"/>
  <c r="D34" i="11"/>
  <c r="A34" i="7"/>
  <c r="A32" i="7"/>
  <c r="D30" i="11"/>
  <c r="A30" i="7"/>
  <c r="D29" i="11"/>
  <c r="A29" i="7"/>
  <c r="C26" i="11"/>
  <c r="C22" i="11"/>
  <c r="C21" i="11"/>
  <c r="C18" i="11"/>
  <c r="B270" i="7"/>
  <c r="B266" i="7"/>
  <c r="B262" i="7"/>
  <c r="B258" i="7"/>
  <c r="B254" i="7"/>
  <c r="B250" i="7"/>
  <c r="B246" i="7"/>
  <c r="B242" i="7"/>
  <c r="B238" i="7"/>
  <c r="B234" i="7"/>
  <c r="B230" i="7"/>
  <c r="B226" i="7"/>
  <c r="B222" i="7"/>
  <c r="B218" i="7"/>
  <c r="B214" i="7"/>
  <c r="B210" i="7"/>
  <c r="B206" i="7"/>
  <c r="B202" i="7"/>
  <c r="B198" i="7"/>
  <c r="B195" i="7"/>
  <c r="B191" i="7"/>
  <c r="B187" i="7"/>
  <c r="B183" i="7"/>
  <c r="B179" i="7"/>
  <c r="B175" i="7"/>
  <c r="B171" i="7"/>
  <c r="B167" i="7"/>
  <c r="B163" i="7"/>
  <c r="B159" i="7"/>
  <c r="B155" i="7"/>
  <c r="B151" i="7"/>
  <c r="B147" i="7"/>
  <c r="B143" i="7"/>
  <c r="B139" i="7"/>
  <c r="B135" i="7"/>
  <c r="B131" i="7"/>
  <c r="B127" i="7"/>
  <c r="B123" i="7"/>
  <c r="B119" i="7"/>
  <c r="B115" i="7"/>
  <c r="B111" i="7"/>
  <c r="B107" i="7"/>
  <c r="B103" i="7"/>
  <c r="B99" i="7"/>
  <c r="B95" i="7"/>
  <c r="B91" i="7"/>
  <c r="B87" i="7"/>
  <c r="B83" i="7"/>
  <c r="B79" i="7"/>
  <c r="B75" i="7"/>
  <c r="B71" i="7"/>
  <c r="B67" i="7"/>
  <c r="B63" i="7"/>
  <c r="B59" i="7"/>
  <c r="B55" i="7"/>
  <c r="B51" i="7"/>
  <c r="B47" i="7"/>
  <c r="B43" i="7"/>
  <c r="B39" i="7"/>
  <c r="B35" i="7"/>
  <c r="B31" i="7"/>
  <c r="B27" i="7"/>
  <c r="B23" i="7"/>
  <c r="B19" i="7"/>
  <c r="B271" i="11"/>
  <c r="B269" i="11"/>
  <c r="B267" i="11"/>
  <c r="B265" i="11"/>
  <c r="B263" i="11"/>
  <c r="B261" i="11"/>
  <c r="B259" i="11"/>
  <c r="B257" i="11"/>
  <c r="B255" i="11"/>
  <c r="B253" i="11"/>
  <c r="B251" i="11"/>
  <c r="B249" i="11"/>
  <c r="B247" i="11"/>
  <c r="B245" i="11"/>
  <c r="B243" i="11"/>
  <c r="B241" i="11"/>
  <c r="B239" i="11"/>
  <c r="B237" i="11"/>
  <c r="B235" i="11"/>
  <c r="B233" i="11"/>
  <c r="B231" i="11"/>
  <c r="B229" i="11"/>
  <c r="B227" i="11"/>
  <c r="B225" i="11"/>
  <c r="B223" i="11"/>
  <c r="B221" i="11"/>
  <c r="B219" i="11"/>
  <c r="B217" i="11"/>
  <c r="B215" i="11"/>
  <c r="B213" i="11"/>
  <c r="B211" i="11"/>
  <c r="B209" i="11"/>
  <c r="B207" i="11"/>
  <c r="B205" i="11"/>
  <c r="B203" i="11"/>
  <c r="B201" i="11"/>
  <c r="B199" i="11"/>
  <c r="B196" i="11"/>
  <c r="B194" i="11"/>
  <c r="B192" i="11"/>
  <c r="B190" i="11"/>
  <c r="B188" i="11"/>
  <c r="B186" i="11"/>
  <c r="B184" i="11"/>
  <c r="B182" i="11"/>
  <c r="B180" i="11"/>
  <c r="B178" i="11"/>
  <c r="B176" i="11"/>
  <c r="B174" i="11"/>
  <c r="B172" i="11"/>
  <c r="B170" i="11"/>
  <c r="B168" i="11"/>
  <c r="B166" i="11"/>
  <c r="B164" i="11"/>
  <c r="B162" i="11"/>
  <c r="B160" i="11"/>
  <c r="B158" i="11"/>
  <c r="B156" i="11"/>
  <c r="B154" i="11"/>
  <c r="B152" i="11"/>
  <c r="B150" i="11"/>
  <c r="B148" i="11"/>
  <c r="B146" i="11"/>
  <c r="B144" i="11"/>
  <c r="B142" i="11"/>
  <c r="B140" i="11"/>
  <c r="B138" i="11"/>
  <c r="B136" i="11"/>
  <c r="B134" i="11"/>
  <c r="B132" i="11"/>
  <c r="B130" i="11"/>
  <c r="B128" i="11"/>
  <c r="B126" i="11"/>
  <c r="B124" i="11"/>
  <c r="B122" i="11"/>
  <c r="B120" i="11"/>
  <c r="B118" i="11"/>
  <c r="B116" i="11"/>
  <c r="B114" i="11"/>
  <c r="B112" i="11"/>
  <c r="B110" i="11"/>
  <c r="B108" i="11"/>
  <c r="B106" i="11"/>
  <c r="B104" i="11"/>
  <c r="B102" i="11"/>
  <c r="B100" i="11"/>
  <c r="B98" i="11"/>
  <c r="B96" i="11"/>
  <c r="B94" i="11"/>
  <c r="B92" i="11"/>
  <c r="B90" i="11"/>
  <c r="B88" i="11"/>
  <c r="B86" i="11"/>
  <c r="B84" i="11"/>
  <c r="B82" i="11"/>
  <c r="B80" i="11"/>
  <c r="B78" i="11"/>
  <c r="B76" i="11"/>
  <c r="B74" i="11"/>
  <c r="B72" i="11"/>
  <c r="B70" i="11"/>
  <c r="B68" i="11"/>
  <c r="B66" i="11"/>
  <c r="B64" i="11"/>
  <c r="B62" i="11"/>
  <c r="B60" i="11"/>
  <c r="B58" i="11"/>
  <c r="B56" i="11"/>
  <c r="B54" i="11"/>
  <c r="B52" i="11"/>
  <c r="B50" i="11"/>
  <c r="B48" i="11"/>
  <c r="B46" i="11"/>
  <c r="B44" i="11"/>
  <c r="B42" i="11"/>
  <c r="B40" i="11"/>
  <c r="B38" i="11"/>
  <c r="B36" i="11"/>
  <c r="B34" i="11"/>
  <c r="B32" i="11"/>
  <c r="B30" i="11"/>
  <c r="B28" i="11"/>
  <c r="B26" i="11"/>
  <c r="B24" i="11"/>
  <c r="B22" i="11"/>
  <c r="B20" i="11"/>
  <c r="B18" i="11"/>
  <c r="B16" i="11"/>
  <c r="B14" i="11"/>
  <c r="B12" i="11"/>
  <c r="B10" i="11"/>
  <c r="B8" i="11"/>
  <c r="B6" i="11"/>
  <c r="C272" i="11"/>
  <c r="D269" i="11"/>
  <c r="C264" i="11"/>
  <c r="D261" i="11"/>
  <c r="C260" i="11"/>
  <c r="D257" i="11"/>
  <c r="D253" i="11"/>
  <c r="D245" i="11"/>
  <c r="C240" i="11"/>
  <c r="D237" i="11"/>
  <c r="C232" i="11"/>
  <c r="C228" i="11"/>
  <c r="D225" i="11"/>
  <c r="D221" i="11"/>
  <c r="C216" i="11"/>
  <c r="C212" i="11"/>
  <c r="D209" i="11"/>
  <c r="C208" i="11"/>
  <c r="C204" i="11"/>
  <c r="C197" i="11"/>
  <c r="D194" i="11"/>
  <c r="C193" i="11"/>
  <c r="D190" i="11"/>
  <c r="C185" i="11"/>
  <c r="D182" i="11"/>
  <c r="C181" i="11"/>
  <c r="D178" i="11"/>
  <c r="D170" i="11"/>
  <c r="C169" i="11"/>
  <c r="D166" i="11"/>
  <c r="C165" i="11"/>
  <c r="D162" i="11"/>
  <c r="C161" i="11"/>
  <c r="D158" i="11"/>
  <c r="D154" i="11"/>
  <c r="C153" i="11"/>
  <c r="D150" i="11"/>
  <c r="C149" i="11"/>
  <c r="D146" i="11"/>
  <c r="C145" i="11"/>
  <c r="D142" i="11"/>
  <c r="D138" i="11"/>
  <c r="C135" i="11"/>
  <c r="D130" i="11"/>
  <c r="C127" i="11"/>
  <c r="D122" i="11"/>
  <c r="C119" i="11"/>
  <c r="D114" i="11"/>
  <c r="C111" i="11"/>
  <c r="C95" i="11"/>
  <c r="C86" i="11"/>
  <c r="C82" i="11"/>
  <c r="C71" i="11"/>
  <c r="D68" i="11"/>
  <c r="C63" i="11"/>
  <c r="D60" i="11"/>
  <c r="C55" i="11"/>
  <c r="C47" i="11"/>
  <c r="C39" i="11"/>
  <c r="D36" i="11"/>
  <c r="C31" i="11"/>
  <c r="D28" i="11"/>
  <c r="C23" i="11"/>
  <c r="D20" i="11"/>
  <c r="F219" i="7" l="1"/>
  <c r="C221" i="7"/>
  <c r="E221" i="7"/>
  <c r="C194" i="7"/>
  <c r="G203" i="7"/>
  <c r="E177" i="7"/>
  <c r="G175" i="7"/>
  <c r="E205" i="7"/>
  <c r="E214" i="7"/>
  <c r="E163" i="7"/>
  <c r="F148" i="7"/>
  <c r="E101" i="7"/>
  <c r="G107" i="7"/>
  <c r="C127" i="7"/>
  <c r="E46" i="7"/>
  <c r="F47" i="7"/>
  <c r="G167" i="7"/>
  <c r="C139" i="7"/>
  <c r="G160" i="7"/>
  <c r="G117" i="7"/>
  <c r="C163" i="7"/>
  <c r="F169" i="7"/>
  <c r="G106" i="7"/>
  <c r="G215" i="7"/>
  <c r="F45" i="7"/>
  <c r="G66" i="7"/>
  <c r="E169" i="7"/>
  <c r="E240" i="7"/>
  <c r="E200" i="7"/>
  <c r="G179" i="7"/>
  <c r="C262" i="7"/>
  <c r="G132" i="7"/>
  <c r="F21" i="7"/>
  <c r="G94" i="7"/>
  <c r="G198" i="7"/>
  <c r="F38" i="7"/>
  <c r="E110" i="7"/>
  <c r="E136" i="7"/>
  <c r="G176" i="7"/>
  <c r="C76" i="7"/>
  <c r="G171" i="7"/>
  <c r="E33" i="7"/>
  <c r="G140" i="7"/>
  <c r="G48" i="7"/>
  <c r="G53" i="7"/>
  <c r="G211" i="7"/>
  <c r="G25" i="7"/>
  <c r="C254" i="7"/>
  <c r="E178" i="7"/>
  <c r="G18" i="7"/>
  <c r="F118" i="7"/>
  <c r="C178" i="7"/>
  <c r="C159" i="7"/>
  <c r="F57" i="7"/>
  <c r="C55" i="7"/>
  <c r="C260" i="7"/>
  <c r="C50" i="7"/>
  <c r="C215" i="7"/>
  <c r="C44" i="7"/>
  <c r="C52" i="7"/>
  <c r="C47" i="7"/>
  <c r="C151" i="7"/>
  <c r="C168" i="7"/>
  <c r="C211" i="7"/>
  <c r="G95" i="7"/>
  <c r="C154" i="7"/>
  <c r="D191" i="7"/>
  <c r="D95" i="7"/>
  <c r="D121" i="7"/>
  <c r="C33" i="7"/>
  <c r="D138" i="7"/>
  <c r="D117" i="7"/>
  <c r="C188" i="7"/>
  <c r="C66" i="7"/>
  <c r="C32" i="7"/>
  <c r="E85" i="7"/>
  <c r="F159" i="7"/>
  <c r="E80" i="7"/>
  <c r="E30" i="7"/>
  <c r="E50" i="7"/>
  <c r="E254" i="7"/>
  <c r="E224" i="7"/>
  <c r="E231" i="7"/>
  <c r="F246" i="7"/>
  <c r="F255" i="7"/>
  <c r="E272" i="7"/>
  <c r="E119" i="7"/>
  <c r="E215" i="7"/>
  <c r="E61" i="7"/>
  <c r="E69" i="7"/>
  <c r="E113" i="7"/>
  <c r="E115" i="7"/>
  <c r="E174" i="7"/>
  <c r="E94" i="7"/>
  <c r="E32" i="7"/>
  <c r="E53" i="7"/>
  <c r="C61" i="7"/>
  <c r="C95" i="7"/>
  <c r="F117" i="7"/>
  <c r="E148" i="7"/>
  <c r="C121" i="7"/>
  <c r="G124" i="7"/>
  <c r="E180" i="7"/>
  <c r="F162" i="7"/>
  <c r="C203" i="7"/>
  <c r="E222" i="7"/>
  <c r="E243" i="7"/>
  <c r="E43" i="7"/>
  <c r="E68" i="7"/>
  <c r="E41" i="7"/>
  <c r="E71" i="7"/>
  <c r="E112" i="7"/>
  <c r="E150" i="7"/>
  <c r="E246" i="7"/>
  <c r="E251" i="7"/>
  <c r="E162" i="7"/>
  <c r="E190" i="7"/>
  <c r="E202" i="7"/>
  <c r="E216" i="7"/>
  <c r="G29" i="7"/>
  <c r="E39" i="7"/>
  <c r="G43" i="7"/>
  <c r="F63" i="7"/>
  <c r="C74" i="7"/>
  <c r="C81" i="7"/>
  <c r="E77" i="7"/>
  <c r="C83" i="7"/>
  <c r="E125" i="7"/>
  <c r="E141" i="7"/>
  <c r="C115" i="7"/>
  <c r="C118" i="7"/>
  <c r="E128" i="7"/>
  <c r="G121" i="7"/>
  <c r="C125" i="7"/>
  <c r="E157" i="7"/>
  <c r="E175" i="7"/>
  <c r="E168" i="7"/>
  <c r="E188" i="7"/>
  <c r="E211" i="7"/>
  <c r="G223" i="7"/>
  <c r="E227" i="7"/>
  <c r="C237" i="7"/>
  <c r="G222" i="7"/>
  <c r="E218" i="7"/>
  <c r="C249" i="7"/>
  <c r="G255" i="7"/>
  <c r="F259" i="7"/>
  <c r="E269" i="7"/>
  <c r="E29" i="7"/>
  <c r="E58" i="7"/>
  <c r="E66" i="7"/>
  <c r="E91" i="7"/>
  <c r="E95" i="7"/>
  <c r="E103" i="7"/>
  <c r="E49" i="7"/>
  <c r="E106" i="7"/>
  <c r="E126" i="7"/>
  <c r="E159" i="7"/>
  <c r="E135" i="7"/>
  <c r="E155" i="7"/>
  <c r="E165" i="7"/>
  <c r="E185" i="7"/>
  <c r="E219" i="7"/>
  <c r="E237" i="7"/>
  <c r="E241" i="7"/>
  <c r="E197" i="7"/>
  <c r="E235" i="7"/>
  <c r="E264" i="7"/>
  <c r="E249" i="7"/>
  <c r="E111" i="7"/>
  <c r="E74" i="7"/>
  <c r="E78" i="7"/>
  <c r="E208" i="7"/>
  <c r="C24" i="7"/>
  <c r="C34" i="7"/>
  <c r="D120" i="7"/>
  <c r="E144" i="7"/>
  <c r="E118" i="7"/>
  <c r="E183" i="7"/>
  <c r="E198" i="7"/>
  <c r="E167" i="7"/>
  <c r="E206" i="7"/>
  <c r="G239" i="7"/>
  <c r="G247" i="7"/>
  <c r="F235" i="7"/>
  <c r="E268" i="7"/>
  <c r="E24" i="7"/>
  <c r="E28" i="7"/>
  <c r="E92" i="7"/>
  <c r="E57" i="7"/>
  <c r="E116" i="7"/>
  <c r="F110" i="7"/>
  <c r="E139" i="7"/>
  <c r="E35" i="7"/>
  <c r="C38" i="7"/>
  <c r="D47" i="7"/>
  <c r="E51" i="7"/>
  <c r="D55" i="7"/>
  <c r="G67" i="7"/>
  <c r="E86" i="7"/>
  <c r="E90" i="7"/>
  <c r="G86" i="7"/>
  <c r="G98" i="7"/>
  <c r="E98" i="7"/>
  <c r="E114" i="7"/>
  <c r="G125" i="7"/>
  <c r="E156" i="7"/>
  <c r="E160" i="7"/>
  <c r="E132" i="7"/>
  <c r="E137" i="7"/>
  <c r="E196" i="7"/>
  <c r="C190" i="7"/>
  <c r="E187" i="7"/>
  <c r="E192" i="7"/>
  <c r="D206" i="7"/>
  <c r="D243" i="7"/>
  <c r="G219" i="7"/>
  <c r="E234" i="7"/>
  <c r="C256" i="7"/>
  <c r="C250" i="7"/>
  <c r="E266" i="7"/>
  <c r="C268" i="7"/>
  <c r="E270" i="7"/>
  <c r="E261" i="7"/>
  <c r="G257" i="7"/>
  <c r="E34" i="7"/>
  <c r="E21" i="7"/>
  <c r="E31" i="7"/>
  <c r="F41" i="7"/>
  <c r="E45" i="7"/>
  <c r="E63" i="7"/>
  <c r="E124" i="7"/>
  <c r="E142" i="7"/>
  <c r="E120" i="7"/>
  <c r="E179" i="7"/>
  <c r="E140" i="7"/>
  <c r="C126" i="7"/>
  <c r="E171" i="7"/>
  <c r="F151" i="7"/>
  <c r="E212" i="7"/>
  <c r="E201" i="7"/>
  <c r="E226" i="7"/>
  <c r="E232" i="7"/>
  <c r="C252" i="7"/>
  <c r="E265" i="7"/>
  <c r="E22" i="7"/>
  <c r="E26" i="7"/>
  <c r="E40" i="7"/>
  <c r="E84" i="7"/>
  <c r="E145" i="7"/>
  <c r="E252" i="7"/>
  <c r="E47" i="7"/>
  <c r="D59" i="7"/>
  <c r="E67" i="7"/>
  <c r="C56" i="7"/>
  <c r="C77" i="7"/>
  <c r="E107" i="7"/>
  <c r="E117" i="7"/>
  <c r="E134" i="7"/>
  <c r="E121" i="7"/>
  <c r="E147" i="7"/>
  <c r="F202" i="7"/>
  <c r="E223" i="7"/>
  <c r="E239" i="7"/>
  <c r="E258" i="7"/>
  <c r="C228" i="7"/>
  <c r="E257" i="7"/>
  <c r="C264" i="7"/>
  <c r="F272" i="7"/>
  <c r="E37" i="7"/>
  <c r="E55" i="7"/>
  <c r="E56" i="7"/>
  <c r="C29" i="7"/>
  <c r="E123" i="7"/>
  <c r="C130" i="7"/>
  <c r="F42" i="7"/>
  <c r="F43" i="7"/>
  <c r="E48" i="7"/>
  <c r="E75" i="7"/>
  <c r="E79" i="7"/>
  <c r="E82" i="7"/>
  <c r="E102" i="7"/>
  <c r="E99" i="7"/>
  <c r="F86" i="7"/>
  <c r="G137" i="7"/>
  <c r="C117" i="7"/>
  <c r="E133" i="7"/>
  <c r="E152" i="7"/>
  <c r="C171" i="7"/>
  <c r="G161" i="7"/>
  <c r="E172" i="7"/>
  <c r="E176" i="7"/>
  <c r="E238" i="7"/>
  <c r="E204" i="7"/>
  <c r="G235" i="7"/>
  <c r="E247" i="7"/>
  <c r="F268" i="7"/>
  <c r="E262" i="7"/>
  <c r="G272" i="7"/>
  <c r="E18" i="7"/>
  <c r="E42" i="7"/>
  <c r="E19" i="7"/>
  <c r="E62" i="7"/>
  <c r="E59" i="7"/>
  <c r="E65" i="7"/>
  <c r="E73" i="7"/>
  <c r="F61" i="7"/>
  <c r="E88" i="7"/>
  <c r="E89" i="7"/>
  <c r="E154" i="7"/>
  <c r="E109" i="7"/>
  <c r="E195" i="7"/>
  <c r="E210" i="7"/>
  <c r="E230" i="7"/>
  <c r="E199" i="7"/>
  <c r="E245" i="7"/>
  <c r="E263" i="7"/>
  <c r="E225" i="7"/>
  <c r="E151" i="7"/>
  <c r="E194" i="7"/>
  <c r="E233" i="7"/>
  <c r="E189" i="7"/>
  <c r="E83" i="7"/>
  <c r="C59" i="7"/>
  <c r="C266" i="7"/>
  <c r="C272" i="7"/>
  <c r="C185" i="7" l="1"/>
  <c r="F35" i="7"/>
  <c r="C201" i="7"/>
  <c r="C172" i="7"/>
  <c r="G187" i="7"/>
  <c r="C269" i="7"/>
  <c r="G231" i="7"/>
  <c r="D215" i="7"/>
  <c r="G183" i="7"/>
  <c r="G180" i="7"/>
  <c r="F201" i="7"/>
  <c r="E182" i="7"/>
  <c r="D212" i="7"/>
  <c r="G202" i="7"/>
  <c r="E242" i="7"/>
  <c r="G264" i="7"/>
  <c r="C258" i="7"/>
  <c r="C149" i="7"/>
  <c r="C161" i="7"/>
  <c r="E108" i="7"/>
  <c r="E97" i="7"/>
  <c r="H118" i="7"/>
  <c r="F115" i="7"/>
  <c r="C101" i="7"/>
  <c r="G114" i="7"/>
  <c r="D137" i="7"/>
  <c r="E158" i="7"/>
  <c r="E54" i="7"/>
  <c r="E70" i="7"/>
  <c r="C57" i="7"/>
  <c r="H58" i="7"/>
  <c r="E25" i="7"/>
  <c r="H203" i="7"/>
  <c r="C30" i="7"/>
  <c r="H120" i="7"/>
  <c r="H53" i="7"/>
  <c r="H107" i="7"/>
  <c r="H172" i="7"/>
  <c r="H55" i="7"/>
  <c r="H184" i="7"/>
  <c r="H206" i="7"/>
  <c r="H131" i="7"/>
  <c r="E255" i="7"/>
  <c r="D76" i="7"/>
  <c r="E72" i="7"/>
  <c r="H237" i="7"/>
  <c r="C270" i="7"/>
  <c r="H185" i="7"/>
  <c r="H105" i="7"/>
  <c r="H137" i="7"/>
  <c r="H132" i="7"/>
  <c r="H126" i="7"/>
  <c r="H114" i="7"/>
  <c r="D255" i="7"/>
  <c r="H57" i="7"/>
  <c r="H153" i="7"/>
  <c r="F256" i="7"/>
  <c r="C207" i="7"/>
  <c r="E191" i="7"/>
  <c r="C225" i="7"/>
  <c r="D220" i="7"/>
  <c r="C113" i="7"/>
  <c r="E260" i="7"/>
  <c r="D153" i="7"/>
  <c r="C63" i="7"/>
  <c r="H64" i="7"/>
  <c r="H217" i="7"/>
  <c r="H73" i="7"/>
  <c r="H182" i="7"/>
  <c r="H134" i="7"/>
  <c r="H262" i="7"/>
  <c r="H189" i="7"/>
  <c r="H171" i="7"/>
  <c r="C162" i="7"/>
  <c r="H72" i="7"/>
  <c r="H234" i="7"/>
  <c r="H224" i="7"/>
  <c r="H247" i="7"/>
  <c r="H123" i="7"/>
  <c r="H25" i="7"/>
  <c r="C87" i="7"/>
  <c r="H46" i="7"/>
  <c r="H253" i="7"/>
  <c r="H145" i="7"/>
  <c r="H99" i="7"/>
  <c r="H255" i="7"/>
  <c r="H198" i="7"/>
  <c r="H140" i="7"/>
  <c r="H257" i="7"/>
  <c r="C174" i="7"/>
  <c r="F89" i="7"/>
  <c r="H261" i="7"/>
  <c r="F97" i="7"/>
  <c r="G60" i="7"/>
  <c r="G24" i="7"/>
  <c r="H260" i="7"/>
  <c r="F105" i="7"/>
  <c r="H270" i="7"/>
  <c r="G225" i="7"/>
  <c r="G127" i="7"/>
  <c r="H151" i="7"/>
  <c r="F37" i="7"/>
  <c r="H84" i="7"/>
  <c r="G150" i="7"/>
  <c r="G207" i="7"/>
  <c r="C244" i="7"/>
  <c r="G30" i="7"/>
  <c r="F212" i="7"/>
  <c r="G123" i="7"/>
  <c r="F247" i="7"/>
  <c r="F192" i="7"/>
  <c r="F134" i="7"/>
  <c r="F52" i="7"/>
  <c r="C236" i="7"/>
  <c r="G220" i="7"/>
  <c r="G209" i="7"/>
  <c r="G149" i="7"/>
  <c r="F161" i="7"/>
  <c r="H90" i="7"/>
  <c r="F71" i="7"/>
  <c r="H21" i="7"/>
  <c r="F225" i="7"/>
  <c r="G147" i="7"/>
  <c r="F209" i="7"/>
  <c r="F191" i="7"/>
  <c r="C116" i="7"/>
  <c r="F62" i="7"/>
  <c r="G262" i="7"/>
  <c r="F231" i="7"/>
  <c r="F190" i="7"/>
  <c r="G97" i="7"/>
  <c r="C72" i="7"/>
  <c r="C67" i="7"/>
  <c r="F200" i="7"/>
  <c r="H129" i="7"/>
  <c r="G96" i="7"/>
  <c r="G268" i="7"/>
  <c r="G144" i="7"/>
  <c r="G79" i="7"/>
  <c r="C129" i="7"/>
  <c r="E220" i="7"/>
  <c r="C265" i="7"/>
  <c r="E207" i="7"/>
  <c r="G128" i="7"/>
  <c r="F164" i="7"/>
  <c r="F260" i="7"/>
  <c r="C152" i="7"/>
  <c r="C111" i="7"/>
  <c r="C107" i="7"/>
  <c r="C134" i="7"/>
  <c r="G80" i="7"/>
  <c r="C35" i="7"/>
  <c r="G35" i="7"/>
  <c r="D268" i="7"/>
  <c r="D223" i="7"/>
  <c r="F224" i="7"/>
  <c r="D198" i="7"/>
  <c r="D262" i="7"/>
  <c r="C199" i="7"/>
  <c r="D245" i="7"/>
  <c r="F228" i="7"/>
  <c r="G194" i="7"/>
  <c r="G204" i="7"/>
  <c r="G177" i="7"/>
  <c r="C167" i="7"/>
  <c r="D208" i="7"/>
  <c r="G163" i="7"/>
  <c r="C138" i="7"/>
  <c r="C132" i="7"/>
  <c r="D126" i="7"/>
  <c r="C158" i="7"/>
  <c r="C124" i="7"/>
  <c r="D87" i="7"/>
  <c r="G73" i="7"/>
  <c r="G57" i="7"/>
  <c r="G54" i="7"/>
  <c r="G41" i="7"/>
  <c r="D18" i="7"/>
  <c r="F31" i="7"/>
  <c r="F172" i="7"/>
  <c r="C165" i="7"/>
  <c r="F121" i="7"/>
  <c r="G113" i="7"/>
  <c r="E76" i="7"/>
  <c r="F29" i="7"/>
  <c r="C18" i="7"/>
  <c r="D244" i="7"/>
  <c r="D229" i="7"/>
  <c r="C177" i="7"/>
  <c r="D152" i="7"/>
  <c r="D182" i="7"/>
  <c r="F69" i="7"/>
  <c r="F34" i="7"/>
  <c r="D21" i="7"/>
  <c r="C242" i="7"/>
  <c r="E161" i="7"/>
  <c r="F265" i="7"/>
  <c r="C213" i="7"/>
  <c r="E259" i="7"/>
  <c r="G133" i="7"/>
  <c r="G148" i="7"/>
  <c r="C93" i="7"/>
  <c r="G76" i="7"/>
  <c r="C102" i="7"/>
  <c r="F66" i="7"/>
  <c r="C54" i="7"/>
  <c r="F39" i="7"/>
  <c r="D264" i="7"/>
  <c r="D265" i="7"/>
  <c r="D188" i="7"/>
  <c r="F253" i="7"/>
  <c r="F184" i="7"/>
  <c r="C206" i="7"/>
  <c r="D174" i="7"/>
  <c r="C166" i="7"/>
  <c r="D186" i="7"/>
  <c r="C202" i="7"/>
  <c r="F146" i="7"/>
  <c r="D139" i="7"/>
  <c r="D131" i="7"/>
  <c r="C120" i="7"/>
  <c r="F127" i="7"/>
  <c r="G126" i="7"/>
  <c r="D90" i="7"/>
  <c r="C82" i="7"/>
  <c r="G84" i="7"/>
  <c r="D53" i="7"/>
  <c r="D44" i="7"/>
  <c r="C37" i="7"/>
  <c r="F132" i="7"/>
  <c r="D225" i="7"/>
  <c r="G157" i="7"/>
  <c r="C65" i="7"/>
  <c r="C205" i="7"/>
  <c r="C231" i="7"/>
  <c r="E271" i="7"/>
  <c r="C259" i="7"/>
  <c r="C175" i="7"/>
  <c r="C142" i="7"/>
  <c r="F93" i="7"/>
  <c r="F33" i="7"/>
  <c r="C42" i="7"/>
  <c r="F25" i="7"/>
  <c r="F269" i="7"/>
  <c r="F248" i="7"/>
  <c r="C234" i="7"/>
  <c r="C245" i="7"/>
  <c r="D217" i="7"/>
  <c r="C200" i="7"/>
  <c r="F197" i="7"/>
  <c r="C170" i="7"/>
  <c r="G201" i="7"/>
  <c r="C184" i="7"/>
  <c r="D200" i="7"/>
  <c r="C186" i="7"/>
  <c r="D165" i="7"/>
  <c r="F142" i="7"/>
  <c r="F150" i="7"/>
  <c r="G131" i="7"/>
  <c r="C112" i="7"/>
  <c r="F87" i="7"/>
  <c r="G122" i="7"/>
  <c r="D86" i="7"/>
  <c r="C97" i="7"/>
  <c r="D73" i="7"/>
  <c r="G72" i="7"/>
  <c r="D62" i="7"/>
  <c r="F46" i="7"/>
  <c r="D45" i="7"/>
  <c r="F18" i="7"/>
  <c r="G99" i="7"/>
  <c r="C233" i="7"/>
  <c r="C232" i="7"/>
  <c r="F188" i="7"/>
  <c r="F147" i="7"/>
  <c r="C92" i="7"/>
  <c r="C271" i="7"/>
  <c r="D269" i="7"/>
  <c r="D195" i="7"/>
  <c r="G213" i="7"/>
  <c r="F51" i="7"/>
  <c r="G129" i="7"/>
  <c r="G256" i="7"/>
  <c r="F122" i="7"/>
  <c r="G39" i="7"/>
  <c r="F104" i="7"/>
  <c r="D105" i="7"/>
  <c r="G178" i="7"/>
  <c r="F158" i="7"/>
  <c r="H232" i="7"/>
  <c r="G139" i="7"/>
  <c r="G109" i="7"/>
  <c r="G50" i="7"/>
  <c r="H51" i="7"/>
  <c r="H200" i="7"/>
  <c r="F186" i="7"/>
  <c r="F182" i="7"/>
  <c r="G89" i="7"/>
  <c r="G28" i="7"/>
  <c r="H44" i="7"/>
  <c r="H264" i="7"/>
  <c r="G241" i="7"/>
  <c r="H135" i="7"/>
  <c r="H128" i="7"/>
  <c r="G87" i="7"/>
  <c r="H88" i="7"/>
  <c r="H49" i="7"/>
  <c r="G261" i="7"/>
  <c r="F223" i="7"/>
  <c r="F78" i="7"/>
  <c r="G212" i="7"/>
  <c r="H195" i="7"/>
  <c r="G158" i="7"/>
  <c r="F239" i="7"/>
  <c r="F160" i="7"/>
  <c r="C122" i="7"/>
  <c r="F270" i="7"/>
  <c r="G253" i="7"/>
  <c r="G245" i="7"/>
  <c r="G174" i="7"/>
  <c r="G182" i="7"/>
  <c r="G135" i="7"/>
  <c r="G134" i="7"/>
  <c r="G83" i="7"/>
  <c r="H45" i="7"/>
  <c r="C26" i="7"/>
  <c r="H18" i="7"/>
  <c r="F195" i="7"/>
  <c r="F176" i="7"/>
  <c r="G75" i="7"/>
  <c r="F40" i="7"/>
  <c r="H214" i="7"/>
  <c r="G173" i="7"/>
  <c r="C60" i="7"/>
  <c r="G56" i="7"/>
  <c r="G185" i="7"/>
  <c r="G85" i="7"/>
  <c r="H66" i="7"/>
  <c r="F175" i="7"/>
  <c r="G265" i="7"/>
  <c r="F137" i="7"/>
  <c r="G82" i="7"/>
  <c r="F206" i="7"/>
  <c r="G42" i="7"/>
  <c r="C164" i="7"/>
  <c r="E229" i="7"/>
  <c r="E105" i="7"/>
  <c r="C28" i="7"/>
  <c r="D203" i="7"/>
  <c r="F222" i="7"/>
  <c r="F238" i="7"/>
  <c r="E209" i="7"/>
  <c r="G191" i="7"/>
  <c r="G242" i="7"/>
  <c r="F230" i="7"/>
  <c r="C160" i="7"/>
  <c r="F242" i="7"/>
  <c r="D180" i="7"/>
  <c r="C197" i="7"/>
  <c r="G184" i="7"/>
  <c r="E153" i="7"/>
  <c r="G136" i="7"/>
  <c r="C110" i="7"/>
  <c r="G71" i="7"/>
  <c r="F85" i="7"/>
  <c r="C22" i="7"/>
  <c r="D239" i="7"/>
  <c r="C239" i="7"/>
  <c r="F227" i="7"/>
  <c r="C217" i="7"/>
  <c r="G250" i="7"/>
  <c r="F220" i="7"/>
  <c r="F232" i="7"/>
  <c r="G230" i="7"/>
  <c r="C222" i="7"/>
  <c r="F207" i="7"/>
  <c r="F193" i="7"/>
  <c r="D181" i="7"/>
  <c r="G170" i="7"/>
  <c r="F156" i="7"/>
  <c r="D114" i="7"/>
  <c r="D129" i="7"/>
  <c r="D93" i="7"/>
  <c r="C88" i="7"/>
  <c r="F76" i="7"/>
  <c r="C64" i="7"/>
  <c r="D72" i="7"/>
  <c r="D49" i="7"/>
  <c r="G38" i="7"/>
  <c r="D19" i="7"/>
  <c r="E186" i="7"/>
  <c r="E122" i="7"/>
  <c r="G111" i="7"/>
  <c r="G62" i="7"/>
  <c r="F55" i="7"/>
  <c r="D228" i="7"/>
  <c r="C255" i="7"/>
  <c r="G142" i="7"/>
  <c r="G165" i="7"/>
  <c r="D99" i="7"/>
  <c r="D88" i="7"/>
  <c r="E217" i="7"/>
  <c r="C196" i="7"/>
  <c r="C263" i="7"/>
  <c r="C224" i="7"/>
  <c r="E138" i="7"/>
  <c r="G115" i="7"/>
  <c r="G103" i="7"/>
  <c r="F95" i="7"/>
  <c r="C80" i="7"/>
  <c r="C70" i="7"/>
  <c r="C58" i="7"/>
  <c r="G44" i="7"/>
  <c r="G21" i="7"/>
  <c r="G248" i="7"/>
  <c r="F211" i="7"/>
  <c r="G258" i="7"/>
  <c r="C229" i="7"/>
  <c r="G232" i="7"/>
  <c r="F244" i="7"/>
  <c r="G224" i="7"/>
  <c r="G216" i="7"/>
  <c r="C189" i="7"/>
  <c r="F208" i="7"/>
  <c r="G141" i="7"/>
  <c r="F133" i="7"/>
  <c r="F84" i="7"/>
  <c r="C106" i="7"/>
  <c r="G92" i="7"/>
  <c r="D84" i="7"/>
  <c r="D65" i="7"/>
  <c r="D64" i="7"/>
  <c r="G77" i="7"/>
  <c r="G64" i="7"/>
  <c r="G46" i="7"/>
  <c r="F113" i="7"/>
  <c r="D261" i="7"/>
  <c r="C253" i="7"/>
  <c r="G236" i="7"/>
  <c r="D249" i="7"/>
  <c r="D171" i="7"/>
  <c r="F126" i="7"/>
  <c r="F135" i="7"/>
  <c r="C100" i="7"/>
  <c r="C103" i="7"/>
  <c r="D78" i="7"/>
  <c r="F32" i="7"/>
  <c r="G206" i="7"/>
  <c r="E228" i="7"/>
  <c r="G260" i="7"/>
  <c r="F216" i="7"/>
  <c r="E130" i="7"/>
  <c r="F183" i="7"/>
  <c r="F152" i="7"/>
  <c r="E127" i="7"/>
  <c r="G162" i="7"/>
  <c r="F141" i="7"/>
  <c r="F90" i="7"/>
  <c r="E81" i="7"/>
  <c r="F59" i="7"/>
  <c r="F53" i="7"/>
  <c r="E38" i="7"/>
  <c r="F22" i="7"/>
  <c r="C261" i="7"/>
  <c r="G237" i="7"/>
  <c r="F221" i="7"/>
  <c r="G266" i="7"/>
  <c r="F236" i="7"/>
  <c r="G240" i="7"/>
  <c r="C155" i="7"/>
  <c r="D204" i="7"/>
  <c r="D189" i="7"/>
  <c r="G181" i="7"/>
  <c r="G146" i="7"/>
  <c r="C145" i="7"/>
  <c r="D124" i="7"/>
  <c r="D135" i="7"/>
  <c r="C108" i="7"/>
  <c r="D100" i="7"/>
  <c r="G81" i="7"/>
  <c r="D66" i="7"/>
  <c r="F58" i="7"/>
  <c r="G61" i="7"/>
  <c r="E104" i="7"/>
  <c r="D233" i="7"/>
  <c r="D164" i="7"/>
  <c r="C105" i="7"/>
  <c r="F96" i="7"/>
  <c r="F73" i="7"/>
  <c r="C36" i="7"/>
  <c r="C31" i="7"/>
  <c r="G20" i="7"/>
  <c r="D267" i="7"/>
  <c r="C257" i="7"/>
  <c r="F114" i="7"/>
  <c r="F180" i="7"/>
  <c r="G199" i="7"/>
  <c r="G55" i="7"/>
  <c r="F254" i="7"/>
  <c r="D160" i="7"/>
  <c r="F88" i="7"/>
  <c r="G227" i="7"/>
  <c r="F54" i="7"/>
  <c r="F27" i="7"/>
  <c r="H249" i="7"/>
  <c r="H225" i="7"/>
  <c r="H265" i="7"/>
  <c r="F143" i="7"/>
  <c r="G65" i="7"/>
  <c r="H233" i="7"/>
  <c r="H229" i="7"/>
  <c r="H212" i="7"/>
  <c r="H169" i="7"/>
  <c r="H87" i="7"/>
  <c r="H76" i="7"/>
  <c r="G32" i="7"/>
  <c r="H121" i="7"/>
  <c r="G101" i="7"/>
  <c r="H258" i="7"/>
  <c r="H188" i="7"/>
  <c r="H100" i="7"/>
  <c r="H47" i="7"/>
  <c r="H124" i="7"/>
  <c r="G69" i="7"/>
  <c r="H142" i="7"/>
  <c r="C243" i="7"/>
  <c r="F218" i="7"/>
  <c r="C173" i="7"/>
  <c r="H267" i="7"/>
  <c r="H181" i="7"/>
  <c r="F264" i="7"/>
  <c r="C248" i="7"/>
  <c r="F144" i="7"/>
  <c r="F94" i="7"/>
  <c r="G263" i="7"/>
  <c r="G229" i="7"/>
  <c r="F189" i="7"/>
  <c r="F131" i="7"/>
  <c r="F123" i="7"/>
  <c r="G100" i="7"/>
  <c r="G36" i="7"/>
  <c r="C19" i="7"/>
  <c r="G34" i="7"/>
  <c r="F250" i="7"/>
  <c r="F226" i="7"/>
  <c r="G116" i="7"/>
  <c r="F67" i="7"/>
  <c r="G271" i="7"/>
  <c r="C182" i="7"/>
  <c r="G189" i="7"/>
  <c r="G166" i="7"/>
  <c r="G130" i="7"/>
  <c r="F91" i="7"/>
  <c r="H148" i="7"/>
  <c r="F109" i="7"/>
  <c r="F72" i="7"/>
  <c r="C227" i="7"/>
  <c r="E236" i="7"/>
  <c r="E131" i="7"/>
  <c r="E244" i="7"/>
  <c r="G234" i="7"/>
  <c r="F205" i="7"/>
  <c r="E193" i="7"/>
  <c r="C131" i="7"/>
  <c r="F163" i="7"/>
  <c r="C146" i="7"/>
  <c r="E100" i="7"/>
  <c r="E87" i="7"/>
  <c r="E52" i="7"/>
  <c r="F56" i="7"/>
  <c r="C45" i="7"/>
  <c r="E23" i="7"/>
  <c r="D272" i="7"/>
  <c r="D257" i="7"/>
  <c r="F243" i="7"/>
  <c r="C220" i="7"/>
  <c r="D253" i="7"/>
  <c r="F249" i="7"/>
  <c r="D151" i="7"/>
  <c r="D197" i="7"/>
  <c r="D173" i="7"/>
  <c r="D169" i="7"/>
  <c r="G200" i="7"/>
  <c r="C187" i="7"/>
  <c r="G151" i="7"/>
  <c r="G138" i="7"/>
  <c r="D148" i="7"/>
  <c r="G108" i="7"/>
  <c r="F107" i="7"/>
  <c r="C96" i="7"/>
  <c r="F83" i="7"/>
  <c r="G88" i="7"/>
  <c r="D41" i="7"/>
  <c r="C27" i="7"/>
  <c r="E143" i="7"/>
  <c r="D234" i="7"/>
  <c r="C209" i="7"/>
  <c r="F204" i="7"/>
  <c r="F155" i="7"/>
  <c r="F108" i="7"/>
  <c r="G104" i="7"/>
  <c r="D77" i="7"/>
  <c r="D29" i="7"/>
  <c r="C267" i="7"/>
  <c r="E267" i="7"/>
  <c r="E250" i="7"/>
  <c r="G226" i="7"/>
  <c r="C136" i="7"/>
  <c r="G156" i="7"/>
  <c r="E146" i="7"/>
  <c r="E129" i="7"/>
  <c r="C128" i="7"/>
  <c r="F106" i="7"/>
  <c r="F98" i="7"/>
  <c r="F81" i="7"/>
  <c r="C89" i="7"/>
  <c r="E60" i="7"/>
  <c r="G40" i="7"/>
  <c r="G22" i="7"/>
  <c r="E36" i="7"/>
  <c r="F20" i="7"/>
  <c r="E256" i="7"/>
  <c r="D235" i="7"/>
  <c r="G267" i="7"/>
  <c r="D270" i="7"/>
  <c r="F233" i="7"/>
  <c r="G249" i="7"/>
  <c r="C238" i="7"/>
  <c r="F199" i="7"/>
  <c r="F178" i="7"/>
  <c r="F166" i="7"/>
  <c r="G193" i="7"/>
  <c r="D172" i="7"/>
  <c r="F119" i="7"/>
  <c r="F111" i="7"/>
  <c r="G93" i="7"/>
  <c r="F80" i="7"/>
  <c r="F68" i="7"/>
  <c r="C49" i="7"/>
  <c r="D46" i="7"/>
  <c r="C41" i="7"/>
  <c r="F26" i="7"/>
  <c r="G23" i="7"/>
  <c r="F19" i="7"/>
  <c r="E213" i="7"/>
  <c r="G164" i="7"/>
  <c r="C169" i="7"/>
  <c r="F125" i="7"/>
  <c r="F74" i="7"/>
  <c r="F102" i="7"/>
  <c r="F79" i="7"/>
  <c r="C144" i="7"/>
  <c r="D128" i="7"/>
  <c r="D123" i="7"/>
  <c r="D108" i="7"/>
  <c r="F50" i="7"/>
  <c r="G27" i="7"/>
  <c r="F196" i="7"/>
  <c r="C141" i="7"/>
  <c r="C137" i="7"/>
  <c r="G210" i="7"/>
  <c r="F261" i="7"/>
  <c r="G218" i="7"/>
  <c r="F128" i="7"/>
  <c r="E170" i="7"/>
  <c r="F136" i="7"/>
  <c r="F116" i="7"/>
  <c r="F145" i="7"/>
  <c r="G102" i="7"/>
  <c r="F103" i="7"/>
  <c r="F82" i="7"/>
  <c r="D57" i="7"/>
  <c r="G49" i="7"/>
  <c r="F262" i="7"/>
  <c r="D247" i="7"/>
  <c r="D240" i="7"/>
  <c r="F229" i="7"/>
  <c r="G244" i="7"/>
  <c r="D232" i="7"/>
  <c r="C204" i="7"/>
  <c r="C148" i="7"/>
  <c r="G169" i="7"/>
  <c r="C150" i="7"/>
  <c r="F149" i="7"/>
  <c r="D112" i="7"/>
  <c r="D110" i="7"/>
  <c r="C84" i="7"/>
  <c r="G78" i="7"/>
  <c r="C79" i="7"/>
  <c r="F65" i="7"/>
  <c r="D56" i="7"/>
  <c r="C51" i="7"/>
  <c r="D51" i="7"/>
  <c r="F36" i="7"/>
  <c r="D25" i="7"/>
  <c r="C230" i="7"/>
  <c r="C181" i="7"/>
  <c r="C180" i="7"/>
  <c r="C153" i="7"/>
  <c r="F138" i="7"/>
  <c r="D130" i="7"/>
  <c r="C39" i="7"/>
  <c r="G19" i="7"/>
  <c r="D63" i="7"/>
  <c r="F177" i="7"/>
  <c r="F60" i="7"/>
  <c r="G172" i="7"/>
  <c r="F173" i="7"/>
  <c r="F258" i="7"/>
  <c r="H65" i="7"/>
  <c r="H269" i="7"/>
  <c r="F92" i="7"/>
  <c r="H19" i="7"/>
  <c r="H208" i="7"/>
  <c r="G217" i="7"/>
  <c r="G190" i="7"/>
  <c r="G143" i="7"/>
  <c r="H228" i="7"/>
  <c r="H245" i="7"/>
  <c r="G155" i="7"/>
  <c r="G159" i="7"/>
  <c r="H112" i="7"/>
  <c r="G37" i="7"/>
  <c r="H41" i="7"/>
  <c r="F234" i="7"/>
  <c r="C212" i="7"/>
  <c r="C48" i="7"/>
  <c r="G221" i="7"/>
  <c r="H167" i="7"/>
  <c r="F139" i="7"/>
  <c r="H117" i="7"/>
  <c r="G269" i="7"/>
  <c r="G196" i="7"/>
  <c r="C157" i="7"/>
  <c r="H63" i="7"/>
  <c r="G63" i="7"/>
  <c r="C235" i="7"/>
  <c r="G228" i="7"/>
  <c r="C156" i="7"/>
  <c r="H111" i="7"/>
  <c r="G119" i="7"/>
  <c r="G105" i="7"/>
  <c r="G47" i="7"/>
  <c r="G270" i="7"/>
  <c r="G205" i="7"/>
  <c r="F210" i="7"/>
  <c r="G246" i="7"/>
  <c r="F70" i="7"/>
  <c r="F44" i="7"/>
  <c r="G259" i="7"/>
  <c r="G208" i="7"/>
  <c r="C143" i="7"/>
  <c r="F101" i="7"/>
  <c r="G74" i="7"/>
  <c r="G186" i="7"/>
  <c r="G154" i="7"/>
  <c r="F23" i="7"/>
  <c r="F179" i="7"/>
  <c r="G233" i="7"/>
  <c r="G254" i="7"/>
  <c r="G45" i="7"/>
  <c r="C195" i="7"/>
  <c r="C21" i="7"/>
  <c r="E27" i="7"/>
  <c r="G252" i="7"/>
  <c r="G214" i="7"/>
  <c r="E203" i="7"/>
  <c r="E253" i="7"/>
  <c r="F214" i="7"/>
  <c r="E184" i="7"/>
  <c r="E173" i="7"/>
  <c r="C208" i="7"/>
  <c r="C191" i="7"/>
  <c r="F171" i="7"/>
  <c r="E164" i="7"/>
  <c r="C147" i="7"/>
  <c r="E166" i="7"/>
  <c r="F120" i="7"/>
  <c r="C99" i="7"/>
  <c r="G59" i="7"/>
  <c r="E93" i="7"/>
  <c r="C104" i="7"/>
  <c r="C71" i="7"/>
  <c r="G58" i="7"/>
  <c r="C68" i="7"/>
  <c r="E44" i="7"/>
  <c r="D260" i="7"/>
  <c r="F251" i="7"/>
  <c r="F271" i="7"/>
  <c r="C223" i="7"/>
  <c r="D214" i="7"/>
  <c r="F241" i="7"/>
  <c r="C193" i="7"/>
  <c r="D185" i="7"/>
  <c r="D178" i="7"/>
  <c r="D167" i="7"/>
  <c r="D145" i="7"/>
  <c r="F203" i="7"/>
  <c r="F168" i="7"/>
  <c r="C135" i="7"/>
  <c r="F130" i="7"/>
  <c r="D111" i="7"/>
  <c r="D142" i="7"/>
  <c r="G120" i="7"/>
  <c r="D116" i="7"/>
  <c r="G112" i="7"/>
  <c r="C98" i="7"/>
  <c r="C69" i="7"/>
  <c r="F77" i="7"/>
  <c r="F64" i="7"/>
  <c r="C53" i="7"/>
  <c r="D48" i="7"/>
  <c r="F30" i="7"/>
  <c r="C23" i="7"/>
  <c r="C20" i="7"/>
  <c r="D140" i="7"/>
  <c r="F215" i="7"/>
  <c r="G197" i="7"/>
  <c r="G118" i="7"/>
  <c r="C192" i="7"/>
  <c r="G243" i="7"/>
  <c r="F48" i="7"/>
  <c r="F263" i="7"/>
  <c r="C240" i="7"/>
  <c r="C179" i="7"/>
  <c r="F257" i="7"/>
  <c r="F187" i="7"/>
  <c r="C176" i="7"/>
  <c r="F167" i="7"/>
  <c r="E149" i="7"/>
  <c r="G70" i="7"/>
  <c r="C109" i="7"/>
  <c r="G90" i="7"/>
  <c r="C94" i="7"/>
  <c r="F49" i="7"/>
  <c r="D219" i="7"/>
  <c r="F237" i="7"/>
  <c r="C247" i="7"/>
  <c r="D237" i="7"/>
  <c r="D224" i="7"/>
  <c r="D213" i="7"/>
  <c r="F252" i="7"/>
  <c r="C214" i="7"/>
  <c r="D194" i="7"/>
  <c r="F181" i="7"/>
  <c r="F157" i="7"/>
  <c r="D183" i="7"/>
  <c r="F170" i="7"/>
  <c r="F129" i="7"/>
  <c r="C123" i="7"/>
  <c r="C114" i="7"/>
  <c r="C78" i="7"/>
  <c r="C73" i="7"/>
  <c r="C75" i="7"/>
  <c r="G52" i="7"/>
  <c r="G51" i="7"/>
  <c r="C25" i="7"/>
  <c r="C226" i="7"/>
  <c r="F198" i="7"/>
  <c r="G110" i="7"/>
  <c r="F75" i="7"/>
  <c r="C218" i="7"/>
  <c r="F245" i="7"/>
  <c r="C198" i="7"/>
  <c r="F185" i="7"/>
  <c r="D162" i="7"/>
  <c r="D71" i="7"/>
  <c r="C43" i="7"/>
  <c r="G31" i="7"/>
  <c r="G168" i="7"/>
  <c r="G251" i="7"/>
  <c r="F165" i="7"/>
  <c r="C140" i="7"/>
  <c r="F140" i="7"/>
  <c r="E96" i="7"/>
  <c r="C46" i="7"/>
  <c r="E64" i="7"/>
  <c r="E20" i="7"/>
  <c r="F266" i="7"/>
  <c r="F213" i="7"/>
  <c r="D258" i="7"/>
  <c r="C219" i="7"/>
  <c r="C241" i="7"/>
  <c r="C251" i="7"/>
  <c r="F194" i="7"/>
  <c r="C183" i="7"/>
  <c r="F174" i="7"/>
  <c r="G195" i="7"/>
  <c r="F154" i="7"/>
  <c r="C119" i="7"/>
  <c r="D122" i="7"/>
  <c r="D107" i="7"/>
  <c r="F100" i="7"/>
  <c r="G91" i="7"/>
  <c r="C90" i="7"/>
  <c r="D60" i="7"/>
  <c r="G68" i="7"/>
  <c r="C216" i="7"/>
  <c r="E181" i="7"/>
  <c r="G153" i="7"/>
  <c r="C91" i="7"/>
  <c r="C85" i="7"/>
  <c r="C62" i="7"/>
  <c r="C40" i="7"/>
  <c r="G33" i="7"/>
  <c r="C210" i="7"/>
  <c r="F217" i="7"/>
  <c r="D216" i="7"/>
  <c r="F153" i="7"/>
  <c r="D134" i="7"/>
  <c r="F99" i="7"/>
  <c r="D58" i="7"/>
  <c r="D20" i="7"/>
  <c r="D23" i="7"/>
  <c r="C133" i="7"/>
  <c r="C246" i="7"/>
  <c r="E248" i="7"/>
  <c r="F267" i="7"/>
  <c r="D184" i="7"/>
  <c r="F124" i="7"/>
  <c r="F240" i="7"/>
  <c r="G26" i="7"/>
  <c r="F28" i="7"/>
  <c r="G192" i="7"/>
  <c r="G145" i="7"/>
  <c r="G152" i="7"/>
  <c r="D132" i="7"/>
  <c r="F112" i="7"/>
  <c r="G238" i="7"/>
  <c r="G188" i="7"/>
  <c r="F24" i="7"/>
  <c r="H86" i="7"/>
  <c r="C86" i="7"/>
  <c r="H59" i="7"/>
  <c r="H272" i="7"/>
  <c r="E4" i="1"/>
  <c r="H77" i="7" l="1"/>
  <c r="H20" i="7"/>
  <c r="H152" i="7"/>
  <c r="H23" i="7"/>
  <c r="H162" i="7"/>
  <c r="D43" i="7"/>
  <c r="D67" i="7"/>
  <c r="H138" i="7"/>
  <c r="H216" i="7"/>
  <c r="H180" i="7"/>
  <c r="H194" i="7"/>
  <c r="D196" i="7"/>
  <c r="H268" i="7"/>
  <c r="H215" i="7"/>
  <c r="H116" i="7"/>
  <c r="H93" i="7"/>
  <c r="D118" i="7"/>
  <c r="H95" i="7"/>
  <c r="H125" i="7"/>
  <c r="H130" i="7"/>
  <c r="H165" i="7"/>
  <c r="D115" i="7"/>
  <c r="H108" i="7"/>
  <c r="H56" i="7"/>
  <c r="D125" i="7"/>
  <c r="H197" i="7"/>
  <c r="H78" i="7"/>
  <c r="H219" i="7"/>
  <c r="H204" i="7"/>
  <c r="H240" i="7"/>
  <c r="H220" i="7"/>
  <c r="H183" i="7"/>
  <c r="H166" i="7"/>
  <c r="H192" i="7"/>
  <c r="H40" i="7"/>
  <c r="H231" i="7"/>
  <c r="H28" i="7"/>
  <c r="H26" i="7"/>
  <c r="D113" i="7"/>
  <c r="D141" i="7"/>
  <c r="D193" i="7"/>
  <c r="H43" i="7"/>
  <c r="D205" i="7"/>
  <c r="D146" i="7"/>
  <c r="D85" i="7"/>
  <c r="D226" i="7"/>
  <c r="D31" i="7"/>
  <c r="D175" i="7"/>
  <c r="H230" i="7"/>
  <c r="D163" i="7"/>
  <c r="D170" i="7"/>
  <c r="D176" i="7"/>
  <c r="H173" i="7"/>
  <c r="H164" i="7"/>
  <c r="D199" i="7"/>
  <c r="D168" i="7"/>
  <c r="D98" i="7"/>
  <c r="H122" i="7"/>
  <c r="H160" i="7"/>
  <c r="H239" i="7"/>
  <c r="H139" i="7"/>
  <c r="H178" i="7"/>
  <c r="D230" i="7"/>
  <c r="D147" i="7"/>
  <c r="D227" i="7"/>
  <c r="D259" i="7"/>
  <c r="D74" i="7"/>
  <c r="D91" i="7"/>
  <c r="D248" i="7"/>
  <c r="D150" i="7"/>
  <c r="D103" i="7"/>
  <c r="D251" i="7"/>
  <c r="H62" i="7"/>
  <c r="H67" i="7"/>
  <c r="D39" i="7"/>
  <c r="D177" i="7"/>
  <c r="D207" i="7"/>
  <c r="H251" i="7"/>
  <c r="D246" i="7"/>
  <c r="D83" i="7"/>
  <c r="D271" i="7"/>
  <c r="D158" i="7"/>
  <c r="D30" i="7"/>
  <c r="D22" i="7"/>
  <c r="H74" i="7"/>
  <c r="H48" i="7"/>
  <c r="D222" i="7"/>
  <c r="D52" i="7"/>
  <c r="H238" i="7"/>
  <c r="H29" i="7"/>
  <c r="H91" i="7"/>
  <c r="D241" i="7"/>
  <c r="D155" i="7"/>
  <c r="D254" i="7"/>
  <c r="D192" i="7"/>
  <c r="D144" i="7"/>
  <c r="D42" i="7"/>
  <c r="D92" i="7"/>
  <c r="D119" i="7"/>
  <c r="D109" i="7"/>
  <c r="H186" i="7"/>
  <c r="D79" i="7"/>
  <c r="D96" i="7"/>
  <c r="D89" i="7"/>
  <c r="D80" i="7"/>
  <c r="D106" i="7"/>
  <c r="D256" i="7"/>
  <c r="D82" i="7"/>
  <c r="D34" i="7"/>
  <c r="D157" i="7"/>
  <c r="H71" i="7"/>
  <c r="H244" i="7"/>
  <c r="D159" i="7"/>
  <c r="D266" i="7"/>
  <c r="D28" i="7"/>
  <c r="D50" i="7"/>
  <c r="D156" i="7"/>
  <c r="H196" i="7"/>
  <c r="D202" i="7"/>
  <c r="D210" i="7"/>
  <c r="D26" i="7"/>
  <c r="D149" i="7"/>
  <c r="D133" i="7"/>
  <c r="D179" i="7"/>
  <c r="D190" i="7"/>
  <c r="H36" i="7"/>
  <c r="H101" i="7"/>
  <c r="H60" i="7"/>
  <c r="H27" i="7"/>
  <c r="D97" i="7"/>
  <c r="D161" i="7"/>
  <c r="D40" i="7"/>
  <c r="H242" i="7"/>
  <c r="H223" i="7"/>
  <c r="D70" i="7"/>
  <c r="D136" i="7"/>
  <c r="D94" i="7"/>
  <c r="D36" i="7"/>
  <c r="D101" i="7"/>
  <c r="D242" i="7"/>
  <c r="D102" i="7"/>
  <c r="D221" i="7"/>
  <c r="D231" i="7"/>
  <c r="D154" i="7"/>
  <c r="D38" i="7"/>
  <c r="D252" i="7"/>
  <c r="D37" i="7"/>
  <c r="H235" i="7"/>
  <c r="H155" i="7"/>
  <c r="H190" i="7"/>
  <c r="H92" i="7"/>
  <c r="D218" i="7"/>
  <c r="D61" i="7"/>
  <c r="H110" i="7"/>
  <c r="D69" i="7"/>
  <c r="D127" i="7"/>
  <c r="D81" i="7"/>
  <c r="D166" i="7"/>
  <c r="H94" i="7"/>
  <c r="H243" i="7"/>
  <c r="H32" i="7"/>
  <c r="D35" i="7"/>
  <c r="D187" i="7"/>
  <c r="D68" i="7"/>
  <c r="D24" i="7"/>
  <c r="D75" i="7"/>
  <c r="D104" i="7"/>
  <c r="H174" i="7"/>
  <c r="D143" i="7"/>
  <c r="D250" i="7"/>
  <c r="H213" i="7"/>
  <c r="D211" i="7"/>
  <c r="D54" i="7"/>
  <c r="D209" i="7"/>
  <c r="D263" i="7"/>
  <c r="D27" i="7"/>
  <c r="D201" i="7"/>
  <c r="D236" i="7"/>
  <c r="D238" i="7"/>
  <c r="D33" i="7"/>
  <c r="D32" i="7"/>
  <c r="H191" i="7"/>
  <c r="E4" i="11"/>
  <c r="A4" i="11"/>
  <c r="G4" i="1"/>
  <c r="H115" i="7" l="1"/>
  <c r="H97" i="7"/>
  <c r="H263" i="7"/>
  <c r="H37" i="7"/>
  <c r="H252" i="7"/>
  <c r="H38" i="7"/>
  <c r="H154" i="7"/>
  <c r="H136" i="7"/>
  <c r="H70" i="7"/>
  <c r="H156" i="7"/>
  <c r="H50" i="7"/>
  <c r="H157" i="7"/>
  <c r="H34" i="7"/>
  <c r="H82" i="7"/>
  <c r="H256" i="7"/>
  <c r="H106" i="7"/>
  <c r="H80" i="7"/>
  <c r="H109" i="7"/>
  <c r="H119" i="7"/>
  <c r="H227" i="7"/>
  <c r="H146" i="7"/>
  <c r="H161" i="7"/>
  <c r="H236" i="7"/>
  <c r="H201" i="7"/>
  <c r="H210" i="7"/>
  <c r="H202" i="7"/>
  <c r="H52" i="7"/>
  <c r="H222" i="7"/>
  <c r="H207" i="7"/>
  <c r="H177" i="7"/>
  <c r="H39" i="7"/>
  <c r="H259" i="7"/>
  <c r="H147" i="7"/>
  <c r="H33" i="7"/>
  <c r="H250" i="7"/>
  <c r="H143" i="7"/>
  <c r="H241" i="7"/>
  <c r="H176" i="7"/>
  <c r="H68" i="7"/>
  <c r="H61" i="7"/>
  <c r="H218" i="7"/>
  <c r="H102" i="7"/>
  <c r="H133" i="7"/>
  <c r="H149" i="7"/>
  <c r="H254" i="7"/>
  <c r="H271" i="7"/>
  <c r="H83" i="7"/>
  <c r="H246" i="7"/>
  <c r="H98" i="7"/>
  <c r="H168" i="7"/>
  <c r="H199" i="7"/>
  <c r="H175" i="7"/>
  <c r="H31" i="7"/>
  <c r="H193" i="7"/>
  <c r="H141" i="7"/>
  <c r="H113" i="7"/>
  <c r="H89" i="7"/>
  <c r="H209" i="7"/>
  <c r="H54" i="7"/>
  <c r="H211" i="7"/>
  <c r="H104" i="7"/>
  <c r="H75" i="7"/>
  <c r="H24" i="7"/>
  <c r="H187" i="7"/>
  <c r="H35" i="7"/>
  <c r="H81" i="7"/>
  <c r="H127" i="7"/>
  <c r="H69" i="7"/>
  <c r="H159" i="7"/>
  <c r="H205" i="7"/>
  <c r="H221" i="7"/>
  <c r="H226" i="7"/>
  <c r="H179" i="7"/>
  <c r="H266" i="7"/>
  <c r="H96" i="7"/>
  <c r="H79" i="7"/>
  <c r="H158" i="7"/>
  <c r="H85" i="7"/>
  <c r="H42" i="7"/>
  <c r="H144" i="7"/>
  <c r="H22" i="7"/>
  <c r="H30" i="7"/>
  <c r="H103" i="7"/>
  <c r="H150" i="7"/>
  <c r="H248" i="7"/>
  <c r="H170" i="7"/>
  <c r="H163" i="7"/>
  <c r="C16" i="11" l="1"/>
  <c r="D17" i="11"/>
  <c r="C17" i="11"/>
  <c r="D15" i="11"/>
  <c r="D16" i="11"/>
  <c r="C15" i="11"/>
  <c r="B17" i="7"/>
  <c r="B16" i="7"/>
  <c r="A17" i="7"/>
  <c r="A16" i="7"/>
  <c r="A15" i="7"/>
  <c r="B15" i="7"/>
  <c r="F4" i="1"/>
  <c r="D4" i="1"/>
  <c r="D6" i="11" l="1"/>
  <c r="D13" i="11"/>
  <c r="D11" i="11"/>
  <c r="D9" i="11"/>
  <c r="C4" i="11"/>
  <c r="D4" i="11"/>
  <c r="C6" i="11"/>
  <c r="C13" i="11"/>
  <c r="C11" i="11"/>
  <c r="C9" i="11"/>
  <c r="D5" i="11"/>
  <c r="D14" i="11"/>
  <c r="D12" i="11"/>
  <c r="D10" i="11"/>
  <c r="D8" i="11"/>
  <c r="D7" i="11"/>
  <c r="C7" i="11"/>
  <c r="C5" i="11"/>
  <c r="C14" i="11"/>
  <c r="C12" i="11"/>
  <c r="C10" i="11"/>
  <c r="C8" i="11"/>
  <c r="B13" i="7"/>
  <c r="B12" i="7"/>
  <c r="B11" i="7"/>
  <c r="A10" i="7"/>
  <c r="B9" i="7"/>
  <c r="B8" i="7"/>
  <c r="B14" i="7"/>
  <c r="A14" i="7"/>
  <c r="A13" i="7"/>
  <c r="A12" i="7"/>
  <c r="A11" i="7"/>
  <c r="B10" i="7"/>
  <c r="A9" i="7"/>
  <c r="A8" i="7"/>
  <c r="M4" i="1"/>
  <c r="F15" i="7"/>
  <c r="C15" i="7" l="1"/>
  <c r="E15" i="7"/>
  <c r="C9" i="7"/>
  <c r="E17" i="7"/>
  <c r="F16" i="7"/>
  <c r="G17" i="7"/>
  <c r="E16" i="7"/>
  <c r="D17" i="7"/>
  <c r="C16" i="7"/>
  <c r="C17" i="7"/>
  <c r="G16" i="7"/>
  <c r="F17" i="7"/>
  <c r="G15" i="7"/>
  <c r="D15" i="7"/>
  <c r="AA4" i="1"/>
  <c r="H15" i="7" l="1"/>
  <c r="E13" i="7"/>
  <c r="C8" i="7"/>
  <c r="D16" i="7"/>
  <c r="E12" i="7"/>
  <c r="E10" i="7"/>
  <c r="F13" i="7"/>
  <c r="H17" i="7"/>
  <c r="E8" i="7"/>
  <c r="C11" i="7"/>
  <c r="C13" i="7"/>
  <c r="C12" i="7"/>
  <c r="C10" i="7"/>
  <c r="C14" i="7"/>
  <c r="F9" i="7"/>
  <c r="F14" i="7"/>
  <c r="G13" i="7"/>
  <c r="E11" i="7"/>
  <c r="E14" i="7"/>
  <c r="G12" i="7"/>
  <c r="F10" i="7"/>
  <c r="G8" i="7"/>
  <c r="G14" i="7"/>
  <c r="F11" i="7"/>
  <c r="G9" i="7"/>
  <c r="D10" i="7"/>
  <c r="F12" i="7"/>
  <c r="G10" i="7"/>
  <c r="E9" i="7"/>
  <c r="G11" i="7"/>
  <c r="F8" i="7"/>
  <c r="D11" i="7" l="1"/>
  <c r="D9" i="7"/>
  <c r="D13" i="7"/>
  <c r="F5" i="7"/>
  <c r="H11" i="7"/>
  <c r="F7" i="7"/>
  <c r="F6" i="7"/>
  <c r="D12" i="7"/>
  <c r="H16" i="7"/>
  <c r="H10" i="7"/>
  <c r="D8" i="7"/>
  <c r="D14" i="7"/>
  <c r="H9" i="7"/>
  <c r="Y2" i="5"/>
  <c r="AF2" i="5" s="1"/>
  <c r="AA2" i="5"/>
  <c r="Z2" i="5"/>
  <c r="AC2" i="5"/>
  <c r="AD2" i="5"/>
  <c r="AB2" i="5"/>
  <c r="H8" i="7" l="1"/>
  <c r="H14" i="7"/>
  <c r="H12" i="7"/>
  <c r="H13" i="7"/>
  <c r="A6" i="7"/>
  <c r="A7" i="7"/>
  <c r="B7" i="7"/>
  <c r="B6" i="7" l="1"/>
  <c r="G6" i="7" l="1"/>
  <c r="C6" i="7"/>
  <c r="E6" i="7" l="1"/>
  <c r="G7" i="7"/>
  <c r="C7" i="7"/>
  <c r="E7" i="7"/>
  <c r="H6" i="7" l="1"/>
  <c r="D6" i="7"/>
  <c r="Z4" i="1"/>
  <c r="AV4" i="1"/>
  <c r="AT4" i="1"/>
  <c r="AR4" i="1"/>
  <c r="AM4" i="1"/>
  <c r="D7" i="7" l="1"/>
  <c r="T4" i="1"/>
  <c r="H7" i="7" l="1"/>
  <c r="AH4" i="1"/>
  <c r="AJ4" i="1"/>
  <c r="AL4" i="1"/>
  <c r="AP4" i="1" s="1"/>
  <c r="AC4" i="1"/>
  <c r="AB4" i="1"/>
  <c r="J4" i="1"/>
  <c r="I4" i="1"/>
  <c r="L4" i="1"/>
  <c r="K4" i="1"/>
  <c r="C4" i="1"/>
  <c r="C853" i="1" s="1"/>
  <c r="AE4" i="1"/>
  <c r="AD4" i="1"/>
  <c r="Q4" i="1"/>
  <c r="V4" i="1" s="1"/>
  <c r="H4" i="1"/>
  <c r="F4" i="6"/>
  <c r="F853" i="6" s="1"/>
  <c r="A4" i="1"/>
  <c r="Q4" i="6" l="1"/>
  <c r="Q853" i="6" s="1"/>
  <c r="L4" i="6"/>
  <c r="L853" i="6" s="1"/>
  <c r="R4" i="6"/>
  <c r="R853" i="6" s="1"/>
  <c r="C4" i="6"/>
  <c r="N4" i="1"/>
  <c r="O4" i="1"/>
  <c r="B5" i="7"/>
  <c r="B4" i="7"/>
  <c r="B4" i="6"/>
  <c r="AH4" i="6" s="1"/>
  <c r="A5" i="7"/>
  <c r="A4" i="7"/>
  <c r="A4" i="6"/>
  <c r="AG4" i="6" s="1"/>
  <c r="AW4" i="1"/>
  <c r="AZ4" i="1" s="1"/>
  <c r="AS4" i="1"/>
  <c r="AX4" i="1" s="1"/>
  <c r="AU4" i="1"/>
  <c r="AY4" i="1" s="1"/>
  <c r="AK4" i="1"/>
  <c r="AI4" i="1"/>
  <c r="AN4" i="1" s="1"/>
  <c r="U4" i="1"/>
  <c r="X4" i="1" s="1"/>
  <c r="Y4" i="6"/>
  <c r="Y853" i="6" s="1"/>
  <c r="AF4" i="1"/>
  <c r="AC4" i="6" l="1"/>
  <c r="AC853" i="6" s="1"/>
  <c r="G4" i="6"/>
  <c r="G853" i="6" s="1"/>
  <c r="W4" i="1"/>
  <c r="W4" i="6"/>
  <c r="W853" i="6" s="1"/>
  <c r="BA4" i="1"/>
  <c r="AO4" i="1"/>
  <c r="J4" i="6"/>
  <c r="D4" i="6"/>
  <c r="AA4" i="6"/>
  <c r="U4" i="6"/>
  <c r="O4" i="6"/>
  <c r="K4" i="6"/>
  <c r="V4" i="6"/>
  <c r="E4" i="6"/>
  <c r="P4" i="6"/>
  <c r="AB4" i="6"/>
  <c r="M4" i="6"/>
  <c r="M853" i="6" s="1"/>
  <c r="AE4" i="6"/>
  <c r="AE853" i="6" s="1"/>
  <c r="AG4" i="1"/>
  <c r="S4" i="6"/>
  <c r="S853" i="6" s="1"/>
  <c r="P4" i="1"/>
  <c r="H4" i="6"/>
  <c r="H853" i="6" s="1"/>
  <c r="AQ4" i="1" l="1"/>
  <c r="X4" i="6"/>
  <c r="X853" i="6" s="1"/>
  <c r="Y4" i="1"/>
  <c r="AD4" i="6"/>
  <c r="AD853" i="6" s="1"/>
  <c r="E5" i="7"/>
  <c r="I4" i="6"/>
  <c r="I853" i="6" s="1"/>
  <c r="C4" i="7"/>
  <c r="T4" i="6"/>
  <c r="T853" i="6" s="1"/>
  <c r="E4" i="7"/>
  <c r="E853" i="7" s="1"/>
  <c r="C5" i="7"/>
  <c r="C853" i="7" l="1"/>
  <c r="F4" i="7"/>
  <c r="F853" i="7" s="1"/>
  <c r="BB4" i="1"/>
  <c r="Z4" i="6"/>
  <c r="Z853" i="6" s="1"/>
  <c r="D5" i="7"/>
  <c r="D4" i="7"/>
  <c r="N4" i="6"/>
  <c r="N853" i="6" s="1"/>
  <c r="G5" i="7"/>
  <c r="G4" i="7"/>
  <c r="AF4" i="6"/>
  <c r="AF853" i="6" s="1"/>
  <c r="G853" i="7" l="1"/>
  <c r="D853" i="7"/>
  <c r="AG2" i="5"/>
  <c r="H4" i="7"/>
  <c r="H5" i="7"/>
  <c r="AI4" i="6"/>
  <c r="H853" i="7" l="1"/>
</calcChain>
</file>

<file path=xl/sharedStrings.xml><?xml version="1.0" encoding="utf-8"?>
<sst xmlns="http://schemas.openxmlformats.org/spreadsheetml/2006/main" count="6422" uniqueCount="2911">
  <si>
    <t>№ п/п</t>
  </si>
  <si>
    <t>Наименование учреждения</t>
  </si>
  <si>
    <t xml:space="preserve">1. Открытость и доступность информации об организации </t>
  </si>
  <si>
    <t>2. Комфортность условий предоставления услуг</t>
  </si>
  <si>
    <t>Крит2</t>
  </si>
  <si>
    <t>3. Доступность услуг для инвалидов</t>
  </si>
  <si>
    <t>Крит3</t>
  </si>
  <si>
    <t xml:space="preserve">4. Доброжелательность, вежливость работников организации </t>
  </si>
  <si>
    <t>Крит4</t>
  </si>
  <si>
    <t>5. Удовлетворенность условиями оказания услуг</t>
  </si>
  <si>
    <t>Крит5</t>
  </si>
  <si>
    <t>ИТОГ</t>
  </si>
  <si>
    <t>1.1.1. И.стенд</t>
  </si>
  <si>
    <t>1.1.2. И.сайт</t>
  </si>
  <si>
    <t>1.2.1. С.дист</t>
  </si>
  <si>
    <t>1.3.1.У.стенд</t>
  </si>
  <si>
    <t>1.3.2. У.сайт</t>
  </si>
  <si>
    <t>1.1. П.инф</t>
  </si>
  <si>
    <t>1.2. П.дист</t>
  </si>
  <si>
    <t>1.3. П.открУ</t>
  </si>
  <si>
    <t>2.1.1.С.комф</t>
  </si>
  <si>
    <t>2.3.1.У.комф.</t>
  </si>
  <si>
    <t>2.1. П.комф</t>
  </si>
  <si>
    <t>2.3. У.комф.</t>
  </si>
  <si>
    <t>3.1.1. С.Орг.Д</t>
  </si>
  <si>
    <t>3.2.1. С.Усл.Д</t>
  </si>
  <si>
    <t>3.3.1. У.дост</t>
  </si>
  <si>
    <t>3.1. П.орг.Д</t>
  </si>
  <si>
    <t>3.2. П.усл.Д</t>
  </si>
  <si>
    <t>3.3. П.дост.У</t>
  </si>
  <si>
    <t>4.1.1. У.перв.К</t>
  </si>
  <si>
    <t>4.2.1. У.оказ.усл</t>
  </si>
  <si>
    <t>4.3.1. У.вежл.дист</t>
  </si>
  <si>
    <t>4.1. П.перв.К</t>
  </si>
  <si>
    <t>4.2. П.оказ.усл</t>
  </si>
  <si>
    <t>4.3. П.вежл.дист.У</t>
  </si>
  <si>
    <t>5.1.1. У.реком</t>
  </si>
  <si>
    <t>5.2.1.1. У.орг.усл.</t>
  </si>
  <si>
    <t>5.3.1. У.уд</t>
  </si>
  <si>
    <t>5.1. П.реком</t>
  </si>
  <si>
    <t>5.2.П.Орг.усл.</t>
  </si>
  <si>
    <t>5.3. П.уд</t>
  </si>
  <si>
    <t>общий балл</t>
  </si>
  <si>
    <t>Выборка (анкет)</t>
  </si>
  <si>
    <t>критерии</t>
  </si>
  <si>
    <t>показатели</t>
  </si>
  <si>
    <t>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</si>
  <si>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</si>
  <si>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</si>
  <si>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</si>
  <si>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Наличие на официальном сайте организации информации о дистанционных способах взаимодействия с получателями услуг и их функционирование:</t>
  </si>
  <si>
    <t xml:space="preserve">Доля получателей услуг, удовлетворенных открытостью,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на официальном сайте организации социальной сферы в сети «Интернет» (в % от общего числа опрошенных получателей услуг). </t>
  </si>
  <si>
    <t xml:space="preserve">Обеспечение в организации социальной сферы комфортных условий для предоставления услуг </t>
  </si>
  <si>
    <t>Наличие комфортных условий для предоставления услуг</t>
  </si>
  <si>
    <t>Доля получателей услуг удовлетворенных комфортностью предоставления услуг организацией социальной сферы (в % от общего числа опрошенных получателей услуг).</t>
  </si>
  <si>
    <t>Удовлетворенность комфортностью предоставления услуг организацией социальной сферы</t>
  </si>
  <si>
    <t>Оборудование помещений организации социальной сферы и прилегающей к ней территории с учетом доступности для инвалидов:</t>
  </si>
  <si>
    <t>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</si>
  <si>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Обеспечение в организации социальной сферы условий доступности, позволяющих инвалидам получать услуги наравне с другими:</t>
  </si>
  <si>
    <t>Наличие в организации социальной сферы условий доступности, позволяющих инвалидам получать услуги наравне с другими</t>
  </si>
  <si>
    <t>Доля получателей услуг, удовлетворенных доступностью услуг для инвалидов (в % от общего числа опрошенных получателей услуг – инвалидов).</t>
  </si>
  <si>
    <t>Удовлетворенность доступностью услуг для инвалидов</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</si>
  <si>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</si>
  <si>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</si>
  <si>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</si>
  <si>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</si>
  <si>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(в % от общего числа опрошенных получателей услуг).</t>
  </si>
  <si>
    <t>Удовлетворенность доброжелательностью, вежливостью работников организации социальной сферы при использовании дистанционных форм взаимодействия</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</si>
  <si>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 (в % от общего числа опрошенных получателей услуг).</t>
  </si>
  <si>
    <t xml:space="preserve">Готовность получателей услуг рекомендовать организацию социальной сферы родственникам и знакомым </t>
  </si>
  <si>
    <t>Доля получателей услуг, удовлетворенных организационными условиями предоставления услуг (в % от общего числа опрошенных получателей услуг)</t>
  </si>
  <si>
    <t>Доля получателей услуг, удовлетворенных в целом условиями оказания услуг в организации социальной сферы (в % от общего числа опрошенных получателей услуг).</t>
  </si>
  <si>
    <t>Удовлетворенность получателей услуг в целом условиями оказания услуг в организации социальной сферы</t>
  </si>
  <si>
    <t>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(кол-во удовлетворенных)</t>
  </si>
  <si>
    <t>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 (количество)</t>
  </si>
  <si>
    <t>кол-во</t>
  </si>
  <si>
    <t>Крит1</t>
  </si>
  <si>
    <t>2.2.2. С.своевр</t>
  </si>
  <si>
    <t>2.2. П.ожид</t>
  </si>
  <si>
    <t>кол-во респондентов</t>
  </si>
  <si>
    <t>в т.ч. удовл.</t>
  </si>
  <si>
    <t>Названия строк</t>
  </si>
  <si>
    <t>Сумма по полю Пользовались ли Вы официальным сайтом организации, чтобы получить информацию о ее деятельности?</t>
  </si>
  <si>
    <t>Сумма по полю Удовлетворены ли Вы открытостью, полнотой и доступностью информации о деятельности организации, размещенной на ее официальном сайте в информационно-телекоммуникационной сети «Интернет»?</t>
  </si>
  <si>
    <t>Сумма по полю Имеете ли Вы (или лицо, представителем которого Вы являетесь) установленную группу инвалидности?</t>
  </si>
  <si>
    <t>Сумма по полю Удовлетворены ли Вы доступностью предоставления услуг для инвалидов в организации?</t>
  </si>
  <si>
    <t>2. Комфортность условий осуществления образовательной деятельности</t>
  </si>
  <si>
    <t>5. Удовлетворенность условиями осуществления образовательной деятельности</t>
  </si>
  <si>
    <t>2.2. П.своевр.</t>
  </si>
  <si>
    <t>5. Удовлетворенность условиями осущесвтления образовательной деятельности</t>
  </si>
  <si>
    <t>3. Доступность для инвалидов</t>
  </si>
  <si>
    <t>Сумма по полю При посещении организации обращались ли Вы к информации о ее деятельности, размещенной на информационных стендах в помещениях организации?</t>
  </si>
  <si>
    <t>Сумма по полю Удовлетворены ли Вы открытостью, полнотой и доступностью информации о деятельности организации, размещенной на информационных стендах в помещении организации?</t>
  </si>
  <si>
    <t>Сумма по полю Удовлетворены ли Вы комфортностью условий?</t>
  </si>
  <si>
    <t>Сумма по полю Удовлетворены ли Вы доброжелательностью и вежливостью работников организации, обеспечивающих первичный контакт с посетителями и информирование об услугах при непосредственном обращении в организацию ?</t>
  </si>
  <si>
    <t>Сумма по полю Удовлетворены ли Вы доброжелательностью и вежливостью работников организации, обеспечивающих непосредственное оказание услуги при обращении в организацию?</t>
  </si>
  <si>
    <t>Сумма по полю Пользовались ли Вы какими-либо дистанционными способами взаимодействия с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</si>
  <si>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Сумма по полю Готовы ли Вы рекомендовать данную организацию родственникам и знакомым (или могли бы Вы ее рекомендовать, если бы была возможность выбора организации)?</t>
  </si>
  <si>
    <t>Сумма по полю Удовлетворены организационными условиями предоставления услуг (графиком работы организации, подразделения, отдельных специалистов и прочее)?</t>
  </si>
  <si>
    <t>Сумма по полю Удовлетворены ли Вы в целом условиями оказания услуг в организации?</t>
  </si>
  <si>
    <t>Количество по полю номер</t>
  </si>
  <si>
    <t>Номер Анкеты</t>
  </si>
  <si>
    <t>Выберите Вашу образовательную организацию</t>
  </si>
  <si>
    <t>Открытость и доступность информации об организацииСоответствие информации о деятельности образовательной организации, размещенной на ИНФОРМАЦИОННЫХ СТЕНДАХ в помещении организации, перечню информации и требованиям к ней, установленным нормативными правовыми актами..R1</t>
  </si>
  <si>
    <t>Открытость и доступность информации об организацииСоответствие информации о деятельности образовательной организации, размещенной на ОФИЦИАЛЬНОМ САЙТЕ организации, перечню информации и требованиям к ней, установленным нормативными правовыми актами..1</t>
  </si>
  <si>
    <t>Обеспечение на официальном сайте образовательной организации наличия и функционирования дистанционных способов обратной связи и взаимодействия с получателями услуг..R1</t>
  </si>
  <si>
    <t>Комфортность условий предоставления услугОбеспечение в организации комфортных условий для предоставления услуг.1</t>
  </si>
  <si>
    <t>Доступность услуг для инвалидовОборудование территории, прилегающей к образовательной организации, и ее помещений с учетом доступности инвалидов.</t>
  </si>
  <si>
    <t>Обеспечение в образовательной организации условий доступности, позволяющих инвалидам получать образовательные услуги наравне с другими, включая:</t>
  </si>
  <si>
    <t>Ваши пожелания и предложения по улучшению условий оказания услуг в Вашей образовательной организации</t>
  </si>
  <si>
    <t>Информация о месте нахождения образовательной организации и ее филиалов (при наличии)</t>
  </si>
  <si>
    <t>Информация о режиме, графике работы</t>
  </si>
  <si>
    <t>Информация о контактных телефонах и об адресах электронной почты</t>
  </si>
  <si>
    <t>Лицензии на осуществление образовательной деятельности (с приложениями)</t>
  </si>
  <si>
    <t>Свидетельства о государственной аккредитации (с приложениями)</t>
  </si>
  <si>
    <t>Информация об учебных планах реализуемых образовательных программ с приложением их копий</t>
  </si>
  <si>
    <t>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</si>
  <si>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Информация о сроке действия государственной аккредитации образовательных программ (при наличии* государственной аккредитации)</t>
  </si>
  <si>
    <t>Информация о результатах приема по каждой профессии, специальности ср.проф.образования (при наличии вступ.испытаний) (на места, финансируемые за счет бюдж.ассигнований и по договорам об образовании за счет средств ФЛ и/или ЮЛ) с указанием средней суммы набранных баллов по всем вступ.испытаниям</t>
  </si>
  <si>
    <t>Информация об условиях питания обучающихся, в том числе инвалидов и лиц с ограниченными возможностями здоровья (при наличии)*</t>
  </si>
  <si>
    <t>Информация о наличии и порядке оказания платных образовательных услуг (при наличии)*</t>
  </si>
  <si>
    <t>1
телефон</t>
  </si>
  <si>
    <t>2
электронная почта</t>
  </si>
  <si>
    <t>3
электронные сервисы
(форма для подачи
электронного
обращения (жалобы,
предложения),
получение
консультации по
оказываемым услугам
и пр.)</t>
  </si>
  <si>
    <t>4
раздел «Часто
задаваемые вопросы»</t>
  </si>
  <si>
    <t>5
техническая
возможность
выражения
получателем услуг
мнения о качестве
условий оказания услуг
образовательной
организацией (наличие
анкеты для опроса
граждан или
гиперссылки на нее)</t>
  </si>
  <si>
    <t>6
иной дистанционный
способ
взаимодействия</t>
  </si>
  <si>
    <t>1
наличие комфортной зоны отдыха (ожидания),
оборудованной соответствующей мебелью</t>
  </si>
  <si>
    <t>2
наличие и понятность навигации внутри
образовательной организации,</t>
  </si>
  <si>
    <t>3
доступность питьевой воды (наличие
работающего кулера),</t>
  </si>
  <si>
    <t>4
наличие и доступность санитарно-гигиенических
помещений (чистота помещений, наличие мыла,
воды, туалетной бумаги и пр.),</t>
  </si>
  <si>
    <t>5
санитарное состояние помещений
образовательной организации. Критерии: нет
замечаний/есть замечания (какие именно,
укажите:____________________</t>
  </si>
  <si>
    <t>1
наличие оборудованных групп
пандусами/подъемными платформами;</t>
  </si>
  <si>
    <t>2
наличие выделенных стоянок для автотранспортных
средств инвалидов</t>
  </si>
  <si>
    <t>3
наличие адаптированных лифтов, поручней,
расширенных дверных проемов,</t>
  </si>
  <si>
    <t>4
наличие сменных кресел-колясок,</t>
  </si>
  <si>
    <t>5
наличие специально оборудованных санитарно-
гигиенических помещений в организации.</t>
  </si>
  <si>
    <t>1
дублирование для инвалидов по слуху и зрению
звуковой и зрительной информации</t>
  </si>
  <si>
    <t>2
дублирование надписей, знаков и иной текстовой и
графической информации знаками, выполненными
рельефно-точечным шрифтом Брайля</t>
  </si>
  <si>
    <t>3
возможность представления инвалидам по слуху (слуху
и зрению) услуг сурдопереводчика
(тифлосурдопереводчика)</t>
  </si>
  <si>
    <t>4
наличие альтернативной версии официального сайта
организации в сети "Интернет" для инвалидов по
зрению</t>
  </si>
  <si>
    <t>5
помощь оказываемая работниками организации,
прошедшими необходимое обучение
(инструктирование) (возможность сопровождения
работниками организации)</t>
  </si>
  <si>
    <t>на дому</t>
  </si>
  <si>
    <t>1.1.1. И.стенд макс.</t>
  </si>
  <si>
    <t>1.1.2. И.сайт  макс.</t>
  </si>
  <si>
    <t>ё</t>
  </si>
  <si>
    <t>ОНЛАЙН БЛАНКИ</t>
  </si>
  <si>
    <t xml:space="preserve">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</si>
  <si>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Локальные нормативные акты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</si>
  <si>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Образовательные организации, реализующие общеобразовательные программы, дополнительно указывают наименование образовательной программы*</t>
  </si>
  <si>
    <t>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</si>
  <si>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 xml:space="preserve">1.	Информация  о дате создания образовательной организации </t>
  </si>
  <si>
    <t>2.	Информация об учредителе/учредителях образовательной организации</t>
  </si>
  <si>
    <t>3.	Информация о месте нахождения образовательной организации и ее филиалов (при наличии)</t>
  </si>
  <si>
    <t>4.	Информация о режиме, графике работы</t>
  </si>
  <si>
    <t>5.	Информация о контактных телефонах и об адресах электронной почты</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</si>
  <si>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</si>
  <si>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</si>
  <si>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</si>
  <si>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</si>
  <si>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</si>
  <si>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</si>
  <si>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12.	Локальные нормативные акты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</si>
  <si>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13.	Отчет о результатах самообследования</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</si>
  <si>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</si>
  <si>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(при наличии)*</t>
  </si>
  <si>
    <t>16.	Предписания органов, осуществляющих государственный контроль (надзор) в сфере образования, отчеты об исполнении таких предписаний (при наличии)*</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</si>
  <si>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</si>
  <si>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</si>
  <si>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</si>
  <si>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</si>
  <si>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</si>
  <si>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22.	Информация об учебных планах реализуемых образовательных программ с приложением их копий</t>
  </si>
  <si>
    <t>23.	Информация об аннотации к рабочим программам дисциплин (по каждой дисциплине в составе образовательной программы) с приложением их копий (при наличии)*</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</si>
  <si>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</si>
  <si>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</si>
  <si>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</si>
  <si>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27.	Информация об использовании при реализации указанных образовательных программ электронного обучения и дистанционных образовательных технологий (при наличии)*</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</si>
  <si>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языках, на которых осуществляется образование (обучение)</t>
  </si>
  <si>
    <t>29.	Наименование образовательной программы (для образовательных организаций, реализующих общеобразовательные программы)*</t>
  </si>
  <si>
    <t>30. Уровень образования (для организаций, реализующих профес.образов.программы)</t>
  </si>
  <si>
    <t>31. Код и наименование профессии, специальности, направления подготовки  (для организаций, реализующих профес.образов.программы)</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</si>
  <si>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организаций доп.проф.образования)</t>
  </si>
  <si>
    <t>33. Информация о результатах приема по каждой профессии, специальности ср.проф.образования (при наличии вступ.испытаний) (на места, финансируемые за счет бюдж.ассигнований и по договорам об образовании за счет средств ФЛ и/или ЮЛ) с указанием ср.суммы набранных баллов по всем вступ.испытаниям</t>
  </si>
  <si>
    <t xml:space="preserve">34.	Информация о федеральных государственных образовательных стандартах и об образовательных стандартах с приложением их копий (при наличии). Допускается вместо копий федеральных государственных образовательных стандартов и образовательных стандартов размещать гиперссылки на соответствующие документы на сайте Минобрнауки России </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</si>
  <si>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</si>
  <si>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</si>
  <si>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 xml:space="preserve">37.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</si>
  <si>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38.	Информация об обеспечении доступа в здания образовательной организации инвалидов и лиц с ограниченными возможностями здоровья </t>
  </si>
  <si>
    <t>39.	Информация об условиях питания обучающихся, в том числе инвалидов и лиц с ограниченными возможностями здоровья (при наличии)*</t>
  </si>
  <si>
    <t xml:space="preserve">40.	Информация об условиях охраны здоровья обучающихся, в том числе инвалидов и лиц с ограниченными возможностями здоровья </t>
  </si>
  <si>
    <t xml:space="preserve">41.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</si>
  <si>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42.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</si>
  <si>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43.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t>
  </si>
  <si>
    <t>44.	Информация о наличии и условиях предоставления обучающимся стипендий, мер социальной поддержки (при наличии)*</t>
  </si>
  <si>
    <t>45.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(при наличии)*</t>
  </si>
  <si>
    <t>46. Информация о трудоустройстве выпускников (при наличии)</t>
  </si>
  <si>
    <t>47.	Информация о наличии и порядке оказания платных образовательных услуг (при наличии)*</t>
  </si>
  <si>
    <t>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</si>
  <si>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49.	Информация о поступлении финансовых и материальных средств и об их расходовании по итогам финансового года</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</si>
  <si>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</si>
  <si>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ДО</t>
  </si>
  <si>
    <t>город Буйнакск</t>
  </si>
  <si>
    <t>МКДОУ «ЦРР – Детский сад №8»</t>
  </si>
  <si>
    <t>Рассмотреть возможность организации работы по созданию условий о
доступности услуг для инвалидов, позволяющие получать услуги наравне с
другими воспитанниками.
Обеспечить наличие специально оборудованных санитарно-гигиенических помещений для инвалидов и лиц с ОВЗ.</t>
  </si>
  <si>
    <t>МКДОУ «Детский сад № 9»</t>
  </si>
  <si>
    <t>Приобрести игровое оборудование для детской  площадки во дворе сада. Замена ограждения вокруг ДОУ. Сделать косметический евроремонт в групповых помещениях.</t>
  </si>
  <si>
    <t>МКДОУ «Детский сад № 10 г.Буйнакска»</t>
  </si>
  <si>
    <t>Мы находимся в приспособленном  1- этажном здании, 1975г. постройки.Капитального ремонта  в здании не проводилось.Требуется полная реконструкция здания МКДОУ№10 в соответствии с требованиями  по доступной среде и согласно требованиям Сан Пин  2.4.1.3049-13.</t>
  </si>
  <si>
    <t>МКДОУ «Детский сад № 11»</t>
  </si>
  <si>
    <t>Иметь возможность улучшить доступную среду для работы с инвалидами, людьми с ограниченными возможностями.</t>
  </si>
  <si>
    <t>МКДОУ «Детский сад № 15»</t>
  </si>
  <si>
    <t>Здание ДОУ построено в 1971 году под школу после землетрясения 14 мая 1970 года.
С 1981 года функционирует как дошкольное учреждение. 
Здание не типовое, приспособленное, требует полной реконструкции в соответствии с требованиями СанПиН и реализации программы по "Доступной среде".</t>
  </si>
  <si>
    <t>МКДОУ «Детский сад № 20»</t>
  </si>
  <si>
    <t>Улучшения качества доступной среды</t>
  </si>
  <si>
    <t>город Дагестанские Огни</t>
  </si>
  <si>
    <t>МБДОУ «Детский сад №5 «Дружба» г. Дагестанские Огни</t>
  </si>
  <si>
    <t>Улучшение материально технической оснащенности , обеспечение методическим пособием ДОУ, строительство физкультурного кабинета, спортивной площадки и кабинетов для дополнительного образования.Создать комфортные  условия для детей инвалидов.</t>
  </si>
  <si>
    <t>МБДОУ «Детский сад №6 «Орленок» г. Дагестанские Огни</t>
  </si>
  <si>
    <t>Мы хотим улучшить и создать условия для инвалидов,но из-за отсутствия финансирования реализовать эти планы не предоставляется возможным.</t>
  </si>
  <si>
    <t>город Дербент</t>
  </si>
  <si>
    <t>МБДОУ «Детский сад №23»</t>
  </si>
  <si>
    <t>3</t>
  </si>
  <si>
    <t>МБДОУ «Детский сад №24 «Пчёлка»</t>
  </si>
  <si>
    <t>Провести канализацию</t>
  </si>
  <si>
    <t>МБДОУ «Детский сад № 25 «Золушка»</t>
  </si>
  <si>
    <t>Процветания и успехов детскому саду 25</t>
  </si>
  <si>
    <t>МБДОУ «ЦРР - Детский сад № 28 «Дельфин»</t>
  </si>
  <si>
    <t>Все хорошо</t>
  </si>
  <si>
    <t>МБДОУ «Детский сад №29 «Колокольчик»</t>
  </si>
  <si>
    <t xml:space="preserve"> </t>
  </si>
  <si>
    <t>Пожеланий и предложений нет</t>
  </si>
  <si>
    <t>МБДОУ «ЦРР - Детский сад №30 «Улыбка»</t>
  </si>
  <si>
    <t>Улучшения качества образовательных услуг для Лёней ОВЗ</t>
  </si>
  <si>
    <t>МБДОУ «Детский сад №31 «Росинка»</t>
  </si>
  <si>
    <t>Учреждение ликвидировано. Пожеланий нет</t>
  </si>
  <si>
    <t>МБДОУ «ЦРР - Детский сад №33 «Русалочка»</t>
  </si>
  <si>
    <t>Желаю всем здоровья</t>
  </si>
  <si>
    <t>город Избербаш</t>
  </si>
  <si>
    <t>МБДОУ «ЦРР - Детский сад №8»</t>
  </si>
  <si>
    <t>Улучшить материально-техническую базу детского сада.</t>
  </si>
  <si>
    <t>МКДОУ «Детский сад №10»</t>
  </si>
  <si>
    <t>процветания</t>
  </si>
  <si>
    <t>МКДОУ «ЦРР - Детский сад №11»</t>
  </si>
  <si>
    <t>Улучшить материальную базу ДОУ</t>
  </si>
  <si>
    <t>МКДОУ «ЦРР - Детский сад №12»</t>
  </si>
  <si>
    <t>улучшение материально технической базы учреждения , финансовое обеспечение</t>
  </si>
  <si>
    <t>МКДОУ «Детский сад №13»</t>
  </si>
  <si>
    <t>Нет</t>
  </si>
  <si>
    <t>МКДОУ «Детский сад №14»</t>
  </si>
  <si>
    <t>Требуется дополнительное финансирование для улучшения санитарного и материально-технического состояния детского сада.</t>
  </si>
  <si>
    <t>город Каспийск</t>
  </si>
  <si>
    <t>МБДОУ «Детский сад №32 «Соколенок»</t>
  </si>
  <si>
    <t>Необходимо финансирование для доступной среды, для ее улучшения и доведение ее до идеальной</t>
  </si>
  <si>
    <t>город Кизилюрт</t>
  </si>
  <si>
    <t>МКДОУ «Детский сад №9 «Колосок»</t>
  </si>
  <si>
    <t>работать над недоработками</t>
  </si>
  <si>
    <t>МКДОУ «Детский сад №10 «Энергетик»</t>
  </si>
  <si>
    <t>Нуждаемся в дополнительных помещениях для специалистов.</t>
  </si>
  <si>
    <t>МКДОУ «Детский сад № 11 «Колокольчик»</t>
  </si>
  <si>
    <t>Для полной реализации поставленных задач в ДОУ необходимы и соответствующие квалифицированные специалисты узкого профиля: логопеды, дефектологи и др. На сегодняшний день мы испытываем нехватку в данных специалистах в городе.</t>
  </si>
  <si>
    <t>город Кизляр</t>
  </si>
  <si>
    <t>МКДОУ «Детский сад № 8 «Репка»</t>
  </si>
  <si>
    <t>Улучшение материальной базы</t>
  </si>
  <si>
    <t>МКДОУ «Детский сад № 9 «Красная Шапочка»</t>
  </si>
  <si>
    <t>методическое обеспечение, нехватка кадров</t>
  </si>
  <si>
    <t>МКДОУ «Детский сад №10 «Золотой Ключик»</t>
  </si>
  <si>
    <t>Предложений нет</t>
  </si>
  <si>
    <t>МКДОУ «ЦРР-Детский сад № 11 «Олимпийский Мишка»</t>
  </si>
  <si>
    <t>все устраивает</t>
  </si>
  <si>
    <t>МКДОУ «Детский сад № 12 «Буратино»</t>
  </si>
  <si>
    <t>Обновление игровых безопасных площадок.</t>
  </si>
  <si>
    <t>МКДОУ «Детский сад № 13 «Светлячок»</t>
  </si>
  <si>
    <t>Оборудовать детские площадки на территории детскогр сада</t>
  </si>
  <si>
    <t>МКДОУ «Детский сад № 14 «Радуга»</t>
  </si>
  <si>
    <t>Постройка физкультурного зала</t>
  </si>
  <si>
    <t>город Махачкала</t>
  </si>
  <si>
    <t>МБДОУ «Детский сад №9 комбинированного вида»</t>
  </si>
  <si>
    <t>Регулярное финансирование материально-технической базы.</t>
  </si>
  <si>
    <t>МБДОУ «Детский сад №11 «Чебурашка»</t>
  </si>
  <si>
    <t>Скорейшего завершения реализации программы «Доступная среда»</t>
  </si>
  <si>
    <t>МБДОУ «Детский сад №12 присмотра и оздоровления для детей с туберкулезной интоксикацией»</t>
  </si>
  <si>
    <t>Плодотворной работы!</t>
  </si>
  <si>
    <t>МБДОУ «Детский сад №29»</t>
  </si>
  <si>
    <t>Включить в программу Доступная среда. Построить пристройку с помещениями для медкабинета, музыкального и физкультурного зала</t>
  </si>
  <si>
    <t>МБДОУ «Детский сад № 40 «</t>
  </si>
  <si>
    <t>Участие в возможной федеральной или региональной программе по улучшению качества предоставляемых услуг для детей инвалидов или детей с  ОВЗ . "Безопасная среда" или "Доступна, среда" . 
Необходимость наличия  в штатном расписании специалистов - педагогов по коррекционной работе .</t>
  </si>
  <si>
    <t>МБДОУ «ЦРР - Детский сад № 43»</t>
  </si>
  <si>
    <t>Завершение проведения капитального ремонта, благоустройство территории</t>
  </si>
  <si>
    <t>МБДОУ «Детский сад № 47» комбинированного вида</t>
  </si>
  <si>
    <t>Продолжение ремонтных работ и условий</t>
  </si>
  <si>
    <t>МБДОУ «Детский сад №53 общеразвивающего вида»</t>
  </si>
  <si>
    <t>Создание условий для воспитанников с ОВЗ</t>
  </si>
  <si>
    <t>МБДОУ «Детский сад № 56»</t>
  </si>
  <si>
    <t>Хотелось бы улучшения материально-технического обеспечения</t>
  </si>
  <si>
    <t>МБДОУ «ЦРР - Детский сад № 62 «</t>
  </si>
  <si>
    <t>------</t>
  </si>
  <si>
    <t>МБДОУ «Детский сад №63»</t>
  </si>
  <si>
    <t>оснащение предметно развивающей среды.</t>
  </si>
  <si>
    <t>МБДОУ «Детский сад №65 комбинированного вида»</t>
  </si>
  <si>
    <t>.</t>
  </si>
  <si>
    <t>МБДОУ «ЦРР - Детский сад №69 «Светофорик»</t>
  </si>
  <si>
    <t>Спасибо всем кто принимал участие</t>
  </si>
  <si>
    <t>МБДОУ «Детский сад № 72»</t>
  </si>
  <si>
    <t>Улучшение материального обеспечения пед процесса и з/п педагогов</t>
  </si>
  <si>
    <t>МБДОУ «Детский сад № 76» комбинированного вида</t>
  </si>
  <si>
    <t>Доступная среда</t>
  </si>
  <si>
    <t>МБДОУ «ЦРР - Детский сад №81»</t>
  </si>
  <si>
    <t>Создать комфортную среду для людей с ограниченными возможностями</t>
  </si>
  <si>
    <t>МБДОУ «ЦРР - Детский сад № 84»</t>
  </si>
  <si>
    <t>Создавать комфортные условия получения образовательных услуг в целях повышения качества обучения и развивать материально-техническую базу учреждения. 2. Продолжить системную деятельность по созданию благоприятных условий</t>
  </si>
  <si>
    <t>МБДОУ «Детский сад № 88 комбинированного вида»</t>
  </si>
  <si>
    <t>МБДОУ «Детский сад № 91»</t>
  </si>
  <si>
    <t>Помощь в улучшении материально- технической оснащённости учреждения</t>
  </si>
  <si>
    <t>МБДОУ «Центр коррекции - Детский сад № 95»</t>
  </si>
  <si>
    <t>город Хасавюрт</t>
  </si>
  <si>
    <t>МКДОУ «Детский сад № 7 «Улыбка»</t>
  </si>
  <si>
    <t>МКДОУ «ЦРР - Детский сад №8 «Крепыш»</t>
  </si>
  <si>
    <t>Возможность оказания платных образовательных услуг, и уменьшений количества воспитанников в группах для проведения ориентированно- личного подхода</t>
  </si>
  <si>
    <t>МКДОУ «Детский сад № 11 «Светлячок»</t>
  </si>
  <si>
    <t>нас все устраивает</t>
  </si>
  <si>
    <t>МБДОУ Детский сад «Солнышко»</t>
  </si>
  <si>
    <t>город Южно-Сухокумск</t>
  </si>
  <si>
    <t xml:space="preserve">МКДОУ «Детский сад №2 «Ивушка» </t>
  </si>
  <si>
    <t>Все устраивает</t>
  </si>
  <si>
    <t>МКДОУ «Детский сад №3 «Ромашка»</t>
  </si>
  <si>
    <t>МКДОУ «Детский сад №5 «Солнышко»</t>
  </si>
  <si>
    <t>Все умтраивает.</t>
  </si>
  <si>
    <t>Агульский район</t>
  </si>
  <si>
    <t>МКДОУ «Колосок»</t>
  </si>
  <si>
    <t>Дальнейших успехов и повышение зарплаты</t>
  </si>
  <si>
    <t>МКДОУ «Родничок»</t>
  </si>
  <si>
    <t>Не имею</t>
  </si>
  <si>
    <t>МКДОУ «ДЮСШ № 2»</t>
  </si>
  <si>
    <t>Добра, мира и процветания!</t>
  </si>
  <si>
    <t>Акушинский район</t>
  </si>
  <si>
    <t>МКДОУ «Акушинский детский сад»</t>
  </si>
  <si>
    <t>Требуется строительство нового типового здания детского сада, которое отвечал требованиям Росспотребнодзора и увеличивающемуся контингенту дошкольников.</t>
  </si>
  <si>
    <t>МКДОУ «В/Мулебкинский детский сад»</t>
  </si>
  <si>
    <t>Нужен ремонт!</t>
  </si>
  <si>
    <t>МКДОУ «Тебекмахинский Детский Сад «Солнышко»</t>
  </si>
  <si>
    <t>самый лучший садик</t>
  </si>
  <si>
    <t>МКДОУ «Усишинский детский сад» №1</t>
  </si>
  <si>
    <t>строительство типового детского сада</t>
  </si>
  <si>
    <t>МКДОУ «Усишинский детский сад» №2</t>
  </si>
  <si>
    <t>Строительство типового детского сада</t>
  </si>
  <si>
    <t>Ахвахский район</t>
  </si>
  <si>
    <t>МБДОУ «Цолодинский д/сад «Улыбка»</t>
  </si>
  <si>
    <t>улучшить материально-техническое состояние образовательной организации.</t>
  </si>
  <si>
    <t>МБДОУ «Лологонитлинский д/сад «Тархо»</t>
  </si>
  <si>
    <t>оснастить ДОУ необходимым в настоящее время  материально техническими современными средствами</t>
  </si>
  <si>
    <t>МБДОУ «Кудиябросинский д/сад «Ласточка»</t>
  </si>
  <si>
    <t>Надо сделать теплые туалеты</t>
  </si>
  <si>
    <t>МБДОУ «Тад-Магитлинский д/сад «Орленок»</t>
  </si>
  <si>
    <t>Хочу чтоб у нас был типовой детский сад</t>
  </si>
  <si>
    <t>МБДОУ «Тукитинский д/сад «Радуга»</t>
  </si>
  <si>
    <t>Построить нам новый садик</t>
  </si>
  <si>
    <t>Ахтынский район</t>
  </si>
  <si>
    <t>МКДОУ «Солнышко»</t>
  </si>
  <si>
    <t>Строительство типового здания</t>
  </si>
  <si>
    <t xml:space="preserve">Бабаюртовский район </t>
  </si>
  <si>
    <t>МКДОУ детские ясли «Елочка»</t>
  </si>
  <si>
    <t>всего наилучшего .</t>
  </si>
  <si>
    <t>МКДОУ детский сад «Дружба»</t>
  </si>
  <si>
    <t>Желаем  улучшения  и процветания  нашему саду.</t>
  </si>
  <si>
    <t>МКДОУ детский сад «Радуга»</t>
  </si>
  <si>
    <t>Постройка типового садика!!!</t>
  </si>
  <si>
    <t>Ботлихский район</t>
  </si>
  <si>
    <t>МКОУ  «Детский сад «Орленок» с. Гагатли»</t>
  </si>
  <si>
    <t>Построит типовое здание для садика .</t>
  </si>
  <si>
    <t>МКОУ  «Детский сад «Теремок» с. Годобери»</t>
  </si>
  <si>
    <t>Старое здание приспособленное под садик. Нужен типовой садик со всеми удобствами. Хорошо было бы. если обратили бы на нас внимание. В садике не имеется физкультурно-музыкального зала. Трудно проводить эти занятия и мероприятия. Садик маленький и много детей остаются без мест. Село большое.</t>
  </si>
  <si>
    <t>Буйнакский район</t>
  </si>
  <si>
    <t>МБДОУ «Радуга» общеразвивающего вида с. В. Казанище</t>
  </si>
  <si>
    <t>Иметь типовой садик.</t>
  </si>
  <si>
    <t>МКДОУ «Радуга» общеразвивающего вида с. Н. Казанище</t>
  </si>
  <si>
    <t>Реконструкция нового сада</t>
  </si>
  <si>
    <t>МКДОУ «Яшлыкъ» общеразвивающего вида с. Кафыр-Кумух</t>
  </si>
  <si>
    <t>Желаем, чтобы приобретенный ценный опыт способствовал достижению еще более высоких результатов, а накопленный потенциал помог реализовать самые дерзкие замыслы. Уверены, что благодаря грамотному подходу, высокой ответственности и применению новейших технологий в работе, все грандиозные планы будут воплощены в жизнь. Успехов и процветания нашему детскому саду!</t>
  </si>
  <si>
    <t>МКДОУ «Ласточка» с. Манасаул</t>
  </si>
  <si>
    <t>Хотелось бы, чтоб сад был оснощен всеми необходимыми помещениями</t>
  </si>
  <si>
    <t>МКДОУ «Теремок» общеразвивающего вида с.Апши</t>
  </si>
  <si>
    <t>В нашем ДОУ есть проблема в нехватке квадратуры в здании и на территории детского сада. Хотелось бы, чтобы построили новый детский сад , соответствующий требованиям</t>
  </si>
  <si>
    <t>МКДОУ «Родничок» общеразвивающего вида с. Эрпели</t>
  </si>
  <si>
    <t>Работа наша – кропотливая, требующая большой отдачи душевных сил и энергии. Поэтому я пожелаю, чтобы вы получали от нее столько же удовлетворения, радости и всяческих благ, сколько отдаете ей сил, терпения и времени.</t>
  </si>
  <si>
    <t>МБДОУ «Берхи» с. Чанкурбе</t>
  </si>
  <si>
    <t>10</t>
  </si>
  <si>
    <t>Гергебильский район</t>
  </si>
  <si>
    <t>МКДОУ «Детский сад «Дюймовочка» с. Кудутль</t>
  </si>
  <si>
    <t>Хотелось бы актового зала или музыкального зала</t>
  </si>
  <si>
    <t>Гумбетовский район</t>
  </si>
  <si>
    <t>МКДОУ «Детский сад «Соколенок»</t>
  </si>
  <si>
    <t>Капитальный ремонт всех помещений .Подстройка кабинетов для медицинского обслуживания. Создать условия для инвалидов.</t>
  </si>
  <si>
    <t>МКДОУ «Детский сад «Радуга»</t>
  </si>
  <si>
    <t>Реконструкция помещений в соответствии с требованиями САНПИНа</t>
  </si>
  <si>
    <t>МКДОУ «Детский сад «Ромашка»</t>
  </si>
  <si>
    <t>У нас здание приспособленное. Хотелось бы иметь типовой садик</t>
  </si>
  <si>
    <t>Гунибский район</t>
  </si>
  <si>
    <t>МКДОУ «Детский сад № 5» с. Кегер</t>
  </si>
  <si>
    <t>Нет пожеланий</t>
  </si>
  <si>
    <t>МКДОУ «Детский сад № 10» с. Мегеб</t>
  </si>
  <si>
    <t>Условия оказания услуг  образовательной организации хорошин замечаний нет</t>
  </si>
  <si>
    <t>МКДОУ «Детский сад № 12» с. Ругуджа</t>
  </si>
  <si>
    <t>МКДОУ «Детский сад № 15» с. Согратль</t>
  </si>
  <si>
    <t>Успехов в работе !</t>
  </si>
  <si>
    <t>МКДОУ «Детский сад № 17» С.Хиндах</t>
  </si>
  <si>
    <t>МКДОУ «Детский сад № 21» С.Шулани</t>
  </si>
  <si>
    <t>Провести интернет</t>
  </si>
  <si>
    <t>Дахадаевский район</t>
  </si>
  <si>
    <t>МКДОУ общеразвивающего вида «Детский сад №1»</t>
  </si>
  <si>
    <t>Улучшить условия</t>
  </si>
  <si>
    <t>МКДОУ общеразвивающего вида «Детский сад №2»</t>
  </si>
  <si>
    <t>Улучшить условия по требованиям  
 Роспотребнадзора</t>
  </si>
  <si>
    <t>МКДОУ «Кищинский детский сад «Радуга»</t>
  </si>
  <si>
    <t>Чтобы помещения соответствовали сан.требованиям и требованиям Роспотребнадзора</t>
  </si>
  <si>
    <t>Дербентский район</t>
  </si>
  <si>
    <t>МБДОУ «Детский сад «Алена» поселка Белиджи»</t>
  </si>
  <si>
    <t>МБДОУ «Детский сад «Чебурашка» пос. Белиджи</t>
  </si>
  <si>
    <t>Удача и процветания детскому саду</t>
  </si>
  <si>
    <t>МБДОУ «Детский сад № 1» села Хазар</t>
  </si>
  <si>
    <t xml:space="preserve">Казбековский район </t>
  </si>
  <si>
    <t>МКДОУ «Детский сад общеразвивающего вида «Буратино» с приоритетным экологическим направлением»</t>
  </si>
  <si>
    <t>Доу находится в арендованном помещении. Постройка нового сада.</t>
  </si>
  <si>
    <t>МКДОУ «Детский сад общеразвивающего вида «Улыбка»</t>
  </si>
  <si>
    <t>Физкультурный музыкальный зал</t>
  </si>
  <si>
    <t>МКДОУ «Детский сад «Лачен»</t>
  </si>
  <si>
    <t>Создание специальных условий для  детей - инвалидов, расширение  спортивной зоны для детей во дворе</t>
  </si>
  <si>
    <t>МКДОУ «Детский сад №1 «Ромашка»</t>
  </si>
  <si>
    <t>Уменьшить количество детей в группах</t>
  </si>
  <si>
    <t>МКДОУ «Детский сад общеразвивающего вида №2 «Солнышко»</t>
  </si>
  <si>
    <t>Выделить средства для создания условий детям с ОВЗ и детям инвалидам</t>
  </si>
  <si>
    <t>МКДОУ «Детский сад «Солнышко»</t>
  </si>
  <si>
    <t>Приобретение ИКТ для ДОУ</t>
  </si>
  <si>
    <t>МКДОУ «Детский сад «Чебурашка»</t>
  </si>
  <si>
    <t>Улучшение музыкального оборудования</t>
  </si>
  <si>
    <t>МКДОУ «Детский сад «Ласточка»</t>
  </si>
  <si>
    <t>Приобретение спортивного оборудования</t>
  </si>
  <si>
    <t>Улучшение материально-технической базы</t>
  </si>
  <si>
    <t xml:space="preserve">Кайтагский район </t>
  </si>
  <si>
    <t>МКДОУ «Ромашка» № 5</t>
  </si>
  <si>
    <t>Неимею</t>
  </si>
  <si>
    <t xml:space="preserve">Карабудахкентский район </t>
  </si>
  <si>
    <t>МБДОУ «Детский сад №6 «Теремок» с.Доргели</t>
  </si>
  <si>
    <t>МБДОУ «Детский сад №7 «Ласточка» с.Параул</t>
  </si>
  <si>
    <t>Я, хотела бы, чтобы « Детсад №7 «Ласточка»  обеспечили оснащением мебелью, для детей инвалидов и ОВЗ</t>
  </si>
  <si>
    <t>МБДОУ «Детский сад №8 «Ручеек» с.Гели</t>
  </si>
  <si>
    <t>Провести работу по устранению частичной неудовлетворенности граждан, выявленной в ходе опросов, в части:
комфортности условий предоставления услуг;
доступности услуг для инвалидов;
условий оказания услуг в организации.
доброжелательности, вежливости работников организации;
полноты и доступности информации о деятельности организации, размещенной на информационных стендах, на официальном сайте организации.</t>
  </si>
  <si>
    <t>МБДОУ «Детский сад №9 «Ромашка» п.Манас</t>
  </si>
  <si>
    <t>Создавать комфортные условия получения образовательных услуг в целях повышения качества обучения и развивать материально-техническую базу учреждения.Продолжить системную деятельность по созданию благоприятных условий для раскрытия профессионализма и общечеловеческих ценностей работников образовательного учреждения.</t>
  </si>
  <si>
    <t>МБДОУ «Детский сад №13 «Родничок» с.Гурбуки</t>
  </si>
  <si>
    <t>1</t>
  </si>
  <si>
    <t>МБДОУ «Детский сад №14 «Сказка» с.К-кент</t>
  </si>
  <si>
    <t>МБДОУ «Детский сад №15 «Звездочка» с.Агачаул</t>
  </si>
  <si>
    <t>Всего наилучшего. Процветания</t>
  </si>
  <si>
    <t>МБДОУ «Детский сад №16 «Золушка» с.Карабудахкент</t>
  </si>
  <si>
    <t>Дальнейшего процветание детских садов</t>
  </si>
  <si>
    <t>МБДОУ «Детский сад №17 «Анжи» с.Губден</t>
  </si>
  <si>
    <t>Удовлетворительно</t>
  </si>
  <si>
    <t>МБДОУ «Детский сад №18 «Ясмина» с.н.Параул</t>
  </si>
  <si>
    <t>Хотелось бы оборудовать наш сад пандусами</t>
  </si>
  <si>
    <t>МБДОУ «Детский сад №19 «Карапуз» с. Манаскент</t>
  </si>
  <si>
    <t>Хотелось бы больше преимуществ, со временем надеемся улучшить качества должным образом</t>
  </si>
  <si>
    <t>МБДОУ «Детский сад №20 «Счастливый малыш» с.Агачаул</t>
  </si>
  <si>
    <t>Создать максимальный комфорт для воспитанников</t>
  </si>
  <si>
    <t>МБДОУ «Детский сад №15 «Счастливое детство» п.Ачису</t>
  </si>
  <si>
    <t>Хотелось бы дополнительно увеличить помещение садика.</t>
  </si>
  <si>
    <t>МБДОУ «Детский сад №21 «Волшебник» с.Губден</t>
  </si>
  <si>
    <t>Удовлетворено</t>
  </si>
  <si>
    <t>МБДОУ «Детский сад №22 «Замок детства» с.Гурбуки</t>
  </si>
  <si>
    <t>В дальнейшем создать все условия для детей с ограниченными возможностями</t>
  </si>
  <si>
    <t>МБДОУ «Детский сад №23 «Страна чудес» с. Гурбуки</t>
  </si>
  <si>
    <t xml:space="preserve">Каякентский район </t>
  </si>
  <si>
    <t>МКДОУ «Детский сад №1 с. Алходжакент»</t>
  </si>
  <si>
    <t>Достаточное финансирование ДОУ государством для завершения работ</t>
  </si>
  <si>
    <t>МКДОУ «Детский сад №2 с. Алходжакент»</t>
  </si>
  <si>
    <t>Хотелось чтоб новый садик построили с условиями СанПин, на 50 мест.Вот и все пожелания</t>
  </si>
  <si>
    <t>МКДОУ «Детский сад» с.Герга</t>
  </si>
  <si>
    <t>1.Совершенствование материально-технической базы: ремонт
помещений, комплектование и обновление книжно- журнального фонда.</t>
  </si>
  <si>
    <t>МКДОУ «Детский сад» с.Дружба</t>
  </si>
  <si>
    <t>Пополнить предметно-пространственную среду и дополнить двор оборудованием</t>
  </si>
  <si>
    <t>МКДОУ «Детский сад» с.Каранайаул</t>
  </si>
  <si>
    <t>Улучшение материально-технической базы дошкольного учреждения.</t>
  </si>
  <si>
    <t>МКДОУ «Детский сад « Солнышко» с.Каякент</t>
  </si>
  <si>
    <t>Хотелось увеличить количество кабинетов для предоставления образовательных услуг по дополнительным образовательным программам</t>
  </si>
  <si>
    <t>МКДОУ «Детский сад «Радуга» с. Первомайское</t>
  </si>
  <si>
    <t>Ещё лучше обеспечить инвентарем</t>
  </si>
  <si>
    <t>МКДОУ «Детский сад» с. Усемикент</t>
  </si>
  <si>
    <t>1980</t>
  </si>
  <si>
    <t>МКДОУ «Детский сад» с. Утамыш</t>
  </si>
  <si>
    <t>Постройка нового типового детского сада</t>
  </si>
  <si>
    <t xml:space="preserve">Кизилюртовский район </t>
  </si>
  <si>
    <t>Наше село нуждается в постройке нового садика по госстандарту</t>
  </si>
  <si>
    <t>МКДОУ общеразвивающего вида «Детский сад «Ветерок»</t>
  </si>
  <si>
    <t>Приобрести по больше спортивного инвентаря и и оборудование для спортпощадки</t>
  </si>
  <si>
    <t>МКДОУ «Детский сад общеразвивающего вида «Теремок»</t>
  </si>
  <si>
    <t>Хотелось бы чтоб построили новый сад со всеми условиями.</t>
  </si>
  <si>
    <t>МКДОУ «Детский сад «Малыш»</t>
  </si>
  <si>
    <t>Построить новый Детский сад или расширить имеющийся</t>
  </si>
  <si>
    <t>МКДОУ «Детский сад «Звездочка»</t>
  </si>
  <si>
    <t>Удачи и процветания</t>
  </si>
  <si>
    <t>МКДОУ « Детский сад «Радуга»</t>
  </si>
  <si>
    <t>Хотелось расширить детский сад, так как есть острая не хватка мест! !</t>
  </si>
  <si>
    <t>МКДОУ «Детский сад «Сказка»</t>
  </si>
  <si>
    <t>предоставления условий для инвалидов(в случаи их пребывания)</t>
  </si>
  <si>
    <t>МКДОУ «Детский сад общеразвивающего вида «Василек»</t>
  </si>
  <si>
    <t>Приспособить помещения для посещения ДОУ детей с ОВЗ</t>
  </si>
  <si>
    <t xml:space="preserve">Кулинский район </t>
  </si>
  <si>
    <t>МКДОУ «Вихлинский д/с»</t>
  </si>
  <si>
    <t>Левашинский район</t>
  </si>
  <si>
    <t>МКДОУ «Левашинский детский сад «Снежинка»</t>
  </si>
  <si>
    <t>МКДОУ «Левашинский детский сад «Сказка»</t>
  </si>
  <si>
    <t>Хотелось бы финансирования по всем статьям</t>
  </si>
  <si>
    <t>МКДОУ Хаджалмахинский детский сад «Улыбка»</t>
  </si>
  <si>
    <t>Обеспечение компьютерной  классом и интерактивной  доской</t>
  </si>
  <si>
    <t>МКДОУ «Верхне-Абкомахинский детский сад «Дубурлан»</t>
  </si>
  <si>
    <t>Хотелось бы улучшить материально-техническую базу организации.</t>
  </si>
  <si>
    <t>МКДОУ «Карекаданинский детский сад «Чебурашка»</t>
  </si>
  <si>
    <t>Довольна</t>
  </si>
  <si>
    <t>МКДОУ «Куппинский детский сад «Родничок»</t>
  </si>
  <si>
    <t>Нет замечаний</t>
  </si>
  <si>
    <t>МКДОУ Кулецминский детский сад «Соколенок</t>
  </si>
  <si>
    <t>Я желаю нашему садику дальнейшего процветания, успехов в работе, всестороннего развития детишек и исполнились все мечты детишек и перснала</t>
  </si>
  <si>
    <t>МКДОУ «детский сад «Львенок» С. Кутиша</t>
  </si>
  <si>
    <t>желаю детскому саду "Львенок" процветания, здоровья всем деткам, родителям и персоналу садика, а я прилагаю все усилия, чтобы создать комфорт и уют вверенном мне учреждении.</t>
  </si>
  <si>
    <t>МКДОУ Урминский детский сад «Радость»</t>
  </si>
  <si>
    <t>986</t>
  </si>
  <si>
    <t>МКДОУ Урминский ДС «Звездочка»</t>
  </si>
  <si>
    <t>Процветания</t>
  </si>
  <si>
    <t>МКДОУ «Хахитинский детский сад «Райские Птички»</t>
  </si>
  <si>
    <t>Все на высшем уровне в садике</t>
  </si>
  <si>
    <t>МКДОУ «Хахитинский детский сад «Ручеек»</t>
  </si>
  <si>
    <t>улучшить зону ожидания</t>
  </si>
  <si>
    <t>МКДОУ «Джангамахинский детский сад «Непоседа»</t>
  </si>
  <si>
    <t>Финансовая поддержка</t>
  </si>
  <si>
    <t>КАРЛАБКИНСКИЙ детский сад «ЖУРАВЛИК»</t>
  </si>
  <si>
    <t>МКУ «Мекегинский детский сад»</t>
  </si>
  <si>
    <t>Хотелось бы, чтобы выделили 
штаты   инструктора по физической  культуре, логопеда, психолога, по нормативам. Желаю дальнейшего процветания ДОУ</t>
  </si>
  <si>
    <t>Ногайский район</t>
  </si>
  <si>
    <t>МКДОУ детский сад «Ногай Эл» с.Терекли-Мектеб</t>
  </si>
  <si>
    <t>открытие комнаты  отдыха для детей ,комплекс оборудования для детских и игровых площадок, создание  доступной  среды  для детей ОВЗ</t>
  </si>
  <si>
    <t>МКДОУ детский сад «Юлдыз» с.Терекли-Мектеб.</t>
  </si>
  <si>
    <t>Детский сад функционирует с 1960 года, требуется капитальный ремонт для создания комфортных условий</t>
  </si>
  <si>
    <t>МКДОУ детский сад «Айсылув» с.Терекли-Мектеб</t>
  </si>
  <si>
    <t>Увеличить финансирование для устранения недостатков</t>
  </si>
  <si>
    <t>МКДОУ детский сад «Алтын ай» с.Кумли</t>
  </si>
  <si>
    <t>МКДОУ детский сад «Лашын» с.Батыр-Мурза</t>
  </si>
  <si>
    <t>хотелось бы, чтобы в дальнейшем построили новый детский сад со всеми удобствами .</t>
  </si>
  <si>
    <t>МКДОУ детский сад «Алтын кус» с.Карагас</t>
  </si>
  <si>
    <t>Удачи нам и вам!</t>
  </si>
  <si>
    <t>Сулейман-Стальский район</t>
  </si>
  <si>
    <t>МКДОУ «Корчагский детский сад»</t>
  </si>
  <si>
    <t>Построить  типовой садик</t>
  </si>
  <si>
    <t>МКДОУ «Куркентский детский сад»</t>
  </si>
  <si>
    <t>Капитальный ремонт, создание условий для детей инвалидов</t>
  </si>
  <si>
    <t>МКДОУ «Нютюгский детский сад»</t>
  </si>
  <si>
    <t>Улучшить условия доступности услуг для инвалидов</t>
  </si>
  <si>
    <t>МКДОУ «Сардаркентский детский сад «Аманат»</t>
  </si>
  <si>
    <t>Необходимо оборудовать сан.уз. для инвалидов</t>
  </si>
  <si>
    <t xml:space="preserve">Сергокалинский район </t>
  </si>
  <si>
    <t>МКДОУ «Олимпийский»</t>
  </si>
  <si>
    <t>МКДОУ «Детский сад с. Дегва»</t>
  </si>
  <si>
    <t>МКДОУ "Детский сад с. Дегва"-типовое здание садика со всеми условиями для пребывания и обучения там детей , с опытными и любящими свое дело сотрудниками . Построено здание в 1979 г . и конечно же нуждатся в капитальном , современном ремонте , В нашем детском саду всего одна разновозростная группа из за этого есть небольшие трудности при осуществлении учебного процесса ,но наши сотрудники находят индивидуальный подход к каждому ребенку. Самое главное в  нашей профессии любовь к детям !</t>
  </si>
  <si>
    <t>МКДОУ «Детский сад с. №1 с. Сергокала»</t>
  </si>
  <si>
    <t>Оснащение компьютерного класса и кабинета педагога- психолога, выделение штата логопеда</t>
  </si>
  <si>
    <t>МКДОУ «Детский сад с. №4 с. Сергокала»</t>
  </si>
  <si>
    <t>Отсутствует штат психолога и логопеда</t>
  </si>
  <si>
    <t>Табасаранский район</t>
  </si>
  <si>
    <t>МКДОУ «Ерсинский детский сад «Улдуз»</t>
  </si>
  <si>
    <t>апаа</t>
  </si>
  <si>
    <t>МКДОУ «Кюрягский детский сад «Русалочка»</t>
  </si>
  <si>
    <t>1.Создавать комфортные  условия получения  образовательных услуг в целях повышения  качества обучения и воспитания .Развивать материально -техническую базу МКДОУ. Улучшить инфраструктуру  в ДОУ (игровые площадки, на территории дошкольного учреждения  ,оборудование и оснащение прогулочных  участков   )  .Оснащение и обустройство  пищеблоков в  дошкольных  учреждениях   по  СанПиН.</t>
  </si>
  <si>
    <t>МКДОУ «Кужникский детский сад «Чебурашка»</t>
  </si>
  <si>
    <t>Обеспечение материально-тех.средствами.</t>
  </si>
  <si>
    <t>МКДОУ «Марагинский д/с «Радуга»</t>
  </si>
  <si>
    <t>Улучшение материально технической  базы учреждения, капитальный ремонт 
Помещения и  оборудование физкультурного зала необходимым инвентарем и оборудованием.</t>
  </si>
  <si>
    <t>МКДОУ «Новолиджинский детский сад «Аленушка»</t>
  </si>
  <si>
    <t>Хотелось бы устронить недостающие проблеммы</t>
  </si>
  <si>
    <t>МКДОУ «Пилигский детский сад «Теремок»</t>
  </si>
  <si>
    <t>Капитальный ремонт</t>
  </si>
  <si>
    <t>МКДОУ «Сиртичский детский сад «Солнышко»</t>
  </si>
  <si>
    <t>так как у нас сельский садик стараемся благоустроить как городские садики.с условиями</t>
  </si>
  <si>
    <t>МКДОУ «Татильский д/с «Ласточка»</t>
  </si>
  <si>
    <t>Желаю всем здоровья!</t>
  </si>
  <si>
    <t>МКДОУ «Тинитский д/с «Ручеек»</t>
  </si>
  <si>
    <t>Проведение частичного ремонта здания. Благоустройства двора. Улучшение материально технической базы</t>
  </si>
  <si>
    <t>МКДОУ «Турагский детский сад «Радуга»</t>
  </si>
  <si>
    <t>обеспечить обучающую и информативную базу для инвалидов</t>
  </si>
  <si>
    <t>МКДОУ «Улузский д/с «Звездочка»</t>
  </si>
  <si>
    <t>1.Создавать комфортные  условия в целях повышения образовательных услуг....и.т.д</t>
  </si>
  <si>
    <t>МКДОУ «Ханагский детский сад «Рубас»</t>
  </si>
  <si>
    <t>Желаю удачной работы</t>
  </si>
  <si>
    <t>МКДОУ «Халагский детский сад «Солнышко»</t>
  </si>
  <si>
    <t>Предложение: оказать помошь в оборудовании инвентарем  игровую площадку на участке</t>
  </si>
  <si>
    <t>МКДОУ «Хапильский д/с «Улыбка»</t>
  </si>
  <si>
    <t>Хотим , чтобы нам создали хорошие условия</t>
  </si>
  <si>
    <t>МКДОУ «Хурикский д/с «Радуга»</t>
  </si>
  <si>
    <t>Улучшение материально- технического обеспечения ДОУ</t>
  </si>
  <si>
    <t>МКДОУ «Хили-Пенджикский д/с «Ласточка»</t>
  </si>
  <si>
    <t>Повышения качества образовательных программ и их методического обеспечения</t>
  </si>
  <si>
    <t>МКДОУ «Цанакский детский сад «Улыбка»</t>
  </si>
  <si>
    <t>Создание детских площадок и теплых туалетов</t>
  </si>
  <si>
    <t>МКДОУ «Цалакский детский сад «Теремок»</t>
  </si>
  <si>
    <t>Наличие компьютеров</t>
  </si>
  <si>
    <t>МКДОУ «Чурдафский детский сад «Ласточка»</t>
  </si>
  <si>
    <t>Удачи</t>
  </si>
  <si>
    <t>МКДОУ «Шиленский детский сад «Радуга»</t>
  </si>
  <si>
    <t>Пожелания нету 
Нам все нравиться</t>
  </si>
  <si>
    <t>МКДОУ «Ягдыгский детский сад «Алёнка»</t>
  </si>
  <si>
    <t>Спасибо! У нас детском саду имеется все условия</t>
  </si>
  <si>
    <t>МКДОУ «Джугдильский детский сад «Ласточка»</t>
  </si>
  <si>
    <t>МКДОУ «Урзигский детский сад «Орленок»</t>
  </si>
  <si>
    <t>Желательно оснащение материально технической базы</t>
  </si>
  <si>
    <t>МКДОУ «Чулатский детский сад «Огонек»</t>
  </si>
  <si>
    <t>Тарумовский район</t>
  </si>
  <si>
    <t>МКДОУ «Ново-Дмитриевский Детский Сад «Солнышко»</t>
  </si>
  <si>
    <t>все зависит от финансирования</t>
  </si>
  <si>
    <t>МКДОУ «Карабаглинский Детский Сад «Радуга»</t>
  </si>
  <si>
    <t>Предоставление возможности проводить кружки по интересам детей</t>
  </si>
  <si>
    <t>Тляратинский район</t>
  </si>
  <si>
    <t>МКДОУ «Камилюхский детсад»</t>
  </si>
  <si>
    <t>Хотелось бы, чтобы нам помогли с материально-технической базой. Нет интернета, нет компьютеров. Детсаду требуется отопление и другие условия для детей. Нужно огорождение и детская площадка, качели, песочницы и т.д.</t>
  </si>
  <si>
    <t>МКДОУ «Бетельдинский детсад»</t>
  </si>
  <si>
    <t>МКДОУ «Тлянадинский детсад»</t>
  </si>
  <si>
    <t>Пожелание обратить внимание   на материальную базу,  и на финансирование</t>
  </si>
  <si>
    <t>МКДОУ «Нитиицухский детсад»</t>
  </si>
  <si>
    <t>Помощ финансовий улучщит условие в том числе для инвалидов</t>
  </si>
  <si>
    <t>МКДОУ «Чилдинский детсад»</t>
  </si>
  <si>
    <t>МКДОУ «Анцухский детсад»</t>
  </si>
  <si>
    <t>Улучшить условия организации</t>
  </si>
  <si>
    <t>МКДОУ «Чадаколобский детсад»</t>
  </si>
  <si>
    <t>Иметь необходимо денежные ресурсы для приобретения техники, мебели,закончить ремонт в трёх помещениях</t>
  </si>
  <si>
    <t>МКДОУ «Ландинский детсад»</t>
  </si>
  <si>
    <t>Основная проблема отсутствие финансирование и помещении</t>
  </si>
  <si>
    <t>МКДОУ «Нурухский детсад»</t>
  </si>
  <si>
    <t>Не хватает полной объеме оборудование для детей</t>
  </si>
  <si>
    <t>МКДОУ «Мазадинский детсад»</t>
  </si>
  <si>
    <t>Хотелось  бы финансового обеспечения  , 
чтобы  улучшить условия  для воспитанников,   приобрести  всего того  , чего у нас нет.</t>
  </si>
  <si>
    <t>МКДОУ «Жажадинский детсад»</t>
  </si>
  <si>
    <t>МКДОУ «Хиндахский детсад»</t>
  </si>
  <si>
    <t>Не хватает мебели</t>
  </si>
  <si>
    <t>Унцукульский район</t>
  </si>
  <si>
    <t>МКДОУ «Детский сад №7 «Улыбка»</t>
  </si>
  <si>
    <t>Увеличение садика ,чтоб было больше пространства детям .</t>
  </si>
  <si>
    <t>МКДОУ «Детский сад №10 «Снежинка»</t>
  </si>
  <si>
    <t>нет предложений</t>
  </si>
  <si>
    <t>МКДОУ «Детский сад №12 «Чебурашка»</t>
  </si>
  <si>
    <t>Мне очень хотелось бы ,чтобы в моем дошкольном образовательном учреждении были все условия</t>
  </si>
  <si>
    <t xml:space="preserve">Хасавюртовский район </t>
  </si>
  <si>
    <t>МБДОУ Детский Сад «Восточный»</t>
  </si>
  <si>
    <t>Хотелось бы, оборудовать детский сад новейшим игровым оборудованием. Более просторный музыкальный и физкультурный зал. Оснащение групп детского сада компьютерами.</t>
  </si>
  <si>
    <t>МБДОУ Детский Сад «Звездочка»</t>
  </si>
  <si>
    <t>Улучшить доступность для обучение детей инвалидов</t>
  </si>
  <si>
    <t>МБДОУ Детский Сад «Ивушка»</t>
  </si>
  <si>
    <t>Комфорт для детей инвалидов</t>
  </si>
  <si>
    <t>МБДОУ Детский Сад «Ласточка»</t>
  </si>
  <si>
    <t>Нас всё устраивает</t>
  </si>
  <si>
    <t>МБДОУ Детский Сад «Радуга»</t>
  </si>
  <si>
    <t>Нет условий для инвалидов</t>
  </si>
  <si>
    <t>МБДОУ Детский Сад «Родничок»</t>
  </si>
  <si>
    <t>Нет в организации физкультурного и музыкального зала.Это очень усложняет работу педагогов.</t>
  </si>
  <si>
    <t>МБДОУ Детский Сад «Ромашка»</t>
  </si>
  <si>
    <t>Хотелось бы оборудовать актовый зал оборудованием для музыкального работника и физ инструктора, для качественного проведения занятий с детьми. Так же хотелось бы улучшить игровую площадку во дворе.</t>
  </si>
  <si>
    <t>МБДОУ Детский Сад «Салам»</t>
  </si>
  <si>
    <t>Из-за отсутствия помещений и штатов дополнительного образования,не имеем возможность принимать и работать с детьми инвалидами и с ограниченими возможностями здоровья</t>
  </si>
  <si>
    <t>МБДОУ Детский Сад «Седа»</t>
  </si>
  <si>
    <t>МБДОУ Детский Сад «Сказка»</t>
  </si>
  <si>
    <t>Удачи вам!</t>
  </si>
  <si>
    <t>МБДОУ Детский Сад «Солнышко»</t>
  </si>
  <si>
    <t>хотелось бы улучшить территорию детского сада,для детей с ОВЗ условия</t>
  </si>
  <si>
    <t>МБДОУ Детский Сад «Теремок»</t>
  </si>
  <si>
    <t>Необходимо современное оборудование для проведения занятий,нужен спорт зал и актовый зал</t>
  </si>
  <si>
    <t>МБДОУ Детский Сад «Улыбка»</t>
  </si>
  <si>
    <t>Провести капитальный ремонт в здании</t>
  </si>
  <si>
    <t>Хивский район</t>
  </si>
  <si>
    <t>МКДОУ «Кандикский детский сад «Чебурашка»</t>
  </si>
  <si>
    <t>стиральная машина детское постельное белье.</t>
  </si>
  <si>
    <t>МКДОУ «Ново-Фригский Детский Сад «Ласточка»</t>
  </si>
  <si>
    <t>Хотим типовой садик ,</t>
  </si>
  <si>
    <t>МКДОУ «Архитский детский сад «Улыбка»</t>
  </si>
  <si>
    <t>Чтобы предоставили транспортное средство которое подвозило бы детей с соседних сел.</t>
  </si>
  <si>
    <t>МКДОУ «Ашага-Яракский детский сад «Радуга»</t>
  </si>
  <si>
    <t>обеспечить стиральной машинкой и постельным бельем.</t>
  </si>
  <si>
    <t>МКДОУ «Ляхлинский детский сад «Тюльпан</t>
  </si>
  <si>
    <t>Здоровья всем! Площадь для двух групп в здании мало</t>
  </si>
  <si>
    <t>МКДОУ «Межгюльский детский сад «Родничок»</t>
  </si>
  <si>
    <t>обеспечение водой</t>
  </si>
  <si>
    <t>МКДОУ «Захитский детский сад «Ягодка</t>
  </si>
  <si>
    <t>Прошу Вас оказать помощь для улучшения условий в нашей образовательной организации.</t>
  </si>
  <si>
    <t>Хунзахский район</t>
  </si>
  <si>
    <t>МКДОУ «Детский сад «Жаворонок» Селение Буцра</t>
  </si>
  <si>
    <t>Зоны отдыха в помещении садика</t>
  </si>
  <si>
    <t>МКДОУ «Детский сад» « Ручеек» с.Гортколо</t>
  </si>
  <si>
    <t>Очень хотелось бы иметь в садике централизованное отопление и туалет с удобствами ,водопровод с горячей водой .</t>
  </si>
  <si>
    <t>МКДОУ «Детский сад» №1»Аленушка» с.Гоцатль</t>
  </si>
  <si>
    <t>улучшение финансирования, повысить штат инструктора с 0.25 до 0,5</t>
  </si>
  <si>
    <t>МКДОУ «Детский сад № 2 «Ивушка»</t>
  </si>
  <si>
    <t>Нет предложений.</t>
  </si>
  <si>
    <t>МКДОУ «Детский сад «Зайчонок»</t>
  </si>
  <si>
    <t>Улучшить материально-техническое состоянием</t>
  </si>
  <si>
    <t>МКДОУ «Детский сад» «Капелька» с. Малый Гоцатль</t>
  </si>
  <si>
    <t>Предложений нет.</t>
  </si>
  <si>
    <t>МКДОУ Детский сад «Родничок» с. Новобуцра</t>
  </si>
  <si>
    <t>Улучшение финансирования. Нужен 0,5 ставки медицинского работника</t>
  </si>
  <si>
    <t>Желаю процветания нашему садика. И очень хотелось бы, чтоб подарили для площадки игровую инвентарь.</t>
  </si>
  <si>
    <t>МКДОУ «Детский сад «Росинка» с. Тануси</t>
  </si>
  <si>
    <t>Расширение об.ор.</t>
  </si>
  <si>
    <t>МКДОУ «Детский сад «Ёлочка» Селение Тлайлух</t>
  </si>
  <si>
    <t>Улучшение финансирования .Нужен медицинский  кабинет.</t>
  </si>
  <si>
    <t>МКДОУ «Детский сад «Олененок» с. Харахи</t>
  </si>
  <si>
    <t>МКДОУ «Детский сад «Журавушка» с. Хариколо</t>
  </si>
  <si>
    <t>Создание условий для инвалидов</t>
  </si>
  <si>
    <t>МКДОУ «Детский сад» «Радость» с.Хини</t>
  </si>
  <si>
    <t>100</t>
  </si>
  <si>
    <t>МКДОУ «Детский сад»Огонек» с. Ках</t>
  </si>
  <si>
    <t>Дворовое игровое оборудование, зоны отдыха в внутри помещения</t>
  </si>
  <si>
    <t>МКДОУ «Детский сад» «Сказка» с.Чондотль</t>
  </si>
  <si>
    <t>Доступность интернета</t>
  </si>
  <si>
    <t>Цумадинский район</t>
  </si>
  <si>
    <t>МБДОУ «Кочалинский детский сад»</t>
  </si>
  <si>
    <t>Здание детского сада находится в арендованном частном доме. Самое необходимое для детского сада - помещение просторное и светлое</t>
  </si>
  <si>
    <t>МБДОУ «Тиндинский детский сад»</t>
  </si>
  <si>
    <t>Улучшения материально -технической базы</t>
  </si>
  <si>
    <t>Цунтинский район</t>
  </si>
  <si>
    <t>МКДОУ «Ласточка» № 4 с. Цунта</t>
  </si>
  <si>
    <t>Бежтинский участок</t>
  </si>
  <si>
    <t>МКДОУ «Детский сад № 2-Надежда»</t>
  </si>
  <si>
    <t>Шамильский  район</t>
  </si>
  <si>
    <t>МКДОУ «Андыхский Детский Сад»</t>
  </si>
  <si>
    <t>Укрепить материально-техническую базу доу</t>
  </si>
  <si>
    <t>МКДОУ «Ассабский Детский Сад»</t>
  </si>
  <si>
    <t>Хотим постройку нового детского сада , с новыми современными условиями</t>
  </si>
  <si>
    <t>МКДОУ «Батлухский Детский Сад»</t>
  </si>
  <si>
    <t>МКДОУ «Урибский Детский Сад»</t>
  </si>
  <si>
    <t>Хотелось бы , беседку детскую , песочницу , и качели ,,, 🌷</t>
  </si>
  <si>
    <t>МКДОУ «Тидибский Детский Сад»</t>
  </si>
  <si>
    <t>Капитальный ремонт в здании и на спортивной площадке</t>
  </si>
  <si>
    <t>МКДОУ «Тляхский детский сад»</t>
  </si>
  <si>
    <t>Создание материально-технических условий соответствующие санитарной- гигиеническим требованиям:оборудование спортивно-музыкальной площадки,приобрести игровое оборудование,современной детской мебели,установка детской площадки, установка пластиковых окон в игровых комнатах,улучшить в том числе работу Интернет ресурса,ТСО и т д</t>
  </si>
  <si>
    <t>МКДОУ «Хучадинский Детский Сад»</t>
  </si>
  <si>
    <t>Улучшение детской площадки</t>
  </si>
  <si>
    <t>МКДОУ «Могохский Детский Сад «</t>
  </si>
  <si>
    <t>Выражаем  благодарность коллективу детского сада , за Ваш труд , терпение , внимание и заботу к детям . Желаем личного счастья и профессиональных успехов , свежих идей и позитивных эмоций!</t>
  </si>
  <si>
    <t>МКДОУ Мачадинский детский сад»</t>
  </si>
  <si>
    <t>МКОУ «Детский сад «Ласточка» с. Рахата»</t>
  </si>
  <si>
    <t>Укрепить материально-техническую базу ДОУ</t>
  </si>
  <si>
    <t>МКОУ «Детский сад «Орленок» с. Зило»</t>
  </si>
  <si>
    <t>Оборудовать детскую площадку</t>
  </si>
  <si>
    <t>МКОУ «Детский сад «Улыбка» с. Муни»;</t>
  </si>
  <si>
    <t>Улучшить условия для комфортного пребывания детей в ДОУ.Расширение ДОУ</t>
  </si>
  <si>
    <t>МКОУ «Детский сад «Радуга» с. Тлох»</t>
  </si>
  <si>
    <t>Успехов</t>
  </si>
  <si>
    <t>МКОУ «Детский сад «Сказка» с. Ашали»</t>
  </si>
  <si>
    <t>Необходимо ограждение двора и благоустройство игровой площадки для детей</t>
  </si>
  <si>
    <t>МКОУ «Детский сад «Золотой ключик» с. Ботлих</t>
  </si>
  <si>
    <t>1) В зоны отдыха поставить куллеры и мягкую мебель для родителей. Возможно столик и поселить ковры.
2) Для организации возможности получения образования инвалидов-колясочников в нашей организации отсутствуют специальные условия для передвижения на лестницах непосредственно в самом здании, а также отсутствуют специально оборудованые сан. узлы.
3) Недостающую информацию для родителей на сайте планируем выложить в ближайшее время.</t>
  </si>
  <si>
    <t>ДОД</t>
  </si>
  <si>
    <t>Минкультуры РД</t>
  </si>
  <si>
    <t>ГБУ ДО РД «Республиканская Школа Искусств им. Барият Мурадовой»</t>
  </si>
  <si>
    <t>ГБУ ДО РД «Республиканская Школа Искусств М.Кажлаева для особо одаренных детей»</t>
  </si>
  <si>
    <t>спасибо за работу</t>
  </si>
  <si>
    <t>ГБУ ДО РД «Республиканская Школа Циркового Искусства»</t>
  </si>
  <si>
    <t>Хотелось бы заменить существующие цирковые реквизиты на новые, отвечающие требованиям современного зрителя,  в том числе световое оборудование и тд. Адаптировать учреждение для возможности оказания услуг лицам с ОВЗ.</t>
  </si>
  <si>
    <t>МБУ ДО «ДМШ»</t>
  </si>
  <si>
    <t>Расширение спектра оказываемых образовательных услуг, введение платных услуг, совершенствование содержания учебных программ, повышение уровня компьютерной компетенции педагогов, привлечение к обучению детей с ОВЗ</t>
  </si>
  <si>
    <t>МБУ ДО «ДДТ»</t>
  </si>
  <si>
    <t>Оснастить кабинеты современным оборудованием и техникой!!!!</t>
  </si>
  <si>
    <t>МБУ ДО «СДЮСШОР по боксу»</t>
  </si>
  <si>
    <t>улучшение материальной базы</t>
  </si>
  <si>
    <t>МБУ ДО «ДЮСШ №4» г. Дагестанские Огни</t>
  </si>
  <si>
    <t>Ремонт стадиона</t>
  </si>
  <si>
    <t>МБУ ДО «ДД(Ю)Т»</t>
  </si>
  <si>
    <t>В учреждении в 2021 году Администрацией города Дербент  запланирован  капитальный ремонт здания.  Хотелось бы, чтобы на базе ДДЮТ функционировал детский кванториум. У нас нет важного технического направления, который сегодня  очень актуален.</t>
  </si>
  <si>
    <t>МБОУ ДОД «ДШИ № 2»</t>
  </si>
  <si>
    <t>МБУ «Спортивная школа по футболу и легкой атлетике»</t>
  </si>
  <si>
    <t>Не пожеланий</t>
  </si>
  <si>
    <t>МБО ДО «ДЮСШ №3»</t>
  </si>
  <si>
    <t>В данный момент в спортшколе ведется ремонт . Хотелось бы , чтобы ремонт был сделан на высоком уровне, и нам был предоставлен спортивный инвентарь для полноценных физических тренировок обучающихся.</t>
  </si>
  <si>
    <t>МБУ «ДЮСШ №5»</t>
  </si>
  <si>
    <t>МБУ ДЮСШ № 6 «</t>
  </si>
  <si>
    <t>оборудование для тренировок по виду спорта по каратэ</t>
  </si>
  <si>
    <t>МБУ ДЮСШ № 7»</t>
  </si>
  <si>
    <t>Здоровья всем!</t>
  </si>
  <si>
    <t>МБУ ДО «ДЮСШ №10 «Компромисс»</t>
  </si>
  <si>
    <t>Все устраивает.</t>
  </si>
  <si>
    <t>МБОУ ДО ДЮСШ №11»</t>
  </si>
  <si>
    <t>Улучшение кабинетов</t>
  </si>
  <si>
    <t>МБУ «ДЮСШ №14»</t>
  </si>
  <si>
    <t>МБУ ДО «ДМШ № 1»</t>
  </si>
  <si>
    <t>МБУ ДО «ДМШ №2»</t>
  </si>
  <si>
    <t>МКУ ДО «Специализированная ДЮСШ»</t>
  </si>
  <si>
    <t>МКУ ДО «ДЮСШ Игровых Видов Спорта»</t>
  </si>
  <si>
    <t>МКУ ДО «ДЮСШ по шахматам им. Багандалиева М.Б.»</t>
  </si>
  <si>
    <t>МБУ ДО «Дом Детского Творчества»</t>
  </si>
  <si>
    <t>Новое приспособленное здание</t>
  </si>
  <si>
    <t>МБО ДО «Дом Детского Творчества»</t>
  </si>
  <si>
    <t>Создание безбарьерной среды</t>
  </si>
  <si>
    <t>МБО ДО «ЦДТТ»</t>
  </si>
  <si>
    <t>отсутствие лифта</t>
  </si>
  <si>
    <t>МБУ ДО «СДЮСШ им. В.С.Юмина»</t>
  </si>
  <si>
    <t>Создать более благоприятные условия для работы , оказывать содействие  проводить спортивно-массовые меропрития</t>
  </si>
  <si>
    <t>МБУ ДО «Станция юных натуралистов»</t>
  </si>
  <si>
    <t>Хотелось бы иметь современное оборудование для проведения занятий,  компьютерную технику для повышения интереса обучающихся к занятиям.</t>
  </si>
  <si>
    <t>МБУ ДО «ДЮСШ»</t>
  </si>
  <si>
    <t>школа соответствует требованиям в доступности</t>
  </si>
  <si>
    <t>МБУ ДО «Детская школа эстрадной песни»</t>
  </si>
  <si>
    <t>Собственное помещение, обновление инвентаря</t>
  </si>
  <si>
    <t>МБУ ДО «ДХШ»</t>
  </si>
  <si>
    <t>соцсети (ватцап, инстаграм)</t>
  </si>
  <si>
    <t>пристройка и расширение помещений  "Детской художественной школы" для предоставления образовательных услуг.</t>
  </si>
  <si>
    <t>МБУ ДО «ДШИ ИМ. С. Агабабова»</t>
  </si>
  <si>
    <t>Здание 1951 года постройки, в котором находится два учреждения. Есть необходимость в строительстве нового здания.</t>
  </si>
  <si>
    <t>МКОУ «СОШ №4»</t>
  </si>
  <si>
    <t>Необходимо обустроить пандусы и входные платформы и санитарно-гигиенические помещения для людей с ОВЗ</t>
  </si>
  <si>
    <t>МКУ ДО «Академия Единоборств»</t>
  </si>
  <si>
    <t>МБУ ДО «СЮН»</t>
  </si>
  <si>
    <t>Расширить возможности образовательной среды для инвалидов</t>
  </si>
  <si>
    <t>-</t>
  </si>
  <si>
    <t>все спортивные школы должны финансироваться с Федерального бюджета</t>
  </si>
  <si>
    <t>МБОУ ДО «ДШИ № 2»</t>
  </si>
  <si>
    <t>Ремонт помещений,укрепление материально технической базы,</t>
  </si>
  <si>
    <t>МБУ ДО «ЦЭВ «Радуга»</t>
  </si>
  <si>
    <t>Улучшение материально технической базы в МБУ ДО "СЮН" г.Махачкала</t>
  </si>
  <si>
    <t>МБУ ДО «СЮТ»</t>
  </si>
  <si>
    <t>Помощь в обновлении материальной технической базы</t>
  </si>
  <si>
    <t>МБУ ДО «ЦДТ»</t>
  </si>
  <si>
    <t>Оснащение материально технической базы.</t>
  </si>
  <si>
    <t>МКУ ДО ЦТТ</t>
  </si>
  <si>
    <t>МКУ ДО «СЮТиК»</t>
  </si>
  <si>
    <t>Мы рады всех видеть на страничке нашего образовательного учреждения  https://do-st.dagestanschool.ru/</t>
  </si>
  <si>
    <t>ЖЕЛАЕМ ВАМ СЧАСТЬЯ</t>
  </si>
  <si>
    <t>МКУ ДО «ЭБЦ»</t>
  </si>
  <si>
    <t>Ватсап</t>
  </si>
  <si>
    <t>Ремонт классных помешений</t>
  </si>
  <si>
    <t>МКУ ДО «ДДТ»</t>
  </si>
  <si>
    <t>МКУ ДО «ДЮСШ»</t>
  </si>
  <si>
    <t>нет предложений.</t>
  </si>
  <si>
    <t>МКУ «СШОР по боксу»</t>
  </si>
  <si>
    <t>МКУ «СШОР им.М.Батырова»</t>
  </si>
  <si>
    <t>Т</t>
  </si>
  <si>
    <t>МКУ ДО «ФСК по боксу»</t>
  </si>
  <si>
    <t>Мы работаем для вас, задавайте вопросы мы ответим. Ждем ваших пожеланий</t>
  </si>
  <si>
    <t>МКУ ДО «Хасавюртовская ДШИ»</t>
  </si>
  <si>
    <t>нет</t>
  </si>
  <si>
    <t>МКУ ДО «Дом пионеров и школьников»</t>
  </si>
  <si>
    <t>Хотелось бы,  чтобы в  галочка в  графе "отсутствует", отсутствовала.</t>
  </si>
  <si>
    <t>МКУ ДОД «Юный космонавт»</t>
  </si>
  <si>
    <t>Процветания 🌺</t>
  </si>
  <si>
    <t>МКУ ДО «Рассвет»</t>
  </si>
  <si>
    <t>5</t>
  </si>
  <si>
    <t>МКУ ДО «РСЮН»</t>
  </si>
  <si>
    <t>Предусмотреть возможность создания специализированной группы для детей с ограниченными возможностями здоровья. Кроме того усилить педагогическую работу воспитателей, психолога,логопеда.</t>
  </si>
  <si>
    <t>МКУ ДО «ДМШ» с. Ахты</t>
  </si>
  <si>
    <t>Повышение комфортности условии предоставления услуг</t>
  </si>
  <si>
    <t>МКУ ДО «ДШИ» с. Н. Казанище</t>
  </si>
  <si>
    <t>Желаю плодотворной работы всему педагогическому коллективу</t>
  </si>
  <si>
    <t>МКОУ ДО ДЮСШ с. Гергебиль</t>
  </si>
  <si>
    <t>Нету</t>
  </si>
  <si>
    <t>МКУ ДО «Гумбетовский ДДТ»</t>
  </si>
  <si>
    <t>заполнить сайт</t>
  </si>
  <si>
    <t>МБУ ДО «Мегебская ДЮСШ»</t>
  </si>
  <si>
    <t>Все удачи</t>
  </si>
  <si>
    <t>МКУ ДО "Кубачинская школа искусств им. А.М. Абдурахманова»</t>
  </si>
  <si>
    <t>МКОУ ДО "Дом детского творчества"</t>
  </si>
  <si>
    <t>Новейшее оборудование для проведения кружков</t>
  </si>
  <si>
    <t>МБУ ДО «Дом детского творчества» пос. Мамедкала</t>
  </si>
  <si>
    <t>Провести косметический ремонт ,улучшить материальную базу</t>
  </si>
  <si>
    <t>МКУ ДО ДШИ №1 пос. Мамедкала</t>
  </si>
  <si>
    <t>Очень хотелось бы строительство типового здания  с актовым залом  с зал для хореографии  с теплыми туалетами и всеми оборудованиями и для инвалидов  и с  ограниченными возможностями.</t>
  </si>
  <si>
    <t>МКУ ДО ДШИ №3 с. Татляр</t>
  </si>
  <si>
    <t>МКУ ДО ДШИ №5 пос. Белиджи</t>
  </si>
  <si>
    <t>МБУ ДО ДЮСШ №3 с. Берикей</t>
  </si>
  <si>
    <t>Спасибо! Все есть</t>
  </si>
  <si>
    <t>МБУ ДО ДЮСШ № 6 с. Куллар</t>
  </si>
  <si>
    <t>Создание  благоприятных условий для учебно- тренировочных  занятий путём  улучшения  и  совершенствования материально - технической базы; привлечение  различных внебюджетных  источников средств  к  финансированию  спорта,  финансированию спортивно - массовых  мероприятий; расширение  сети  секций  по  видам  спорта;  создание  условий  для  привлечения  квалифицированных  специалистов  по  видам  спорта; ремонт  и  строительство собственного спортивного зала.</t>
  </si>
  <si>
    <t xml:space="preserve">Докузпаринский район </t>
  </si>
  <si>
    <t>МКОУ ДОД «Докузпаринская шахматная детская юношеская спортивная школа»</t>
  </si>
  <si>
    <t>НЕТ ПРЕДЛОЖЕНИЙ.</t>
  </si>
  <si>
    <t>МКУ ДО «РДШИ»</t>
  </si>
  <si>
    <t>Улучшение средств обучения</t>
  </si>
  <si>
    <t>МБУ ДО «ДЮСШ им.Мусы Азаева»</t>
  </si>
  <si>
    <t>улучшение материально-технической базы</t>
  </si>
  <si>
    <t>Предоставление оргтехники для плодотворной работы педагогов</t>
  </si>
  <si>
    <t>Обеспечение материально-технических условий для возможности оказания более качественных услуг населению</t>
  </si>
  <si>
    <t>МБУ ДО «Дом детского творчества»</t>
  </si>
  <si>
    <t>УЛУЧШИТ  МАТЕРИАЛЬНУЮ БАЗУ</t>
  </si>
  <si>
    <t>МКУ ДО «ДШИ»</t>
  </si>
  <si>
    <t>Более современную материально-техническую обеспеченность учебных кабинетов.</t>
  </si>
  <si>
    <t>МБУ ДО «ЦДОД Карабудахкентского района»</t>
  </si>
  <si>
    <t>Здание нуждается в проведении капитального ремонта
необходимость в приобретении офисной и учебной мебели,.оргтехники,музыкальной аппаратуры</t>
  </si>
  <si>
    <t>МБУ ДО «ДЮСШ» с.Карабудахкент</t>
  </si>
  <si>
    <t>положительно</t>
  </si>
  <si>
    <t>МБУ ДО «ДЮСШ» с.Гели</t>
  </si>
  <si>
    <t>МБУ ДО «ДЮСШ» с.Параул</t>
  </si>
  <si>
    <t>Улучшение инвентаря, оборудование, компьютер.</t>
  </si>
  <si>
    <t>МБУ ДО «ДЮСШ» с.Доргели</t>
  </si>
  <si>
    <t>МБУ ДО «ДЮСШ» с.Какашура</t>
  </si>
  <si>
    <t>Всё хорошо</t>
  </si>
  <si>
    <t>МБУ ДО «ДЮСШ» с.Уллубийаул</t>
  </si>
  <si>
    <t>Замечаний нет</t>
  </si>
  <si>
    <t>МБУ ДО «ДЮСШ» с.Манаскент</t>
  </si>
  <si>
    <t>Более расширенное обеспеченность инвентарем.</t>
  </si>
  <si>
    <t>МБУ ДО «ДЮСШ» п.Манас</t>
  </si>
  <si>
    <t>Улучшение базы спортивного инвентаря</t>
  </si>
  <si>
    <t>МБУ ДО «ДЮСШ» с.Гурбуки</t>
  </si>
  <si>
    <t>МКУ ДО «Усемикентская ДЮСШ»</t>
  </si>
  <si>
    <t>МКУ ДО «Сагасидейбукская ДЮСШ»</t>
  </si>
  <si>
    <t>МКУ ДО «Нововикринская ДЮСШ»</t>
  </si>
  <si>
    <t>Необходимы санитарно-гигиенические средства</t>
  </si>
  <si>
    <t>МКУ ДО «ДШИ» с. Новокаякент</t>
  </si>
  <si>
    <t>нет пожеланий</t>
  </si>
  <si>
    <t>МКУ ДО «ДЮСШ №1»</t>
  </si>
  <si>
    <t>Создание условий для обучающихся с овз</t>
  </si>
  <si>
    <t>МКУ ДО «ДЮСШ №3»</t>
  </si>
  <si>
    <t>Улучшить материально-техническое обеспечение</t>
  </si>
  <si>
    <t>МБУ ДО «ДЮСШ №4»</t>
  </si>
  <si>
    <t>Увеличить финансирование.</t>
  </si>
  <si>
    <t>МБУ ДО «СЮНиТ»</t>
  </si>
  <si>
    <t>Улучшить материально-технической обеспечение</t>
  </si>
  <si>
    <t>МБУ ДО «ДШИ»</t>
  </si>
  <si>
    <t>Приобрести музыкальные инструменты</t>
  </si>
  <si>
    <t xml:space="preserve">Кизлярский район </t>
  </si>
  <si>
    <t>Обеспечить организацию зданием, находящимся в собственности самой организации.</t>
  </si>
  <si>
    <t>МКУ ДО «ДШИ» с. Аверьяновка</t>
  </si>
  <si>
    <t>Нет предложений</t>
  </si>
  <si>
    <t>МКУ ДО «ДШИ» с. Юбилейное</t>
  </si>
  <si>
    <t>Укрепить материально техническую базе</t>
  </si>
  <si>
    <t>МКУДО «ДЮСШ»</t>
  </si>
  <si>
    <t>Условия для людей с ов</t>
  </si>
  <si>
    <t>Курахский район</t>
  </si>
  <si>
    <t>МКУ ДО «ДШИ Курахского района»</t>
  </si>
  <si>
    <t>Достойное финансирование.Отремонтировать 2 корпус школы искусств.Расширить группы дошкольного образования в школе искусств.</t>
  </si>
  <si>
    <t>Лакский район</t>
  </si>
  <si>
    <t>МКУ ДО «Кумухский детский сад «Солнышко»</t>
  </si>
  <si>
    <t>Приобретение интерактивной доски, учебно-игровых пособий СТЕМ-образования</t>
  </si>
  <si>
    <t>МКУДО «Левашинская районная СДЮСШОР»</t>
  </si>
  <si>
    <t>Для улучшения оказания образовательных  услуг не надо вынуждено внедрят программы такие как Навигатор дети, надо приехать посмотреть и спросит что не хватает и что как делать, спрашивать надо у самого тренера-преподоваталя!</t>
  </si>
  <si>
    <t>Мкудо «Куппинская ДШИ»</t>
  </si>
  <si>
    <t>+</t>
  </si>
  <si>
    <t>МКУ ДО «Дом детского творчества»</t>
  </si>
  <si>
    <t>создать условия для получения образовательных услуг, подготовка кадров.</t>
  </si>
  <si>
    <t>МКУ «ДЮСШ№2»</t>
  </si>
  <si>
    <t>ОРГАНИЗОВАТЬ ДОСТУПНОСТЬ ОБУЧЕНИЯ ДЕТЕЙ С ОГРАНИЧЕННЫМИ ВОЗМОЖНОСТЯМИ.</t>
  </si>
  <si>
    <t>МКУ ДО «ДШИ ИМ. С. Батырова»</t>
  </si>
  <si>
    <t>Необходимые условия должны быть</t>
  </si>
  <si>
    <t>Дом детского творчества осуществляет свою деятельность в приспособленных помещениях. кабинеты не оснащены необходимым оборудованием. Хотелось бы, чтобы выделили  хотя бы новые парты и стулья для детей</t>
  </si>
  <si>
    <t>МКУ ДО «Школа искусств»</t>
  </si>
  <si>
    <t>отсутствуют</t>
  </si>
  <si>
    <t>Улучшение условий для лиц с ов</t>
  </si>
  <si>
    <t>Улучшить материально- техническую базу в ДЮСШ
Повысить бюджетное финансирование ДЮСШ
Оборудовать игровые площадки
Проводить больше соревнований по волейболу</t>
  </si>
  <si>
    <t>МКУ ДО «ДЮСШ №4»</t>
  </si>
  <si>
    <t>Нужна инфраструктура для слабовидящим</t>
  </si>
  <si>
    <t>улучшить материально техническую базу для привлечения  детей инвалидов</t>
  </si>
  <si>
    <t>НЕОБХОДИМО УЛУЧШИТЬ МАТЕРИАЛЬНО-ТЕХНИЧЕСКУЮ БАЗУ УЧРЕЖДЕНИЯ.ВЫДЕЛИТЬ ДОПОЛНИТЕЛЬНВЕ ЧАСЫ ЗАНЯТИЙ.</t>
  </si>
  <si>
    <t>«МКУ ДО «ТДШИ»</t>
  </si>
  <si>
    <t>Улучшение условмй</t>
  </si>
  <si>
    <t>МКУ ДО «ДДТ» п. Шамилькала</t>
  </si>
  <si>
    <t>проектор и цифровой фото аппарат .</t>
  </si>
  <si>
    <t>МКУ ДО «ДДТ» с. Гимры</t>
  </si>
  <si>
    <t>Изменить критерии образовательных достижений -больше уделять внимания творческому подходу ,умению решать практические жизненные задачи .</t>
  </si>
  <si>
    <t>МКУ ДО «ШИ»</t>
  </si>
  <si>
    <t>МКУ «СШОР им.Братьев Ирбайхановых»</t>
  </si>
  <si>
    <t>МКУ ДО «ДЮСШ им.А.Порсукова»</t>
  </si>
  <si>
    <t>По больше спортинвентаря</t>
  </si>
  <si>
    <t>МКУ ДО «ДМШ»</t>
  </si>
  <si>
    <t>Замечаний, предложений нет</t>
  </si>
  <si>
    <t>МКУ ДО «ДХШ»</t>
  </si>
  <si>
    <t>Сотрудничество с метод центром, выставочными центрами.</t>
  </si>
  <si>
    <t>МКУДО «ДШИ» Хивского района</t>
  </si>
  <si>
    <t>Увеличение финансирования для создания зоны отдыха и ремонта помещений</t>
  </si>
  <si>
    <t>МКУДО «ДДТ» Хивского района</t>
  </si>
  <si>
    <t>Улучшение материально-технической базы учреждения.</t>
  </si>
  <si>
    <t>МКУ ДО «Ново-Фригская Дюсш»</t>
  </si>
  <si>
    <t>Создать нормальную игровую площадку</t>
  </si>
  <si>
    <t>МКУ ДО «Хивская спортивная школа»</t>
  </si>
  <si>
    <t>Создание комфортного место отдыха для посетителей и для инвалидов, так же предоставление транспорта для перевозки детей и детей инвалидов.</t>
  </si>
  <si>
    <t>МБУ «Детская школа исскуств» с.Хунзах</t>
  </si>
  <si>
    <t>МБУ ДО «Центр Развития Таланта»</t>
  </si>
  <si>
    <t>Необходимо большее количество помещений</t>
  </si>
  <si>
    <t>МКОУ ДОД «Детская школа искусств» с. Бежта</t>
  </si>
  <si>
    <t>Хотелось чтобы улучшилась материально-техническая база.</t>
  </si>
  <si>
    <t>МКУ ДО «ДЮСШ им. М.М. Курбаналиева»</t>
  </si>
  <si>
    <t>Должное взаимодействие и оказание методической помощи от специалистов министерства образования и министерства спорта республики Дагестан</t>
  </si>
  <si>
    <t>МБУ ДО «Урадинская ДЮСШ» им. Сураката Асиятилова</t>
  </si>
  <si>
    <t>Недостаточная обеспеченность воспитанников соответствующими гаджетами для дистанционного обучения</t>
  </si>
  <si>
    <t>МКОУ  «Ансалтинская ДЮСШ»</t>
  </si>
  <si>
    <t>Оставить дополнительное образование  доступным для всех детей без ограничения количества посвящаемых секций. Обеспечить спортивную школу оборудованием и инвентарем в нужном количестве.</t>
  </si>
  <si>
    <t>ДПО</t>
  </si>
  <si>
    <t>Правительство  РД</t>
  </si>
  <si>
    <t>ГБУ ДПО РД «Дагестанский кадровый центр»</t>
  </si>
  <si>
    <t>Минстрой РД</t>
  </si>
  <si>
    <t>ГАОУ ПОДПО РД «Республиканский учебный центр»</t>
  </si>
  <si>
    <t>Улучшение услоаиц</t>
  </si>
  <si>
    <t>СО</t>
  </si>
  <si>
    <t>Минобрнауки РД</t>
  </si>
  <si>
    <t>ГКОУ РД «Джугутская ООШ Ботлихского района»</t>
  </si>
  <si>
    <t>Улучшение материально технической базы</t>
  </si>
  <si>
    <t>ГКОУ РД «Свердловская СОШ Тляратинского района»</t>
  </si>
  <si>
    <t>Необходимы оборудованные классы: нач. классов, информатики, русского языка</t>
  </si>
  <si>
    <t>ГКОУ РД «СОШ Ботлихского Района»</t>
  </si>
  <si>
    <t>Оборудованные кабинеты начальных классов отсутствуют,а они крайне необходимы.</t>
  </si>
  <si>
    <t>ГКОУ РД «Айтханская СОШ Ботлихского Района»</t>
  </si>
  <si>
    <t>При наличии финансов можем создать необходимую комфортную среду.</t>
  </si>
  <si>
    <t>ГКОУ РД «Кубинская СОШ Лакского Района»</t>
  </si>
  <si>
    <t>Стремится к лучшему</t>
  </si>
  <si>
    <t>ГКОУ РД «Щедринская СОШ Тляратинского Района»</t>
  </si>
  <si>
    <t>приобретение ИКТ для обучения на каждого ученика</t>
  </si>
  <si>
    <t>ГКОУ РД «Новоцатанихская СОШ Унцукульского Района»</t>
  </si>
  <si>
    <t>скоростной интернет</t>
  </si>
  <si>
    <t>ГКОУ РД «Ибрагимотарская СОШ Тляратинского Района»</t>
  </si>
  <si>
    <t>обновление материальной части школы.</t>
  </si>
  <si>
    <t>ГКОУ РД «Туршунайская ООШ Казбековского Района»</t>
  </si>
  <si>
    <t>Больше уделять внимания развитию информационной культуры учеников, навыкам самообразования.</t>
  </si>
  <si>
    <t>ГКОУ РД «Аркидинская СОШ Хунзахского Района»</t>
  </si>
  <si>
    <t>Помощи от государства для благоустройства  и развития образовательной организации</t>
  </si>
  <si>
    <t>ГКОУ РД «Новохуштадинская СОШ Цумадинского Района»</t>
  </si>
  <si>
    <t>В первую очередь постройка пищеблока ,постройка новой школы по СаНПИНу</t>
  </si>
  <si>
    <t>ГКОУ РД «Нанибиканская СОШ Гумбетовского Района»</t>
  </si>
  <si>
    <t>Адаптирование образовательного учреждения для лиц с ограниченными возможностями здоровья</t>
  </si>
  <si>
    <t>ГКОУ РД «Львовская НОШ Акушинского Района»</t>
  </si>
  <si>
    <t>Зал ожидания хотелось бы для родителей. Побольше информации на сайте</t>
  </si>
  <si>
    <t>ГКОУ РД «Шангодинско-Шитлибская СОШ Гунибского Района»</t>
  </si>
  <si>
    <t>Наши ОУ-это  малокомплектные сельские школы, которые выполняют функции культурных центров сельского поселения с особым статусом ( ОУ зон отгонного животноводства, где юрадрес не совпадает с факт.адресом, школы государственные и расположены на землях зимних пастбищ и не имеем юридическую основу для полноценной работы. На этих землях не должны производить капитальное строение в связи с особым статусом земель.), Здесь учитель многофункционал, от умения и таланта которого зависит будущее тих поселений.
Очень много сделано в последние годы для материального оснащения наших ОУ. Конечно хотелось бы и зоны отдыха в здании, и туалеты в здании, и коммуникации внутри.</t>
  </si>
  <si>
    <t>ГКОУ РД «Нарышская ООШ Гумбетовского Района»</t>
  </si>
  <si>
    <t>Хотелось бы иметь в наличии неустаревшие компьютеры ,ноутбуки.А самое главное -    устойчивая связь с хорошей скоростью Интернета.</t>
  </si>
  <si>
    <t>ГКОУ РД «Ургулайская ООШ Цумадинского Района»</t>
  </si>
  <si>
    <t>Школа нуждается в строительстве нового корпуса. Живут очень в тесноте. Нет комнаты отдыха для учителей. Необходимо строительство новой школы, рассчитанной на 100 учащихся</t>
  </si>
  <si>
    <t>ГКОУ РД «Ретлобская СОШ Цунтинского Района»</t>
  </si>
  <si>
    <t>Хотелось бы существование мед.кабинета. в связи с отсутствием оборудования для дистанционной работы в ОО, приходится использовать телефоны. Дети и их родители не все имеют возможность приобретать и пользоваться.</t>
  </si>
  <si>
    <t>ГКОУ РД «ООШ Ботлихского Района»</t>
  </si>
  <si>
    <t>Оказание помощи в укреплении материально -технической базы</t>
  </si>
  <si>
    <t>ГКОУ РД «ВСОШ №12»</t>
  </si>
  <si>
    <t>Неи</t>
  </si>
  <si>
    <t>ГКОУ РД «Новоурадинская СОШ Шамильского Района»</t>
  </si>
  <si>
    <t>Улучшение материально-технической базы.</t>
  </si>
  <si>
    <t>ГКОУ РД «Нагуратлинская СОШ Гунибского Района»</t>
  </si>
  <si>
    <t>для данной местности условия оказания образовательных услуг нормольно</t>
  </si>
  <si>
    <t>ГКОУ РД «Сафаралинская СОШ Гунибского Района»</t>
  </si>
  <si>
    <t>В целях улучшения условий оказания услуг требуется:
- построить современный туалет, соответствующий санитарно-гигиеническим требованиям;
- оборудовать холл креслами для комфортного ожидания посетителями;
- асфальтировать дорожку от ворот до зданий школы;
- установить раковины для мытья рук в помещениях школы и т.д.</t>
  </si>
  <si>
    <t>ГКОУ РД «Уллубиевская СОШ Гунибского Района»</t>
  </si>
  <si>
    <t>Построить теплые санузлы; благоустроить двор; построить спортзал</t>
  </si>
  <si>
    <t>ГКОУ РД «Карашинская СОШ Лакского Района»</t>
  </si>
  <si>
    <t>Обеспечение учебными пособиями</t>
  </si>
  <si>
    <t>ГКОУ РД «Шавинская СОШ Цумадинского Района»</t>
  </si>
  <si>
    <t>доступность постоянного интернета</t>
  </si>
  <si>
    <t>ГКОУ РД «Камбулатская СОШ Рутульского Района»</t>
  </si>
  <si>
    <t>благоустройство пришкольного двора,создание зоны рекреации, создание условий для занятий физкультурой вне помещений и т.д.</t>
  </si>
  <si>
    <t>ГКОУ РД «Новомуслахская СОШ Рутульского Района»</t>
  </si>
  <si>
    <t>Нет компьютеров для начальных классов .парты и стулья устаревшие не по снипу</t>
  </si>
  <si>
    <t>ГКОУ РД «Новомугурухская СОШ Чародинского Района»</t>
  </si>
  <si>
    <t>Строительство школы, отвечающая современным требованиям. Наша школа функционирует в приспособленном здании 1900 года постройки.!!!!!!!!!!</t>
  </si>
  <si>
    <t>ГКОУ РД «Гондокоринская ООШ Хунзахского Района»</t>
  </si>
  <si>
    <t>Доступность услуг для инвалидов. Формировать классы с учетом дошкольной подготовленности детей так как это влияет на характер нагрузок в учебном процессе. Изменить нормативное количество детей в классе , особенно в начальных классах(где в 1 классе 7 уч. и 3 классе 6уч. у нас комплект).Нужна современная спортивная площадка. Желаю процветания.</t>
  </si>
  <si>
    <t>ГКОУ РД «Цадахская СОШ Чародинского Района»</t>
  </si>
  <si>
    <t>ГКОУ РД «Теречная ООШ Тляратинского Района»</t>
  </si>
  <si>
    <t>очень нуждаемся пристроить классные помещения сделать школу односменной,пристроить учительскую, библиотеку,кабинет  учащихся для внеклассных занятий, спортзал.</t>
  </si>
  <si>
    <t>ГКОУ РД «Цумилухская СОШ Тляратинского Района»</t>
  </si>
  <si>
    <t>Усовершенствуем содержание сайта</t>
  </si>
  <si>
    <t>ГКОУ РД «Качалайская СОШ Цунтинского Района»</t>
  </si>
  <si>
    <t>В целом состояние учреждения в хорошем состоянии. Существует необходимость строительства актового зала, спортивного зала, столовой.</t>
  </si>
  <si>
    <t>ГКОУ РД «Новотанусинская СОШ Хунзахского Района»</t>
  </si>
  <si>
    <t>успехов в работе и высоких достижений</t>
  </si>
  <si>
    <t>ГКОУ РД «Красносельская СОШ Хунзахского Района»</t>
  </si>
  <si>
    <t>Никаких</t>
  </si>
  <si>
    <t>ГКОУ РД «Ахтининская СОШ Хунзахского Района»</t>
  </si>
  <si>
    <t>Необходимо пополнение книжного фонда и укрепление материально-технической базы</t>
  </si>
  <si>
    <t>ГКОУ РД «Самилахская СОШ Хунзахского Района»</t>
  </si>
  <si>
    <t>Дублирование сигнала ЧС</t>
  </si>
  <si>
    <t>ГКОУ РД «Арадинская СОШ Хунзахского Района»</t>
  </si>
  <si>
    <t>Хотелось бы, чтобы все было на высшем уровне</t>
  </si>
  <si>
    <t>ГКОУ РД «Дарада-Мурадинский Лицей Гергебильского Района»</t>
  </si>
  <si>
    <t>Обеспечить в образовательной организации условий доступности , позволяющих инвалидам получать образовательные услуги наравне с другими.</t>
  </si>
  <si>
    <t>ГКОУ РД «Казиюртовская СОШ Ахвахского Района»</t>
  </si>
  <si>
    <t>Улучшение условий</t>
  </si>
  <si>
    <t>ГКОУ РД «Первомайская СОШ Гумбетовского Района»</t>
  </si>
  <si>
    <t>Качество требует средств!</t>
  </si>
  <si>
    <t>ГКОУ РД «Учтюбинская ООШ Казбековского Района»</t>
  </si>
  <si>
    <t>Необходимо провести, реконструкцию здания школы для  возможности ДОСТУПА детям с ОВЗ, привести кабинеты в соответствие с СанПин.</t>
  </si>
  <si>
    <t>ГКОУ РД «Хамзаюртовский Лицей Казбековского Района»</t>
  </si>
  <si>
    <t>Ремонт ОО</t>
  </si>
  <si>
    <t>ГКОУ РД «Мазадинская СОШ Тляратинского Района»</t>
  </si>
  <si>
    <t>Добра и мира всем !Дальнейшее более улучшенное отношение к ДЮСШ.</t>
  </si>
  <si>
    <t>ГКОУ РД «Рцдоди»</t>
  </si>
  <si>
    <t>ГКОУ РД "РЦДОДИ" арендует служебные помещения в 4 этажном здании, которое не оборудовано специальными условиями для инвалидов и лиц с ОВЗ и малоподвижных групп населения. Необходимо решить эту проблему.</t>
  </si>
  <si>
    <t>ГКОУ РД «Джурмутская СОШ Тляратинского Района»</t>
  </si>
  <si>
    <t>необходимо строительство типовой школы</t>
  </si>
  <si>
    <t>ГКОУ РД «Дахадаевская ООШ Тляратинского Района»</t>
  </si>
  <si>
    <t>Совершенствовать материально-техническую базу согласно требованиям. Провести скоростной интернет..</t>
  </si>
  <si>
    <t>ГКОУ РД «ОРДжоникидзевская ООШ Тляратинского Района»</t>
  </si>
  <si>
    <t>Хотелось бы улучшить  материально-техническую  базу  школы ,пожелать  коллективу  сплоченности и   усердной   работы над повышением   качества образования ,хороших учеников .....</t>
  </si>
  <si>
    <t>ГКОУ РД «Акаринская ООШ»</t>
  </si>
  <si>
    <t>Укрепить материально- техническую базу.</t>
  </si>
  <si>
    <t>ГКОУ РД «Сангарская СОШ Лакского Района»</t>
  </si>
  <si>
    <t>ГКОУ РД «Новохелетуринская СОШ»</t>
  </si>
  <si>
    <t>Найти средства для обустройства двора и для строительства спортзала. Отсутствует пищеблок, горячее питание организовано в арендованном помещении.</t>
  </si>
  <si>
    <t>ГКОУ РД «Новоборчинская СОШ»</t>
  </si>
  <si>
    <t>необходимо бесперебойная и стабильная интернет-связь, а также обеспечение каждому обучающемуся персонального компьютера.</t>
  </si>
  <si>
    <t>ГКОУ РД «Кальялская СОШ Рутульского Района»</t>
  </si>
  <si>
    <t>Обеспечить ОО материально-технической базы</t>
  </si>
  <si>
    <t>ГКОУ РД «Каратюбинская ООШ Тляратинского Района»</t>
  </si>
  <si>
    <t>Отсутствуют</t>
  </si>
  <si>
    <t>ГКОУ РД «Новотиндинская СОШ Цумадинского Района»</t>
  </si>
  <si>
    <t>Необходимо ноутбуки с выходом интернет</t>
  </si>
  <si>
    <t>ГКОУ РД «Кировская СОШ Тляратинского Района»</t>
  </si>
  <si>
    <t>улучшение материально-технической базы школы</t>
  </si>
  <si>
    <t>ГБОУ РД «РЦО»</t>
  </si>
  <si>
    <t>Все отлично</t>
  </si>
  <si>
    <t>МЧС РД</t>
  </si>
  <si>
    <t>ГКОУ РД «УМЦ по ГО и ЧС»</t>
  </si>
  <si>
    <t>Очень довольны</t>
  </si>
  <si>
    <t>МКОУ «СОШ №8 г.Буйнакска»</t>
  </si>
  <si>
    <t>В связи с постановлением № 385 от 20.06.2011 года «О реорганизации Муниципального общеобразовательного учреждения «Специальной (коррекционной) общеобразовательной школы, коррекционные классы 8 вида с 1 по 9 были переведены в МКОУ СОШ№8, где заняли первые два этажа здания. Ежегодно наблюдается прирост ученического состава как в общеобразовательных классах, так и в коррекционных. В связи с этим возможно рассмотрение строительства дополнительного учебного корпуса.</t>
  </si>
  <si>
    <t>МКОУ «СОШ №9»</t>
  </si>
  <si>
    <t>Улучшить финансирование для более комфортного оказания услуг. Поиск меценатов.</t>
  </si>
  <si>
    <t>МКОУ «СОШ №11»</t>
  </si>
  <si>
    <t>Построить типовую школу 🙂</t>
  </si>
  <si>
    <t>МБОУ «СОШ №7» г. Дагестанские Огни</t>
  </si>
  <si>
    <t>современное компьютерное обеспечение</t>
  </si>
  <si>
    <t>МБОУ «СОШ №8» г. Дагестанские Огни</t>
  </si>
  <si>
    <t>Требуется ремонт общеобразовательного учреждения, для  улучшения оказания услуг</t>
  </si>
  <si>
    <t>МБОУ «Дербентский кадетский корпус(школа-интернат)» имени В.А.Эмирова.</t>
  </si>
  <si>
    <t>Хотелось бы увидеть наш кадетский корпус с современным техническим оборудованием, который предоставит возможность кадетам и учителям внедриться в современный мир науки и образования.</t>
  </si>
  <si>
    <t>МБОУ «Прогимназия "Президент</t>
  </si>
  <si>
    <t>Меня все устраивает</t>
  </si>
  <si>
    <t>МБОУ «Школа-Интернат № 7»</t>
  </si>
  <si>
    <t>Улучшить материально-техническое оснащение</t>
  </si>
  <si>
    <t>МБОУ «Каспийская Гимназия № 11»</t>
  </si>
  <si>
    <t>МБОУ СОШ №12»</t>
  </si>
  <si>
    <t>Для предоставления образовательных услуг детям с ОВЗ желательно установить подъемные механизмы с первого на 2-3 этажи школьного здания.</t>
  </si>
  <si>
    <t>МБОУ РД «СОШ № 13»</t>
  </si>
  <si>
    <t>Все классно</t>
  </si>
  <si>
    <t>МКОУ «Гимназия № 1 им. Героя Советского Союза Ю.А.Акаева»</t>
  </si>
  <si>
    <t>не хватает финансирования</t>
  </si>
  <si>
    <t>МКОУ «СОШ № 2»</t>
  </si>
  <si>
    <t>6</t>
  </si>
  <si>
    <t>МКОУ «СОШ №3»</t>
  </si>
  <si>
    <t>Продолжить мониторинг мнений граждан о качестве условий оказания услуг организацией и проводить работу по устранению выявленных недостатков (при их наличии).</t>
  </si>
  <si>
    <t>МКОУ «Гимназия № 5 ИМ. А. А. Алиева»</t>
  </si>
  <si>
    <t>Создать доступную среду для инвалидов</t>
  </si>
  <si>
    <t>МКОУ «СОШ № 7»</t>
  </si>
  <si>
    <t>Обеспечить учебный процесс современными техническими средствами</t>
  </si>
  <si>
    <t>МКОУ «СОШ № 8»</t>
  </si>
  <si>
    <t>Оказать помощь при трудоустройстве детей - инвалидов и всех выпускников школы.</t>
  </si>
  <si>
    <t>МКОУ «Прогимназия «Ласточка»</t>
  </si>
  <si>
    <t>Пополнение материальной базы</t>
  </si>
  <si>
    <t>МБОУ «НАЧАЛЬНАЯ ШКОЛА - Детский сад №71»</t>
  </si>
  <si>
    <t>Спасибо за работу</t>
  </si>
  <si>
    <t>МБОУ «Лицей № 8»</t>
  </si>
  <si>
    <t>Необходим капитальный ремонт, улучшение материально-технической базы.</t>
  </si>
  <si>
    <t>МБОУ «ООШ № 23»</t>
  </si>
  <si>
    <t>обеспечение школы светом и интернетом</t>
  </si>
  <si>
    <t>МБОУ «СОШ №24»</t>
  </si>
  <si>
    <t>Мы ждем завершения строительства новой школы, где будут все условия.</t>
  </si>
  <si>
    <t>МБОУ «СОШ № 27»</t>
  </si>
  <si>
    <t>Очень слабая материально техническая база.</t>
  </si>
  <si>
    <t>МБОУ «СОШ № 29»</t>
  </si>
  <si>
    <t>МБОУ «СОШ №32»</t>
  </si>
  <si>
    <t>МБОУ «СОШ № 36»</t>
  </si>
  <si>
    <t>Улучшение материально технической базы, благоустройство территории, капитальный ремонт</t>
  </si>
  <si>
    <t>МБОУ «Многопрофильная гимназия № 38»</t>
  </si>
  <si>
    <t>Отсутствует столовая, (есть приспособленное помещение). на 2285 учащихся необходим еще один спортзал(в школе всего один спортзал). Школа не оборудована для инвалидов (школа старая), необходим капитальный ремонт</t>
  </si>
  <si>
    <t>МБОУ «Махачкалинский многопрофильный лицей № 39 им. Б. Астемирова»</t>
  </si>
  <si>
    <t>МБОУ «СОШ №40»</t>
  </si>
  <si>
    <t>МБОУ «СОШ № 42»</t>
  </si>
  <si>
    <t>Необходимо расширение школы (возможность пристройки здания). Оборудование устарело, практически во всех классах мебель старая (более 10 лет). Новое здание позволит создать условия для обучения лиц с ограниченными возможностями</t>
  </si>
  <si>
    <t>МБОУ «СОШ № 45»</t>
  </si>
  <si>
    <t>УДАЧИ</t>
  </si>
  <si>
    <t>МБОУ «СОШ № 47»</t>
  </si>
  <si>
    <t>Нужны ученически столы и стулья. Нужен для школы спортзал, актовый зал. Негде проводить культурно- массовые и спортивные мероприятия. Нужно расширение школы, помещений мало.</t>
  </si>
  <si>
    <t>МБОУ «Лицей №51»</t>
  </si>
  <si>
    <t>Предоставление материальной помощи в части создания комфортной среды для инвалидов и учащихся с ОВЗ.</t>
  </si>
  <si>
    <t>МБОУ «Лицей №52»</t>
  </si>
  <si>
    <t>Создать необходимые условия для обучения инвалидов</t>
  </si>
  <si>
    <t>МБОУ «СОШ №60»</t>
  </si>
  <si>
    <t>МБОУ «СОШ № 61»</t>
  </si>
  <si>
    <t>Только работать</t>
  </si>
  <si>
    <t>МБОУ «Специальная (коррекционная) общеобразовательная школа интернат I вида»</t>
  </si>
  <si>
    <t>Оборудованное футбольное поле для детей.</t>
  </si>
  <si>
    <t>МБОУ «Специальная (коррекционная) общеобразовательная школа интернат II вида»</t>
  </si>
  <si>
    <t>Обновление материально-технической базы школы, повышение ИКТ-компетентности педагогов ОО.</t>
  </si>
  <si>
    <t>МБОУ «Специальная (коррекционная) общеобразовательная школа интернат IV вида»</t>
  </si>
  <si>
    <t>Совершенствование материально-технической базы.</t>
  </si>
  <si>
    <t>МКОУ «СОШ №19»</t>
  </si>
  <si>
    <t>Полный капитальный ремонт</t>
  </si>
  <si>
    <t>МКОУ Гимназия №3</t>
  </si>
  <si>
    <t>МКОУ «Миссинская СОШ»</t>
  </si>
  <si>
    <t>Исправить все недостатки.</t>
  </si>
  <si>
    <t>МКОУ «Фитинская СОШ»</t>
  </si>
  <si>
    <t>Строииелтство норвой школы</t>
  </si>
  <si>
    <t>МКОУ «Яркугская СОШ»</t>
  </si>
  <si>
    <t>Улучшение условий (туалет, фойе)</t>
  </si>
  <si>
    <t>МКОУ «Худигская СОШ»</t>
  </si>
  <si>
    <t>Улучшение и оснащение образовательное учреждение компьютерами.</t>
  </si>
  <si>
    <t>МКОУ «Буршагская СОШ»</t>
  </si>
  <si>
    <t>Наличие компьютеров не хватает</t>
  </si>
  <si>
    <t>МКОУ «Алиханмахинская СОШ»</t>
  </si>
  <si>
    <t>МКОУ «Балхарская СОШ»</t>
  </si>
  <si>
    <t>затрудняюсь ответить</t>
  </si>
  <si>
    <t>МКОУ «Кассагумахинская СОШ»</t>
  </si>
  <si>
    <t>Есть большая потребность в компьютерах.</t>
  </si>
  <si>
    <t>МКОУ «Курьимахинская СОШ»</t>
  </si>
  <si>
    <t>Школа очень старая, хотим новую школу!!!</t>
  </si>
  <si>
    <t>МКОУ «Тузламахинская СОШ»</t>
  </si>
  <si>
    <t>Улучшить материальную базу</t>
  </si>
  <si>
    <t>МКОУ «Урганинская СОШ»</t>
  </si>
  <si>
    <t>МКОУ «Зильмукмахинская ООШ»</t>
  </si>
  <si>
    <t>Школа построена в 1936 году хотелось бы, чтобы построили новую школу и улучшение материальной технической базы.</t>
  </si>
  <si>
    <t>МКОУ «Кулинская ООШ»</t>
  </si>
  <si>
    <t>Улучшение материально-технической базы школы.</t>
  </si>
  <si>
    <t>МКОУ «Куркебимахинская ООШ»</t>
  </si>
  <si>
    <t>через мессенджеры</t>
  </si>
  <si>
    <t>необходимы спортивные и развлекательные площадки</t>
  </si>
  <si>
    <t>МКОУ «Каршлинская ООШ»</t>
  </si>
  <si>
    <t>Необходимо провести кабель для
проводного интернета и увеличить
скорость интернет связи</t>
  </si>
  <si>
    <t>МКОУ «Нахкинская ООШ»</t>
  </si>
  <si>
    <t>Улучшить доступности интернета</t>
  </si>
  <si>
    <t>МКОУ «Уллучаринская ООШ»</t>
  </si>
  <si>
    <t>Необходимо провести питьевую родниковую воду. Необходим теплый туалет. Кап.отремонтировать пожарную сигнализацию. Физ приборы, химприборы, спорт инвентарь,мебел , уч.столы и стулья.</t>
  </si>
  <si>
    <t>МКОУ «Цуликанинская ООШ»</t>
  </si>
  <si>
    <t>Просьба улучшить материально-техническое обеспечение</t>
  </si>
  <si>
    <t>МКОУ «Шинкбалакадинская ООШ»</t>
  </si>
  <si>
    <t>Улучшение материально-технической оснащенности школы.</t>
  </si>
  <si>
    <t>МБОУ «Каратинская общеобразовательная гимназия»</t>
  </si>
  <si>
    <t>Необходим второй автоьус</t>
  </si>
  <si>
    <t>МБОУ «Местерухская СОШ»</t>
  </si>
  <si>
    <t>Пожелание нет</t>
  </si>
  <si>
    <t>МБОУ «В-Инхелинская ООШ»</t>
  </si>
  <si>
    <t>Нам необходима ИКТ для улучшения работы</t>
  </si>
  <si>
    <t>МКОУ «Тлисинская НОШ»</t>
  </si>
  <si>
    <t>Нет условий</t>
  </si>
  <si>
    <t>МКОУ «Маштадинская НОШ»</t>
  </si>
  <si>
    <t>Необходимо улучшение материально-техническую базу школы</t>
  </si>
  <si>
    <t>МКОУ «Фийская СОШ»</t>
  </si>
  <si>
    <t>Строительство нрвой школы</t>
  </si>
  <si>
    <t>МКОУ «Джабинская СОШ им.М.Д. Курбанова»</t>
  </si>
  <si>
    <t>Строительство новой школы</t>
  </si>
  <si>
    <t>МКОУ «Гогазская СОШ»</t>
  </si>
  <si>
    <t>Произвести капитальный ремонт всех зданий ОУ.</t>
  </si>
  <si>
    <t>МКОУ «Ахтынская ООШ»</t>
  </si>
  <si>
    <t>МКОУ «Гдымская ООШ»</t>
  </si>
  <si>
    <t>не имеются</t>
  </si>
  <si>
    <t>МКОУ НОШ при в/ч</t>
  </si>
  <si>
    <t>Наши пожелания, хотелось бы,чтобы  школа была оснащена новой интернет технологией</t>
  </si>
  <si>
    <t>МКОУ «Советская СОШ»</t>
  </si>
  <si>
    <t>Все ок</t>
  </si>
  <si>
    <t>МКОУ «Тамазатюбинская СОШ им. А.Д. Байтемирогва»</t>
  </si>
  <si>
    <t>капитальный ремонт</t>
  </si>
  <si>
    <t>МКОУ «Туршунайская СОШ»</t>
  </si>
  <si>
    <t>123456789</t>
  </si>
  <si>
    <t>МКОУ «Уцмиюртовская СОШ»</t>
  </si>
  <si>
    <t>В школе нет столовой, спортзала даже питьевой воды.</t>
  </si>
  <si>
    <t>МКОУ «Хасанайская СОШ»</t>
  </si>
  <si>
    <t>МКОУ «Ансалтинская СОШ имени Г. А. Нурахмаева» МО «Ботлихский район»</t>
  </si>
  <si>
    <t>Было бы желательно обеспечить учреждение медицинским персоналом, питьевой проточной водой. канализацией, высокоскоростным интернетом и 
 современной компьютерной техникой.</t>
  </si>
  <si>
    <t>МКОУ «Гагатлинская СОШ имени Р. У.Умаханова»</t>
  </si>
  <si>
    <t>МКОУ «Рахатинская средняя общеобразовательная школа имени Б. Л. Сахратулаева»</t>
  </si>
  <si>
    <t>ЧТОБЫ К 1 СЕНТЯБРЯ 2021 ГОДА ЗАВЕРШИЛИ СТРОИТЕЛЬСТВО НОВОЙ ШКОЛЫ. В 2017 ГОДУ СГОРЕЛА ШКОЛА ПОЛНОСТЬЮ. НА СЕГОДНЯШНИЙ ДЕНЬ ШКОЛА РАБОТАЕТ ВРЕМЕННО ПРИСПОСОБЛЕННЫХ ПОМЕЩЕНИЯХ В ЗДАНИИ СЕЛЬСКОЙ АДМИНИСТРАЦИИ И ФАБРИКИ НАРОДНЫХ ПРОМЫСЛОВ</t>
  </si>
  <si>
    <t>МКОУ «Тандовская СОШ»</t>
  </si>
  <si>
    <t>В школе инвалиды отсутствуют, но,при том, хотелось бы, чтоб оборудовали пандусы. Хотя работа в этом направлении мною ведётся</t>
  </si>
  <si>
    <t>МКОУ «Чанковская СОШ»</t>
  </si>
  <si>
    <t>Нужен стабильный  интернет и необходимое оборудование</t>
  </si>
  <si>
    <t>МКОУ «Зиловская СОШ имени Р. Ю. Сагитова»</t>
  </si>
  <si>
    <t>Наша школа построена в 1936 году. Школа устарела. Для улучшения условий оказания образовательных услуг нужна новая современная школа.</t>
  </si>
  <si>
    <t>МКОУ «Ашалинская ООШ  имени М. И. Исаева»</t>
  </si>
  <si>
    <t>оборудование школы злектронным оборудованием</t>
  </si>
  <si>
    <t>МКОУ «Белединская НОШ»</t>
  </si>
  <si>
    <t>Всем довольна</t>
  </si>
  <si>
    <t>МКОУ «Гунховская НОШ»</t>
  </si>
  <si>
    <t>Необходимо строительство типового здания.школа размещена в приспособленных помешениях</t>
  </si>
  <si>
    <t>МКОУ «Зибирхалинская НОШ»</t>
  </si>
  <si>
    <t>Улучшить условия для детей с ОВЗ</t>
  </si>
  <si>
    <t>МКОУ  «Верхне-Алакская НОШ»</t>
  </si>
  <si>
    <t>Сделать пандусы .</t>
  </si>
  <si>
    <t>МКОУ «Нижне-Алакская НОШ»</t>
  </si>
  <si>
    <t>З</t>
  </si>
  <si>
    <t>Строителтство типовой школы</t>
  </si>
  <si>
    <t>МКОУ «Апшинская СОШ»</t>
  </si>
  <si>
    <t>Повышение материально- технической базы</t>
  </si>
  <si>
    <t>МКОУ «Агачкалинская СОШ»</t>
  </si>
  <si>
    <t>Частое отключение электроэнергии, слабая скорость сигнала  интернета.</t>
  </si>
  <si>
    <t>МКОУ «Арахкентская СОШ»</t>
  </si>
  <si>
    <t>Улучшение работы сайта школы</t>
  </si>
  <si>
    <t>МКОУ «Манасаульская СОШ»</t>
  </si>
  <si>
    <t>УСТАНОВИТЬ ВЫСОКОСКОРОСТНОЙ ИНТЕРНЕТ</t>
  </si>
  <si>
    <t>МКОУ «Чанкурбенская СОШ»</t>
  </si>
  <si>
    <t>более качественное обеспечение учебниками  и техническими средствами</t>
  </si>
  <si>
    <t>МКОУ «Чабанмахинская СОШ»</t>
  </si>
  <si>
    <t>Нужна современная спортивная площадка. Мультимедийный проектор.Нужна новая здания  школы .Нужен современный пищеблок.</t>
  </si>
  <si>
    <t>МКОУ «Аркасская ООШ»</t>
  </si>
  <si>
    <t>ремонт школы</t>
  </si>
  <si>
    <t>МКОУ «Ванашинская ООШ»</t>
  </si>
  <si>
    <t>Требуется постройка новой школы.</t>
  </si>
  <si>
    <t>МКОУ «Карамахинская ООШ»</t>
  </si>
  <si>
    <t>МКОУ «Экибулакская ООШ»</t>
  </si>
  <si>
    <t>Хочу пожелать нашей любимой школе успехов. Учителям оставаться такими же добрыми, заботливыми, радоваться за успехи и достижения. Выпускникам, чтобы с хорошими аттестатами заканчивали школу.  Родителям гордиться тем, что их дети учатся в этой школе.</t>
  </si>
  <si>
    <t>МКОУ «Кадарская ООШ»</t>
  </si>
  <si>
    <t>Нужна современная спортивная площадка
Отремонтировать спортивную площадку на пришкольном участке
Расширить кружковую деятельность в школе
Ходить в общешкольный поход 2 раза в год.
Организовать  кружки
Желаю процветания
Построить несколько классов, чтобы дети учились в  1 смену</t>
  </si>
  <si>
    <t>МКОУ «Мурадинская СОШ»</t>
  </si>
  <si>
    <t>улучшить материально-техническую базу</t>
  </si>
  <si>
    <t>МКОУ «Чалдинская СОШ» (+дошк.группа)</t>
  </si>
  <si>
    <t>Легкой работы</t>
  </si>
  <si>
    <t>МКОУ «Арадерихская СОШ»</t>
  </si>
  <si>
    <t>МКОУ «Мехельтинская СОШ»</t>
  </si>
  <si>
    <t>1. Совершенствовать систему и создать условия для систематического повышения уровня образования по направлениям образовательного учреждения. 2. Создать комфортные условия получения образовательных услуг в целях повышения качества обучения и развитии материально технической базы учреждения.</t>
  </si>
  <si>
    <t>МКОУ «Цилитлинская СОШ»</t>
  </si>
  <si>
    <t>Усовершенствовать обратную связь для своевременного реагирования на 
жалобы и предложения потребителей образовательных услуг, развивать 
информационные сервисы для потребителей образовательных услуг.</t>
  </si>
  <si>
    <t>МКОУ «Мехельтинская ООШ»</t>
  </si>
  <si>
    <t>МКОУ «Верхне-Арадирихская НОШ»</t>
  </si>
  <si>
    <t>Заполнить сайт</t>
  </si>
  <si>
    <t>МКОУ «Ичичалинская НОШ»</t>
  </si>
  <si>
    <t>Мы хотели бы заменить крышу дююю</t>
  </si>
  <si>
    <t>МКОУ «Агадинская СОШ»</t>
  </si>
  <si>
    <t>Построит новую школу, со всем необходимым оснащением и оборудованием. Школа построенная 1972 году, в которой не проводили никакого капитального ремонта и улучшения условий работы и учёбы, никак не может соответствовать требованиям сегодняшнего дня. Выход из ситуации один, постройка новой школы.</t>
  </si>
  <si>
    <t>МКОУ «Обохская СОШ ИМЕНИ М. ГАДЖИЕВА»</t>
  </si>
  <si>
    <t>Всем удачи. Откройте садик</t>
  </si>
  <si>
    <t>МКОУ «Сильтинская НОШ»</t>
  </si>
  <si>
    <t>Увеличить площадь школы пристройка нужна</t>
  </si>
  <si>
    <t>МКОУ «Тлогобская СОШ им. С.Д.Алиева»</t>
  </si>
  <si>
    <t>Школа будет построена в 2020 году</t>
  </si>
  <si>
    <t>МКОУ «Хиндахская СОШ»</t>
  </si>
  <si>
    <t>Улучшить работу сайта</t>
  </si>
  <si>
    <t>МКОУ «Хоточинская СОШ»</t>
  </si>
  <si>
    <t>Увеличить финансирование ОО для улучшения условий в школе.</t>
  </si>
  <si>
    <t>МКОУ «Хутнибская СОШ»</t>
  </si>
  <si>
    <t>-- - -</t>
  </si>
  <si>
    <t>МКОУ «Чох-Коммунская СОШ им. А.И. Адилова»</t>
  </si>
  <si>
    <t>Доступность лицам ОВЗ</t>
  </si>
  <si>
    <t>МКОУ «Чохская СОШ им. А.З.Алиева»</t>
  </si>
  <si>
    <t>МКОУ «Шангодинская СОШ»</t>
  </si>
  <si>
    <t>Живем в 21 веке. А у нас в школе интернет работает с очень низкой скоростью. Пожелания улучшить работу школьного интернета.</t>
  </si>
  <si>
    <t>МКОУ "Уркарахский многопрофильный лицей им. Алисултанова М. Г."</t>
  </si>
  <si>
    <t>Нужны панды.</t>
  </si>
  <si>
    <t>МКОУ "Новоуркарахская средняя общеобразовательная школа"</t>
  </si>
  <si>
    <t>20</t>
  </si>
  <si>
    <t>МКОУ "Кищинская средняя общеобразовательная школа Гасбала Сулейманова"</t>
  </si>
  <si>
    <t>Построить новую школу</t>
  </si>
  <si>
    <t>МКОУ "Харбукская средняя общеобразовательная школа"</t>
  </si>
  <si>
    <t>Отсутствует видеонаблюдение на территории школы. Слабое освещение на Территории школы.  Спортзал в ужасном состоянии. Туалеты в ужасном состоянии.</t>
  </si>
  <si>
    <t>МКОУ "Калкнинская средняя общеобразовательная школа"</t>
  </si>
  <si>
    <t>Необходимо построит новую школу</t>
  </si>
  <si>
    <t>МКОУ "Урагинская средняя общеобразовательная школа"</t>
  </si>
  <si>
    <t>Улучшить материально - техническую базу школы.</t>
  </si>
  <si>
    <t>МКОУ "Гуладтынская средняя общеобразовательная школа"</t>
  </si>
  <si>
    <t>Бесперебойная работа интернета.</t>
  </si>
  <si>
    <t>МКОУ "Карбачимахинская средняя общеобразовательная школа"</t>
  </si>
  <si>
    <t>Улучшение материально-технической базы,  в частности обеспечение школы постоянной интерне-связью, компьютерной техникой для использования современных методов обучения детей</t>
  </si>
  <si>
    <t>МКОУ "Кункинская средняя общеобразовательная школа им Г.М. Курбанова</t>
  </si>
  <si>
    <t>Водоснабжение, теплый туалет</t>
  </si>
  <si>
    <t>МКОУ "Хуршнинская средняя общеобразовательная школа"</t>
  </si>
  <si>
    <t>Подключение высокоскоростному интернету</t>
  </si>
  <si>
    <t>МКОУ "Зильбачинская средняя общеобразовательная школа"</t>
  </si>
  <si>
    <t>Все нормально</t>
  </si>
  <si>
    <t>МКОУ "Дибгаликская средняя общеобразовательная школа"</t>
  </si>
  <si>
    <t>Для успешного обучения неплохо бы  иметь персональный ноутбук, не всегда дети могут пользоваться мобильным телефоном, потому что теряется свяь</t>
  </si>
  <si>
    <t>МКОУ "Дуакарская средняя общеобразовательная школа"</t>
  </si>
  <si>
    <t>Оказать все услуги для школы</t>
  </si>
  <si>
    <t>МКОУ "Кудагинская средняя общеобразовательная школа"</t>
  </si>
  <si>
    <t>Платите инвалидам достаточно, чтобы могли жить без работы.</t>
  </si>
  <si>
    <t>МКОУ "Ирагинская средняя общеобразовательная школа"</t>
  </si>
  <si>
    <t>нужны кабинеты, чтобы уроки проводить в одну смену.</t>
  </si>
  <si>
    <t>МКОУ "Цизгаринская основная общеобразовательная школа"</t>
  </si>
  <si>
    <t>Сделать кап ремонт школы</t>
  </si>
  <si>
    <t>МКОУ "Гаджи-кутанская основная общеобразовательная школа"</t>
  </si>
  <si>
    <t>Улучшить связь интернета</t>
  </si>
  <si>
    <t>МКОУ "РТС-аулская основная общеобразовательная школа"</t>
  </si>
  <si>
    <t>Пожеланий нету</t>
  </si>
  <si>
    <t>МКОУ "Цураинская ООШ"</t>
  </si>
  <si>
    <t>Провести интернет.</t>
  </si>
  <si>
    <t>МБОУ «Геджухская СОШ»</t>
  </si>
  <si>
    <t>МБОУ «СОШ № 4 пос. Белиджи»</t>
  </si>
  <si>
    <t>Оснащение компьютерной техники.</t>
  </si>
  <si>
    <t>МБОУ «Великентская СОШ имени Гереева У.А.»</t>
  </si>
  <si>
    <t>МБОУ «Деличобанская СОШ»</t>
  </si>
  <si>
    <t>Усилить работу по информированию о работе организаций и порядке предоставления услуг с целью повышения удовлетворенности родителей и учащихся качеством, полнотой и доступностью информации о работе организаций.
Продолжить работу по обеспечению доступности организаций социального обслуживания и оказываемых ими услуг для инвалидов и других маломобильных групп населения, в том числе продолжить работу по оборудованию прилегающих к организациям территорий, входных зон, санитарно-гигиенических помещений с учетом требований доступности для маломобильных получателей услуг. 
Продолжить работу по благоустройству и поддержанию в надлежащем состоянии зданий и помещений организаций.   
Привести наполняемость и содержание  информационных стендов, размещаемых в помещениях организаций для клиентов, в соответствие с требованиями законодательства в области прав потребителей и социального обслуживания.</t>
  </si>
  <si>
    <t>МБОУ «Дюзлярская СОШ»</t>
  </si>
  <si>
    <t>произвести капитальный ремонт корпуса № 2</t>
  </si>
  <si>
    <t>МБОУ «Калинская СОШ»</t>
  </si>
  <si>
    <t>Для полноценного оказания услуг обучающимся  необходимо построить новую современную школу( старая школа ветхая, рассчитана на 120 уч-ся)
К сожалению обращения по поводу ветхости школы оставляет желать лучшего. Одни отговорки.</t>
  </si>
  <si>
    <t>МБОУ «Кулларская СОШ»</t>
  </si>
  <si>
    <t>Замена имеющихся компьютеров на современные модели, приобретение мультимедийных проекторов и интерактивные досок для некоторых кабинетов , замена деревянных окон на пластиковые, приобретение недостающего спортивного оборудования.</t>
  </si>
  <si>
    <t>МБОУ «Митаги-Казмалярская СОШ»</t>
  </si>
  <si>
    <t>обновить материально-техническое обеспечение школы</t>
  </si>
  <si>
    <t>МБОУ «Мичуринская СОШ»</t>
  </si>
  <si>
    <t>нужно вернуть школам штат медицинского работника, чтобы дети обучались под постоянным наблюдением квалифицированного медицинского работника</t>
  </si>
  <si>
    <t>МБОУ «Мугартынская СОШ»</t>
  </si>
  <si>
    <t>МБОУ «Нюгдинская СОШ имени Х.Д.Авшалумова»</t>
  </si>
  <si>
    <t>Провести в школе высокоскоростной интернет.</t>
  </si>
  <si>
    <t>МБОУ «ООШ имени Г. Лезгинцева» поселка Белиджи</t>
  </si>
  <si>
    <t>Постройка столовой, актового зала и спортивного зала</t>
  </si>
  <si>
    <t>МБОУ «Саликская СОШ»</t>
  </si>
  <si>
    <t>хотелось бы теплых туалетов внутри организации а не на улице</t>
  </si>
  <si>
    <t>МБОУ «СОШ №1 с.Белиджи»</t>
  </si>
  <si>
    <t>Хочется пожелать скорейшего завершения затянувшегося строительства новой типовой школы, чтобы отвечать требованиям современной школы.</t>
  </si>
  <si>
    <t>МБОУ «СОШ № 3 поселка Мамедкала»</t>
  </si>
  <si>
    <t>Капитальный ремонт школы.</t>
  </si>
  <si>
    <t>МБОУ «Татлярская СОШ»</t>
  </si>
  <si>
    <t>1. Проводить систематическую работу по дополнению и обновлению информации
о деятельности образовательных учреждений в сети Интернет.
2. Осуществлять мероприятия по расширению возможности
телекоммуникационных сетей для использования работниками образовательных
учреждений, в целях осуществления профессиональной деятельности и потребителями образовательных услуг в получении исчерпывающей информации, решения вопросов, связанных с предложениями и замечаниями по организации образовательной деятельности.
3. Обеспечить доступность информации на официальных сайтах учреждений, в
соответствии с действующим законодательством.
4. Проводить мероприятия, направленные на повышение компетенций
получателей услуг при использовании электронных ресурсов. 
5. Проводить разъяснительную работу о дополнительных образовательных
программах, реализуемых в школе.
6. Продолжить работу по созданию условий доступной среды для лиц с
ограниченными возможностями здоровья и инвалидов.</t>
  </si>
  <si>
    <t>МБОУ «Хазарская СОШ»</t>
  </si>
  <si>
    <t>Хотелось бы улучшить территорию школы. создать условия для детей-инвалидов. Обустроить зону отдыха для детей. Заменить окна для сохранения тепла внутри школы</t>
  </si>
  <si>
    <t>МБОУ «СОШ им Гаджибабаева Э.Н.» с. Н. Джалган</t>
  </si>
  <si>
    <t>МКОУ «Усухчайская СОШ им. Х.Д.Заманова»</t>
  </si>
  <si>
    <t>улучшить работу с инвалидами</t>
  </si>
  <si>
    <t>МКОУ «Каракюринская СОШ»</t>
  </si>
  <si>
    <t>Школа устаревшая,не соответствует современным требованиям. Необходимо строительство современной новой школы с совремменным оборудованием.</t>
  </si>
  <si>
    <t>МКОУ «Новокаракюринская СОШ им. М.Р.Расулова»</t>
  </si>
  <si>
    <t>Спасибо</t>
  </si>
  <si>
    <t>МКОУ «Аваданская СОШ»</t>
  </si>
  <si>
    <t>Школу следует оснастить современными информационными техническими средствами обучения.</t>
  </si>
  <si>
    <t>МКОУ «Текипиркентская ООШ»</t>
  </si>
  <si>
    <t>МКОУ «Демиркентская НОШ»</t>
  </si>
  <si>
    <t>Для улучшения условий оказания услуг, необходимо строительство новой школы</t>
  </si>
  <si>
    <t>МКОУ «Калининаульская НОШ»</t>
  </si>
  <si>
    <t>Высоких результатов наших учащихся</t>
  </si>
  <si>
    <t>МКОУ «Дубкинская СОШ имени Н. Салимханова»</t>
  </si>
  <si>
    <t>Улучшить в организации условия доступности, позволяющие инвалидам получать услуги наравне с другими</t>
  </si>
  <si>
    <t>МКОУ «Ахмедкентская СОШ»</t>
  </si>
  <si>
    <t>Улучшение условий обучения.</t>
  </si>
  <si>
    <t>МКОУ «Баршамайская СОШ»</t>
  </si>
  <si>
    <t>МКОУ «Джинабинская СОШ»</t>
  </si>
  <si>
    <t>Постройка спортивного и актового залов,приобретение оборудования для проведения лабораторных работ по химии и биологии,оборудования для пищеблока,кулеры для воды,капитальный ремонт в помещениях</t>
  </si>
  <si>
    <t>МКОУ «Карацанская СОШ»</t>
  </si>
  <si>
    <t>Хотелось бы оборудовать учебные кабинеты компьютерами, улучшить материально техническую базу.</t>
  </si>
  <si>
    <t>МКОУ «Кулиджинская ООШ»</t>
  </si>
  <si>
    <t>улучшить доступную среду для инвалидов</t>
  </si>
  <si>
    <t>МКОУ «Мижиглинская ООШ»</t>
  </si>
  <si>
    <t>Хотелось бы, чтоб в здании были всевозможные условия обучения и здоровым и сотклонениями детей</t>
  </si>
  <si>
    <t>МКОУ «Хадагинская ООШ»</t>
  </si>
  <si>
    <t>Увеличить материально техническую базу. Провести капитальный ремонт здания. Улучшить ИКТ технологию</t>
  </si>
  <si>
    <t>МКОУ «Адагинская НОШ»</t>
  </si>
  <si>
    <t>Интернет</t>
  </si>
  <si>
    <t>МКОУ «Дурегинская НОШ»</t>
  </si>
  <si>
    <t>Необходимы пандусы</t>
  </si>
  <si>
    <t>МКОУ «Карталайская НОШ»</t>
  </si>
  <si>
    <t>Улучшение материальной базы .</t>
  </si>
  <si>
    <t>МБОУ «Карабудахкентская СОШ №1»</t>
  </si>
  <si>
    <t>улучшений условий для инвалидов</t>
  </si>
  <si>
    <t>МБОУ «Карабудахкентская СОШ №5»</t>
  </si>
  <si>
    <t>положительные</t>
  </si>
  <si>
    <t>МБОУ «Ленинкентская СОШ»</t>
  </si>
  <si>
    <t>организация внутреннего контроля качества социальных услуг;
продолжение работы по укреплению материально-технической базы организаций по обеспечению доступности и комфортности услуг для всех категорий обслуживаемых граждан;</t>
  </si>
  <si>
    <t>МБОУ «Параульская СОШ №1»</t>
  </si>
  <si>
    <t>Организовать комфортную среду для инвалидов</t>
  </si>
  <si>
    <t>МБОУ «Параульская СОШ №2»</t>
  </si>
  <si>
    <t>Заменить старые компьютеры и обеспечить кабинеты современным учебным оборудованием.</t>
  </si>
  <si>
    <t>МБОУ «Параульская СОШ №3»</t>
  </si>
  <si>
    <t>Побольше оргтехники</t>
  </si>
  <si>
    <t>МБОУ «Сирагинская СОШ»</t>
  </si>
  <si>
    <t>не имею</t>
  </si>
  <si>
    <t>МБОУ «Уллубийаульская СОШ»</t>
  </si>
  <si>
    <t>2</t>
  </si>
  <si>
    <t>МКОУ «Гергинская СОШ»</t>
  </si>
  <si>
    <t>Ш</t>
  </si>
  <si>
    <t>Необходима типовая школа</t>
  </si>
  <si>
    <t>МКОУ «Капкайкентская СОШ»</t>
  </si>
  <si>
    <t>Оснастить школы новыми ИКТ, увеличить скорость Интернета.</t>
  </si>
  <si>
    <t>МКОУ «Каякентская СОШ №1»</t>
  </si>
  <si>
    <t>МКОУ «Каякентская СОШ №3»</t>
  </si>
  <si>
    <t>строительство  спортивного и актового зала а также пищеблока</t>
  </si>
  <si>
    <t>МКОУ «Первомайская СОШ №1»</t>
  </si>
  <si>
    <t>Улучшение материально-технической базы, строительство единого здания, т к, школа имеет 4 корпуса</t>
  </si>
  <si>
    <t>МКОУ «Усемикентская СОШ»</t>
  </si>
  <si>
    <t>улучшить питание детей</t>
  </si>
  <si>
    <t>МКОУ «Утамышская СОШ»</t>
  </si>
  <si>
    <t>Хороший интернет, компьютерная техника, интерактивная доска</t>
  </si>
  <si>
    <t>МКОУ «Дейбукская ООШ»</t>
  </si>
  <si>
    <t>Построить новый корпус школы</t>
  </si>
  <si>
    <t>МКОУ «Новокаякентская начальная школа-детсад»</t>
  </si>
  <si>
    <t>Улучшить материально -техническую базу</t>
  </si>
  <si>
    <t>МКОУ «Кировоаульская СОШ»</t>
  </si>
  <si>
    <t>МКОУ «Кульзебская СОШ»</t>
  </si>
  <si>
    <t>Очень хотелось бы преобрести интерактивные доски</t>
  </si>
  <si>
    <t>МКОУ «Мацеевская СОШ»</t>
  </si>
  <si>
    <t>Улучшить техническую базу школы</t>
  </si>
  <si>
    <t>МКОУ «Миатлинская СОШ»</t>
  </si>
  <si>
    <t>МКОУ «Нечаевская СОШ №2»</t>
  </si>
  <si>
    <t>...</t>
  </si>
  <si>
    <t>МКОУ «Нижнечирюртовская СОШ» им. Абдуллаевой М.Г.</t>
  </si>
  <si>
    <t>Для качественного оказания услуг необходима новая школа с необходимым оборудованием.</t>
  </si>
  <si>
    <t>МКОУ «Новозубутлинская СОШ»</t>
  </si>
  <si>
    <t>Проводить целенаправленную и системную работу по привлечению активных
пользователей сайта образовательного учреждения, способствовать воспитанию
информационной культуры как родителей, так и обучающихся.</t>
  </si>
  <si>
    <t>МКОУ «Стальская гимназия»</t>
  </si>
  <si>
    <t>Освалтировать плащадку</t>
  </si>
  <si>
    <t>МКОУ «Стальская СОШ №2»</t>
  </si>
  <si>
    <t>Нет технического оснащения кабинетов, компьютеры все старые, в кабинетах нет интернета</t>
  </si>
  <si>
    <t>МКОУ «Стальская СОШ №3 им. М.О. Толбоева»</t>
  </si>
  <si>
    <t>Повысить материально-техническое состояние школы</t>
  </si>
  <si>
    <t>МКОУ «Большеарешевская СОШ»</t>
  </si>
  <si>
    <t>Хотелось бы получить более или менее работающие компьютеры для компьютерного кабинета, необходимые книги,  орк техника, спорт инвентарь, зона отдыха для учителей, оборудование для проведения уроков технологии.</t>
  </si>
  <si>
    <t>МКОУ «Брянская СОШ»</t>
  </si>
  <si>
    <t>Обеспечения материально-технической базой школы</t>
  </si>
  <si>
    <t>МКОУ «Новобирюзякская СОШ»</t>
  </si>
  <si>
    <t>МКОУ «Нововладимировская СОШ»</t>
  </si>
  <si>
    <t>Хотелось бы создать условия по улучшению оказания услуг в нашей образовательной организации. В нашей школе отсутствуют спорт.зал, мед. пункт, актовый зал, кабинетная система, просторная столовая.</t>
  </si>
  <si>
    <t>МКОУ «Новокрестьяновская СОШ»</t>
  </si>
  <si>
    <t>Создать более комфортные условия в холлах образовательной организации</t>
  </si>
  <si>
    <t>МКОУ «Некрасовская СОШ»</t>
  </si>
  <si>
    <t>Усилить материально - техническое оснащение учебного процесса.</t>
  </si>
  <si>
    <t>МКОУ «Огузерская СОШ»</t>
  </si>
  <si>
    <t>1. Создание условий для детей-инвалидов.
2. Оборудовать тёплые туалеты.</t>
  </si>
  <si>
    <t>МКОУ «Первомайская СОШ»</t>
  </si>
  <si>
    <t>Нужна новая школа со всеми условиями</t>
  </si>
  <si>
    <t>МКОУ «Победовская СОШ»</t>
  </si>
  <si>
    <t>Необходимо в школе провести капитальный ремонт и построить оборудованную столовую</t>
  </si>
  <si>
    <t>МКОУ «Рыбалкинская СОШ»</t>
  </si>
  <si>
    <t>Создавать комфортные условия получения образовательных услуг в целях повышения качества обучения и развивать материально-техническую базу учреждения.</t>
  </si>
  <si>
    <t>МКОУ «Сар-Сарская СОШ»</t>
  </si>
  <si>
    <t>Необходимо построить новую школу, здание школы ветхое, без условий .</t>
  </si>
  <si>
    <t>МКОУ «Совхозная СОШ № 6»</t>
  </si>
  <si>
    <t>Ликвидация 3 смены, строительство новой школы.</t>
  </si>
  <si>
    <t>МКОУ «Совхозная СОШ»</t>
  </si>
  <si>
    <t>организовать условия для инвалидов</t>
  </si>
  <si>
    <t>МКОУ «Старосеребряковская СОШ</t>
  </si>
  <si>
    <t>МКОУ «Хуцеевская СОШ»</t>
  </si>
  <si>
    <t>МКОУ «Цветковская гимназия»</t>
  </si>
  <si>
    <t>Теплые туалеты.
Замена видеонаблюдения.
Водопровод.
Монтаж системы канализации.
Усиление материально-технической базы
Оборудование для детей с ОВЗ (Доступная среда)</t>
  </si>
  <si>
    <t>МКОУ «Черняевская СОШ»</t>
  </si>
  <si>
    <t>Обновление материально-технической базы, так как очень мало современных технических составляющих для комфортной работы учителя.</t>
  </si>
  <si>
    <t>МКОУ «Яснополянская СОШ»</t>
  </si>
  <si>
    <t>улучшения создания условий для детей  с ограниченными возможностями</t>
  </si>
  <si>
    <t>МКОУ «Степновская ООШ»</t>
  </si>
  <si>
    <t>Материальное техническое оснащение школы оставляет желать лучшего. Хотелось бы, чтобы дети учились в комфортных условиях.</t>
  </si>
  <si>
    <t>МКОУ «Новогладовская ООШ»</t>
  </si>
  <si>
    <t>Нет условий для детей с ограниченными возможностями.</t>
  </si>
  <si>
    <t>МКОУ «Сангишинская ООШ»</t>
  </si>
  <si>
    <t>Обновить материально-техническое оснащение школы.</t>
  </si>
  <si>
    <t>МКОУ «Шаумяновская ООШ»</t>
  </si>
  <si>
    <t>Хотелось бы чтобы достроили корпус , так как дети ходят в школу в три смены,  столовую , воду в здание школы, теплые туалеты (туалет которым пользуются дети сейчас это просто стыд. Нельзя детей оставлять в таких условиях) хочется чтобы спортзал использовался по назначению( сейчас в нем расположен кабинет так как кабинетов не хватает , и в этом году еще и учительская, так как из учительской сделали столовую.) Обратите внимание на нашу школу,  создайте условия для наших детей.</t>
  </si>
  <si>
    <t>МКОУ «Тушиловская ООШ»</t>
  </si>
  <si>
    <t>Построить в школе спортзал</t>
  </si>
  <si>
    <t>МКОУ «Цыйшинская СОШ»</t>
  </si>
  <si>
    <t>платные услуги ОО не оказывает нет условий .</t>
  </si>
  <si>
    <t>МКОУ «2-Цовкринская СОШ»</t>
  </si>
  <si>
    <t>Самое главное здоровья всем. Постараться восстановить пробелы относительно инвалидов.</t>
  </si>
  <si>
    <t>МКОУ «Сумбатлинская ООШ»</t>
  </si>
  <si>
    <t>Улучшение услрвий</t>
  </si>
  <si>
    <t>МКОУ «1-Цовкринскя ООШ»</t>
  </si>
  <si>
    <t>999</t>
  </si>
  <si>
    <t>МКОУ «Цущарская ООШ»</t>
  </si>
  <si>
    <t>МКОУ «Хайминская НОШ»</t>
  </si>
  <si>
    <t>Кумторкалинский район</t>
  </si>
  <si>
    <t>МКОУ «Коркмаскалинская СОШ им. М. - Загира Баймурзаева</t>
  </si>
  <si>
    <t>Уважаемое министерство! Просим Вас посодействовать в переводе ОУ с казенного на бюджетный.</t>
  </si>
  <si>
    <t>МКОУ «Усугская СОШ»</t>
  </si>
  <si>
    <t>Желаю успехов в новом учебном году всем учащимся. 
Чтоб с новым учебных годом работали все школы</t>
  </si>
  <si>
    <t>МКОУ «Хпюкская СОШ»</t>
  </si>
  <si>
    <t>Нет комментарий</t>
  </si>
  <si>
    <t>МКОУ «Хпеджская СОШ»</t>
  </si>
  <si>
    <t>Хочу пожелать процветание школы</t>
  </si>
  <si>
    <t>МКОУ «Штульская ООШ имени С.Ш. Умарова»</t>
  </si>
  <si>
    <t>Хотелось бы улучшить условия в оказании услуг инвалидам</t>
  </si>
  <si>
    <t>МКОУ «Кутульская ООШ»</t>
  </si>
  <si>
    <t>Было бы хорошо, если бы нам финансировали средства для улучшения условий оказания услуг</t>
  </si>
  <si>
    <t>МКОУ «Куквазская НОШ»</t>
  </si>
  <si>
    <t>Предоставьте оргтехнику</t>
  </si>
  <si>
    <t>МКОУ «Ашакентская НОШ»</t>
  </si>
  <si>
    <t>МКОУ «Ругунская НОШ»</t>
  </si>
  <si>
    <t>МКОУ «Урсунская НОШ»</t>
  </si>
  <si>
    <t>Развитие дистанционного обучения.</t>
  </si>
  <si>
    <t>МКОУ «Кумухская СОШ»</t>
  </si>
  <si>
    <t>Увеличить  оборудованную зону отдыха для обучающихся</t>
  </si>
  <si>
    <t>МКОУ «Курклинская СОШ»</t>
  </si>
  <si>
    <t>улучшения материально технической базы.</t>
  </si>
  <si>
    <t>МКОУ «Кундынская СОШ»</t>
  </si>
  <si>
    <t>создать   комнату  релаксации</t>
  </si>
  <si>
    <t>МКОУ «Унчукатлинская СОШ»</t>
  </si>
  <si>
    <t>оборудовать школу средствами для занятий с детьми с ОВЗ</t>
  </si>
  <si>
    <t>МКОУ «Щаринская СОШ»</t>
  </si>
  <si>
    <t>Необходимо оснастить кабинеты ,построить спортзал ,обустроить детскую площадку,хотелось бы ,Чтобы в каждом классе была интерактивная доска , не хватает компьютеров</t>
  </si>
  <si>
    <t>МКОУ «Карашинская ООШ»</t>
  </si>
  <si>
    <t>Необходимо оснастить организацию мебелью, спортивным инвентарем, ИКТ, оснастить пищеблок кухонным инвентарем.</t>
  </si>
  <si>
    <t>МКОУ «Хуринская ООШ»</t>
  </si>
  <si>
    <t>1. Обеспечение школы проточной водой и канализацией.
2. Создание условий для обучения детей с ОВЗ.</t>
  </si>
  <si>
    <t>МКОУ «Урминская ООШ»</t>
  </si>
  <si>
    <t>Улучшение условий доступности учреждения для лиц с ОВЗ</t>
  </si>
  <si>
    <t>МКОУ «Тагзиркентская НОШ»</t>
  </si>
  <si>
    <t>Хотелось бы организовать место для ожидания для родителей</t>
  </si>
  <si>
    <t>МКОУ «Тилагинская ООШ»</t>
  </si>
  <si>
    <t>Улучшения условий доступности учреждения для лиц ОВЗ.</t>
  </si>
  <si>
    <t>МКОУ «Буртанинская НОШ»</t>
  </si>
  <si>
    <t>построить новую школу</t>
  </si>
  <si>
    <t>МКОУ «Дитуншимахинская ООШ»</t>
  </si>
  <si>
    <t>Создавать комфортные условия получения образовательных услуг в целях повышения качества обучения и развивать материально-техническую базу учреждения.
2. Продолжить системную деятельность по созданию благоприятных условий для раскрытия профессионализма и общечеловеческих ценностей работников образовательного учреждения.
3. Организовать проведение различных мероприятий, направленных на повышение компетенций получателей услуг при использовании электронных ресурсов и информации, размещенной на сайтах образовательных учреждений.</t>
  </si>
  <si>
    <t>МКОУ «Охлинская СОШ»</t>
  </si>
  <si>
    <t>У нас строится новая школа на 320 ученических мест. Все условия необходимые для осуществления качественного образовательного процесса будут когда пустят в эксплуатацию новую школу.</t>
  </si>
  <si>
    <t>МКОУ «Кулибухнинская ООШ»</t>
  </si>
  <si>
    <t>нет условий для людей с ОВЗ</t>
  </si>
  <si>
    <t>МКОУ «Верхне-Убекинская ООШ» Мр «Левашинский Район» Республики Дагестан</t>
  </si>
  <si>
    <t>Наша школа 1938 года постройки, хотелось бы школу отвечающим всем требованиям . Улучшить материально техническую базу.</t>
  </si>
  <si>
    <t>МКОУ «Куппинская СОШ»</t>
  </si>
  <si>
    <t>МКОУ «Нижне-Убекинская ООШ»</t>
  </si>
  <si>
    <t>Построить помещения для проведения мероприятий, уроков физкультуры и помещения для обеспечения учащихся горячим питанием.</t>
  </si>
  <si>
    <t>МКОУ «Наскентская СОШ»</t>
  </si>
  <si>
    <t>Все,что необходимо для комфортного пребывания инвалидов в школе</t>
  </si>
  <si>
    <t>МКОУ «Нижне Аршинская НОШ»</t>
  </si>
  <si>
    <t>МКОУ «Кутишинская СОШ»</t>
  </si>
  <si>
    <t>ДОСТОЙНОЕ ФИНАНСИРОВАНИЕ, Завершение школьной пристройки, улучшение материально - технической базы школы для оказания образовательных услуг детям с ограниченными возможностями .</t>
  </si>
  <si>
    <t>МКОУ «Арада-Чуглинская СОШ»</t>
  </si>
  <si>
    <t>Для улучшения условий оказания услуг ,требуется материально техническая база, новые ПК,проводной интернет это в первую очередь,плюс ко всему наша школа 1932 г и есть необходимость постройки новой школы по возможности.</t>
  </si>
  <si>
    <t>МКОУ «Хахитинская СОШ»</t>
  </si>
  <si>
    <t>МКОУ «Зуримахинская ООШ»</t>
  </si>
  <si>
    <t>МКОУ «Нижне-Лабкинская НОШ»</t>
  </si>
  <si>
    <t>нет инфраструктуры для людей с ограниченными возможностями здоровья.</t>
  </si>
  <si>
    <t>МКОУ «Айнакабская НОШ»</t>
  </si>
  <si>
    <t>нет зоны ожидания, в школе только два учебных кабинета и общий коридор</t>
  </si>
  <si>
    <t>МКОУ «Хаджалмахинская СОШ»</t>
  </si>
  <si>
    <t>Чтоб поскорей построили пещеблок</t>
  </si>
  <si>
    <t>МКОУ «Хаджалмахинская ООШ»</t>
  </si>
  <si>
    <t>финансирование новых проектов</t>
  </si>
  <si>
    <t>МКОУ «Цудахарская СОШ им. М.В.Вагабова»</t>
  </si>
  <si>
    <t xml:space="preserve">Магарамкентский район </t>
  </si>
  <si>
    <t>МКОУ «Гапцахская СОШ им. Нагиева Т.Н.»</t>
  </si>
  <si>
    <t>Нашей образовательной организации уже ничем не помочь.</t>
  </si>
  <si>
    <t>МКОУ «Картасказмалярская СОШ»</t>
  </si>
  <si>
    <t>Улучшить финасирование</t>
  </si>
  <si>
    <t>МКОУ «Бутказмалярская СОШ»</t>
  </si>
  <si>
    <t>Установить безбаръерные пандусы для детей инвалидов.
Обеспечение специальной литературы для детей с ОВЗ.</t>
  </si>
  <si>
    <t>МКОУ «Ярагказмалярская СОШ им. М. Ярагского»</t>
  </si>
  <si>
    <t>новое здание школы, обеспеченное всем необходимым.Спасибо Президенту В.В.Путину-школа построена по его личному указанию. Для улучшения оказания услуг требуется оснащение школы оборудованием для инвалидов по зрению и слуху.</t>
  </si>
  <si>
    <t>МКОУ «Самурская СОШ»</t>
  </si>
  <si>
    <t>Мое пожелание, чтобы условия школы соответствовали всем требованиям и стандартам качества и главное это обеспечение Государством финансированем</t>
  </si>
  <si>
    <t>МКОУ «Билбильская СОШ им. М.Абдуллаева»</t>
  </si>
  <si>
    <t>МКОУ «Филялинская СОШ»</t>
  </si>
  <si>
    <t>МКОУ «Магарамкентская СОШ № 1 им.М.Гаджиева»</t>
  </si>
  <si>
    <t>МКОУ «Магарамкентская СОШ № 2»</t>
  </si>
  <si>
    <t>Хотелось бы чтобы кабинеты были оборудованы современным оборудованием , чтобы проторили спортзал. Что во лаборатории были оборудованы необходимыми материалами.</t>
  </si>
  <si>
    <t>МКОУ «Кчунказмалярская СОШ»</t>
  </si>
  <si>
    <t>школа одноэтажная, постройка 1960 года. нет современных условий по реализации обучения.</t>
  </si>
  <si>
    <t>МКОУ «Целегюнская СОШ»</t>
  </si>
  <si>
    <t>МКОУ «Новоаульская СОШ им. Исмаилова А.Р»</t>
  </si>
  <si>
    <t>МКОУ «Ходжаказмалярская СОШ им. М.К»</t>
  </si>
  <si>
    <t>Проведение капитального ремонта Корпуса "А", замена окон в корпусах "А" и "Б", создание условий для детей инвалидов и с ОВЗ, улучшение матеоиально-технической базы школы.</t>
  </si>
  <si>
    <t>МКОУ «Азадоглынская СОШ»</t>
  </si>
  <si>
    <t>Строительство новой типовой школы.</t>
  </si>
  <si>
    <t>МКОУ «Оружбинская СОШ»</t>
  </si>
  <si>
    <t>МКОУ «Капирказмалярская СОШ»</t>
  </si>
  <si>
    <t>МКОУ «Чахчахказмалярская СОШ им. М.М. Мирзаметова»</t>
  </si>
  <si>
    <t>совершенствование материально-технической базы: приобретение компьютеров, обновление книжножурнального фонда</t>
  </si>
  <si>
    <t>Необходимо финансирование для улучшения условий  материально - технической базы школы, для осуществления образовательного процесса.</t>
  </si>
  <si>
    <t>МКОУ «Кунбатарская СОШ им. М.К. Курманалиева»</t>
  </si>
  <si>
    <t>Достижения больших успехов</t>
  </si>
  <si>
    <t>МКОУ «Карасувская СОШ»</t>
  </si>
  <si>
    <t>Школа нуждается в строительстве спортивного зала,в обновлении оргтехники, последнее поступление компьютеров было 2011 году.По проекту,, 150,, построен тёплый туалет, заменено ораждение. Имеется 0,70 га фруктовый сад. В школе введены;единая Школьная форма, сменная обувь. На индив. обучении нет детей с ОВЗ. Нашу школу называют,, оазисом,, Ногайской степи,, Двор благоустроенный.</t>
  </si>
  <si>
    <t>МКОУ «Кумлинская СОШ им. Д.М. Шихмурзаева»</t>
  </si>
  <si>
    <t>МКОУ «Калининаульская СОШ им. С.И. Капаева»</t>
  </si>
  <si>
    <t>Хотелось бы в ближайшем будущем обеспечить школу материально-технической базой, для создания комфортных условий  обучения и общения детей-инвалидов, детей с ограниченными возможностями .</t>
  </si>
  <si>
    <t>МКОУ «Ленинаульская СОШ»</t>
  </si>
  <si>
    <t>Улучшить МТБ</t>
  </si>
  <si>
    <t>МКОУ «Эдигейская СОШ»</t>
  </si>
  <si>
    <t>По всему периметру школьного коридора оснастить  поручнями. При входе в школу необходимо покрасить в контрастные цвета. Лестницы в обязательном порядке должны быть оборудованы перилами. Дверь тоже необходимо сделать яркой контрастной окраски. Оборудовать помещение класса.</t>
  </si>
  <si>
    <t>МКОУ «Алкадарская СОШ»</t>
  </si>
  <si>
    <t>Уже строится новая школа. Надеемся, что все необходимые условия для обучения в ней будут</t>
  </si>
  <si>
    <t>МКОУ «Зизикская СОШ»</t>
  </si>
  <si>
    <t>Всем доволен. Спасибо за информацию</t>
  </si>
  <si>
    <t>МКОУ «Касумкентская СОШ №2»</t>
  </si>
  <si>
    <t>МКОУ «Куркентская СОШ №2»</t>
  </si>
  <si>
    <t>Оснащение надлежащим  оборудованием</t>
  </si>
  <si>
    <t>МКОУ «Саидкентская СОШ»</t>
  </si>
  <si>
    <t>Не хватает помещений. Школа двух сменная, старая. Нужна новая школа построенная по проекту. нужны новые компьютеры.</t>
  </si>
  <si>
    <t>МКОУ «Чухверкентская СОШ»</t>
  </si>
  <si>
    <t>Постройка нового здания школы</t>
  </si>
  <si>
    <t>МКОУ «Шихикентская СОШ»</t>
  </si>
  <si>
    <t>обеспечить школу информационно- техническими средствами для обучения на дому и в школе</t>
  </si>
  <si>
    <t>МКОУ «Юхаристальская СОШ»</t>
  </si>
  <si>
    <t>Обеспечить регулярное обновление сайта организации, совершенствование официального сайта учреждения и дополнение
информации об организации</t>
  </si>
  <si>
    <t>МКОУ «Зухрабкентская ООШ»</t>
  </si>
  <si>
    <t>Обеспечение материально технической базы школы</t>
  </si>
  <si>
    <t>МКОУ «Ичинская ООШ»</t>
  </si>
  <si>
    <t>Новая школа</t>
  </si>
  <si>
    <t>МКОУ «Птикентская ООШ»</t>
  </si>
  <si>
    <t>Необходимо построить новую школу</t>
  </si>
  <si>
    <t>МКОУ «Качалкентская ООШ»</t>
  </si>
  <si>
    <t>Построить стандартную школу</t>
  </si>
  <si>
    <t>МКОУ «Пиперкентская НОШ»</t>
  </si>
  <si>
    <t>Необходимо современная школа</t>
  </si>
  <si>
    <t>МКОУ «Буткентская НОШ»</t>
  </si>
  <si>
    <t>Не помещало бы капитальный ремонт школы, и наличие скоростного интернета)</t>
  </si>
  <si>
    <t>МКОУ «Татарханская НОШ»</t>
  </si>
  <si>
    <t>Необходимо новая  мебель.</t>
  </si>
  <si>
    <t>МКОУ «Хпюкская НОШ»</t>
  </si>
  <si>
    <t>Оборудовать ОО современными  средствами обучения</t>
  </si>
  <si>
    <t>МКОУ «Хтунская НОШ»</t>
  </si>
  <si>
    <t>Постройка нового здания для школы со всеми условиями.</t>
  </si>
  <si>
    <t>МКОУ «Экендильская НОШ»</t>
  </si>
  <si>
    <t>необходимо построить современную типовую школу со всеми необходимыми условиями работы</t>
  </si>
  <si>
    <t>МКОУ «Аймаумахинская СОШ»</t>
  </si>
  <si>
    <t>Необходима постройка санитарно-гигиенических помещений</t>
  </si>
  <si>
    <t>МКОУ «Бурхимахинская СОШ»</t>
  </si>
  <si>
    <t>Нужны компьютеры для школы.Школа уже 10 лет не получила ни одного компьютера.</t>
  </si>
  <si>
    <t>МКОУ «Миглакасимахинская СОШ»</t>
  </si>
  <si>
    <t>Необходимо строительство новой типовой школы, отвечающая современным требованиям</t>
  </si>
  <si>
    <t>МКОУ «Мюрегинская СОШ»</t>
  </si>
  <si>
    <t>Хотелось бы дополнительные помещения для классов, чтобы была одна смена.
Хотелось бы хороший спортзал со всеми оборудованиями, так как один нам не хватает.
В школе нет медсестры, хотя имеется медкабинат, хотелось бы медсестры в такой немаленький школе.</t>
  </si>
  <si>
    <t>МКОУ «Нижнемахаргинская СОШ им. Сулейманова Х.Г.»</t>
  </si>
  <si>
    <t>Улучшение материально- технического состояния</t>
  </si>
  <si>
    <t>МКОУ «Сергокалинская СОШ №1»</t>
  </si>
  <si>
    <t>МКОУ «Урахинская СОШ им. А. А. Тахо-Годи»</t>
  </si>
  <si>
    <t>Школа не типовая и соответственно не отвечает санитарным требованиям</t>
  </si>
  <si>
    <t>МКОУ «Новолидженская СОШ»</t>
  </si>
  <si>
    <t>МКОУ «Ханагская СОШ»</t>
  </si>
  <si>
    <t>развивать программу доступная среда, устанавливать пандусы, лифты, рассширить вместимость пищеблока.</t>
  </si>
  <si>
    <t>МКОУ «Хучнинская СОШ №1»</t>
  </si>
  <si>
    <t>организация скверика во внутреннем дворе школы</t>
  </si>
  <si>
    <t>МКОУ «Хучнинская СОШ № 2»</t>
  </si>
  <si>
    <t>Обеспечение помещениями и оборудованием для проведения практической части занятий и спортзала.
Обеспечение компьютерной техникой.</t>
  </si>
  <si>
    <t>МКОУ «Вечрикская НОШ»</t>
  </si>
  <si>
    <t>Чтобы учитель получал достойную заработную плату</t>
  </si>
  <si>
    <t>МКОУ ЦО «Юлдаш»</t>
  </si>
  <si>
    <t>Увеличить количество классных помещений</t>
  </si>
  <si>
    <t>МКОУ «Карабаглинская СОШ»</t>
  </si>
  <si>
    <t>Нет рекреационной зоны отдыха, нет спортивного зала, нет оборудования для дистанционного обучения</t>
  </si>
  <si>
    <t>МКОУ «Калиновская СОШ»</t>
  </si>
  <si>
    <t>Предоставление доп. Средств для длиц с овз.</t>
  </si>
  <si>
    <t>МКОУ «Новоромановская СОШ»</t>
  </si>
  <si>
    <t>Школа рассчитана на 130 мест, а бучается 234 ученика. Нет условий для проведения дополнительных занятий. Нужны еще здания или новая школа.</t>
  </si>
  <si>
    <t>МКОУ «Кузнецовская ООШ»</t>
  </si>
  <si>
    <t>Желаем всем здоровья!</t>
  </si>
  <si>
    <t>МКОУ «М-Горьковская НОШ»</t>
  </si>
  <si>
    <t>Нехватка современных технологий, интерактивная доска и тд</t>
  </si>
  <si>
    <t>МКОУ «Рассветовская СОШ»</t>
  </si>
  <si>
    <t>Обновить техническое обеспечение школы современными средствами обучения. Провести капитальный ремонт школы. Строительство спортзада</t>
  </si>
  <si>
    <t>МКОУ «Колобская СОШ»</t>
  </si>
  <si>
    <t>Надеемся, что в дальнейшем создадут более благоприятные условия для нашей организации</t>
  </si>
  <si>
    <t>МКОУ «Тляратинская СОШ»</t>
  </si>
  <si>
    <t>Для улучшения услуг, нашей школе необходимо обновить материально-техническую базу, обновить инвентарь, компьютерный класс, оснастить интерактивными досками кабинеты математики и иностранного языка , пополнить библиотечный фонд новыми учебниками ФГОС и художественной литературой.</t>
  </si>
  <si>
    <t>МКОУ «Хидибская СОШ»</t>
  </si>
  <si>
    <t>При наличии финонсирования есть возможность решить многие проблемы для инвалидов</t>
  </si>
  <si>
    <t>МКОУ «Чадаколобская СОШ»</t>
  </si>
  <si>
    <t>МКОУ «Кособская СОШ»</t>
  </si>
  <si>
    <t>Обеспечение материальными средствами и т.д.</t>
  </si>
  <si>
    <t>МКОУ «Мазадинская СОШ»</t>
  </si>
  <si>
    <t>Все основывается на отсутствии средств и малокопоектность классов</t>
  </si>
  <si>
    <t>МКОУ «Начадинская СОШ»</t>
  </si>
  <si>
    <t>Удов-к</t>
  </si>
  <si>
    <t>МКОУ «Кардибская ООШ»</t>
  </si>
  <si>
    <t>Необходимо ремонтные работы Никаких условий для учебы инвалидов Для дистанционного обучения нет техники кроме как вацап родителей учащихся</t>
  </si>
  <si>
    <t>МКОУ «Хиндахская ООШ»</t>
  </si>
  <si>
    <t>Удачи во всем и во всех делах</t>
  </si>
  <si>
    <t>МКОУ «Араканская СОШ»</t>
  </si>
  <si>
    <t>предложений нет</t>
  </si>
  <si>
    <t>МКОУ «Балаханская СОШ»</t>
  </si>
  <si>
    <t>Улучшить условия для инвалидов</t>
  </si>
  <si>
    <t>МКОУ «Гимринская поселковая СОШ»</t>
  </si>
  <si>
    <t>МКОУ «Харахинская ООШ»</t>
  </si>
  <si>
    <t>МКОУ «Моксохская ООШ»</t>
  </si>
  <si>
    <t>МКОУ «Иштибуринская ООШ»</t>
  </si>
  <si>
    <t>МКОУ «Буцринская СОШ»</t>
  </si>
  <si>
    <t>МКОУ «Новобуцринская СОШ»</t>
  </si>
  <si>
    <t>1 Обеспечение свободного доступа для инвалидов .
2. Благоустройство дворовой территории.</t>
  </si>
  <si>
    <t>МКОУ «Тагадинская СОШ»</t>
  </si>
  <si>
    <t>Желаю процветания нашему садика. Очень хотелось бы, чтоб был хоть один ИКТ</t>
  </si>
  <si>
    <t>МКОУ «Уздалросинская СОШ»</t>
  </si>
  <si>
    <t>Улучшить метериально-техническое оснащение школы. В частности выделить предметные кабинеты для полноценного восприятия и усвоения учащимися программного материала по дисциплинам.</t>
  </si>
  <si>
    <t>МКОУ «Хариколинская СОШ им.А.Бижанова»</t>
  </si>
  <si>
    <t>Создание комфортной зоны отдыха; наличие питьевой воды в помещении; создание санитарно-гигиенических помещений в организации; создать необходимые условия для обучения инвалидов; сделать ремонт, отопление и достроить раздевалку в спортивном зале.</t>
  </si>
  <si>
    <t>МКОУ «Гацалухская ООШ»</t>
  </si>
  <si>
    <t>МКОУ «Заибская ООШ»</t>
  </si>
  <si>
    <t>Предоставление максимальной самостоятельности образовательным организациям</t>
  </si>
  <si>
    <t>МКОУ «Кахская ООШ»</t>
  </si>
  <si>
    <t>Хотелось бы получить оборудование для дистанционного обучения.</t>
  </si>
  <si>
    <t>МКОУ»Оркачинская ООШ»</t>
  </si>
  <si>
    <t>Для улучения образовательной организации надо построит новую школу со всеми удобствами !</t>
  </si>
  <si>
    <t>МОУ «Гозолоколинская НОШ»</t>
  </si>
  <si>
    <t>Оборудование и мебель для столовой</t>
  </si>
  <si>
    <t>МКОУ «Хининская НОШ»</t>
  </si>
  <si>
    <t>МКОУ «Чондотлинская НОШ»</t>
  </si>
  <si>
    <t>Провести интернет.Оборудовать столовую мебелью и техникой</t>
  </si>
  <si>
    <t>МКОУ «Эбутинская НОШ»</t>
  </si>
  <si>
    <t>1.Нужно провести интернет.2.Необходимо полностью оборудовать столовую всей необходимой мебелью,техникой.3.Школа нуждается в материально-техническом обеспечении.</t>
  </si>
  <si>
    <t>МБОУ «Нижнегакваринская СОШ-сад»</t>
  </si>
  <si>
    <t>Улучшение материально-технической базы школы, средств ТСО, 100% оснащение учебниками и т.д.</t>
  </si>
  <si>
    <t>МКОУ «Тиссинская СОШ»</t>
  </si>
  <si>
    <t>В арендованном здании располагается школа. Завершить бы поскорее школу</t>
  </si>
  <si>
    <t>МБОУ «Эчединская Школа-сад»</t>
  </si>
  <si>
    <t>Необходимы педагоги по математике, физике,химии. Создание условий для доступа инвалидов</t>
  </si>
  <si>
    <t>МКОУ «Саситлинская СОШ»</t>
  </si>
  <si>
    <t>Помещений не хватает. Перевод на односменный режим работы путем строительства пристройки к школе</t>
  </si>
  <si>
    <t>МКОУ «Хонохская Школа-сад»</t>
  </si>
  <si>
    <t>Условий получше. Педагоги не всех специальностей</t>
  </si>
  <si>
    <t>МКОУ «Хушетская СОШ»</t>
  </si>
  <si>
    <t>Наличие специалистов, тсо</t>
  </si>
  <si>
    <t>МБОУ «Сильдинская СОШ»</t>
  </si>
  <si>
    <t>Специалисты по химии и биологии</t>
  </si>
  <si>
    <t>МБОУ «Гимерсинская СОШ»</t>
  </si>
  <si>
    <t>Условия</t>
  </si>
  <si>
    <t>МКОУ «Ретлобская СОШ»</t>
  </si>
  <si>
    <t>МКОУ «Хупринская СОШ»</t>
  </si>
  <si>
    <t>МКОУ «Цебаринская СОШ»</t>
  </si>
  <si>
    <t>МКОУ «Шауринская СОШ»</t>
  </si>
  <si>
    <t>МКОУ «Шапихская СОШ»</t>
  </si>
  <si>
    <t>МКОУ «Шаитлинская СОШ»</t>
  </si>
  <si>
    <t>МКОУ «Нахадинская СОШ»</t>
  </si>
  <si>
    <t>Создать условия для улучшения оказания услуг.</t>
  </si>
  <si>
    <t>Чародинский район</t>
  </si>
  <si>
    <t>МКОУ «Магарская СОШ»</t>
  </si>
  <si>
    <t>Удачи педагогам в новом учебном году !!</t>
  </si>
  <si>
    <t>МКОУ «Цурибская СОШ»</t>
  </si>
  <si>
    <t>МКОУ «Цулдинская ООШ»</t>
  </si>
  <si>
    <t>Необходима теплоизоляция</t>
  </si>
  <si>
    <t>МКОУ «Геницоробская НОШ»</t>
  </si>
  <si>
    <t>Спасибо за внимание 👍🏻</t>
  </si>
  <si>
    <t>МКОУ «Гоор-Хиндахская НОШ»</t>
  </si>
  <si>
    <t>Спасибо.</t>
  </si>
  <si>
    <t>МКОУ «Датунатинская НОШ»</t>
  </si>
  <si>
    <t>Школа в процессе ремонта.</t>
  </si>
  <si>
    <t>МКОУ «Занатинская НОШ»</t>
  </si>
  <si>
    <t>Замена крыши</t>
  </si>
  <si>
    <t>МКОУ «Нитабская НОШ»</t>
  </si>
  <si>
    <t>Без коментарии</t>
  </si>
  <si>
    <t>МКОУ «Мусрухская НОШ»</t>
  </si>
  <si>
    <t>МКОУ «Ругельда-хиндахская НОШ»</t>
  </si>
  <si>
    <t>Нам не хватает пищеблока, туалета,водопровода ,шкафа для книг.</t>
  </si>
  <si>
    <t>МКОУ «Сомодинская НОШ»</t>
  </si>
  <si>
    <t>МКОУ «Хонохская НОШ»</t>
  </si>
  <si>
    <t>Улучшение качества условий в помещениях</t>
  </si>
  <si>
    <t>МКОУ «Хородинская НОШ»</t>
  </si>
  <si>
    <t>555</t>
  </si>
  <si>
    <t>МКОУ «Цекобская НОШ»</t>
  </si>
  <si>
    <t>Качественный интернет необходим в первую очередь. Нужно оборудование, необходимое для оказания оказания услуг по предоставлению  начального образования в одно помещение (один класс) . интерактивная доска и т. д.</t>
  </si>
  <si>
    <t>МКОУ «Тлездинская НОШ»</t>
  </si>
  <si>
    <t>Улучшить качество территория школы</t>
  </si>
  <si>
    <t>МКОУ «Батлухская НОШ»</t>
  </si>
  <si>
    <t>Наша школа находится в аварийном состоянии. Не хватает помещений.
Не хватает учебники, именно для 4 класса.
Хочу , чтоб в нашей начальной школе были все условия ,для дальнейшей работы</t>
  </si>
  <si>
    <t>МКОУ «Урчухская НОШ»</t>
  </si>
  <si>
    <t>Чтобы не болели</t>
  </si>
  <si>
    <t>Наименование учреждения (подведомственность)</t>
  </si>
  <si>
    <t>ГКОУ РД «Джугутская ООШ Ботлихского района» (Минобрнауки РД)</t>
  </si>
  <si>
    <t>ГКОУ РД «Свердловская СОШ Тляратинского района» (Минобрнауки РД)</t>
  </si>
  <si>
    <t>ГКОУ РД «СОШ Ботлихского Района» (Минобрнауки РД)</t>
  </si>
  <si>
    <t>ГКОУ РД «Айтханская СОШ Ботлихского Района» (Минобрнауки РД)</t>
  </si>
  <si>
    <t>ГКОУ РД «Кубинская СОШ Лакского Района» (Минобрнауки РД)</t>
  </si>
  <si>
    <t>ГКОУ РД «Щедринская СОШ Тляратинского Района» (Минобрнауки РД)</t>
  </si>
  <si>
    <t>ГКОУ РД «Новоцатанихская СОШ Унцукульского Района» (Минобрнауки РД)</t>
  </si>
  <si>
    <t>ГКОУ РД «Ибрагимотарская СОШ Тляратинского Района» (Минобрнауки РД)</t>
  </si>
  <si>
    <t>ГКОУ РД «Туршунайская ООШ Казбековского Района» (Минобрнауки РД)</t>
  </si>
  <si>
    <t>ГКОУ РД «Аркидинская СОШ Хунзахского Района» (Минобрнауки РД)</t>
  </si>
  <si>
    <t>ГКОУ РД «Новохуштадинская СОШ Цумадинского Района» (Минобрнауки РД)</t>
  </si>
  <si>
    <t>ГКОУ РД «Нанибиканская СОШ Гумбетовского Района» (Минобрнауки РД)</t>
  </si>
  <si>
    <t>ГКОУ РД «Львовская НОШ Акушинского Района» (Минобрнауки РД)</t>
  </si>
  <si>
    <t>ГКОУ РД «Шангодинско-Шитлибская СОШ Гунибского Района» (Минобрнауки РД)</t>
  </si>
  <si>
    <t>ГКОУ РД «Нарышская ООШ Гумбетовского Района» (Минобрнауки РД)</t>
  </si>
  <si>
    <t>ГКОУ РД «Ургулайская ООШ Цумадинского Района» (Минобрнауки РД)</t>
  </si>
  <si>
    <t>ГКОУ РД «Ретлобская СОШ Цунтинского Района» (Минобрнауки РД)</t>
  </si>
  <si>
    <t>ГКОУ РД «ООШ Ботлихского Района» (Минобрнауки РД)</t>
  </si>
  <si>
    <t>ГКОУ РД «ВСОШ №12» (Минобрнауки РД)</t>
  </si>
  <si>
    <t>ГКОУ РД «Новоурадинская СОШ Шамильского Района» (Минобрнауки РД)</t>
  </si>
  <si>
    <t>ГКОУ РД «Нагуратлинская СОШ Гунибского Района» (Минобрнауки РД)</t>
  </si>
  <si>
    <t>ГКОУ РД «Сафаралинская СОШ Гунибского Района» (Минобрнауки РД)</t>
  </si>
  <si>
    <t>ГКОУ РД «Уллубиевская СОШ Гунибского Района» (Минобрнауки РД)</t>
  </si>
  <si>
    <t>ГКОУ РД «Карашинская СОШ Лакского Района» (Минобрнауки РД)</t>
  </si>
  <si>
    <t>ГКОУ РД «Шавинская СОШ Цумадинского Района» (Минобрнауки РД)</t>
  </si>
  <si>
    <t>ГКОУ РД «Камбулатская СОШ Рутульского Района» (Минобрнауки РД)</t>
  </si>
  <si>
    <t>ГКОУ РД «Новомуслахская СОШ Рутульского Района» (Минобрнауки РД)</t>
  </si>
  <si>
    <t>ГКОУ РД «Новомугурухская СОШ Чародинского Района» (Минобрнауки РД)</t>
  </si>
  <si>
    <t>ГКОУ РД «Гондокоринская ООШ Хунзахского Района» (Минобрнауки РД)</t>
  </si>
  <si>
    <t>ГКОУ РД «Цадахская СОШ Чародинского Района» (Минобрнауки РД)</t>
  </si>
  <si>
    <t>ГКОУ РД «Теречная ООШ Тляратинского Района» (Минобрнауки РД)</t>
  </si>
  <si>
    <t>ГКОУ РД «Цумилухская СОШ Тляратинского Района» (Минобрнауки РД)</t>
  </si>
  <si>
    <t>ГКОУ РД «Качалайская СОШ Цунтинского Района» (Минобрнауки РД)</t>
  </si>
  <si>
    <t>ГКОУ РД «Новотанусинская СОШ Хунзахского Района» (Минобрнауки РД)</t>
  </si>
  <si>
    <t>ГКОУ РД «Красносельская СОШ Хунзахского Района» (Минобрнауки РД)</t>
  </si>
  <si>
    <t>ГКОУ РД «Ахтининская СОШ Хунзахского Района» (Минобрнауки РД)</t>
  </si>
  <si>
    <t>ГКОУ РД «Самилахская СОШ Хунзахского Района» (Минобрнауки РД)</t>
  </si>
  <si>
    <t>ГКОУ РД «Арадинская СОШ Хунзахского Района» (Минобрнауки РД)</t>
  </si>
  <si>
    <t>ГКОУ РД «Дарада-Мурадинский Лицей Гергебильского Района» (Минобрнауки РД)</t>
  </si>
  <si>
    <t>ГКОУ РД «Казиюртовская СОШ Ахвахского Района» (Минобрнауки РД)</t>
  </si>
  <si>
    <t>ГКОУ РД «Первомайская СОШ Гумбетовского Района» (Минобрнауки РД)</t>
  </si>
  <si>
    <t>ГКОУ РД «Учтюбинская ООШ Казбековского Района» (Минобрнауки РД)</t>
  </si>
  <si>
    <t>ГКОУ РД «Хамзаюртовский Лицей Казбековского Района» (Минобрнауки РД)</t>
  </si>
  <si>
    <t>ГКОУ РД «Мазадинская СОШ Тляратинского Района» (Минобрнауки РД)</t>
  </si>
  <si>
    <t>ГКОУ РД «Рцдоди» (Минобрнауки РД)</t>
  </si>
  <si>
    <t>ГКОУ РД «Джурмутская СОШ Тляратинского Района» (Минобрнауки РД)</t>
  </si>
  <si>
    <t>ГКОУ РД «Дахадаевская ООШ Тляратинского Района» (Минобрнауки РД)</t>
  </si>
  <si>
    <t>ГКОУ РД «ОРДжоникидзевская ООШ Тляратинского Района» (Минобрнауки РД)</t>
  </si>
  <si>
    <t>ГКОУ РД «Акаринская ООШ» (Минобрнауки РД)</t>
  </si>
  <si>
    <t>ГКОУ РД «Сангарская СОШ Лакского Района» (Минобрнауки РД)</t>
  </si>
  <si>
    <t>ГКОУ РД «Новохелетуринская СОШ» (Минобрнауки РД)</t>
  </si>
  <si>
    <t>ГКОУ РД «Новоборчинская СОШ» (Минобрнауки РД)</t>
  </si>
  <si>
    <t>ГКОУ РД «Кальялская СОШ Рутульского Района» (Минобрнауки РД)</t>
  </si>
  <si>
    <t>ГКОУ РД «Каратюбинская ООШ Тляратинского Района» (Минобрнауки РД)</t>
  </si>
  <si>
    <t>ГКОУ РД «Новотиндинская СОШ Цумадинского Района» (Минобрнауки РД)</t>
  </si>
  <si>
    <t>ГКОУ РД «Кировская СОШ Тляратинского Района» (Минобрнауки РД)</t>
  </si>
  <si>
    <t>ГБОУ РД «РЦО» (Минобрнауки РД)</t>
  </si>
  <si>
    <t>ГБУ ДО РД «Республиканская Школа Искусств им. Барият Мурадовой» (Минкультуры РД)</t>
  </si>
  <si>
    <t>ГБУ ДО РД «Республиканская Школа Искусств М.Кажлаева для особо одаренных детей» (Минкультуры РД)</t>
  </si>
  <si>
    <t>ГБУ ДО РД «Республиканская Школа Циркового Искусства» (Минкультуры РД)</t>
  </si>
  <si>
    <t>ГБУ ДПО РД «Дагестанский кадровый центр» (Правительство  РД)</t>
  </si>
  <si>
    <t>ГАОУ ПОДПО РД «Республиканский учебный центр» (Минстрой РД)</t>
  </si>
  <si>
    <t>ГКОУ РД «УМЦ по ГО и ЧС» (МЧС РД)</t>
  </si>
  <si>
    <t>МКОУ «СОШ №8 г.Буйнакска» (город Буйнакск)</t>
  </si>
  <si>
    <t>МКОУ «СОШ №9» (город Буйнакск)</t>
  </si>
  <si>
    <t>МКОУ «СОШ №11» (город Буйнакск)</t>
  </si>
  <si>
    <t>МКДОУ «ЦРР – Детский сад №8» (город Буйнакск)</t>
  </si>
  <si>
    <t>МКДОУ «Детский сад № 9» (город Буйнакск)</t>
  </si>
  <si>
    <t>МКДОУ «Детский сад № 10 г.Буйнакска» (город Буйнакск)</t>
  </si>
  <si>
    <t>МКДОУ «Детский сад № 11» (город Буйнакск)</t>
  </si>
  <si>
    <t>МКДОУ «Детский сад № 15» (город Буйнакск)</t>
  </si>
  <si>
    <t>МКДОУ «Детский сад № 20» (город Буйнакск)</t>
  </si>
  <si>
    <t>МБУ ДО «ДМШ» (город Буйнакск)</t>
  </si>
  <si>
    <t>МБУ ДО «ДДТ» (город Буйнакск)</t>
  </si>
  <si>
    <t>МБУ ДО «СДЮСШОР по боксу» (город Буйнакск)</t>
  </si>
  <si>
    <t>МБОУ «СОШ №7» г. Дагестанские Огни (город Дагестанские Огни)</t>
  </si>
  <si>
    <t>МБОУ «СОШ №8» г. Дагестанские Огни (город Дагестанские Огни)</t>
  </si>
  <si>
    <t>МБДОУ «Детский сад №5 «Дружба» г. Дагестанские Огни (город Дагестанские Огни)</t>
  </si>
  <si>
    <t>МБДОУ «Детский сад №6 «Орленок» г. Дагестанские Огни (город Дагестанские Огни)</t>
  </si>
  <si>
    <t>МБУ ДО «ДЮСШ №4» г. Дагестанские Огни (город Дагестанские Огни)</t>
  </si>
  <si>
    <t>МБДОУ «Детский сад №23» (город Дербент)</t>
  </si>
  <si>
    <t>МБДОУ «Детский сад №24 «Пчёлка» (город Дербент)</t>
  </si>
  <si>
    <t>МБДОУ «Детский сад № 25 «Золушка» (город Дербент)</t>
  </si>
  <si>
    <t>МБДОУ «ЦРР - Детский сад № 28 «Дельфин» (город Дербент)</t>
  </si>
  <si>
    <t>МБДОУ «Детский сад №29 «Колокольчик» (город Дербент)</t>
  </si>
  <si>
    <t>МБДОУ «ЦРР - Детский сад №30 «Улыбка» (город Дербент)</t>
  </si>
  <si>
    <t>МБДОУ «Детский сад №31 «Росинка» (город Дербент)</t>
  </si>
  <si>
    <t>МБДОУ «ЦРР - Детский сад №33 «Русалочка» (город Дербент)</t>
  </si>
  <si>
    <t>МБОУ «Дербентский кадетский корпус(школа-интернат)» имени В.А.Эмирова. (город Дербент)</t>
  </si>
  <si>
    <t>МБОУ «Прогимназия "Президент (город Дербент)</t>
  </si>
  <si>
    <t>МБУ ДО «ДД(Ю)Т» (город Дербент)</t>
  </si>
  <si>
    <t>МБОУ ДОД «ДШИ № 2» (город Дербент)</t>
  </si>
  <si>
    <t>МБУ «Спортивная школа по футболу и легкой атлетике» (город Дербент)</t>
  </si>
  <si>
    <t>МБО ДО «ДЮСШ №3» (город Дербент)</t>
  </si>
  <si>
    <t>МБУ «ДЮСШ №5» (город Дербент)</t>
  </si>
  <si>
    <t>МБУ ДЮСШ № 6 « (город Дербент)</t>
  </si>
  <si>
    <t>МБУ ДЮСШ № 7» (город Дербент)</t>
  </si>
  <si>
    <t>МБУ ДО «ДЮСШ №10 «Компромисс» (город Дербент)</t>
  </si>
  <si>
    <t>МБОУ ДО ДЮСШ №11» (город Дербент)</t>
  </si>
  <si>
    <t>МБУ «ДЮСШ №14» (город Дербент)</t>
  </si>
  <si>
    <t>МБУ ДО «ДМШ № 1» (город Дербент)</t>
  </si>
  <si>
    <t>МБУ ДО «ДМШ №2» (город Дербент)</t>
  </si>
  <si>
    <t>МБОУ «Школа-Интернат № 7» (город Дербент)</t>
  </si>
  <si>
    <t>МБДОУ «ЦРР - Детский сад №8» (город Избербаш)</t>
  </si>
  <si>
    <t>МКДОУ «Детский сад №10» (город Избербаш)</t>
  </si>
  <si>
    <t>МКДОУ «ЦРР - Детский сад №11» (город Избербаш)</t>
  </si>
  <si>
    <t>МКДОУ «ЦРР - Детский сад №12» (город Избербаш)</t>
  </si>
  <si>
    <t>МКДОУ «Детский сад №13» (город Избербаш)</t>
  </si>
  <si>
    <t>МКДОУ «Детский сад №14» (город Избербаш)</t>
  </si>
  <si>
    <t>МКУ ДО «Специализированная ДЮСШ» (город Избербаш)</t>
  </si>
  <si>
    <t>МКУ ДО «ДЮСШ Игровых Видов Спорта» (город Избербаш)</t>
  </si>
  <si>
    <t>МКУ ДО «ДЮСШ по шахматам им. Багандалиева М.Б.» (город Избербаш)</t>
  </si>
  <si>
    <t>МБУ ДО «Дом Детского Творчества» (город Избербаш)</t>
  </si>
  <si>
    <t>МБОУ «Каспийская Гимназия № 11» (город Каспийск)</t>
  </si>
  <si>
    <t>МБОУ СОШ №12» (город Каспийск)</t>
  </si>
  <si>
    <t>МБОУ РД «СОШ № 13» (город Каспийск)</t>
  </si>
  <si>
    <t>МБО ДО «Дом Детского Творчества» (город Каспийск)</t>
  </si>
  <si>
    <t>МБО ДО «ЦДТТ» (город Каспийск)</t>
  </si>
  <si>
    <t>МБУ ДО «СДЮСШ им. В.С.Юмина» (город Каспийск)</t>
  </si>
  <si>
    <t>МБУ ДО «Станция юных натуралистов» (город Каспийск)</t>
  </si>
  <si>
    <t>МБУ ДО «ДЮСШ» (город Каспийск)</t>
  </si>
  <si>
    <t>МБУ ДО «Детская школа эстрадной песни» (город Каспийск)</t>
  </si>
  <si>
    <t>МБУ ДО «ДХШ» (город Каспийск)</t>
  </si>
  <si>
    <t>МБУ ДО «ДШИ ИМ. С. Агабабова» (город Каспийск)</t>
  </si>
  <si>
    <t>МБДОУ «Детский сад №32 «Соколенок» (город Каспийск)</t>
  </si>
  <si>
    <t>МКОУ «Гимназия № 1 им. Героя Советского Союза Ю.А.Акаева» (город Кизилюрт)</t>
  </si>
  <si>
    <t>МКОУ «СОШ № 2» (город Кизилюрт)</t>
  </si>
  <si>
    <t>МКОУ «СОШ №3» (город Кизилюрт)</t>
  </si>
  <si>
    <t>МКОУ «СОШ №4» (город Кизилюрт)</t>
  </si>
  <si>
    <t>МКОУ «Гимназия № 5 ИМ. А. А. Алиева» (город Кизилюрт)</t>
  </si>
  <si>
    <t>МКОУ «СОШ № 7» (город Кизилюрт)</t>
  </si>
  <si>
    <t>МКОУ «СОШ № 8» (город Кизилюрт)</t>
  </si>
  <si>
    <t>МКОУ «СОШ №9» (город Кизилюрт)</t>
  </si>
  <si>
    <t>МКДОУ «Детский сад №9 «Колосок» (город Кизилюрт)</t>
  </si>
  <si>
    <t>МКДОУ «Детский сад №10 «Энергетик» (город Кизилюрт)</t>
  </si>
  <si>
    <t>МКДОУ «Детский сад № 11 «Колокольчик» (город Кизилюрт)</t>
  </si>
  <si>
    <t>МКУ ДО «Академия Единоборств» (город Кизилюрт)</t>
  </si>
  <si>
    <t>МКОУ «Прогимназия «Ласточка» (город Кизляр)</t>
  </si>
  <si>
    <t>МКДОУ «Детский сад № 8 «Репка» (город Кизляр)</t>
  </si>
  <si>
    <t>МКДОУ «Детский сад № 9 «Красная Шапочка» (город Кизляр)</t>
  </si>
  <si>
    <t>МКДОУ «Детский сад №10 «Золотой Ключик» (город Кизляр)</t>
  </si>
  <si>
    <t>МКДОУ «ЦРР-Детский сад № 11 «Олимпийский Мишка» (город Кизляр)</t>
  </si>
  <si>
    <t>МКДОУ «Детский сад № 12 «Буратино» (город Кизляр)</t>
  </si>
  <si>
    <t>МКДОУ «Детский сад № 13 «Светлячок» (город Кизляр)</t>
  </si>
  <si>
    <t>МКДОУ «Детский сад № 14 «Радуга» (город Кизляр)</t>
  </si>
  <si>
    <t>МБУ ДО «СЮН» (город Кизляр)</t>
  </si>
  <si>
    <t>МБУ ДО «ДДТ» (город Кизляр)</t>
  </si>
  <si>
    <t>МБУ ДО «ДЮСШ» (город Кизляр)</t>
  </si>
  <si>
    <t>МБОУ ДО «ДШИ № 2» (город Кизляр)</t>
  </si>
  <si>
    <t>МБДОУ «Детский сад №9 комбинированного вида» (город Махачкала)</t>
  </si>
  <si>
    <t>МБДОУ «Детский сад №11 «Чебурашка» (город Махачкала)</t>
  </si>
  <si>
    <t>МБДОУ «Детский сад №12 присмотра и оздоровления для детей с туберкулезной интоксикацией» (город Махачкала)</t>
  </si>
  <si>
    <t>МБДОУ «Детский сад №29» (город Махачкала)</t>
  </si>
  <si>
    <t>МБДОУ «Детский сад № 40 « (город Махачкала)</t>
  </si>
  <si>
    <t>МБДОУ «ЦРР - Детский сад № 43» (город Махачкала)</t>
  </si>
  <si>
    <t>МБДОУ «Детский сад № 47» комбинированного вида (город Махачкала)</t>
  </si>
  <si>
    <t>МБДОУ «Детский сад №53 общеразвивающего вида» (город Махачкала)</t>
  </si>
  <si>
    <t>МБДОУ «Детский сад № 56» (город Махачкала)</t>
  </si>
  <si>
    <t>МБДОУ «ЦРР - Детский сад № 62 « (город Махачкала)</t>
  </si>
  <si>
    <t>МБДОУ «Детский сад №63» (город Махачкала)</t>
  </si>
  <si>
    <t>МБДОУ «Детский сад №65 комбинированного вида» (город Махачкала)</t>
  </si>
  <si>
    <t>МБДОУ «ЦРР - Детский сад №69 «Светофорик» (город Махачкала)</t>
  </si>
  <si>
    <t>МБОУ «НАЧАЛЬНАЯ ШКОЛА - Детский сад №71» (город Махачкала)</t>
  </si>
  <si>
    <t>МБДОУ «Детский сад № 72» (город Махачкала)</t>
  </si>
  <si>
    <t>МБДОУ «Детский сад № 76» комбинированного вида (город Махачкала)</t>
  </si>
  <si>
    <t>МБДОУ «ЦРР - Детский сад №81» (город Махачкала)</t>
  </si>
  <si>
    <t>МБДОУ «ЦРР - Детский сад № 84» (город Махачкала)</t>
  </si>
  <si>
    <t>МБДОУ «Детский сад № 88 комбинированного вида» (город Махачкала)</t>
  </si>
  <si>
    <t>МБДОУ «Детский сад № 91» (город Махачкала)</t>
  </si>
  <si>
    <t>МБДОУ «Центр коррекции - Детский сад № 95» (город Махачкала)</t>
  </si>
  <si>
    <t>МБОУ «Лицей № 8» (город Махачкала)</t>
  </si>
  <si>
    <t>МБОУ «ООШ № 23» (город Махачкала)</t>
  </si>
  <si>
    <t>МБОУ «СОШ №24» (город Махачкала)</t>
  </si>
  <si>
    <t>МБОУ «СОШ № 27» (город Махачкала)</t>
  </si>
  <si>
    <t>МБОУ «СОШ № 29» (город Махачкала)</t>
  </si>
  <si>
    <t>МБОУ «СОШ №32» (город Махачкала)</t>
  </si>
  <si>
    <t>МБОУ «СОШ № 36» (город Махачкала)</t>
  </si>
  <si>
    <t>МБОУ «Многопрофильная гимназия № 38» (город Махачкала)</t>
  </si>
  <si>
    <t>МБОУ «Махачкалинский многопрофильный лицей № 39 им. Б. Астемирова» (город Махачкала)</t>
  </si>
  <si>
    <t>МБОУ «СОШ №40» (город Махачкала)</t>
  </si>
  <si>
    <t>МБОУ «СОШ № 42» (город Махачкала)</t>
  </si>
  <si>
    <t>МБОУ «СОШ № 45» (город Махачкала)</t>
  </si>
  <si>
    <t>МБОУ «СОШ № 47» (город Махачкала)</t>
  </si>
  <si>
    <t>МБОУ «Лицей №51» (город Махачкала)</t>
  </si>
  <si>
    <t>МБОУ «Лицей №52» (город Махачкала)</t>
  </si>
  <si>
    <t>МБОУ «СОШ №60» (город Махачкала)</t>
  </si>
  <si>
    <t>МБОУ «СОШ № 61» (город Махачкала)</t>
  </si>
  <si>
    <t>МБОУ «Специальная (коррекционная) общеобразовательная школа интернат I вида» (город Махачкала)</t>
  </si>
  <si>
    <t>МБОУ «Специальная (коррекционная) общеобразовательная школа интернат II вида» (город Махачкала)</t>
  </si>
  <si>
    <t>МБОУ «Специальная (коррекционная) общеобразовательная школа интернат IV вида» (город Махачкала)</t>
  </si>
  <si>
    <t>МБУ ДО «ЦЭВ «Радуга» (город Махачкала)</t>
  </si>
  <si>
    <t>МБУ ДО «СЮН» (город Махачкала)</t>
  </si>
  <si>
    <t>МБУ ДО «СЮТ» (город Махачкала)</t>
  </si>
  <si>
    <t>МБУ ДО «ЦДТ» (город Махачкала)</t>
  </si>
  <si>
    <t>МКДОУ «Детский сад № 7 «Улыбка» (город Хасавюрт)</t>
  </si>
  <si>
    <t>МКДОУ «ЦРР - Детский сад №8 «Крепыш» (город Хасавюрт)</t>
  </si>
  <si>
    <t>МКДОУ «Детский сад № 11 «Светлячок» (город Хасавюрт)</t>
  </si>
  <si>
    <t>МКУ ДО ЦТТ (город Хасавюрт)</t>
  </si>
  <si>
    <t>МКУ ДО «СЮТиК» (город Хасавюрт)</t>
  </si>
  <si>
    <t>МКУ ДО «ЭБЦ» (город Хасавюрт)</t>
  </si>
  <si>
    <t>МКУ ДО «ДДТ» (город Хасавюрт)</t>
  </si>
  <si>
    <t>МКУ ДО «ДЮСШ» (город Хасавюрт)</t>
  </si>
  <si>
    <t>МКУ «СШОР по боксу» (город Хасавюрт)</t>
  </si>
  <si>
    <t>МКУ «СШОР им.М.Батырова» (город Хасавюрт)</t>
  </si>
  <si>
    <t>МКУ ДО «ФСК по боксу» (город Хасавюрт)</t>
  </si>
  <si>
    <t>МКУ ДО «Хасавюртовская ДШИ» (город Хасавюрт)</t>
  </si>
  <si>
    <t>МКОУ «СОШ №19» (город Хасавюрт)</t>
  </si>
  <si>
    <t>МБДОУ Детский сад «Солнышко» (город Хасавюрт)</t>
  </si>
  <si>
    <t>МКОУ Гимназия №3 (город Хасавюрт)</t>
  </si>
  <si>
    <t>МКДОУ «Детский сад №2 «Ивушка»  (город Южно-Сухокумск)</t>
  </si>
  <si>
    <t>МКДОУ «Детский сад №3 «Ромашка» (город Южно-Сухокумск)</t>
  </si>
  <si>
    <t>МКДОУ «Детский сад №5 «Солнышко» (город Южно-Сухокумск)</t>
  </si>
  <si>
    <t>МКОУ «Миссинская СОШ» (Агульский район)</t>
  </si>
  <si>
    <t>МКОУ «Фитинская СОШ» (Агульский район)</t>
  </si>
  <si>
    <t>МКОУ «Яркугская СОШ» (Агульский район)</t>
  </si>
  <si>
    <t>МКОУ «Худигская СОШ» (Агульский район)</t>
  </si>
  <si>
    <t>МКОУ «Буршагская СОШ» (Агульский район)</t>
  </si>
  <si>
    <t>МКДОУ «Колосок» (Агульский район)</t>
  </si>
  <si>
    <t>МКДОУ «Родничок» (Агульский район)</t>
  </si>
  <si>
    <t>МКУ ДО «Дом пионеров и школьников» (Агульский район)</t>
  </si>
  <si>
    <t>МКДОУ «ДЮСШ № 2» (Агульский район)</t>
  </si>
  <si>
    <t>МКОУ «Алиханмахинская СОШ» (Акушинский район)</t>
  </si>
  <si>
    <t>МКОУ «Балхарская СОШ» (Акушинский район)</t>
  </si>
  <si>
    <t>МКОУ «Кассагумахинская СОШ» (Акушинский район)</t>
  </si>
  <si>
    <t>МКОУ «Курьимахинская СОШ» (Акушинский район)</t>
  </si>
  <si>
    <t>МКОУ «Тузламахинская СОШ» (Акушинский район)</t>
  </si>
  <si>
    <t>МКОУ «Урганинская СОШ» (Акушинский район)</t>
  </si>
  <si>
    <t>МКОУ «Зильмукмахинская ООШ» (Акушинский район)</t>
  </si>
  <si>
    <t>МКОУ «Кулинская ООШ» (Акушинский район)</t>
  </si>
  <si>
    <t>МКОУ «Куркебимахинская ООШ» (Акушинский район)</t>
  </si>
  <si>
    <t>МКОУ «Каршлинская ООШ» (Акушинский район)</t>
  </si>
  <si>
    <t>МКОУ «Нахкинская ООШ» (Акушинский район)</t>
  </si>
  <si>
    <t>МКОУ «Уллучаринская ООШ» (Акушинский район)</t>
  </si>
  <si>
    <t>МКОУ «Цуликанинская ООШ» (Акушинский район)</t>
  </si>
  <si>
    <t>МКОУ «Шинкбалакадинская ООШ» (Акушинский район)</t>
  </si>
  <si>
    <t>МКДОУ «Акушинский детский сад» (Акушинский район)</t>
  </si>
  <si>
    <t>МКДОУ «В/Мулебкинский детский сад» (Акушинский район)</t>
  </si>
  <si>
    <t>МКДОУ «Тебекмахинский Детский Сад «Солнышко» (Акушинский район)</t>
  </si>
  <si>
    <t>МКДОУ «Усишинский детский сад» №1 (Акушинский район)</t>
  </si>
  <si>
    <t>МКДОУ «Усишинский детский сад» №2 (Акушинский район)</t>
  </si>
  <si>
    <t>МБОУ «Каратинская общеобразовательная гимназия» (Ахвахский район)</t>
  </si>
  <si>
    <t>МБОУ «Местерухская СОШ» (Ахвахский район)</t>
  </si>
  <si>
    <t>МБОУ «В-Инхелинская ООШ» (Ахвахский район)</t>
  </si>
  <si>
    <t>МКОУ «Тлисинская НОШ» (Ахвахский район)</t>
  </si>
  <si>
    <t>МКОУ «Маштадинская НОШ» (Ахвахский район)</t>
  </si>
  <si>
    <t>МБДОУ «Цолодинский д/сад «Улыбка» (Ахвахский район)</t>
  </si>
  <si>
    <t>МБДОУ «Лологонитлинский д/сад «Тархо» (Ахвахский район)</t>
  </si>
  <si>
    <t>МБДОУ «Кудиябросинский д/сад «Ласточка» (Ахвахский район)</t>
  </si>
  <si>
    <t>МБДОУ «Тад-Магитлинский д/сад «Орленок» (Ахвахский район)</t>
  </si>
  <si>
    <t>МБДОУ «Тукитинский д/сад «Радуга» (Ахвахский район)</t>
  </si>
  <si>
    <t>МКОУ «Фийская СОШ» (Ахтынский район)</t>
  </si>
  <si>
    <t>МКОУ «Джабинская СОШ им.М.Д. Курбанова» (Ахтынский район)</t>
  </si>
  <si>
    <t>МКОУ «Гогазская СОШ» (Ахтынский район)</t>
  </si>
  <si>
    <t>МКОУ «Ахтынская ООШ» (Ахтынский район)</t>
  </si>
  <si>
    <t>МКОУ «Гдымская ООШ» (Ахтынский район)</t>
  </si>
  <si>
    <t>МКОУ НОШ при в/ч (Ахтынский район)</t>
  </si>
  <si>
    <t>МКУ ДОД «Юный космонавт» (Ахтынский район)</t>
  </si>
  <si>
    <t>МКДОУ «Солнышко» (Ахтынский район)</t>
  </si>
  <si>
    <t>МКУ ДО «Рассвет» (Ахтынский район)</t>
  </si>
  <si>
    <t>МКУ ДО «РСЮН» (Ахтынский район)</t>
  </si>
  <si>
    <t>МКУ ДО «ДМШ» с. Ахты (Ахтынский район)</t>
  </si>
  <si>
    <t>МКДОУ детские ясли «Елочка» (Бабаюртовский район )</t>
  </si>
  <si>
    <t>МКДОУ детский сад «Дружба» (Бабаюртовский район )</t>
  </si>
  <si>
    <t>МКДОУ детский сад «Радуга» (Бабаюртовский район )</t>
  </si>
  <si>
    <t>МКОУ «Советская СОШ» (Бабаюртовский район )</t>
  </si>
  <si>
    <t>МКОУ «Тамазатюбинская СОШ им. А.Д. Байтемирогва» (Бабаюртовский район )</t>
  </si>
  <si>
    <t>МКОУ «Туршунайская СОШ» (Бабаюртовский район )</t>
  </si>
  <si>
    <t>МКОУ «Уцмиюртовская СОШ» (Бабаюртовский район )</t>
  </si>
  <si>
    <t>МКОУ «Хасанайская СОШ» (Бабаюртовский район )</t>
  </si>
  <si>
    <t>МКОУ «Ансалтинская СОШ имени Г. А. Нурахмаева» МО «Ботлихский район» (Ботлихский район)</t>
  </si>
  <si>
    <t>МКОУ «Гагатлинская СОШ имени Р. У.Умаханова» (Ботлихский район)</t>
  </si>
  <si>
    <t>МКОУ «Рахатинская средняя общеобразовательная школа имени Б. Л. Сахратулаева» (Ботлихский район)</t>
  </si>
  <si>
    <t>МКОУ «Тандовская СОШ» (Ботлихский район)</t>
  </si>
  <si>
    <t>МКОУ «Чанковская СОШ» (Ботлихский район)</t>
  </si>
  <si>
    <t>МКОУ «Зиловская СОШ имени Р. Ю. Сагитова» (Ботлихский район)</t>
  </si>
  <si>
    <t>МКОУ «Ашалинская ООШ  имени М. И. Исаева» (Ботлихский район)</t>
  </si>
  <si>
    <t>МКОУ «Белединская НОШ» (Ботлихский район)</t>
  </si>
  <si>
    <t>МКОУ «Гунховская НОШ» (Ботлихский район)</t>
  </si>
  <si>
    <t>МКОУ «Зибирхалинская НОШ» (Ботлихский район)</t>
  </si>
  <si>
    <t>МКОУ  «Верхне-Алакская НОШ» (Ботлихский район)</t>
  </si>
  <si>
    <t>МКОУ «Нижне-Алакская НОШ» (Ботлихский район)</t>
  </si>
  <si>
    <t>МКОУ  «Ансалтинская ДЮСШ» (Ботлихский район)</t>
  </si>
  <si>
    <t>МКОУ «Детский сад «Ласточка» с. Рахата» (Ботлихский район)</t>
  </si>
  <si>
    <t>МКОУ «Детский сад «Орленок» с. Зило» (Ботлихский район)</t>
  </si>
  <si>
    <t>МКОУ «Детский сад «Улыбка» с. Муни»; (Ботлихский район)</t>
  </si>
  <si>
    <t>МКОУ «Детский сад «Радуга» с. Тлох» (Ботлихский район)</t>
  </si>
  <si>
    <t>МКОУ «Детский сад «Сказка» с. Ашали» (Ботлихский район)</t>
  </si>
  <si>
    <t>МКОУ  «Детский сад «Орленок» с. Гагатли» (Ботлихский район)</t>
  </si>
  <si>
    <t>МКОУ  «Детский сад «Теремок» с. Годобери» (Ботлихский район)</t>
  </si>
  <si>
    <t>МКОУ «Детский сад «Золотой ключик» с. Ботлих (Ботлихский район)</t>
  </si>
  <si>
    <t>МКОУ «Апшинская СОШ» (Буйнакский район)</t>
  </si>
  <si>
    <t>МКОУ «Агачкалинская СОШ» (Буйнакский район)</t>
  </si>
  <si>
    <t>МКОУ «Арахкентская СОШ» (Буйнакский район)</t>
  </si>
  <si>
    <t>МКОУ «Манасаульская СОШ» (Буйнакский район)</t>
  </si>
  <si>
    <t>МКОУ «Чанкурбенская СОШ» (Буйнакский район)</t>
  </si>
  <si>
    <t>МКОУ «Чабанмахинская СОШ» (Буйнакский район)</t>
  </si>
  <si>
    <t>МКОУ «Аркасская ООШ» (Буйнакский район)</t>
  </si>
  <si>
    <t>МКОУ «Ванашинская ООШ» (Буйнакский район)</t>
  </si>
  <si>
    <t>МКОУ «Карамахинская ООШ» (Буйнакский район)</t>
  </si>
  <si>
    <t>МКОУ «Экибулакская ООШ» (Буйнакский район)</t>
  </si>
  <si>
    <t>МКОУ «Кадарская ООШ» (Буйнакский район)</t>
  </si>
  <si>
    <t>МБДОУ «Радуга» общеразвивающего вида с. В. Казанище (Буйнакский район)</t>
  </si>
  <si>
    <t>МКДОУ «Радуга» общеразвивающего вида с. Н. Казанище (Буйнакский район)</t>
  </si>
  <si>
    <t>МКДОУ «Яшлыкъ» общеразвивающего вида с. Кафыр-Кумух (Буйнакский район)</t>
  </si>
  <si>
    <t>МКДОУ «Ласточка» с. Манасаул (Буйнакский район)</t>
  </si>
  <si>
    <t>МКДОУ «Теремок» общеразвивающего вида с.Апши (Буйнакский район)</t>
  </si>
  <si>
    <t>МКДОУ «Родничок» общеразвивающего вида с. Эрпели (Буйнакский район)</t>
  </si>
  <si>
    <t>МБДОУ «Берхи» с. Чанкурбе (Буйнакский район)</t>
  </si>
  <si>
    <t>МКУ ДО «ДШИ» с. Н. Казанище (Буйнакский район)</t>
  </si>
  <si>
    <t>МКОУ «Мурадинская СОШ» (Гергебильский район)</t>
  </si>
  <si>
    <t>МКОУ «Чалдинская СОШ» (+дошк.группа) (Гергебильский район)</t>
  </si>
  <si>
    <t>МКДОУ «Детский сад «Дюймовочка» с. Кудутль (Гергебильский район)</t>
  </si>
  <si>
    <t>МКОУ ДО ДЮСШ с. Гергебиль (Гергебильский район)</t>
  </si>
  <si>
    <t>МКОУ «Арадерихская СОШ» (Гумбетовский район)</t>
  </si>
  <si>
    <t>МКОУ «Мехельтинская СОШ» (Гумбетовский район)</t>
  </si>
  <si>
    <t>МКОУ «Цилитлинская СОШ» (Гумбетовский район)</t>
  </si>
  <si>
    <t>МКОУ «Мехельтинская ООШ» (Гумбетовский район)</t>
  </si>
  <si>
    <t>МКОУ «Верхне-Арадирихская НОШ» (Гумбетовский район)</t>
  </si>
  <si>
    <t>МКОУ «Ичичалинская НОШ» (Гумбетовский район)</t>
  </si>
  <si>
    <t>МКУ ДО «Гумбетовский ДДТ» (Гумбетовский район)</t>
  </si>
  <si>
    <t>МКДОУ «Детский сад «Соколенок» (Гумбетовский район)</t>
  </si>
  <si>
    <t>МКДОУ «Детский сад «Радуга» (Гумбетовский район)</t>
  </si>
  <si>
    <t>МКДОУ «Детский сад «Ромашка» (Гумбетовский район)</t>
  </si>
  <si>
    <t>МКОУ «Агадинская СОШ» (Гунибский район)</t>
  </si>
  <si>
    <t>МКОУ «Обохская СОШ ИМЕНИ М. ГАДЖИЕВА» (Гунибский район)</t>
  </si>
  <si>
    <t>МКОУ «Сильтинская НОШ» (Гунибский район)</t>
  </si>
  <si>
    <t>МКОУ «Тлогобская СОШ им. С.Д.Алиева» (Гунибский район)</t>
  </si>
  <si>
    <t>МКОУ «Хиндахская СОШ» (Гунибский район)</t>
  </si>
  <si>
    <t>МКОУ «Хоточинская СОШ» (Гунибский район)</t>
  </si>
  <si>
    <t>МКОУ «Хутнибская СОШ» (Гунибский район)</t>
  </si>
  <si>
    <t>МКОУ «Чох-Коммунская СОШ им. А.И. Адилова» (Гунибский район)</t>
  </si>
  <si>
    <t>МКОУ «Чохская СОШ им. А.З.Алиева» (Гунибский район)</t>
  </si>
  <si>
    <t>МКОУ «Шангодинская СОШ» (Гунибский район)</t>
  </si>
  <si>
    <t>МКДОУ «Детский сад № 5» с. Кегер (Гунибский район)</t>
  </si>
  <si>
    <t>МКДОУ «Детский сад № 10» с. Мегеб (Гунибский район)</t>
  </si>
  <si>
    <t>МКДОУ «Детский сад № 12» с. Ругуджа (Гунибский район)</t>
  </si>
  <si>
    <t>МКДОУ «Детский сад № 15» с. Согратль (Гунибский район)</t>
  </si>
  <si>
    <t>МКДОУ «Детский сад № 17» С.Хиндах (Гунибский район)</t>
  </si>
  <si>
    <t>МКДОУ «Детский сад № 21» С.Шулани (Гунибский район)</t>
  </si>
  <si>
    <t>МБУ ДО «Мегебская ДЮСШ» (Гунибский район)</t>
  </si>
  <si>
    <t>МКОУ "Уркарахский многопрофильный лицей им. Алисултанова М. Г." (Дахадаевский район)</t>
  </si>
  <si>
    <t>МКОУ "Новоуркарахская средняя общеобразовательная школа" (Дахадаевский район)</t>
  </si>
  <si>
    <t>МКОУ "Кищинская средняя общеобразовательная школа Гасбала Сулейманова" (Дахадаевский район)</t>
  </si>
  <si>
    <t>МКОУ "Харбукская средняя общеобразовательная школа" (Дахадаевский район)</t>
  </si>
  <si>
    <t>МКОУ "Калкнинская средняя общеобразовательная школа" (Дахадаевский район)</t>
  </si>
  <si>
    <t>МКОУ "Урагинская средняя общеобразовательная школа" (Дахадаевский район)</t>
  </si>
  <si>
    <t>МКОУ "Гуладтынская средняя общеобразовательная школа" (Дахадаевский район)</t>
  </si>
  <si>
    <t>МКОУ "Карбачимахинская средняя общеобразовательная школа" (Дахадаевский район)</t>
  </si>
  <si>
    <t>МКОУ "Кункинская средняя общеобразовательная школа им Г.М. Курбанова (Дахадаевский район)</t>
  </si>
  <si>
    <t>МКОУ "Хуршнинская средняя общеобразовательная школа" (Дахадаевский район)</t>
  </si>
  <si>
    <t>МКОУ "Зильбачинская средняя общеобразовательная школа" (Дахадаевский район)</t>
  </si>
  <si>
    <t>МКОУ "Дибгаликская средняя общеобразовательная школа" (Дахадаевский район)</t>
  </si>
  <si>
    <t>МКОУ "Дуакарская средняя общеобразовательная школа" (Дахадаевский район)</t>
  </si>
  <si>
    <t>МКОУ "Кудагинская средняя общеобразовательная школа" (Дахадаевский район)</t>
  </si>
  <si>
    <t>МКОУ "Ирагинская средняя общеобразовательная школа" (Дахадаевский район)</t>
  </si>
  <si>
    <t>МКОУ "Цизгаринская основная общеобразовательная школа" (Дахадаевский район)</t>
  </si>
  <si>
    <t>МКОУ "Гаджи-кутанская основная общеобразовательная школа" (Дахадаевский район)</t>
  </si>
  <si>
    <t>МКОУ "РТС-аулская основная общеобразовательная школа" (Дахадаевский район)</t>
  </si>
  <si>
    <t>МКДОУ общеразвивающего вида «Детский сад №1» (Дахадаевский район)</t>
  </si>
  <si>
    <t>МКДОУ общеразвивающего вида «Детский сад №2» (Дахадаевский район)</t>
  </si>
  <si>
    <t>МКДОУ «Кищинский детский сад «Радуга» (Дахадаевский район)</t>
  </si>
  <si>
    <t>МКУ ДО "Кубачинская школа искусств им. А.М. Абдурахманова» (Дахадаевский район)</t>
  </si>
  <si>
    <t>МКОУ ДО "Дом детского творчества" (Дахадаевский район)</t>
  </si>
  <si>
    <t>МКОУ "Цураинская ООШ" (Дахадаевский район)</t>
  </si>
  <si>
    <t>МБДОУ «Детский сад «Алена» поселка Белиджи» (Дербентский район)</t>
  </si>
  <si>
    <t>МБДОУ «Детский сад «Чебурашка» пос. Белиджи (Дербентский район)</t>
  </si>
  <si>
    <t>МБДОУ «Детский сад № 1» села Хазар (Дербентский район)</t>
  </si>
  <si>
    <t>МБОУ «Геджухская СОШ» (Дербентский район)</t>
  </si>
  <si>
    <t>МБОУ «СОШ № 4 пос. Белиджи» (Дербентский район)</t>
  </si>
  <si>
    <t>МБОУ «Великентская СОШ имени Гереева У.А.» (Дербентский район)</t>
  </si>
  <si>
    <t>МБОУ «Деличобанская СОШ» (Дербентский район)</t>
  </si>
  <si>
    <t>МБОУ «Дюзлярская СОШ» (Дербентский район)</t>
  </si>
  <si>
    <t>МБОУ «Калинская СОШ» (Дербентский район)</t>
  </si>
  <si>
    <t>МБОУ «Кулларская СОШ» (Дербентский район)</t>
  </si>
  <si>
    <t>МБОУ «Митаги-Казмалярская СОШ» (Дербентский район)</t>
  </si>
  <si>
    <t>МБОУ «Мичуринская СОШ» (Дербентский район)</t>
  </si>
  <si>
    <t>МБОУ «Мугартынская СОШ» (Дербентский район)</t>
  </si>
  <si>
    <t>МБОУ «Нюгдинская СОШ имени Х.Д.Авшалумова» (Дербентский район)</t>
  </si>
  <si>
    <t>МБОУ «ООШ имени Г. Лезгинцева» поселка Белиджи (Дербентский район)</t>
  </si>
  <si>
    <t>МБОУ «Саликская СОШ» (Дербентский район)</t>
  </si>
  <si>
    <t>МБОУ «СОШ №1 с.Белиджи» (Дербентский район)</t>
  </si>
  <si>
    <t>МБОУ «СОШ № 3 поселка Мамедкала» (Дербентский район)</t>
  </si>
  <si>
    <t>МБОУ «Татлярская СОШ» (Дербентский район)</t>
  </si>
  <si>
    <t>МБОУ «Хазарская СОШ» (Дербентский район)</t>
  </si>
  <si>
    <t>МБОУ «СОШ им Гаджибабаева Э.Н.» с. Н. Джалган (Дербентский район)</t>
  </si>
  <si>
    <t>МБУ ДО «Дом детского творчества» пос. Мамедкала (Дербентский район)</t>
  </si>
  <si>
    <t>МКУ ДО ДШИ №1 пос. Мамедкала (Дербентский район)</t>
  </si>
  <si>
    <t>МКУ ДО ДШИ №3 с. Татляр (Дербентский район)</t>
  </si>
  <si>
    <t>МКУ ДО ДШИ №5 пос. Белиджи (Дербентский район)</t>
  </si>
  <si>
    <t>МБУ ДО ДЮСШ №3 с. Берикей (Дербентский район)</t>
  </si>
  <si>
    <t>МБУ ДО ДЮСШ № 6 с. Куллар (Дербентский район)</t>
  </si>
  <si>
    <t>МКОУ «Усухчайская СОШ им. Х.Д.Заманова» (Докузпаринский район )</t>
  </si>
  <si>
    <t>МКОУ «Каракюринская СОШ» (Докузпаринский район )</t>
  </si>
  <si>
    <t>МКОУ «Новокаракюринская СОШ им. М.Р.Расулова» (Докузпаринский район )</t>
  </si>
  <si>
    <t>МКОУ «Аваданская СОШ» (Докузпаринский район )</t>
  </si>
  <si>
    <t>МКОУ «Текипиркентская ООШ» (Докузпаринский район )</t>
  </si>
  <si>
    <t>МКОУ «Демиркентская НОШ» (Докузпаринский район )</t>
  </si>
  <si>
    <t>МКОУ ДОД «Докузпаринская шахматная детская юношеская спортивная школа» (Докузпаринский район )</t>
  </si>
  <si>
    <t>МКОУ «Калининаульская НОШ» (Докузпаринский район )</t>
  </si>
  <si>
    <t>МКОУ «Дубкинская СОШ имени Н. Салимханова» (Казбековский район )</t>
  </si>
  <si>
    <t>МКДОУ «Детский сад общеразвивающего вида «Буратино» с приоритетным экологическим направлением» (Казбековский район )</t>
  </si>
  <si>
    <t>МКДОУ «Детский сад общеразвивающего вида «Улыбка» (Казбековский район )</t>
  </si>
  <si>
    <t>МКДОУ «Детский сад «Лачен» (Казбековский район )</t>
  </si>
  <si>
    <t>МКДОУ «Детский сад №1 «Ромашка» (Казбековский район )</t>
  </si>
  <si>
    <t>МКДОУ «Детский сад общеразвивающего вида №2 «Солнышко» (Казбековский район )</t>
  </si>
  <si>
    <t>МКДОУ «Детский сад «Солнышко» (Казбековский район )</t>
  </si>
  <si>
    <t>МКДОУ «Детский сад «Чебурашка» (Казбековский район )</t>
  </si>
  <si>
    <t>МКДОУ «Детский сад «Ласточка» (Казбековский район )</t>
  </si>
  <si>
    <t>МКУ ДО «РДШИ» (Казбековский район )</t>
  </si>
  <si>
    <t>МБУ ДО «ДЮСШ им.Мусы Азаева» (Казбековский район )</t>
  </si>
  <si>
    <t>МКУ ДО «ДДТ» (Казбековский район )</t>
  </si>
  <si>
    <t>МКДОУ «Детский сад «Радуга» (Казбековский район )</t>
  </si>
  <si>
    <t>МКОУ «Ахмедкентская СОШ» (Кайтагский район )</t>
  </si>
  <si>
    <t>МКОУ «Баршамайская СОШ» (Кайтагский район )</t>
  </si>
  <si>
    <t>МКОУ «Джинабинская СОШ» (Кайтагский район )</t>
  </si>
  <si>
    <t>МКОУ «Карацанская СОШ» (Кайтагский район )</t>
  </si>
  <si>
    <t>МКОУ «Кулиджинская ООШ» (Кайтагский район )</t>
  </si>
  <si>
    <t>МКОУ «Мижиглинская ООШ» (Кайтагский район )</t>
  </si>
  <si>
    <t>МКОУ «Хадагинская ООШ» (Кайтагский район )</t>
  </si>
  <si>
    <t>МКОУ «Адагинская НОШ» (Кайтагский район )</t>
  </si>
  <si>
    <t>МКОУ «Дурегинская НОШ» (Кайтагский район )</t>
  </si>
  <si>
    <t>МКОУ «Карталайская НОШ» (Кайтагский район )</t>
  </si>
  <si>
    <t>МБУ ДО «ДЮСШ» (Кайтагский район )</t>
  </si>
  <si>
    <t>МБУ ДО «Дом детского творчества» (Кайтагский район )</t>
  </si>
  <si>
    <t>МКДОУ «Ромашка» № 5 (Кайтагский район )</t>
  </si>
  <si>
    <t>МКУ ДО «ДШИ» (Кайтагский район )</t>
  </si>
  <si>
    <t>МБОУ «Карабудахкентская СОШ №1» (Карабудахкентский район )</t>
  </si>
  <si>
    <t>МБОУ «Карабудахкентская СОШ №5» (Карабудахкентский район )</t>
  </si>
  <si>
    <t>МБОУ «Ленинкентская СОШ» (Карабудахкентский район )</t>
  </si>
  <si>
    <t>МБОУ «Параульская СОШ №1» (Карабудахкентский район )</t>
  </si>
  <si>
    <t>МБОУ «Параульская СОШ №2» (Карабудахкентский район )</t>
  </si>
  <si>
    <t>МБОУ «Параульская СОШ №3» (Карабудахкентский район )</t>
  </si>
  <si>
    <t>МБОУ «Сирагинская СОШ» (Карабудахкентский район )</t>
  </si>
  <si>
    <t>МБОУ «Уллубийаульская СОШ» (Карабудахкентский район )</t>
  </si>
  <si>
    <t>МБДОУ «Детский сад №6 «Теремок» с.Доргели (Карабудахкентский район )</t>
  </si>
  <si>
    <t>МБДОУ «Детский сад №7 «Ласточка» с.Параул (Карабудахкентский район )</t>
  </si>
  <si>
    <t>МБДОУ «Детский сад №8 «Ручеек» с.Гели (Карабудахкентский район )</t>
  </si>
  <si>
    <t>МБДОУ «Детский сад №9 «Ромашка» п.Манас (Карабудахкентский район )</t>
  </si>
  <si>
    <t>МБДОУ «Детский сад №13 «Родничок» с.Гурбуки (Карабудахкентский район )</t>
  </si>
  <si>
    <t>МБДОУ «Детский сад №14 «Сказка» с.К-кент (Карабудахкентский район )</t>
  </si>
  <si>
    <t>МБДОУ «Детский сад №15 «Звездочка» с.Агачаул (Карабудахкентский район )</t>
  </si>
  <si>
    <t>МБДОУ «Детский сад №16 «Золушка» с.Карабудахкент (Карабудахкентский район )</t>
  </si>
  <si>
    <t>МБДОУ «Детский сад №17 «Анжи» с.Губден (Карабудахкентский район )</t>
  </si>
  <si>
    <t>МБДОУ «Детский сад №18 «Ясмина» с.н.Параул (Карабудахкентский район )</t>
  </si>
  <si>
    <t>МБДОУ «Детский сад №19 «Карапуз» с. Манаскент (Карабудахкентский район )</t>
  </si>
  <si>
    <t>МБДОУ «Детский сад №20 «Счастливый малыш» с.Агачаул (Карабудахкентский район )</t>
  </si>
  <si>
    <t>МБДОУ «Детский сад №15 «Счастливое детство» п.Ачису (Карабудахкентский район )</t>
  </si>
  <si>
    <t>МБДОУ «Детский сад №21 «Волшебник» с.Губден (Карабудахкентский район )</t>
  </si>
  <si>
    <t>МБДОУ «Детский сад №22 «Замок детства» с.Гурбуки (Карабудахкентский район )</t>
  </si>
  <si>
    <t>МБДОУ «Детский сад №23 «Страна чудес» с. Гурбуки (Карабудахкентский район )</t>
  </si>
  <si>
    <t>МБУ ДО «ЦДОД Карабудахкентского района» (Карабудахкентский район )</t>
  </si>
  <si>
    <t>МБУ ДО «ДЮСШ» с.Карабудахкент (Карабудахкентский район )</t>
  </si>
  <si>
    <t>МБУ ДО «ДЮСШ» с.Гели (Карабудахкентский район )</t>
  </si>
  <si>
    <t>МБУ ДО «ДЮСШ» с.Параул (Карабудахкентский район )</t>
  </si>
  <si>
    <t>МБУ ДО «ДЮСШ» с.Доргели (Карабудахкентский район )</t>
  </si>
  <si>
    <t>МБУ ДО «ДЮСШ» с.Какашура (Карабудахкентский район )</t>
  </si>
  <si>
    <t>МБУ ДО «ДЮСШ» с.Уллубийаул (Карабудахкентский район )</t>
  </si>
  <si>
    <t>МБУ ДО «ДЮСШ» с.Манаскент (Карабудахкентский район )</t>
  </si>
  <si>
    <t>МБУ ДО «ДЮСШ» п.Манас (Карабудахкентский район )</t>
  </si>
  <si>
    <t>МБУ ДО «ДЮСШ» с.Гурбуки (Карабудахкентский район )</t>
  </si>
  <si>
    <t>МКОУ «Гергинская СОШ» (Каякентский район )</t>
  </si>
  <si>
    <t>МКОУ «Капкайкентская СОШ» (Каякентский район )</t>
  </si>
  <si>
    <t>МКОУ «Каякентская СОШ №1» (Каякентский район )</t>
  </si>
  <si>
    <t>МКОУ «Каякентская СОШ №3» (Каякентский район )</t>
  </si>
  <si>
    <t>МКОУ «Первомайская СОШ №1» (Каякентский район )</t>
  </si>
  <si>
    <t>МКОУ «Усемикентская СОШ» (Каякентский район )</t>
  </si>
  <si>
    <t>МКОУ «Утамышская СОШ» (Каякентский район )</t>
  </si>
  <si>
    <t>МКОУ «Дейбукская ООШ» (Каякентский район )</t>
  </si>
  <si>
    <t>МКДОУ «Детский сад №1 с. Алходжакент» (Каякентский район )</t>
  </si>
  <si>
    <t>МКДОУ «Детский сад №2 с. Алходжакент» (Каякентский район )</t>
  </si>
  <si>
    <t>МКДОУ «Детский сад» с.Герга (Каякентский район )</t>
  </si>
  <si>
    <t>МКДОУ «Детский сад» с.Дружба (Каякентский район )</t>
  </si>
  <si>
    <t>МКДОУ «Детский сад» с.Каранайаул (Каякентский район )</t>
  </si>
  <si>
    <t>МКДОУ «Детский сад « Солнышко» с.Каякент (Каякентский район )</t>
  </si>
  <si>
    <t>МКДОУ «Детский сад «Радуга» с. Первомайское (Каякентский район )</t>
  </si>
  <si>
    <t>МКДОУ «Детский сад» с. Усемикент (Каякентский район )</t>
  </si>
  <si>
    <t>МКДОУ «Детский сад» с. Утамыш (Каякентский район )</t>
  </si>
  <si>
    <t>МКОУ «Новокаякентская начальная школа-детсад» (Каякентский район )</t>
  </si>
  <si>
    <t>МКУ ДО «Усемикентская ДЮСШ» (Каякентский район )</t>
  </si>
  <si>
    <t>МКУ ДО «Сагасидейбукская ДЮСШ» (Каякентский район )</t>
  </si>
  <si>
    <t>МКУ ДО «Нововикринская ДЮСШ» (Каякентский район )</t>
  </si>
  <si>
    <t>МКУ ДО «ДДТ» (Каякентский район )</t>
  </si>
  <si>
    <t>МКУ ДО «ДШИ» с. Новокаякент (Каякентский район )</t>
  </si>
  <si>
    <t>МКОУ «Кировоаульская СОШ» (Кизилюртовский район )</t>
  </si>
  <si>
    <t>МКОУ «Кульзебская СОШ» (Кизилюртовский район )</t>
  </si>
  <si>
    <t>МКОУ «Мацеевская СОШ» (Кизилюртовский район )</t>
  </si>
  <si>
    <t>МКОУ «Миатлинская СОШ» (Кизилюртовский район )</t>
  </si>
  <si>
    <t>МКОУ «Нечаевская СОШ №2» (Кизилюртовский район )</t>
  </si>
  <si>
    <t>МКОУ «Нижнечирюртовская СОШ» им. Абдуллаевой М.Г. (Кизилюртовский район )</t>
  </si>
  <si>
    <t>МКОУ «Новозубутлинская СОШ» (Кизилюртовский район )</t>
  </si>
  <si>
    <t>МКОУ «Стальская гимназия» (Кизилюртовский район )</t>
  </si>
  <si>
    <t>МКОУ «Стальская СОШ №2» (Кизилюртовский район )</t>
  </si>
  <si>
    <t>МКОУ «Стальская СОШ №3 им. М.О. Толбоева» (Кизилюртовский район )</t>
  </si>
  <si>
    <t>МКДОУ «Детский сад «Ласточка» (Кизилюртовский район )</t>
  </si>
  <si>
    <t>МКДОУ общеразвивающего вида «Детский сад «Ветерок» (Кизилюртовский район )</t>
  </si>
  <si>
    <t>МКДОУ «Детский сад общеразвивающего вида «Теремок» (Кизилюртовский район )</t>
  </si>
  <si>
    <t>МКДОУ «Детский сад «Малыш» (Кизилюртовский район )</t>
  </si>
  <si>
    <t>МКДОУ «Детский сад «Звездочка» (Кизилюртовский район )</t>
  </si>
  <si>
    <t>МКДОУ « Детский сад «Радуга» (Кизилюртовский район )</t>
  </si>
  <si>
    <t>МКДОУ «Детский сад «Сказка» (Кизилюртовский район )</t>
  </si>
  <si>
    <t>МКДОУ «Детский сад общеразвивающего вида «Василек» (Кизилюртовский район )</t>
  </si>
  <si>
    <t>МКУ ДО «ДЮСШ №1» (Кизилюртовский район )</t>
  </si>
  <si>
    <t>МКУ ДО «ДЮСШ №3» (Кизилюртовский район )</t>
  </si>
  <si>
    <t>МБУ ДО «ДЮСШ №4» (Кизилюртовский район )</t>
  </si>
  <si>
    <t>МБУ ДО «СЮНиТ» (Кизилюртовский район )</t>
  </si>
  <si>
    <t>МБУ ДО «ДШИ» (Кизилюртовский район )</t>
  </si>
  <si>
    <t>МКОУ «Большеарешевская СОШ» (Кизлярский район )</t>
  </si>
  <si>
    <t>МКОУ «Брянская СОШ» (Кизлярский район )</t>
  </si>
  <si>
    <t>МКОУ «Новобирюзякская СОШ» (Кизлярский район )</t>
  </si>
  <si>
    <t>МКОУ «Нововладимировская СОШ» (Кизлярский район )</t>
  </si>
  <si>
    <t>МКОУ «Новокрестьяновская СОШ» (Кизлярский район )</t>
  </si>
  <si>
    <t>МКОУ «Некрасовская СОШ» (Кизлярский район )</t>
  </si>
  <si>
    <t>МКОУ «Огузерская СОШ» (Кизлярский район )</t>
  </si>
  <si>
    <t>МКОУ «Первомайская СОШ» (Кизлярский район )</t>
  </si>
  <si>
    <t>МКОУ «Победовская СОШ» (Кизлярский район )</t>
  </si>
  <si>
    <t>МКОУ «Рыбалкинская СОШ» (Кизлярский район )</t>
  </si>
  <si>
    <t>МКОУ «Сар-Сарская СОШ» (Кизлярский район )</t>
  </si>
  <si>
    <t>МКОУ «Совхозная СОШ № 6» (Кизлярский район )</t>
  </si>
  <si>
    <t>МКОУ «Совхозная СОШ» (Кизлярский район )</t>
  </si>
  <si>
    <t>МКОУ «Старосеребряковская СОШ (Кизлярский район )</t>
  </si>
  <si>
    <t>МКОУ «Хуцеевская СОШ» (Кизлярский район )</t>
  </si>
  <si>
    <t>МКОУ «Цветковская гимназия» (Кизлярский район )</t>
  </si>
  <si>
    <t>МКОУ «Черняевская СОШ» (Кизлярский район )</t>
  </si>
  <si>
    <t>МКОУ «Яснополянская СОШ» (Кизлярский район )</t>
  </si>
  <si>
    <t>МКОУ «Степновская ООШ» (Кизлярский район )</t>
  </si>
  <si>
    <t>МКОУ «Новогладовская ООШ» (Кизлярский район )</t>
  </si>
  <si>
    <t>МКОУ «Сангишинская ООШ» (Кизлярский район )</t>
  </si>
  <si>
    <t>МКОУ «Шаумяновская ООШ» (Кизлярский район )</t>
  </si>
  <si>
    <t>МКОУ «Тушиловская ООШ» (Кизлярский район )</t>
  </si>
  <si>
    <t>МКУ ДО «ДДТ» (Кизлярский район )</t>
  </si>
  <si>
    <t>МКУ ДО «ДШИ» с. Аверьяновка (Кизлярский район )</t>
  </si>
  <si>
    <t>МКУ ДО «ДШИ» с. Юбилейное (Кизлярский район )</t>
  </si>
  <si>
    <t>МКОУ «Цыйшинская СОШ» (Кулинский район )</t>
  </si>
  <si>
    <t>МКОУ «2-Цовкринская СОШ» (Кулинский район )</t>
  </si>
  <si>
    <t>МКОУ «Сумбатлинская ООШ» (Кулинский район )</t>
  </si>
  <si>
    <t>МКОУ «1-Цовкринскя ООШ» (Кулинский район )</t>
  </si>
  <si>
    <t>МКОУ «Цущарская ООШ» (Кулинский район )</t>
  </si>
  <si>
    <t>МКОУ «Хайминская НОШ» (Кулинский район )</t>
  </si>
  <si>
    <t>МКУДО «ДЮСШ» (Кулинский район )</t>
  </si>
  <si>
    <t>МКДОУ «Вихлинский д/с» (Кулинский район )</t>
  </si>
  <si>
    <t>МКОУ «Коркмаскалинская СОШ им. М. - Загира Баймурзаева (Кумторкалинский район)</t>
  </si>
  <si>
    <t>МКОУ «Усугская СОШ» (Курахский район)</t>
  </si>
  <si>
    <t>МКОУ «Хпюкская СОШ» (Курахский район)</t>
  </si>
  <si>
    <t>МКОУ «Хпеджская СОШ» (Курахский район)</t>
  </si>
  <si>
    <t>МКОУ «Штульская ООШ имени С.Ш. Умарова» (Курахский район)</t>
  </si>
  <si>
    <t>МКОУ «Кутульская ООШ» (Курахский район)</t>
  </si>
  <si>
    <t>МКОУ «Куквазская НОШ» (Курахский район)</t>
  </si>
  <si>
    <t>МКОУ «Ашакентская НОШ» (Курахский район)</t>
  </si>
  <si>
    <t>МКОУ «Ругунская НОШ» (Курахский район)</t>
  </si>
  <si>
    <t>МКОУ «Урсунская НОШ» (Курахский район)</t>
  </si>
  <si>
    <t>МКУ ДО «ДШИ Курахского района» (Курахский район)</t>
  </si>
  <si>
    <t>МКОУ «Кумухская СОШ» (Лакский район)</t>
  </si>
  <si>
    <t>МКОУ «Курклинская СОШ» (Лакский район)</t>
  </si>
  <si>
    <t>МКОУ «Кундынская СОШ» (Лакский район)</t>
  </si>
  <si>
    <t>МКОУ «Унчукатлинская СОШ» (Лакский район)</t>
  </si>
  <si>
    <t>МКОУ «Щаринская СОШ» (Лакский район)</t>
  </si>
  <si>
    <t>МКОУ «Карашинская ООШ» (Лакский район)</t>
  </si>
  <si>
    <t>МКОУ «Хуринская ООШ» (Лакский район)</t>
  </si>
  <si>
    <t>МКУ ДО «Кумухский детский сад «Солнышко» (Лакский район)</t>
  </si>
  <si>
    <t>МКДОУ «Левашинский детский сад «Снежинка» (Левашинский район)</t>
  </si>
  <si>
    <t>МКДОУ «Левашинский детский сад «Сказка» (Левашинский район)</t>
  </si>
  <si>
    <t>МКОУ «Урминская ООШ» (Левашинский район)</t>
  </si>
  <si>
    <t>МКДОУ Хаджалмахинский детский сад «Улыбка» (Левашинский район)</t>
  </si>
  <si>
    <t>МКОУ «Тагзиркентская НОШ» (Левашинский район)</t>
  </si>
  <si>
    <t>МКОУ «Тилагинская ООШ» (Левашинский район)</t>
  </si>
  <si>
    <t>МКОУ «Буртанинская НОШ» (Левашинский район)</t>
  </si>
  <si>
    <t>МКОУ «Дитуншимахинская ООШ» (Левашинский район)</t>
  </si>
  <si>
    <t>МКДОУ «Верхне-Абкомахинский детский сад «Дубурлан» (Левашинский район)</t>
  </si>
  <si>
    <t>МКОУ «Охлинская СОШ» (Левашинский район)</t>
  </si>
  <si>
    <t>МКДОУ «Карекаданинский детский сад «Чебурашка» (Левашинский район)</t>
  </si>
  <si>
    <t>МКОУ «Кулибухнинская ООШ» (Левашинский район)</t>
  </si>
  <si>
    <t>МКДОУ «Куппинский детский сад «Родничок» (Левашинский район)</t>
  </si>
  <si>
    <t>МКОУ «Верхне-Убекинская ООШ» Мр «Левашинский Район» Республики Дагестан (Левашинский район)</t>
  </si>
  <si>
    <t>МКОУ «Куппинская СОШ» (Левашинский район)</t>
  </si>
  <si>
    <t>МКОУ «Нижне-Убекинская ООШ» (Левашинский район)</t>
  </si>
  <si>
    <t>МКОУ «Наскентская СОШ» (Левашинский район)</t>
  </si>
  <si>
    <t>МКОУ «Нижне Аршинская НОШ» (Левашинский район)</t>
  </si>
  <si>
    <t>МКУДО «Левашинская районная СДЮСШОР» (Левашинский район)</t>
  </si>
  <si>
    <t>МКДОУ Кулецминский детский сад «Соколенок (Левашинский район)</t>
  </si>
  <si>
    <t>МКОУ «Кутишинская СОШ» (Левашинский район)</t>
  </si>
  <si>
    <t>МКДОУ «детский сад «Львенок» С. Кутиша (Левашинский район)</t>
  </si>
  <si>
    <t>МКОУ «Арада-Чуглинская СОШ» (Левашинский район)</t>
  </si>
  <si>
    <t>МКДОУ Урминский детский сад «Радость» (Левашинский район)</t>
  </si>
  <si>
    <t>МКДОУ Урминский ДС «Звездочка» (Левашинский район)</t>
  </si>
  <si>
    <t>МКОУ «Хахитинская СОШ» (Левашинский район)</t>
  </si>
  <si>
    <t>МКДОУ «Хахитинский детский сад «Райские Птички» (Левашинский район)</t>
  </si>
  <si>
    <t>МКДОУ «Хахитинский детский сад «Ручеек» (Левашинский район)</t>
  </si>
  <si>
    <t>МКОУ «Зуримахинская ООШ» (Левашинский район)</t>
  </si>
  <si>
    <t>МКОУ «Нижне-Лабкинская НОШ» (Левашинский район)</t>
  </si>
  <si>
    <t>МКОУ «Айнакабская НОШ» (Левашинский район)</t>
  </si>
  <si>
    <t>МКДОУ «Джангамахинский детский сад «Непоседа» (Левашинский район)</t>
  </si>
  <si>
    <t>КАРЛАБКИНСКИЙ детский сад «ЖУРАВЛИК» (Левашинский район)</t>
  </si>
  <si>
    <t>Мкудо «Куппинская ДШИ» (Левашинский район)</t>
  </si>
  <si>
    <t>МКУ «Мекегинский детский сад» (Левашинский район)</t>
  </si>
  <si>
    <t>МКОУ «Хаджалмахинская СОШ» (Левашинский район)</t>
  </si>
  <si>
    <t>МКОУ «Хаджалмахинская ООШ» (Левашинский район)</t>
  </si>
  <si>
    <t>МКОУ «Цудахарская СОШ им. М.В.Вагабова» (Левашинский район)</t>
  </si>
  <si>
    <t>МКОУ «Гапцахская СОШ им. Нагиева Т.Н.» (Магарамкентский район )</t>
  </si>
  <si>
    <t>МКОУ «Картасказмалярская СОШ» (Магарамкентский район )</t>
  </si>
  <si>
    <t>МКОУ «Бутказмалярская СОШ» (Магарамкентский район )</t>
  </si>
  <si>
    <t>МКОУ «Ярагказмалярская СОШ им. М. Ярагского» (Магарамкентский район )</t>
  </si>
  <si>
    <t>МКОУ «Самурская СОШ» (Магарамкентский район )</t>
  </si>
  <si>
    <t>МКОУ «Билбильская СОШ им. М.Абдуллаева» (Магарамкентский район )</t>
  </si>
  <si>
    <t>МКОУ «Филялинская СОШ» (Магарамкентский район )</t>
  </si>
  <si>
    <t>МКОУ «Магарамкентская СОШ № 1 им.М.Гаджиева» (Магарамкентский район )</t>
  </si>
  <si>
    <t>МКОУ «Магарамкентская СОШ № 2» (Магарамкентский район )</t>
  </si>
  <si>
    <t>МКОУ «Кчунказмалярская СОШ» (Магарамкентский район )</t>
  </si>
  <si>
    <t>МКОУ «Целегюнская СОШ» (Магарамкентский район )</t>
  </si>
  <si>
    <t>МКОУ «Новоаульская СОШ им. Исмаилова А.Р» (Магарамкентский район )</t>
  </si>
  <si>
    <t>МКОУ «Ходжаказмалярская СОШ им. М.К» (Магарамкентский район )</t>
  </si>
  <si>
    <t>МКОУ «Азадоглынская СОШ» (Магарамкентский район )</t>
  </si>
  <si>
    <t>МКОУ «Оружбинская СОШ» (Магарамкентский район )</t>
  </si>
  <si>
    <t>МКОУ «Капирказмалярская СОШ» (Магарамкентский район )</t>
  </si>
  <si>
    <t>МКОУ «Чахчахказмалярская СОШ им. М.М. Мирзаметова» (Магарамкентский район )</t>
  </si>
  <si>
    <t>МКОУ «Советская СОШ» (Магарамкентский район )</t>
  </si>
  <si>
    <t>МКОУ «Кунбатарская СОШ им. М.К. Курманалиева» (Ногайский район)</t>
  </si>
  <si>
    <t>МКОУ «Карасувская СОШ» (Ногайский район)</t>
  </si>
  <si>
    <t>МКОУ «Кумлинская СОШ им. Д.М. Шихмурзаева» (Ногайский район)</t>
  </si>
  <si>
    <t>МКОУ «Калининаульская СОШ им. С.И. Капаева» (Ногайский район)</t>
  </si>
  <si>
    <t>МКОУ «Ленинаульская СОШ» (Ногайский район)</t>
  </si>
  <si>
    <t>МКОУ «Эдигейская СОШ» (Ногайский район)</t>
  </si>
  <si>
    <t>МКДОУ детский сад «Ногай Эл» с.Терекли-Мектеб (Ногайский район)</t>
  </si>
  <si>
    <t>МКДОУ детский сад «Юлдыз» с.Терекли-Мектеб. (Ногайский район)</t>
  </si>
  <si>
    <t>МКДОУ детский сад «Айсылув» с.Терекли-Мектеб (Ногайский район)</t>
  </si>
  <si>
    <t>МКДОУ детский сад «Алтын ай» с.Кумли (Ногайский район)</t>
  </si>
  <si>
    <t>МКДОУ детский сад «Лашын» с.Батыр-Мурза (Ногайский район)</t>
  </si>
  <si>
    <t>МКДОУ детский сад «Алтын кус» с.Карагас (Ногайский район)</t>
  </si>
  <si>
    <t>МКУ ДО «Дом детского творчества» (Ногайский район)</t>
  </si>
  <si>
    <t>МКУ «ДЮСШ№2» (Ногайский район)</t>
  </si>
  <si>
    <t>МКУ ДО «ДШИ ИМ. С. Батырова» (Ногайский район)</t>
  </si>
  <si>
    <t>МКОУ «Алкадарская СОШ» (Сулейман-Стальский район)</t>
  </si>
  <si>
    <t>МКОУ «Зизикская СОШ» (Сулейман-Стальский район)</t>
  </si>
  <si>
    <t>МКОУ «Касумкентская СОШ №2» (Сулейман-Стальский район)</t>
  </si>
  <si>
    <t>МКОУ «Куркентская СОШ №2» (Сулейман-Стальский район)</t>
  </si>
  <si>
    <t>МКОУ «Саидкентская СОШ» (Сулейман-Стальский район)</t>
  </si>
  <si>
    <t>МКОУ «Чухверкентская СОШ» (Сулейман-Стальский район)</t>
  </si>
  <si>
    <t>МКОУ «Шихикентская СОШ» (Сулейман-Стальский район)</t>
  </si>
  <si>
    <t>МКОУ «Юхаристальская СОШ» (Сулейман-Стальский район)</t>
  </si>
  <si>
    <t>МКОУ «Зухрабкентская ООШ» (Сулейман-Стальский район)</t>
  </si>
  <si>
    <t>МКОУ «Ичинская ООШ» (Сулейман-Стальский район)</t>
  </si>
  <si>
    <t>МКОУ «Птикентская ООШ» (Сулейман-Стальский район)</t>
  </si>
  <si>
    <t>МКОУ «Качалкентская ООШ» (Сулейман-Стальский район)</t>
  </si>
  <si>
    <t>МКОУ «Пиперкентская НОШ» (Сулейман-Стальский район)</t>
  </si>
  <si>
    <t>МКОУ «Буткентская НОШ» (Сулейман-Стальский район)</t>
  </si>
  <si>
    <t>МКОУ «Татарханская НОШ» (Сулейман-Стальский район)</t>
  </si>
  <si>
    <t>МКОУ «Хпюкская НОШ» (Сулейман-Стальский район)</t>
  </si>
  <si>
    <t>МКОУ «Хтунская НОШ» (Сулейман-Стальский район)</t>
  </si>
  <si>
    <t>МКОУ «Экендильская НОШ» (Сулейман-Стальский район)</t>
  </si>
  <si>
    <t>МКДОУ «Корчагский детский сад» (Сулейман-Стальский район)</t>
  </si>
  <si>
    <t>МКДОУ «Куркентский детский сад» (Сулейман-Стальский район)</t>
  </si>
  <si>
    <t>МКДОУ «Нютюгский детский сад» (Сулейман-Стальский район)</t>
  </si>
  <si>
    <t>МКДОУ «Сардаркентский детский сад «Аманат» (Сулейман-Стальский район)</t>
  </si>
  <si>
    <t>МКОУ «Аймаумахинская СОШ» (Сергокалинский район )</t>
  </si>
  <si>
    <t>МКОУ «Бурхимахинская СОШ» (Сергокалинский район )</t>
  </si>
  <si>
    <t>МКОУ «Миглакасимахинская СОШ» (Сергокалинский район )</t>
  </si>
  <si>
    <t>МКОУ «Мюрегинская СОШ» (Сергокалинский район )</t>
  </si>
  <si>
    <t>МКОУ «Нижнемахаргинская СОШ им. Сулейманова Х.Г.» (Сергокалинский район )</t>
  </si>
  <si>
    <t>МКОУ «Сергокалинская СОШ №1» (Сергокалинский район )</t>
  </si>
  <si>
    <t>МКОУ «Урахинская СОШ им. А. А. Тахо-Годи» (Сергокалинский район )</t>
  </si>
  <si>
    <t>МКДОУ «Олимпийский» (Сергокалинский район )</t>
  </si>
  <si>
    <t>МКДОУ «Детский сад с. Дегва» (Сергокалинский район )</t>
  </si>
  <si>
    <t>МКДОУ «Детский сад с. №1 с. Сергокала» (Сергокалинский район )</t>
  </si>
  <si>
    <t>МКДОУ «Детский сад с. №4 с. Сергокала» (Сергокалинский район )</t>
  </si>
  <si>
    <t>МКУ ДО «Дом детского творчества» (Сергокалинский район )</t>
  </si>
  <si>
    <t>МКУ ДО «Школа искусств» (Сергокалинский район )</t>
  </si>
  <si>
    <t>МКОУ «Новолидженская СОШ» (Табасаранский район)</t>
  </si>
  <si>
    <t>МКОУ «Ханагская СОШ» (Табасаранский район)</t>
  </si>
  <si>
    <t>МКОУ «Хучнинская СОШ №1» (Табасаранский район)</t>
  </si>
  <si>
    <t>МКОУ «Хучнинская СОШ № 2» (Табасаранский район)</t>
  </si>
  <si>
    <t>МКОУ «Вечрикская НОШ» (Табасаранский район)</t>
  </si>
  <si>
    <t>МКОУ ЦО «Юлдаш» (Табасаранский район)</t>
  </si>
  <si>
    <t>МКДОУ «Ерсинский детский сад «Улдуз» (Табасаранский район)</t>
  </si>
  <si>
    <t>МКДОУ «Кюрягский детский сад «Русалочка» (Табасаранский район)</t>
  </si>
  <si>
    <t>МКДОУ «Кужникский детский сад «Чебурашка» (Табасаранский район)</t>
  </si>
  <si>
    <t>МКДОУ «Марагинский д/с «Радуга» (Табасаранский район)</t>
  </si>
  <si>
    <t>МКДОУ «Новолиджинский детский сад «Аленушка» (Табасаранский район)</t>
  </si>
  <si>
    <t>МКДОУ «Пилигский детский сад «Теремок» (Табасаранский район)</t>
  </si>
  <si>
    <t>МКДОУ «Сиртичский детский сад «Солнышко» (Табасаранский район)</t>
  </si>
  <si>
    <t>МКДОУ «Татильский д/с «Ласточка» (Табасаранский район)</t>
  </si>
  <si>
    <t>МКДОУ «Тинитский д/с «Ручеек» (Табасаранский район)</t>
  </si>
  <si>
    <t>МКДОУ «Турагский детский сад «Радуга» (Табасаранский район)</t>
  </si>
  <si>
    <t>МКДОУ «Улузский д/с «Звездочка» (Табасаранский район)</t>
  </si>
  <si>
    <t>МКДОУ «Ханагский детский сад «Рубас» (Табасаранский район)</t>
  </si>
  <si>
    <t>МКДОУ «Халагский детский сад «Солнышко» (Табасаранский район)</t>
  </si>
  <si>
    <t>МКДОУ «Хапильский д/с «Улыбка» (Табасаранский район)</t>
  </si>
  <si>
    <t>МКДОУ «Хурикский д/с «Радуга» (Табасаранский район)</t>
  </si>
  <si>
    <t>МКДОУ «Хили-Пенджикский д/с «Ласточка» (Табасаранский район)</t>
  </si>
  <si>
    <t>МКДОУ «Цанакский детский сад «Улыбка» (Табасаранский район)</t>
  </si>
  <si>
    <t>МКДОУ «Цалакский детский сад «Теремок» (Табасаранский район)</t>
  </si>
  <si>
    <t>МКДОУ «Чурдафский детский сад «Ласточка» (Табасаранский район)</t>
  </si>
  <si>
    <t>МКДОУ «Шиленский детский сад «Радуга» (Табасаранский район)</t>
  </si>
  <si>
    <t>МКДОУ «Ягдыгский детский сад «Алёнка» (Табасаранский район)</t>
  </si>
  <si>
    <t>МКДОУ «Джугдильский детский сад «Ласточка» (Табасаранский район)</t>
  </si>
  <si>
    <t>МКДОУ «Урзигский детский сад «Орленок» (Табасаранский район)</t>
  </si>
  <si>
    <t>МКДОУ «Чулатский детский сад «Огонек» (Табасаранский район)</t>
  </si>
  <si>
    <t>МКУ ДО «ДЮСШ №1» (Табасаранский район)</t>
  </si>
  <si>
    <t>МКУ ДО «ДЮСШ №3» (Табасаранский район)</t>
  </si>
  <si>
    <t>МКУ ДО «ДЮСШ №4» (Табасаранский район)</t>
  </si>
  <si>
    <t>МКУ ДО «ДДТ» (Табасаранский район)</t>
  </si>
  <si>
    <t>МКУ ДО «Школа искусств» (Табасаранский район)</t>
  </si>
  <si>
    <t>МКОУ «Карабаглинская СОШ» (Тарумовский район)</t>
  </si>
  <si>
    <t>МКОУ «Калиновская СОШ» (Тарумовский район)</t>
  </si>
  <si>
    <t>МКОУ «Новоромановская СОШ» (Тарумовский район)</t>
  </si>
  <si>
    <t>МКОУ «Кузнецовская ООШ» (Тарумовский район)</t>
  </si>
  <si>
    <t>МКОУ «М-Горьковская НОШ» (Тарумовский район)</t>
  </si>
  <si>
    <t>МКДОУ «Ново-Дмитриевский Детский Сад «Солнышко» (Тарумовский район)</t>
  </si>
  <si>
    <t>МКДОУ «Карабаглинский Детский Сад «Радуга» (Тарумовский район)</t>
  </si>
  <si>
    <t>МКОУ «Рассветовская СОШ» (Тарумовский район)</t>
  </si>
  <si>
    <t>«МКУ ДО «ТДШИ» (Тарумовский район)</t>
  </si>
  <si>
    <t>МКОУ «Колобская СОШ» (Тляратинский район)</t>
  </si>
  <si>
    <t>МКОУ «Тляратинская СОШ» (Тляратинский район)</t>
  </si>
  <si>
    <t>МКОУ «Хидибская СОШ» (Тляратинский район)</t>
  </si>
  <si>
    <t>МКОУ «Чадаколобская СОШ» (Тляратинский район)</t>
  </si>
  <si>
    <t>МКОУ «Кособская СОШ» (Тляратинский район)</t>
  </si>
  <si>
    <t>МКОУ «Мазадинская СОШ» (Тляратинский район)</t>
  </si>
  <si>
    <t>МКОУ «Начадинская СОШ» (Тляратинский район)</t>
  </si>
  <si>
    <t>МКОУ «Кардибская ООШ» (Тляратинский район)</t>
  </si>
  <si>
    <t>МКОУ «Хиндахская ООШ» (Тляратинский район)</t>
  </si>
  <si>
    <t>МКДОУ «Камилюхский детсад» (Тляратинский район)</t>
  </si>
  <si>
    <t>МКДОУ «Бетельдинский детсад» (Тляратинский район)</t>
  </si>
  <si>
    <t>МКДОУ «Тлянадинский детсад» (Тляратинский район)</t>
  </si>
  <si>
    <t>МКДОУ «Нитиицухский детсад» (Тляратинский район)</t>
  </si>
  <si>
    <t>МКДОУ «Чилдинский детсад» (Тляратинский район)</t>
  </si>
  <si>
    <t>МКДОУ «Анцухский детсад» (Тляратинский район)</t>
  </si>
  <si>
    <t>МКДОУ «Чадаколобский детсад» (Тляратинский район)</t>
  </si>
  <si>
    <t>МКДОУ «Ландинский детсад» (Тляратинский район)</t>
  </si>
  <si>
    <t>МКДОУ «Нурухский детсад» (Тляратинский район)</t>
  </si>
  <si>
    <t>МКДОУ «Мазадинский детсад» (Тляратинский район)</t>
  </si>
  <si>
    <t>МКДОУ «Жажадинский детсад» (Тляратинский район)</t>
  </si>
  <si>
    <t>МКДОУ «Хиндахский детсад» (Тляратинский район)</t>
  </si>
  <si>
    <t>МКОУ «Араканская СОШ» (Унцукульский район)</t>
  </si>
  <si>
    <t>МКОУ «Балаханская СОШ» (Унцукульский район)</t>
  </si>
  <si>
    <t>МКОУ «Гимринская поселковая СОШ» (Унцукульский район)</t>
  </si>
  <si>
    <t>МКОУ «Харахинская ООШ» (Унцукульский район)</t>
  </si>
  <si>
    <t>МКОУ «Моксохская ООШ» (Унцукульский район)</t>
  </si>
  <si>
    <t>МКОУ «Иштибуринская ООШ» (Унцукульский район)</t>
  </si>
  <si>
    <t>МКДОУ «Детский сад №7 «Улыбка» (Унцукульский район)</t>
  </si>
  <si>
    <t>МКДОУ «Детский сад №10 «Снежинка» (Унцукульский район)</t>
  </si>
  <si>
    <t>МКДОУ «Детский сад №12 «Чебурашка» (Унцукульский район)</t>
  </si>
  <si>
    <t>МКУ ДО «ДДТ» п. Шамилькала (Унцукульский район)</t>
  </si>
  <si>
    <t>МКУ ДО «ДДТ» с. Гимры (Унцукульский район)</t>
  </si>
  <si>
    <t>МКУ ДО «ШИ» (Унцукульский район)</t>
  </si>
  <si>
    <t>МБДОУ Детский Сад «Восточный» (Хасавюртовский район )</t>
  </si>
  <si>
    <t>МБДОУ Детский Сад «Звездочка» (Хасавюртовский район )</t>
  </si>
  <si>
    <t>МБДОУ Детский Сад «Ивушка» (Хасавюртовский район )</t>
  </si>
  <si>
    <t>МБДОУ Детский Сад «Ласточка» (Хасавюртовский район )</t>
  </si>
  <si>
    <t>МБДОУ Детский Сад «Радуга» (Хасавюртовский район )</t>
  </si>
  <si>
    <t>МБДОУ Детский Сад «Родничок» (Хасавюртовский район )</t>
  </si>
  <si>
    <t>МБДОУ Детский Сад «Ромашка» (Хасавюртовский район )</t>
  </si>
  <si>
    <t>МБДОУ Детский Сад «Салам» (Хасавюртовский район )</t>
  </si>
  <si>
    <t>МБДОУ Детский Сад «Седа» (Хасавюртовский район )</t>
  </si>
  <si>
    <t>МБДОУ Детский Сад «Сказка» (Хасавюртовский район )</t>
  </si>
  <si>
    <t>МБДОУ Детский Сад «Солнышко» (Хасавюртовский район )</t>
  </si>
  <si>
    <t>МБДОУ Детский Сад «Теремок» (Хасавюртовский район )</t>
  </si>
  <si>
    <t>МБДОУ Детский Сад «Улыбка» (Хасавюртовский район )</t>
  </si>
  <si>
    <t>МКУ «СШОР им.Братьев Ирбайхановых» (Хасавюртовский район )</t>
  </si>
  <si>
    <t>МКУ ДО «ДЮСШ им.А.Порсукова» (Хасавюртовский район )</t>
  </si>
  <si>
    <t>МКУ ДО «ДШИ» (Хасавюртовский район )</t>
  </si>
  <si>
    <t>МКУ ДО «ДМШ» (Хасавюртовский район )</t>
  </si>
  <si>
    <t>МКУ ДО «ДХШ» (Хасавюртовский район )</t>
  </si>
  <si>
    <t>МКУДО «ДШИ» Хивского района (Хивский район)</t>
  </si>
  <si>
    <t>МКУДО «ДДТ» Хивского района (Хивский район)</t>
  </si>
  <si>
    <t>МКДОУ «Кандикский детский сад «Чебурашка» (Хивский район)</t>
  </si>
  <si>
    <t>МКУ ДО «Ново-Фригская Дюсш» (Хивский район)</t>
  </si>
  <si>
    <t>МКДОУ «Ново-Фригский Детский Сад «Ласточка» (Хивский район)</t>
  </si>
  <si>
    <t>МКДОУ «Архитский детский сад «Улыбка» (Хивский район)</t>
  </si>
  <si>
    <t>МКДОУ «Ашага-Яракский детский сад «Радуга» (Хивский район)</t>
  </si>
  <si>
    <t>МКДОУ «Ляхлинский детский сад «Тюльпан (Хивский район)</t>
  </si>
  <si>
    <t>МКДОУ «Межгюльский детский сад «Родничок» (Хивский район)</t>
  </si>
  <si>
    <t>МКДОУ «Захитский детский сад «Ягодка (Хивский район)</t>
  </si>
  <si>
    <t>МКУ ДО «Хивская спортивная школа» (Хивский район)</t>
  </si>
  <si>
    <t>МКОУ «Буцринская СОШ» (Хунзахский район)</t>
  </si>
  <si>
    <t>МКОУ «Новобуцринская СОШ» (Хунзахский район)</t>
  </si>
  <si>
    <t>МКОУ «Тагадинская СОШ» (Хунзахский район)</t>
  </si>
  <si>
    <t>МКОУ «Уздалросинская СОШ» (Хунзахский район)</t>
  </si>
  <si>
    <t>МКОУ «Хариколинская СОШ им.А.Бижанова» (Хунзахский район)</t>
  </si>
  <si>
    <t>МКОУ «Гацалухская ООШ» (Хунзахский район)</t>
  </si>
  <si>
    <t>МКОУ «Заибская ООШ» (Хунзахский район)</t>
  </si>
  <si>
    <t>МКОУ «Кахская ООШ» (Хунзахский район)</t>
  </si>
  <si>
    <t>МКОУ»Оркачинская ООШ» (Хунзахский район)</t>
  </si>
  <si>
    <t>МОУ «Гозолоколинская НОШ» (Хунзахский район)</t>
  </si>
  <si>
    <t>МКОУ «Хининская НОШ» (Хунзахский район)</t>
  </si>
  <si>
    <t>МКОУ «Чондотлинская НОШ» (Хунзахский район)</t>
  </si>
  <si>
    <t>МКОУ «Эбутинская НОШ» (Хунзахский район)</t>
  </si>
  <si>
    <t>МКДОУ «Детский сад «Жаворонок» Селение Буцра (Хунзахский район)</t>
  </si>
  <si>
    <t>МКДОУ «Детский сад» « Ручеек» с.Гортколо (Хунзахский район)</t>
  </si>
  <si>
    <t>МКДОУ «Детский сад» №1»Аленушка» с.Гоцатль (Хунзахский район)</t>
  </si>
  <si>
    <t>МКДОУ «Детский сад № 2 «Ивушка» (Хунзахский район)</t>
  </si>
  <si>
    <t>МКДОУ «Детский сад «Зайчонок» (Хунзахский район)</t>
  </si>
  <si>
    <t>МКДОУ «Детский сад» «Капелька» с. Малый Гоцатль (Хунзахский район)</t>
  </si>
  <si>
    <t>МКДОУ Детский сад «Родничок» с. Новобуцра (Хунзахский район)</t>
  </si>
  <si>
    <t>МКДОУ «Детский сад «Чебурашка» (Хунзахский район)</t>
  </si>
  <si>
    <t>МКДОУ «Детский сад «Росинка» с. Тануси (Хунзахский район)</t>
  </si>
  <si>
    <t>МКДОУ «Детский сад «Ёлочка» Селение Тлайлух (Хунзахский район)</t>
  </si>
  <si>
    <t>МКДОУ «Детский сад «Олененок» с. Харахи (Хунзахский район)</t>
  </si>
  <si>
    <t>МКДОУ «Детский сад «Журавушка» с. Хариколо (Хунзахский район)</t>
  </si>
  <si>
    <t>МКДОУ «Детский сад» «Радость» с.Хини (Хунзахский район)</t>
  </si>
  <si>
    <t>МКДОУ «Детский сад»Огонек» с. Ках (Хунзахский район)</t>
  </si>
  <si>
    <t>МКДОУ «Детский сад» «Сказка» с.Чондотль (Хунзахский район)</t>
  </si>
  <si>
    <t>МБУ «Детская школа исскуств» с.Хунзах (Хунзахский район)</t>
  </si>
  <si>
    <t>МБОУ «Нижнегакваринская СОШ-сад» (Цумадинский район)</t>
  </si>
  <si>
    <t>МКОУ «Тиссинская СОШ» (Цумадинский район)</t>
  </si>
  <si>
    <t>МБОУ «Эчединская Школа-сад» (Цумадинский район)</t>
  </si>
  <si>
    <t>МКОУ «Саситлинская СОШ» (Цумадинский район)</t>
  </si>
  <si>
    <t>МКОУ «Хонохская Школа-сад» (Цумадинский район)</t>
  </si>
  <si>
    <t>МКОУ «Хушетская СОШ» (Цумадинский район)</t>
  </si>
  <si>
    <t>МБОУ «Сильдинская СОШ» (Цумадинский район)</t>
  </si>
  <si>
    <t>МБОУ «Гимерсинская СОШ» (Цумадинский район)</t>
  </si>
  <si>
    <t>МБДОУ «Кочалинский детский сад» (Цумадинский район)</t>
  </si>
  <si>
    <t>МБДОУ «Тиндинский детский сад» (Цумадинский район)</t>
  </si>
  <si>
    <t>МБУ ДО «Центр Развития Таланта» (Цумадинский район)</t>
  </si>
  <si>
    <t>МКОУ «Ретлобская СОШ» (Цунтинский район)</t>
  </si>
  <si>
    <t>МКОУ «Хупринская СОШ» (Цунтинский район)</t>
  </si>
  <si>
    <t>МКОУ «Цебаринская СОШ» (Цунтинский район)</t>
  </si>
  <si>
    <t>МКОУ «Шауринская СОШ» (Цунтинский район)</t>
  </si>
  <si>
    <t>МКОУ «Шапихская СОШ» (Цунтинский район)</t>
  </si>
  <si>
    <t>МКОУ «Шаитлинская СОШ» (Цунтинский район)</t>
  </si>
  <si>
    <t>МКДОУ «Ласточка» № 4 с. Цунта (Цунтинский район)</t>
  </si>
  <si>
    <t>МКОУ ДОД «Детская школа искусств» с. Бежта (Бежтинский участок)</t>
  </si>
  <si>
    <t>МКОУ «Нахадинская СОШ» (Бежтинский участок)</t>
  </si>
  <si>
    <t>МКУ ДО «ДЮСШ им. М.М. Курбаналиева» (Бежтинский участок)</t>
  </si>
  <si>
    <t>МКДОУ «Детский сад № 2-Надежда» (Бежтинский участок)</t>
  </si>
  <si>
    <t>МКОУ «Магарская СОШ» (Чародинский район)</t>
  </si>
  <si>
    <t>МКОУ «Цурибская СОШ» (Чародинский район)</t>
  </si>
  <si>
    <t>МКОУ «Цулдинская ООШ» (Чародинский район)</t>
  </si>
  <si>
    <t>МКОУ «Геницоробская НОШ» (Шамильский  район)</t>
  </si>
  <si>
    <t>МКОУ «Гоор-Хиндахская НОШ» (Шамильский  район)</t>
  </si>
  <si>
    <t>МКОУ «Датунатинская НОШ» (Шамильский  район)</t>
  </si>
  <si>
    <t>МКОУ «Занатинская НОШ» (Шамильский  район)</t>
  </si>
  <si>
    <t>МКОУ «Нитабская НОШ» (Шамильский  район)</t>
  </si>
  <si>
    <t>МКОУ «Мусрухская НОШ» (Шамильский  район)</t>
  </si>
  <si>
    <t>МКОУ «Ругельда-хиндахская НОШ» (Шамильский  район)</t>
  </si>
  <si>
    <t>МКОУ «Сомодинская НОШ» (Шамильский  район)</t>
  </si>
  <si>
    <t>МКОУ «Хонохская НОШ» (Шамильский  район)</t>
  </si>
  <si>
    <t>МКОУ «Хородинская НОШ» (Шамильский  район)</t>
  </si>
  <si>
    <t>МКОУ «Цекобская НОШ» (Шамильский  район)</t>
  </si>
  <si>
    <t>МКОУ «Тлездинская НОШ» (Шамильский  район)</t>
  </si>
  <si>
    <t>МКОУ «Батлухская НОШ» (Шамильский  район)</t>
  </si>
  <si>
    <t>МКОУ «Урчухская НОШ» (Шамильский  район)</t>
  </si>
  <si>
    <t>МБУ ДО «Урадинская ДЮСШ» им. Сураката Асиятилова (Шамильский  район)</t>
  </si>
  <si>
    <t>МКДОУ «Андыхский Детский Сад» (Шамильский  район)</t>
  </si>
  <si>
    <t>МКДОУ «Ассабский Детский Сад» (Шамильский  район)</t>
  </si>
  <si>
    <t>МКДОУ «Батлухский Детский Сад» (Шамильский  район)</t>
  </si>
  <si>
    <t>МКДОУ «Урибский Детский Сад» (Шамильский  район)</t>
  </si>
  <si>
    <t>МКДОУ «Тидибский Детский Сад» (Шамильский  район)</t>
  </si>
  <si>
    <t>МКДОУ «Тляхский детский сад» (Шамильский  район)</t>
  </si>
  <si>
    <t>МКДОУ «Хучадинский Детский Сад» (Шамильский  район)</t>
  </si>
  <si>
    <t>МКДОУ «Могохский Детский Сад « (Шамильский  район)</t>
  </si>
  <si>
    <t>МКДОУ Мачадинский детский сад» (Шамильский  район)</t>
  </si>
  <si>
    <t>1. Открытость и доступность информации об организации</t>
  </si>
  <si>
    <t>МКДОУ «Детский сад №2 «Ивушка» (город Южно-Сухокумск)</t>
  </si>
  <si>
    <t>МКОУ «Хасанайская СОШ» (Бабаюртовский район)</t>
  </si>
  <si>
    <t>МБДОУ «Детский сад №19 «Карапуз» с. Манаскент (Карабудахкентский район)</t>
  </si>
  <si>
    <t>МКОУ «Усемикентская СОШ» (Каякентский район)</t>
  </si>
  <si>
    <t>МКОУ «Дейбукская ООШ» (Каякентский район)</t>
  </si>
  <si>
    <t>МКДОУ «Детский сад» с.Каранайаул (Каякентский район)</t>
  </si>
  <si>
    <t>МКДОУ «Детский сад «Радуга» с. Первомайское (Каякентский район)</t>
  </si>
  <si>
    <t>МКОУ «Большеарешевская СОШ» (Кизлярский район)</t>
  </si>
  <si>
    <t>МКОУ «Новокрестьяновская СОШ» (Кизлярский район)</t>
  </si>
  <si>
    <t>МКОУ «Цветковская гимназия» (Кизлярский район)</t>
  </si>
  <si>
    <t>МКОУ «Новоаульская СОШ им. Исмаилова А.Р» (Магарамкентский район)</t>
  </si>
  <si>
    <t>МКОУ «Геницоробская НОШ» (Шамильский район)</t>
  </si>
  <si>
    <t>МКОУ «Сомодинская НОШ» (Шамильский район)</t>
  </si>
  <si>
    <t>МКОУ «Хонохская НОШ» (Шамильский район)</t>
  </si>
  <si>
    <t>МКОУ «Дубкинская СОШ имени Н. Салимханова» (Казбековский район)</t>
  </si>
  <si>
    <t>МКОУ «Карацанская СОШ» (Кайтагский район)</t>
  </si>
  <si>
    <t>МКОУ «Дурегинская НОШ» (Кайтагский район)</t>
  </si>
  <si>
    <t>МКДОУ «Ромашка» № 5 (Кайтагский район)</t>
  </si>
  <si>
    <t>МБОУ «Ленинкентская СОШ» (Карабудахкентский район)</t>
  </si>
  <si>
    <t>МБОУ «Сирагинская СОШ» (Карабудахкентский район)</t>
  </si>
  <si>
    <t>МБДОУ «Детский сад №7 «Ласточка» с.Параул (Карабудахкентский район)</t>
  </si>
  <si>
    <t>МБДОУ «Детский сад №17 «Анжи» с.Губден (Карабудахкентский район)</t>
  </si>
  <si>
    <t>МКУ ДО «Усемикентская ДЮСШ» (Каякентский район)</t>
  </si>
  <si>
    <t>МКОУ «Кировоаульская СОШ» (Кизилюртовский район)</t>
  </si>
  <si>
    <t>МКОУ «Кульзебская СОШ» (Кизилюртовский район)</t>
  </si>
  <si>
    <t>МКОУ «Стальская гимназия» (Кизилюртовский район)</t>
  </si>
  <si>
    <t>МКДОУ «Детский сад «Малыш» (Кизилюртовский район)</t>
  </si>
  <si>
    <t>МКОУ «Яснополянская СОШ» (Кизлярский район)</t>
  </si>
  <si>
    <t>МКОУ «Тушиловская ООШ» (Кизлярский район)</t>
  </si>
  <si>
    <t>МКОУ «Азадоглынская СОШ» (Магарамкентский район)</t>
  </si>
  <si>
    <t>МБДОУ Детский Сад «Седа» (Хасавюртовский район)</t>
  </si>
  <si>
    <t>ГБУ ДПО РД «Дагестанский кадровый центр» (Правительство РД)</t>
  </si>
  <si>
    <t>МКОУ «Туршунайская СОШ» (Бабаюртовский район)</t>
  </si>
  <si>
    <t>МКОУ «Уцмиюртовская СОШ» (Бабаюртовский район)</t>
  </si>
  <si>
    <t>МКДОУ «Детский сад общеразвивающего вида «Улыбка» (Казбековский район)</t>
  </si>
  <si>
    <t>МКОУ «Ахмедкентская СОШ» (Кайтагский район)</t>
  </si>
  <si>
    <t>МКОУ «Баршамайская СОШ» (Кайтагский район)</t>
  </si>
  <si>
    <t>МБОУ «Карабудахкентская СОШ №5» (Карабудахкентский район)</t>
  </si>
  <si>
    <t>МБОУ «Параульская СОШ №1» (Карабудахкентский район)</t>
  </si>
  <si>
    <t>МБДОУ «Детский сад №22 «Замок детства» с.Гурбуки (Карабудахкентский район)</t>
  </si>
  <si>
    <t>МКОУ «Каякентская СОШ №3» (Каякентский район)</t>
  </si>
  <si>
    <t>МКДОУ «Детский сад №1 с. Алходжакент» (Каякентский район)</t>
  </si>
  <si>
    <t>МКДОУ «Детский сад» с.Дружба (Каякентский район)</t>
  </si>
  <si>
    <t>МКДОУ «Детский сад « Солнышко» с.Каякент (Каякентский район)</t>
  </si>
  <si>
    <t>МКОУ «Новокаякентская начальная школа-детсад» (Каякентский район)</t>
  </si>
  <si>
    <t>МКУ ДО «Нововикринская ДЮСШ» (Каякентский район)</t>
  </si>
  <si>
    <t>МКОУ «Миатлинская СОШ» (Кизилюртовский район)</t>
  </si>
  <si>
    <t>МКОУ «Совхозная СОШ» (Кизлярский район)</t>
  </si>
  <si>
    <t>МКОУ «Сангишинская ООШ» (Кизлярский район)</t>
  </si>
  <si>
    <t>МКОУ «Шаумяновская ООШ» (Кизлярский район)</t>
  </si>
  <si>
    <t>МКОУ «Ярагказмалярская СОШ им. М. Ярагского» (Магарамкентский район)</t>
  </si>
  <si>
    <t>МБДОУ Детский Сад «Восточный» (Хасавюртовский район)</t>
  </si>
  <si>
    <t>МБДОУ Детский Сад «Теремок» (Хасавюртовский район)</t>
  </si>
  <si>
    <t>МКДОУ детские ясли «Елочка» (Бабаюртовский район)</t>
  </si>
  <si>
    <t>МКОУ «Кулиджинская ООШ» (Кайтагский район)</t>
  </si>
  <si>
    <t>МБОУ «Карабудахкентская СОШ №1» (Карабудахкентский район)</t>
  </si>
  <si>
    <t>МБДОУ «Детский сад №8 «Ручеек» с.Гели (Карабудахкентский район)</t>
  </si>
  <si>
    <t>МБДОУ «Детский сад №13 «Родничок» с.Гурбуки (Карабудахкентский район)</t>
  </si>
  <si>
    <t>МБДОУ «Детский сад №23 «Страна чудес» с. Гурбуки (Карабудахкентский район)</t>
  </si>
  <si>
    <t>МБУ ДО «ЦДОД Карабудахкентского района» (Карабудахкентский район)</t>
  </si>
  <si>
    <t>МБУ ДО «ДЮСШ» с.Карабудахкент (Карабудахкентский район)</t>
  </si>
  <si>
    <t>МБУ ДО «ДЮСШ» с.Манаскент (Карабудахкентский район)</t>
  </si>
  <si>
    <t>МКОУ «Мацеевская СОШ» (Кизилюртовский район)</t>
  </si>
  <si>
    <t>МКОУ «Стальская СОШ №3 им. М.О. Толбоева» (Кизилюртовский район)</t>
  </si>
  <si>
    <t>МБУ ДО «ДЮСШ №4» (Кизилюртовский район)</t>
  </si>
  <si>
    <t>МКОУ «Сар-Сарская СОШ» (Кизлярский район)</t>
  </si>
  <si>
    <t>МКОУ «2-Цовкринская СОШ» (Кулинский район)</t>
  </si>
  <si>
    <t>МКОУ «1-Цовкринскя ООШ» (Кулинский район)</t>
  </si>
  <si>
    <t>МКОУ «Картасказмалярская СОШ» (Магарамкентский район)</t>
  </si>
  <si>
    <t>МКОУ «Ходжаказмалярская СОШ им. М.К» (Магарамкентский район)</t>
  </si>
  <si>
    <t>МКОУ «Советская СОШ» (Бабаюртовский район)</t>
  </si>
  <si>
    <t>МКОУ «Текипиркентская ООШ» (Докузпаринский район)</t>
  </si>
  <si>
    <t>МКДОУ «Детский сад общеразвивающего вида «Буратино» с приоритетным экологическим направлением» (Казбековский район)</t>
  </si>
  <si>
    <t>МКДОУ «Детский сад «Лачен» (Казбековский район)</t>
  </si>
  <si>
    <t>МКОУ «Адагинская НОШ» (Кайтагский район)</t>
  </si>
  <si>
    <t>МБУ ДО «Дом детского творчества» (Кайтагский район)</t>
  </si>
  <si>
    <t>МКОУ «Каякентская СОШ №1» (Каякентский район)</t>
  </si>
  <si>
    <t>МКУ ДО «Сагасидейбукская ДЮСШ» (Каякентский район)</t>
  </si>
  <si>
    <t>МКДОУ «Детский сад «Звездочка» (Кизилюртовский район)</t>
  </si>
  <si>
    <t>МКОУ «Филялинская СОШ» (Магарамкентский район)</t>
  </si>
  <si>
    <t>МКДОУ «Детский сад с. №4 с. Сергокала» (Сергокалинский район)</t>
  </si>
  <si>
    <t>МКДОУ «Тляхский детский сад» (Шамильский район)</t>
  </si>
  <si>
    <t>МКОУ «Каракюринская СОШ» (Докузпаринский район)</t>
  </si>
  <si>
    <t>МКОУ «Новокаракюринская СОШ им. М.Р.Расулова» (Докузпаринский район)</t>
  </si>
  <si>
    <t>МКОУ ДОД «Докузпаринская шахматная детская юношеская спортивная школа» (Докузпаринский район)</t>
  </si>
  <si>
    <t>МКУ ДО «ДШИ» (Кайтагский район)</t>
  </si>
  <si>
    <t>МКОУ «Утамышская СОШ» (Каякентский район)</t>
  </si>
  <si>
    <t>МКДОУ «Детский сад №2 с. Алходжакент» (Каякентский район)</t>
  </si>
  <si>
    <t>МКДОУ «Детский сад «Ласточка» (Кизилюртовский район)</t>
  </si>
  <si>
    <t>МКДОУ «Детский сад «Сказка» (Кизилюртовский район)</t>
  </si>
  <si>
    <t>МКУ ДО «ДЮСШ №3» (Кизилюртовский район)</t>
  </si>
  <si>
    <t>МКОУ «Нововладимировская СОШ» (Кизлярский район)</t>
  </si>
  <si>
    <t>МКОУ «Первомайская СОШ» (Кизлярский район)</t>
  </si>
  <si>
    <t>МКОУ «Черняевская СОШ» (Кизлярский район)</t>
  </si>
  <si>
    <t>МКОУ «Бутказмалярская СОШ» (Магарамкентский район)</t>
  </si>
  <si>
    <t>МКОУ «Магарамкентская СОШ № 1 им.М.Гаджиева» (Магарамкентский район)</t>
  </si>
  <si>
    <t>МКОУ «Оружбинская СОШ» (Магарамкентский район)</t>
  </si>
  <si>
    <t>МКОУ «Чахчахказмалярская СОШ им. М.М. Мирзаметова» (Магарамкентский район)</t>
  </si>
  <si>
    <t>МКОУ «Нижнемахаргинская СОШ им. Сулейманова Х.Г.» (Сергокалинский район)</t>
  </si>
  <si>
    <t>МКУ ДО «ДЮСШ им.А.Порсукова» (Хасавюртовский район)</t>
  </si>
  <si>
    <t>МКУ ДО «ДМШ» (Хасавюртовский район)</t>
  </si>
  <si>
    <t>МБУ ДО «Урадинская ДЮСШ» им. Сураката Асиятилова (Шамильский район)</t>
  </si>
  <si>
    <t>МКОУ «Ансалтинская ДЮСШ» (Ботлихский район)</t>
  </si>
  <si>
    <t>МКОУ «Калининаульская НОШ» (Докузпаринский район)</t>
  </si>
  <si>
    <t>МБОУ «Параульская СОШ №2» (Карабудахкентский район)</t>
  </si>
  <si>
    <t>МБОУ «Параульская СОШ №3» (Карабудахкентский район)</t>
  </si>
  <si>
    <t>МБДОУ «Детский сад №6 «Теремок» с.Доргели (Карабудахкентский район)</t>
  </si>
  <si>
    <t>МБДОУ «Детский сад №21 «Волшебник» с.Губден (Карабудахкентский район)</t>
  </si>
  <si>
    <t>МБУ ДО «ДЮСШ» с.Гурбуки (Карабудахкентский район)</t>
  </si>
  <si>
    <t>МКОУ «Гергинская СОШ» (Каякентский район)</t>
  </si>
  <si>
    <t>МКДОУ «Детский сад» с.Герга (Каякентский район)</t>
  </si>
  <si>
    <t>МКОУ «Брянская СОШ» (Кизлярский район)</t>
  </si>
  <si>
    <t>МКОУ «Новобирюзякская СОШ» (Кизлярский район)</t>
  </si>
  <si>
    <t>МКОУ «Новогладовская ООШ» (Кизлярский район)</t>
  </si>
  <si>
    <t>МКУ ДО «ДШИ» с. Юбилейное (Кизлярский район)</t>
  </si>
  <si>
    <t>МКОУ «Гапцахская СОШ им. Нагиева Т.Н.» (Магарамкентский район)</t>
  </si>
  <si>
    <t>МКОУ «Кчунказмалярская СОШ» (Магарамкентский район)</t>
  </si>
  <si>
    <t>МКОУ «Капирказмалярская СОШ» (Магарамкентский район)</t>
  </si>
  <si>
    <t>МКОУ «Аймаумахинская СОШ» (Сергокалинский район)</t>
  </si>
  <si>
    <t>МБДОУ Детский Сад «Ласточка» (Хасавюртовский район)</t>
  </si>
  <si>
    <t>МКУ ДО «ДШИ» (Хасавюртовский район)</t>
  </si>
  <si>
    <t>МКОУ «Мусрухская НОШ» (Шамильский район)</t>
  </si>
  <si>
    <t>МКОУ «Цекобская НОШ» (Шамильский район)</t>
  </si>
  <si>
    <t>МКДОУ «Ассабский Детский Сад» (Шамильский район)</t>
  </si>
  <si>
    <t>МКДОУ Мачадинский детский сад» (Шамильский район)</t>
  </si>
  <si>
    <t>МКОУ «Детский сад «Орленок» с. Гагатли» (Ботлихский район)</t>
  </si>
  <si>
    <t>МКОУ «Усухчайская СОШ им. Х.Д.Заманова» (Докузпаринский район)</t>
  </si>
  <si>
    <t>МБУ ДО «ДЮСШ» (Кайтагский район)</t>
  </si>
  <si>
    <t>МБДОУ «Детский сад №15 «Звездочка» с.Агачаул (Карабудахкентский район)</t>
  </si>
  <si>
    <t>МКУ ДО «ДДТ» (Каякентский район)</t>
  </si>
  <si>
    <t>МКОУ «Новозубутлинская СОШ» (Кизилюртовский район)</t>
  </si>
  <si>
    <t>МКУ ДО «ДДТ» (Кизлярский район)</t>
  </si>
  <si>
    <t>МКОУ «Целегюнская СОШ» (Магарамкентский район)</t>
  </si>
  <si>
    <t>МКУ ДО «ДХШ» (Хасавюртовский район)</t>
  </si>
  <si>
    <t>МКОУ «Детский сад «Теремок» с. Годобери» (Ботлихский район)</t>
  </si>
  <si>
    <t>МКОУ «Демиркентская НОШ» (Докузпаринский район)</t>
  </si>
  <si>
    <t>МКУ ДО «ДШИ» с. Новокаякент (Каякентский район)</t>
  </si>
  <si>
    <t>МКОУ «Нижнечирюртовская СОШ» им. Абдуллаевой М.Г. (Кизилюртовский район)</t>
  </si>
  <si>
    <t>МКУ ДО «ДЮСШ №1» (Кизилюртовский район)</t>
  </si>
  <si>
    <t>МКОУ «Старосеребряковская СОШ (Кизлярский район)</t>
  </si>
  <si>
    <t>МКОУ «Хуцеевская СОШ» (Кизлярский район)</t>
  </si>
  <si>
    <t>МКОУ «Урахинская СОШ им. А. А. Тахо-Годи» (Сергокалинский район)</t>
  </si>
  <si>
    <t>МБДОУ Детский Сад «Звездочка» (Хасавюртовский район)</t>
  </si>
  <si>
    <t>МБДОУ «Детский сад №15 «Счастливое детство» п.Ачису (Карабудахкентский район)</t>
  </si>
  <si>
    <t>МКОУ «Стальская СОШ №2» (Кизилюртовский район)</t>
  </si>
  <si>
    <t>МКДОУ «Детский сад общеразвивающего вида «Василек» (Кизилюртовский район)</t>
  </si>
  <si>
    <t>МКОУ «Советская СОШ» (Магарамкентский район)</t>
  </si>
  <si>
    <t>МКУ ДО «Школа искусств» (Сергокалинский район)</t>
  </si>
  <si>
    <t>МКОУ «Занатинская НОШ» (Шамильский район)</t>
  </si>
  <si>
    <t>МКОУ «Хородинская НОШ» (Шамильский район)</t>
  </si>
  <si>
    <t>МКДОУ «Детский сад №1 «Ромашка» (Казбековский район)</t>
  </si>
  <si>
    <t>МКДОУ «Детский сад общеразвивающего вида №2 «Солнышко» (Казбековский район)</t>
  </si>
  <si>
    <t>МКУ ДО «ДДТ» (Казбековский район)</t>
  </si>
  <si>
    <t>МБУ ДО «ДЮСШ» с.Параул (Карабудахкентский район)</t>
  </si>
  <si>
    <t>МБУ ДО «ДЮСШ» с.Какашура (Карабудахкентский район)</t>
  </si>
  <si>
    <t>МБУ ДО «ДЮСШ» п.Манас (Карабудахкентский район)</t>
  </si>
  <si>
    <t>МКДОУ « Детский сад «Радуга» (Кизилюртовский район)</t>
  </si>
  <si>
    <t>МБУ ДО «СЮНиТ» (Кизилюртовский район)</t>
  </si>
  <si>
    <t>МКОУ «Совхозная СОШ № 6» (Кизлярский район)</t>
  </si>
  <si>
    <t>МКОУ «Магарамкентская СОШ № 2» (Магарамкентский район)</t>
  </si>
  <si>
    <t>МКОУ «Миглакасимахинская СОШ» (Сергокалинский район)</t>
  </si>
  <si>
    <t>МБДОУ Детский Сад «Родничок» (Хасавюртовский район)</t>
  </si>
  <si>
    <t>МБДОУ Детский Сад «Сказка» (Хасавюртовский район)</t>
  </si>
  <si>
    <t>МБУ ДО «ДЮСШ им.Мусы Азаева» (Казбековский район)</t>
  </si>
  <si>
    <t>МБУ ДО «ДЮСШ» с.Гели (Карабудахкентский район)</t>
  </si>
  <si>
    <t>МБУ ДО «ДЮСШ» с.Уллубийаул (Карабудахкентский район)</t>
  </si>
  <si>
    <t>МКОУ «Цыйшинская СОШ» (Кулинский район)</t>
  </si>
  <si>
    <t>МКОУ «Мюрегинская СОШ» (Сергокалинский район)</t>
  </si>
  <si>
    <t>МКОУ «Датунатинская НОШ» (Шамильский район)</t>
  </si>
  <si>
    <t>МКДОУ детский сад «Радуга» (Бабаюртовский район)</t>
  </si>
  <si>
    <t>МКДОУ «Детский сад «Ласточка» (Казбековский район)</t>
  </si>
  <si>
    <t>МКДОУ «Детский сад «Радуга» (Казбековский район)</t>
  </si>
  <si>
    <t>МКДОУ «Детский сад общеразвивающего вида «Теремок» (Кизилюртовский район)</t>
  </si>
  <si>
    <t>МКУ ДО «ДШИ» с. Аверьяновка (Кизлярский район)</t>
  </si>
  <si>
    <t>МКОУ «Бурхимахинская СОШ» (Сергокалинский район)</t>
  </si>
  <si>
    <t>МБДОУ Детский Сад «Радуга» (Хасавюртовский район)</t>
  </si>
  <si>
    <t>МКОУ «Ашалинская ООШ имени М. И. Исаева» (Ботлихский район)</t>
  </si>
  <si>
    <t>МКДОУ «Детский сад «Солнышко» (Казбековский район)</t>
  </si>
  <si>
    <t>МКДОУ «Детский сад «Чебурашка» (Казбековский район)</t>
  </si>
  <si>
    <t>МКОУ «Хадагинская ООШ» (Кайтагский район)</t>
  </si>
  <si>
    <t>МБДОУ «Детский сад №9 «Ромашка» п.Манас (Карабудахкентский район)</t>
  </si>
  <si>
    <t>МБДОУ «Детский сад №20 «Счастливый малыш» с.Агачаул (Карабудахкентский район)</t>
  </si>
  <si>
    <t>МКОУ «Победовская СОШ» (Кизлярский район)</t>
  </si>
  <si>
    <t>МБДОУ Детский Сад «Ромашка» (Хасавюртовский район)</t>
  </si>
  <si>
    <t>МКОУ «Урчухская НОШ» (Шамильский район)</t>
  </si>
  <si>
    <t>МКОУ «Капкайкентская СОШ» (Каякентский район)</t>
  </si>
  <si>
    <t>МКОУ «Первомайская СОШ №1» (Каякентский район)</t>
  </si>
  <si>
    <t>МКОУ «Цущарская ООШ» (Кулинский район)</t>
  </si>
  <si>
    <t>МКОУ «Сергокалинская СОШ №1» (Сергокалинский район)</t>
  </si>
  <si>
    <t>МКДОУ «Детский сад с. №1 с. Сергокала» (Сергокалинский район)</t>
  </si>
  <si>
    <t>МКУ ДО «Дом детского творчества» (Сергокалинский район)</t>
  </si>
  <si>
    <t>МКОУ «Карталайская НОШ» (Кайтагский район)</t>
  </si>
  <si>
    <t>МБДОУ «Детский сад №14 «Сказка» с.К-кент (Карабудахкентский район)</t>
  </si>
  <si>
    <t>МКОУ «Некрасовская СОШ» (Кизлярский район)</t>
  </si>
  <si>
    <t>МКОУ «Билбильская СОШ им. М.Абдуллаева» (Магарамкентский район)</t>
  </si>
  <si>
    <t>МКДОУ «Олимпийский» (Сергокалинский район)</t>
  </si>
  <si>
    <t>МКОУ «Ругельда-хиндахская НОШ» (Шамильский район)</t>
  </si>
  <si>
    <t>МКОУ «Тамазатюбинская СОШ им. А.Д. Байтемирогва» (Бабаюртовский район)</t>
  </si>
  <si>
    <t>МБУ ДО «ДЮСШ» с.Доргели (Карабудахкентский район)</t>
  </si>
  <si>
    <t>МКОУ «Степновская ООШ» (Кизлярский район)</t>
  </si>
  <si>
    <t>МКОУ «Сумбатлинская ООШ» (Кулинский район)</t>
  </si>
  <si>
    <t>МБДОУ Детский Сад «Улыбка» (Хасавюртовский район)</t>
  </si>
  <si>
    <t>МКОУ «Верхне-Алакская НОШ» (Ботлихский район)</t>
  </si>
  <si>
    <t>МКУ ДО «РДШИ» (Казбековский район)</t>
  </si>
  <si>
    <t>МКДОУ «Детский сад» с. Утамыш (Каякентский район)</t>
  </si>
  <si>
    <t>МКОУ «Рыбалкинская СОШ» (Кизлярский район)</t>
  </si>
  <si>
    <t>МКОУ «Огузерская СОШ» (Кизлярский район)</t>
  </si>
  <si>
    <t>МКДОУ «Вихлинский д/с» (Кулинский район)</t>
  </si>
  <si>
    <t>МБДОУ Детский Сад «Ивушка» (Хасавюртовский район)</t>
  </si>
  <si>
    <t>МКОУ «Мижиглинская ООШ» (Кайтагский район)</t>
  </si>
  <si>
    <t>МКДОУ «Батлухский Детский Сад» (Шамильский район)</t>
  </si>
  <si>
    <t>МКОУ «Джинабинская СОШ» (Кайтагский район)</t>
  </si>
  <si>
    <t>МБДОУ «Детский сад №16 «Золушка» с.Карабудахкент (Карабудахкентский район)</t>
  </si>
  <si>
    <t>МКДОУ общеразвивающего вида «Детский сад «Ветерок» (Кизилюртовский район)</t>
  </si>
  <si>
    <t>МКДОУ «Детский сад с. Дегва» (Сергокалинский район)</t>
  </si>
  <si>
    <t>МКДОУ «Андыхский Детский Сад» (Шамильский район)</t>
  </si>
  <si>
    <t>МБОУ «Уллубийаульская СОШ» (Карабудахкентский район)</t>
  </si>
  <si>
    <t>МКОУ «Аваданская СОШ» (Докузпаринский район)</t>
  </si>
  <si>
    <t>МКОУ «Гоор-Хиндахская НОШ» (Шамильский район)</t>
  </si>
  <si>
    <t>МКОУ «Нитабская НОШ» (Шамильский район)</t>
  </si>
  <si>
    <t>МКДОУ «Урибский Детский Сад» (Шамильский район)</t>
  </si>
  <si>
    <t>МБДОУ «Детский сад №18 «Ясмина» с.н.Параул (Карабудахкентский район)</t>
  </si>
  <si>
    <t>МКОУ «Тлездинская НОШ» (Шамильский район)</t>
  </si>
  <si>
    <t>МКУДО «ДЮСШ» (Кулинский район)</t>
  </si>
  <si>
    <t>МКОУ «Самурская СОШ» (Магарамкентский район)</t>
  </si>
  <si>
    <t>МКДОУ «Детский сад» с. Усемикент (Каякентский район)</t>
  </si>
  <si>
    <t>МКОУ «Батлухская НОШ» (Шамильский район)</t>
  </si>
  <si>
    <t>МКДОУ «Могохский Детский Сад « (Шамильский район)</t>
  </si>
  <si>
    <t>МКДОУ детский сад «Дружба» (Бабаюртовский район)</t>
  </si>
  <si>
    <t>МБУ ДО «ДШИ» (Кизилюртовский район)</t>
  </si>
  <si>
    <t>МКОУ «Хайминская НОШ» (Кулинский район)</t>
  </si>
  <si>
    <t>МКДОУ «Тидибский Детский Сад» (Шамильский район)</t>
  </si>
  <si>
    <t>МКДОУ «Хучадинский Детский Сад» (Шамильский район)</t>
  </si>
  <si>
    <t>МБДОУ Детский Сад «Салам» (Хасавюртовский район)</t>
  </si>
  <si>
    <t>МКУ «СШОР им.Братьев Ирбайхановых» (Хасавюртовский район)</t>
  </si>
  <si>
    <t>Каралабкинский детский сад «Журавлик» (Левашинский район)</t>
  </si>
  <si>
    <t>МКОУ «Нечаевская СОШ №2» (Кизилюртовский район)</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</si>
</sst>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font>
    <font>
      <sz val="11"/>
      <color theme="1"/>
      <name val="Calibri"/>
      <family val="2"/>
      <scheme val="minor"/>
    </font>
    <font>
      <sz val="11"/>
      <color theme="1"/>
      <name val="Times New Roman"/>
      <family val="1"/>
      <charset val="204"/>
    </font>
    <font>
      <sz val="11"/>
      <color rgb="FF000000"/>
      <name val="Times New Roman"/>
      <family val="1"/>
      <charset val="204"/>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4"/>
        <bgColor indexed="64"/>
      </patternFill>
    </fill>
    <fill>
      <patternFill patternType="solid">
        <fgColor theme="2" tint="0.79998168889431442"/>
        <bgColor indexed="64"/>
      </patternFill>
    </fill>
    <fill>
      <patternFill patternType="solid">
        <fgColor rgb="FFFFFFFF"/>
        <bgColor indexed="64"/>
      </patternFill>
    </fill>
    <fill>
      <patternFill patternType="solid">
        <fgColor theme="6"/>
        <bgColor indexed="64"/>
      </patternFill>
    </fill>
    <fill>
      <patternFill patternType="solid">
        <fgColor rgb="FFFFFF0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4">
    <xf numFmtId="0" fontId="0" fillId="0" borderId="0" xfId="0"/>
    <xf numFmtId="0" fontId="0" fillId="0" borderId="0" xfId="0" applyNumberFormat="1" applyFont="1"/>
    <xf numFmtId="0" fontId="0" fillId="0" borderId="0" xfId="0" applyNumberFormat="1" applyFont="1" applyProtection="1"/>
    <xf numFmtId="0" fontId="18" fillId="0" borderId="0" xfId="0" applyNumberFormat="1" applyFont="1" applyProtection="1"/>
    <xf numFmtId="0" fontId="19" fillId="0" borderId="0" xfId="0" applyNumberFormat="1" applyFont="1" applyFill="1" applyBorder="1" applyProtection="1"/>
    <xf numFmtId="0" fontId="0" fillId="0" borderId="0" xfId="0" applyNumberFormat="1" applyFont="1" applyFill="1" applyBorder="1" applyProtection="1"/>
    <xf numFmtId="9" fontId="0" fillId="0" borderId="0" xfId="1" applyFont="1"/>
    <xf numFmtId="1" fontId="0" fillId="0" borderId="0" xfId="0" applyNumberFormat="1"/>
    <xf numFmtId="0" fontId="0" fillId="0" borderId="0" xfId="0"/>
    <xf numFmtId="0" fontId="0" fillId="33" borderId="0" xfId="0" applyFill="1"/>
    <xf numFmtId="0" fontId="0" fillId="34" borderId="0" xfId="0" applyFill="1"/>
    <xf numFmtId="0" fontId="0" fillId="35" borderId="0" xfId="0" applyFill="1"/>
    <xf numFmtId="1" fontId="0" fillId="33" borderId="0" xfId="0" applyNumberFormat="1" applyFill="1"/>
    <xf numFmtId="0" fontId="0" fillId="0" borderId="0" xfId="0"/>
    <xf numFmtId="0" fontId="18" fillId="36" borderId="10" xfId="0" applyFont="1" applyFill="1" applyBorder="1"/>
    <xf numFmtId="0" fontId="0" fillId="0" borderId="0" xfId="0" applyAlignment="1">
      <alignment wrapText="1"/>
    </xf>
    <xf numFmtId="0" fontId="0" fillId="35" borderId="0" xfId="0" applyFill="1"/>
    <xf numFmtId="0" fontId="20" fillId="0" borderId="11" xfId="0" applyFont="1" applyBorder="1" applyAlignment="1">
      <alignment vertical="top" wrapText="1"/>
    </xf>
    <xf numFmtId="0" fontId="20" fillId="0" borderId="0" xfId="0" applyFont="1" applyAlignment="1">
      <alignment vertical="top" wrapText="1"/>
    </xf>
    <xf numFmtId="0" fontId="20" fillId="0" borderId="0" xfId="0" applyFont="1" applyAlignment="1">
      <alignment wrapText="1"/>
    </xf>
    <xf numFmtId="0" fontId="20" fillId="0" borderId="11" xfId="0" applyFont="1" applyBorder="1"/>
    <xf numFmtId="0" fontId="20" fillId="0" borderId="0" xfId="0" applyFont="1"/>
    <xf numFmtId="0" fontId="0" fillId="33" borderId="0" xfId="0" applyFill="1"/>
    <xf numFmtId="0" fontId="0" fillId="34" borderId="0" xfId="0" applyFill="1"/>
    <xf numFmtId="0" fontId="0" fillId="0" borderId="0" xfId="0"/>
    <xf numFmtId="0" fontId="0" fillId="37" borderId="0" xfId="0" applyFill="1"/>
    <xf numFmtId="0" fontId="0" fillId="37" borderId="0" xfId="0" applyNumberFormat="1" applyFont="1" applyFill="1" applyProtection="1"/>
    <xf numFmtId="9" fontId="0" fillId="33" borderId="0" xfId="1" applyFont="1" applyFill="1"/>
    <xf numFmtId="0" fontId="0" fillId="33" borderId="0" xfId="0" applyNumberFormat="1" applyFont="1" applyFill="1" applyProtection="1"/>
    <xf numFmtId="0" fontId="0" fillId="38" borderId="0" xfId="0" applyFill="1"/>
    <xf numFmtId="9" fontId="0" fillId="38" borderId="0" xfId="1" applyFont="1" applyFill="1"/>
    <xf numFmtId="0" fontId="0" fillId="38" borderId="0" xfId="0" applyNumberFormat="1" applyFont="1" applyFill="1" applyProtection="1"/>
    <xf numFmtId="9" fontId="0" fillId="0" borderId="0" xfId="0" applyNumberFormat="1"/>
    <xf numFmtId="0" fontId="0" fillId="39" borderId="0" xfId="0" applyFill="1"/>
    <xf numFmtId="1" fontId="0" fillId="39" borderId="0" xfId="0" applyNumberFormat="1" applyFill="1"/>
    <xf numFmtId="0" fontId="21" fillId="0" borderId="12" xfId="0" applyFont="1" applyBorder="1" applyAlignment="1">
      <alignment horizontal="right" vertical="center"/>
    </xf>
    <xf numFmtId="0" fontId="21" fillId="0" borderId="13" xfId="0" applyFont="1" applyBorder="1" applyAlignment="1">
      <alignment horizontal="left" vertical="center"/>
    </xf>
    <xf numFmtId="0" fontId="21" fillId="0" borderId="13" xfId="0" applyFont="1" applyBorder="1" applyAlignment="1">
      <alignment horizontal="right" vertical="center"/>
    </xf>
    <xf numFmtId="0" fontId="21" fillId="40" borderId="13" xfId="0" applyFont="1" applyFill="1" applyBorder="1" applyAlignment="1">
      <alignment horizontal="left" vertical="center"/>
    </xf>
    <xf numFmtId="0" fontId="0" fillId="0" borderId="0" xfId="0" applyAlignment="1">
      <alignment horizontal="center"/>
    </xf>
    <xf numFmtId="0" fontId="0" fillId="0" borderId="0" xfId="0" applyNumberFormat="1" applyFont="1" applyAlignment="1">
      <alignment horizontal="center"/>
    </xf>
    <xf numFmtId="0" fontId="0" fillId="38" borderId="0" xfId="0" applyFill="1" applyAlignment="1">
      <alignment horizontal="center"/>
    </xf>
    <xf numFmtId="0" fontId="0" fillId="33" borderId="0" xfId="0" applyFill="1" applyAlignment="1">
      <alignment horizontal="center"/>
    </xf>
    <xf numFmtId="9" fontId="0" fillId="41" borderId="0" xfId="1" applyFont="1" applyFill="1"/>
    <xf numFmtId="0" fontId="20" fillId="42" borderId="11" xfId="0" applyFont="1" applyFill="1" applyBorder="1"/>
    <xf numFmtId="1" fontId="20" fillId="42" borderId="11" xfId="0" applyNumberFormat="1" applyFont="1" applyFill="1" applyBorder="1"/>
    <xf numFmtId="0" fontId="0" fillId="34" borderId="0" xfId="0" applyFill="1"/>
    <xf numFmtId="0" fontId="0" fillId="35" borderId="0" xfId="0" applyFill="1"/>
    <xf numFmtId="0" fontId="0" fillId="33" borderId="0" xfId="0" applyFill="1"/>
    <xf numFmtId="0" fontId="20" fillId="0" borderId="11" xfId="0" applyFont="1" applyBorder="1" applyAlignment="1">
      <alignment wrapText="1"/>
    </xf>
    <xf numFmtId="0" fontId="20" fillId="0" borderId="11" xfId="0" applyFont="1" applyBorder="1" applyAlignment="1">
      <alignment vertical="top" wrapText="1"/>
    </xf>
    <xf numFmtId="0" fontId="20" fillId="0" borderId="11" xfId="0" applyFont="1" applyBorder="1" applyAlignment="1">
      <alignment horizontal="center" vertical="top" wrapText="1"/>
    </xf>
    <xf numFmtId="0" fontId="20" fillId="0" borderId="11" xfId="0" applyFont="1" applyBorder="1"/>
    <xf numFmtId="0" fontId="0" fillId="0" borderId="0" xfId="0"/>
  </cellXfs>
  <cellStyles count="43">
    <cellStyle name="20% — акцент1" xfId="20" builtinId="30" customBuiltin="1"/>
    <cellStyle name="20% — акцент2" xfId="24" builtinId="34" customBuiltin="1"/>
    <cellStyle name="20% — акцент3" xfId="28" builtinId="38" customBuiltin="1"/>
    <cellStyle name="20% — акцент4" xfId="32" builtinId="42" customBuiltin="1"/>
    <cellStyle name="20% — акцент5" xfId="36" builtinId="46" customBuiltin="1"/>
    <cellStyle name="20% — акцент6" xfId="40" builtinId="50" customBuiltin="1"/>
    <cellStyle name="40% — акцент1" xfId="21" builtinId="31" customBuiltin="1"/>
    <cellStyle name="40% — акцент2" xfId="25" builtinId="35" customBuiltin="1"/>
    <cellStyle name="40% — акцент3" xfId="29" builtinId="39" customBuiltin="1"/>
    <cellStyle name="40% — акцент4" xfId="33" builtinId="43" customBuiltin="1"/>
    <cellStyle name="40% — акцент5" xfId="37" builtinId="47" customBuiltin="1"/>
    <cellStyle name="40% — акцент6" xfId="41" builtinId="51" customBuiltin="1"/>
    <cellStyle name="60% — акцент1" xfId="22" builtinId="32" customBuiltin="1"/>
    <cellStyle name="60% — акцент2" xfId="26" builtinId="36" customBuiltin="1"/>
    <cellStyle name="60% — акцент3" xfId="30" builtinId="40" customBuiltin="1"/>
    <cellStyle name="60% — акцент4" xfId="34" builtinId="44" customBuiltin="1"/>
    <cellStyle name="60% — акцент5" xfId="38" builtinId="48" customBuiltin="1"/>
    <cellStyle name="60% — акцент6" xfId="42" builtinId="52" customBuiltin="1"/>
    <cellStyle name="Акцент1" xfId="19" builtinId="29" customBuiltin="1"/>
    <cellStyle name="Акцент2" xfId="23" builtinId="33" customBuiltin="1"/>
    <cellStyle name="Акцент3" xfId="27" builtinId="37" customBuiltin="1"/>
    <cellStyle name="Акцент4" xfId="31" builtinId="41" customBuiltin="1"/>
    <cellStyle name="Акцент5" xfId="35" builtinId="45" customBuiltin="1"/>
    <cellStyle name="Акцент6" xfId="39" builtinId="49" customBuiltin="1"/>
    <cellStyle name="Ввод " xfId="10" builtinId="20" customBuiltin="1"/>
    <cellStyle name="Вывод" xfId="11" builtinId="21" customBuiltin="1"/>
    <cellStyle name="Вычисление" xfId="12" builtinId="22" customBuiltin="1"/>
    <cellStyle name="Заголовок 1" xfId="3" builtinId="16" customBuiltin="1"/>
    <cellStyle name="Заголовок 2" xfId="4" builtinId="17" customBuiltin="1"/>
    <cellStyle name="Заголовок 3" xfId="5" builtinId="18" customBuiltin="1"/>
    <cellStyle name="Заголовок 4" xfId="6" builtinId="19" customBuiltin="1"/>
    <cellStyle name="Итог" xfId="18" builtinId="25" customBuiltin="1"/>
    <cellStyle name="Контрольная ячейка" xfId="14" builtinId="23" customBuiltin="1"/>
    <cellStyle name="Название" xfId="2" builtinId="15" customBuiltin="1"/>
    <cellStyle name="Нейтральный" xfId="9" builtinId="28" customBuiltin="1"/>
    <cellStyle name="Обычный" xfId="0" builtinId="0"/>
    <cellStyle name="Плохой" xfId="8" builtinId="27" customBuiltin="1"/>
    <cellStyle name="Пояснение" xfId="17" builtinId="53" customBuiltin="1"/>
    <cellStyle name="Примечание" xfId="16" builtinId="10" customBuiltin="1"/>
    <cellStyle name="Процентный" xfId="1" builtinId="5"/>
    <cellStyle name="Связанная ячейка" xfId="13" builtinId="24" customBuiltin="1"/>
    <cellStyle name="Текст предупреждения" xfId="15" builtinId="11" customBuiltin="1"/>
    <cellStyle name="Хороший" xfId="7" builtinId="26"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Контур">
      <a:dk1>
        <a:sysClr val="windowText" lastClr="000000"/>
      </a:dk1>
      <a:lt1>
        <a:sysClr val="window" lastClr="FFFFFF"/>
      </a:lt1>
      <a:dk2>
        <a:srgbClr val="134770"/>
      </a:dk2>
      <a:lt2>
        <a:srgbClr val="82FFFF"/>
      </a:lt2>
      <a:accent1>
        <a:srgbClr val="9ACD4C"/>
      </a:accent1>
      <a:accent2>
        <a:srgbClr val="FAA93A"/>
      </a:accent2>
      <a:accent3>
        <a:srgbClr val="D35940"/>
      </a:accent3>
      <a:accent4>
        <a:srgbClr val="B258D3"/>
      </a:accent4>
      <a:accent5>
        <a:srgbClr val="63A0CC"/>
      </a:accent5>
      <a:accent6>
        <a:srgbClr val="8AC4A7"/>
      </a:accent6>
      <a:hlink>
        <a:srgbClr val="B8FA56"/>
      </a:hlink>
      <a:folHlink>
        <a:srgbClr val="7AF8CC"/>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53"/>
  <sheetViews>
    <sheetView workbookViewId="0">
      <pane xSplit="3" ySplit="3" topLeftCell="AK5" activePane="bottomRight" state="frozen"/>
      <selection activeCell="C32" sqref="C32"/>
      <selection pane="topRight" activeCell="C32" sqref="C32"/>
      <selection pane="bottomLeft" activeCell="C32" sqref="C32"/>
      <selection pane="bottomRight" activeCell="BB853" sqref="BB853"/>
    </sheetView>
  </sheetViews>
  <sheetFormatPr defaultColWidth="9.140625" defaultRowHeight="15" x14ac:dyDescent="0.25"/>
  <cols>
    <col min="1" max="1" width="7.28515625" customWidth="1"/>
    <col min="2" max="2" width="65.42578125" customWidth="1"/>
    <col min="3" max="3" width="11.28515625" customWidth="1"/>
    <col min="4" max="5" width="8.42578125" customWidth="1"/>
    <col min="6" max="6" width="9.28515625" bestFit="1" customWidth="1"/>
    <col min="7" max="7" width="9.28515625" customWidth="1"/>
    <col min="8" max="8" width="9.28515625" bestFit="1" customWidth="1"/>
    <col min="9" max="9" width="9.7109375" bestFit="1" customWidth="1"/>
    <col min="10" max="10" width="8.85546875" customWidth="1"/>
    <col min="11" max="12" width="9.7109375" bestFit="1" customWidth="1"/>
    <col min="13" max="13" width="9.85546875" bestFit="1" customWidth="1"/>
    <col min="14" max="15" width="9.7109375" bestFit="1" customWidth="1"/>
    <col min="16" max="16" width="8.140625" customWidth="1"/>
    <col min="17" max="17" width="9.28515625" bestFit="1" customWidth="1"/>
    <col min="18" max="25" width="9.7109375" bestFit="1" customWidth="1"/>
    <col min="26" max="27" width="9.28515625" bestFit="1" customWidth="1"/>
    <col min="28" max="29" width="9.7109375" bestFit="1" customWidth="1"/>
    <col min="30" max="31" width="9.28515625" bestFit="1" customWidth="1"/>
    <col min="32" max="32" width="9.7109375" bestFit="1" customWidth="1"/>
    <col min="33" max="33" width="9.28515625" bestFit="1" customWidth="1"/>
    <col min="34" max="53" width="9.7109375" bestFit="1" customWidth="1"/>
    <col min="54" max="54" width="14.42578125" customWidth="1"/>
  </cols>
  <sheetData>
    <row r="1" spans="1:54" s="11" customFormat="1" ht="15" customHeight="1" x14ac:dyDescent="0.25">
      <c r="A1" s="47" t="s">
        <v>0</v>
      </c>
      <c r="B1" s="47" t="s">
        <v>1823</v>
      </c>
      <c r="C1" s="47" t="s">
        <v>43</v>
      </c>
      <c r="D1" s="47" t="s">
        <v>2</v>
      </c>
      <c r="E1" s="47"/>
      <c r="F1" s="47"/>
      <c r="G1" s="47"/>
      <c r="H1" s="47"/>
      <c r="I1" s="47"/>
      <c r="J1" s="47"/>
      <c r="K1" s="47"/>
      <c r="L1" s="47"/>
      <c r="M1" s="47"/>
      <c r="N1" s="47"/>
      <c r="O1" s="47"/>
      <c r="P1" s="46" t="s">
        <v>76</v>
      </c>
      <c r="Q1" s="47" t="s">
        <v>86</v>
      </c>
      <c r="R1" s="47"/>
      <c r="S1" s="47"/>
      <c r="T1" s="47"/>
      <c r="U1" s="47"/>
      <c r="V1" s="47"/>
      <c r="W1" s="47"/>
      <c r="X1" s="47"/>
      <c r="Y1" s="46" t="s">
        <v>4</v>
      </c>
      <c r="Z1" s="47" t="s">
        <v>90</v>
      </c>
      <c r="AA1" s="47"/>
      <c r="AB1" s="47"/>
      <c r="AC1" s="47"/>
      <c r="AD1" s="47"/>
      <c r="AE1" s="47"/>
      <c r="AF1" s="47"/>
      <c r="AG1" s="46" t="s">
        <v>6</v>
      </c>
      <c r="AH1" s="47" t="s">
        <v>7</v>
      </c>
      <c r="AI1" s="47"/>
      <c r="AJ1" s="47"/>
      <c r="AK1" s="47"/>
      <c r="AL1" s="47"/>
      <c r="AM1" s="47"/>
      <c r="AN1" s="47"/>
      <c r="AO1" s="47"/>
      <c r="AP1" s="47"/>
      <c r="AQ1" s="46" t="s">
        <v>8</v>
      </c>
      <c r="AR1" s="47" t="s">
        <v>89</v>
      </c>
      <c r="AS1" s="47"/>
      <c r="AT1" s="47"/>
      <c r="AU1" s="47"/>
      <c r="AV1" s="47"/>
      <c r="AW1" s="47"/>
      <c r="AX1" s="47"/>
      <c r="AY1" s="47"/>
      <c r="AZ1" s="47"/>
      <c r="BA1" s="46" t="s">
        <v>10</v>
      </c>
      <c r="BB1" s="16" t="s">
        <v>11</v>
      </c>
    </row>
    <row r="2" spans="1:54" s="11" customFormat="1" x14ac:dyDescent="0.25">
      <c r="A2" s="47"/>
      <c r="B2" s="47"/>
      <c r="C2" s="47"/>
      <c r="D2" s="47" t="s">
        <v>12</v>
      </c>
      <c r="E2" s="47" t="s">
        <v>143</v>
      </c>
      <c r="F2" s="47" t="s">
        <v>144</v>
      </c>
      <c r="G2" s="47" t="s">
        <v>13</v>
      </c>
      <c r="H2" s="47" t="s">
        <v>14</v>
      </c>
      <c r="I2" s="47" t="s">
        <v>15</v>
      </c>
      <c r="J2" s="47"/>
      <c r="K2" s="47" t="s">
        <v>16</v>
      </c>
      <c r="L2" s="47"/>
      <c r="M2" s="48" t="s">
        <v>17</v>
      </c>
      <c r="N2" s="48" t="s">
        <v>18</v>
      </c>
      <c r="O2" s="48" t="s">
        <v>19</v>
      </c>
      <c r="P2" s="46"/>
      <c r="Q2" s="47" t="s">
        <v>20</v>
      </c>
      <c r="R2" s="47" t="s">
        <v>77</v>
      </c>
      <c r="S2" s="47"/>
      <c r="T2" s="47" t="s">
        <v>21</v>
      </c>
      <c r="U2" s="47"/>
      <c r="V2" s="48" t="s">
        <v>22</v>
      </c>
      <c r="W2" s="48" t="s">
        <v>78</v>
      </c>
      <c r="X2" s="48" t="s">
        <v>23</v>
      </c>
      <c r="Y2" s="46"/>
      <c r="Z2" s="47" t="s">
        <v>24</v>
      </c>
      <c r="AA2" s="47" t="s">
        <v>25</v>
      </c>
      <c r="AB2" s="47" t="s">
        <v>26</v>
      </c>
      <c r="AC2" s="47"/>
      <c r="AD2" s="48" t="s">
        <v>27</v>
      </c>
      <c r="AE2" s="48" t="s">
        <v>28</v>
      </c>
      <c r="AF2" s="48" t="s">
        <v>29</v>
      </c>
      <c r="AG2" s="46"/>
      <c r="AH2" s="47" t="s">
        <v>30</v>
      </c>
      <c r="AI2" s="47"/>
      <c r="AJ2" s="47" t="s">
        <v>31</v>
      </c>
      <c r="AK2" s="47"/>
      <c r="AL2" s="47" t="s">
        <v>32</v>
      </c>
      <c r="AM2" s="47"/>
      <c r="AN2" s="48" t="s">
        <v>33</v>
      </c>
      <c r="AO2" s="48" t="s">
        <v>34</v>
      </c>
      <c r="AP2" s="48" t="s">
        <v>35</v>
      </c>
      <c r="AQ2" s="46"/>
      <c r="AR2" s="47" t="s">
        <v>36</v>
      </c>
      <c r="AS2" s="47"/>
      <c r="AT2" s="47" t="s">
        <v>37</v>
      </c>
      <c r="AU2" s="47"/>
      <c r="AV2" s="47" t="s">
        <v>38</v>
      </c>
      <c r="AW2" s="47"/>
      <c r="AX2" s="48" t="s">
        <v>39</v>
      </c>
      <c r="AY2" s="48" t="s">
        <v>40</v>
      </c>
      <c r="AZ2" s="48" t="s">
        <v>41</v>
      </c>
      <c r="BA2" s="46"/>
      <c r="BB2" s="47" t="s">
        <v>42</v>
      </c>
    </row>
    <row r="3" spans="1:54" s="11" customFormat="1" x14ac:dyDescent="0.25">
      <c r="A3" s="47"/>
      <c r="B3" s="47"/>
      <c r="C3" s="47"/>
      <c r="D3" s="47"/>
      <c r="E3" s="47"/>
      <c r="F3" s="47"/>
      <c r="G3" s="47"/>
      <c r="H3" s="47"/>
      <c r="I3" s="11" t="s">
        <v>80</v>
      </c>
      <c r="J3" s="11" t="s">
        <v>75</v>
      </c>
      <c r="K3" s="11" t="s">
        <v>80</v>
      </c>
      <c r="L3" s="11" t="s">
        <v>75</v>
      </c>
      <c r="M3" s="48"/>
      <c r="N3" s="48"/>
      <c r="O3" s="48"/>
      <c r="P3" s="46"/>
      <c r="Q3" s="47"/>
      <c r="R3" s="11" t="s">
        <v>80</v>
      </c>
      <c r="S3" s="11" t="s">
        <v>75</v>
      </c>
      <c r="T3" s="11" t="s">
        <v>80</v>
      </c>
      <c r="U3" s="11" t="s">
        <v>75</v>
      </c>
      <c r="V3" s="48"/>
      <c r="W3" s="48"/>
      <c r="X3" s="48"/>
      <c r="Y3" s="46"/>
      <c r="Z3" s="47"/>
      <c r="AA3" s="47"/>
      <c r="AB3" s="11" t="s">
        <v>80</v>
      </c>
      <c r="AC3" s="11" t="s">
        <v>75</v>
      </c>
      <c r="AD3" s="48"/>
      <c r="AE3" s="48"/>
      <c r="AF3" s="48"/>
      <c r="AG3" s="46"/>
      <c r="AH3" s="11" t="s">
        <v>80</v>
      </c>
      <c r="AI3" s="11" t="s">
        <v>79</v>
      </c>
      <c r="AK3" s="11" t="s">
        <v>79</v>
      </c>
      <c r="AM3" s="11" t="s">
        <v>79</v>
      </c>
      <c r="AN3" s="48"/>
      <c r="AO3" s="48"/>
      <c r="AP3" s="48"/>
      <c r="AQ3" s="46"/>
      <c r="AR3" s="11" t="s">
        <v>80</v>
      </c>
      <c r="AS3" s="11" t="s">
        <v>79</v>
      </c>
      <c r="AT3" s="11" t="s">
        <v>80</v>
      </c>
      <c r="AU3" s="11" t="s">
        <v>79</v>
      </c>
      <c r="AV3" s="11" t="s">
        <v>80</v>
      </c>
      <c r="AW3" s="11" t="s">
        <v>79</v>
      </c>
      <c r="AX3" s="48"/>
      <c r="AY3" s="48"/>
      <c r="AZ3" s="48"/>
      <c r="BA3" s="46"/>
      <c r="BB3" s="47"/>
    </row>
    <row r="4" spans="1:54" x14ac:dyDescent="0.25">
      <c r="A4">
        <f>бланки!E3</f>
        <v>1</v>
      </c>
      <c r="B4" s="13" t="str">
        <f>CONCATENATE(бланки!D3," (",бланки!C3,")")</f>
        <v>ГКОУ РД «Джугутская ООШ Ботлихского района» (Минобрнауки РД)</v>
      </c>
      <c r="C4">
        <f>анкеты!B2</f>
        <v>25</v>
      </c>
      <c r="D4">
        <f>COUNTIF(бланки!G3:U3,1)</f>
        <v>14</v>
      </c>
      <c r="E4" s="8">
        <f>COUNTIF(бланки!G3:U3,1)+COUNTIF(бланки!G3:U3,0)</f>
        <v>14</v>
      </c>
      <c r="F4">
        <f>COUNTIF(бланки!V3:BS3,1)</f>
        <v>44</v>
      </c>
      <c r="G4">
        <f>COUNTIF(бланки!V3:BS3,1)+COUNTIF(бланки!V3:BS3,0)</f>
        <v>44</v>
      </c>
      <c r="H4">
        <f>SUM(бланки!BT3:BY3)</f>
        <v>6</v>
      </c>
      <c r="I4">
        <f>анкеты!D2</f>
        <v>21</v>
      </c>
      <c r="J4">
        <f>анкеты!C2</f>
        <v>21</v>
      </c>
      <c r="K4">
        <f>анкеты!F2</f>
        <v>21</v>
      </c>
      <c r="L4">
        <f>анкеты!E2</f>
        <v>22</v>
      </c>
      <c r="M4" s="9">
        <f>ROUND((D4/E4+F4/G4)*50,0)</f>
        <v>100</v>
      </c>
      <c r="N4" s="9">
        <f>ROUND(MIN(H4*30,100),0)</f>
        <v>100</v>
      </c>
      <c r="O4" s="9">
        <f>ROUND((I4/J4+K4/L4)*50,0)</f>
        <v>98</v>
      </c>
      <c r="P4" s="10">
        <f>ROUND(M4*0.3+N4*0.3+O4*0.4,0)</f>
        <v>99</v>
      </c>
      <c r="Q4">
        <f>SUM(бланки!BZ3:CF3)</f>
        <v>1</v>
      </c>
      <c r="T4">
        <f>анкеты!G2</f>
        <v>22</v>
      </c>
      <c r="U4">
        <f>C4</f>
        <v>25</v>
      </c>
      <c r="V4" s="9">
        <f>MIN(100,Q4*20)</f>
        <v>20</v>
      </c>
      <c r="W4" s="9">
        <f>ROUNDDOWN((V4+X4)/2,0)</f>
        <v>54</v>
      </c>
      <c r="X4" s="9">
        <f>ROUND(T4*100/U4,0)</f>
        <v>88</v>
      </c>
      <c r="Y4" s="10">
        <f>ROUND(V4*0.3+W4*0.4+X4*0.3,0)</f>
        <v>54</v>
      </c>
      <c r="Z4">
        <f>SUM(бланки!CE3:CI3)</f>
        <v>0</v>
      </c>
      <c r="AA4">
        <f>SUM(бланки!CJ3:CO3)</f>
        <v>0</v>
      </c>
      <c r="AB4">
        <f>анкеты!I2</f>
        <v>2</v>
      </c>
      <c r="AC4">
        <f>анкеты!H2</f>
        <v>3</v>
      </c>
      <c r="AD4" s="9">
        <f>MIN(Z4*20,100)</f>
        <v>0</v>
      </c>
      <c r="AE4" s="9">
        <f>MIN(AA4*20,100)</f>
        <v>0</v>
      </c>
      <c r="AF4" s="12">
        <f>AB4*100/AC4</f>
        <v>66.666666666666671</v>
      </c>
      <c r="AG4" s="10">
        <f>ROUND((0.3*AD4+0.4*AE4+0.3*AF4),0)</f>
        <v>20</v>
      </c>
      <c r="AH4">
        <f>анкеты!J2</f>
        <v>22</v>
      </c>
      <c r="AI4">
        <f>C4</f>
        <v>25</v>
      </c>
      <c r="AJ4">
        <f>анкеты!K2</f>
        <v>25</v>
      </c>
      <c r="AK4">
        <f>C4</f>
        <v>25</v>
      </c>
      <c r="AL4">
        <f>анкеты!M2</f>
        <v>21</v>
      </c>
      <c r="AM4">
        <f>анкеты!L2</f>
        <v>22</v>
      </c>
      <c r="AN4" s="9">
        <f>ROUND(AH4*100/AI4,0)</f>
        <v>88</v>
      </c>
      <c r="AO4" s="9">
        <f>ROUND(AJ4*100/AK4,0)</f>
        <v>100</v>
      </c>
      <c r="AP4" s="9">
        <f>ROUND(AL4*100/AM4,0)</f>
        <v>95</v>
      </c>
      <c r="AQ4" s="10">
        <f>ROUND((0.4*AN4+0.4*AO4+0.2*AP4),0)</f>
        <v>94</v>
      </c>
      <c r="AR4">
        <f>анкеты!N2</f>
        <v>24</v>
      </c>
      <c r="AS4">
        <f>C4</f>
        <v>25</v>
      </c>
      <c r="AT4">
        <f>анкеты!O2</f>
        <v>24</v>
      </c>
      <c r="AU4">
        <f>C4</f>
        <v>25</v>
      </c>
      <c r="AV4">
        <f>анкеты!P2</f>
        <v>23</v>
      </c>
      <c r="AW4">
        <f>C4</f>
        <v>25</v>
      </c>
      <c r="AX4" s="9">
        <f>ROUND(AR4*100/AS4,0)</f>
        <v>96</v>
      </c>
      <c r="AY4" s="9">
        <f>ROUND(AT4*100/AU4,0)</f>
        <v>96</v>
      </c>
      <c r="AZ4" s="9">
        <f>ROUND(AV4*100/AW4,0)</f>
        <v>92</v>
      </c>
      <c r="BA4" s="10">
        <f>ROUND((0.4*AX4+0.4*AY4+0.2*AZ4),0)</f>
        <v>95</v>
      </c>
      <c r="BB4">
        <f>(P4+Y4+AG4+AQ4+BA4)/5</f>
        <v>72.400000000000006</v>
      </c>
    </row>
    <row r="5" spans="1:54" x14ac:dyDescent="0.25">
      <c r="A5" s="24">
        <f>бланки!E4</f>
        <v>2</v>
      </c>
      <c r="B5" s="24" t="str">
        <f>CONCATENATE(бланки!D4," (",бланки!C4,")")</f>
        <v>ГКОУ РД «Свердловская СОШ Тляратинского района» (Минобрнауки РД)</v>
      </c>
      <c r="C5" s="24">
        <f>анкеты!B3</f>
        <v>50</v>
      </c>
      <c r="D5" s="24">
        <f>COUNTIF(бланки!G4:U4,1)</f>
        <v>14</v>
      </c>
      <c r="E5" s="24">
        <f>COUNTIF(бланки!G4:U4,1)+COUNTIF(бланки!G4:U4,0)</f>
        <v>14</v>
      </c>
      <c r="F5" s="24">
        <f>COUNTIF(бланки!V4:BS4,1)</f>
        <v>42</v>
      </c>
      <c r="G5" s="24">
        <f>COUNTIF(бланки!V4:BS4,1)+COUNTIF(бланки!V4:BS4,0)</f>
        <v>43</v>
      </c>
      <c r="H5" s="24">
        <f>SUM(бланки!BT4:BY4)</f>
        <v>5</v>
      </c>
      <c r="I5" s="24">
        <f>анкеты!D3</f>
        <v>44</v>
      </c>
      <c r="J5" s="24">
        <f>анкеты!C3</f>
        <v>44</v>
      </c>
      <c r="K5" s="24">
        <f>анкеты!F3</f>
        <v>32</v>
      </c>
      <c r="L5" s="24">
        <f>анкеты!E3</f>
        <v>35</v>
      </c>
      <c r="M5" s="22">
        <f t="shared" ref="M5:M67" si="0">ROUND((D5/E5+F5/G5)*50,0)</f>
        <v>99</v>
      </c>
      <c r="N5" s="22">
        <f t="shared" ref="N5:N67" si="1">ROUND(MIN(H5*30,100),0)</f>
        <v>100</v>
      </c>
      <c r="O5" s="22">
        <f t="shared" ref="O5:O67" si="2">ROUND((I5/J5+K5/L5)*50,0)</f>
        <v>96</v>
      </c>
      <c r="P5" s="23">
        <f t="shared" ref="P5:P67" si="3">ROUND(M5*0.3+N5*0.3+O5*0.4,0)</f>
        <v>98</v>
      </c>
      <c r="Q5" s="24">
        <f>SUM(бланки!BZ4:CF4)</f>
        <v>4</v>
      </c>
      <c r="R5" s="24"/>
      <c r="S5" s="24"/>
      <c r="T5" s="24">
        <f>анкеты!G3</f>
        <v>46</v>
      </c>
      <c r="U5" s="24">
        <f t="shared" ref="U5:U67" si="4">C5</f>
        <v>50</v>
      </c>
      <c r="V5" s="22">
        <f t="shared" ref="V5:V67" si="5">MIN(100,Q5*20)</f>
        <v>80</v>
      </c>
      <c r="W5" s="22">
        <f t="shared" ref="W5:W67" si="6">ROUNDDOWN((V5+X5)/2,0)</f>
        <v>86</v>
      </c>
      <c r="X5" s="22">
        <f t="shared" ref="X5:X67" si="7">ROUND(T5*100/U5,0)</f>
        <v>92</v>
      </c>
      <c r="Y5" s="23">
        <f t="shared" ref="Y5:Y67" si="8">ROUND(V5*0.3+W5*0.4+X5*0.3,0)</f>
        <v>86</v>
      </c>
      <c r="Z5" s="24">
        <f>SUM(бланки!CE4:CI4)</f>
        <v>2</v>
      </c>
      <c r="AA5" s="24">
        <f>SUM(бланки!CJ4:CO4)</f>
        <v>2</v>
      </c>
      <c r="AB5" s="24">
        <f>анкеты!I3</f>
        <v>4</v>
      </c>
      <c r="AC5" s="24">
        <f>анкеты!H3</f>
        <v>6</v>
      </c>
      <c r="AD5" s="22">
        <f t="shared" ref="AD5:AD67" si="9">MIN(Z5*20,100)</f>
        <v>40</v>
      </c>
      <c r="AE5" s="22">
        <f t="shared" ref="AE5:AE67" si="10">MIN(AA5*20,100)</f>
        <v>40</v>
      </c>
      <c r="AF5" s="12">
        <f t="shared" ref="AF5:AF67" si="11">AB5*100/AC5</f>
        <v>66.666666666666671</v>
      </c>
      <c r="AG5" s="23">
        <f t="shared" ref="AG5:AG67" si="12">ROUND((0.3*AD5+0.4*AE5+0.3*AF5),0)</f>
        <v>48</v>
      </c>
      <c r="AH5" s="24">
        <f>анкеты!J3</f>
        <v>50</v>
      </c>
      <c r="AI5" s="24">
        <f t="shared" ref="AI5:AI67" si="13">C5</f>
        <v>50</v>
      </c>
      <c r="AJ5" s="24">
        <f>анкеты!K3</f>
        <v>41</v>
      </c>
      <c r="AK5" s="24">
        <f t="shared" ref="AK5:AK67" si="14">C5</f>
        <v>50</v>
      </c>
      <c r="AL5" s="24">
        <f>анкеты!M3</f>
        <v>35</v>
      </c>
      <c r="AM5" s="24">
        <f>анкеты!L3</f>
        <v>42</v>
      </c>
      <c r="AN5" s="22">
        <f t="shared" ref="AN5:AN67" si="15">ROUND(AH5*100/AI5,0)</f>
        <v>100</v>
      </c>
      <c r="AO5" s="22">
        <f t="shared" ref="AO5:AO67" si="16">ROUND(AJ5*100/AK5,0)</f>
        <v>82</v>
      </c>
      <c r="AP5" s="22">
        <f t="shared" ref="AP5:AP67" si="17">ROUND(AL5*100/AM5,0)</f>
        <v>83</v>
      </c>
      <c r="AQ5" s="23">
        <f t="shared" ref="AQ5:AQ67" si="18">ROUND((0.4*AN5+0.4*AO5+0.2*AP5),0)</f>
        <v>89</v>
      </c>
      <c r="AR5" s="24">
        <f>анкеты!N3</f>
        <v>49</v>
      </c>
      <c r="AS5" s="24">
        <f t="shared" ref="AS5:AS67" si="19">C5</f>
        <v>50</v>
      </c>
      <c r="AT5" s="24">
        <f>анкеты!O3</f>
        <v>44</v>
      </c>
      <c r="AU5" s="24">
        <f t="shared" ref="AU5:AU67" si="20">C5</f>
        <v>50</v>
      </c>
      <c r="AV5" s="24">
        <f>анкеты!P3</f>
        <v>44</v>
      </c>
      <c r="AW5" s="24">
        <f t="shared" ref="AW5:AW67" si="21">C5</f>
        <v>50</v>
      </c>
      <c r="AX5" s="22">
        <f t="shared" ref="AX5:AX67" si="22">ROUND(AR5*100/AS5,0)</f>
        <v>98</v>
      </c>
      <c r="AY5" s="22">
        <f t="shared" ref="AY5:AY67" si="23">ROUND(AT5*100/AU5,0)</f>
        <v>88</v>
      </c>
      <c r="AZ5" s="22">
        <f t="shared" ref="AZ5:AZ67" si="24">ROUND(AV5*100/AW5,0)</f>
        <v>88</v>
      </c>
      <c r="BA5" s="23">
        <f t="shared" ref="BA5:BA67" si="25">ROUND((0.4*AX5+0.4*AY5+0.2*AZ5),0)</f>
        <v>92</v>
      </c>
      <c r="BB5" s="24">
        <f t="shared" ref="BB5:BB67" si="26">(P5+Y5+AG5+AQ5+BA5)/5</f>
        <v>82.6</v>
      </c>
    </row>
    <row r="6" spans="1:54" x14ac:dyDescent="0.25">
      <c r="A6" s="24">
        <f>бланки!E5</f>
        <v>3</v>
      </c>
      <c r="B6" s="24" t="str">
        <f>CONCATENATE(бланки!D5," (",бланки!C5,")")</f>
        <v>ГКОУ РД «СОШ Ботлихского Района» (Минобрнауки РД)</v>
      </c>
      <c r="C6" s="24">
        <f>анкеты!B4</f>
        <v>51</v>
      </c>
      <c r="D6" s="24">
        <f>COUNTIF(бланки!G5:U5,1)</f>
        <v>14</v>
      </c>
      <c r="E6" s="24">
        <f>COUNTIF(бланки!G5:U5,1)+COUNTIF(бланки!G5:U5,0)</f>
        <v>14</v>
      </c>
      <c r="F6" s="24">
        <f>COUNTIF(бланки!V5:BS5,1)</f>
        <v>44</v>
      </c>
      <c r="G6" s="24">
        <f>COUNTIF(бланки!V5:BS5,1)+COUNTIF(бланки!V5:BS5,0)</f>
        <v>44</v>
      </c>
      <c r="H6" s="24">
        <f>SUM(бланки!BT5:BY5)</f>
        <v>6</v>
      </c>
      <c r="I6" s="24">
        <f>анкеты!D4</f>
        <v>34</v>
      </c>
      <c r="J6" s="24">
        <f>анкеты!C4</f>
        <v>38</v>
      </c>
      <c r="K6" s="24">
        <f>анкеты!F4</f>
        <v>31</v>
      </c>
      <c r="L6" s="24">
        <f>анкеты!E4</f>
        <v>32</v>
      </c>
      <c r="M6" s="22">
        <f t="shared" si="0"/>
        <v>100</v>
      </c>
      <c r="N6" s="22">
        <f t="shared" si="1"/>
        <v>100</v>
      </c>
      <c r="O6" s="22">
        <f t="shared" si="2"/>
        <v>93</v>
      </c>
      <c r="P6" s="23">
        <f t="shared" si="3"/>
        <v>97</v>
      </c>
      <c r="Q6" s="24">
        <f>SUM(бланки!BZ5:CF5)</f>
        <v>5</v>
      </c>
      <c r="R6" s="24"/>
      <c r="S6" s="24"/>
      <c r="T6" s="24">
        <f>анкеты!G4</f>
        <v>37</v>
      </c>
      <c r="U6" s="24">
        <f t="shared" si="4"/>
        <v>51</v>
      </c>
      <c r="V6" s="22">
        <f t="shared" si="5"/>
        <v>100</v>
      </c>
      <c r="W6" s="22">
        <f t="shared" si="6"/>
        <v>86</v>
      </c>
      <c r="X6" s="22">
        <f t="shared" si="7"/>
        <v>73</v>
      </c>
      <c r="Y6" s="23">
        <f t="shared" si="8"/>
        <v>86</v>
      </c>
      <c r="Z6" s="24">
        <f>SUM(бланки!CE5:CI5)</f>
        <v>1</v>
      </c>
      <c r="AA6" s="24">
        <f>SUM(бланки!CJ5:CO5)</f>
        <v>3</v>
      </c>
      <c r="AB6" s="24">
        <f>анкеты!I4</f>
        <v>1</v>
      </c>
      <c r="AC6" s="24">
        <f>анкеты!H4</f>
        <v>1</v>
      </c>
      <c r="AD6" s="22">
        <f t="shared" si="9"/>
        <v>20</v>
      </c>
      <c r="AE6" s="22">
        <f t="shared" si="10"/>
        <v>60</v>
      </c>
      <c r="AF6" s="12">
        <f t="shared" si="11"/>
        <v>100</v>
      </c>
      <c r="AG6" s="23">
        <f t="shared" si="12"/>
        <v>60</v>
      </c>
      <c r="AH6" s="24">
        <f>анкеты!J4</f>
        <v>44</v>
      </c>
      <c r="AI6" s="24">
        <f t="shared" si="13"/>
        <v>51</v>
      </c>
      <c r="AJ6" s="24">
        <f>анкеты!K4</f>
        <v>44</v>
      </c>
      <c r="AK6" s="24">
        <f t="shared" si="14"/>
        <v>51</v>
      </c>
      <c r="AL6" s="24">
        <f>анкеты!M4</f>
        <v>30</v>
      </c>
      <c r="AM6" s="24">
        <f>анкеты!L4</f>
        <v>34</v>
      </c>
      <c r="AN6" s="22">
        <f t="shared" si="15"/>
        <v>86</v>
      </c>
      <c r="AO6" s="22">
        <f t="shared" si="16"/>
        <v>86</v>
      </c>
      <c r="AP6" s="22">
        <f t="shared" si="17"/>
        <v>88</v>
      </c>
      <c r="AQ6" s="23">
        <f t="shared" si="18"/>
        <v>86</v>
      </c>
      <c r="AR6" s="24">
        <f>анкеты!N4</f>
        <v>39</v>
      </c>
      <c r="AS6" s="24">
        <f t="shared" si="19"/>
        <v>51</v>
      </c>
      <c r="AT6" s="24">
        <f>анкеты!O4</f>
        <v>41</v>
      </c>
      <c r="AU6" s="24">
        <f t="shared" si="20"/>
        <v>51</v>
      </c>
      <c r="AV6" s="24">
        <f>анкеты!P4</f>
        <v>40</v>
      </c>
      <c r="AW6" s="24">
        <f t="shared" si="21"/>
        <v>51</v>
      </c>
      <c r="AX6" s="22">
        <f t="shared" si="22"/>
        <v>76</v>
      </c>
      <c r="AY6" s="22">
        <f t="shared" si="23"/>
        <v>80</v>
      </c>
      <c r="AZ6" s="22">
        <f t="shared" si="24"/>
        <v>78</v>
      </c>
      <c r="BA6" s="23">
        <f t="shared" si="25"/>
        <v>78</v>
      </c>
      <c r="BB6" s="24">
        <f t="shared" si="26"/>
        <v>81.400000000000006</v>
      </c>
    </row>
    <row r="7" spans="1:54" x14ac:dyDescent="0.25">
      <c r="A7" s="24">
        <f>бланки!E6</f>
        <v>4</v>
      </c>
      <c r="B7" s="24" t="str">
        <f>CONCATENATE(бланки!D6," (",бланки!C6,")")</f>
        <v>ГКОУ РД «Айтханская СОШ Ботлихского Района» (Минобрнауки РД)</v>
      </c>
      <c r="C7" s="24">
        <f>анкеты!B5</f>
        <v>46</v>
      </c>
      <c r="D7" s="24">
        <f>COUNTIF(бланки!G6:U6,1)</f>
        <v>10</v>
      </c>
      <c r="E7" s="24">
        <f>COUNTIF(бланки!G6:U6,1)+COUNTIF(бланки!G6:U6,0)</f>
        <v>12</v>
      </c>
      <c r="F7" s="24">
        <f>COUNTIF(бланки!V6:BS6,1)</f>
        <v>44</v>
      </c>
      <c r="G7" s="24">
        <f>COUNTIF(бланки!V6:BS6,1)+COUNTIF(бланки!V6:BS6,0)</f>
        <v>44</v>
      </c>
      <c r="H7" s="24">
        <f>SUM(бланки!BT6:BY6)</f>
        <v>5</v>
      </c>
      <c r="I7" s="24">
        <f>анкеты!D5</f>
        <v>37</v>
      </c>
      <c r="J7" s="24">
        <f>анкеты!C5</f>
        <v>38</v>
      </c>
      <c r="K7" s="24">
        <f>анкеты!F5</f>
        <v>38</v>
      </c>
      <c r="L7" s="24">
        <f>анкеты!E5</f>
        <v>38</v>
      </c>
      <c r="M7" s="22">
        <f t="shared" si="0"/>
        <v>92</v>
      </c>
      <c r="N7" s="22">
        <f t="shared" si="1"/>
        <v>100</v>
      </c>
      <c r="O7" s="22">
        <f t="shared" si="2"/>
        <v>99</v>
      </c>
      <c r="P7" s="23">
        <f t="shared" si="3"/>
        <v>97</v>
      </c>
      <c r="Q7" s="24">
        <f>SUM(бланки!BZ6:CF6)</f>
        <v>6</v>
      </c>
      <c r="R7" s="24"/>
      <c r="S7" s="24"/>
      <c r="T7" s="24">
        <f>анкеты!G5</f>
        <v>40</v>
      </c>
      <c r="U7" s="24">
        <f t="shared" si="4"/>
        <v>46</v>
      </c>
      <c r="V7" s="22">
        <f t="shared" si="5"/>
        <v>100</v>
      </c>
      <c r="W7" s="22">
        <f t="shared" si="6"/>
        <v>93</v>
      </c>
      <c r="X7" s="22">
        <f t="shared" si="7"/>
        <v>87</v>
      </c>
      <c r="Y7" s="23">
        <f t="shared" si="8"/>
        <v>93</v>
      </c>
      <c r="Z7" s="24">
        <f>SUM(бланки!CE6:CI6)</f>
        <v>4</v>
      </c>
      <c r="AA7" s="24">
        <f>SUM(бланки!CJ6:CO6)</f>
        <v>2</v>
      </c>
      <c r="AB7" s="24">
        <f>анкеты!I5</f>
        <v>2</v>
      </c>
      <c r="AC7" s="24">
        <f>анкеты!H5</f>
        <v>3</v>
      </c>
      <c r="AD7" s="22">
        <f t="shared" si="9"/>
        <v>80</v>
      </c>
      <c r="AE7" s="22">
        <f t="shared" si="10"/>
        <v>40</v>
      </c>
      <c r="AF7" s="12">
        <f t="shared" si="11"/>
        <v>66.666666666666671</v>
      </c>
      <c r="AG7" s="23">
        <f t="shared" si="12"/>
        <v>60</v>
      </c>
      <c r="AH7" s="24">
        <f>анкеты!J5</f>
        <v>42</v>
      </c>
      <c r="AI7" s="24">
        <f t="shared" si="13"/>
        <v>46</v>
      </c>
      <c r="AJ7" s="24">
        <f>анкеты!K5</f>
        <v>44</v>
      </c>
      <c r="AK7" s="24">
        <f t="shared" si="14"/>
        <v>46</v>
      </c>
      <c r="AL7" s="24">
        <f>анкеты!M5</f>
        <v>38</v>
      </c>
      <c r="AM7" s="24">
        <f>анкеты!L5</f>
        <v>40</v>
      </c>
      <c r="AN7" s="22">
        <f t="shared" si="15"/>
        <v>91</v>
      </c>
      <c r="AO7" s="22">
        <f t="shared" si="16"/>
        <v>96</v>
      </c>
      <c r="AP7" s="22">
        <f t="shared" si="17"/>
        <v>95</v>
      </c>
      <c r="AQ7" s="23">
        <f t="shared" si="18"/>
        <v>94</v>
      </c>
      <c r="AR7" s="24">
        <f>анкеты!N5</f>
        <v>40</v>
      </c>
      <c r="AS7" s="24">
        <f t="shared" si="19"/>
        <v>46</v>
      </c>
      <c r="AT7" s="24">
        <f>анкеты!O5</f>
        <v>44</v>
      </c>
      <c r="AU7" s="24">
        <f t="shared" si="20"/>
        <v>46</v>
      </c>
      <c r="AV7" s="24">
        <f>анкеты!P5</f>
        <v>44</v>
      </c>
      <c r="AW7" s="24">
        <f t="shared" si="21"/>
        <v>46</v>
      </c>
      <c r="AX7" s="22">
        <f t="shared" si="22"/>
        <v>87</v>
      </c>
      <c r="AY7" s="22">
        <f t="shared" si="23"/>
        <v>96</v>
      </c>
      <c r="AZ7" s="22">
        <f t="shared" si="24"/>
        <v>96</v>
      </c>
      <c r="BA7" s="23">
        <f t="shared" si="25"/>
        <v>92</v>
      </c>
      <c r="BB7" s="24">
        <f t="shared" si="26"/>
        <v>87.2</v>
      </c>
    </row>
    <row r="8" spans="1:54" x14ac:dyDescent="0.25">
      <c r="A8" s="24">
        <f>бланки!E7</f>
        <v>5</v>
      </c>
      <c r="B8" s="24" t="str">
        <f>CONCATENATE(бланки!D7," (",бланки!C7,")")</f>
        <v>ГКОУ РД «Кубинская СОШ Лакского Района» (Минобрнауки РД)</v>
      </c>
      <c r="C8" s="24">
        <f>анкеты!B6</f>
        <v>99</v>
      </c>
      <c r="D8" s="24">
        <f>COUNTIF(бланки!G7:U7,1)</f>
        <v>14</v>
      </c>
      <c r="E8" s="24">
        <f>COUNTIF(бланки!G7:U7,1)+COUNTIF(бланки!G7:U7,0)</f>
        <v>14</v>
      </c>
      <c r="F8" s="24">
        <f>COUNTIF(бланки!V7:BS7,1)</f>
        <v>37</v>
      </c>
      <c r="G8" s="24">
        <f>COUNTIF(бланки!V7:BS7,1)+COUNTIF(бланки!V7:BS7,0)</f>
        <v>41</v>
      </c>
      <c r="H8" s="24">
        <f>SUM(бланки!BT7:BY7)</f>
        <v>5</v>
      </c>
      <c r="I8" s="24">
        <f>анкеты!D6</f>
        <v>69</v>
      </c>
      <c r="J8" s="24">
        <f>анкеты!C6</f>
        <v>72</v>
      </c>
      <c r="K8" s="24">
        <f>анкеты!F6</f>
        <v>60</v>
      </c>
      <c r="L8" s="24">
        <f>анкеты!E6</f>
        <v>62</v>
      </c>
      <c r="M8" s="22">
        <f t="shared" si="0"/>
        <v>95</v>
      </c>
      <c r="N8" s="22">
        <f t="shared" si="1"/>
        <v>100</v>
      </c>
      <c r="O8" s="22">
        <f t="shared" si="2"/>
        <v>96</v>
      </c>
      <c r="P8" s="23">
        <f t="shared" si="3"/>
        <v>97</v>
      </c>
      <c r="Q8" s="24">
        <f>SUM(бланки!BZ7:CF7)</f>
        <v>6</v>
      </c>
      <c r="R8" s="24"/>
      <c r="S8" s="24"/>
      <c r="T8" s="24">
        <f>анкеты!G6</f>
        <v>83</v>
      </c>
      <c r="U8" s="24">
        <f t="shared" si="4"/>
        <v>99</v>
      </c>
      <c r="V8" s="22">
        <f t="shared" si="5"/>
        <v>100</v>
      </c>
      <c r="W8" s="22">
        <f t="shared" si="6"/>
        <v>92</v>
      </c>
      <c r="X8" s="22">
        <f t="shared" si="7"/>
        <v>84</v>
      </c>
      <c r="Y8" s="23">
        <f t="shared" si="8"/>
        <v>92</v>
      </c>
      <c r="Z8" s="24">
        <f>SUM(бланки!CE7:CI7)</f>
        <v>3</v>
      </c>
      <c r="AA8" s="24">
        <f>SUM(бланки!CJ7:CO7)</f>
        <v>3</v>
      </c>
      <c r="AB8" s="24">
        <f>анкеты!I6</f>
        <v>3</v>
      </c>
      <c r="AC8" s="24">
        <f>анкеты!H6</f>
        <v>6</v>
      </c>
      <c r="AD8" s="22">
        <f t="shared" si="9"/>
        <v>60</v>
      </c>
      <c r="AE8" s="22">
        <f t="shared" si="10"/>
        <v>60</v>
      </c>
      <c r="AF8" s="12">
        <f t="shared" si="11"/>
        <v>50</v>
      </c>
      <c r="AG8" s="23">
        <f t="shared" si="12"/>
        <v>57</v>
      </c>
      <c r="AH8" s="24">
        <f>анкеты!J6</f>
        <v>98</v>
      </c>
      <c r="AI8" s="24">
        <f t="shared" si="13"/>
        <v>99</v>
      </c>
      <c r="AJ8" s="24">
        <f>анкеты!K6</f>
        <v>93</v>
      </c>
      <c r="AK8" s="24">
        <f t="shared" si="14"/>
        <v>99</v>
      </c>
      <c r="AL8" s="24">
        <f>анкеты!M6</f>
        <v>78</v>
      </c>
      <c r="AM8" s="24">
        <f>анкеты!L6</f>
        <v>83</v>
      </c>
      <c r="AN8" s="22">
        <f t="shared" si="15"/>
        <v>99</v>
      </c>
      <c r="AO8" s="22">
        <f t="shared" si="16"/>
        <v>94</v>
      </c>
      <c r="AP8" s="22">
        <f t="shared" si="17"/>
        <v>94</v>
      </c>
      <c r="AQ8" s="23">
        <f t="shared" si="18"/>
        <v>96</v>
      </c>
      <c r="AR8" s="24">
        <f>анкеты!N6</f>
        <v>93</v>
      </c>
      <c r="AS8" s="24">
        <f t="shared" si="19"/>
        <v>99</v>
      </c>
      <c r="AT8" s="24">
        <f>анкеты!O6</f>
        <v>98</v>
      </c>
      <c r="AU8" s="24">
        <f t="shared" si="20"/>
        <v>99</v>
      </c>
      <c r="AV8" s="24">
        <f>анкеты!P6</f>
        <v>92</v>
      </c>
      <c r="AW8" s="24">
        <f t="shared" si="21"/>
        <v>99</v>
      </c>
      <c r="AX8" s="22">
        <f t="shared" si="22"/>
        <v>94</v>
      </c>
      <c r="AY8" s="22">
        <f t="shared" si="23"/>
        <v>99</v>
      </c>
      <c r="AZ8" s="22">
        <f t="shared" si="24"/>
        <v>93</v>
      </c>
      <c r="BA8" s="23">
        <f t="shared" si="25"/>
        <v>96</v>
      </c>
      <c r="BB8" s="24">
        <f t="shared" si="26"/>
        <v>87.6</v>
      </c>
    </row>
    <row r="9" spans="1:54" x14ac:dyDescent="0.25">
      <c r="A9" s="24">
        <f>бланки!E8</f>
        <v>6</v>
      </c>
      <c r="B9" s="24" t="str">
        <f>CONCATENATE(бланки!D8," (",бланки!C8,")")</f>
        <v>ГКОУ РД «Щедринская СОШ Тляратинского Района» (Минобрнауки РД)</v>
      </c>
      <c r="C9" s="24">
        <f>анкеты!B7</f>
        <v>70</v>
      </c>
      <c r="D9" s="24">
        <f>COUNTIF(бланки!G8:U8,1)</f>
        <v>12</v>
      </c>
      <c r="E9" s="24">
        <f>COUNTIF(бланки!G8:U8,1)+COUNTIF(бланки!G8:U8,0)</f>
        <v>12</v>
      </c>
      <c r="F9" s="24">
        <f>COUNTIF(бланки!V8:BS8,1)</f>
        <v>43</v>
      </c>
      <c r="G9" s="24">
        <f>COUNTIF(бланки!V8:BS8,1)+COUNTIF(бланки!V8:BS8,0)</f>
        <v>43</v>
      </c>
      <c r="H9" s="24">
        <f>SUM(бланки!BT8:BY8)</f>
        <v>4</v>
      </c>
      <c r="I9" s="24">
        <f>анкеты!D7</f>
        <v>43</v>
      </c>
      <c r="J9" s="24">
        <f>анкеты!C7</f>
        <v>48</v>
      </c>
      <c r="K9" s="24">
        <f>анкеты!F7</f>
        <v>17</v>
      </c>
      <c r="L9" s="24">
        <f>анкеты!E7</f>
        <v>23</v>
      </c>
      <c r="M9" s="22">
        <f t="shared" si="0"/>
        <v>100</v>
      </c>
      <c r="N9" s="22">
        <f t="shared" si="1"/>
        <v>100</v>
      </c>
      <c r="O9" s="22">
        <f t="shared" si="2"/>
        <v>82</v>
      </c>
      <c r="P9" s="23">
        <f t="shared" si="3"/>
        <v>93</v>
      </c>
      <c r="Q9" s="24">
        <f>SUM(бланки!BZ8:CF8)</f>
        <v>4</v>
      </c>
      <c r="R9" s="24"/>
      <c r="S9" s="24"/>
      <c r="T9" s="24">
        <f>анкеты!G7</f>
        <v>44</v>
      </c>
      <c r="U9" s="24">
        <f t="shared" si="4"/>
        <v>70</v>
      </c>
      <c r="V9" s="22">
        <f t="shared" si="5"/>
        <v>80</v>
      </c>
      <c r="W9" s="22">
        <f t="shared" si="6"/>
        <v>71</v>
      </c>
      <c r="X9" s="22">
        <f t="shared" si="7"/>
        <v>63</v>
      </c>
      <c r="Y9" s="23">
        <f t="shared" si="8"/>
        <v>71</v>
      </c>
      <c r="Z9" s="24">
        <f>SUM(бланки!CE8:CI8)</f>
        <v>1</v>
      </c>
      <c r="AA9" s="24">
        <f>SUM(бланки!CJ8:CO8)</f>
        <v>1</v>
      </c>
      <c r="AB9" s="24">
        <f>анкеты!I7</f>
        <v>13</v>
      </c>
      <c r="AC9" s="24">
        <f>анкеты!H7</f>
        <v>20</v>
      </c>
      <c r="AD9" s="22">
        <f t="shared" si="9"/>
        <v>20</v>
      </c>
      <c r="AE9" s="22">
        <f t="shared" si="10"/>
        <v>20</v>
      </c>
      <c r="AF9" s="12">
        <f t="shared" si="11"/>
        <v>65</v>
      </c>
      <c r="AG9" s="23">
        <f t="shared" si="12"/>
        <v>34</v>
      </c>
      <c r="AH9" s="24">
        <f>анкеты!J7</f>
        <v>59</v>
      </c>
      <c r="AI9" s="24">
        <f t="shared" si="13"/>
        <v>70</v>
      </c>
      <c r="AJ9" s="24">
        <f>анкеты!K7</f>
        <v>59</v>
      </c>
      <c r="AK9" s="24">
        <f t="shared" si="14"/>
        <v>70</v>
      </c>
      <c r="AL9" s="24">
        <f>анкеты!M7</f>
        <v>32</v>
      </c>
      <c r="AM9" s="24">
        <f>анкеты!L7</f>
        <v>50</v>
      </c>
      <c r="AN9" s="22">
        <f t="shared" si="15"/>
        <v>84</v>
      </c>
      <c r="AO9" s="22">
        <f t="shared" si="16"/>
        <v>84</v>
      </c>
      <c r="AP9" s="22">
        <f t="shared" si="17"/>
        <v>64</v>
      </c>
      <c r="AQ9" s="23">
        <f t="shared" si="18"/>
        <v>80</v>
      </c>
      <c r="AR9" s="24">
        <f>анкеты!N7</f>
        <v>50</v>
      </c>
      <c r="AS9" s="24">
        <f t="shared" si="19"/>
        <v>70</v>
      </c>
      <c r="AT9" s="24">
        <f>анкеты!O7</f>
        <v>56</v>
      </c>
      <c r="AU9" s="24">
        <f t="shared" si="20"/>
        <v>70</v>
      </c>
      <c r="AV9" s="24">
        <f>анкеты!P7</f>
        <v>56</v>
      </c>
      <c r="AW9" s="24">
        <f t="shared" si="21"/>
        <v>70</v>
      </c>
      <c r="AX9" s="22">
        <f t="shared" si="22"/>
        <v>71</v>
      </c>
      <c r="AY9" s="22">
        <f t="shared" si="23"/>
        <v>80</v>
      </c>
      <c r="AZ9" s="22">
        <f t="shared" si="24"/>
        <v>80</v>
      </c>
      <c r="BA9" s="23">
        <f t="shared" si="25"/>
        <v>76</v>
      </c>
      <c r="BB9" s="24">
        <f t="shared" si="26"/>
        <v>70.8</v>
      </c>
    </row>
    <row r="10" spans="1:54" x14ac:dyDescent="0.25">
      <c r="A10" s="24">
        <f>бланки!E9</f>
        <v>7</v>
      </c>
      <c r="B10" s="24" t="str">
        <f>CONCATENATE(бланки!D9," (",бланки!C9,")")</f>
        <v>ГКОУ РД «Новоцатанихская СОШ Унцукульского Района» (Минобрнауки РД)</v>
      </c>
      <c r="C10" s="24">
        <f>анкеты!B8</f>
        <v>26</v>
      </c>
      <c r="D10" s="24">
        <f>COUNTIF(бланки!G9:U9,1)</f>
        <v>11</v>
      </c>
      <c r="E10" s="24">
        <f>COUNTIF(бланки!G9:U9,1)+COUNTIF(бланки!G9:U9,0)</f>
        <v>12</v>
      </c>
      <c r="F10" s="24">
        <f>COUNTIF(бланки!V9:BS9,1)</f>
        <v>40</v>
      </c>
      <c r="G10" s="24">
        <f>COUNTIF(бланки!V9:BS9,1)+COUNTIF(бланки!V9:BS9,0)</f>
        <v>43</v>
      </c>
      <c r="H10" s="24">
        <f>SUM(бланки!BT9:BY9)</f>
        <v>2</v>
      </c>
      <c r="I10" s="24">
        <f>анкеты!D8</f>
        <v>21</v>
      </c>
      <c r="J10" s="24">
        <f>анкеты!C8</f>
        <v>24</v>
      </c>
      <c r="K10" s="24">
        <f>анкеты!F8</f>
        <v>20</v>
      </c>
      <c r="L10" s="24">
        <f>анкеты!E8</f>
        <v>22</v>
      </c>
      <c r="M10" s="22">
        <f t="shared" si="0"/>
        <v>92</v>
      </c>
      <c r="N10" s="22">
        <f t="shared" si="1"/>
        <v>60</v>
      </c>
      <c r="O10" s="22">
        <f t="shared" si="2"/>
        <v>89</v>
      </c>
      <c r="P10" s="23">
        <f t="shared" si="3"/>
        <v>81</v>
      </c>
      <c r="Q10" s="24">
        <f>SUM(бланки!BZ9:CF9)</f>
        <v>5</v>
      </c>
      <c r="R10" s="24"/>
      <c r="S10" s="24"/>
      <c r="T10" s="24">
        <f>анкеты!G8</f>
        <v>22</v>
      </c>
      <c r="U10" s="24">
        <f t="shared" si="4"/>
        <v>26</v>
      </c>
      <c r="V10" s="22">
        <f t="shared" si="5"/>
        <v>100</v>
      </c>
      <c r="W10" s="22">
        <f t="shared" si="6"/>
        <v>92</v>
      </c>
      <c r="X10" s="22">
        <f t="shared" si="7"/>
        <v>85</v>
      </c>
      <c r="Y10" s="23">
        <f t="shared" si="8"/>
        <v>92</v>
      </c>
      <c r="Z10" s="24">
        <f>SUM(бланки!CE9:CI9)</f>
        <v>3</v>
      </c>
      <c r="AA10" s="24">
        <f>SUM(бланки!CJ9:CO9)</f>
        <v>1</v>
      </c>
      <c r="AB10" s="24">
        <f>анкеты!I8</f>
        <v>6</v>
      </c>
      <c r="AC10" s="24">
        <f>анкеты!H8</f>
        <v>8</v>
      </c>
      <c r="AD10" s="22">
        <f t="shared" si="9"/>
        <v>60</v>
      </c>
      <c r="AE10" s="22">
        <f t="shared" si="10"/>
        <v>20</v>
      </c>
      <c r="AF10" s="12">
        <f t="shared" si="11"/>
        <v>75</v>
      </c>
      <c r="AG10" s="23">
        <f t="shared" si="12"/>
        <v>49</v>
      </c>
      <c r="AH10" s="24">
        <f>анкеты!J8</f>
        <v>26</v>
      </c>
      <c r="AI10" s="24">
        <f t="shared" si="13"/>
        <v>26</v>
      </c>
      <c r="AJ10" s="24">
        <f>анкеты!K8</f>
        <v>25</v>
      </c>
      <c r="AK10" s="24">
        <f t="shared" si="14"/>
        <v>26</v>
      </c>
      <c r="AL10" s="24">
        <f>анкеты!M8</f>
        <v>20</v>
      </c>
      <c r="AM10" s="24">
        <f>анкеты!L8</f>
        <v>20</v>
      </c>
      <c r="AN10" s="22">
        <f t="shared" si="15"/>
        <v>100</v>
      </c>
      <c r="AO10" s="22">
        <f t="shared" si="16"/>
        <v>96</v>
      </c>
      <c r="AP10" s="22">
        <f t="shared" si="17"/>
        <v>100</v>
      </c>
      <c r="AQ10" s="23">
        <f t="shared" si="18"/>
        <v>98</v>
      </c>
      <c r="AR10" s="24">
        <f>анкеты!N8</f>
        <v>26</v>
      </c>
      <c r="AS10" s="24">
        <f t="shared" si="19"/>
        <v>26</v>
      </c>
      <c r="AT10" s="24">
        <f>анкеты!O8</f>
        <v>26</v>
      </c>
      <c r="AU10" s="24">
        <f t="shared" si="20"/>
        <v>26</v>
      </c>
      <c r="AV10" s="24">
        <f>анкеты!P8</f>
        <v>26</v>
      </c>
      <c r="AW10" s="24">
        <f t="shared" si="21"/>
        <v>26</v>
      </c>
      <c r="AX10" s="22">
        <f t="shared" si="22"/>
        <v>100</v>
      </c>
      <c r="AY10" s="22">
        <f t="shared" si="23"/>
        <v>100</v>
      </c>
      <c r="AZ10" s="22">
        <f t="shared" si="24"/>
        <v>100</v>
      </c>
      <c r="BA10" s="23">
        <f t="shared" si="25"/>
        <v>100</v>
      </c>
      <c r="BB10" s="24">
        <f t="shared" si="26"/>
        <v>84</v>
      </c>
    </row>
    <row r="11" spans="1:54" x14ac:dyDescent="0.25">
      <c r="A11" s="24">
        <f>бланки!E10</f>
        <v>8</v>
      </c>
      <c r="B11" s="24" t="str">
        <f>CONCATENATE(бланки!D10," (",бланки!C10,")")</f>
        <v>ГКОУ РД «Ибрагимотарская СОШ Тляратинского Района» (Минобрнауки РД)</v>
      </c>
      <c r="C11" s="24">
        <f>анкеты!B9</f>
        <v>64</v>
      </c>
      <c r="D11" s="24">
        <f>COUNTIF(бланки!G10:U10,1)</f>
        <v>12</v>
      </c>
      <c r="E11" s="24">
        <f>COUNTIF(бланки!G10:U10,1)+COUNTIF(бланки!G10:U10,0)</f>
        <v>12</v>
      </c>
      <c r="F11" s="24">
        <f>COUNTIF(бланки!V10:BS10,1)</f>
        <v>44</v>
      </c>
      <c r="G11" s="24">
        <f>COUNTIF(бланки!V10:BS10,1)+COUNTIF(бланки!V10:BS10,0)</f>
        <v>44</v>
      </c>
      <c r="H11" s="24">
        <f>SUM(бланки!BT10:BY10)</f>
        <v>6</v>
      </c>
      <c r="I11" s="24">
        <f>анкеты!D9</f>
        <v>53</v>
      </c>
      <c r="J11" s="24">
        <f>анкеты!C9</f>
        <v>53</v>
      </c>
      <c r="K11" s="24">
        <f>анкеты!F9</f>
        <v>46</v>
      </c>
      <c r="L11" s="24">
        <f>анкеты!E9</f>
        <v>46</v>
      </c>
      <c r="M11" s="22">
        <f t="shared" si="0"/>
        <v>100</v>
      </c>
      <c r="N11" s="22">
        <f t="shared" si="1"/>
        <v>100</v>
      </c>
      <c r="O11" s="22">
        <f t="shared" si="2"/>
        <v>100</v>
      </c>
      <c r="P11" s="23">
        <f t="shared" si="3"/>
        <v>100</v>
      </c>
      <c r="Q11" s="24">
        <f>SUM(бланки!BZ10:CF10)</f>
        <v>5</v>
      </c>
      <c r="R11" s="24"/>
      <c r="S11" s="24"/>
      <c r="T11" s="24">
        <f>анкеты!G9</f>
        <v>52</v>
      </c>
      <c r="U11" s="24">
        <f t="shared" si="4"/>
        <v>64</v>
      </c>
      <c r="V11" s="22">
        <f t="shared" si="5"/>
        <v>100</v>
      </c>
      <c r="W11" s="22">
        <f t="shared" si="6"/>
        <v>90</v>
      </c>
      <c r="X11" s="22">
        <f t="shared" si="7"/>
        <v>81</v>
      </c>
      <c r="Y11" s="23">
        <f t="shared" si="8"/>
        <v>90</v>
      </c>
      <c r="Z11" s="24">
        <f>SUM(бланки!CE10:CI10)</f>
        <v>4</v>
      </c>
      <c r="AA11" s="24">
        <f>SUM(бланки!CJ10:CO10)</f>
        <v>3</v>
      </c>
      <c r="AB11" s="24">
        <f>анкеты!I9</f>
        <v>5</v>
      </c>
      <c r="AC11" s="24">
        <f>анкеты!H9</f>
        <v>7</v>
      </c>
      <c r="AD11" s="22">
        <f t="shared" si="9"/>
        <v>80</v>
      </c>
      <c r="AE11" s="22">
        <f t="shared" si="10"/>
        <v>60</v>
      </c>
      <c r="AF11" s="12">
        <f t="shared" si="11"/>
        <v>71.428571428571431</v>
      </c>
      <c r="AG11" s="23">
        <f t="shared" si="12"/>
        <v>69</v>
      </c>
      <c r="AH11" s="24">
        <f>анкеты!J9</f>
        <v>60</v>
      </c>
      <c r="AI11" s="24">
        <f t="shared" si="13"/>
        <v>64</v>
      </c>
      <c r="AJ11" s="24">
        <f>анкеты!K9</f>
        <v>61</v>
      </c>
      <c r="AK11" s="24">
        <f t="shared" si="14"/>
        <v>64</v>
      </c>
      <c r="AL11" s="24">
        <f>анкеты!M9</f>
        <v>42</v>
      </c>
      <c r="AM11" s="24">
        <f>анкеты!L9</f>
        <v>44</v>
      </c>
      <c r="AN11" s="22">
        <f t="shared" si="15"/>
        <v>94</v>
      </c>
      <c r="AO11" s="22">
        <f t="shared" si="16"/>
        <v>95</v>
      </c>
      <c r="AP11" s="22">
        <f t="shared" si="17"/>
        <v>95</v>
      </c>
      <c r="AQ11" s="23">
        <f t="shared" si="18"/>
        <v>95</v>
      </c>
      <c r="AR11" s="24">
        <f>анкеты!N9</f>
        <v>60</v>
      </c>
      <c r="AS11" s="24">
        <f t="shared" si="19"/>
        <v>64</v>
      </c>
      <c r="AT11" s="24">
        <f>анкеты!O9</f>
        <v>60</v>
      </c>
      <c r="AU11" s="24">
        <f t="shared" si="20"/>
        <v>64</v>
      </c>
      <c r="AV11" s="24">
        <f>анкеты!P9</f>
        <v>59</v>
      </c>
      <c r="AW11" s="24">
        <f t="shared" si="21"/>
        <v>64</v>
      </c>
      <c r="AX11" s="22">
        <f t="shared" si="22"/>
        <v>94</v>
      </c>
      <c r="AY11" s="22">
        <f t="shared" si="23"/>
        <v>94</v>
      </c>
      <c r="AZ11" s="22">
        <f t="shared" si="24"/>
        <v>92</v>
      </c>
      <c r="BA11" s="23">
        <f t="shared" si="25"/>
        <v>94</v>
      </c>
      <c r="BB11" s="24">
        <f t="shared" si="26"/>
        <v>89.6</v>
      </c>
    </row>
    <row r="12" spans="1:54" x14ac:dyDescent="0.25">
      <c r="A12" s="24">
        <f>бланки!E11</f>
        <v>9</v>
      </c>
      <c r="B12" s="24" t="str">
        <f>CONCATENATE(бланки!D11," (",бланки!C11,")")</f>
        <v>ГКОУ РД «Туршунайская ООШ Казбековского Района» (Минобрнауки РД)</v>
      </c>
      <c r="C12" s="24">
        <f>анкеты!B10</f>
        <v>18</v>
      </c>
      <c r="D12" s="24">
        <f>COUNTIF(бланки!G11:U11,1)</f>
        <v>12</v>
      </c>
      <c r="E12" s="24">
        <f>COUNTIF(бланки!G11:U11,1)+COUNTIF(бланки!G11:U11,0)</f>
        <v>12</v>
      </c>
      <c r="F12" s="24">
        <f>COUNTIF(бланки!V11:BS11,1)</f>
        <v>44</v>
      </c>
      <c r="G12" s="24">
        <f>COUNTIF(бланки!V11:BS11,1)+COUNTIF(бланки!V11:BS11,0)</f>
        <v>44</v>
      </c>
      <c r="H12" s="24">
        <f>SUM(бланки!BT11:BY11)</f>
        <v>4</v>
      </c>
      <c r="I12" s="24">
        <f>анкеты!D10</f>
        <v>13</v>
      </c>
      <c r="J12" s="24">
        <f>анкеты!C10</f>
        <v>16</v>
      </c>
      <c r="K12" s="24">
        <f>анкеты!F10</f>
        <v>9</v>
      </c>
      <c r="L12" s="24">
        <f>анкеты!E10</f>
        <v>12</v>
      </c>
      <c r="M12" s="22">
        <f t="shared" si="0"/>
        <v>100</v>
      </c>
      <c r="N12" s="22">
        <f t="shared" si="1"/>
        <v>100</v>
      </c>
      <c r="O12" s="22">
        <f t="shared" si="2"/>
        <v>78</v>
      </c>
      <c r="P12" s="23">
        <f t="shared" si="3"/>
        <v>91</v>
      </c>
      <c r="Q12" s="24">
        <f>SUM(бланки!BZ11:CF11)</f>
        <v>4</v>
      </c>
      <c r="R12" s="24"/>
      <c r="S12" s="24"/>
      <c r="T12" s="24">
        <f>анкеты!G10</f>
        <v>18</v>
      </c>
      <c r="U12" s="24">
        <f t="shared" si="4"/>
        <v>18</v>
      </c>
      <c r="V12" s="22">
        <f t="shared" si="5"/>
        <v>80</v>
      </c>
      <c r="W12" s="22">
        <f t="shared" si="6"/>
        <v>90</v>
      </c>
      <c r="X12" s="22">
        <f t="shared" si="7"/>
        <v>100</v>
      </c>
      <c r="Y12" s="23">
        <f t="shared" si="8"/>
        <v>90</v>
      </c>
      <c r="Z12" s="24">
        <f>SUM(бланки!CE11:CI11)</f>
        <v>0</v>
      </c>
      <c r="AA12" s="24">
        <f>SUM(бланки!CJ11:CO11)</f>
        <v>2</v>
      </c>
      <c r="AB12" s="24">
        <f>анкеты!I10</f>
        <v>2</v>
      </c>
      <c r="AC12" s="24">
        <f>анкеты!H10</f>
        <v>3</v>
      </c>
      <c r="AD12" s="22">
        <f t="shared" si="9"/>
        <v>0</v>
      </c>
      <c r="AE12" s="22">
        <f t="shared" si="10"/>
        <v>40</v>
      </c>
      <c r="AF12" s="12">
        <f t="shared" si="11"/>
        <v>66.666666666666671</v>
      </c>
      <c r="AG12" s="23">
        <f t="shared" si="12"/>
        <v>36</v>
      </c>
      <c r="AH12" s="24">
        <f>анкеты!J10</f>
        <v>18</v>
      </c>
      <c r="AI12" s="24">
        <f t="shared" si="13"/>
        <v>18</v>
      </c>
      <c r="AJ12" s="24">
        <f>анкеты!K10</f>
        <v>18</v>
      </c>
      <c r="AK12" s="24">
        <f t="shared" si="14"/>
        <v>18</v>
      </c>
      <c r="AL12" s="24">
        <f>анкеты!M10</f>
        <v>13</v>
      </c>
      <c r="AM12" s="24">
        <f>анкеты!L10</f>
        <v>16</v>
      </c>
      <c r="AN12" s="22">
        <f t="shared" si="15"/>
        <v>100</v>
      </c>
      <c r="AO12" s="22">
        <f t="shared" si="16"/>
        <v>100</v>
      </c>
      <c r="AP12" s="22">
        <f t="shared" si="17"/>
        <v>81</v>
      </c>
      <c r="AQ12" s="23">
        <f t="shared" si="18"/>
        <v>96</v>
      </c>
      <c r="AR12" s="24">
        <f>анкеты!N10</f>
        <v>18</v>
      </c>
      <c r="AS12" s="24">
        <f t="shared" si="19"/>
        <v>18</v>
      </c>
      <c r="AT12" s="24">
        <f>анкеты!O10</f>
        <v>14</v>
      </c>
      <c r="AU12" s="24">
        <f t="shared" si="20"/>
        <v>18</v>
      </c>
      <c r="AV12" s="24">
        <f>анкеты!P10</f>
        <v>18</v>
      </c>
      <c r="AW12" s="24">
        <f t="shared" si="21"/>
        <v>18</v>
      </c>
      <c r="AX12" s="22">
        <f t="shared" si="22"/>
        <v>100</v>
      </c>
      <c r="AY12" s="22">
        <f t="shared" si="23"/>
        <v>78</v>
      </c>
      <c r="AZ12" s="22">
        <f t="shared" si="24"/>
        <v>100</v>
      </c>
      <c r="BA12" s="23">
        <f t="shared" si="25"/>
        <v>91</v>
      </c>
      <c r="BB12" s="24">
        <f t="shared" si="26"/>
        <v>80.8</v>
      </c>
    </row>
    <row r="13" spans="1:54" x14ac:dyDescent="0.25">
      <c r="A13" s="24">
        <f>бланки!E12</f>
        <v>10</v>
      </c>
      <c r="B13" s="24" t="str">
        <f>CONCATENATE(бланки!D12," (",бланки!C12,")")</f>
        <v>ГКОУ РД «Аркидинская СОШ Хунзахского Района» (Минобрнауки РД)</v>
      </c>
      <c r="C13" s="24">
        <f>анкеты!B11</f>
        <v>41</v>
      </c>
      <c r="D13" s="24">
        <f>COUNTIF(бланки!G12:U12,1)</f>
        <v>10</v>
      </c>
      <c r="E13" s="24">
        <f>COUNTIF(бланки!G12:U12,1)+COUNTIF(бланки!G12:U12,0)</f>
        <v>12</v>
      </c>
      <c r="F13" s="24">
        <f>COUNTIF(бланки!V12:BS12,1)</f>
        <v>35</v>
      </c>
      <c r="G13" s="24">
        <f>COUNTIF(бланки!V12:BS12,1)+COUNTIF(бланки!V12:BS12,0)</f>
        <v>40</v>
      </c>
      <c r="H13" s="24">
        <f>SUM(бланки!BT12:BY12)</f>
        <v>4</v>
      </c>
      <c r="I13" s="24">
        <f>анкеты!D11</f>
        <v>33</v>
      </c>
      <c r="J13" s="24">
        <f>анкеты!C11</f>
        <v>37</v>
      </c>
      <c r="K13" s="24">
        <f>анкеты!F11</f>
        <v>31</v>
      </c>
      <c r="L13" s="24">
        <f>анкеты!E11</f>
        <v>32</v>
      </c>
      <c r="M13" s="22">
        <f t="shared" si="0"/>
        <v>85</v>
      </c>
      <c r="N13" s="22">
        <f t="shared" si="1"/>
        <v>100</v>
      </c>
      <c r="O13" s="22">
        <f t="shared" si="2"/>
        <v>93</v>
      </c>
      <c r="P13" s="23">
        <f t="shared" si="3"/>
        <v>93</v>
      </c>
      <c r="Q13" s="24">
        <f>SUM(бланки!BZ12:CF12)</f>
        <v>4</v>
      </c>
      <c r="R13" s="24"/>
      <c r="S13" s="24"/>
      <c r="T13" s="24">
        <f>анкеты!G11</f>
        <v>35</v>
      </c>
      <c r="U13" s="24">
        <f t="shared" si="4"/>
        <v>41</v>
      </c>
      <c r="V13" s="22">
        <f t="shared" si="5"/>
        <v>80</v>
      </c>
      <c r="W13" s="22">
        <f t="shared" si="6"/>
        <v>82</v>
      </c>
      <c r="X13" s="22">
        <f t="shared" si="7"/>
        <v>85</v>
      </c>
      <c r="Y13" s="23">
        <f t="shared" si="8"/>
        <v>82</v>
      </c>
      <c r="Z13" s="24">
        <f>SUM(бланки!CE12:CI12)</f>
        <v>1</v>
      </c>
      <c r="AA13" s="24">
        <f>SUM(бланки!CJ12:CO12)</f>
        <v>1</v>
      </c>
      <c r="AB13" s="24">
        <f>анкеты!I11</f>
        <v>2</v>
      </c>
      <c r="AC13" s="24">
        <f>анкеты!H11</f>
        <v>3</v>
      </c>
      <c r="AD13" s="22">
        <f t="shared" si="9"/>
        <v>20</v>
      </c>
      <c r="AE13" s="22">
        <f t="shared" si="10"/>
        <v>20</v>
      </c>
      <c r="AF13" s="12">
        <f t="shared" si="11"/>
        <v>66.666666666666671</v>
      </c>
      <c r="AG13" s="23">
        <f t="shared" si="12"/>
        <v>34</v>
      </c>
      <c r="AH13" s="24">
        <f>анкеты!J11</f>
        <v>39</v>
      </c>
      <c r="AI13" s="24">
        <f t="shared" si="13"/>
        <v>41</v>
      </c>
      <c r="AJ13" s="24">
        <f>анкеты!K11</f>
        <v>38</v>
      </c>
      <c r="AK13" s="24">
        <f t="shared" si="14"/>
        <v>41</v>
      </c>
      <c r="AL13" s="24">
        <f>анкеты!M11</f>
        <v>36</v>
      </c>
      <c r="AM13" s="24">
        <f>анкеты!L11</f>
        <v>37</v>
      </c>
      <c r="AN13" s="22">
        <f t="shared" si="15"/>
        <v>95</v>
      </c>
      <c r="AO13" s="22">
        <f t="shared" si="16"/>
        <v>93</v>
      </c>
      <c r="AP13" s="22">
        <f t="shared" si="17"/>
        <v>97</v>
      </c>
      <c r="AQ13" s="23">
        <f t="shared" si="18"/>
        <v>95</v>
      </c>
      <c r="AR13" s="24">
        <f>анкеты!N11</f>
        <v>33</v>
      </c>
      <c r="AS13" s="24">
        <f t="shared" si="19"/>
        <v>41</v>
      </c>
      <c r="AT13" s="24">
        <f>анкеты!O11</f>
        <v>36</v>
      </c>
      <c r="AU13" s="24">
        <f t="shared" si="20"/>
        <v>41</v>
      </c>
      <c r="AV13" s="24">
        <f>анкеты!P11</f>
        <v>38</v>
      </c>
      <c r="AW13" s="24">
        <f t="shared" si="21"/>
        <v>41</v>
      </c>
      <c r="AX13" s="22">
        <f t="shared" si="22"/>
        <v>80</v>
      </c>
      <c r="AY13" s="22">
        <f t="shared" si="23"/>
        <v>88</v>
      </c>
      <c r="AZ13" s="22">
        <f t="shared" si="24"/>
        <v>93</v>
      </c>
      <c r="BA13" s="23">
        <f t="shared" si="25"/>
        <v>86</v>
      </c>
      <c r="BB13" s="24">
        <f t="shared" si="26"/>
        <v>78</v>
      </c>
    </row>
    <row r="14" spans="1:54" x14ac:dyDescent="0.25">
      <c r="A14" s="24">
        <f>бланки!E13</f>
        <v>11</v>
      </c>
      <c r="B14" s="24" t="str">
        <f>CONCATENATE(бланки!D13," (",бланки!C13,")")</f>
        <v>ГКОУ РД «Новохуштадинская СОШ Цумадинского Района» (Минобрнауки РД)</v>
      </c>
      <c r="C14" s="24">
        <f>анкеты!B12</f>
        <v>51</v>
      </c>
      <c r="D14" s="24">
        <f>COUNTIF(бланки!G13:U13,1)</f>
        <v>11</v>
      </c>
      <c r="E14" s="24">
        <f>COUNTIF(бланки!G13:U13,1)+COUNTIF(бланки!G13:U13,0)</f>
        <v>12</v>
      </c>
      <c r="F14" s="24">
        <f>COUNTIF(бланки!V13:BS13,1)</f>
        <v>42</v>
      </c>
      <c r="G14" s="24">
        <f>COUNTIF(бланки!V13:BS13,1)+COUNTIF(бланки!V13:BS13,0)</f>
        <v>43</v>
      </c>
      <c r="H14" s="24">
        <f>SUM(бланки!BT13:BY13)</f>
        <v>2</v>
      </c>
      <c r="I14" s="24">
        <f>анкеты!D12</f>
        <v>33</v>
      </c>
      <c r="J14" s="24">
        <f>анкеты!C12</f>
        <v>33</v>
      </c>
      <c r="K14" s="24">
        <f>анкеты!F12</f>
        <v>27</v>
      </c>
      <c r="L14" s="24">
        <f>анкеты!E12</f>
        <v>28</v>
      </c>
      <c r="M14" s="22">
        <f t="shared" si="0"/>
        <v>95</v>
      </c>
      <c r="N14" s="22">
        <f t="shared" si="1"/>
        <v>60</v>
      </c>
      <c r="O14" s="22">
        <f t="shared" si="2"/>
        <v>98</v>
      </c>
      <c r="P14" s="23">
        <f t="shared" si="3"/>
        <v>86</v>
      </c>
      <c r="Q14" s="24">
        <f>SUM(бланки!BZ13:CF13)</f>
        <v>3</v>
      </c>
      <c r="R14" s="24"/>
      <c r="S14" s="24"/>
      <c r="T14" s="24">
        <f>анкеты!G12</f>
        <v>39</v>
      </c>
      <c r="U14" s="24">
        <f t="shared" si="4"/>
        <v>51</v>
      </c>
      <c r="V14" s="22">
        <f t="shared" si="5"/>
        <v>60</v>
      </c>
      <c r="W14" s="22">
        <f t="shared" si="6"/>
        <v>68</v>
      </c>
      <c r="X14" s="22">
        <f t="shared" si="7"/>
        <v>76</v>
      </c>
      <c r="Y14" s="23">
        <f t="shared" si="8"/>
        <v>68</v>
      </c>
      <c r="Z14" s="24">
        <f>SUM(бланки!CE13:CI13)</f>
        <v>2</v>
      </c>
      <c r="AA14" s="24">
        <f>SUM(бланки!CJ13:CO13)</f>
        <v>0</v>
      </c>
      <c r="AB14" s="24">
        <f>анкеты!I12</f>
        <v>3</v>
      </c>
      <c r="AC14" s="24">
        <f>анкеты!H12</f>
        <v>5</v>
      </c>
      <c r="AD14" s="22">
        <f t="shared" si="9"/>
        <v>40</v>
      </c>
      <c r="AE14" s="22">
        <f t="shared" si="10"/>
        <v>0</v>
      </c>
      <c r="AF14" s="12">
        <f t="shared" si="11"/>
        <v>60</v>
      </c>
      <c r="AG14" s="23">
        <f t="shared" si="12"/>
        <v>30</v>
      </c>
      <c r="AH14" s="24">
        <f>анкеты!J12</f>
        <v>47</v>
      </c>
      <c r="AI14" s="24">
        <f t="shared" si="13"/>
        <v>51</v>
      </c>
      <c r="AJ14" s="24">
        <f>анкеты!K12</f>
        <v>50</v>
      </c>
      <c r="AK14" s="24">
        <f t="shared" si="14"/>
        <v>51</v>
      </c>
      <c r="AL14" s="24">
        <f>анкеты!M12</f>
        <v>31</v>
      </c>
      <c r="AM14" s="24">
        <f>анкеты!L12</f>
        <v>32</v>
      </c>
      <c r="AN14" s="22">
        <f t="shared" si="15"/>
        <v>92</v>
      </c>
      <c r="AO14" s="22">
        <f t="shared" si="16"/>
        <v>98</v>
      </c>
      <c r="AP14" s="22">
        <f t="shared" si="17"/>
        <v>97</v>
      </c>
      <c r="AQ14" s="23">
        <f t="shared" si="18"/>
        <v>95</v>
      </c>
      <c r="AR14" s="24">
        <f>анкеты!N12</f>
        <v>47</v>
      </c>
      <c r="AS14" s="24">
        <f t="shared" si="19"/>
        <v>51</v>
      </c>
      <c r="AT14" s="24">
        <f>анкеты!O12</f>
        <v>46</v>
      </c>
      <c r="AU14" s="24">
        <f t="shared" si="20"/>
        <v>51</v>
      </c>
      <c r="AV14" s="24">
        <f>анкеты!P12</f>
        <v>48</v>
      </c>
      <c r="AW14" s="24">
        <f t="shared" si="21"/>
        <v>51</v>
      </c>
      <c r="AX14" s="22">
        <f t="shared" si="22"/>
        <v>92</v>
      </c>
      <c r="AY14" s="22">
        <f t="shared" si="23"/>
        <v>90</v>
      </c>
      <c r="AZ14" s="22">
        <f t="shared" si="24"/>
        <v>94</v>
      </c>
      <c r="BA14" s="23">
        <f t="shared" si="25"/>
        <v>92</v>
      </c>
      <c r="BB14" s="24">
        <f t="shared" si="26"/>
        <v>74.2</v>
      </c>
    </row>
    <row r="15" spans="1:54" x14ac:dyDescent="0.25">
      <c r="A15" s="24">
        <f>бланки!E14</f>
        <v>12</v>
      </c>
      <c r="B15" s="24" t="str">
        <f>CONCATENATE(бланки!D14," (",бланки!C14,")")</f>
        <v>ГКОУ РД «Нанибиканская СОШ Гумбетовского Района» (Минобрнауки РД)</v>
      </c>
      <c r="C15" s="24">
        <f>анкеты!B13</f>
        <v>30</v>
      </c>
      <c r="D15" s="24">
        <f>COUNTIF(бланки!G14:U14,1)</f>
        <v>3</v>
      </c>
      <c r="E15" s="24">
        <f>COUNTIF(бланки!G14:U14,1)+COUNTIF(бланки!G14:U14,0)</f>
        <v>14</v>
      </c>
      <c r="F15" s="24">
        <f>COUNTIF(бланки!V14:BS14,1)</f>
        <v>7</v>
      </c>
      <c r="G15" s="24">
        <f>COUNTIF(бланки!V14:BS14,1)+COUNTIF(бланки!V14:BS14,0)</f>
        <v>38</v>
      </c>
      <c r="H15" s="24">
        <f>SUM(бланки!BT14:BY14)</f>
        <v>0</v>
      </c>
      <c r="I15" s="24">
        <f>анкеты!D13</f>
        <v>11</v>
      </c>
      <c r="J15" s="24">
        <f>анкеты!C13</f>
        <v>12</v>
      </c>
      <c r="K15" s="24">
        <f>анкеты!F13</f>
        <v>4</v>
      </c>
      <c r="L15" s="24">
        <f>анкеты!E13</f>
        <v>5</v>
      </c>
      <c r="M15" s="22">
        <f t="shared" si="0"/>
        <v>20</v>
      </c>
      <c r="N15" s="22">
        <f t="shared" si="1"/>
        <v>0</v>
      </c>
      <c r="O15" s="22">
        <f t="shared" si="2"/>
        <v>86</v>
      </c>
      <c r="P15" s="23">
        <f t="shared" si="3"/>
        <v>40</v>
      </c>
      <c r="Q15" s="24">
        <f>SUM(бланки!BZ14:CF14)</f>
        <v>2</v>
      </c>
      <c r="R15" s="24"/>
      <c r="S15" s="24"/>
      <c r="T15" s="24">
        <f>анкеты!G13</f>
        <v>17</v>
      </c>
      <c r="U15" s="24">
        <f t="shared" si="4"/>
        <v>30</v>
      </c>
      <c r="V15" s="22">
        <f t="shared" si="5"/>
        <v>40</v>
      </c>
      <c r="W15" s="22">
        <f t="shared" si="6"/>
        <v>48</v>
      </c>
      <c r="X15" s="22">
        <f t="shared" si="7"/>
        <v>57</v>
      </c>
      <c r="Y15" s="23">
        <f t="shared" si="8"/>
        <v>48</v>
      </c>
      <c r="Z15" s="24">
        <f>SUM(бланки!CE14:CI14)</f>
        <v>0</v>
      </c>
      <c r="AA15" s="24">
        <f>SUM(бланки!CJ14:CO14)</f>
        <v>3</v>
      </c>
      <c r="AB15" s="24">
        <f>анкеты!I13</f>
        <v>3</v>
      </c>
      <c r="AC15" s="24">
        <f>анкеты!H13</f>
        <v>3</v>
      </c>
      <c r="AD15" s="22">
        <f t="shared" si="9"/>
        <v>0</v>
      </c>
      <c r="AE15" s="22">
        <f t="shared" si="10"/>
        <v>60</v>
      </c>
      <c r="AF15" s="12">
        <f t="shared" si="11"/>
        <v>100</v>
      </c>
      <c r="AG15" s="23">
        <f t="shared" si="12"/>
        <v>54</v>
      </c>
      <c r="AH15" s="24">
        <f>анкеты!J13</f>
        <v>23</v>
      </c>
      <c r="AI15" s="24">
        <f t="shared" si="13"/>
        <v>30</v>
      </c>
      <c r="AJ15" s="24">
        <f>анкеты!K13</f>
        <v>27</v>
      </c>
      <c r="AK15" s="24">
        <f t="shared" si="14"/>
        <v>30</v>
      </c>
      <c r="AL15" s="24">
        <f>анкеты!M13</f>
        <v>14</v>
      </c>
      <c r="AM15" s="24">
        <f>анкеты!L13</f>
        <v>18</v>
      </c>
      <c r="AN15" s="22">
        <f t="shared" si="15"/>
        <v>77</v>
      </c>
      <c r="AO15" s="22">
        <f t="shared" si="16"/>
        <v>90</v>
      </c>
      <c r="AP15" s="22">
        <f t="shared" si="17"/>
        <v>78</v>
      </c>
      <c r="AQ15" s="23">
        <f t="shared" si="18"/>
        <v>82</v>
      </c>
      <c r="AR15" s="24">
        <f>анкеты!N13</f>
        <v>17</v>
      </c>
      <c r="AS15" s="24">
        <f t="shared" si="19"/>
        <v>30</v>
      </c>
      <c r="AT15" s="24">
        <f>анкеты!O13</f>
        <v>30</v>
      </c>
      <c r="AU15" s="24">
        <f t="shared" si="20"/>
        <v>30</v>
      </c>
      <c r="AV15" s="24">
        <f>анкеты!P13</f>
        <v>30</v>
      </c>
      <c r="AW15" s="24">
        <f t="shared" si="21"/>
        <v>30</v>
      </c>
      <c r="AX15" s="22">
        <f t="shared" si="22"/>
        <v>57</v>
      </c>
      <c r="AY15" s="22">
        <f t="shared" si="23"/>
        <v>100</v>
      </c>
      <c r="AZ15" s="22">
        <f t="shared" si="24"/>
        <v>100</v>
      </c>
      <c r="BA15" s="23">
        <f t="shared" si="25"/>
        <v>83</v>
      </c>
      <c r="BB15" s="24">
        <f t="shared" si="26"/>
        <v>61.4</v>
      </c>
    </row>
    <row r="16" spans="1:54" x14ac:dyDescent="0.25">
      <c r="A16" s="24">
        <f>бланки!E15</f>
        <v>13</v>
      </c>
      <c r="B16" s="24" t="str">
        <f>CONCATENATE(бланки!D15," (",бланки!C15,")")</f>
        <v>ГКОУ РД «Львовская НОШ Акушинского Района» (Минобрнауки РД)</v>
      </c>
      <c r="C16" s="24">
        <f>анкеты!B14</f>
        <v>64</v>
      </c>
      <c r="D16" s="24">
        <f>COUNTIF(бланки!G15:U15,1)</f>
        <v>5</v>
      </c>
      <c r="E16" s="24">
        <f>COUNTIF(бланки!G15:U15,1)+COUNTIF(бланки!G15:U15,0)</f>
        <v>12</v>
      </c>
      <c r="F16" s="24">
        <f>COUNTIF(бланки!V15:BS15,1)</f>
        <v>21</v>
      </c>
      <c r="G16" s="24">
        <f>COUNTIF(бланки!V15:BS15,1)+COUNTIF(бланки!V15:BS15,0)</f>
        <v>36</v>
      </c>
      <c r="H16" s="24">
        <f>SUM(бланки!BT15:BY15)</f>
        <v>4</v>
      </c>
      <c r="I16" s="24">
        <f>анкеты!D14</f>
        <v>52</v>
      </c>
      <c r="J16" s="24">
        <f>анкеты!C14</f>
        <v>54</v>
      </c>
      <c r="K16" s="24">
        <f>анкеты!F14</f>
        <v>37</v>
      </c>
      <c r="L16" s="24">
        <f>анкеты!E14</f>
        <v>37</v>
      </c>
      <c r="M16" s="22">
        <f t="shared" si="0"/>
        <v>50</v>
      </c>
      <c r="N16" s="22">
        <f t="shared" si="1"/>
        <v>100</v>
      </c>
      <c r="O16" s="22">
        <f t="shared" si="2"/>
        <v>98</v>
      </c>
      <c r="P16" s="23">
        <f t="shared" si="3"/>
        <v>84</v>
      </c>
      <c r="Q16" s="24">
        <f>SUM(бланки!BZ15:CF15)</f>
        <v>4</v>
      </c>
      <c r="R16" s="24"/>
      <c r="S16" s="24"/>
      <c r="T16" s="24">
        <f>анкеты!G14</f>
        <v>52</v>
      </c>
      <c r="U16" s="24">
        <f t="shared" si="4"/>
        <v>64</v>
      </c>
      <c r="V16" s="22">
        <f t="shared" si="5"/>
        <v>80</v>
      </c>
      <c r="W16" s="22">
        <f t="shared" si="6"/>
        <v>80</v>
      </c>
      <c r="X16" s="22">
        <f t="shared" si="7"/>
        <v>81</v>
      </c>
      <c r="Y16" s="23">
        <f t="shared" si="8"/>
        <v>80</v>
      </c>
      <c r="Z16" s="24">
        <f>SUM(бланки!CE15:CI15)</f>
        <v>2</v>
      </c>
      <c r="AA16" s="24">
        <f>SUM(бланки!CJ15:CO15)</f>
        <v>4</v>
      </c>
      <c r="AB16" s="24">
        <f>анкеты!I14</f>
        <v>10</v>
      </c>
      <c r="AC16" s="24">
        <f>анкеты!H14</f>
        <v>13</v>
      </c>
      <c r="AD16" s="22">
        <f t="shared" si="9"/>
        <v>40</v>
      </c>
      <c r="AE16" s="22">
        <f t="shared" si="10"/>
        <v>80</v>
      </c>
      <c r="AF16" s="12">
        <f t="shared" si="11"/>
        <v>76.92307692307692</v>
      </c>
      <c r="AG16" s="23">
        <f t="shared" si="12"/>
        <v>67</v>
      </c>
      <c r="AH16" s="24">
        <f>анкеты!J14</f>
        <v>62</v>
      </c>
      <c r="AI16" s="24">
        <f t="shared" si="13"/>
        <v>64</v>
      </c>
      <c r="AJ16" s="24">
        <f>анкеты!K14</f>
        <v>63</v>
      </c>
      <c r="AK16" s="24">
        <f t="shared" si="14"/>
        <v>64</v>
      </c>
      <c r="AL16" s="24">
        <f>анкеты!M14</f>
        <v>48</v>
      </c>
      <c r="AM16" s="24">
        <f>анкеты!L14</f>
        <v>49</v>
      </c>
      <c r="AN16" s="22">
        <f t="shared" si="15"/>
        <v>97</v>
      </c>
      <c r="AO16" s="22">
        <f t="shared" si="16"/>
        <v>98</v>
      </c>
      <c r="AP16" s="22">
        <f t="shared" si="17"/>
        <v>98</v>
      </c>
      <c r="AQ16" s="23">
        <f t="shared" si="18"/>
        <v>98</v>
      </c>
      <c r="AR16" s="24">
        <f>анкеты!N14</f>
        <v>63</v>
      </c>
      <c r="AS16" s="24">
        <f t="shared" si="19"/>
        <v>64</v>
      </c>
      <c r="AT16" s="24">
        <f>анкеты!O14</f>
        <v>64</v>
      </c>
      <c r="AU16" s="24">
        <f t="shared" si="20"/>
        <v>64</v>
      </c>
      <c r="AV16" s="24">
        <f>анкеты!P14</f>
        <v>61</v>
      </c>
      <c r="AW16" s="24">
        <f t="shared" si="21"/>
        <v>64</v>
      </c>
      <c r="AX16" s="22">
        <f t="shared" si="22"/>
        <v>98</v>
      </c>
      <c r="AY16" s="22">
        <f t="shared" si="23"/>
        <v>100</v>
      </c>
      <c r="AZ16" s="22">
        <f t="shared" si="24"/>
        <v>95</v>
      </c>
      <c r="BA16" s="23">
        <f t="shared" si="25"/>
        <v>98</v>
      </c>
      <c r="BB16" s="24">
        <f t="shared" si="26"/>
        <v>85.4</v>
      </c>
    </row>
    <row r="17" spans="1:54" x14ac:dyDescent="0.25">
      <c r="A17" s="24">
        <f>бланки!E16</f>
        <v>14</v>
      </c>
      <c r="B17" s="24" t="str">
        <f>CONCATENATE(бланки!D16," (",бланки!C16,")")</f>
        <v>ГКОУ РД «Шангодинско-Шитлибская СОШ Гунибского Района» (Минобрнауки РД)</v>
      </c>
      <c r="C17" s="24">
        <f>анкеты!B15</f>
        <v>56</v>
      </c>
      <c r="D17" s="24">
        <f>COUNTIF(бланки!G16:U16,1)</f>
        <v>2</v>
      </c>
      <c r="E17" s="24">
        <f>COUNTIF(бланки!G16:U16,1)+COUNTIF(бланки!G16:U16,0)</f>
        <v>12</v>
      </c>
      <c r="F17" s="24">
        <f>COUNTIF(бланки!V16:BS16,1)</f>
        <v>40</v>
      </c>
      <c r="G17" s="24">
        <f>COUNTIF(бланки!V16:BS16,1)+COUNTIF(бланки!V16:BS16,0)</f>
        <v>43</v>
      </c>
      <c r="H17" s="24">
        <f>SUM(бланки!BT16:BY16)</f>
        <v>4</v>
      </c>
      <c r="I17" s="24">
        <f>анкеты!D15</f>
        <v>49</v>
      </c>
      <c r="J17" s="24">
        <f>анкеты!C15</f>
        <v>54</v>
      </c>
      <c r="K17" s="24">
        <f>анкеты!F15</f>
        <v>46</v>
      </c>
      <c r="L17" s="24">
        <f>анкеты!E15</f>
        <v>51</v>
      </c>
      <c r="M17" s="22">
        <f t="shared" si="0"/>
        <v>55</v>
      </c>
      <c r="N17" s="22">
        <f t="shared" si="1"/>
        <v>100</v>
      </c>
      <c r="O17" s="22">
        <f t="shared" si="2"/>
        <v>90</v>
      </c>
      <c r="P17" s="23">
        <f t="shared" si="3"/>
        <v>83</v>
      </c>
      <c r="Q17" s="24">
        <f>SUM(бланки!BZ16:CF16)</f>
        <v>5</v>
      </c>
      <c r="R17" s="24"/>
      <c r="S17" s="24"/>
      <c r="T17" s="24">
        <f>анкеты!G15</f>
        <v>53</v>
      </c>
      <c r="U17" s="24">
        <f t="shared" si="4"/>
        <v>56</v>
      </c>
      <c r="V17" s="22">
        <f t="shared" si="5"/>
        <v>100</v>
      </c>
      <c r="W17" s="22">
        <f t="shared" si="6"/>
        <v>97</v>
      </c>
      <c r="X17" s="22">
        <f t="shared" si="7"/>
        <v>95</v>
      </c>
      <c r="Y17" s="23">
        <f t="shared" si="8"/>
        <v>97</v>
      </c>
      <c r="Z17" s="24">
        <f>SUM(бланки!CE16:CI16)</f>
        <v>2</v>
      </c>
      <c r="AA17" s="24">
        <f>SUM(бланки!CJ16:CO16)</f>
        <v>2</v>
      </c>
      <c r="AB17" s="24">
        <f>анкеты!I15</f>
        <v>8</v>
      </c>
      <c r="AC17" s="24">
        <f>анкеты!H15</f>
        <v>10</v>
      </c>
      <c r="AD17" s="22">
        <f t="shared" si="9"/>
        <v>40</v>
      </c>
      <c r="AE17" s="22">
        <f t="shared" si="10"/>
        <v>40</v>
      </c>
      <c r="AF17" s="12">
        <f t="shared" si="11"/>
        <v>80</v>
      </c>
      <c r="AG17" s="23">
        <f t="shared" si="12"/>
        <v>52</v>
      </c>
      <c r="AH17" s="24">
        <f>анкеты!J15</f>
        <v>52</v>
      </c>
      <c r="AI17" s="24">
        <f t="shared" si="13"/>
        <v>56</v>
      </c>
      <c r="AJ17" s="24">
        <f>анкеты!K15</f>
        <v>49</v>
      </c>
      <c r="AK17" s="24">
        <f t="shared" si="14"/>
        <v>56</v>
      </c>
      <c r="AL17" s="24">
        <f>анкеты!M15</f>
        <v>46</v>
      </c>
      <c r="AM17" s="24">
        <f>анкеты!L15</f>
        <v>48</v>
      </c>
      <c r="AN17" s="22">
        <f t="shared" si="15"/>
        <v>93</v>
      </c>
      <c r="AO17" s="22">
        <f t="shared" si="16"/>
        <v>88</v>
      </c>
      <c r="AP17" s="22">
        <f t="shared" si="17"/>
        <v>96</v>
      </c>
      <c r="AQ17" s="23">
        <f t="shared" si="18"/>
        <v>92</v>
      </c>
      <c r="AR17" s="24">
        <f>анкеты!N15</f>
        <v>53</v>
      </c>
      <c r="AS17" s="24">
        <f t="shared" si="19"/>
        <v>56</v>
      </c>
      <c r="AT17" s="24">
        <f>анкеты!O15</f>
        <v>52</v>
      </c>
      <c r="AU17" s="24">
        <f t="shared" si="20"/>
        <v>56</v>
      </c>
      <c r="AV17" s="24">
        <f>анкеты!P15</f>
        <v>51</v>
      </c>
      <c r="AW17" s="24">
        <f t="shared" si="21"/>
        <v>56</v>
      </c>
      <c r="AX17" s="22">
        <f t="shared" si="22"/>
        <v>95</v>
      </c>
      <c r="AY17" s="22">
        <f t="shared" si="23"/>
        <v>93</v>
      </c>
      <c r="AZ17" s="22">
        <f t="shared" si="24"/>
        <v>91</v>
      </c>
      <c r="BA17" s="23">
        <f t="shared" si="25"/>
        <v>93</v>
      </c>
      <c r="BB17" s="24">
        <f t="shared" si="26"/>
        <v>83.4</v>
      </c>
    </row>
    <row r="18" spans="1:54" x14ac:dyDescent="0.25">
      <c r="A18" s="24">
        <f>бланки!E17</f>
        <v>15</v>
      </c>
      <c r="B18" s="24" t="str">
        <f>CONCATENATE(бланки!D17," (",бланки!C17,")")</f>
        <v>ГКОУ РД «Нарышская ООШ Гумбетовского Района» (Минобрнауки РД)</v>
      </c>
      <c r="C18" s="24">
        <f>анкеты!B16</f>
        <v>25</v>
      </c>
      <c r="D18" s="24">
        <f>COUNTIF(бланки!G17:U17,1)</f>
        <v>9</v>
      </c>
      <c r="E18" s="24">
        <f>COUNTIF(бланки!G17:U17,1)+COUNTIF(бланки!G17:U17,0)</f>
        <v>13</v>
      </c>
      <c r="F18" s="24">
        <f>COUNTIF(бланки!V17:BS17,1)</f>
        <v>39</v>
      </c>
      <c r="G18" s="24">
        <f>COUNTIF(бланки!V17:BS17,1)+COUNTIF(бланки!V17:BS17,0)</f>
        <v>42</v>
      </c>
      <c r="H18" s="24">
        <f>SUM(бланки!BT17:BY17)</f>
        <v>4</v>
      </c>
      <c r="I18" s="24">
        <f>анкеты!D16</f>
        <v>14</v>
      </c>
      <c r="J18" s="24">
        <f>анкеты!C16</f>
        <v>16</v>
      </c>
      <c r="K18" s="24">
        <f>анкеты!F16</f>
        <v>8</v>
      </c>
      <c r="L18" s="24">
        <f>анкеты!E16</f>
        <v>9</v>
      </c>
      <c r="M18" s="22">
        <f t="shared" si="0"/>
        <v>81</v>
      </c>
      <c r="N18" s="22">
        <f t="shared" si="1"/>
        <v>100</v>
      </c>
      <c r="O18" s="22">
        <f t="shared" si="2"/>
        <v>88</v>
      </c>
      <c r="P18" s="23">
        <f t="shared" si="3"/>
        <v>90</v>
      </c>
      <c r="Q18" s="24">
        <f>SUM(бланки!BZ17:CF17)</f>
        <v>3</v>
      </c>
      <c r="R18" s="24"/>
      <c r="S18" s="24"/>
      <c r="T18" s="24">
        <f>анкеты!G16</f>
        <v>15</v>
      </c>
      <c r="U18" s="24">
        <f t="shared" si="4"/>
        <v>25</v>
      </c>
      <c r="V18" s="22">
        <f t="shared" si="5"/>
        <v>60</v>
      </c>
      <c r="W18" s="22">
        <f t="shared" si="6"/>
        <v>60</v>
      </c>
      <c r="X18" s="22">
        <f t="shared" si="7"/>
        <v>60</v>
      </c>
      <c r="Y18" s="23">
        <f t="shared" si="8"/>
        <v>60</v>
      </c>
      <c r="Z18" s="24">
        <f>SUM(бланки!CE17:CI17)</f>
        <v>0</v>
      </c>
      <c r="AA18" s="24">
        <f>SUM(бланки!CJ17:CO17)</f>
        <v>1</v>
      </c>
      <c r="AB18" s="24">
        <f>анкеты!I16</f>
        <v>2</v>
      </c>
      <c r="AC18" s="24">
        <f>анкеты!H16</f>
        <v>3</v>
      </c>
      <c r="AD18" s="22">
        <f t="shared" si="9"/>
        <v>0</v>
      </c>
      <c r="AE18" s="22">
        <f t="shared" si="10"/>
        <v>20</v>
      </c>
      <c r="AF18" s="12">
        <f t="shared" si="11"/>
        <v>66.666666666666671</v>
      </c>
      <c r="AG18" s="23">
        <f t="shared" si="12"/>
        <v>28</v>
      </c>
      <c r="AH18" s="24">
        <f>анкеты!J16</f>
        <v>18</v>
      </c>
      <c r="AI18" s="24">
        <f t="shared" si="13"/>
        <v>25</v>
      </c>
      <c r="AJ18" s="24">
        <f>анкеты!K16</f>
        <v>21</v>
      </c>
      <c r="AK18" s="24">
        <f t="shared" si="14"/>
        <v>25</v>
      </c>
      <c r="AL18" s="24">
        <f>анкеты!M16</f>
        <v>13</v>
      </c>
      <c r="AM18" s="24">
        <f>анкеты!L16</f>
        <v>18</v>
      </c>
      <c r="AN18" s="22">
        <f t="shared" si="15"/>
        <v>72</v>
      </c>
      <c r="AO18" s="22">
        <f t="shared" si="16"/>
        <v>84</v>
      </c>
      <c r="AP18" s="22">
        <f t="shared" si="17"/>
        <v>72</v>
      </c>
      <c r="AQ18" s="23">
        <f t="shared" si="18"/>
        <v>77</v>
      </c>
      <c r="AR18" s="24">
        <f>анкеты!N16</f>
        <v>20</v>
      </c>
      <c r="AS18" s="24">
        <f t="shared" si="19"/>
        <v>25</v>
      </c>
      <c r="AT18" s="24">
        <f>анкеты!O16</f>
        <v>20</v>
      </c>
      <c r="AU18" s="24">
        <f t="shared" si="20"/>
        <v>25</v>
      </c>
      <c r="AV18" s="24">
        <f>анкеты!P16</f>
        <v>21</v>
      </c>
      <c r="AW18" s="24">
        <f t="shared" si="21"/>
        <v>25</v>
      </c>
      <c r="AX18" s="22">
        <f t="shared" si="22"/>
        <v>80</v>
      </c>
      <c r="AY18" s="22">
        <f t="shared" si="23"/>
        <v>80</v>
      </c>
      <c r="AZ18" s="22">
        <f t="shared" si="24"/>
        <v>84</v>
      </c>
      <c r="BA18" s="23">
        <f t="shared" si="25"/>
        <v>81</v>
      </c>
      <c r="BB18" s="24">
        <f t="shared" si="26"/>
        <v>67.2</v>
      </c>
    </row>
    <row r="19" spans="1:54" x14ac:dyDescent="0.25">
      <c r="A19" s="24">
        <f>бланки!E18</f>
        <v>16</v>
      </c>
      <c r="B19" s="24" t="str">
        <f>CONCATENATE(бланки!D18," (",бланки!C18,")")</f>
        <v>ГКОУ РД «Ургулайская ООШ Цумадинского Района» (Минобрнауки РД)</v>
      </c>
      <c r="C19" s="24">
        <f>анкеты!B17</f>
        <v>23</v>
      </c>
      <c r="D19" s="24">
        <f>COUNTIF(бланки!G18:U18,1)</f>
        <v>12</v>
      </c>
      <c r="E19" s="24">
        <f>COUNTIF(бланки!G18:U18,1)+COUNTIF(бланки!G18:U18,0)</f>
        <v>12</v>
      </c>
      <c r="F19" s="24">
        <f>COUNTIF(бланки!V18:BS18,1)</f>
        <v>42</v>
      </c>
      <c r="G19" s="24">
        <f>COUNTIF(бланки!V18:BS18,1)+COUNTIF(бланки!V18:BS18,0)</f>
        <v>44</v>
      </c>
      <c r="H19" s="24">
        <f>SUM(бланки!BT18:BY18)</f>
        <v>4</v>
      </c>
      <c r="I19" s="24">
        <f>анкеты!D17</f>
        <v>22</v>
      </c>
      <c r="J19" s="24">
        <f>анкеты!C17</f>
        <v>22</v>
      </c>
      <c r="K19" s="24">
        <f>анкеты!F17</f>
        <v>18</v>
      </c>
      <c r="L19" s="24">
        <f>анкеты!E17</f>
        <v>18</v>
      </c>
      <c r="M19" s="22">
        <f t="shared" si="0"/>
        <v>98</v>
      </c>
      <c r="N19" s="22">
        <f t="shared" si="1"/>
        <v>100</v>
      </c>
      <c r="O19" s="22">
        <f t="shared" si="2"/>
        <v>100</v>
      </c>
      <c r="P19" s="23">
        <f t="shared" si="3"/>
        <v>99</v>
      </c>
      <c r="Q19" s="24">
        <f>SUM(бланки!BZ18:CF18)</f>
        <v>4</v>
      </c>
      <c r="R19" s="24"/>
      <c r="S19" s="24"/>
      <c r="T19" s="24">
        <f>анкеты!G17</f>
        <v>18</v>
      </c>
      <c r="U19" s="24">
        <f t="shared" si="4"/>
        <v>23</v>
      </c>
      <c r="V19" s="22">
        <f t="shared" si="5"/>
        <v>80</v>
      </c>
      <c r="W19" s="22">
        <f t="shared" si="6"/>
        <v>79</v>
      </c>
      <c r="X19" s="22">
        <f t="shared" si="7"/>
        <v>78</v>
      </c>
      <c r="Y19" s="23">
        <f t="shared" si="8"/>
        <v>79</v>
      </c>
      <c r="Z19" s="24">
        <f>SUM(бланки!CE18:CI18)</f>
        <v>0</v>
      </c>
      <c r="AA19" s="24">
        <f>SUM(бланки!CJ18:CO18)</f>
        <v>0</v>
      </c>
      <c r="AB19" s="24">
        <f>анкеты!I17</f>
        <v>2</v>
      </c>
      <c r="AC19" s="24">
        <f>анкеты!H17</f>
        <v>3</v>
      </c>
      <c r="AD19" s="22">
        <f t="shared" si="9"/>
        <v>0</v>
      </c>
      <c r="AE19" s="22">
        <f t="shared" si="10"/>
        <v>0</v>
      </c>
      <c r="AF19" s="12">
        <f t="shared" si="11"/>
        <v>66.666666666666671</v>
      </c>
      <c r="AG19" s="23">
        <f t="shared" si="12"/>
        <v>20</v>
      </c>
      <c r="AH19" s="24">
        <f>анкеты!J17</f>
        <v>22</v>
      </c>
      <c r="AI19" s="24">
        <f t="shared" si="13"/>
        <v>23</v>
      </c>
      <c r="AJ19" s="24">
        <f>анкеты!K17</f>
        <v>22</v>
      </c>
      <c r="AK19" s="24">
        <f t="shared" si="14"/>
        <v>23</v>
      </c>
      <c r="AL19" s="24">
        <f>анкеты!M17</f>
        <v>20</v>
      </c>
      <c r="AM19" s="24">
        <f>анкеты!L17</f>
        <v>20</v>
      </c>
      <c r="AN19" s="22">
        <f t="shared" si="15"/>
        <v>96</v>
      </c>
      <c r="AO19" s="22">
        <f t="shared" si="16"/>
        <v>96</v>
      </c>
      <c r="AP19" s="22">
        <f t="shared" si="17"/>
        <v>100</v>
      </c>
      <c r="AQ19" s="23">
        <f t="shared" si="18"/>
        <v>97</v>
      </c>
      <c r="AR19" s="24">
        <f>анкеты!N17</f>
        <v>22</v>
      </c>
      <c r="AS19" s="24">
        <f t="shared" si="19"/>
        <v>23</v>
      </c>
      <c r="AT19" s="24">
        <f>анкеты!O17</f>
        <v>21</v>
      </c>
      <c r="AU19" s="24">
        <f t="shared" si="20"/>
        <v>23</v>
      </c>
      <c r="AV19" s="24">
        <f>анкеты!P17</f>
        <v>22</v>
      </c>
      <c r="AW19" s="24">
        <f t="shared" si="21"/>
        <v>23</v>
      </c>
      <c r="AX19" s="22">
        <f t="shared" si="22"/>
        <v>96</v>
      </c>
      <c r="AY19" s="22">
        <f t="shared" si="23"/>
        <v>91</v>
      </c>
      <c r="AZ19" s="22">
        <f t="shared" si="24"/>
        <v>96</v>
      </c>
      <c r="BA19" s="23">
        <f t="shared" si="25"/>
        <v>94</v>
      </c>
      <c r="BB19" s="24">
        <f t="shared" si="26"/>
        <v>77.8</v>
      </c>
    </row>
    <row r="20" spans="1:54" x14ac:dyDescent="0.25">
      <c r="A20" s="24">
        <f>бланки!E19</f>
        <v>17</v>
      </c>
      <c r="B20" s="24" t="str">
        <f>CONCATENATE(бланки!D19," (",бланки!C19,")")</f>
        <v>ГКОУ РД «Ретлобская СОШ Цунтинского Района» (Минобрнауки РД)</v>
      </c>
      <c r="C20" s="24">
        <f>анкеты!B18</f>
        <v>60</v>
      </c>
      <c r="D20" s="24">
        <f>COUNTIF(бланки!G19:U19,1)</f>
        <v>14</v>
      </c>
      <c r="E20" s="24">
        <f>COUNTIF(бланки!G19:U19,1)+COUNTIF(бланки!G19:U19,0)</f>
        <v>14</v>
      </c>
      <c r="F20" s="24">
        <f>COUNTIF(бланки!V19:BS19,1)</f>
        <v>41</v>
      </c>
      <c r="G20" s="24">
        <f>COUNTIF(бланки!V19:BS19,1)+COUNTIF(бланки!V19:BS19,0)</f>
        <v>42</v>
      </c>
      <c r="H20" s="24">
        <f>SUM(бланки!BT19:BY19)</f>
        <v>5</v>
      </c>
      <c r="I20" s="24">
        <f>анкеты!D18</f>
        <v>40</v>
      </c>
      <c r="J20" s="24">
        <f>анкеты!C18</f>
        <v>40</v>
      </c>
      <c r="K20" s="24">
        <f>анкеты!F18</f>
        <v>60</v>
      </c>
      <c r="L20" s="24">
        <f>анкеты!E18</f>
        <v>60</v>
      </c>
      <c r="M20" s="22">
        <f t="shared" si="0"/>
        <v>99</v>
      </c>
      <c r="N20" s="22">
        <f t="shared" si="1"/>
        <v>100</v>
      </c>
      <c r="O20" s="22">
        <f t="shared" si="2"/>
        <v>100</v>
      </c>
      <c r="P20" s="23">
        <f t="shared" si="3"/>
        <v>100</v>
      </c>
      <c r="Q20" s="24">
        <f>SUM(бланки!BZ19:CF19)</f>
        <v>3</v>
      </c>
      <c r="R20" s="24"/>
      <c r="S20" s="24"/>
      <c r="T20" s="24">
        <f>анкеты!G18</f>
        <v>40</v>
      </c>
      <c r="U20" s="24">
        <f t="shared" si="4"/>
        <v>60</v>
      </c>
      <c r="V20" s="22">
        <f t="shared" si="5"/>
        <v>60</v>
      </c>
      <c r="W20" s="22">
        <f t="shared" si="6"/>
        <v>63</v>
      </c>
      <c r="X20" s="22">
        <f t="shared" si="7"/>
        <v>67</v>
      </c>
      <c r="Y20" s="23">
        <f t="shared" si="8"/>
        <v>63</v>
      </c>
      <c r="Z20" s="24">
        <f>SUM(бланки!CE19:CI19)</f>
        <v>1</v>
      </c>
      <c r="AA20" s="24">
        <f>SUM(бланки!CJ19:CO19)</f>
        <v>2</v>
      </c>
      <c r="AB20" s="24">
        <f>анкеты!I18</f>
        <v>17</v>
      </c>
      <c r="AC20" s="24">
        <f>анкеты!H18</f>
        <v>20</v>
      </c>
      <c r="AD20" s="22">
        <f t="shared" si="9"/>
        <v>20</v>
      </c>
      <c r="AE20" s="22">
        <f t="shared" si="10"/>
        <v>40</v>
      </c>
      <c r="AF20" s="12">
        <f t="shared" si="11"/>
        <v>85</v>
      </c>
      <c r="AG20" s="23">
        <f t="shared" si="12"/>
        <v>48</v>
      </c>
      <c r="AH20" s="24">
        <f>анкеты!J18</f>
        <v>60</v>
      </c>
      <c r="AI20" s="24">
        <f t="shared" si="13"/>
        <v>60</v>
      </c>
      <c r="AJ20" s="24">
        <f>анкеты!K18</f>
        <v>55</v>
      </c>
      <c r="AK20" s="24">
        <f t="shared" si="14"/>
        <v>60</v>
      </c>
      <c r="AL20" s="24">
        <f>анкеты!M18</f>
        <v>40</v>
      </c>
      <c r="AM20" s="24">
        <f>анкеты!L18</f>
        <v>55</v>
      </c>
      <c r="AN20" s="22">
        <f t="shared" si="15"/>
        <v>100</v>
      </c>
      <c r="AO20" s="22">
        <f t="shared" si="16"/>
        <v>92</v>
      </c>
      <c r="AP20" s="22">
        <f t="shared" si="17"/>
        <v>73</v>
      </c>
      <c r="AQ20" s="23">
        <f t="shared" si="18"/>
        <v>91</v>
      </c>
      <c r="AR20" s="24">
        <f>анкеты!N18</f>
        <v>35</v>
      </c>
      <c r="AS20" s="24">
        <f t="shared" si="19"/>
        <v>60</v>
      </c>
      <c r="AT20" s="24">
        <f>анкеты!O18</f>
        <v>54</v>
      </c>
      <c r="AU20" s="24">
        <f t="shared" si="20"/>
        <v>60</v>
      </c>
      <c r="AV20" s="24">
        <f>анкеты!P18</f>
        <v>52</v>
      </c>
      <c r="AW20" s="24">
        <f t="shared" si="21"/>
        <v>60</v>
      </c>
      <c r="AX20" s="22">
        <f t="shared" si="22"/>
        <v>58</v>
      </c>
      <c r="AY20" s="22">
        <f t="shared" si="23"/>
        <v>90</v>
      </c>
      <c r="AZ20" s="22">
        <f t="shared" si="24"/>
        <v>87</v>
      </c>
      <c r="BA20" s="23">
        <f t="shared" si="25"/>
        <v>77</v>
      </c>
      <c r="BB20" s="24">
        <f t="shared" si="26"/>
        <v>75.8</v>
      </c>
    </row>
    <row r="21" spans="1:54" x14ac:dyDescent="0.25">
      <c r="A21" s="24">
        <f>бланки!E20</f>
        <v>18</v>
      </c>
      <c r="B21" s="24" t="str">
        <f>CONCATENATE(бланки!D20," (",бланки!C20,")")</f>
        <v>ГКОУ РД «ООШ Ботлихского Района» (Минобрнауки РД)</v>
      </c>
      <c r="C21" s="24">
        <f>анкеты!B19</f>
        <v>44</v>
      </c>
      <c r="D21" s="24">
        <f>COUNTIF(бланки!G20:U20,1)</f>
        <v>14</v>
      </c>
      <c r="E21" s="24">
        <f>COUNTIF(бланки!G20:U20,1)+COUNTIF(бланки!G20:U20,0)</f>
        <v>14</v>
      </c>
      <c r="F21" s="24">
        <f>COUNTIF(бланки!V20:BS20,1)</f>
        <v>44</v>
      </c>
      <c r="G21" s="24">
        <f>COUNTIF(бланки!V20:BS20,1)+COUNTIF(бланки!V20:BS20,0)</f>
        <v>44</v>
      </c>
      <c r="H21" s="24">
        <f>SUM(бланки!BT20:BY20)</f>
        <v>6</v>
      </c>
      <c r="I21" s="24">
        <f>анкеты!D19</f>
        <v>31</v>
      </c>
      <c r="J21" s="24">
        <f>анкеты!C19</f>
        <v>35</v>
      </c>
      <c r="K21" s="24">
        <f>анкеты!F19</f>
        <v>30</v>
      </c>
      <c r="L21" s="24">
        <f>анкеты!E19</f>
        <v>32</v>
      </c>
      <c r="M21" s="22">
        <f t="shared" si="0"/>
        <v>100</v>
      </c>
      <c r="N21" s="22">
        <f t="shared" si="1"/>
        <v>100</v>
      </c>
      <c r="O21" s="22">
        <f t="shared" si="2"/>
        <v>91</v>
      </c>
      <c r="P21" s="23">
        <f t="shared" si="3"/>
        <v>96</v>
      </c>
      <c r="Q21" s="24">
        <f>SUM(бланки!BZ20:CF20)</f>
        <v>3</v>
      </c>
      <c r="R21" s="24"/>
      <c r="S21" s="24"/>
      <c r="T21" s="24">
        <f>анкеты!G19</f>
        <v>37</v>
      </c>
      <c r="U21" s="24">
        <f t="shared" si="4"/>
        <v>44</v>
      </c>
      <c r="V21" s="22">
        <f t="shared" si="5"/>
        <v>60</v>
      </c>
      <c r="W21" s="22">
        <f t="shared" si="6"/>
        <v>72</v>
      </c>
      <c r="X21" s="22">
        <f t="shared" si="7"/>
        <v>84</v>
      </c>
      <c r="Y21" s="23">
        <f t="shared" si="8"/>
        <v>72</v>
      </c>
      <c r="Z21" s="24">
        <f>SUM(бланки!CE20:CI20)</f>
        <v>0</v>
      </c>
      <c r="AA21" s="24">
        <f>SUM(бланки!CJ20:CO20)</f>
        <v>0</v>
      </c>
      <c r="AB21" s="24">
        <f>анкеты!I19</f>
        <v>4</v>
      </c>
      <c r="AC21" s="24">
        <f>анкеты!H19</f>
        <v>5</v>
      </c>
      <c r="AD21" s="22">
        <f t="shared" si="9"/>
        <v>0</v>
      </c>
      <c r="AE21" s="22">
        <f t="shared" si="10"/>
        <v>0</v>
      </c>
      <c r="AF21" s="12">
        <f t="shared" si="11"/>
        <v>80</v>
      </c>
      <c r="AG21" s="23">
        <f t="shared" si="12"/>
        <v>24</v>
      </c>
      <c r="AH21" s="24">
        <f>анкеты!J19</f>
        <v>43</v>
      </c>
      <c r="AI21" s="24">
        <f t="shared" si="13"/>
        <v>44</v>
      </c>
      <c r="AJ21" s="24">
        <f>анкеты!K19</f>
        <v>44</v>
      </c>
      <c r="AK21" s="24">
        <f t="shared" si="14"/>
        <v>44</v>
      </c>
      <c r="AL21" s="24">
        <f>анкеты!M19</f>
        <v>36</v>
      </c>
      <c r="AM21" s="24">
        <f>анкеты!L19</f>
        <v>40</v>
      </c>
      <c r="AN21" s="22">
        <f t="shared" si="15"/>
        <v>98</v>
      </c>
      <c r="AO21" s="22">
        <f t="shared" si="16"/>
        <v>100</v>
      </c>
      <c r="AP21" s="22">
        <f t="shared" si="17"/>
        <v>90</v>
      </c>
      <c r="AQ21" s="23">
        <f t="shared" si="18"/>
        <v>97</v>
      </c>
      <c r="AR21" s="24">
        <f>анкеты!N19</f>
        <v>39</v>
      </c>
      <c r="AS21" s="24">
        <f t="shared" si="19"/>
        <v>44</v>
      </c>
      <c r="AT21" s="24">
        <f>анкеты!O19</f>
        <v>38</v>
      </c>
      <c r="AU21" s="24">
        <f t="shared" si="20"/>
        <v>44</v>
      </c>
      <c r="AV21" s="24">
        <f>анкеты!P19</f>
        <v>39</v>
      </c>
      <c r="AW21" s="24">
        <f t="shared" si="21"/>
        <v>44</v>
      </c>
      <c r="AX21" s="22">
        <f t="shared" si="22"/>
        <v>89</v>
      </c>
      <c r="AY21" s="22">
        <f t="shared" si="23"/>
        <v>86</v>
      </c>
      <c r="AZ21" s="22">
        <f t="shared" si="24"/>
        <v>89</v>
      </c>
      <c r="BA21" s="23">
        <f t="shared" si="25"/>
        <v>88</v>
      </c>
      <c r="BB21" s="24">
        <f t="shared" si="26"/>
        <v>75.400000000000006</v>
      </c>
    </row>
    <row r="22" spans="1:54" x14ac:dyDescent="0.25">
      <c r="A22" s="24">
        <f>бланки!E21</f>
        <v>19</v>
      </c>
      <c r="B22" s="24" t="str">
        <f>CONCATENATE(бланки!D21," (",бланки!C21,")")</f>
        <v>ГКОУ РД «ВСОШ №12» (Минобрнауки РД)</v>
      </c>
      <c r="C22" s="24">
        <f>анкеты!B20</f>
        <v>5</v>
      </c>
      <c r="D22" s="24">
        <f>COUNTIF(бланки!G21:U21,1)</f>
        <v>6</v>
      </c>
      <c r="E22" s="24">
        <f>COUNTIF(бланки!G21:U21,1)+COUNTIF(бланки!G21:U21,0)</f>
        <v>13</v>
      </c>
      <c r="F22" s="24">
        <f>COUNTIF(бланки!V21:BS21,1)</f>
        <v>22</v>
      </c>
      <c r="G22" s="24">
        <f>COUNTIF(бланки!V21:BS21,1)+COUNTIF(бланки!V21:BS21,0)</f>
        <v>39</v>
      </c>
      <c r="H22" s="24">
        <f>SUM(бланки!BT21:BY21)</f>
        <v>1</v>
      </c>
      <c r="I22" s="24">
        <f>анкеты!D20</f>
        <v>3</v>
      </c>
      <c r="J22" s="24">
        <f>анкеты!C20</f>
        <v>3</v>
      </c>
      <c r="K22" s="24">
        <f>анкеты!F20</f>
        <v>2</v>
      </c>
      <c r="L22" s="24">
        <f>анкеты!E20</f>
        <v>2</v>
      </c>
      <c r="M22" s="22">
        <f t="shared" si="0"/>
        <v>51</v>
      </c>
      <c r="N22" s="22">
        <f t="shared" si="1"/>
        <v>30</v>
      </c>
      <c r="O22" s="22">
        <f t="shared" si="2"/>
        <v>100</v>
      </c>
      <c r="P22" s="23">
        <f t="shared" si="3"/>
        <v>64</v>
      </c>
      <c r="Q22" s="24">
        <f>SUM(бланки!BZ21:CF21)</f>
        <v>2</v>
      </c>
      <c r="R22" s="24"/>
      <c r="S22" s="24"/>
      <c r="T22" s="24">
        <f>анкеты!G20</f>
        <v>4</v>
      </c>
      <c r="U22" s="24">
        <f t="shared" si="4"/>
        <v>5</v>
      </c>
      <c r="V22" s="22">
        <f t="shared" si="5"/>
        <v>40</v>
      </c>
      <c r="W22" s="22">
        <f t="shared" si="6"/>
        <v>60</v>
      </c>
      <c r="X22" s="22">
        <f t="shared" si="7"/>
        <v>80</v>
      </c>
      <c r="Y22" s="23">
        <f t="shared" si="8"/>
        <v>60</v>
      </c>
      <c r="Z22" s="24">
        <f>SUM(бланки!CE21:CI21)</f>
        <v>0</v>
      </c>
      <c r="AA22" s="24">
        <f>SUM(бланки!CJ21:CO21)</f>
        <v>1</v>
      </c>
      <c r="AB22" s="24">
        <f>анкеты!I20</f>
        <v>1</v>
      </c>
      <c r="AC22" s="24">
        <f>анкеты!H20</f>
        <v>1</v>
      </c>
      <c r="AD22" s="22">
        <f t="shared" si="9"/>
        <v>0</v>
      </c>
      <c r="AE22" s="22">
        <f t="shared" si="10"/>
        <v>20</v>
      </c>
      <c r="AF22" s="12">
        <f t="shared" si="11"/>
        <v>100</v>
      </c>
      <c r="AG22" s="23">
        <f t="shared" si="12"/>
        <v>38</v>
      </c>
      <c r="AH22" s="24">
        <f>анкеты!J20</f>
        <v>5</v>
      </c>
      <c r="AI22" s="24">
        <f t="shared" si="13"/>
        <v>5</v>
      </c>
      <c r="AJ22" s="24">
        <f>анкеты!K20</f>
        <v>5</v>
      </c>
      <c r="AK22" s="24">
        <f t="shared" si="14"/>
        <v>5</v>
      </c>
      <c r="AL22" s="24">
        <f>анкеты!M20</f>
        <v>3</v>
      </c>
      <c r="AM22" s="24">
        <f>анкеты!L20</f>
        <v>3</v>
      </c>
      <c r="AN22" s="22">
        <f t="shared" si="15"/>
        <v>100</v>
      </c>
      <c r="AO22" s="22">
        <f t="shared" si="16"/>
        <v>100</v>
      </c>
      <c r="AP22" s="22">
        <f t="shared" si="17"/>
        <v>100</v>
      </c>
      <c r="AQ22" s="23">
        <f t="shared" si="18"/>
        <v>100</v>
      </c>
      <c r="AR22" s="24">
        <f>анкеты!N20</f>
        <v>5</v>
      </c>
      <c r="AS22" s="24">
        <f t="shared" si="19"/>
        <v>5</v>
      </c>
      <c r="AT22" s="24">
        <f>анкеты!O20</f>
        <v>5</v>
      </c>
      <c r="AU22" s="24">
        <f t="shared" si="20"/>
        <v>5</v>
      </c>
      <c r="AV22" s="24">
        <f>анкеты!P20</f>
        <v>5</v>
      </c>
      <c r="AW22" s="24">
        <f t="shared" si="21"/>
        <v>5</v>
      </c>
      <c r="AX22" s="22">
        <f t="shared" si="22"/>
        <v>100</v>
      </c>
      <c r="AY22" s="22">
        <f t="shared" si="23"/>
        <v>100</v>
      </c>
      <c r="AZ22" s="22">
        <f t="shared" si="24"/>
        <v>100</v>
      </c>
      <c r="BA22" s="23">
        <f t="shared" si="25"/>
        <v>100</v>
      </c>
      <c r="BB22" s="24">
        <f t="shared" si="26"/>
        <v>72.400000000000006</v>
      </c>
    </row>
    <row r="23" spans="1:54" x14ac:dyDescent="0.25">
      <c r="A23" s="24">
        <f>бланки!E22</f>
        <v>20</v>
      </c>
      <c r="B23" s="24" t="str">
        <f>CONCATENATE(бланки!D22," (",бланки!C22,")")</f>
        <v>ГКОУ РД «Новоурадинская СОШ Шамильского Района» (Минобрнауки РД)</v>
      </c>
      <c r="C23" s="24">
        <f>анкеты!B21</f>
        <v>66</v>
      </c>
      <c r="D23" s="24">
        <f>COUNTIF(бланки!G22:U22,1)</f>
        <v>10</v>
      </c>
      <c r="E23" s="24">
        <f>COUNTIF(бланки!G22:U22,1)+COUNTIF(бланки!G22:U22,0)</f>
        <v>12</v>
      </c>
      <c r="F23" s="24">
        <f>COUNTIF(бланки!V22:BS22,1)</f>
        <v>43</v>
      </c>
      <c r="G23" s="24">
        <f>COUNTIF(бланки!V22:BS22,1)+COUNTIF(бланки!V22:BS22,0)</f>
        <v>44</v>
      </c>
      <c r="H23" s="24">
        <f>SUM(бланки!BT22:BY22)</f>
        <v>6</v>
      </c>
      <c r="I23" s="24">
        <f>анкеты!D21</f>
        <v>43</v>
      </c>
      <c r="J23" s="24">
        <f>анкеты!C21</f>
        <v>45</v>
      </c>
      <c r="K23" s="24">
        <f>анкеты!F21</f>
        <v>30</v>
      </c>
      <c r="L23" s="24">
        <f>анкеты!E21</f>
        <v>31</v>
      </c>
      <c r="M23" s="22">
        <f t="shared" si="0"/>
        <v>91</v>
      </c>
      <c r="N23" s="22">
        <f t="shared" si="1"/>
        <v>100</v>
      </c>
      <c r="O23" s="22">
        <f t="shared" si="2"/>
        <v>96</v>
      </c>
      <c r="P23" s="23">
        <f t="shared" si="3"/>
        <v>96</v>
      </c>
      <c r="Q23" s="24">
        <f>SUM(бланки!BZ22:CF22)</f>
        <v>4</v>
      </c>
      <c r="R23" s="24"/>
      <c r="S23" s="24"/>
      <c r="T23" s="24">
        <f>анкеты!G21</f>
        <v>51</v>
      </c>
      <c r="U23" s="24">
        <f t="shared" si="4"/>
        <v>66</v>
      </c>
      <c r="V23" s="22">
        <f t="shared" si="5"/>
        <v>80</v>
      </c>
      <c r="W23" s="22">
        <f t="shared" si="6"/>
        <v>78</v>
      </c>
      <c r="X23" s="22">
        <f t="shared" si="7"/>
        <v>77</v>
      </c>
      <c r="Y23" s="23">
        <f t="shared" si="8"/>
        <v>78</v>
      </c>
      <c r="Z23" s="24">
        <f>SUM(бланки!CE22:CI22)</f>
        <v>1</v>
      </c>
      <c r="AA23" s="24">
        <f>SUM(бланки!CJ22:CO22)</f>
        <v>3</v>
      </c>
      <c r="AB23" s="24">
        <f>анкеты!I21</f>
        <v>6</v>
      </c>
      <c r="AC23" s="24">
        <f>анкеты!H21</f>
        <v>9</v>
      </c>
      <c r="AD23" s="22">
        <f t="shared" si="9"/>
        <v>20</v>
      </c>
      <c r="AE23" s="22">
        <f t="shared" si="10"/>
        <v>60</v>
      </c>
      <c r="AF23" s="12">
        <f t="shared" si="11"/>
        <v>66.666666666666671</v>
      </c>
      <c r="AG23" s="23">
        <f t="shared" si="12"/>
        <v>50</v>
      </c>
      <c r="AH23" s="24">
        <f>анкеты!J21</f>
        <v>64</v>
      </c>
      <c r="AI23" s="24">
        <f t="shared" si="13"/>
        <v>66</v>
      </c>
      <c r="AJ23" s="24">
        <f>анкеты!K21</f>
        <v>64</v>
      </c>
      <c r="AK23" s="24">
        <f t="shared" si="14"/>
        <v>66</v>
      </c>
      <c r="AL23" s="24">
        <f>анкеты!M21</f>
        <v>40</v>
      </c>
      <c r="AM23" s="24">
        <f>анкеты!L21</f>
        <v>40</v>
      </c>
      <c r="AN23" s="22">
        <f t="shared" si="15"/>
        <v>97</v>
      </c>
      <c r="AO23" s="22">
        <f t="shared" si="16"/>
        <v>97</v>
      </c>
      <c r="AP23" s="22">
        <f t="shared" si="17"/>
        <v>100</v>
      </c>
      <c r="AQ23" s="23">
        <f t="shared" si="18"/>
        <v>98</v>
      </c>
      <c r="AR23" s="24">
        <f>анкеты!N21</f>
        <v>61</v>
      </c>
      <c r="AS23" s="24">
        <f t="shared" si="19"/>
        <v>66</v>
      </c>
      <c r="AT23" s="24">
        <f>анкеты!O21</f>
        <v>65</v>
      </c>
      <c r="AU23" s="24">
        <f t="shared" si="20"/>
        <v>66</v>
      </c>
      <c r="AV23" s="24">
        <f>анкеты!P21</f>
        <v>57</v>
      </c>
      <c r="AW23" s="24">
        <f t="shared" si="21"/>
        <v>66</v>
      </c>
      <c r="AX23" s="22">
        <f t="shared" si="22"/>
        <v>92</v>
      </c>
      <c r="AY23" s="22">
        <f t="shared" si="23"/>
        <v>98</v>
      </c>
      <c r="AZ23" s="22">
        <f t="shared" si="24"/>
        <v>86</v>
      </c>
      <c r="BA23" s="23">
        <f t="shared" si="25"/>
        <v>93</v>
      </c>
      <c r="BB23" s="24">
        <f t="shared" si="26"/>
        <v>83</v>
      </c>
    </row>
    <row r="24" spans="1:54" x14ac:dyDescent="0.25">
      <c r="A24" s="24">
        <f>бланки!E23</f>
        <v>21</v>
      </c>
      <c r="B24" s="24" t="str">
        <f>CONCATENATE(бланки!D23," (",бланки!C23,")")</f>
        <v>ГКОУ РД «Нагуратлинская СОШ Гунибского Района» (Минобрнауки РД)</v>
      </c>
      <c r="C24" s="24">
        <f>анкеты!B22</f>
        <v>36</v>
      </c>
      <c r="D24" s="24">
        <f>COUNTIF(бланки!G23:U23,1)</f>
        <v>11</v>
      </c>
      <c r="E24" s="24">
        <f>COUNTIF(бланки!G23:U23,1)+COUNTIF(бланки!G23:U23,0)</f>
        <v>12</v>
      </c>
      <c r="F24" s="24">
        <f>COUNTIF(бланки!V23:BS23,1)</f>
        <v>43</v>
      </c>
      <c r="G24" s="24">
        <f>COUNTIF(бланки!V23:BS23,1)+COUNTIF(бланки!V23:BS23,0)</f>
        <v>43</v>
      </c>
      <c r="H24" s="24">
        <f>SUM(бланки!BT23:BY23)</f>
        <v>6</v>
      </c>
      <c r="I24" s="24">
        <f>анкеты!D22</f>
        <v>32</v>
      </c>
      <c r="J24" s="24">
        <f>анкеты!C22</f>
        <v>32</v>
      </c>
      <c r="K24" s="24">
        <f>анкеты!F22</f>
        <v>25</v>
      </c>
      <c r="L24" s="24">
        <f>анкеты!E22</f>
        <v>27</v>
      </c>
      <c r="M24" s="22">
        <f t="shared" si="0"/>
        <v>96</v>
      </c>
      <c r="N24" s="22">
        <f t="shared" si="1"/>
        <v>100</v>
      </c>
      <c r="O24" s="22">
        <f t="shared" si="2"/>
        <v>96</v>
      </c>
      <c r="P24" s="23">
        <f t="shared" si="3"/>
        <v>97</v>
      </c>
      <c r="Q24" s="24">
        <f>SUM(бланки!BZ23:CF23)</f>
        <v>3</v>
      </c>
      <c r="R24" s="24"/>
      <c r="S24" s="24"/>
      <c r="T24" s="24">
        <f>анкеты!G22</f>
        <v>33</v>
      </c>
      <c r="U24" s="24">
        <f t="shared" si="4"/>
        <v>36</v>
      </c>
      <c r="V24" s="22">
        <f t="shared" si="5"/>
        <v>60</v>
      </c>
      <c r="W24" s="22">
        <f t="shared" si="6"/>
        <v>76</v>
      </c>
      <c r="X24" s="22">
        <f t="shared" si="7"/>
        <v>92</v>
      </c>
      <c r="Y24" s="23">
        <f t="shared" si="8"/>
        <v>76</v>
      </c>
      <c r="Z24" s="24">
        <f>SUM(бланки!CE23:CI23)</f>
        <v>1</v>
      </c>
      <c r="AA24" s="24">
        <f>SUM(бланки!CJ23:CO23)</f>
        <v>0</v>
      </c>
      <c r="AB24" s="24">
        <f>анкеты!I22</f>
        <v>1</v>
      </c>
      <c r="AC24" s="24">
        <f>анкеты!H22</f>
        <v>2</v>
      </c>
      <c r="AD24" s="22">
        <f t="shared" si="9"/>
        <v>20</v>
      </c>
      <c r="AE24" s="22">
        <f t="shared" si="10"/>
        <v>0</v>
      </c>
      <c r="AF24" s="12">
        <f t="shared" si="11"/>
        <v>50</v>
      </c>
      <c r="AG24" s="23">
        <f t="shared" si="12"/>
        <v>21</v>
      </c>
      <c r="AH24" s="24">
        <f>анкеты!J22</f>
        <v>36</v>
      </c>
      <c r="AI24" s="24">
        <f t="shared" si="13"/>
        <v>36</v>
      </c>
      <c r="AJ24" s="24">
        <f>анкеты!K22</f>
        <v>36</v>
      </c>
      <c r="AK24" s="24">
        <f t="shared" si="14"/>
        <v>36</v>
      </c>
      <c r="AL24" s="24">
        <f>анкеты!M22</f>
        <v>31</v>
      </c>
      <c r="AM24" s="24">
        <f>анкеты!L22</f>
        <v>31</v>
      </c>
      <c r="AN24" s="22">
        <f t="shared" si="15"/>
        <v>100</v>
      </c>
      <c r="AO24" s="22">
        <f t="shared" si="16"/>
        <v>100</v>
      </c>
      <c r="AP24" s="22">
        <f t="shared" si="17"/>
        <v>100</v>
      </c>
      <c r="AQ24" s="23">
        <f t="shared" si="18"/>
        <v>100</v>
      </c>
      <c r="AR24" s="24">
        <f>анкеты!N22</f>
        <v>36</v>
      </c>
      <c r="AS24" s="24">
        <f t="shared" si="19"/>
        <v>36</v>
      </c>
      <c r="AT24" s="24">
        <f>анкеты!O22</f>
        <v>36</v>
      </c>
      <c r="AU24" s="24">
        <f t="shared" si="20"/>
        <v>36</v>
      </c>
      <c r="AV24" s="24">
        <f>анкеты!P22</f>
        <v>34</v>
      </c>
      <c r="AW24" s="24">
        <f t="shared" si="21"/>
        <v>36</v>
      </c>
      <c r="AX24" s="22">
        <f t="shared" si="22"/>
        <v>100</v>
      </c>
      <c r="AY24" s="22">
        <f t="shared" si="23"/>
        <v>100</v>
      </c>
      <c r="AZ24" s="22">
        <f t="shared" si="24"/>
        <v>94</v>
      </c>
      <c r="BA24" s="23">
        <f t="shared" si="25"/>
        <v>99</v>
      </c>
      <c r="BB24" s="24">
        <f t="shared" si="26"/>
        <v>78.599999999999994</v>
      </c>
    </row>
    <row r="25" spans="1:54" x14ac:dyDescent="0.25">
      <c r="A25" s="24">
        <f>бланки!E24</f>
        <v>22</v>
      </c>
      <c r="B25" s="24" t="str">
        <f>CONCATENATE(бланки!D24," (",бланки!C24,")")</f>
        <v>ГКОУ РД «Сафаралинская СОШ Гунибского Района» (Минобрнауки РД)</v>
      </c>
      <c r="C25" s="24">
        <f>анкеты!B23</f>
        <v>51</v>
      </c>
      <c r="D25" s="24">
        <f>COUNTIF(бланки!G24:U24,1)</f>
        <v>12</v>
      </c>
      <c r="E25" s="24">
        <f>COUNTIF(бланки!G24:U24,1)+COUNTIF(бланки!G24:U24,0)</f>
        <v>12</v>
      </c>
      <c r="F25" s="24">
        <f>COUNTIF(бланки!V24:BS24,1)</f>
        <v>42</v>
      </c>
      <c r="G25" s="24">
        <f>COUNTIF(бланки!V24:BS24,1)+COUNTIF(бланки!V24:BS24,0)</f>
        <v>44</v>
      </c>
      <c r="H25" s="24">
        <f>SUM(бланки!BT24:BY24)</f>
        <v>4</v>
      </c>
      <c r="I25" s="24">
        <f>анкеты!D23</f>
        <v>36</v>
      </c>
      <c r="J25" s="24">
        <f>анкеты!C23</f>
        <v>36</v>
      </c>
      <c r="K25" s="24">
        <f>анкеты!F23</f>
        <v>21</v>
      </c>
      <c r="L25" s="24">
        <f>анкеты!E23</f>
        <v>26</v>
      </c>
      <c r="M25" s="22">
        <f t="shared" si="0"/>
        <v>98</v>
      </c>
      <c r="N25" s="22">
        <f t="shared" si="1"/>
        <v>100</v>
      </c>
      <c r="O25" s="22">
        <f t="shared" si="2"/>
        <v>90</v>
      </c>
      <c r="P25" s="23">
        <f t="shared" si="3"/>
        <v>95</v>
      </c>
      <c r="Q25" s="24">
        <f>SUM(бланки!BZ24:CF24)</f>
        <v>2</v>
      </c>
      <c r="R25" s="24"/>
      <c r="S25" s="24"/>
      <c r="T25" s="24">
        <f>анкеты!G23</f>
        <v>44</v>
      </c>
      <c r="U25" s="24">
        <f t="shared" si="4"/>
        <v>51</v>
      </c>
      <c r="V25" s="22">
        <f t="shared" si="5"/>
        <v>40</v>
      </c>
      <c r="W25" s="22">
        <f t="shared" si="6"/>
        <v>63</v>
      </c>
      <c r="X25" s="22">
        <f t="shared" si="7"/>
        <v>86</v>
      </c>
      <c r="Y25" s="23">
        <f t="shared" si="8"/>
        <v>63</v>
      </c>
      <c r="Z25" s="24">
        <f>SUM(бланки!CE24:CI24)</f>
        <v>2</v>
      </c>
      <c r="AA25" s="24">
        <f>SUM(бланки!CJ24:CO24)</f>
        <v>2</v>
      </c>
      <c r="AB25" s="24">
        <f>анкеты!I23</f>
        <v>8</v>
      </c>
      <c r="AC25" s="24">
        <f>анкеты!H23</f>
        <v>9</v>
      </c>
      <c r="AD25" s="22">
        <f t="shared" si="9"/>
        <v>40</v>
      </c>
      <c r="AE25" s="22">
        <f t="shared" si="10"/>
        <v>40</v>
      </c>
      <c r="AF25" s="12">
        <f t="shared" si="11"/>
        <v>88.888888888888886</v>
      </c>
      <c r="AG25" s="23">
        <f t="shared" si="12"/>
        <v>55</v>
      </c>
      <c r="AH25" s="24">
        <f>анкеты!J23</f>
        <v>47</v>
      </c>
      <c r="AI25" s="24">
        <f t="shared" si="13"/>
        <v>51</v>
      </c>
      <c r="AJ25" s="24">
        <f>анкеты!K23</f>
        <v>48</v>
      </c>
      <c r="AK25" s="24">
        <f t="shared" si="14"/>
        <v>51</v>
      </c>
      <c r="AL25" s="24">
        <f>анкеты!M23</f>
        <v>33</v>
      </c>
      <c r="AM25" s="24">
        <f>анкеты!L23</f>
        <v>36</v>
      </c>
      <c r="AN25" s="22">
        <f t="shared" si="15"/>
        <v>92</v>
      </c>
      <c r="AO25" s="22">
        <f t="shared" si="16"/>
        <v>94</v>
      </c>
      <c r="AP25" s="22">
        <f t="shared" si="17"/>
        <v>92</v>
      </c>
      <c r="AQ25" s="23">
        <f t="shared" si="18"/>
        <v>93</v>
      </c>
      <c r="AR25" s="24">
        <f>анкеты!N23</f>
        <v>44</v>
      </c>
      <c r="AS25" s="24">
        <f t="shared" si="19"/>
        <v>51</v>
      </c>
      <c r="AT25" s="24">
        <f>анкеты!O23</f>
        <v>47</v>
      </c>
      <c r="AU25" s="24">
        <f t="shared" si="20"/>
        <v>51</v>
      </c>
      <c r="AV25" s="24">
        <f>анкеты!P23</f>
        <v>47</v>
      </c>
      <c r="AW25" s="24">
        <f t="shared" si="21"/>
        <v>51</v>
      </c>
      <c r="AX25" s="22">
        <f t="shared" si="22"/>
        <v>86</v>
      </c>
      <c r="AY25" s="22">
        <f t="shared" si="23"/>
        <v>92</v>
      </c>
      <c r="AZ25" s="22">
        <f t="shared" si="24"/>
        <v>92</v>
      </c>
      <c r="BA25" s="23">
        <f t="shared" si="25"/>
        <v>90</v>
      </c>
      <c r="BB25" s="24">
        <f t="shared" si="26"/>
        <v>79.2</v>
      </c>
    </row>
    <row r="26" spans="1:54" x14ac:dyDescent="0.25">
      <c r="A26" s="24">
        <f>бланки!E25</f>
        <v>23</v>
      </c>
      <c r="B26" s="24" t="str">
        <f>CONCATENATE(бланки!D25," (",бланки!C25,")")</f>
        <v>ГКОУ РД «Уллубиевская СОШ Гунибского Района» (Минобрнауки РД)</v>
      </c>
      <c r="C26" s="24">
        <f>анкеты!B24</f>
        <v>57</v>
      </c>
      <c r="D26" s="24">
        <f>COUNTIF(бланки!G25:U25,1)</f>
        <v>12</v>
      </c>
      <c r="E26" s="24">
        <f>COUNTIF(бланки!G25:U25,1)+COUNTIF(бланки!G25:U25,0)</f>
        <v>12</v>
      </c>
      <c r="F26" s="24">
        <f>COUNTIF(бланки!V25:BS25,1)</f>
        <v>33</v>
      </c>
      <c r="G26" s="24">
        <f>COUNTIF(бланки!V25:BS25,1)+COUNTIF(бланки!V25:BS25,0)</f>
        <v>40</v>
      </c>
      <c r="H26" s="24">
        <f>SUM(бланки!BT25:BY25)</f>
        <v>5</v>
      </c>
      <c r="I26" s="24">
        <f>анкеты!D24</f>
        <v>56</v>
      </c>
      <c r="J26" s="24">
        <f>анкеты!C24</f>
        <v>56</v>
      </c>
      <c r="K26" s="24">
        <f>анкеты!F24</f>
        <v>29</v>
      </c>
      <c r="L26" s="24">
        <f>анкеты!E24</f>
        <v>30</v>
      </c>
      <c r="M26" s="22">
        <f t="shared" si="0"/>
        <v>91</v>
      </c>
      <c r="N26" s="22">
        <f t="shared" si="1"/>
        <v>100</v>
      </c>
      <c r="O26" s="22">
        <f t="shared" si="2"/>
        <v>98</v>
      </c>
      <c r="P26" s="23">
        <f t="shared" si="3"/>
        <v>97</v>
      </c>
      <c r="Q26" s="24">
        <f>SUM(бланки!BZ25:CF25)</f>
        <v>5</v>
      </c>
      <c r="R26" s="24"/>
      <c r="S26" s="24"/>
      <c r="T26" s="24">
        <f>анкеты!G24</f>
        <v>56</v>
      </c>
      <c r="U26" s="24">
        <f t="shared" si="4"/>
        <v>57</v>
      </c>
      <c r="V26" s="22">
        <f t="shared" si="5"/>
        <v>100</v>
      </c>
      <c r="W26" s="22">
        <f t="shared" si="6"/>
        <v>99</v>
      </c>
      <c r="X26" s="22">
        <f t="shared" si="7"/>
        <v>98</v>
      </c>
      <c r="Y26" s="23">
        <f t="shared" si="8"/>
        <v>99</v>
      </c>
      <c r="Z26" s="24">
        <f>SUM(бланки!CE25:CI25)</f>
        <v>3</v>
      </c>
      <c r="AA26" s="24">
        <f>SUM(бланки!CJ25:CO25)</f>
        <v>1</v>
      </c>
      <c r="AB26" s="24">
        <f>анкеты!I24</f>
        <v>4</v>
      </c>
      <c r="AC26" s="24">
        <f>анкеты!H24</f>
        <v>6</v>
      </c>
      <c r="AD26" s="22">
        <f t="shared" si="9"/>
        <v>60</v>
      </c>
      <c r="AE26" s="22">
        <f t="shared" si="10"/>
        <v>20</v>
      </c>
      <c r="AF26" s="12">
        <f t="shared" si="11"/>
        <v>66.666666666666671</v>
      </c>
      <c r="AG26" s="23">
        <f t="shared" si="12"/>
        <v>46</v>
      </c>
      <c r="AH26" s="24">
        <f>анкеты!J24</f>
        <v>53</v>
      </c>
      <c r="AI26" s="24">
        <f t="shared" si="13"/>
        <v>57</v>
      </c>
      <c r="AJ26" s="24">
        <f>анкеты!K24</f>
        <v>55</v>
      </c>
      <c r="AK26" s="24">
        <f t="shared" si="14"/>
        <v>57</v>
      </c>
      <c r="AL26" s="24">
        <f>анкеты!M24</f>
        <v>31</v>
      </c>
      <c r="AM26" s="24">
        <f>анкеты!L24</f>
        <v>36</v>
      </c>
      <c r="AN26" s="22">
        <f t="shared" si="15"/>
        <v>93</v>
      </c>
      <c r="AO26" s="22">
        <f t="shared" si="16"/>
        <v>96</v>
      </c>
      <c r="AP26" s="22">
        <f t="shared" si="17"/>
        <v>86</v>
      </c>
      <c r="AQ26" s="23">
        <f t="shared" si="18"/>
        <v>93</v>
      </c>
      <c r="AR26" s="24">
        <f>анкеты!N24</f>
        <v>51</v>
      </c>
      <c r="AS26" s="24">
        <f t="shared" si="19"/>
        <v>57</v>
      </c>
      <c r="AT26" s="24">
        <f>анкеты!O24</f>
        <v>49</v>
      </c>
      <c r="AU26" s="24">
        <f t="shared" si="20"/>
        <v>57</v>
      </c>
      <c r="AV26" s="24">
        <f>анкеты!P24</f>
        <v>49</v>
      </c>
      <c r="AW26" s="24">
        <f t="shared" si="21"/>
        <v>57</v>
      </c>
      <c r="AX26" s="22">
        <f t="shared" si="22"/>
        <v>89</v>
      </c>
      <c r="AY26" s="22">
        <f t="shared" si="23"/>
        <v>86</v>
      </c>
      <c r="AZ26" s="22">
        <f t="shared" si="24"/>
        <v>86</v>
      </c>
      <c r="BA26" s="23">
        <f t="shared" si="25"/>
        <v>87</v>
      </c>
      <c r="BB26" s="24">
        <f t="shared" si="26"/>
        <v>84.4</v>
      </c>
    </row>
    <row r="27" spans="1:54" x14ac:dyDescent="0.25">
      <c r="A27" s="24">
        <f>бланки!E26</f>
        <v>24</v>
      </c>
      <c r="B27" s="24" t="str">
        <f>CONCATENATE(бланки!D26," (",бланки!C26,")")</f>
        <v>ГКОУ РД «Карашинская СОШ Лакского Района» (Минобрнауки РД)</v>
      </c>
      <c r="C27" s="24">
        <f>анкеты!B25</f>
        <v>38</v>
      </c>
      <c r="D27" s="24">
        <f>COUNTIF(бланки!G26:U26,1)</f>
        <v>14</v>
      </c>
      <c r="E27" s="24">
        <f>COUNTIF(бланки!G26:U26,1)+COUNTIF(бланки!G26:U26,0)</f>
        <v>14</v>
      </c>
      <c r="F27" s="24">
        <f>COUNTIF(бланки!V26:BS26,1)</f>
        <v>42</v>
      </c>
      <c r="G27" s="24">
        <f>COUNTIF(бланки!V26:BS26,1)+COUNTIF(бланки!V26:BS26,0)</f>
        <v>44</v>
      </c>
      <c r="H27" s="24">
        <f>SUM(бланки!BT26:BY26)</f>
        <v>2</v>
      </c>
      <c r="I27" s="24">
        <f>анкеты!D25</f>
        <v>30</v>
      </c>
      <c r="J27" s="24">
        <f>анкеты!C25</f>
        <v>32</v>
      </c>
      <c r="K27" s="24">
        <f>анкеты!F25</f>
        <v>29</v>
      </c>
      <c r="L27" s="24">
        <f>анкеты!E25</f>
        <v>34</v>
      </c>
      <c r="M27" s="22">
        <f t="shared" si="0"/>
        <v>98</v>
      </c>
      <c r="N27" s="22">
        <f t="shared" si="1"/>
        <v>60</v>
      </c>
      <c r="O27" s="22">
        <f t="shared" si="2"/>
        <v>90</v>
      </c>
      <c r="P27" s="23">
        <f t="shared" si="3"/>
        <v>83</v>
      </c>
      <c r="Q27" s="24">
        <f>SUM(бланки!BZ26:CF26)</f>
        <v>4</v>
      </c>
      <c r="R27" s="24"/>
      <c r="S27" s="24"/>
      <c r="T27" s="24">
        <f>анкеты!G25</f>
        <v>34</v>
      </c>
      <c r="U27" s="24">
        <f t="shared" si="4"/>
        <v>38</v>
      </c>
      <c r="V27" s="22">
        <f t="shared" si="5"/>
        <v>80</v>
      </c>
      <c r="W27" s="22">
        <f t="shared" si="6"/>
        <v>84</v>
      </c>
      <c r="X27" s="22">
        <f t="shared" si="7"/>
        <v>89</v>
      </c>
      <c r="Y27" s="23">
        <f t="shared" si="8"/>
        <v>84</v>
      </c>
      <c r="Z27" s="24">
        <f>SUM(бланки!CE26:CI26)</f>
        <v>1</v>
      </c>
      <c r="AA27" s="24">
        <f>SUM(бланки!CJ26:CO26)</f>
        <v>0</v>
      </c>
      <c r="AB27" s="24">
        <f>анкеты!I25</f>
        <v>2</v>
      </c>
      <c r="AC27" s="24">
        <f>анкеты!H25</f>
        <v>3</v>
      </c>
      <c r="AD27" s="22">
        <f t="shared" si="9"/>
        <v>20</v>
      </c>
      <c r="AE27" s="22">
        <f t="shared" si="10"/>
        <v>0</v>
      </c>
      <c r="AF27" s="12">
        <f t="shared" si="11"/>
        <v>66.666666666666671</v>
      </c>
      <c r="AG27" s="23">
        <f t="shared" si="12"/>
        <v>26</v>
      </c>
      <c r="AH27" s="24">
        <f>анкеты!J25</f>
        <v>37</v>
      </c>
      <c r="AI27" s="24">
        <f t="shared" si="13"/>
        <v>38</v>
      </c>
      <c r="AJ27" s="24">
        <f>анкеты!K25</f>
        <v>37</v>
      </c>
      <c r="AK27" s="24">
        <f t="shared" si="14"/>
        <v>38</v>
      </c>
      <c r="AL27" s="24">
        <f>анкеты!M25</f>
        <v>30</v>
      </c>
      <c r="AM27" s="24">
        <f>анкеты!L25</f>
        <v>32</v>
      </c>
      <c r="AN27" s="22">
        <f t="shared" si="15"/>
        <v>97</v>
      </c>
      <c r="AO27" s="22">
        <f t="shared" si="16"/>
        <v>97</v>
      </c>
      <c r="AP27" s="22">
        <f t="shared" si="17"/>
        <v>94</v>
      </c>
      <c r="AQ27" s="23">
        <f t="shared" si="18"/>
        <v>96</v>
      </c>
      <c r="AR27" s="24">
        <f>анкеты!N25</f>
        <v>31</v>
      </c>
      <c r="AS27" s="24">
        <f t="shared" si="19"/>
        <v>38</v>
      </c>
      <c r="AT27" s="24">
        <f>анкеты!O25</f>
        <v>33</v>
      </c>
      <c r="AU27" s="24">
        <f t="shared" si="20"/>
        <v>38</v>
      </c>
      <c r="AV27" s="24">
        <f>анкеты!P25</f>
        <v>33</v>
      </c>
      <c r="AW27" s="24">
        <f t="shared" si="21"/>
        <v>38</v>
      </c>
      <c r="AX27" s="22">
        <f t="shared" si="22"/>
        <v>82</v>
      </c>
      <c r="AY27" s="22">
        <f t="shared" si="23"/>
        <v>87</v>
      </c>
      <c r="AZ27" s="22">
        <f t="shared" si="24"/>
        <v>87</v>
      </c>
      <c r="BA27" s="23">
        <f t="shared" si="25"/>
        <v>85</v>
      </c>
      <c r="BB27" s="24">
        <f t="shared" si="26"/>
        <v>74.8</v>
      </c>
    </row>
    <row r="28" spans="1:54" x14ac:dyDescent="0.25">
      <c r="A28" s="24">
        <f>бланки!E27</f>
        <v>25</v>
      </c>
      <c r="B28" s="24" t="str">
        <f>CONCATENATE(бланки!D27," (",бланки!C27,")")</f>
        <v>ГКОУ РД «Шавинская СОШ Цумадинского Района» (Минобрнауки РД)</v>
      </c>
      <c r="C28" s="24">
        <f>анкеты!B26</f>
        <v>92</v>
      </c>
      <c r="D28" s="24">
        <f>COUNTIF(бланки!G27:U27,1)</f>
        <v>12</v>
      </c>
      <c r="E28" s="24">
        <f>COUNTIF(бланки!G27:U27,1)+COUNTIF(бланки!G27:U27,0)</f>
        <v>13</v>
      </c>
      <c r="F28" s="24">
        <f>COUNTIF(бланки!V27:BS27,1)</f>
        <v>38</v>
      </c>
      <c r="G28" s="24">
        <f>COUNTIF(бланки!V27:BS27,1)+COUNTIF(бланки!V27:BS27,0)</f>
        <v>44</v>
      </c>
      <c r="H28" s="24">
        <f>SUM(бланки!BT27:BY27)</f>
        <v>4</v>
      </c>
      <c r="I28" s="24">
        <f>анкеты!D26</f>
        <v>76</v>
      </c>
      <c r="J28" s="24">
        <f>анкеты!C26</f>
        <v>77</v>
      </c>
      <c r="K28" s="24">
        <f>анкеты!F26</f>
        <v>76</v>
      </c>
      <c r="L28" s="24">
        <f>анкеты!E26</f>
        <v>77</v>
      </c>
      <c r="M28" s="22">
        <f t="shared" si="0"/>
        <v>89</v>
      </c>
      <c r="N28" s="22">
        <f t="shared" si="1"/>
        <v>100</v>
      </c>
      <c r="O28" s="22">
        <f t="shared" si="2"/>
        <v>99</v>
      </c>
      <c r="P28" s="23">
        <f t="shared" si="3"/>
        <v>96</v>
      </c>
      <c r="Q28" s="24">
        <f>SUM(бланки!BZ27:CF27)</f>
        <v>5</v>
      </c>
      <c r="R28" s="24"/>
      <c r="S28" s="24"/>
      <c r="T28" s="24">
        <f>анкеты!G26</f>
        <v>83</v>
      </c>
      <c r="U28" s="24">
        <f t="shared" si="4"/>
        <v>92</v>
      </c>
      <c r="V28" s="22">
        <f t="shared" si="5"/>
        <v>100</v>
      </c>
      <c r="W28" s="22">
        <f t="shared" si="6"/>
        <v>95</v>
      </c>
      <c r="X28" s="22">
        <f t="shared" si="7"/>
        <v>90</v>
      </c>
      <c r="Y28" s="23">
        <f t="shared" si="8"/>
        <v>95</v>
      </c>
      <c r="Z28" s="24">
        <f>SUM(бланки!CE27:CI27)</f>
        <v>2</v>
      </c>
      <c r="AA28" s="24">
        <f>SUM(бланки!CJ27:CO27)</f>
        <v>5</v>
      </c>
      <c r="AB28" s="24">
        <f>анкеты!I26</f>
        <v>4</v>
      </c>
      <c r="AC28" s="24">
        <f>анкеты!H26</f>
        <v>6</v>
      </c>
      <c r="AD28" s="22">
        <f t="shared" si="9"/>
        <v>40</v>
      </c>
      <c r="AE28" s="22">
        <f t="shared" si="10"/>
        <v>100</v>
      </c>
      <c r="AF28" s="12">
        <f t="shared" si="11"/>
        <v>66.666666666666671</v>
      </c>
      <c r="AG28" s="23">
        <f t="shared" si="12"/>
        <v>72</v>
      </c>
      <c r="AH28" s="24">
        <f>анкеты!J26</f>
        <v>91</v>
      </c>
      <c r="AI28" s="24">
        <f t="shared" si="13"/>
        <v>92</v>
      </c>
      <c r="AJ28" s="24">
        <f>анкеты!K26</f>
        <v>91</v>
      </c>
      <c r="AK28" s="24">
        <f t="shared" si="14"/>
        <v>92</v>
      </c>
      <c r="AL28" s="24">
        <f>анкеты!M26</f>
        <v>82</v>
      </c>
      <c r="AM28" s="24">
        <f>анкеты!L26</f>
        <v>83</v>
      </c>
      <c r="AN28" s="22">
        <f t="shared" si="15"/>
        <v>99</v>
      </c>
      <c r="AO28" s="22">
        <f t="shared" si="16"/>
        <v>99</v>
      </c>
      <c r="AP28" s="22">
        <f t="shared" si="17"/>
        <v>99</v>
      </c>
      <c r="AQ28" s="23">
        <f t="shared" si="18"/>
        <v>99</v>
      </c>
      <c r="AR28" s="24">
        <f>анкеты!N26</f>
        <v>88</v>
      </c>
      <c r="AS28" s="24">
        <f t="shared" si="19"/>
        <v>92</v>
      </c>
      <c r="AT28" s="24">
        <f>анкеты!O26</f>
        <v>88</v>
      </c>
      <c r="AU28" s="24">
        <f t="shared" si="20"/>
        <v>92</v>
      </c>
      <c r="AV28" s="24">
        <f>анкеты!P26</f>
        <v>89</v>
      </c>
      <c r="AW28" s="24">
        <f t="shared" si="21"/>
        <v>92</v>
      </c>
      <c r="AX28" s="22">
        <f t="shared" si="22"/>
        <v>96</v>
      </c>
      <c r="AY28" s="22">
        <f t="shared" si="23"/>
        <v>96</v>
      </c>
      <c r="AZ28" s="22">
        <f t="shared" si="24"/>
        <v>97</v>
      </c>
      <c r="BA28" s="23">
        <f t="shared" si="25"/>
        <v>96</v>
      </c>
      <c r="BB28" s="24">
        <f t="shared" si="26"/>
        <v>91.6</v>
      </c>
    </row>
    <row r="29" spans="1:54" x14ac:dyDescent="0.25">
      <c r="A29" s="24">
        <f>бланки!E28</f>
        <v>26</v>
      </c>
      <c r="B29" s="24" t="str">
        <f>CONCATENATE(бланки!D28," (",бланки!C28,")")</f>
        <v>ГКОУ РД «Камбулатская СОШ Рутульского Района» (Минобрнауки РД)</v>
      </c>
      <c r="C29" s="24">
        <f>анкеты!B27</f>
        <v>70</v>
      </c>
      <c r="D29" s="24">
        <f>COUNTIF(бланки!G28:U28,1)</f>
        <v>11</v>
      </c>
      <c r="E29" s="24">
        <f>COUNTIF(бланки!G28:U28,1)+COUNTIF(бланки!G28:U28,0)</f>
        <v>12</v>
      </c>
      <c r="F29" s="24">
        <f>COUNTIF(бланки!V28:BS28,1)</f>
        <v>41</v>
      </c>
      <c r="G29" s="24">
        <f>COUNTIF(бланки!V28:BS28,1)+COUNTIF(бланки!V28:BS28,0)</f>
        <v>43</v>
      </c>
      <c r="H29" s="24">
        <f>SUM(бланки!BT28:BY28)</f>
        <v>4</v>
      </c>
      <c r="I29" s="24">
        <f>анкеты!D27</f>
        <v>64</v>
      </c>
      <c r="J29" s="24">
        <f>анкеты!C27</f>
        <v>64</v>
      </c>
      <c r="K29" s="24">
        <f>анкеты!F27</f>
        <v>64</v>
      </c>
      <c r="L29" s="24">
        <f>анкеты!E27</f>
        <v>65</v>
      </c>
      <c r="M29" s="22">
        <f t="shared" si="0"/>
        <v>94</v>
      </c>
      <c r="N29" s="22">
        <f t="shared" si="1"/>
        <v>100</v>
      </c>
      <c r="O29" s="22">
        <f t="shared" si="2"/>
        <v>99</v>
      </c>
      <c r="P29" s="23">
        <f t="shared" si="3"/>
        <v>98</v>
      </c>
      <c r="Q29" s="24">
        <f>SUM(бланки!BZ28:CF28)</f>
        <v>0</v>
      </c>
      <c r="R29" s="24"/>
      <c r="S29" s="24"/>
      <c r="T29" s="24">
        <f>анкеты!G27</f>
        <v>51</v>
      </c>
      <c r="U29" s="24">
        <f t="shared" si="4"/>
        <v>70</v>
      </c>
      <c r="V29" s="22">
        <f t="shared" si="5"/>
        <v>0</v>
      </c>
      <c r="W29" s="22">
        <f t="shared" si="6"/>
        <v>36</v>
      </c>
      <c r="X29" s="22">
        <f t="shared" si="7"/>
        <v>73</v>
      </c>
      <c r="Y29" s="23">
        <f t="shared" si="8"/>
        <v>36</v>
      </c>
      <c r="Z29" s="24">
        <f>SUM(бланки!CE28:CI28)</f>
        <v>0</v>
      </c>
      <c r="AA29" s="24">
        <f>SUM(бланки!CJ28:CO28)</f>
        <v>0</v>
      </c>
      <c r="AB29" s="24">
        <f>анкеты!I27</f>
        <v>3</v>
      </c>
      <c r="AC29" s="24">
        <f>анкеты!H27</f>
        <v>6</v>
      </c>
      <c r="AD29" s="22">
        <f t="shared" si="9"/>
        <v>0</v>
      </c>
      <c r="AE29" s="22">
        <f t="shared" si="10"/>
        <v>0</v>
      </c>
      <c r="AF29" s="12">
        <f t="shared" si="11"/>
        <v>50</v>
      </c>
      <c r="AG29" s="23">
        <f t="shared" si="12"/>
        <v>15</v>
      </c>
      <c r="AH29" s="24">
        <f>анкеты!J27</f>
        <v>70</v>
      </c>
      <c r="AI29" s="24">
        <f t="shared" si="13"/>
        <v>70</v>
      </c>
      <c r="AJ29" s="24">
        <f>анкеты!K27</f>
        <v>70</v>
      </c>
      <c r="AK29" s="24">
        <f t="shared" si="14"/>
        <v>70</v>
      </c>
      <c r="AL29" s="24">
        <f>анкеты!M27</f>
        <v>64</v>
      </c>
      <c r="AM29" s="24">
        <f>анкеты!L27</f>
        <v>65</v>
      </c>
      <c r="AN29" s="22">
        <f t="shared" si="15"/>
        <v>100</v>
      </c>
      <c r="AO29" s="22">
        <f t="shared" si="16"/>
        <v>100</v>
      </c>
      <c r="AP29" s="22">
        <f t="shared" si="17"/>
        <v>98</v>
      </c>
      <c r="AQ29" s="23">
        <f t="shared" si="18"/>
        <v>100</v>
      </c>
      <c r="AR29" s="24">
        <f>анкеты!N27</f>
        <v>64</v>
      </c>
      <c r="AS29" s="24">
        <f t="shared" si="19"/>
        <v>70</v>
      </c>
      <c r="AT29" s="24">
        <f>анкеты!O27</f>
        <v>64</v>
      </c>
      <c r="AU29" s="24">
        <f t="shared" si="20"/>
        <v>70</v>
      </c>
      <c r="AV29" s="24">
        <f>анкеты!P27</f>
        <v>68</v>
      </c>
      <c r="AW29" s="24">
        <f t="shared" si="21"/>
        <v>70</v>
      </c>
      <c r="AX29" s="22">
        <f t="shared" si="22"/>
        <v>91</v>
      </c>
      <c r="AY29" s="22">
        <f t="shared" si="23"/>
        <v>91</v>
      </c>
      <c r="AZ29" s="22">
        <f t="shared" si="24"/>
        <v>97</v>
      </c>
      <c r="BA29" s="23">
        <f t="shared" si="25"/>
        <v>92</v>
      </c>
      <c r="BB29" s="24">
        <f t="shared" si="26"/>
        <v>68.2</v>
      </c>
    </row>
    <row r="30" spans="1:54" x14ac:dyDescent="0.25">
      <c r="A30" s="24">
        <f>бланки!E29</f>
        <v>27</v>
      </c>
      <c r="B30" s="24" t="str">
        <f>CONCATENATE(бланки!D29," (",бланки!C29,")")</f>
        <v>ГКОУ РД «Новомуслахская СОШ Рутульского Района» (Минобрнауки РД)</v>
      </c>
      <c r="C30" s="24">
        <f>анкеты!B28</f>
        <v>34</v>
      </c>
      <c r="D30" s="24">
        <f>COUNTIF(бланки!G29:U29,1)</f>
        <v>12</v>
      </c>
      <c r="E30" s="24">
        <f>COUNTIF(бланки!G29:U29,1)+COUNTIF(бланки!G29:U29,0)</f>
        <v>12</v>
      </c>
      <c r="F30" s="24">
        <f>COUNTIF(бланки!V29:BS29,1)</f>
        <v>43</v>
      </c>
      <c r="G30" s="24">
        <f>COUNTIF(бланки!V29:BS29,1)+COUNTIF(бланки!V29:BS29,0)</f>
        <v>43</v>
      </c>
      <c r="H30" s="24">
        <f>SUM(бланки!BT29:BY29)</f>
        <v>6</v>
      </c>
      <c r="I30" s="24">
        <f>анкеты!D28</f>
        <v>25</v>
      </c>
      <c r="J30" s="24">
        <f>анкеты!C28</f>
        <v>26</v>
      </c>
      <c r="K30" s="24">
        <f>анкеты!F28</f>
        <v>26</v>
      </c>
      <c r="L30" s="24">
        <f>анкеты!E28</f>
        <v>26</v>
      </c>
      <c r="M30" s="22">
        <f t="shared" si="0"/>
        <v>100</v>
      </c>
      <c r="N30" s="22">
        <f t="shared" si="1"/>
        <v>100</v>
      </c>
      <c r="O30" s="22">
        <f t="shared" si="2"/>
        <v>98</v>
      </c>
      <c r="P30" s="23">
        <f t="shared" si="3"/>
        <v>99</v>
      </c>
      <c r="Q30" s="24">
        <f>SUM(бланки!BZ29:CF29)</f>
        <v>5</v>
      </c>
      <c r="R30" s="24"/>
      <c r="S30" s="24"/>
      <c r="T30" s="24">
        <f>анкеты!G28</f>
        <v>30</v>
      </c>
      <c r="U30" s="24">
        <f t="shared" si="4"/>
        <v>34</v>
      </c>
      <c r="V30" s="22">
        <f t="shared" si="5"/>
        <v>100</v>
      </c>
      <c r="W30" s="22">
        <f t="shared" si="6"/>
        <v>94</v>
      </c>
      <c r="X30" s="22">
        <f t="shared" si="7"/>
        <v>88</v>
      </c>
      <c r="Y30" s="23">
        <f t="shared" si="8"/>
        <v>94</v>
      </c>
      <c r="Z30" s="24">
        <f>SUM(бланки!CE29:CI29)</f>
        <v>1</v>
      </c>
      <c r="AA30" s="24">
        <f>SUM(бланки!CJ29:CO29)</f>
        <v>3</v>
      </c>
      <c r="AB30" s="24">
        <f>анкеты!I28</f>
        <v>5</v>
      </c>
      <c r="AC30" s="24">
        <f>анкеты!H28</f>
        <v>7</v>
      </c>
      <c r="AD30" s="22">
        <f t="shared" si="9"/>
        <v>20</v>
      </c>
      <c r="AE30" s="22">
        <f t="shared" si="10"/>
        <v>60</v>
      </c>
      <c r="AF30" s="12">
        <f t="shared" si="11"/>
        <v>71.428571428571431</v>
      </c>
      <c r="AG30" s="23">
        <f t="shared" si="12"/>
        <v>51</v>
      </c>
      <c r="AH30" s="24">
        <f>анкеты!J28</f>
        <v>33</v>
      </c>
      <c r="AI30" s="24">
        <f t="shared" si="13"/>
        <v>34</v>
      </c>
      <c r="AJ30" s="24">
        <f>анкеты!K28</f>
        <v>34</v>
      </c>
      <c r="AK30" s="24">
        <f t="shared" si="14"/>
        <v>34</v>
      </c>
      <c r="AL30" s="24">
        <f>анкеты!M28</f>
        <v>27</v>
      </c>
      <c r="AM30" s="24">
        <f>анкеты!L28</f>
        <v>27</v>
      </c>
      <c r="AN30" s="22">
        <f t="shared" si="15"/>
        <v>97</v>
      </c>
      <c r="AO30" s="22">
        <f t="shared" si="16"/>
        <v>100</v>
      </c>
      <c r="AP30" s="22">
        <f t="shared" si="17"/>
        <v>100</v>
      </c>
      <c r="AQ30" s="23">
        <f t="shared" si="18"/>
        <v>99</v>
      </c>
      <c r="AR30" s="24">
        <f>анкеты!N28</f>
        <v>32</v>
      </c>
      <c r="AS30" s="24">
        <f t="shared" si="19"/>
        <v>34</v>
      </c>
      <c r="AT30" s="24">
        <f>анкеты!O28</f>
        <v>34</v>
      </c>
      <c r="AU30" s="24">
        <f t="shared" si="20"/>
        <v>34</v>
      </c>
      <c r="AV30" s="24">
        <f>анкеты!P28</f>
        <v>33</v>
      </c>
      <c r="AW30" s="24">
        <f t="shared" si="21"/>
        <v>34</v>
      </c>
      <c r="AX30" s="22">
        <f t="shared" si="22"/>
        <v>94</v>
      </c>
      <c r="AY30" s="22">
        <f t="shared" si="23"/>
        <v>100</v>
      </c>
      <c r="AZ30" s="22">
        <f t="shared" si="24"/>
        <v>97</v>
      </c>
      <c r="BA30" s="23">
        <f t="shared" si="25"/>
        <v>97</v>
      </c>
      <c r="BB30" s="24">
        <f t="shared" si="26"/>
        <v>88</v>
      </c>
    </row>
    <row r="31" spans="1:54" x14ac:dyDescent="0.25">
      <c r="A31" s="24">
        <f>бланки!E30</f>
        <v>28</v>
      </c>
      <c r="B31" s="24" t="str">
        <f>CONCATENATE(бланки!D30," (",бланки!C30,")")</f>
        <v>ГКОУ РД «Новомугурухская СОШ Чародинского Района» (Минобрнауки РД)</v>
      </c>
      <c r="C31" s="24">
        <f>анкеты!B29</f>
        <v>53</v>
      </c>
      <c r="D31" s="24">
        <f>COUNTIF(бланки!G30:U30,1)</f>
        <v>8</v>
      </c>
      <c r="E31" s="24">
        <f>COUNTIF(бланки!G30:U30,1)+COUNTIF(бланки!G30:U30,0)</f>
        <v>12</v>
      </c>
      <c r="F31" s="24">
        <f>COUNTIF(бланки!V30:BS30,1)</f>
        <v>30</v>
      </c>
      <c r="G31" s="24">
        <f>COUNTIF(бланки!V30:BS30,1)+COUNTIF(бланки!V30:BS30,0)</f>
        <v>43</v>
      </c>
      <c r="H31" s="24">
        <f>SUM(бланки!BT30:BY30)</f>
        <v>3</v>
      </c>
      <c r="I31" s="24">
        <f>анкеты!D29</f>
        <v>53</v>
      </c>
      <c r="J31" s="24">
        <f>анкеты!C29</f>
        <v>53</v>
      </c>
      <c r="K31" s="24">
        <f>анкеты!F29</f>
        <v>44</v>
      </c>
      <c r="L31" s="24">
        <f>анкеты!E29</f>
        <v>44</v>
      </c>
      <c r="M31" s="22">
        <f t="shared" si="0"/>
        <v>68</v>
      </c>
      <c r="N31" s="22">
        <f t="shared" si="1"/>
        <v>90</v>
      </c>
      <c r="O31" s="22">
        <f t="shared" si="2"/>
        <v>100</v>
      </c>
      <c r="P31" s="23">
        <f t="shared" si="3"/>
        <v>87</v>
      </c>
      <c r="Q31" s="24">
        <f>SUM(бланки!BZ30:CF30)</f>
        <v>1</v>
      </c>
      <c r="R31" s="24"/>
      <c r="S31" s="24"/>
      <c r="T31" s="24">
        <f>анкеты!G29</f>
        <v>46</v>
      </c>
      <c r="U31" s="24">
        <f t="shared" si="4"/>
        <v>53</v>
      </c>
      <c r="V31" s="22">
        <f t="shared" si="5"/>
        <v>20</v>
      </c>
      <c r="W31" s="22">
        <f t="shared" si="6"/>
        <v>53</v>
      </c>
      <c r="X31" s="22">
        <f t="shared" si="7"/>
        <v>87</v>
      </c>
      <c r="Y31" s="23">
        <f t="shared" si="8"/>
        <v>53</v>
      </c>
      <c r="Z31" s="24">
        <f>SUM(бланки!CE30:CI30)</f>
        <v>0</v>
      </c>
      <c r="AA31" s="24">
        <f>SUM(бланки!CJ30:CO30)</f>
        <v>2</v>
      </c>
      <c r="AB31" s="24">
        <f>анкеты!I29</f>
        <v>2</v>
      </c>
      <c r="AC31" s="24">
        <f>анкеты!H29</f>
        <v>3</v>
      </c>
      <c r="AD31" s="22">
        <f t="shared" si="9"/>
        <v>0</v>
      </c>
      <c r="AE31" s="22">
        <f t="shared" si="10"/>
        <v>40</v>
      </c>
      <c r="AF31" s="12">
        <f t="shared" si="11"/>
        <v>66.666666666666671</v>
      </c>
      <c r="AG31" s="23">
        <f t="shared" si="12"/>
        <v>36</v>
      </c>
      <c r="AH31" s="24">
        <f>анкеты!J29</f>
        <v>51</v>
      </c>
      <c r="AI31" s="24">
        <f t="shared" si="13"/>
        <v>53</v>
      </c>
      <c r="AJ31" s="24">
        <f>анкеты!K29</f>
        <v>51</v>
      </c>
      <c r="AK31" s="24">
        <f t="shared" si="14"/>
        <v>53</v>
      </c>
      <c r="AL31" s="24">
        <f>анкеты!M29</f>
        <v>42</v>
      </c>
      <c r="AM31" s="24">
        <f>анкеты!L29</f>
        <v>44</v>
      </c>
      <c r="AN31" s="22">
        <f t="shared" si="15"/>
        <v>96</v>
      </c>
      <c r="AO31" s="22">
        <f t="shared" si="16"/>
        <v>96</v>
      </c>
      <c r="AP31" s="22">
        <f t="shared" si="17"/>
        <v>95</v>
      </c>
      <c r="AQ31" s="23">
        <f t="shared" si="18"/>
        <v>96</v>
      </c>
      <c r="AR31" s="24">
        <f>анкеты!N29</f>
        <v>48</v>
      </c>
      <c r="AS31" s="24">
        <f t="shared" si="19"/>
        <v>53</v>
      </c>
      <c r="AT31" s="24">
        <f>анкеты!O29</f>
        <v>42</v>
      </c>
      <c r="AU31" s="24">
        <f t="shared" si="20"/>
        <v>53</v>
      </c>
      <c r="AV31" s="24">
        <f>анкеты!P29</f>
        <v>51</v>
      </c>
      <c r="AW31" s="24">
        <f t="shared" si="21"/>
        <v>53</v>
      </c>
      <c r="AX31" s="22">
        <f t="shared" si="22"/>
        <v>91</v>
      </c>
      <c r="AY31" s="22">
        <f t="shared" si="23"/>
        <v>79</v>
      </c>
      <c r="AZ31" s="22">
        <f t="shared" si="24"/>
        <v>96</v>
      </c>
      <c r="BA31" s="23">
        <f t="shared" si="25"/>
        <v>87</v>
      </c>
      <c r="BB31" s="24">
        <f t="shared" si="26"/>
        <v>71.8</v>
      </c>
    </row>
    <row r="32" spans="1:54" x14ac:dyDescent="0.25">
      <c r="A32" s="24">
        <f>бланки!E31</f>
        <v>29</v>
      </c>
      <c r="B32" s="24" t="str">
        <f>CONCATENATE(бланки!D31," (",бланки!C31,")")</f>
        <v>ГКОУ РД «Гондокоринская ООШ Хунзахского Района» (Минобрнауки РД)</v>
      </c>
      <c r="C32" s="24">
        <f>анкеты!B30</f>
        <v>19</v>
      </c>
      <c r="D32" s="24">
        <f>COUNTIF(бланки!G31:U31,1)</f>
        <v>13</v>
      </c>
      <c r="E32" s="24">
        <f>COUNTIF(бланки!G31:U31,1)+COUNTIF(бланки!G31:U31,0)</f>
        <v>14</v>
      </c>
      <c r="F32" s="24">
        <f>COUNTIF(бланки!V31:BS31,1)</f>
        <v>33</v>
      </c>
      <c r="G32" s="24">
        <f>COUNTIF(бланки!V31:BS31,1)+COUNTIF(бланки!V31:BS31,0)</f>
        <v>38</v>
      </c>
      <c r="H32" s="24">
        <f>SUM(бланки!BT31:BY31)</f>
        <v>4</v>
      </c>
      <c r="I32" s="24">
        <f>анкеты!D30</f>
        <v>15</v>
      </c>
      <c r="J32" s="24">
        <f>анкеты!C30</f>
        <v>17</v>
      </c>
      <c r="K32" s="24">
        <f>анкеты!F30</f>
        <v>12</v>
      </c>
      <c r="L32" s="24">
        <f>анкеты!E30</f>
        <v>14</v>
      </c>
      <c r="M32" s="22">
        <f t="shared" si="0"/>
        <v>90</v>
      </c>
      <c r="N32" s="22">
        <f t="shared" si="1"/>
        <v>100</v>
      </c>
      <c r="O32" s="22">
        <f t="shared" si="2"/>
        <v>87</v>
      </c>
      <c r="P32" s="23">
        <f t="shared" si="3"/>
        <v>92</v>
      </c>
      <c r="Q32" s="24">
        <f>SUM(бланки!BZ31:CF31)</f>
        <v>2</v>
      </c>
      <c r="R32" s="24"/>
      <c r="S32" s="24"/>
      <c r="T32" s="24">
        <f>анкеты!G30</f>
        <v>10</v>
      </c>
      <c r="U32" s="24">
        <f t="shared" si="4"/>
        <v>19</v>
      </c>
      <c r="V32" s="22">
        <f t="shared" si="5"/>
        <v>40</v>
      </c>
      <c r="W32" s="22">
        <f t="shared" si="6"/>
        <v>46</v>
      </c>
      <c r="X32" s="22">
        <f t="shared" si="7"/>
        <v>53</v>
      </c>
      <c r="Y32" s="23">
        <f t="shared" si="8"/>
        <v>46</v>
      </c>
      <c r="Z32" s="24">
        <f>SUM(бланки!CE31:CI31)</f>
        <v>0</v>
      </c>
      <c r="AA32" s="24">
        <f>SUM(бланки!CJ31:CO31)</f>
        <v>0</v>
      </c>
      <c r="AB32" s="24">
        <f>анкеты!I30</f>
        <v>2</v>
      </c>
      <c r="AC32" s="24">
        <f>анкеты!H30</f>
        <v>3</v>
      </c>
      <c r="AD32" s="22">
        <f t="shared" si="9"/>
        <v>0</v>
      </c>
      <c r="AE32" s="22">
        <f t="shared" si="10"/>
        <v>0</v>
      </c>
      <c r="AF32" s="12">
        <f t="shared" si="11"/>
        <v>66.666666666666671</v>
      </c>
      <c r="AG32" s="23">
        <f t="shared" si="12"/>
        <v>20</v>
      </c>
      <c r="AH32" s="24">
        <f>анкеты!J30</f>
        <v>18</v>
      </c>
      <c r="AI32" s="24">
        <f t="shared" si="13"/>
        <v>19</v>
      </c>
      <c r="AJ32" s="24">
        <f>анкеты!K30</f>
        <v>16</v>
      </c>
      <c r="AK32" s="24">
        <f t="shared" si="14"/>
        <v>19</v>
      </c>
      <c r="AL32" s="24">
        <f>анкеты!M30</f>
        <v>14</v>
      </c>
      <c r="AM32" s="24">
        <f>анкеты!L30</f>
        <v>16</v>
      </c>
      <c r="AN32" s="22">
        <f t="shared" si="15"/>
        <v>95</v>
      </c>
      <c r="AO32" s="22">
        <f t="shared" si="16"/>
        <v>84</v>
      </c>
      <c r="AP32" s="22">
        <f t="shared" si="17"/>
        <v>88</v>
      </c>
      <c r="AQ32" s="23">
        <f t="shared" si="18"/>
        <v>89</v>
      </c>
      <c r="AR32" s="24">
        <f>анкеты!N30</f>
        <v>13</v>
      </c>
      <c r="AS32" s="24">
        <f t="shared" si="19"/>
        <v>19</v>
      </c>
      <c r="AT32" s="24">
        <f>анкеты!O30</f>
        <v>15</v>
      </c>
      <c r="AU32" s="24">
        <f t="shared" si="20"/>
        <v>19</v>
      </c>
      <c r="AV32" s="24">
        <f>анкеты!P30</f>
        <v>13</v>
      </c>
      <c r="AW32" s="24">
        <f t="shared" si="21"/>
        <v>19</v>
      </c>
      <c r="AX32" s="22">
        <f t="shared" si="22"/>
        <v>68</v>
      </c>
      <c r="AY32" s="22">
        <f t="shared" si="23"/>
        <v>79</v>
      </c>
      <c r="AZ32" s="22">
        <f t="shared" si="24"/>
        <v>68</v>
      </c>
      <c r="BA32" s="23">
        <f t="shared" si="25"/>
        <v>72</v>
      </c>
      <c r="BB32" s="24">
        <f t="shared" si="26"/>
        <v>63.8</v>
      </c>
    </row>
    <row r="33" spans="1:54" x14ac:dyDescent="0.25">
      <c r="A33" s="24">
        <f>бланки!E32</f>
        <v>30</v>
      </c>
      <c r="B33" s="24" t="str">
        <f>CONCATENATE(бланки!D32," (",бланки!C32,")")</f>
        <v>ГКОУ РД «Цадахская СОШ Чародинского Района» (Минобрнауки РД)</v>
      </c>
      <c r="C33" s="24">
        <f>анкеты!B31</f>
        <v>31</v>
      </c>
      <c r="D33" s="24">
        <f>COUNTIF(бланки!G32:U32,1)</f>
        <v>9</v>
      </c>
      <c r="E33" s="24">
        <f>COUNTIF(бланки!G32:U32,1)+COUNTIF(бланки!G32:U32,0)</f>
        <v>12</v>
      </c>
      <c r="F33" s="24">
        <f>COUNTIF(бланки!V32:BS32,1)</f>
        <v>19</v>
      </c>
      <c r="G33" s="24">
        <f>COUNTIF(бланки!V32:BS32,1)+COUNTIF(бланки!V32:BS32,0)</f>
        <v>39</v>
      </c>
      <c r="H33" s="24">
        <f>SUM(бланки!BT32:BY32)</f>
        <v>0</v>
      </c>
      <c r="I33" s="24">
        <f>анкеты!D31</f>
        <v>26</v>
      </c>
      <c r="J33" s="24">
        <f>анкеты!C31</f>
        <v>27</v>
      </c>
      <c r="K33" s="24">
        <f>анкеты!F31</f>
        <v>23</v>
      </c>
      <c r="L33" s="24">
        <f>анкеты!E31</f>
        <v>24</v>
      </c>
      <c r="M33" s="22">
        <f t="shared" si="0"/>
        <v>62</v>
      </c>
      <c r="N33" s="22">
        <f t="shared" si="1"/>
        <v>0</v>
      </c>
      <c r="O33" s="22">
        <f t="shared" si="2"/>
        <v>96</v>
      </c>
      <c r="P33" s="23">
        <f t="shared" si="3"/>
        <v>57</v>
      </c>
      <c r="Q33" s="24">
        <f>SUM(бланки!BZ32:CF32)</f>
        <v>5</v>
      </c>
      <c r="R33" s="24"/>
      <c r="S33" s="24"/>
      <c r="T33" s="24">
        <f>анкеты!G31</f>
        <v>23</v>
      </c>
      <c r="U33" s="24">
        <f t="shared" si="4"/>
        <v>31</v>
      </c>
      <c r="V33" s="22">
        <f t="shared" si="5"/>
        <v>100</v>
      </c>
      <c r="W33" s="22">
        <f t="shared" si="6"/>
        <v>87</v>
      </c>
      <c r="X33" s="22">
        <f t="shared" si="7"/>
        <v>74</v>
      </c>
      <c r="Y33" s="23">
        <f t="shared" si="8"/>
        <v>87</v>
      </c>
      <c r="Z33" s="24">
        <f>SUM(бланки!CE32:CI32)</f>
        <v>3</v>
      </c>
      <c r="AA33" s="24">
        <f>SUM(бланки!CJ32:CO32)</f>
        <v>3</v>
      </c>
      <c r="AB33" s="24">
        <f>анкеты!I31</f>
        <v>5</v>
      </c>
      <c r="AC33" s="24">
        <f>анкеты!H31</f>
        <v>7</v>
      </c>
      <c r="AD33" s="22">
        <f t="shared" si="9"/>
        <v>60</v>
      </c>
      <c r="AE33" s="22">
        <f t="shared" si="10"/>
        <v>60</v>
      </c>
      <c r="AF33" s="12">
        <f t="shared" si="11"/>
        <v>71.428571428571431</v>
      </c>
      <c r="AG33" s="23">
        <f t="shared" si="12"/>
        <v>63</v>
      </c>
      <c r="AH33" s="24">
        <f>анкеты!J31</f>
        <v>30</v>
      </c>
      <c r="AI33" s="24">
        <f t="shared" si="13"/>
        <v>31</v>
      </c>
      <c r="AJ33" s="24">
        <f>анкеты!K31</f>
        <v>30</v>
      </c>
      <c r="AK33" s="24">
        <f t="shared" si="14"/>
        <v>31</v>
      </c>
      <c r="AL33" s="24">
        <f>анкеты!M31</f>
        <v>25</v>
      </c>
      <c r="AM33" s="24">
        <f>анкеты!L31</f>
        <v>25</v>
      </c>
      <c r="AN33" s="22">
        <f t="shared" si="15"/>
        <v>97</v>
      </c>
      <c r="AO33" s="22">
        <f t="shared" si="16"/>
        <v>97</v>
      </c>
      <c r="AP33" s="22">
        <f t="shared" si="17"/>
        <v>100</v>
      </c>
      <c r="AQ33" s="23">
        <f t="shared" si="18"/>
        <v>98</v>
      </c>
      <c r="AR33" s="24">
        <f>анкеты!N31</f>
        <v>29</v>
      </c>
      <c r="AS33" s="24">
        <f t="shared" si="19"/>
        <v>31</v>
      </c>
      <c r="AT33" s="24">
        <f>анкеты!O31</f>
        <v>31</v>
      </c>
      <c r="AU33" s="24">
        <f t="shared" si="20"/>
        <v>31</v>
      </c>
      <c r="AV33" s="24">
        <f>анкеты!P31</f>
        <v>29</v>
      </c>
      <c r="AW33" s="24">
        <f t="shared" si="21"/>
        <v>31</v>
      </c>
      <c r="AX33" s="22">
        <f t="shared" si="22"/>
        <v>94</v>
      </c>
      <c r="AY33" s="22">
        <f t="shared" si="23"/>
        <v>100</v>
      </c>
      <c r="AZ33" s="22">
        <f t="shared" si="24"/>
        <v>94</v>
      </c>
      <c r="BA33" s="23">
        <f t="shared" si="25"/>
        <v>96</v>
      </c>
      <c r="BB33" s="24">
        <f t="shared" si="26"/>
        <v>80.2</v>
      </c>
    </row>
    <row r="34" spans="1:54" x14ac:dyDescent="0.25">
      <c r="A34" s="24">
        <f>бланки!E33</f>
        <v>31</v>
      </c>
      <c r="B34" s="24" t="str">
        <f>CONCATENATE(бланки!D33," (",бланки!C33,")")</f>
        <v>ГКОУ РД «Теречная ООШ Тляратинского Района» (Минобрнауки РД)</v>
      </c>
      <c r="C34" s="24">
        <f>анкеты!B32</f>
        <v>38</v>
      </c>
      <c r="D34" s="24">
        <f>COUNTIF(бланки!G33:U33,1)</f>
        <v>12</v>
      </c>
      <c r="E34" s="24">
        <f>COUNTIF(бланки!G33:U33,1)+COUNTIF(бланки!G33:U33,0)</f>
        <v>12</v>
      </c>
      <c r="F34" s="24">
        <f>COUNTIF(бланки!V33:BS33,1)</f>
        <v>36</v>
      </c>
      <c r="G34" s="24">
        <f>COUNTIF(бланки!V33:BS33,1)+COUNTIF(бланки!V33:BS33,0)</f>
        <v>40</v>
      </c>
      <c r="H34" s="24">
        <f>SUM(бланки!BT33:BY33)</f>
        <v>5</v>
      </c>
      <c r="I34" s="24">
        <f>анкеты!D32</f>
        <v>26</v>
      </c>
      <c r="J34" s="24">
        <f>анкеты!C32</f>
        <v>27</v>
      </c>
      <c r="K34" s="24">
        <f>анкеты!F32</f>
        <v>15</v>
      </c>
      <c r="L34" s="24">
        <f>анкеты!E32</f>
        <v>15</v>
      </c>
      <c r="M34" s="22">
        <f t="shared" si="0"/>
        <v>95</v>
      </c>
      <c r="N34" s="22">
        <f t="shared" si="1"/>
        <v>100</v>
      </c>
      <c r="O34" s="22">
        <f t="shared" si="2"/>
        <v>98</v>
      </c>
      <c r="P34" s="23">
        <f t="shared" si="3"/>
        <v>98</v>
      </c>
      <c r="Q34" s="24">
        <f>SUM(бланки!BZ33:CF33)</f>
        <v>1</v>
      </c>
      <c r="R34" s="24"/>
      <c r="S34" s="24"/>
      <c r="T34" s="24">
        <f>анкеты!G32</f>
        <v>24</v>
      </c>
      <c r="U34" s="24">
        <f t="shared" si="4"/>
        <v>38</v>
      </c>
      <c r="V34" s="22">
        <f t="shared" si="5"/>
        <v>20</v>
      </c>
      <c r="W34" s="22">
        <f t="shared" si="6"/>
        <v>41</v>
      </c>
      <c r="X34" s="22">
        <f t="shared" si="7"/>
        <v>63</v>
      </c>
      <c r="Y34" s="23">
        <f t="shared" si="8"/>
        <v>41</v>
      </c>
      <c r="Z34" s="24">
        <f>SUM(бланки!CE33:CI33)</f>
        <v>0</v>
      </c>
      <c r="AA34" s="24">
        <f>SUM(бланки!CJ33:CO33)</f>
        <v>0</v>
      </c>
      <c r="AB34" s="24">
        <f>анкеты!I32</f>
        <v>9</v>
      </c>
      <c r="AC34" s="24">
        <f>анкеты!H32</f>
        <v>12</v>
      </c>
      <c r="AD34" s="22">
        <f t="shared" si="9"/>
        <v>0</v>
      </c>
      <c r="AE34" s="22">
        <f t="shared" si="10"/>
        <v>0</v>
      </c>
      <c r="AF34" s="12">
        <f t="shared" si="11"/>
        <v>75</v>
      </c>
      <c r="AG34" s="23">
        <f t="shared" si="12"/>
        <v>23</v>
      </c>
      <c r="AH34" s="24">
        <f>анкеты!J32</f>
        <v>36</v>
      </c>
      <c r="AI34" s="24">
        <f t="shared" si="13"/>
        <v>38</v>
      </c>
      <c r="AJ34" s="24">
        <f>анкеты!K32</f>
        <v>38</v>
      </c>
      <c r="AK34" s="24">
        <f t="shared" si="14"/>
        <v>38</v>
      </c>
      <c r="AL34" s="24">
        <f>анкеты!M32</f>
        <v>30</v>
      </c>
      <c r="AM34" s="24">
        <f>анкеты!L32</f>
        <v>30</v>
      </c>
      <c r="AN34" s="22">
        <f t="shared" si="15"/>
        <v>95</v>
      </c>
      <c r="AO34" s="22">
        <f t="shared" si="16"/>
        <v>100</v>
      </c>
      <c r="AP34" s="22">
        <f t="shared" si="17"/>
        <v>100</v>
      </c>
      <c r="AQ34" s="23">
        <f t="shared" si="18"/>
        <v>98</v>
      </c>
      <c r="AR34" s="24">
        <f>анкеты!N32</f>
        <v>30</v>
      </c>
      <c r="AS34" s="24">
        <f t="shared" si="19"/>
        <v>38</v>
      </c>
      <c r="AT34" s="24">
        <f>анкеты!O32</f>
        <v>29</v>
      </c>
      <c r="AU34" s="24">
        <f t="shared" si="20"/>
        <v>38</v>
      </c>
      <c r="AV34" s="24">
        <f>анкеты!P32</f>
        <v>30</v>
      </c>
      <c r="AW34" s="24">
        <f t="shared" si="21"/>
        <v>38</v>
      </c>
      <c r="AX34" s="22">
        <f t="shared" si="22"/>
        <v>79</v>
      </c>
      <c r="AY34" s="22">
        <f t="shared" si="23"/>
        <v>76</v>
      </c>
      <c r="AZ34" s="22">
        <f t="shared" si="24"/>
        <v>79</v>
      </c>
      <c r="BA34" s="23">
        <f t="shared" si="25"/>
        <v>78</v>
      </c>
      <c r="BB34" s="24">
        <f t="shared" si="26"/>
        <v>67.599999999999994</v>
      </c>
    </row>
    <row r="35" spans="1:54" x14ac:dyDescent="0.25">
      <c r="A35" s="24">
        <f>бланки!E34</f>
        <v>32</v>
      </c>
      <c r="B35" s="24" t="str">
        <f>CONCATENATE(бланки!D34," (",бланки!C34,")")</f>
        <v>ГКОУ РД «Цумилухская СОШ Тляратинского Района» (Минобрнауки РД)</v>
      </c>
      <c r="C35" s="24">
        <f>анкеты!B33</f>
        <v>66</v>
      </c>
      <c r="D35" s="24">
        <f>COUNTIF(бланки!G34:U34,1)</f>
        <v>9</v>
      </c>
      <c r="E35" s="24">
        <f>COUNTIF(бланки!G34:U34,1)+COUNTIF(бланки!G34:U34,0)</f>
        <v>12</v>
      </c>
      <c r="F35" s="24">
        <f>COUNTIF(бланки!V34:BS34,1)</f>
        <v>20</v>
      </c>
      <c r="G35" s="24">
        <f>COUNTIF(бланки!V34:BS34,1)+COUNTIF(бланки!V34:BS34,0)</f>
        <v>39</v>
      </c>
      <c r="H35" s="24">
        <f>SUM(бланки!BT34:BY34)</f>
        <v>0</v>
      </c>
      <c r="I35" s="24">
        <f>анкеты!D33</f>
        <v>56</v>
      </c>
      <c r="J35" s="24">
        <f>анкеты!C33</f>
        <v>56</v>
      </c>
      <c r="K35" s="24">
        <f>анкеты!F33</f>
        <v>54</v>
      </c>
      <c r="L35" s="24">
        <f>анкеты!E33</f>
        <v>54</v>
      </c>
      <c r="M35" s="22">
        <f t="shared" si="0"/>
        <v>63</v>
      </c>
      <c r="N35" s="22">
        <f t="shared" si="1"/>
        <v>0</v>
      </c>
      <c r="O35" s="22">
        <f t="shared" si="2"/>
        <v>100</v>
      </c>
      <c r="P35" s="23">
        <f t="shared" si="3"/>
        <v>59</v>
      </c>
      <c r="Q35" s="24">
        <f>SUM(бланки!BZ34:CF34)</f>
        <v>6</v>
      </c>
      <c r="R35" s="24"/>
      <c r="S35" s="24"/>
      <c r="T35" s="24">
        <f>анкеты!G33</f>
        <v>54</v>
      </c>
      <c r="U35" s="24">
        <f t="shared" si="4"/>
        <v>66</v>
      </c>
      <c r="V35" s="22">
        <f t="shared" si="5"/>
        <v>100</v>
      </c>
      <c r="W35" s="22">
        <f t="shared" si="6"/>
        <v>91</v>
      </c>
      <c r="X35" s="22">
        <f t="shared" si="7"/>
        <v>82</v>
      </c>
      <c r="Y35" s="23">
        <f t="shared" si="8"/>
        <v>91</v>
      </c>
      <c r="Z35" s="24">
        <f>SUM(бланки!CE34:CI34)</f>
        <v>3</v>
      </c>
      <c r="AA35" s="24">
        <f>SUM(бланки!CJ34:CO34)</f>
        <v>3</v>
      </c>
      <c r="AB35" s="24">
        <f>анкеты!I33</f>
        <v>9</v>
      </c>
      <c r="AC35" s="24">
        <f>анкеты!H33</f>
        <v>13</v>
      </c>
      <c r="AD35" s="22">
        <f t="shared" si="9"/>
        <v>60</v>
      </c>
      <c r="AE35" s="22">
        <f t="shared" si="10"/>
        <v>60</v>
      </c>
      <c r="AF35" s="12">
        <f t="shared" si="11"/>
        <v>69.230769230769226</v>
      </c>
      <c r="AG35" s="23">
        <f t="shared" si="12"/>
        <v>63</v>
      </c>
      <c r="AH35" s="24">
        <f>анкеты!J33</f>
        <v>64</v>
      </c>
      <c r="AI35" s="24">
        <f t="shared" si="13"/>
        <v>66</v>
      </c>
      <c r="AJ35" s="24">
        <f>анкеты!K33</f>
        <v>65</v>
      </c>
      <c r="AK35" s="24">
        <f t="shared" si="14"/>
        <v>66</v>
      </c>
      <c r="AL35" s="24">
        <f>анкеты!M33</f>
        <v>56</v>
      </c>
      <c r="AM35" s="24">
        <f>анкеты!L33</f>
        <v>57</v>
      </c>
      <c r="AN35" s="22">
        <f t="shared" si="15"/>
        <v>97</v>
      </c>
      <c r="AO35" s="22">
        <f t="shared" si="16"/>
        <v>98</v>
      </c>
      <c r="AP35" s="22">
        <f t="shared" si="17"/>
        <v>98</v>
      </c>
      <c r="AQ35" s="23">
        <f t="shared" si="18"/>
        <v>98</v>
      </c>
      <c r="AR35" s="24">
        <f>анкеты!N33</f>
        <v>65</v>
      </c>
      <c r="AS35" s="24">
        <f t="shared" si="19"/>
        <v>66</v>
      </c>
      <c r="AT35" s="24">
        <f>анкеты!O33</f>
        <v>65</v>
      </c>
      <c r="AU35" s="24">
        <f t="shared" si="20"/>
        <v>66</v>
      </c>
      <c r="AV35" s="24">
        <f>анкеты!P33</f>
        <v>66</v>
      </c>
      <c r="AW35" s="24">
        <f t="shared" si="21"/>
        <v>66</v>
      </c>
      <c r="AX35" s="22">
        <f t="shared" si="22"/>
        <v>98</v>
      </c>
      <c r="AY35" s="22">
        <f t="shared" si="23"/>
        <v>98</v>
      </c>
      <c r="AZ35" s="22">
        <f t="shared" si="24"/>
        <v>100</v>
      </c>
      <c r="BA35" s="23">
        <f t="shared" si="25"/>
        <v>98</v>
      </c>
      <c r="BB35" s="24">
        <f t="shared" si="26"/>
        <v>81.8</v>
      </c>
    </row>
    <row r="36" spans="1:54" x14ac:dyDescent="0.25">
      <c r="A36" s="24">
        <f>бланки!E35</f>
        <v>33</v>
      </c>
      <c r="B36" s="24" t="str">
        <f>CONCATENATE(бланки!D35," (",бланки!C35,")")</f>
        <v>ГКОУ РД «Качалайская СОШ Цунтинского Района» (Минобрнауки РД)</v>
      </c>
      <c r="C36" s="24">
        <f>анкеты!B34</f>
        <v>74</v>
      </c>
      <c r="D36" s="24">
        <f>COUNTIF(бланки!G35:U35,1)</f>
        <v>9</v>
      </c>
      <c r="E36" s="24">
        <f>COUNTIF(бланки!G35:U35,1)+COUNTIF(бланки!G35:U35,0)</f>
        <v>12</v>
      </c>
      <c r="F36" s="24">
        <f>COUNTIF(бланки!V35:BS35,1)</f>
        <v>24</v>
      </c>
      <c r="G36" s="24">
        <f>COUNTIF(бланки!V35:BS35,1)+COUNTIF(бланки!V35:BS35,0)</f>
        <v>41</v>
      </c>
      <c r="H36" s="24">
        <f>SUM(бланки!BT35:BY35)</f>
        <v>4</v>
      </c>
      <c r="I36" s="24">
        <f>анкеты!D34</f>
        <v>62</v>
      </c>
      <c r="J36" s="24">
        <f>анкеты!C34</f>
        <v>65</v>
      </c>
      <c r="K36" s="24">
        <f>анкеты!F34</f>
        <v>52</v>
      </c>
      <c r="L36" s="24">
        <f>анкеты!E34</f>
        <v>54</v>
      </c>
      <c r="M36" s="22">
        <f t="shared" si="0"/>
        <v>67</v>
      </c>
      <c r="N36" s="22">
        <f t="shared" si="1"/>
        <v>100</v>
      </c>
      <c r="O36" s="22">
        <f t="shared" si="2"/>
        <v>96</v>
      </c>
      <c r="P36" s="23">
        <f t="shared" si="3"/>
        <v>89</v>
      </c>
      <c r="Q36" s="24">
        <f>SUM(бланки!BZ35:CF35)</f>
        <v>5</v>
      </c>
      <c r="R36" s="24"/>
      <c r="S36" s="24"/>
      <c r="T36" s="24">
        <f>анкеты!G34</f>
        <v>60</v>
      </c>
      <c r="U36" s="24">
        <f t="shared" si="4"/>
        <v>74</v>
      </c>
      <c r="V36" s="22">
        <f t="shared" si="5"/>
        <v>100</v>
      </c>
      <c r="W36" s="22">
        <f t="shared" si="6"/>
        <v>90</v>
      </c>
      <c r="X36" s="22">
        <f t="shared" si="7"/>
        <v>81</v>
      </c>
      <c r="Y36" s="23">
        <f t="shared" si="8"/>
        <v>90</v>
      </c>
      <c r="Z36" s="24">
        <f>SUM(бланки!CE35:CI35)</f>
        <v>2</v>
      </c>
      <c r="AA36" s="24">
        <f>SUM(бланки!CJ35:CO35)</f>
        <v>6</v>
      </c>
      <c r="AB36" s="24">
        <f>анкеты!I34</f>
        <v>7</v>
      </c>
      <c r="AC36" s="24">
        <f>анкеты!H34</f>
        <v>10</v>
      </c>
      <c r="AD36" s="22">
        <f t="shared" si="9"/>
        <v>40</v>
      </c>
      <c r="AE36" s="22">
        <f t="shared" si="10"/>
        <v>100</v>
      </c>
      <c r="AF36" s="12">
        <f t="shared" si="11"/>
        <v>70</v>
      </c>
      <c r="AG36" s="23">
        <f t="shared" si="12"/>
        <v>73</v>
      </c>
      <c r="AH36" s="24">
        <f>анкеты!J34</f>
        <v>74</v>
      </c>
      <c r="AI36" s="24">
        <f t="shared" si="13"/>
        <v>74</v>
      </c>
      <c r="AJ36" s="24">
        <f>анкеты!K34</f>
        <v>73</v>
      </c>
      <c r="AK36" s="24">
        <f t="shared" si="14"/>
        <v>74</v>
      </c>
      <c r="AL36" s="24">
        <f>анкеты!M34</f>
        <v>58</v>
      </c>
      <c r="AM36" s="24">
        <f>анкеты!L34</f>
        <v>59</v>
      </c>
      <c r="AN36" s="22">
        <f t="shared" si="15"/>
        <v>100</v>
      </c>
      <c r="AO36" s="22">
        <f t="shared" si="16"/>
        <v>99</v>
      </c>
      <c r="AP36" s="22">
        <f t="shared" si="17"/>
        <v>98</v>
      </c>
      <c r="AQ36" s="23">
        <f t="shared" si="18"/>
        <v>99</v>
      </c>
      <c r="AR36" s="24">
        <f>анкеты!N34</f>
        <v>69</v>
      </c>
      <c r="AS36" s="24">
        <f t="shared" si="19"/>
        <v>74</v>
      </c>
      <c r="AT36" s="24">
        <f>анкеты!O34</f>
        <v>69</v>
      </c>
      <c r="AU36" s="24">
        <f t="shared" si="20"/>
        <v>74</v>
      </c>
      <c r="AV36" s="24">
        <f>анкеты!P34</f>
        <v>69</v>
      </c>
      <c r="AW36" s="24">
        <f t="shared" si="21"/>
        <v>74</v>
      </c>
      <c r="AX36" s="22">
        <f t="shared" si="22"/>
        <v>93</v>
      </c>
      <c r="AY36" s="22">
        <f t="shared" si="23"/>
        <v>93</v>
      </c>
      <c r="AZ36" s="22">
        <f t="shared" si="24"/>
        <v>93</v>
      </c>
      <c r="BA36" s="23">
        <f t="shared" si="25"/>
        <v>93</v>
      </c>
      <c r="BB36" s="24">
        <f t="shared" si="26"/>
        <v>88.8</v>
      </c>
    </row>
    <row r="37" spans="1:54" x14ac:dyDescent="0.25">
      <c r="A37" s="24">
        <f>бланки!E36</f>
        <v>34</v>
      </c>
      <c r="B37" s="24" t="str">
        <f>CONCATENATE(бланки!D36," (",бланки!C36,")")</f>
        <v>ГКОУ РД «Новотанусинская СОШ Хунзахского Района» (Минобрнауки РД)</v>
      </c>
      <c r="C37" s="24">
        <f>анкеты!B35</f>
        <v>28</v>
      </c>
      <c r="D37" s="24">
        <f>COUNTIF(бланки!G36:U36,1)</f>
        <v>14</v>
      </c>
      <c r="E37" s="24">
        <f>COUNTIF(бланки!G36:U36,1)+COUNTIF(бланки!G36:U36,0)</f>
        <v>14</v>
      </c>
      <c r="F37" s="24">
        <f>COUNTIF(бланки!V36:BS36,1)</f>
        <v>44</v>
      </c>
      <c r="G37" s="24">
        <f>COUNTIF(бланки!V36:BS36,1)+COUNTIF(бланки!V36:BS36,0)</f>
        <v>44</v>
      </c>
      <c r="H37" s="24">
        <f>SUM(бланки!BT36:BY36)</f>
        <v>5</v>
      </c>
      <c r="I37" s="24">
        <f>анкеты!D35</f>
        <v>22</v>
      </c>
      <c r="J37" s="24">
        <f>анкеты!C35</f>
        <v>24</v>
      </c>
      <c r="K37" s="24">
        <f>анкеты!F35</f>
        <v>20</v>
      </c>
      <c r="L37" s="24">
        <f>анкеты!E35</f>
        <v>21</v>
      </c>
      <c r="M37" s="22">
        <f t="shared" si="0"/>
        <v>100</v>
      </c>
      <c r="N37" s="22">
        <f t="shared" si="1"/>
        <v>100</v>
      </c>
      <c r="O37" s="22">
        <f t="shared" si="2"/>
        <v>93</v>
      </c>
      <c r="P37" s="23">
        <f t="shared" si="3"/>
        <v>97</v>
      </c>
      <c r="Q37" s="24">
        <f>SUM(бланки!BZ36:CF36)</f>
        <v>5</v>
      </c>
      <c r="R37" s="24"/>
      <c r="S37" s="24"/>
      <c r="T37" s="24">
        <f>анкеты!G35</f>
        <v>22</v>
      </c>
      <c r="U37" s="24">
        <f t="shared" si="4"/>
        <v>28</v>
      </c>
      <c r="V37" s="22">
        <f t="shared" si="5"/>
        <v>100</v>
      </c>
      <c r="W37" s="22">
        <f t="shared" si="6"/>
        <v>89</v>
      </c>
      <c r="X37" s="22">
        <f t="shared" si="7"/>
        <v>79</v>
      </c>
      <c r="Y37" s="23">
        <f t="shared" si="8"/>
        <v>89</v>
      </c>
      <c r="Z37" s="24">
        <f>SUM(бланки!CE36:CI36)</f>
        <v>0</v>
      </c>
      <c r="AA37" s="24">
        <f>SUM(бланки!CJ36:CO36)</f>
        <v>0</v>
      </c>
      <c r="AB37" s="24">
        <f>анкеты!I35</f>
        <v>4</v>
      </c>
      <c r="AC37" s="24">
        <f>анкеты!H35</f>
        <v>5</v>
      </c>
      <c r="AD37" s="22">
        <f t="shared" si="9"/>
        <v>0</v>
      </c>
      <c r="AE37" s="22">
        <f t="shared" si="10"/>
        <v>0</v>
      </c>
      <c r="AF37" s="12">
        <f t="shared" si="11"/>
        <v>80</v>
      </c>
      <c r="AG37" s="23">
        <f t="shared" si="12"/>
        <v>24</v>
      </c>
      <c r="AH37" s="24">
        <f>анкеты!J35</f>
        <v>27</v>
      </c>
      <c r="AI37" s="24">
        <f t="shared" si="13"/>
        <v>28</v>
      </c>
      <c r="AJ37" s="24">
        <f>анкеты!K35</f>
        <v>27</v>
      </c>
      <c r="AK37" s="24">
        <f t="shared" si="14"/>
        <v>28</v>
      </c>
      <c r="AL37" s="24">
        <f>анкеты!M35</f>
        <v>22</v>
      </c>
      <c r="AM37" s="24">
        <f>анкеты!L35</f>
        <v>22</v>
      </c>
      <c r="AN37" s="22">
        <f t="shared" si="15"/>
        <v>96</v>
      </c>
      <c r="AO37" s="22">
        <f t="shared" si="16"/>
        <v>96</v>
      </c>
      <c r="AP37" s="22">
        <f t="shared" si="17"/>
        <v>100</v>
      </c>
      <c r="AQ37" s="23">
        <f t="shared" si="18"/>
        <v>97</v>
      </c>
      <c r="AR37" s="24">
        <f>анкеты!N35</f>
        <v>26</v>
      </c>
      <c r="AS37" s="24">
        <f t="shared" si="19"/>
        <v>28</v>
      </c>
      <c r="AT37" s="24">
        <f>анкеты!O35</f>
        <v>26</v>
      </c>
      <c r="AU37" s="24">
        <f t="shared" si="20"/>
        <v>28</v>
      </c>
      <c r="AV37" s="24">
        <f>анкеты!P35</f>
        <v>26</v>
      </c>
      <c r="AW37" s="24">
        <f t="shared" si="21"/>
        <v>28</v>
      </c>
      <c r="AX37" s="22">
        <f t="shared" si="22"/>
        <v>93</v>
      </c>
      <c r="AY37" s="22">
        <f t="shared" si="23"/>
        <v>93</v>
      </c>
      <c r="AZ37" s="22">
        <f t="shared" si="24"/>
        <v>93</v>
      </c>
      <c r="BA37" s="23">
        <f t="shared" si="25"/>
        <v>93</v>
      </c>
      <c r="BB37" s="24">
        <f t="shared" si="26"/>
        <v>80</v>
      </c>
    </row>
    <row r="38" spans="1:54" x14ac:dyDescent="0.25">
      <c r="A38" s="24">
        <f>бланки!E37</f>
        <v>35</v>
      </c>
      <c r="B38" s="24" t="str">
        <f>CONCATENATE(бланки!D37," (",бланки!C37,")")</f>
        <v>ГКОУ РД «Красносельская СОШ Хунзахского Района» (Минобрнауки РД)</v>
      </c>
      <c r="C38" s="24">
        <f>анкеты!B36</f>
        <v>36</v>
      </c>
      <c r="D38" s="24">
        <f>COUNTIF(бланки!G37:U37,1)</f>
        <v>5</v>
      </c>
      <c r="E38" s="24">
        <f>COUNTIF(бланки!G37:U37,1)+COUNTIF(бланки!G37:U37,0)</f>
        <v>12</v>
      </c>
      <c r="F38" s="24">
        <f>COUNTIF(бланки!V37:BS37,1)</f>
        <v>16</v>
      </c>
      <c r="G38" s="24">
        <f>COUNTIF(бланки!V37:BS37,1)+COUNTIF(бланки!V37:BS37,0)</f>
        <v>40</v>
      </c>
      <c r="H38" s="24">
        <f>SUM(бланки!BT37:BY37)</f>
        <v>6</v>
      </c>
      <c r="I38" s="24">
        <f>анкеты!D36</f>
        <v>26</v>
      </c>
      <c r="J38" s="24">
        <f>анкеты!C36</f>
        <v>26</v>
      </c>
      <c r="K38" s="24">
        <f>анкеты!F36</f>
        <v>20</v>
      </c>
      <c r="L38" s="24">
        <f>анкеты!E36</f>
        <v>24</v>
      </c>
      <c r="M38" s="22">
        <f t="shared" si="0"/>
        <v>41</v>
      </c>
      <c r="N38" s="22">
        <f t="shared" si="1"/>
        <v>100</v>
      </c>
      <c r="O38" s="22">
        <f t="shared" si="2"/>
        <v>92</v>
      </c>
      <c r="P38" s="23">
        <f t="shared" si="3"/>
        <v>79</v>
      </c>
      <c r="Q38" s="24">
        <f>SUM(бланки!BZ37:CF37)</f>
        <v>7</v>
      </c>
      <c r="R38" s="24"/>
      <c r="S38" s="24"/>
      <c r="T38" s="24">
        <f>анкеты!G36</f>
        <v>26</v>
      </c>
      <c r="U38" s="24">
        <f t="shared" si="4"/>
        <v>36</v>
      </c>
      <c r="V38" s="22">
        <f t="shared" si="5"/>
        <v>100</v>
      </c>
      <c r="W38" s="22">
        <f t="shared" si="6"/>
        <v>86</v>
      </c>
      <c r="X38" s="22">
        <f t="shared" si="7"/>
        <v>72</v>
      </c>
      <c r="Y38" s="23">
        <f t="shared" si="8"/>
        <v>86</v>
      </c>
      <c r="Z38" s="24">
        <f>SUM(бланки!CE37:CI37)</f>
        <v>5</v>
      </c>
      <c r="AA38" s="24">
        <f>SUM(бланки!CJ37:CO37)</f>
        <v>3</v>
      </c>
      <c r="AB38" s="24">
        <f>анкеты!I36</f>
        <v>2</v>
      </c>
      <c r="AC38" s="24">
        <f>анкеты!H36</f>
        <v>3</v>
      </c>
      <c r="AD38" s="22">
        <f t="shared" si="9"/>
        <v>100</v>
      </c>
      <c r="AE38" s="22">
        <f t="shared" si="10"/>
        <v>60</v>
      </c>
      <c r="AF38" s="12">
        <f t="shared" si="11"/>
        <v>66.666666666666671</v>
      </c>
      <c r="AG38" s="23">
        <f t="shared" si="12"/>
        <v>74</v>
      </c>
      <c r="AH38" s="24">
        <f>анкеты!J36</f>
        <v>33</v>
      </c>
      <c r="AI38" s="24">
        <f t="shared" si="13"/>
        <v>36</v>
      </c>
      <c r="AJ38" s="24">
        <f>анкеты!K36</f>
        <v>33</v>
      </c>
      <c r="AK38" s="24">
        <f t="shared" si="14"/>
        <v>36</v>
      </c>
      <c r="AL38" s="24">
        <f>анкеты!M36</f>
        <v>26</v>
      </c>
      <c r="AM38" s="24">
        <f>анкеты!L36</f>
        <v>28</v>
      </c>
      <c r="AN38" s="22">
        <f t="shared" si="15"/>
        <v>92</v>
      </c>
      <c r="AO38" s="22">
        <f t="shared" si="16"/>
        <v>92</v>
      </c>
      <c r="AP38" s="22">
        <f t="shared" si="17"/>
        <v>93</v>
      </c>
      <c r="AQ38" s="23">
        <f t="shared" si="18"/>
        <v>92</v>
      </c>
      <c r="AR38" s="24">
        <f>анкеты!N36</f>
        <v>31</v>
      </c>
      <c r="AS38" s="24">
        <f t="shared" si="19"/>
        <v>36</v>
      </c>
      <c r="AT38" s="24">
        <f>анкеты!O36</f>
        <v>33</v>
      </c>
      <c r="AU38" s="24">
        <f t="shared" si="20"/>
        <v>36</v>
      </c>
      <c r="AV38" s="24">
        <f>анкеты!P36</f>
        <v>33</v>
      </c>
      <c r="AW38" s="24">
        <f t="shared" si="21"/>
        <v>36</v>
      </c>
      <c r="AX38" s="22">
        <f t="shared" si="22"/>
        <v>86</v>
      </c>
      <c r="AY38" s="22">
        <f t="shared" si="23"/>
        <v>92</v>
      </c>
      <c r="AZ38" s="22">
        <f t="shared" si="24"/>
        <v>92</v>
      </c>
      <c r="BA38" s="23">
        <f t="shared" si="25"/>
        <v>90</v>
      </c>
      <c r="BB38" s="24">
        <f t="shared" si="26"/>
        <v>84.2</v>
      </c>
    </row>
    <row r="39" spans="1:54" x14ac:dyDescent="0.25">
      <c r="A39" s="24">
        <f>бланки!E38</f>
        <v>36</v>
      </c>
      <c r="B39" s="24" t="str">
        <f>CONCATENATE(бланки!D38," (",бланки!C38,")")</f>
        <v>ГКОУ РД «Ахтининская СОШ Хунзахского Района» (Минобрнауки РД)</v>
      </c>
      <c r="C39" s="24">
        <f>анкеты!B37</f>
        <v>37</v>
      </c>
      <c r="D39" s="24">
        <f>COUNTIF(бланки!G38:U38,1)</f>
        <v>10</v>
      </c>
      <c r="E39" s="24">
        <f>COUNTIF(бланки!G38:U38,1)+COUNTIF(бланки!G38:U38,0)</f>
        <v>12</v>
      </c>
      <c r="F39" s="24">
        <f>COUNTIF(бланки!V38:BS38,1)</f>
        <v>16</v>
      </c>
      <c r="G39" s="24">
        <f>COUNTIF(бланки!V38:BS38,1)+COUNTIF(бланки!V38:BS38,0)</f>
        <v>38</v>
      </c>
      <c r="H39" s="24">
        <f>SUM(бланки!BT38:BY38)</f>
        <v>0</v>
      </c>
      <c r="I39" s="24">
        <f>анкеты!D37</f>
        <v>30</v>
      </c>
      <c r="J39" s="24">
        <f>анкеты!C37</f>
        <v>31</v>
      </c>
      <c r="K39" s="24">
        <f>анкеты!F37</f>
        <v>31</v>
      </c>
      <c r="L39" s="24">
        <f>анкеты!E37</f>
        <v>33</v>
      </c>
      <c r="M39" s="22">
        <f t="shared" si="0"/>
        <v>63</v>
      </c>
      <c r="N39" s="22">
        <f t="shared" si="1"/>
        <v>0</v>
      </c>
      <c r="O39" s="22">
        <f t="shared" si="2"/>
        <v>95</v>
      </c>
      <c r="P39" s="23">
        <f t="shared" si="3"/>
        <v>57</v>
      </c>
      <c r="Q39" s="24">
        <f>SUM(бланки!BZ38:CF38)</f>
        <v>4</v>
      </c>
      <c r="R39" s="24"/>
      <c r="S39" s="24"/>
      <c r="T39" s="24">
        <f>анкеты!G37</f>
        <v>32</v>
      </c>
      <c r="U39" s="24">
        <f t="shared" si="4"/>
        <v>37</v>
      </c>
      <c r="V39" s="22">
        <f t="shared" si="5"/>
        <v>80</v>
      </c>
      <c r="W39" s="22">
        <f t="shared" si="6"/>
        <v>83</v>
      </c>
      <c r="X39" s="22">
        <f t="shared" si="7"/>
        <v>86</v>
      </c>
      <c r="Y39" s="23">
        <f t="shared" si="8"/>
        <v>83</v>
      </c>
      <c r="Z39" s="24">
        <f>SUM(бланки!CE38:CI38)</f>
        <v>0</v>
      </c>
      <c r="AA39" s="24">
        <f>SUM(бланки!CJ38:CO38)</f>
        <v>3</v>
      </c>
      <c r="AB39" s="24">
        <f>анкеты!I37</f>
        <v>4</v>
      </c>
      <c r="AC39" s="24">
        <f>анкеты!H37</f>
        <v>5</v>
      </c>
      <c r="AD39" s="22">
        <f t="shared" si="9"/>
        <v>0</v>
      </c>
      <c r="AE39" s="22">
        <f t="shared" si="10"/>
        <v>60</v>
      </c>
      <c r="AF39" s="12">
        <f t="shared" si="11"/>
        <v>80</v>
      </c>
      <c r="AG39" s="23">
        <f t="shared" si="12"/>
        <v>48</v>
      </c>
      <c r="AH39" s="24">
        <f>анкеты!J37</f>
        <v>37</v>
      </c>
      <c r="AI39" s="24">
        <f t="shared" si="13"/>
        <v>37</v>
      </c>
      <c r="AJ39" s="24">
        <f>анкеты!K37</f>
        <v>36</v>
      </c>
      <c r="AK39" s="24">
        <f t="shared" si="14"/>
        <v>37</v>
      </c>
      <c r="AL39" s="24">
        <f>анкеты!M37</f>
        <v>31</v>
      </c>
      <c r="AM39" s="24">
        <f>анкеты!L37</f>
        <v>32</v>
      </c>
      <c r="AN39" s="22">
        <f t="shared" si="15"/>
        <v>100</v>
      </c>
      <c r="AO39" s="22">
        <f t="shared" si="16"/>
        <v>97</v>
      </c>
      <c r="AP39" s="22">
        <f t="shared" si="17"/>
        <v>97</v>
      </c>
      <c r="AQ39" s="23">
        <f t="shared" si="18"/>
        <v>98</v>
      </c>
      <c r="AR39" s="24">
        <f>анкеты!N37</f>
        <v>35</v>
      </c>
      <c r="AS39" s="24">
        <f t="shared" si="19"/>
        <v>37</v>
      </c>
      <c r="AT39" s="24">
        <f>анкеты!O37</f>
        <v>37</v>
      </c>
      <c r="AU39" s="24">
        <f t="shared" si="20"/>
        <v>37</v>
      </c>
      <c r="AV39" s="24">
        <f>анкеты!P37</f>
        <v>35</v>
      </c>
      <c r="AW39" s="24">
        <f t="shared" si="21"/>
        <v>37</v>
      </c>
      <c r="AX39" s="22">
        <f t="shared" si="22"/>
        <v>95</v>
      </c>
      <c r="AY39" s="22">
        <f t="shared" si="23"/>
        <v>100</v>
      </c>
      <c r="AZ39" s="22">
        <f t="shared" si="24"/>
        <v>95</v>
      </c>
      <c r="BA39" s="23">
        <f t="shared" si="25"/>
        <v>97</v>
      </c>
      <c r="BB39" s="24">
        <f t="shared" si="26"/>
        <v>76.599999999999994</v>
      </c>
    </row>
    <row r="40" spans="1:54" x14ac:dyDescent="0.25">
      <c r="A40" s="24">
        <f>бланки!E39</f>
        <v>37</v>
      </c>
      <c r="B40" s="24" t="str">
        <f>CONCATENATE(бланки!D39," (",бланки!C39,")")</f>
        <v>ГКОУ РД «Самилахская СОШ Хунзахского Района» (Минобрнауки РД)</v>
      </c>
      <c r="C40" s="24">
        <f>анкеты!B38</f>
        <v>114</v>
      </c>
      <c r="D40" s="24">
        <f>COUNTIF(бланки!G39:U39,1)</f>
        <v>14</v>
      </c>
      <c r="E40" s="24">
        <f>COUNTIF(бланки!G39:U39,1)+COUNTIF(бланки!G39:U39,0)</f>
        <v>14</v>
      </c>
      <c r="F40" s="24">
        <f>COUNTIF(бланки!V39:BS39,1)</f>
        <v>44</v>
      </c>
      <c r="G40" s="24">
        <f>COUNTIF(бланки!V39:BS39,1)+COUNTIF(бланки!V39:BS39,0)</f>
        <v>44</v>
      </c>
      <c r="H40" s="24">
        <f>SUM(бланки!BT39:BY39)</f>
        <v>6</v>
      </c>
      <c r="I40" s="24">
        <f>анкеты!D38</f>
        <v>96</v>
      </c>
      <c r="J40" s="24">
        <f>анкеты!C38</f>
        <v>98</v>
      </c>
      <c r="K40" s="24">
        <f>анкеты!F38</f>
        <v>89</v>
      </c>
      <c r="L40" s="24">
        <f>анкеты!E38</f>
        <v>93</v>
      </c>
      <c r="M40" s="22">
        <f t="shared" si="0"/>
        <v>100</v>
      </c>
      <c r="N40" s="22">
        <f t="shared" si="1"/>
        <v>100</v>
      </c>
      <c r="O40" s="22">
        <f t="shared" si="2"/>
        <v>97</v>
      </c>
      <c r="P40" s="23">
        <f t="shared" si="3"/>
        <v>99</v>
      </c>
      <c r="Q40" s="24">
        <f>SUM(бланки!BZ39:CF39)</f>
        <v>5</v>
      </c>
      <c r="R40" s="24"/>
      <c r="S40" s="24"/>
      <c r="T40" s="24">
        <f>анкеты!G38</f>
        <v>93</v>
      </c>
      <c r="U40" s="24">
        <f t="shared" si="4"/>
        <v>114</v>
      </c>
      <c r="V40" s="22">
        <f t="shared" si="5"/>
        <v>100</v>
      </c>
      <c r="W40" s="22">
        <f t="shared" si="6"/>
        <v>91</v>
      </c>
      <c r="X40" s="22">
        <f t="shared" si="7"/>
        <v>82</v>
      </c>
      <c r="Y40" s="23">
        <f t="shared" si="8"/>
        <v>91</v>
      </c>
      <c r="Z40" s="24">
        <f>SUM(бланки!CE39:CI39)</f>
        <v>2</v>
      </c>
      <c r="AA40" s="24">
        <f>SUM(бланки!CJ39:CO39)</f>
        <v>4</v>
      </c>
      <c r="AB40" s="24">
        <f>анкеты!I38</f>
        <v>8</v>
      </c>
      <c r="AC40" s="24">
        <f>анкеты!H38</f>
        <v>11</v>
      </c>
      <c r="AD40" s="22">
        <f t="shared" si="9"/>
        <v>40</v>
      </c>
      <c r="AE40" s="22">
        <f t="shared" si="10"/>
        <v>80</v>
      </c>
      <c r="AF40" s="12">
        <f t="shared" si="11"/>
        <v>72.727272727272734</v>
      </c>
      <c r="AG40" s="23">
        <f t="shared" si="12"/>
        <v>66</v>
      </c>
      <c r="AH40" s="24">
        <f>анкеты!J38</f>
        <v>111</v>
      </c>
      <c r="AI40" s="24">
        <f t="shared" si="13"/>
        <v>114</v>
      </c>
      <c r="AJ40" s="24">
        <f>анкеты!K38</f>
        <v>111</v>
      </c>
      <c r="AK40" s="24">
        <f t="shared" si="14"/>
        <v>114</v>
      </c>
      <c r="AL40" s="24">
        <f>анкеты!M38</f>
        <v>74</v>
      </c>
      <c r="AM40" s="24">
        <f>анкеты!L38</f>
        <v>87</v>
      </c>
      <c r="AN40" s="22">
        <f t="shared" si="15"/>
        <v>97</v>
      </c>
      <c r="AO40" s="22">
        <f t="shared" si="16"/>
        <v>97</v>
      </c>
      <c r="AP40" s="22">
        <f t="shared" si="17"/>
        <v>85</v>
      </c>
      <c r="AQ40" s="23">
        <f t="shared" si="18"/>
        <v>95</v>
      </c>
      <c r="AR40" s="24">
        <f>анкеты!N38</f>
        <v>102</v>
      </c>
      <c r="AS40" s="24">
        <f t="shared" si="19"/>
        <v>114</v>
      </c>
      <c r="AT40" s="24">
        <f>анкеты!O38</f>
        <v>107</v>
      </c>
      <c r="AU40" s="24">
        <f t="shared" si="20"/>
        <v>114</v>
      </c>
      <c r="AV40" s="24">
        <f>анкеты!P38</f>
        <v>108</v>
      </c>
      <c r="AW40" s="24">
        <f t="shared" si="21"/>
        <v>114</v>
      </c>
      <c r="AX40" s="22">
        <f t="shared" si="22"/>
        <v>89</v>
      </c>
      <c r="AY40" s="22">
        <f t="shared" si="23"/>
        <v>94</v>
      </c>
      <c r="AZ40" s="22">
        <f t="shared" si="24"/>
        <v>95</v>
      </c>
      <c r="BA40" s="23">
        <f t="shared" si="25"/>
        <v>92</v>
      </c>
      <c r="BB40" s="24">
        <f t="shared" si="26"/>
        <v>88.6</v>
      </c>
    </row>
    <row r="41" spans="1:54" x14ac:dyDescent="0.25">
      <c r="A41" s="24">
        <f>бланки!E40</f>
        <v>38</v>
      </c>
      <c r="B41" s="24" t="str">
        <f>CONCATENATE(бланки!D40," (",бланки!C40,")")</f>
        <v>ГКОУ РД «Арадинская СОШ Хунзахского Района» (Минобрнауки РД)</v>
      </c>
      <c r="C41" s="24">
        <f>анкеты!B39</f>
        <v>46</v>
      </c>
      <c r="D41" s="24">
        <f>COUNTIF(бланки!G40:U40,1)</f>
        <v>8</v>
      </c>
      <c r="E41" s="24">
        <f>COUNTIF(бланки!G40:U40,1)+COUNTIF(бланки!G40:U40,0)</f>
        <v>12</v>
      </c>
      <c r="F41" s="24">
        <f>COUNTIF(бланки!V40:BS40,1)</f>
        <v>28</v>
      </c>
      <c r="G41" s="24">
        <f>COUNTIF(бланки!V40:BS40,1)+COUNTIF(бланки!V40:BS40,0)</f>
        <v>40</v>
      </c>
      <c r="H41" s="24">
        <f>SUM(бланки!BT40:BY40)</f>
        <v>3</v>
      </c>
      <c r="I41" s="24">
        <f>анкеты!D39</f>
        <v>37</v>
      </c>
      <c r="J41" s="24">
        <f>анкеты!C39</f>
        <v>41</v>
      </c>
      <c r="K41" s="24">
        <f>анкеты!F39</f>
        <v>28</v>
      </c>
      <c r="L41" s="24">
        <f>анкеты!E39</f>
        <v>30</v>
      </c>
      <c r="M41" s="22">
        <f t="shared" si="0"/>
        <v>68</v>
      </c>
      <c r="N41" s="22">
        <f t="shared" si="1"/>
        <v>90</v>
      </c>
      <c r="O41" s="22">
        <f t="shared" si="2"/>
        <v>92</v>
      </c>
      <c r="P41" s="23">
        <f t="shared" si="3"/>
        <v>84</v>
      </c>
      <c r="Q41" s="24">
        <f>SUM(бланки!BZ40:CF40)</f>
        <v>7</v>
      </c>
      <c r="R41" s="24"/>
      <c r="S41" s="24"/>
      <c r="T41" s="24">
        <f>анкеты!G39</f>
        <v>38</v>
      </c>
      <c r="U41" s="24">
        <f t="shared" si="4"/>
        <v>46</v>
      </c>
      <c r="V41" s="22">
        <f t="shared" si="5"/>
        <v>100</v>
      </c>
      <c r="W41" s="22">
        <f t="shared" si="6"/>
        <v>91</v>
      </c>
      <c r="X41" s="22">
        <f t="shared" si="7"/>
        <v>83</v>
      </c>
      <c r="Y41" s="23">
        <f t="shared" si="8"/>
        <v>91</v>
      </c>
      <c r="Z41" s="24">
        <f>SUM(бланки!CE40:CI40)</f>
        <v>4</v>
      </c>
      <c r="AA41" s="24">
        <f>SUM(бланки!CJ40:CO40)</f>
        <v>0</v>
      </c>
      <c r="AB41" s="24">
        <f>анкеты!I39</f>
        <v>5</v>
      </c>
      <c r="AC41" s="24">
        <f>анкеты!H39</f>
        <v>5</v>
      </c>
      <c r="AD41" s="22">
        <f t="shared" si="9"/>
        <v>80</v>
      </c>
      <c r="AE41" s="22">
        <f t="shared" si="10"/>
        <v>0</v>
      </c>
      <c r="AF41" s="12">
        <f t="shared" si="11"/>
        <v>100</v>
      </c>
      <c r="AG41" s="23">
        <f t="shared" si="12"/>
        <v>54</v>
      </c>
      <c r="AH41" s="24">
        <f>анкеты!J39</f>
        <v>44</v>
      </c>
      <c r="AI41" s="24">
        <f t="shared" si="13"/>
        <v>46</v>
      </c>
      <c r="AJ41" s="24">
        <f>анкеты!K39</f>
        <v>44</v>
      </c>
      <c r="AK41" s="24">
        <f t="shared" si="14"/>
        <v>46</v>
      </c>
      <c r="AL41" s="24">
        <f>анкеты!M39</f>
        <v>22</v>
      </c>
      <c r="AM41" s="24">
        <f>анкеты!L39</f>
        <v>23</v>
      </c>
      <c r="AN41" s="22">
        <f t="shared" si="15"/>
        <v>96</v>
      </c>
      <c r="AO41" s="22">
        <f t="shared" si="16"/>
        <v>96</v>
      </c>
      <c r="AP41" s="22">
        <f t="shared" si="17"/>
        <v>96</v>
      </c>
      <c r="AQ41" s="23">
        <f t="shared" si="18"/>
        <v>96</v>
      </c>
      <c r="AR41" s="24">
        <f>анкеты!N39</f>
        <v>41</v>
      </c>
      <c r="AS41" s="24">
        <f t="shared" si="19"/>
        <v>46</v>
      </c>
      <c r="AT41" s="24">
        <f>анкеты!O39</f>
        <v>44</v>
      </c>
      <c r="AU41" s="24">
        <f t="shared" si="20"/>
        <v>46</v>
      </c>
      <c r="AV41" s="24">
        <f>анкеты!P39</f>
        <v>42</v>
      </c>
      <c r="AW41" s="24">
        <f t="shared" si="21"/>
        <v>46</v>
      </c>
      <c r="AX41" s="22">
        <f t="shared" si="22"/>
        <v>89</v>
      </c>
      <c r="AY41" s="22">
        <f t="shared" si="23"/>
        <v>96</v>
      </c>
      <c r="AZ41" s="22">
        <f t="shared" si="24"/>
        <v>91</v>
      </c>
      <c r="BA41" s="23">
        <f t="shared" si="25"/>
        <v>92</v>
      </c>
      <c r="BB41" s="24">
        <f t="shared" si="26"/>
        <v>83.4</v>
      </c>
    </row>
    <row r="42" spans="1:54" x14ac:dyDescent="0.25">
      <c r="A42" s="24">
        <f>бланки!E41</f>
        <v>39</v>
      </c>
      <c r="B42" s="24" t="str">
        <f>CONCATENATE(бланки!D41," (",бланки!C41,")")</f>
        <v>ГКОУ РД «Дарада-Мурадинский Лицей Гергебильского Района» (Минобрнауки РД)</v>
      </c>
      <c r="C42" s="24">
        <f>анкеты!B40</f>
        <v>43</v>
      </c>
      <c r="D42" s="24">
        <f>COUNTIF(бланки!G41:U41,1)</f>
        <v>12</v>
      </c>
      <c r="E42" s="24">
        <f>COUNTIF(бланки!G41:U41,1)+COUNTIF(бланки!G41:U41,0)</f>
        <v>12</v>
      </c>
      <c r="F42" s="24">
        <f>COUNTIF(бланки!V41:BS41,1)</f>
        <v>39</v>
      </c>
      <c r="G42" s="24">
        <f>COUNTIF(бланки!V41:BS41,1)+COUNTIF(бланки!V41:BS41,0)</f>
        <v>42</v>
      </c>
      <c r="H42" s="24">
        <f>SUM(бланки!BT41:BY41)</f>
        <v>5</v>
      </c>
      <c r="I42" s="24">
        <f>анкеты!D40</f>
        <v>42</v>
      </c>
      <c r="J42" s="24">
        <f>анкеты!C40</f>
        <v>42</v>
      </c>
      <c r="K42" s="24">
        <f>анкеты!F40</f>
        <v>43</v>
      </c>
      <c r="L42" s="24">
        <f>анкеты!E40</f>
        <v>43</v>
      </c>
      <c r="M42" s="22">
        <f t="shared" si="0"/>
        <v>96</v>
      </c>
      <c r="N42" s="22">
        <f t="shared" si="1"/>
        <v>100</v>
      </c>
      <c r="O42" s="22">
        <f t="shared" si="2"/>
        <v>100</v>
      </c>
      <c r="P42" s="23">
        <f t="shared" si="3"/>
        <v>99</v>
      </c>
      <c r="Q42" s="24">
        <f>SUM(бланки!BZ41:CF41)</f>
        <v>6</v>
      </c>
      <c r="R42" s="24"/>
      <c r="S42" s="24"/>
      <c r="T42" s="24">
        <f>анкеты!G40</f>
        <v>43</v>
      </c>
      <c r="U42" s="24">
        <f t="shared" si="4"/>
        <v>43</v>
      </c>
      <c r="V42" s="22">
        <f t="shared" si="5"/>
        <v>100</v>
      </c>
      <c r="W42" s="22">
        <f t="shared" si="6"/>
        <v>100</v>
      </c>
      <c r="X42" s="22">
        <f t="shared" si="7"/>
        <v>100</v>
      </c>
      <c r="Y42" s="23">
        <f t="shared" si="8"/>
        <v>100</v>
      </c>
      <c r="Z42" s="24">
        <f>SUM(бланки!CE41:CI41)</f>
        <v>3</v>
      </c>
      <c r="AA42" s="24">
        <f>SUM(бланки!CJ41:CO41)</f>
        <v>3</v>
      </c>
      <c r="AB42" s="24">
        <f>анкеты!I40</f>
        <v>3</v>
      </c>
      <c r="AC42" s="24">
        <f>анкеты!H40</f>
        <v>3</v>
      </c>
      <c r="AD42" s="22">
        <f t="shared" si="9"/>
        <v>60</v>
      </c>
      <c r="AE42" s="22">
        <f t="shared" si="10"/>
        <v>60</v>
      </c>
      <c r="AF42" s="12">
        <f t="shared" si="11"/>
        <v>100</v>
      </c>
      <c r="AG42" s="23">
        <f t="shared" si="12"/>
        <v>72</v>
      </c>
      <c r="AH42" s="24">
        <f>анкеты!J40</f>
        <v>43</v>
      </c>
      <c r="AI42" s="24">
        <f t="shared" si="13"/>
        <v>43</v>
      </c>
      <c r="AJ42" s="24">
        <f>анкеты!K40</f>
        <v>43</v>
      </c>
      <c r="AK42" s="24">
        <f t="shared" si="14"/>
        <v>43</v>
      </c>
      <c r="AL42" s="24">
        <f>анкеты!M40</f>
        <v>43</v>
      </c>
      <c r="AM42" s="24">
        <f>анкеты!L40</f>
        <v>43</v>
      </c>
      <c r="AN42" s="22">
        <f t="shared" si="15"/>
        <v>100</v>
      </c>
      <c r="AO42" s="22">
        <f t="shared" si="16"/>
        <v>100</v>
      </c>
      <c r="AP42" s="22">
        <f t="shared" si="17"/>
        <v>100</v>
      </c>
      <c r="AQ42" s="23">
        <f t="shared" si="18"/>
        <v>100</v>
      </c>
      <c r="AR42" s="24">
        <f>анкеты!N40</f>
        <v>43</v>
      </c>
      <c r="AS42" s="24">
        <f t="shared" si="19"/>
        <v>43</v>
      </c>
      <c r="AT42" s="24">
        <f>анкеты!O40</f>
        <v>43</v>
      </c>
      <c r="AU42" s="24">
        <f t="shared" si="20"/>
        <v>43</v>
      </c>
      <c r="AV42" s="24">
        <f>анкеты!P40</f>
        <v>43</v>
      </c>
      <c r="AW42" s="24">
        <f t="shared" si="21"/>
        <v>43</v>
      </c>
      <c r="AX42" s="22">
        <f t="shared" si="22"/>
        <v>100</v>
      </c>
      <c r="AY42" s="22">
        <f t="shared" si="23"/>
        <v>100</v>
      </c>
      <c r="AZ42" s="22">
        <f t="shared" si="24"/>
        <v>100</v>
      </c>
      <c r="BA42" s="23">
        <f t="shared" si="25"/>
        <v>100</v>
      </c>
      <c r="BB42" s="24">
        <f t="shared" si="26"/>
        <v>94.2</v>
      </c>
    </row>
    <row r="43" spans="1:54" x14ac:dyDescent="0.25">
      <c r="A43" s="24">
        <f>бланки!E42</f>
        <v>40</v>
      </c>
      <c r="B43" s="24" t="str">
        <f>CONCATENATE(бланки!D42," (",бланки!C42,")")</f>
        <v>ГКОУ РД «Казиюртовская СОШ Ахвахского Района» (Минобрнауки РД)</v>
      </c>
      <c r="C43" s="24">
        <f>анкеты!B41</f>
        <v>66</v>
      </c>
      <c r="D43" s="24">
        <f>COUNTIF(бланки!G42:U42,1)</f>
        <v>6</v>
      </c>
      <c r="E43" s="24">
        <f>COUNTIF(бланки!G42:U42,1)+COUNTIF(бланки!G42:U42,0)</f>
        <v>12</v>
      </c>
      <c r="F43" s="24">
        <f>COUNTIF(бланки!V42:BS42,1)</f>
        <v>30</v>
      </c>
      <c r="G43" s="24">
        <f>COUNTIF(бланки!V42:BS42,1)+COUNTIF(бланки!V42:BS42,0)</f>
        <v>43</v>
      </c>
      <c r="H43" s="24">
        <f>SUM(бланки!BT42:BY42)</f>
        <v>3</v>
      </c>
      <c r="I43" s="24">
        <f>анкеты!D41</f>
        <v>54</v>
      </c>
      <c r="J43" s="24">
        <f>анкеты!C41</f>
        <v>55</v>
      </c>
      <c r="K43" s="24">
        <f>анкеты!F41</f>
        <v>49</v>
      </c>
      <c r="L43" s="24">
        <f>анкеты!E41</f>
        <v>52</v>
      </c>
      <c r="M43" s="22">
        <f t="shared" si="0"/>
        <v>60</v>
      </c>
      <c r="N43" s="22">
        <f t="shared" si="1"/>
        <v>90</v>
      </c>
      <c r="O43" s="22">
        <f t="shared" si="2"/>
        <v>96</v>
      </c>
      <c r="P43" s="23">
        <f t="shared" si="3"/>
        <v>83</v>
      </c>
      <c r="Q43" s="24">
        <f>SUM(бланки!BZ42:CF42)</f>
        <v>5</v>
      </c>
      <c r="R43" s="24"/>
      <c r="S43" s="24"/>
      <c r="T43" s="24">
        <f>анкеты!G41</f>
        <v>54</v>
      </c>
      <c r="U43" s="24">
        <f t="shared" si="4"/>
        <v>66</v>
      </c>
      <c r="V43" s="22">
        <f t="shared" si="5"/>
        <v>100</v>
      </c>
      <c r="W43" s="22">
        <f t="shared" si="6"/>
        <v>91</v>
      </c>
      <c r="X43" s="22">
        <f t="shared" si="7"/>
        <v>82</v>
      </c>
      <c r="Y43" s="23">
        <f t="shared" si="8"/>
        <v>91</v>
      </c>
      <c r="Z43" s="24">
        <f>SUM(бланки!CE42:CI42)</f>
        <v>0</v>
      </c>
      <c r="AA43" s="24">
        <f>SUM(бланки!CJ42:CO42)</f>
        <v>0</v>
      </c>
      <c r="AB43" s="24">
        <f>анкеты!I41</f>
        <v>5</v>
      </c>
      <c r="AC43" s="24">
        <f>анкеты!H41</f>
        <v>7</v>
      </c>
      <c r="AD43" s="22">
        <f t="shared" si="9"/>
        <v>0</v>
      </c>
      <c r="AE43" s="22">
        <f t="shared" si="10"/>
        <v>0</v>
      </c>
      <c r="AF43" s="12">
        <f t="shared" si="11"/>
        <v>71.428571428571431</v>
      </c>
      <c r="AG43" s="23">
        <f t="shared" si="12"/>
        <v>21</v>
      </c>
      <c r="AH43" s="24">
        <f>анкеты!J41</f>
        <v>65</v>
      </c>
      <c r="AI43" s="24">
        <f t="shared" si="13"/>
        <v>66</v>
      </c>
      <c r="AJ43" s="24">
        <f>анкеты!K41</f>
        <v>64</v>
      </c>
      <c r="AK43" s="24">
        <f t="shared" si="14"/>
        <v>66</v>
      </c>
      <c r="AL43" s="24">
        <f>анкеты!M41</f>
        <v>49</v>
      </c>
      <c r="AM43" s="24">
        <f>анкеты!L41</f>
        <v>54</v>
      </c>
      <c r="AN43" s="22">
        <f t="shared" si="15"/>
        <v>98</v>
      </c>
      <c r="AO43" s="22">
        <f t="shared" si="16"/>
        <v>97</v>
      </c>
      <c r="AP43" s="22">
        <f t="shared" si="17"/>
        <v>91</v>
      </c>
      <c r="AQ43" s="23">
        <f t="shared" si="18"/>
        <v>96</v>
      </c>
      <c r="AR43" s="24">
        <f>анкеты!N41</f>
        <v>59</v>
      </c>
      <c r="AS43" s="24">
        <f t="shared" si="19"/>
        <v>66</v>
      </c>
      <c r="AT43" s="24">
        <f>анкеты!O41</f>
        <v>61</v>
      </c>
      <c r="AU43" s="24">
        <f t="shared" si="20"/>
        <v>66</v>
      </c>
      <c r="AV43" s="24">
        <f>анкеты!P41</f>
        <v>59</v>
      </c>
      <c r="AW43" s="24">
        <f t="shared" si="21"/>
        <v>66</v>
      </c>
      <c r="AX43" s="22">
        <f t="shared" si="22"/>
        <v>89</v>
      </c>
      <c r="AY43" s="22">
        <f t="shared" si="23"/>
        <v>92</v>
      </c>
      <c r="AZ43" s="22">
        <f t="shared" si="24"/>
        <v>89</v>
      </c>
      <c r="BA43" s="23">
        <f t="shared" si="25"/>
        <v>90</v>
      </c>
      <c r="BB43" s="24">
        <f t="shared" si="26"/>
        <v>76.2</v>
      </c>
    </row>
    <row r="44" spans="1:54" x14ac:dyDescent="0.25">
      <c r="A44" s="24">
        <f>бланки!E43</f>
        <v>41</v>
      </c>
      <c r="B44" s="24" t="str">
        <f>CONCATENATE(бланки!D43," (",бланки!C43,")")</f>
        <v>ГКОУ РД «Первомайская СОШ Гумбетовского Района» (Минобрнауки РД)</v>
      </c>
      <c r="C44" s="24">
        <f>анкеты!B42</f>
        <v>50</v>
      </c>
      <c r="D44" s="24">
        <f>COUNTIF(бланки!G43:U43,1)</f>
        <v>10</v>
      </c>
      <c r="E44" s="24">
        <f>COUNTIF(бланки!G43:U43,1)+COUNTIF(бланки!G43:U43,0)</f>
        <v>13</v>
      </c>
      <c r="F44" s="24">
        <f>COUNTIF(бланки!V43:BS43,1)</f>
        <v>19</v>
      </c>
      <c r="G44" s="24">
        <f>COUNTIF(бланки!V43:BS43,1)+COUNTIF(бланки!V43:BS43,0)</f>
        <v>41</v>
      </c>
      <c r="H44" s="24">
        <f>SUM(бланки!BT43:BY43)</f>
        <v>0</v>
      </c>
      <c r="I44" s="24">
        <f>анкеты!D42</f>
        <v>46</v>
      </c>
      <c r="J44" s="24">
        <f>анкеты!C42</f>
        <v>47</v>
      </c>
      <c r="K44" s="24">
        <f>анкеты!F42</f>
        <v>42</v>
      </c>
      <c r="L44" s="24">
        <f>анкеты!E42</f>
        <v>42</v>
      </c>
      <c r="M44" s="22">
        <f t="shared" si="0"/>
        <v>62</v>
      </c>
      <c r="N44" s="22">
        <f t="shared" si="1"/>
        <v>0</v>
      </c>
      <c r="O44" s="22">
        <f t="shared" si="2"/>
        <v>99</v>
      </c>
      <c r="P44" s="23">
        <f t="shared" si="3"/>
        <v>58</v>
      </c>
      <c r="Q44" s="24">
        <f>SUM(бланки!BZ43:CF43)</f>
        <v>4</v>
      </c>
      <c r="R44" s="24"/>
      <c r="S44" s="24"/>
      <c r="T44" s="24">
        <f>анкеты!G42</f>
        <v>41</v>
      </c>
      <c r="U44" s="24">
        <f t="shared" si="4"/>
        <v>50</v>
      </c>
      <c r="V44" s="22">
        <f t="shared" si="5"/>
        <v>80</v>
      </c>
      <c r="W44" s="22">
        <f t="shared" si="6"/>
        <v>81</v>
      </c>
      <c r="X44" s="22">
        <f t="shared" si="7"/>
        <v>82</v>
      </c>
      <c r="Y44" s="23">
        <f t="shared" si="8"/>
        <v>81</v>
      </c>
      <c r="Z44" s="24">
        <f>SUM(бланки!CE43:CI43)</f>
        <v>1</v>
      </c>
      <c r="AA44" s="24">
        <f>SUM(бланки!CJ43:CO43)</f>
        <v>1</v>
      </c>
      <c r="AB44" s="24">
        <f>анкеты!I42</f>
        <v>9</v>
      </c>
      <c r="AC44" s="24">
        <f>анкеты!H42</f>
        <v>13</v>
      </c>
      <c r="AD44" s="22">
        <f t="shared" si="9"/>
        <v>20</v>
      </c>
      <c r="AE44" s="22">
        <f t="shared" si="10"/>
        <v>20</v>
      </c>
      <c r="AF44" s="12">
        <f t="shared" si="11"/>
        <v>69.230769230769226</v>
      </c>
      <c r="AG44" s="23">
        <f t="shared" si="12"/>
        <v>35</v>
      </c>
      <c r="AH44" s="24">
        <f>анкеты!J42</f>
        <v>50</v>
      </c>
      <c r="AI44" s="24">
        <f t="shared" si="13"/>
        <v>50</v>
      </c>
      <c r="AJ44" s="24">
        <f>анкеты!K42</f>
        <v>50</v>
      </c>
      <c r="AK44" s="24">
        <f t="shared" si="14"/>
        <v>50</v>
      </c>
      <c r="AL44" s="24">
        <f>анкеты!M42</f>
        <v>43</v>
      </c>
      <c r="AM44" s="24">
        <f>анкеты!L42</f>
        <v>44</v>
      </c>
      <c r="AN44" s="22">
        <f t="shared" si="15"/>
        <v>100</v>
      </c>
      <c r="AO44" s="22">
        <f t="shared" si="16"/>
        <v>100</v>
      </c>
      <c r="AP44" s="22">
        <f t="shared" si="17"/>
        <v>98</v>
      </c>
      <c r="AQ44" s="23">
        <f t="shared" si="18"/>
        <v>100</v>
      </c>
      <c r="AR44" s="24">
        <f>анкеты!N42</f>
        <v>48</v>
      </c>
      <c r="AS44" s="24">
        <f t="shared" si="19"/>
        <v>50</v>
      </c>
      <c r="AT44" s="24">
        <f>анкеты!O42</f>
        <v>47</v>
      </c>
      <c r="AU44" s="24">
        <f t="shared" si="20"/>
        <v>50</v>
      </c>
      <c r="AV44" s="24">
        <f>анкеты!P42</f>
        <v>50</v>
      </c>
      <c r="AW44" s="24">
        <f t="shared" si="21"/>
        <v>50</v>
      </c>
      <c r="AX44" s="22">
        <f t="shared" si="22"/>
        <v>96</v>
      </c>
      <c r="AY44" s="22">
        <f t="shared" si="23"/>
        <v>94</v>
      </c>
      <c r="AZ44" s="22">
        <f t="shared" si="24"/>
        <v>100</v>
      </c>
      <c r="BA44" s="23">
        <f t="shared" si="25"/>
        <v>96</v>
      </c>
      <c r="BB44" s="24">
        <f t="shared" si="26"/>
        <v>74</v>
      </c>
    </row>
    <row r="45" spans="1:54" x14ac:dyDescent="0.25">
      <c r="A45" s="24">
        <f>бланки!E44</f>
        <v>42</v>
      </c>
      <c r="B45" s="24" t="str">
        <f>CONCATENATE(бланки!D44," (",бланки!C44,")")</f>
        <v>ГКОУ РД «Учтюбинская ООШ Казбековского Района» (Минобрнауки РД)</v>
      </c>
      <c r="C45" s="24">
        <f>анкеты!B43</f>
        <v>24</v>
      </c>
      <c r="D45" s="24">
        <f>COUNTIF(бланки!G44:U44,1)</f>
        <v>12</v>
      </c>
      <c r="E45" s="24">
        <f>COUNTIF(бланки!G44:U44,1)+COUNTIF(бланки!G44:U44,0)</f>
        <v>12</v>
      </c>
      <c r="F45" s="24">
        <f>COUNTIF(бланки!V44:BS44,1)</f>
        <v>39</v>
      </c>
      <c r="G45" s="24">
        <f>COUNTIF(бланки!V44:BS44,1)+COUNTIF(бланки!V44:BS44,0)</f>
        <v>42</v>
      </c>
      <c r="H45" s="24">
        <f>SUM(бланки!BT44:BY44)</f>
        <v>4</v>
      </c>
      <c r="I45" s="24">
        <f>анкеты!D43</f>
        <v>15</v>
      </c>
      <c r="J45" s="24">
        <f>анкеты!C43</f>
        <v>20</v>
      </c>
      <c r="K45" s="24">
        <f>анкеты!F43</f>
        <v>12</v>
      </c>
      <c r="L45" s="24">
        <f>анкеты!E43</f>
        <v>12</v>
      </c>
      <c r="M45" s="22">
        <f t="shared" si="0"/>
        <v>96</v>
      </c>
      <c r="N45" s="22">
        <f t="shared" si="1"/>
        <v>100</v>
      </c>
      <c r="O45" s="22">
        <f t="shared" si="2"/>
        <v>88</v>
      </c>
      <c r="P45" s="23">
        <f t="shared" si="3"/>
        <v>94</v>
      </c>
      <c r="Q45" s="24">
        <f>SUM(бланки!BZ44:CF44)</f>
        <v>3</v>
      </c>
      <c r="R45" s="24"/>
      <c r="S45" s="24"/>
      <c r="T45" s="24">
        <f>анкеты!G43</f>
        <v>15</v>
      </c>
      <c r="U45" s="24">
        <f t="shared" si="4"/>
        <v>24</v>
      </c>
      <c r="V45" s="22">
        <f t="shared" si="5"/>
        <v>60</v>
      </c>
      <c r="W45" s="22">
        <f t="shared" si="6"/>
        <v>61</v>
      </c>
      <c r="X45" s="22">
        <f t="shared" si="7"/>
        <v>63</v>
      </c>
      <c r="Y45" s="23">
        <f t="shared" si="8"/>
        <v>61</v>
      </c>
      <c r="Z45" s="24">
        <f>SUM(бланки!CE44:CI44)</f>
        <v>0</v>
      </c>
      <c r="AA45" s="24">
        <f>SUM(бланки!CJ44:CO44)</f>
        <v>3</v>
      </c>
      <c r="AB45" s="24">
        <f>анкеты!I43</f>
        <v>2</v>
      </c>
      <c r="AC45" s="24">
        <f>анкеты!H43</f>
        <v>3</v>
      </c>
      <c r="AD45" s="22">
        <f t="shared" si="9"/>
        <v>0</v>
      </c>
      <c r="AE45" s="22">
        <f t="shared" si="10"/>
        <v>60</v>
      </c>
      <c r="AF45" s="12">
        <f t="shared" si="11"/>
        <v>66.666666666666671</v>
      </c>
      <c r="AG45" s="23">
        <f t="shared" si="12"/>
        <v>44</v>
      </c>
      <c r="AH45" s="24">
        <f>анкеты!J43</f>
        <v>21</v>
      </c>
      <c r="AI45" s="24">
        <f t="shared" si="13"/>
        <v>24</v>
      </c>
      <c r="AJ45" s="24">
        <f>анкеты!K43</f>
        <v>21</v>
      </c>
      <c r="AK45" s="24">
        <f t="shared" si="14"/>
        <v>24</v>
      </c>
      <c r="AL45" s="24">
        <f>анкеты!M43</f>
        <v>11</v>
      </c>
      <c r="AM45" s="24">
        <f>анкеты!L43</f>
        <v>11</v>
      </c>
      <c r="AN45" s="22">
        <f t="shared" si="15"/>
        <v>88</v>
      </c>
      <c r="AO45" s="22">
        <f t="shared" si="16"/>
        <v>88</v>
      </c>
      <c r="AP45" s="22">
        <f t="shared" si="17"/>
        <v>100</v>
      </c>
      <c r="AQ45" s="23">
        <f t="shared" si="18"/>
        <v>90</v>
      </c>
      <c r="AR45" s="24">
        <f>анкеты!N43</f>
        <v>18</v>
      </c>
      <c r="AS45" s="24">
        <f t="shared" si="19"/>
        <v>24</v>
      </c>
      <c r="AT45" s="24">
        <f>анкеты!O43</f>
        <v>20</v>
      </c>
      <c r="AU45" s="24">
        <f t="shared" si="20"/>
        <v>24</v>
      </c>
      <c r="AV45" s="24">
        <f>анкеты!P43</f>
        <v>20</v>
      </c>
      <c r="AW45" s="24">
        <f t="shared" si="21"/>
        <v>24</v>
      </c>
      <c r="AX45" s="22">
        <f t="shared" si="22"/>
        <v>75</v>
      </c>
      <c r="AY45" s="22">
        <f t="shared" si="23"/>
        <v>83</v>
      </c>
      <c r="AZ45" s="22">
        <f t="shared" si="24"/>
        <v>83</v>
      </c>
      <c r="BA45" s="23">
        <f t="shared" si="25"/>
        <v>80</v>
      </c>
      <c r="BB45" s="24">
        <f t="shared" si="26"/>
        <v>73.8</v>
      </c>
    </row>
    <row r="46" spans="1:54" x14ac:dyDescent="0.25">
      <c r="A46" s="24">
        <f>бланки!E45</f>
        <v>43</v>
      </c>
      <c r="B46" s="24" t="str">
        <f>CONCATENATE(бланки!D45," (",бланки!C45,")")</f>
        <v>ГКОУ РД «Хамзаюртовский Лицей Казбековского Района» (Минобрнауки РД)</v>
      </c>
      <c r="C46" s="24">
        <f>анкеты!B44</f>
        <v>28</v>
      </c>
      <c r="D46" s="24">
        <f>COUNTIF(бланки!G45:U45,1)</f>
        <v>13</v>
      </c>
      <c r="E46" s="24">
        <f>COUNTIF(бланки!G45:U45,1)+COUNTIF(бланки!G45:U45,0)</f>
        <v>13</v>
      </c>
      <c r="F46" s="24">
        <f>COUNTIF(бланки!V45:BS45,1)</f>
        <v>36</v>
      </c>
      <c r="G46" s="24">
        <f>COUNTIF(бланки!V45:BS45,1)+COUNTIF(бланки!V45:BS45,0)</f>
        <v>37</v>
      </c>
      <c r="H46" s="24">
        <f>SUM(бланки!BT45:BY45)</f>
        <v>4</v>
      </c>
      <c r="I46" s="24">
        <f>анкеты!D44</f>
        <v>24</v>
      </c>
      <c r="J46" s="24">
        <f>анкеты!C44</f>
        <v>24</v>
      </c>
      <c r="K46" s="24">
        <f>анкеты!F44</f>
        <v>21</v>
      </c>
      <c r="L46" s="24">
        <f>анкеты!E44</f>
        <v>21</v>
      </c>
      <c r="M46" s="22">
        <f t="shared" si="0"/>
        <v>99</v>
      </c>
      <c r="N46" s="22">
        <f t="shared" si="1"/>
        <v>100</v>
      </c>
      <c r="O46" s="22">
        <f t="shared" si="2"/>
        <v>100</v>
      </c>
      <c r="P46" s="23">
        <f t="shared" si="3"/>
        <v>100</v>
      </c>
      <c r="Q46" s="24">
        <f>SUM(бланки!BZ45:CF45)</f>
        <v>6</v>
      </c>
      <c r="R46" s="24"/>
      <c r="S46" s="24"/>
      <c r="T46" s="24">
        <f>анкеты!G44</f>
        <v>25</v>
      </c>
      <c r="U46" s="24">
        <f t="shared" si="4"/>
        <v>28</v>
      </c>
      <c r="V46" s="22">
        <f t="shared" si="5"/>
        <v>100</v>
      </c>
      <c r="W46" s="22">
        <f t="shared" si="6"/>
        <v>94</v>
      </c>
      <c r="X46" s="22">
        <f t="shared" si="7"/>
        <v>89</v>
      </c>
      <c r="Y46" s="23">
        <f t="shared" si="8"/>
        <v>94</v>
      </c>
      <c r="Z46" s="24">
        <f>SUM(бланки!CE45:CI45)</f>
        <v>2</v>
      </c>
      <c r="AA46" s="24">
        <f>SUM(бланки!CJ45:CO45)</f>
        <v>3</v>
      </c>
      <c r="AB46" s="24">
        <f>анкеты!I44</f>
        <v>2</v>
      </c>
      <c r="AC46" s="24">
        <f>анкеты!H44</f>
        <v>3</v>
      </c>
      <c r="AD46" s="22">
        <f t="shared" si="9"/>
        <v>40</v>
      </c>
      <c r="AE46" s="22">
        <f t="shared" si="10"/>
        <v>60</v>
      </c>
      <c r="AF46" s="12">
        <f t="shared" si="11"/>
        <v>66.666666666666671</v>
      </c>
      <c r="AG46" s="23">
        <f t="shared" si="12"/>
        <v>56</v>
      </c>
      <c r="AH46" s="24">
        <f>анкеты!J44</f>
        <v>25</v>
      </c>
      <c r="AI46" s="24">
        <f t="shared" si="13"/>
        <v>28</v>
      </c>
      <c r="AJ46" s="24">
        <f>анкеты!K44</f>
        <v>27</v>
      </c>
      <c r="AK46" s="24">
        <f t="shared" si="14"/>
        <v>28</v>
      </c>
      <c r="AL46" s="24">
        <f>анкеты!M44</f>
        <v>23</v>
      </c>
      <c r="AM46" s="24">
        <f>анкеты!L44</f>
        <v>23</v>
      </c>
      <c r="AN46" s="22">
        <f t="shared" si="15"/>
        <v>89</v>
      </c>
      <c r="AO46" s="22">
        <f t="shared" si="16"/>
        <v>96</v>
      </c>
      <c r="AP46" s="22">
        <f t="shared" si="17"/>
        <v>100</v>
      </c>
      <c r="AQ46" s="23">
        <f t="shared" si="18"/>
        <v>94</v>
      </c>
      <c r="AR46" s="24">
        <f>анкеты!N44</f>
        <v>27</v>
      </c>
      <c r="AS46" s="24">
        <f t="shared" si="19"/>
        <v>28</v>
      </c>
      <c r="AT46" s="24">
        <f>анкеты!O44</f>
        <v>27</v>
      </c>
      <c r="AU46" s="24">
        <f t="shared" si="20"/>
        <v>28</v>
      </c>
      <c r="AV46" s="24">
        <f>анкеты!P44</f>
        <v>26</v>
      </c>
      <c r="AW46" s="24">
        <f t="shared" si="21"/>
        <v>28</v>
      </c>
      <c r="AX46" s="22">
        <f t="shared" si="22"/>
        <v>96</v>
      </c>
      <c r="AY46" s="22">
        <f t="shared" si="23"/>
        <v>96</v>
      </c>
      <c r="AZ46" s="22">
        <f t="shared" si="24"/>
        <v>93</v>
      </c>
      <c r="BA46" s="23">
        <f t="shared" si="25"/>
        <v>95</v>
      </c>
      <c r="BB46" s="24">
        <f t="shared" si="26"/>
        <v>87.8</v>
      </c>
    </row>
    <row r="47" spans="1:54" x14ac:dyDescent="0.25">
      <c r="A47" s="24">
        <f>бланки!E46</f>
        <v>44</v>
      </c>
      <c r="B47" s="24" t="str">
        <f>CONCATENATE(бланки!D46," (",бланки!C46,")")</f>
        <v>ГКОУ РД «Мазадинская СОШ Тляратинского Района» (Минобрнауки РД)</v>
      </c>
      <c r="C47" s="24">
        <f>анкеты!B45</f>
        <v>74</v>
      </c>
      <c r="D47" s="24">
        <f>COUNTIF(бланки!G46:U46,1)</f>
        <v>8</v>
      </c>
      <c r="E47" s="24">
        <f>COUNTIF(бланки!G46:U46,1)+COUNTIF(бланки!G46:U46,0)</f>
        <v>12</v>
      </c>
      <c r="F47" s="24">
        <f>COUNTIF(бланки!V46:BS46,1)</f>
        <v>44</v>
      </c>
      <c r="G47" s="24">
        <f>COUNTIF(бланки!V46:BS46,1)+COUNTIF(бланки!V46:BS46,0)</f>
        <v>44</v>
      </c>
      <c r="H47" s="24">
        <f>SUM(бланки!BT46:BY46)</f>
        <v>6</v>
      </c>
      <c r="I47" s="24">
        <f>анкеты!D45</f>
        <v>64</v>
      </c>
      <c r="J47" s="24">
        <f>анкеты!C45</f>
        <v>65</v>
      </c>
      <c r="K47" s="24">
        <f>анкеты!F45</f>
        <v>55</v>
      </c>
      <c r="L47" s="24">
        <f>анкеты!E45</f>
        <v>58</v>
      </c>
      <c r="M47" s="22">
        <f t="shared" si="0"/>
        <v>83</v>
      </c>
      <c r="N47" s="22">
        <f t="shared" si="1"/>
        <v>100</v>
      </c>
      <c r="O47" s="22">
        <f t="shared" si="2"/>
        <v>97</v>
      </c>
      <c r="P47" s="23">
        <f t="shared" si="3"/>
        <v>94</v>
      </c>
      <c r="Q47" s="24">
        <f>SUM(бланки!BZ46:CF46)</f>
        <v>5</v>
      </c>
      <c r="R47" s="24"/>
      <c r="S47" s="24"/>
      <c r="T47" s="24">
        <f>анкеты!G45</f>
        <v>58</v>
      </c>
      <c r="U47" s="24">
        <f t="shared" si="4"/>
        <v>74</v>
      </c>
      <c r="V47" s="22">
        <f t="shared" si="5"/>
        <v>100</v>
      </c>
      <c r="W47" s="22">
        <f t="shared" si="6"/>
        <v>89</v>
      </c>
      <c r="X47" s="22">
        <f t="shared" si="7"/>
        <v>78</v>
      </c>
      <c r="Y47" s="23">
        <f t="shared" si="8"/>
        <v>89</v>
      </c>
      <c r="Z47" s="24">
        <f>SUM(бланки!CE46:CI46)</f>
        <v>0</v>
      </c>
      <c r="AA47" s="24">
        <f>SUM(бланки!CJ46:CO46)</f>
        <v>0</v>
      </c>
      <c r="AB47" s="24">
        <f>анкеты!I45</f>
        <v>9</v>
      </c>
      <c r="AC47" s="24">
        <f>анкеты!H45</f>
        <v>13</v>
      </c>
      <c r="AD47" s="22">
        <f t="shared" si="9"/>
        <v>0</v>
      </c>
      <c r="AE47" s="22">
        <f t="shared" si="10"/>
        <v>0</v>
      </c>
      <c r="AF47" s="12">
        <f t="shared" si="11"/>
        <v>69.230769230769226</v>
      </c>
      <c r="AG47" s="23">
        <f t="shared" si="12"/>
        <v>21</v>
      </c>
      <c r="AH47" s="24">
        <f>анкеты!J45</f>
        <v>73</v>
      </c>
      <c r="AI47" s="24">
        <f t="shared" si="13"/>
        <v>74</v>
      </c>
      <c r="AJ47" s="24">
        <f>анкеты!K45</f>
        <v>71</v>
      </c>
      <c r="AK47" s="24">
        <f t="shared" si="14"/>
        <v>74</v>
      </c>
      <c r="AL47" s="24">
        <f>анкеты!M45</f>
        <v>59</v>
      </c>
      <c r="AM47" s="24">
        <f>анкеты!L45</f>
        <v>61</v>
      </c>
      <c r="AN47" s="22">
        <f t="shared" si="15"/>
        <v>99</v>
      </c>
      <c r="AO47" s="22">
        <f t="shared" si="16"/>
        <v>96</v>
      </c>
      <c r="AP47" s="22">
        <f t="shared" si="17"/>
        <v>97</v>
      </c>
      <c r="AQ47" s="23">
        <f t="shared" si="18"/>
        <v>97</v>
      </c>
      <c r="AR47" s="24">
        <f>анкеты!N45</f>
        <v>73</v>
      </c>
      <c r="AS47" s="24">
        <f t="shared" si="19"/>
        <v>74</v>
      </c>
      <c r="AT47" s="24">
        <f>анкеты!O45</f>
        <v>74</v>
      </c>
      <c r="AU47" s="24">
        <f t="shared" si="20"/>
        <v>74</v>
      </c>
      <c r="AV47" s="24">
        <f>анкеты!P45</f>
        <v>74</v>
      </c>
      <c r="AW47" s="24">
        <f t="shared" si="21"/>
        <v>74</v>
      </c>
      <c r="AX47" s="22">
        <f t="shared" si="22"/>
        <v>99</v>
      </c>
      <c r="AY47" s="22">
        <f t="shared" si="23"/>
        <v>100</v>
      </c>
      <c r="AZ47" s="22">
        <f t="shared" si="24"/>
        <v>100</v>
      </c>
      <c r="BA47" s="23">
        <f t="shared" si="25"/>
        <v>100</v>
      </c>
      <c r="BB47" s="24">
        <f t="shared" si="26"/>
        <v>80.2</v>
      </c>
    </row>
    <row r="48" spans="1:54" x14ac:dyDescent="0.25">
      <c r="A48" s="24">
        <f>бланки!E47</f>
        <v>45</v>
      </c>
      <c r="B48" s="24" t="str">
        <f>CONCATENATE(бланки!D47," (",бланки!C47,")")</f>
        <v>ГКОУ РД «Рцдоди» (Минобрнауки РД)</v>
      </c>
      <c r="C48" s="24">
        <f>анкеты!B46</f>
        <v>230</v>
      </c>
      <c r="D48" s="24">
        <f>COUNTIF(бланки!G47:U47,1)</f>
        <v>11</v>
      </c>
      <c r="E48" s="24">
        <f>COUNTIF(бланки!G47:U47,1)+COUNTIF(бланки!G47:U47,0)</f>
        <v>12</v>
      </c>
      <c r="F48" s="24">
        <f>COUNTIF(бланки!V47:BS47,1)</f>
        <v>44</v>
      </c>
      <c r="G48" s="24">
        <f>COUNTIF(бланки!V47:BS47,1)+COUNTIF(бланки!V47:BS47,0)</f>
        <v>44</v>
      </c>
      <c r="H48" s="24">
        <f>SUM(бланки!BT47:BY47)</f>
        <v>6</v>
      </c>
      <c r="I48" s="24">
        <f>анкеты!D46</f>
        <v>139</v>
      </c>
      <c r="J48" s="24">
        <f>анкеты!C46</f>
        <v>141</v>
      </c>
      <c r="K48" s="24">
        <f>анкеты!F46</f>
        <v>122</v>
      </c>
      <c r="L48" s="24">
        <f>анкеты!E46</f>
        <v>127</v>
      </c>
      <c r="M48" s="22">
        <f t="shared" si="0"/>
        <v>96</v>
      </c>
      <c r="N48" s="22">
        <f t="shared" si="1"/>
        <v>100</v>
      </c>
      <c r="O48" s="22">
        <f t="shared" si="2"/>
        <v>97</v>
      </c>
      <c r="P48" s="23">
        <f t="shared" si="3"/>
        <v>98</v>
      </c>
      <c r="Q48" s="24">
        <f>SUM(бланки!BZ47:CF47)</f>
        <v>6</v>
      </c>
      <c r="R48" s="24"/>
      <c r="S48" s="24"/>
      <c r="T48" s="24">
        <f>анкеты!G46</f>
        <v>213</v>
      </c>
      <c r="U48" s="24">
        <f t="shared" si="4"/>
        <v>230</v>
      </c>
      <c r="V48" s="22">
        <f t="shared" si="5"/>
        <v>100</v>
      </c>
      <c r="W48" s="22">
        <f t="shared" si="6"/>
        <v>96</v>
      </c>
      <c r="X48" s="22">
        <f t="shared" si="7"/>
        <v>93</v>
      </c>
      <c r="Y48" s="23">
        <f t="shared" si="8"/>
        <v>96</v>
      </c>
      <c r="Z48" s="24">
        <f>SUM(бланки!CE47:CI47)</f>
        <v>1</v>
      </c>
      <c r="AA48" s="24">
        <f>SUM(бланки!CJ47:CO47)</f>
        <v>3</v>
      </c>
      <c r="AB48" s="24">
        <f>анкеты!I46</f>
        <v>178</v>
      </c>
      <c r="AC48" s="24">
        <f>анкеты!H46</f>
        <v>189</v>
      </c>
      <c r="AD48" s="22">
        <f t="shared" si="9"/>
        <v>20</v>
      </c>
      <c r="AE48" s="22">
        <f t="shared" si="10"/>
        <v>60</v>
      </c>
      <c r="AF48" s="12">
        <f t="shared" si="11"/>
        <v>94.179894179894177</v>
      </c>
      <c r="AG48" s="23">
        <f t="shared" si="12"/>
        <v>58</v>
      </c>
      <c r="AH48" s="24">
        <f>анкеты!J46</f>
        <v>223</v>
      </c>
      <c r="AI48" s="24">
        <f t="shared" si="13"/>
        <v>230</v>
      </c>
      <c r="AJ48" s="24">
        <f>анкеты!K46</f>
        <v>228</v>
      </c>
      <c r="AK48" s="24">
        <f t="shared" si="14"/>
        <v>230</v>
      </c>
      <c r="AL48" s="24">
        <f>анкеты!M46</f>
        <v>174</v>
      </c>
      <c r="AM48" s="24">
        <f>анкеты!L46</f>
        <v>178</v>
      </c>
      <c r="AN48" s="22">
        <f t="shared" si="15"/>
        <v>97</v>
      </c>
      <c r="AO48" s="22">
        <f t="shared" si="16"/>
        <v>99</v>
      </c>
      <c r="AP48" s="22">
        <f t="shared" si="17"/>
        <v>98</v>
      </c>
      <c r="AQ48" s="23">
        <f t="shared" si="18"/>
        <v>98</v>
      </c>
      <c r="AR48" s="24">
        <f>анкеты!N46</f>
        <v>219</v>
      </c>
      <c r="AS48" s="24">
        <f t="shared" si="19"/>
        <v>230</v>
      </c>
      <c r="AT48" s="24">
        <f>анкеты!O46</f>
        <v>225</v>
      </c>
      <c r="AU48" s="24">
        <f t="shared" si="20"/>
        <v>230</v>
      </c>
      <c r="AV48" s="24">
        <f>анкеты!P46</f>
        <v>221</v>
      </c>
      <c r="AW48" s="24">
        <f t="shared" si="21"/>
        <v>230</v>
      </c>
      <c r="AX48" s="22">
        <f t="shared" si="22"/>
        <v>95</v>
      </c>
      <c r="AY48" s="22">
        <f t="shared" si="23"/>
        <v>98</v>
      </c>
      <c r="AZ48" s="22">
        <f t="shared" si="24"/>
        <v>96</v>
      </c>
      <c r="BA48" s="23">
        <f t="shared" si="25"/>
        <v>96</v>
      </c>
      <c r="BB48" s="24">
        <f t="shared" si="26"/>
        <v>89.2</v>
      </c>
    </row>
    <row r="49" spans="1:54" x14ac:dyDescent="0.25">
      <c r="A49" s="24">
        <f>бланки!E48</f>
        <v>46</v>
      </c>
      <c r="B49" s="24" t="str">
        <f>CONCATENATE(бланки!D48," (",бланки!C48,")")</f>
        <v>ГКОУ РД «Джурмутская СОШ Тляратинского Района» (Минобрнауки РД)</v>
      </c>
      <c r="C49" s="24">
        <f>анкеты!B47</f>
        <v>115</v>
      </c>
      <c r="D49" s="24">
        <f>COUNTIF(бланки!G48:U48,1)</f>
        <v>14</v>
      </c>
      <c r="E49" s="24">
        <f>COUNTIF(бланки!G48:U48,1)+COUNTIF(бланки!G48:U48,0)</f>
        <v>14</v>
      </c>
      <c r="F49" s="24">
        <f>COUNTIF(бланки!V48:BS48,1)</f>
        <v>44</v>
      </c>
      <c r="G49" s="24">
        <f>COUNTIF(бланки!V48:BS48,1)+COUNTIF(бланки!V48:BS48,0)</f>
        <v>44</v>
      </c>
      <c r="H49" s="24">
        <f>SUM(бланки!BT48:BY48)</f>
        <v>6</v>
      </c>
      <c r="I49" s="24">
        <f>анкеты!D47</f>
        <v>77</v>
      </c>
      <c r="J49" s="24">
        <f>анкеты!C47</f>
        <v>79</v>
      </c>
      <c r="K49" s="24">
        <f>анкеты!F47</f>
        <v>48</v>
      </c>
      <c r="L49" s="24">
        <f>анкеты!E47</f>
        <v>49</v>
      </c>
      <c r="M49" s="22">
        <f t="shared" si="0"/>
        <v>100</v>
      </c>
      <c r="N49" s="22">
        <f t="shared" si="1"/>
        <v>100</v>
      </c>
      <c r="O49" s="22">
        <f t="shared" si="2"/>
        <v>98</v>
      </c>
      <c r="P49" s="23">
        <f t="shared" si="3"/>
        <v>99</v>
      </c>
      <c r="Q49" s="24">
        <f>SUM(бланки!BZ48:CF48)</f>
        <v>5</v>
      </c>
      <c r="R49" s="24"/>
      <c r="S49" s="24"/>
      <c r="T49" s="24">
        <f>анкеты!G47</f>
        <v>103</v>
      </c>
      <c r="U49" s="24">
        <f t="shared" si="4"/>
        <v>115</v>
      </c>
      <c r="V49" s="22">
        <f t="shared" si="5"/>
        <v>100</v>
      </c>
      <c r="W49" s="22">
        <f t="shared" si="6"/>
        <v>95</v>
      </c>
      <c r="X49" s="22">
        <f t="shared" si="7"/>
        <v>90</v>
      </c>
      <c r="Y49" s="23">
        <f t="shared" si="8"/>
        <v>95</v>
      </c>
      <c r="Z49" s="24">
        <f>SUM(бланки!CE48:CI48)</f>
        <v>2</v>
      </c>
      <c r="AA49" s="24">
        <f>SUM(бланки!CJ48:CO48)</f>
        <v>6</v>
      </c>
      <c r="AB49" s="24">
        <f>анкеты!I47</f>
        <v>9</v>
      </c>
      <c r="AC49" s="24">
        <f>анкеты!H47</f>
        <v>12</v>
      </c>
      <c r="AD49" s="22">
        <f t="shared" si="9"/>
        <v>40</v>
      </c>
      <c r="AE49" s="22">
        <f t="shared" si="10"/>
        <v>100</v>
      </c>
      <c r="AF49" s="12">
        <f t="shared" si="11"/>
        <v>75</v>
      </c>
      <c r="AG49" s="23">
        <f t="shared" si="12"/>
        <v>75</v>
      </c>
      <c r="AH49" s="24">
        <f>анкеты!J47</f>
        <v>106</v>
      </c>
      <c r="AI49" s="24">
        <f t="shared" si="13"/>
        <v>115</v>
      </c>
      <c r="AJ49" s="24">
        <f>анкеты!K47</f>
        <v>107</v>
      </c>
      <c r="AK49" s="24">
        <f t="shared" si="14"/>
        <v>115</v>
      </c>
      <c r="AL49" s="24">
        <f>анкеты!M47</f>
        <v>65</v>
      </c>
      <c r="AM49" s="24">
        <f>анкеты!L47</f>
        <v>70</v>
      </c>
      <c r="AN49" s="22">
        <f t="shared" si="15"/>
        <v>92</v>
      </c>
      <c r="AO49" s="22">
        <f t="shared" si="16"/>
        <v>93</v>
      </c>
      <c r="AP49" s="22">
        <f t="shared" si="17"/>
        <v>93</v>
      </c>
      <c r="AQ49" s="23">
        <f t="shared" si="18"/>
        <v>93</v>
      </c>
      <c r="AR49" s="24">
        <f>анкеты!N47</f>
        <v>101</v>
      </c>
      <c r="AS49" s="24">
        <f t="shared" si="19"/>
        <v>115</v>
      </c>
      <c r="AT49" s="24">
        <f>анкеты!O47</f>
        <v>101</v>
      </c>
      <c r="AU49" s="24">
        <f t="shared" si="20"/>
        <v>115</v>
      </c>
      <c r="AV49" s="24">
        <f>анкеты!P47</f>
        <v>101</v>
      </c>
      <c r="AW49" s="24">
        <f t="shared" si="21"/>
        <v>115</v>
      </c>
      <c r="AX49" s="22">
        <f t="shared" si="22"/>
        <v>88</v>
      </c>
      <c r="AY49" s="22">
        <f t="shared" si="23"/>
        <v>88</v>
      </c>
      <c r="AZ49" s="22">
        <f t="shared" si="24"/>
        <v>88</v>
      </c>
      <c r="BA49" s="23">
        <f t="shared" si="25"/>
        <v>88</v>
      </c>
      <c r="BB49" s="24">
        <f t="shared" si="26"/>
        <v>90</v>
      </c>
    </row>
    <row r="50" spans="1:54" x14ac:dyDescent="0.25">
      <c r="A50" s="24">
        <f>бланки!E49</f>
        <v>47</v>
      </c>
      <c r="B50" s="24" t="str">
        <f>CONCATENATE(бланки!D49," (",бланки!C49,")")</f>
        <v>ГКОУ РД «Дахадаевская ООШ Тляратинского Района» (Минобрнауки РД)</v>
      </c>
      <c r="C50" s="24">
        <f>анкеты!B48</f>
        <v>37</v>
      </c>
      <c r="D50" s="24">
        <f>COUNTIF(бланки!G49:U49,1)</f>
        <v>12</v>
      </c>
      <c r="E50" s="24">
        <f>COUNTIF(бланки!G49:U49,1)+COUNTIF(бланки!G49:U49,0)</f>
        <v>12</v>
      </c>
      <c r="F50" s="24">
        <f>COUNTIF(бланки!V49:BS49,1)</f>
        <v>44</v>
      </c>
      <c r="G50" s="24">
        <f>COUNTIF(бланки!V49:BS49,1)+COUNTIF(бланки!V49:BS49,0)</f>
        <v>44</v>
      </c>
      <c r="H50" s="24">
        <f>SUM(бланки!BT49:BY49)</f>
        <v>6</v>
      </c>
      <c r="I50" s="24">
        <f>анкеты!D48</f>
        <v>25</v>
      </c>
      <c r="J50" s="24">
        <f>анкеты!C48</f>
        <v>25</v>
      </c>
      <c r="K50" s="24">
        <f>анкеты!F48</f>
        <v>20</v>
      </c>
      <c r="L50" s="24">
        <f>анкеты!E48</f>
        <v>21</v>
      </c>
      <c r="M50" s="22">
        <f t="shared" si="0"/>
        <v>100</v>
      </c>
      <c r="N50" s="22">
        <f t="shared" si="1"/>
        <v>100</v>
      </c>
      <c r="O50" s="22">
        <f t="shared" si="2"/>
        <v>98</v>
      </c>
      <c r="P50" s="23">
        <f t="shared" si="3"/>
        <v>99</v>
      </c>
      <c r="Q50" s="24">
        <f>SUM(бланки!BZ49:CF49)</f>
        <v>3</v>
      </c>
      <c r="R50" s="24"/>
      <c r="S50" s="24"/>
      <c r="T50" s="24">
        <f>анкеты!G48</f>
        <v>30</v>
      </c>
      <c r="U50" s="24">
        <f t="shared" si="4"/>
        <v>37</v>
      </c>
      <c r="V50" s="22">
        <f t="shared" si="5"/>
        <v>60</v>
      </c>
      <c r="W50" s="22">
        <f t="shared" si="6"/>
        <v>70</v>
      </c>
      <c r="X50" s="22">
        <f t="shared" si="7"/>
        <v>81</v>
      </c>
      <c r="Y50" s="23">
        <f t="shared" si="8"/>
        <v>70</v>
      </c>
      <c r="Z50" s="24">
        <f>SUM(бланки!CE49:CI49)</f>
        <v>0</v>
      </c>
      <c r="AA50" s="24">
        <f>SUM(бланки!CJ49:CO49)</f>
        <v>3</v>
      </c>
      <c r="AB50" s="24">
        <f>анкеты!I48</f>
        <v>4</v>
      </c>
      <c r="AC50" s="24">
        <f>анкеты!H48</f>
        <v>6</v>
      </c>
      <c r="AD50" s="22">
        <f t="shared" si="9"/>
        <v>0</v>
      </c>
      <c r="AE50" s="22">
        <f t="shared" si="10"/>
        <v>60</v>
      </c>
      <c r="AF50" s="12">
        <f t="shared" si="11"/>
        <v>66.666666666666671</v>
      </c>
      <c r="AG50" s="23">
        <f t="shared" si="12"/>
        <v>44</v>
      </c>
      <c r="AH50" s="24">
        <f>анкеты!J48</f>
        <v>37</v>
      </c>
      <c r="AI50" s="24">
        <f t="shared" si="13"/>
        <v>37</v>
      </c>
      <c r="AJ50" s="24">
        <f>анкеты!K48</f>
        <v>37</v>
      </c>
      <c r="AK50" s="24">
        <f t="shared" si="14"/>
        <v>37</v>
      </c>
      <c r="AL50" s="24">
        <f>анкеты!M48</f>
        <v>22</v>
      </c>
      <c r="AM50" s="24">
        <f>анкеты!L48</f>
        <v>23</v>
      </c>
      <c r="AN50" s="22">
        <f t="shared" si="15"/>
        <v>100</v>
      </c>
      <c r="AO50" s="22">
        <f t="shared" si="16"/>
        <v>100</v>
      </c>
      <c r="AP50" s="22">
        <f t="shared" si="17"/>
        <v>96</v>
      </c>
      <c r="AQ50" s="23">
        <f t="shared" si="18"/>
        <v>99</v>
      </c>
      <c r="AR50" s="24">
        <f>анкеты!N48</f>
        <v>35</v>
      </c>
      <c r="AS50" s="24">
        <f t="shared" si="19"/>
        <v>37</v>
      </c>
      <c r="AT50" s="24">
        <f>анкеты!O48</f>
        <v>34</v>
      </c>
      <c r="AU50" s="24">
        <f t="shared" si="20"/>
        <v>37</v>
      </c>
      <c r="AV50" s="24">
        <f>анкеты!P48</f>
        <v>34</v>
      </c>
      <c r="AW50" s="24">
        <f t="shared" si="21"/>
        <v>37</v>
      </c>
      <c r="AX50" s="22">
        <f t="shared" si="22"/>
        <v>95</v>
      </c>
      <c r="AY50" s="22">
        <f t="shared" si="23"/>
        <v>92</v>
      </c>
      <c r="AZ50" s="22">
        <f t="shared" si="24"/>
        <v>92</v>
      </c>
      <c r="BA50" s="23">
        <f t="shared" si="25"/>
        <v>93</v>
      </c>
      <c r="BB50" s="24">
        <f t="shared" si="26"/>
        <v>81</v>
      </c>
    </row>
    <row r="51" spans="1:54" x14ac:dyDescent="0.25">
      <c r="A51" s="24">
        <f>бланки!E50</f>
        <v>48</v>
      </c>
      <c r="B51" s="24" t="str">
        <f>CONCATENATE(бланки!D50," (",бланки!C50,")")</f>
        <v>ГКОУ РД «ОРДжоникидзевская ООШ Тляратинского Района» (Минобрнауки РД)</v>
      </c>
      <c r="C51" s="24">
        <f>анкеты!B49</f>
        <v>30</v>
      </c>
      <c r="D51" s="24">
        <f>COUNTIF(бланки!G50:U50,1)</f>
        <v>11</v>
      </c>
      <c r="E51" s="24">
        <f>COUNTIF(бланки!G50:U50,1)+COUNTIF(бланки!G50:U50,0)</f>
        <v>12</v>
      </c>
      <c r="F51" s="24">
        <f>COUNTIF(бланки!V50:BS50,1)</f>
        <v>34</v>
      </c>
      <c r="G51" s="24">
        <f>COUNTIF(бланки!V50:BS50,1)+COUNTIF(бланки!V50:BS50,0)</f>
        <v>40</v>
      </c>
      <c r="H51" s="24">
        <f>SUM(бланки!BT50:BY50)</f>
        <v>5</v>
      </c>
      <c r="I51" s="24">
        <f>анкеты!D49</f>
        <v>24</v>
      </c>
      <c r="J51" s="24">
        <f>анкеты!C49</f>
        <v>24</v>
      </c>
      <c r="K51" s="24">
        <f>анкеты!F49</f>
        <v>21</v>
      </c>
      <c r="L51" s="24">
        <f>анкеты!E49</f>
        <v>22</v>
      </c>
      <c r="M51" s="22">
        <f t="shared" si="0"/>
        <v>88</v>
      </c>
      <c r="N51" s="22">
        <f t="shared" si="1"/>
        <v>100</v>
      </c>
      <c r="O51" s="22">
        <f t="shared" si="2"/>
        <v>98</v>
      </c>
      <c r="P51" s="23">
        <f t="shared" si="3"/>
        <v>96</v>
      </c>
      <c r="Q51" s="24">
        <f>SUM(бланки!BZ50:CF50)</f>
        <v>4</v>
      </c>
      <c r="R51" s="24"/>
      <c r="S51" s="24"/>
      <c r="T51" s="24">
        <f>анкеты!G49</f>
        <v>28</v>
      </c>
      <c r="U51" s="24">
        <f t="shared" si="4"/>
        <v>30</v>
      </c>
      <c r="V51" s="22">
        <f t="shared" si="5"/>
        <v>80</v>
      </c>
      <c r="W51" s="22">
        <f t="shared" si="6"/>
        <v>86</v>
      </c>
      <c r="X51" s="22">
        <f t="shared" si="7"/>
        <v>93</v>
      </c>
      <c r="Y51" s="23">
        <f t="shared" si="8"/>
        <v>86</v>
      </c>
      <c r="Z51" s="24">
        <f>SUM(бланки!CE50:CI50)</f>
        <v>0</v>
      </c>
      <c r="AA51" s="24">
        <f>SUM(бланки!CJ50:CO50)</f>
        <v>2</v>
      </c>
      <c r="AB51" s="24">
        <f>анкеты!I49</f>
        <v>5</v>
      </c>
      <c r="AC51" s="24">
        <f>анкеты!H49</f>
        <v>7</v>
      </c>
      <c r="AD51" s="22">
        <f t="shared" si="9"/>
        <v>0</v>
      </c>
      <c r="AE51" s="22">
        <f t="shared" si="10"/>
        <v>40</v>
      </c>
      <c r="AF51" s="12">
        <f t="shared" si="11"/>
        <v>71.428571428571431</v>
      </c>
      <c r="AG51" s="23">
        <f t="shared" si="12"/>
        <v>37</v>
      </c>
      <c r="AH51" s="24">
        <f>анкеты!J49</f>
        <v>30</v>
      </c>
      <c r="AI51" s="24">
        <f t="shared" si="13"/>
        <v>30</v>
      </c>
      <c r="AJ51" s="24">
        <f>анкеты!K49</f>
        <v>30</v>
      </c>
      <c r="AK51" s="24">
        <f t="shared" si="14"/>
        <v>30</v>
      </c>
      <c r="AL51" s="24">
        <f>анкеты!M49</f>
        <v>27</v>
      </c>
      <c r="AM51" s="24">
        <f>анкеты!L49</f>
        <v>28</v>
      </c>
      <c r="AN51" s="22">
        <f t="shared" si="15"/>
        <v>100</v>
      </c>
      <c r="AO51" s="22">
        <f t="shared" si="16"/>
        <v>100</v>
      </c>
      <c r="AP51" s="22">
        <f t="shared" si="17"/>
        <v>96</v>
      </c>
      <c r="AQ51" s="23">
        <f t="shared" si="18"/>
        <v>99</v>
      </c>
      <c r="AR51" s="24">
        <f>анкеты!N49</f>
        <v>25</v>
      </c>
      <c r="AS51" s="24">
        <f t="shared" si="19"/>
        <v>30</v>
      </c>
      <c r="AT51" s="24">
        <f>анкеты!O49</f>
        <v>23</v>
      </c>
      <c r="AU51" s="24">
        <f t="shared" si="20"/>
        <v>30</v>
      </c>
      <c r="AV51" s="24">
        <f>анкеты!P49</f>
        <v>27</v>
      </c>
      <c r="AW51" s="24">
        <f t="shared" si="21"/>
        <v>30</v>
      </c>
      <c r="AX51" s="22">
        <f t="shared" si="22"/>
        <v>83</v>
      </c>
      <c r="AY51" s="22">
        <f t="shared" si="23"/>
        <v>77</v>
      </c>
      <c r="AZ51" s="22">
        <f t="shared" si="24"/>
        <v>90</v>
      </c>
      <c r="BA51" s="23">
        <f t="shared" si="25"/>
        <v>82</v>
      </c>
      <c r="BB51" s="24">
        <f t="shared" si="26"/>
        <v>80</v>
      </c>
    </row>
    <row r="52" spans="1:54" x14ac:dyDescent="0.25">
      <c r="A52" s="24">
        <f>бланки!E51</f>
        <v>49</v>
      </c>
      <c r="B52" s="24" t="str">
        <f>CONCATENATE(бланки!D51," (",бланки!C51,")")</f>
        <v>ГКОУ РД «Акаринская ООШ» (Минобрнауки РД)</v>
      </c>
      <c r="C52" s="24">
        <f>анкеты!B50</f>
        <v>14</v>
      </c>
      <c r="D52" s="24">
        <f>COUNTIF(бланки!G51:U51,1)</f>
        <v>12</v>
      </c>
      <c r="E52" s="24">
        <f>COUNTIF(бланки!G51:U51,1)+COUNTIF(бланки!G51:U51,0)</f>
        <v>12</v>
      </c>
      <c r="F52" s="24">
        <f>COUNTIF(бланки!V51:BS51,1)</f>
        <v>43</v>
      </c>
      <c r="G52" s="24">
        <f>COUNTIF(бланки!V51:BS51,1)+COUNTIF(бланки!V51:BS51,0)</f>
        <v>43</v>
      </c>
      <c r="H52" s="24">
        <f>SUM(бланки!BT51:BY51)</f>
        <v>3</v>
      </c>
      <c r="I52" s="24">
        <f>анкеты!D50</f>
        <v>13</v>
      </c>
      <c r="J52" s="24">
        <f>анкеты!C50</f>
        <v>13</v>
      </c>
      <c r="K52" s="24">
        <f>анкеты!F50</f>
        <v>6</v>
      </c>
      <c r="L52" s="24">
        <f>анкеты!E50</f>
        <v>6</v>
      </c>
      <c r="M52" s="22">
        <f t="shared" si="0"/>
        <v>100</v>
      </c>
      <c r="N52" s="22">
        <f t="shared" si="1"/>
        <v>90</v>
      </c>
      <c r="O52" s="22">
        <f t="shared" si="2"/>
        <v>100</v>
      </c>
      <c r="P52" s="23">
        <f t="shared" si="3"/>
        <v>97</v>
      </c>
      <c r="Q52" s="24">
        <f>SUM(бланки!BZ51:CF51)</f>
        <v>3</v>
      </c>
      <c r="R52" s="24"/>
      <c r="S52" s="24"/>
      <c r="T52" s="24">
        <f>анкеты!G50</f>
        <v>14</v>
      </c>
      <c r="U52" s="24">
        <f t="shared" si="4"/>
        <v>14</v>
      </c>
      <c r="V52" s="22">
        <f t="shared" si="5"/>
        <v>60</v>
      </c>
      <c r="W52" s="22">
        <f t="shared" si="6"/>
        <v>80</v>
      </c>
      <c r="X52" s="22">
        <f t="shared" si="7"/>
        <v>100</v>
      </c>
      <c r="Y52" s="23">
        <f t="shared" si="8"/>
        <v>80</v>
      </c>
      <c r="Z52" s="24">
        <f>SUM(бланки!CE51:CI51)</f>
        <v>0</v>
      </c>
      <c r="AA52" s="24">
        <f>SUM(бланки!CJ51:CO51)</f>
        <v>1</v>
      </c>
      <c r="AB52" s="24">
        <f>анкеты!I50</f>
        <v>1</v>
      </c>
      <c r="AC52" s="24">
        <f>анкеты!H50</f>
        <v>2</v>
      </c>
      <c r="AD52" s="22">
        <f t="shared" si="9"/>
        <v>0</v>
      </c>
      <c r="AE52" s="22">
        <f t="shared" si="10"/>
        <v>20</v>
      </c>
      <c r="AF52" s="12">
        <f t="shared" si="11"/>
        <v>50</v>
      </c>
      <c r="AG52" s="23">
        <f t="shared" si="12"/>
        <v>23</v>
      </c>
      <c r="AH52" s="24">
        <f>анкеты!J50</f>
        <v>13</v>
      </c>
      <c r="AI52" s="24">
        <f t="shared" si="13"/>
        <v>14</v>
      </c>
      <c r="AJ52" s="24">
        <f>анкеты!K50</f>
        <v>13</v>
      </c>
      <c r="AK52" s="24">
        <f t="shared" si="14"/>
        <v>14</v>
      </c>
      <c r="AL52" s="24">
        <f>анкеты!M50</f>
        <v>7</v>
      </c>
      <c r="AM52" s="24">
        <f>анкеты!L50</f>
        <v>7</v>
      </c>
      <c r="AN52" s="22">
        <f t="shared" si="15"/>
        <v>93</v>
      </c>
      <c r="AO52" s="22">
        <f t="shared" si="16"/>
        <v>93</v>
      </c>
      <c r="AP52" s="22">
        <f t="shared" si="17"/>
        <v>100</v>
      </c>
      <c r="AQ52" s="23">
        <f t="shared" si="18"/>
        <v>94</v>
      </c>
      <c r="AR52" s="24">
        <f>анкеты!N50</f>
        <v>13</v>
      </c>
      <c r="AS52" s="24">
        <f t="shared" si="19"/>
        <v>14</v>
      </c>
      <c r="AT52" s="24">
        <f>анкеты!O50</f>
        <v>13</v>
      </c>
      <c r="AU52" s="24">
        <f t="shared" si="20"/>
        <v>14</v>
      </c>
      <c r="AV52" s="24">
        <f>анкеты!P50</f>
        <v>13</v>
      </c>
      <c r="AW52" s="24">
        <f t="shared" si="21"/>
        <v>14</v>
      </c>
      <c r="AX52" s="22">
        <f t="shared" si="22"/>
        <v>93</v>
      </c>
      <c r="AY52" s="22">
        <f t="shared" si="23"/>
        <v>93</v>
      </c>
      <c r="AZ52" s="22">
        <f t="shared" si="24"/>
        <v>93</v>
      </c>
      <c r="BA52" s="23">
        <f t="shared" si="25"/>
        <v>93</v>
      </c>
      <c r="BB52" s="24">
        <f t="shared" si="26"/>
        <v>77.400000000000006</v>
      </c>
    </row>
    <row r="53" spans="1:54" x14ac:dyDescent="0.25">
      <c r="A53" s="24">
        <f>бланки!E52</f>
        <v>50</v>
      </c>
      <c r="B53" s="24" t="str">
        <f>CONCATENATE(бланки!D52," (",бланки!C52,")")</f>
        <v>ГКОУ РД «Сангарская СОШ Лакского Района» (Минобрнауки РД)</v>
      </c>
      <c r="C53" s="24">
        <f>анкеты!B51</f>
        <v>39</v>
      </c>
      <c r="D53" s="24">
        <f>COUNTIF(бланки!G52:U52,1)</f>
        <v>11</v>
      </c>
      <c r="E53" s="24">
        <f>COUNTIF(бланки!G52:U52,1)+COUNTIF(бланки!G52:U52,0)</f>
        <v>13</v>
      </c>
      <c r="F53" s="24">
        <f>COUNTIF(бланки!V52:BS52,1)</f>
        <v>43</v>
      </c>
      <c r="G53" s="24">
        <f>COUNTIF(бланки!V52:BS52,1)+COUNTIF(бланки!V52:BS52,0)</f>
        <v>44</v>
      </c>
      <c r="H53" s="24">
        <f>SUM(бланки!BT52:BY52)</f>
        <v>5</v>
      </c>
      <c r="I53" s="24">
        <f>анкеты!D51</f>
        <v>26</v>
      </c>
      <c r="J53" s="24">
        <f>анкеты!C51</f>
        <v>33</v>
      </c>
      <c r="K53" s="24">
        <f>анкеты!F51</f>
        <v>24</v>
      </c>
      <c r="L53" s="24">
        <f>анкеты!E51</f>
        <v>26</v>
      </c>
      <c r="M53" s="22">
        <f t="shared" si="0"/>
        <v>91</v>
      </c>
      <c r="N53" s="22">
        <f t="shared" si="1"/>
        <v>100</v>
      </c>
      <c r="O53" s="22">
        <f t="shared" si="2"/>
        <v>86</v>
      </c>
      <c r="P53" s="23">
        <f t="shared" si="3"/>
        <v>92</v>
      </c>
      <c r="Q53" s="24">
        <f>SUM(бланки!BZ52:CF52)</f>
        <v>6</v>
      </c>
      <c r="R53" s="24"/>
      <c r="S53" s="24"/>
      <c r="T53" s="24">
        <f>анкеты!G51</f>
        <v>36</v>
      </c>
      <c r="U53" s="24">
        <f t="shared" si="4"/>
        <v>39</v>
      </c>
      <c r="V53" s="22">
        <f t="shared" si="5"/>
        <v>100</v>
      </c>
      <c r="W53" s="22">
        <f t="shared" si="6"/>
        <v>96</v>
      </c>
      <c r="X53" s="22">
        <f t="shared" si="7"/>
        <v>92</v>
      </c>
      <c r="Y53" s="23">
        <f t="shared" si="8"/>
        <v>96</v>
      </c>
      <c r="Z53" s="24">
        <f>SUM(бланки!CE52:CI52)</f>
        <v>2</v>
      </c>
      <c r="AA53" s="24">
        <f>SUM(бланки!CJ52:CO52)</f>
        <v>1</v>
      </c>
      <c r="AB53" s="24">
        <f>анкеты!I51</f>
        <v>5</v>
      </c>
      <c r="AC53" s="24">
        <f>анкеты!H51</f>
        <v>7</v>
      </c>
      <c r="AD53" s="22">
        <f t="shared" si="9"/>
        <v>40</v>
      </c>
      <c r="AE53" s="22">
        <f t="shared" si="10"/>
        <v>20</v>
      </c>
      <c r="AF53" s="12">
        <f t="shared" si="11"/>
        <v>71.428571428571431</v>
      </c>
      <c r="AG53" s="23">
        <f t="shared" si="12"/>
        <v>41</v>
      </c>
      <c r="AH53" s="24">
        <f>анкеты!J51</f>
        <v>39</v>
      </c>
      <c r="AI53" s="24">
        <f t="shared" si="13"/>
        <v>39</v>
      </c>
      <c r="AJ53" s="24">
        <f>анкеты!K51</f>
        <v>39</v>
      </c>
      <c r="AK53" s="24">
        <f t="shared" si="14"/>
        <v>39</v>
      </c>
      <c r="AL53" s="24">
        <f>анкеты!M51</f>
        <v>24</v>
      </c>
      <c r="AM53" s="24">
        <f>анкеты!L51</f>
        <v>26</v>
      </c>
      <c r="AN53" s="22">
        <f t="shared" si="15"/>
        <v>100</v>
      </c>
      <c r="AO53" s="22">
        <f t="shared" si="16"/>
        <v>100</v>
      </c>
      <c r="AP53" s="22">
        <f t="shared" si="17"/>
        <v>92</v>
      </c>
      <c r="AQ53" s="23">
        <f t="shared" si="18"/>
        <v>98</v>
      </c>
      <c r="AR53" s="24">
        <f>анкеты!N51</f>
        <v>33</v>
      </c>
      <c r="AS53" s="24">
        <f t="shared" si="19"/>
        <v>39</v>
      </c>
      <c r="AT53" s="24">
        <f>анкеты!O51</f>
        <v>34</v>
      </c>
      <c r="AU53" s="24">
        <f t="shared" si="20"/>
        <v>39</v>
      </c>
      <c r="AV53" s="24">
        <f>анкеты!P51</f>
        <v>33</v>
      </c>
      <c r="AW53" s="24">
        <f t="shared" si="21"/>
        <v>39</v>
      </c>
      <c r="AX53" s="22">
        <f t="shared" si="22"/>
        <v>85</v>
      </c>
      <c r="AY53" s="22">
        <f t="shared" si="23"/>
        <v>87</v>
      </c>
      <c r="AZ53" s="22">
        <f t="shared" si="24"/>
        <v>85</v>
      </c>
      <c r="BA53" s="23">
        <f t="shared" si="25"/>
        <v>86</v>
      </c>
      <c r="BB53" s="24">
        <f t="shared" si="26"/>
        <v>82.6</v>
      </c>
    </row>
    <row r="54" spans="1:54" x14ac:dyDescent="0.25">
      <c r="A54" s="24">
        <f>бланки!E53</f>
        <v>51</v>
      </c>
      <c r="B54" s="24" t="str">
        <f>CONCATENATE(бланки!D53," (",бланки!C53,")")</f>
        <v>ГКОУ РД «Новохелетуринская СОШ» (Минобрнауки РД)</v>
      </c>
      <c r="C54" s="24">
        <f>анкеты!B52</f>
        <v>46</v>
      </c>
      <c r="D54" s="24">
        <f>COUNTIF(бланки!G53:U53,1)</f>
        <v>8</v>
      </c>
      <c r="E54" s="24">
        <f>COUNTIF(бланки!G53:U53,1)+COUNTIF(бланки!G53:U53,0)</f>
        <v>12</v>
      </c>
      <c r="F54" s="24">
        <f>COUNTIF(бланки!V53:BS53,1)</f>
        <v>44</v>
      </c>
      <c r="G54" s="24">
        <f>COUNTIF(бланки!V53:BS53,1)+COUNTIF(бланки!V53:BS53,0)</f>
        <v>44</v>
      </c>
      <c r="H54" s="24">
        <f>SUM(бланки!BT53:BY53)</f>
        <v>4</v>
      </c>
      <c r="I54" s="24">
        <f>анкеты!D52</f>
        <v>37</v>
      </c>
      <c r="J54" s="24">
        <f>анкеты!C52</f>
        <v>41</v>
      </c>
      <c r="K54" s="24">
        <f>анкеты!F52</f>
        <v>28</v>
      </c>
      <c r="L54" s="24">
        <f>анкеты!E52</f>
        <v>30</v>
      </c>
      <c r="M54" s="22">
        <f t="shared" si="0"/>
        <v>83</v>
      </c>
      <c r="N54" s="22">
        <f t="shared" si="1"/>
        <v>100</v>
      </c>
      <c r="O54" s="22">
        <f t="shared" si="2"/>
        <v>92</v>
      </c>
      <c r="P54" s="23">
        <f t="shared" si="3"/>
        <v>92</v>
      </c>
      <c r="Q54" s="24">
        <f>SUM(бланки!BZ53:CF53)</f>
        <v>4</v>
      </c>
      <c r="R54" s="24"/>
      <c r="S54" s="24"/>
      <c r="T54" s="24">
        <f>анкеты!G52</f>
        <v>38</v>
      </c>
      <c r="U54" s="24">
        <f t="shared" si="4"/>
        <v>46</v>
      </c>
      <c r="V54" s="22">
        <f t="shared" si="5"/>
        <v>80</v>
      </c>
      <c r="W54" s="22">
        <f t="shared" si="6"/>
        <v>81</v>
      </c>
      <c r="X54" s="22">
        <f t="shared" si="7"/>
        <v>83</v>
      </c>
      <c r="Y54" s="23">
        <f t="shared" si="8"/>
        <v>81</v>
      </c>
      <c r="Z54" s="24">
        <f>SUM(бланки!CE53:CI53)</f>
        <v>3</v>
      </c>
      <c r="AA54" s="24">
        <f>SUM(бланки!CJ53:CO53)</f>
        <v>2</v>
      </c>
      <c r="AB54" s="24">
        <f>анкеты!I52</f>
        <v>5</v>
      </c>
      <c r="AC54" s="24">
        <f>анкеты!H52</f>
        <v>5</v>
      </c>
      <c r="AD54" s="22">
        <f t="shared" si="9"/>
        <v>60</v>
      </c>
      <c r="AE54" s="22">
        <f t="shared" si="10"/>
        <v>40</v>
      </c>
      <c r="AF54" s="12">
        <f t="shared" si="11"/>
        <v>100</v>
      </c>
      <c r="AG54" s="23">
        <f t="shared" si="12"/>
        <v>64</v>
      </c>
      <c r="AH54" s="24">
        <f>анкеты!J52</f>
        <v>44</v>
      </c>
      <c r="AI54" s="24">
        <f t="shared" si="13"/>
        <v>46</v>
      </c>
      <c r="AJ54" s="24">
        <f>анкеты!K52</f>
        <v>44</v>
      </c>
      <c r="AK54" s="24">
        <f t="shared" si="14"/>
        <v>46</v>
      </c>
      <c r="AL54" s="24">
        <f>анкеты!M52</f>
        <v>22</v>
      </c>
      <c r="AM54" s="24">
        <f>анкеты!L52</f>
        <v>23</v>
      </c>
      <c r="AN54" s="22">
        <f t="shared" si="15"/>
        <v>96</v>
      </c>
      <c r="AO54" s="22">
        <f t="shared" si="16"/>
        <v>96</v>
      </c>
      <c r="AP54" s="22">
        <f t="shared" si="17"/>
        <v>96</v>
      </c>
      <c r="AQ54" s="23">
        <f t="shared" si="18"/>
        <v>96</v>
      </c>
      <c r="AR54" s="24">
        <f>анкеты!N52</f>
        <v>41</v>
      </c>
      <c r="AS54" s="24">
        <f t="shared" si="19"/>
        <v>46</v>
      </c>
      <c r="AT54" s="24">
        <f>анкеты!O52</f>
        <v>44</v>
      </c>
      <c r="AU54" s="24">
        <f t="shared" si="20"/>
        <v>46</v>
      </c>
      <c r="AV54" s="24">
        <f>анкеты!P52</f>
        <v>42</v>
      </c>
      <c r="AW54" s="24">
        <f t="shared" si="21"/>
        <v>46</v>
      </c>
      <c r="AX54" s="22">
        <f t="shared" si="22"/>
        <v>89</v>
      </c>
      <c r="AY54" s="22">
        <f t="shared" si="23"/>
        <v>96</v>
      </c>
      <c r="AZ54" s="22">
        <f t="shared" si="24"/>
        <v>91</v>
      </c>
      <c r="BA54" s="23">
        <f t="shared" si="25"/>
        <v>92</v>
      </c>
      <c r="BB54" s="24">
        <f t="shared" si="26"/>
        <v>85</v>
      </c>
    </row>
    <row r="55" spans="1:54" x14ac:dyDescent="0.25">
      <c r="A55" s="24">
        <f>бланки!E54</f>
        <v>52</v>
      </c>
      <c r="B55" s="24" t="str">
        <f>CONCATENATE(бланки!D54," (",бланки!C54,")")</f>
        <v>ГКОУ РД «Новоборчинская СОШ» (Минобрнауки РД)</v>
      </c>
      <c r="C55" s="24">
        <f>анкеты!B53</f>
        <v>119</v>
      </c>
      <c r="D55" s="24">
        <f>COUNTIF(бланки!G54:U54,1)</f>
        <v>12</v>
      </c>
      <c r="E55" s="24">
        <f>COUNTIF(бланки!G54:U54,1)+COUNTIF(бланки!G54:U54,0)</f>
        <v>12</v>
      </c>
      <c r="F55" s="24">
        <f>COUNTIF(бланки!V54:BS54,1)</f>
        <v>40</v>
      </c>
      <c r="G55" s="24">
        <f>COUNTIF(бланки!V54:BS54,1)+COUNTIF(бланки!V54:BS54,0)</f>
        <v>42</v>
      </c>
      <c r="H55" s="24">
        <f>SUM(бланки!BT54:BY54)</f>
        <v>6</v>
      </c>
      <c r="I55" s="24">
        <f>анкеты!D53</f>
        <v>94</v>
      </c>
      <c r="J55" s="24">
        <f>анкеты!C53</f>
        <v>96</v>
      </c>
      <c r="K55" s="24">
        <f>анкеты!F53</f>
        <v>80</v>
      </c>
      <c r="L55" s="24">
        <f>анкеты!E53</f>
        <v>82</v>
      </c>
      <c r="M55" s="22">
        <f t="shared" si="0"/>
        <v>98</v>
      </c>
      <c r="N55" s="22">
        <f t="shared" si="1"/>
        <v>100</v>
      </c>
      <c r="O55" s="22">
        <f t="shared" si="2"/>
        <v>98</v>
      </c>
      <c r="P55" s="23">
        <f t="shared" si="3"/>
        <v>99</v>
      </c>
      <c r="Q55" s="24">
        <f>SUM(бланки!BZ54:CF54)</f>
        <v>2</v>
      </c>
      <c r="R55" s="24"/>
      <c r="S55" s="24"/>
      <c r="T55" s="24">
        <f>анкеты!G53</f>
        <v>98</v>
      </c>
      <c r="U55" s="24">
        <f t="shared" si="4"/>
        <v>119</v>
      </c>
      <c r="V55" s="22">
        <f t="shared" si="5"/>
        <v>40</v>
      </c>
      <c r="W55" s="22">
        <f t="shared" si="6"/>
        <v>61</v>
      </c>
      <c r="X55" s="22">
        <f t="shared" si="7"/>
        <v>82</v>
      </c>
      <c r="Y55" s="23">
        <f t="shared" si="8"/>
        <v>61</v>
      </c>
      <c r="Z55" s="24">
        <f>SUM(бланки!CE54:CI54)</f>
        <v>0</v>
      </c>
      <c r="AA55" s="24">
        <f>SUM(бланки!CJ54:CO54)</f>
        <v>0</v>
      </c>
      <c r="AB55" s="24">
        <f>анкеты!I53</f>
        <v>5</v>
      </c>
      <c r="AC55" s="24">
        <f>анкеты!H53</f>
        <v>6</v>
      </c>
      <c r="AD55" s="22">
        <f t="shared" si="9"/>
        <v>0</v>
      </c>
      <c r="AE55" s="22">
        <f t="shared" si="10"/>
        <v>0</v>
      </c>
      <c r="AF55" s="12">
        <f t="shared" si="11"/>
        <v>83.333333333333329</v>
      </c>
      <c r="AG55" s="23">
        <f t="shared" si="12"/>
        <v>25</v>
      </c>
      <c r="AH55" s="24">
        <f>анкеты!J53</f>
        <v>113</v>
      </c>
      <c r="AI55" s="24">
        <f t="shared" si="13"/>
        <v>119</v>
      </c>
      <c r="AJ55" s="24">
        <f>анкеты!K53</f>
        <v>115</v>
      </c>
      <c r="AK55" s="24">
        <f t="shared" si="14"/>
        <v>119</v>
      </c>
      <c r="AL55" s="24">
        <f>анкеты!M53</f>
        <v>91</v>
      </c>
      <c r="AM55" s="24">
        <f>анкеты!L53</f>
        <v>94</v>
      </c>
      <c r="AN55" s="22">
        <f t="shared" si="15"/>
        <v>95</v>
      </c>
      <c r="AO55" s="22">
        <f t="shared" si="16"/>
        <v>97</v>
      </c>
      <c r="AP55" s="22">
        <f t="shared" si="17"/>
        <v>97</v>
      </c>
      <c r="AQ55" s="23">
        <f t="shared" si="18"/>
        <v>96</v>
      </c>
      <c r="AR55" s="24">
        <f>анкеты!N53</f>
        <v>115</v>
      </c>
      <c r="AS55" s="24">
        <f t="shared" si="19"/>
        <v>119</v>
      </c>
      <c r="AT55" s="24">
        <f>анкеты!O53</f>
        <v>115</v>
      </c>
      <c r="AU55" s="24">
        <f t="shared" si="20"/>
        <v>119</v>
      </c>
      <c r="AV55" s="24">
        <f>анкеты!P53</f>
        <v>114</v>
      </c>
      <c r="AW55" s="24">
        <f t="shared" si="21"/>
        <v>119</v>
      </c>
      <c r="AX55" s="22">
        <f t="shared" si="22"/>
        <v>97</v>
      </c>
      <c r="AY55" s="22">
        <f t="shared" si="23"/>
        <v>97</v>
      </c>
      <c r="AZ55" s="22">
        <f t="shared" si="24"/>
        <v>96</v>
      </c>
      <c r="BA55" s="23">
        <f t="shared" si="25"/>
        <v>97</v>
      </c>
      <c r="BB55" s="24">
        <f t="shared" si="26"/>
        <v>75.599999999999994</v>
      </c>
    </row>
    <row r="56" spans="1:54" x14ac:dyDescent="0.25">
      <c r="A56" s="24">
        <f>бланки!E55</f>
        <v>53</v>
      </c>
      <c r="B56" s="24" t="str">
        <f>CONCATENATE(бланки!D55," (",бланки!C55,")")</f>
        <v>ГКОУ РД «Кальялская СОШ Рутульского Района» (Минобрнауки РД)</v>
      </c>
      <c r="C56" s="24">
        <f>анкеты!B54</f>
        <v>41</v>
      </c>
      <c r="D56" s="24">
        <f>COUNTIF(бланки!G55:U55,1)</f>
        <v>12</v>
      </c>
      <c r="E56" s="24">
        <f>COUNTIF(бланки!G55:U55,1)+COUNTIF(бланки!G55:U55,0)</f>
        <v>12</v>
      </c>
      <c r="F56" s="24">
        <f>COUNTIF(бланки!V55:BS55,1)</f>
        <v>41</v>
      </c>
      <c r="G56" s="24">
        <f>COUNTIF(бланки!V55:BS55,1)+COUNTIF(бланки!V55:BS55,0)</f>
        <v>41</v>
      </c>
      <c r="H56" s="24">
        <f>SUM(бланки!BT55:BY55)</f>
        <v>5</v>
      </c>
      <c r="I56" s="24">
        <f>анкеты!D54</f>
        <v>18</v>
      </c>
      <c r="J56" s="24">
        <f>анкеты!C54</f>
        <v>18</v>
      </c>
      <c r="K56" s="24">
        <f>анкеты!F54</f>
        <v>18</v>
      </c>
      <c r="L56" s="24">
        <f>анкеты!E54</f>
        <v>18</v>
      </c>
      <c r="M56" s="22">
        <f t="shared" si="0"/>
        <v>100</v>
      </c>
      <c r="N56" s="22">
        <f t="shared" si="1"/>
        <v>100</v>
      </c>
      <c r="O56" s="22">
        <f t="shared" si="2"/>
        <v>100</v>
      </c>
      <c r="P56" s="23">
        <f t="shared" si="3"/>
        <v>100</v>
      </c>
      <c r="Q56" s="24">
        <f>SUM(бланки!BZ55:CF55)</f>
        <v>4</v>
      </c>
      <c r="R56" s="24"/>
      <c r="S56" s="24"/>
      <c r="T56" s="24">
        <f>анкеты!G54</f>
        <v>41</v>
      </c>
      <c r="U56" s="24">
        <f t="shared" si="4"/>
        <v>41</v>
      </c>
      <c r="V56" s="22">
        <f t="shared" si="5"/>
        <v>80</v>
      </c>
      <c r="W56" s="22">
        <f t="shared" si="6"/>
        <v>90</v>
      </c>
      <c r="X56" s="22">
        <f t="shared" si="7"/>
        <v>100</v>
      </c>
      <c r="Y56" s="23">
        <f t="shared" si="8"/>
        <v>90</v>
      </c>
      <c r="Z56" s="24">
        <f>SUM(бланки!CE55:CI55)</f>
        <v>0</v>
      </c>
      <c r="AA56" s="24">
        <f>SUM(бланки!CJ55:CO55)</f>
        <v>0</v>
      </c>
      <c r="AB56" s="24">
        <f>анкеты!I54</f>
        <v>5</v>
      </c>
      <c r="AC56" s="24">
        <f>анкеты!H54</f>
        <v>7</v>
      </c>
      <c r="AD56" s="22">
        <f t="shared" si="9"/>
        <v>0</v>
      </c>
      <c r="AE56" s="22">
        <f t="shared" si="10"/>
        <v>0</v>
      </c>
      <c r="AF56" s="12">
        <f t="shared" si="11"/>
        <v>71.428571428571431</v>
      </c>
      <c r="AG56" s="23">
        <f t="shared" si="12"/>
        <v>21</v>
      </c>
      <c r="AH56" s="24">
        <f>анкеты!J54</f>
        <v>41</v>
      </c>
      <c r="AI56" s="24">
        <f t="shared" si="13"/>
        <v>41</v>
      </c>
      <c r="AJ56" s="24">
        <f>анкеты!K54</f>
        <v>41</v>
      </c>
      <c r="AK56" s="24">
        <f t="shared" si="14"/>
        <v>41</v>
      </c>
      <c r="AL56" s="24">
        <f>анкеты!M54</f>
        <v>25</v>
      </c>
      <c r="AM56" s="24">
        <f>анкеты!L54</f>
        <v>25</v>
      </c>
      <c r="AN56" s="22">
        <f t="shared" si="15"/>
        <v>100</v>
      </c>
      <c r="AO56" s="22">
        <f t="shared" si="16"/>
        <v>100</v>
      </c>
      <c r="AP56" s="22">
        <f t="shared" si="17"/>
        <v>100</v>
      </c>
      <c r="AQ56" s="23">
        <f t="shared" si="18"/>
        <v>100</v>
      </c>
      <c r="AR56" s="24">
        <f>анкеты!N54</f>
        <v>39</v>
      </c>
      <c r="AS56" s="24">
        <f t="shared" si="19"/>
        <v>41</v>
      </c>
      <c r="AT56" s="24">
        <f>анкеты!O54</f>
        <v>36</v>
      </c>
      <c r="AU56" s="24">
        <f t="shared" si="20"/>
        <v>41</v>
      </c>
      <c r="AV56" s="24">
        <f>анкеты!P54</f>
        <v>33</v>
      </c>
      <c r="AW56" s="24">
        <f t="shared" si="21"/>
        <v>41</v>
      </c>
      <c r="AX56" s="22">
        <f t="shared" si="22"/>
        <v>95</v>
      </c>
      <c r="AY56" s="22">
        <f t="shared" si="23"/>
        <v>88</v>
      </c>
      <c r="AZ56" s="22">
        <f t="shared" si="24"/>
        <v>80</v>
      </c>
      <c r="BA56" s="23">
        <f t="shared" si="25"/>
        <v>89</v>
      </c>
      <c r="BB56" s="24">
        <f t="shared" si="26"/>
        <v>80</v>
      </c>
    </row>
    <row r="57" spans="1:54" x14ac:dyDescent="0.25">
      <c r="A57" s="24">
        <f>бланки!E56</f>
        <v>54</v>
      </c>
      <c r="B57" s="24" t="str">
        <f>CONCATENATE(бланки!D56," (",бланки!C56,")")</f>
        <v>ГКОУ РД «Каратюбинская ООШ Тляратинского Района» (Минобрнауки РД)</v>
      </c>
      <c r="C57" s="24">
        <f>анкеты!B55</f>
        <v>50</v>
      </c>
      <c r="D57" s="24">
        <f>COUNTIF(бланки!G56:U56,1)</f>
        <v>8</v>
      </c>
      <c r="E57" s="24">
        <f>COUNTIF(бланки!G56:U56,1)+COUNTIF(бланки!G56:U56,0)</f>
        <v>12</v>
      </c>
      <c r="F57" s="24">
        <f>COUNTIF(бланки!V56:BS56,1)</f>
        <v>17</v>
      </c>
      <c r="G57" s="24">
        <f>COUNTIF(бланки!V56:BS56,1)+COUNTIF(бланки!V56:BS56,0)</f>
        <v>38</v>
      </c>
      <c r="H57" s="24">
        <f>SUM(бланки!BT56:BY56)</f>
        <v>0</v>
      </c>
      <c r="I57" s="24">
        <f>анкеты!D55</f>
        <v>46</v>
      </c>
      <c r="J57" s="24">
        <f>анкеты!C55</f>
        <v>47</v>
      </c>
      <c r="K57" s="24">
        <f>анкеты!F55</f>
        <v>42</v>
      </c>
      <c r="L57" s="24">
        <f>анкеты!E55</f>
        <v>42</v>
      </c>
      <c r="M57" s="22">
        <f t="shared" si="0"/>
        <v>56</v>
      </c>
      <c r="N57" s="22">
        <f t="shared" si="1"/>
        <v>0</v>
      </c>
      <c r="O57" s="22">
        <f t="shared" si="2"/>
        <v>99</v>
      </c>
      <c r="P57" s="23">
        <f t="shared" si="3"/>
        <v>56</v>
      </c>
      <c r="Q57" s="24">
        <f>SUM(бланки!BZ56:CF56)</f>
        <v>4</v>
      </c>
      <c r="R57" s="24"/>
      <c r="S57" s="24"/>
      <c r="T57" s="24">
        <f>анкеты!G55</f>
        <v>41</v>
      </c>
      <c r="U57" s="24">
        <f t="shared" si="4"/>
        <v>50</v>
      </c>
      <c r="V57" s="22">
        <f t="shared" si="5"/>
        <v>80</v>
      </c>
      <c r="W57" s="22">
        <f t="shared" si="6"/>
        <v>81</v>
      </c>
      <c r="X57" s="22">
        <f t="shared" si="7"/>
        <v>82</v>
      </c>
      <c r="Y57" s="23">
        <f t="shared" si="8"/>
        <v>81</v>
      </c>
      <c r="Z57" s="24">
        <f>SUM(бланки!CE56:CI56)</f>
        <v>0</v>
      </c>
      <c r="AA57" s="24">
        <f>SUM(бланки!CJ56:CO56)</f>
        <v>2</v>
      </c>
      <c r="AB57" s="24">
        <f>анкеты!I55</f>
        <v>9</v>
      </c>
      <c r="AC57" s="24">
        <f>анкеты!H55</f>
        <v>13</v>
      </c>
      <c r="AD57" s="22">
        <f t="shared" si="9"/>
        <v>0</v>
      </c>
      <c r="AE57" s="22">
        <f t="shared" si="10"/>
        <v>40</v>
      </c>
      <c r="AF57" s="12">
        <f t="shared" si="11"/>
        <v>69.230769230769226</v>
      </c>
      <c r="AG57" s="23">
        <f t="shared" si="12"/>
        <v>37</v>
      </c>
      <c r="AH57" s="24">
        <f>анкеты!J55</f>
        <v>50</v>
      </c>
      <c r="AI57" s="24">
        <f t="shared" si="13"/>
        <v>50</v>
      </c>
      <c r="AJ57" s="24">
        <f>анкеты!K55</f>
        <v>50</v>
      </c>
      <c r="AK57" s="24">
        <f t="shared" si="14"/>
        <v>50</v>
      </c>
      <c r="AL57" s="24">
        <f>анкеты!M55</f>
        <v>43</v>
      </c>
      <c r="AM57" s="24">
        <f>анкеты!L55</f>
        <v>44</v>
      </c>
      <c r="AN57" s="22">
        <f t="shared" si="15"/>
        <v>100</v>
      </c>
      <c r="AO57" s="22">
        <f t="shared" si="16"/>
        <v>100</v>
      </c>
      <c r="AP57" s="22">
        <f t="shared" si="17"/>
        <v>98</v>
      </c>
      <c r="AQ57" s="23">
        <f t="shared" si="18"/>
        <v>100</v>
      </c>
      <c r="AR57" s="24">
        <f>анкеты!N55</f>
        <v>48</v>
      </c>
      <c r="AS57" s="24">
        <f t="shared" si="19"/>
        <v>50</v>
      </c>
      <c r="AT57" s="24">
        <f>анкеты!O55</f>
        <v>47</v>
      </c>
      <c r="AU57" s="24">
        <f t="shared" si="20"/>
        <v>50</v>
      </c>
      <c r="AV57" s="24">
        <f>анкеты!P55</f>
        <v>50</v>
      </c>
      <c r="AW57" s="24">
        <f t="shared" si="21"/>
        <v>50</v>
      </c>
      <c r="AX57" s="22">
        <f t="shared" si="22"/>
        <v>96</v>
      </c>
      <c r="AY57" s="22">
        <f t="shared" si="23"/>
        <v>94</v>
      </c>
      <c r="AZ57" s="22">
        <f t="shared" si="24"/>
        <v>100</v>
      </c>
      <c r="BA57" s="23">
        <f t="shared" si="25"/>
        <v>96</v>
      </c>
      <c r="BB57" s="24">
        <f t="shared" si="26"/>
        <v>74</v>
      </c>
    </row>
    <row r="58" spans="1:54" x14ac:dyDescent="0.25">
      <c r="A58" s="24">
        <f>бланки!E57</f>
        <v>55</v>
      </c>
      <c r="B58" s="24" t="str">
        <f>CONCATENATE(бланки!D57," (",бланки!C57,")")</f>
        <v>ГКОУ РД «Новотиндинская СОШ Цумадинского Района» (Минобрнауки РД)</v>
      </c>
      <c r="C58" s="24">
        <f>анкеты!B56</f>
        <v>51</v>
      </c>
      <c r="D58" s="24">
        <f>COUNTIF(бланки!G57:U57,1)</f>
        <v>12</v>
      </c>
      <c r="E58" s="24">
        <f>COUNTIF(бланки!G57:U57,1)+COUNTIF(бланки!G57:U57,0)</f>
        <v>13</v>
      </c>
      <c r="F58" s="24">
        <f>COUNTIF(бланки!V57:BS57,1)</f>
        <v>37</v>
      </c>
      <c r="G58" s="24">
        <f>COUNTIF(бланки!V57:BS57,1)+COUNTIF(бланки!V57:BS57,0)</f>
        <v>42</v>
      </c>
      <c r="H58" s="24">
        <f>SUM(бланки!BT57:BY57)</f>
        <v>3</v>
      </c>
      <c r="I58" s="24">
        <f>анкеты!D56</f>
        <v>37</v>
      </c>
      <c r="J58" s="24">
        <f>анкеты!C56</f>
        <v>38</v>
      </c>
      <c r="K58" s="24">
        <f>анкеты!F56</f>
        <v>34</v>
      </c>
      <c r="L58" s="24">
        <f>анкеты!E56</f>
        <v>36</v>
      </c>
      <c r="M58" s="22">
        <f t="shared" si="0"/>
        <v>90</v>
      </c>
      <c r="N58" s="22">
        <f t="shared" si="1"/>
        <v>90</v>
      </c>
      <c r="O58" s="22">
        <f t="shared" si="2"/>
        <v>96</v>
      </c>
      <c r="P58" s="23">
        <f t="shared" si="3"/>
        <v>92</v>
      </c>
      <c r="Q58" s="24">
        <f>SUM(бланки!BZ57:CF57)</f>
        <v>4</v>
      </c>
      <c r="R58" s="24"/>
      <c r="S58" s="24"/>
      <c r="T58" s="24">
        <f>анкеты!G56</f>
        <v>42</v>
      </c>
      <c r="U58" s="24">
        <f t="shared" si="4"/>
        <v>51</v>
      </c>
      <c r="V58" s="22">
        <f t="shared" si="5"/>
        <v>80</v>
      </c>
      <c r="W58" s="22">
        <f t="shared" si="6"/>
        <v>81</v>
      </c>
      <c r="X58" s="22">
        <f t="shared" si="7"/>
        <v>82</v>
      </c>
      <c r="Y58" s="23">
        <f t="shared" si="8"/>
        <v>81</v>
      </c>
      <c r="Z58" s="24">
        <f>SUM(бланки!CE57:CI57)</f>
        <v>2</v>
      </c>
      <c r="AA58" s="24">
        <f>SUM(бланки!CJ57:CO57)</f>
        <v>2</v>
      </c>
      <c r="AB58" s="24">
        <f>анкеты!I56</f>
        <v>4</v>
      </c>
      <c r="AC58" s="24">
        <f>анкеты!H56</f>
        <v>5</v>
      </c>
      <c r="AD58" s="22">
        <f t="shared" si="9"/>
        <v>40</v>
      </c>
      <c r="AE58" s="22">
        <f t="shared" si="10"/>
        <v>40</v>
      </c>
      <c r="AF58" s="12">
        <f t="shared" si="11"/>
        <v>80</v>
      </c>
      <c r="AG58" s="23">
        <f t="shared" si="12"/>
        <v>52</v>
      </c>
      <c r="AH58" s="24">
        <f>анкеты!J56</f>
        <v>45</v>
      </c>
      <c r="AI58" s="24">
        <f t="shared" si="13"/>
        <v>51</v>
      </c>
      <c r="AJ58" s="24">
        <f>анкеты!K56</f>
        <v>47</v>
      </c>
      <c r="AK58" s="24">
        <f t="shared" si="14"/>
        <v>51</v>
      </c>
      <c r="AL58" s="24">
        <f>анкеты!M56</f>
        <v>36</v>
      </c>
      <c r="AM58" s="24">
        <f>анкеты!L56</f>
        <v>36</v>
      </c>
      <c r="AN58" s="22">
        <f t="shared" si="15"/>
        <v>88</v>
      </c>
      <c r="AO58" s="22">
        <f t="shared" si="16"/>
        <v>92</v>
      </c>
      <c r="AP58" s="22">
        <f t="shared" si="17"/>
        <v>100</v>
      </c>
      <c r="AQ58" s="23">
        <f t="shared" si="18"/>
        <v>92</v>
      </c>
      <c r="AR58" s="24">
        <f>анкеты!N56</f>
        <v>42</v>
      </c>
      <c r="AS58" s="24">
        <f t="shared" si="19"/>
        <v>51</v>
      </c>
      <c r="AT58" s="24">
        <f>анкеты!O56</f>
        <v>43</v>
      </c>
      <c r="AU58" s="24">
        <f t="shared" si="20"/>
        <v>51</v>
      </c>
      <c r="AV58" s="24">
        <f>анкеты!P56</f>
        <v>44</v>
      </c>
      <c r="AW58" s="24">
        <f t="shared" si="21"/>
        <v>51</v>
      </c>
      <c r="AX58" s="22">
        <f t="shared" si="22"/>
        <v>82</v>
      </c>
      <c r="AY58" s="22">
        <f t="shared" si="23"/>
        <v>84</v>
      </c>
      <c r="AZ58" s="22">
        <f t="shared" si="24"/>
        <v>86</v>
      </c>
      <c r="BA58" s="23">
        <f t="shared" si="25"/>
        <v>84</v>
      </c>
      <c r="BB58" s="24">
        <f t="shared" si="26"/>
        <v>80.2</v>
      </c>
    </row>
    <row r="59" spans="1:54" x14ac:dyDescent="0.25">
      <c r="A59" s="24">
        <f>бланки!E58</f>
        <v>56</v>
      </c>
      <c r="B59" s="24" t="str">
        <f>CONCATENATE(бланки!D58," (",бланки!C58,")")</f>
        <v>ГКОУ РД «Кировская СОШ Тляратинского Района» (Минобрнауки РД)</v>
      </c>
      <c r="C59" s="24">
        <f>анкеты!B57</f>
        <v>119</v>
      </c>
      <c r="D59" s="24">
        <f>COUNTIF(бланки!G58:U58,1)</f>
        <v>11</v>
      </c>
      <c r="E59" s="24">
        <f>COUNTIF(бланки!G58:U58,1)+COUNTIF(бланки!G58:U58,0)</f>
        <v>12</v>
      </c>
      <c r="F59" s="24">
        <f>COUNTIF(бланки!V58:BS58,1)</f>
        <v>44</v>
      </c>
      <c r="G59" s="24">
        <f>COUNTIF(бланки!V58:BS58,1)+COUNTIF(бланки!V58:BS58,0)</f>
        <v>44</v>
      </c>
      <c r="H59" s="24">
        <f>SUM(бланки!BT58:BY58)</f>
        <v>5</v>
      </c>
      <c r="I59" s="24">
        <f>анкеты!D57</f>
        <v>99</v>
      </c>
      <c r="J59" s="24">
        <f>анкеты!C57</f>
        <v>101</v>
      </c>
      <c r="K59" s="24">
        <f>анкеты!F57</f>
        <v>94</v>
      </c>
      <c r="L59" s="24">
        <f>анкеты!E57</f>
        <v>99</v>
      </c>
      <c r="M59" s="22">
        <f t="shared" si="0"/>
        <v>96</v>
      </c>
      <c r="N59" s="22">
        <f t="shared" si="1"/>
        <v>100</v>
      </c>
      <c r="O59" s="22">
        <f t="shared" si="2"/>
        <v>96</v>
      </c>
      <c r="P59" s="23">
        <f t="shared" si="3"/>
        <v>97</v>
      </c>
      <c r="Q59" s="24">
        <f>SUM(бланки!BZ58:CF58)</f>
        <v>6</v>
      </c>
      <c r="R59" s="24"/>
      <c r="S59" s="24"/>
      <c r="T59" s="24">
        <f>анкеты!G57</f>
        <v>87</v>
      </c>
      <c r="U59" s="24">
        <f t="shared" si="4"/>
        <v>119</v>
      </c>
      <c r="V59" s="22">
        <f t="shared" si="5"/>
        <v>100</v>
      </c>
      <c r="W59" s="22">
        <f t="shared" si="6"/>
        <v>86</v>
      </c>
      <c r="X59" s="22">
        <f t="shared" si="7"/>
        <v>73</v>
      </c>
      <c r="Y59" s="23">
        <f t="shared" si="8"/>
        <v>86</v>
      </c>
      <c r="Z59" s="24">
        <f>SUM(бланки!CE58:CI58)</f>
        <v>3</v>
      </c>
      <c r="AA59" s="24">
        <f>SUM(бланки!CJ58:CO58)</f>
        <v>2</v>
      </c>
      <c r="AB59" s="24">
        <f>анкеты!I57</f>
        <v>2</v>
      </c>
      <c r="AC59" s="24">
        <f>анкеты!H57</f>
        <v>2</v>
      </c>
      <c r="AD59" s="22">
        <f t="shared" si="9"/>
        <v>60</v>
      </c>
      <c r="AE59" s="22">
        <f t="shared" si="10"/>
        <v>40</v>
      </c>
      <c r="AF59" s="12">
        <f t="shared" si="11"/>
        <v>100</v>
      </c>
      <c r="AG59" s="23">
        <f t="shared" si="12"/>
        <v>64</v>
      </c>
      <c r="AH59" s="24">
        <f>анкеты!J57</f>
        <v>112</v>
      </c>
      <c r="AI59" s="24">
        <f t="shared" si="13"/>
        <v>119</v>
      </c>
      <c r="AJ59" s="24">
        <f>анкеты!K57</f>
        <v>112</v>
      </c>
      <c r="AK59" s="24">
        <f t="shared" si="14"/>
        <v>119</v>
      </c>
      <c r="AL59" s="24">
        <f>анкеты!M57</f>
        <v>93</v>
      </c>
      <c r="AM59" s="24">
        <f>анкеты!L57</f>
        <v>95</v>
      </c>
      <c r="AN59" s="22">
        <f t="shared" si="15"/>
        <v>94</v>
      </c>
      <c r="AO59" s="22">
        <f t="shared" si="16"/>
        <v>94</v>
      </c>
      <c r="AP59" s="22">
        <f t="shared" si="17"/>
        <v>98</v>
      </c>
      <c r="AQ59" s="23">
        <f t="shared" si="18"/>
        <v>95</v>
      </c>
      <c r="AR59" s="24">
        <f>анкеты!N57</f>
        <v>110</v>
      </c>
      <c r="AS59" s="24">
        <f t="shared" si="19"/>
        <v>119</v>
      </c>
      <c r="AT59" s="24">
        <f>анкеты!O57</f>
        <v>113</v>
      </c>
      <c r="AU59" s="24">
        <f t="shared" si="20"/>
        <v>119</v>
      </c>
      <c r="AV59" s="24">
        <f>анкеты!P57</f>
        <v>112</v>
      </c>
      <c r="AW59" s="24">
        <f t="shared" si="21"/>
        <v>119</v>
      </c>
      <c r="AX59" s="22">
        <f t="shared" si="22"/>
        <v>92</v>
      </c>
      <c r="AY59" s="22">
        <f t="shared" si="23"/>
        <v>95</v>
      </c>
      <c r="AZ59" s="22">
        <f t="shared" si="24"/>
        <v>94</v>
      </c>
      <c r="BA59" s="23">
        <f t="shared" si="25"/>
        <v>94</v>
      </c>
      <c r="BB59" s="24">
        <f t="shared" si="26"/>
        <v>87.2</v>
      </c>
    </row>
    <row r="60" spans="1:54" x14ac:dyDescent="0.25">
      <c r="A60" s="24">
        <f>бланки!E59</f>
        <v>57</v>
      </c>
      <c r="B60" s="24" t="str">
        <f>CONCATENATE(бланки!D59," (",бланки!C59,")")</f>
        <v>ГБОУ РД «РЦО» (Минобрнауки РД)</v>
      </c>
      <c r="C60" s="24">
        <f>анкеты!B58</f>
        <v>570</v>
      </c>
      <c r="D60" s="24">
        <f>COUNTIF(бланки!G59:U59,1)</f>
        <v>14</v>
      </c>
      <c r="E60" s="24">
        <f>COUNTIF(бланки!G59:U59,1)+COUNTIF(бланки!G59:U59,0)</f>
        <v>14</v>
      </c>
      <c r="F60" s="24">
        <f>COUNTIF(бланки!V59:BS59,1)</f>
        <v>44</v>
      </c>
      <c r="G60" s="24">
        <f>COUNTIF(бланки!V59:BS59,1)+COUNTIF(бланки!V59:BS59,0)</f>
        <v>44</v>
      </c>
      <c r="H60" s="24">
        <f>SUM(бланки!BT59:BY59)</f>
        <v>6</v>
      </c>
      <c r="I60" s="24">
        <f>анкеты!D58</f>
        <v>470</v>
      </c>
      <c r="J60" s="24">
        <f>анкеты!C58</f>
        <v>500</v>
      </c>
      <c r="K60" s="24">
        <f>анкеты!F58</f>
        <v>470</v>
      </c>
      <c r="L60" s="24">
        <f>анкеты!E58</f>
        <v>470</v>
      </c>
      <c r="M60" s="22">
        <f t="shared" si="0"/>
        <v>100</v>
      </c>
      <c r="N60" s="22">
        <f t="shared" si="1"/>
        <v>100</v>
      </c>
      <c r="O60" s="22">
        <f t="shared" si="2"/>
        <v>97</v>
      </c>
      <c r="P60" s="23">
        <f t="shared" si="3"/>
        <v>99</v>
      </c>
      <c r="Q60" s="24">
        <f>SUM(бланки!BZ59:CF59)</f>
        <v>6</v>
      </c>
      <c r="R60" s="24"/>
      <c r="S60" s="24"/>
      <c r="T60" s="24">
        <f>анкеты!G58</f>
        <v>540</v>
      </c>
      <c r="U60" s="24">
        <f t="shared" si="4"/>
        <v>570</v>
      </c>
      <c r="V60" s="22">
        <f t="shared" si="5"/>
        <v>100</v>
      </c>
      <c r="W60" s="22">
        <f t="shared" si="6"/>
        <v>97</v>
      </c>
      <c r="X60" s="22">
        <f t="shared" si="7"/>
        <v>95</v>
      </c>
      <c r="Y60" s="23">
        <f t="shared" si="8"/>
        <v>97</v>
      </c>
      <c r="Z60" s="24">
        <f>SUM(бланки!CE59:CI59)</f>
        <v>2</v>
      </c>
      <c r="AA60" s="24">
        <f>SUM(бланки!CJ59:CO59)</f>
        <v>5</v>
      </c>
      <c r="AB60" s="24">
        <f>анкеты!I58</f>
        <v>20</v>
      </c>
      <c r="AC60" s="24">
        <f>анкеты!H58</f>
        <v>20</v>
      </c>
      <c r="AD60" s="22">
        <f t="shared" si="9"/>
        <v>40</v>
      </c>
      <c r="AE60" s="22">
        <f t="shared" si="10"/>
        <v>100</v>
      </c>
      <c r="AF60" s="12">
        <f t="shared" si="11"/>
        <v>100</v>
      </c>
      <c r="AG60" s="23">
        <f t="shared" si="12"/>
        <v>82</v>
      </c>
      <c r="AH60" s="24">
        <f>анкеты!J58</f>
        <v>570</v>
      </c>
      <c r="AI60" s="24">
        <f t="shared" si="13"/>
        <v>570</v>
      </c>
      <c r="AJ60" s="24">
        <f>анкеты!K58</f>
        <v>570</v>
      </c>
      <c r="AK60" s="24">
        <f t="shared" si="14"/>
        <v>570</v>
      </c>
      <c r="AL60" s="24">
        <f>анкеты!M58</f>
        <v>460</v>
      </c>
      <c r="AM60" s="24">
        <f>анкеты!L58</f>
        <v>470</v>
      </c>
      <c r="AN60" s="22">
        <f t="shared" si="15"/>
        <v>100</v>
      </c>
      <c r="AO60" s="22">
        <f t="shared" si="16"/>
        <v>100</v>
      </c>
      <c r="AP60" s="22">
        <f t="shared" si="17"/>
        <v>98</v>
      </c>
      <c r="AQ60" s="23">
        <f t="shared" si="18"/>
        <v>100</v>
      </c>
      <c r="AR60" s="24">
        <f>анкеты!N58</f>
        <v>560</v>
      </c>
      <c r="AS60" s="24">
        <f t="shared" si="19"/>
        <v>570</v>
      </c>
      <c r="AT60" s="24">
        <f>анкеты!O58</f>
        <v>560</v>
      </c>
      <c r="AU60" s="24">
        <f t="shared" si="20"/>
        <v>570</v>
      </c>
      <c r="AV60" s="24">
        <f>анкеты!P58</f>
        <v>560</v>
      </c>
      <c r="AW60" s="24">
        <f t="shared" si="21"/>
        <v>570</v>
      </c>
      <c r="AX60" s="22">
        <f t="shared" si="22"/>
        <v>98</v>
      </c>
      <c r="AY60" s="22">
        <f t="shared" si="23"/>
        <v>98</v>
      </c>
      <c r="AZ60" s="22">
        <f t="shared" si="24"/>
        <v>98</v>
      </c>
      <c r="BA60" s="23">
        <f t="shared" si="25"/>
        <v>98</v>
      </c>
      <c r="BB60" s="24">
        <f t="shared" si="26"/>
        <v>95.2</v>
      </c>
    </row>
    <row r="61" spans="1:54" x14ac:dyDescent="0.25">
      <c r="A61" s="24">
        <f>бланки!E60</f>
        <v>58</v>
      </c>
      <c r="B61" s="24" t="str">
        <f>CONCATENATE(бланки!D60," (",бланки!C60,")")</f>
        <v>ГБУ ДО РД «Республиканская Школа Искусств им. Барият Мурадовой» (Минкультуры РД)</v>
      </c>
      <c r="C61" s="24">
        <f>анкеты!B59</f>
        <v>110</v>
      </c>
      <c r="D61" s="24">
        <f>COUNTIF(бланки!G60:U60,1)</f>
        <v>6</v>
      </c>
      <c r="E61" s="24">
        <f>COUNTIF(бланки!G60:U60,1)+COUNTIF(бланки!G60:U60,0)</f>
        <v>9</v>
      </c>
      <c r="F61" s="24">
        <f>COUNTIF(бланки!V60:BS60,1)</f>
        <v>26</v>
      </c>
      <c r="G61" s="24">
        <f>COUNTIF(бланки!V60:BS60,1)+COUNTIF(бланки!V60:BS60,0)</f>
        <v>35</v>
      </c>
      <c r="H61" s="24">
        <f>SUM(бланки!BT60:BY60)</f>
        <v>4</v>
      </c>
      <c r="I61" s="24">
        <f>анкеты!D59</f>
        <v>20</v>
      </c>
      <c r="J61" s="24">
        <f>анкеты!C59</f>
        <v>30</v>
      </c>
      <c r="K61" s="24">
        <f>анкеты!F59</f>
        <v>20</v>
      </c>
      <c r="L61" s="24">
        <f>анкеты!E59</f>
        <v>20</v>
      </c>
      <c r="M61" s="22">
        <f t="shared" si="0"/>
        <v>70</v>
      </c>
      <c r="N61" s="22">
        <f t="shared" si="1"/>
        <v>100</v>
      </c>
      <c r="O61" s="22">
        <f t="shared" si="2"/>
        <v>83</v>
      </c>
      <c r="P61" s="23">
        <f t="shared" si="3"/>
        <v>84</v>
      </c>
      <c r="Q61" s="24">
        <f>SUM(бланки!BZ60:CF60)</f>
        <v>4</v>
      </c>
      <c r="R61" s="24"/>
      <c r="S61" s="24"/>
      <c r="T61" s="24">
        <f>анкеты!G59</f>
        <v>100</v>
      </c>
      <c r="U61" s="24">
        <f t="shared" si="4"/>
        <v>110</v>
      </c>
      <c r="V61" s="22">
        <f t="shared" si="5"/>
        <v>80</v>
      </c>
      <c r="W61" s="22">
        <f t="shared" si="6"/>
        <v>85</v>
      </c>
      <c r="X61" s="22">
        <f t="shared" si="7"/>
        <v>91</v>
      </c>
      <c r="Y61" s="23">
        <f t="shared" si="8"/>
        <v>85</v>
      </c>
      <c r="Z61" s="24">
        <f>SUM(бланки!CE60:CI60)</f>
        <v>0</v>
      </c>
      <c r="AA61" s="24">
        <f>SUM(бланки!CJ60:CO60)</f>
        <v>1</v>
      </c>
      <c r="AB61" s="24">
        <f>анкеты!I59</f>
        <v>60</v>
      </c>
      <c r="AC61" s="24">
        <f>анкеты!H59</f>
        <v>80</v>
      </c>
      <c r="AD61" s="22">
        <f t="shared" si="9"/>
        <v>0</v>
      </c>
      <c r="AE61" s="22">
        <f t="shared" si="10"/>
        <v>20</v>
      </c>
      <c r="AF61" s="12">
        <f t="shared" si="11"/>
        <v>75</v>
      </c>
      <c r="AG61" s="23">
        <f t="shared" si="12"/>
        <v>31</v>
      </c>
      <c r="AH61" s="24">
        <f>анкеты!J59</f>
        <v>110</v>
      </c>
      <c r="AI61" s="24">
        <f t="shared" si="13"/>
        <v>110</v>
      </c>
      <c r="AJ61" s="24">
        <f>анкеты!K59</f>
        <v>110</v>
      </c>
      <c r="AK61" s="24">
        <f t="shared" si="14"/>
        <v>110</v>
      </c>
      <c r="AL61" s="24">
        <f>анкеты!M59</f>
        <v>110</v>
      </c>
      <c r="AM61" s="24">
        <f>анкеты!L59</f>
        <v>110</v>
      </c>
      <c r="AN61" s="22">
        <f t="shared" si="15"/>
        <v>100</v>
      </c>
      <c r="AO61" s="22">
        <f t="shared" si="16"/>
        <v>100</v>
      </c>
      <c r="AP61" s="22">
        <f t="shared" si="17"/>
        <v>100</v>
      </c>
      <c r="AQ61" s="23">
        <f t="shared" si="18"/>
        <v>100</v>
      </c>
      <c r="AR61" s="24">
        <f>анкеты!N59</f>
        <v>100</v>
      </c>
      <c r="AS61" s="24">
        <f t="shared" si="19"/>
        <v>110</v>
      </c>
      <c r="AT61" s="24">
        <f>анкеты!O59</f>
        <v>100</v>
      </c>
      <c r="AU61" s="24">
        <f t="shared" si="20"/>
        <v>110</v>
      </c>
      <c r="AV61" s="24">
        <f>анкеты!P59</f>
        <v>110</v>
      </c>
      <c r="AW61" s="24">
        <f t="shared" si="21"/>
        <v>110</v>
      </c>
      <c r="AX61" s="22">
        <f t="shared" si="22"/>
        <v>91</v>
      </c>
      <c r="AY61" s="22">
        <f t="shared" si="23"/>
        <v>91</v>
      </c>
      <c r="AZ61" s="22">
        <f t="shared" si="24"/>
        <v>100</v>
      </c>
      <c r="BA61" s="23">
        <f t="shared" si="25"/>
        <v>93</v>
      </c>
      <c r="BB61" s="24">
        <f t="shared" si="26"/>
        <v>78.599999999999994</v>
      </c>
    </row>
    <row r="62" spans="1:54" x14ac:dyDescent="0.25">
      <c r="A62" s="24">
        <f>бланки!E61</f>
        <v>59</v>
      </c>
      <c r="B62" s="24" t="str">
        <f>CONCATENATE(бланки!D61," (",бланки!C61,")")</f>
        <v>ГБУ ДО РД «Республиканская Школа Искусств М.Кажлаева для особо одаренных детей» (Минкультуры РД)</v>
      </c>
      <c r="C62" s="24">
        <f>анкеты!B60</f>
        <v>116</v>
      </c>
      <c r="D62" s="24">
        <f>COUNTIF(бланки!G61:U61,1)</f>
        <v>9</v>
      </c>
      <c r="E62" s="24">
        <f>COUNTIF(бланки!G61:U61,1)+COUNTIF(бланки!G61:U61,0)</f>
        <v>10</v>
      </c>
      <c r="F62" s="24">
        <f>COUNTIF(бланки!V61:BS61,1)</f>
        <v>35</v>
      </c>
      <c r="G62" s="24">
        <f>COUNTIF(бланки!V61:BS61,1)+COUNTIF(бланки!V61:BS61,0)</f>
        <v>37</v>
      </c>
      <c r="H62" s="24">
        <f>SUM(бланки!BT61:BY61)</f>
        <v>6</v>
      </c>
      <c r="I62" s="24">
        <f>анкеты!D60</f>
        <v>95</v>
      </c>
      <c r="J62" s="24">
        <f>анкеты!C60</f>
        <v>98</v>
      </c>
      <c r="K62" s="24">
        <f>анкеты!F60</f>
        <v>87</v>
      </c>
      <c r="L62" s="24">
        <f>анкеты!E60</f>
        <v>89</v>
      </c>
      <c r="M62" s="22">
        <f t="shared" si="0"/>
        <v>92</v>
      </c>
      <c r="N62" s="22">
        <f t="shared" si="1"/>
        <v>100</v>
      </c>
      <c r="O62" s="22">
        <f t="shared" si="2"/>
        <v>97</v>
      </c>
      <c r="P62" s="23">
        <f t="shared" si="3"/>
        <v>96</v>
      </c>
      <c r="Q62" s="24">
        <f>SUM(бланки!BZ61:CF61)</f>
        <v>6</v>
      </c>
      <c r="R62" s="24"/>
      <c r="S62" s="24"/>
      <c r="T62" s="24">
        <f>анкеты!G60</f>
        <v>109</v>
      </c>
      <c r="U62" s="24">
        <f t="shared" si="4"/>
        <v>116</v>
      </c>
      <c r="V62" s="22">
        <f t="shared" si="5"/>
        <v>100</v>
      </c>
      <c r="W62" s="22">
        <f t="shared" si="6"/>
        <v>97</v>
      </c>
      <c r="X62" s="22">
        <f t="shared" si="7"/>
        <v>94</v>
      </c>
      <c r="Y62" s="23">
        <f t="shared" si="8"/>
        <v>97</v>
      </c>
      <c r="Z62" s="24">
        <f>SUM(бланки!CE61:CI61)</f>
        <v>3</v>
      </c>
      <c r="AA62" s="24">
        <f>SUM(бланки!CJ61:CO61)</f>
        <v>5</v>
      </c>
      <c r="AB62" s="24">
        <f>анкеты!I60</f>
        <v>25</v>
      </c>
      <c r="AC62" s="24">
        <f>анкеты!H60</f>
        <v>26</v>
      </c>
      <c r="AD62" s="22">
        <f t="shared" si="9"/>
        <v>60</v>
      </c>
      <c r="AE62" s="22">
        <f t="shared" si="10"/>
        <v>100</v>
      </c>
      <c r="AF62" s="12">
        <f t="shared" si="11"/>
        <v>96.15384615384616</v>
      </c>
      <c r="AG62" s="23">
        <f t="shared" si="12"/>
        <v>87</v>
      </c>
      <c r="AH62" s="24">
        <f>анкеты!J60</f>
        <v>113</v>
      </c>
      <c r="AI62" s="24">
        <f t="shared" si="13"/>
        <v>116</v>
      </c>
      <c r="AJ62" s="24">
        <f>анкеты!K60</f>
        <v>115</v>
      </c>
      <c r="AK62" s="24">
        <f t="shared" si="14"/>
        <v>116</v>
      </c>
      <c r="AL62" s="24">
        <f>анкеты!M60</f>
        <v>99</v>
      </c>
      <c r="AM62" s="24">
        <f>анкеты!L60</f>
        <v>102</v>
      </c>
      <c r="AN62" s="22">
        <f t="shared" si="15"/>
        <v>97</v>
      </c>
      <c r="AO62" s="22">
        <f t="shared" si="16"/>
        <v>99</v>
      </c>
      <c r="AP62" s="22">
        <f t="shared" si="17"/>
        <v>97</v>
      </c>
      <c r="AQ62" s="23">
        <f t="shared" si="18"/>
        <v>98</v>
      </c>
      <c r="AR62" s="24">
        <f>анкеты!N60</f>
        <v>111</v>
      </c>
      <c r="AS62" s="24">
        <f t="shared" si="19"/>
        <v>116</v>
      </c>
      <c r="AT62" s="24">
        <f>анкеты!O60</f>
        <v>113</v>
      </c>
      <c r="AU62" s="24">
        <f t="shared" si="20"/>
        <v>116</v>
      </c>
      <c r="AV62" s="24">
        <f>анкеты!P60</f>
        <v>112</v>
      </c>
      <c r="AW62" s="24">
        <f t="shared" si="21"/>
        <v>116</v>
      </c>
      <c r="AX62" s="22">
        <f t="shared" si="22"/>
        <v>96</v>
      </c>
      <c r="AY62" s="22">
        <f t="shared" si="23"/>
        <v>97</v>
      </c>
      <c r="AZ62" s="22">
        <f t="shared" si="24"/>
        <v>97</v>
      </c>
      <c r="BA62" s="23">
        <f t="shared" si="25"/>
        <v>97</v>
      </c>
      <c r="BB62" s="24">
        <f t="shared" si="26"/>
        <v>95</v>
      </c>
    </row>
    <row r="63" spans="1:54" x14ac:dyDescent="0.25">
      <c r="A63" s="24">
        <f>бланки!E62</f>
        <v>60</v>
      </c>
      <c r="B63" s="24" t="str">
        <f>CONCATENATE(бланки!D62," (",бланки!C62,")")</f>
        <v>ГБУ ДО РД «Республиканская Школа Циркового Искусства» (Минкультуры РД)</v>
      </c>
      <c r="C63" s="24">
        <f>анкеты!B61</f>
        <v>115</v>
      </c>
      <c r="D63" s="24">
        <f>COUNTIF(бланки!G62:U62,1)</f>
        <v>5</v>
      </c>
      <c r="E63" s="24">
        <f>COUNTIF(бланки!G62:U62,1)+COUNTIF(бланки!G62:U62,0)</f>
        <v>9</v>
      </c>
      <c r="F63" s="24">
        <f>COUNTIF(бланки!V62:BS62,1)</f>
        <v>30</v>
      </c>
      <c r="G63" s="24">
        <f>COUNTIF(бланки!V62:BS62,1)+COUNTIF(бланки!V62:BS62,0)</f>
        <v>36</v>
      </c>
      <c r="H63" s="24">
        <f>SUM(бланки!BT62:BY62)</f>
        <v>4</v>
      </c>
      <c r="I63" s="24">
        <f>анкеты!D61</f>
        <v>77</v>
      </c>
      <c r="J63" s="24">
        <f>анкеты!C61</f>
        <v>79</v>
      </c>
      <c r="K63" s="24">
        <f>анкеты!F61</f>
        <v>48</v>
      </c>
      <c r="L63" s="24">
        <f>анкеты!E61</f>
        <v>49</v>
      </c>
      <c r="M63" s="22">
        <f t="shared" si="0"/>
        <v>69</v>
      </c>
      <c r="N63" s="22">
        <f t="shared" si="1"/>
        <v>100</v>
      </c>
      <c r="O63" s="22">
        <f t="shared" si="2"/>
        <v>98</v>
      </c>
      <c r="P63" s="23">
        <f t="shared" si="3"/>
        <v>90</v>
      </c>
      <c r="Q63" s="24">
        <f>SUM(бланки!BZ62:CF62)</f>
        <v>5</v>
      </c>
      <c r="R63" s="24"/>
      <c r="S63" s="24"/>
      <c r="T63" s="24">
        <f>анкеты!G61</f>
        <v>103</v>
      </c>
      <c r="U63" s="24">
        <f t="shared" si="4"/>
        <v>115</v>
      </c>
      <c r="V63" s="22">
        <f t="shared" si="5"/>
        <v>100</v>
      </c>
      <c r="W63" s="22">
        <f t="shared" si="6"/>
        <v>95</v>
      </c>
      <c r="X63" s="22">
        <f t="shared" si="7"/>
        <v>90</v>
      </c>
      <c r="Y63" s="23">
        <f t="shared" si="8"/>
        <v>95</v>
      </c>
      <c r="Z63" s="24">
        <f>SUM(бланки!CE62:CI62)</f>
        <v>0</v>
      </c>
      <c r="AA63" s="24">
        <f>SUM(бланки!CJ62:CO62)</f>
        <v>2</v>
      </c>
      <c r="AB63" s="24">
        <f>анкеты!I61</f>
        <v>11</v>
      </c>
      <c r="AC63" s="24">
        <f>анкеты!H61</f>
        <v>12</v>
      </c>
      <c r="AD63" s="22">
        <f t="shared" si="9"/>
        <v>0</v>
      </c>
      <c r="AE63" s="22">
        <f t="shared" si="10"/>
        <v>40</v>
      </c>
      <c r="AF63" s="12">
        <f t="shared" si="11"/>
        <v>91.666666666666671</v>
      </c>
      <c r="AG63" s="23">
        <f t="shared" si="12"/>
        <v>44</v>
      </c>
      <c r="AH63" s="24">
        <f>анкеты!J61</f>
        <v>106</v>
      </c>
      <c r="AI63" s="24">
        <f t="shared" si="13"/>
        <v>115</v>
      </c>
      <c r="AJ63" s="24">
        <f>анкеты!K61</f>
        <v>107</v>
      </c>
      <c r="AK63" s="24">
        <f t="shared" si="14"/>
        <v>115</v>
      </c>
      <c r="AL63" s="24">
        <f>анкеты!M61</f>
        <v>65</v>
      </c>
      <c r="AM63" s="24">
        <f>анкеты!L61</f>
        <v>70</v>
      </c>
      <c r="AN63" s="22">
        <f t="shared" si="15"/>
        <v>92</v>
      </c>
      <c r="AO63" s="22">
        <f t="shared" si="16"/>
        <v>93</v>
      </c>
      <c r="AP63" s="22">
        <f t="shared" si="17"/>
        <v>93</v>
      </c>
      <c r="AQ63" s="23">
        <f t="shared" si="18"/>
        <v>93</v>
      </c>
      <c r="AR63" s="24">
        <f>анкеты!N61</f>
        <v>107</v>
      </c>
      <c r="AS63" s="24">
        <f t="shared" si="19"/>
        <v>115</v>
      </c>
      <c r="AT63" s="24">
        <f>анкеты!O61</f>
        <v>102</v>
      </c>
      <c r="AU63" s="24">
        <f t="shared" si="20"/>
        <v>115</v>
      </c>
      <c r="AV63" s="24">
        <f>анкеты!P61</f>
        <v>107</v>
      </c>
      <c r="AW63" s="24">
        <f t="shared" si="21"/>
        <v>115</v>
      </c>
      <c r="AX63" s="22">
        <f t="shared" si="22"/>
        <v>93</v>
      </c>
      <c r="AY63" s="22">
        <f t="shared" si="23"/>
        <v>89</v>
      </c>
      <c r="AZ63" s="22">
        <f t="shared" si="24"/>
        <v>93</v>
      </c>
      <c r="BA63" s="23">
        <f t="shared" si="25"/>
        <v>91</v>
      </c>
      <c r="BB63" s="24">
        <f t="shared" si="26"/>
        <v>82.6</v>
      </c>
    </row>
    <row r="64" spans="1:54" x14ac:dyDescent="0.25">
      <c r="A64" s="24">
        <f>бланки!E63</f>
        <v>61</v>
      </c>
      <c r="B64" s="24" t="str">
        <f>CONCATENATE(бланки!D63," (",бланки!C63,")")</f>
        <v>ГБУ ДПО РД «Дагестанский кадровый центр» (Правительство  РД)</v>
      </c>
      <c r="C64" s="24">
        <f>анкеты!B62</f>
        <v>245</v>
      </c>
      <c r="D64" s="24">
        <f>COUNTIF(бланки!G63:U63,1)</f>
        <v>10</v>
      </c>
      <c r="E64" s="24">
        <f>COUNTIF(бланки!G63:U63,1)+COUNTIF(бланки!G63:U63,0)</f>
        <v>11</v>
      </c>
      <c r="F64" s="24">
        <f>COUNTIF(бланки!V63:BS63,1)</f>
        <v>43</v>
      </c>
      <c r="G64" s="24">
        <f>COUNTIF(бланки!V63:BS63,1)+COUNTIF(бланки!V63:BS63,0)</f>
        <v>44</v>
      </c>
      <c r="H64" s="24">
        <f>SUM(бланки!BT63:BY63)</f>
        <v>6</v>
      </c>
      <c r="I64" s="24">
        <f>анкеты!D62</f>
        <v>215</v>
      </c>
      <c r="J64" s="24">
        <f>анкеты!C62</f>
        <v>215</v>
      </c>
      <c r="K64" s="24">
        <f>анкеты!F62</f>
        <v>195</v>
      </c>
      <c r="L64" s="24">
        <f>анкеты!E62</f>
        <v>200</v>
      </c>
      <c r="M64" s="22">
        <f t="shared" si="0"/>
        <v>94</v>
      </c>
      <c r="N64" s="22">
        <f t="shared" si="1"/>
        <v>100</v>
      </c>
      <c r="O64" s="22">
        <f t="shared" si="2"/>
        <v>99</v>
      </c>
      <c r="P64" s="23">
        <f t="shared" si="3"/>
        <v>98</v>
      </c>
      <c r="Q64" s="24">
        <f>SUM(бланки!BZ63:CF63)</f>
        <v>7</v>
      </c>
      <c r="R64" s="24"/>
      <c r="S64" s="24"/>
      <c r="T64" s="24">
        <f>анкеты!G62</f>
        <v>225</v>
      </c>
      <c r="U64" s="24">
        <f t="shared" si="4"/>
        <v>245</v>
      </c>
      <c r="V64" s="22">
        <f t="shared" si="5"/>
        <v>100</v>
      </c>
      <c r="W64" s="22">
        <f t="shared" si="6"/>
        <v>96</v>
      </c>
      <c r="X64" s="22">
        <f t="shared" si="7"/>
        <v>92</v>
      </c>
      <c r="Y64" s="23">
        <f t="shared" si="8"/>
        <v>96</v>
      </c>
      <c r="Z64" s="24">
        <f>SUM(бланки!CE63:CI63)</f>
        <v>4</v>
      </c>
      <c r="AA64" s="24">
        <f>SUM(бланки!CJ63:CO63)</f>
        <v>4</v>
      </c>
      <c r="AB64" s="24">
        <f>анкеты!I62</f>
        <v>10</v>
      </c>
      <c r="AC64" s="24">
        <f>анкеты!H62</f>
        <v>10</v>
      </c>
      <c r="AD64" s="22">
        <f t="shared" si="9"/>
        <v>80</v>
      </c>
      <c r="AE64" s="22">
        <f t="shared" si="10"/>
        <v>80</v>
      </c>
      <c r="AF64" s="12">
        <f t="shared" si="11"/>
        <v>100</v>
      </c>
      <c r="AG64" s="23">
        <f t="shared" si="12"/>
        <v>86</v>
      </c>
      <c r="AH64" s="24">
        <f>анкеты!J62</f>
        <v>245</v>
      </c>
      <c r="AI64" s="24">
        <f t="shared" si="13"/>
        <v>245</v>
      </c>
      <c r="AJ64" s="24">
        <f>анкеты!K62</f>
        <v>245</v>
      </c>
      <c r="AK64" s="24">
        <f t="shared" si="14"/>
        <v>245</v>
      </c>
      <c r="AL64" s="24">
        <f>анкеты!M62</f>
        <v>215</v>
      </c>
      <c r="AM64" s="24">
        <f>анкеты!L62</f>
        <v>220</v>
      </c>
      <c r="AN64" s="22">
        <f t="shared" si="15"/>
        <v>100</v>
      </c>
      <c r="AO64" s="22">
        <f t="shared" si="16"/>
        <v>100</v>
      </c>
      <c r="AP64" s="22">
        <f t="shared" si="17"/>
        <v>98</v>
      </c>
      <c r="AQ64" s="23">
        <f t="shared" si="18"/>
        <v>100</v>
      </c>
      <c r="AR64" s="24">
        <f>анкеты!N62</f>
        <v>245</v>
      </c>
      <c r="AS64" s="24">
        <f t="shared" si="19"/>
        <v>245</v>
      </c>
      <c r="AT64" s="24">
        <f>анкеты!O62</f>
        <v>245</v>
      </c>
      <c r="AU64" s="24">
        <f t="shared" si="20"/>
        <v>245</v>
      </c>
      <c r="AV64" s="24">
        <f>анкеты!P62</f>
        <v>245</v>
      </c>
      <c r="AW64" s="24">
        <f t="shared" si="21"/>
        <v>245</v>
      </c>
      <c r="AX64" s="22">
        <f t="shared" si="22"/>
        <v>100</v>
      </c>
      <c r="AY64" s="22">
        <f t="shared" si="23"/>
        <v>100</v>
      </c>
      <c r="AZ64" s="22">
        <f t="shared" si="24"/>
        <v>100</v>
      </c>
      <c r="BA64" s="23">
        <f t="shared" si="25"/>
        <v>100</v>
      </c>
      <c r="BB64" s="24">
        <f t="shared" si="26"/>
        <v>96</v>
      </c>
    </row>
    <row r="65" spans="1:54" x14ac:dyDescent="0.25">
      <c r="A65" s="24">
        <f>бланки!E64</f>
        <v>62</v>
      </c>
      <c r="B65" s="24" t="str">
        <f>CONCATENATE(бланки!D64," (",бланки!C64,")")</f>
        <v>ГАОУ ПОДПО РД «Республиканский учебный центр» (Минстрой РД)</v>
      </c>
      <c r="C65" s="24">
        <f>анкеты!B63</f>
        <v>239</v>
      </c>
      <c r="D65" s="24">
        <f>COUNTIF(бланки!G64:U64,1)</f>
        <v>9</v>
      </c>
      <c r="E65" s="24">
        <f>COUNTIF(бланки!G64:U64,1)+COUNTIF(бланки!G64:U64,0)</f>
        <v>9</v>
      </c>
      <c r="F65" s="24">
        <f>COUNTIF(бланки!V64:BS64,1)</f>
        <v>31</v>
      </c>
      <c r="G65" s="24">
        <f>COUNTIF(бланки!V64:BS64,1)+COUNTIF(бланки!V64:BS64,0)</f>
        <v>39</v>
      </c>
      <c r="H65" s="24">
        <f>SUM(бланки!BT64:BY64)</f>
        <v>6</v>
      </c>
      <c r="I65" s="24">
        <f>анкеты!D63</f>
        <v>85</v>
      </c>
      <c r="J65" s="24">
        <f>анкеты!C63</f>
        <v>91</v>
      </c>
      <c r="K65" s="24">
        <f>анкеты!F63</f>
        <v>67</v>
      </c>
      <c r="L65" s="24">
        <f>анкеты!E63</f>
        <v>71</v>
      </c>
      <c r="M65" s="22">
        <f t="shared" si="0"/>
        <v>90</v>
      </c>
      <c r="N65" s="22">
        <f t="shared" si="1"/>
        <v>100</v>
      </c>
      <c r="O65" s="22">
        <f t="shared" si="2"/>
        <v>94</v>
      </c>
      <c r="P65" s="23">
        <f t="shared" si="3"/>
        <v>95</v>
      </c>
      <c r="Q65" s="24">
        <f>SUM(бланки!BZ64:CF64)</f>
        <v>5</v>
      </c>
      <c r="R65" s="24"/>
      <c r="S65" s="24"/>
      <c r="T65" s="24">
        <f>анкеты!G63</f>
        <v>239</v>
      </c>
      <c r="U65" s="24">
        <f t="shared" si="4"/>
        <v>239</v>
      </c>
      <c r="V65" s="22">
        <f t="shared" si="5"/>
        <v>100</v>
      </c>
      <c r="W65" s="22">
        <f t="shared" si="6"/>
        <v>100</v>
      </c>
      <c r="X65" s="22">
        <f t="shared" si="7"/>
        <v>100</v>
      </c>
      <c r="Y65" s="23">
        <f t="shared" si="8"/>
        <v>100</v>
      </c>
      <c r="Z65" s="24">
        <f>SUM(бланки!CE64:CI64)</f>
        <v>1</v>
      </c>
      <c r="AA65" s="24">
        <f>SUM(бланки!CJ64:CO64)</f>
        <v>1</v>
      </c>
      <c r="AB65" s="24">
        <f>анкеты!I63</f>
        <v>14</v>
      </c>
      <c r="AC65" s="24">
        <f>анкеты!H63</f>
        <v>14</v>
      </c>
      <c r="AD65" s="22">
        <f t="shared" si="9"/>
        <v>20</v>
      </c>
      <c r="AE65" s="22">
        <f t="shared" si="10"/>
        <v>20</v>
      </c>
      <c r="AF65" s="12">
        <f t="shared" si="11"/>
        <v>100</v>
      </c>
      <c r="AG65" s="23">
        <f t="shared" si="12"/>
        <v>44</v>
      </c>
      <c r="AH65" s="24">
        <f>анкеты!J63</f>
        <v>239</v>
      </c>
      <c r="AI65" s="24">
        <f t="shared" si="13"/>
        <v>239</v>
      </c>
      <c r="AJ65" s="24">
        <f>анкеты!K63</f>
        <v>239</v>
      </c>
      <c r="AK65" s="24">
        <f t="shared" si="14"/>
        <v>239</v>
      </c>
      <c r="AL65" s="24">
        <f>анкеты!M63</f>
        <v>140</v>
      </c>
      <c r="AM65" s="24">
        <f>анкеты!L63</f>
        <v>143</v>
      </c>
      <c r="AN65" s="22">
        <f t="shared" si="15"/>
        <v>100</v>
      </c>
      <c r="AO65" s="22">
        <f t="shared" si="16"/>
        <v>100</v>
      </c>
      <c r="AP65" s="22">
        <f t="shared" si="17"/>
        <v>98</v>
      </c>
      <c r="AQ65" s="23">
        <f t="shared" si="18"/>
        <v>100</v>
      </c>
      <c r="AR65" s="24">
        <f>анкеты!N63</f>
        <v>239</v>
      </c>
      <c r="AS65" s="24">
        <f t="shared" si="19"/>
        <v>239</v>
      </c>
      <c r="AT65" s="24">
        <f>анкеты!O63</f>
        <v>239</v>
      </c>
      <c r="AU65" s="24">
        <f t="shared" si="20"/>
        <v>239</v>
      </c>
      <c r="AV65" s="24">
        <f>анкеты!P63</f>
        <v>239</v>
      </c>
      <c r="AW65" s="24">
        <f t="shared" si="21"/>
        <v>239</v>
      </c>
      <c r="AX65" s="22">
        <f t="shared" si="22"/>
        <v>100</v>
      </c>
      <c r="AY65" s="22">
        <f t="shared" si="23"/>
        <v>100</v>
      </c>
      <c r="AZ65" s="22">
        <f t="shared" si="24"/>
        <v>100</v>
      </c>
      <c r="BA65" s="23">
        <f t="shared" si="25"/>
        <v>100</v>
      </c>
      <c r="BB65" s="24">
        <f t="shared" si="26"/>
        <v>87.8</v>
      </c>
    </row>
    <row r="66" spans="1:54" x14ac:dyDescent="0.25">
      <c r="A66" s="24">
        <f>бланки!E65</f>
        <v>63</v>
      </c>
      <c r="B66" s="24" t="str">
        <f>CONCATENATE(бланки!D65," (",бланки!C65,")")</f>
        <v>ГКОУ РД «УМЦ по ГО и ЧС» (МЧС РД)</v>
      </c>
      <c r="C66" s="24">
        <f>анкеты!B64</f>
        <v>223</v>
      </c>
      <c r="D66" s="24">
        <f>COUNTIF(бланки!G65:U65,1)</f>
        <v>9</v>
      </c>
      <c r="E66" s="24">
        <f>COUNTIF(бланки!G65:U65,1)+COUNTIF(бланки!G65:U65,0)</f>
        <v>12</v>
      </c>
      <c r="F66" s="24">
        <f>COUNTIF(бланки!V65:BS65,1)</f>
        <v>27</v>
      </c>
      <c r="G66" s="24">
        <f>COUNTIF(бланки!V65:BS65,1)+COUNTIF(бланки!V65:BS65,0)</f>
        <v>41</v>
      </c>
      <c r="H66" s="24">
        <f>SUM(бланки!BT65:BY65)</f>
        <v>6</v>
      </c>
      <c r="I66" s="24">
        <f>анкеты!D64</f>
        <v>188</v>
      </c>
      <c r="J66" s="24">
        <f>анкеты!C64</f>
        <v>195</v>
      </c>
      <c r="K66" s="24">
        <f>анкеты!F64</f>
        <v>160</v>
      </c>
      <c r="L66" s="24">
        <f>анкеты!E64</f>
        <v>165</v>
      </c>
      <c r="M66" s="22">
        <f t="shared" si="0"/>
        <v>70</v>
      </c>
      <c r="N66" s="22">
        <f t="shared" si="1"/>
        <v>100</v>
      </c>
      <c r="O66" s="22">
        <f t="shared" si="2"/>
        <v>97</v>
      </c>
      <c r="P66" s="23">
        <f t="shared" si="3"/>
        <v>90</v>
      </c>
      <c r="Q66" s="24">
        <f>SUM(бланки!BZ65:CF65)</f>
        <v>7</v>
      </c>
      <c r="R66" s="24"/>
      <c r="S66" s="24"/>
      <c r="T66" s="24">
        <f>анкеты!G64</f>
        <v>179</v>
      </c>
      <c r="U66" s="24">
        <f t="shared" si="4"/>
        <v>223</v>
      </c>
      <c r="V66" s="22">
        <f t="shared" si="5"/>
        <v>100</v>
      </c>
      <c r="W66" s="22">
        <f t="shared" si="6"/>
        <v>90</v>
      </c>
      <c r="X66" s="22">
        <f t="shared" si="7"/>
        <v>80</v>
      </c>
      <c r="Y66" s="23">
        <f t="shared" si="8"/>
        <v>90</v>
      </c>
      <c r="Z66" s="24">
        <f>SUM(бланки!CE65:CI65)</f>
        <v>3</v>
      </c>
      <c r="AA66" s="24">
        <f>SUM(бланки!CJ65:CO65)</f>
        <v>3</v>
      </c>
      <c r="AB66" s="24">
        <f>анкеты!I64</f>
        <v>1</v>
      </c>
      <c r="AC66" s="24">
        <f>анкеты!H64</f>
        <v>1</v>
      </c>
      <c r="AD66" s="22">
        <f t="shared" si="9"/>
        <v>60</v>
      </c>
      <c r="AE66" s="22">
        <f t="shared" si="10"/>
        <v>60</v>
      </c>
      <c r="AF66" s="12">
        <f t="shared" si="11"/>
        <v>100</v>
      </c>
      <c r="AG66" s="23">
        <f t="shared" si="12"/>
        <v>72</v>
      </c>
      <c r="AH66" s="24">
        <f>анкеты!J64</f>
        <v>213</v>
      </c>
      <c r="AI66" s="24">
        <f t="shared" si="13"/>
        <v>223</v>
      </c>
      <c r="AJ66" s="24">
        <f>анкеты!K64</f>
        <v>215</v>
      </c>
      <c r="AK66" s="24">
        <f t="shared" si="14"/>
        <v>223</v>
      </c>
      <c r="AL66" s="24">
        <f>анкеты!M64</f>
        <v>169</v>
      </c>
      <c r="AM66" s="24">
        <f>анкеты!L64</f>
        <v>173</v>
      </c>
      <c r="AN66" s="22">
        <f t="shared" si="15"/>
        <v>96</v>
      </c>
      <c r="AO66" s="22">
        <f t="shared" si="16"/>
        <v>96</v>
      </c>
      <c r="AP66" s="22">
        <f t="shared" si="17"/>
        <v>98</v>
      </c>
      <c r="AQ66" s="23">
        <f t="shared" si="18"/>
        <v>96</v>
      </c>
      <c r="AR66" s="24">
        <f>анкеты!N64</f>
        <v>210</v>
      </c>
      <c r="AS66" s="24">
        <f t="shared" si="19"/>
        <v>223</v>
      </c>
      <c r="AT66" s="24">
        <f>анкеты!O64</f>
        <v>210</v>
      </c>
      <c r="AU66" s="24">
        <f t="shared" si="20"/>
        <v>223</v>
      </c>
      <c r="AV66" s="24">
        <f>анкеты!P64</f>
        <v>213</v>
      </c>
      <c r="AW66" s="24">
        <f t="shared" si="21"/>
        <v>223</v>
      </c>
      <c r="AX66" s="22">
        <f t="shared" si="22"/>
        <v>94</v>
      </c>
      <c r="AY66" s="22">
        <f t="shared" si="23"/>
        <v>94</v>
      </c>
      <c r="AZ66" s="22">
        <f t="shared" si="24"/>
        <v>96</v>
      </c>
      <c r="BA66" s="23">
        <f t="shared" si="25"/>
        <v>94</v>
      </c>
      <c r="BB66" s="24">
        <f t="shared" si="26"/>
        <v>88.4</v>
      </c>
    </row>
    <row r="67" spans="1:54" x14ac:dyDescent="0.25">
      <c r="A67" s="24">
        <f>бланки!E66</f>
        <v>64</v>
      </c>
      <c r="B67" s="24" t="str">
        <f>CONCATENATE(бланки!D66," (",бланки!C66,")")</f>
        <v>МКОУ «СОШ №8 г.Буйнакска» (город Буйнакск)</v>
      </c>
      <c r="C67" s="24">
        <f>анкеты!B65</f>
        <v>192</v>
      </c>
      <c r="D67" s="24">
        <f>COUNTIF(бланки!G66:U66,1)</f>
        <v>12</v>
      </c>
      <c r="E67" s="24">
        <f>COUNTIF(бланки!G66:U66,1)+COUNTIF(бланки!G66:U66,0)</f>
        <v>12</v>
      </c>
      <c r="F67" s="24">
        <f>COUNTIF(бланки!V66:BS66,1)</f>
        <v>44</v>
      </c>
      <c r="G67" s="24">
        <f>COUNTIF(бланки!V66:BS66,1)+COUNTIF(бланки!V66:BS66,0)</f>
        <v>44</v>
      </c>
      <c r="H67" s="24">
        <f>SUM(бланки!BT66:BY66)</f>
        <v>5</v>
      </c>
      <c r="I67" s="24">
        <f>анкеты!D65</f>
        <v>150</v>
      </c>
      <c r="J67" s="24">
        <f>анкеты!C65</f>
        <v>155</v>
      </c>
      <c r="K67" s="24">
        <f>анкеты!F65</f>
        <v>143</v>
      </c>
      <c r="L67" s="24">
        <f>анкеты!E65</f>
        <v>147</v>
      </c>
      <c r="M67" s="22">
        <f t="shared" si="0"/>
        <v>100</v>
      </c>
      <c r="N67" s="22">
        <f t="shared" si="1"/>
        <v>100</v>
      </c>
      <c r="O67" s="22">
        <f t="shared" si="2"/>
        <v>97</v>
      </c>
      <c r="P67" s="23">
        <f t="shared" si="3"/>
        <v>99</v>
      </c>
      <c r="Q67" s="24">
        <f>SUM(бланки!BZ66:CF66)</f>
        <v>7</v>
      </c>
      <c r="R67" s="24"/>
      <c r="S67" s="24"/>
      <c r="T67" s="24">
        <f>анкеты!G65</f>
        <v>165</v>
      </c>
      <c r="U67" s="24">
        <f t="shared" si="4"/>
        <v>192</v>
      </c>
      <c r="V67" s="22">
        <f t="shared" si="5"/>
        <v>100</v>
      </c>
      <c r="W67" s="22">
        <f t="shared" si="6"/>
        <v>93</v>
      </c>
      <c r="X67" s="22">
        <f t="shared" si="7"/>
        <v>86</v>
      </c>
      <c r="Y67" s="23">
        <f t="shared" si="8"/>
        <v>93</v>
      </c>
      <c r="Z67" s="24">
        <f>SUM(бланки!CE66:CI66)</f>
        <v>5</v>
      </c>
      <c r="AA67" s="24">
        <f>SUM(бланки!CJ66:CO66)</f>
        <v>6</v>
      </c>
      <c r="AB67" s="24">
        <f>анкеты!I65</f>
        <v>24</v>
      </c>
      <c r="AC67" s="24">
        <f>анкеты!H65</f>
        <v>31</v>
      </c>
      <c r="AD67" s="22">
        <f t="shared" si="9"/>
        <v>100</v>
      </c>
      <c r="AE67" s="22">
        <f t="shared" si="10"/>
        <v>100</v>
      </c>
      <c r="AF67" s="12">
        <f t="shared" si="11"/>
        <v>77.41935483870968</v>
      </c>
      <c r="AG67" s="23">
        <f t="shared" si="12"/>
        <v>93</v>
      </c>
      <c r="AH67" s="24">
        <f>анкеты!J65</f>
        <v>172</v>
      </c>
      <c r="AI67" s="24">
        <f t="shared" si="13"/>
        <v>192</v>
      </c>
      <c r="AJ67" s="24">
        <f>анкеты!K65</f>
        <v>175</v>
      </c>
      <c r="AK67" s="24">
        <f t="shared" si="14"/>
        <v>192</v>
      </c>
      <c r="AL67" s="24">
        <f>анкеты!M65</f>
        <v>134</v>
      </c>
      <c r="AM67" s="24">
        <f>анкеты!L65</f>
        <v>142</v>
      </c>
      <c r="AN67" s="22">
        <f t="shared" si="15"/>
        <v>90</v>
      </c>
      <c r="AO67" s="22">
        <f t="shared" si="16"/>
        <v>91</v>
      </c>
      <c r="AP67" s="22">
        <f t="shared" si="17"/>
        <v>94</v>
      </c>
      <c r="AQ67" s="23">
        <f t="shared" si="18"/>
        <v>91</v>
      </c>
      <c r="AR67" s="24">
        <f>анкеты!N65</f>
        <v>172</v>
      </c>
      <c r="AS67" s="24">
        <f t="shared" si="19"/>
        <v>192</v>
      </c>
      <c r="AT67" s="24">
        <f>анкеты!O65</f>
        <v>178</v>
      </c>
      <c r="AU67" s="24">
        <f t="shared" si="20"/>
        <v>192</v>
      </c>
      <c r="AV67" s="24">
        <f>анкеты!P65</f>
        <v>173</v>
      </c>
      <c r="AW67" s="24">
        <f t="shared" si="21"/>
        <v>192</v>
      </c>
      <c r="AX67" s="22">
        <f t="shared" si="22"/>
        <v>90</v>
      </c>
      <c r="AY67" s="22">
        <f t="shared" si="23"/>
        <v>93</v>
      </c>
      <c r="AZ67" s="22">
        <f t="shared" si="24"/>
        <v>90</v>
      </c>
      <c r="BA67" s="23">
        <f t="shared" si="25"/>
        <v>91</v>
      </c>
      <c r="BB67" s="24">
        <f t="shared" si="26"/>
        <v>93.4</v>
      </c>
    </row>
    <row r="68" spans="1:54" x14ac:dyDescent="0.25">
      <c r="A68" s="24">
        <f>бланки!E67</f>
        <v>65</v>
      </c>
      <c r="B68" s="24" t="str">
        <f>CONCATENATE(бланки!D67," (",бланки!C67,")")</f>
        <v>МКОУ «СОШ №9» (город Буйнакск)</v>
      </c>
      <c r="C68" s="24">
        <f>анкеты!B66</f>
        <v>600</v>
      </c>
      <c r="D68" s="24">
        <f>COUNTIF(бланки!G67:U67,1)</f>
        <v>13</v>
      </c>
      <c r="E68" s="24">
        <f>COUNTIF(бланки!G67:U67,1)+COUNTIF(бланки!G67:U67,0)</f>
        <v>13</v>
      </c>
      <c r="F68" s="24">
        <f>COUNTIF(бланки!V67:BS67,1)</f>
        <v>42</v>
      </c>
      <c r="G68" s="24">
        <f>COUNTIF(бланки!V67:BS67,1)+COUNTIF(бланки!V67:BS67,0)</f>
        <v>42</v>
      </c>
      <c r="H68" s="24">
        <f>SUM(бланки!BT67:BY67)</f>
        <v>5</v>
      </c>
      <c r="I68" s="24">
        <f>анкеты!D66</f>
        <v>366</v>
      </c>
      <c r="J68" s="24">
        <f>анкеты!C66</f>
        <v>410</v>
      </c>
      <c r="K68" s="24">
        <f>анкеты!F66</f>
        <v>351</v>
      </c>
      <c r="L68" s="24">
        <f>анкеты!E66</f>
        <v>366</v>
      </c>
      <c r="M68" s="22">
        <f t="shared" ref="M68:M131" si="27">ROUND((D68/E68+F68/G68)*50,0)</f>
        <v>100</v>
      </c>
      <c r="N68" s="22">
        <f t="shared" ref="N68:N131" si="28">ROUND(MIN(H68*30,100),0)</f>
        <v>100</v>
      </c>
      <c r="O68" s="22">
        <f t="shared" ref="O68:O131" si="29">ROUND((I68/J68+K68/L68)*50,0)</f>
        <v>93</v>
      </c>
      <c r="P68" s="23">
        <f t="shared" ref="P68:P131" si="30">ROUND(M68*0.3+N68*0.3+O68*0.4,0)</f>
        <v>97</v>
      </c>
      <c r="Q68" s="24">
        <f>SUM(бланки!BZ67:CF67)</f>
        <v>7</v>
      </c>
      <c r="R68" s="24"/>
      <c r="S68" s="24"/>
      <c r="T68" s="24">
        <f>анкеты!G66</f>
        <v>541</v>
      </c>
      <c r="U68" s="24">
        <f t="shared" ref="U68:U131" si="31">C68</f>
        <v>600</v>
      </c>
      <c r="V68" s="22">
        <f t="shared" ref="V68:V131" si="32">MIN(100,Q68*20)</f>
        <v>100</v>
      </c>
      <c r="W68" s="22">
        <f t="shared" ref="W68:W131" si="33">ROUNDDOWN((V68+X68)/2,0)</f>
        <v>95</v>
      </c>
      <c r="X68" s="22">
        <f t="shared" ref="X68:X131" si="34">ROUND(T68*100/U68,0)</f>
        <v>90</v>
      </c>
      <c r="Y68" s="23">
        <f t="shared" ref="Y68:Y131" si="35">ROUND(V68*0.3+W68*0.4+X68*0.3,0)</f>
        <v>95</v>
      </c>
      <c r="Z68" s="24">
        <f>SUM(бланки!CE67:CI67)</f>
        <v>4</v>
      </c>
      <c r="AA68" s="24">
        <f>SUM(бланки!CJ67:CO67)</f>
        <v>5</v>
      </c>
      <c r="AB68" s="24">
        <f>анкеты!I66</f>
        <v>44</v>
      </c>
      <c r="AC68" s="24">
        <f>анкеты!H66</f>
        <v>44</v>
      </c>
      <c r="AD68" s="22">
        <f t="shared" ref="AD68:AD131" si="36">MIN(Z68*20,100)</f>
        <v>80</v>
      </c>
      <c r="AE68" s="22">
        <f t="shared" ref="AE68:AE131" si="37">MIN(AA68*20,100)</f>
        <v>100</v>
      </c>
      <c r="AF68" s="12">
        <f t="shared" ref="AF68:AF131" si="38">AB68*100/AC68</f>
        <v>100</v>
      </c>
      <c r="AG68" s="23">
        <f t="shared" ref="AG68:AG131" si="39">ROUND((0.3*AD68+0.4*AE68+0.3*AF68),0)</f>
        <v>94</v>
      </c>
      <c r="AH68" s="24">
        <f>анкеты!J66</f>
        <v>541</v>
      </c>
      <c r="AI68" s="24">
        <f t="shared" ref="AI68:AI131" si="40">C68</f>
        <v>600</v>
      </c>
      <c r="AJ68" s="24">
        <f>анкеты!K66</f>
        <v>556</v>
      </c>
      <c r="AK68" s="24">
        <f t="shared" ref="AK68:AK131" si="41">C68</f>
        <v>600</v>
      </c>
      <c r="AL68" s="24">
        <f>анкеты!M66</f>
        <v>454</v>
      </c>
      <c r="AM68" s="24">
        <f>анкеты!L66</f>
        <v>468</v>
      </c>
      <c r="AN68" s="22">
        <f t="shared" ref="AN68:AN131" si="42">ROUND(AH68*100/AI68,0)</f>
        <v>90</v>
      </c>
      <c r="AO68" s="22">
        <f t="shared" ref="AO68:AO131" si="43">ROUND(AJ68*100/AK68,0)</f>
        <v>93</v>
      </c>
      <c r="AP68" s="22">
        <f t="shared" ref="AP68:AP131" si="44">ROUND(AL68*100/AM68,0)</f>
        <v>97</v>
      </c>
      <c r="AQ68" s="23">
        <f t="shared" ref="AQ68:AQ131" si="45">ROUND((0.4*AN68+0.4*AO68+0.2*AP68),0)</f>
        <v>93</v>
      </c>
      <c r="AR68" s="24">
        <f>анкеты!N66</f>
        <v>541</v>
      </c>
      <c r="AS68" s="24">
        <f t="shared" ref="AS68:AS131" si="46">C68</f>
        <v>600</v>
      </c>
      <c r="AT68" s="24">
        <f>анкеты!O66</f>
        <v>585</v>
      </c>
      <c r="AU68" s="24">
        <f t="shared" ref="AU68:AU131" si="47">C68</f>
        <v>600</v>
      </c>
      <c r="AV68" s="24">
        <f>анкеты!P66</f>
        <v>541</v>
      </c>
      <c r="AW68" s="24">
        <f t="shared" ref="AW68:AW131" si="48">C68</f>
        <v>600</v>
      </c>
      <c r="AX68" s="22">
        <f t="shared" ref="AX68:AX131" si="49">ROUND(AR68*100/AS68,0)</f>
        <v>90</v>
      </c>
      <c r="AY68" s="22">
        <f t="shared" ref="AY68:AY131" si="50">ROUND(AT68*100/AU68,0)</f>
        <v>98</v>
      </c>
      <c r="AZ68" s="22">
        <f t="shared" ref="AZ68:AZ131" si="51">ROUND(AV68*100/AW68,0)</f>
        <v>90</v>
      </c>
      <c r="BA68" s="23">
        <f t="shared" ref="BA68:BA131" si="52">ROUND((0.4*AX68+0.4*AY68+0.2*AZ68),0)</f>
        <v>93</v>
      </c>
      <c r="BB68" s="24">
        <f t="shared" ref="BB68:BB131" si="53">(P68+Y68+AG68+AQ68+BA68)/5</f>
        <v>94.4</v>
      </c>
    </row>
    <row r="69" spans="1:54" x14ac:dyDescent="0.25">
      <c r="A69" s="24">
        <f>бланки!E68</f>
        <v>66</v>
      </c>
      <c r="B69" s="24" t="str">
        <f>CONCATENATE(бланки!D68," (",бланки!C68,")")</f>
        <v>МКОУ «СОШ №11» (город Буйнакск)</v>
      </c>
      <c r="C69" s="24">
        <f>анкеты!B67</f>
        <v>111</v>
      </c>
      <c r="D69" s="24">
        <f>COUNTIF(бланки!G68:U68,1)</f>
        <v>14</v>
      </c>
      <c r="E69" s="24">
        <f>COUNTIF(бланки!G68:U68,1)+COUNTIF(бланки!G68:U68,0)</f>
        <v>14</v>
      </c>
      <c r="F69" s="24">
        <f>COUNTIF(бланки!V68:BS68,1)</f>
        <v>44</v>
      </c>
      <c r="G69" s="24">
        <f>COUNTIF(бланки!V68:BS68,1)+COUNTIF(бланки!V68:BS68,0)</f>
        <v>44</v>
      </c>
      <c r="H69" s="24">
        <f>SUM(бланки!BT68:BY68)</f>
        <v>6</v>
      </c>
      <c r="I69" s="24">
        <f>анкеты!D67</f>
        <v>92</v>
      </c>
      <c r="J69" s="24">
        <f>анкеты!C67</f>
        <v>95</v>
      </c>
      <c r="K69" s="24">
        <f>анкеты!F67</f>
        <v>89</v>
      </c>
      <c r="L69" s="24">
        <f>анкеты!E67</f>
        <v>94</v>
      </c>
      <c r="M69" s="22">
        <f t="shared" si="27"/>
        <v>100</v>
      </c>
      <c r="N69" s="22">
        <f t="shared" si="28"/>
        <v>100</v>
      </c>
      <c r="O69" s="22">
        <f t="shared" si="29"/>
        <v>96</v>
      </c>
      <c r="P69" s="23">
        <f t="shared" si="30"/>
        <v>98</v>
      </c>
      <c r="Q69" s="24">
        <f>SUM(бланки!BZ68:CF68)</f>
        <v>7</v>
      </c>
      <c r="R69" s="24"/>
      <c r="S69" s="24"/>
      <c r="T69" s="24">
        <f>анкеты!G67</f>
        <v>86</v>
      </c>
      <c r="U69" s="24">
        <f t="shared" si="31"/>
        <v>111</v>
      </c>
      <c r="V69" s="22">
        <f t="shared" si="32"/>
        <v>100</v>
      </c>
      <c r="W69" s="22">
        <f t="shared" si="33"/>
        <v>88</v>
      </c>
      <c r="X69" s="22">
        <f t="shared" si="34"/>
        <v>77</v>
      </c>
      <c r="Y69" s="23">
        <f t="shared" si="35"/>
        <v>88</v>
      </c>
      <c r="Z69" s="24">
        <f>SUM(бланки!CE68:CI68)</f>
        <v>4</v>
      </c>
      <c r="AA69" s="24">
        <f>SUM(бланки!CJ68:CO68)</f>
        <v>5</v>
      </c>
      <c r="AB69" s="24">
        <f>анкеты!I67</f>
        <v>1</v>
      </c>
      <c r="AC69" s="24">
        <f>анкеты!H67</f>
        <v>1</v>
      </c>
      <c r="AD69" s="22">
        <f t="shared" si="36"/>
        <v>80</v>
      </c>
      <c r="AE69" s="22">
        <f t="shared" si="37"/>
        <v>100</v>
      </c>
      <c r="AF69" s="12">
        <f t="shared" si="38"/>
        <v>100</v>
      </c>
      <c r="AG69" s="23">
        <f t="shared" si="39"/>
        <v>94</v>
      </c>
      <c r="AH69" s="24">
        <f>анкеты!J67</f>
        <v>106</v>
      </c>
      <c r="AI69" s="24">
        <f t="shared" si="40"/>
        <v>111</v>
      </c>
      <c r="AJ69" s="24">
        <f>анкеты!K67</f>
        <v>107</v>
      </c>
      <c r="AK69" s="24">
        <f t="shared" si="41"/>
        <v>111</v>
      </c>
      <c r="AL69" s="24">
        <f>анкеты!M67</f>
        <v>87</v>
      </c>
      <c r="AM69" s="24">
        <f>анкеты!L67</f>
        <v>90</v>
      </c>
      <c r="AN69" s="22">
        <f t="shared" si="42"/>
        <v>95</v>
      </c>
      <c r="AO69" s="22">
        <f t="shared" si="43"/>
        <v>96</v>
      </c>
      <c r="AP69" s="22">
        <f t="shared" si="44"/>
        <v>97</v>
      </c>
      <c r="AQ69" s="23">
        <f t="shared" si="45"/>
        <v>96</v>
      </c>
      <c r="AR69" s="24">
        <f>анкеты!N67</f>
        <v>106</v>
      </c>
      <c r="AS69" s="24">
        <f t="shared" si="46"/>
        <v>111</v>
      </c>
      <c r="AT69" s="24">
        <f>анкеты!O67</f>
        <v>103</v>
      </c>
      <c r="AU69" s="24">
        <f t="shared" si="47"/>
        <v>111</v>
      </c>
      <c r="AV69" s="24">
        <f>анкеты!P67</f>
        <v>104</v>
      </c>
      <c r="AW69" s="24">
        <f t="shared" si="48"/>
        <v>111</v>
      </c>
      <c r="AX69" s="22">
        <f t="shared" si="49"/>
        <v>95</v>
      </c>
      <c r="AY69" s="22">
        <f t="shared" si="50"/>
        <v>93</v>
      </c>
      <c r="AZ69" s="22">
        <f t="shared" si="51"/>
        <v>94</v>
      </c>
      <c r="BA69" s="23">
        <f t="shared" si="52"/>
        <v>94</v>
      </c>
      <c r="BB69" s="24">
        <f t="shared" si="53"/>
        <v>94</v>
      </c>
    </row>
    <row r="70" spans="1:54" x14ac:dyDescent="0.25">
      <c r="A70" s="24">
        <f>бланки!E69</f>
        <v>67</v>
      </c>
      <c r="B70" s="24" t="str">
        <f>CONCATENATE(бланки!D69," (",бланки!C69,")")</f>
        <v>МКДОУ «ЦРР – Детский сад №8» (город Буйнакск)</v>
      </c>
      <c r="C70" s="24">
        <f>анкеты!B68</f>
        <v>234</v>
      </c>
      <c r="D70" s="24">
        <f>COUNTIF(бланки!G69:U69,1)</f>
        <v>9</v>
      </c>
      <c r="E70" s="24">
        <f>COUNTIF(бланки!G69:U69,1)+COUNTIF(бланки!G69:U69,0)</f>
        <v>9</v>
      </c>
      <c r="F70" s="24">
        <f>COUNTIF(бланки!V69:BS69,1)</f>
        <v>38</v>
      </c>
      <c r="G70" s="24">
        <f>COUNTIF(бланки!V69:BS69,1)+COUNTIF(бланки!V69:BS69,0)</f>
        <v>39</v>
      </c>
      <c r="H70" s="24">
        <f>SUM(бланки!BT69:BY69)</f>
        <v>5</v>
      </c>
      <c r="I70" s="24">
        <f>анкеты!D68</f>
        <v>215</v>
      </c>
      <c r="J70" s="24">
        <f>анкеты!C68</f>
        <v>215</v>
      </c>
      <c r="K70" s="24">
        <f>анкеты!F68</f>
        <v>204</v>
      </c>
      <c r="L70" s="24">
        <f>анкеты!E68</f>
        <v>204</v>
      </c>
      <c r="M70" s="22">
        <f t="shared" si="27"/>
        <v>99</v>
      </c>
      <c r="N70" s="22">
        <f t="shared" si="28"/>
        <v>100</v>
      </c>
      <c r="O70" s="22">
        <f t="shared" si="29"/>
        <v>100</v>
      </c>
      <c r="P70" s="23">
        <f t="shared" si="30"/>
        <v>100</v>
      </c>
      <c r="Q70" s="24">
        <f>SUM(бланки!BZ69:CF69)</f>
        <v>6</v>
      </c>
      <c r="R70" s="24"/>
      <c r="S70" s="24"/>
      <c r="T70" s="24">
        <f>анкеты!G68</f>
        <v>234</v>
      </c>
      <c r="U70" s="24">
        <f t="shared" si="31"/>
        <v>234</v>
      </c>
      <c r="V70" s="22">
        <f t="shared" si="32"/>
        <v>100</v>
      </c>
      <c r="W70" s="22">
        <f t="shared" si="33"/>
        <v>100</v>
      </c>
      <c r="X70" s="22">
        <f t="shared" si="34"/>
        <v>100</v>
      </c>
      <c r="Y70" s="23">
        <f t="shared" si="35"/>
        <v>100</v>
      </c>
      <c r="Z70" s="24">
        <f>SUM(бланки!CE69:CI69)</f>
        <v>2</v>
      </c>
      <c r="AA70" s="24">
        <f>SUM(бланки!CJ69:CO69)</f>
        <v>4</v>
      </c>
      <c r="AB70" s="24">
        <f>анкеты!I68</f>
        <v>42</v>
      </c>
      <c r="AC70" s="24">
        <f>анкеты!H68</f>
        <v>42</v>
      </c>
      <c r="AD70" s="22">
        <f t="shared" si="36"/>
        <v>40</v>
      </c>
      <c r="AE70" s="22">
        <f t="shared" si="37"/>
        <v>80</v>
      </c>
      <c r="AF70" s="12">
        <f t="shared" si="38"/>
        <v>100</v>
      </c>
      <c r="AG70" s="23">
        <f t="shared" si="39"/>
        <v>74</v>
      </c>
      <c r="AH70" s="24">
        <f>анкеты!J68</f>
        <v>226</v>
      </c>
      <c r="AI70" s="24">
        <f t="shared" si="40"/>
        <v>234</v>
      </c>
      <c r="AJ70" s="24">
        <f>анкеты!K68</f>
        <v>232</v>
      </c>
      <c r="AK70" s="24">
        <f t="shared" si="41"/>
        <v>234</v>
      </c>
      <c r="AL70" s="24">
        <f>анкеты!M68</f>
        <v>201</v>
      </c>
      <c r="AM70" s="24">
        <f>анкеты!L68</f>
        <v>201</v>
      </c>
      <c r="AN70" s="22">
        <f t="shared" si="42"/>
        <v>97</v>
      </c>
      <c r="AO70" s="22">
        <f t="shared" si="43"/>
        <v>99</v>
      </c>
      <c r="AP70" s="22">
        <f t="shared" si="44"/>
        <v>100</v>
      </c>
      <c r="AQ70" s="23">
        <f t="shared" si="45"/>
        <v>98</v>
      </c>
      <c r="AR70" s="24">
        <f>анкеты!N68</f>
        <v>228</v>
      </c>
      <c r="AS70" s="24">
        <f t="shared" si="46"/>
        <v>234</v>
      </c>
      <c r="AT70" s="24">
        <f>анкеты!O68</f>
        <v>234</v>
      </c>
      <c r="AU70" s="24">
        <f t="shared" si="47"/>
        <v>234</v>
      </c>
      <c r="AV70" s="24">
        <f>анкеты!P68</f>
        <v>234</v>
      </c>
      <c r="AW70" s="24">
        <f t="shared" si="48"/>
        <v>234</v>
      </c>
      <c r="AX70" s="22">
        <f t="shared" si="49"/>
        <v>97</v>
      </c>
      <c r="AY70" s="22">
        <f t="shared" si="50"/>
        <v>100</v>
      </c>
      <c r="AZ70" s="22">
        <f t="shared" si="51"/>
        <v>100</v>
      </c>
      <c r="BA70" s="23">
        <f t="shared" si="52"/>
        <v>99</v>
      </c>
      <c r="BB70" s="24">
        <f t="shared" si="53"/>
        <v>94.2</v>
      </c>
    </row>
    <row r="71" spans="1:54" x14ac:dyDescent="0.25">
      <c r="A71" s="24">
        <f>бланки!E70</f>
        <v>68</v>
      </c>
      <c r="B71" s="24" t="str">
        <f>CONCATENATE(бланки!D70," (",бланки!C70,")")</f>
        <v>МКДОУ «Детский сад № 9» (город Буйнакск)</v>
      </c>
      <c r="C71" s="24">
        <f>анкеты!B69</f>
        <v>25</v>
      </c>
      <c r="D71" s="24">
        <f>COUNTIF(бланки!G70:U70,1)</f>
        <v>8</v>
      </c>
      <c r="E71" s="24">
        <f>COUNTIF(бланки!G70:U70,1)+COUNTIF(бланки!G70:U70,0)</f>
        <v>9</v>
      </c>
      <c r="F71" s="24">
        <f>COUNTIF(бланки!V70:BS70,1)</f>
        <v>36</v>
      </c>
      <c r="G71" s="24">
        <f>COUNTIF(бланки!V70:BS70,1)+COUNTIF(бланки!V70:BS70,0)</f>
        <v>37</v>
      </c>
      <c r="H71" s="24">
        <f>SUM(бланки!BT70:BY70)</f>
        <v>6</v>
      </c>
      <c r="I71" s="24">
        <f>анкеты!D69</f>
        <v>21</v>
      </c>
      <c r="J71" s="24">
        <f>анкеты!C69</f>
        <v>22</v>
      </c>
      <c r="K71" s="24">
        <f>анкеты!F69</f>
        <v>19</v>
      </c>
      <c r="L71" s="24">
        <f>анкеты!E69</f>
        <v>19</v>
      </c>
      <c r="M71" s="22">
        <f t="shared" si="27"/>
        <v>93</v>
      </c>
      <c r="N71" s="22">
        <f t="shared" si="28"/>
        <v>100</v>
      </c>
      <c r="O71" s="22">
        <f t="shared" si="29"/>
        <v>98</v>
      </c>
      <c r="P71" s="23">
        <f t="shared" si="30"/>
        <v>97</v>
      </c>
      <c r="Q71" s="24">
        <f>SUM(бланки!BZ70:CF70)</f>
        <v>5</v>
      </c>
      <c r="R71" s="24"/>
      <c r="S71" s="24"/>
      <c r="T71" s="24">
        <f>анкеты!G69</f>
        <v>23</v>
      </c>
      <c r="U71" s="24">
        <f t="shared" si="31"/>
        <v>25</v>
      </c>
      <c r="V71" s="22">
        <f t="shared" si="32"/>
        <v>100</v>
      </c>
      <c r="W71" s="22">
        <f t="shared" si="33"/>
        <v>96</v>
      </c>
      <c r="X71" s="22">
        <f t="shared" si="34"/>
        <v>92</v>
      </c>
      <c r="Y71" s="23">
        <f t="shared" si="35"/>
        <v>96</v>
      </c>
      <c r="Z71" s="24">
        <f>SUM(бланки!CE70:CI70)</f>
        <v>0</v>
      </c>
      <c r="AA71" s="24">
        <f>SUM(бланки!CJ70:CO70)</f>
        <v>1</v>
      </c>
      <c r="AB71" s="24">
        <f>анкеты!I69</f>
        <v>1</v>
      </c>
      <c r="AC71" s="24">
        <f>анкеты!H69</f>
        <v>1</v>
      </c>
      <c r="AD71" s="22">
        <f t="shared" si="36"/>
        <v>0</v>
      </c>
      <c r="AE71" s="22">
        <f t="shared" si="37"/>
        <v>20</v>
      </c>
      <c r="AF71" s="12">
        <f t="shared" si="38"/>
        <v>100</v>
      </c>
      <c r="AG71" s="23">
        <f t="shared" si="39"/>
        <v>38</v>
      </c>
      <c r="AH71" s="24">
        <f>анкеты!J69</f>
        <v>24</v>
      </c>
      <c r="AI71" s="24">
        <f t="shared" si="40"/>
        <v>25</v>
      </c>
      <c r="AJ71" s="24">
        <f>анкеты!K69</f>
        <v>25</v>
      </c>
      <c r="AK71" s="24">
        <f t="shared" si="41"/>
        <v>25</v>
      </c>
      <c r="AL71" s="24">
        <f>анкеты!M69</f>
        <v>19</v>
      </c>
      <c r="AM71" s="24">
        <f>анкеты!L69</f>
        <v>20</v>
      </c>
      <c r="AN71" s="22">
        <f t="shared" si="42"/>
        <v>96</v>
      </c>
      <c r="AO71" s="22">
        <f t="shared" si="43"/>
        <v>100</v>
      </c>
      <c r="AP71" s="22">
        <f t="shared" si="44"/>
        <v>95</v>
      </c>
      <c r="AQ71" s="23">
        <f t="shared" si="45"/>
        <v>97</v>
      </c>
      <c r="AR71" s="24">
        <f>анкеты!N69</f>
        <v>24</v>
      </c>
      <c r="AS71" s="24">
        <f t="shared" si="46"/>
        <v>25</v>
      </c>
      <c r="AT71" s="24">
        <f>анкеты!O69</f>
        <v>25</v>
      </c>
      <c r="AU71" s="24">
        <f t="shared" si="47"/>
        <v>25</v>
      </c>
      <c r="AV71" s="24">
        <f>анкеты!P69</f>
        <v>25</v>
      </c>
      <c r="AW71" s="24">
        <f t="shared" si="48"/>
        <v>25</v>
      </c>
      <c r="AX71" s="22">
        <f t="shared" si="49"/>
        <v>96</v>
      </c>
      <c r="AY71" s="22">
        <f t="shared" si="50"/>
        <v>100</v>
      </c>
      <c r="AZ71" s="22">
        <f t="shared" si="51"/>
        <v>100</v>
      </c>
      <c r="BA71" s="23">
        <f t="shared" si="52"/>
        <v>98</v>
      </c>
      <c r="BB71" s="24">
        <f t="shared" si="53"/>
        <v>85.2</v>
      </c>
    </row>
    <row r="72" spans="1:54" x14ac:dyDescent="0.25">
      <c r="A72" s="24">
        <f>бланки!E71</f>
        <v>69</v>
      </c>
      <c r="B72" s="24" t="str">
        <f>CONCATENATE(бланки!D71," (",бланки!C71,")")</f>
        <v>МКДОУ «Детский сад № 10 г.Буйнакска» (город Буйнакск)</v>
      </c>
      <c r="C72" s="24">
        <f>анкеты!B70</f>
        <v>44</v>
      </c>
      <c r="D72" s="24">
        <f>COUNTIF(бланки!G71:U71,1)</f>
        <v>9</v>
      </c>
      <c r="E72" s="24">
        <f>COUNTIF(бланки!G71:U71,1)+COUNTIF(бланки!G71:U71,0)</f>
        <v>9</v>
      </c>
      <c r="F72" s="24">
        <f>COUNTIF(бланки!V71:BS71,1)</f>
        <v>39</v>
      </c>
      <c r="G72" s="24">
        <f>COUNTIF(бланки!V71:BS71,1)+COUNTIF(бланки!V71:BS71,0)</f>
        <v>39</v>
      </c>
      <c r="H72" s="24">
        <f>SUM(бланки!BT71:BY71)</f>
        <v>4</v>
      </c>
      <c r="I72" s="24">
        <f>анкеты!D70</f>
        <v>38</v>
      </c>
      <c r="J72" s="24">
        <f>анкеты!C70</f>
        <v>41</v>
      </c>
      <c r="K72" s="24">
        <f>анкеты!F70</f>
        <v>37</v>
      </c>
      <c r="L72" s="24">
        <f>анкеты!E70</f>
        <v>38</v>
      </c>
      <c r="M72" s="22">
        <f t="shared" si="27"/>
        <v>100</v>
      </c>
      <c r="N72" s="22">
        <f t="shared" si="28"/>
        <v>100</v>
      </c>
      <c r="O72" s="22">
        <f t="shared" si="29"/>
        <v>95</v>
      </c>
      <c r="P72" s="23">
        <f t="shared" si="30"/>
        <v>98</v>
      </c>
      <c r="Q72" s="24">
        <f>SUM(бланки!BZ71:CF71)</f>
        <v>6</v>
      </c>
      <c r="R72" s="24"/>
      <c r="S72" s="24"/>
      <c r="T72" s="24">
        <f>анкеты!G70</f>
        <v>43</v>
      </c>
      <c r="U72" s="24">
        <f t="shared" si="31"/>
        <v>44</v>
      </c>
      <c r="V72" s="22">
        <f t="shared" si="32"/>
        <v>100</v>
      </c>
      <c r="W72" s="22">
        <f t="shared" si="33"/>
        <v>99</v>
      </c>
      <c r="X72" s="22">
        <f t="shared" si="34"/>
        <v>98</v>
      </c>
      <c r="Y72" s="23">
        <f t="shared" si="35"/>
        <v>99</v>
      </c>
      <c r="Z72" s="24">
        <f>SUM(бланки!CE71:CI71)</f>
        <v>1</v>
      </c>
      <c r="AA72" s="24">
        <f>SUM(бланки!CJ71:CO71)</f>
        <v>4</v>
      </c>
      <c r="AB72" s="24">
        <f>анкеты!I70</f>
        <v>5</v>
      </c>
      <c r="AC72" s="24">
        <f>анкеты!H70</f>
        <v>5</v>
      </c>
      <c r="AD72" s="22">
        <f t="shared" si="36"/>
        <v>20</v>
      </c>
      <c r="AE72" s="22">
        <f t="shared" si="37"/>
        <v>80</v>
      </c>
      <c r="AF72" s="12">
        <f t="shared" si="38"/>
        <v>100</v>
      </c>
      <c r="AG72" s="23">
        <f t="shared" si="39"/>
        <v>68</v>
      </c>
      <c r="AH72" s="24">
        <f>анкеты!J70</f>
        <v>44</v>
      </c>
      <c r="AI72" s="24">
        <f t="shared" si="40"/>
        <v>44</v>
      </c>
      <c r="AJ72" s="24">
        <f>анкеты!K70</f>
        <v>43</v>
      </c>
      <c r="AK72" s="24">
        <f t="shared" si="41"/>
        <v>44</v>
      </c>
      <c r="AL72" s="24">
        <f>анкеты!M70</f>
        <v>32</v>
      </c>
      <c r="AM72" s="24">
        <f>анкеты!L70</f>
        <v>34</v>
      </c>
      <c r="AN72" s="22">
        <f t="shared" si="42"/>
        <v>100</v>
      </c>
      <c r="AO72" s="22">
        <f t="shared" si="43"/>
        <v>98</v>
      </c>
      <c r="AP72" s="22">
        <f t="shared" si="44"/>
        <v>94</v>
      </c>
      <c r="AQ72" s="23">
        <f t="shared" si="45"/>
        <v>98</v>
      </c>
      <c r="AR72" s="24">
        <f>анкеты!N70</f>
        <v>43</v>
      </c>
      <c r="AS72" s="24">
        <f t="shared" si="46"/>
        <v>44</v>
      </c>
      <c r="AT72" s="24">
        <f>анкеты!O70</f>
        <v>43</v>
      </c>
      <c r="AU72" s="24">
        <f t="shared" si="47"/>
        <v>44</v>
      </c>
      <c r="AV72" s="24">
        <f>анкеты!P70</f>
        <v>43</v>
      </c>
      <c r="AW72" s="24">
        <f t="shared" si="48"/>
        <v>44</v>
      </c>
      <c r="AX72" s="22">
        <f t="shared" si="49"/>
        <v>98</v>
      </c>
      <c r="AY72" s="22">
        <f t="shared" si="50"/>
        <v>98</v>
      </c>
      <c r="AZ72" s="22">
        <f t="shared" si="51"/>
        <v>98</v>
      </c>
      <c r="BA72" s="23">
        <f t="shared" si="52"/>
        <v>98</v>
      </c>
      <c r="BB72" s="24">
        <f t="shared" si="53"/>
        <v>92.2</v>
      </c>
    </row>
    <row r="73" spans="1:54" x14ac:dyDescent="0.25">
      <c r="A73" s="24">
        <f>бланки!E72</f>
        <v>70</v>
      </c>
      <c r="B73" s="24" t="str">
        <f>CONCATENATE(бланки!D72," (",бланки!C72,")")</f>
        <v>МКДОУ «Детский сад № 11» (город Буйнакск)</v>
      </c>
      <c r="C73" s="24">
        <f>анкеты!B71</f>
        <v>218</v>
      </c>
      <c r="D73" s="24">
        <f>COUNTIF(бланки!G72:U72,1)</f>
        <v>9</v>
      </c>
      <c r="E73" s="24">
        <f>COUNTIF(бланки!G72:U72,1)+COUNTIF(бланки!G72:U72,0)</f>
        <v>9</v>
      </c>
      <c r="F73" s="24">
        <f>COUNTIF(бланки!V72:BS72,1)</f>
        <v>38</v>
      </c>
      <c r="G73" s="24">
        <f>COUNTIF(бланки!V72:BS72,1)+COUNTIF(бланки!V72:BS72,0)</f>
        <v>38</v>
      </c>
      <c r="H73" s="24">
        <f>SUM(бланки!BT72:BY72)</f>
        <v>5</v>
      </c>
      <c r="I73" s="24">
        <f>анкеты!D71</f>
        <v>154</v>
      </c>
      <c r="J73" s="24">
        <f>анкеты!C71</f>
        <v>161</v>
      </c>
      <c r="K73" s="24">
        <f>анкеты!F71</f>
        <v>124</v>
      </c>
      <c r="L73" s="24">
        <f>анкеты!E71</f>
        <v>135</v>
      </c>
      <c r="M73" s="22">
        <f t="shared" si="27"/>
        <v>100</v>
      </c>
      <c r="N73" s="22">
        <f t="shared" si="28"/>
        <v>100</v>
      </c>
      <c r="O73" s="22">
        <f t="shared" si="29"/>
        <v>94</v>
      </c>
      <c r="P73" s="23">
        <f t="shared" si="30"/>
        <v>98</v>
      </c>
      <c r="Q73" s="24">
        <f>SUM(бланки!BZ72:CF72)</f>
        <v>5</v>
      </c>
      <c r="R73" s="24"/>
      <c r="S73" s="24"/>
      <c r="T73" s="24">
        <f>анкеты!G71</f>
        <v>175</v>
      </c>
      <c r="U73" s="24">
        <f t="shared" si="31"/>
        <v>218</v>
      </c>
      <c r="V73" s="22">
        <f t="shared" si="32"/>
        <v>100</v>
      </c>
      <c r="W73" s="22">
        <f t="shared" si="33"/>
        <v>90</v>
      </c>
      <c r="X73" s="22">
        <f t="shared" si="34"/>
        <v>80</v>
      </c>
      <c r="Y73" s="23">
        <f t="shared" si="35"/>
        <v>90</v>
      </c>
      <c r="Z73" s="24">
        <f>SUM(бланки!CE72:CI72)</f>
        <v>0</v>
      </c>
      <c r="AA73" s="24">
        <f>SUM(бланки!CJ72:CO72)</f>
        <v>2</v>
      </c>
      <c r="AB73" s="24">
        <f>анкеты!I71</f>
        <v>12</v>
      </c>
      <c r="AC73" s="24">
        <f>анкеты!H71</f>
        <v>15</v>
      </c>
      <c r="AD73" s="22">
        <f t="shared" si="36"/>
        <v>0</v>
      </c>
      <c r="AE73" s="22">
        <f t="shared" si="37"/>
        <v>40</v>
      </c>
      <c r="AF73" s="12">
        <f t="shared" si="38"/>
        <v>80</v>
      </c>
      <c r="AG73" s="23">
        <f t="shared" si="39"/>
        <v>40</v>
      </c>
      <c r="AH73" s="24">
        <f>анкеты!J71</f>
        <v>204</v>
      </c>
      <c r="AI73" s="24">
        <f t="shared" si="40"/>
        <v>218</v>
      </c>
      <c r="AJ73" s="24">
        <f>анкеты!K71</f>
        <v>211</v>
      </c>
      <c r="AK73" s="24">
        <f t="shared" si="41"/>
        <v>218</v>
      </c>
      <c r="AL73" s="24">
        <f>анкеты!M71</f>
        <v>162</v>
      </c>
      <c r="AM73" s="24">
        <f>анкеты!L71</f>
        <v>167</v>
      </c>
      <c r="AN73" s="22">
        <f t="shared" si="42"/>
        <v>94</v>
      </c>
      <c r="AO73" s="22">
        <f t="shared" si="43"/>
        <v>97</v>
      </c>
      <c r="AP73" s="22">
        <f t="shared" si="44"/>
        <v>97</v>
      </c>
      <c r="AQ73" s="23">
        <f t="shared" si="45"/>
        <v>96</v>
      </c>
      <c r="AR73" s="24">
        <f>анкеты!N71</f>
        <v>202</v>
      </c>
      <c r="AS73" s="24">
        <f t="shared" si="46"/>
        <v>218</v>
      </c>
      <c r="AT73" s="24">
        <f>анкеты!O71</f>
        <v>200</v>
      </c>
      <c r="AU73" s="24">
        <f t="shared" si="47"/>
        <v>218</v>
      </c>
      <c r="AV73" s="24">
        <f>анкеты!P71</f>
        <v>204</v>
      </c>
      <c r="AW73" s="24">
        <f t="shared" si="48"/>
        <v>218</v>
      </c>
      <c r="AX73" s="22">
        <f t="shared" si="49"/>
        <v>93</v>
      </c>
      <c r="AY73" s="22">
        <f t="shared" si="50"/>
        <v>92</v>
      </c>
      <c r="AZ73" s="22">
        <f t="shared" si="51"/>
        <v>94</v>
      </c>
      <c r="BA73" s="23">
        <f t="shared" si="52"/>
        <v>93</v>
      </c>
      <c r="BB73" s="24">
        <f t="shared" si="53"/>
        <v>83.4</v>
      </c>
    </row>
    <row r="74" spans="1:54" x14ac:dyDescent="0.25">
      <c r="A74" s="24">
        <f>бланки!E73</f>
        <v>71</v>
      </c>
      <c r="B74" s="24" t="str">
        <f>CONCATENATE(бланки!D73," (",бланки!C73,")")</f>
        <v>МКДОУ «Детский сад № 15» (город Буйнакск)</v>
      </c>
      <c r="C74" s="24">
        <f>анкеты!B72</f>
        <v>40</v>
      </c>
      <c r="D74" s="24">
        <f>COUNTIF(бланки!G73:U73,1)</f>
        <v>10</v>
      </c>
      <c r="E74" s="24">
        <f>COUNTIF(бланки!G73:U73,1)+COUNTIF(бланки!G73:U73,0)</f>
        <v>10</v>
      </c>
      <c r="F74" s="24">
        <f>COUNTIF(бланки!V73:BS73,1)</f>
        <v>39</v>
      </c>
      <c r="G74" s="24">
        <f>COUNTIF(бланки!V73:BS73,1)+COUNTIF(бланки!V73:BS73,0)</f>
        <v>39</v>
      </c>
      <c r="H74" s="24">
        <f>SUM(бланки!BT73:BY73)</f>
        <v>6</v>
      </c>
      <c r="I74" s="24">
        <f>анкеты!D72</f>
        <v>33</v>
      </c>
      <c r="J74" s="24">
        <f>анкеты!C72</f>
        <v>33</v>
      </c>
      <c r="K74" s="24">
        <f>анкеты!F72</f>
        <v>30</v>
      </c>
      <c r="L74" s="24">
        <f>анкеты!E72</f>
        <v>33</v>
      </c>
      <c r="M74" s="22">
        <f t="shared" si="27"/>
        <v>100</v>
      </c>
      <c r="N74" s="22">
        <f t="shared" si="28"/>
        <v>100</v>
      </c>
      <c r="O74" s="22">
        <f t="shared" si="29"/>
        <v>95</v>
      </c>
      <c r="P74" s="23">
        <f t="shared" si="30"/>
        <v>98</v>
      </c>
      <c r="Q74" s="24">
        <f>SUM(бланки!BZ73:CF73)</f>
        <v>5</v>
      </c>
      <c r="R74" s="24"/>
      <c r="S74" s="24"/>
      <c r="T74" s="24">
        <f>анкеты!G72</f>
        <v>33</v>
      </c>
      <c r="U74" s="24">
        <f t="shared" si="31"/>
        <v>40</v>
      </c>
      <c r="V74" s="22">
        <f t="shared" si="32"/>
        <v>100</v>
      </c>
      <c r="W74" s="22">
        <f t="shared" si="33"/>
        <v>91</v>
      </c>
      <c r="X74" s="22">
        <f t="shared" si="34"/>
        <v>83</v>
      </c>
      <c r="Y74" s="23">
        <f t="shared" si="35"/>
        <v>91</v>
      </c>
      <c r="Z74" s="24">
        <f>SUM(бланки!CE73:CI73)</f>
        <v>0</v>
      </c>
      <c r="AA74" s="24">
        <f>SUM(бланки!CJ73:CO73)</f>
        <v>3</v>
      </c>
      <c r="AB74" s="24">
        <f>анкеты!I72</f>
        <v>6</v>
      </c>
      <c r="AC74" s="24">
        <f>анкеты!H72</f>
        <v>7</v>
      </c>
      <c r="AD74" s="22">
        <f t="shared" si="36"/>
        <v>0</v>
      </c>
      <c r="AE74" s="22">
        <f t="shared" si="37"/>
        <v>60</v>
      </c>
      <c r="AF74" s="12">
        <f t="shared" si="38"/>
        <v>85.714285714285708</v>
      </c>
      <c r="AG74" s="23">
        <f t="shared" si="39"/>
        <v>50</v>
      </c>
      <c r="AH74" s="24">
        <f>анкеты!J72</f>
        <v>39</v>
      </c>
      <c r="AI74" s="24">
        <f t="shared" si="40"/>
        <v>40</v>
      </c>
      <c r="AJ74" s="24">
        <f>анкеты!K72</f>
        <v>39</v>
      </c>
      <c r="AK74" s="24">
        <f t="shared" si="41"/>
        <v>40</v>
      </c>
      <c r="AL74" s="24">
        <f>анкеты!M72</f>
        <v>26</v>
      </c>
      <c r="AM74" s="24">
        <f>анкеты!L72</f>
        <v>26</v>
      </c>
      <c r="AN74" s="22">
        <f t="shared" si="42"/>
        <v>98</v>
      </c>
      <c r="AO74" s="22">
        <f t="shared" si="43"/>
        <v>98</v>
      </c>
      <c r="AP74" s="22">
        <f t="shared" si="44"/>
        <v>100</v>
      </c>
      <c r="AQ74" s="23">
        <f t="shared" si="45"/>
        <v>98</v>
      </c>
      <c r="AR74" s="24">
        <f>анкеты!N72</f>
        <v>38</v>
      </c>
      <c r="AS74" s="24">
        <f t="shared" si="46"/>
        <v>40</v>
      </c>
      <c r="AT74" s="24">
        <f>анкеты!O72</f>
        <v>38</v>
      </c>
      <c r="AU74" s="24">
        <f t="shared" si="47"/>
        <v>40</v>
      </c>
      <c r="AV74" s="24">
        <f>анкеты!P72</f>
        <v>40</v>
      </c>
      <c r="AW74" s="24">
        <f t="shared" si="48"/>
        <v>40</v>
      </c>
      <c r="AX74" s="22">
        <f t="shared" si="49"/>
        <v>95</v>
      </c>
      <c r="AY74" s="22">
        <f t="shared" si="50"/>
        <v>95</v>
      </c>
      <c r="AZ74" s="22">
        <f t="shared" si="51"/>
        <v>100</v>
      </c>
      <c r="BA74" s="23">
        <f t="shared" si="52"/>
        <v>96</v>
      </c>
      <c r="BB74" s="24">
        <f t="shared" si="53"/>
        <v>86.6</v>
      </c>
    </row>
    <row r="75" spans="1:54" x14ac:dyDescent="0.25">
      <c r="A75" s="24">
        <f>бланки!E74</f>
        <v>72</v>
      </c>
      <c r="B75" s="24" t="str">
        <f>CONCATENATE(бланки!D74," (",бланки!C74,")")</f>
        <v>МКДОУ «Детский сад № 20» (город Буйнакск)</v>
      </c>
      <c r="C75" s="24">
        <f>анкеты!B73</f>
        <v>130</v>
      </c>
      <c r="D75" s="24">
        <f>COUNTIF(бланки!G74:U74,1)</f>
        <v>9</v>
      </c>
      <c r="E75" s="24">
        <f>COUNTIF(бланки!G74:U74,1)+COUNTIF(бланки!G74:U74,0)</f>
        <v>9</v>
      </c>
      <c r="F75" s="24">
        <f>COUNTIF(бланки!V74:BS74,1)</f>
        <v>39</v>
      </c>
      <c r="G75" s="24">
        <f>COUNTIF(бланки!V74:BS74,1)+COUNTIF(бланки!V74:BS74,0)</f>
        <v>39</v>
      </c>
      <c r="H75" s="24">
        <f>SUM(бланки!BT74:BY74)</f>
        <v>6</v>
      </c>
      <c r="I75" s="24">
        <f>анкеты!D73</f>
        <v>93</v>
      </c>
      <c r="J75" s="24">
        <f>анкеты!C73</f>
        <v>100</v>
      </c>
      <c r="K75" s="24">
        <f>анкеты!F73</f>
        <v>83</v>
      </c>
      <c r="L75" s="24">
        <f>анкеты!E73</f>
        <v>85</v>
      </c>
      <c r="M75" s="22">
        <f t="shared" si="27"/>
        <v>100</v>
      </c>
      <c r="N75" s="22">
        <f t="shared" si="28"/>
        <v>100</v>
      </c>
      <c r="O75" s="22">
        <f t="shared" si="29"/>
        <v>95</v>
      </c>
      <c r="P75" s="23">
        <f t="shared" si="30"/>
        <v>98</v>
      </c>
      <c r="Q75" s="24">
        <f>SUM(бланки!BZ74:CF74)</f>
        <v>6</v>
      </c>
      <c r="R75" s="24"/>
      <c r="S75" s="24"/>
      <c r="T75" s="24">
        <f>анкеты!G73</f>
        <v>130</v>
      </c>
      <c r="U75" s="24">
        <f t="shared" si="31"/>
        <v>130</v>
      </c>
      <c r="V75" s="22">
        <f t="shared" si="32"/>
        <v>100</v>
      </c>
      <c r="W75" s="22">
        <f t="shared" si="33"/>
        <v>100</v>
      </c>
      <c r="X75" s="22">
        <f t="shared" si="34"/>
        <v>100</v>
      </c>
      <c r="Y75" s="23">
        <f t="shared" si="35"/>
        <v>100</v>
      </c>
      <c r="Z75" s="24">
        <f>SUM(бланки!CE74:CI74)</f>
        <v>3</v>
      </c>
      <c r="AA75" s="24">
        <f>SUM(бланки!CJ74:CO74)</f>
        <v>3</v>
      </c>
      <c r="AB75" s="24">
        <f>анкеты!I73</f>
        <v>10</v>
      </c>
      <c r="AC75" s="24">
        <f>анкеты!H73</f>
        <v>10</v>
      </c>
      <c r="AD75" s="22">
        <f t="shared" si="36"/>
        <v>60</v>
      </c>
      <c r="AE75" s="22">
        <f t="shared" si="37"/>
        <v>60</v>
      </c>
      <c r="AF75" s="12">
        <f t="shared" si="38"/>
        <v>100</v>
      </c>
      <c r="AG75" s="23">
        <f t="shared" si="39"/>
        <v>72</v>
      </c>
      <c r="AH75" s="24">
        <f>анкеты!J73</f>
        <v>130</v>
      </c>
      <c r="AI75" s="24">
        <f t="shared" si="40"/>
        <v>130</v>
      </c>
      <c r="AJ75" s="24">
        <f>анкеты!K73</f>
        <v>130</v>
      </c>
      <c r="AK75" s="24">
        <f t="shared" si="41"/>
        <v>130</v>
      </c>
      <c r="AL75" s="24">
        <f>анкеты!M73</f>
        <v>83</v>
      </c>
      <c r="AM75" s="24">
        <f>анкеты!L73</f>
        <v>85</v>
      </c>
      <c r="AN75" s="22">
        <f t="shared" si="42"/>
        <v>100</v>
      </c>
      <c r="AO75" s="22">
        <f t="shared" si="43"/>
        <v>100</v>
      </c>
      <c r="AP75" s="22">
        <f t="shared" si="44"/>
        <v>98</v>
      </c>
      <c r="AQ75" s="23">
        <f t="shared" si="45"/>
        <v>100</v>
      </c>
      <c r="AR75" s="24">
        <f>анкеты!N73</f>
        <v>115</v>
      </c>
      <c r="AS75" s="24">
        <f t="shared" si="46"/>
        <v>130</v>
      </c>
      <c r="AT75" s="24">
        <f>анкеты!O73</f>
        <v>113</v>
      </c>
      <c r="AU75" s="24">
        <f t="shared" si="47"/>
        <v>130</v>
      </c>
      <c r="AV75" s="24">
        <f>анкеты!P73</f>
        <v>115</v>
      </c>
      <c r="AW75" s="24">
        <f t="shared" si="48"/>
        <v>130</v>
      </c>
      <c r="AX75" s="22">
        <f t="shared" si="49"/>
        <v>88</v>
      </c>
      <c r="AY75" s="22">
        <f t="shared" si="50"/>
        <v>87</v>
      </c>
      <c r="AZ75" s="22">
        <f t="shared" si="51"/>
        <v>88</v>
      </c>
      <c r="BA75" s="23">
        <f t="shared" si="52"/>
        <v>88</v>
      </c>
      <c r="BB75" s="24">
        <f t="shared" si="53"/>
        <v>91.6</v>
      </c>
    </row>
    <row r="76" spans="1:54" x14ac:dyDescent="0.25">
      <c r="A76" s="24">
        <f>бланки!E75</f>
        <v>73</v>
      </c>
      <c r="B76" s="24" t="str">
        <f>CONCATENATE(бланки!D75," (",бланки!C75,")")</f>
        <v>МБУ ДО «ДМШ» (город Буйнакск)</v>
      </c>
      <c r="C76" s="24">
        <f>анкеты!B74</f>
        <v>70</v>
      </c>
      <c r="D76" s="24">
        <f>COUNTIF(бланки!G75:U75,1)</f>
        <v>9</v>
      </c>
      <c r="E76" s="24">
        <f>COUNTIF(бланки!G75:U75,1)+COUNTIF(бланки!G75:U75,0)</f>
        <v>9</v>
      </c>
      <c r="F76" s="24">
        <f>COUNTIF(бланки!V75:BS75,1)</f>
        <v>36</v>
      </c>
      <c r="G76" s="24">
        <f>COUNTIF(бланки!V75:BS75,1)+COUNTIF(бланки!V75:BS75,0)</f>
        <v>37</v>
      </c>
      <c r="H76" s="24">
        <f>SUM(бланки!BT75:BY75)</f>
        <v>4</v>
      </c>
      <c r="I76" s="24">
        <f>анкеты!D74</f>
        <v>57</v>
      </c>
      <c r="J76" s="24">
        <f>анкеты!C74</f>
        <v>58</v>
      </c>
      <c r="K76" s="24">
        <f>анкеты!F74</f>
        <v>56</v>
      </c>
      <c r="L76" s="24">
        <f>анкеты!E74</f>
        <v>57</v>
      </c>
      <c r="M76" s="22">
        <f t="shared" si="27"/>
        <v>99</v>
      </c>
      <c r="N76" s="22">
        <f t="shared" si="28"/>
        <v>100</v>
      </c>
      <c r="O76" s="22">
        <f t="shared" si="29"/>
        <v>98</v>
      </c>
      <c r="P76" s="23">
        <f t="shared" si="30"/>
        <v>99</v>
      </c>
      <c r="Q76" s="24">
        <f>SUM(бланки!BZ75:CF75)</f>
        <v>6</v>
      </c>
      <c r="R76" s="24"/>
      <c r="S76" s="24"/>
      <c r="T76" s="24">
        <f>анкеты!G74</f>
        <v>69</v>
      </c>
      <c r="U76" s="24">
        <f t="shared" si="31"/>
        <v>70</v>
      </c>
      <c r="V76" s="22">
        <f t="shared" si="32"/>
        <v>100</v>
      </c>
      <c r="W76" s="22">
        <f t="shared" si="33"/>
        <v>99</v>
      </c>
      <c r="X76" s="22">
        <f t="shared" si="34"/>
        <v>99</v>
      </c>
      <c r="Y76" s="23">
        <f t="shared" si="35"/>
        <v>99</v>
      </c>
      <c r="Z76" s="24">
        <f>SUM(бланки!CE75:CI75)</f>
        <v>2</v>
      </c>
      <c r="AA76" s="24">
        <f>SUM(бланки!CJ75:CO75)</f>
        <v>3</v>
      </c>
      <c r="AB76" s="24">
        <f>анкеты!I74</f>
        <v>6</v>
      </c>
      <c r="AC76" s="24">
        <f>анкеты!H74</f>
        <v>6</v>
      </c>
      <c r="AD76" s="22">
        <f t="shared" si="36"/>
        <v>40</v>
      </c>
      <c r="AE76" s="22">
        <f t="shared" si="37"/>
        <v>60</v>
      </c>
      <c r="AF76" s="12">
        <f t="shared" si="38"/>
        <v>100</v>
      </c>
      <c r="AG76" s="23">
        <f t="shared" si="39"/>
        <v>66</v>
      </c>
      <c r="AH76" s="24">
        <f>анкеты!J74</f>
        <v>70</v>
      </c>
      <c r="AI76" s="24">
        <f t="shared" si="40"/>
        <v>70</v>
      </c>
      <c r="AJ76" s="24">
        <f>анкеты!K74</f>
        <v>70</v>
      </c>
      <c r="AK76" s="24">
        <f t="shared" si="41"/>
        <v>70</v>
      </c>
      <c r="AL76" s="24">
        <f>анкеты!M74</f>
        <v>61</v>
      </c>
      <c r="AM76" s="24">
        <f>анкеты!L74</f>
        <v>63</v>
      </c>
      <c r="AN76" s="22">
        <f t="shared" si="42"/>
        <v>100</v>
      </c>
      <c r="AO76" s="22">
        <f t="shared" si="43"/>
        <v>100</v>
      </c>
      <c r="AP76" s="22">
        <f t="shared" si="44"/>
        <v>97</v>
      </c>
      <c r="AQ76" s="23">
        <f t="shared" si="45"/>
        <v>99</v>
      </c>
      <c r="AR76" s="24">
        <f>анкеты!N74</f>
        <v>70</v>
      </c>
      <c r="AS76" s="24">
        <f t="shared" si="46"/>
        <v>70</v>
      </c>
      <c r="AT76" s="24">
        <f>анкеты!O74</f>
        <v>70</v>
      </c>
      <c r="AU76" s="24">
        <f t="shared" si="47"/>
        <v>70</v>
      </c>
      <c r="AV76" s="24">
        <f>анкеты!P74</f>
        <v>70</v>
      </c>
      <c r="AW76" s="24">
        <f t="shared" si="48"/>
        <v>70</v>
      </c>
      <c r="AX76" s="22">
        <f t="shared" si="49"/>
        <v>100</v>
      </c>
      <c r="AY76" s="22">
        <f t="shared" si="50"/>
        <v>100</v>
      </c>
      <c r="AZ76" s="22">
        <f t="shared" si="51"/>
        <v>100</v>
      </c>
      <c r="BA76" s="23">
        <f t="shared" si="52"/>
        <v>100</v>
      </c>
      <c r="BB76" s="24">
        <f t="shared" si="53"/>
        <v>92.6</v>
      </c>
    </row>
    <row r="77" spans="1:54" x14ac:dyDescent="0.25">
      <c r="A77" s="24">
        <f>бланки!E76</f>
        <v>74</v>
      </c>
      <c r="B77" s="24" t="str">
        <f>CONCATENATE(бланки!D76," (",бланки!C76,")")</f>
        <v>МБУ ДО «ДДТ» (город Буйнакск)</v>
      </c>
      <c r="C77" s="24">
        <f>анкеты!B75</f>
        <v>515</v>
      </c>
      <c r="D77" s="24">
        <f>COUNTIF(бланки!G76:U76,1)</f>
        <v>9</v>
      </c>
      <c r="E77" s="24">
        <f>COUNTIF(бланки!G76:U76,1)+COUNTIF(бланки!G76:U76,0)</f>
        <v>9</v>
      </c>
      <c r="F77" s="24">
        <f>COUNTIF(бланки!V76:BS76,1)</f>
        <v>38</v>
      </c>
      <c r="G77" s="24">
        <f>COUNTIF(бланки!V76:BS76,1)+COUNTIF(бланки!V76:BS76,0)</f>
        <v>38</v>
      </c>
      <c r="H77" s="24">
        <f>SUM(бланки!BT76:BY76)</f>
        <v>5</v>
      </c>
      <c r="I77" s="24">
        <f>анкеты!D75</f>
        <v>415</v>
      </c>
      <c r="J77" s="24">
        <f>анкеты!C75</f>
        <v>433</v>
      </c>
      <c r="K77" s="24">
        <f>анкеты!F75</f>
        <v>325</v>
      </c>
      <c r="L77" s="24">
        <f>анкеты!E75</f>
        <v>338</v>
      </c>
      <c r="M77" s="22">
        <f t="shared" si="27"/>
        <v>100</v>
      </c>
      <c r="N77" s="22">
        <f t="shared" si="28"/>
        <v>100</v>
      </c>
      <c r="O77" s="22">
        <f t="shared" si="29"/>
        <v>96</v>
      </c>
      <c r="P77" s="23">
        <f t="shared" si="30"/>
        <v>98</v>
      </c>
      <c r="Q77" s="24">
        <f>SUM(бланки!BZ76:CF76)</f>
        <v>7</v>
      </c>
      <c r="R77" s="24"/>
      <c r="S77" s="24"/>
      <c r="T77" s="24">
        <f>анкеты!G75</f>
        <v>448</v>
      </c>
      <c r="U77" s="24">
        <f t="shared" si="31"/>
        <v>515</v>
      </c>
      <c r="V77" s="22">
        <f t="shared" si="32"/>
        <v>100</v>
      </c>
      <c r="W77" s="22">
        <f t="shared" si="33"/>
        <v>93</v>
      </c>
      <c r="X77" s="22">
        <f t="shared" si="34"/>
        <v>87</v>
      </c>
      <c r="Y77" s="23">
        <f t="shared" si="35"/>
        <v>93</v>
      </c>
      <c r="Z77" s="24">
        <f>SUM(бланки!CE76:CI76)</f>
        <v>4</v>
      </c>
      <c r="AA77" s="24">
        <f>SUM(бланки!CJ76:CO76)</f>
        <v>5</v>
      </c>
      <c r="AB77" s="24">
        <f>анкеты!I75</f>
        <v>50</v>
      </c>
      <c r="AC77" s="24">
        <f>анкеты!H75</f>
        <v>50</v>
      </c>
      <c r="AD77" s="22">
        <f t="shared" si="36"/>
        <v>80</v>
      </c>
      <c r="AE77" s="22">
        <f t="shared" si="37"/>
        <v>100</v>
      </c>
      <c r="AF77" s="12">
        <f t="shared" si="38"/>
        <v>100</v>
      </c>
      <c r="AG77" s="23">
        <f t="shared" si="39"/>
        <v>94</v>
      </c>
      <c r="AH77" s="24">
        <f>анкеты!J75</f>
        <v>515</v>
      </c>
      <c r="AI77" s="24">
        <f t="shared" si="40"/>
        <v>515</v>
      </c>
      <c r="AJ77" s="24">
        <f>анкеты!K75</f>
        <v>478</v>
      </c>
      <c r="AK77" s="24">
        <f t="shared" si="41"/>
        <v>515</v>
      </c>
      <c r="AL77" s="24">
        <f>анкеты!M75</f>
        <v>380</v>
      </c>
      <c r="AM77" s="24">
        <f>анкеты!L75</f>
        <v>393</v>
      </c>
      <c r="AN77" s="22">
        <f t="shared" si="42"/>
        <v>100</v>
      </c>
      <c r="AO77" s="22">
        <f t="shared" si="43"/>
        <v>93</v>
      </c>
      <c r="AP77" s="22">
        <f t="shared" si="44"/>
        <v>97</v>
      </c>
      <c r="AQ77" s="23">
        <f t="shared" si="45"/>
        <v>97</v>
      </c>
      <c r="AR77" s="24">
        <f>анкеты!N75</f>
        <v>478</v>
      </c>
      <c r="AS77" s="24">
        <f t="shared" si="46"/>
        <v>515</v>
      </c>
      <c r="AT77" s="24">
        <f>анкеты!O75</f>
        <v>515</v>
      </c>
      <c r="AU77" s="24">
        <f t="shared" si="47"/>
        <v>515</v>
      </c>
      <c r="AV77" s="24">
        <f>анкеты!P75</f>
        <v>515</v>
      </c>
      <c r="AW77" s="24">
        <f t="shared" si="48"/>
        <v>515</v>
      </c>
      <c r="AX77" s="22">
        <f t="shared" si="49"/>
        <v>93</v>
      </c>
      <c r="AY77" s="22">
        <f t="shared" si="50"/>
        <v>100</v>
      </c>
      <c r="AZ77" s="22">
        <f t="shared" si="51"/>
        <v>100</v>
      </c>
      <c r="BA77" s="23">
        <f t="shared" si="52"/>
        <v>97</v>
      </c>
      <c r="BB77" s="24">
        <f t="shared" si="53"/>
        <v>95.8</v>
      </c>
    </row>
    <row r="78" spans="1:54" x14ac:dyDescent="0.25">
      <c r="A78" s="24">
        <f>бланки!E77</f>
        <v>75</v>
      </c>
      <c r="B78" s="24" t="str">
        <f>CONCATENATE(бланки!D77," (",бланки!C77,")")</f>
        <v>МБУ ДО «СДЮСШОР по боксу» (город Буйнакск)</v>
      </c>
      <c r="C78" s="24">
        <f>анкеты!B76</f>
        <v>137</v>
      </c>
      <c r="D78" s="24">
        <f>COUNTIF(бланки!G77:U77,1)</f>
        <v>8</v>
      </c>
      <c r="E78" s="24">
        <f>COUNTIF(бланки!G77:U77,1)+COUNTIF(бланки!G77:U77,0)</f>
        <v>9</v>
      </c>
      <c r="F78" s="24">
        <f>COUNTIF(бланки!V77:BS77,1)</f>
        <v>26</v>
      </c>
      <c r="G78" s="24">
        <f>COUNTIF(бланки!V77:BS77,1)+COUNTIF(бланки!V77:BS77,0)</f>
        <v>35</v>
      </c>
      <c r="H78" s="24">
        <f>SUM(бланки!BT77:BY77)</f>
        <v>6</v>
      </c>
      <c r="I78" s="24">
        <f>анкеты!D76</f>
        <v>125</v>
      </c>
      <c r="J78" s="24">
        <f>анкеты!C76</f>
        <v>125</v>
      </c>
      <c r="K78" s="24">
        <f>анкеты!F76</f>
        <v>125</v>
      </c>
      <c r="L78" s="24">
        <f>анкеты!E76</f>
        <v>125</v>
      </c>
      <c r="M78" s="22">
        <f t="shared" si="27"/>
        <v>82</v>
      </c>
      <c r="N78" s="22">
        <f t="shared" si="28"/>
        <v>100</v>
      </c>
      <c r="O78" s="22">
        <f t="shared" si="29"/>
        <v>100</v>
      </c>
      <c r="P78" s="23">
        <f t="shared" si="30"/>
        <v>95</v>
      </c>
      <c r="Q78" s="24">
        <f>SUM(бланки!BZ77:CF77)</f>
        <v>6</v>
      </c>
      <c r="R78" s="24"/>
      <c r="S78" s="24"/>
      <c r="T78" s="24">
        <f>анкеты!G76</f>
        <v>125</v>
      </c>
      <c r="U78" s="24">
        <f t="shared" si="31"/>
        <v>137</v>
      </c>
      <c r="V78" s="22">
        <f t="shared" si="32"/>
        <v>100</v>
      </c>
      <c r="W78" s="22">
        <f t="shared" si="33"/>
        <v>95</v>
      </c>
      <c r="X78" s="22">
        <f t="shared" si="34"/>
        <v>91</v>
      </c>
      <c r="Y78" s="23">
        <f t="shared" si="35"/>
        <v>95</v>
      </c>
      <c r="Z78" s="24">
        <f>SUM(бланки!CE77:CI77)</f>
        <v>2</v>
      </c>
      <c r="AA78" s="24">
        <f>SUM(бланки!CJ77:CO77)</f>
        <v>5</v>
      </c>
      <c r="AB78" s="24">
        <f>анкеты!I76</f>
        <v>12</v>
      </c>
      <c r="AC78" s="24">
        <f>анкеты!H76</f>
        <v>12</v>
      </c>
      <c r="AD78" s="22">
        <f t="shared" si="36"/>
        <v>40</v>
      </c>
      <c r="AE78" s="22">
        <f t="shared" si="37"/>
        <v>100</v>
      </c>
      <c r="AF78" s="12">
        <f t="shared" si="38"/>
        <v>100</v>
      </c>
      <c r="AG78" s="23">
        <f t="shared" si="39"/>
        <v>82</v>
      </c>
      <c r="AH78" s="24">
        <f>анкеты!J76</f>
        <v>137</v>
      </c>
      <c r="AI78" s="24">
        <f t="shared" si="40"/>
        <v>137</v>
      </c>
      <c r="AJ78" s="24">
        <f>анкеты!K76</f>
        <v>137</v>
      </c>
      <c r="AK78" s="24">
        <f t="shared" si="41"/>
        <v>137</v>
      </c>
      <c r="AL78" s="24">
        <f>анкеты!M76</f>
        <v>120</v>
      </c>
      <c r="AM78" s="24">
        <f>анкеты!L76</f>
        <v>120</v>
      </c>
      <c r="AN78" s="22">
        <f t="shared" si="42"/>
        <v>100</v>
      </c>
      <c r="AO78" s="22">
        <f t="shared" si="43"/>
        <v>100</v>
      </c>
      <c r="AP78" s="22">
        <f t="shared" si="44"/>
        <v>100</v>
      </c>
      <c r="AQ78" s="23">
        <f t="shared" si="45"/>
        <v>100</v>
      </c>
      <c r="AR78" s="24">
        <f>анкеты!N76</f>
        <v>137</v>
      </c>
      <c r="AS78" s="24">
        <f t="shared" si="46"/>
        <v>137</v>
      </c>
      <c r="AT78" s="24">
        <f>анкеты!O76</f>
        <v>137</v>
      </c>
      <c r="AU78" s="24">
        <f t="shared" si="47"/>
        <v>137</v>
      </c>
      <c r="AV78" s="24">
        <f>анкеты!P76</f>
        <v>137</v>
      </c>
      <c r="AW78" s="24">
        <f t="shared" si="48"/>
        <v>137</v>
      </c>
      <c r="AX78" s="22">
        <f t="shared" si="49"/>
        <v>100</v>
      </c>
      <c r="AY78" s="22">
        <f t="shared" si="50"/>
        <v>100</v>
      </c>
      <c r="AZ78" s="22">
        <f t="shared" si="51"/>
        <v>100</v>
      </c>
      <c r="BA78" s="23">
        <f t="shared" si="52"/>
        <v>100</v>
      </c>
      <c r="BB78" s="24">
        <f t="shared" si="53"/>
        <v>94.4</v>
      </c>
    </row>
    <row r="79" spans="1:54" x14ac:dyDescent="0.25">
      <c r="A79" s="24">
        <f>бланки!E78</f>
        <v>76</v>
      </c>
      <c r="B79" s="24" t="str">
        <f>CONCATENATE(бланки!D78," (",бланки!C78,")")</f>
        <v>МБОУ «СОШ №7» г. Дагестанские Огни (город Дагестанские Огни)</v>
      </c>
      <c r="C79" s="24">
        <f>анкеты!B77</f>
        <v>390</v>
      </c>
      <c r="D79" s="24">
        <f>COUNTIF(бланки!G78:U78,1)</f>
        <v>12</v>
      </c>
      <c r="E79" s="24">
        <f>COUNTIF(бланки!G78:U78,1)+COUNTIF(бланки!G78:U78,0)</f>
        <v>12</v>
      </c>
      <c r="F79" s="24">
        <f>COUNTIF(бланки!V78:BS78,1)</f>
        <v>29</v>
      </c>
      <c r="G79" s="24">
        <f>COUNTIF(бланки!V78:BS78,1)+COUNTIF(бланки!V78:BS78,0)</f>
        <v>39</v>
      </c>
      <c r="H79" s="24">
        <f>SUM(бланки!BT78:BY78)</f>
        <v>4</v>
      </c>
      <c r="I79" s="24">
        <f>анкеты!D77</f>
        <v>170</v>
      </c>
      <c r="J79" s="24">
        <f>анкеты!C77</f>
        <v>192</v>
      </c>
      <c r="K79" s="24">
        <f>анкеты!F77</f>
        <v>95</v>
      </c>
      <c r="L79" s="24">
        <f>анкеты!E77</f>
        <v>110</v>
      </c>
      <c r="M79" s="22">
        <f t="shared" si="27"/>
        <v>87</v>
      </c>
      <c r="N79" s="22">
        <f t="shared" si="28"/>
        <v>100</v>
      </c>
      <c r="O79" s="22">
        <f t="shared" si="29"/>
        <v>87</v>
      </c>
      <c r="P79" s="23">
        <f t="shared" si="30"/>
        <v>91</v>
      </c>
      <c r="Q79" s="24">
        <f>SUM(бланки!BZ78:CF78)</f>
        <v>5</v>
      </c>
      <c r="R79" s="24"/>
      <c r="S79" s="24"/>
      <c r="T79" s="24">
        <f>анкеты!G77</f>
        <v>228</v>
      </c>
      <c r="U79" s="24">
        <f t="shared" si="31"/>
        <v>390</v>
      </c>
      <c r="V79" s="22">
        <f t="shared" si="32"/>
        <v>100</v>
      </c>
      <c r="W79" s="22">
        <f t="shared" si="33"/>
        <v>79</v>
      </c>
      <c r="X79" s="22">
        <f t="shared" si="34"/>
        <v>58</v>
      </c>
      <c r="Y79" s="23">
        <f t="shared" si="35"/>
        <v>79</v>
      </c>
      <c r="Z79" s="24">
        <f>SUM(бланки!CE78:CI78)</f>
        <v>0</v>
      </c>
      <c r="AA79" s="24">
        <f>SUM(бланки!CJ78:CO78)</f>
        <v>1</v>
      </c>
      <c r="AB79" s="24">
        <f>анкеты!I77</f>
        <v>20</v>
      </c>
      <c r="AC79" s="24">
        <f>анкеты!H77</f>
        <v>31</v>
      </c>
      <c r="AD79" s="22">
        <f t="shared" si="36"/>
        <v>0</v>
      </c>
      <c r="AE79" s="22">
        <f t="shared" si="37"/>
        <v>20</v>
      </c>
      <c r="AF79" s="12">
        <f t="shared" si="38"/>
        <v>64.516129032258064</v>
      </c>
      <c r="AG79" s="23">
        <f t="shared" si="39"/>
        <v>27</v>
      </c>
      <c r="AH79" s="24">
        <f>анкеты!J77</f>
        <v>337</v>
      </c>
      <c r="AI79" s="24">
        <f t="shared" si="40"/>
        <v>390</v>
      </c>
      <c r="AJ79" s="24">
        <f>анкеты!K77</f>
        <v>348</v>
      </c>
      <c r="AK79" s="24">
        <f t="shared" si="41"/>
        <v>390</v>
      </c>
      <c r="AL79" s="24">
        <f>анкеты!M77</f>
        <v>201</v>
      </c>
      <c r="AM79" s="24">
        <f>анкеты!L77</f>
        <v>245</v>
      </c>
      <c r="AN79" s="22">
        <f t="shared" si="42"/>
        <v>86</v>
      </c>
      <c r="AO79" s="22">
        <f t="shared" si="43"/>
        <v>89</v>
      </c>
      <c r="AP79" s="22">
        <f t="shared" si="44"/>
        <v>82</v>
      </c>
      <c r="AQ79" s="23">
        <f t="shared" si="45"/>
        <v>86</v>
      </c>
      <c r="AR79" s="24">
        <f>анкеты!N77</f>
        <v>286</v>
      </c>
      <c r="AS79" s="24">
        <f t="shared" si="46"/>
        <v>390</v>
      </c>
      <c r="AT79" s="24">
        <f>анкеты!O77</f>
        <v>322</v>
      </c>
      <c r="AU79" s="24">
        <f t="shared" si="47"/>
        <v>390</v>
      </c>
      <c r="AV79" s="24">
        <f>анкеты!P77</f>
        <v>324</v>
      </c>
      <c r="AW79" s="24">
        <f t="shared" si="48"/>
        <v>390</v>
      </c>
      <c r="AX79" s="22">
        <f t="shared" si="49"/>
        <v>73</v>
      </c>
      <c r="AY79" s="22">
        <f t="shared" si="50"/>
        <v>83</v>
      </c>
      <c r="AZ79" s="22">
        <f t="shared" si="51"/>
        <v>83</v>
      </c>
      <c r="BA79" s="23">
        <f t="shared" si="52"/>
        <v>79</v>
      </c>
      <c r="BB79" s="24">
        <f t="shared" si="53"/>
        <v>72.400000000000006</v>
      </c>
    </row>
    <row r="80" spans="1:54" x14ac:dyDescent="0.25">
      <c r="A80" s="24">
        <f>бланки!E79</f>
        <v>77</v>
      </c>
      <c r="B80" s="24" t="str">
        <f>CONCATENATE(бланки!D79," (",бланки!C79,")")</f>
        <v>МБОУ «СОШ №8» г. Дагестанские Огни (город Дагестанские Огни)</v>
      </c>
      <c r="C80" s="24">
        <f>анкеты!B78</f>
        <v>125</v>
      </c>
      <c r="D80" s="24">
        <f>COUNTIF(бланки!G79:U79,1)</f>
        <v>11</v>
      </c>
      <c r="E80" s="24">
        <f>COUNTIF(бланки!G79:U79,1)+COUNTIF(бланки!G79:U79,0)</f>
        <v>12</v>
      </c>
      <c r="F80" s="24">
        <f>COUNTIF(бланки!V79:BS79,1)</f>
        <v>41</v>
      </c>
      <c r="G80" s="24">
        <f>COUNTIF(бланки!V79:BS79,1)+COUNTIF(бланки!V79:BS79,0)</f>
        <v>44</v>
      </c>
      <c r="H80" s="24">
        <f>SUM(бланки!BT79:BY79)</f>
        <v>5</v>
      </c>
      <c r="I80" s="24">
        <f>анкеты!D78</f>
        <v>53</v>
      </c>
      <c r="J80" s="24">
        <f>анкеты!C78</f>
        <v>61</v>
      </c>
      <c r="K80" s="24">
        <f>анкеты!F78</f>
        <v>37</v>
      </c>
      <c r="L80" s="24">
        <f>анкеты!E78</f>
        <v>41</v>
      </c>
      <c r="M80" s="22">
        <f t="shared" si="27"/>
        <v>92</v>
      </c>
      <c r="N80" s="22">
        <f t="shared" si="28"/>
        <v>100</v>
      </c>
      <c r="O80" s="22">
        <f t="shared" si="29"/>
        <v>89</v>
      </c>
      <c r="P80" s="23">
        <f t="shared" si="30"/>
        <v>93</v>
      </c>
      <c r="Q80" s="24">
        <f>SUM(бланки!BZ79:CF79)</f>
        <v>3</v>
      </c>
      <c r="R80" s="24"/>
      <c r="S80" s="24"/>
      <c r="T80" s="24">
        <f>анкеты!G78</f>
        <v>70</v>
      </c>
      <c r="U80" s="24">
        <f t="shared" si="31"/>
        <v>125</v>
      </c>
      <c r="V80" s="22">
        <f t="shared" si="32"/>
        <v>60</v>
      </c>
      <c r="W80" s="22">
        <f t="shared" si="33"/>
        <v>58</v>
      </c>
      <c r="X80" s="22">
        <f t="shared" si="34"/>
        <v>56</v>
      </c>
      <c r="Y80" s="23">
        <f t="shared" si="35"/>
        <v>58</v>
      </c>
      <c r="Z80" s="24">
        <f>SUM(бланки!CE79:CI79)</f>
        <v>0</v>
      </c>
      <c r="AA80" s="24">
        <f>SUM(бланки!CJ79:CO79)</f>
        <v>1</v>
      </c>
      <c r="AB80" s="24">
        <f>анкеты!I78</f>
        <v>8</v>
      </c>
      <c r="AC80" s="24">
        <f>анкеты!H78</f>
        <v>15</v>
      </c>
      <c r="AD80" s="22">
        <f t="shared" si="36"/>
        <v>0</v>
      </c>
      <c r="AE80" s="22">
        <f t="shared" si="37"/>
        <v>20</v>
      </c>
      <c r="AF80" s="12">
        <f t="shared" si="38"/>
        <v>53.333333333333336</v>
      </c>
      <c r="AG80" s="23">
        <f t="shared" si="39"/>
        <v>24</v>
      </c>
      <c r="AH80" s="24">
        <f>анкеты!J78</f>
        <v>105</v>
      </c>
      <c r="AI80" s="24">
        <f t="shared" si="40"/>
        <v>125</v>
      </c>
      <c r="AJ80" s="24">
        <f>анкеты!K78</f>
        <v>108</v>
      </c>
      <c r="AK80" s="24">
        <f t="shared" si="41"/>
        <v>125</v>
      </c>
      <c r="AL80" s="24">
        <f>анкеты!M78</f>
        <v>66</v>
      </c>
      <c r="AM80" s="24">
        <f>анкеты!L78</f>
        <v>77</v>
      </c>
      <c r="AN80" s="22">
        <f t="shared" si="42"/>
        <v>84</v>
      </c>
      <c r="AO80" s="22">
        <f t="shared" si="43"/>
        <v>86</v>
      </c>
      <c r="AP80" s="22">
        <f t="shared" si="44"/>
        <v>86</v>
      </c>
      <c r="AQ80" s="23">
        <f t="shared" si="45"/>
        <v>85</v>
      </c>
      <c r="AR80" s="24">
        <f>анкеты!N78</f>
        <v>88</v>
      </c>
      <c r="AS80" s="24">
        <f t="shared" si="46"/>
        <v>125</v>
      </c>
      <c r="AT80" s="24">
        <f>анкеты!O78</f>
        <v>101</v>
      </c>
      <c r="AU80" s="24">
        <f t="shared" si="47"/>
        <v>125</v>
      </c>
      <c r="AV80" s="24">
        <f>анкеты!P78</f>
        <v>98</v>
      </c>
      <c r="AW80" s="24">
        <f t="shared" si="48"/>
        <v>125</v>
      </c>
      <c r="AX80" s="22">
        <f t="shared" si="49"/>
        <v>70</v>
      </c>
      <c r="AY80" s="22">
        <f t="shared" si="50"/>
        <v>81</v>
      </c>
      <c r="AZ80" s="22">
        <f t="shared" si="51"/>
        <v>78</v>
      </c>
      <c r="BA80" s="23">
        <f t="shared" si="52"/>
        <v>76</v>
      </c>
      <c r="BB80" s="24">
        <f t="shared" si="53"/>
        <v>67.2</v>
      </c>
    </row>
    <row r="81" spans="1:54" x14ac:dyDescent="0.25">
      <c r="A81" s="24">
        <f>бланки!E80</f>
        <v>78</v>
      </c>
      <c r="B81" s="24" t="str">
        <f>CONCATENATE(бланки!D80," (",бланки!C80,")")</f>
        <v>МБДОУ «Детский сад №5 «Дружба» г. Дагестанские Огни (город Дагестанские Огни)</v>
      </c>
      <c r="C81" s="24">
        <f>анкеты!B79</f>
        <v>126</v>
      </c>
      <c r="D81" s="24">
        <f>COUNTIF(бланки!G80:U80,1)</f>
        <v>10</v>
      </c>
      <c r="E81" s="24">
        <f>COUNTIF(бланки!G80:U80,1)+COUNTIF(бланки!G80:U80,0)</f>
        <v>11</v>
      </c>
      <c r="F81" s="24">
        <f>COUNTIF(бланки!V80:BS80,1)</f>
        <v>33</v>
      </c>
      <c r="G81" s="24">
        <f>COUNTIF(бланки!V80:BS80,1)+COUNTIF(бланки!V80:BS80,0)</f>
        <v>36</v>
      </c>
      <c r="H81" s="24">
        <f>SUM(бланки!BT80:BY80)</f>
        <v>6</v>
      </c>
      <c r="I81" s="24">
        <f>анкеты!D79</f>
        <v>119</v>
      </c>
      <c r="J81" s="24">
        <f>анкеты!C79</f>
        <v>119</v>
      </c>
      <c r="K81" s="24">
        <f>анкеты!F79</f>
        <v>119</v>
      </c>
      <c r="L81" s="24">
        <f>анкеты!E79</f>
        <v>120</v>
      </c>
      <c r="M81" s="22">
        <f t="shared" si="27"/>
        <v>91</v>
      </c>
      <c r="N81" s="22">
        <f t="shared" si="28"/>
        <v>100</v>
      </c>
      <c r="O81" s="22">
        <f t="shared" si="29"/>
        <v>100</v>
      </c>
      <c r="P81" s="23">
        <f t="shared" si="30"/>
        <v>97</v>
      </c>
      <c r="Q81" s="24">
        <f>SUM(бланки!BZ80:CF80)</f>
        <v>3</v>
      </c>
      <c r="R81" s="24"/>
      <c r="S81" s="24"/>
      <c r="T81" s="24">
        <f>анкеты!G79</f>
        <v>118</v>
      </c>
      <c r="U81" s="24">
        <f t="shared" si="31"/>
        <v>126</v>
      </c>
      <c r="V81" s="22">
        <f t="shared" si="32"/>
        <v>60</v>
      </c>
      <c r="W81" s="22">
        <f t="shared" si="33"/>
        <v>77</v>
      </c>
      <c r="X81" s="22">
        <f t="shared" si="34"/>
        <v>94</v>
      </c>
      <c r="Y81" s="23">
        <f t="shared" si="35"/>
        <v>77</v>
      </c>
      <c r="Z81" s="24">
        <f>SUM(бланки!CE80:CI80)</f>
        <v>0</v>
      </c>
      <c r="AA81" s="24">
        <f>SUM(бланки!CJ80:CO80)</f>
        <v>3</v>
      </c>
      <c r="AB81" s="24">
        <f>анкеты!I79</f>
        <v>18</v>
      </c>
      <c r="AC81" s="24">
        <f>анкеты!H79</f>
        <v>19</v>
      </c>
      <c r="AD81" s="22">
        <f t="shared" si="36"/>
        <v>0</v>
      </c>
      <c r="AE81" s="22">
        <f t="shared" si="37"/>
        <v>60</v>
      </c>
      <c r="AF81" s="12">
        <f t="shared" si="38"/>
        <v>94.736842105263165</v>
      </c>
      <c r="AG81" s="23">
        <f t="shared" si="39"/>
        <v>52</v>
      </c>
      <c r="AH81" s="24">
        <f>анкеты!J79</f>
        <v>124</v>
      </c>
      <c r="AI81" s="24">
        <f t="shared" si="40"/>
        <v>126</v>
      </c>
      <c r="AJ81" s="24">
        <f>анкеты!K79</f>
        <v>125</v>
      </c>
      <c r="AK81" s="24">
        <f t="shared" si="41"/>
        <v>126</v>
      </c>
      <c r="AL81" s="24">
        <f>анкеты!M79</f>
        <v>118</v>
      </c>
      <c r="AM81" s="24">
        <f>анкеты!L79</f>
        <v>120</v>
      </c>
      <c r="AN81" s="22">
        <f t="shared" si="42"/>
        <v>98</v>
      </c>
      <c r="AO81" s="22">
        <f t="shared" si="43"/>
        <v>99</v>
      </c>
      <c r="AP81" s="22">
        <f t="shared" si="44"/>
        <v>98</v>
      </c>
      <c r="AQ81" s="23">
        <f t="shared" si="45"/>
        <v>98</v>
      </c>
      <c r="AR81" s="24">
        <f>анкеты!N79</f>
        <v>125</v>
      </c>
      <c r="AS81" s="24">
        <f t="shared" si="46"/>
        <v>126</v>
      </c>
      <c r="AT81" s="24">
        <f>анкеты!O79</f>
        <v>125</v>
      </c>
      <c r="AU81" s="24">
        <f t="shared" si="47"/>
        <v>126</v>
      </c>
      <c r="AV81" s="24">
        <f>анкеты!P79</f>
        <v>125</v>
      </c>
      <c r="AW81" s="24">
        <f t="shared" si="48"/>
        <v>126</v>
      </c>
      <c r="AX81" s="22">
        <f t="shared" si="49"/>
        <v>99</v>
      </c>
      <c r="AY81" s="22">
        <f t="shared" si="50"/>
        <v>99</v>
      </c>
      <c r="AZ81" s="22">
        <f t="shared" si="51"/>
        <v>99</v>
      </c>
      <c r="BA81" s="23">
        <f t="shared" si="52"/>
        <v>99</v>
      </c>
      <c r="BB81" s="24">
        <f t="shared" si="53"/>
        <v>84.6</v>
      </c>
    </row>
    <row r="82" spans="1:54" x14ac:dyDescent="0.25">
      <c r="A82" s="24">
        <f>бланки!E81</f>
        <v>79</v>
      </c>
      <c r="B82" s="24" t="str">
        <f>CONCATENATE(бланки!D81," (",бланки!C81,")")</f>
        <v>МБДОУ «Детский сад №6 «Орленок» г. Дагестанские Огни (город Дагестанские Огни)</v>
      </c>
      <c r="C82" s="24">
        <f>анкеты!B80</f>
        <v>140</v>
      </c>
      <c r="D82" s="24">
        <f>COUNTIF(бланки!G81:U81,1)</f>
        <v>8</v>
      </c>
      <c r="E82" s="24">
        <f>COUNTIF(бланки!G81:U81,1)+COUNTIF(бланки!G81:U81,0)</f>
        <v>9</v>
      </c>
      <c r="F82" s="24">
        <f>COUNTIF(бланки!V81:BS81,1)</f>
        <v>38</v>
      </c>
      <c r="G82" s="24">
        <f>COUNTIF(бланки!V81:BS81,1)+COUNTIF(бланки!V81:BS81,0)</f>
        <v>39</v>
      </c>
      <c r="H82" s="24">
        <f>SUM(бланки!BT81:BY81)</f>
        <v>6</v>
      </c>
      <c r="I82" s="24">
        <f>анкеты!D80</f>
        <v>102</v>
      </c>
      <c r="J82" s="24">
        <f>анкеты!C80</f>
        <v>105</v>
      </c>
      <c r="K82" s="24">
        <f>анкеты!F80</f>
        <v>85</v>
      </c>
      <c r="L82" s="24">
        <f>анкеты!E80</f>
        <v>86</v>
      </c>
      <c r="M82" s="22">
        <f t="shared" si="27"/>
        <v>93</v>
      </c>
      <c r="N82" s="22">
        <f t="shared" si="28"/>
        <v>100</v>
      </c>
      <c r="O82" s="22">
        <f t="shared" si="29"/>
        <v>98</v>
      </c>
      <c r="P82" s="23">
        <f t="shared" si="30"/>
        <v>97</v>
      </c>
      <c r="Q82" s="24">
        <f>SUM(бланки!BZ81:CF81)</f>
        <v>7</v>
      </c>
      <c r="R82" s="24"/>
      <c r="S82" s="24"/>
      <c r="T82" s="24">
        <f>анкеты!G80</f>
        <v>124</v>
      </c>
      <c r="U82" s="24">
        <f t="shared" si="31"/>
        <v>140</v>
      </c>
      <c r="V82" s="22">
        <f t="shared" si="32"/>
        <v>100</v>
      </c>
      <c r="W82" s="22">
        <f t="shared" si="33"/>
        <v>94</v>
      </c>
      <c r="X82" s="22">
        <f t="shared" si="34"/>
        <v>89</v>
      </c>
      <c r="Y82" s="23">
        <f t="shared" si="35"/>
        <v>94</v>
      </c>
      <c r="Z82" s="24">
        <f>SUM(бланки!CE81:CI81)</f>
        <v>3</v>
      </c>
      <c r="AA82" s="24">
        <f>SUM(бланки!CJ81:CO81)</f>
        <v>2</v>
      </c>
      <c r="AB82" s="24">
        <f>анкеты!I80</f>
        <v>55</v>
      </c>
      <c r="AC82" s="24">
        <f>анкеты!H80</f>
        <v>57</v>
      </c>
      <c r="AD82" s="22">
        <f t="shared" si="36"/>
        <v>60</v>
      </c>
      <c r="AE82" s="22">
        <f t="shared" si="37"/>
        <v>40</v>
      </c>
      <c r="AF82" s="12">
        <f t="shared" si="38"/>
        <v>96.491228070175438</v>
      </c>
      <c r="AG82" s="23">
        <f t="shared" si="39"/>
        <v>63</v>
      </c>
      <c r="AH82" s="24">
        <f>анкеты!J80</f>
        <v>135</v>
      </c>
      <c r="AI82" s="24">
        <f t="shared" si="40"/>
        <v>140</v>
      </c>
      <c r="AJ82" s="24">
        <f>анкеты!K80</f>
        <v>133</v>
      </c>
      <c r="AK82" s="24">
        <f t="shared" si="41"/>
        <v>140</v>
      </c>
      <c r="AL82" s="24">
        <f>анкеты!M80</f>
        <v>105</v>
      </c>
      <c r="AM82" s="24">
        <f>анкеты!L80</f>
        <v>106</v>
      </c>
      <c r="AN82" s="22">
        <f t="shared" si="42"/>
        <v>96</v>
      </c>
      <c r="AO82" s="22">
        <f t="shared" si="43"/>
        <v>95</v>
      </c>
      <c r="AP82" s="22">
        <f t="shared" si="44"/>
        <v>99</v>
      </c>
      <c r="AQ82" s="23">
        <f t="shared" si="45"/>
        <v>96</v>
      </c>
      <c r="AR82" s="24">
        <f>анкеты!N80</f>
        <v>132</v>
      </c>
      <c r="AS82" s="24">
        <f t="shared" si="46"/>
        <v>140</v>
      </c>
      <c r="AT82" s="24">
        <f>анкеты!O80</f>
        <v>132</v>
      </c>
      <c r="AU82" s="24">
        <f t="shared" si="47"/>
        <v>140</v>
      </c>
      <c r="AV82" s="24">
        <f>анкеты!P80</f>
        <v>130</v>
      </c>
      <c r="AW82" s="24">
        <f t="shared" si="48"/>
        <v>140</v>
      </c>
      <c r="AX82" s="22">
        <f t="shared" si="49"/>
        <v>94</v>
      </c>
      <c r="AY82" s="22">
        <f t="shared" si="50"/>
        <v>94</v>
      </c>
      <c r="AZ82" s="22">
        <f t="shared" si="51"/>
        <v>93</v>
      </c>
      <c r="BA82" s="23">
        <f t="shared" si="52"/>
        <v>94</v>
      </c>
      <c r="BB82" s="24">
        <f t="shared" si="53"/>
        <v>88.8</v>
      </c>
    </row>
    <row r="83" spans="1:54" x14ac:dyDescent="0.25">
      <c r="A83" s="24">
        <f>бланки!E82</f>
        <v>80</v>
      </c>
      <c r="B83" s="24" t="str">
        <f>CONCATENATE(бланки!D82," (",бланки!C82,")")</f>
        <v>МБУ ДО «ДЮСШ №4» г. Дагестанские Огни (город Дагестанские Огни)</v>
      </c>
      <c r="C83" s="24">
        <f>анкеты!B81</f>
        <v>202</v>
      </c>
      <c r="D83" s="24">
        <f>COUNTIF(бланки!G82:U82,1)</f>
        <v>8</v>
      </c>
      <c r="E83" s="24">
        <f>COUNTIF(бланки!G82:U82,1)+COUNTIF(бланки!G82:U82,0)</f>
        <v>9</v>
      </c>
      <c r="F83" s="24">
        <f>COUNTIF(бланки!V82:BS82,1)</f>
        <v>29</v>
      </c>
      <c r="G83" s="24">
        <f>COUNTIF(бланки!V82:BS82,1)+COUNTIF(бланки!V82:BS82,0)</f>
        <v>35</v>
      </c>
      <c r="H83" s="24">
        <f>SUM(бланки!BT82:BY82)</f>
        <v>5</v>
      </c>
      <c r="I83" s="24">
        <f>анкеты!D81</f>
        <v>181</v>
      </c>
      <c r="J83" s="24">
        <f>анкеты!C81</f>
        <v>184</v>
      </c>
      <c r="K83" s="24">
        <f>анкеты!F81</f>
        <v>163</v>
      </c>
      <c r="L83" s="24">
        <f>анкеты!E81</f>
        <v>166</v>
      </c>
      <c r="M83" s="22">
        <f t="shared" si="27"/>
        <v>86</v>
      </c>
      <c r="N83" s="22">
        <f t="shared" si="28"/>
        <v>100</v>
      </c>
      <c r="O83" s="22">
        <f t="shared" si="29"/>
        <v>98</v>
      </c>
      <c r="P83" s="23">
        <f t="shared" si="30"/>
        <v>95</v>
      </c>
      <c r="Q83" s="24">
        <f>SUM(бланки!BZ82:CF82)</f>
        <v>5</v>
      </c>
      <c r="R83" s="24"/>
      <c r="S83" s="24"/>
      <c r="T83" s="24">
        <f>анкеты!G81</f>
        <v>185</v>
      </c>
      <c r="U83" s="24">
        <f t="shared" si="31"/>
        <v>202</v>
      </c>
      <c r="V83" s="22">
        <f t="shared" si="32"/>
        <v>100</v>
      </c>
      <c r="W83" s="22">
        <f t="shared" si="33"/>
        <v>96</v>
      </c>
      <c r="X83" s="22">
        <f t="shared" si="34"/>
        <v>92</v>
      </c>
      <c r="Y83" s="23">
        <f t="shared" si="35"/>
        <v>96</v>
      </c>
      <c r="Z83" s="24">
        <f>SUM(бланки!CE82:CI82)</f>
        <v>1</v>
      </c>
      <c r="AA83" s="24">
        <f>SUM(бланки!CJ82:CO82)</f>
        <v>1</v>
      </c>
      <c r="AB83" s="24">
        <f>анкеты!I81</f>
        <v>31</v>
      </c>
      <c r="AC83" s="24">
        <f>анкеты!H81</f>
        <v>32</v>
      </c>
      <c r="AD83" s="22">
        <f t="shared" si="36"/>
        <v>20</v>
      </c>
      <c r="AE83" s="22">
        <f t="shared" si="37"/>
        <v>20</v>
      </c>
      <c r="AF83" s="12">
        <f t="shared" si="38"/>
        <v>96.875</v>
      </c>
      <c r="AG83" s="23">
        <f t="shared" si="39"/>
        <v>43</v>
      </c>
      <c r="AH83" s="24">
        <f>анкеты!J81</f>
        <v>200</v>
      </c>
      <c r="AI83" s="24">
        <f t="shared" si="40"/>
        <v>202</v>
      </c>
      <c r="AJ83" s="24">
        <f>анкеты!K81</f>
        <v>201</v>
      </c>
      <c r="AK83" s="24">
        <f t="shared" si="41"/>
        <v>202</v>
      </c>
      <c r="AL83" s="24">
        <f>анкеты!M81</f>
        <v>157</v>
      </c>
      <c r="AM83" s="24">
        <f>анкеты!L81</f>
        <v>158</v>
      </c>
      <c r="AN83" s="22">
        <f t="shared" si="42"/>
        <v>99</v>
      </c>
      <c r="AO83" s="22">
        <f t="shared" si="43"/>
        <v>100</v>
      </c>
      <c r="AP83" s="22">
        <f t="shared" si="44"/>
        <v>99</v>
      </c>
      <c r="AQ83" s="23">
        <f t="shared" si="45"/>
        <v>99</v>
      </c>
      <c r="AR83" s="24">
        <f>анкеты!N81</f>
        <v>197</v>
      </c>
      <c r="AS83" s="24">
        <f t="shared" si="46"/>
        <v>202</v>
      </c>
      <c r="AT83" s="24">
        <f>анкеты!O81</f>
        <v>196</v>
      </c>
      <c r="AU83" s="24">
        <f t="shared" si="47"/>
        <v>202</v>
      </c>
      <c r="AV83" s="24">
        <f>анкеты!P81</f>
        <v>198</v>
      </c>
      <c r="AW83" s="24">
        <f t="shared" si="48"/>
        <v>202</v>
      </c>
      <c r="AX83" s="22">
        <f t="shared" si="49"/>
        <v>98</v>
      </c>
      <c r="AY83" s="22">
        <f t="shared" si="50"/>
        <v>97</v>
      </c>
      <c r="AZ83" s="22">
        <f t="shared" si="51"/>
        <v>98</v>
      </c>
      <c r="BA83" s="23">
        <f t="shared" si="52"/>
        <v>98</v>
      </c>
      <c r="BB83" s="24">
        <f t="shared" si="53"/>
        <v>86.2</v>
      </c>
    </row>
    <row r="84" spans="1:54" x14ac:dyDescent="0.25">
      <c r="A84" s="24">
        <f>бланки!E83</f>
        <v>81</v>
      </c>
      <c r="B84" s="24" t="str">
        <f>CONCATENATE(бланки!D83," (",бланки!C83,")")</f>
        <v>МБДОУ «Детский сад №23» (город Дербент)</v>
      </c>
      <c r="C84" s="24">
        <f>анкеты!B82</f>
        <v>120</v>
      </c>
      <c r="D84" s="24">
        <f>COUNTIF(бланки!G83:U83,1)</f>
        <v>6</v>
      </c>
      <c r="E84" s="24">
        <f>COUNTIF(бланки!G83:U83,1)+COUNTIF(бланки!G83:U83,0)</f>
        <v>9</v>
      </c>
      <c r="F84" s="24">
        <f>COUNTIF(бланки!V83:BS83,1)</f>
        <v>14</v>
      </c>
      <c r="G84" s="24">
        <f>COUNTIF(бланки!V83:BS83,1)+COUNTIF(бланки!V83:BS83,0)</f>
        <v>35</v>
      </c>
      <c r="H84" s="24">
        <f>SUM(бланки!BT83:BY83)</f>
        <v>3</v>
      </c>
      <c r="I84" s="24">
        <f>анкеты!D82</f>
        <v>101</v>
      </c>
      <c r="J84" s="24">
        <f>анкеты!C82</f>
        <v>104</v>
      </c>
      <c r="K84" s="24">
        <f>анкеты!F82</f>
        <v>94</v>
      </c>
      <c r="L84" s="24">
        <f>анкеты!E82</f>
        <v>98</v>
      </c>
      <c r="M84" s="22">
        <f t="shared" si="27"/>
        <v>53</v>
      </c>
      <c r="N84" s="22">
        <f t="shared" si="28"/>
        <v>90</v>
      </c>
      <c r="O84" s="22">
        <f t="shared" si="29"/>
        <v>97</v>
      </c>
      <c r="P84" s="23">
        <f t="shared" si="30"/>
        <v>82</v>
      </c>
      <c r="Q84" s="24">
        <f>SUM(бланки!BZ83:CF83)</f>
        <v>3</v>
      </c>
      <c r="R84" s="24"/>
      <c r="S84" s="24"/>
      <c r="T84" s="24">
        <f>анкеты!G82</f>
        <v>108</v>
      </c>
      <c r="U84" s="24">
        <f t="shared" si="31"/>
        <v>120</v>
      </c>
      <c r="V84" s="22">
        <f t="shared" si="32"/>
        <v>60</v>
      </c>
      <c r="W84" s="22">
        <f t="shared" si="33"/>
        <v>75</v>
      </c>
      <c r="X84" s="22">
        <f t="shared" si="34"/>
        <v>90</v>
      </c>
      <c r="Y84" s="23">
        <f t="shared" si="35"/>
        <v>75</v>
      </c>
      <c r="Z84" s="24">
        <f>SUM(бланки!CE83:CI83)</f>
        <v>2</v>
      </c>
      <c r="AA84" s="24">
        <f>SUM(бланки!CJ83:CO83)</f>
        <v>3</v>
      </c>
      <c r="AB84" s="24">
        <f>анкеты!I82</f>
        <v>16</v>
      </c>
      <c r="AC84" s="24">
        <f>анкеты!H82</f>
        <v>19</v>
      </c>
      <c r="AD84" s="22">
        <f t="shared" si="36"/>
        <v>40</v>
      </c>
      <c r="AE84" s="22">
        <f t="shared" si="37"/>
        <v>60</v>
      </c>
      <c r="AF84" s="12">
        <f t="shared" si="38"/>
        <v>84.21052631578948</v>
      </c>
      <c r="AG84" s="23">
        <f t="shared" si="39"/>
        <v>61</v>
      </c>
      <c r="AH84" s="24">
        <f>анкеты!J82</f>
        <v>112</v>
      </c>
      <c r="AI84" s="24">
        <f t="shared" si="40"/>
        <v>120</v>
      </c>
      <c r="AJ84" s="24">
        <f>анкеты!K82</f>
        <v>112</v>
      </c>
      <c r="AK84" s="24">
        <f t="shared" si="41"/>
        <v>120</v>
      </c>
      <c r="AL84" s="24">
        <f>анкеты!M82</f>
        <v>98</v>
      </c>
      <c r="AM84" s="24">
        <f>анкеты!L82</f>
        <v>101</v>
      </c>
      <c r="AN84" s="22">
        <f t="shared" si="42"/>
        <v>93</v>
      </c>
      <c r="AO84" s="22">
        <f t="shared" si="43"/>
        <v>93</v>
      </c>
      <c r="AP84" s="22">
        <f t="shared" si="44"/>
        <v>97</v>
      </c>
      <c r="AQ84" s="23">
        <f t="shared" si="45"/>
        <v>94</v>
      </c>
      <c r="AR84" s="24">
        <f>анкеты!N82</f>
        <v>108</v>
      </c>
      <c r="AS84" s="24">
        <f t="shared" si="46"/>
        <v>120</v>
      </c>
      <c r="AT84" s="24">
        <f>анкеты!O82</f>
        <v>111</v>
      </c>
      <c r="AU84" s="24">
        <f t="shared" si="47"/>
        <v>120</v>
      </c>
      <c r="AV84" s="24">
        <f>анкеты!P82</f>
        <v>107</v>
      </c>
      <c r="AW84" s="24">
        <f t="shared" si="48"/>
        <v>120</v>
      </c>
      <c r="AX84" s="22">
        <f t="shared" si="49"/>
        <v>90</v>
      </c>
      <c r="AY84" s="22">
        <f t="shared" si="50"/>
        <v>93</v>
      </c>
      <c r="AZ84" s="22">
        <f t="shared" si="51"/>
        <v>89</v>
      </c>
      <c r="BA84" s="23">
        <f t="shared" si="52"/>
        <v>91</v>
      </c>
      <c r="BB84" s="24">
        <f t="shared" si="53"/>
        <v>80.599999999999994</v>
      </c>
    </row>
    <row r="85" spans="1:54" x14ac:dyDescent="0.25">
      <c r="A85" s="24">
        <f>бланки!E84</f>
        <v>82</v>
      </c>
      <c r="B85" s="24" t="str">
        <f>CONCATENATE(бланки!D84," (",бланки!C84,")")</f>
        <v>МБДОУ «Детский сад №24 «Пчёлка» (город Дербент)</v>
      </c>
      <c r="C85" s="24">
        <f>анкеты!B83</f>
        <v>107</v>
      </c>
      <c r="D85" s="24">
        <f>COUNTIF(бланки!G84:U84,1)</f>
        <v>11</v>
      </c>
      <c r="E85" s="24">
        <f>COUNTIF(бланки!G84:U84,1)+COUNTIF(бланки!G84:U84,0)</f>
        <v>11</v>
      </c>
      <c r="F85" s="24">
        <f>COUNTIF(бланки!V84:BS84,1)</f>
        <v>38</v>
      </c>
      <c r="G85" s="24">
        <f>COUNTIF(бланки!V84:BS84,1)+COUNTIF(бланки!V84:BS84,0)</f>
        <v>39</v>
      </c>
      <c r="H85" s="24">
        <f>SUM(бланки!BT84:BY84)</f>
        <v>6</v>
      </c>
      <c r="I85" s="24">
        <f>анкеты!D83</f>
        <v>88</v>
      </c>
      <c r="J85" s="24">
        <f>анкеты!C83</f>
        <v>88</v>
      </c>
      <c r="K85" s="24">
        <f>анкеты!F83</f>
        <v>76</v>
      </c>
      <c r="L85" s="24">
        <f>анкеты!E83</f>
        <v>78</v>
      </c>
      <c r="M85" s="22">
        <f t="shared" si="27"/>
        <v>99</v>
      </c>
      <c r="N85" s="22">
        <f t="shared" si="28"/>
        <v>100</v>
      </c>
      <c r="O85" s="22">
        <f t="shared" si="29"/>
        <v>99</v>
      </c>
      <c r="P85" s="23">
        <f t="shared" si="30"/>
        <v>99</v>
      </c>
      <c r="Q85" s="24">
        <f>SUM(бланки!BZ84:CF84)</f>
        <v>6</v>
      </c>
      <c r="R85" s="24"/>
      <c r="S85" s="24"/>
      <c r="T85" s="24">
        <f>анкеты!G83</f>
        <v>84</v>
      </c>
      <c r="U85" s="24">
        <f t="shared" si="31"/>
        <v>107</v>
      </c>
      <c r="V85" s="22">
        <f t="shared" si="32"/>
        <v>100</v>
      </c>
      <c r="W85" s="22">
        <f t="shared" si="33"/>
        <v>89</v>
      </c>
      <c r="X85" s="22">
        <f t="shared" si="34"/>
        <v>79</v>
      </c>
      <c r="Y85" s="23">
        <f t="shared" si="35"/>
        <v>89</v>
      </c>
      <c r="Z85" s="24">
        <f>SUM(бланки!CE84:CI84)</f>
        <v>4</v>
      </c>
      <c r="AA85" s="24">
        <f>SUM(бланки!CJ84:CO84)</f>
        <v>2</v>
      </c>
      <c r="AB85" s="24">
        <f>анкеты!I83</f>
        <v>2</v>
      </c>
      <c r="AC85" s="24">
        <f>анкеты!H83</f>
        <v>3</v>
      </c>
      <c r="AD85" s="22">
        <f t="shared" si="36"/>
        <v>80</v>
      </c>
      <c r="AE85" s="22">
        <f t="shared" si="37"/>
        <v>40</v>
      </c>
      <c r="AF85" s="12">
        <f t="shared" si="38"/>
        <v>66.666666666666671</v>
      </c>
      <c r="AG85" s="23">
        <f t="shared" si="39"/>
        <v>60</v>
      </c>
      <c r="AH85" s="24">
        <f>анкеты!J83</f>
        <v>99</v>
      </c>
      <c r="AI85" s="24">
        <f t="shared" si="40"/>
        <v>107</v>
      </c>
      <c r="AJ85" s="24">
        <f>анкеты!K83</f>
        <v>103</v>
      </c>
      <c r="AK85" s="24">
        <f t="shared" si="41"/>
        <v>107</v>
      </c>
      <c r="AL85" s="24">
        <f>анкеты!M83</f>
        <v>82</v>
      </c>
      <c r="AM85" s="24">
        <f>анкеты!L83</f>
        <v>82</v>
      </c>
      <c r="AN85" s="22">
        <f t="shared" si="42"/>
        <v>93</v>
      </c>
      <c r="AO85" s="22">
        <f t="shared" si="43"/>
        <v>96</v>
      </c>
      <c r="AP85" s="22">
        <f t="shared" si="44"/>
        <v>100</v>
      </c>
      <c r="AQ85" s="23">
        <f t="shared" si="45"/>
        <v>96</v>
      </c>
      <c r="AR85" s="24">
        <f>анкеты!N83</f>
        <v>98</v>
      </c>
      <c r="AS85" s="24">
        <f t="shared" si="46"/>
        <v>107</v>
      </c>
      <c r="AT85" s="24">
        <f>анкеты!O83</f>
        <v>98</v>
      </c>
      <c r="AU85" s="24">
        <f t="shared" si="47"/>
        <v>107</v>
      </c>
      <c r="AV85" s="24">
        <f>анкеты!P83</f>
        <v>101</v>
      </c>
      <c r="AW85" s="24">
        <f t="shared" si="48"/>
        <v>107</v>
      </c>
      <c r="AX85" s="22">
        <f t="shared" si="49"/>
        <v>92</v>
      </c>
      <c r="AY85" s="22">
        <f t="shared" si="50"/>
        <v>92</v>
      </c>
      <c r="AZ85" s="22">
        <f t="shared" si="51"/>
        <v>94</v>
      </c>
      <c r="BA85" s="23">
        <f t="shared" si="52"/>
        <v>92</v>
      </c>
      <c r="BB85" s="24">
        <f t="shared" si="53"/>
        <v>87.2</v>
      </c>
    </row>
    <row r="86" spans="1:54" x14ac:dyDescent="0.25">
      <c r="A86" s="24">
        <f>бланки!E85</f>
        <v>83</v>
      </c>
      <c r="B86" s="24" t="str">
        <f>CONCATENATE(бланки!D85," (",бланки!C85,")")</f>
        <v>МБДОУ «Детский сад № 25 «Золушка» (город Дербент)</v>
      </c>
      <c r="C86" s="24">
        <f>анкеты!B84</f>
        <v>79</v>
      </c>
      <c r="D86" s="24">
        <f>COUNTIF(бланки!G85:U85,1)</f>
        <v>11</v>
      </c>
      <c r="E86" s="24">
        <f>COUNTIF(бланки!G85:U85,1)+COUNTIF(бланки!G85:U85,0)</f>
        <v>11</v>
      </c>
      <c r="F86" s="24">
        <f>COUNTIF(бланки!V85:BS85,1)</f>
        <v>39</v>
      </c>
      <c r="G86" s="24">
        <f>COUNTIF(бланки!V85:BS85,1)+COUNTIF(бланки!V85:BS85,0)</f>
        <v>39</v>
      </c>
      <c r="H86" s="24">
        <f>SUM(бланки!BT85:BY85)</f>
        <v>6</v>
      </c>
      <c r="I86" s="24">
        <f>анкеты!D84</f>
        <v>64</v>
      </c>
      <c r="J86" s="24">
        <f>анкеты!C84</f>
        <v>65</v>
      </c>
      <c r="K86" s="24">
        <f>анкеты!F84</f>
        <v>61</v>
      </c>
      <c r="L86" s="24">
        <f>анкеты!E84</f>
        <v>63</v>
      </c>
      <c r="M86" s="22">
        <f t="shared" si="27"/>
        <v>100</v>
      </c>
      <c r="N86" s="22">
        <f t="shared" si="28"/>
        <v>100</v>
      </c>
      <c r="O86" s="22">
        <f t="shared" si="29"/>
        <v>98</v>
      </c>
      <c r="P86" s="23">
        <f t="shared" si="30"/>
        <v>99</v>
      </c>
      <c r="Q86" s="24">
        <f>SUM(бланки!BZ85:CF85)</f>
        <v>7</v>
      </c>
      <c r="R86" s="24"/>
      <c r="S86" s="24"/>
      <c r="T86" s="24">
        <f>анкеты!G84</f>
        <v>68</v>
      </c>
      <c r="U86" s="24">
        <f t="shared" si="31"/>
        <v>79</v>
      </c>
      <c r="V86" s="22">
        <f t="shared" si="32"/>
        <v>100</v>
      </c>
      <c r="W86" s="22">
        <f t="shared" si="33"/>
        <v>93</v>
      </c>
      <c r="X86" s="22">
        <f t="shared" si="34"/>
        <v>86</v>
      </c>
      <c r="Y86" s="23">
        <f t="shared" si="35"/>
        <v>93</v>
      </c>
      <c r="Z86" s="24">
        <f>SUM(бланки!CE85:CI85)</f>
        <v>5</v>
      </c>
      <c r="AA86" s="24">
        <f>SUM(бланки!CJ85:CO85)</f>
        <v>3</v>
      </c>
      <c r="AB86" s="24">
        <f>анкеты!I84</f>
        <v>5</v>
      </c>
      <c r="AC86" s="24">
        <f>анкеты!H84</f>
        <v>5</v>
      </c>
      <c r="AD86" s="22">
        <f t="shared" si="36"/>
        <v>100</v>
      </c>
      <c r="AE86" s="22">
        <f t="shared" si="37"/>
        <v>60</v>
      </c>
      <c r="AF86" s="12">
        <f t="shared" si="38"/>
        <v>100</v>
      </c>
      <c r="AG86" s="23">
        <f t="shared" si="39"/>
        <v>84</v>
      </c>
      <c r="AH86" s="24">
        <f>анкеты!J84</f>
        <v>77</v>
      </c>
      <c r="AI86" s="24">
        <f t="shared" si="40"/>
        <v>79</v>
      </c>
      <c r="AJ86" s="24">
        <f>анкеты!K84</f>
        <v>77</v>
      </c>
      <c r="AK86" s="24">
        <f t="shared" si="41"/>
        <v>79</v>
      </c>
      <c r="AL86" s="24">
        <f>анкеты!M84</f>
        <v>62</v>
      </c>
      <c r="AM86" s="24">
        <f>анкеты!L84</f>
        <v>63</v>
      </c>
      <c r="AN86" s="22">
        <f t="shared" si="42"/>
        <v>97</v>
      </c>
      <c r="AO86" s="22">
        <f t="shared" si="43"/>
        <v>97</v>
      </c>
      <c r="AP86" s="22">
        <f t="shared" si="44"/>
        <v>98</v>
      </c>
      <c r="AQ86" s="23">
        <f t="shared" si="45"/>
        <v>97</v>
      </c>
      <c r="AR86" s="24">
        <f>анкеты!N84</f>
        <v>76</v>
      </c>
      <c r="AS86" s="24">
        <f t="shared" si="46"/>
        <v>79</v>
      </c>
      <c r="AT86" s="24">
        <f>анкеты!O84</f>
        <v>77</v>
      </c>
      <c r="AU86" s="24">
        <f t="shared" si="47"/>
        <v>79</v>
      </c>
      <c r="AV86" s="24">
        <f>анкеты!P84</f>
        <v>78</v>
      </c>
      <c r="AW86" s="24">
        <f t="shared" si="48"/>
        <v>79</v>
      </c>
      <c r="AX86" s="22">
        <f t="shared" si="49"/>
        <v>96</v>
      </c>
      <c r="AY86" s="22">
        <f t="shared" si="50"/>
        <v>97</v>
      </c>
      <c r="AZ86" s="22">
        <f t="shared" si="51"/>
        <v>99</v>
      </c>
      <c r="BA86" s="23">
        <f t="shared" si="52"/>
        <v>97</v>
      </c>
      <c r="BB86" s="24">
        <f t="shared" si="53"/>
        <v>94</v>
      </c>
    </row>
    <row r="87" spans="1:54" x14ac:dyDescent="0.25">
      <c r="A87" s="24">
        <f>бланки!E86</f>
        <v>84</v>
      </c>
      <c r="B87" s="24" t="str">
        <f>CONCATENATE(бланки!D86," (",бланки!C86,")")</f>
        <v>МБДОУ «ЦРР - Детский сад № 28 «Дельфин» (город Дербент)</v>
      </c>
      <c r="C87" s="24">
        <f>анкеты!B85</f>
        <v>138</v>
      </c>
      <c r="D87" s="24">
        <f>COUNTIF(бланки!G86:U86,1)</f>
        <v>11</v>
      </c>
      <c r="E87" s="24">
        <f>COUNTIF(бланки!G86:U86,1)+COUNTIF(бланки!G86:U86,0)</f>
        <v>11</v>
      </c>
      <c r="F87" s="24">
        <f>COUNTIF(бланки!V86:BS86,1)</f>
        <v>38</v>
      </c>
      <c r="G87" s="24">
        <f>COUNTIF(бланки!V86:BS86,1)+COUNTIF(бланки!V86:BS86,0)</f>
        <v>38</v>
      </c>
      <c r="H87" s="24">
        <f>SUM(бланки!BT86:BY86)</f>
        <v>4</v>
      </c>
      <c r="I87" s="24">
        <f>анкеты!D85</f>
        <v>132</v>
      </c>
      <c r="J87" s="24">
        <f>анкеты!C85</f>
        <v>132</v>
      </c>
      <c r="K87" s="24">
        <f>анкеты!F85</f>
        <v>126</v>
      </c>
      <c r="L87" s="24">
        <f>анкеты!E85</f>
        <v>126</v>
      </c>
      <c r="M87" s="22">
        <f t="shared" si="27"/>
        <v>100</v>
      </c>
      <c r="N87" s="22">
        <f t="shared" si="28"/>
        <v>100</v>
      </c>
      <c r="O87" s="22">
        <f t="shared" si="29"/>
        <v>100</v>
      </c>
      <c r="P87" s="23">
        <f t="shared" si="30"/>
        <v>100</v>
      </c>
      <c r="Q87" s="24">
        <f>SUM(бланки!BZ86:CF86)</f>
        <v>2</v>
      </c>
      <c r="R87" s="24"/>
      <c r="S87" s="24"/>
      <c r="T87" s="24">
        <f>анкеты!G85</f>
        <v>125</v>
      </c>
      <c r="U87" s="24">
        <f t="shared" si="31"/>
        <v>138</v>
      </c>
      <c r="V87" s="22">
        <f t="shared" si="32"/>
        <v>40</v>
      </c>
      <c r="W87" s="22">
        <f t="shared" si="33"/>
        <v>65</v>
      </c>
      <c r="X87" s="22">
        <f t="shared" si="34"/>
        <v>91</v>
      </c>
      <c r="Y87" s="23">
        <f t="shared" si="35"/>
        <v>65</v>
      </c>
      <c r="Z87" s="24">
        <f>SUM(бланки!CE86:CI86)</f>
        <v>1</v>
      </c>
      <c r="AA87" s="24">
        <f>SUM(бланки!CJ86:CO86)</f>
        <v>3</v>
      </c>
      <c r="AB87" s="24">
        <f>анкеты!I85</f>
        <v>8</v>
      </c>
      <c r="AC87" s="24">
        <f>анкеты!H85</f>
        <v>8</v>
      </c>
      <c r="AD87" s="22">
        <f t="shared" si="36"/>
        <v>20</v>
      </c>
      <c r="AE87" s="22">
        <f t="shared" si="37"/>
        <v>60</v>
      </c>
      <c r="AF87" s="12">
        <f t="shared" si="38"/>
        <v>100</v>
      </c>
      <c r="AG87" s="23">
        <f t="shared" si="39"/>
        <v>60</v>
      </c>
      <c r="AH87" s="24">
        <f>анкеты!J85</f>
        <v>134</v>
      </c>
      <c r="AI87" s="24">
        <f t="shared" si="40"/>
        <v>138</v>
      </c>
      <c r="AJ87" s="24">
        <f>анкеты!K85</f>
        <v>138</v>
      </c>
      <c r="AK87" s="24">
        <f t="shared" si="41"/>
        <v>138</v>
      </c>
      <c r="AL87" s="24">
        <f>анкеты!M85</f>
        <v>116</v>
      </c>
      <c r="AM87" s="24">
        <f>анкеты!L85</f>
        <v>116</v>
      </c>
      <c r="AN87" s="22">
        <f t="shared" si="42"/>
        <v>97</v>
      </c>
      <c r="AO87" s="22">
        <f t="shared" si="43"/>
        <v>100</v>
      </c>
      <c r="AP87" s="22">
        <f t="shared" si="44"/>
        <v>100</v>
      </c>
      <c r="AQ87" s="23">
        <f t="shared" si="45"/>
        <v>99</v>
      </c>
      <c r="AR87" s="24">
        <f>анкеты!N85</f>
        <v>138</v>
      </c>
      <c r="AS87" s="24">
        <f t="shared" si="46"/>
        <v>138</v>
      </c>
      <c r="AT87" s="24">
        <f>анкеты!O85</f>
        <v>134</v>
      </c>
      <c r="AU87" s="24">
        <f t="shared" si="47"/>
        <v>138</v>
      </c>
      <c r="AV87" s="24">
        <f>анкеты!P85</f>
        <v>135</v>
      </c>
      <c r="AW87" s="24">
        <f t="shared" si="48"/>
        <v>138</v>
      </c>
      <c r="AX87" s="22">
        <f t="shared" si="49"/>
        <v>100</v>
      </c>
      <c r="AY87" s="22">
        <f t="shared" si="50"/>
        <v>97</v>
      </c>
      <c r="AZ87" s="22">
        <f t="shared" si="51"/>
        <v>98</v>
      </c>
      <c r="BA87" s="23">
        <f t="shared" si="52"/>
        <v>98</v>
      </c>
      <c r="BB87" s="24">
        <f t="shared" si="53"/>
        <v>84.4</v>
      </c>
    </row>
    <row r="88" spans="1:54" x14ac:dyDescent="0.25">
      <c r="A88" s="24">
        <f>бланки!E87</f>
        <v>85</v>
      </c>
      <c r="B88" s="24" t="str">
        <f>CONCATENATE(бланки!D87," (",бланки!C87,")")</f>
        <v>МБДОУ «Детский сад №29 «Колокольчик» (город Дербент)</v>
      </c>
      <c r="C88" s="24">
        <f>анкеты!B86</f>
        <v>52</v>
      </c>
      <c r="D88" s="24">
        <f>COUNTIF(бланки!G87:U87,1)</f>
        <v>9</v>
      </c>
      <c r="E88" s="24">
        <f>COUNTIF(бланки!G87:U87,1)+COUNTIF(бланки!G87:U87,0)</f>
        <v>9</v>
      </c>
      <c r="F88" s="24">
        <f>COUNTIF(бланки!V87:BS87,1)</f>
        <v>26</v>
      </c>
      <c r="G88" s="24">
        <f>COUNTIF(бланки!V87:BS87,1)+COUNTIF(бланки!V87:BS87,0)</f>
        <v>38</v>
      </c>
      <c r="H88" s="24">
        <f>SUM(бланки!BT87:BY87)</f>
        <v>2</v>
      </c>
      <c r="I88" s="24">
        <f>анкеты!D86</f>
        <v>37</v>
      </c>
      <c r="J88" s="24">
        <f>анкеты!C86</f>
        <v>40</v>
      </c>
      <c r="K88" s="24">
        <f>анкеты!F86</f>
        <v>33</v>
      </c>
      <c r="L88" s="24">
        <f>анкеты!E86</f>
        <v>34</v>
      </c>
      <c r="M88" s="22">
        <f t="shared" si="27"/>
        <v>84</v>
      </c>
      <c r="N88" s="22">
        <f t="shared" si="28"/>
        <v>60</v>
      </c>
      <c r="O88" s="22">
        <f t="shared" si="29"/>
        <v>95</v>
      </c>
      <c r="P88" s="23">
        <f t="shared" si="30"/>
        <v>81</v>
      </c>
      <c r="Q88" s="24">
        <f>SUM(бланки!BZ87:CF87)</f>
        <v>5</v>
      </c>
      <c r="R88" s="24"/>
      <c r="S88" s="24"/>
      <c r="T88" s="24">
        <f>анкеты!G86</f>
        <v>41</v>
      </c>
      <c r="U88" s="24">
        <f t="shared" si="31"/>
        <v>52</v>
      </c>
      <c r="V88" s="22">
        <f t="shared" si="32"/>
        <v>100</v>
      </c>
      <c r="W88" s="22">
        <f t="shared" si="33"/>
        <v>89</v>
      </c>
      <c r="X88" s="22">
        <f t="shared" si="34"/>
        <v>79</v>
      </c>
      <c r="Y88" s="23">
        <f t="shared" si="35"/>
        <v>89</v>
      </c>
      <c r="Z88" s="24">
        <f>SUM(бланки!CE87:CI87)</f>
        <v>3</v>
      </c>
      <c r="AA88" s="24">
        <f>SUM(бланки!CJ87:CO87)</f>
        <v>2</v>
      </c>
      <c r="AB88" s="24">
        <f>анкеты!I86</f>
        <v>4</v>
      </c>
      <c r="AC88" s="24">
        <f>анкеты!H86</f>
        <v>4</v>
      </c>
      <c r="AD88" s="22">
        <f t="shared" si="36"/>
        <v>60</v>
      </c>
      <c r="AE88" s="22">
        <f t="shared" si="37"/>
        <v>40</v>
      </c>
      <c r="AF88" s="12">
        <f t="shared" si="38"/>
        <v>100</v>
      </c>
      <c r="AG88" s="23">
        <f t="shared" si="39"/>
        <v>64</v>
      </c>
      <c r="AH88" s="24">
        <f>анкеты!J86</f>
        <v>46</v>
      </c>
      <c r="AI88" s="24">
        <f t="shared" si="40"/>
        <v>52</v>
      </c>
      <c r="AJ88" s="24">
        <f>анкеты!K86</f>
        <v>49</v>
      </c>
      <c r="AK88" s="24">
        <f t="shared" si="41"/>
        <v>52</v>
      </c>
      <c r="AL88" s="24">
        <f>анкеты!M86</f>
        <v>33</v>
      </c>
      <c r="AM88" s="24">
        <f>анкеты!L86</f>
        <v>34</v>
      </c>
      <c r="AN88" s="22">
        <f t="shared" si="42"/>
        <v>88</v>
      </c>
      <c r="AO88" s="22">
        <f t="shared" si="43"/>
        <v>94</v>
      </c>
      <c r="AP88" s="22">
        <f t="shared" si="44"/>
        <v>97</v>
      </c>
      <c r="AQ88" s="23">
        <f t="shared" si="45"/>
        <v>92</v>
      </c>
      <c r="AR88" s="24">
        <f>анкеты!N86</f>
        <v>46</v>
      </c>
      <c r="AS88" s="24">
        <f t="shared" si="46"/>
        <v>52</v>
      </c>
      <c r="AT88" s="24">
        <f>анкеты!O86</f>
        <v>45</v>
      </c>
      <c r="AU88" s="24">
        <f t="shared" si="47"/>
        <v>52</v>
      </c>
      <c r="AV88" s="24">
        <f>анкеты!P86</f>
        <v>46</v>
      </c>
      <c r="AW88" s="24">
        <f t="shared" si="48"/>
        <v>52</v>
      </c>
      <c r="AX88" s="22">
        <f t="shared" si="49"/>
        <v>88</v>
      </c>
      <c r="AY88" s="22">
        <f t="shared" si="50"/>
        <v>87</v>
      </c>
      <c r="AZ88" s="22">
        <f t="shared" si="51"/>
        <v>88</v>
      </c>
      <c r="BA88" s="23">
        <f t="shared" si="52"/>
        <v>88</v>
      </c>
      <c r="BB88" s="24">
        <f t="shared" si="53"/>
        <v>82.8</v>
      </c>
    </row>
    <row r="89" spans="1:54" x14ac:dyDescent="0.25">
      <c r="A89" s="24">
        <f>бланки!E88</f>
        <v>86</v>
      </c>
      <c r="B89" s="24" t="str">
        <f>CONCATENATE(бланки!D88," (",бланки!C88,")")</f>
        <v>МБДОУ «ЦРР - Детский сад №30 «Улыбка» (город Дербент)</v>
      </c>
      <c r="C89" s="24">
        <f>анкеты!B87</f>
        <v>237</v>
      </c>
      <c r="D89" s="24">
        <f>COUNTIF(бланки!G88:U88,1)</f>
        <v>10</v>
      </c>
      <c r="E89" s="24">
        <f>COUNTIF(бланки!G88:U88,1)+COUNTIF(бланки!G88:U88,0)</f>
        <v>10</v>
      </c>
      <c r="F89" s="24">
        <f>COUNTIF(бланки!V88:BS88,1)</f>
        <v>39</v>
      </c>
      <c r="G89" s="24">
        <f>COUNTIF(бланки!V88:BS88,1)+COUNTIF(бланки!V88:BS88,0)</f>
        <v>39</v>
      </c>
      <c r="H89" s="24">
        <f>SUM(бланки!BT88:BY88)</f>
        <v>6</v>
      </c>
      <c r="I89" s="24">
        <f>анкеты!D87</f>
        <v>210</v>
      </c>
      <c r="J89" s="24">
        <f>анкеты!C87</f>
        <v>210</v>
      </c>
      <c r="K89" s="24">
        <f>анкеты!F87</f>
        <v>180</v>
      </c>
      <c r="L89" s="24">
        <f>анкеты!E87</f>
        <v>180</v>
      </c>
      <c r="M89" s="22">
        <f t="shared" si="27"/>
        <v>100</v>
      </c>
      <c r="N89" s="22">
        <f t="shared" si="28"/>
        <v>100</v>
      </c>
      <c r="O89" s="22">
        <f t="shared" si="29"/>
        <v>100</v>
      </c>
      <c r="P89" s="23">
        <f t="shared" si="30"/>
        <v>100</v>
      </c>
      <c r="Q89" s="24">
        <f>SUM(бланки!BZ88:CF88)</f>
        <v>6</v>
      </c>
      <c r="R89" s="24"/>
      <c r="S89" s="24"/>
      <c r="T89" s="24">
        <f>анкеты!G87</f>
        <v>234</v>
      </c>
      <c r="U89" s="24">
        <f t="shared" si="31"/>
        <v>237</v>
      </c>
      <c r="V89" s="22">
        <f t="shared" si="32"/>
        <v>100</v>
      </c>
      <c r="W89" s="22">
        <f t="shared" si="33"/>
        <v>99</v>
      </c>
      <c r="X89" s="22">
        <f t="shared" si="34"/>
        <v>99</v>
      </c>
      <c r="Y89" s="23">
        <f t="shared" si="35"/>
        <v>99</v>
      </c>
      <c r="Z89" s="24">
        <f>SUM(бланки!CE88:CI88)</f>
        <v>2</v>
      </c>
      <c r="AA89" s="24">
        <f>SUM(бланки!CJ88:CO88)</f>
        <v>3</v>
      </c>
      <c r="AB89" s="24">
        <f>анкеты!I87</f>
        <v>15</v>
      </c>
      <c r="AC89" s="24">
        <f>анкеты!H87</f>
        <v>15</v>
      </c>
      <c r="AD89" s="22">
        <f t="shared" si="36"/>
        <v>40</v>
      </c>
      <c r="AE89" s="22">
        <f t="shared" si="37"/>
        <v>60</v>
      </c>
      <c r="AF89" s="12">
        <f t="shared" si="38"/>
        <v>100</v>
      </c>
      <c r="AG89" s="23">
        <f t="shared" si="39"/>
        <v>66</v>
      </c>
      <c r="AH89" s="24">
        <f>анкеты!J87</f>
        <v>228</v>
      </c>
      <c r="AI89" s="24">
        <f t="shared" si="40"/>
        <v>237</v>
      </c>
      <c r="AJ89" s="24">
        <f>анкеты!K87</f>
        <v>231</v>
      </c>
      <c r="AK89" s="24">
        <f t="shared" si="41"/>
        <v>237</v>
      </c>
      <c r="AL89" s="24">
        <f>анкеты!M87</f>
        <v>168</v>
      </c>
      <c r="AM89" s="24">
        <f>анкеты!L87</f>
        <v>168</v>
      </c>
      <c r="AN89" s="22">
        <f t="shared" si="42"/>
        <v>96</v>
      </c>
      <c r="AO89" s="22">
        <f t="shared" si="43"/>
        <v>97</v>
      </c>
      <c r="AP89" s="22">
        <f t="shared" si="44"/>
        <v>100</v>
      </c>
      <c r="AQ89" s="23">
        <f t="shared" si="45"/>
        <v>97</v>
      </c>
      <c r="AR89" s="24">
        <f>анкеты!N87</f>
        <v>231</v>
      </c>
      <c r="AS89" s="24">
        <f t="shared" si="46"/>
        <v>237</v>
      </c>
      <c r="AT89" s="24">
        <f>анкеты!O87</f>
        <v>228</v>
      </c>
      <c r="AU89" s="24">
        <f t="shared" si="47"/>
        <v>237</v>
      </c>
      <c r="AV89" s="24">
        <f>анкеты!P87</f>
        <v>228</v>
      </c>
      <c r="AW89" s="24">
        <f t="shared" si="48"/>
        <v>237</v>
      </c>
      <c r="AX89" s="22">
        <f t="shared" si="49"/>
        <v>97</v>
      </c>
      <c r="AY89" s="22">
        <f t="shared" si="50"/>
        <v>96</v>
      </c>
      <c r="AZ89" s="22">
        <f t="shared" si="51"/>
        <v>96</v>
      </c>
      <c r="BA89" s="23">
        <f t="shared" si="52"/>
        <v>96</v>
      </c>
      <c r="BB89" s="24">
        <f t="shared" si="53"/>
        <v>91.6</v>
      </c>
    </row>
    <row r="90" spans="1:54" x14ac:dyDescent="0.25">
      <c r="A90" s="24">
        <f>бланки!E89</f>
        <v>87</v>
      </c>
      <c r="B90" s="24" t="str">
        <f>CONCATENATE(бланки!D89," (",бланки!C89,")")</f>
        <v>МБДОУ «Детский сад №31 «Росинка» (город Дербент)</v>
      </c>
      <c r="C90" s="24">
        <f>анкеты!B88</f>
        <v>40</v>
      </c>
      <c r="D90" s="24">
        <f>COUNTIF(бланки!G89:U89,1)</f>
        <v>8</v>
      </c>
      <c r="E90" s="24">
        <f>COUNTIF(бланки!G89:U89,1)+COUNTIF(бланки!G89:U89,0)</f>
        <v>9</v>
      </c>
      <c r="F90" s="24">
        <f>COUNTIF(бланки!V89:BS89,1)</f>
        <v>21</v>
      </c>
      <c r="G90" s="24">
        <f>COUNTIF(бланки!V89:BS89,1)+COUNTIF(бланки!V89:BS89,0)</f>
        <v>34</v>
      </c>
      <c r="H90" s="24">
        <f>SUM(бланки!BT89:BY89)</f>
        <v>5</v>
      </c>
      <c r="I90" s="24">
        <f>анкеты!D88</f>
        <v>40</v>
      </c>
      <c r="J90" s="24">
        <f>анкеты!C88</f>
        <v>40</v>
      </c>
      <c r="K90" s="24">
        <f>анкеты!F88</f>
        <v>40</v>
      </c>
      <c r="L90" s="24">
        <f>анкеты!E88</f>
        <v>40</v>
      </c>
      <c r="M90" s="22">
        <f t="shared" si="27"/>
        <v>75</v>
      </c>
      <c r="N90" s="22">
        <f t="shared" si="28"/>
        <v>100</v>
      </c>
      <c r="O90" s="22">
        <f t="shared" si="29"/>
        <v>100</v>
      </c>
      <c r="P90" s="23">
        <f t="shared" si="30"/>
        <v>93</v>
      </c>
      <c r="Q90" s="24">
        <f>SUM(бланки!BZ89:CF89)</f>
        <v>0</v>
      </c>
      <c r="R90" s="24"/>
      <c r="S90" s="24"/>
      <c r="T90" s="24">
        <f>анкеты!G88</f>
        <v>40</v>
      </c>
      <c r="U90" s="24">
        <f t="shared" si="31"/>
        <v>40</v>
      </c>
      <c r="V90" s="22">
        <f t="shared" si="32"/>
        <v>0</v>
      </c>
      <c r="W90" s="22">
        <f t="shared" si="33"/>
        <v>50</v>
      </c>
      <c r="X90" s="22">
        <f t="shared" si="34"/>
        <v>100</v>
      </c>
      <c r="Y90" s="23">
        <f t="shared" si="35"/>
        <v>50</v>
      </c>
      <c r="Z90" s="24">
        <f>SUM(бланки!CE89:CI89)</f>
        <v>0</v>
      </c>
      <c r="AA90" s="24">
        <f>SUM(бланки!CJ89:CO89)</f>
        <v>1</v>
      </c>
      <c r="AB90" s="24">
        <f>анкеты!I88</f>
        <v>32</v>
      </c>
      <c r="AC90" s="24">
        <f>анкеты!H88</f>
        <v>35</v>
      </c>
      <c r="AD90" s="22">
        <f t="shared" si="36"/>
        <v>0</v>
      </c>
      <c r="AE90" s="22">
        <f t="shared" si="37"/>
        <v>20</v>
      </c>
      <c r="AF90" s="12">
        <f t="shared" si="38"/>
        <v>91.428571428571431</v>
      </c>
      <c r="AG90" s="23">
        <f t="shared" si="39"/>
        <v>35</v>
      </c>
      <c r="AH90" s="24">
        <f>анкеты!J88</f>
        <v>40</v>
      </c>
      <c r="AI90" s="24">
        <f t="shared" si="40"/>
        <v>40</v>
      </c>
      <c r="AJ90" s="24">
        <f>анкеты!K88</f>
        <v>40</v>
      </c>
      <c r="AK90" s="24">
        <f t="shared" si="41"/>
        <v>40</v>
      </c>
      <c r="AL90" s="24">
        <f>анкеты!M88</f>
        <v>40</v>
      </c>
      <c r="AM90" s="24">
        <f>анкеты!L88</f>
        <v>40</v>
      </c>
      <c r="AN90" s="22">
        <f t="shared" si="42"/>
        <v>100</v>
      </c>
      <c r="AO90" s="22">
        <f t="shared" si="43"/>
        <v>100</v>
      </c>
      <c r="AP90" s="22">
        <f t="shared" si="44"/>
        <v>100</v>
      </c>
      <c r="AQ90" s="23">
        <f t="shared" si="45"/>
        <v>100</v>
      </c>
      <c r="AR90" s="24">
        <f>анкеты!N88</f>
        <v>40</v>
      </c>
      <c r="AS90" s="24">
        <f t="shared" si="46"/>
        <v>40</v>
      </c>
      <c r="AT90" s="24">
        <f>анкеты!O88</f>
        <v>40</v>
      </c>
      <c r="AU90" s="24">
        <f t="shared" si="47"/>
        <v>40</v>
      </c>
      <c r="AV90" s="24">
        <f>анкеты!P88</f>
        <v>40</v>
      </c>
      <c r="AW90" s="24">
        <f t="shared" si="48"/>
        <v>40</v>
      </c>
      <c r="AX90" s="22">
        <f t="shared" si="49"/>
        <v>100</v>
      </c>
      <c r="AY90" s="22">
        <f t="shared" si="50"/>
        <v>100</v>
      </c>
      <c r="AZ90" s="22">
        <f t="shared" si="51"/>
        <v>100</v>
      </c>
      <c r="BA90" s="23">
        <f t="shared" si="52"/>
        <v>100</v>
      </c>
      <c r="BB90" s="24">
        <f t="shared" si="53"/>
        <v>75.599999999999994</v>
      </c>
    </row>
    <row r="91" spans="1:54" x14ac:dyDescent="0.25">
      <c r="A91" s="24">
        <f>бланки!E90</f>
        <v>88</v>
      </c>
      <c r="B91" s="24" t="str">
        <f>CONCATENATE(бланки!D90," (",бланки!C90,")")</f>
        <v>МБДОУ «ЦРР - Детский сад №33 «Русалочка» (город Дербент)</v>
      </c>
      <c r="C91" s="24">
        <f>анкеты!B89</f>
        <v>70</v>
      </c>
      <c r="D91" s="24">
        <f>COUNTIF(бланки!G90:U90,1)</f>
        <v>8</v>
      </c>
      <c r="E91" s="24">
        <f>COUNTIF(бланки!G90:U90,1)+COUNTIF(бланки!G90:U90,0)</f>
        <v>9</v>
      </c>
      <c r="F91" s="24">
        <f>COUNTIF(бланки!V90:BS90,1)</f>
        <v>36</v>
      </c>
      <c r="G91" s="24">
        <f>COUNTIF(бланки!V90:BS90,1)+COUNTIF(бланки!V90:BS90,0)</f>
        <v>36</v>
      </c>
      <c r="H91" s="24">
        <f>SUM(бланки!BT90:BY90)</f>
        <v>4</v>
      </c>
      <c r="I91" s="24">
        <f>анкеты!D89</f>
        <v>48</v>
      </c>
      <c r="J91" s="24">
        <f>анкеты!C89</f>
        <v>48</v>
      </c>
      <c r="K91" s="24">
        <f>анкеты!F89</f>
        <v>23</v>
      </c>
      <c r="L91" s="24">
        <f>анкеты!E89</f>
        <v>23</v>
      </c>
      <c r="M91" s="22">
        <f t="shared" si="27"/>
        <v>94</v>
      </c>
      <c r="N91" s="22">
        <f t="shared" si="28"/>
        <v>100</v>
      </c>
      <c r="O91" s="22">
        <f t="shared" si="29"/>
        <v>100</v>
      </c>
      <c r="P91" s="23">
        <f t="shared" si="30"/>
        <v>98</v>
      </c>
      <c r="Q91" s="24">
        <f>SUM(бланки!BZ90:CF90)</f>
        <v>6</v>
      </c>
      <c r="R91" s="24"/>
      <c r="S91" s="24"/>
      <c r="T91" s="24">
        <f>анкеты!G89</f>
        <v>64</v>
      </c>
      <c r="U91" s="24">
        <f t="shared" si="31"/>
        <v>70</v>
      </c>
      <c r="V91" s="22">
        <f t="shared" si="32"/>
        <v>100</v>
      </c>
      <c r="W91" s="22">
        <f t="shared" si="33"/>
        <v>95</v>
      </c>
      <c r="X91" s="22">
        <f t="shared" si="34"/>
        <v>91</v>
      </c>
      <c r="Y91" s="23">
        <f t="shared" si="35"/>
        <v>95</v>
      </c>
      <c r="Z91" s="24">
        <f>SUM(бланки!CE90:CI90)</f>
        <v>3</v>
      </c>
      <c r="AA91" s="24">
        <f>SUM(бланки!CJ90:CO90)</f>
        <v>3</v>
      </c>
      <c r="AB91" s="24">
        <f>анкеты!I89</f>
        <v>20</v>
      </c>
      <c r="AC91" s="24">
        <f>анкеты!H89</f>
        <v>20</v>
      </c>
      <c r="AD91" s="22">
        <f t="shared" si="36"/>
        <v>60</v>
      </c>
      <c r="AE91" s="22">
        <f t="shared" si="37"/>
        <v>60</v>
      </c>
      <c r="AF91" s="12">
        <f t="shared" si="38"/>
        <v>100</v>
      </c>
      <c r="AG91" s="23">
        <f t="shared" si="39"/>
        <v>72</v>
      </c>
      <c r="AH91" s="24">
        <f>анкеты!J89</f>
        <v>69</v>
      </c>
      <c r="AI91" s="24">
        <f t="shared" si="40"/>
        <v>70</v>
      </c>
      <c r="AJ91" s="24">
        <f>анкеты!K89</f>
        <v>69</v>
      </c>
      <c r="AK91" s="24">
        <f t="shared" si="41"/>
        <v>70</v>
      </c>
      <c r="AL91" s="24">
        <f>анкеты!M89</f>
        <v>50</v>
      </c>
      <c r="AM91" s="24">
        <f>анкеты!L89</f>
        <v>50</v>
      </c>
      <c r="AN91" s="22">
        <f t="shared" si="42"/>
        <v>99</v>
      </c>
      <c r="AO91" s="22">
        <f t="shared" si="43"/>
        <v>99</v>
      </c>
      <c r="AP91" s="22">
        <f t="shared" si="44"/>
        <v>100</v>
      </c>
      <c r="AQ91" s="23">
        <f t="shared" si="45"/>
        <v>99</v>
      </c>
      <c r="AR91" s="24">
        <f>анкеты!N89</f>
        <v>60</v>
      </c>
      <c r="AS91" s="24">
        <f t="shared" si="46"/>
        <v>70</v>
      </c>
      <c r="AT91" s="24">
        <f>анкеты!O89</f>
        <v>66</v>
      </c>
      <c r="AU91" s="24">
        <f t="shared" si="47"/>
        <v>70</v>
      </c>
      <c r="AV91" s="24">
        <f>анкеты!P89</f>
        <v>66</v>
      </c>
      <c r="AW91" s="24">
        <f t="shared" si="48"/>
        <v>70</v>
      </c>
      <c r="AX91" s="22">
        <f t="shared" si="49"/>
        <v>86</v>
      </c>
      <c r="AY91" s="22">
        <f t="shared" si="50"/>
        <v>94</v>
      </c>
      <c r="AZ91" s="22">
        <f t="shared" si="51"/>
        <v>94</v>
      </c>
      <c r="BA91" s="23">
        <f t="shared" si="52"/>
        <v>91</v>
      </c>
      <c r="BB91" s="24">
        <f t="shared" si="53"/>
        <v>91</v>
      </c>
    </row>
    <row r="92" spans="1:54" x14ac:dyDescent="0.25">
      <c r="A92" s="24">
        <f>бланки!E91</f>
        <v>89</v>
      </c>
      <c r="B92" s="24" t="str">
        <f>CONCATENATE(бланки!D91," (",бланки!C91,")")</f>
        <v>МБОУ «Дербентский кадетский корпус(школа-интернат)» имени В.А.Эмирова. (город Дербент)</v>
      </c>
      <c r="C92" s="24">
        <f>анкеты!B90</f>
        <v>123</v>
      </c>
      <c r="D92" s="24">
        <f>COUNTIF(бланки!G91:U91,1)</f>
        <v>8</v>
      </c>
      <c r="E92" s="24">
        <f>COUNTIF(бланки!G91:U91,1)+COUNTIF(бланки!G91:U91,0)</f>
        <v>12</v>
      </c>
      <c r="F92" s="24">
        <f>COUNTIF(бланки!V91:BS91,1)</f>
        <v>32</v>
      </c>
      <c r="G92" s="24">
        <f>COUNTIF(бланки!V91:BS91,1)+COUNTIF(бланки!V91:BS91,0)</f>
        <v>40</v>
      </c>
      <c r="H92" s="24">
        <f>SUM(бланки!BT91:BY91)</f>
        <v>5</v>
      </c>
      <c r="I92" s="24">
        <f>анкеты!D90</f>
        <v>109</v>
      </c>
      <c r="J92" s="24">
        <f>анкеты!C90</f>
        <v>109</v>
      </c>
      <c r="K92" s="24">
        <f>анкеты!F90</f>
        <v>105</v>
      </c>
      <c r="L92" s="24">
        <f>анкеты!E90</f>
        <v>105</v>
      </c>
      <c r="M92" s="22">
        <f t="shared" si="27"/>
        <v>73</v>
      </c>
      <c r="N92" s="22">
        <f t="shared" si="28"/>
        <v>100</v>
      </c>
      <c r="O92" s="22">
        <f t="shared" si="29"/>
        <v>100</v>
      </c>
      <c r="P92" s="23">
        <f t="shared" si="30"/>
        <v>92</v>
      </c>
      <c r="Q92" s="24">
        <f>SUM(бланки!BZ91:CF91)</f>
        <v>3</v>
      </c>
      <c r="R92" s="24"/>
      <c r="S92" s="24"/>
      <c r="T92" s="24">
        <f>анкеты!G90</f>
        <v>119</v>
      </c>
      <c r="U92" s="24">
        <f t="shared" si="31"/>
        <v>123</v>
      </c>
      <c r="V92" s="22">
        <f t="shared" si="32"/>
        <v>60</v>
      </c>
      <c r="W92" s="22">
        <f t="shared" si="33"/>
        <v>78</v>
      </c>
      <c r="X92" s="22">
        <f t="shared" si="34"/>
        <v>97</v>
      </c>
      <c r="Y92" s="23">
        <f t="shared" si="35"/>
        <v>78</v>
      </c>
      <c r="Z92" s="24">
        <f>SUM(бланки!CE91:CI91)</f>
        <v>0</v>
      </c>
      <c r="AA92" s="24">
        <f>SUM(бланки!CJ91:CO91)</f>
        <v>0</v>
      </c>
      <c r="AB92" s="24">
        <f>анкеты!I90</f>
        <v>18</v>
      </c>
      <c r="AC92" s="24">
        <f>анкеты!H90</f>
        <v>18</v>
      </c>
      <c r="AD92" s="22">
        <f t="shared" si="36"/>
        <v>0</v>
      </c>
      <c r="AE92" s="22">
        <f t="shared" si="37"/>
        <v>0</v>
      </c>
      <c r="AF92" s="12">
        <f t="shared" si="38"/>
        <v>100</v>
      </c>
      <c r="AG92" s="23">
        <f t="shared" si="39"/>
        <v>30</v>
      </c>
      <c r="AH92" s="24">
        <f>анкеты!J90</f>
        <v>123</v>
      </c>
      <c r="AI92" s="24">
        <f t="shared" si="40"/>
        <v>123</v>
      </c>
      <c r="AJ92" s="24">
        <f>анкеты!K90</f>
        <v>122</v>
      </c>
      <c r="AK92" s="24">
        <f t="shared" si="41"/>
        <v>123</v>
      </c>
      <c r="AL92" s="24">
        <f>анкеты!M90</f>
        <v>106</v>
      </c>
      <c r="AM92" s="24">
        <f>анкеты!L90</f>
        <v>107</v>
      </c>
      <c r="AN92" s="22">
        <f t="shared" si="42"/>
        <v>100</v>
      </c>
      <c r="AO92" s="22">
        <f t="shared" si="43"/>
        <v>99</v>
      </c>
      <c r="AP92" s="22">
        <f t="shared" si="44"/>
        <v>99</v>
      </c>
      <c r="AQ92" s="23">
        <f t="shared" si="45"/>
        <v>99</v>
      </c>
      <c r="AR92" s="24">
        <f>анкеты!N90</f>
        <v>122</v>
      </c>
      <c r="AS92" s="24">
        <f t="shared" si="46"/>
        <v>123</v>
      </c>
      <c r="AT92" s="24">
        <f>анкеты!O90</f>
        <v>122</v>
      </c>
      <c r="AU92" s="24">
        <f t="shared" si="47"/>
        <v>123</v>
      </c>
      <c r="AV92" s="24">
        <f>анкеты!P90</f>
        <v>122</v>
      </c>
      <c r="AW92" s="24">
        <f t="shared" si="48"/>
        <v>123</v>
      </c>
      <c r="AX92" s="22">
        <f t="shared" si="49"/>
        <v>99</v>
      </c>
      <c r="AY92" s="22">
        <f t="shared" si="50"/>
        <v>99</v>
      </c>
      <c r="AZ92" s="22">
        <f t="shared" si="51"/>
        <v>99</v>
      </c>
      <c r="BA92" s="23">
        <f t="shared" si="52"/>
        <v>99</v>
      </c>
      <c r="BB92" s="24">
        <f t="shared" si="53"/>
        <v>79.599999999999994</v>
      </c>
    </row>
    <row r="93" spans="1:54" x14ac:dyDescent="0.25">
      <c r="A93" s="24">
        <f>бланки!E92</f>
        <v>90</v>
      </c>
      <c r="B93" s="24" t="str">
        <f>CONCATENATE(бланки!D92," (",бланки!C92,")")</f>
        <v>МБОУ «Прогимназия "Президент (город Дербент)</v>
      </c>
      <c r="C93" s="24">
        <f>анкеты!B91</f>
        <v>133</v>
      </c>
      <c r="D93" s="24">
        <f>COUNTIF(бланки!G92:U92,1)</f>
        <v>13</v>
      </c>
      <c r="E93" s="24">
        <f>COUNTIF(бланки!G92:U92,1)+COUNTIF(бланки!G92:U92,0)</f>
        <v>13</v>
      </c>
      <c r="F93" s="24">
        <f>COUNTIF(бланки!V92:BS92,1)</f>
        <v>44</v>
      </c>
      <c r="G93" s="24">
        <f>COUNTIF(бланки!V92:BS92,1)+COUNTIF(бланки!V92:BS92,0)</f>
        <v>44</v>
      </c>
      <c r="H93" s="24">
        <f>SUM(бланки!BT92:BY92)</f>
        <v>6</v>
      </c>
      <c r="I93" s="24">
        <f>анкеты!D91</f>
        <v>90</v>
      </c>
      <c r="J93" s="24">
        <f>анкеты!C91</f>
        <v>90</v>
      </c>
      <c r="K93" s="24">
        <f>анкеты!F91</f>
        <v>83</v>
      </c>
      <c r="L93" s="24">
        <f>анкеты!E91</f>
        <v>83</v>
      </c>
      <c r="M93" s="22">
        <f t="shared" si="27"/>
        <v>100</v>
      </c>
      <c r="N93" s="22">
        <f t="shared" si="28"/>
        <v>100</v>
      </c>
      <c r="O93" s="22">
        <f t="shared" si="29"/>
        <v>100</v>
      </c>
      <c r="P93" s="23">
        <f t="shared" si="30"/>
        <v>100</v>
      </c>
      <c r="Q93" s="24">
        <f>SUM(бланки!BZ92:CF92)</f>
        <v>6</v>
      </c>
      <c r="R93" s="24"/>
      <c r="S93" s="24"/>
      <c r="T93" s="24">
        <f>анкеты!G91</f>
        <v>131</v>
      </c>
      <c r="U93" s="24">
        <f t="shared" si="31"/>
        <v>133</v>
      </c>
      <c r="V93" s="22">
        <f t="shared" si="32"/>
        <v>100</v>
      </c>
      <c r="W93" s="22">
        <f t="shared" si="33"/>
        <v>99</v>
      </c>
      <c r="X93" s="22">
        <f t="shared" si="34"/>
        <v>98</v>
      </c>
      <c r="Y93" s="23">
        <f t="shared" si="35"/>
        <v>99</v>
      </c>
      <c r="Z93" s="24">
        <f>SUM(бланки!CE92:CI92)</f>
        <v>3</v>
      </c>
      <c r="AA93" s="24">
        <f>SUM(бланки!CJ92:CO92)</f>
        <v>3</v>
      </c>
      <c r="AB93" s="24">
        <f>анкеты!I91</f>
        <v>6</v>
      </c>
      <c r="AC93" s="24">
        <f>анкеты!H91</f>
        <v>6</v>
      </c>
      <c r="AD93" s="22">
        <f t="shared" si="36"/>
        <v>60</v>
      </c>
      <c r="AE93" s="22">
        <f t="shared" si="37"/>
        <v>60</v>
      </c>
      <c r="AF93" s="12">
        <f t="shared" si="38"/>
        <v>100</v>
      </c>
      <c r="AG93" s="23">
        <f t="shared" si="39"/>
        <v>72</v>
      </c>
      <c r="AH93" s="24">
        <f>анкеты!J91</f>
        <v>125</v>
      </c>
      <c r="AI93" s="24">
        <f t="shared" si="40"/>
        <v>133</v>
      </c>
      <c r="AJ93" s="24">
        <f>анкеты!K91</f>
        <v>126</v>
      </c>
      <c r="AK93" s="24">
        <f t="shared" si="41"/>
        <v>133</v>
      </c>
      <c r="AL93" s="24">
        <f>анкеты!M91</f>
        <v>98</v>
      </c>
      <c r="AM93" s="24">
        <f>анкеты!L91</f>
        <v>98</v>
      </c>
      <c r="AN93" s="22">
        <f t="shared" si="42"/>
        <v>94</v>
      </c>
      <c r="AO93" s="22">
        <f t="shared" si="43"/>
        <v>95</v>
      </c>
      <c r="AP93" s="22">
        <f t="shared" si="44"/>
        <v>100</v>
      </c>
      <c r="AQ93" s="23">
        <f t="shared" si="45"/>
        <v>96</v>
      </c>
      <c r="AR93" s="24">
        <f>анкеты!N91</f>
        <v>130</v>
      </c>
      <c r="AS93" s="24">
        <f t="shared" si="46"/>
        <v>133</v>
      </c>
      <c r="AT93" s="24">
        <f>анкеты!O91</f>
        <v>131</v>
      </c>
      <c r="AU93" s="24">
        <f t="shared" si="47"/>
        <v>133</v>
      </c>
      <c r="AV93" s="24">
        <f>анкеты!P91</f>
        <v>131</v>
      </c>
      <c r="AW93" s="24">
        <f t="shared" si="48"/>
        <v>133</v>
      </c>
      <c r="AX93" s="22">
        <f t="shared" si="49"/>
        <v>98</v>
      </c>
      <c r="AY93" s="22">
        <f t="shared" si="50"/>
        <v>98</v>
      </c>
      <c r="AZ93" s="22">
        <f t="shared" si="51"/>
        <v>98</v>
      </c>
      <c r="BA93" s="23">
        <f t="shared" si="52"/>
        <v>98</v>
      </c>
      <c r="BB93" s="24">
        <f t="shared" si="53"/>
        <v>93</v>
      </c>
    </row>
    <row r="94" spans="1:54" x14ac:dyDescent="0.25">
      <c r="A94" s="24">
        <f>бланки!E93</f>
        <v>91</v>
      </c>
      <c r="B94" s="24" t="str">
        <f>CONCATENATE(бланки!D93," (",бланки!C93,")")</f>
        <v>МБУ ДО «ДД(Ю)Т» (город Дербент)</v>
      </c>
      <c r="C94" s="24">
        <f>анкеты!B92</f>
        <v>545</v>
      </c>
      <c r="D94" s="24">
        <f>COUNTIF(бланки!G93:U93,1)</f>
        <v>8</v>
      </c>
      <c r="E94" s="24">
        <f>COUNTIF(бланки!G93:U93,1)+COUNTIF(бланки!G93:U93,0)</f>
        <v>9</v>
      </c>
      <c r="F94" s="24">
        <f>COUNTIF(бланки!V93:BS93,1)</f>
        <v>37</v>
      </c>
      <c r="G94" s="24">
        <f>COUNTIF(бланки!V93:BS93,1)+COUNTIF(бланки!V93:BS93,0)</f>
        <v>37</v>
      </c>
      <c r="H94" s="24">
        <f>SUM(бланки!BT93:BY93)</f>
        <v>6</v>
      </c>
      <c r="I94" s="24">
        <f>анкеты!D92</f>
        <v>285</v>
      </c>
      <c r="J94" s="24">
        <f>анкеты!C92</f>
        <v>315</v>
      </c>
      <c r="K94" s="24">
        <f>анкеты!F92</f>
        <v>145</v>
      </c>
      <c r="L94" s="24">
        <f>анкеты!E92</f>
        <v>185</v>
      </c>
      <c r="M94" s="22">
        <f t="shared" si="27"/>
        <v>94</v>
      </c>
      <c r="N94" s="22">
        <f t="shared" si="28"/>
        <v>100</v>
      </c>
      <c r="O94" s="22">
        <f t="shared" si="29"/>
        <v>84</v>
      </c>
      <c r="P94" s="23">
        <f t="shared" si="30"/>
        <v>92</v>
      </c>
      <c r="Q94" s="24">
        <f>SUM(бланки!BZ93:CF93)</f>
        <v>6</v>
      </c>
      <c r="R94" s="24"/>
      <c r="S94" s="24"/>
      <c r="T94" s="24">
        <f>анкеты!G92</f>
        <v>360</v>
      </c>
      <c r="U94" s="24">
        <f t="shared" si="31"/>
        <v>545</v>
      </c>
      <c r="V94" s="22">
        <f t="shared" si="32"/>
        <v>100</v>
      </c>
      <c r="W94" s="22">
        <f t="shared" si="33"/>
        <v>83</v>
      </c>
      <c r="X94" s="22">
        <f t="shared" si="34"/>
        <v>66</v>
      </c>
      <c r="Y94" s="23">
        <f t="shared" si="35"/>
        <v>83</v>
      </c>
      <c r="Z94" s="24">
        <f>SUM(бланки!CE93:CI93)</f>
        <v>2</v>
      </c>
      <c r="AA94" s="24">
        <f>SUM(бланки!CJ93:CO93)</f>
        <v>4</v>
      </c>
      <c r="AB94" s="24">
        <f>анкеты!I92</f>
        <v>40</v>
      </c>
      <c r="AC94" s="24">
        <f>анкеты!H92</f>
        <v>55</v>
      </c>
      <c r="AD94" s="22">
        <f t="shared" si="36"/>
        <v>40</v>
      </c>
      <c r="AE94" s="22">
        <f t="shared" si="37"/>
        <v>80</v>
      </c>
      <c r="AF94" s="12">
        <f t="shared" si="38"/>
        <v>72.727272727272734</v>
      </c>
      <c r="AG94" s="23">
        <f t="shared" si="39"/>
        <v>66</v>
      </c>
      <c r="AH94" s="24">
        <f>анкеты!J92</f>
        <v>480</v>
      </c>
      <c r="AI94" s="24">
        <f t="shared" si="40"/>
        <v>545</v>
      </c>
      <c r="AJ94" s="24">
        <f>анкеты!K92</f>
        <v>490</v>
      </c>
      <c r="AK94" s="24">
        <f t="shared" si="41"/>
        <v>545</v>
      </c>
      <c r="AL94" s="24">
        <f>анкеты!M92</f>
        <v>250</v>
      </c>
      <c r="AM94" s="24">
        <f>анкеты!L92</f>
        <v>300</v>
      </c>
      <c r="AN94" s="22">
        <f t="shared" si="42"/>
        <v>88</v>
      </c>
      <c r="AO94" s="22">
        <f t="shared" si="43"/>
        <v>90</v>
      </c>
      <c r="AP94" s="22">
        <f t="shared" si="44"/>
        <v>83</v>
      </c>
      <c r="AQ94" s="23">
        <f t="shared" si="45"/>
        <v>88</v>
      </c>
      <c r="AR94" s="24">
        <f>анкеты!N92</f>
        <v>435</v>
      </c>
      <c r="AS94" s="24">
        <f t="shared" si="46"/>
        <v>545</v>
      </c>
      <c r="AT94" s="24">
        <f>анкеты!O92</f>
        <v>460</v>
      </c>
      <c r="AU94" s="24">
        <f t="shared" si="47"/>
        <v>545</v>
      </c>
      <c r="AV94" s="24">
        <f>анкеты!P92</f>
        <v>420</v>
      </c>
      <c r="AW94" s="24">
        <f t="shared" si="48"/>
        <v>545</v>
      </c>
      <c r="AX94" s="22">
        <f t="shared" si="49"/>
        <v>80</v>
      </c>
      <c r="AY94" s="22">
        <f t="shared" si="50"/>
        <v>84</v>
      </c>
      <c r="AZ94" s="22">
        <f t="shared" si="51"/>
        <v>77</v>
      </c>
      <c r="BA94" s="23">
        <f t="shared" si="52"/>
        <v>81</v>
      </c>
      <c r="BB94" s="24">
        <f t="shared" si="53"/>
        <v>82</v>
      </c>
    </row>
    <row r="95" spans="1:54" x14ac:dyDescent="0.25">
      <c r="A95" s="24">
        <f>бланки!E94</f>
        <v>92</v>
      </c>
      <c r="B95" s="24" t="str">
        <f>CONCATENATE(бланки!D94," (",бланки!C94,")")</f>
        <v>МБОУ ДОД «ДШИ № 2» (город Дербент)</v>
      </c>
      <c r="C95" s="24">
        <f>анкеты!B93</f>
        <v>122</v>
      </c>
      <c r="D95" s="24">
        <f>COUNTIF(бланки!G94:U94,1)</f>
        <v>11</v>
      </c>
      <c r="E95" s="24">
        <f>COUNTIF(бланки!G94:U94,1)+COUNTIF(бланки!G94:U94,0)</f>
        <v>11</v>
      </c>
      <c r="F95" s="24">
        <f>COUNTIF(бланки!V94:BS94,1)</f>
        <v>38</v>
      </c>
      <c r="G95" s="24">
        <f>COUNTIF(бланки!V94:BS94,1)+COUNTIF(бланки!V94:BS94,0)</f>
        <v>38</v>
      </c>
      <c r="H95" s="24">
        <f>SUM(бланки!BT94:BY94)</f>
        <v>3</v>
      </c>
      <c r="I95" s="24">
        <f>анкеты!D93</f>
        <v>108</v>
      </c>
      <c r="J95" s="24">
        <f>анкеты!C93</f>
        <v>111</v>
      </c>
      <c r="K95" s="24">
        <f>анкеты!F93</f>
        <v>97</v>
      </c>
      <c r="L95" s="24">
        <f>анкеты!E93</f>
        <v>100</v>
      </c>
      <c r="M95" s="22">
        <f t="shared" si="27"/>
        <v>100</v>
      </c>
      <c r="N95" s="22">
        <f t="shared" si="28"/>
        <v>90</v>
      </c>
      <c r="O95" s="22">
        <f t="shared" si="29"/>
        <v>97</v>
      </c>
      <c r="P95" s="23">
        <f t="shared" si="30"/>
        <v>96</v>
      </c>
      <c r="Q95" s="24">
        <f>SUM(бланки!BZ94:CF94)</f>
        <v>5</v>
      </c>
      <c r="R95" s="24"/>
      <c r="S95" s="24"/>
      <c r="T95" s="24">
        <f>анкеты!G93</f>
        <v>100</v>
      </c>
      <c r="U95" s="24">
        <f t="shared" si="31"/>
        <v>122</v>
      </c>
      <c r="V95" s="22">
        <f t="shared" si="32"/>
        <v>100</v>
      </c>
      <c r="W95" s="22">
        <f t="shared" si="33"/>
        <v>91</v>
      </c>
      <c r="X95" s="22">
        <f t="shared" si="34"/>
        <v>82</v>
      </c>
      <c r="Y95" s="23">
        <f t="shared" si="35"/>
        <v>91</v>
      </c>
      <c r="Z95" s="24">
        <f>SUM(бланки!CE94:CI94)</f>
        <v>0</v>
      </c>
      <c r="AA95" s="24">
        <f>SUM(бланки!CJ94:CO94)</f>
        <v>0</v>
      </c>
      <c r="AB95" s="24">
        <f>анкеты!I93</f>
        <v>8</v>
      </c>
      <c r="AC95" s="24">
        <f>анкеты!H93</f>
        <v>10</v>
      </c>
      <c r="AD95" s="22">
        <f t="shared" si="36"/>
        <v>0</v>
      </c>
      <c r="AE95" s="22">
        <f t="shared" si="37"/>
        <v>0</v>
      </c>
      <c r="AF95" s="12">
        <f t="shared" si="38"/>
        <v>80</v>
      </c>
      <c r="AG95" s="23">
        <f t="shared" si="39"/>
        <v>24</v>
      </c>
      <c r="AH95" s="24">
        <f>анкеты!J93</f>
        <v>120</v>
      </c>
      <c r="AI95" s="24">
        <f t="shared" si="40"/>
        <v>122</v>
      </c>
      <c r="AJ95" s="24">
        <f>анкеты!K93</f>
        <v>122</v>
      </c>
      <c r="AK95" s="24">
        <f t="shared" si="41"/>
        <v>122</v>
      </c>
      <c r="AL95" s="24">
        <f>анкеты!M93</f>
        <v>101</v>
      </c>
      <c r="AM95" s="24">
        <f>анкеты!L93</f>
        <v>102</v>
      </c>
      <c r="AN95" s="22">
        <f t="shared" si="42"/>
        <v>98</v>
      </c>
      <c r="AO95" s="22">
        <f t="shared" si="43"/>
        <v>100</v>
      </c>
      <c r="AP95" s="22">
        <f t="shared" si="44"/>
        <v>99</v>
      </c>
      <c r="AQ95" s="23">
        <f t="shared" si="45"/>
        <v>99</v>
      </c>
      <c r="AR95" s="24">
        <f>анкеты!N93</f>
        <v>119</v>
      </c>
      <c r="AS95" s="24">
        <f t="shared" si="46"/>
        <v>122</v>
      </c>
      <c r="AT95" s="24">
        <f>анкеты!O93</f>
        <v>114</v>
      </c>
      <c r="AU95" s="24">
        <f t="shared" si="47"/>
        <v>122</v>
      </c>
      <c r="AV95" s="24">
        <f>анкеты!P93</f>
        <v>117</v>
      </c>
      <c r="AW95" s="24">
        <f t="shared" si="48"/>
        <v>122</v>
      </c>
      <c r="AX95" s="22">
        <f t="shared" si="49"/>
        <v>98</v>
      </c>
      <c r="AY95" s="22">
        <f t="shared" si="50"/>
        <v>93</v>
      </c>
      <c r="AZ95" s="22">
        <f t="shared" si="51"/>
        <v>96</v>
      </c>
      <c r="BA95" s="23">
        <f t="shared" si="52"/>
        <v>96</v>
      </c>
      <c r="BB95" s="24">
        <f t="shared" si="53"/>
        <v>81.2</v>
      </c>
    </row>
    <row r="96" spans="1:54" x14ac:dyDescent="0.25">
      <c r="A96" s="24">
        <f>бланки!E95</f>
        <v>93</v>
      </c>
      <c r="B96" s="24" t="str">
        <f>CONCATENATE(бланки!D95," (",бланки!C95,")")</f>
        <v>МБУ «Спортивная школа по футболу и легкой атлетике» (город Дербент)</v>
      </c>
      <c r="C96" s="24">
        <f>анкеты!B94</f>
        <v>230</v>
      </c>
      <c r="D96" s="24">
        <f>COUNTIF(бланки!G95:U95,1)</f>
        <v>8</v>
      </c>
      <c r="E96" s="24">
        <f>COUNTIF(бланки!G95:U95,1)+COUNTIF(бланки!G95:U95,0)</f>
        <v>9</v>
      </c>
      <c r="F96" s="24">
        <f>COUNTIF(бланки!V95:BS95,1)</f>
        <v>30</v>
      </c>
      <c r="G96" s="24">
        <f>COUNTIF(бланки!V95:BS95,1)+COUNTIF(бланки!V95:BS95,0)</f>
        <v>35</v>
      </c>
      <c r="H96" s="24">
        <f>SUM(бланки!BT95:BY95)</f>
        <v>5</v>
      </c>
      <c r="I96" s="24">
        <f>анкеты!D94</f>
        <v>180</v>
      </c>
      <c r="J96" s="24">
        <f>анкеты!C94</f>
        <v>186</v>
      </c>
      <c r="K96" s="24">
        <f>анкеты!F94</f>
        <v>172</v>
      </c>
      <c r="L96" s="24">
        <f>анкеты!E94</f>
        <v>176</v>
      </c>
      <c r="M96" s="22">
        <f t="shared" si="27"/>
        <v>87</v>
      </c>
      <c r="N96" s="22">
        <f t="shared" si="28"/>
        <v>100</v>
      </c>
      <c r="O96" s="22">
        <f t="shared" si="29"/>
        <v>97</v>
      </c>
      <c r="P96" s="23">
        <f t="shared" si="30"/>
        <v>95</v>
      </c>
      <c r="Q96" s="24">
        <f>SUM(бланки!BZ95:CF95)</f>
        <v>1</v>
      </c>
      <c r="R96" s="24"/>
      <c r="S96" s="24"/>
      <c r="T96" s="24">
        <f>анкеты!G94</f>
        <v>198</v>
      </c>
      <c r="U96" s="24">
        <f t="shared" si="31"/>
        <v>230</v>
      </c>
      <c r="V96" s="22">
        <f t="shared" si="32"/>
        <v>20</v>
      </c>
      <c r="W96" s="22">
        <f t="shared" si="33"/>
        <v>53</v>
      </c>
      <c r="X96" s="22">
        <f t="shared" si="34"/>
        <v>86</v>
      </c>
      <c r="Y96" s="23">
        <f t="shared" si="35"/>
        <v>53</v>
      </c>
      <c r="Z96" s="24">
        <f>SUM(бланки!CE95:CI95)</f>
        <v>0</v>
      </c>
      <c r="AA96" s="24">
        <f>SUM(бланки!CJ95:CO95)</f>
        <v>0</v>
      </c>
      <c r="AB96" s="24">
        <f>анкеты!I94</f>
        <v>29</v>
      </c>
      <c r="AC96" s="24">
        <f>анкеты!H94</f>
        <v>37</v>
      </c>
      <c r="AD96" s="22">
        <f t="shared" si="36"/>
        <v>0</v>
      </c>
      <c r="AE96" s="22">
        <f t="shared" si="37"/>
        <v>0</v>
      </c>
      <c r="AF96" s="12">
        <f t="shared" si="38"/>
        <v>78.378378378378372</v>
      </c>
      <c r="AG96" s="23">
        <f t="shared" si="39"/>
        <v>24</v>
      </c>
      <c r="AH96" s="24">
        <f>анкеты!J94</f>
        <v>206</v>
      </c>
      <c r="AI96" s="24">
        <f t="shared" si="40"/>
        <v>230</v>
      </c>
      <c r="AJ96" s="24">
        <f>анкеты!K94</f>
        <v>210</v>
      </c>
      <c r="AK96" s="24">
        <f t="shared" si="41"/>
        <v>230</v>
      </c>
      <c r="AL96" s="24">
        <f>анкеты!M94</f>
        <v>161</v>
      </c>
      <c r="AM96" s="24">
        <f>анкеты!L94</f>
        <v>170</v>
      </c>
      <c r="AN96" s="22">
        <f t="shared" si="42"/>
        <v>90</v>
      </c>
      <c r="AO96" s="22">
        <f t="shared" si="43"/>
        <v>91</v>
      </c>
      <c r="AP96" s="22">
        <f t="shared" si="44"/>
        <v>95</v>
      </c>
      <c r="AQ96" s="23">
        <f t="shared" si="45"/>
        <v>91</v>
      </c>
      <c r="AR96" s="24">
        <f>анкеты!N94</f>
        <v>206</v>
      </c>
      <c r="AS96" s="24">
        <f t="shared" si="46"/>
        <v>230</v>
      </c>
      <c r="AT96" s="24">
        <f>анкеты!O94</f>
        <v>214</v>
      </c>
      <c r="AU96" s="24">
        <f t="shared" si="47"/>
        <v>230</v>
      </c>
      <c r="AV96" s="24">
        <f>анкеты!P94</f>
        <v>208</v>
      </c>
      <c r="AW96" s="24">
        <f t="shared" si="48"/>
        <v>230</v>
      </c>
      <c r="AX96" s="22">
        <f t="shared" si="49"/>
        <v>90</v>
      </c>
      <c r="AY96" s="22">
        <f t="shared" si="50"/>
        <v>93</v>
      </c>
      <c r="AZ96" s="22">
        <f t="shared" si="51"/>
        <v>90</v>
      </c>
      <c r="BA96" s="23">
        <f t="shared" si="52"/>
        <v>91</v>
      </c>
      <c r="BB96" s="24">
        <f t="shared" si="53"/>
        <v>70.8</v>
      </c>
    </row>
    <row r="97" spans="1:54" x14ac:dyDescent="0.25">
      <c r="A97" s="24">
        <f>бланки!E96</f>
        <v>94</v>
      </c>
      <c r="B97" s="24" t="str">
        <f>CONCATENATE(бланки!D96," (",бланки!C96,")")</f>
        <v>МБО ДО «ДЮСШ №3» (город Дербент)</v>
      </c>
      <c r="C97" s="24">
        <f>анкеты!B95</f>
        <v>122</v>
      </c>
      <c r="D97" s="24">
        <f>COUNTIF(бланки!G96:U96,1)</f>
        <v>7</v>
      </c>
      <c r="E97" s="24">
        <f>COUNTIF(бланки!G96:U96,1)+COUNTIF(бланки!G96:U96,0)</f>
        <v>9</v>
      </c>
      <c r="F97" s="24">
        <f>COUNTIF(бланки!V96:BS96,1)</f>
        <v>19</v>
      </c>
      <c r="G97" s="24">
        <f>COUNTIF(бланки!V96:BS96,1)+COUNTIF(бланки!V96:BS96,0)</f>
        <v>35</v>
      </c>
      <c r="H97" s="24">
        <f>SUM(бланки!BT96:BY96)</f>
        <v>3</v>
      </c>
      <c r="I97" s="24">
        <f>анкеты!D95</f>
        <v>60</v>
      </c>
      <c r="J97" s="24">
        <f>анкеты!C95</f>
        <v>76</v>
      </c>
      <c r="K97" s="24">
        <f>анкеты!F95</f>
        <v>40</v>
      </c>
      <c r="L97" s="24">
        <f>анкеты!E95</f>
        <v>46</v>
      </c>
      <c r="M97" s="22">
        <f t="shared" si="27"/>
        <v>66</v>
      </c>
      <c r="N97" s="22">
        <f t="shared" si="28"/>
        <v>90</v>
      </c>
      <c r="O97" s="22">
        <f t="shared" si="29"/>
        <v>83</v>
      </c>
      <c r="P97" s="23">
        <f t="shared" si="30"/>
        <v>80</v>
      </c>
      <c r="Q97" s="24">
        <f>SUM(бланки!BZ96:CF96)</f>
        <v>2</v>
      </c>
      <c r="R97" s="24"/>
      <c r="S97" s="24"/>
      <c r="T97" s="24">
        <f>анкеты!G95</f>
        <v>47</v>
      </c>
      <c r="U97" s="24">
        <f t="shared" si="31"/>
        <v>122</v>
      </c>
      <c r="V97" s="22">
        <f t="shared" si="32"/>
        <v>40</v>
      </c>
      <c r="W97" s="22">
        <f t="shared" si="33"/>
        <v>39</v>
      </c>
      <c r="X97" s="22">
        <f t="shared" si="34"/>
        <v>39</v>
      </c>
      <c r="Y97" s="23">
        <f t="shared" si="35"/>
        <v>39</v>
      </c>
      <c r="Z97" s="24">
        <f>SUM(бланки!CE96:CI96)</f>
        <v>0</v>
      </c>
      <c r="AA97" s="24">
        <f>SUM(бланки!CJ96:CO96)</f>
        <v>2</v>
      </c>
      <c r="AB97" s="24">
        <f>анкеты!I95</f>
        <v>3</v>
      </c>
      <c r="AC97" s="24">
        <f>анкеты!H95</f>
        <v>7</v>
      </c>
      <c r="AD97" s="22">
        <f t="shared" si="36"/>
        <v>0</v>
      </c>
      <c r="AE97" s="22">
        <f t="shared" si="37"/>
        <v>40</v>
      </c>
      <c r="AF97" s="12">
        <f t="shared" si="38"/>
        <v>42.857142857142854</v>
      </c>
      <c r="AG97" s="23">
        <f t="shared" si="39"/>
        <v>29</v>
      </c>
      <c r="AH97" s="24">
        <f>анкеты!J95</f>
        <v>114</v>
      </c>
      <c r="AI97" s="24">
        <f t="shared" si="40"/>
        <v>122</v>
      </c>
      <c r="AJ97" s="24">
        <f>анкеты!K95</f>
        <v>115</v>
      </c>
      <c r="AK97" s="24">
        <f t="shared" si="41"/>
        <v>122</v>
      </c>
      <c r="AL97" s="24">
        <f>анкеты!M95</f>
        <v>68</v>
      </c>
      <c r="AM97" s="24">
        <f>анкеты!L95</f>
        <v>78</v>
      </c>
      <c r="AN97" s="22">
        <f t="shared" si="42"/>
        <v>93</v>
      </c>
      <c r="AO97" s="22">
        <f t="shared" si="43"/>
        <v>94</v>
      </c>
      <c r="AP97" s="22">
        <f t="shared" si="44"/>
        <v>87</v>
      </c>
      <c r="AQ97" s="23">
        <f t="shared" si="45"/>
        <v>92</v>
      </c>
      <c r="AR97" s="24">
        <f>анкеты!N95</f>
        <v>80</v>
      </c>
      <c r="AS97" s="24">
        <f t="shared" si="46"/>
        <v>122</v>
      </c>
      <c r="AT97" s="24">
        <f>анкеты!O95</f>
        <v>86</v>
      </c>
      <c r="AU97" s="24">
        <f t="shared" si="47"/>
        <v>122</v>
      </c>
      <c r="AV97" s="24">
        <f>анкеты!P95</f>
        <v>88</v>
      </c>
      <c r="AW97" s="24">
        <f t="shared" si="48"/>
        <v>122</v>
      </c>
      <c r="AX97" s="22">
        <f t="shared" si="49"/>
        <v>66</v>
      </c>
      <c r="AY97" s="22">
        <f t="shared" si="50"/>
        <v>70</v>
      </c>
      <c r="AZ97" s="22">
        <f t="shared" si="51"/>
        <v>72</v>
      </c>
      <c r="BA97" s="23">
        <f t="shared" si="52"/>
        <v>69</v>
      </c>
      <c r="BB97" s="24">
        <f t="shared" si="53"/>
        <v>61.8</v>
      </c>
    </row>
    <row r="98" spans="1:54" x14ac:dyDescent="0.25">
      <c r="A98" s="24">
        <f>бланки!E97</f>
        <v>95</v>
      </c>
      <c r="B98" s="24" t="str">
        <f>CONCATENATE(бланки!D97," (",бланки!C97,")")</f>
        <v>МБУ «ДЮСШ №5» (город Дербент)</v>
      </c>
      <c r="C98" s="24">
        <f>анкеты!B96</f>
        <v>132</v>
      </c>
      <c r="D98" s="24">
        <f>COUNTIF(бланки!G97:U97,1)</f>
        <v>7</v>
      </c>
      <c r="E98" s="24">
        <f>COUNTIF(бланки!G97:U97,1)+COUNTIF(бланки!G97:U97,0)</f>
        <v>9</v>
      </c>
      <c r="F98" s="24">
        <f>COUNTIF(бланки!V97:BS97,1)</f>
        <v>29</v>
      </c>
      <c r="G98" s="24">
        <f>COUNTIF(бланки!V97:BS97,1)+COUNTIF(бланки!V97:BS97,0)</f>
        <v>36</v>
      </c>
      <c r="H98" s="24">
        <f>SUM(бланки!BT97:BY97)</f>
        <v>5</v>
      </c>
      <c r="I98" s="24">
        <f>анкеты!D96</f>
        <v>111</v>
      </c>
      <c r="J98" s="24">
        <f>анкеты!C96</f>
        <v>114</v>
      </c>
      <c r="K98" s="24">
        <f>анкеты!F96</f>
        <v>99</v>
      </c>
      <c r="L98" s="24">
        <f>анкеты!E96</f>
        <v>99</v>
      </c>
      <c r="M98" s="22">
        <f t="shared" si="27"/>
        <v>79</v>
      </c>
      <c r="N98" s="22">
        <f t="shared" si="28"/>
        <v>100</v>
      </c>
      <c r="O98" s="22">
        <f t="shared" si="29"/>
        <v>99</v>
      </c>
      <c r="P98" s="23">
        <f t="shared" si="30"/>
        <v>93</v>
      </c>
      <c r="Q98" s="24">
        <f>SUM(бланки!BZ97:CF97)</f>
        <v>1</v>
      </c>
      <c r="R98" s="24"/>
      <c r="S98" s="24"/>
      <c r="T98" s="24">
        <f>анкеты!G96</f>
        <v>96</v>
      </c>
      <c r="U98" s="24">
        <f t="shared" si="31"/>
        <v>132</v>
      </c>
      <c r="V98" s="22">
        <f t="shared" si="32"/>
        <v>20</v>
      </c>
      <c r="W98" s="22">
        <f t="shared" si="33"/>
        <v>46</v>
      </c>
      <c r="X98" s="22">
        <f t="shared" si="34"/>
        <v>73</v>
      </c>
      <c r="Y98" s="23">
        <f t="shared" si="35"/>
        <v>46</v>
      </c>
      <c r="Z98" s="24">
        <f>SUM(бланки!CE97:CI97)</f>
        <v>0</v>
      </c>
      <c r="AA98" s="24">
        <f>SUM(бланки!CJ97:CO97)</f>
        <v>0</v>
      </c>
      <c r="AB98" s="24">
        <f>анкеты!I96</f>
        <v>2</v>
      </c>
      <c r="AC98" s="24">
        <f>анкеты!H96</f>
        <v>3</v>
      </c>
      <c r="AD98" s="22">
        <f t="shared" si="36"/>
        <v>0</v>
      </c>
      <c r="AE98" s="22">
        <f t="shared" si="37"/>
        <v>0</v>
      </c>
      <c r="AF98" s="12">
        <f t="shared" si="38"/>
        <v>66.666666666666671</v>
      </c>
      <c r="AG98" s="23">
        <f t="shared" si="39"/>
        <v>20</v>
      </c>
      <c r="AH98" s="24">
        <f>анкеты!J96</f>
        <v>128</v>
      </c>
      <c r="AI98" s="24">
        <f t="shared" si="40"/>
        <v>132</v>
      </c>
      <c r="AJ98" s="24">
        <f>анкеты!K96</f>
        <v>128</v>
      </c>
      <c r="AK98" s="24">
        <f t="shared" si="41"/>
        <v>132</v>
      </c>
      <c r="AL98" s="24">
        <f>анкеты!M96</f>
        <v>99</v>
      </c>
      <c r="AM98" s="24">
        <f>анкеты!L96</f>
        <v>101</v>
      </c>
      <c r="AN98" s="22">
        <f t="shared" si="42"/>
        <v>97</v>
      </c>
      <c r="AO98" s="22">
        <f t="shared" si="43"/>
        <v>97</v>
      </c>
      <c r="AP98" s="22">
        <f t="shared" si="44"/>
        <v>98</v>
      </c>
      <c r="AQ98" s="23">
        <f t="shared" si="45"/>
        <v>97</v>
      </c>
      <c r="AR98" s="24">
        <f>анкеты!N96</f>
        <v>119</v>
      </c>
      <c r="AS98" s="24">
        <f t="shared" si="46"/>
        <v>132</v>
      </c>
      <c r="AT98" s="24">
        <f>анкеты!O96</f>
        <v>111</v>
      </c>
      <c r="AU98" s="24">
        <f t="shared" si="47"/>
        <v>132</v>
      </c>
      <c r="AV98" s="24">
        <f>анкеты!P96</f>
        <v>123</v>
      </c>
      <c r="AW98" s="24">
        <f t="shared" si="48"/>
        <v>132</v>
      </c>
      <c r="AX98" s="22">
        <f t="shared" si="49"/>
        <v>90</v>
      </c>
      <c r="AY98" s="22">
        <f t="shared" si="50"/>
        <v>84</v>
      </c>
      <c r="AZ98" s="22">
        <f t="shared" si="51"/>
        <v>93</v>
      </c>
      <c r="BA98" s="23">
        <f t="shared" si="52"/>
        <v>88</v>
      </c>
      <c r="BB98" s="24">
        <f t="shared" si="53"/>
        <v>68.8</v>
      </c>
    </row>
    <row r="99" spans="1:54" x14ac:dyDescent="0.25">
      <c r="A99" s="24">
        <f>бланки!E98</f>
        <v>96</v>
      </c>
      <c r="B99" s="24" t="str">
        <f>CONCATENATE(бланки!D98," (",бланки!C98,")")</f>
        <v>МБУ ДЮСШ № 6 « (город Дербент)</v>
      </c>
      <c r="C99" s="24">
        <f>анкеты!B97</f>
        <v>221</v>
      </c>
      <c r="D99" s="24">
        <f>COUNTIF(бланки!G98:U98,1)</f>
        <v>8</v>
      </c>
      <c r="E99" s="24">
        <f>COUNTIF(бланки!G98:U98,1)+COUNTIF(бланки!G98:U98,0)</f>
        <v>9</v>
      </c>
      <c r="F99" s="24">
        <f>COUNTIF(бланки!V98:BS98,1)</f>
        <v>34</v>
      </c>
      <c r="G99" s="24">
        <f>COUNTIF(бланки!V98:BS98,1)+COUNTIF(бланки!V98:BS98,0)</f>
        <v>37</v>
      </c>
      <c r="H99" s="24">
        <f>SUM(бланки!BT98:BY98)</f>
        <v>4</v>
      </c>
      <c r="I99" s="24">
        <f>анкеты!D97</f>
        <v>164</v>
      </c>
      <c r="J99" s="24">
        <f>анкеты!C97</f>
        <v>167</v>
      </c>
      <c r="K99" s="24">
        <f>анкеты!F97</f>
        <v>141</v>
      </c>
      <c r="L99" s="24">
        <f>анкеты!E97</f>
        <v>145</v>
      </c>
      <c r="M99" s="22">
        <f t="shared" si="27"/>
        <v>90</v>
      </c>
      <c r="N99" s="22">
        <f t="shared" si="28"/>
        <v>100</v>
      </c>
      <c r="O99" s="22">
        <f t="shared" si="29"/>
        <v>98</v>
      </c>
      <c r="P99" s="23">
        <f t="shared" si="30"/>
        <v>96</v>
      </c>
      <c r="Q99" s="24">
        <f>SUM(бланки!BZ98:CF98)</f>
        <v>3</v>
      </c>
      <c r="R99" s="24"/>
      <c r="S99" s="24"/>
      <c r="T99" s="24">
        <f>анкеты!G97</f>
        <v>212</v>
      </c>
      <c r="U99" s="24">
        <f t="shared" si="31"/>
        <v>221</v>
      </c>
      <c r="V99" s="22">
        <f t="shared" si="32"/>
        <v>60</v>
      </c>
      <c r="W99" s="22">
        <f t="shared" si="33"/>
        <v>78</v>
      </c>
      <c r="X99" s="22">
        <f t="shared" si="34"/>
        <v>96</v>
      </c>
      <c r="Y99" s="23">
        <f t="shared" si="35"/>
        <v>78</v>
      </c>
      <c r="Z99" s="24">
        <f>SUM(бланки!CE98:CI98)</f>
        <v>0</v>
      </c>
      <c r="AA99" s="24">
        <f>SUM(бланки!CJ98:CO98)</f>
        <v>0</v>
      </c>
      <c r="AB99" s="24">
        <f>анкеты!I97</f>
        <v>1</v>
      </c>
      <c r="AC99" s="24">
        <f>анкеты!H97</f>
        <v>1</v>
      </c>
      <c r="AD99" s="22">
        <f t="shared" si="36"/>
        <v>0</v>
      </c>
      <c r="AE99" s="22">
        <f t="shared" si="37"/>
        <v>0</v>
      </c>
      <c r="AF99" s="12">
        <f t="shared" si="38"/>
        <v>100</v>
      </c>
      <c r="AG99" s="23">
        <f t="shared" si="39"/>
        <v>30</v>
      </c>
      <c r="AH99" s="24">
        <f>анкеты!J97</f>
        <v>211</v>
      </c>
      <c r="AI99" s="24">
        <f t="shared" si="40"/>
        <v>221</v>
      </c>
      <c r="AJ99" s="24">
        <f>анкеты!K97</f>
        <v>213</v>
      </c>
      <c r="AK99" s="24">
        <f t="shared" si="41"/>
        <v>221</v>
      </c>
      <c r="AL99" s="24">
        <f>анкеты!M97</f>
        <v>127</v>
      </c>
      <c r="AM99" s="24">
        <f>анкеты!L97</f>
        <v>133</v>
      </c>
      <c r="AN99" s="22">
        <f t="shared" si="42"/>
        <v>95</v>
      </c>
      <c r="AO99" s="22">
        <f t="shared" si="43"/>
        <v>96</v>
      </c>
      <c r="AP99" s="22">
        <f t="shared" si="44"/>
        <v>95</v>
      </c>
      <c r="AQ99" s="23">
        <f t="shared" si="45"/>
        <v>95</v>
      </c>
      <c r="AR99" s="24">
        <f>анкеты!N97</f>
        <v>213</v>
      </c>
      <c r="AS99" s="24">
        <f t="shared" si="46"/>
        <v>221</v>
      </c>
      <c r="AT99" s="24">
        <f>анкеты!O97</f>
        <v>215</v>
      </c>
      <c r="AU99" s="24">
        <f t="shared" si="47"/>
        <v>221</v>
      </c>
      <c r="AV99" s="24">
        <f>анкеты!P97</f>
        <v>211</v>
      </c>
      <c r="AW99" s="24">
        <f t="shared" si="48"/>
        <v>221</v>
      </c>
      <c r="AX99" s="22">
        <f t="shared" si="49"/>
        <v>96</v>
      </c>
      <c r="AY99" s="22">
        <f t="shared" si="50"/>
        <v>97</v>
      </c>
      <c r="AZ99" s="22">
        <f t="shared" si="51"/>
        <v>95</v>
      </c>
      <c r="BA99" s="23">
        <f t="shared" si="52"/>
        <v>96</v>
      </c>
      <c r="BB99" s="24">
        <f t="shared" si="53"/>
        <v>79</v>
      </c>
    </row>
    <row r="100" spans="1:54" x14ac:dyDescent="0.25">
      <c r="A100" s="24">
        <f>бланки!E99</f>
        <v>97</v>
      </c>
      <c r="B100" s="24" t="str">
        <f>CONCATENATE(бланки!D99," (",бланки!C99,")")</f>
        <v>МБУ ДЮСШ № 7» (город Дербент)</v>
      </c>
      <c r="C100" s="24">
        <f>анкеты!B98</f>
        <v>218</v>
      </c>
      <c r="D100" s="24">
        <f>COUNTIF(бланки!G99:U99,1)</f>
        <v>8</v>
      </c>
      <c r="E100" s="24">
        <f>COUNTIF(бланки!G99:U99,1)+COUNTIF(бланки!G99:U99,0)</f>
        <v>9</v>
      </c>
      <c r="F100" s="24">
        <f>COUNTIF(бланки!V99:BS99,1)</f>
        <v>26</v>
      </c>
      <c r="G100" s="24">
        <f>COUNTIF(бланки!V99:BS99,1)+COUNTIF(бланки!V99:BS99,0)</f>
        <v>34</v>
      </c>
      <c r="H100" s="24">
        <f>SUM(бланки!BT99:BY99)</f>
        <v>5</v>
      </c>
      <c r="I100" s="24">
        <f>анкеты!D98</f>
        <v>179</v>
      </c>
      <c r="J100" s="24">
        <f>анкеты!C98</f>
        <v>183</v>
      </c>
      <c r="K100" s="24">
        <f>анкеты!F98</f>
        <v>173</v>
      </c>
      <c r="L100" s="24">
        <f>анкеты!E98</f>
        <v>182</v>
      </c>
      <c r="M100" s="22">
        <f t="shared" si="27"/>
        <v>83</v>
      </c>
      <c r="N100" s="22">
        <f t="shared" si="28"/>
        <v>100</v>
      </c>
      <c r="O100" s="22">
        <f t="shared" si="29"/>
        <v>96</v>
      </c>
      <c r="P100" s="23">
        <f t="shared" si="30"/>
        <v>93</v>
      </c>
      <c r="Q100" s="24">
        <f>SUM(бланки!BZ99:CF99)</f>
        <v>3</v>
      </c>
      <c r="R100" s="24"/>
      <c r="S100" s="24"/>
      <c r="T100" s="24">
        <f>анкеты!G98</f>
        <v>198</v>
      </c>
      <c r="U100" s="24">
        <f t="shared" si="31"/>
        <v>218</v>
      </c>
      <c r="V100" s="22">
        <f t="shared" si="32"/>
        <v>60</v>
      </c>
      <c r="W100" s="22">
        <f t="shared" si="33"/>
        <v>75</v>
      </c>
      <c r="X100" s="22">
        <f t="shared" si="34"/>
        <v>91</v>
      </c>
      <c r="Y100" s="23">
        <f t="shared" si="35"/>
        <v>75</v>
      </c>
      <c r="Z100" s="24">
        <f>SUM(бланки!CE99:CI99)</f>
        <v>0</v>
      </c>
      <c r="AA100" s="24">
        <f>SUM(бланки!CJ99:CO99)</f>
        <v>0</v>
      </c>
      <c r="AB100" s="24">
        <f>анкеты!I98</f>
        <v>27</v>
      </c>
      <c r="AC100" s="24">
        <f>анкеты!H98</f>
        <v>29</v>
      </c>
      <c r="AD100" s="22">
        <f t="shared" si="36"/>
        <v>0</v>
      </c>
      <c r="AE100" s="22">
        <f t="shared" si="37"/>
        <v>0</v>
      </c>
      <c r="AF100" s="12">
        <f t="shared" si="38"/>
        <v>93.103448275862064</v>
      </c>
      <c r="AG100" s="23">
        <f t="shared" si="39"/>
        <v>28</v>
      </c>
      <c r="AH100" s="24">
        <f>анкеты!J98</f>
        <v>215</v>
      </c>
      <c r="AI100" s="24">
        <f t="shared" si="40"/>
        <v>218</v>
      </c>
      <c r="AJ100" s="24">
        <f>анкеты!K98</f>
        <v>215</v>
      </c>
      <c r="AK100" s="24">
        <f t="shared" si="41"/>
        <v>218</v>
      </c>
      <c r="AL100" s="24">
        <f>анкеты!M98</f>
        <v>155</v>
      </c>
      <c r="AM100" s="24">
        <f>анкеты!L98</f>
        <v>159</v>
      </c>
      <c r="AN100" s="22">
        <f t="shared" si="42"/>
        <v>99</v>
      </c>
      <c r="AO100" s="22">
        <f t="shared" si="43"/>
        <v>99</v>
      </c>
      <c r="AP100" s="22">
        <f t="shared" si="44"/>
        <v>97</v>
      </c>
      <c r="AQ100" s="23">
        <f t="shared" si="45"/>
        <v>99</v>
      </c>
      <c r="AR100" s="24">
        <f>анкеты!N98</f>
        <v>210</v>
      </c>
      <c r="AS100" s="24">
        <f t="shared" si="46"/>
        <v>218</v>
      </c>
      <c r="AT100" s="24">
        <f>анкеты!O98</f>
        <v>209</v>
      </c>
      <c r="AU100" s="24">
        <f t="shared" si="47"/>
        <v>218</v>
      </c>
      <c r="AV100" s="24">
        <f>анкеты!P98</f>
        <v>210</v>
      </c>
      <c r="AW100" s="24">
        <f t="shared" si="48"/>
        <v>218</v>
      </c>
      <c r="AX100" s="22">
        <f t="shared" si="49"/>
        <v>96</v>
      </c>
      <c r="AY100" s="22">
        <f t="shared" si="50"/>
        <v>96</v>
      </c>
      <c r="AZ100" s="22">
        <f t="shared" si="51"/>
        <v>96</v>
      </c>
      <c r="BA100" s="23">
        <f t="shared" si="52"/>
        <v>96</v>
      </c>
      <c r="BB100" s="24">
        <f t="shared" si="53"/>
        <v>78.2</v>
      </c>
    </row>
    <row r="101" spans="1:54" x14ac:dyDescent="0.25">
      <c r="A101" s="24">
        <f>бланки!E100</f>
        <v>98</v>
      </c>
      <c r="B101" s="24" t="str">
        <f>CONCATENATE(бланки!D100," (",бланки!C100,")")</f>
        <v>МБУ ДО «ДЮСШ №10 «Компромисс» (город Дербент)</v>
      </c>
      <c r="C101" s="24">
        <f>анкеты!B99</f>
        <v>140</v>
      </c>
      <c r="D101" s="24">
        <f>COUNTIF(бланки!G100:U100,1)</f>
        <v>6</v>
      </c>
      <c r="E101" s="24">
        <f>COUNTIF(бланки!G100:U100,1)+COUNTIF(бланки!G100:U100,0)</f>
        <v>9</v>
      </c>
      <c r="F101" s="24">
        <f>COUNTIF(бланки!V100:BS100,1)</f>
        <v>12</v>
      </c>
      <c r="G101" s="24">
        <f>COUNTIF(бланки!V100:BS100,1)+COUNTIF(бланки!V100:BS100,0)</f>
        <v>31</v>
      </c>
      <c r="H101" s="24">
        <f>SUM(бланки!BT100:BY100)</f>
        <v>1</v>
      </c>
      <c r="I101" s="24">
        <f>анкеты!D99</f>
        <v>53</v>
      </c>
      <c r="J101" s="24">
        <f>анкеты!C99</f>
        <v>58</v>
      </c>
      <c r="K101" s="24">
        <f>анкеты!F99</f>
        <v>30</v>
      </c>
      <c r="L101" s="24">
        <f>анкеты!E99</f>
        <v>41</v>
      </c>
      <c r="M101" s="22">
        <f t="shared" si="27"/>
        <v>53</v>
      </c>
      <c r="N101" s="22">
        <f t="shared" si="28"/>
        <v>30</v>
      </c>
      <c r="O101" s="22">
        <f t="shared" si="29"/>
        <v>82</v>
      </c>
      <c r="P101" s="23">
        <f t="shared" si="30"/>
        <v>58</v>
      </c>
      <c r="Q101" s="24">
        <f>SUM(бланки!BZ100:CF100)</f>
        <v>5</v>
      </c>
      <c r="R101" s="24"/>
      <c r="S101" s="24"/>
      <c r="T101" s="24">
        <f>анкеты!G99</f>
        <v>91</v>
      </c>
      <c r="U101" s="24">
        <f t="shared" si="31"/>
        <v>140</v>
      </c>
      <c r="V101" s="22">
        <f t="shared" si="32"/>
        <v>100</v>
      </c>
      <c r="W101" s="22">
        <f t="shared" si="33"/>
        <v>82</v>
      </c>
      <c r="X101" s="22">
        <f t="shared" si="34"/>
        <v>65</v>
      </c>
      <c r="Y101" s="23">
        <f t="shared" si="35"/>
        <v>82</v>
      </c>
      <c r="Z101" s="24">
        <f>SUM(бланки!CE100:CI100)</f>
        <v>1</v>
      </c>
      <c r="AA101" s="24">
        <f>SUM(бланки!CJ100:CO100)</f>
        <v>0</v>
      </c>
      <c r="AB101" s="24">
        <f>анкеты!I99</f>
        <v>12</v>
      </c>
      <c r="AC101" s="24">
        <f>анкеты!H99</f>
        <v>16</v>
      </c>
      <c r="AD101" s="22">
        <f t="shared" si="36"/>
        <v>20</v>
      </c>
      <c r="AE101" s="22">
        <f t="shared" si="37"/>
        <v>0</v>
      </c>
      <c r="AF101" s="12">
        <f t="shared" si="38"/>
        <v>75</v>
      </c>
      <c r="AG101" s="23">
        <f t="shared" si="39"/>
        <v>29</v>
      </c>
      <c r="AH101" s="24">
        <f>анкеты!J99</f>
        <v>125</v>
      </c>
      <c r="AI101" s="24">
        <f t="shared" si="40"/>
        <v>140</v>
      </c>
      <c r="AJ101" s="24">
        <f>анкеты!K99</f>
        <v>130</v>
      </c>
      <c r="AK101" s="24">
        <f t="shared" si="41"/>
        <v>140</v>
      </c>
      <c r="AL101" s="24">
        <f>анкеты!M99</f>
        <v>67</v>
      </c>
      <c r="AM101" s="24">
        <f>анкеты!L99</f>
        <v>79</v>
      </c>
      <c r="AN101" s="22">
        <f t="shared" si="42"/>
        <v>89</v>
      </c>
      <c r="AO101" s="22">
        <f t="shared" si="43"/>
        <v>93</v>
      </c>
      <c r="AP101" s="22">
        <f t="shared" si="44"/>
        <v>85</v>
      </c>
      <c r="AQ101" s="23">
        <f t="shared" si="45"/>
        <v>90</v>
      </c>
      <c r="AR101" s="24">
        <f>анкеты!N99</f>
        <v>104</v>
      </c>
      <c r="AS101" s="24">
        <f t="shared" si="46"/>
        <v>140</v>
      </c>
      <c r="AT101" s="24">
        <f>анкеты!O99</f>
        <v>117</v>
      </c>
      <c r="AU101" s="24">
        <f t="shared" si="47"/>
        <v>140</v>
      </c>
      <c r="AV101" s="24">
        <f>анкеты!P99</f>
        <v>122</v>
      </c>
      <c r="AW101" s="24">
        <f t="shared" si="48"/>
        <v>140</v>
      </c>
      <c r="AX101" s="22">
        <f t="shared" si="49"/>
        <v>74</v>
      </c>
      <c r="AY101" s="22">
        <f t="shared" si="50"/>
        <v>84</v>
      </c>
      <c r="AZ101" s="22">
        <f t="shared" si="51"/>
        <v>87</v>
      </c>
      <c r="BA101" s="23">
        <f t="shared" si="52"/>
        <v>81</v>
      </c>
      <c r="BB101" s="24">
        <f t="shared" si="53"/>
        <v>68</v>
      </c>
    </row>
    <row r="102" spans="1:54" x14ac:dyDescent="0.25">
      <c r="A102" s="24">
        <f>бланки!E101</f>
        <v>99</v>
      </c>
      <c r="B102" s="24" t="str">
        <f>CONCATENATE(бланки!D101," (",бланки!C101,")")</f>
        <v>МБОУ ДО ДЮСШ №11» (город Дербент)</v>
      </c>
      <c r="C102" s="24">
        <f>анкеты!B100</f>
        <v>115</v>
      </c>
      <c r="D102" s="24">
        <f>COUNTIF(бланки!G101:U101,1)</f>
        <v>8</v>
      </c>
      <c r="E102" s="24">
        <f>COUNTIF(бланки!G101:U101,1)+COUNTIF(бланки!G101:U101,0)</f>
        <v>9</v>
      </c>
      <c r="F102" s="24">
        <f>COUNTIF(бланки!V101:BS101,1)</f>
        <v>34</v>
      </c>
      <c r="G102" s="24">
        <f>COUNTIF(бланки!V101:BS101,1)+COUNTIF(бланки!V101:BS101,0)</f>
        <v>38</v>
      </c>
      <c r="H102" s="24">
        <f>SUM(бланки!BT101:BY101)</f>
        <v>4</v>
      </c>
      <c r="I102" s="24">
        <f>анкеты!D100</f>
        <v>100</v>
      </c>
      <c r="J102" s="24">
        <f>анкеты!C100</f>
        <v>105</v>
      </c>
      <c r="K102" s="24">
        <f>анкеты!F100</f>
        <v>80</v>
      </c>
      <c r="L102" s="24">
        <f>анкеты!E100</f>
        <v>90</v>
      </c>
      <c r="M102" s="22">
        <f t="shared" si="27"/>
        <v>89</v>
      </c>
      <c r="N102" s="22">
        <f t="shared" si="28"/>
        <v>100</v>
      </c>
      <c r="O102" s="22">
        <f t="shared" si="29"/>
        <v>92</v>
      </c>
      <c r="P102" s="23">
        <f t="shared" si="30"/>
        <v>94</v>
      </c>
      <c r="Q102" s="24">
        <f>SUM(бланки!BZ101:CF101)</f>
        <v>6</v>
      </c>
      <c r="R102" s="24"/>
      <c r="S102" s="24"/>
      <c r="T102" s="24">
        <f>анкеты!G100</f>
        <v>95</v>
      </c>
      <c r="U102" s="24">
        <f t="shared" si="31"/>
        <v>115</v>
      </c>
      <c r="V102" s="22">
        <f t="shared" si="32"/>
        <v>100</v>
      </c>
      <c r="W102" s="22">
        <f t="shared" si="33"/>
        <v>91</v>
      </c>
      <c r="X102" s="22">
        <f t="shared" si="34"/>
        <v>83</v>
      </c>
      <c r="Y102" s="23">
        <f t="shared" si="35"/>
        <v>91</v>
      </c>
      <c r="Z102" s="24">
        <f>SUM(бланки!CE101:CI101)</f>
        <v>3</v>
      </c>
      <c r="AA102" s="24">
        <f>SUM(бланки!CJ101:CO101)</f>
        <v>4</v>
      </c>
      <c r="AB102" s="24">
        <f>анкеты!I100</f>
        <v>15</v>
      </c>
      <c r="AC102" s="24">
        <f>анкеты!H100</f>
        <v>20</v>
      </c>
      <c r="AD102" s="22">
        <f t="shared" si="36"/>
        <v>60</v>
      </c>
      <c r="AE102" s="22">
        <f t="shared" si="37"/>
        <v>80</v>
      </c>
      <c r="AF102" s="12">
        <f t="shared" si="38"/>
        <v>75</v>
      </c>
      <c r="AG102" s="23">
        <f t="shared" si="39"/>
        <v>73</v>
      </c>
      <c r="AH102" s="24">
        <f>анкеты!J100</f>
        <v>110</v>
      </c>
      <c r="AI102" s="24">
        <f t="shared" si="40"/>
        <v>115</v>
      </c>
      <c r="AJ102" s="24">
        <f>анкеты!K100</f>
        <v>110</v>
      </c>
      <c r="AK102" s="24">
        <f t="shared" si="41"/>
        <v>115</v>
      </c>
      <c r="AL102" s="24">
        <f>анкеты!M100</f>
        <v>85</v>
      </c>
      <c r="AM102" s="24">
        <f>анкеты!L100</f>
        <v>85</v>
      </c>
      <c r="AN102" s="22">
        <f t="shared" si="42"/>
        <v>96</v>
      </c>
      <c r="AO102" s="22">
        <f t="shared" si="43"/>
        <v>96</v>
      </c>
      <c r="AP102" s="22">
        <f t="shared" si="44"/>
        <v>100</v>
      </c>
      <c r="AQ102" s="23">
        <f t="shared" si="45"/>
        <v>97</v>
      </c>
      <c r="AR102" s="24">
        <f>анкеты!N100</f>
        <v>115</v>
      </c>
      <c r="AS102" s="24">
        <f t="shared" si="46"/>
        <v>115</v>
      </c>
      <c r="AT102" s="24">
        <f>анкеты!O100</f>
        <v>105</v>
      </c>
      <c r="AU102" s="24">
        <f t="shared" si="47"/>
        <v>115</v>
      </c>
      <c r="AV102" s="24">
        <f>анкеты!P100</f>
        <v>115</v>
      </c>
      <c r="AW102" s="24">
        <f t="shared" si="48"/>
        <v>115</v>
      </c>
      <c r="AX102" s="22">
        <f t="shared" si="49"/>
        <v>100</v>
      </c>
      <c r="AY102" s="22">
        <f t="shared" si="50"/>
        <v>91</v>
      </c>
      <c r="AZ102" s="22">
        <f t="shared" si="51"/>
        <v>100</v>
      </c>
      <c r="BA102" s="23">
        <f t="shared" si="52"/>
        <v>96</v>
      </c>
      <c r="BB102" s="24">
        <f t="shared" si="53"/>
        <v>90.2</v>
      </c>
    </row>
    <row r="103" spans="1:54" x14ac:dyDescent="0.25">
      <c r="A103" s="24">
        <f>бланки!E102</f>
        <v>100</v>
      </c>
      <c r="B103" s="24" t="str">
        <f>CONCATENATE(бланки!D102," (",бланки!C102,")")</f>
        <v>МБУ «ДЮСШ №14» (город Дербент)</v>
      </c>
      <c r="C103" s="24">
        <f>анкеты!B101</f>
        <v>119</v>
      </c>
      <c r="D103" s="24">
        <f>COUNTIF(бланки!G102:U102,1)</f>
        <v>11</v>
      </c>
      <c r="E103" s="24">
        <f>COUNTIF(бланки!G102:U102,1)+COUNTIF(бланки!G102:U102,0)</f>
        <v>11</v>
      </c>
      <c r="F103" s="24">
        <f>COUNTIF(бланки!V102:BS102,1)</f>
        <v>38</v>
      </c>
      <c r="G103" s="24">
        <f>COUNTIF(бланки!V102:BS102,1)+COUNTIF(бланки!V102:BS102,0)</f>
        <v>38</v>
      </c>
      <c r="H103" s="24">
        <f>SUM(бланки!BT102:BY102)</f>
        <v>4</v>
      </c>
      <c r="I103" s="24">
        <f>анкеты!D101</f>
        <v>94</v>
      </c>
      <c r="J103" s="24">
        <f>анкеты!C101</f>
        <v>96</v>
      </c>
      <c r="K103" s="24">
        <f>анкеты!F101</f>
        <v>80</v>
      </c>
      <c r="L103" s="24">
        <f>анкеты!E101</f>
        <v>82</v>
      </c>
      <c r="M103" s="22">
        <f t="shared" si="27"/>
        <v>100</v>
      </c>
      <c r="N103" s="22">
        <f t="shared" si="28"/>
        <v>100</v>
      </c>
      <c r="O103" s="22">
        <f t="shared" si="29"/>
        <v>98</v>
      </c>
      <c r="P103" s="23">
        <f t="shared" si="30"/>
        <v>99</v>
      </c>
      <c r="Q103" s="24">
        <f>SUM(бланки!BZ102:CF102)</f>
        <v>5</v>
      </c>
      <c r="R103" s="24"/>
      <c r="S103" s="24"/>
      <c r="T103" s="24">
        <f>анкеты!G101</f>
        <v>98</v>
      </c>
      <c r="U103" s="24">
        <f t="shared" si="31"/>
        <v>119</v>
      </c>
      <c r="V103" s="22">
        <f t="shared" si="32"/>
        <v>100</v>
      </c>
      <c r="W103" s="22">
        <f t="shared" si="33"/>
        <v>91</v>
      </c>
      <c r="X103" s="22">
        <f t="shared" si="34"/>
        <v>82</v>
      </c>
      <c r="Y103" s="23">
        <f t="shared" si="35"/>
        <v>91</v>
      </c>
      <c r="Z103" s="24">
        <f>SUM(бланки!CE102:CI102)</f>
        <v>0</v>
      </c>
      <c r="AA103" s="24">
        <f>SUM(бланки!CJ102:CO102)</f>
        <v>0</v>
      </c>
      <c r="AB103" s="24">
        <f>анкеты!I101</f>
        <v>5</v>
      </c>
      <c r="AC103" s="24">
        <f>анкеты!H101</f>
        <v>6</v>
      </c>
      <c r="AD103" s="22">
        <f t="shared" si="36"/>
        <v>0</v>
      </c>
      <c r="AE103" s="22">
        <f t="shared" si="37"/>
        <v>0</v>
      </c>
      <c r="AF103" s="12">
        <f t="shared" si="38"/>
        <v>83.333333333333329</v>
      </c>
      <c r="AG103" s="23">
        <f t="shared" si="39"/>
        <v>25</v>
      </c>
      <c r="AH103" s="24">
        <f>анкеты!J101</f>
        <v>113</v>
      </c>
      <c r="AI103" s="24">
        <f t="shared" si="40"/>
        <v>119</v>
      </c>
      <c r="AJ103" s="24">
        <f>анкеты!K101</f>
        <v>115</v>
      </c>
      <c r="AK103" s="24">
        <f t="shared" si="41"/>
        <v>119</v>
      </c>
      <c r="AL103" s="24">
        <f>анкеты!M101</f>
        <v>91</v>
      </c>
      <c r="AM103" s="24">
        <f>анкеты!L101</f>
        <v>94</v>
      </c>
      <c r="AN103" s="22">
        <f t="shared" si="42"/>
        <v>95</v>
      </c>
      <c r="AO103" s="22">
        <f t="shared" si="43"/>
        <v>97</v>
      </c>
      <c r="AP103" s="22">
        <f t="shared" si="44"/>
        <v>97</v>
      </c>
      <c r="AQ103" s="23">
        <f t="shared" si="45"/>
        <v>96</v>
      </c>
      <c r="AR103" s="24">
        <f>анкеты!N101</f>
        <v>115</v>
      </c>
      <c r="AS103" s="24">
        <f t="shared" si="46"/>
        <v>119</v>
      </c>
      <c r="AT103" s="24">
        <f>анкеты!O101</f>
        <v>115</v>
      </c>
      <c r="AU103" s="24">
        <f t="shared" si="47"/>
        <v>119</v>
      </c>
      <c r="AV103" s="24">
        <f>анкеты!P101</f>
        <v>114</v>
      </c>
      <c r="AW103" s="24">
        <f t="shared" si="48"/>
        <v>119</v>
      </c>
      <c r="AX103" s="22">
        <f t="shared" si="49"/>
        <v>97</v>
      </c>
      <c r="AY103" s="22">
        <f t="shared" si="50"/>
        <v>97</v>
      </c>
      <c r="AZ103" s="22">
        <f t="shared" si="51"/>
        <v>96</v>
      </c>
      <c r="BA103" s="23">
        <f t="shared" si="52"/>
        <v>97</v>
      </c>
      <c r="BB103" s="24">
        <f t="shared" si="53"/>
        <v>81.599999999999994</v>
      </c>
    </row>
    <row r="104" spans="1:54" x14ac:dyDescent="0.25">
      <c r="A104" s="24">
        <f>бланки!E103</f>
        <v>101</v>
      </c>
      <c r="B104" s="24" t="str">
        <f>CONCATENATE(бланки!D103," (",бланки!C103,")")</f>
        <v>МБУ ДО «ДМШ № 1» (город Дербент)</v>
      </c>
      <c r="C104" s="24">
        <f>анкеты!B102</f>
        <v>81</v>
      </c>
      <c r="D104" s="24">
        <f>COUNTIF(бланки!G103:U103,1)</f>
        <v>11</v>
      </c>
      <c r="E104" s="24">
        <f>COUNTIF(бланки!G103:U103,1)+COUNTIF(бланки!G103:U103,0)</f>
        <v>11</v>
      </c>
      <c r="F104" s="24">
        <f>COUNTIF(бланки!V103:BS103,1)</f>
        <v>38</v>
      </c>
      <c r="G104" s="24">
        <f>COUNTIF(бланки!V103:BS103,1)+COUNTIF(бланки!V103:BS103,0)</f>
        <v>38</v>
      </c>
      <c r="H104" s="24">
        <f>SUM(бланки!BT103:BY103)</f>
        <v>4</v>
      </c>
      <c r="I104" s="24">
        <f>анкеты!D102</f>
        <v>66</v>
      </c>
      <c r="J104" s="24">
        <f>анкеты!C102</f>
        <v>66</v>
      </c>
      <c r="K104" s="24">
        <f>анкеты!F102</f>
        <v>56</v>
      </c>
      <c r="L104" s="24">
        <f>анкеты!E102</f>
        <v>57</v>
      </c>
      <c r="M104" s="22">
        <f t="shared" si="27"/>
        <v>100</v>
      </c>
      <c r="N104" s="22">
        <f t="shared" si="28"/>
        <v>100</v>
      </c>
      <c r="O104" s="22">
        <f t="shared" si="29"/>
        <v>99</v>
      </c>
      <c r="P104" s="23">
        <f t="shared" si="30"/>
        <v>100</v>
      </c>
      <c r="Q104" s="24">
        <f>SUM(бланки!BZ103:CF103)</f>
        <v>2</v>
      </c>
      <c r="R104" s="24"/>
      <c r="S104" s="24"/>
      <c r="T104" s="24">
        <f>анкеты!G102</f>
        <v>60</v>
      </c>
      <c r="U104" s="24">
        <f t="shared" si="31"/>
        <v>81</v>
      </c>
      <c r="V104" s="22">
        <f t="shared" si="32"/>
        <v>40</v>
      </c>
      <c r="W104" s="22">
        <f t="shared" si="33"/>
        <v>57</v>
      </c>
      <c r="X104" s="22">
        <f t="shared" si="34"/>
        <v>74</v>
      </c>
      <c r="Y104" s="23">
        <f t="shared" si="35"/>
        <v>57</v>
      </c>
      <c r="Z104" s="24">
        <f>SUM(бланки!CE103:CI103)</f>
        <v>1</v>
      </c>
      <c r="AA104" s="24">
        <f>SUM(бланки!CJ103:CO103)</f>
        <v>1</v>
      </c>
      <c r="AB104" s="24">
        <f>анкеты!I102</f>
        <v>4</v>
      </c>
      <c r="AC104" s="24">
        <f>анкеты!H102</f>
        <v>5</v>
      </c>
      <c r="AD104" s="22">
        <f t="shared" si="36"/>
        <v>20</v>
      </c>
      <c r="AE104" s="22">
        <f t="shared" si="37"/>
        <v>20</v>
      </c>
      <c r="AF104" s="12">
        <f t="shared" si="38"/>
        <v>80</v>
      </c>
      <c r="AG104" s="23">
        <f t="shared" si="39"/>
        <v>38</v>
      </c>
      <c r="AH104" s="24">
        <f>анкеты!J102</f>
        <v>72</v>
      </c>
      <c r="AI104" s="24">
        <f t="shared" si="40"/>
        <v>81</v>
      </c>
      <c r="AJ104" s="24">
        <f>анкеты!K102</f>
        <v>74</v>
      </c>
      <c r="AK104" s="24">
        <f t="shared" si="41"/>
        <v>81</v>
      </c>
      <c r="AL104" s="24">
        <f>анкеты!M102</f>
        <v>50</v>
      </c>
      <c r="AM104" s="24">
        <f>анкеты!L102</f>
        <v>55</v>
      </c>
      <c r="AN104" s="22">
        <f t="shared" si="42"/>
        <v>89</v>
      </c>
      <c r="AO104" s="22">
        <f t="shared" si="43"/>
        <v>91</v>
      </c>
      <c r="AP104" s="22">
        <f t="shared" si="44"/>
        <v>91</v>
      </c>
      <c r="AQ104" s="23">
        <f t="shared" si="45"/>
        <v>90</v>
      </c>
      <c r="AR104" s="24">
        <f>анкеты!N102</f>
        <v>70</v>
      </c>
      <c r="AS104" s="24">
        <f t="shared" si="46"/>
        <v>81</v>
      </c>
      <c r="AT104" s="24">
        <f>анкеты!O102</f>
        <v>77</v>
      </c>
      <c r="AU104" s="24">
        <f t="shared" si="47"/>
        <v>81</v>
      </c>
      <c r="AV104" s="24">
        <f>анкеты!P102</f>
        <v>76</v>
      </c>
      <c r="AW104" s="24">
        <f t="shared" si="48"/>
        <v>81</v>
      </c>
      <c r="AX104" s="22">
        <f t="shared" si="49"/>
        <v>86</v>
      </c>
      <c r="AY104" s="22">
        <f t="shared" si="50"/>
        <v>95</v>
      </c>
      <c r="AZ104" s="22">
        <f t="shared" si="51"/>
        <v>94</v>
      </c>
      <c r="BA104" s="23">
        <f t="shared" si="52"/>
        <v>91</v>
      </c>
      <c r="BB104" s="24">
        <f t="shared" si="53"/>
        <v>75.2</v>
      </c>
    </row>
    <row r="105" spans="1:54" x14ac:dyDescent="0.25">
      <c r="A105" s="24">
        <f>бланки!E104</f>
        <v>102</v>
      </c>
      <c r="B105" s="24" t="str">
        <f>CONCATENATE(бланки!D104," (",бланки!C104,")")</f>
        <v>МБУ ДО «ДМШ №2» (город Дербент)</v>
      </c>
      <c r="C105" s="24">
        <f>анкеты!B103</f>
        <v>70</v>
      </c>
      <c r="D105" s="24">
        <f>COUNTIF(бланки!G104:U104,1)</f>
        <v>11</v>
      </c>
      <c r="E105" s="24">
        <f>COUNTIF(бланки!G104:U104,1)+COUNTIF(бланки!G104:U104,0)</f>
        <v>11</v>
      </c>
      <c r="F105" s="24">
        <f>COUNTIF(бланки!V104:BS104,1)</f>
        <v>38</v>
      </c>
      <c r="G105" s="24">
        <f>COUNTIF(бланки!V104:BS104,1)+COUNTIF(бланки!V104:BS104,0)</f>
        <v>38</v>
      </c>
      <c r="H105" s="24">
        <f>SUM(бланки!BT104:BY104)</f>
        <v>4</v>
      </c>
      <c r="I105" s="24">
        <f>анкеты!D103</f>
        <v>64</v>
      </c>
      <c r="J105" s="24">
        <f>анкеты!C103</f>
        <v>64</v>
      </c>
      <c r="K105" s="24">
        <f>анкеты!F103</f>
        <v>64</v>
      </c>
      <c r="L105" s="24">
        <f>анкеты!E103</f>
        <v>65</v>
      </c>
      <c r="M105" s="22">
        <f t="shared" si="27"/>
        <v>100</v>
      </c>
      <c r="N105" s="22">
        <f t="shared" si="28"/>
        <v>100</v>
      </c>
      <c r="O105" s="22">
        <f t="shared" si="29"/>
        <v>99</v>
      </c>
      <c r="P105" s="23">
        <f t="shared" si="30"/>
        <v>100</v>
      </c>
      <c r="Q105" s="24">
        <f>SUM(бланки!BZ104:CF104)</f>
        <v>6</v>
      </c>
      <c r="R105" s="24"/>
      <c r="S105" s="24"/>
      <c r="T105" s="24">
        <f>анкеты!G103</f>
        <v>62</v>
      </c>
      <c r="U105" s="24">
        <f t="shared" si="31"/>
        <v>70</v>
      </c>
      <c r="V105" s="22">
        <f t="shared" si="32"/>
        <v>100</v>
      </c>
      <c r="W105" s="22">
        <f t="shared" si="33"/>
        <v>94</v>
      </c>
      <c r="X105" s="22">
        <f t="shared" si="34"/>
        <v>89</v>
      </c>
      <c r="Y105" s="23">
        <f t="shared" si="35"/>
        <v>94</v>
      </c>
      <c r="Z105" s="24">
        <f>SUM(бланки!CE104:CI104)</f>
        <v>3</v>
      </c>
      <c r="AA105" s="24">
        <f>SUM(бланки!CJ104:CO104)</f>
        <v>3</v>
      </c>
      <c r="AB105" s="24">
        <f>анкеты!I103</f>
        <v>2</v>
      </c>
      <c r="AC105" s="24">
        <f>анкеты!H103</f>
        <v>6</v>
      </c>
      <c r="AD105" s="22">
        <f t="shared" si="36"/>
        <v>60</v>
      </c>
      <c r="AE105" s="22">
        <f t="shared" si="37"/>
        <v>60</v>
      </c>
      <c r="AF105" s="12">
        <f t="shared" si="38"/>
        <v>33.333333333333336</v>
      </c>
      <c r="AG105" s="23">
        <f t="shared" si="39"/>
        <v>52</v>
      </c>
      <c r="AH105" s="24">
        <f>анкеты!J103</f>
        <v>70</v>
      </c>
      <c r="AI105" s="24">
        <f t="shared" si="40"/>
        <v>70</v>
      </c>
      <c r="AJ105" s="24">
        <f>анкеты!K103</f>
        <v>70</v>
      </c>
      <c r="AK105" s="24">
        <f t="shared" si="41"/>
        <v>70</v>
      </c>
      <c r="AL105" s="24">
        <f>анкеты!M103</f>
        <v>64</v>
      </c>
      <c r="AM105" s="24">
        <f>анкеты!L103</f>
        <v>65</v>
      </c>
      <c r="AN105" s="22">
        <f t="shared" si="42"/>
        <v>100</v>
      </c>
      <c r="AO105" s="22">
        <f t="shared" si="43"/>
        <v>100</v>
      </c>
      <c r="AP105" s="22">
        <f t="shared" si="44"/>
        <v>98</v>
      </c>
      <c r="AQ105" s="23">
        <f t="shared" si="45"/>
        <v>100</v>
      </c>
      <c r="AR105" s="24">
        <f>анкеты!N103</f>
        <v>70</v>
      </c>
      <c r="AS105" s="24">
        <f t="shared" si="46"/>
        <v>70</v>
      </c>
      <c r="AT105" s="24">
        <f>анкеты!O103</f>
        <v>70</v>
      </c>
      <c r="AU105" s="24">
        <f t="shared" si="47"/>
        <v>70</v>
      </c>
      <c r="AV105" s="24">
        <f>анкеты!P103</f>
        <v>68</v>
      </c>
      <c r="AW105" s="24">
        <f t="shared" si="48"/>
        <v>70</v>
      </c>
      <c r="AX105" s="22">
        <f t="shared" si="49"/>
        <v>100</v>
      </c>
      <c r="AY105" s="22">
        <f t="shared" si="50"/>
        <v>100</v>
      </c>
      <c r="AZ105" s="22">
        <f t="shared" si="51"/>
        <v>97</v>
      </c>
      <c r="BA105" s="23">
        <f t="shared" si="52"/>
        <v>99</v>
      </c>
      <c r="BB105" s="24">
        <f t="shared" si="53"/>
        <v>89</v>
      </c>
    </row>
    <row r="106" spans="1:54" x14ac:dyDescent="0.25">
      <c r="A106" s="24">
        <f>бланки!E105</f>
        <v>103</v>
      </c>
      <c r="B106" s="24" t="str">
        <f>CONCATENATE(бланки!D105," (",бланки!C105,")")</f>
        <v>МБОУ «Школа-Интернат № 7» (город Дербент)</v>
      </c>
      <c r="C106" s="24">
        <f>анкеты!B104</f>
        <v>72</v>
      </c>
      <c r="D106" s="24">
        <f>COUNTIF(бланки!G105:U105,1)</f>
        <v>11</v>
      </c>
      <c r="E106" s="24">
        <f>COUNTIF(бланки!G105:U105,1)+COUNTIF(бланки!G105:U105,0)</f>
        <v>11</v>
      </c>
      <c r="F106" s="24">
        <f>COUNTIF(бланки!V105:BS105,1)</f>
        <v>44</v>
      </c>
      <c r="G106" s="24">
        <f>COUNTIF(бланки!V105:BS105,1)+COUNTIF(бланки!V105:BS105,0)</f>
        <v>44</v>
      </c>
      <c r="H106" s="24">
        <f>SUM(бланки!BT105:BY105)</f>
        <v>5</v>
      </c>
      <c r="I106" s="24">
        <f>анкеты!D104</f>
        <v>51</v>
      </c>
      <c r="J106" s="24">
        <f>анкеты!C104</f>
        <v>54</v>
      </c>
      <c r="K106" s="24">
        <f>анкеты!F104</f>
        <v>47</v>
      </c>
      <c r="L106" s="24">
        <f>анкеты!E104</f>
        <v>51</v>
      </c>
      <c r="M106" s="22">
        <f t="shared" si="27"/>
        <v>100</v>
      </c>
      <c r="N106" s="22">
        <f t="shared" si="28"/>
        <v>100</v>
      </c>
      <c r="O106" s="22">
        <f t="shared" si="29"/>
        <v>93</v>
      </c>
      <c r="P106" s="23">
        <f t="shared" si="30"/>
        <v>97</v>
      </c>
      <c r="Q106" s="24">
        <f>SUM(бланки!BZ105:CF105)</f>
        <v>5</v>
      </c>
      <c r="R106" s="24"/>
      <c r="S106" s="24"/>
      <c r="T106" s="24">
        <f>анкеты!G104</f>
        <v>48</v>
      </c>
      <c r="U106" s="24">
        <f t="shared" si="31"/>
        <v>72</v>
      </c>
      <c r="V106" s="22">
        <f t="shared" si="32"/>
        <v>100</v>
      </c>
      <c r="W106" s="22">
        <f t="shared" si="33"/>
        <v>83</v>
      </c>
      <c r="X106" s="22">
        <f t="shared" si="34"/>
        <v>67</v>
      </c>
      <c r="Y106" s="23">
        <f t="shared" si="35"/>
        <v>83</v>
      </c>
      <c r="Z106" s="24">
        <f>SUM(бланки!CE105:CI105)</f>
        <v>3</v>
      </c>
      <c r="AA106" s="24">
        <f>SUM(бланки!CJ105:CO105)</f>
        <v>5</v>
      </c>
      <c r="AB106" s="24">
        <f>анкеты!I104</f>
        <v>10</v>
      </c>
      <c r="AC106" s="24">
        <f>анкеты!H104</f>
        <v>10</v>
      </c>
      <c r="AD106" s="22">
        <f t="shared" si="36"/>
        <v>60</v>
      </c>
      <c r="AE106" s="22">
        <f t="shared" si="37"/>
        <v>100</v>
      </c>
      <c r="AF106" s="12">
        <f t="shared" si="38"/>
        <v>100</v>
      </c>
      <c r="AG106" s="23">
        <f t="shared" si="39"/>
        <v>88</v>
      </c>
      <c r="AH106" s="24">
        <f>анкеты!J104</f>
        <v>59</v>
      </c>
      <c r="AI106" s="24">
        <f t="shared" si="40"/>
        <v>72</v>
      </c>
      <c r="AJ106" s="24">
        <f>анкеты!K104</f>
        <v>61</v>
      </c>
      <c r="AK106" s="24">
        <f t="shared" si="41"/>
        <v>72</v>
      </c>
      <c r="AL106" s="24">
        <f>анкеты!M104</f>
        <v>46</v>
      </c>
      <c r="AM106" s="24">
        <f>анкеты!L104</f>
        <v>51</v>
      </c>
      <c r="AN106" s="22">
        <f t="shared" si="42"/>
        <v>82</v>
      </c>
      <c r="AO106" s="22">
        <f t="shared" si="43"/>
        <v>85</v>
      </c>
      <c r="AP106" s="22">
        <f t="shared" si="44"/>
        <v>90</v>
      </c>
      <c r="AQ106" s="23">
        <f t="shared" si="45"/>
        <v>85</v>
      </c>
      <c r="AR106" s="24">
        <f>анкеты!N104</f>
        <v>57</v>
      </c>
      <c r="AS106" s="24">
        <f t="shared" si="46"/>
        <v>72</v>
      </c>
      <c r="AT106" s="24">
        <f>анкеты!O104</f>
        <v>59</v>
      </c>
      <c r="AU106" s="24">
        <f t="shared" si="47"/>
        <v>72</v>
      </c>
      <c r="AV106" s="24">
        <f>анкеты!P104</f>
        <v>59</v>
      </c>
      <c r="AW106" s="24">
        <f t="shared" si="48"/>
        <v>72</v>
      </c>
      <c r="AX106" s="22">
        <f t="shared" si="49"/>
        <v>79</v>
      </c>
      <c r="AY106" s="22">
        <f t="shared" si="50"/>
        <v>82</v>
      </c>
      <c r="AZ106" s="22">
        <f t="shared" si="51"/>
        <v>82</v>
      </c>
      <c r="BA106" s="23">
        <f t="shared" si="52"/>
        <v>81</v>
      </c>
      <c r="BB106" s="24">
        <f t="shared" si="53"/>
        <v>86.8</v>
      </c>
    </row>
    <row r="107" spans="1:54" x14ac:dyDescent="0.25">
      <c r="A107" s="24">
        <f>бланки!E106</f>
        <v>104</v>
      </c>
      <c r="B107" s="24" t="str">
        <f>CONCATENATE(бланки!D106," (",бланки!C106,")")</f>
        <v>МБДОУ «ЦРР - Детский сад №8» (город Избербаш)</v>
      </c>
      <c r="C107" s="24">
        <f>анкеты!B105</f>
        <v>142</v>
      </c>
      <c r="D107" s="24">
        <f>COUNTIF(бланки!G106:U106,1)</f>
        <v>9</v>
      </c>
      <c r="E107" s="24">
        <f>COUNTIF(бланки!G106:U106,1)+COUNTIF(бланки!G106:U106,0)</f>
        <v>9</v>
      </c>
      <c r="F107" s="24">
        <f>COUNTIF(бланки!V106:BS106,1)</f>
        <v>39</v>
      </c>
      <c r="G107" s="24">
        <f>COUNTIF(бланки!V106:BS106,1)+COUNTIF(бланки!V106:BS106,0)</f>
        <v>39</v>
      </c>
      <c r="H107" s="24">
        <f>SUM(бланки!BT106:BY106)</f>
        <v>6</v>
      </c>
      <c r="I107" s="24">
        <f>анкеты!D105</f>
        <v>103</v>
      </c>
      <c r="J107" s="24">
        <f>анкеты!C105</f>
        <v>103</v>
      </c>
      <c r="K107" s="24">
        <f>анкеты!F105</f>
        <v>85</v>
      </c>
      <c r="L107" s="24">
        <f>анкеты!E105</f>
        <v>85</v>
      </c>
      <c r="M107" s="22">
        <f t="shared" si="27"/>
        <v>100</v>
      </c>
      <c r="N107" s="22">
        <f t="shared" si="28"/>
        <v>100</v>
      </c>
      <c r="O107" s="22">
        <f t="shared" si="29"/>
        <v>100</v>
      </c>
      <c r="P107" s="23">
        <f t="shared" si="30"/>
        <v>100</v>
      </c>
      <c r="Q107" s="24">
        <f>SUM(бланки!BZ106:CF106)</f>
        <v>7</v>
      </c>
      <c r="R107" s="24"/>
      <c r="S107" s="24"/>
      <c r="T107" s="24">
        <f>анкеты!G105</f>
        <v>140</v>
      </c>
      <c r="U107" s="24">
        <f t="shared" si="31"/>
        <v>142</v>
      </c>
      <c r="V107" s="22">
        <f t="shared" si="32"/>
        <v>100</v>
      </c>
      <c r="W107" s="22">
        <f t="shared" si="33"/>
        <v>99</v>
      </c>
      <c r="X107" s="22">
        <f t="shared" si="34"/>
        <v>99</v>
      </c>
      <c r="Y107" s="23">
        <f t="shared" si="35"/>
        <v>99</v>
      </c>
      <c r="Z107" s="24">
        <f>SUM(бланки!CE106:CI106)</f>
        <v>5</v>
      </c>
      <c r="AA107" s="24">
        <f>SUM(бланки!CJ106:CO106)</f>
        <v>3</v>
      </c>
      <c r="AB107" s="24">
        <f>анкеты!I105</f>
        <v>13</v>
      </c>
      <c r="AC107" s="24">
        <f>анкеты!H105</f>
        <v>13</v>
      </c>
      <c r="AD107" s="22">
        <f t="shared" si="36"/>
        <v>100</v>
      </c>
      <c r="AE107" s="22">
        <f t="shared" si="37"/>
        <v>60</v>
      </c>
      <c r="AF107" s="12">
        <f t="shared" si="38"/>
        <v>100</v>
      </c>
      <c r="AG107" s="23">
        <f t="shared" si="39"/>
        <v>84</v>
      </c>
      <c r="AH107" s="24">
        <f>анкеты!J105</f>
        <v>138</v>
      </c>
      <c r="AI107" s="24">
        <f t="shared" si="40"/>
        <v>142</v>
      </c>
      <c r="AJ107" s="24">
        <f>анкеты!K105</f>
        <v>138</v>
      </c>
      <c r="AK107" s="24">
        <f t="shared" si="41"/>
        <v>142</v>
      </c>
      <c r="AL107" s="24">
        <f>анкеты!M105</f>
        <v>99</v>
      </c>
      <c r="AM107" s="24">
        <f>анкеты!L105</f>
        <v>99</v>
      </c>
      <c r="AN107" s="22">
        <f t="shared" si="42"/>
        <v>97</v>
      </c>
      <c r="AO107" s="22">
        <f t="shared" si="43"/>
        <v>97</v>
      </c>
      <c r="AP107" s="22">
        <f t="shared" si="44"/>
        <v>100</v>
      </c>
      <c r="AQ107" s="23">
        <f t="shared" si="45"/>
        <v>98</v>
      </c>
      <c r="AR107" s="24">
        <f>анкеты!N105</f>
        <v>134</v>
      </c>
      <c r="AS107" s="24">
        <f t="shared" si="46"/>
        <v>142</v>
      </c>
      <c r="AT107" s="24">
        <f>анкеты!O105</f>
        <v>140</v>
      </c>
      <c r="AU107" s="24">
        <f t="shared" si="47"/>
        <v>142</v>
      </c>
      <c r="AV107" s="24">
        <f>анкеты!P105</f>
        <v>132</v>
      </c>
      <c r="AW107" s="24">
        <f t="shared" si="48"/>
        <v>142</v>
      </c>
      <c r="AX107" s="22">
        <f t="shared" si="49"/>
        <v>94</v>
      </c>
      <c r="AY107" s="22">
        <f t="shared" si="50"/>
        <v>99</v>
      </c>
      <c r="AZ107" s="22">
        <f t="shared" si="51"/>
        <v>93</v>
      </c>
      <c r="BA107" s="23">
        <f t="shared" si="52"/>
        <v>96</v>
      </c>
      <c r="BB107" s="24">
        <f t="shared" si="53"/>
        <v>95.4</v>
      </c>
    </row>
    <row r="108" spans="1:54" x14ac:dyDescent="0.25">
      <c r="A108" s="24">
        <f>бланки!E107</f>
        <v>105</v>
      </c>
      <c r="B108" s="24" t="str">
        <f>CONCATENATE(бланки!D107," (",бланки!C107,")")</f>
        <v>МКДОУ «Детский сад №10» (город Избербаш)</v>
      </c>
      <c r="C108" s="24">
        <f>анкеты!B106</f>
        <v>230</v>
      </c>
      <c r="D108" s="24">
        <f>COUNTIF(бланки!G107:U107,1)</f>
        <v>9</v>
      </c>
      <c r="E108" s="24">
        <f>COUNTIF(бланки!G107:U107,1)+COUNTIF(бланки!G107:U107,0)</f>
        <v>9</v>
      </c>
      <c r="F108" s="24">
        <f>COUNTIF(бланки!V107:BS107,1)</f>
        <v>38</v>
      </c>
      <c r="G108" s="24">
        <f>COUNTIF(бланки!V107:BS107,1)+COUNTIF(бланки!V107:BS107,0)</f>
        <v>38</v>
      </c>
      <c r="H108" s="24">
        <f>SUM(бланки!BT107:BY107)</f>
        <v>4</v>
      </c>
      <c r="I108" s="24">
        <f>анкеты!D106</f>
        <v>139</v>
      </c>
      <c r="J108" s="24">
        <f>анкеты!C106</f>
        <v>141</v>
      </c>
      <c r="K108" s="24">
        <f>анкеты!F106</f>
        <v>122</v>
      </c>
      <c r="L108" s="24">
        <f>анкеты!E106</f>
        <v>127</v>
      </c>
      <c r="M108" s="22">
        <f t="shared" si="27"/>
        <v>100</v>
      </c>
      <c r="N108" s="22">
        <f t="shared" si="28"/>
        <v>100</v>
      </c>
      <c r="O108" s="22">
        <f t="shared" si="29"/>
        <v>97</v>
      </c>
      <c r="P108" s="23">
        <f t="shared" si="30"/>
        <v>99</v>
      </c>
      <c r="Q108" s="24">
        <f>SUM(бланки!BZ107:CF107)</f>
        <v>6</v>
      </c>
      <c r="R108" s="24"/>
      <c r="S108" s="24"/>
      <c r="T108" s="24">
        <f>анкеты!G106</f>
        <v>213</v>
      </c>
      <c r="U108" s="24">
        <f t="shared" si="31"/>
        <v>230</v>
      </c>
      <c r="V108" s="22">
        <f t="shared" si="32"/>
        <v>100</v>
      </c>
      <c r="W108" s="22">
        <f t="shared" si="33"/>
        <v>96</v>
      </c>
      <c r="X108" s="22">
        <f t="shared" si="34"/>
        <v>93</v>
      </c>
      <c r="Y108" s="23">
        <f t="shared" si="35"/>
        <v>96</v>
      </c>
      <c r="Z108" s="24">
        <f>SUM(бланки!CE107:CI107)</f>
        <v>1</v>
      </c>
      <c r="AA108" s="24">
        <f>SUM(бланки!CJ107:CO107)</f>
        <v>1</v>
      </c>
      <c r="AB108" s="24">
        <f>анкеты!I106</f>
        <v>178</v>
      </c>
      <c r="AC108" s="24">
        <f>анкеты!H106</f>
        <v>189</v>
      </c>
      <c r="AD108" s="22">
        <f t="shared" si="36"/>
        <v>20</v>
      </c>
      <c r="AE108" s="22">
        <f t="shared" si="37"/>
        <v>20</v>
      </c>
      <c r="AF108" s="12">
        <f t="shared" si="38"/>
        <v>94.179894179894177</v>
      </c>
      <c r="AG108" s="23">
        <f t="shared" si="39"/>
        <v>42</v>
      </c>
      <c r="AH108" s="24">
        <f>анкеты!J106</f>
        <v>223</v>
      </c>
      <c r="AI108" s="24">
        <f t="shared" si="40"/>
        <v>230</v>
      </c>
      <c r="AJ108" s="24">
        <f>анкеты!K106</f>
        <v>228</v>
      </c>
      <c r="AK108" s="24">
        <f t="shared" si="41"/>
        <v>230</v>
      </c>
      <c r="AL108" s="24">
        <f>анкеты!M106</f>
        <v>174</v>
      </c>
      <c r="AM108" s="24">
        <f>анкеты!L106</f>
        <v>178</v>
      </c>
      <c r="AN108" s="22">
        <f t="shared" si="42"/>
        <v>97</v>
      </c>
      <c r="AO108" s="22">
        <f t="shared" si="43"/>
        <v>99</v>
      </c>
      <c r="AP108" s="22">
        <f t="shared" si="44"/>
        <v>98</v>
      </c>
      <c r="AQ108" s="23">
        <f t="shared" si="45"/>
        <v>98</v>
      </c>
      <c r="AR108" s="24">
        <f>анкеты!N106</f>
        <v>219</v>
      </c>
      <c r="AS108" s="24">
        <f t="shared" si="46"/>
        <v>230</v>
      </c>
      <c r="AT108" s="24">
        <f>анкеты!O106</f>
        <v>225</v>
      </c>
      <c r="AU108" s="24">
        <f t="shared" si="47"/>
        <v>230</v>
      </c>
      <c r="AV108" s="24">
        <f>анкеты!P106</f>
        <v>221</v>
      </c>
      <c r="AW108" s="24">
        <f t="shared" si="48"/>
        <v>230</v>
      </c>
      <c r="AX108" s="22">
        <f t="shared" si="49"/>
        <v>95</v>
      </c>
      <c r="AY108" s="22">
        <f t="shared" si="50"/>
        <v>98</v>
      </c>
      <c r="AZ108" s="22">
        <f t="shared" si="51"/>
        <v>96</v>
      </c>
      <c r="BA108" s="23">
        <f t="shared" si="52"/>
        <v>96</v>
      </c>
      <c r="BB108" s="24">
        <f t="shared" si="53"/>
        <v>86.2</v>
      </c>
    </row>
    <row r="109" spans="1:54" x14ac:dyDescent="0.25">
      <c r="A109" s="24">
        <f>бланки!E108</f>
        <v>106</v>
      </c>
      <c r="B109" s="24" t="str">
        <f>CONCATENATE(бланки!D108," (",бланки!C108,")")</f>
        <v>МКДОУ «ЦРР - Детский сад №11» (город Избербаш)</v>
      </c>
      <c r="C109" s="24">
        <f>анкеты!B107</f>
        <v>138</v>
      </c>
      <c r="D109" s="24">
        <f>COUNTIF(бланки!G108:U108,1)</f>
        <v>9</v>
      </c>
      <c r="E109" s="24">
        <f>COUNTIF(бланки!G108:U108,1)+COUNTIF(бланки!G108:U108,0)</f>
        <v>9</v>
      </c>
      <c r="F109" s="24">
        <f>COUNTIF(бланки!V108:BS108,1)</f>
        <v>39</v>
      </c>
      <c r="G109" s="24">
        <f>COUNTIF(бланки!V108:BS108,1)+COUNTIF(бланки!V108:BS108,0)</f>
        <v>39</v>
      </c>
      <c r="H109" s="24">
        <f>SUM(бланки!BT108:BY108)</f>
        <v>6</v>
      </c>
      <c r="I109" s="24">
        <f>анкеты!D107</f>
        <v>130</v>
      </c>
      <c r="J109" s="24">
        <f>анкеты!C107</f>
        <v>130</v>
      </c>
      <c r="K109" s="24">
        <f>анкеты!F107</f>
        <v>135</v>
      </c>
      <c r="L109" s="24">
        <f>анкеты!E107</f>
        <v>135</v>
      </c>
      <c r="M109" s="22">
        <f t="shared" si="27"/>
        <v>100</v>
      </c>
      <c r="N109" s="22">
        <f t="shared" si="28"/>
        <v>100</v>
      </c>
      <c r="O109" s="22">
        <f t="shared" si="29"/>
        <v>100</v>
      </c>
      <c r="P109" s="23">
        <f t="shared" si="30"/>
        <v>100</v>
      </c>
      <c r="Q109" s="24">
        <f>SUM(бланки!BZ108:CF108)</f>
        <v>6</v>
      </c>
      <c r="R109" s="24"/>
      <c r="S109" s="24"/>
      <c r="T109" s="24">
        <f>анкеты!G107</f>
        <v>137</v>
      </c>
      <c r="U109" s="24">
        <f t="shared" si="31"/>
        <v>138</v>
      </c>
      <c r="V109" s="22">
        <f t="shared" si="32"/>
        <v>100</v>
      </c>
      <c r="W109" s="22">
        <f t="shared" si="33"/>
        <v>99</v>
      </c>
      <c r="X109" s="22">
        <f t="shared" si="34"/>
        <v>99</v>
      </c>
      <c r="Y109" s="23">
        <f t="shared" si="35"/>
        <v>99</v>
      </c>
      <c r="Z109" s="24">
        <f>SUM(бланки!CE108:CI108)</f>
        <v>2</v>
      </c>
      <c r="AA109" s="24">
        <f>SUM(бланки!CJ108:CO108)</f>
        <v>3</v>
      </c>
      <c r="AB109" s="24">
        <f>анкеты!I107</f>
        <v>44</v>
      </c>
      <c r="AC109" s="24">
        <f>анкеты!H107</f>
        <v>44</v>
      </c>
      <c r="AD109" s="22">
        <f t="shared" si="36"/>
        <v>40</v>
      </c>
      <c r="AE109" s="22">
        <f t="shared" si="37"/>
        <v>60</v>
      </c>
      <c r="AF109" s="12">
        <f t="shared" si="38"/>
        <v>100</v>
      </c>
      <c r="AG109" s="23">
        <f t="shared" si="39"/>
        <v>66</v>
      </c>
      <c r="AH109" s="24">
        <f>анкеты!J107</f>
        <v>132</v>
      </c>
      <c r="AI109" s="24">
        <f t="shared" si="40"/>
        <v>138</v>
      </c>
      <c r="AJ109" s="24">
        <f>анкеты!K107</f>
        <v>135</v>
      </c>
      <c r="AK109" s="24">
        <f t="shared" si="41"/>
        <v>138</v>
      </c>
      <c r="AL109" s="24">
        <f>анкеты!M107</f>
        <v>133</v>
      </c>
      <c r="AM109" s="24">
        <f>анкеты!L107</f>
        <v>133</v>
      </c>
      <c r="AN109" s="22">
        <f t="shared" si="42"/>
        <v>96</v>
      </c>
      <c r="AO109" s="22">
        <f t="shared" si="43"/>
        <v>98</v>
      </c>
      <c r="AP109" s="22">
        <f t="shared" si="44"/>
        <v>100</v>
      </c>
      <c r="AQ109" s="23">
        <f t="shared" si="45"/>
        <v>98</v>
      </c>
      <c r="AR109" s="24">
        <f>анкеты!N107</f>
        <v>136</v>
      </c>
      <c r="AS109" s="24">
        <f t="shared" si="46"/>
        <v>138</v>
      </c>
      <c r="AT109" s="24">
        <f>анкеты!O107</f>
        <v>135</v>
      </c>
      <c r="AU109" s="24">
        <f t="shared" si="47"/>
        <v>138</v>
      </c>
      <c r="AV109" s="24">
        <f>анкеты!P107</f>
        <v>133</v>
      </c>
      <c r="AW109" s="24">
        <f t="shared" si="48"/>
        <v>138</v>
      </c>
      <c r="AX109" s="22">
        <f t="shared" si="49"/>
        <v>99</v>
      </c>
      <c r="AY109" s="22">
        <f t="shared" si="50"/>
        <v>98</v>
      </c>
      <c r="AZ109" s="22">
        <f t="shared" si="51"/>
        <v>96</v>
      </c>
      <c r="BA109" s="23">
        <f t="shared" si="52"/>
        <v>98</v>
      </c>
      <c r="BB109" s="24">
        <f t="shared" si="53"/>
        <v>92.2</v>
      </c>
    </row>
    <row r="110" spans="1:54" x14ac:dyDescent="0.25">
      <c r="A110" s="24">
        <f>бланки!E109</f>
        <v>107</v>
      </c>
      <c r="B110" s="24" t="str">
        <f>CONCATENATE(бланки!D109," (",бланки!C109,")")</f>
        <v>МКДОУ «ЦРР - Детский сад №12» (город Избербаш)</v>
      </c>
      <c r="C110" s="24">
        <f>анкеты!B108</f>
        <v>209</v>
      </c>
      <c r="D110" s="24">
        <f>COUNTIF(бланки!G109:U109,1)</f>
        <v>9</v>
      </c>
      <c r="E110" s="24">
        <f>COUNTIF(бланки!G109:U109,1)+COUNTIF(бланки!G109:U109,0)</f>
        <v>9</v>
      </c>
      <c r="F110" s="24">
        <f>COUNTIF(бланки!V109:BS109,1)</f>
        <v>36</v>
      </c>
      <c r="G110" s="24">
        <f>COUNTIF(бланки!V109:BS109,1)+COUNTIF(бланки!V109:BS109,0)</f>
        <v>37</v>
      </c>
      <c r="H110" s="24">
        <f>SUM(бланки!BT109:BY109)</f>
        <v>5</v>
      </c>
      <c r="I110" s="24">
        <f>анкеты!D108</f>
        <v>123</v>
      </c>
      <c r="J110" s="24">
        <f>анкеты!C108</f>
        <v>123</v>
      </c>
      <c r="K110" s="24">
        <f>анкеты!F108</f>
        <v>103</v>
      </c>
      <c r="L110" s="24">
        <f>анкеты!E108</f>
        <v>103</v>
      </c>
      <c r="M110" s="22">
        <f t="shared" si="27"/>
        <v>99</v>
      </c>
      <c r="N110" s="22">
        <f t="shared" si="28"/>
        <v>100</v>
      </c>
      <c r="O110" s="22">
        <f t="shared" si="29"/>
        <v>100</v>
      </c>
      <c r="P110" s="23">
        <f t="shared" si="30"/>
        <v>100</v>
      </c>
      <c r="Q110" s="24">
        <f>SUM(бланки!BZ109:CF109)</f>
        <v>5</v>
      </c>
      <c r="R110" s="24"/>
      <c r="S110" s="24"/>
      <c r="T110" s="24">
        <f>анкеты!G108</f>
        <v>147</v>
      </c>
      <c r="U110" s="24">
        <f t="shared" si="31"/>
        <v>209</v>
      </c>
      <c r="V110" s="22">
        <f t="shared" si="32"/>
        <v>100</v>
      </c>
      <c r="W110" s="22">
        <f t="shared" si="33"/>
        <v>85</v>
      </c>
      <c r="X110" s="22">
        <f t="shared" si="34"/>
        <v>70</v>
      </c>
      <c r="Y110" s="23">
        <f t="shared" si="35"/>
        <v>85</v>
      </c>
      <c r="Z110" s="24">
        <f>SUM(бланки!CE109:CI109)</f>
        <v>1</v>
      </c>
      <c r="AA110" s="24">
        <f>SUM(бланки!CJ109:CO109)</f>
        <v>3</v>
      </c>
      <c r="AB110" s="24">
        <f>анкеты!I108</f>
        <v>12</v>
      </c>
      <c r="AC110" s="24">
        <f>анкеты!H108</f>
        <v>12</v>
      </c>
      <c r="AD110" s="22">
        <f t="shared" si="36"/>
        <v>20</v>
      </c>
      <c r="AE110" s="22">
        <f t="shared" si="37"/>
        <v>60</v>
      </c>
      <c r="AF110" s="12">
        <f t="shared" si="38"/>
        <v>100</v>
      </c>
      <c r="AG110" s="23">
        <f t="shared" si="39"/>
        <v>60</v>
      </c>
      <c r="AH110" s="24">
        <f>анкеты!J108</f>
        <v>194</v>
      </c>
      <c r="AI110" s="24">
        <f t="shared" si="40"/>
        <v>209</v>
      </c>
      <c r="AJ110" s="24">
        <f>анкеты!K108</f>
        <v>188</v>
      </c>
      <c r="AK110" s="24">
        <f t="shared" si="41"/>
        <v>209</v>
      </c>
      <c r="AL110" s="24">
        <f>анкеты!M108</f>
        <v>133</v>
      </c>
      <c r="AM110" s="24">
        <f>анкеты!L108</f>
        <v>133</v>
      </c>
      <c r="AN110" s="22">
        <f t="shared" si="42"/>
        <v>93</v>
      </c>
      <c r="AO110" s="22">
        <f t="shared" si="43"/>
        <v>90</v>
      </c>
      <c r="AP110" s="22">
        <f t="shared" si="44"/>
        <v>100</v>
      </c>
      <c r="AQ110" s="23">
        <f t="shared" si="45"/>
        <v>93</v>
      </c>
      <c r="AR110" s="24">
        <f>анкеты!N108</f>
        <v>187</v>
      </c>
      <c r="AS110" s="24">
        <f t="shared" si="46"/>
        <v>209</v>
      </c>
      <c r="AT110" s="24">
        <f>анкеты!O108</f>
        <v>175</v>
      </c>
      <c r="AU110" s="24">
        <f t="shared" si="47"/>
        <v>209</v>
      </c>
      <c r="AV110" s="24">
        <f>анкеты!P108</f>
        <v>181</v>
      </c>
      <c r="AW110" s="24">
        <f t="shared" si="48"/>
        <v>209</v>
      </c>
      <c r="AX110" s="22">
        <f t="shared" si="49"/>
        <v>89</v>
      </c>
      <c r="AY110" s="22">
        <f t="shared" si="50"/>
        <v>84</v>
      </c>
      <c r="AZ110" s="22">
        <f t="shared" si="51"/>
        <v>87</v>
      </c>
      <c r="BA110" s="23">
        <f t="shared" si="52"/>
        <v>87</v>
      </c>
      <c r="BB110" s="24">
        <f t="shared" si="53"/>
        <v>85</v>
      </c>
    </row>
    <row r="111" spans="1:54" x14ac:dyDescent="0.25">
      <c r="A111" s="24">
        <f>бланки!E110</f>
        <v>108</v>
      </c>
      <c r="B111" s="24" t="str">
        <f>CONCATENATE(бланки!D110," (",бланки!C110,")")</f>
        <v>МКДОУ «Детский сад №13» (город Избербаш)</v>
      </c>
      <c r="C111" s="24">
        <f>анкеты!B109</f>
        <v>49</v>
      </c>
      <c r="D111" s="24">
        <f>COUNTIF(бланки!G110:U110,1)</f>
        <v>11</v>
      </c>
      <c r="E111" s="24">
        <f>COUNTIF(бланки!G110:U110,1)+COUNTIF(бланки!G110:U110,0)</f>
        <v>11</v>
      </c>
      <c r="F111" s="24">
        <f>COUNTIF(бланки!V110:BS110,1)</f>
        <v>39</v>
      </c>
      <c r="G111" s="24">
        <f>COUNTIF(бланки!V110:BS110,1)+COUNTIF(бланки!V110:BS110,0)</f>
        <v>39</v>
      </c>
      <c r="H111" s="24">
        <f>SUM(бланки!BT110:BY110)</f>
        <v>5</v>
      </c>
      <c r="I111" s="24">
        <f>анкеты!D109</f>
        <v>42</v>
      </c>
      <c r="J111" s="24">
        <f>анкеты!C109</f>
        <v>43</v>
      </c>
      <c r="K111" s="24">
        <f>анкеты!F109</f>
        <v>38</v>
      </c>
      <c r="L111" s="24">
        <f>анкеты!E109</f>
        <v>40</v>
      </c>
      <c r="M111" s="22">
        <f t="shared" si="27"/>
        <v>100</v>
      </c>
      <c r="N111" s="22">
        <f t="shared" si="28"/>
        <v>100</v>
      </c>
      <c r="O111" s="22">
        <f t="shared" si="29"/>
        <v>96</v>
      </c>
      <c r="P111" s="23">
        <f t="shared" si="30"/>
        <v>98</v>
      </c>
      <c r="Q111" s="24">
        <f>SUM(бланки!BZ110:CF110)</f>
        <v>2</v>
      </c>
      <c r="R111" s="24"/>
      <c r="S111" s="24"/>
      <c r="T111" s="24">
        <f>анкеты!G109</f>
        <v>44</v>
      </c>
      <c r="U111" s="24">
        <f t="shared" si="31"/>
        <v>49</v>
      </c>
      <c r="V111" s="22">
        <f t="shared" si="32"/>
        <v>40</v>
      </c>
      <c r="W111" s="22">
        <f t="shared" si="33"/>
        <v>65</v>
      </c>
      <c r="X111" s="22">
        <f t="shared" si="34"/>
        <v>90</v>
      </c>
      <c r="Y111" s="23">
        <f t="shared" si="35"/>
        <v>65</v>
      </c>
      <c r="Z111" s="24">
        <f>SUM(бланки!CE110:CI110)</f>
        <v>0</v>
      </c>
      <c r="AA111" s="24">
        <f>SUM(бланки!CJ110:CO110)</f>
        <v>2</v>
      </c>
      <c r="AB111" s="24">
        <f>анкеты!I109</f>
        <v>3</v>
      </c>
      <c r="AC111" s="24">
        <f>анкеты!H109</f>
        <v>3</v>
      </c>
      <c r="AD111" s="22">
        <f t="shared" si="36"/>
        <v>0</v>
      </c>
      <c r="AE111" s="22">
        <f t="shared" si="37"/>
        <v>40</v>
      </c>
      <c r="AF111" s="12">
        <f t="shared" si="38"/>
        <v>100</v>
      </c>
      <c r="AG111" s="23">
        <f t="shared" si="39"/>
        <v>46</v>
      </c>
      <c r="AH111" s="24">
        <f>анкеты!J109</f>
        <v>44</v>
      </c>
      <c r="AI111" s="24">
        <f t="shared" si="40"/>
        <v>49</v>
      </c>
      <c r="AJ111" s="24">
        <f>анкеты!K109</f>
        <v>46</v>
      </c>
      <c r="AK111" s="24">
        <f t="shared" si="41"/>
        <v>49</v>
      </c>
      <c r="AL111" s="24">
        <f>анкеты!M109</f>
        <v>40</v>
      </c>
      <c r="AM111" s="24">
        <f>анкеты!L109</f>
        <v>42</v>
      </c>
      <c r="AN111" s="22">
        <f t="shared" si="42"/>
        <v>90</v>
      </c>
      <c r="AO111" s="22">
        <f t="shared" si="43"/>
        <v>94</v>
      </c>
      <c r="AP111" s="22">
        <f t="shared" si="44"/>
        <v>95</v>
      </c>
      <c r="AQ111" s="23">
        <f t="shared" si="45"/>
        <v>93</v>
      </c>
      <c r="AR111" s="24">
        <f>анкеты!N109</f>
        <v>45</v>
      </c>
      <c r="AS111" s="24">
        <f t="shared" si="46"/>
        <v>49</v>
      </c>
      <c r="AT111" s="24">
        <f>анкеты!O109</f>
        <v>48</v>
      </c>
      <c r="AU111" s="24">
        <f t="shared" si="47"/>
        <v>49</v>
      </c>
      <c r="AV111" s="24">
        <f>анкеты!P109</f>
        <v>47</v>
      </c>
      <c r="AW111" s="24">
        <f t="shared" si="48"/>
        <v>49</v>
      </c>
      <c r="AX111" s="22">
        <f t="shared" si="49"/>
        <v>92</v>
      </c>
      <c r="AY111" s="22">
        <f t="shared" si="50"/>
        <v>98</v>
      </c>
      <c r="AZ111" s="22">
        <f t="shared" si="51"/>
        <v>96</v>
      </c>
      <c r="BA111" s="23">
        <f t="shared" si="52"/>
        <v>95</v>
      </c>
      <c r="BB111" s="24">
        <f t="shared" si="53"/>
        <v>79.400000000000006</v>
      </c>
    </row>
    <row r="112" spans="1:54" x14ac:dyDescent="0.25">
      <c r="A112" s="24">
        <f>бланки!E111</f>
        <v>109</v>
      </c>
      <c r="B112" s="24" t="str">
        <f>CONCATENATE(бланки!D111," (",бланки!C111,")")</f>
        <v>МКДОУ «Детский сад №14» (город Избербаш)</v>
      </c>
      <c r="C112" s="24">
        <f>анкеты!B110</f>
        <v>62</v>
      </c>
      <c r="D112" s="24">
        <f>COUNTIF(бланки!G111:U111,1)</f>
        <v>10</v>
      </c>
      <c r="E112" s="24">
        <f>COUNTIF(бланки!G111:U111,1)+COUNTIF(бланки!G111:U111,0)</f>
        <v>10</v>
      </c>
      <c r="F112" s="24">
        <f>COUNTIF(бланки!V111:BS111,1)</f>
        <v>39</v>
      </c>
      <c r="G112" s="24">
        <f>COUNTIF(бланки!V111:BS111,1)+COUNTIF(бланки!V111:BS111,0)</f>
        <v>39</v>
      </c>
      <c r="H112" s="24">
        <f>SUM(бланки!BT111:BY111)</f>
        <v>5</v>
      </c>
      <c r="I112" s="24">
        <f>анкеты!D110</f>
        <v>44</v>
      </c>
      <c r="J112" s="24">
        <f>анкеты!C110</f>
        <v>46</v>
      </c>
      <c r="K112" s="24">
        <f>анкеты!F110</f>
        <v>32</v>
      </c>
      <c r="L112" s="24">
        <f>анкеты!E110</f>
        <v>33</v>
      </c>
      <c r="M112" s="22">
        <f t="shared" si="27"/>
        <v>100</v>
      </c>
      <c r="N112" s="22">
        <f t="shared" si="28"/>
        <v>100</v>
      </c>
      <c r="O112" s="22">
        <f t="shared" si="29"/>
        <v>96</v>
      </c>
      <c r="P112" s="23">
        <f t="shared" si="30"/>
        <v>98</v>
      </c>
      <c r="Q112" s="24">
        <f>SUM(бланки!BZ111:CF111)</f>
        <v>5</v>
      </c>
      <c r="R112" s="24"/>
      <c r="S112" s="24"/>
      <c r="T112" s="24">
        <f>анкеты!G110</f>
        <v>47</v>
      </c>
      <c r="U112" s="24">
        <f t="shared" si="31"/>
        <v>62</v>
      </c>
      <c r="V112" s="22">
        <f t="shared" si="32"/>
        <v>100</v>
      </c>
      <c r="W112" s="22">
        <f t="shared" si="33"/>
        <v>88</v>
      </c>
      <c r="X112" s="22">
        <f t="shared" si="34"/>
        <v>76</v>
      </c>
      <c r="Y112" s="23">
        <f t="shared" si="35"/>
        <v>88</v>
      </c>
      <c r="Z112" s="24">
        <f>SUM(бланки!CE111:CI111)</f>
        <v>3</v>
      </c>
      <c r="AA112" s="24">
        <f>SUM(бланки!CJ111:CO111)</f>
        <v>3</v>
      </c>
      <c r="AB112" s="24">
        <f>анкеты!I110</f>
        <v>3</v>
      </c>
      <c r="AC112" s="24">
        <f>анкеты!H110</f>
        <v>3</v>
      </c>
      <c r="AD112" s="22">
        <f t="shared" si="36"/>
        <v>60</v>
      </c>
      <c r="AE112" s="22">
        <f t="shared" si="37"/>
        <v>60</v>
      </c>
      <c r="AF112" s="12">
        <f t="shared" si="38"/>
        <v>100</v>
      </c>
      <c r="AG112" s="23">
        <f t="shared" si="39"/>
        <v>72</v>
      </c>
      <c r="AH112" s="24">
        <f>анкеты!J110</f>
        <v>59</v>
      </c>
      <c r="AI112" s="24">
        <f t="shared" si="40"/>
        <v>62</v>
      </c>
      <c r="AJ112" s="24">
        <f>анкеты!K110</f>
        <v>60</v>
      </c>
      <c r="AK112" s="24">
        <f t="shared" si="41"/>
        <v>62</v>
      </c>
      <c r="AL112" s="24">
        <f>анкеты!M110</f>
        <v>41</v>
      </c>
      <c r="AM112" s="24">
        <f>анкеты!L110</f>
        <v>43</v>
      </c>
      <c r="AN112" s="22">
        <f t="shared" si="42"/>
        <v>95</v>
      </c>
      <c r="AO112" s="22">
        <f t="shared" si="43"/>
        <v>97</v>
      </c>
      <c r="AP112" s="22">
        <f t="shared" si="44"/>
        <v>95</v>
      </c>
      <c r="AQ112" s="23">
        <f t="shared" si="45"/>
        <v>96</v>
      </c>
      <c r="AR112" s="24">
        <f>анкеты!N110</f>
        <v>53</v>
      </c>
      <c r="AS112" s="24">
        <f t="shared" si="46"/>
        <v>62</v>
      </c>
      <c r="AT112" s="24">
        <f>анкеты!O110</f>
        <v>57</v>
      </c>
      <c r="AU112" s="24">
        <f t="shared" si="47"/>
        <v>62</v>
      </c>
      <c r="AV112" s="24">
        <f>анкеты!P110</f>
        <v>56</v>
      </c>
      <c r="AW112" s="24">
        <f t="shared" si="48"/>
        <v>62</v>
      </c>
      <c r="AX112" s="22">
        <f t="shared" si="49"/>
        <v>85</v>
      </c>
      <c r="AY112" s="22">
        <f t="shared" si="50"/>
        <v>92</v>
      </c>
      <c r="AZ112" s="22">
        <f t="shared" si="51"/>
        <v>90</v>
      </c>
      <c r="BA112" s="23">
        <f t="shared" si="52"/>
        <v>89</v>
      </c>
      <c r="BB112" s="24">
        <f t="shared" si="53"/>
        <v>88.6</v>
      </c>
    </row>
    <row r="113" spans="1:54" x14ac:dyDescent="0.25">
      <c r="A113" s="24">
        <f>бланки!E112</f>
        <v>110</v>
      </c>
      <c r="B113" s="24" t="str">
        <f>CONCATENATE(бланки!D112," (",бланки!C112,")")</f>
        <v>МКУ ДО «Специализированная ДЮСШ» (город Избербаш)</v>
      </c>
      <c r="C113" s="24">
        <f>анкеты!B111</f>
        <v>445</v>
      </c>
      <c r="D113" s="24">
        <f>COUNTIF(бланки!G112:U112,1)</f>
        <v>11</v>
      </c>
      <c r="E113" s="24">
        <f>COUNTIF(бланки!G112:U112,1)+COUNTIF(бланки!G112:U112,0)</f>
        <v>11</v>
      </c>
      <c r="F113" s="24">
        <f>COUNTIF(бланки!V112:BS112,1)</f>
        <v>38</v>
      </c>
      <c r="G113" s="24">
        <f>COUNTIF(бланки!V112:BS112,1)+COUNTIF(бланки!V112:BS112,0)</f>
        <v>38</v>
      </c>
      <c r="H113" s="24">
        <f>SUM(бланки!BT112:BY112)</f>
        <v>3</v>
      </c>
      <c r="I113" s="24">
        <f>анкеты!D111</f>
        <v>284</v>
      </c>
      <c r="J113" s="24">
        <f>анкеты!C111</f>
        <v>297</v>
      </c>
      <c r="K113" s="24">
        <f>анкеты!F111</f>
        <v>212</v>
      </c>
      <c r="L113" s="24">
        <f>анкеты!E111</f>
        <v>235</v>
      </c>
      <c r="M113" s="22">
        <f t="shared" si="27"/>
        <v>100</v>
      </c>
      <c r="N113" s="22">
        <f t="shared" si="28"/>
        <v>90</v>
      </c>
      <c r="O113" s="22">
        <f t="shared" si="29"/>
        <v>93</v>
      </c>
      <c r="P113" s="23">
        <f t="shared" si="30"/>
        <v>94</v>
      </c>
      <c r="Q113" s="24">
        <f>SUM(бланки!BZ112:CF112)</f>
        <v>5</v>
      </c>
      <c r="R113" s="24"/>
      <c r="S113" s="24"/>
      <c r="T113" s="24">
        <f>анкеты!G111</f>
        <v>309</v>
      </c>
      <c r="U113" s="24">
        <f t="shared" si="31"/>
        <v>445</v>
      </c>
      <c r="V113" s="22">
        <f t="shared" si="32"/>
        <v>100</v>
      </c>
      <c r="W113" s="22">
        <f t="shared" si="33"/>
        <v>84</v>
      </c>
      <c r="X113" s="22">
        <f t="shared" si="34"/>
        <v>69</v>
      </c>
      <c r="Y113" s="23">
        <f t="shared" si="35"/>
        <v>84</v>
      </c>
      <c r="Z113" s="24">
        <f>SUM(бланки!CE112:CI112)</f>
        <v>0</v>
      </c>
      <c r="AA113" s="24">
        <f>SUM(бланки!CJ112:CO112)</f>
        <v>1</v>
      </c>
      <c r="AB113" s="24">
        <f>анкеты!I111</f>
        <v>29</v>
      </c>
      <c r="AC113" s="24">
        <f>анкеты!H111</f>
        <v>33</v>
      </c>
      <c r="AD113" s="22">
        <f t="shared" si="36"/>
        <v>0</v>
      </c>
      <c r="AE113" s="22">
        <f t="shared" si="37"/>
        <v>20</v>
      </c>
      <c r="AF113" s="12">
        <f t="shared" si="38"/>
        <v>87.878787878787875</v>
      </c>
      <c r="AG113" s="23">
        <f t="shared" si="39"/>
        <v>34</v>
      </c>
      <c r="AH113" s="24">
        <f>анкеты!J111</f>
        <v>419</v>
      </c>
      <c r="AI113" s="24">
        <f t="shared" si="40"/>
        <v>445</v>
      </c>
      <c r="AJ113" s="24">
        <f>анкеты!K111</f>
        <v>430</v>
      </c>
      <c r="AK113" s="24">
        <f t="shared" si="41"/>
        <v>445</v>
      </c>
      <c r="AL113" s="24">
        <f>анкеты!M111</f>
        <v>247</v>
      </c>
      <c r="AM113" s="24">
        <f>анкеты!L111</f>
        <v>267</v>
      </c>
      <c r="AN113" s="22">
        <f t="shared" si="42"/>
        <v>94</v>
      </c>
      <c r="AO113" s="22">
        <f t="shared" si="43"/>
        <v>97</v>
      </c>
      <c r="AP113" s="22">
        <f t="shared" si="44"/>
        <v>93</v>
      </c>
      <c r="AQ113" s="23">
        <f t="shared" si="45"/>
        <v>95</v>
      </c>
      <c r="AR113" s="24">
        <f>анкеты!N111</f>
        <v>408</v>
      </c>
      <c r="AS113" s="24">
        <f t="shared" si="46"/>
        <v>445</v>
      </c>
      <c r="AT113" s="24">
        <f>анкеты!O111</f>
        <v>397</v>
      </c>
      <c r="AU113" s="24">
        <f t="shared" si="47"/>
        <v>445</v>
      </c>
      <c r="AV113" s="24">
        <f>анкеты!P111</f>
        <v>416</v>
      </c>
      <c r="AW113" s="24">
        <f t="shared" si="48"/>
        <v>445</v>
      </c>
      <c r="AX113" s="22">
        <f t="shared" si="49"/>
        <v>92</v>
      </c>
      <c r="AY113" s="22">
        <f t="shared" si="50"/>
        <v>89</v>
      </c>
      <c r="AZ113" s="22">
        <f t="shared" si="51"/>
        <v>93</v>
      </c>
      <c r="BA113" s="23">
        <f t="shared" si="52"/>
        <v>91</v>
      </c>
      <c r="BB113" s="24">
        <f t="shared" si="53"/>
        <v>79.599999999999994</v>
      </c>
    </row>
    <row r="114" spans="1:54" x14ac:dyDescent="0.25">
      <c r="A114" s="24">
        <f>бланки!E113</f>
        <v>111</v>
      </c>
      <c r="B114" s="24" t="str">
        <f>CONCATENATE(бланки!D113," (",бланки!C113,")")</f>
        <v>МКУ ДО «ДЮСШ Игровых Видов Спорта» (город Избербаш)</v>
      </c>
      <c r="C114" s="24">
        <f>анкеты!B112</f>
        <v>415</v>
      </c>
      <c r="D114" s="24">
        <f>COUNTIF(бланки!G113:U113,1)</f>
        <v>11</v>
      </c>
      <c r="E114" s="24">
        <f>COUNTIF(бланки!G113:U113,1)+COUNTIF(бланки!G113:U113,0)</f>
        <v>11</v>
      </c>
      <c r="F114" s="24">
        <f>COUNTIF(бланки!V113:BS113,1)</f>
        <v>38</v>
      </c>
      <c r="G114" s="24">
        <f>COUNTIF(бланки!V113:BS113,1)+COUNTIF(бланки!V113:BS113,0)</f>
        <v>38</v>
      </c>
      <c r="H114" s="24">
        <f>SUM(бланки!BT113:BY113)</f>
        <v>3</v>
      </c>
      <c r="I114" s="24">
        <f>анкеты!D112</f>
        <v>351</v>
      </c>
      <c r="J114" s="24">
        <f>анкеты!C112</f>
        <v>358</v>
      </c>
      <c r="K114" s="24">
        <f>анкеты!F112</f>
        <v>334</v>
      </c>
      <c r="L114" s="24">
        <f>анкеты!E112</f>
        <v>344</v>
      </c>
      <c r="M114" s="22">
        <f t="shared" si="27"/>
        <v>100</v>
      </c>
      <c r="N114" s="22">
        <f t="shared" si="28"/>
        <v>90</v>
      </c>
      <c r="O114" s="22">
        <f t="shared" si="29"/>
        <v>98</v>
      </c>
      <c r="P114" s="23">
        <f t="shared" si="30"/>
        <v>96</v>
      </c>
      <c r="Q114" s="24">
        <f>SUM(бланки!BZ113:CF113)</f>
        <v>7</v>
      </c>
      <c r="R114" s="24"/>
      <c r="S114" s="24"/>
      <c r="T114" s="24">
        <f>анкеты!G112</f>
        <v>389</v>
      </c>
      <c r="U114" s="24">
        <f t="shared" si="31"/>
        <v>415</v>
      </c>
      <c r="V114" s="22">
        <f t="shared" si="32"/>
        <v>100</v>
      </c>
      <c r="W114" s="22">
        <f t="shared" si="33"/>
        <v>97</v>
      </c>
      <c r="X114" s="22">
        <f t="shared" si="34"/>
        <v>94</v>
      </c>
      <c r="Y114" s="23">
        <f t="shared" si="35"/>
        <v>97</v>
      </c>
      <c r="Z114" s="24">
        <f>SUM(бланки!CE113:CI113)</f>
        <v>5</v>
      </c>
      <c r="AA114" s="24">
        <f>SUM(бланки!CJ113:CO113)</f>
        <v>5</v>
      </c>
      <c r="AB114" s="24">
        <f>анкеты!I112</f>
        <v>82</v>
      </c>
      <c r="AC114" s="24">
        <f>анкеты!H112</f>
        <v>85</v>
      </c>
      <c r="AD114" s="22">
        <f t="shared" si="36"/>
        <v>100</v>
      </c>
      <c r="AE114" s="22">
        <f t="shared" si="37"/>
        <v>100</v>
      </c>
      <c r="AF114" s="12">
        <f t="shared" si="38"/>
        <v>96.470588235294116</v>
      </c>
      <c r="AG114" s="23">
        <f t="shared" si="39"/>
        <v>99</v>
      </c>
      <c r="AH114" s="24">
        <f>анкеты!J112</f>
        <v>405</v>
      </c>
      <c r="AI114" s="24">
        <f t="shared" si="40"/>
        <v>415</v>
      </c>
      <c r="AJ114" s="24">
        <f>анкеты!K112</f>
        <v>402</v>
      </c>
      <c r="AK114" s="24">
        <f t="shared" si="41"/>
        <v>415</v>
      </c>
      <c r="AL114" s="24">
        <f>анкеты!M112</f>
        <v>343</v>
      </c>
      <c r="AM114" s="24">
        <f>анкеты!L112</f>
        <v>351</v>
      </c>
      <c r="AN114" s="22">
        <f t="shared" si="42"/>
        <v>98</v>
      </c>
      <c r="AO114" s="22">
        <f t="shared" si="43"/>
        <v>97</v>
      </c>
      <c r="AP114" s="22">
        <f t="shared" si="44"/>
        <v>98</v>
      </c>
      <c r="AQ114" s="23">
        <f t="shared" si="45"/>
        <v>98</v>
      </c>
      <c r="AR114" s="24">
        <f>анкеты!N112</f>
        <v>396</v>
      </c>
      <c r="AS114" s="24">
        <f t="shared" si="46"/>
        <v>415</v>
      </c>
      <c r="AT114" s="24">
        <f>анкеты!O112</f>
        <v>395</v>
      </c>
      <c r="AU114" s="24">
        <f t="shared" si="47"/>
        <v>415</v>
      </c>
      <c r="AV114" s="24">
        <f>анкеты!P112</f>
        <v>398</v>
      </c>
      <c r="AW114" s="24">
        <f t="shared" si="48"/>
        <v>415</v>
      </c>
      <c r="AX114" s="22">
        <f t="shared" si="49"/>
        <v>95</v>
      </c>
      <c r="AY114" s="22">
        <f t="shared" si="50"/>
        <v>95</v>
      </c>
      <c r="AZ114" s="22">
        <f t="shared" si="51"/>
        <v>96</v>
      </c>
      <c r="BA114" s="23">
        <f t="shared" si="52"/>
        <v>95</v>
      </c>
      <c r="BB114" s="24">
        <f t="shared" si="53"/>
        <v>97</v>
      </c>
    </row>
    <row r="115" spans="1:54" x14ac:dyDescent="0.25">
      <c r="A115" s="24">
        <f>бланки!E114</f>
        <v>112</v>
      </c>
      <c r="B115" s="24" t="str">
        <f>CONCATENATE(бланки!D114," (",бланки!C114,")")</f>
        <v>МКУ ДО «ДЮСШ по шахматам им. Багандалиева М.Б.» (город Избербаш)</v>
      </c>
      <c r="C115" s="24">
        <f>анкеты!B113</f>
        <v>57</v>
      </c>
      <c r="D115" s="24">
        <f>COUNTIF(бланки!G114:U114,1)</f>
        <v>11</v>
      </c>
      <c r="E115" s="24">
        <f>COUNTIF(бланки!G114:U114,1)+COUNTIF(бланки!G114:U114,0)</f>
        <v>11</v>
      </c>
      <c r="F115" s="24">
        <f>COUNTIF(бланки!V114:BS114,1)</f>
        <v>38</v>
      </c>
      <c r="G115" s="24">
        <f>COUNTIF(бланки!V114:BS114,1)+COUNTIF(бланки!V114:BS114,0)</f>
        <v>38</v>
      </c>
      <c r="H115" s="24">
        <f>SUM(бланки!BT114:BY114)</f>
        <v>3</v>
      </c>
      <c r="I115" s="24">
        <f>анкеты!D113</f>
        <v>46</v>
      </c>
      <c r="J115" s="24">
        <f>анкеты!C113</f>
        <v>46</v>
      </c>
      <c r="K115" s="24">
        <f>анкеты!F113</f>
        <v>42</v>
      </c>
      <c r="L115" s="24">
        <f>анкеты!E113</f>
        <v>45</v>
      </c>
      <c r="M115" s="22">
        <f t="shared" si="27"/>
        <v>100</v>
      </c>
      <c r="N115" s="22">
        <f t="shared" si="28"/>
        <v>90</v>
      </c>
      <c r="O115" s="22">
        <f t="shared" si="29"/>
        <v>97</v>
      </c>
      <c r="P115" s="23">
        <f t="shared" si="30"/>
        <v>96</v>
      </c>
      <c r="Q115" s="24">
        <f>SUM(бланки!BZ114:CF114)</f>
        <v>7</v>
      </c>
      <c r="R115" s="24"/>
      <c r="S115" s="24"/>
      <c r="T115" s="24">
        <f>анкеты!G113</f>
        <v>50</v>
      </c>
      <c r="U115" s="24">
        <f t="shared" si="31"/>
        <v>57</v>
      </c>
      <c r="V115" s="22">
        <f t="shared" si="32"/>
        <v>100</v>
      </c>
      <c r="W115" s="22">
        <f t="shared" si="33"/>
        <v>94</v>
      </c>
      <c r="X115" s="22">
        <f t="shared" si="34"/>
        <v>88</v>
      </c>
      <c r="Y115" s="23">
        <f t="shared" si="35"/>
        <v>94</v>
      </c>
      <c r="Z115" s="24">
        <f>SUM(бланки!CE114:CI114)</f>
        <v>3</v>
      </c>
      <c r="AA115" s="24">
        <f>SUM(бланки!CJ114:CO114)</f>
        <v>0</v>
      </c>
      <c r="AB115" s="24">
        <f>анкеты!I113</f>
        <v>2</v>
      </c>
      <c r="AC115" s="24">
        <f>анкеты!H113</f>
        <v>4</v>
      </c>
      <c r="AD115" s="22">
        <f t="shared" si="36"/>
        <v>60</v>
      </c>
      <c r="AE115" s="22">
        <f t="shared" si="37"/>
        <v>0</v>
      </c>
      <c r="AF115" s="12">
        <f t="shared" si="38"/>
        <v>50</v>
      </c>
      <c r="AG115" s="23">
        <f t="shared" si="39"/>
        <v>33</v>
      </c>
      <c r="AH115" s="24">
        <f>анкеты!J113</f>
        <v>54</v>
      </c>
      <c r="AI115" s="24">
        <f t="shared" si="40"/>
        <v>57</v>
      </c>
      <c r="AJ115" s="24">
        <f>анкеты!K113</f>
        <v>55</v>
      </c>
      <c r="AK115" s="24">
        <f t="shared" si="41"/>
        <v>57</v>
      </c>
      <c r="AL115" s="24">
        <f>анкеты!M113</f>
        <v>43</v>
      </c>
      <c r="AM115" s="24">
        <f>анкеты!L113</f>
        <v>43</v>
      </c>
      <c r="AN115" s="22">
        <f t="shared" si="42"/>
        <v>95</v>
      </c>
      <c r="AO115" s="22">
        <f t="shared" si="43"/>
        <v>96</v>
      </c>
      <c r="AP115" s="22">
        <f t="shared" si="44"/>
        <v>100</v>
      </c>
      <c r="AQ115" s="23">
        <f t="shared" si="45"/>
        <v>96</v>
      </c>
      <c r="AR115" s="24">
        <f>анкеты!N113</f>
        <v>54</v>
      </c>
      <c r="AS115" s="24">
        <f t="shared" si="46"/>
        <v>57</v>
      </c>
      <c r="AT115" s="24">
        <f>анкеты!O113</f>
        <v>54</v>
      </c>
      <c r="AU115" s="24">
        <f t="shared" si="47"/>
        <v>57</v>
      </c>
      <c r="AV115" s="24">
        <f>анкеты!P113</f>
        <v>55</v>
      </c>
      <c r="AW115" s="24">
        <f t="shared" si="48"/>
        <v>57</v>
      </c>
      <c r="AX115" s="22">
        <f t="shared" si="49"/>
        <v>95</v>
      </c>
      <c r="AY115" s="22">
        <f t="shared" si="50"/>
        <v>95</v>
      </c>
      <c r="AZ115" s="22">
        <f t="shared" si="51"/>
        <v>96</v>
      </c>
      <c r="BA115" s="23">
        <f t="shared" si="52"/>
        <v>95</v>
      </c>
      <c r="BB115" s="24">
        <f t="shared" si="53"/>
        <v>82.8</v>
      </c>
    </row>
    <row r="116" spans="1:54" x14ac:dyDescent="0.25">
      <c r="A116" s="24">
        <f>бланки!E115</f>
        <v>113</v>
      </c>
      <c r="B116" s="24" t="str">
        <f>CONCATENATE(бланки!D115," (",бланки!C115,")")</f>
        <v>МБУ ДО «Дом Детского Творчества» (город Избербаш)</v>
      </c>
      <c r="C116" s="24">
        <f>анкеты!B114</f>
        <v>595</v>
      </c>
      <c r="D116" s="24">
        <f>COUNTIF(бланки!G115:U115,1)</f>
        <v>8</v>
      </c>
      <c r="E116" s="24">
        <f>COUNTIF(бланки!G115:U115,1)+COUNTIF(бланки!G115:U115,0)</f>
        <v>9</v>
      </c>
      <c r="F116" s="24">
        <f>COUNTIF(бланки!V115:BS115,1)</f>
        <v>33</v>
      </c>
      <c r="G116" s="24">
        <f>COUNTIF(бланки!V115:BS115,1)+COUNTIF(бланки!V115:BS115,0)</f>
        <v>36</v>
      </c>
      <c r="H116" s="24">
        <f>SUM(бланки!BT115:BY115)</f>
        <v>5</v>
      </c>
      <c r="I116" s="24">
        <f>анкеты!D114</f>
        <v>485</v>
      </c>
      <c r="J116" s="24">
        <f>анкеты!C114</f>
        <v>510</v>
      </c>
      <c r="K116" s="24">
        <f>анкеты!F114</f>
        <v>470</v>
      </c>
      <c r="L116" s="24">
        <f>анкеты!E114</f>
        <v>485</v>
      </c>
      <c r="M116" s="22">
        <f t="shared" si="27"/>
        <v>90</v>
      </c>
      <c r="N116" s="22">
        <f t="shared" si="28"/>
        <v>100</v>
      </c>
      <c r="O116" s="22">
        <f t="shared" si="29"/>
        <v>96</v>
      </c>
      <c r="P116" s="23">
        <f t="shared" si="30"/>
        <v>95</v>
      </c>
      <c r="Q116" s="24">
        <f>SUM(бланки!BZ115:CF115)</f>
        <v>4</v>
      </c>
      <c r="R116" s="24"/>
      <c r="S116" s="24"/>
      <c r="T116" s="24">
        <f>анкеты!G114</f>
        <v>470</v>
      </c>
      <c r="U116" s="24">
        <f t="shared" si="31"/>
        <v>595</v>
      </c>
      <c r="V116" s="22">
        <f t="shared" si="32"/>
        <v>80</v>
      </c>
      <c r="W116" s="22">
        <f t="shared" si="33"/>
        <v>79</v>
      </c>
      <c r="X116" s="22">
        <f t="shared" si="34"/>
        <v>79</v>
      </c>
      <c r="Y116" s="23">
        <f t="shared" si="35"/>
        <v>79</v>
      </c>
      <c r="Z116" s="24">
        <f>SUM(бланки!CE115:CI115)</f>
        <v>3</v>
      </c>
      <c r="AA116" s="24">
        <f>SUM(бланки!CJ115:CO115)</f>
        <v>4</v>
      </c>
      <c r="AB116" s="24">
        <f>анкеты!I114</f>
        <v>40</v>
      </c>
      <c r="AC116" s="24">
        <f>анкеты!H114</f>
        <v>45</v>
      </c>
      <c r="AD116" s="22">
        <f t="shared" si="36"/>
        <v>60</v>
      </c>
      <c r="AE116" s="22">
        <f t="shared" si="37"/>
        <v>80</v>
      </c>
      <c r="AF116" s="12">
        <f t="shared" si="38"/>
        <v>88.888888888888886</v>
      </c>
      <c r="AG116" s="23">
        <f t="shared" si="39"/>
        <v>77</v>
      </c>
      <c r="AH116" s="24">
        <f>анкеты!J114</f>
        <v>565</v>
      </c>
      <c r="AI116" s="24">
        <f t="shared" si="40"/>
        <v>595</v>
      </c>
      <c r="AJ116" s="24">
        <f>анкеты!K114</f>
        <v>570</v>
      </c>
      <c r="AK116" s="24">
        <f t="shared" si="41"/>
        <v>595</v>
      </c>
      <c r="AL116" s="24">
        <f>анкеты!M114</f>
        <v>450</v>
      </c>
      <c r="AM116" s="24">
        <f>анкеты!L114</f>
        <v>465</v>
      </c>
      <c r="AN116" s="22">
        <f t="shared" si="42"/>
        <v>95</v>
      </c>
      <c r="AO116" s="22">
        <f t="shared" si="43"/>
        <v>96</v>
      </c>
      <c r="AP116" s="22">
        <f t="shared" si="44"/>
        <v>97</v>
      </c>
      <c r="AQ116" s="23">
        <f t="shared" si="45"/>
        <v>96</v>
      </c>
      <c r="AR116" s="24">
        <f>анкеты!N114</f>
        <v>550</v>
      </c>
      <c r="AS116" s="24">
        <f t="shared" si="46"/>
        <v>595</v>
      </c>
      <c r="AT116" s="24">
        <f>анкеты!O114</f>
        <v>565</v>
      </c>
      <c r="AU116" s="24">
        <f t="shared" si="47"/>
        <v>595</v>
      </c>
      <c r="AV116" s="24">
        <f>анкеты!P114</f>
        <v>570</v>
      </c>
      <c r="AW116" s="24">
        <f t="shared" si="48"/>
        <v>595</v>
      </c>
      <c r="AX116" s="22">
        <f t="shared" si="49"/>
        <v>92</v>
      </c>
      <c r="AY116" s="22">
        <f t="shared" si="50"/>
        <v>95</v>
      </c>
      <c r="AZ116" s="22">
        <f t="shared" si="51"/>
        <v>96</v>
      </c>
      <c r="BA116" s="23">
        <f t="shared" si="52"/>
        <v>94</v>
      </c>
      <c r="BB116" s="24">
        <f t="shared" si="53"/>
        <v>88.2</v>
      </c>
    </row>
    <row r="117" spans="1:54" x14ac:dyDescent="0.25">
      <c r="A117" s="24">
        <f>бланки!E116</f>
        <v>114</v>
      </c>
      <c r="B117" s="24" t="str">
        <f>CONCATENATE(бланки!D116," (",бланки!C116,")")</f>
        <v>МБОУ «Каспийская Гимназия № 11» (город Каспийск)</v>
      </c>
      <c r="C117" s="24">
        <f>анкеты!B115</f>
        <v>600</v>
      </c>
      <c r="D117" s="24">
        <f>COUNTIF(бланки!G116:U116,1)</f>
        <v>12</v>
      </c>
      <c r="E117" s="24">
        <f>COUNTIF(бланки!G116:U116,1)+COUNTIF(бланки!G116:U116,0)</f>
        <v>12</v>
      </c>
      <c r="F117" s="24">
        <f>COUNTIF(бланки!V116:BS116,1)</f>
        <v>40</v>
      </c>
      <c r="G117" s="24">
        <f>COUNTIF(бланки!V116:BS116,1)+COUNTIF(бланки!V116:BS116,0)</f>
        <v>42</v>
      </c>
      <c r="H117" s="24">
        <f>SUM(бланки!BT116:BY116)</f>
        <v>4</v>
      </c>
      <c r="I117" s="24">
        <f>анкеты!D115</f>
        <v>400</v>
      </c>
      <c r="J117" s="24">
        <f>анкеты!C115</f>
        <v>400</v>
      </c>
      <c r="K117" s="24">
        <f>анкеты!F115</f>
        <v>301</v>
      </c>
      <c r="L117" s="24">
        <f>анкеты!E115</f>
        <v>301</v>
      </c>
      <c r="M117" s="22">
        <f t="shared" si="27"/>
        <v>98</v>
      </c>
      <c r="N117" s="22">
        <f t="shared" si="28"/>
        <v>100</v>
      </c>
      <c r="O117" s="22">
        <f t="shared" si="29"/>
        <v>100</v>
      </c>
      <c r="P117" s="23">
        <f t="shared" si="30"/>
        <v>99</v>
      </c>
      <c r="Q117" s="24">
        <f>SUM(бланки!BZ116:CF116)</f>
        <v>5</v>
      </c>
      <c r="R117" s="24"/>
      <c r="S117" s="24"/>
      <c r="T117" s="24">
        <f>анкеты!G115</f>
        <v>578</v>
      </c>
      <c r="U117" s="24">
        <f t="shared" si="31"/>
        <v>600</v>
      </c>
      <c r="V117" s="22">
        <f t="shared" si="32"/>
        <v>100</v>
      </c>
      <c r="W117" s="22">
        <f t="shared" si="33"/>
        <v>98</v>
      </c>
      <c r="X117" s="22">
        <f t="shared" si="34"/>
        <v>96</v>
      </c>
      <c r="Y117" s="23">
        <f t="shared" si="35"/>
        <v>98</v>
      </c>
      <c r="Z117" s="24">
        <f>SUM(бланки!CE116:CI116)</f>
        <v>2</v>
      </c>
      <c r="AA117" s="24">
        <f>SUM(бланки!CJ116:CO116)</f>
        <v>5</v>
      </c>
      <c r="AB117" s="24">
        <f>анкеты!I115</f>
        <v>56</v>
      </c>
      <c r="AC117" s="24">
        <f>анкеты!H115</f>
        <v>56</v>
      </c>
      <c r="AD117" s="22">
        <f t="shared" si="36"/>
        <v>40</v>
      </c>
      <c r="AE117" s="22">
        <f t="shared" si="37"/>
        <v>100</v>
      </c>
      <c r="AF117" s="12">
        <f t="shared" si="38"/>
        <v>100</v>
      </c>
      <c r="AG117" s="23">
        <f t="shared" si="39"/>
        <v>82</v>
      </c>
      <c r="AH117" s="24">
        <f>анкеты!J115</f>
        <v>597</v>
      </c>
      <c r="AI117" s="24">
        <f t="shared" si="40"/>
        <v>600</v>
      </c>
      <c r="AJ117" s="24">
        <f>анкеты!K115</f>
        <v>590</v>
      </c>
      <c r="AK117" s="24">
        <f t="shared" si="41"/>
        <v>600</v>
      </c>
      <c r="AL117" s="24">
        <f>анкеты!M115</f>
        <v>385</v>
      </c>
      <c r="AM117" s="24">
        <f>анкеты!L115</f>
        <v>385</v>
      </c>
      <c r="AN117" s="22">
        <f t="shared" si="42"/>
        <v>100</v>
      </c>
      <c r="AO117" s="22">
        <f t="shared" si="43"/>
        <v>98</v>
      </c>
      <c r="AP117" s="22">
        <f t="shared" si="44"/>
        <v>100</v>
      </c>
      <c r="AQ117" s="23">
        <f t="shared" si="45"/>
        <v>99</v>
      </c>
      <c r="AR117" s="24">
        <f>анкеты!N115</f>
        <v>587</v>
      </c>
      <c r="AS117" s="24">
        <f t="shared" si="46"/>
        <v>600</v>
      </c>
      <c r="AT117" s="24">
        <f>анкеты!O115</f>
        <v>590</v>
      </c>
      <c r="AU117" s="24">
        <f t="shared" si="47"/>
        <v>600</v>
      </c>
      <c r="AV117" s="24">
        <f>анкеты!P115</f>
        <v>592</v>
      </c>
      <c r="AW117" s="24">
        <f t="shared" si="48"/>
        <v>600</v>
      </c>
      <c r="AX117" s="22">
        <f t="shared" si="49"/>
        <v>98</v>
      </c>
      <c r="AY117" s="22">
        <f t="shared" si="50"/>
        <v>98</v>
      </c>
      <c r="AZ117" s="22">
        <f t="shared" si="51"/>
        <v>99</v>
      </c>
      <c r="BA117" s="23">
        <f t="shared" si="52"/>
        <v>98</v>
      </c>
      <c r="BB117" s="24">
        <f t="shared" si="53"/>
        <v>95.2</v>
      </c>
    </row>
    <row r="118" spans="1:54" x14ac:dyDescent="0.25">
      <c r="A118" s="24">
        <f>бланки!E117</f>
        <v>115</v>
      </c>
      <c r="B118" s="24" t="str">
        <f>CONCATENATE(бланки!D117," (",бланки!C117,")")</f>
        <v>МБОУ СОШ №12» (город Каспийск)</v>
      </c>
      <c r="C118" s="24">
        <f>анкеты!B116</f>
        <v>594</v>
      </c>
      <c r="D118" s="24">
        <f>COUNTIF(бланки!G117:U117,1)</f>
        <v>11</v>
      </c>
      <c r="E118" s="24">
        <f>COUNTIF(бланки!G117:U117,1)+COUNTIF(бланки!G117:U117,0)</f>
        <v>13</v>
      </c>
      <c r="F118" s="24">
        <f>COUNTIF(бланки!V117:BS117,1)</f>
        <v>26</v>
      </c>
      <c r="G118" s="24">
        <f>COUNTIF(бланки!V117:BS117,1)+COUNTIF(бланки!V117:BS117,0)</f>
        <v>38</v>
      </c>
      <c r="H118" s="24">
        <f>SUM(бланки!BT117:BY117)</f>
        <v>5</v>
      </c>
      <c r="I118" s="24">
        <f>анкеты!D116</f>
        <v>513</v>
      </c>
      <c r="J118" s="24">
        <f>анкеты!C116</f>
        <v>525</v>
      </c>
      <c r="K118" s="24">
        <f>анкеты!F116</f>
        <v>480</v>
      </c>
      <c r="L118" s="24">
        <f>анкеты!E116</f>
        <v>486</v>
      </c>
      <c r="M118" s="22">
        <f t="shared" si="27"/>
        <v>77</v>
      </c>
      <c r="N118" s="22">
        <f t="shared" si="28"/>
        <v>100</v>
      </c>
      <c r="O118" s="22">
        <f t="shared" si="29"/>
        <v>98</v>
      </c>
      <c r="P118" s="23">
        <f t="shared" si="30"/>
        <v>92</v>
      </c>
      <c r="Q118" s="24">
        <f>SUM(бланки!BZ117:CF117)</f>
        <v>5</v>
      </c>
      <c r="R118" s="24"/>
      <c r="S118" s="24"/>
      <c r="T118" s="24">
        <f>анкеты!G116</f>
        <v>594</v>
      </c>
      <c r="U118" s="24">
        <f t="shared" si="31"/>
        <v>594</v>
      </c>
      <c r="V118" s="22">
        <f t="shared" si="32"/>
        <v>100</v>
      </c>
      <c r="W118" s="22">
        <f t="shared" si="33"/>
        <v>100</v>
      </c>
      <c r="X118" s="22">
        <f t="shared" si="34"/>
        <v>100</v>
      </c>
      <c r="Y118" s="23">
        <f t="shared" si="35"/>
        <v>100</v>
      </c>
      <c r="Z118" s="24">
        <f>SUM(бланки!CE117:CI117)</f>
        <v>2</v>
      </c>
      <c r="AA118" s="24">
        <f>SUM(бланки!CJ117:CO117)</f>
        <v>2</v>
      </c>
      <c r="AB118" s="24">
        <f>анкеты!I116</f>
        <v>18</v>
      </c>
      <c r="AC118" s="24">
        <f>анкеты!H116</f>
        <v>18</v>
      </c>
      <c r="AD118" s="22">
        <f t="shared" si="36"/>
        <v>40</v>
      </c>
      <c r="AE118" s="22">
        <f t="shared" si="37"/>
        <v>40</v>
      </c>
      <c r="AF118" s="12">
        <f t="shared" si="38"/>
        <v>100</v>
      </c>
      <c r="AG118" s="23">
        <f t="shared" si="39"/>
        <v>58</v>
      </c>
      <c r="AH118" s="24">
        <f>анкеты!J116</f>
        <v>585</v>
      </c>
      <c r="AI118" s="24">
        <f t="shared" si="40"/>
        <v>594</v>
      </c>
      <c r="AJ118" s="24">
        <f>анкеты!K116</f>
        <v>588</v>
      </c>
      <c r="AK118" s="24">
        <f t="shared" si="41"/>
        <v>594</v>
      </c>
      <c r="AL118" s="24">
        <f>анкеты!M116</f>
        <v>510</v>
      </c>
      <c r="AM118" s="24">
        <f>анкеты!L116</f>
        <v>510</v>
      </c>
      <c r="AN118" s="22">
        <f t="shared" si="42"/>
        <v>98</v>
      </c>
      <c r="AO118" s="22">
        <f t="shared" si="43"/>
        <v>99</v>
      </c>
      <c r="AP118" s="22">
        <f t="shared" si="44"/>
        <v>100</v>
      </c>
      <c r="AQ118" s="23">
        <f t="shared" si="45"/>
        <v>99</v>
      </c>
      <c r="AR118" s="24">
        <f>анкеты!N116</f>
        <v>585</v>
      </c>
      <c r="AS118" s="24">
        <f t="shared" si="46"/>
        <v>594</v>
      </c>
      <c r="AT118" s="24">
        <f>анкеты!O116</f>
        <v>591</v>
      </c>
      <c r="AU118" s="24">
        <f t="shared" si="47"/>
        <v>594</v>
      </c>
      <c r="AV118" s="24">
        <f>анкеты!P116</f>
        <v>589</v>
      </c>
      <c r="AW118" s="24">
        <f t="shared" si="48"/>
        <v>594</v>
      </c>
      <c r="AX118" s="22">
        <f t="shared" si="49"/>
        <v>98</v>
      </c>
      <c r="AY118" s="22">
        <f t="shared" si="50"/>
        <v>99</v>
      </c>
      <c r="AZ118" s="22">
        <f t="shared" si="51"/>
        <v>99</v>
      </c>
      <c r="BA118" s="23">
        <f t="shared" si="52"/>
        <v>99</v>
      </c>
      <c r="BB118" s="24">
        <f t="shared" si="53"/>
        <v>89.6</v>
      </c>
    </row>
    <row r="119" spans="1:54" x14ac:dyDescent="0.25">
      <c r="A119" s="24">
        <f>бланки!E118</f>
        <v>116</v>
      </c>
      <c r="B119" s="24" t="str">
        <f>CONCATENATE(бланки!D118," (",бланки!C118,")")</f>
        <v>МБОУ РД «СОШ № 13» (город Каспийск)</v>
      </c>
      <c r="C119" s="24">
        <f>анкеты!B117</f>
        <v>585</v>
      </c>
      <c r="D119" s="24">
        <f>COUNTIF(бланки!G118:U118,1)</f>
        <v>9</v>
      </c>
      <c r="E119" s="24">
        <f>COUNTIF(бланки!G118:U118,1)+COUNTIF(бланки!G118:U118,0)</f>
        <v>13</v>
      </c>
      <c r="F119" s="24">
        <f>COUNTIF(бланки!V118:BS118,1)</f>
        <v>32</v>
      </c>
      <c r="G119" s="24">
        <f>COUNTIF(бланки!V118:BS118,1)+COUNTIF(бланки!V118:BS118,0)</f>
        <v>44</v>
      </c>
      <c r="H119" s="24">
        <f>SUM(бланки!BT118:BY118)</f>
        <v>6</v>
      </c>
      <c r="I119" s="24">
        <f>анкеты!D117</f>
        <v>530</v>
      </c>
      <c r="J119" s="24">
        <f>анкеты!C117</f>
        <v>538</v>
      </c>
      <c r="K119" s="24">
        <f>анкеты!F117</f>
        <v>505</v>
      </c>
      <c r="L119" s="24">
        <f>анкеты!E117</f>
        <v>510</v>
      </c>
      <c r="M119" s="22">
        <f t="shared" si="27"/>
        <v>71</v>
      </c>
      <c r="N119" s="22">
        <f t="shared" si="28"/>
        <v>100</v>
      </c>
      <c r="O119" s="22">
        <f t="shared" si="29"/>
        <v>99</v>
      </c>
      <c r="P119" s="23">
        <f t="shared" si="30"/>
        <v>91</v>
      </c>
      <c r="Q119" s="24">
        <f>SUM(бланки!BZ118:CF118)</f>
        <v>7</v>
      </c>
      <c r="R119" s="24"/>
      <c r="S119" s="24"/>
      <c r="T119" s="24">
        <f>анкеты!G117</f>
        <v>565</v>
      </c>
      <c r="U119" s="24">
        <f t="shared" si="31"/>
        <v>585</v>
      </c>
      <c r="V119" s="22">
        <f t="shared" si="32"/>
        <v>100</v>
      </c>
      <c r="W119" s="22">
        <f t="shared" si="33"/>
        <v>98</v>
      </c>
      <c r="X119" s="22">
        <f t="shared" si="34"/>
        <v>97</v>
      </c>
      <c r="Y119" s="23">
        <f t="shared" si="35"/>
        <v>98</v>
      </c>
      <c r="Z119" s="24">
        <f>SUM(бланки!CE118:CI118)</f>
        <v>5</v>
      </c>
      <c r="AA119" s="24">
        <f>SUM(бланки!CJ118:CO118)</f>
        <v>6</v>
      </c>
      <c r="AB119" s="24">
        <f>анкеты!I117</f>
        <v>90</v>
      </c>
      <c r="AC119" s="24">
        <f>анкеты!H117</f>
        <v>105</v>
      </c>
      <c r="AD119" s="22">
        <f t="shared" si="36"/>
        <v>100</v>
      </c>
      <c r="AE119" s="22">
        <f t="shared" si="37"/>
        <v>100</v>
      </c>
      <c r="AF119" s="12">
        <f t="shared" si="38"/>
        <v>85.714285714285708</v>
      </c>
      <c r="AG119" s="23">
        <f t="shared" si="39"/>
        <v>96</v>
      </c>
      <c r="AH119" s="24">
        <f>анкеты!J117</f>
        <v>565</v>
      </c>
      <c r="AI119" s="24">
        <f t="shared" si="40"/>
        <v>585</v>
      </c>
      <c r="AJ119" s="24">
        <f>анкеты!K117</f>
        <v>580</v>
      </c>
      <c r="AK119" s="24">
        <f t="shared" si="41"/>
        <v>585</v>
      </c>
      <c r="AL119" s="24">
        <f>анкеты!M117</f>
        <v>495</v>
      </c>
      <c r="AM119" s="24">
        <f>анкеты!L117</f>
        <v>503</v>
      </c>
      <c r="AN119" s="22">
        <f t="shared" si="42"/>
        <v>97</v>
      </c>
      <c r="AO119" s="22">
        <f t="shared" si="43"/>
        <v>99</v>
      </c>
      <c r="AP119" s="22">
        <f t="shared" si="44"/>
        <v>98</v>
      </c>
      <c r="AQ119" s="23">
        <f t="shared" si="45"/>
        <v>98</v>
      </c>
      <c r="AR119" s="24">
        <f>анкеты!N117</f>
        <v>570</v>
      </c>
      <c r="AS119" s="24">
        <f t="shared" si="46"/>
        <v>585</v>
      </c>
      <c r="AT119" s="24">
        <f>анкеты!O117</f>
        <v>573</v>
      </c>
      <c r="AU119" s="24">
        <f t="shared" si="47"/>
        <v>585</v>
      </c>
      <c r="AV119" s="24">
        <f>анкеты!P117</f>
        <v>570</v>
      </c>
      <c r="AW119" s="24">
        <f t="shared" si="48"/>
        <v>585</v>
      </c>
      <c r="AX119" s="22">
        <f t="shared" si="49"/>
        <v>97</v>
      </c>
      <c r="AY119" s="22">
        <f t="shared" si="50"/>
        <v>98</v>
      </c>
      <c r="AZ119" s="22">
        <f t="shared" si="51"/>
        <v>97</v>
      </c>
      <c r="BA119" s="23">
        <f t="shared" si="52"/>
        <v>97</v>
      </c>
      <c r="BB119" s="24">
        <f t="shared" si="53"/>
        <v>96</v>
      </c>
    </row>
    <row r="120" spans="1:54" x14ac:dyDescent="0.25">
      <c r="A120" s="24">
        <f>бланки!E119</f>
        <v>117</v>
      </c>
      <c r="B120" s="24" t="str">
        <f>CONCATENATE(бланки!D119," (",бланки!C119,")")</f>
        <v>МБО ДО «Дом Детского Творчества» (город Каспийск)</v>
      </c>
      <c r="C120" s="24">
        <f>анкеты!B118</f>
        <v>290</v>
      </c>
      <c r="D120" s="24">
        <f>COUNTIF(бланки!G119:U119,1)</f>
        <v>8</v>
      </c>
      <c r="E120" s="24">
        <f>COUNTIF(бланки!G119:U119,1)+COUNTIF(бланки!G119:U119,0)</f>
        <v>9</v>
      </c>
      <c r="F120" s="24">
        <f>COUNTIF(бланки!V119:BS119,1)</f>
        <v>31</v>
      </c>
      <c r="G120" s="24">
        <f>COUNTIF(бланки!V119:BS119,1)+COUNTIF(бланки!V119:BS119,0)</f>
        <v>35</v>
      </c>
      <c r="H120" s="24">
        <f>SUM(бланки!BT119:BY119)</f>
        <v>5</v>
      </c>
      <c r="I120" s="24">
        <f>анкеты!D118</f>
        <v>92</v>
      </c>
      <c r="J120" s="24">
        <f>анкеты!C118</f>
        <v>110</v>
      </c>
      <c r="K120" s="24">
        <f>анкеты!F118</f>
        <v>49</v>
      </c>
      <c r="L120" s="24">
        <f>анкеты!E118</f>
        <v>58</v>
      </c>
      <c r="M120" s="22">
        <f t="shared" si="27"/>
        <v>89</v>
      </c>
      <c r="N120" s="22">
        <f t="shared" si="28"/>
        <v>100</v>
      </c>
      <c r="O120" s="22">
        <f t="shared" si="29"/>
        <v>84</v>
      </c>
      <c r="P120" s="23">
        <f t="shared" si="30"/>
        <v>90</v>
      </c>
      <c r="Q120" s="24">
        <f>SUM(бланки!BZ119:CF119)</f>
        <v>5</v>
      </c>
      <c r="R120" s="24"/>
      <c r="S120" s="24"/>
      <c r="T120" s="24">
        <f>анкеты!G118</f>
        <v>147</v>
      </c>
      <c r="U120" s="24">
        <f t="shared" si="31"/>
        <v>290</v>
      </c>
      <c r="V120" s="22">
        <f t="shared" si="32"/>
        <v>100</v>
      </c>
      <c r="W120" s="22">
        <f t="shared" si="33"/>
        <v>75</v>
      </c>
      <c r="X120" s="22">
        <f t="shared" si="34"/>
        <v>51</v>
      </c>
      <c r="Y120" s="23">
        <f t="shared" si="35"/>
        <v>75</v>
      </c>
      <c r="Z120" s="24">
        <f>SUM(бланки!CE119:CI119)</f>
        <v>0</v>
      </c>
      <c r="AA120" s="24">
        <f>SUM(бланки!CJ119:CO119)</f>
        <v>0</v>
      </c>
      <c r="AB120" s="24">
        <f>анкеты!I118</f>
        <v>25</v>
      </c>
      <c r="AC120" s="24">
        <f>анкеты!H118</f>
        <v>43</v>
      </c>
      <c r="AD120" s="22">
        <f t="shared" si="36"/>
        <v>0</v>
      </c>
      <c r="AE120" s="22">
        <f t="shared" si="37"/>
        <v>0</v>
      </c>
      <c r="AF120" s="12">
        <f t="shared" si="38"/>
        <v>58.139534883720927</v>
      </c>
      <c r="AG120" s="23">
        <f t="shared" si="39"/>
        <v>17</v>
      </c>
      <c r="AH120" s="24">
        <f>анкеты!J118</f>
        <v>226</v>
      </c>
      <c r="AI120" s="24">
        <f t="shared" si="40"/>
        <v>290</v>
      </c>
      <c r="AJ120" s="24">
        <f>анкеты!K118</f>
        <v>260</v>
      </c>
      <c r="AK120" s="24">
        <f t="shared" si="41"/>
        <v>290</v>
      </c>
      <c r="AL120" s="24">
        <f>анкеты!M118</f>
        <v>101</v>
      </c>
      <c r="AM120" s="24">
        <f>анкеты!L118</f>
        <v>153</v>
      </c>
      <c r="AN120" s="22">
        <f t="shared" si="42"/>
        <v>78</v>
      </c>
      <c r="AO120" s="22">
        <f t="shared" si="43"/>
        <v>90</v>
      </c>
      <c r="AP120" s="22">
        <f t="shared" si="44"/>
        <v>66</v>
      </c>
      <c r="AQ120" s="23">
        <f t="shared" si="45"/>
        <v>80</v>
      </c>
      <c r="AR120" s="24">
        <f>анкеты!N118</f>
        <v>170</v>
      </c>
      <c r="AS120" s="24">
        <f t="shared" si="46"/>
        <v>290</v>
      </c>
      <c r="AT120" s="24">
        <f>анкеты!O118</f>
        <v>226</v>
      </c>
      <c r="AU120" s="24">
        <f t="shared" si="47"/>
        <v>290</v>
      </c>
      <c r="AV120" s="24">
        <f>анкеты!P118</f>
        <v>208</v>
      </c>
      <c r="AW120" s="24">
        <f t="shared" si="48"/>
        <v>290</v>
      </c>
      <c r="AX120" s="22">
        <f t="shared" si="49"/>
        <v>59</v>
      </c>
      <c r="AY120" s="22">
        <f t="shared" si="50"/>
        <v>78</v>
      </c>
      <c r="AZ120" s="22">
        <f t="shared" si="51"/>
        <v>72</v>
      </c>
      <c r="BA120" s="23">
        <f t="shared" si="52"/>
        <v>69</v>
      </c>
      <c r="BB120" s="24">
        <f t="shared" si="53"/>
        <v>66.2</v>
      </c>
    </row>
    <row r="121" spans="1:54" x14ac:dyDescent="0.25">
      <c r="A121" s="24">
        <f>бланки!E120</f>
        <v>118</v>
      </c>
      <c r="B121" s="24" t="str">
        <f>CONCATENATE(бланки!D120," (",бланки!C120,")")</f>
        <v>МБО ДО «ЦДТТ» (город Каспийск)</v>
      </c>
      <c r="C121" s="24">
        <f>анкеты!B119</f>
        <v>415</v>
      </c>
      <c r="D121" s="24">
        <f>COUNTIF(бланки!G120:U120,1)</f>
        <v>10</v>
      </c>
      <c r="E121" s="24">
        <f>COUNTIF(бланки!G120:U120,1)+COUNTIF(бланки!G120:U120,0)</f>
        <v>11</v>
      </c>
      <c r="F121" s="24">
        <f>COUNTIF(бланки!V120:BS120,1)</f>
        <v>38</v>
      </c>
      <c r="G121" s="24">
        <f>COUNTIF(бланки!V120:BS120,1)+COUNTIF(бланки!V120:BS120,0)</f>
        <v>38</v>
      </c>
      <c r="H121" s="24">
        <f>SUM(бланки!BT120:BY120)</f>
        <v>6</v>
      </c>
      <c r="I121" s="24">
        <f>анкеты!D119</f>
        <v>333</v>
      </c>
      <c r="J121" s="24">
        <f>анкеты!C119</f>
        <v>340</v>
      </c>
      <c r="K121" s="24">
        <f>анкеты!F119</f>
        <v>333</v>
      </c>
      <c r="L121" s="24">
        <f>анкеты!E119</f>
        <v>348</v>
      </c>
      <c r="M121" s="22">
        <f t="shared" si="27"/>
        <v>95</v>
      </c>
      <c r="N121" s="22">
        <f t="shared" si="28"/>
        <v>100</v>
      </c>
      <c r="O121" s="22">
        <f t="shared" si="29"/>
        <v>97</v>
      </c>
      <c r="P121" s="23">
        <f t="shared" si="30"/>
        <v>97</v>
      </c>
      <c r="Q121" s="24">
        <f>SUM(бланки!BZ120:CF120)</f>
        <v>5</v>
      </c>
      <c r="R121" s="24"/>
      <c r="S121" s="24"/>
      <c r="T121" s="24">
        <f>анкеты!G119</f>
        <v>378</v>
      </c>
      <c r="U121" s="24">
        <f t="shared" si="31"/>
        <v>415</v>
      </c>
      <c r="V121" s="22">
        <f t="shared" si="32"/>
        <v>100</v>
      </c>
      <c r="W121" s="22">
        <f t="shared" si="33"/>
        <v>95</v>
      </c>
      <c r="X121" s="22">
        <f t="shared" si="34"/>
        <v>91</v>
      </c>
      <c r="Y121" s="23">
        <f t="shared" si="35"/>
        <v>95</v>
      </c>
      <c r="Z121" s="24">
        <f>SUM(бланки!CE120:CI120)</f>
        <v>0</v>
      </c>
      <c r="AA121" s="24">
        <f>SUM(бланки!CJ120:CO120)</f>
        <v>2</v>
      </c>
      <c r="AB121" s="24">
        <f>анкеты!I119</f>
        <v>38</v>
      </c>
      <c r="AC121" s="24">
        <f>анкеты!H119</f>
        <v>48</v>
      </c>
      <c r="AD121" s="22">
        <f t="shared" si="36"/>
        <v>0</v>
      </c>
      <c r="AE121" s="22">
        <f t="shared" si="37"/>
        <v>40</v>
      </c>
      <c r="AF121" s="12">
        <f t="shared" si="38"/>
        <v>79.166666666666671</v>
      </c>
      <c r="AG121" s="23">
        <f t="shared" si="39"/>
        <v>40</v>
      </c>
      <c r="AH121" s="24">
        <f>анкеты!J119</f>
        <v>410</v>
      </c>
      <c r="AI121" s="24">
        <f t="shared" si="40"/>
        <v>415</v>
      </c>
      <c r="AJ121" s="24">
        <f>анкеты!K119</f>
        <v>408</v>
      </c>
      <c r="AK121" s="24">
        <f t="shared" si="41"/>
        <v>415</v>
      </c>
      <c r="AL121" s="24">
        <f>анкеты!M119</f>
        <v>328</v>
      </c>
      <c r="AM121" s="24">
        <f>анкеты!L119</f>
        <v>333</v>
      </c>
      <c r="AN121" s="22">
        <f t="shared" si="42"/>
        <v>99</v>
      </c>
      <c r="AO121" s="22">
        <f t="shared" si="43"/>
        <v>98</v>
      </c>
      <c r="AP121" s="22">
        <f t="shared" si="44"/>
        <v>98</v>
      </c>
      <c r="AQ121" s="23">
        <f t="shared" si="45"/>
        <v>98</v>
      </c>
      <c r="AR121" s="24">
        <f>анкеты!N119</f>
        <v>398</v>
      </c>
      <c r="AS121" s="24">
        <f t="shared" si="46"/>
        <v>415</v>
      </c>
      <c r="AT121" s="24">
        <f>анкеты!O119</f>
        <v>408</v>
      </c>
      <c r="AU121" s="24">
        <f t="shared" si="47"/>
        <v>415</v>
      </c>
      <c r="AV121" s="24">
        <f>анкеты!P119</f>
        <v>408</v>
      </c>
      <c r="AW121" s="24">
        <f t="shared" si="48"/>
        <v>415</v>
      </c>
      <c r="AX121" s="22">
        <f t="shared" si="49"/>
        <v>96</v>
      </c>
      <c r="AY121" s="22">
        <f t="shared" si="50"/>
        <v>98</v>
      </c>
      <c r="AZ121" s="22">
        <f t="shared" si="51"/>
        <v>98</v>
      </c>
      <c r="BA121" s="23">
        <f t="shared" si="52"/>
        <v>97</v>
      </c>
      <c r="BB121" s="24">
        <f t="shared" si="53"/>
        <v>85.4</v>
      </c>
    </row>
    <row r="122" spans="1:54" x14ac:dyDescent="0.25">
      <c r="A122" s="24">
        <f>бланки!E121</f>
        <v>119</v>
      </c>
      <c r="B122" s="24" t="str">
        <f>CONCATENATE(бланки!D121," (",бланки!C121,")")</f>
        <v>МБУ ДО «СДЮСШ им. В.С.Юмина» (город Каспийск)</v>
      </c>
      <c r="C122" s="24">
        <f>анкеты!B120</f>
        <v>310</v>
      </c>
      <c r="D122" s="24">
        <f>COUNTIF(бланки!G121:U121,1)</f>
        <v>8</v>
      </c>
      <c r="E122" s="24">
        <f>COUNTIF(бланки!G121:U121,1)+COUNTIF(бланки!G121:U121,0)</f>
        <v>9</v>
      </c>
      <c r="F122" s="24">
        <f>COUNTIF(бланки!V121:BS121,1)</f>
        <v>38</v>
      </c>
      <c r="G122" s="24">
        <f>COUNTIF(бланки!V121:BS121,1)+COUNTIF(бланки!V121:BS121,0)</f>
        <v>38</v>
      </c>
      <c r="H122" s="24">
        <f>SUM(бланки!BT121:BY121)</f>
        <v>5</v>
      </c>
      <c r="I122" s="24">
        <f>анкеты!D120</f>
        <v>173</v>
      </c>
      <c r="J122" s="24">
        <f>анкеты!C120</f>
        <v>183</v>
      </c>
      <c r="K122" s="24">
        <f>анкеты!F120</f>
        <v>87</v>
      </c>
      <c r="L122" s="24">
        <f>анкеты!E120</f>
        <v>99</v>
      </c>
      <c r="M122" s="22">
        <f t="shared" si="27"/>
        <v>94</v>
      </c>
      <c r="N122" s="22">
        <f t="shared" si="28"/>
        <v>100</v>
      </c>
      <c r="O122" s="22">
        <f t="shared" si="29"/>
        <v>91</v>
      </c>
      <c r="P122" s="23">
        <f t="shared" si="30"/>
        <v>95</v>
      </c>
      <c r="Q122" s="24">
        <f>SUM(бланки!BZ121:CF121)</f>
        <v>3</v>
      </c>
      <c r="R122" s="24"/>
      <c r="S122" s="24"/>
      <c r="T122" s="24">
        <f>анкеты!G120</f>
        <v>163</v>
      </c>
      <c r="U122" s="24">
        <f t="shared" si="31"/>
        <v>310</v>
      </c>
      <c r="V122" s="22">
        <f t="shared" si="32"/>
        <v>60</v>
      </c>
      <c r="W122" s="22">
        <f t="shared" si="33"/>
        <v>56</v>
      </c>
      <c r="X122" s="22">
        <f t="shared" si="34"/>
        <v>53</v>
      </c>
      <c r="Y122" s="23">
        <f t="shared" si="35"/>
        <v>56</v>
      </c>
      <c r="Z122" s="24">
        <f>SUM(бланки!CE121:CI121)</f>
        <v>0</v>
      </c>
      <c r="AA122" s="24">
        <f>SUM(бланки!CJ121:CO121)</f>
        <v>1</v>
      </c>
      <c r="AB122" s="24">
        <f>анкеты!I120</f>
        <v>21</v>
      </c>
      <c r="AC122" s="24">
        <f>анкеты!H120</f>
        <v>38</v>
      </c>
      <c r="AD122" s="22">
        <f t="shared" si="36"/>
        <v>0</v>
      </c>
      <c r="AE122" s="22">
        <f t="shared" si="37"/>
        <v>20</v>
      </c>
      <c r="AF122" s="12">
        <f t="shared" si="38"/>
        <v>55.263157894736842</v>
      </c>
      <c r="AG122" s="23">
        <f t="shared" si="39"/>
        <v>25</v>
      </c>
      <c r="AH122" s="24">
        <f>анкеты!J120</f>
        <v>270</v>
      </c>
      <c r="AI122" s="24">
        <f t="shared" si="40"/>
        <v>310</v>
      </c>
      <c r="AJ122" s="24">
        <f>анкеты!K120</f>
        <v>286</v>
      </c>
      <c r="AK122" s="24">
        <f t="shared" si="41"/>
        <v>310</v>
      </c>
      <c r="AL122" s="24">
        <f>анкеты!M120</f>
        <v>142</v>
      </c>
      <c r="AM122" s="24">
        <f>анкеты!L120</f>
        <v>176</v>
      </c>
      <c r="AN122" s="22">
        <f t="shared" si="42"/>
        <v>87</v>
      </c>
      <c r="AO122" s="22">
        <f t="shared" si="43"/>
        <v>92</v>
      </c>
      <c r="AP122" s="22">
        <f t="shared" si="44"/>
        <v>81</v>
      </c>
      <c r="AQ122" s="23">
        <f t="shared" si="45"/>
        <v>88</v>
      </c>
      <c r="AR122" s="24">
        <f>анкеты!N120</f>
        <v>249</v>
      </c>
      <c r="AS122" s="24">
        <f t="shared" si="46"/>
        <v>310</v>
      </c>
      <c r="AT122" s="24">
        <f>анкеты!O120</f>
        <v>270</v>
      </c>
      <c r="AU122" s="24">
        <f t="shared" si="47"/>
        <v>310</v>
      </c>
      <c r="AV122" s="24">
        <f>анкеты!P120</f>
        <v>254</v>
      </c>
      <c r="AW122" s="24">
        <f t="shared" si="48"/>
        <v>310</v>
      </c>
      <c r="AX122" s="22">
        <f t="shared" si="49"/>
        <v>80</v>
      </c>
      <c r="AY122" s="22">
        <f t="shared" si="50"/>
        <v>87</v>
      </c>
      <c r="AZ122" s="22">
        <f t="shared" si="51"/>
        <v>82</v>
      </c>
      <c r="BA122" s="23">
        <f t="shared" si="52"/>
        <v>83</v>
      </c>
      <c r="BB122" s="24">
        <f t="shared" si="53"/>
        <v>69.400000000000006</v>
      </c>
    </row>
    <row r="123" spans="1:54" x14ac:dyDescent="0.25">
      <c r="A123" s="24">
        <f>бланки!E122</f>
        <v>120</v>
      </c>
      <c r="B123" s="24" t="str">
        <f>CONCATENATE(бланки!D122," (",бланки!C122,")")</f>
        <v>МБУ ДО «Станция юных натуралистов» (город Каспийск)</v>
      </c>
      <c r="C123" s="24">
        <f>анкеты!B121</f>
        <v>411</v>
      </c>
      <c r="D123" s="24">
        <f>COUNTIF(бланки!G122:U122,1)</f>
        <v>8</v>
      </c>
      <c r="E123" s="24">
        <f>COUNTIF(бланки!G122:U122,1)+COUNTIF(бланки!G122:U122,0)</f>
        <v>9</v>
      </c>
      <c r="F123" s="24">
        <f>COUNTIF(бланки!V122:BS122,1)</f>
        <v>36</v>
      </c>
      <c r="G123" s="24">
        <f>COUNTIF(бланки!V122:BS122,1)+COUNTIF(бланки!V122:BS122,0)</f>
        <v>37</v>
      </c>
      <c r="H123" s="24">
        <f>SUM(бланки!BT122:BY122)</f>
        <v>6</v>
      </c>
      <c r="I123" s="24">
        <f>анкеты!D121</f>
        <v>330</v>
      </c>
      <c r="J123" s="24">
        <f>анкеты!C121</f>
        <v>345</v>
      </c>
      <c r="K123" s="24">
        <f>анкеты!F121</f>
        <v>288</v>
      </c>
      <c r="L123" s="24">
        <f>анкеты!E121</f>
        <v>294</v>
      </c>
      <c r="M123" s="22">
        <f t="shared" si="27"/>
        <v>93</v>
      </c>
      <c r="N123" s="22">
        <f t="shared" si="28"/>
        <v>100</v>
      </c>
      <c r="O123" s="22">
        <f t="shared" si="29"/>
        <v>97</v>
      </c>
      <c r="P123" s="23">
        <f t="shared" si="30"/>
        <v>97</v>
      </c>
      <c r="Q123" s="24">
        <f>SUM(бланки!BZ122:CF122)</f>
        <v>4</v>
      </c>
      <c r="R123" s="24"/>
      <c r="S123" s="24"/>
      <c r="T123" s="24">
        <f>анкеты!G121</f>
        <v>354</v>
      </c>
      <c r="U123" s="24">
        <f t="shared" si="31"/>
        <v>411</v>
      </c>
      <c r="V123" s="22">
        <f t="shared" si="32"/>
        <v>80</v>
      </c>
      <c r="W123" s="22">
        <f t="shared" si="33"/>
        <v>83</v>
      </c>
      <c r="X123" s="22">
        <f t="shared" si="34"/>
        <v>86</v>
      </c>
      <c r="Y123" s="23">
        <f t="shared" si="35"/>
        <v>83</v>
      </c>
      <c r="Z123" s="24">
        <f>SUM(бланки!CE122:CI122)</f>
        <v>0</v>
      </c>
      <c r="AA123" s="24">
        <f>SUM(бланки!CJ122:CO122)</f>
        <v>2</v>
      </c>
      <c r="AB123" s="24">
        <f>анкеты!I121</f>
        <v>39</v>
      </c>
      <c r="AC123" s="24">
        <f>анкеты!H121</f>
        <v>45</v>
      </c>
      <c r="AD123" s="22">
        <f t="shared" si="36"/>
        <v>0</v>
      </c>
      <c r="AE123" s="22">
        <f t="shared" si="37"/>
        <v>40</v>
      </c>
      <c r="AF123" s="12">
        <f t="shared" si="38"/>
        <v>86.666666666666671</v>
      </c>
      <c r="AG123" s="23">
        <f t="shared" si="39"/>
        <v>42</v>
      </c>
      <c r="AH123" s="24">
        <f>анкеты!J121</f>
        <v>399</v>
      </c>
      <c r="AI123" s="24">
        <f t="shared" si="40"/>
        <v>411</v>
      </c>
      <c r="AJ123" s="24">
        <f>анкеты!K121</f>
        <v>393</v>
      </c>
      <c r="AK123" s="24">
        <f t="shared" si="41"/>
        <v>411</v>
      </c>
      <c r="AL123" s="24">
        <f>анкеты!M121</f>
        <v>318</v>
      </c>
      <c r="AM123" s="24">
        <f>анкеты!L121</f>
        <v>330</v>
      </c>
      <c r="AN123" s="22">
        <f t="shared" si="42"/>
        <v>97</v>
      </c>
      <c r="AO123" s="22">
        <f t="shared" si="43"/>
        <v>96</v>
      </c>
      <c r="AP123" s="22">
        <f t="shared" si="44"/>
        <v>96</v>
      </c>
      <c r="AQ123" s="23">
        <f t="shared" si="45"/>
        <v>96</v>
      </c>
      <c r="AR123" s="24">
        <f>анкеты!N121</f>
        <v>399</v>
      </c>
      <c r="AS123" s="24">
        <f t="shared" si="46"/>
        <v>411</v>
      </c>
      <c r="AT123" s="24">
        <f>анкеты!O121</f>
        <v>399</v>
      </c>
      <c r="AU123" s="24">
        <f t="shared" si="47"/>
        <v>411</v>
      </c>
      <c r="AV123" s="24">
        <f>анкеты!P121</f>
        <v>396</v>
      </c>
      <c r="AW123" s="24">
        <f t="shared" si="48"/>
        <v>411</v>
      </c>
      <c r="AX123" s="22">
        <f t="shared" si="49"/>
        <v>97</v>
      </c>
      <c r="AY123" s="22">
        <f t="shared" si="50"/>
        <v>97</v>
      </c>
      <c r="AZ123" s="22">
        <f t="shared" si="51"/>
        <v>96</v>
      </c>
      <c r="BA123" s="23">
        <f t="shared" si="52"/>
        <v>97</v>
      </c>
      <c r="BB123" s="24">
        <f t="shared" si="53"/>
        <v>83</v>
      </c>
    </row>
    <row r="124" spans="1:54" x14ac:dyDescent="0.25">
      <c r="A124" s="24">
        <f>бланки!E123</f>
        <v>121</v>
      </c>
      <c r="B124" s="24" t="str">
        <f>CONCATENATE(бланки!D123," (",бланки!C123,")")</f>
        <v>МБУ ДО «ДЮСШ» (город Каспийск)</v>
      </c>
      <c r="C124" s="24">
        <f>анкеты!B122</f>
        <v>555</v>
      </c>
      <c r="D124" s="24">
        <f>COUNTIF(бланки!G123:U123,1)</f>
        <v>8</v>
      </c>
      <c r="E124" s="24">
        <f>COUNTIF(бланки!G123:U123,1)+COUNTIF(бланки!G123:U123,0)</f>
        <v>9</v>
      </c>
      <c r="F124" s="24">
        <f>COUNTIF(бланки!V123:BS123,1)</f>
        <v>38</v>
      </c>
      <c r="G124" s="24">
        <f>COUNTIF(бланки!V123:BS123,1)+COUNTIF(бланки!V123:BS123,0)</f>
        <v>38</v>
      </c>
      <c r="H124" s="24">
        <f>SUM(бланки!BT123:BY123)</f>
        <v>5</v>
      </c>
      <c r="I124" s="24">
        <f>анкеты!D122</f>
        <v>474</v>
      </c>
      <c r="J124" s="24">
        <f>анкеты!C122</f>
        <v>489</v>
      </c>
      <c r="K124" s="24">
        <f>анкеты!F122</f>
        <v>438</v>
      </c>
      <c r="L124" s="24">
        <f>анкеты!E122</f>
        <v>456</v>
      </c>
      <c r="M124" s="22">
        <f t="shared" si="27"/>
        <v>94</v>
      </c>
      <c r="N124" s="22">
        <f t="shared" si="28"/>
        <v>100</v>
      </c>
      <c r="O124" s="22">
        <f t="shared" si="29"/>
        <v>96</v>
      </c>
      <c r="P124" s="23">
        <f t="shared" si="30"/>
        <v>97</v>
      </c>
      <c r="Q124" s="24">
        <f>SUM(бланки!BZ123:CF123)</f>
        <v>6</v>
      </c>
      <c r="R124" s="24"/>
      <c r="S124" s="24"/>
      <c r="T124" s="24">
        <f>анкеты!G122</f>
        <v>474</v>
      </c>
      <c r="U124" s="24">
        <f t="shared" si="31"/>
        <v>555</v>
      </c>
      <c r="V124" s="22">
        <f t="shared" si="32"/>
        <v>100</v>
      </c>
      <c r="W124" s="22">
        <f t="shared" si="33"/>
        <v>92</v>
      </c>
      <c r="X124" s="22">
        <f t="shared" si="34"/>
        <v>85</v>
      </c>
      <c r="Y124" s="23">
        <f t="shared" si="35"/>
        <v>92</v>
      </c>
      <c r="Z124" s="24">
        <f>SUM(бланки!CE123:CI123)</f>
        <v>3</v>
      </c>
      <c r="AA124" s="24">
        <f>SUM(бланки!CJ123:CO123)</f>
        <v>3</v>
      </c>
      <c r="AB124" s="24">
        <f>анкеты!I122</f>
        <v>39</v>
      </c>
      <c r="AC124" s="24">
        <f>анкеты!H122</f>
        <v>42</v>
      </c>
      <c r="AD124" s="22">
        <f t="shared" si="36"/>
        <v>60</v>
      </c>
      <c r="AE124" s="22">
        <f t="shared" si="37"/>
        <v>60</v>
      </c>
      <c r="AF124" s="12">
        <f t="shared" si="38"/>
        <v>92.857142857142861</v>
      </c>
      <c r="AG124" s="23">
        <f t="shared" si="39"/>
        <v>70</v>
      </c>
      <c r="AH124" s="24">
        <f>анкеты!J122</f>
        <v>525</v>
      </c>
      <c r="AI124" s="24">
        <f t="shared" si="40"/>
        <v>555</v>
      </c>
      <c r="AJ124" s="24">
        <f>анкеты!K122</f>
        <v>543</v>
      </c>
      <c r="AK124" s="24">
        <f t="shared" si="41"/>
        <v>555</v>
      </c>
      <c r="AL124" s="24">
        <f>анкеты!M122</f>
        <v>438</v>
      </c>
      <c r="AM124" s="24">
        <f>анкеты!L122</f>
        <v>444</v>
      </c>
      <c r="AN124" s="22">
        <f t="shared" si="42"/>
        <v>95</v>
      </c>
      <c r="AO124" s="22">
        <f t="shared" si="43"/>
        <v>98</v>
      </c>
      <c r="AP124" s="22">
        <f t="shared" si="44"/>
        <v>99</v>
      </c>
      <c r="AQ124" s="23">
        <f t="shared" si="45"/>
        <v>97</v>
      </c>
      <c r="AR124" s="24">
        <f>анкеты!N122</f>
        <v>540</v>
      </c>
      <c r="AS124" s="24">
        <f t="shared" si="46"/>
        <v>555</v>
      </c>
      <c r="AT124" s="24">
        <f>анкеты!O122</f>
        <v>534</v>
      </c>
      <c r="AU124" s="24">
        <f t="shared" si="47"/>
        <v>555</v>
      </c>
      <c r="AV124" s="24">
        <f>анкеты!P122</f>
        <v>534</v>
      </c>
      <c r="AW124" s="24">
        <f t="shared" si="48"/>
        <v>555</v>
      </c>
      <c r="AX124" s="22">
        <f t="shared" si="49"/>
        <v>97</v>
      </c>
      <c r="AY124" s="22">
        <f t="shared" si="50"/>
        <v>96</v>
      </c>
      <c r="AZ124" s="22">
        <f t="shared" si="51"/>
        <v>96</v>
      </c>
      <c r="BA124" s="23">
        <f t="shared" si="52"/>
        <v>96</v>
      </c>
      <c r="BB124" s="24">
        <f t="shared" si="53"/>
        <v>90.4</v>
      </c>
    </row>
    <row r="125" spans="1:54" x14ac:dyDescent="0.25">
      <c r="A125" s="24">
        <f>бланки!E124</f>
        <v>122</v>
      </c>
      <c r="B125" s="24" t="str">
        <f>CONCATENATE(бланки!D124," (",бланки!C124,")")</f>
        <v>МБУ ДО «Детская школа эстрадной песни» (город Каспийск)</v>
      </c>
      <c r="C125" s="24">
        <f>анкеты!B123</f>
        <v>140</v>
      </c>
      <c r="D125" s="24">
        <f>COUNTIF(бланки!G124:U124,1)</f>
        <v>8</v>
      </c>
      <c r="E125" s="24">
        <f>COUNTIF(бланки!G124:U124,1)+COUNTIF(бланки!G124:U124,0)</f>
        <v>9</v>
      </c>
      <c r="F125" s="24">
        <f>COUNTIF(бланки!V124:BS124,1)</f>
        <v>38</v>
      </c>
      <c r="G125" s="24">
        <f>COUNTIF(бланки!V124:BS124,1)+COUNTIF(бланки!V124:BS124,0)</f>
        <v>38</v>
      </c>
      <c r="H125" s="24">
        <f>SUM(бланки!BT124:BY124)</f>
        <v>6</v>
      </c>
      <c r="I125" s="24">
        <f>анкеты!D123</f>
        <v>100</v>
      </c>
      <c r="J125" s="24">
        <f>анкеты!C123</f>
        <v>130</v>
      </c>
      <c r="K125" s="24">
        <f>анкеты!F123</f>
        <v>80</v>
      </c>
      <c r="L125" s="24">
        <f>анкеты!E123</f>
        <v>100</v>
      </c>
      <c r="M125" s="22">
        <f t="shared" si="27"/>
        <v>94</v>
      </c>
      <c r="N125" s="22">
        <f t="shared" si="28"/>
        <v>100</v>
      </c>
      <c r="O125" s="22">
        <f t="shared" si="29"/>
        <v>78</v>
      </c>
      <c r="P125" s="23">
        <f t="shared" si="30"/>
        <v>89</v>
      </c>
      <c r="Q125" s="24">
        <f>SUM(бланки!BZ124:CF124)</f>
        <v>7</v>
      </c>
      <c r="R125" s="24"/>
      <c r="S125" s="24"/>
      <c r="T125" s="24">
        <f>анкеты!G123</f>
        <v>110</v>
      </c>
      <c r="U125" s="24">
        <f t="shared" si="31"/>
        <v>140</v>
      </c>
      <c r="V125" s="22">
        <f t="shared" si="32"/>
        <v>100</v>
      </c>
      <c r="W125" s="22">
        <f t="shared" si="33"/>
        <v>89</v>
      </c>
      <c r="X125" s="22">
        <f t="shared" si="34"/>
        <v>79</v>
      </c>
      <c r="Y125" s="23">
        <f t="shared" si="35"/>
        <v>89</v>
      </c>
      <c r="Z125" s="24">
        <f>SUM(бланки!CE124:CI124)</f>
        <v>4</v>
      </c>
      <c r="AA125" s="24">
        <f>SUM(бланки!CJ124:CO124)</f>
        <v>2</v>
      </c>
      <c r="AB125" s="24">
        <f>анкеты!I123</f>
        <v>40</v>
      </c>
      <c r="AC125" s="24">
        <f>анкеты!H123</f>
        <v>40</v>
      </c>
      <c r="AD125" s="22">
        <f t="shared" si="36"/>
        <v>80</v>
      </c>
      <c r="AE125" s="22">
        <f t="shared" si="37"/>
        <v>40</v>
      </c>
      <c r="AF125" s="12">
        <f t="shared" si="38"/>
        <v>100</v>
      </c>
      <c r="AG125" s="23">
        <f t="shared" si="39"/>
        <v>70</v>
      </c>
      <c r="AH125" s="24">
        <f>анкеты!J123</f>
        <v>120</v>
      </c>
      <c r="AI125" s="24">
        <f t="shared" si="40"/>
        <v>140</v>
      </c>
      <c r="AJ125" s="24">
        <f>анкеты!K123</f>
        <v>120</v>
      </c>
      <c r="AK125" s="24">
        <f t="shared" si="41"/>
        <v>140</v>
      </c>
      <c r="AL125" s="24">
        <f>анкеты!M123</f>
        <v>100</v>
      </c>
      <c r="AM125" s="24">
        <f>анкеты!L123</f>
        <v>120</v>
      </c>
      <c r="AN125" s="22">
        <f t="shared" si="42"/>
        <v>86</v>
      </c>
      <c r="AO125" s="22">
        <f t="shared" si="43"/>
        <v>86</v>
      </c>
      <c r="AP125" s="22">
        <f t="shared" si="44"/>
        <v>83</v>
      </c>
      <c r="AQ125" s="23">
        <f t="shared" si="45"/>
        <v>85</v>
      </c>
      <c r="AR125" s="24">
        <f>анкеты!N123</f>
        <v>120</v>
      </c>
      <c r="AS125" s="24">
        <f t="shared" si="46"/>
        <v>140</v>
      </c>
      <c r="AT125" s="24">
        <f>анкеты!O123</f>
        <v>120</v>
      </c>
      <c r="AU125" s="24">
        <f t="shared" si="47"/>
        <v>140</v>
      </c>
      <c r="AV125" s="24">
        <f>анкеты!P123</f>
        <v>140</v>
      </c>
      <c r="AW125" s="24">
        <f t="shared" si="48"/>
        <v>140</v>
      </c>
      <c r="AX125" s="22">
        <f t="shared" si="49"/>
        <v>86</v>
      </c>
      <c r="AY125" s="22">
        <f t="shared" si="50"/>
        <v>86</v>
      </c>
      <c r="AZ125" s="22">
        <f t="shared" si="51"/>
        <v>100</v>
      </c>
      <c r="BA125" s="23">
        <f t="shared" si="52"/>
        <v>89</v>
      </c>
      <c r="BB125" s="24">
        <f t="shared" si="53"/>
        <v>84.4</v>
      </c>
    </row>
    <row r="126" spans="1:54" x14ac:dyDescent="0.25">
      <c r="A126" s="24">
        <f>бланки!E125</f>
        <v>123</v>
      </c>
      <c r="B126" s="24" t="str">
        <f>CONCATENATE(бланки!D125," (",бланки!C125,")")</f>
        <v>МБУ ДО «ДХШ» (город Каспийск)</v>
      </c>
      <c r="C126" s="24">
        <f>анкеты!B124</f>
        <v>293</v>
      </c>
      <c r="D126" s="24">
        <f>COUNTIF(бланки!G125:U125,1)</f>
        <v>9</v>
      </c>
      <c r="E126" s="24">
        <f>COUNTIF(бланки!G125:U125,1)+COUNTIF(бланки!G125:U125,0)</f>
        <v>10</v>
      </c>
      <c r="F126" s="24">
        <f>COUNTIF(бланки!V125:BS125,1)</f>
        <v>29</v>
      </c>
      <c r="G126" s="24">
        <f>COUNTIF(бланки!V125:BS125,1)+COUNTIF(бланки!V125:BS125,0)</f>
        <v>37</v>
      </c>
      <c r="H126" s="24">
        <f>SUM(бланки!BT125:BY125)</f>
        <v>4</v>
      </c>
      <c r="I126" s="24">
        <f>анкеты!D124</f>
        <v>154</v>
      </c>
      <c r="J126" s="24">
        <f>анкеты!C124</f>
        <v>172</v>
      </c>
      <c r="K126" s="24">
        <f>анкеты!F124</f>
        <v>103</v>
      </c>
      <c r="L126" s="24">
        <f>анкеты!E124</f>
        <v>115</v>
      </c>
      <c r="M126" s="22">
        <f t="shared" si="27"/>
        <v>84</v>
      </c>
      <c r="N126" s="22">
        <f t="shared" si="28"/>
        <v>100</v>
      </c>
      <c r="O126" s="22">
        <f t="shared" si="29"/>
        <v>90</v>
      </c>
      <c r="P126" s="23">
        <f t="shared" si="30"/>
        <v>91</v>
      </c>
      <c r="Q126" s="24">
        <f>SUM(бланки!BZ125:CF125)</f>
        <v>4</v>
      </c>
      <c r="R126" s="24"/>
      <c r="S126" s="24"/>
      <c r="T126" s="24">
        <f>анкеты!G124</f>
        <v>226</v>
      </c>
      <c r="U126" s="24">
        <f t="shared" si="31"/>
        <v>293</v>
      </c>
      <c r="V126" s="22">
        <f t="shared" si="32"/>
        <v>80</v>
      </c>
      <c r="W126" s="22">
        <f t="shared" si="33"/>
        <v>78</v>
      </c>
      <c r="X126" s="22">
        <f t="shared" si="34"/>
        <v>77</v>
      </c>
      <c r="Y126" s="23">
        <f t="shared" si="35"/>
        <v>78</v>
      </c>
      <c r="Z126" s="24">
        <f>SUM(бланки!CE125:CI125)</f>
        <v>0</v>
      </c>
      <c r="AA126" s="24">
        <f>SUM(бланки!CJ125:CO125)</f>
        <v>0</v>
      </c>
      <c r="AB126" s="24">
        <f>анкеты!I124</f>
        <v>1</v>
      </c>
      <c r="AC126" s="24">
        <f>анкеты!H124</f>
        <v>1</v>
      </c>
      <c r="AD126" s="22">
        <f t="shared" si="36"/>
        <v>0</v>
      </c>
      <c r="AE126" s="22">
        <f t="shared" si="37"/>
        <v>0</v>
      </c>
      <c r="AF126" s="12">
        <f t="shared" si="38"/>
        <v>100</v>
      </c>
      <c r="AG126" s="23">
        <f t="shared" si="39"/>
        <v>30</v>
      </c>
      <c r="AH126" s="24">
        <f>анкеты!J124</f>
        <v>255</v>
      </c>
      <c r="AI126" s="24">
        <f t="shared" si="40"/>
        <v>293</v>
      </c>
      <c r="AJ126" s="24">
        <f>анкеты!K124</f>
        <v>266</v>
      </c>
      <c r="AK126" s="24">
        <f t="shared" si="41"/>
        <v>293</v>
      </c>
      <c r="AL126" s="24">
        <f>анкеты!M124</f>
        <v>147</v>
      </c>
      <c r="AM126" s="24">
        <f>анкеты!L124</f>
        <v>170</v>
      </c>
      <c r="AN126" s="22">
        <f t="shared" si="42"/>
        <v>87</v>
      </c>
      <c r="AO126" s="22">
        <f t="shared" si="43"/>
        <v>91</v>
      </c>
      <c r="AP126" s="22">
        <f t="shared" si="44"/>
        <v>86</v>
      </c>
      <c r="AQ126" s="23">
        <f t="shared" si="45"/>
        <v>88</v>
      </c>
      <c r="AR126" s="24">
        <f>анкеты!N124</f>
        <v>249</v>
      </c>
      <c r="AS126" s="24">
        <f t="shared" si="46"/>
        <v>293</v>
      </c>
      <c r="AT126" s="24">
        <f>анкеты!O124</f>
        <v>241</v>
      </c>
      <c r="AU126" s="24">
        <f t="shared" si="47"/>
        <v>293</v>
      </c>
      <c r="AV126" s="24">
        <f>анкеты!P124</f>
        <v>262</v>
      </c>
      <c r="AW126" s="24">
        <f t="shared" si="48"/>
        <v>293</v>
      </c>
      <c r="AX126" s="22">
        <f t="shared" si="49"/>
        <v>85</v>
      </c>
      <c r="AY126" s="22">
        <f t="shared" si="50"/>
        <v>82</v>
      </c>
      <c r="AZ126" s="22">
        <f t="shared" si="51"/>
        <v>89</v>
      </c>
      <c r="BA126" s="23">
        <f t="shared" si="52"/>
        <v>85</v>
      </c>
      <c r="BB126" s="24">
        <f t="shared" si="53"/>
        <v>74.400000000000006</v>
      </c>
    </row>
    <row r="127" spans="1:54" x14ac:dyDescent="0.25">
      <c r="A127" s="24">
        <f>бланки!E126</f>
        <v>124</v>
      </c>
      <c r="B127" s="24" t="str">
        <f>CONCATENATE(бланки!D126," (",бланки!C126,")")</f>
        <v>МБУ ДО «ДШИ ИМ. С. Агабабова» (город Каспийск)</v>
      </c>
      <c r="C127" s="24">
        <f>анкеты!B125</f>
        <v>278</v>
      </c>
      <c r="D127" s="24">
        <f>COUNTIF(бланки!G126:U126,1)</f>
        <v>10</v>
      </c>
      <c r="E127" s="24">
        <f>COUNTIF(бланки!G126:U126,1)+COUNTIF(бланки!G126:U126,0)</f>
        <v>11</v>
      </c>
      <c r="F127" s="24">
        <f>COUNTIF(бланки!V126:BS126,1)</f>
        <v>32</v>
      </c>
      <c r="G127" s="24">
        <f>COUNTIF(бланки!V126:BS126,1)+COUNTIF(бланки!V126:BS126,0)</f>
        <v>34</v>
      </c>
      <c r="H127" s="24">
        <f>SUM(бланки!BT126:BY126)</f>
        <v>4</v>
      </c>
      <c r="I127" s="24">
        <f>анкеты!D125</f>
        <v>127</v>
      </c>
      <c r="J127" s="24">
        <f>анкеты!C125</f>
        <v>134</v>
      </c>
      <c r="K127" s="24">
        <f>анкеты!F125</f>
        <v>77</v>
      </c>
      <c r="L127" s="24">
        <f>анкеты!E125</f>
        <v>86</v>
      </c>
      <c r="M127" s="22">
        <f t="shared" si="27"/>
        <v>93</v>
      </c>
      <c r="N127" s="22">
        <f t="shared" si="28"/>
        <v>100</v>
      </c>
      <c r="O127" s="22">
        <f t="shared" si="29"/>
        <v>92</v>
      </c>
      <c r="P127" s="23">
        <f t="shared" si="30"/>
        <v>95</v>
      </c>
      <c r="Q127" s="24">
        <f>SUM(бланки!BZ126:CF126)</f>
        <v>5</v>
      </c>
      <c r="R127" s="24"/>
      <c r="S127" s="24"/>
      <c r="T127" s="24">
        <f>анкеты!G125</f>
        <v>233</v>
      </c>
      <c r="U127" s="24">
        <f t="shared" si="31"/>
        <v>278</v>
      </c>
      <c r="V127" s="22">
        <f t="shared" si="32"/>
        <v>100</v>
      </c>
      <c r="W127" s="22">
        <f t="shared" si="33"/>
        <v>92</v>
      </c>
      <c r="X127" s="22">
        <f t="shared" si="34"/>
        <v>84</v>
      </c>
      <c r="Y127" s="23">
        <f t="shared" si="35"/>
        <v>92</v>
      </c>
      <c r="Z127" s="24">
        <f>SUM(бланки!CE126:CI126)</f>
        <v>0</v>
      </c>
      <c r="AA127" s="24">
        <f>SUM(бланки!CJ126:CO126)</f>
        <v>0</v>
      </c>
      <c r="AB127" s="24">
        <f>анкеты!I125</f>
        <v>1</v>
      </c>
      <c r="AC127" s="24">
        <f>анкеты!H125</f>
        <v>1</v>
      </c>
      <c r="AD127" s="22">
        <f t="shared" si="36"/>
        <v>0</v>
      </c>
      <c r="AE127" s="22">
        <f t="shared" si="37"/>
        <v>0</v>
      </c>
      <c r="AF127" s="12">
        <f t="shared" si="38"/>
        <v>100</v>
      </c>
      <c r="AG127" s="23">
        <f t="shared" si="39"/>
        <v>30</v>
      </c>
      <c r="AH127" s="24">
        <f>анкеты!J125</f>
        <v>251</v>
      </c>
      <c r="AI127" s="24">
        <f t="shared" si="40"/>
        <v>278</v>
      </c>
      <c r="AJ127" s="24">
        <f>анкеты!K125</f>
        <v>262</v>
      </c>
      <c r="AK127" s="24">
        <f t="shared" si="41"/>
        <v>278</v>
      </c>
      <c r="AL127" s="24">
        <f>анкеты!M125</f>
        <v>131</v>
      </c>
      <c r="AM127" s="24">
        <f>анкеты!L125</f>
        <v>149</v>
      </c>
      <c r="AN127" s="22">
        <f t="shared" si="42"/>
        <v>90</v>
      </c>
      <c r="AO127" s="22">
        <f t="shared" si="43"/>
        <v>94</v>
      </c>
      <c r="AP127" s="22">
        <f t="shared" si="44"/>
        <v>88</v>
      </c>
      <c r="AQ127" s="23">
        <f t="shared" si="45"/>
        <v>91</v>
      </c>
      <c r="AR127" s="24">
        <f>анкеты!N125</f>
        <v>242</v>
      </c>
      <c r="AS127" s="24">
        <f t="shared" si="46"/>
        <v>278</v>
      </c>
      <c r="AT127" s="24">
        <f>анкеты!O125</f>
        <v>229</v>
      </c>
      <c r="AU127" s="24">
        <f t="shared" si="47"/>
        <v>278</v>
      </c>
      <c r="AV127" s="24">
        <f>анкеты!P125</f>
        <v>252</v>
      </c>
      <c r="AW127" s="24">
        <f t="shared" si="48"/>
        <v>278</v>
      </c>
      <c r="AX127" s="22">
        <f t="shared" si="49"/>
        <v>87</v>
      </c>
      <c r="AY127" s="22">
        <f t="shared" si="50"/>
        <v>82</v>
      </c>
      <c r="AZ127" s="22">
        <f t="shared" si="51"/>
        <v>91</v>
      </c>
      <c r="BA127" s="23">
        <f t="shared" si="52"/>
        <v>86</v>
      </c>
      <c r="BB127" s="24">
        <f t="shared" si="53"/>
        <v>78.8</v>
      </c>
    </row>
    <row r="128" spans="1:54" x14ac:dyDescent="0.25">
      <c r="A128" s="24">
        <f>бланки!E127</f>
        <v>125</v>
      </c>
      <c r="B128" s="24" t="str">
        <f>CONCATENATE(бланки!D127," (",бланки!C127,")")</f>
        <v>МБДОУ «Детский сад №32 «Соколенок» (город Каспийск)</v>
      </c>
      <c r="C128" s="24">
        <f>анкеты!B126</f>
        <v>67</v>
      </c>
      <c r="D128" s="24">
        <f>COUNTIF(бланки!G127:U127,1)</f>
        <v>8</v>
      </c>
      <c r="E128" s="24">
        <f>COUNTIF(бланки!G127:U127,1)+COUNTIF(бланки!G127:U127,0)</f>
        <v>9</v>
      </c>
      <c r="F128" s="24">
        <f>COUNTIF(бланки!V127:BS127,1)</f>
        <v>19</v>
      </c>
      <c r="G128" s="24">
        <f>COUNTIF(бланки!V127:BS127,1)+COUNTIF(бланки!V127:BS127,0)</f>
        <v>37</v>
      </c>
      <c r="H128" s="24">
        <f>SUM(бланки!BT127:BY127)</f>
        <v>0</v>
      </c>
      <c r="I128" s="24">
        <f>анкеты!D126</f>
        <v>43</v>
      </c>
      <c r="J128" s="24">
        <f>анкеты!C126</f>
        <v>44</v>
      </c>
      <c r="K128" s="24">
        <f>анкеты!F126</f>
        <v>42</v>
      </c>
      <c r="L128" s="24">
        <f>анкеты!E126</f>
        <v>46</v>
      </c>
      <c r="M128" s="22">
        <f t="shared" si="27"/>
        <v>70</v>
      </c>
      <c r="N128" s="22">
        <f t="shared" si="28"/>
        <v>0</v>
      </c>
      <c r="O128" s="22">
        <f t="shared" si="29"/>
        <v>95</v>
      </c>
      <c r="P128" s="23">
        <f t="shared" si="30"/>
        <v>59</v>
      </c>
      <c r="Q128" s="24">
        <f>SUM(бланки!BZ127:CF127)</f>
        <v>5</v>
      </c>
      <c r="R128" s="24"/>
      <c r="S128" s="24"/>
      <c r="T128" s="24">
        <f>анкеты!G126</f>
        <v>60</v>
      </c>
      <c r="U128" s="24">
        <f t="shared" si="31"/>
        <v>67</v>
      </c>
      <c r="V128" s="22">
        <f t="shared" si="32"/>
        <v>100</v>
      </c>
      <c r="W128" s="22">
        <f t="shared" si="33"/>
        <v>95</v>
      </c>
      <c r="X128" s="22">
        <f t="shared" si="34"/>
        <v>90</v>
      </c>
      <c r="Y128" s="23">
        <f t="shared" si="35"/>
        <v>95</v>
      </c>
      <c r="Z128" s="24">
        <f>SUM(бланки!CE127:CI127)</f>
        <v>3</v>
      </c>
      <c r="AA128" s="24">
        <f>SUM(бланки!CJ127:CO127)</f>
        <v>0</v>
      </c>
      <c r="AB128" s="24">
        <f>анкеты!I126</f>
        <v>6</v>
      </c>
      <c r="AC128" s="24">
        <f>анкеты!H126</f>
        <v>6</v>
      </c>
      <c r="AD128" s="22">
        <f t="shared" si="36"/>
        <v>60</v>
      </c>
      <c r="AE128" s="22">
        <f t="shared" si="37"/>
        <v>0</v>
      </c>
      <c r="AF128" s="12">
        <f t="shared" si="38"/>
        <v>100</v>
      </c>
      <c r="AG128" s="23">
        <f t="shared" si="39"/>
        <v>48</v>
      </c>
      <c r="AH128" s="24">
        <f>анкеты!J126</f>
        <v>64</v>
      </c>
      <c r="AI128" s="24">
        <f t="shared" si="40"/>
        <v>67</v>
      </c>
      <c r="AJ128" s="24">
        <f>анкеты!K126</f>
        <v>63</v>
      </c>
      <c r="AK128" s="24">
        <f t="shared" si="41"/>
        <v>67</v>
      </c>
      <c r="AL128" s="24">
        <f>анкеты!M126</f>
        <v>40</v>
      </c>
      <c r="AM128" s="24">
        <f>анкеты!L126</f>
        <v>40</v>
      </c>
      <c r="AN128" s="22">
        <f t="shared" si="42"/>
        <v>96</v>
      </c>
      <c r="AO128" s="22">
        <f t="shared" si="43"/>
        <v>94</v>
      </c>
      <c r="AP128" s="22">
        <f t="shared" si="44"/>
        <v>100</v>
      </c>
      <c r="AQ128" s="23">
        <f t="shared" si="45"/>
        <v>96</v>
      </c>
      <c r="AR128" s="24">
        <f>анкеты!N126</f>
        <v>62</v>
      </c>
      <c r="AS128" s="24">
        <f t="shared" si="46"/>
        <v>67</v>
      </c>
      <c r="AT128" s="24">
        <f>анкеты!O126</f>
        <v>65</v>
      </c>
      <c r="AU128" s="24">
        <f t="shared" si="47"/>
        <v>67</v>
      </c>
      <c r="AV128" s="24">
        <f>анкеты!P126</f>
        <v>58</v>
      </c>
      <c r="AW128" s="24">
        <f t="shared" si="48"/>
        <v>67</v>
      </c>
      <c r="AX128" s="22">
        <f t="shared" si="49"/>
        <v>93</v>
      </c>
      <c r="AY128" s="22">
        <f t="shared" si="50"/>
        <v>97</v>
      </c>
      <c r="AZ128" s="22">
        <f t="shared" si="51"/>
        <v>87</v>
      </c>
      <c r="BA128" s="23">
        <f t="shared" si="52"/>
        <v>93</v>
      </c>
      <c r="BB128" s="24">
        <f t="shared" si="53"/>
        <v>78.2</v>
      </c>
    </row>
    <row r="129" spans="1:54" x14ac:dyDescent="0.25">
      <c r="A129" s="24">
        <f>бланки!E128</f>
        <v>126</v>
      </c>
      <c r="B129" s="24" t="str">
        <f>CONCATENATE(бланки!D128," (",бланки!C128,")")</f>
        <v>МКОУ «Гимназия № 1 им. Героя Советского Союза Ю.А.Акаева» (город Кизилюрт)</v>
      </c>
      <c r="C129" s="24">
        <f>анкеты!B127</f>
        <v>585</v>
      </c>
      <c r="D129" s="24">
        <f>COUNTIF(бланки!G128:U128,1)</f>
        <v>12</v>
      </c>
      <c r="E129" s="24">
        <f>COUNTIF(бланки!G128:U128,1)+COUNTIF(бланки!G128:U128,0)</f>
        <v>12</v>
      </c>
      <c r="F129" s="24">
        <f>COUNTIF(бланки!V128:BS128,1)</f>
        <v>42</v>
      </c>
      <c r="G129" s="24">
        <f>COUNTIF(бланки!V128:BS128,1)+COUNTIF(бланки!V128:BS128,0)</f>
        <v>42</v>
      </c>
      <c r="H129" s="24">
        <f>SUM(бланки!BT128:BY128)</f>
        <v>5</v>
      </c>
      <c r="I129" s="24">
        <f>анкеты!D127</f>
        <v>343</v>
      </c>
      <c r="J129" s="24">
        <f>анкеты!C127</f>
        <v>343</v>
      </c>
      <c r="K129" s="24">
        <f>анкеты!F127</f>
        <v>229</v>
      </c>
      <c r="L129" s="24">
        <f>анкеты!E127</f>
        <v>229</v>
      </c>
      <c r="M129" s="22">
        <f t="shared" si="27"/>
        <v>100</v>
      </c>
      <c r="N129" s="22">
        <f t="shared" si="28"/>
        <v>100</v>
      </c>
      <c r="O129" s="22">
        <f t="shared" si="29"/>
        <v>100</v>
      </c>
      <c r="P129" s="23">
        <f t="shared" si="30"/>
        <v>100</v>
      </c>
      <c r="Q129" s="24">
        <f>SUM(бланки!BZ128:CF128)</f>
        <v>6</v>
      </c>
      <c r="R129" s="24"/>
      <c r="S129" s="24"/>
      <c r="T129" s="24">
        <f>анкеты!G127</f>
        <v>572</v>
      </c>
      <c r="U129" s="24">
        <f t="shared" si="31"/>
        <v>585</v>
      </c>
      <c r="V129" s="22">
        <f t="shared" si="32"/>
        <v>100</v>
      </c>
      <c r="W129" s="22">
        <f t="shared" si="33"/>
        <v>99</v>
      </c>
      <c r="X129" s="22">
        <f t="shared" si="34"/>
        <v>98</v>
      </c>
      <c r="Y129" s="23">
        <f t="shared" si="35"/>
        <v>99</v>
      </c>
      <c r="Z129" s="24">
        <f>SUM(бланки!CE128:CI128)</f>
        <v>3</v>
      </c>
      <c r="AA129" s="24">
        <f>SUM(бланки!CJ128:CO128)</f>
        <v>3</v>
      </c>
      <c r="AB129" s="24">
        <f>анкеты!I127</f>
        <v>89</v>
      </c>
      <c r="AC129" s="24">
        <f>анкеты!H127</f>
        <v>89</v>
      </c>
      <c r="AD129" s="22">
        <f t="shared" si="36"/>
        <v>60</v>
      </c>
      <c r="AE129" s="22">
        <f t="shared" si="37"/>
        <v>60</v>
      </c>
      <c r="AF129" s="12">
        <f t="shared" si="38"/>
        <v>100</v>
      </c>
      <c r="AG129" s="23">
        <f t="shared" si="39"/>
        <v>72</v>
      </c>
      <c r="AH129" s="24">
        <f>анкеты!J127</f>
        <v>569</v>
      </c>
      <c r="AI129" s="24">
        <f t="shared" si="40"/>
        <v>585</v>
      </c>
      <c r="AJ129" s="24">
        <f>анкеты!K127</f>
        <v>582</v>
      </c>
      <c r="AK129" s="24">
        <f t="shared" si="41"/>
        <v>585</v>
      </c>
      <c r="AL129" s="24">
        <f>анкеты!M127</f>
        <v>339</v>
      </c>
      <c r="AM129" s="24">
        <f>анкеты!L127</f>
        <v>339</v>
      </c>
      <c r="AN129" s="22">
        <f t="shared" si="42"/>
        <v>97</v>
      </c>
      <c r="AO129" s="22">
        <f t="shared" si="43"/>
        <v>99</v>
      </c>
      <c r="AP129" s="22">
        <f t="shared" si="44"/>
        <v>100</v>
      </c>
      <c r="AQ129" s="23">
        <f t="shared" si="45"/>
        <v>98</v>
      </c>
      <c r="AR129" s="24">
        <f>анкеты!N127</f>
        <v>577</v>
      </c>
      <c r="AS129" s="24">
        <f t="shared" si="46"/>
        <v>585</v>
      </c>
      <c r="AT129" s="24">
        <f>анкеты!O127</f>
        <v>571</v>
      </c>
      <c r="AU129" s="24">
        <f t="shared" si="47"/>
        <v>585</v>
      </c>
      <c r="AV129" s="24">
        <f>анкеты!P127</f>
        <v>574</v>
      </c>
      <c r="AW129" s="24">
        <f t="shared" si="48"/>
        <v>585</v>
      </c>
      <c r="AX129" s="22">
        <f t="shared" si="49"/>
        <v>99</v>
      </c>
      <c r="AY129" s="22">
        <f t="shared" si="50"/>
        <v>98</v>
      </c>
      <c r="AZ129" s="22">
        <f t="shared" si="51"/>
        <v>98</v>
      </c>
      <c r="BA129" s="23">
        <f t="shared" si="52"/>
        <v>98</v>
      </c>
      <c r="BB129" s="24">
        <f t="shared" si="53"/>
        <v>93.4</v>
      </c>
    </row>
    <row r="130" spans="1:54" x14ac:dyDescent="0.25">
      <c r="A130" s="24">
        <f>бланки!E129</f>
        <v>127</v>
      </c>
      <c r="B130" s="24" t="str">
        <f>CONCATENATE(бланки!D129," (",бланки!C129,")")</f>
        <v>МКОУ «СОШ № 2» (город Кизилюрт)</v>
      </c>
      <c r="C130" s="24">
        <f>анкеты!B128</f>
        <v>290</v>
      </c>
      <c r="D130" s="24">
        <f>COUNTIF(бланки!G129:U129,1)</f>
        <v>0</v>
      </c>
      <c r="E130" s="24">
        <f>COUNTIF(бланки!G129:U129,1)+COUNTIF(бланки!G129:U129,0)</f>
        <v>12</v>
      </c>
      <c r="F130" s="24">
        <f>COUNTIF(бланки!V129:BS129,1)</f>
        <v>31</v>
      </c>
      <c r="G130" s="24">
        <f>COUNTIF(бланки!V129:BS129,1)+COUNTIF(бланки!V129:BS129,0)</f>
        <v>41</v>
      </c>
      <c r="H130" s="24">
        <f>SUM(бланки!BT129:BY129)</f>
        <v>3</v>
      </c>
      <c r="I130" s="24">
        <f>анкеты!D128</f>
        <v>92</v>
      </c>
      <c r="J130" s="24">
        <f>анкеты!C128</f>
        <v>110</v>
      </c>
      <c r="K130" s="24">
        <f>анкеты!F128</f>
        <v>49</v>
      </c>
      <c r="L130" s="24">
        <f>анкеты!E128</f>
        <v>58</v>
      </c>
      <c r="M130" s="22">
        <f t="shared" si="27"/>
        <v>38</v>
      </c>
      <c r="N130" s="22">
        <f t="shared" si="28"/>
        <v>90</v>
      </c>
      <c r="O130" s="22">
        <f t="shared" si="29"/>
        <v>84</v>
      </c>
      <c r="P130" s="23">
        <f t="shared" si="30"/>
        <v>72</v>
      </c>
      <c r="Q130" s="24">
        <f>SUM(бланки!BZ129:CF129)</f>
        <v>5</v>
      </c>
      <c r="R130" s="24"/>
      <c r="S130" s="24"/>
      <c r="T130" s="24">
        <f>анкеты!G128</f>
        <v>147</v>
      </c>
      <c r="U130" s="24">
        <f t="shared" si="31"/>
        <v>290</v>
      </c>
      <c r="V130" s="22">
        <f t="shared" si="32"/>
        <v>100</v>
      </c>
      <c r="W130" s="22">
        <f t="shared" si="33"/>
        <v>75</v>
      </c>
      <c r="X130" s="22">
        <f t="shared" si="34"/>
        <v>51</v>
      </c>
      <c r="Y130" s="23">
        <f t="shared" si="35"/>
        <v>75</v>
      </c>
      <c r="Z130" s="24">
        <f>SUM(бланки!CE129:CI129)</f>
        <v>1</v>
      </c>
      <c r="AA130" s="24">
        <f>SUM(бланки!CJ129:CO129)</f>
        <v>1</v>
      </c>
      <c r="AB130" s="24">
        <f>анкеты!I128</f>
        <v>25</v>
      </c>
      <c r="AC130" s="24">
        <f>анкеты!H128</f>
        <v>43</v>
      </c>
      <c r="AD130" s="22">
        <f t="shared" si="36"/>
        <v>20</v>
      </c>
      <c r="AE130" s="22">
        <f t="shared" si="37"/>
        <v>20</v>
      </c>
      <c r="AF130" s="12">
        <f t="shared" si="38"/>
        <v>58.139534883720927</v>
      </c>
      <c r="AG130" s="23">
        <f t="shared" si="39"/>
        <v>31</v>
      </c>
      <c r="AH130" s="24">
        <f>анкеты!J128</f>
        <v>226</v>
      </c>
      <c r="AI130" s="24">
        <f t="shared" si="40"/>
        <v>290</v>
      </c>
      <c r="AJ130" s="24">
        <f>анкеты!K128</f>
        <v>260</v>
      </c>
      <c r="AK130" s="24">
        <f t="shared" si="41"/>
        <v>290</v>
      </c>
      <c r="AL130" s="24">
        <f>анкеты!M128</f>
        <v>101</v>
      </c>
      <c r="AM130" s="24">
        <f>анкеты!L128</f>
        <v>153</v>
      </c>
      <c r="AN130" s="22">
        <f t="shared" si="42"/>
        <v>78</v>
      </c>
      <c r="AO130" s="22">
        <f t="shared" si="43"/>
        <v>90</v>
      </c>
      <c r="AP130" s="22">
        <f t="shared" si="44"/>
        <v>66</v>
      </c>
      <c r="AQ130" s="23">
        <f t="shared" si="45"/>
        <v>80</v>
      </c>
      <c r="AR130" s="24">
        <f>анкеты!N128</f>
        <v>170</v>
      </c>
      <c r="AS130" s="24">
        <f t="shared" si="46"/>
        <v>290</v>
      </c>
      <c r="AT130" s="24">
        <f>анкеты!O128</f>
        <v>226</v>
      </c>
      <c r="AU130" s="24">
        <f t="shared" si="47"/>
        <v>290</v>
      </c>
      <c r="AV130" s="24">
        <f>анкеты!P128</f>
        <v>208</v>
      </c>
      <c r="AW130" s="24">
        <f t="shared" si="48"/>
        <v>290</v>
      </c>
      <c r="AX130" s="22">
        <f t="shared" si="49"/>
        <v>59</v>
      </c>
      <c r="AY130" s="22">
        <f t="shared" si="50"/>
        <v>78</v>
      </c>
      <c r="AZ130" s="22">
        <f t="shared" si="51"/>
        <v>72</v>
      </c>
      <c r="BA130" s="23">
        <f t="shared" si="52"/>
        <v>69</v>
      </c>
      <c r="BB130" s="24">
        <f t="shared" si="53"/>
        <v>65.400000000000006</v>
      </c>
    </row>
    <row r="131" spans="1:54" x14ac:dyDescent="0.25">
      <c r="A131" s="24">
        <f>бланки!E130</f>
        <v>128</v>
      </c>
      <c r="B131" s="24" t="str">
        <f>CONCATENATE(бланки!D130," (",бланки!C130,")")</f>
        <v>МКОУ «СОШ №3» (город Кизилюрт)</v>
      </c>
      <c r="C131" s="24">
        <f>анкеты!B129</f>
        <v>70</v>
      </c>
      <c r="D131" s="24">
        <f>COUNTIF(бланки!G130:U130,1)</f>
        <v>14</v>
      </c>
      <c r="E131" s="24">
        <f>COUNTIF(бланки!G130:U130,1)+COUNTIF(бланки!G130:U130,0)</f>
        <v>14</v>
      </c>
      <c r="F131" s="24">
        <f>COUNTIF(бланки!V130:BS130,1)</f>
        <v>44</v>
      </c>
      <c r="G131" s="24">
        <f>COUNTIF(бланки!V130:BS130,1)+COUNTIF(бланки!V130:BS130,0)</f>
        <v>44</v>
      </c>
      <c r="H131" s="24">
        <f>SUM(бланки!BT130:BY130)</f>
        <v>6</v>
      </c>
      <c r="I131" s="24">
        <f>анкеты!D129</f>
        <v>49</v>
      </c>
      <c r="J131" s="24">
        <f>анкеты!C129</f>
        <v>53</v>
      </c>
      <c r="K131" s="24">
        <f>анкеты!F129</f>
        <v>35</v>
      </c>
      <c r="L131" s="24">
        <f>анкеты!E129</f>
        <v>37</v>
      </c>
      <c r="M131" s="22">
        <f t="shared" si="27"/>
        <v>100</v>
      </c>
      <c r="N131" s="22">
        <f t="shared" si="28"/>
        <v>100</v>
      </c>
      <c r="O131" s="22">
        <f t="shared" si="29"/>
        <v>94</v>
      </c>
      <c r="P131" s="23">
        <f t="shared" si="30"/>
        <v>98</v>
      </c>
      <c r="Q131" s="24">
        <f>SUM(бланки!BZ130:CF130)</f>
        <v>4</v>
      </c>
      <c r="R131" s="24"/>
      <c r="S131" s="24"/>
      <c r="T131" s="24">
        <f>анкеты!G129</f>
        <v>62</v>
      </c>
      <c r="U131" s="24">
        <f t="shared" si="31"/>
        <v>70</v>
      </c>
      <c r="V131" s="22">
        <f t="shared" si="32"/>
        <v>80</v>
      </c>
      <c r="W131" s="22">
        <f t="shared" si="33"/>
        <v>84</v>
      </c>
      <c r="X131" s="22">
        <f t="shared" si="34"/>
        <v>89</v>
      </c>
      <c r="Y131" s="23">
        <f t="shared" si="35"/>
        <v>84</v>
      </c>
      <c r="Z131" s="24">
        <f>SUM(бланки!CE130:CI130)</f>
        <v>0</v>
      </c>
      <c r="AA131" s="24">
        <f>SUM(бланки!CJ130:CO130)</f>
        <v>3</v>
      </c>
      <c r="AB131" s="24">
        <f>анкеты!I129</f>
        <v>1</v>
      </c>
      <c r="AC131" s="24">
        <f>анкеты!H129</f>
        <v>1</v>
      </c>
      <c r="AD131" s="22">
        <f t="shared" si="36"/>
        <v>0</v>
      </c>
      <c r="AE131" s="22">
        <f t="shared" si="37"/>
        <v>60</v>
      </c>
      <c r="AF131" s="12">
        <f t="shared" si="38"/>
        <v>100</v>
      </c>
      <c r="AG131" s="23">
        <f t="shared" si="39"/>
        <v>54</v>
      </c>
      <c r="AH131" s="24">
        <f>анкеты!J129</f>
        <v>67</v>
      </c>
      <c r="AI131" s="24">
        <f t="shared" si="40"/>
        <v>70</v>
      </c>
      <c r="AJ131" s="24">
        <f>анкеты!K129</f>
        <v>65</v>
      </c>
      <c r="AK131" s="24">
        <f t="shared" si="41"/>
        <v>70</v>
      </c>
      <c r="AL131" s="24">
        <f>анкеты!M129</f>
        <v>37</v>
      </c>
      <c r="AM131" s="24">
        <f>анкеты!L129</f>
        <v>38</v>
      </c>
      <c r="AN131" s="22">
        <f t="shared" si="42"/>
        <v>96</v>
      </c>
      <c r="AO131" s="22">
        <f t="shared" si="43"/>
        <v>93</v>
      </c>
      <c r="AP131" s="22">
        <f t="shared" si="44"/>
        <v>97</v>
      </c>
      <c r="AQ131" s="23">
        <f t="shared" si="45"/>
        <v>95</v>
      </c>
      <c r="AR131" s="24">
        <f>анкеты!N129</f>
        <v>65</v>
      </c>
      <c r="AS131" s="24">
        <f t="shared" si="46"/>
        <v>70</v>
      </c>
      <c r="AT131" s="24">
        <f>анкеты!O129</f>
        <v>65</v>
      </c>
      <c r="AU131" s="24">
        <f t="shared" si="47"/>
        <v>70</v>
      </c>
      <c r="AV131" s="24">
        <f>анкеты!P129</f>
        <v>62</v>
      </c>
      <c r="AW131" s="24">
        <f t="shared" si="48"/>
        <v>70</v>
      </c>
      <c r="AX131" s="22">
        <f t="shared" si="49"/>
        <v>93</v>
      </c>
      <c r="AY131" s="22">
        <f t="shared" si="50"/>
        <v>93</v>
      </c>
      <c r="AZ131" s="22">
        <f t="shared" si="51"/>
        <v>89</v>
      </c>
      <c r="BA131" s="23">
        <f t="shared" si="52"/>
        <v>92</v>
      </c>
      <c r="BB131" s="24">
        <f t="shared" si="53"/>
        <v>84.6</v>
      </c>
    </row>
    <row r="132" spans="1:54" x14ac:dyDescent="0.25">
      <c r="A132" s="24">
        <f>бланки!E131</f>
        <v>129</v>
      </c>
      <c r="B132" s="24" t="str">
        <f>CONCATENATE(бланки!D131," (",бланки!C131,")")</f>
        <v>МКОУ «СОШ №4» (город Кизилюрт)</v>
      </c>
      <c r="C132" s="24">
        <f>анкеты!B130</f>
        <v>243</v>
      </c>
      <c r="D132" s="24">
        <f>COUNTIF(бланки!G131:U131,1)</f>
        <v>9</v>
      </c>
      <c r="E132" s="24">
        <f>COUNTIF(бланки!G131:U131,1)+COUNTIF(бланки!G131:U131,0)</f>
        <v>9</v>
      </c>
      <c r="F132" s="24">
        <f>COUNTIF(бланки!V131:BS131,1)</f>
        <v>33</v>
      </c>
      <c r="G132" s="24">
        <f>COUNTIF(бланки!V131:BS131,1)+COUNTIF(бланки!V131:BS131,0)</f>
        <v>34</v>
      </c>
      <c r="H132" s="24">
        <f>SUM(бланки!BT131:BY131)</f>
        <v>4</v>
      </c>
      <c r="I132" s="24">
        <f>анкеты!D130</f>
        <v>201</v>
      </c>
      <c r="J132" s="24">
        <f>анкеты!C130</f>
        <v>207</v>
      </c>
      <c r="K132" s="24">
        <f>анкеты!F130</f>
        <v>174</v>
      </c>
      <c r="L132" s="24">
        <f>анкеты!E130</f>
        <v>180</v>
      </c>
      <c r="M132" s="22">
        <f t="shared" ref="M132:M195" si="54">ROUND((D132/E132+F132/G132)*50,0)</f>
        <v>99</v>
      </c>
      <c r="N132" s="22">
        <f t="shared" ref="N132:N195" si="55">ROUND(MIN(H132*30,100),0)</f>
        <v>100</v>
      </c>
      <c r="O132" s="22">
        <f t="shared" ref="O132:O195" si="56">ROUND((I132/J132+K132/L132)*50,0)</f>
        <v>97</v>
      </c>
      <c r="P132" s="23">
        <f t="shared" ref="P132:P195" si="57">ROUND(M132*0.3+N132*0.3+O132*0.4,0)</f>
        <v>99</v>
      </c>
      <c r="Q132" s="24">
        <f>SUM(бланки!BZ131:CF131)</f>
        <v>4</v>
      </c>
      <c r="R132" s="24"/>
      <c r="S132" s="24"/>
      <c r="T132" s="24">
        <f>анкеты!G130</f>
        <v>201</v>
      </c>
      <c r="U132" s="24">
        <f t="shared" ref="U132:U195" si="58">C132</f>
        <v>243</v>
      </c>
      <c r="V132" s="22">
        <f t="shared" ref="V132:V195" si="59">MIN(100,Q132*20)</f>
        <v>80</v>
      </c>
      <c r="W132" s="22">
        <f t="shared" ref="W132:W195" si="60">ROUNDDOWN((V132+X132)/2,0)</f>
        <v>81</v>
      </c>
      <c r="X132" s="22">
        <f t="shared" ref="X132:X195" si="61">ROUND(T132*100/U132,0)</f>
        <v>83</v>
      </c>
      <c r="Y132" s="23">
        <f t="shared" ref="Y132:Y195" si="62">ROUND(V132*0.3+W132*0.4+X132*0.3,0)</f>
        <v>81</v>
      </c>
      <c r="Z132" s="24">
        <f>SUM(бланки!CE131:CI131)</f>
        <v>0</v>
      </c>
      <c r="AA132" s="24">
        <f>SUM(бланки!CJ131:CO131)</f>
        <v>2</v>
      </c>
      <c r="AB132" s="24">
        <f>анкеты!I130</f>
        <v>12</v>
      </c>
      <c r="AC132" s="24">
        <f>анкеты!H130</f>
        <v>15</v>
      </c>
      <c r="AD132" s="22">
        <f t="shared" ref="AD132:AD195" si="63">MIN(Z132*20,100)</f>
        <v>0</v>
      </c>
      <c r="AE132" s="22">
        <f t="shared" ref="AE132:AE195" si="64">MIN(AA132*20,100)</f>
        <v>40</v>
      </c>
      <c r="AF132" s="12">
        <f t="shared" ref="AF132:AF195" si="65">AB132*100/AC132</f>
        <v>80</v>
      </c>
      <c r="AG132" s="23">
        <f t="shared" ref="AG132:AG195" si="66">ROUND((0.3*AD132+0.4*AE132+0.3*AF132),0)</f>
        <v>40</v>
      </c>
      <c r="AH132" s="24">
        <f>анкеты!J130</f>
        <v>243</v>
      </c>
      <c r="AI132" s="24">
        <f t="shared" ref="AI132:AI195" si="67">C132</f>
        <v>243</v>
      </c>
      <c r="AJ132" s="24">
        <f>анкеты!K130</f>
        <v>243</v>
      </c>
      <c r="AK132" s="24">
        <f t="shared" ref="AK132:AK195" si="68">C132</f>
        <v>243</v>
      </c>
      <c r="AL132" s="24">
        <f>анкеты!M130</f>
        <v>204</v>
      </c>
      <c r="AM132" s="24">
        <f>анкеты!L130</f>
        <v>204</v>
      </c>
      <c r="AN132" s="22">
        <f t="shared" ref="AN132:AN195" si="69">ROUND(AH132*100/AI132,0)</f>
        <v>100</v>
      </c>
      <c r="AO132" s="22">
        <f t="shared" ref="AO132:AO195" si="70">ROUND(AJ132*100/AK132,0)</f>
        <v>100</v>
      </c>
      <c r="AP132" s="22">
        <f t="shared" ref="AP132:AP195" si="71">ROUND(AL132*100/AM132,0)</f>
        <v>100</v>
      </c>
      <c r="AQ132" s="23">
        <f t="shared" ref="AQ132:AQ195" si="72">ROUND((0.4*AN132+0.4*AO132+0.2*AP132),0)</f>
        <v>100</v>
      </c>
      <c r="AR132" s="24">
        <f>анкеты!N130</f>
        <v>237</v>
      </c>
      <c r="AS132" s="24">
        <f t="shared" ref="AS132:AS195" si="73">C132</f>
        <v>243</v>
      </c>
      <c r="AT132" s="24">
        <f>анкеты!O130</f>
        <v>234</v>
      </c>
      <c r="AU132" s="24">
        <f t="shared" ref="AU132:AU195" si="74">C132</f>
        <v>243</v>
      </c>
      <c r="AV132" s="24">
        <f>анкеты!P130</f>
        <v>240</v>
      </c>
      <c r="AW132" s="24">
        <f t="shared" ref="AW132:AW195" si="75">C132</f>
        <v>243</v>
      </c>
      <c r="AX132" s="22">
        <f t="shared" ref="AX132:AX195" si="76">ROUND(AR132*100/AS132,0)</f>
        <v>98</v>
      </c>
      <c r="AY132" s="22">
        <f t="shared" ref="AY132:AY195" si="77">ROUND(AT132*100/AU132,0)</f>
        <v>96</v>
      </c>
      <c r="AZ132" s="22">
        <f t="shared" ref="AZ132:AZ195" si="78">ROUND(AV132*100/AW132,0)</f>
        <v>99</v>
      </c>
      <c r="BA132" s="23">
        <f t="shared" ref="BA132:BA195" si="79">ROUND((0.4*AX132+0.4*AY132+0.2*AZ132),0)</f>
        <v>97</v>
      </c>
      <c r="BB132" s="24">
        <f t="shared" ref="BB132:BB195" si="80">(P132+Y132+AG132+AQ132+BA132)/5</f>
        <v>83.4</v>
      </c>
    </row>
    <row r="133" spans="1:54" x14ac:dyDescent="0.25">
      <c r="A133" s="24">
        <f>бланки!E132</f>
        <v>130</v>
      </c>
      <c r="B133" s="24" t="str">
        <f>CONCATENATE(бланки!D132," (",бланки!C132,")")</f>
        <v>МКОУ «Гимназия № 5 ИМ. А. А. Алиева» (город Кизилюрт)</v>
      </c>
      <c r="C133" s="24">
        <f>анкеты!B131</f>
        <v>555</v>
      </c>
      <c r="D133" s="24">
        <f>COUNTIF(бланки!G132:U132,1)</f>
        <v>12</v>
      </c>
      <c r="E133" s="24">
        <f>COUNTIF(бланки!G132:U132,1)+COUNTIF(бланки!G132:U132,0)</f>
        <v>12</v>
      </c>
      <c r="F133" s="24">
        <f>COUNTIF(бланки!V132:BS132,1)</f>
        <v>41</v>
      </c>
      <c r="G133" s="24">
        <f>COUNTIF(бланки!V132:BS132,1)+COUNTIF(бланки!V132:BS132,0)</f>
        <v>41</v>
      </c>
      <c r="H133" s="24">
        <f>SUM(бланки!BT132:BY132)</f>
        <v>5</v>
      </c>
      <c r="I133" s="24">
        <f>анкеты!D131</f>
        <v>268</v>
      </c>
      <c r="J133" s="24">
        <f>анкеты!C131</f>
        <v>268</v>
      </c>
      <c r="K133" s="24">
        <f>анкеты!F131</f>
        <v>172</v>
      </c>
      <c r="L133" s="24">
        <f>анкеты!E131</f>
        <v>172</v>
      </c>
      <c r="M133" s="22">
        <f t="shared" si="54"/>
        <v>100</v>
      </c>
      <c r="N133" s="22">
        <f t="shared" si="55"/>
        <v>100</v>
      </c>
      <c r="O133" s="22">
        <f t="shared" si="56"/>
        <v>100</v>
      </c>
      <c r="P133" s="23">
        <f t="shared" si="57"/>
        <v>100</v>
      </c>
      <c r="Q133" s="24">
        <f>SUM(бланки!BZ132:CF132)</f>
        <v>4</v>
      </c>
      <c r="R133" s="24"/>
      <c r="S133" s="24"/>
      <c r="T133" s="24">
        <f>анкеты!G131</f>
        <v>551</v>
      </c>
      <c r="U133" s="24">
        <f t="shared" si="58"/>
        <v>555</v>
      </c>
      <c r="V133" s="22">
        <f t="shared" si="59"/>
        <v>80</v>
      </c>
      <c r="W133" s="22">
        <f t="shared" si="60"/>
        <v>89</v>
      </c>
      <c r="X133" s="22">
        <f t="shared" si="61"/>
        <v>99</v>
      </c>
      <c r="Y133" s="23">
        <f t="shared" si="62"/>
        <v>89</v>
      </c>
      <c r="Z133" s="24">
        <f>SUM(бланки!CE132:CI132)</f>
        <v>1</v>
      </c>
      <c r="AA133" s="24">
        <f>SUM(бланки!CJ132:CO132)</f>
        <v>3</v>
      </c>
      <c r="AB133" s="24">
        <f>анкеты!I131</f>
        <v>81</v>
      </c>
      <c r="AC133" s="24">
        <f>анкеты!H131</f>
        <v>81</v>
      </c>
      <c r="AD133" s="22">
        <f t="shared" si="63"/>
        <v>20</v>
      </c>
      <c r="AE133" s="22">
        <f t="shared" si="64"/>
        <v>60</v>
      </c>
      <c r="AF133" s="12">
        <f t="shared" si="65"/>
        <v>100</v>
      </c>
      <c r="AG133" s="23">
        <f t="shared" si="66"/>
        <v>60</v>
      </c>
      <c r="AH133" s="24">
        <f>анкеты!J131</f>
        <v>552</v>
      </c>
      <c r="AI133" s="24">
        <f t="shared" si="67"/>
        <v>555</v>
      </c>
      <c r="AJ133" s="24">
        <f>анкеты!K131</f>
        <v>553</v>
      </c>
      <c r="AK133" s="24">
        <f t="shared" si="68"/>
        <v>555</v>
      </c>
      <c r="AL133" s="24">
        <f>анкеты!M131</f>
        <v>297</v>
      </c>
      <c r="AM133" s="24">
        <f>анкеты!L131</f>
        <v>297</v>
      </c>
      <c r="AN133" s="22">
        <f t="shared" si="69"/>
        <v>99</v>
      </c>
      <c r="AO133" s="22">
        <f t="shared" si="70"/>
        <v>100</v>
      </c>
      <c r="AP133" s="22">
        <f t="shared" si="71"/>
        <v>100</v>
      </c>
      <c r="AQ133" s="23">
        <f t="shared" si="72"/>
        <v>100</v>
      </c>
      <c r="AR133" s="24">
        <f>анкеты!N131</f>
        <v>544</v>
      </c>
      <c r="AS133" s="24">
        <f t="shared" si="73"/>
        <v>555</v>
      </c>
      <c r="AT133" s="24">
        <f>анкеты!O131</f>
        <v>547</v>
      </c>
      <c r="AU133" s="24">
        <f t="shared" si="74"/>
        <v>555</v>
      </c>
      <c r="AV133" s="24">
        <f>анкеты!P131</f>
        <v>544</v>
      </c>
      <c r="AW133" s="24">
        <f t="shared" si="75"/>
        <v>555</v>
      </c>
      <c r="AX133" s="22">
        <f t="shared" si="76"/>
        <v>98</v>
      </c>
      <c r="AY133" s="22">
        <f t="shared" si="77"/>
        <v>99</v>
      </c>
      <c r="AZ133" s="22">
        <f t="shared" si="78"/>
        <v>98</v>
      </c>
      <c r="BA133" s="23">
        <f t="shared" si="79"/>
        <v>98</v>
      </c>
      <c r="BB133" s="24">
        <f t="shared" si="80"/>
        <v>89.4</v>
      </c>
    </row>
    <row r="134" spans="1:54" x14ac:dyDescent="0.25">
      <c r="A134" s="24">
        <f>бланки!E133</f>
        <v>131</v>
      </c>
      <c r="B134" s="24" t="str">
        <f>CONCATENATE(бланки!D133," (",бланки!C133,")")</f>
        <v>МКОУ «СОШ № 7» (город Кизилюрт)</v>
      </c>
      <c r="C134" s="24">
        <f>анкеты!B132</f>
        <v>600</v>
      </c>
      <c r="D134" s="24">
        <f>COUNTIF(бланки!G133:U133,1)</f>
        <v>8</v>
      </c>
      <c r="E134" s="24">
        <f>COUNTIF(бланки!G133:U133,1)+COUNTIF(бланки!G133:U133,0)</f>
        <v>12</v>
      </c>
      <c r="F134" s="24">
        <f>COUNTIF(бланки!V133:BS133,1)</f>
        <v>37</v>
      </c>
      <c r="G134" s="24">
        <f>COUNTIF(бланки!V133:BS133,1)+COUNTIF(бланки!V133:BS133,0)</f>
        <v>40</v>
      </c>
      <c r="H134" s="24">
        <f>SUM(бланки!BT133:BY133)</f>
        <v>6</v>
      </c>
      <c r="I134" s="24">
        <f>анкеты!D132</f>
        <v>366</v>
      </c>
      <c r="J134" s="24">
        <f>анкеты!C132</f>
        <v>410</v>
      </c>
      <c r="K134" s="24">
        <f>анкеты!F132</f>
        <v>351</v>
      </c>
      <c r="L134" s="24">
        <f>анкеты!E132</f>
        <v>366</v>
      </c>
      <c r="M134" s="22">
        <f t="shared" si="54"/>
        <v>80</v>
      </c>
      <c r="N134" s="22">
        <f t="shared" si="55"/>
        <v>100</v>
      </c>
      <c r="O134" s="22">
        <f t="shared" si="56"/>
        <v>93</v>
      </c>
      <c r="P134" s="23">
        <f t="shared" si="57"/>
        <v>91</v>
      </c>
      <c r="Q134" s="24">
        <f>SUM(бланки!BZ133:CF133)</f>
        <v>5</v>
      </c>
      <c r="R134" s="24"/>
      <c r="S134" s="24"/>
      <c r="T134" s="24">
        <f>анкеты!G132</f>
        <v>541</v>
      </c>
      <c r="U134" s="24">
        <f t="shared" si="58"/>
        <v>600</v>
      </c>
      <c r="V134" s="22">
        <f t="shared" si="59"/>
        <v>100</v>
      </c>
      <c r="W134" s="22">
        <f t="shared" si="60"/>
        <v>95</v>
      </c>
      <c r="X134" s="22">
        <f t="shared" si="61"/>
        <v>90</v>
      </c>
      <c r="Y134" s="23">
        <f t="shared" si="62"/>
        <v>95</v>
      </c>
      <c r="Z134" s="24">
        <f>SUM(бланки!CE133:CI133)</f>
        <v>2</v>
      </c>
      <c r="AA134" s="24">
        <f>SUM(бланки!CJ133:CO133)</f>
        <v>4</v>
      </c>
      <c r="AB134" s="24">
        <f>анкеты!I132</f>
        <v>44</v>
      </c>
      <c r="AC134" s="24">
        <f>анкеты!H132</f>
        <v>44</v>
      </c>
      <c r="AD134" s="22">
        <f t="shared" si="63"/>
        <v>40</v>
      </c>
      <c r="AE134" s="22">
        <f t="shared" si="64"/>
        <v>80</v>
      </c>
      <c r="AF134" s="12">
        <f t="shared" si="65"/>
        <v>100</v>
      </c>
      <c r="AG134" s="23">
        <f t="shared" si="66"/>
        <v>74</v>
      </c>
      <c r="AH134" s="24">
        <f>анкеты!J132</f>
        <v>541</v>
      </c>
      <c r="AI134" s="24">
        <f t="shared" si="67"/>
        <v>600</v>
      </c>
      <c r="AJ134" s="24">
        <f>анкеты!K132</f>
        <v>556</v>
      </c>
      <c r="AK134" s="24">
        <f t="shared" si="68"/>
        <v>600</v>
      </c>
      <c r="AL134" s="24">
        <f>анкеты!M132</f>
        <v>454</v>
      </c>
      <c r="AM134" s="24">
        <f>анкеты!L132</f>
        <v>468</v>
      </c>
      <c r="AN134" s="22">
        <f t="shared" si="69"/>
        <v>90</v>
      </c>
      <c r="AO134" s="22">
        <f t="shared" si="70"/>
        <v>93</v>
      </c>
      <c r="AP134" s="22">
        <f t="shared" si="71"/>
        <v>97</v>
      </c>
      <c r="AQ134" s="23">
        <f t="shared" si="72"/>
        <v>93</v>
      </c>
      <c r="AR134" s="24">
        <f>анкеты!N132</f>
        <v>541</v>
      </c>
      <c r="AS134" s="24">
        <f t="shared" si="73"/>
        <v>600</v>
      </c>
      <c r="AT134" s="24">
        <f>анкеты!O132</f>
        <v>585</v>
      </c>
      <c r="AU134" s="24">
        <f t="shared" si="74"/>
        <v>600</v>
      </c>
      <c r="AV134" s="24">
        <f>анкеты!P132</f>
        <v>541</v>
      </c>
      <c r="AW134" s="24">
        <f t="shared" si="75"/>
        <v>600</v>
      </c>
      <c r="AX134" s="22">
        <f t="shared" si="76"/>
        <v>90</v>
      </c>
      <c r="AY134" s="22">
        <f t="shared" si="77"/>
        <v>98</v>
      </c>
      <c r="AZ134" s="22">
        <f t="shared" si="78"/>
        <v>90</v>
      </c>
      <c r="BA134" s="23">
        <f t="shared" si="79"/>
        <v>93</v>
      </c>
      <c r="BB134" s="24">
        <f t="shared" si="80"/>
        <v>89.2</v>
      </c>
    </row>
    <row r="135" spans="1:54" x14ac:dyDescent="0.25">
      <c r="A135" s="24">
        <f>бланки!E134</f>
        <v>132</v>
      </c>
      <c r="B135" s="24" t="str">
        <f>CONCATENATE(бланки!D134," (",бланки!C134,")")</f>
        <v>МКОУ «СОШ № 8» (город Кизилюрт)</v>
      </c>
      <c r="C135" s="24">
        <f>анкеты!B133</f>
        <v>600</v>
      </c>
      <c r="D135" s="24">
        <f>COUNTIF(бланки!G134:U134,1)</f>
        <v>12</v>
      </c>
      <c r="E135" s="24">
        <f>COUNTIF(бланки!G134:U134,1)+COUNTIF(бланки!G134:U134,0)</f>
        <v>12</v>
      </c>
      <c r="F135" s="24">
        <f>COUNTIF(бланки!V134:BS134,1)</f>
        <v>42</v>
      </c>
      <c r="G135" s="24">
        <f>COUNTIF(бланки!V134:BS134,1)+COUNTIF(бланки!V134:BS134,0)</f>
        <v>43</v>
      </c>
      <c r="H135" s="24">
        <f>SUM(бланки!BT134:BY134)</f>
        <v>6</v>
      </c>
      <c r="I135" s="24">
        <f>анкеты!D133</f>
        <v>387</v>
      </c>
      <c r="J135" s="24">
        <f>анкеты!C133</f>
        <v>401</v>
      </c>
      <c r="K135" s="24">
        <f>анкеты!F133</f>
        <v>249</v>
      </c>
      <c r="L135" s="24">
        <f>анкеты!E133</f>
        <v>267</v>
      </c>
      <c r="M135" s="22">
        <f t="shared" si="54"/>
        <v>99</v>
      </c>
      <c r="N135" s="22">
        <f t="shared" si="55"/>
        <v>100</v>
      </c>
      <c r="O135" s="22">
        <f t="shared" si="56"/>
        <v>95</v>
      </c>
      <c r="P135" s="23">
        <f t="shared" si="57"/>
        <v>98</v>
      </c>
      <c r="Q135" s="24">
        <f>SUM(бланки!BZ134:CF134)</f>
        <v>5</v>
      </c>
      <c r="R135" s="24"/>
      <c r="S135" s="24"/>
      <c r="T135" s="24">
        <f>анкеты!G133</f>
        <v>365</v>
      </c>
      <c r="U135" s="24">
        <f t="shared" si="58"/>
        <v>600</v>
      </c>
      <c r="V135" s="22">
        <f t="shared" si="59"/>
        <v>100</v>
      </c>
      <c r="W135" s="22">
        <f t="shared" si="60"/>
        <v>80</v>
      </c>
      <c r="X135" s="22">
        <f t="shared" si="61"/>
        <v>61</v>
      </c>
      <c r="Y135" s="23">
        <f t="shared" si="62"/>
        <v>80</v>
      </c>
      <c r="Z135" s="24">
        <f>SUM(бланки!CE134:CI134)</f>
        <v>3</v>
      </c>
      <c r="AA135" s="24">
        <f>SUM(бланки!CJ134:CO134)</f>
        <v>4</v>
      </c>
      <c r="AB135" s="24">
        <f>анкеты!I133</f>
        <v>20</v>
      </c>
      <c r="AC135" s="24">
        <f>анкеты!H133</f>
        <v>55</v>
      </c>
      <c r="AD135" s="22">
        <f t="shared" si="63"/>
        <v>60</v>
      </c>
      <c r="AE135" s="22">
        <f t="shared" si="64"/>
        <v>80</v>
      </c>
      <c r="AF135" s="12">
        <f t="shared" si="65"/>
        <v>36.363636363636367</v>
      </c>
      <c r="AG135" s="23">
        <f t="shared" si="66"/>
        <v>61</v>
      </c>
      <c r="AH135" s="24">
        <f>анкеты!J133</f>
        <v>575</v>
      </c>
      <c r="AI135" s="24">
        <f t="shared" si="67"/>
        <v>600</v>
      </c>
      <c r="AJ135" s="24">
        <f>анкеты!K133</f>
        <v>575</v>
      </c>
      <c r="AK135" s="24">
        <f t="shared" si="68"/>
        <v>600</v>
      </c>
      <c r="AL135" s="24">
        <f>анкеты!M133</f>
        <v>354</v>
      </c>
      <c r="AM135" s="24">
        <f>анкеты!L133</f>
        <v>394</v>
      </c>
      <c r="AN135" s="22">
        <f t="shared" si="69"/>
        <v>96</v>
      </c>
      <c r="AO135" s="22">
        <f t="shared" si="70"/>
        <v>96</v>
      </c>
      <c r="AP135" s="22">
        <f t="shared" si="71"/>
        <v>90</v>
      </c>
      <c r="AQ135" s="23">
        <f t="shared" si="72"/>
        <v>95</v>
      </c>
      <c r="AR135" s="24">
        <f>анкеты!N133</f>
        <v>502</v>
      </c>
      <c r="AS135" s="24">
        <f t="shared" si="73"/>
        <v>600</v>
      </c>
      <c r="AT135" s="24">
        <f>анкеты!O133</f>
        <v>528</v>
      </c>
      <c r="AU135" s="24">
        <f t="shared" si="74"/>
        <v>600</v>
      </c>
      <c r="AV135" s="24">
        <f>анкеты!P133</f>
        <v>542</v>
      </c>
      <c r="AW135" s="24">
        <f t="shared" si="75"/>
        <v>600</v>
      </c>
      <c r="AX135" s="22">
        <f t="shared" si="76"/>
        <v>84</v>
      </c>
      <c r="AY135" s="22">
        <f t="shared" si="77"/>
        <v>88</v>
      </c>
      <c r="AZ135" s="22">
        <f t="shared" si="78"/>
        <v>90</v>
      </c>
      <c r="BA135" s="23">
        <f t="shared" si="79"/>
        <v>87</v>
      </c>
      <c r="BB135" s="24">
        <f t="shared" si="80"/>
        <v>84.2</v>
      </c>
    </row>
    <row r="136" spans="1:54" x14ac:dyDescent="0.25">
      <c r="A136" s="24">
        <f>бланки!E135</f>
        <v>133</v>
      </c>
      <c r="B136" s="24" t="str">
        <f>CONCATENATE(бланки!D135," (",бланки!C135,")")</f>
        <v>МКОУ «СОШ №9» (город Кизилюрт)</v>
      </c>
      <c r="C136" s="24">
        <f>анкеты!B134</f>
        <v>109</v>
      </c>
      <c r="D136" s="24">
        <f>COUNTIF(бланки!G135:U135,1)</f>
        <v>12</v>
      </c>
      <c r="E136" s="24">
        <f>COUNTIF(бланки!G135:U135,1)+COUNTIF(бланки!G135:U135,0)</f>
        <v>12</v>
      </c>
      <c r="F136" s="24">
        <f>COUNTIF(бланки!V135:BS135,1)</f>
        <v>43</v>
      </c>
      <c r="G136" s="24">
        <f>COUNTIF(бланки!V135:BS135,1)+COUNTIF(бланки!V135:BS135,0)</f>
        <v>44</v>
      </c>
      <c r="H136" s="24">
        <f>SUM(бланки!BT135:BY135)</f>
        <v>3</v>
      </c>
      <c r="I136" s="24">
        <f>анкеты!D134</f>
        <v>57</v>
      </c>
      <c r="J136" s="24">
        <f>анкеты!C134</f>
        <v>63</v>
      </c>
      <c r="K136" s="24">
        <f>анкеты!F134</f>
        <v>29</v>
      </c>
      <c r="L136" s="24">
        <f>анкеты!E134</f>
        <v>37</v>
      </c>
      <c r="M136" s="22">
        <f t="shared" si="54"/>
        <v>99</v>
      </c>
      <c r="N136" s="22">
        <f t="shared" si="55"/>
        <v>90</v>
      </c>
      <c r="O136" s="22">
        <f t="shared" si="56"/>
        <v>84</v>
      </c>
      <c r="P136" s="23">
        <f t="shared" si="57"/>
        <v>90</v>
      </c>
      <c r="Q136" s="24">
        <f>SUM(бланки!BZ135:CF135)</f>
        <v>5</v>
      </c>
      <c r="R136" s="24"/>
      <c r="S136" s="24"/>
      <c r="T136" s="24">
        <f>анкеты!G134</f>
        <v>72</v>
      </c>
      <c r="U136" s="24">
        <f t="shared" si="58"/>
        <v>109</v>
      </c>
      <c r="V136" s="22">
        <f t="shared" si="59"/>
        <v>100</v>
      </c>
      <c r="W136" s="22">
        <f t="shared" si="60"/>
        <v>83</v>
      </c>
      <c r="X136" s="22">
        <f t="shared" si="61"/>
        <v>66</v>
      </c>
      <c r="Y136" s="23">
        <f t="shared" si="62"/>
        <v>83</v>
      </c>
      <c r="Z136" s="24">
        <f>SUM(бланки!CE135:CI135)</f>
        <v>0</v>
      </c>
      <c r="AA136" s="24">
        <f>SUM(бланки!CJ135:CO135)</f>
        <v>3</v>
      </c>
      <c r="AB136" s="24">
        <f>анкеты!I134</f>
        <v>8</v>
      </c>
      <c r="AC136" s="24">
        <f>анкеты!H134</f>
        <v>11</v>
      </c>
      <c r="AD136" s="22">
        <f t="shared" si="63"/>
        <v>0</v>
      </c>
      <c r="AE136" s="22">
        <f t="shared" si="64"/>
        <v>60</v>
      </c>
      <c r="AF136" s="12">
        <f t="shared" si="65"/>
        <v>72.727272727272734</v>
      </c>
      <c r="AG136" s="23">
        <f t="shared" si="66"/>
        <v>46</v>
      </c>
      <c r="AH136" s="24">
        <f>анкеты!J134</f>
        <v>96</v>
      </c>
      <c r="AI136" s="24">
        <f t="shared" si="67"/>
        <v>109</v>
      </c>
      <c r="AJ136" s="24">
        <f>анкеты!K134</f>
        <v>98</v>
      </c>
      <c r="AK136" s="24">
        <f t="shared" si="68"/>
        <v>109</v>
      </c>
      <c r="AL136" s="24">
        <f>анкеты!M134</f>
        <v>50</v>
      </c>
      <c r="AM136" s="24">
        <f>анкеты!L134</f>
        <v>60</v>
      </c>
      <c r="AN136" s="22">
        <f t="shared" si="69"/>
        <v>88</v>
      </c>
      <c r="AO136" s="22">
        <f t="shared" si="70"/>
        <v>90</v>
      </c>
      <c r="AP136" s="22">
        <f t="shared" si="71"/>
        <v>83</v>
      </c>
      <c r="AQ136" s="23">
        <f t="shared" si="72"/>
        <v>88</v>
      </c>
      <c r="AR136" s="24">
        <f>анкеты!N134</f>
        <v>87</v>
      </c>
      <c r="AS136" s="24">
        <f t="shared" si="73"/>
        <v>109</v>
      </c>
      <c r="AT136" s="24">
        <f>анкеты!O134</f>
        <v>92</v>
      </c>
      <c r="AU136" s="24">
        <f t="shared" si="74"/>
        <v>109</v>
      </c>
      <c r="AV136" s="24">
        <f>анкеты!P134</f>
        <v>84</v>
      </c>
      <c r="AW136" s="24">
        <f t="shared" si="75"/>
        <v>109</v>
      </c>
      <c r="AX136" s="22">
        <f t="shared" si="76"/>
        <v>80</v>
      </c>
      <c r="AY136" s="22">
        <f t="shared" si="77"/>
        <v>84</v>
      </c>
      <c r="AZ136" s="22">
        <f t="shared" si="78"/>
        <v>77</v>
      </c>
      <c r="BA136" s="23">
        <f t="shared" si="79"/>
        <v>81</v>
      </c>
      <c r="BB136" s="24">
        <f t="shared" si="80"/>
        <v>77.599999999999994</v>
      </c>
    </row>
    <row r="137" spans="1:54" x14ac:dyDescent="0.25">
      <c r="A137" s="24">
        <f>бланки!E136</f>
        <v>134</v>
      </c>
      <c r="B137" s="24" t="str">
        <f>CONCATENATE(бланки!D136," (",бланки!C136,")")</f>
        <v>МКДОУ «Детский сад №9 «Колосок» (город Кизилюрт)</v>
      </c>
      <c r="C137" s="24">
        <f>анкеты!B135</f>
        <v>49</v>
      </c>
      <c r="D137" s="24">
        <f>COUNTIF(бланки!G136:U136,1)</f>
        <v>9</v>
      </c>
      <c r="E137" s="24">
        <f>COUNTIF(бланки!G136:U136,1)+COUNTIF(бланки!G136:U136,0)</f>
        <v>9</v>
      </c>
      <c r="F137" s="24">
        <f>COUNTIF(бланки!V136:BS136,1)</f>
        <v>24</v>
      </c>
      <c r="G137" s="24">
        <f>COUNTIF(бланки!V136:BS136,1)+COUNTIF(бланки!V136:BS136,0)</f>
        <v>36</v>
      </c>
      <c r="H137" s="24">
        <f>SUM(бланки!BT136:BY136)</f>
        <v>4</v>
      </c>
      <c r="I137" s="24">
        <f>анкеты!D135</f>
        <v>40</v>
      </c>
      <c r="J137" s="24">
        <f>анкеты!C135</f>
        <v>40</v>
      </c>
      <c r="K137" s="24">
        <f>анкеты!F135</f>
        <v>34</v>
      </c>
      <c r="L137" s="24">
        <f>анкеты!E135</f>
        <v>36</v>
      </c>
      <c r="M137" s="22">
        <f t="shared" si="54"/>
        <v>83</v>
      </c>
      <c r="N137" s="22">
        <f t="shared" si="55"/>
        <v>100</v>
      </c>
      <c r="O137" s="22">
        <f t="shared" si="56"/>
        <v>97</v>
      </c>
      <c r="P137" s="23">
        <f t="shared" si="57"/>
        <v>94</v>
      </c>
      <c r="Q137" s="24">
        <f>SUM(бланки!BZ136:CF136)</f>
        <v>4</v>
      </c>
      <c r="R137" s="24"/>
      <c r="S137" s="24"/>
      <c r="T137" s="24">
        <f>анкеты!G135</f>
        <v>40</v>
      </c>
      <c r="U137" s="24">
        <f t="shared" si="58"/>
        <v>49</v>
      </c>
      <c r="V137" s="22">
        <f t="shared" si="59"/>
        <v>80</v>
      </c>
      <c r="W137" s="22">
        <f t="shared" si="60"/>
        <v>81</v>
      </c>
      <c r="X137" s="22">
        <f t="shared" si="61"/>
        <v>82</v>
      </c>
      <c r="Y137" s="23">
        <f t="shared" si="62"/>
        <v>81</v>
      </c>
      <c r="Z137" s="24">
        <f>SUM(бланки!CE136:CI136)</f>
        <v>0</v>
      </c>
      <c r="AA137" s="24">
        <f>SUM(бланки!CJ136:CO136)</f>
        <v>1</v>
      </c>
      <c r="AB137" s="24">
        <f>анкеты!I135</f>
        <v>3</v>
      </c>
      <c r="AC137" s="24">
        <f>анкеты!H135</f>
        <v>5</v>
      </c>
      <c r="AD137" s="22">
        <f t="shared" si="63"/>
        <v>0</v>
      </c>
      <c r="AE137" s="22">
        <f t="shared" si="64"/>
        <v>20</v>
      </c>
      <c r="AF137" s="12">
        <f t="shared" si="65"/>
        <v>60</v>
      </c>
      <c r="AG137" s="23">
        <f t="shared" si="66"/>
        <v>26</v>
      </c>
      <c r="AH137" s="24">
        <f>анкеты!J135</f>
        <v>47</v>
      </c>
      <c r="AI137" s="24">
        <f t="shared" si="67"/>
        <v>49</v>
      </c>
      <c r="AJ137" s="24">
        <f>анкеты!K135</f>
        <v>47</v>
      </c>
      <c r="AK137" s="24">
        <f t="shared" si="68"/>
        <v>49</v>
      </c>
      <c r="AL137" s="24">
        <f>анкеты!M135</f>
        <v>32</v>
      </c>
      <c r="AM137" s="24">
        <f>анкеты!L135</f>
        <v>32</v>
      </c>
      <c r="AN137" s="22">
        <f t="shared" si="69"/>
        <v>96</v>
      </c>
      <c r="AO137" s="22">
        <f t="shared" si="70"/>
        <v>96</v>
      </c>
      <c r="AP137" s="22">
        <f t="shared" si="71"/>
        <v>100</v>
      </c>
      <c r="AQ137" s="23">
        <f t="shared" si="72"/>
        <v>97</v>
      </c>
      <c r="AR137" s="24">
        <f>анкеты!N135</f>
        <v>48</v>
      </c>
      <c r="AS137" s="24">
        <f t="shared" si="73"/>
        <v>49</v>
      </c>
      <c r="AT137" s="24">
        <f>анкеты!O135</f>
        <v>47</v>
      </c>
      <c r="AU137" s="24">
        <f t="shared" si="74"/>
        <v>49</v>
      </c>
      <c r="AV137" s="24">
        <f>анкеты!P135</f>
        <v>48</v>
      </c>
      <c r="AW137" s="24">
        <f t="shared" si="75"/>
        <v>49</v>
      </c>
      <c r="AX137" s="22">
        <f t="shared" si="76"/>
        <v>98</v>
      </c>
      <c r="AY137" s="22">
        <f t="shared" si="77"/>
        <v>96</v>
      </c>
      <c r="AZ137" s="22">
        <f t="shared" si="78"/>
        <v>98</v>
      </c>
      <c r="BA137" s="23">
        <f t="shared" si="79"/>
        <v>97</v>
      </c>
      <c r="BB137" s="24">
        <f t="shared" si="80"/>
        <v>79</v>
      </c>
    </row>
    <row r="138" spans="1:54" x14ac:dyDescent="0.25">
      <c r="A138" s="24">
        <f>бланки!E137</f>
        <v>135</v>
      </c>
      <c r="B138" s="24" t="str">
        <f>CONCATENATE(бланки!D137," (",бланки!C137,")")</f>
        <v>МКДОУ «Детский сад №10 «Энергетик» (город Кизилюрт)</v>
      </c>
      <c r="C138" s="24">
        <f>анкеты!B136</f>
        <v>57</v>
      </c>
      <c r="D138" s="24">
        <f>COUNTIF(бланки!G137:U137,1)</f>
        <v>8</v>
      </c>
      <c r="E138" s="24">
        <f>COUNTIF(бланки!G137:U137,1)+COUNTIF(бланки!G137:U137,0)</f>
        <v>9</v>
      </c>
      <c r="F138" s="24">
        <f>COUNTIF(бланки!V137:BS137,1)</f>
        <v>37</v>
      </c>
      <c r="G138" s="24">
        <f>COUNTIF(бланки!V137:BS137,1)+COUNTIF(бланки!V137:BS137,0)</f>
        <v>39</v>
      </c>
      <c r="H138" s="24">
        <f>SUM(бланки!BT137:BY137)</f>
        <v>5</v>
      </c>
      <c r="I138" s="24">
        <f>анкеты!D136</f>
        <v>47</v>
      </c>
      <c r="J138" s="24">
        <f>анкеты!C136</f>
        <v>50</v>
      </c>
      <c r="K138" s="24">
        <f>анкеты!F136</f>
        <v>47</v>
      </c>
      <c r="L138" s="24">
        <f>анкеты!E136</f>
        <v>47</v>
      </c>
      <c r="M138" s="22">
        <f t="shared" si="54"/>
        <v>92</v>
      </c>
      <c r="N138" s="22">
        <f t="shared" si="55"/>
        <v>100</v>
      </c>
      <c r="O138" s="22">
        <f t="shared" si="56"/>
        <v>97</v>
      </c>
      <c r="P138" s="23">
        <f t="shared" si="57"/>
        <v>96</v>
      </c>
      <c r="Q138" s="24">
        <f>SUM(бланки!BZ137:CF137)</f>
        <v>7</v>
      </c>
      <c r="R138" s="24"/>
      <c r="S138" s="24"/>
      <c r="T138" s="24">
        <f>анкеты!G136</f>
        <v>54</v>
      </c>
      <c r="U138" s="24">
        <f t="shared" si="58"/>
        <v>57</v>
      </c>
      <c r="V138" s="22">
        <f t="shared" si="59"/>
        <v>100</v>
      </c>
      <c r="W138" s="22">
        <f t="shared" si="60"/>
        <v>97</v>
      </c>
      <c r="X138" s="22">
        <f t="shared" si="61"/>
        <v>95</v>
      </c>
      <c r="Y138" s="23">
        <f t="shared" si="62"/>
        <v>97</v>
      </c>
      <c r="Z138" s="24">
        <f>SUM(бланки!CE137:CI137)</f>
        <v>4</v>
      </c>
      <c r="AA138" s="24">
        <f>SUM(бланки!CJ137:CO137)</f>
        <v>4</v>
      </c>
      <c r="AB138" s="24">
        <f>анкеты!I136</f>
        <v>2</v>
      </c>
      <c r="AC138" s="24">
        <f>анкеты!H136</f>
        <v>2</v>
      </c>
      <c r="AD138" s="22">
        <f t="shared" si="63"/>
        <v>80</v>
      </c>
      <c r="AE138" s="22">
        <f t="shared" si="64"/>
        <v>80</v>
      </c>
      <c r="AF138" s="12">
        <f t="shared" si="65"/>
        <v>100</v>
      </c>
      <c r="AG138" s="23">
        <f t="shared" si="66"/>
        <v>86</v>
      </c>
      <c r="AH138" s="24">
        <f>анкеты!J136</f>
        <v>57</v>
      </c>
      <c r="AI138" s="24">
        <f t="shared" si="67"/>
        <v>57</v>
      </c>
      <c r="AJ138" s="24">
        <f>анкеты!K136</f>
        <v>57</v>
      </c>
      <c r="AK138" s="24">
        <f t="shared" si="68"/>
        <v>57</v>
      </c>
      <c r="AL138" s="24">
        <f>анкеты!M136</f>
        <v>46</v>
      </c>
      <c r="AM138" s="24">
        <f>анкеты!L136</f>
        <v>47</v>
      </c>
      <c r="AN138" s="22">
        <f t="shared" si="69"/>
        <v>100</v>
      </c>
      <c r="AO138" s="22">
        <f t="shared" si="70"/>
        <v>100</v>
      </c>
      <c r="AP138" s="22">
        <f t="shared" si="71"/>
        <v>98</v>
      </c>
      <c r="AQ138" s="23">
        <f t="shared" si="72"/>
        <v>100</v>
      </c>
      <c r="AR138" s="24">
        <f>анкеты!N136</f>
        <v>56</v>
      </c>
      <c r="AS138" s="24">
        <f t="shared" si="73"/>
        <v>57</v>
      </c>
      <c r="AT138" s="24">
        <f>анкеты!O136</f>
        <v>56</v>
      </c>
      <c r="AU138" s="24">
        <f t="shared" si="74"/>
        <v>57</v>
      </c>
      <c r="AV138" s="24">
        <f>анкеты!P136</f>
        <v>56</v>
      </c>
      <c r="AW138" s="24">
        <f t="shared" si="75"/>
        <v>57</v>
      </c>
      <c r="AX138" s="22">
        <f t="shared" si="76"/>
        <v>98</v>
      </c>
      <c r="AY138" s="22">
        <f t="shared" si="77"/>
        <v>98</v>
      </c>
      <c r="AZ138" s="22">
        <f t="shared" si="78"/>
        <v>98</v>
      </c>
      <c r="BA138" s="23">
        <f t="shared" si="79"/>
        <v>98</v>
      </c>
      <c r="BB138" s="24">
        <f t="shared" si="80"/>
        <v>95.4</v>
      </c>
    </row>
    <row r="139" spans="1:54" x14ac:dyDescent="0.25">
      <c r="A139" s="24">
        <f>бланки!E138</f>
        <v>136</v>
      </c>
      <c r="B139" s="24" t="str">
        <f>CONCATENATE(бланки!D138," (",бланки!C138,")")</f>
        <v>МКДОУ «Детский сад № 11 «Колокольчик» (город Кизилюрт)</v>
      </c>
      <c r="C139" s="24">
        <f>анкеты!B137</f>
        <v>108</v>
      </c>
      <c r="D139" s="24">
        <f>COUNTIF(бланки!G138:U138,1)</f>
        <v>9</v>
      </c>
      <c r="E139" s="24">
        <f>COUNTIF(бланки!G138:U138,1)+COUNTIF(бланки!G138:U138,0)</f>
        <v>9</v>
      </c>
      <c r="F139" s="24">
        <f>COUNTIF(бланки!V138:BS138,1)</f>
        <v>36</v>
      </c>
      <c r="G139" s="24">
        <f>COUNTIF(бланки!V138:BS138,1)+COUNTIF(бланки!V138:BS138,0)</f>
        <v>37</v>
      </c>
      <c r="H139" s="24">
        <f>SUM(бланки!BT138:BY138)</f>
        <v>3</v>
      </c>
      <c r="I139" s="24">
        <f>анкеты!D137</f>
        <v>90</v>
      </c>
      <c r="J139" s="24">
        <f>анкеты!C137</f>
        <v>92</v>
      </c>
      <c r="K139" s="24">
        <f>анкеты!F137</f>
        <v>78</v>
      </c>
      <c r="L139" s="24">
        <f>анкеты!E137</f>
        <v>87</v>
      </c>
      <c r="M139" s="22">
        <f t="shared" si="54"/>
        <v>99</v>
      </c>
      <c r="N139" s="22">
        <f t="shared" si="55"/>
        <v>90</v>
      </c>
      <c r="O139" s="22">
        <f t="shared" si="56"/>
        <v>94</v>
      </c>
      <c r="P139" s="23">
        <f t="shared" si="57"/>
        <v>94</v>
      </c>
      <c r="Q139" s="24">
        <f>SUM(бланки!BZ138:CF138)</f>
        <v>6</v>
      </c>
      <c r="R139" s="24"/>
      <c r="S139" s="24"/>
      <c r="T139" s="24">
        <f>анкеты!G137</f>
        <v>93</v>
      </c>
      <c r="U139" s="24">
        <f t="shared" si="58"/>
        <v>108</v>
      </c>
      <c r="V139" s="22">
        <f t="shared" si="59"/>
        <v>100</v>
      </c>
      <c r="W139" s="22">
        <f t="shared" si="60"/>
        <v>93</v>
      </c>
      <c r="X139" s="22">
        <f t="shared" si="61"/>
        <v>86</v>
      </c>
      <c r="Y139" s="23">
        <f t="shared" si="62"/>
        <v>93</v>
      </c>
      <c r="Z139" s="24">
        <f>SUM(бланки!CE138:CI138)</f>
        <v>4</v>
      </c>
      <c r="AA139" s="24">
        <f>SUM(бланки!CJ138:CO138)</f>
        <v>3</v>
      </c>
      <c r="AB139" s="24">
        <f>анкеты!I137</f>
        <v>3</v>
      </c>
      <c r="AC139" s="24">
        <f>анкеты!H137</f>
        <v>3</v>
      </c>
      <c r="AD139" s="22">
        <f t="shared" si="63"/>
        <v>80</v>
      </c>
      <c r="AE139" s="22">
        <f t="shared" si="64"/>
        <v>60</v>
      </c>
      <c r="AF139" s="12">
        <f t="shared" si="65"/>
        <v>100</v>
      </c>
      <c r="AG139" s="23">
        <f t="shared" si="66"/>
        <v>78</v>
      </c>
      <c r="AH139" s="24">
        <f>анкеты!J137</f>
        <v>105</v>
      </c>
      <c r="AI139" s="24">
        <f t="shared" si="67"/>
        <v>108</v>
      </c>
      <c r="AJ139" s="24">
        <f>анкеты!K137</f>
        <v>105</v>
      </c>
      <c r="AK139" s="24">
        <f t="shared" si="68"/>
        <v>108</v>
      </c>
      <c r="AL139" s="24">
        <f>анкеты!M137</f>
        <v>84</v>
      </c>
      <c r="AM139" s="24">
        <f>анкеты!L137</f>
        <v>87</v>
      </c>
      <c r="AN139" s="22">
        <f t="shared" si="69"/>
        <v>97</v>
      </c>
      <c r="AO139" s="22">
        <f t="shared" si="70"/>
        <v>97</v>
      </c>
      <c r="AP139" s="22">
        <f t="shared" si="71"/>
        <v>97</v>
      </c>
      <c r="AQ139" s="23">
        <f t="shared" si="72"/>
        <v>97</v>
      </c>
      <c r="AR139" s="24">
        <f>анкеты!N137</f>
        <v>102</v>
      </c>
      <c r="AS139" s="24">
        <f t="shared" si="73"/>
        <v>108</v>
      </c>
      <c r="AT139" s="24">
        <f>анкеты!O137</f>
        <v>101</v>
      </c>
      <c r="AU139" s="24">
        <f t="shared" si="74"/>
        <v>108</v>
      </c>
      <c r="AV139" s="24">
        <f>анкеты!P137</f>
        <v>102</v>
      </c>
      <c r="AW139" s="24">
        <f t="shared" si="75"/>
        <v>108</v>
      </c>
      <c r="AX139" s="22">
        <f t="shared" si="76"/>
        <v>94</v>
      </c>
      <c r="AY139" s="22">
        <f t="shared" si="77"/>
        <v>94</v>
      </c>
      <c r="AZ139" s="22">
        <f t="shared" si="78"/>
        <v>94</v>
      </c>
      <c r="BA139" s="23">
        <f t="shared" si="79"/>
        <v>94</v>
      </c>
      <c r="BB139" s="24">
        <f t="shared" si="80"/>
        <v>91.2</v>
      </c>
    </row>
    <row r="140" spans="1:54" x14ac:dyDescent="0.25">
      <c r="A140" s="24">
        <f>бланки!E139</f>
        <v>137</v>
      </c>
      <c r="B140" s="24" t="str">
        <f>CONCATENATE(бланки!D139," (",бланки!C139,")")</f>
        <v>МКУ ДО «Академия Единоборств» (город Кизилюрт)</v>
      </c>
      <c r="C140" s="24">
        <f>анкеты!B138</f>
        <v>110</v>
      </c>
      <c r="D140" s="24">
        <f>COUNTIF(бланки!G139:U139,1)</f>
        <v>11</v>
      </c>
      <c r="E140" s="24">
        <f>COUNTIF(бланки!G139:U139,1)+COUNTIF(бланки!G139:U139,0)</f>
        <v>11</v>
      </c>
      <c r="F140" s="24">
        <f>COUNTIF(бланки!V139:BS139,1)</f>
        <v>38</v>
      </c>
      <c r="G140" s="24">
        <f>COUNTIF(бланки!V139:BS139,1)+COUNTIF(бланки!V139:BS139,0)</f>
        <v>38</v>
      </c>
      <c r="H140" s="24">
        <f>SUM(бланки!BT139:BY139)</f>
        <v>3</v>
      </c>
      <c r="I140" s="24">
        <f>анкеты!D138</f>
        <v>92</v>
      </c>
      <c r="J140" s="24">
        <f>анкеты!C138</f>
        <v>93</v>
      </c>
      <c r="K140" s="24">
        <f>анкеты!F138</f>
        <v>87</v>
      </c>
      <c r="L140" s="24">
        <f>анкеты!E138</f>
        <v>91</v>
      </c>
      <c r="M140" s="22">
        <f t="shared" si="54"/>
        <v>100</v>
      </c>
      <c r="N140" s="22">
        <f t="shared" si="55"/>
        <v>90</v>
      </c>
      <c r="O140" s="22">
        <f t="shared" si="56"/>
        <v>97</v>
      </c>
      <c r="P140" s="23">
        <f t="shared" si="57"/>
        <v>96</v>
      </c>
      <c r="Q140" s="24">
        <f>SUM(бланки!BZ139:CF139)</f>
        <v>2</v>
      </c>
      <c r="R140" s="24"/>
      <c r="S140" s="24"/>
      <c r="T140" s="24">
        <f>анкеты!G138</f>
        <v>85</v>
      </c>
      <c r="U140" s="24">
        <f t="shared" si="58"/>
        <v>110</v>
      </c>
      <c r="V140" s="22">
        <f t="shared" si="59"/>
        <v>40</v>
      </c>
      <c r="W140" s="22">
        <f t="shared" si="60"/>
        <v>58</v>
      </c>
      <c r="X140" s="22">
        <f t="shared" si="61"/>
        <v>77</v>
      </c>
      <c r="Y140" s="23">
        <f t="shared" si="62"/>
        <v>58</v>
      </c>
      <c r="Z140" s="24">
        <f>SUM(бланки!CE139:CI139)</f>
        <v>1</v>
      </c>
      <c r="AA140" s="24">
        <f>SUM(бланки!CJ139:CO139)</f>
        <v>4</v>
      </c>
      <c r="AB140" s="24">
        <f>анкеты!I138</f>
        <v>6</v>
      </c>
      <c r="AC140" s="24">
        <f>анкеты!H138</f>
        <v>7</v>
      </c>
      <c r="AD140" s="22">
        <f t="shared" si="63"/>
        <v>20</v>
      </c>
      <c r="AE140" s="22">
        <f t="shared" si="64"/>
        <v>80</v>
      </c>
      <c r="AF140" s="12">
        <f t="shared" si="65"/>
        <v>85.714285714285708</v>
      </c>
      <c r="AG140" s="23">
        <f t="shared" si="66"/>
        <v>64</v>
      </c>
      <c r="AH140" s="24">
        <f>анкеты!J138</f>
        <v>100</v>
      </c>
      <c r="AI140" s="24">
        <f t="shared" si="67"/>
        <v>110</v>
      </c>
      <c r="AJ140" s="24">
        <f>анкеты!K138</f>
        <v>107</v>
      </c>
      <c r="AK140" s="24">
        <f t="shared" si="68"/>
        <v>110</v>
      </c>
      <c r="AL140" s="24">
        <f>анкеты!M138</f>
        <v>93</v>
      </c>
      <c r="AM140" s="24">
        <f>анкеты!L138</f>
        <v>95</v>
      </c>
      <c r="AN140" s="22">
        <f t="shared" si="69"/>
        <v>91</v>
      </c>
      <c r="AO140" s="22">
        <f t="shared" si="70"/>
        <v>97</v>
      </c>
      <c r="AP140" s="22">
        <f t="shared" si="71"/>
        <v>98</v>
      </c>
      <c r="AQ140" s="23">
        <f t="shared" si="72"/>
        <v>95</v>
      </c>
      <c r="AR140" s="24">
        <f>анкеты!N138</f>
        <v>103</v>
      </c>
      <c r="AS140" s="24">
        <f t="shared" si="73"/>
        <v>110</v>
      </c>
      <c r="AT140" s="24">
        <f>анкеты!O138</f>
        <v>102</v>
      </c>
      <c r="AU140" s="24">
        <f t="shared" si="74"/>
        <v>110</v>
      </c>
      <c r="AV140" s="24">
        <f>анкеты!P138</f>
        <v>104</v>
      </c>
      <c r="AW140" s="24">
        <f t="shared" si="75"/>
        <v>110</v>
      </c>
      <c r="AX140" s="22">
        <f t="shared" si="76"/>
        <v>94</v>
      </c>
      <c r="AY140" s="22">
        <f t="shared" si="77"/>
        <v>93</v>
      </c>
      <c r="AZ140" s="22">
        <f t="shared" si="78"/>
        <v>95</v>
      </c>
      <c r="BA140" s="23">
        <f t="shared" si="79"/>
        <v>94</v>
      </c>
      <c r="BB140" s="24">
        <f t="shared" si="80"/>
        <v>81.400000000000006</v>
      </c>
    </row>
    <row r="141" spans="1:54" x14ac:dyDescent="0.25">
      <c r="A141" s="24">
        <f>бланки!E140</f>
        <v>138</v>
      </c>
      <c r="B141" s="24" t="str">
        <f>CONCATENATE(бланки!D140," (",бланки!C140,")")</f>
        <v>МКОУ «Прогимназия «Ласточка» (город Кизляр)</v>
      </c>
      <c r="C141" s="24">
        <f>анкеты!B139</f>
        <v>145</v>
      </c>
      <c r="D141" s="24">
        <f>COUNTIF(бланки!G140:U140,1)</f>
        <v>12</v>
      </c>
      <c r="E141" s="24">
        <f>COUNTIF(бланки!G140:U140,1)+COUNTIF(бланки!G140:U140,0)</f>
        <v>12</v>
      </c>
      <c r="F141" s="24">
        <f>COUNTIF(бланки!V140:BS140,1)</f>
        <v>44</v>
      </c>
      <c r="G141" s="24">
        <f>COUNTIF(бланки!V140:BS140,1)+COUNTIF(бланки!V140:BS140,0)</f>
        <v>44</v>
      </c>
      <c r="H141" s="24">
        <f>SUM(бланки!BT140:BY140)</f>
        <v>6</v>
      </c>
      <c r="I141" s="24">
        <f>анкеты!D139</f>
        <v>145</v>
      </c>
      <c r="J141" s="24">
        <f>анкеты!C139</f>
        <v>145</v>
      </c>
      <c r="K141" s="24">
        <f>анкеты!F139</f>
        <v>49</v>
      </c>
      <c r="L141" s="24">
        <f>анкеты!E139</f>
        <v>49</v>
      </c>
      <c r="M141" s="22">
        <f t="shared" si="54"/>
        <v>100</v>
      </c>
      <c r="N141" s="22">
        <f t="shared" si="55"/>
        <v>100</v>
      </c>
      <c r="O141" s="22">
        <f t="shared" si="56"/>
        <v>100</v>
      </c>
      <c r="P141" s="23">
        <f t="shared" si="57"/>
        <v>100</v>
      </c>
      <c r="Q141" s="24">
        <f>SUM(бланки!BZ140:CF140)</f>
        <v>6</v>
      </c>
      <c r="R141" s="24"/>
      <c r="S141" s="24"/>
      <c r="T141" s="24">
        <f>анкеты!G139</f>
        <v>131</v>
      </c>
      <c r="U141" s="24">
        <f t="shared" si="58"/>
        <v>145</v>
      </c>
      <c r="V141" s="22">
        <f t="shared" si="59"/>
        <v>100</v>
      </c>
      <c r="W141" s="22">
        <f t="shared" si="60"/>
        <v>95</v>
      </c>
      <c r="X141" s="22">
        <f t="shared" si="61"/>
        <v>90</v>
      </c>
      <c r="Y141" s="23">
        <f t="shared" si="62"/>
        <v>95</v>
      </c>
      <c r="Z141" s="24">
        <f>SUM(бланки!CE140:CI140)</f>
        <v>3</v>
      </c>
      <c r="AA141" s="24">
        <f>SUM(бланки!CJ140:CO140)</f>
        <v>3</v>
      </c>
      <c r="AB141" s="24">
        <f>анкеты!I139</f>
        <v>5</v>
      </c>
      <c r="AC141" s="24">
        <f>анкеты!H139</f>
        <v>5</v>
      </c>
      <c r="AD141" s="22">
        <f t="shared" si="63"/>
        <v>60</v>
      </c>
      <c r="AE141" s="22">
        <f t="shared" si="64"/>
        <v>60</v>
      </c>
      <c r="AF141" s="12">
        <f t="shared" si="65"/>
        <v>100</v>
      </c>
      <c r="AG141" s="23">
        <f t="shared" si="66"/>
        <v>72</v>
      </c>
      <c r="AH141" s="24">
        <f>анкеты!J139</f>
        <v>143</v>
      </c>
      <c r="AI141" s="24">
        <f t="shared" si="67"/>
        <v>145</v>
      </c>
      <c r="AJ141" s="24">
        <f>анкеты!K139</f>
        <v>145</v>
      </c>
      <c r="AK141" s="24">
        <f t="shared" si="68"/>
        <v>145</v>
      </c>
      <c r="AL141" s="24">
        <f>анкеты!M139</f>
        <v>132</v>
      </c>
      <c r="AM141" s="24">
        <f>анкеты!L139</f>
        <v>132</v>
      </c>
      <c r="AN141" s="22">
        <f t="shared" si="69"/>
        <v>99</v>
      </c>
      <c r="AO141" s="22">
        <f t="shared" si="70"/>
        <v>100</v>
      </c>
      <c r="AP141" s="22">
        <f t="shared" si="71"/>
        <v>100</v>
      </c>
      <c r="AQ141" s="23">
        <f t="shared" si="72"/>
        <v>100</v>
      </c>
      <c r="AR141" s="24">
        <f>анкеты!N139</f>
        <v>145</v>
      </c>
      <c r="AS141" s="24">
        <f t="shared" si="73"/>
        <v>145</v>
      </c>
      <c r="AT141" s="24">
        <f>анкеты!O139</f>
        <v>145</v>
      </c>
      <c r="AU141" s="24">
        <f t="shared" si="74"/>
        <v>145</v>
      </c>
      <c r="AV141" s="24">
        <f>анкеты!P139</f>
        <v>144</v>
      </c>
      <c r="AW141" s="24">
        <f t="shared" si="75"/>
        <v>145</v>
      </c>
      <c r="AX141" s="22">
        <f t="shared" si="76"/>
        <v>100</v>
      </c>
      <c r="AY141" s="22">
        <f t="shared" si="77"/>
        <v>100</v>
      </c>
      <c r="AZ141" s="22">
        <f t="shared" si="78"/>
        <v>99</v>
      </c>
      <c r="BA141" s="23">
        <f t="shared" si="79"/>
        <v>100</v>
      </c>
      <c r="BB141" s="24">
        <f t="shared" si="80"/>
        <v>93.4</v>
      </c>
    </row>
    <row r="142" spans="1:54" x14ac:dyDescent="0.25">
      <c r="A142" s="24">
        <f>бланки!E141</f>
        <v>139</v>
      </c>
      <c r="B142" s="24" t="str">
        <f>CONCATENATE(бланки!D141," (",бланки!C141,")")</f>
        <v>МКДОУ «Детский сад № 8 «Репка» (город Кизляр)</v>
      </c>
      <c r="C142" s="24">
        <f>анкеты!B140</f>
        <v>18</v>
      </c>
      <c r="D142" s="24">
        <f>COUNTIF(бланки!G141:U141,1)</f>
        <v>9</v>
      </c>
      <c r="E142" s="24">
        <f>COUNTIF(бланки!G141:U141,1)+COUNTIF(бланки!G141:U141,0)</f>
        <v>9</v>
      </c>
      <c r="F142" s="24">
        <f>COUNTIF(бланки!V141:BS141,1)</f>
        <v>27</v>
      </c>
      <c r="G142" s="24">
        <f>COUNTIF(бланки!V141:BS141,1)+COUNTIF(бланки!V141:BS141,0)</f>
        <v>35</v>
      </c>
      <c r="H142" s="24">
        <f>SUM(бланки!BT141:BY141)</f>
        <v>5</v>
      </c>
      <c r="I142" s="24">
        <f>анкеты!D140</f>
        <v>13</v>
      </c>
      <c r="J142" s="24">
        <f>анкеты!C140</f>
        <v>14</v>
      </c>
      <c r="K142" s="24">
        <f>анкеты!F140</f>
        <v>12</v>
      </c>
      <c r="L142" s="24">
        <f>анкеты!E140</f>
        <v>16</v>
      </c>
      <c r="M142" s="22">
        <f t="shared" si="54"/>
        <v>89</v>
      </c>
      <c r="N142" s="22">
        <f t="shared" si="55"/>
        <v>100</v>
      </c>
      <c r="O142" s="22">
        <f t="shared" si="56"/>
        <v>84</v>
      </c>
      <c r="P142" s="23">
        <f t="shared" si="57"/>
        <v>90</v>
      </c>
      <c r="Q142" s="24">
        <f>SUM(бланки!BZ141:CF141)</f>
        <v>6</v>
      </c>
      <c r="R142" s="24"/>
      <c r="S142" s="24"/>
      <c r="T142" s="24">
        <f>анкеты!G140</f>
        <v>16</v>
      </c>
      <c r="U142" s="24">
        <f t="shared" si="58"/>
        <v>18</v>
      </c>
      <c r="V142" s="22">
        <f t="shared" si="59"/>
        <v>100</v>
      </c>
      <c r="W142" s="22">
        <f t="shared" si="60"/>
        <v>94</v>
      </c>
      <c r="X142" s="22">
        <f t="shared" si="61"/>
        <v>89</v>
      </c>
      <c r="Y142" s="23">
        <f t="shared" si="62"/>
        <v>94</v>
      </c>
      <c r="Z142" s="24">
        <f>SUM(бланки!CE141:CI141)</f>
        <v>5</v>
      </c>
      <c r="AA142" s="24">
        <f>SUM(бланки!CJ141:CO141)</f>
        <v>3</v>
      </c>
      <c r="AB142" s="24">
        <f>анкеты!I140</f>
        <v>2</v>
      </c>
      <c r="AC142" s="24">
        <f>анкеты!H140</f>
        <v>2</v>
      </c>
      <c r="AD142" s="22">
        <f t="shared" si="63"/>
        <v>100</v>
      </c>
      <c r="AE142" s="22">
        <f t="shared" si="64"/>
        <v>60</v>
      </c>
      <c r="AF142" s="12">
        <f t="shared" si="65"/>
        <v>100</v>
      </c>
      <c r="AG142" s="23">
        <f t="shared" si="66"/>
        <v>84</v>
      </c>
      <c r="AH142" s="24">
        <f>анкеты!J140</f>
        <v>16</v>
      </c>
      <c r="AI142" s="24">
        <f t="shared" si="67"/>
        <v>18</v>
      </c>
      <c r="AJ142" s="24">
        <f>анкеты!K140</f>
        <v>16</v>
      </c>
      <c r="AK142" s="24">
        <f t="shared" si="68"/>
        <v>18</v>
      </c>
      <c r="AL142" s="24">
        <f>анкеты!M140</f>
        <v>16</v>
      </c>
      <c r="AM142" s="24">
        <f>анкеты!L140</f>
        <v>16</v>
      </c>
      <c r="AN142" s="22">
        <f t="shared" si="69"/>
        <v>89</v>
      </c>
      <c r="AO142" s="22">
        <f t="shared" si="70"/>
        <v>89</v>
      </c>
      <c r="AP142" s="22">
        <f t="shared" si="71"/>
        <v>100</v>
      </c>
      <c r="AQ142" s="23">
        <f t="shared" si="72"/>
        <v>91</v>
      </c>
      <c r="AR142" s="24">
        <f>анкеты!N140</f>
        <v>11</v>
      </c>
      <c r="AS142" s="24">
        <f t="shared" si="73"/>
        <v>18</v>
      </c>
      <c r="AT142" s="24">
        <f>анкеты!O140</f>
        <v>16</v>
      </c>
      <c r="AU142" s="24">
        <f t="shared" si="74"/>
        <v>18</v>
      </c>
      <c r="AV142" s="24">
        <f>анкеты!P140</f>
        <v>17</v>
      </c>
      <c r="AW142" s="24">
        <f t="shared" si="75"/>
        <v>18</v>
      </c>
      <c r="AX142" s="22">
        <f t="shared" si="76"/>
        <v>61</v>
      </c>
      <c r="AY142" s="22">
        <f t="shared" si="77"/>
        <v>89</v>
      </c>
      <c r="AZ142" s="22">
        <f t="shared" si="78"/>
        <v>94</v>
      </c>
      <c r="BA142" s="23">
        <f t="shared" si="79"/>
        <v>79</v>
      </c>
      <c r="BB142" s="24">
        <f t="shared" si="80"/>
        <v>87.6</v>
      </c>
    </row>
    <row r="143" spans="1:54" x14ac:dyDescent="0.25">
      <c r="A143" s="24">
        <f>бланки!E142</f>
        <v>140</v>
      </c>
      <c r="B143" s="24" t="str">
        <f>CONCATENATE(бланки!D142," (",бланки!C142,")")</f>
        <v>МКДОУ «Детский сад № 9 «Красная Шапочка» (город Кизляр)</v>
      </c>
      <c r="C143" s="24">
        <f>анкеты!B141</f>
        <v>42</v>
      </c>
      <c r="D143" s="24">
        <f>COUNTIF(бланки!G142:U142,1)</f>
        <v>8</v>
      </c>
      <c r="E143" s="24">
        <f>COUNTIF(бланки!G142:U142,1)+COUNTIF(бланки!G142:U142,0)</f>
        <v>9</v>
      </c>
      <c r="F143" s="24">
        <f>COUNTIF(бланки!V142:BS142,1)</f>
        <v>24</v>
      </c>
      <c r="G143" s="24">
        <f>COUNTIF(бланки!V142:BS142,1)+COUNTIF(бланки!V142:BS142,0)</f>
        <v>35</v>
      </c>
      <c r="H143" s="24">
        <f>SUM(бланки!BT142:BY142)</f>
        <v>5</v>
      </c>
      <c r="I143" s="24">
        <f>анкеты!D141</f>
        <v>36</v>
      </c>
      <c r="J143" s="24">
        <f>анкеты!C141</f>
        <v>37</v>
      </c>
      <c r="K143" s="24">
        <f>анкеты!F141</f>
        <v>31</v>
      </c>
      <c r="L143" s="24">
        <f>анкеты!E141</f>
        <v>31</v>
      </c>
      <c r="M143" s="22">
        <f t="shared" si="54"/>
        <v>79</v>
      </c>
      <c r="N143" s="22">
        <f t="shared" si="55"/>
        <v>100</v>
      </c>
      <c r="O143" s="22">
        <f t="shared" si="56"/>
        <v>99</v>
      </c>
      <c r="P143" s="23">
        <f t="shared" si="57"/>
        <v>93</v>
      </c>
      <c r="Q143" s="24">
        <f>SUM(бланки!BZ142:CF142)</f>
        <v>4</v>
      </c>
      <c r="R143" s="24"/>
      <c r="S143" s="24"/>
      <c r="T143" s="24">
        <f>анкеты!G141</f>
        <v>41</v>
      </c>
      <c r="U143" s="24">
        <f t="shared" si="58"/>
        <v>42</v>
      </c>
      <c r="V143" s="22">
        <f t="shared" si="59"/>
        <v>80</v>
      </c>
      <c r="W143" s="22">
        <f t="shared" si="60"/>
        <v>89</v>
      </c>
      <c r="X143" s="22">
        <f t="shared" si="61"/>
        <v>98</v>
      </c>
      <c r="Y143" s="23">
        <f t="shared" si="62"/>
        <v>89</v>
      </c>
      <c r="Z143" s="24">
        <f>SUM(бланки!CE142:CI142)</f>
        <v>0</v>
      </c>
      <c r="AA143" s="24">
        <f>SUM(бланки!CJ142:CO142)</f>
        <v>1</v>
      </c>
      <c r="AB143" s="24">
        <f>анкеты!I141</f>
        <v>6</v>
      </c>
      <c r="AC143" s="24">
        <f>анкеты!H141</f>
        <v>6</v>
      </c>
      <c r="AD143" s="22">
        <f t="shared" si="63"/>
        <v>0</v>
      </c>
      <c r="AE143" s="22">
        <f t="shared" si="64"/>
        <v>20</v>
      </c>
      <c r="AF143" s="12">
        <f t="shared" si="65"/>
        <v>100</v>
      </c>
      <c r="AG143" s="23">
        <f t="shared" si="66"/>
        <v>38</v>
      </c>
      <c r="AH143" s="24">
        <f>анкеты!J141</f>
        <v>41</v>
      </c>
      <c r="AI143" s="24">
        <f t="shared" si="67"/>
        <v>42</v>
      </c>
      <c r="AJ143" s="24">
        <f>анкеты!K141</f>
        <v>42</v>
      </c>
      <c r="AK143" s="24">
        <f t="shared" si="68"/>
        <v>42</v>
      </c>
      <c r="AL143" s="24">
        <f>анкеты!M141</f>
        <v>29</v>
      </c>
      <c r="AM143" s="24">
        <f>анкеты!L141</f>
        <v>29</v>
      </c>
      <c r="AN143" s="22">
        <f t="shared" si="69"/>
        <v>98</v>
      </c>
      <c r="AO143" s="22">
        <f t="shared" si="70"/>
        <v>100</v>
      </c>
      <c r="AP143" s="22">
        <f t="shared" si="71"/>
        <v>100</v>
      </c>
      <c r="AQ143" s="23">
        <f t="shared" si="72"/>
        <v>99</v>
      </c>
      <c r="AR143" s="24">
        <f>анкеты!N141</f>
        <v>41</v>
      </c>
      <c r="AS143" s="24">
        <f t="shared" si="73"/>
        <v>42</v>
      </c>
      <c r="AT143" s="24">
        <f>анкеты!O141</f>
        <v>42</v>
      </c>
      <c r="AU143" s="24">
        <f t="shared" si="74"/>
        <v>42</v>
      </c>
      <c r="AV143" s="24">
        <f>анкеты!P141</f>
        <v>41</v>
      </c>
      <c r="AW143" s="24">
        <f t="shared" si="75"/>
        <v>42</v>
      </c>
      <c r="AX143" s="22">
        <f t="shared" si="76"/>
        <v>98</v>
      </c>
      <c r="AY143" s="22">
        <f t="shared" si="77"/>
        <v>100</v>
      </c>
      <c r="AZ143" s="22">
        <f t="shared" si="78"/>
        <v>98</v>
      </c>
      <c r="BA143" s="23">
        <f t="shared" si="79"/>
        <v>99</v>
      </c>
      <c r="BB143" s="24">
        <f t="shared" si="80"/>
        <v>83.6</v>
      </c>
    </row>
    <row r="144" spans="1:54" x14ac:dyDescent="0.25">
      <c r="A144" s="24">
        <f>бланки!E143</f>
        <v>141</v>
      </c>
      <c r="B144" s="24" t="str">
        <f>CONCATENATE(бланки!D143," (",бланки!C143,")")</f>
        <v>МКДОУ «Детский сад №10 «Золотой Ключик» (город Кизляр)</v>
      </c>
      <c r="C144" s="24">
        <f>анкеты!B142</f>
        <v>93</v>
      </c>
      <c r="D144" s="24">
        <f>COUNTIF(бланки!G143:U143,1)</f>
        <v>8</v>
      </c>
      <c r="E144" s="24">
        <f>COUNTIF(бланки!G143:U143,1)+COUNTIF(бланки!G143:U143,0)</f>
        <v>9</v>
      </c>
      <c r="F144" s="24">
        <f>COUNTIF(бланки!V143:BS143,1)</f>
        <v>31</v>
      </c>
      <c r="G144" s="24">
        <f>COUNTIF(бланки!V143:BS143,1)+COUNTIF(бланки!V143:BS143,0)</f>
        <v>35</v>
      </c>
      <c r="H144" s="24">
        <f>SUM(бланки!BT143:BY143)</f>
        <v>4</v>
      </c>
      <c r="I144" s="24">
        <f>анкеты!D142</f>
        <v>61</v>
      </c>
      <c r="J144" s="24">
        <f>анкеты!C142</f>
        <v>66</v>
      </c>
      <c r="K144" s="24">
        <f>анкеты!F142</f>
        <v>45</v>
      </c>
      <c r="L144" s="24">
        <f>анкеты!E142</f>
        <v>52</v>
      </c>
      <c r="M144" s="22">
        <f t="shared" si="54"/>
        <v>89</v>
      </c>
      <c r="N144" s="22">
        <f t="shared" si="55"/>
        <v>100</v>
      </c>
      <c r="O144" s="22">
        <f t="shared" si="56"/>
        <v>89</v>
      </c>
      <c r="P144" s="23">
        <f t="shared" si="57"/>
        <v>92</v>
      </c>
      <c r="Q144" s="24">
        <f>SUM(бланки!BZ143:CF143)</f>
        <v>4</v>
      </c>
      <c r="R144" s="24"/>
      <c r="S144" s="24"/>
      <c r="T144" s="24">
        <f>анкеты!G142</f>
        <v>77</v>
      </c>
      <c r="U144" s="24">
        <f t="shared" si="58"/>
        <v>93</v>
      </c>
      <c r="V144" s="22">
        <f t="shared" si="59"/>
        <v>80</v>
      </c>
      <c r="W144" s="22">
        <f t="shared" si="60"/>
        <v>81</v>
      </c>
      <c r="X144" s="22">
        <f t="shared" si="61"/>
        <v>83</v>
      </c>
      <c r="Y144" s="23">
        <f t="shared" si="62"/>
        <v>81</v>
      </c>
      <c r="Z144" s="24">
        <f>SUM(бланки!CE143:CI143)</f>
        <v>5</v>
      </c>
      <c r="AA144" s="24">
        <f>SUM(бланки!CJ143:CO143)</f>
        <v>0</v>
      </c>
      <c r="AB144" s="24">
        <f>анкеты!I142</f>
        <v>12</v>
      </c>
      <c r="AC144" s="24">
        <f>анкеты!H142</f>
        <v>13</v>
      </c>
      <c r="AD144" s="22">
        <f t="shared" si="63"/>
        <v>100</v>
      </c>
      <c r="AE144" s="22">
        <f t="shared" si="64"/>
        <v>0</v>
      </c>
      <c r="AF144" s="12">
        <f t="shared" si="65"/>
        <v>92.307692307692307</v>
      </c>
      <c r="AG144" s="23">
        <f t="shared" si="66"/>
        <v>58</v>
      </c>
      <c r="AH144" s="24">
        <f>анкеты!J142</f>
        <v>89</v>
      </c>
      <c r="AI144" s="24">
        <f t="shared" si="67"/>
        <v>93</v>
      </c>
      <c r="AJ144" s="24">
        <f>анкеты!K142</f>
        <v>90</v>
      </c>
      <c r="AK144" s="24">
        <f t="shared" si="68"/>
        <v>93</v>
      </c>
      <c r="AL144" s="24">
        <f>анкеты!M142</f>
        <v>41</v>
      </c>
      <c r="AM144" s="24">
        <f>анкеты!L142</f>
        <v>42</v>
      </c>
      <c r="AN144" s="22">
        <f t="shared" si="69"/>
        <v>96</v>
      </c>
      <c r="AO144" s="22">
        <f t="shared" si="70"/>
        <v>97</v>
      </c>
      <c r="AP144" s="22">
        <f t="shared" si="71"/>
        <v>98</v>
      </c>
      <c r="AQ144" s="23">
        <f t="shared" si="72"/>
        <v>97</v>
      </c>
      <c r="AR144" s="24">
        <f>анкеты!N142</f>
        <v>84</v>
      </c>
      <c r="AS144" s="24">
        <f t="shared" si="73"/>
        <v>93</v>
      </c>
      <c r="AT144" s="24">
        <f>анкеты!O142</f>
        <v>86</v>
      </c>
      <c r="AU144" s="24">
        <f t="shared" si="74"/>
        <v>93</v>
      </c>
      <c r="AV144" s="24">
        <f>анкеты!P142</f>
        <v>85</v>
      </c>
      <c r="AW144" s="24">
        <f t="shared" si="75"/>
        <v>93</v>
      </c>
      <c r="AX144" s="22">
        <f t="shared" si="76"/>
        <v>90</v>
      </c>
      <c r="AY144" s="22">
        <f t="shared" si="77"/>
        <v>92</v>
      </c>
      <c r="AZ144" s="22">
        <f t="shared" si="78"/>
        <v>91</v>
      </c>
      <c r="BA144" s="23">
        <f t="shared" si="79"/>
        <v>91</v>
      </c>
      <c r="BB144" s="24">
        <f t="shared" si="80"/>
        <v>83.8</v>
      </c>
    </row>
    <row r="145" spans="1:54" x14ac:dyDescent="0.25">
      <c r="A145" s="24">
        <f>бланки!E144</f>
        <v>142</v>
      </c>
      <c r="B145" s="24" t="str">
        <f>CONCATENATE(бланки!D144," (",бланки!C144,")")</f>
        <v>МКДОУ «ЦРР-Детский сад № 11 «Олимпийский Мишка» (город Кизляр)</v>
      </c>
      <c r="C145" s="24">
        <f>анкеты!B143</f>
        <v>135</v>
      </c>
      <c r="D145" s="24">
        <f>COUNTIF(бланки!G144:U144,1)</f>
        <v>8</v>
      </c>
      <c r="E145" s="24">
        <f>COUNTIF(бланки!G144:U144,1)+COUNTIF(бланки!G144:U144,0)</f>
        <v>9</v>
      </c>
      <c r="F145" s="24">
        <f>COUNTIF(бланки!V144:BS144,1)</f>
        <v>39</v>
      </c>
      <c r="G145" s="24">
        <f>COUNTIF(бланки!V144:BS144,1)+COUNTIF(бланки!V144:BS144,0)</f>
        <v>39</v>
      </c>
      <c r="H145" s="24">
        <f>SUM(бланки!BT144:BY144)</f>
        <v>6</v>
      </c>
      <c r="I145" s="24">
        <f>анкеты!D143</f>
        <v>99</v>
      </c>
      <c r="J145" s="24">
        <f>анкеты!C143</f>
        <v>99</v>
      </c>
      <c r="K145" s="24">
        <f>анкеты!F143</f>
        <v>99</v>
      </c>
      <c r="L145" s="24">
        <f>анкеты!E143</f>
        <v>99</v>
      </c>
      <c r="M145" s="22">
        <f t="shared" si="54"/>
        <v>94</v>
      </c>
      <c r="N145" s="22">
        <f t="shared" si="55"/>
        <v>100</v>
      </c>
      <c r="O145" s="22">
        <f t="shared" si="56"/>
        <v>100</v>
      </c>
      <c r="P145" s="23">
        <f t="shared" si="57"/>
        <v>98</v>
      </c>
      <c r="Q145" s="24">
        <f>SUM(бланки!BZ144:CF144)</f>
        <v>7</v>
      </c>
      <c r="R145" s="24"/>
      <c r="S145" s="24"/>
      <c r="T145" s="24">
        <f>анкеты!G143</f>
        <v>83</v>
      </c>
      <c r="U145" s="24">
        <f t="shared" si="58"/>
        <v>135</v>
      </c>
      <c r="V145" s="22">
        <f t="shared" si="59"/>
        <v>100</v>
      </c>
      <c r="W145" s="22">
        <f t="shared" si="60"/>
        <v>80</v>
      </c>
      <c r="X145" s="22">
        <f t="shared" si="61"/>
        <v>61</v>
      </c>
      <c r="Y145" s="23">
        <f t="shared" si="62"/>
        <v>80</v>
      </c>
      <c r="Z145" s="24">
        <f>SUM(бланки!CE144:CI144)</f>
        <v>5</v>
      </c>
      <c r="AA145" s="24">
        <f>SUM(бланки!CJ144:CO144)</f>
        <v>3</v>
      </c>
      <c r="AB145" s="24">
        <f>анкеты!I143</f>
        <v>35</v>
      </c>
      <c r="AC145" s="24">
        <f>анкеты!H143</f>
        <v>35</v>
      </c>
      <c r="AD145" s="22">
        <f t="shared" si="63"/>
        <v>100</v>
      </c>
      <c r="AE145" s="22">
        <f t="shared" si="64"/>
        <v>60</v>
      </c>
      <c r="AF145" s="12">
        <f t="shared" si="65"/>
        <v>100</v>
      </c>
      <c r="AG145" s="23">
        <f t="shared" si="66"/>
        <v>84</v>
      </c>
      <c r="AH145" s="24">
        <f>анкеты!J143</f>
        <v>134</v>
      </c>
      <c r="AI145" s="24">
        <f t="shared" si="67"/>
        <v>135</v>
      </c>
      <c r="AJ145" s="24">
        <f>анкеты!K143</f>
        <v>133</v>
      </c>
      <c r="AK145" s="24">
        <f t="shared" si="68"/>
        <v>135</v>
      </c>
      <c r="AL145" s="24">
        <f>анкеты!M143</f>
        <v>109</v>
      </c>
      <c r="AM145" s="24">
        <f>анкеты!L143</f>
        <v>109</v>
      </c>
      <c r="AN145" s="22">
        <f t="shared" si="69"/>
        <v>99</v>
      </c>
      <c r="AO145" s="22">
        <f t="shared" si="70"/>
        <v>99</v>
      </c>
      <c r="AP145" s="22">
        <f t="shared" si="71"/>
        <v>100</v>
      </c>
      <c r="AQ145" s="23">
        <f t="shared" si="72"/>
        <v>99</v>
      </c>
      <c r="AR145" s="24">
        <f>анкеты!N143</f>
        <v>131</v>
      </c>
      <c r="AS145" s="24">
        <f t="shared" si="73"/>
        <v>135</v>
      </c>
      <c r="AT145" s="24">
        <f>анкеты!O143</f>
        <v>133</v>
      </c>
      <c r="AU145" s="24">
        <f t="shared" si="74"/>
        <v>135</v>
      </c>
      <c r="AV145" s="24">
        <f>анкеты!P143</f>
        <v>126</v>
      </c>
      <c r="AW145" s="24">
        <f t="shared" si="75"/>
        <v>135</v>
      </c>
      <c r="AX145" s="22">
        <f t="shared" si="76"/>
        <v>97</v>
      </c>
      <c r="AY145" s="22">
        <f t="shared" si="77"/>
        <v>99</v>
      </c>
      <c r="AZ145" s="22">
        <f t="shared" si="78"/>
        <v>93</v>
      </c>
      <c r="BA145" s="23">
        <f t="shared" si="79"/>
        <v>97</v>
      </c>
      <c r="BB145" s="24">
        <f t="shared" si="80"/>
        <v>91.6</v>
      </c>
    </row>
    <row r="146" spans="1:54" x14ac:dyDescent="0.25">
      <c r="A146" s="24">
        <f>бланки!E145</f>
        <v>143</v>
      </c>
      <c r="B146" s="24" t="str">
        <f>CONCATENATE(бланки!D145," (",бланки!C145,")")</f>
        <v>МКДОУ «Детский сад № 12 «Буратино» (город Кизляр)</v>
      </c>
      <c r="C146" s="24">
        <f>анкеты!B144</f>
        <v>65</v>
      </c>
      <c r="D146" s="24">
        <f>COUNTIF(бланки!G145:U145,1)</f>
        <v>11</v>
      </c>
      <c r="E146" s="24">
        <f>COUNTIF(бланки!G145:U145,1)+COUNTIF(бланки!G145:U145,0)</f>
        <v>11</v>
      </c>
      <c r="F146" s="24">
        <f>COUNTIF(бланки!V145:BS145,1)</f>
        <v>39</v>
      </c>
      <c r="G146" s="24">
        <f>COUNTIF(бланки!V145:BS145,1)+COUNTIF(бланки!V145:BS145,0)</f>
        <v>39</v>
      </c>
      <c r="H146" s="24">
        <f>SUM(бланки!BT145:BY145)</f>
        <v>5</v>
      </c>
      <c r="I146" s="24">
        <f>анкеты!D144</f>
        <v>41</v>
      </c>
      <c r="J146" s="24">
        <f>анкеты!C144</f>
        <v>43</v>
      </c>
      <c r="K146" s="24">
        <f>анкеты!F144</f>
        <v>30</v>
      </c>
      <c r="L146" s="24">
        <f>анкеты!E144</f>
        <v>33</v>
      </c>
      <c r="M146" s="22">
        <f t="shared" si="54"/>
        <v>100</v>
      </c>
      <c r="N146" s="22">
        <f t="shared" si="55"/>
        <v>100</v>
      </c>
      <c r="O146" s="22">
        <f t="shared" si="56"/>
        <v>93</v>
      </c>
      <c r="P146" s="23">
        <f t="shared" si="57"/>
        <v>97</v>
      </c>
      <c r="Q146" s="24">
        <f>SUM(бланки!BZ145:CF145)</f>
        <v>6</v>
      </c>
      <c r="R146" s="24"/>
      <c r="S146" s="24"/>
      <c r="T146" s="24">
        <f>анкеты!G144</f>
        <v>50</v>
      </c>
      <c r="U146" s="24">
        <f t="shared" si="58"/>
        <v>65</v>
      </c>
      <c r="V146" s="22">
        <f t="shared" si="59"/>
        <v>100</v>
      </c>
      <c r="W146" s="22">
        <f t="shared" si="60"/>
        <v>88</v>
      </c>
      <c r="X146" s="22">
        <f t="shared" si="61"/>
        <v>77</v>
      </c>
      <c r="Y146" s="23">
        <f t="shared" si="62"/>
        <v>88</v>
      </c>
      <c r="Z146" s="24">
        <f>SUM(бланки!CE145:CI145)</f>
        <v>5</v>
      </c>
      <c r="AA146" s="24">
        <f>SUM(бланки!CJ145:CO145)</f>
        <v>5</v>
      </c>
      <c r="AB146" s="24">
        <f>анкеты!I144</f>
        <v>3</v>
      </c>
      <c r="AC146" s="24">
        <f>анкеты!H144</f>
        <v>4</v>
      </c>
      <c r="AD146" s="22">
        <f t="shared" si="63"/>
        <v>100</v>
      </c>
      <c r="AE146" s="22">
        <f t="shared" si="64"/>
        <v>100</v>
      </c>
      <c r="AF146" s="12">
        <f t="shared" si="65"/>
        <v>75</v>
      </c>
      <c r="AG146" s="23">
        <f t="shared" si="66"/>
        <v>93</v>
      </c>
      <c r="AH146" s="24">
        <f>анкеты!J144</f>
        <v>61</v>
      </c>
      <c r="AI146" s="24">
        <f t="shared" si="67"/>
        <v>65</v>
      </c>
      <c r="AJ146" s="24">
        <f>анкеты!K144</f>
        <v>63</v>
      </c>
      <c r="AK146" s="24">
        <f t="shared" si="68"/>
        <v>65</v>
      </c>
      <c r="AL146" s="24">
        <f>анкеты!M144</f>
        <v>38</v>
      </c>
      <c r="AM146" s="24">
        <f>анкеты!L144</f>
        <v>40</v>
      </c>
      <c r="AN146" s="22">
        <f t="shared" si="69"/>
        <v>94</v>
      </c>
      <c r="AO146" s="22">
        <f t="shared" si="70"/>
        <v>97</v>
      </c>
      <c r="AP146" s="22">
        <f t="shared" si="71"/>
        <v>95</v>
      </c>
      <c r="AQ146" s="23">
        <f t="shared" si="72"/>
        <v>95</v>
      </c>
      <c r="AR146" s="24">
        <f>анкеты!N144</f>
        <v>57</v>
      </c>
      <c r="AS146" s="24">
        <f t="shared" si="73"/>
        <v>65</v>
      </c>
      <c r="AT146" s="24">
        <f>анкеты!O144</f>
        <v>59</v>
      </c>
      <c r="AU146" s="24">
        <f t="shared" si="74"/>
        <v>65</v>
      </c>
      <c r="AV146" s="24">
        <f>анкеты!P144</f>
        <v>58</v>
      </c>
      <c r="AW146" s="24">
        <f t="shared" si="75"/>
        <v>65</v>
      </c>
      <c r="AX146" s="22">
        <f t="shared" si="76"/>
        <v>88</v>
      </c>
      <c r="AY146" s="22">
        <f t="shared" si="77"/>
        <v>91</v>
      </c>
      <c r="AZ146" s="22">
        <f t="shared" si="78"/>
        <v>89</v>
      </c>
      <c r="BA146" s="23">
        <f t="shared" si="79"/>
        <v>89</v>
      </c>
      <c r="BB146" s="24">
        <f t="shared" si="80"/>
        <v>92.4</v>
      </c>
    </row>
    <row r="147" spans="1:54" x14ac:dyDescent="0.25">
      <c r="A147" s="24">
        <f>бланки!E146</f>
        <v>144</v>
      </c>
      <c r="B147" s="24" t="str">
        <f>CONCATENATE(бланки!D146," (",бланки!C146,")")</f>
        <v>МКДОУ «Детский сад № 13 «Светлячок» (город Кизляр)</v>
      </c>
      <c r="C147" s="24">
        <f>анкеты!B145</f>
        <v>10</v>
      </c>
      <c r="D147" s="24">
        <f>COUNTIF(бланки!G146:U146,1)</f>
        <v>11</v>
      </c>
      <c r="E147" s="24">
        <f>COUNTIF(бланки!G146:U146,1)+COUNTIF(бланки!G146:U146,0)</f>
        <v>11</v>
      </c>
      <c r="F147" s="24">
        <f>COUNTIF(бланки!V146:BS146,1)</f>
        <v>33</v>
      </c>
      <c r="G147" s="24">
        <f>COUNTIF(бланки!V146:BS146,1)+COUNTIF(бланки!V146:BS146,0)</f>
        <v>38</v>
      </c>
      <c r="H147" s="24">
        <f>SUM(бланки!BT146:BY146)</f>
        <v>4</v>
      </c>
      <c r="I147" s="24">
        <f>анкеты!D145</f>
        <v>2</v>
      </c>
      <c r="J147" s="24">
        <f>анкеты!C145</f>
        <v>3</v>
      </c>
      <c r="K147" s="24">
        <f>анкеты!F145</f>
        <v>1</v>
      </c>
      <c r="L147" s="24">
        <f>анкеты!E145</f>
        <v>1</v>
      </c>
      <c r="M147" s="22">
        <f t="shared" si="54"/>
        <v>93</v>
      </c>
      <c r="N147" s="22">
        <f t="shared" si="55"/>
        <v>100</v>
      </c>
      <c r="O147" s="22">
        <f t="shared" si="56"/>
        <v>83</v>
      </c>
      <c r="P147" s="23">
        <f t="shared" si="57"/>
        <v>91</v>
      </c>
      <c r="Q147" s="24">
        <f>SUM(бланки!BZ146:CF146)</f>
        <v>3</v>
      </c>
      <c r="R147" s="24"/>
      <c r="S147" s="24"/>
      <c r="T147" s="24">
        <f>анкеты!G145</f>
        <v>8</v>
      </c>
      <c r="U147" s="24">
        <f t="shared" si="58"/>
        <v>10</v>
      </c>
      <c r="V147" s="22">
        <f t="shared" si="59"/>
        <v>60</v>
      </c>
      <c r="W147" s="22">
        <f t="shared" si="60"/>
        <v>70</v>
      </c>
      <c r="X147" s="22">
        <f t="shared" si="61"/>
        <v>80</v>
      </c>
      <c r="Y147" s="23">
        <f t="shared" si="62"/>
        <v>70</v>
      </c>
      <c r="Z147" s="24">
        <f>SUM(бланки!CE146:CI146)</f>
        <v>1</v>
      </c>
      <c r="AA147" s="24">
        <f>SUM(бланки!CJ146:CO146)</f>
        <v>1</v>
      </c>
      <c r="AB147" s="24">
        <f>анкеты!I145</f>
        <v>1</v>
      </c>
      <c r="AC147" s="24">
        <f>анкеты!H145</f>
        <v>1</v>
      </c>
      <c r="AD147" s="22">
        <f t="shared" si="63"/>
        <v>20</v>
      </c>
      <c r="AE147" s="22">
        <f t="shared" si="64"/>
        <v>20</v>
      </c>
      <c r="AF147" s="12">
        <f t="shared" si="65"/>
        <v>100</v>
      </c>
      <c r="AG147" s="23">
        <f t="shared" si="66"/>
        <v>44</v>
      </c>
      <c r="AH147" s="24">
        <f>анкеты!J145</f>
        <v>9</v>
      </c>
      <c r="AI147" s="24">
        <f t="shared" si="67"/>
        <v>10</v>
      </c>
      <c r="AJ147" s="24">
        <f>анкеты!K145</f>
        <v>9</v>
      </c>
      <c r="AK147" s="24">
        <f t="shared" si="68"/>
        <v>10</v>
      </c>
      <c r="AL147" s="24">
        <f>анкеты!M145</f>
        <v>5</v>
      </c>
      <c r="AM147" s="24">
        <f>анкеты!L145</f>
        <v>6</v>
      </c>
      <c r="AN147" s="22">
        <f t="shared" si="69"/>
        <v>90</v>
      </c>
      <c r="AO147" s="22">
        <f t="shared" si="70"/>
        <v>90</v>
      </c>
      <c r="AP147" s="22">
        <f t="shared" si="71"/>
        <v>83</v>
      </c>
      <c r="AQ147" s="23">
        <f t="shared" si="72"/>
        <v>89</v>
      </c>
      <c r="AR147" s="24">
        <f>анкеты!N145</f>
        <v>7</v>
      </c>
      <c r="AS147" s="24">
        <f t="shared" si="73"/>
        <v>10</v>
      </c>
      <c r="AT147" s="24">
        <f>анкеты!O145</f>
        <v>10</v>
      </c>
      <c r="AU147" s="24">
        <f t="shared" si="74"/>
        <v>10</v>
      </c>
      <c r="AV147" s="24">
        <f>анкеты!P145</f>
        <v>9</v>
      </c>
      <c r="AW147" s="24">
        <f t="shared" si="75"/>
        <v>10</v>
      </c>
      <c r="AX147" s="22">
        <f t="shared" si="76"/>
        <v>70</v>
      </c>
      <c r="AY147" s="22">
        <f t="shared" si="77"/>
        <v>100</v>
      </c>
      <c r="AZ147" s="22">
        <f t="shared" si="78"/>
        <v>90</v>
      </c>
      <c r="BA147" s="23">
        <f t="shared" si="79"/>
        <v>86</v>
      </c>
      <c r="BB147" s="24">
        <f t="shared" si="80"/>
        <v>76</v>
      </c>
    </row>
    <row r="148" spans="1:54" x14ac:dyDescent="0.25">
      <c r="A148" s="24">
        <f>бланки!E147</f>
        <v>145</v>
      </c>
      <c r="B148" s="24" t="str">
        <f>CONCATENATE(бланки!D147," (",бланки!C147,")")</f>
        <v>МКДОУ «Детский сад № 14 «Радуга» (город Кизляр)</v>
      </c>
      <c r="C148" s="24">
        <f>анкеты!B146</f>
        <v>138</v>
      </c>
      <c r="D148" s="24">
        <f>COUNTIF(бланки!G147:U147,1)</f>
        <v>9</v>
      </c>
      <c r="E148" s="24">
        <f>COUNTIF(бланки!G147:U147,1)+COUNTIF(бланки!G147:U147,0)</f>
        <v>9</v>
      </c>
      <c r="F148" s="24">
        <f>COUNTIF(бланки!V147:BS147,1)</f>
        <v>28</v>
      </c>
      <c r="G148" s="24">
        <f>COUNTIF(бланки!V147:BS147,1)+COUNTIF(бланки!V147:BS147,0)</f>
        <v>35</v>
      </c>
      <c r="H148" s="24">
        <f>SUM(бланки!BT147:BY147)</f>
        <v>3</v>
      </c>
      <c r="I148" s="24">
        <f>анкеты!D146</f>
        <v>95</v>
      </c>
      <c r="J148" s="24">
        <f>анкеты!C146</f>
        <v>99</v>
      </c>
      <c r="K148" s="24">
        <f>анкеты!F146</f>
        <v>68</v>
      </c>
      <c r="L148" s="24">
        <f>анкеты!E146</f>
        <v>77</v>
      </c>
      <c r="M148" s="22">
        <f t="shared" si="54"/>
        <v>90</v>
      </c>
      <c r="N148" s="22">
        <f t="shared" si="55"/>
        <v>90</v>
      </c>
      <c r="O148" s="22">
        <f t="shared" si="56"/>
        <v>92</v>
      </c>
      <c r="P148" s="23">
        <f t="shared" si="57"/>
        <v>91</v>
      </c>
      <c r="Q148" s="24">
        <f>SUM(бланки!BZ147:CF147)</f>
        <v>6</v>
      </c>
      <c r="R148" s="24"/>
      <c r="S148" s="24"/>
      <c r="T148" s="24">
        <f>анкеты!G146</f>
        <v>108</v>
      </c>
      <c r="U148" s="24">
        <f t="shared" si="58"/>
        <v>138</v>
      </c>
      <c r="V148" s="22">
        <f t="shared" si="59"/>
        <v>100</v>
      </c>
      <c r="W148" s="22">
        <f t="shared" si="60"/>
        <v>89</v>
      </c>
      <c r="X148" s="22">
        <f t="shared" si="61"/>
        <v>78</v>
      </c>
      <c r="Y148" s="23">
        <f t="shared" si="62"/>
        <v>89</v>
      </c>
      <c r="Z148" s="24">
        <f>SUM(бланки!CE147:CI147)</f>
        <v>3</v>
      </c>
      <c r="AA148" s="24">
        <f>SUM(бланки!CJ147:CO147)</f>
        <v>0</v>
      </c>
      <c r="AB148" s="24">
        <f>анкеты!I146</f>
        <v>9</v>
      </c>
      <c r="AC148" s="24">
        <f>анкеты!H146</f>
        <v>9</v>
      </c>
      <c r="AD148" s="22">
        <f t="shared" si="63"/>
        <v>60</v>
      </c>
      <c r="AE148" s="22">
        <f t="shared" si="64"/>
        <v>0</v>
      </c>
      <c r="AF148" s="12">
        <f t="shared" si="65"/>
        <v>100</v>
      </c>
      <c r="AG148" s="23">
        <f t="shared" si="66"/>
        <v>48</v>
      </c>
      <c r="AH148" s="24">
        <f>анкеты!J146</f>
        <v>131</v>
      </c>
      <c r="AI148" s="24">
        <f t="shared" si="67"/>
        <v>138</v>
      </c>
      <c r="AJ148" s="24">
        <f>анкеты!K146</f>
        <v>134</v>
      </c>
      <c r="AK148" s="24">
        <f t="shared" si="68"/>
        <v>138</v>
      </c>
      <c r="AL148" s="24">
        <f>анкеты!M146</f>
        <v>95</v>
      </c>
      <c r="AM148" s="24">
        <f>анкеты!L146</f>
        <v>95</v>
      </c>
      <c r="AN148" s="22">
        <f t="shared" si="69"/>
        <v>95</v>
      </c>
      <c r="AO148" s="22">
        <f t="shared" si="70"/>
        <v>97</v>
      </c>
      <c r="AP148" s="22">
        <f t="shared" si="71"/>
        <v>100</v>
      </c>
      <c r="AQ148" s="23">
        <f t="shared" si="72"/>
        <v>97</v>
      </c>
      <c r="AR148" s="24">
        <f>анкеты!N146</f>
        <v>134</v>
      </c>
      <c r="AS148" s="24">
        <f t="shared" si="73"/>
        <v>138</v>
      </c>
      <c r="AT148" s="24">
        <f>анкеты!O146</f>
        <v>126</v>
      </c>
      <c r="AU148" s="24">
        <f t="shared" si="74"/>
        <v>138</v>
      </c>
      <c r="AV148" s="24">
        <f>анкеты!P146</f>
        <v>131</v>
      </c>
      <c r="AW148" s="24">
        <f t="shared" si="75"/>
        <v>138</v>
      </c>
      <c r="AX148" s="22">
        <f t="shared" si="76"/>
        <v>97</v>
      </c>
      <c r="AY148" s="22">
        <f t="shared" si="77"/>
        <v>91</v>
      </c>
      <c r="AZ148" s="22">
        <f t="shared" si="78"/>
        <v>95</v>
      </c>
      <c r="BA148" s="23">
        <f t="shared" si="79"/>
        <v>94</v>
      </c>
      <c r="BB148" s="24">
        <f t="shared" si="80"/>
        <v>83.8</v>
      </c>
    </row>
    <row r="149" spans="1:54" x14ac:dyDescent="0.25">
      <c r="A149" s="24">
        <f>бланки!E148</f>
        <v>146</v>
      </c>
      <c r="B149" s="24" t="str">
        <f>CONCATENATE(бланки!D148," (",бланки!C148,")")</f>
        <v>МБУ ДО «СЮН» (город Кизляр)</v>
      </c>
      <c r="C149" s="24">
        <f>анкеты!B147</f>
        <v>227</v>
      </c>
      <c r="D149" s="24">
        <f>COUNTIF(бланки!G148:U148,1)</f>
        <v>8</v>
      </c>
      <c r="E149" s="24">
        <f>COUNTIF(бланки!G148:U148,1)+COUNTIF(бланки!G148:U148,0)</f>
        <v>9</v>
      </c>
      <c r="F149" s="24">
        <f>COUNTIF(бланки!V148:BS148,1)</f>
        <v>35</v>
      </c>
      <c r="G149" s="24">
        <f>COUNTIF(бланки!V148:BS148,1)+COUNTIF(бланки!V148:BS148,0)</f>
        <v>37</v>
      </c>
      <c r="H149" s="24">
        <f>SUM(бланки!BT148:BY148)</f>
        <v>4</v>
      </c>
      <c r="I149" s="24">
        <f>анкеты!D147</f>
        <v>171</v>
      </c>
      <c r="J149" s="24">
        <f>анкеты!C147</f>
        <v>174</v>
      </c>
      <c r="K149" s="24">
        <f>анкеты!F147</f>
        <v>151</v>
      </c>
      <c r="L149" s="24">
        <f>анкеты!E147</f>
        <v>160</v>
      </c>
      <c r="M149" s="22">
        <f t="shared" si="54"/>
        <v>92</v>
      </c>
      <c r="N149" s="22">
        <f t="shared" si="55"/>
        <v>100</v>
      </c>
      <c r="O149" s="22">
        <f t="shared" si="56"/>
        <v>96</v>
      </c>
      <c r="P149" s="23">
        <f t="shared" si="57"/>
        <v>96</v>
      </c>
      <c r="Q149" s="24">
        <f>SUM(бланки!BZ148:CF148)</f>
        <v>7</v>
      </c>
      <c r="R149" s="24"/>
      <c r="S149" s="24"/>
      <c r="T149" s="24">
        <f>анкеты!G147</f>
        <v>212</v>
      </c>
      <c r="U149" s="24">
        <f t="shared" si="58"/>
        <v>227</v>
      </c>
      <c r="V149" s="22">
        <f t="shared" si="59"/>
        <v>100</v>
      </c>
      <c r="W149" s="22">
        <f t="shared" si="60"/>
        <v>96</v>
      </c>
      <c r="X149" s="22">
        <f t="shared" si="61"/>
        <v>93</v>
      </c>
      <c r="Y149" s="23">
        <f t="shared" si="62"/>
        <v>96</v>
      </c>
      <c r="Z149" s="24">
        <f>SUM(бланки!CE148:CI148)</f>
        <v>4</v>
      </c>
      <c r="AA149" s="24">
        <f>SUM(бланки!CJ148:CO148)</f>
        <v>4</v>
      </c>
      <c r="AB149" s="24">
        <f>анкеты!I147</f>
        <v>36</v>
      </c>
      <c r="AC149" s="24">
        <f>анкеты!H147</f>
        <v>38</v>
      </c>
      <c r="AD149" s="22">
        <f t="shared" si="63"/>
        <v>80</v>
      </c>
      <c r="AE149" s="22">
        <f t="shared" si="64"/>
        <v>80</v>
      </c>
      <c r="AF149" s="12">
        <f t="shared" si="65"/>
        <v>94.736842105263165</v>
      </c>
      <c r="AG149" s="23">
        <f t="shared" si="66"/>
        <v>84</v>
      </c>
      <c r="AH149" s="24">
        <f>анкеты!J147</f>
        <v>213</v>
      </c>
      <c r="AI149" s="24">
        <f t="shared" si="67"/>
        <v>227</v>
      </c>
      <c r="AJ149" s="24">
        <f>анкеты!K147</f>
        <v>219</v>
      </c>
      <c r="AK149" s="24">
        <f t="shared" si="68"/>
        <v>227</v>
      </c>
      <c r="AL149" s="24">
        <f>анкеты!M147</f>
        <v>178</v>
      </c>
      <c r="AM149" s="24">
        <f>анкеты!L147</f>
        <v>193</v>
      </c>
      <c r="AN149" s="22">
        <f t="shared" si="69"/>
        <v>94</v>
      </c>
      <c r="AO149" s="22">
        <f t="shared" si="70"/>
        <v>96</v>
      </c>
      <c r="AP149" s="22">
        <f t="shared" si="71"/>
        <v>92</v>
      </c>
      <c r="AQ149" s="23">
        <f t="shared" si="72"/>
        <v>94</v>
      </c>
      <c r="AR149" s="24">
        <f>анкеты!N147</f>
        <v>210</v>
      </c>
      <c r="AS149" s="24">
        <f t="shared" si="73"/>
        <v>227</v>
      </c>
      <c r="AT149" s="24">
        <f>анкеты!O147</f>
        <v>211</v>
      </c>
      <c r="AU149" s="24">
        <f t="shared" si="74"/>
        <v>227</v>
      </c>
      <c r="AV149" s="24">
        <f>анкеты!P147</f>
        <v>214</v>
      </c>
      <c r="AW149" s="24">
        <f t="shared" si="75"/>
        <v>227</v>
      </c>
      <c r="AX149" s="22">
        <f t="shared" si="76"/>
        <v>93</v>
      </c>
      <c r="AY149" s="22">
        <f t="shared" si="77"/>
        <v>93</v>
      </c>
      <c r="AZ149" s="22">
        <f t="shared" si="78"/>
        <v>94</v>
      </c>
      <c r="BA149" s="23">
        <f t="shared" si="79"/>
        <v>93</v>
      </c>
      <c r="BB149" s="24">
        <f t="shared" si="80"/>
        <v>92.6</v>
      </c>
    </row>
    <row r="150" spans="1:54" x14ac:dyDescent="0.25">
      <c r="A150" s="24">
        <f>бланки!E149</f>
        <v>147</v>
      </c>
      <c r="B150" s="24" t="str">
        <f>CONCATENATE(бланки!D149," (",бланки!C149,")")</f>
        <v>МБУ ДО «ДДТ» (город Кизляр)</v>
      </c>
      <c r="C150" s="24">
        <f>анкеты!B148</f>
        <v>263</v>
      </c>
      <c r="D150" s="24">
        <f>COUNTIF(бланки!G149:U149,1)</f>
        <v>11</v>
      </c>
      <c r="E150" s="24">
        <f>COUNTIF(бланки!G149:U149,1)+COUNTIF(бланки!G149:U149,0)</f>
        <v>11</v>
      </c>
      <c r="F150" s="24">
        <f>COUNTIF(бланки!V149:BS149,1)</f>
        <v>38</v>
      </c>
      <c r="G150" s="24">
        <f>COUNTIF(бланки!V149:BS149,1)+COUNTIF(бланки!V149:BS149,0)</f>
        <v>38</v>
      </c>
      <c r="H150" s="24">
        <f>SUM(бланки!BT149:BY149)</f>
        <v>6</v>
      </c>
      <c r="I150" s="24">
        <f>анкеты!D148</f>
        <v>155</v>
      </c>
      <c r="J150" s="24">
        <f>анкеты!C148</f>
        <v>162</v>
      </c>
      <c r="K150" s="24">
        <f>анкеты!F148</f>
        <v>117</v>
      </c>
      <c r="L150" s="24">
        <f>анкеты!E148</f>
        <v>132</v>
      </c>
      <c r="M150" s="22">
        <f t="shared" si="54"/>
        <v>100</v>
      </c>
      <c r="N150" s="22">
        <f t="shared" si="55"/>
        <v>100</v>
      </c>
      <c r="O150" s="22">
        <f t="shared" si="56"/>
        <v>92</v>
      </c>
      <c r="P150" s="23">
        <f t="shared" si="57"/>
        <v>97</v>
      </c>
      <c r="Q150" s="24">
        <f>SUM(бланки!BZ149:CF149)</f>
        <v>7</v>
      </c>
      <c r="R150" s="24"/>
      <c r="S150" s="24"/>
      <c r="T150" s="24">
        <f>анкеты!G148</f>
        <v>195</v>
      </c>
      <c r="U150" s="24">
        <f t="shared" si="58"/>
        <v>263</v>
      </c>
      <c r="V150" s="22">
        <f t="shared" si="59"/>
        <v>100</v>
      </c>
      <c r="W150" s="22">
        <f t="shared" si="60"/>
        <v>87</v>
      </c>
      <c r="X150" s="22">
        <f t="shared" si="61"/>
        <v>74</v>
      </c>
      <c r="Y150" s="23">
        <f t="shared" si="62"/>
        <v>87</v>
      </c>
      <c r="Z150" s="24">
        <f>SUM(бланки!CE149:CI149)</f>
        <v>5</v>
      </c>
      <c r="AA150" s="24">
        <f>SUM(бланки!CJ149:CO149)</f>
        <v>3</v>
      </c>
      <c r="AB150" s="24">
        <f>анкеты!I148</f>
        <v>20</v>
      </c>
      <c r="AC150" s="24">
        <f>анкеты!H148</f>
        <v>24</v>
      </c>
      <c r="AD150" s="22">
        <f t="shared" si="63"/>
        <v>100</v>
      </c>
      <c r="AE150" s="22">
        <f t="shared" si="64"/>
        <v>60</v>
      </c>
      <c r="AF150" s="12">
        <f t="shared" si="65"/>
        <v>83.333333333333329</v>
      </c>
      <c r="AG150" s="23">
        <f t="shared" si="66"/>
        <v>79</v>
      </c>
      <c r="AH150" s="24">
        <f>анкеты!J148</f>
        <v>236</v>
      </c>
      <c r="AI150" s="24">
        <f t="shared" si="67"/>
        <v>263</v>
      </c>
      <c r="AJ150" s="24">
        <f>анкеты!K148</f>
        <v>246</v>
      </c>
      <c r="AK150" s="24">
        <f t="shared" si="68"/>
        <v>263</v>
      </c>
      <c r="AL150" s="24">
        <f>анкеты!M148</f>
        <v>156</v>
      </c>
      <c r="AM150" s="24">
        <f>анкеты!L148</f>
        <v>162</v>
      </c>
      <c r="AN150" s="22">
        <f t="shared" si="69"/>
        <v>90</v>
      </c>
      <c r="AO150" s="22">
        <f t="shared" si="70"/>
        <v>94</v>
      </c>
      <c r="AP150" s="22">
        <f t="shared" si="71"/>
        <v>96</v>
      </c>
      <c r="AQ150" s="23">
        <f t="shared" si="72"/>
        <v>93</v>
      </c>
      <c r="AR150" s="24">
        <f>анкеты!N148</f>
        <v>218</v>
      </c>
      <c r="AS150" s="24">
        <f t="shared" si="73"/>
        <v>263</v>
      </c>
      <c r="AT150" s="24">
        <f>анкеты!O148</f>
        <v>234</v>
      </c>
      <c r="AU150" s="24">
        <f t="shared" si="74"/>
        <v>263</v>
      </c>
      <c r="AV150" s="24">
        <f>анкеты!P148</f>
        <v>227</v>
      </c>
      <c r="AW150" s="24">
        <f t="shared" si="75"/>
        <v>263</v>
      </c>
      <c r="AX150" s="22">
        <f t="shared" si="76"/>
        <v>83</v>
      </c>
      <c r="AY150" s="22">
        <f t="shared" si="77"/>
        <v>89</v>
      </c>
      <c r="AZ150" s="22">
        <f t="shared" si="78"/>
        <v>86</v>
      </c>
      <c r="BA150" s="23">
        <f t="shared" si="79"/>
        <v>86</v>
      </c>
      <c r="BB150" s="24">
        <f t="shared" si="80"/>
        <v>88.4</v>
      </c>
    </row>
    <row r="151" spans="1:54" x14ac:dyDescent="0.25">
      <c r="A151" s="24">
        <f>бланки!E150</f>
        <v>148</v>
      </c>
      <c r="B151" s="24" t="str">
        <f>CONCATENATE(бланки!D150," (",бланки!C150,")")</f>
        <v>МБУ ДО «ДЮСШ» (город Кизляр)</v>
      </c>
      <c r="C151" s="24">
        <f>анкеты!B149</f>
        <v>248</v>
      </c>
      <c r="D151" s="24">
        <f>COUNTIF(бланки!G150:U150,1)</f>
        <v>6</v>
      </c>
      <c r="E151" s="24">
        <f>COUNTIF(бланки!G150:U150,1)+COUNTIF(бланки!G150:U150,0)</f>
        <v>9</v>
      </c>
      <c r="F151" s="24">
        <f>COUNTIF(бланки!V150:BS150,1)</f>
        <v>22</v>
      </c>
      <c r="G151" s="24">
        <f>COUNTIF(бланки!V150:BS150,1)+COUNTIF(бланки!V150:BS150,0)</f>
        <v>32</v>
      </c>
      <c r="H151" s="24">
        <f>SUM(бланки!BT150:BY150)</f>
        <v>4</v>
      </c>
      <c r="I151" s="24">
        <f>анкеты!D149</f>
        <v>189</v>
      </c>
      <c r="J151" s="24">
        <f>анкеты!C149</f>
        <v>201</v>
      </c>
      <c r="K151" s="24">
        <f>анкеты!F149</f>
        <v>171</v>
      </c>
      <c r="L151" s="24">
        <f>анкеты!E149</f>
        <v>181</v>
      </c>
      <c r="M151" s="22">
        <f t="shared" si="54"/>
        <v>68</v>
      </c>
      <c r="N151" s="22">
        <f t="shared" si="55"/>
        <v>100</v>
      </c>
      <c r="O151" s="22">
        <f t="shared" si="56"/>
        <v>94</v>
      </c>
      <c r="P151" s="23">
        <f t="shared" si="57"/>
        <v>88</v>
      </c>
      <c r="Q151" s="24">
        <f>SUM(бланки!BZ150:CF150)</f>
        <v>3</v>
      </c>
      <c r="R151" s="24"/>
      <c r="S151" s="24"/>
      <c r="T151" s="24">
        <f>анкеты!G149</f>
        <v>203</v>
      </c>
      <c r="U151" s="24">
        <f t="shared" si="58"/>
        <v>248</v>
      </c>
      <c r="V151" s="22">
        <f t="shared" si="59"/>
        <v>60</v>
      </c>
      <c r="W151" s="22">
        <f t="shared" si="60"/>
        <v>71</v>
      </c>
      <c r="X151" s="22">
        <f t="shared" si="61"/>
        <v>82</v>
      </c>
      <c r="Y151" s="23">
        <f t="shared" si="62"/>
        <v>71</v>
      </c>
      <c r="Z151" s="24">
        <f>SUM(бланки!CE150:CI150)</f>
        <v>2</v>
      </c>
      <c r="AA151" s="24">
        <f>SUM(бланки!CJ150:CO150)</f>
        <v>1</v>
      </c>
      <c r="AB151" s="24">
        <f>анкеты!I149</f>
        <v>96</v>
      </c>
      <c r="AC151" s="24">
        <f>анкеты!H149</f>
        <v>101</v>
      </c>
      <c r="AD151" s="22">
        <f t="shared" si="63"/>
        <v>40</v>
      </c>
      <c r="AE151" s="22">
        <f t="shared" si="64"/>
        <v>20</v>
      </c>
      <c r="AF151" s="12">
        <f t="shared" si="65"/>
        <v>95.049504950495049</v>
      </c>
      <c r="AG151" s="23">
        <f t="shared" si="66"/>
        <v>49</v>
      </c>
      <c r="AH151" s="24">
        <f>анкеты!J149</f>
        <v>227</v>
      </c>
      <c r="AI151" s="24">
        <f t="shared" si="67"/>
        <v>248</v>
      </c>
      <c r="AJ151" s="24">
        <f>анкеты!K149</f>
        <v>227</v>
      </c>
      <c r="AK151" s="24">
        <f t="shared" si="68"/>
        <v>248</v>
      </c>
      <c r="AL151" s="24">
        <f>анкеты!M149</f>
        <v>190</v>
      </c>
      <c r="AM151" s="24">
        <f>анкеты!L149</f>
        <v>203</v>
      </c>
      <c r="AN151" s="22">
        <f t="shared" si="69"/>
        <v>92</v>
      </c>
      <c r="AO151" s="22">
        <f t="shared" si="70"/>
        <v>92</v>
      </c>
      <c r="AP151" s="22">
        <f t="shared" si="71"/>
        <v>94</v>
      </c>
      <c r="AQ151" s="23">
        <f t="shared" si="72"/>
        <v>92</v>
      </c>
      <c r="AR151" s="24">
        <f>анкеты!N149</f>
        <v>223</v>
      </c>
      <c r="AS151" s="24">
        <f t="shared" si="73"/>
        <v>248</v>
      </c>
      <c r="AT151" s="24">
        <f>анкеты!O149</f>
        <v>230</v>
      </c>
      <c r="AU151" s="24">
        <f t="shared" si="74"/>
        <v>248</v>
      </c>
      <c r="AV151" s="24">
        <f>анкеты!P149</f>
        <v>223</v>
      </c>
      <c r="AW151" s="24">
        <f t="shared" si="75"/>
        <v>248</v>
      </c>
      <c r="AX151" s="22">
        <f t="shared" si="76"/>
        <v>90</v>
      </c>
      <c r="AY151" s="22">
        <f t="shared" si="77"/>
        <v>93</v>
      </c>
      <c r="AZ151" s="22">
        <f t="shared" si="78"/>
        <v>90</v>
      </c>
      <c r="BA151" s="23">
        <f t="shared" si="79"/>
        <v>91</v>
      </c>
      <c r="BB151" s="24">
        <f t="shared" si="80"/>
        <v>78.2</v>
      </c>
    </row>
    <row r="152" spans="1:54" x14ac:dyDescent="0.25">
      <c r="A152" s="24">
        <f>бланки!E151</f>
        <v>149</v>
      </c>
      <c r="B152" s="24" t="str">
        <f>CONCATENATE(бланки!D151," (",бланки!C151,")")</f>
        <v>МБОУ ДО «ДШИ № 2» (город Кизляр)</v>
      </c>
      <c r="C152" s="24">
        <f>анкеты!B150</f>
        <v>128</v>
      </c>
      <c r="D152" s="24">
        <f>COUNTIF(бланки!G151:U151,1)</f>
        <v>10</v>
      </c>
      <c r="E152" s="24">
        <f>COUNTIF(бланки!G151:U151,1)+COUNTIF(бланки!G151:U151,0)</f>
        <v>11</v>
      </c>
      <c r="F152" s="24">
        <f>COUNTIF(бланки!V151:BS151,1)</f>
        <v>27</v>
      </c>
      <c r="G152" s="24">
        <f>COUNTIF(бланки!V151:BS151,1)+COUNTIF(бланки!V151:BS151,0)</f>
        <v>35</v>
      </c>
      <c r="H152" s="24">
        <f>SUM(бланки!BT151:BY151)</f>
        <v>5</v>
      </c>
      <c r="I152" s="24">
        <f>анкеты!D150</f>
        <v>70</v>
      </c>
      <c r="J152" s="24">
        <f>анкеты!C150</f>
        <v>70</v>
      </c>
      <c r="K152" s="24">
        <f>анкеты!F150</f>
        <v>38</v>
      </c>
      <c r="L152" s="24">
        <f>анкеты!E150</f>
        <v>42</v>
      </c>
      <c r="M152" s="22">
        <f t="shared" si="54"/>
        <v>84</v>
      </c>
      <c r="N152" s="22">
        <f t="shared" si="55"/>
        <v>100</v>
      </c>
      <c r="O152" s="22">
        <f t="shared" si="56"/>
        <v>95</v>
      </c>
      <c r="P152" s="23">
        <f t="shared" si="57"/>
        <v>93</v>
      </c>
      <c r="Q152" s="24">
        <f>SUM(бланки!BZ151:CF151)</f>
        <v>3</v>
      </c>
      <c r="R152" s="24"/>
      <c r="S152" s="24"/>
      <c r="T152" s="24">
        <f>анкеты!G150</f>
        <v>88</v>
      </c>
      <c r="U152" s="24">
        <f t="shared" si="58"/>
        <v>128</v>
      </c>
      <c r="V152" s="22">
        <f t="shared" si="59"/>
        <v>60</v>
      </c>
      <c r="W152" s="22">
        <f t="shared" si="60"/>
        <v>64</v>
      </c>
      <c r="X152" s="22">
        <f t="shared" si="61"/>
        <v>69</v>
      </c>
      <c r="Y152" s="23">
        <f t="shared" si="62"/>
        <v>64</v>
      </c>
      <c r="Z152" s="24">
        <f>SUM(бланки!CE151:CI151)</f>
        <v>0</v>
      </c>
      <c r="AA152" s="24">
        <f>SUM(бланки!CJ151:CO151)</f>
        <v>0</v>
      </c>
      <c r="AB152" s="24">
        <f>анкеты!I150</f>
        <v>6</v>
      </c>
      <c r="AC152" s="24">
        <f>анкеты!H150</f>
        <v>18</v>
      </c>
      <c r="AD152" s="22">
        <f t="shared" si="63"/>
        <v>0</v>
      </c>
      <c r="AE152" s="22">
        <f t="shared" si="64"/>
        <v>0</v>
      </c>
      <c r="AF152" s="12">
        <f t="shared" si="65"/>
        <v>33.333333333333336</v>
      </c>
      <c r="AG152" s="23">
        <f t="shared" si="66"/>
        <v>10</v>
      </c>
      <c r="AH152" s="24">
        <f>анкеты!J150</f>
        <v>121</v>
      </c>
      <c r="AI152" s="24">
        <f t="shared" si="67"/>
        <v>128</v>
      </c>
      <c r="AJ152" s="24">
        <f>анкеты!K150</f>
        <v>126</v>
      </c>
      <c r="AK152" s="24">
        <f t="shared" si="68"/>
        <v>128</v>
      </c>
      <c r="AL152" s="24">
        <f>анкеты!M150</f>
        <v>74</v>
      </c>
      <c r="AM152" s="24">
        <f>анкеты!L150</f>
        <v>80</v>
      </c>
      <c r="AN152" s="22">
        <f t="shared" si="69"/>
        <v>95</v>
      </c>
      <c r="AO152" s="22">
        <f t="shared" si="70"/>
        <v>98</v>
      </c>
      <c r="AP152" s="22">
        <f t="shared" si="71"/>
        <v>93</v>
      </c>
      <c r="AQ152" s="23">
        <f t="shared" si="72"/>
        <v>96</v>
      </c>
      <c r="AR152" s="24">
        <f>анкеты!N150</f>
        <v>114</v>
      </c>
      <c r="AS152" s="24">
        <f t="shared" si="73"/>
        <v>128</v>
      </c>
      <c r="AT152" s="24">
        <f>анкеты!O150</f>
        <v>116</v>
      </c>
      <c r="AU152" s="24">
        <f t="shared" si="74"/>
        <v>128</v>
      </c>
      <c r="AV152" s="24">
        <f>анкеты!P150</f>
        <v>111</v>
      </c>
      <c r="AW152" s="24">
        <f t="shared" si="75"/>
        <v>128</v>
      </c>
      <c r="AX152" s="22">
        <f t="shared" si="76"/>
        <v>89</v>
      </c>
      <c r="AY152" s="22">
        <f t="shared" si="77"/>
        <v>91</v>
      </c>
      <c r="AZ152" s="22">
        <f t="shared" si="78"/>
        <v>87</v>
      </c>
      <c r="BA152" s="23">
        <f t="shared" si="79"/>
        <v>89</v>
      </c>
      <c r="BB152" s="24">
        <f t="shared" si="80"/>
        <v>70.400000000000006</v>
      </c>
    </row>
    <row r="153" spans="1:54" x14ac:dyDescent="0.25">
      <c r="A153" s="24">
        <f>бланки!E152</f>
        <v>150</v>
      </c>
      <c r="B153" s="24" t="str">
        <f>CONCATENATE(бланки!D152," (",бланки!C152,")")</f>
        <v>МБДОУ «Детский сад №9 комбинированного вида» (город Махачкала)</v>
      </c>
      <c r="C153" s="24">
        <f>анкеты!B151</f>
        <v>120</v>
      </c>
      <c r="D153" s="24">
        <f>COUNTIF(бланки!G152:U152,1)</f>
        <v>9</v>
      </c>
      <c r="E153" s="24">
        <f>COUNTIF(бланки!G152:U152,1)+COUNTIF(бланки!G152:U152,0)</f>
        <v>9</v>
      </c>
      <c r="F153" s="24">
        <f>COUNTIF(бланки!V152:BS152,1)</f>
        <v>38</v>
      </c>
      <c r="G153" s="24">
        <f>COUNTIF(бланки!V152:BS152,1)+COUNTIF(бланки!V152:BS152,0)</f>
        <v>38</v>
      </c>
      <c r="H153" s="24">
        <f>SUM(бланки!BT152:BY152)</f>
        <v>5</v>
      </c>
      <c r="I153" s="24">
        <f>анкеты!D151</f>
        <v>102</v>
      </c>
      <c r="J153" s="24">
        <f>анкеты!C151</f>
        <v>102</v>
      </c>
      <c r="K153" s="24">
        <f>анкеты!F151</f>
        <v>94</v>
      </c>
      <c r="L153" s="24">
        <f>анкеты!E151</f>
        <v>97</v>
      </c>
      <c r="M153" s="22">
        <f t="shared" si="54"/>
        <v>100</v>
      </c>
      <c r="N153" s="22">
        <f t="shared" si="55"/>
        <v>100</v>
      </c>
      <c r="O153" s="22">
        <f t="shared" si="56"/>
        <v>98</v>
      </c>
      <c r="P153" s="23">
        <f t="shared" si="57"/>
        <v>99</v>
      </c>
      <c r="Q153" s="24">
        <f>SUM(бланки!BZ152:CF152)</f>
        <v>6</v>
      </c>
      <c r="R153" s="24"/>
      <c r="S153" s="24"/>
      <c r="T153" s="24">
        <f>анкеты!G151</f>
        <v>98</v>
      </c>
      <c r="U153" s="24">
        <f t="shared" si="58"/>
        <v>120</v>
      </c>
      <c r="V153" s="22">
        <f t="shared" si="59"/>
        <v>100</v>
      </c>
      <c r="W153" s="22">
        <f t="shared" si="60"/>
        <v>91</v>
      </c>
      <c r="X153" s="22">
        <f t="shared" si="61"/>
        <v>82</v>
      </c>
      <c r="Y153" s="23">
        <f t="shared" si="62"/>
        <v>91</v>
      </c>
      <c r="Z153" s="24">
        <f>SUM(бланки!CE152:CI152)</f>
        <v>4</v>
      </c>
      <c r="AA153" s="24">
        <f>SUM(бланки!CJ152:CO152)</f>
        <v>1</v>
      </c>
      <c r="AB153" s="24">
        <f>анкеты!I151</f>
        <v>9</v>
      </c>
      <c r="AC153" s="24">
        <f>анкеты!H151</f>
        <v>11</v>
      </c>
      <c r="AD153" s="22">
        <f t="shared" si="63"/>
        <v>80</v>
      </c>
      <c r="AE153" s="22">
        <f t="shared" si="64"/>
        <v>20</v>
      </c>
      <c r="AF153" s="12">
        <f t="shared" si="65"/>
        <v>81.818181818181813</v>
      </c>
      <c r="AG153" s="23">
        <f t="shared" si="66"/>
        <v>57</v>
      </c>
      <c r="AH153" s="24">
        <f>анкеты!J151</f>
        <v>118</v>
      </c>
      <c r="AI153" s="24">
        <f t="shared" si="67"/>
        <v>120</v>
      </c>
      <c r="AJ153" s="24">
        <f>анкеты!K151</f>
        <v>119</v>
      </c>
      <c r="AK153" s="24">
        <f t="shared" si="68"/>
        <v>120</v>
      </c>
      <c r="AL153" s="24">
        <f>анкеты!M151</f>
        <v>98</v>
      </c>
      <c r="AM153" s="24">
        <f>анкеты!L151</f>
        <v>99</v>
      </c>
      <c r="AN153" s="22">
        <f t="shared" si="69"/>
        <v>98</v>
      </c>
      <c r="AO153" s="22">
        <f t="shared" si="70"/>
        <v>99</v>
      </c>
      <c r="AP153" s="22">
        <f t="shared" si="71"/>
        <v>99</v>
      </c>
      <c r="AQ153" s="23">
        <f t="shared" si="72"/>
        <v>99</v>
      </c>
      <c r="AR153" s="24">
        <f>анкеты!N151</f>
        <v>119</v>
      </c>
      <c r="AS153" s="24">
        <f t="shared" si="73"/>
        <v>120</v>
      </c>
      <c r="AT153" s="24">
        <f>анкеты!O151</f>
        <v>116</v>
      </c>
      <c r="AU153" s="24">
        <f t="shared" si="74"/>
        <v>120</v>
      </c>
      <c r="AV153" s="24">
        <f>анкеты!P151</f>
        <v>117</v>
      </c>
      <c r="AW153" s="24">
        <f t="shared" si="75"/>
        <v>120</v>
      </c>
      <c r="AX153" s="22">
        <f t="shared" si="76"/>
        <v>99</v>
      </c>
      <c r="AY153" s="22">
        <f t="shared" si="77"/>
        <v>97</v>
      </c>
      <c r="AZ153" s="22">
        <f t="shared" si="78"/>
        <v>98</v>
      </c>
      <c r="BA153" s="23">
        <f t="shared" si="79"/>
        <v>98</v>
      </c>
      <c r="BB153" s="24">
        <f t="shared" si="80"/>
        <v>88.8</v>
      </c>
    </row>
    <row r="154" spans="1:54" x14ac:dyDescent="0.25">
      <c r="A154" s="24">
        <f>бланки!E153</f>
        <v>151</v>
      </c>
      <c r="B154" s="24" t="str">
        <f>CONCATENATE(бланки!D153," (",бланки!C153,")")</f>
        <v>МБДОУ «Детский сад №11 «Чебурашка» (город Махачкала)</v>
      </c>
      <c r="C154" s="24">
        <f>анкеты!B152</f>
        <v>56</v>
      </c>
      <c r="D154" s="24">
        <f>COUNTIF(бланки!G153:U153,1)</f>
        <v>9</v>
      </c>
      <c r="E154" s="24">
        <f>COUNTIF(бланки!G153:U153,1)+COUNTIF(бланки!G153:U153,0)</f>
        <v>9</v>
      </c>
      <c r="F154" s="24">
        <f>COUNTIF(бланки!V153:BS153,1)</f>
        <v>39</v>
      </c>
      <c r="G154" s="24">
        <f>COUNTIF(бланки!V153:BS153,1)+COUNTIF(бланки!V153:BS153,0)</f>
        <v>39</v>
      </c>
      <c r="H154" s="24">
        <f>SUM(бланки!BT153:BY153)</f>
        <v>4</v>
      </c>
      <c r="I154" s="24">
        <f>анкеты!D152</f>
        <v>48</v>
      </c>
      <c r="J154" s="24">
        <f>анкеты!C152</f>
        <v>48</v>
      </c>
      <c r="K154" s="24">
        <f>анкеты!F152</f>
        <v>50</v>
      </c>
      <c r="L154" s="24">
        <f>анкеты!E152</f>
        <v>50</v>
      </c>
      <c r="M154" s="22">
        <f t="shared" si="54"/>
        <v>100</v>
      </c>
      <c r="N154" s="22">
        <f t="shared" si="55"/>
        <v>100</v>
      </c>
      <c r="O154" s="22">
        <f t="shared" si="56"/>
        <v>100</v>
      </c>
      <c r="P154" s="23">
        <f t="shared" si="57"/>
        <v>100</v>
      </c>
      <c r="Q154" s="24">
        <f>SUM(бланки!BZ153:CF153)</f>
        <v>6</v>
      </c>
      <c r="R154" s="24"/>
      <c r="S154" s="24"/>
      <c r="T154" s="24">
        <f>анкеты!G152</f>
        <v>55</v>
      </c>
      <c r="U154" s="24">
        <f t="shared" si="58"/>
        <v>56</v>
      </c>
      <c r="V154" s="22">
        <f t="shared" si="59"/>
        <v>100</v>
      </c>
      <c r="W154" s="22">
        <f t="shared" si="60"/>
        <v>99</v>
      </c>
      <c r="X154" s="22">
        <f t="shared" si="61"/>
        <v>98</v>
      </c>
      <c r="Y154" s="23">
        <f t="shared" si="62"/>
        <v>99</v>
      </c>
      <c r="Z154" s="24">
        <f>SUM(бланки!CE153:CI153)</f>
        <v>1</v>
      </c>
      <c r="AA154" s="24">
        <f>SUM(бланки!CJ153:CO153)</f>
        <v>5</v>
      </c>
      <c r="AB154" s="24">
        <f>анкеты!I152</f>
        <v>9</v>
      </c>
      <c r="AC154" s="24">
        <f>анкеты!H152</f>
        <v>9</v>
      </c>
      <c r="AD154" s="22">
        <f t="shared" si="63"/>
        <v>20</v>
      </c>
      <c r="AE154" s="22">
        <f t="shared" si="64"/>
        <v>100</v>
      </c>
      <c r="AF154" s="12">
        <f t="shared" si="65"/>
        <v>100</v>
      </c>
      <c r="AG154" s="23">
        <f t="shared" si="66"/>
        <v>76</v>
      </c>
      <c r="AH154" s="24">
        <f>анкеты!J152</f>
        <v>55</v>
      </c>
      <c r="AI154" s="24">
        <f t="shared" si="67"/>
        <v>56</v>
      </c>
      <c r="AJ154" s="24">
        <f>анкеты!K152</f>
        <v>55</v>
      </c>
      <c r="AK154" s="24">
        <f t="shared" si="68"/>
        <v>56</v>
      </c>
      <c r="AL154" s="24">
        <f>анкеты!M152</f>
        <v>45</v>
      </c>
      <c r="AM154" s="24">
        <f>анкеты!L152</f>
        <v>45</v>
      </c>
      <c r="AN154" s="22">
        <f t="shared" si="69"/>
        <v>98</v>
      </c>
      <c r="AO154" s="22">
        <f t="shared" si="70"/>
        <v>98</v>
      </c>
      <c r="AP154" s="22">
        <f t="shared" si="71"/>
        <v>100</v>
      </c>
      <c r="AQ154" s="23">
        <f t="shared" si="72"/>
        <v>98</v>
      </c>
      <c r="AR154" s="24">
        <f>анкеты!N152</f>
        <v>54</v>
      </c>
      <c r="AS154" s="24">
        <f t="shared" si="73"/>
        <v>56</v>
      </c>
      <c r="AT154" s="24">
        <f>анкеты!O152</f>
        <v>54</v>
      </c>
      <c r="AU154" s="24">
        <f t="shared" si="74"/>
        <v>56</v>
      </c>
      <c r="AV154" s="24">
        <f>анкеты!P152</f>
        <v>54</v>
      </c>
      <c r="AW154" s="24">
        <f t="shared" si="75"/>
        <v>56</v>
      </c>
      <c r="AX154" s="22">
        <f t="shared" si="76"/>
        <v>96</v>
      </c>
      <c r="AY154" s="22">
        <f t="shared" si="77"/>
        <v>96</v>
      </c>
      <c r="AZ154" s="22">
        <f t="shared" si="78"/>
        <v>96</v>
      </c>
      <c r="BA154" s="23">
        <f t="shared" si="79"/>
        <v>96</v>
      </c>
      <c r="BB154" s="24">
        <f t="shared" si="80"/>
        <v>93.8</v>
      </c>
    </row>
    <row r="155" spans="1:54" x14ac:dyDescent="0.25">
      <c r="A155" s="24">
        <f>бланки!E154</f>
        <v>152</v>
      </c>
      <c r="B155" s="24" t="str">
        <f>CONCATENATE(бланки!D154," (",бланки!C154,")")</f>
        <v>МБДОУ «Детский сад №12 присмотра и оздоровления для детей с туберкулезной интоксикацией» (город Махачкала)</v>
      </c>
      <c r="C155" s="24">
        <f>анкеты!B153</f>
        <v>50</v>
      </c>
      <c r="D155" s="24">
        <f>COUNTIF(бланки!G154:U154,1)</f>
        <v>7</v>
      </c>
      <c r="E155" s="24">
        <f>COUNTIF(бланки!G154:U154,1)+COUNTIF(бланки!G154:U154,0)</f>
        <v>9</v>
      </c>
      <c r="F155" s="24">
        <f>COUNTIF(бланки!V154:BS154,1)</f>
        <v>33</v>
      </c>
      <c r="G155" s="24">
        <f>COUNTIF(бланки!V154:BS154,1)+COUNTIF(бланки!V154:BS154,0)</f>
        <v>36</v>
      </c>
      <c r="H155" s="24">
        <f>SUM(бланки!BT154:BY154)</f>
        <v>5</v>
      </c>
      <c r="I155" s="24">
        <f>анкеты!D153</f>
        <v>38</v>
      </c>
      <c r="J155" s="24">
        <f>анкеты!C153</f>
        <v>39</v>
      </c>
      <c r="K155" s="24">
        <f>анкеты!F153</f>
        <v>19</v>
      </c>
      <c r="L155" s="24">
        <f>анкеты!E153</f>
        <v>21</v>
      </c>
      <c r="M155" s="22">
        <f t="shared" si="54"/>
        <v>85</v>
      </c>
      <c r="N155" s="22">
        <f t="shared" si="55"/>
        <v>100</v>
      </c>
      <c r="O155" s="22">
        <f t="shared" si="56"/>
        <v>94</v>
      </c>
      <c r="P155" s="23">
        <f t="shared" si="57"/>
        <v>93</v>
      </c>
      <c r="Q155" s="24">
        <f>SUM(бланки!BZ154:CF154)</f>
        <v>4</v>
      </c>
      <c r="R155" s="24"/>
      <c r="S155" s="24"/>
      <c r="T155" s="24">
        <f>анкеты!G153</f>
        <v>47</v>
      </c>
      <c r="U155" s="24">
        <f t="shared" si="58"/>
        <v>50</v>
      </c>
      <c r="V155" s="22">
        <f t="shared" si="59"/>
        <v>80</v>
      </c>
      <c r="W155" s="22">
        <f t="shared" si="60"/>
        <v>87</v>
      </c>
      <c r="X155" s="22">
        <f t="shared" si="61"/>
        <v>94</v>
      </c>
      <c r="Y155" s="23">
        <f t="shared" si="62"/>
        <v>87</v>
      </c>
      <c r="Z155" s="24">
        <f>SUM(бланки!CE154:CI154)</f>
        <v>0</v>
      </c>
      <c r="AA155" s="24">
        <f>SUM(бланки!CJ154:CO154)</f>
        <v>0</v>
      </c>
      <c r="AB155" s="24">
        <f>анкеты!I153</f>
        <v>12</v>
      </c>
      <c r="AC155" s="24">
        <f>анкеты!H153</f>
        <v>12</v>
      </c>
      <c r="AD155" s="22">
        <f t="shared" si="63"/>
        <v>0</v>
      </c>
      <c r="AE155" s="22">
        <f t="shared" si="64"/>
        <v>0</v>
      </c>
      <c r="AF155" s="12">
        <f t="shared" si="65"/>
        <v>100</v>
      </c>
      <c r="AG155" s="23">
        <f t="shared" si="66"/>
        <v>30</v>
      </c>
      <c r="AH155" s="24">
        <f>анкеты!J153</f>
        <v>46</v>
      </c>
      <c r="AI155" s="24">
        <f t="shared" si="67"/>
        <v>50</v>
      </c>
      <c r="AJ155" s="24">
        <f>анкеты!K153</f>
        <v>47</v>
      </c>
      <c r="AK155" s="24">
        <f t="shared" si="68"/>
        <v>50</v>
      </c>
      <c r="AL155" s="24">
        <f>анкеты!M153</f>
        <v>22</v>
      </c>
      <c r="AM155" s="24">
        <f>анкеты!L153</f>
        <v>23</v>
      </c>
      <c r="AN155" s="22">
        <f t="shared" si="69"/>
        <v>92</v>
      </c>
      <c r="AO155" s="22">
        <f t="shared" si="70"/>
        <v>94</v>
      </c>
      <c r="AP155" s="22">
        <f t="shared" si="71"/>
        <v>96</v>
      </c>
      <c r="AQ155" s="23">
        <f t="shared" si="72"/>
        <v>94</v>
      </c>
      <c r="AR155" s="24">
        <f>анкеты!N153</f>
        <v>46</v>
      </c>
      <c r="AS155" s="24">
        <f t="shared" si="73"/>
        <v>50</v>
      </c>
      <c r="AT155" s="24">
        <f>анкеты!O153</f>
        <v>48</v>
      </c>
      <c r="AU155" s="24">
        <f t="shared" si="74"/>
        <v>50</v>
      </c>
      <c r="AV155" s="24">
        <f>анкеты!P153</f>
        <v>47</v>
      </c>
      <c r="AW155" s="24">
        <f t="shared" si="75"/>
        <v>50</v>
      </c>
      <c r="AX155" s="22">
        <f t="shared" si="76"/>
        <v>92</v>
      </c>
      <c r="AY155" s="22">
        <f t="shared" si="77"/>
        <v>96</v>
      </c>
      <c r="AZ155" s="22">
        <f t="shared" si="78"/>
        <v>94</v>
      </c>
      <c r="BA155" s="23">
        <f t="shared" si="79"/>
        <v>94</v>
      </c>
      <c r="BB155" s="24">
        <f t="shared" si="80"/>
        <v>79.599999999999994</v>
      </c>
    </row>
    <row r="156" spans="1:54" x14ac:dyDescent="0.25">
      <c r="A156" s="24">
        <f>бланки!E155</f>
        <v>153</v>
      </c>
      <c r="B156" s="24" t="str">
        <f>CONCATENATE(бланки!D155," (",бланки!C155,")")</f>
        <v>МБДОУ «Детский сад №29» (город Махачкала)</v>
      </c>
      <c r="C156" s="24">
        <f>анкеты!B154</f>
        <v>63</v>
      </c>
      <c r="D156" s="24">
        <f>COUNTIF(бланки!G155:U155,1)</f>
        <v>9</v>
      </c>
      <c r="E156" s="24">
        <f>COUNTIF(бланки!G155:U155,1)+COUNTIF(бланки!G155:U155,0)</f>
        <v>9</v>
      </c>
      <c r="F156" s="24">
        <f>COUNTIF(бланки!V155:BS155,1)</f>
        <v>36</v>
      </c>
      <c r="G156" s="24">
        <f>COUNTIF(бланки!V155:BS155,1)+COUNTIF(бланки!V155:BS155,0)</f>
        <v>37</v>
      </c>
      <c r="H156" s="24">
        <f>SUM(бланки!BT155:BY155)</f>
        <v>6</v>
      </c>
      <c r="I156" s="24">
        <f>анкеты!D154</f>
        <v>49</v>
      </c>
      <c r="J156" s="24">
        <f>анкеты!C154</f>
        <v>50</v>
      </c>
      <c r="K156" s="24">
        <f>анкеты!F154</f>
        <v>31</v>
      </c>
      <c r="L156" s="24">
        <f>анкеты!E154</f>
        <v>31</v>
      </c>
      <c r="M156" s="22">
        <f t="shared" si="54"/>
        <v>99</v>
      </c>
      <c r="N156" s="22">
        <f t="shared" si="55"/>
        <v>100</v>
      </c>
      <c r="O156" s="22">
        <f t="shared" si="56"/>
        <v>99</v>
      </c>
      <c r="P156" s="23">
        <f t="shared" si="57"/>
        <v>99</v>
      </c>
      <c r="Q156" s="24">
        <f>SUM(бланки!BZ155:CF155)</f>
        <v>1</v>
      </c>
      <c r="R156" s="24"/>
      <c r="S156" s="24"/>
      <c r="T156" s="24">
        <f>анкеты!G154</f>
        <v>59</v>
      </c>
      <c r="U156" s="24">
        <f t="shared" si="58"/>
        <v>63</v>
      </c>
      <c r="V156" s="22">
        <f t="shared" si="59"/>
        <v>20</v>
      </c>
      <c r="W156" s="22">
        <f t="shared" si="60"/>
        <v>57</v>
      </c>
      <c r="X156" s="22">
        <f t="shared" si="61"/>
        <v>94</v>
      </c>
      <c r="Y156" s="23">
        <f t="shared" si="62"/>
        <v>57</v>
      </c>
      <c r="Z156" s="24">
        <f>SUM(бланки!CE155:CI155)</f>
        <v>0</v>
      </c>
      <c r="AA156" s="24">
        <f>SUM(бланки!CJ155:CO155)</f>
        <v>1</v>
      </c>
      <c r="AB156" s="24">
        <f>анкеты!I154</f>
        <v>2</v>
      </c>
      <c r="AC156" s="24">
        <f>анкеты!H154</f>
        <v>2</v>
      </c>
      <c r="AD156" s="22">
        <f t="shared" si="63"/>
        <v>0</v>
      </c>
      <c r="AE156" s="22">
        <f t="shared" si="64"/>
        <v>20</v>
      </c>
      <c r="AF156" s="12">
        <f t="shared" si="65"/>
        <v>100</v>
      </c>
      <c r="AG156" s="23">
        <f t="shared" si="66"/>
        <v>38</v>
      </c>
      <c r="AH156" s="24">
        <f>анкеты!J154</f>
        <v>60</v>
      </c>
      <c r="AI156" s="24">
        <f t="shared" si="67"/>
        <v>63</v>
      </c>
      <c r="AJ156" s="24">
        <f>анкеты!K154</f>
        <v>63</v>
      </c>
      <c r="AK156" s="24">
        <f t="shared" si="68"/>
        <v>63</v>
      </c>
      <c r="AL156" s="24">
        <f>анкеты!M154</f>
        <v>54</v>
      </c>
      <c r="AM156" s="24">
        <f>анкеты!L154</f>
        <v>55</v>
      </c>
      <c r="AN156" s="22">
        <f t="shared" si="69"/>
        <v>95</v>
      </c>
      <c r="AO156" s="22">
        <f t="shared" si="70"/>
        <v>100</v>
      </c>
      <c r="AP156" s="22">
        <f t="shared" si="71"/>
        <v>98</v>
      </c>
      <c r="AQ156" s="23">
        <f t="shared" si="72"/>
        <v>98</v>
      </c>
      <c r="AR156" s="24">
        <f>анкеты!N154</f>
        <v>63</v>
      </c>
      <c r="AS156" s="24">
        <f t="shared" si="73"/>
        <v>63</v>
      </c>
      <c r="AT156" s="24">
        <f>анкеты!O154</f>
        <v>62</v>
      </c>
      <c r="AU156" s="24">
        <f t="shared" si="74"/>
        <v>63</v>
      </c>
      <c r="AV156" s="24">
        <f>анкеты!P154</f>
        <v>63</v>
      </c>
      <c r="AW156" s="24">
        <f t="shared" si="75"/>
        <v>63</v>
      </c>
      <c r="AX156" s="22">
        <f t="shared" si="76"/>
        <v>100</v>
      </c>
      <c r="AY156" s="22">
        <f t="shared" si="77"/>
        <v>98</v>
      </c>
      <c r="AZ156" s="22">
        <f t="shared" si="78"/>
        <v>100</v>
      </c>
      <c r="BA156" s="23">
        <f t="shared" si="79"/>
        <v>99</v>
      </c>
      <c r="BB156" s="24">
        <f t="shared" si="80"/>
        <v>78.2</v>
      </c>
    </row>
    <row r="157" spans="1:54" x14ac:dyDescent="0.25">
      <c r="A157" s="24">
        <f>бланки!E156</f>
        <v>154</v>
      </c>
      <c r="B157" s="24" t="str">
        <f>CONCATENATE(бланки!D156," (",бланки!C156,")")</f>
        <v>МБДОУ «Детский сад № 40 « (город Махачкала)</v>
      </c>
      <c r="C157" s="24">
        <f>анкеты!B155</f>
        <v>72</v>
      </c>
      <c r="D157" s="24">
        <f>COUNTIF(бланки!G156:U156,1)</f>
        <v>9</v>
      </c>
      <c r="E157" s="24">
        <f>COUNTIF(бланки!G156:U156,1)+COUNTIF(бланки!G156:U156,0)</f>
        <v>9</v>
      </c>
      <c r="F157" s="24">
        <f>COUNTIF(бланки!V156:BS156,1)</f>
        <v>38</v>
      </c>
      <c r="G157" s="24">
        <f>COUNTIF(бланки!V156:BS156,1)+COUNTIF(бланки!V156:BS156,0)</f>
        <v>39</v>
      </c>
      <c r="H157" s="24">
        <f>SUM(бланки!BT156:BY156)</f>
        <v>5</v>
      </c>
      <c r="I157" s="24">
        <f>анкеты!D155</f>
        <v>26</v>
      </c>
      <c r="J157" s="24">
        <f>анкеты!C155</f>
        <v>27</v>
      </c>
      <c r="K157" s="24">
        <f>анкеты!F155</f>
        <v>17</v>
      </c>
      <c r="L157" s="24">
        <f>анкеты!E155</f>
        <v>18</v>
      </c>
      <c r="M157" s="22">
        <f t="shared" si="54"/>
        <v>99</v>
      </c>
      <c r="N157" s="22">
        <f t="shared" si="55"/>
        <v>100</v>
      </c>
      <c r="O157" s="22">
        <f t="shared" si="56"/>
        <v>95</v>
      </c>
      <c r="P157" s="23">
        <f t="shared" si="57"/>
        <v>98</v>
      </c>
      <c r="Q157" s="24">
        <f>SUM(бланки!BZ156:CF156)</f>
        <v>6</v>
      </c>
      <c r="R157" s="24"/>
      <c r="S157" s="24"/>
      <c r="T157" s="24">
        <f>анкеты!G155</f>
        <v>44</v>
      </c>
      <c r="U157" s="24">
        <f t="shared" si="58"/>
        <v>72</v>
      </c>
      <c r="V157" s="22">
        <f t="shared" si="59"/>
        <v>100</v>
      </c>
      <c r="W157" s="22">
        <f t="shared" si="60"/>
        <v>80</v>
      </c>
      <c r="X157" s="22">
        <f t="shared" si="61"/>
        <v>61</v>
      </c>
      <c r="Y157" s="23">
        <f t="shared" si="62"/>
        <v>80</v>
      </c>
      <c r="Z157" s="24">
        <f>SUM(бланки!CE156:CI156)</f>
        <v>3</v>
      </c>
      <c r="AA157" s="24">
        <f>SUM(бланки!CJ156:CO156)</f>
        <v>3</v>
      </c>
      <c r="AB157" s="24">
        <f>анкеты!I155</f>
        <v>14</v>
      </c>
      <c r="AC157" s="24">
        <f>анкеты!H155</f>
        <v>15</v>
      </c>
      <c r="AD157" s="22">
        <f t="shared" si="63"/>
        <v>60</v>
      </c>
      <c r="AE157" s="22">
        <f t="shared" si="64"/>
        <v>60</v>
      </c>
      <c r="AF157" s="12">
        <f t="shared" si="65"/>
        <v>93.333333333333329</v>
      </c>
      <c r="AG157" s="23">
        <f t="shared" si="66"/>
        <v>70</v>
      </c>
      <c r="AH157" s="24">
        <f>анкеты!J155</f>
        <v>70</v>
      </c>
      <c r="AI157" s="24">
        <f t="shared" si="67"/>
        <v>72</v>
      </c>
      <c r="AJ157" s="24">
        <f>анкеты!K155</f>
        <v>70</v>
      </c>
      <c r="AK157" s="24">
        <f t="shared" si="68"/>
        <v>72</v>
      </c>
      <c r="AL157" s="24">
        <f>анкеты!M155</f>
        <v>50</v>
      </c>
      <c r="AM157" s="24">
        <f>анкеты!L155</f>
        <v>56</v>
      </c>
      <c r="AN157" s="22">
        <f t="shared" si="69"/>
        <v>97</v>
      </c>
      <c r="AO157" s="22">
        <f t="shared" si="70"/>
        <v>97</v>
      </c>
      <c r="AP157" s="22">
        <f t="shared" si="71"/>
        <v>89</v>
      </c>
      <c r="AQ157" s="23">
        <f t="shared" si="72"/>
        <v>95</v>
      </c>
      <c r="AR157" s="24">
        <f>анкеты!N155</f>
        <v>69</v>
      </c>
      <c r="AS157" s="24">
        <f t="shared" si="73"/>
        <v>72</v>
      </c>
      <c r="AT157" s="24">
        <f>анкеты!O155</f>
        <v>67</v>
      </c>
      <c r="AU157" s="24">
        <f t="shared" si="74"/>
        <v>72</v>
      </c>
      <c r="AV157" s="24">
        <f>анкеты!P155</f>
        <v>60</v>
      </c>
      <c r="AW157" s="24">
        <f t="shared" si="75"/>
        <v>72</v>
      </c>
      <c r="AX157" s="22">
        <f t="shared" si="76"/>
        <v>96</v>
      </c>
      <c r="AY157" s="22">
        <f t="shared" si="77"/>
        <v>93</v>
      </c>
      <c r="AZ157" s="22">
        <f t="shared" si="78"/>
        <v>83</v>
      </c>
      <c r="BA157" s="23">
        <f t="shared" si="79"/>
        <v>92</v>
      </c>
      <c r="BB157" s="24">
        <f t="shared" si="80"/>
        <v>87</v>
      </c>
    </row>
    <row r="158" spans="1:54" x14ac:dyDescent="0.25">
      <c r="A158" s="24">
        <f>бланки!E157</f>
        <v>155</v>
      </c>
      <c r="B158" s="24" t="str">
        <f>CONCATENATE(бланки!D157," (",бланки!C157,")")</f>
        <v>МБДОУ «ЦРР - Детский сад № 43» (город Махачкала)</v>
      </c>
      <c r="C158" s="24">
        <f>анкеты!B156</f>
        <v>144</v>
      </c>
      <c r="D158" s="24">
        <f>COUNTIF(бланки!G157:U157,1)</f>
        <v>4</v>
      </c>
      <c r="E158" s="24">
        <f>COUNTIF(бланки!G157:U157,1)+COUNTIF(бланки!G157:U157,0)</f>
        <v>9</v>
      </c>
      <c r="F158" s="24">
        <f>COUNTIF(бланки!V157:BS157,1)</f>
        <v>35</v>
      </c>
      <c r="G158" s="24">
        <f>COUNTIF(бланки!V157:BS157,1)+COUNTIF(бланки!V157:BS157,0)</f>
        <v>36</v>
      </c>
      <c r="H158" s="24">
        <f>SUM(бланки!BT157:BY157)</f>
        <v>6</v>
      </c>
      <c r="I158" s="24">
        <f>анкеты!D156</f>
        <v>108</v>
      </c>
      <c r="J158" s="24">
        <f>анкеты!C156</f>
        <v>108</v>
      </c>
      <c r="K158" s="24">
        <f>анкеты!F156</f>
        <v>93</v>
      </c>
      <c r="L158" s="24">
        <f>анкеты!E156</f>
        <v>93</v>
      </c>
      <c r="M158" s="22">
        <f t="shared" si="54"/>
        <v>71</v>
      </c>
      <c r="N158" s="22">
        <f t="shared" si="55"/>
        <v>100</v>
      </c>
      <c r="O158" s="22">
        <f t="shared" si="56"/>
        <v>100</v>
      </c>
      <c r="P158" s="23">
        <f t="shared" si="57"/>
        <v>91</v>
      </c>
      <c r="Q158" s="24">
        <f>SUM(бланки!BZ157:CF157)</f>
        <v>2</v>
      </c>
      <c r="R158" s="24"/>
      <c r="S158" s="24"/>
      <c r="T158" s="24">
        <f>анкеты!G156</f>
        <v>137</v>
      </c>
      <c r="U158" s="24">
        <f t="shared" si="58"/>
        <v>144</v>
      </c>
      <c r="V158" s="22">
        <f t="shared" si="59"/>
        <v>40</v>
      </c>
      <c r="W158" s="22">
        <f t="shared" si="60"/>
        <v>67</v>
      </c>
      <c r="X158" s="22">
        <f t="shared" si="61"/>
        <v>95</v>
      </c>
      <c r="Y158" s="23">
        <f t="shared" si="62"/>
        <v>67</v>
      </c>
      <c r="Z158" s="24">
        <f>SUM(бланки!CE157:CI157)</f>
        <v>1</v>
      </c>
      <c r="AA158" s="24">
        <f>SUM(бланки!CJ157:CO157)</f>
        <v>3</v>
      </c>
      <c r="AB158" s="24">
        <f>анкеты!I156</f>
        <v>17</v>
      </c>
      <c r="AC158" s="24">
        <f>анкеты!H156</f>
        <v>17</v>
      </c>
      <c r="AD158" s="22">
        <f t="shared" si="63"/>
        <v>20</v>
      </c>
      <c r="AE158" s="22">
        <f t="shared" si="64"/>
        <v>60</v>
      </c>
      <c r="AF158" s="12">
        <f t="shared" si="65"/>
        <v>100</v>
      </c>
      <c r="AG158" s="23">
        <f t="shared" si="66"/>
        <v>60</v>
      </c>
      <c r="AH158" s="24">
        <f>анкеты!J156</f>
        <v>138</v>
      </c>
      <c r="AI158" s="24">
        <f t="shared" si="67"/>
        <v>144</v>
      </c>
      <c r="AJ158" s="24">
        <f>анкеты!K156</f>
        <v>141</v>
      </c>
      <c r="AK158" s="24">
        <f t="shared" si="68"/>
        <v>144</v>
      </c>
      <c r="AL158" s="24">
        <f>анкеты!M156</f>
        <v>111</v>
      </c>
      <c r="AM158" s="24">
        <f>анкеты!L156</f>
        <v>111</v>
      </c>
      <c r="AN158" s="22">
        <f t="shared" si="69"/>
        <v>96</v>
      </c>
      <c r="AO158" s="22">
        <f t="shared" si="70"/>
        <v>98</v>
      </c>
      <c r="AP158" s="22">
        <f t="shared" si="71"/>
        <v>100</v>
      </c>
      <c r="AQ158" s="23">
        <f t="shared" si="72"/>
        <v>98</v>
      </c>
      <c r="AR158" s="24">
        <f>анкеты!N156</f>
        <v>129</v>
      </c>
      <c r="AS158" s="24">
        <f t="shared" si="73"/>
        <v>144</v>
      </c>
      <c r="AT158" s="24">
        <f>анкеты!O156</f>
        <v>135</v>
      </c>
      <c r="AU158" s="24">
        <f t="shared" si="74"/>
        <v>144</v>
      </c>
      <c r="AV158" s="24">
        <f>анкеты!P156</f>
        <v>134</v>
      </c>
      <c r="AW158" s="24">
        <f t="shared" si="75"/>
        <v>144</v>
      </c>
      <c r="AX158" s="22">
        <f t="shared" si="76"/>
        <v>90</v>
      </c>
      <c r="AY158" s="22">
        <f t="shared" si="77"/>
        <v>94</v>
      </c>
      <c r="AZ158" s="22">
        <f t="shared" si="78"/>
        <v>93</v>
      </c>
      <c r="BA158" s="23">
        <f t="shared" si="79"/>
        <v>92</v>
      </c>
      <c r="BB158" s="24">
        <f t="shared" si="80"/>
        <v>81.599999999999994</v>
      </c>
    </row>
    <row r="159" spans="1:54" x14ac:dyDescent="0.25">
      <c r="A159" s="24">
        <f>бланки!E158</f>
        <v>156</v>
      </c>
      <c r="B159" s="24" t="str">
        <f>CONCATENATE(бланки!D158," (",бланки!C158,")")</f>
        <v>МБДОУ «Детский сад № 47» комбинированного вида (город Махачкала)</v>
      </c>
      <c r="C159" s="24">
        <f>анкеты!B157</f>
        <v>145</v>
      </c>
      <c r="D159" s="24">
        <f>COUNTIF(бланки!G158:U158,1)</f>
        <v>8</v>
      </c>
      <c r="E159" s="24">
        <f>COUNTIF(бланки!G158:U158,1)+COUNTIF(бланки!G158:U158,0)</f>
        <v>9</v>
      </c>
      <c r="F159" s="24">
        <f>COUNTIF(бланки!V158:BS158,1)</f>
        <v>25</v>
      </c>
      <c r="G159" s="24">
        <f>COUNTIF(бланки!V158:BS158,1)+COUNTIF(бланки!V158:BS158,0)</f>
        <v>36</v>
      </c>
      <c r="H159" s="24">
        <f>SUM(бланки!BT158:BY158)</f>
        <v>3</v>
      </c>
      <c r="I159" s="24">
        <f>анкеты!D157</f>
        <v>126</v>
      </c>
      <c r="J159" s="24">
        <f>анкеты!C157</f>
        <v>128</v>
      </c>
      <c r="K159" s="24">
        <f>анкеты!F157</f>
        <v>106</v>
      </c>
      <c r="L159" s="24">
        <f>анкеты!E157</f>
        <v>111</v>
      </c>
      <c r="M159" s="22">
        <f t="shared" si="54"/>
        <v>79</v>
      </c>
      <c r="N159" s="22">
        <f t="shared" si="55"/>
        <v>90</v>
      </c>
      <c r="O159" s="22">
        <f t="shared" si="56"/>
        <v>97</v>
      </c>
      <c r="P159" s="23">
        <f t="shared" si="57"/>
        <v>90</v>
      </c>
      <c r="Q159" s="24">
        <f>SUM(бланки!BZ158:CF158)</f>
        <v>4</v>
      </c>
      <c r="R159" s="24"/>
      <c r="S159" s="24"/>
      <c r="T159" s="24">
        <f>анкеты!G157</f>
        <v>123</v>
      </c>
      <c r="U159" s="24">
        <f t="shared" si="58"/>
        <v>145</v>
      </c>
      <c r="V159" s="22">
        <f t="shared" si="59"/>
        <v>80</v>
      </c>
      <c r="W159" s="22">
        <f t="shared" si="60"/>
        <v>82</v>
      </c>
      <c r="X159" s="22">
        <f t="shared" si="61"/>
        <v>85</v>
      </c>
      <c r="Y159" s="23">
        <f t="shared" si="62"/>
        <v>82</v>
      </c>
      <c r="Z159" s="24">
        <f>SUM(бланки!CE158:CI158)</f>
        <v>0</v>
      </c>
      <c r="AA159" s="24">
        <f>SUM(бланки!CJ158:CO158)</f>
        <v>0</v>
      </c>
      <c r="AB159" s="24">
        <f>анкеты!I157</f>
        <v>8</v>
      </c>
      <c r="AC159" s="24">
        <f>анкеты!H157</f>
        <v>13</v>
      </c>
      <c r="AD159" s="22">
        <f t="shared" si="63"/>
        <v>0</v>
      </c>
      <c r="AE159" s="22">
        <f t="shared" si="64"/>
        <v>0</v>
      </c>
      <c r="AF159" s="12">
        <f t="shared" si="65"/>
        <v>61.53846153846154</v>
      </c>
      <c r="AG159" s="23">
        <f t="shared" si="66"/>
        <v>18</v>
      </c>
      <c r="AH159" s="24">
        <f>анкеты!J157</f>
        <v>134</v>
      </c>
      <c r="AI159" s="24">
        <f t="shared" si="67"/>
        <v>145</v>
      </c>
      <c r="AJ159" s="24">
        <f>анкеты!K157</f>
        <v>135</v>
      </c>
      <c r="AK159" s="24">
        <f t="shared" si="68"/>
        <v>145</v>
      </c>
      <c r="AL159" s="24">
        <f>анкеты!M157</f>
        <v>114</v>
      </c>
      <c r="AM159" s="24">
        <f>анкеты!L157</f>
        <v>119</v>
      </c>
      <c r="AN159" s="22">
        <f t="shared" si="69"/>
        <v>92</v>
      </c>
      <c r="AO159" s="22">
        <f t="shared" si="70"/>
        <v>93</v>
      </c>
      <c r="AP159" s="22">
        <f t="shared" si="71"/>
        <v>96</v>
      </c>
      <c r="AQ159" s="23">
        <f t="shared" si="72"/>
        <v>93</v>
      </c>
      <c r="AR159" s="24">
        <f>анкеты!N157</f>
        <v>139</v>
      </c>
      <c r="AS159" s="24">
        <f t="shared" si="73"/>
        <v>145</v>
      </c>
      <c r="AT159" s="24">
        <f>анкеты!O157</f>
        <v>137</v>
      </c>
      <c r="AU159" s="24">
        <f t="shared" si="74"/>
        <v>145</v>
      </c>
      <c r="AV159" s="24">
        <f>анкеты!P157</f>
        <v>140</v>
      </c>
      <c r="AW159" s="24">
        <f t="shared" si="75"/>
        <v>145</v>
      </c>
      <c r="AX159" s="22">
        <f t="shared" si="76"/>
        <v>96</v>
      </c>
      <c r="AY159" s="22">
        <f t="shared" si="77"/>
        <v>94</v>
      </c>
      <c r="AZ159" s="22">
        <f t="shared" si="78"/>
        <v>97</v>
      </c>
      <c r="BA159" s="23">
        <f t="shared" si="79"/>
        <v>95</v>
      </c>
      <c r="BB159" s="24">
        <f t="shared" si="80"/>
        <v>75.599999999999994</v>
      </c>
    </row>
    <row r="160" spans="1:54" x14ac:dyDescent="0.25">
      <c r="A160" s="24">
        <f>бланки!E159</f>
        <v>157</v>
      </c>
      <c r="B160" s="24" t="str">
        <f>CONCATENATE(бланки!D159," (",бланки!C159,")")</f>
        <v>МБДОУ «Детский сад №53 общеразвивающего вида» (город Махачкала)</v>
      </c>
      <c r="C160" s="24">
        <f>анкеты!B158</f>
        <v>123</v>
      </c>
      <c r="D160" s="24">
        <f>COUNTIF(бланки!G159:U159,1)</f>
        <v>8</v>
      </c>
      <c r="E160" s="24">
        <f>COUNTIF(бланки!G159:U159,1)+COUNTIF(бланки!G159:U159,0)</f>
        <v>9</v>
      </c>
      <c r="F160" s="24">
        <f>COUNTIF(бланки!V159:BS159,1)</f>
        <v>27</v>
      </c>
      <c r="G160" s="24">
        <f>COUNTIF(бланки!V159:BS159,1)+COUNTIF(бланки!V159:BS159,0)</f>
        <v>36</v>
      </c>
      <c r="H160" s="24">
        <f>SUM(бланки!BT159:BY159)</f>
        <v>6</v>
      </c>
      <c r="I160" s="24">
        <f>анкеты!D158</f>
        <v>104</v>
      </c>
      <c r="J160" s="24">
        <f>анкеты!C158</f>
        <v>107</v>
      </c>
      <c r="K160" s="24">
        <f>анкеты!F158</f>
        <v>95</v>
      </c>
      <c r="L160" s="24">
        <f>анкеты!E158</f>
        <v>95</v>
      </c>
      <c r="M160" s="22">
        <f t="shared" si="54"/>
        <v>82</v>
      </c>
      <c r="N160" s="22">
        <f t="shared" si="55"/>
        <v>100</v>
      </c>
      <c r="O160" s="22">
        <f t="shared" si="56"/>
        <v>99</v>
      </c>
      <c r="P160" s="23">
        <f t="shared" si="57"/>
        <v>94</v>
      </c>
      <c r="Q160" s="24">
        <f>SUM(бланки!BZ159:CF159)</f>
        <v>5</v>
      </c>
      <c r="R160" s="24"/>
      <c r="S160" s="24"/>
      <c r="T160" s="24">
        <f>анкеты!G158</f>
        <v>94</v>
      </c>
      <c r="U160" s="24">
        <f t="shared" si="58"/>
        <v>123</v>
      </c>
      <c r="V160" s="22">
        <f t="shared" si="59"/>
        <v>100</v>
      </c>
      <c r="W160" s="22">
        <f t="shared" si="60"/>
        <v>88</v>
      </c>
      <c r="X160" s="22">
        <f t="shared" si="61"/>
        <v>76</v>
      </c>
      <c r="Y160" s="23">
        <f t="shared" si="62"/>
        <v>88</v>
      </c>
      <c r="Z160" s="24">
        <f>SUM(бланки!CE159:CI159)</f>
        <v>0</v>
      </c>
      <c r="AA160" s="24">
        <f>SUM(бланки!CJ159:CO159)</f>
        <v>1</v>
      </c>
      <c r="AB160" s="24">
        <f>анкеты!I158</f>
        <v>4</v>
      </c>
      <c r="AC160" s="24">
        <f>анкеты!H158</f>
        <v>4</v>
      </c>
      <c r="AD160" s="22">
        <f t="shared" si="63"/>
        <v>0</v>
      </c>
      <c r="AE160" s="22">
        <f t="shared" si="64"/>
        <v>20</v>
      </c>
      <c r="AF160" s="12">
        <f t="shared" si="65"/>
        <v>100</v>
      </c>
      <c r="AG160" s="23">
        <f t="shared" si="66"/>
        <v>38</v>
      </c>
      <c r="AH160" s="24">
        <f>анкеты!J158</f>
        <v>114</v>
      </c>
      <c r="AI160" s="24">
        <f t="shared" si="67"/>
        <v>123</v>
      </c>
      <c r="AJ160" s="24">
        <f>анкеты!K158</f>
        <v>115</v>
      </c>
      <c r="AK160" s="24">
        <f t="shared" si="68"/>
        <v>123</v>
      </c>
      <c r="AL160" s="24">
        <f>анкеты!M158</f>
        <v>92</v>
      </c>
      <c r="AM160" s="24">
        <f>анкеты!L158</f>
        <v>93</v>
      </c>
      <c r="AN160" s="22">
        <f t="shared" si="69"/>
        <v>93</v>
      </c>
      <c r="AO160" s="22">
        <f t="shared" si="70"/>
        <v>93</v>
      </c>
      <c r="AP160" s="22">
        <f t="shared" si="71"/>
        <v>99</v>
      </c>
      <c r="AQ160" s="23">
        <f t="shared" si="72"/>
        <v>94</v>
      </c>
      <c r="AR160" s="24">
        <f>анкеты!N158</f>
        <v>117</v>
      </c>
      <c r="AS160" s="24">
        <f t="shared" si="73"/>
        <v>123</v>
      </c>
      <c r="AT160" s="24">
        <f>анкеты!O158</f>
        <v>116</v>
      </c>
      <c r="AU160" s="24">
        <f t="shared" si="74"/>
        <v>123</v>
      </c>
      <c r="AV160" s="24">
        <f>анкеты!P158</f>
        <v>123</v>
      </c>
      <c r="AW160" s="24">
        <f t="shared" si="75"/>
        <v>123</v>
      </c>
      <c r="AX160" s="22">
        <f t="shared" si="76"/>
        <v>95</v>
      </c>
      <c r="AY160" s="22">
        <f t="shared" si="77"/>
        <v>94</v>
      </c>
      <c r="AZ160" s="22">
        <f t="shared" si="78"/>
        <v>100</v>
      </c>
      <c r="BA160" s="23">
        <f t="shared" si="79"/>
        <v>96</v>
      </c>
      <c r="BB160" s="24">
        <f t="shared" si="80"/>
        <v>82</v>
      </c>
    </row>
    <row r="161" spans="1:54" x14ac:dyDescent="0.25">
      <c r="A161" s="24">
        <f>бланки!E160</f>
        <v>158</v>
      </c>
      <c r="B161" s="24" t="str">
        <f>CONCATENATE(бланки!D160," (",бланки!C160,")")</f>
        <v>МБДОУ «Детский сад № 56» (город Махачкала)</v>
      </c>
      <c r="C161" s="24">
        <f>анкеты!B159</f>
        <v>120</v>
      </c>
      <c r="D161" s="24">
        <f>COUNTIF(бланки!G160:U160,1)</f>
        <v>9</v>
      </c>
      <c r="E161" s="24">
        <f>COUNTIF(бланки!G160:U160,1)+COUNTIF(бланки!G160:U160,0)</f>
        <v>9</v>
      </c>
      <c r="F161" s="24">
        <f>COUNTIF(бланки!V160:BS160,1)</f>
        <v>39</v>
      </c>
      <c r="G161" s="24">
        <f>COUNTIF(бланки!V160:BS160,1)+COUNTIF(бланки!V160:BS160,0)</f>
        <v>39</v>
      </c>
      <c r="H161" s="24">
        <f>SUM(бланки!BT160:BY160)</f>
        <v>5</v>
      </c>
      <c r="I161" s="24">
        <f>анкеты!D159</f>
        <v>94</v>
      </c>
      <c r="J161" s="24">
        <f>анкеты!C159</f>
        <v>98</v>
      </c>
      <c r="K161" s="24">
        <f>анкеты!F159</f>
        <v>86</v>
      </c>
      <c r="L161" s="24">
        <f>анкеты!E159</f>
        <v>89</v>
      </c>
      <c r="M161" s="22">
        <f t="shared" si="54"/>
        <v>100</v>
      </c>
      <c r="N161" s="22">
        <f t="shared" si="55"/>
        <v>100</v>
      </c>
      <c r="O161" s="22">
        <f t="shared" si="56"/>
        <v>96</v>
      </c>
      <c r="P161" s="23">
        <f t="shared" si="57"/>
        <v>98</v>
      </c>
      <c r="Q161" s="24">
        <f>SUM(бланки!BZ160:CF160)</f>
        <v>5</v>
      </c>
      <c r="R161" s="24"/>
      <c r="S161" s="24"/>
      <c r="T161" s="24">
        <f>анкеты!G159</f>
        <v>112</v>
      </c>
      <c r="U161" s="24">
        <f t="shared" si="58"/>
        <v>120</v>
      </c>
      <c r="V161" s="22">
        <f t="shared" si="59"/>
        <v>100</v>
      </c>
      <c r="W161" s="22">
        <f t="shared" si="60"/>
        <v>96</v>
      </c>
      <c r="X161" s="22">
        <f t="shared" si="61"/>
        <v>93</v>
      </c>
      <c r="Y161" s="23">
        <f t="shared" si="62"/>
        <v>96</v>
      </c>
      <c r="Z161" s="24">
        <f>SUM(бланки!CE160:CI160)</f>
        <v>1</v>
      </c>
      <c r="AA161" s="24">
        <f>SUM(бланки!CJ160:CO160)</f>
        <v>2</v>
      </c>
      <c r="AB161" s="24">
        <f>анкеты!I159</f>
        <v>22</v>
      </c>
      <c r="AC161" s="24">
        <f>анкеты!H159</f>
        <v>24</v>
      </c>
      <c r="AD161" s="22">
        <f t="shared" si="63"/>
        <v>20</v>
      </c>
      <c r="AE161" s="22">
        <f t="shared" si="64"/>
        <v>40</v>
      </c>
      <c r="AF161" s="12">
        <f t="shared" si="65"/>
        <v>91.666666666666671</v>
      </c>
      <c r="AG161" s="23">
        <f t="shared" si="66"/>
        <v>50</v>
      </c>
      <c r="AH161" s="24">
        <f>анкеты!J159</f>
        <v>118</v>
      </c>
      <c r="AI161" s="24">
        <f t="shared" si="67"/>
        <v>120</v>
      </c>
      <c r="AJ161" s="24">
        <f>анкеты!K159</f>
        <v>118</v>
      </c>
      <c r="AK161" s="24">
        <f t="shared" si="68"/>
        <v>120</v>
      </c>
      <c r="AL161" s="24">
        <f>анкеты!M159</f>
        <v>85</v>
      </c>
      <c r="AM161" s="24">
        <f>анкеты!L159</f>
        <v>87</v>
      </c>
      <c r="AN161" s="22">
        <f t="shared" si="69"/>
        <v>98</v>
      </c>
      <c r="AO161" s="22">
        <f t="shared" si="70"/>
        <v>98</v>
      </c>
      <c r="AP161" s="22">
        <f t="shared" si="71"/>
        <v>98</v>
      </c>
      <c r="AQ161" s="23">
        <f t="shared" si="72"/>
        <v>98</v>
      </c>
      <c r="AR161" s="24">
        <f>анкеты!N159</f>
        <v>117</v>
      </c>
      <c r="AS161" s="24">
        <f t="shared" si="73"/>
        <v>120</v>
      </c>
      <c r="AT161" s="24">
        <f>анкеты!O159</f>
        <v>116</v>
      </c>
      <c r="AU161" s="24">
        <f t="shared" si="74"/>
        <v>120</v>
      </c>
      <c r="AV161" s="24">
        <f>анкеты!P159</f>
        <v>116</v>
      </c>
      <c r="AW161" s="24">
        <f t="shared" si="75"/>
        <v>120</v>
      </c>
      <c r="AX161" s="22">
        <f t="shared" si="76"/>
        <v>98</v>
      </c>
      <c r="AY161" s="22">
        <f t="shared" si="77"/>
        <v>97</v>
      </c>
      <c r="AZ161" s="22">
        <f t="shared" si="78"/>
        <v>97</v>
      </c>
      <c r="BA161" s="23">
        <f t="shared" si="79"/>
        <v>97</v>
      </c>
      <c r="BB161" s="24">
        <f t="shared" si="80"/>
        <v>87.8</v>
      </c>
    </row>
    <row r="162" spans="1:54" x14ac:dyDescent="0.25">
      <c r="A162" s="24">
        <f>бланки!E161</f>
        <v>159</v>
      </c>
      <c r="B162" s="24" t="str">
        <f>CONCATENATE(бланки!D161," (",бланки!C161,")")</f>
        <v>МБДОУ «ЦРР - Детский сад № 62 « (город Махачкала)</v>
      </c>
      <c r="C162" s="24">
        <f>анкеты!B160</f>
        <v>140</v>
      </c>
      <c r="D162" s="24">
        <f>COUNTIF(бланки!G161:U161,1)</f>
        <v>9</v>
      </c>
      <c r="E162" s="24">
        <f>COUNTIF(бланки!G161:U161,1)+COUNTIF(бланки!G161:U161,0)</f>
        <v>9</v>
      </c>
      <c r="F162" s="24">
        <f>COUNTIF(бланки!V161:BS161,1)</f>
        <v>36</v>
      </c>
      <c r="G162" s="24">
        <f>COUNTIF(бланки!V161:BS161,1)+COUNTIF(бланки!V161:BS161,0)</f>
        <v>37</v>
      </c>
      <c r="H162" s="24">
        <f>SUM(бланки!BT161:BY161)</f>
        <v>6</v>
      </c>
      <c r="I162" s="24">
        <f>анкеты!D160</f>
        <v>130</v>
      </c>
      <c r="J162" s="24">
        <f>анкеты!C160</f>
        <v>130</v>
      </c>
      <c r="K162" s="24">
        <f>анкеты!F160</f>
        <v>100</v>
      </c>
      <c r="L162" s="24">
        <f>анкеты!E160</f>
        <v>100</v>
      </c>
      <c r="M162" s="22">
        <f t="shared" si="54"/>
        <v>99</v>
      </c>
      <c r="N162" s="22">
        <f t="shared" si="55"/>
        <v>100</v>
      </c>
      <c r="O162" s="22">
        <f t="shared" si="56"/>
        <v>100</v>
      </c>
      <c r="P162" s="23">
        <f t="shared" si="57"/>
        <v>100</v>
      </c>
      <c r="Q162" s="24">
        <f>SUM(бланки!BZ161:CF161)</f>
        <v>5</v>
      </c>
      <c r="R162" s="24"/>
      <c r="S162" s="24"/>
      <c r="T162" s="24">
        <f>анкеты!G160</f>
        <v>139</v>
      </c>
      <c r="U162" s="24">
        <f t="shared" si="58"/>
        <v>140</v>
      </c>
      <c r="V162" s="22">
        <f t="shared" si="59"/>
        <v>100</v>
      </c>
      <c r="W162" s="22">
        <f t="shared" si="60"/>
        <v>99</v>
      </c>
      <c r="X162" s="22">
        <f t="shared" si="61"/>
        <v>99</v>
      </c>
      <c r="Y162" s="23">
        <f t="shared" si="62"/>
        <v>99</v>
      </c>
      <c r="Z162" s="24">
        <f>SUM(бланки!CE161:CI161)</f>
        <v>3</v>
      </c>
      <c r="AA162" s="24">
        <f>SUM(бланки!CJ161:CO161)</f>
        <v>4</v>
      </c>
      <c r="AB162" s="24">
        <f>анкеты!I160</f>
        <v>40</v>
      </c>
      <c r="AC162" s="24">
        <f>анкеты!H160</f>
        <v>40</v>
      </c>
      <c r="AD162" s="22">
        <f t="shared" si="63"/>
        <v>60</v>
      </c>
      <c r="AE162" s="22">
        <f t="shared" si="64"/>
        <v>80</v>
      </c>
      <c r="AF162" s="12">
        <f t="shared" si="65"/>
        <v>100</v>
      </c>
      <c r="AG162" s="23">
        <f t="shared" si="66"/>
        <v>80</v>
      </c>
      <c r="AH162" s="24">
        <f>анкеты!J160</f>
        <v>135</v>
      </c>
      <c r="AI162" s="24">
        <f t="shared" si="67"/>
        <v>140</v>
      </c>
      <c r="AJ162" s="24">
        <f>анкеты!K160</f>
        <v>135</v>
      </c>
      <c r="AK162" s="24">
        <f t="shared" si="68"/>
        <v>140</v>
      </c>
      <c r="AL162" s="24">
        <f>анкеты!M160</f>
        <v>120</v>
      </c>
      <c r="AM162" s="24">
        <f>анкеты!L160</f>
        <v>120</v>
      </c>
      <c r="AN162" s="22">
        <f t="shared" si="69"/>
        <v>96</v>
      </c>
      <c r="AO162" s="22">
        <f t="shared" si="70"/>
        <v>96</v>
      </c>
      <c r="AP162" s="22">
        <f t="shared" si="71"/>
        <v>100</v>
      </c>
      <c r="AQ162" s="23">
        <f t="shared" si="72"/>
        <v>97</v>
      </c>
      <c r="AR162" s="24">
        <f>анкеты!N160</f>
        <v>136</v>
      </c>
      <c r="AS162" s="24">
        <f t="shared" si="73"/>
        <v>140</v>
      </c>
      <c r="AT162" s="24">
        <f>анкеты!O160</f>
        <v>134</v>
      </c>
      <c r="AU162" s="24">
        <f t="shared" si="74"/>
        <v>140</v>
      </c>
      <c r="AV162" s="24">
        <f>анкеты!P160</f>
        <v>140</v>
      </c>
      <c r="AW162" s="24">
        <f t="shared" si="75"/>
        <v>140</v>
      </c>
      <c r="AX162" s="22">
        <f t="shared" si="76"/>
        <v>97</v>
      </c>
      <c r="AY162" s="22">
        <f t="shared" si="77"/>
        <v>96</v>
      </c>
      <c r="AZ162" s="22">
        <f t="shared" si="78"/>
        <v>100</v>
      </c>
      <c r="BA162" s="23">
        <f t="shared" si="79"/>
        <v>97</v>
      </c>
      <c r="BB162" s="24">
        <f t="shared" si="80"/>
        <v>94.6</v>
      </c>
    </row>
    <row r="163" spans="1:54" x14ac:dyDescent="0.25">
      <c r="A163" s="24">
        <f>бланки!E162</f>
        <v>160</v>
      </c>
      <c r="B163" s="24" t="str">
        <f>CONCATENATE(бланки!D162," (",бланки!C162,")")</f>
        <v>МБДОУ «Детский сад №63» (город Махачкала)</v>
      </c>
      <c r="C163" s="24">
        <f>анкеты!B161</f>
        <v>219</v>
      </c>
      <c r="D163" s="24">
        <f>COUNTIF(бланки!G162:U162,1)</f>
        <v>9</v>
      </c>
      <c r="E163" s="24">
        <f>COUNTIF(бланки!G162:U162,1)+COUNTIF(бланки!G162:U162,0)</f>
        <v>9</v>
      </c>
      <c r="F163" s="24">
        <f>COUNTIF(бланки!V162:BS162,1)</f>
        <v>37</v>
      </c>
      <c r="G163" s="24">
        <f>COUNTIF(бланки!V162:BS162,1)+COUNTIF(бланки!V162:BS162,0)</f>
        <v>37</v>
      </c>
      <c r="H163" s="24">
        <f>SUM(бланки!BT162:BY162)</f>
        <v>6</v>
      </c>
      <c r="I163" s="24">
        <f>анкеты!D161</f>
        <v>192</v>
      </c>
      <c r="J163" s="24">
        <f>анкеты!C161</f>
        <v>198</v>
      </c>
      <c r="K163" s="24">
        <f>анкеты!F161</f>
        <v>179</v>
      </c>
      <c r="L163" s="24">
        <f>анкеты!E161</f>
        <v>192</v>
      </c>
      <c r="M163" s="22">
        <f t="shared" si="54"/>
        <v>100</v>
      </c>
      <c r="N163" s="22">
        <f t="shared" si="55"/>
        <v>100</v>
      </c>
      <c r="O163" s="22">
        <f t="shared" si="56"/>
        <v>95</v>
      </c>
      <c r="P163" s="23">
        <f t="shared" si="57"/>
        <v>98</v>
      </c>
      <c r="Q163" s="24">
        <f>SUM(бланки!BZ162:CF162)</f>
        <v>4</v>
      </c>
      <c r="R163" s="24"/>
      <c r="S163" s="24"/>
      <c r="T163" s="24">
        <f>анкеты!G161</f>
        <v>171</v>
      </c>
      <c r="U163" s="24">
        <f t="shared" si="58"/>
        <v>219</v>
      </c>
      <c r="V163" s="22">
        <f t="shared" si="59"/>
        <v>80</v>
      </c>
      <c r="W163" s="22">
        <f t="shared" si="60"/>
        <v>79</v>
      </c>
      <c r="X163" s="22">
        <f t="shared" si="61"/>
        <v>78</v>
      </c>
      <c r="Y163" s="23">
        <f t="shared" si="62"/>
        <v>79</v>
      </c>
      <c r="Z163" s="24">
        <f>SUM(бланки!CE162:CI162)</f>
        <v>0</v>
      </c>
      <c r="AA163" s="24">
        <f>SUM(бланки!CJ162:CO162)</f>
        <v>2</v>
      </c>
      <c r="AB163" s="24">
        <f>анкеты!I161</f>
        <v>22</v>
      </c>
      <c r="AC163" s="24">
        <f>анкеты!H161</f>
        <v>23</v>
      </c>
      <c r="AD163" s="22">
        <f t="shared" si="63"/>
        <v>0</v>
      </c>
      <c r="AE163" s="22">
        <f t="shared" si="64"/>
        <v>40</v>
      </c>
      <c r="AF163" s="12">
        <f t="shared" si="65"/>
        <v>95.652173913043484</v>
      </c>
      <c r="AG163" s="23">
        <f t="shared" si="66"/>
        <v>45</v>
      </c>
      <c r="AH163" s="24">
        <f>анкеты!J161</f>
        <v>217</v>
      </c>
      <c r="AI163" s="24">
        <f t="shared" si="67"/>
        <v>219</v>
      </c>
      <c r="AJ163" s="24">
        <f>анкеты!K161</f>
        <v>212</v>
      </c>
      <c r="AK163" s="24">
        <f t="shared" si="68"/>
        <v>219</v>
      </c>
      <c r="AL163" s="24">
        <f>анкеты!M161</f>
        <v>152</v>
      </c>
      <c r="AM163" s="24">
        <f>анкеты!L161</f>
        <v>158</v>
      </c>
      <c r="AN163" s="22">
        <f t="shared" si="69"/>
        <v>99</v>
      </c>
      <c r="AO163" s="22">
        <f t="shared" si="70"/>
        <v>97</v>
      </c>
      <c r="AP163" s="22">
        <f t="shared" si="71"/>
        <v>96</v>
      </c>
      <c r="AQ163" s="23">
        <f t="shared" si="72"/>
        <v>98</v>
      </c>
      <c r="AR163" s="24">
        <f>анкеты!N161</f>
        <v>212</v>
      </c>
      <c r="AS163" s="24">
        <f t="shared" si="73"/>
        <v>219</v>
      </c>
      <c r="AT163" s="24">
        <f>анкеты!O161</f>
        <v>213</v>
      </c>
      <c r="AU163" s="24">
        <f t="shared" si="74"/>
        <v>219</v>
      </c>
      <c r="AV163" s="24">
        <f>анкеты!P161</f>
        <v>217</v>
      </c>
      <c r="AW163" s="24">
        <f t="shared" si="75"/>
        <v>219</v>
      </c>
      <c r="AX163" s="22">
        <f t="shared" si="76"/>
        <v>97</v>
      </c>
      <c r="AY163" s="22">
        <f t="shared" si="77"/>
        <v>97</v>
      </c>
      <c r="AZ163" s="22">
        <f t="shared" si="78"/>
        <v>99</v>
      </c>
      <c r="BA163" s="23">
        <f t="shared" si="79"/>
        <v>97</v>
      </c>
      <c r="BB163" s="24">
        <f t="shared" si="80"/>
        <v>83.4</v>
      </c>
    </row>
    <row r="164" spans="1:54" x14ac:dyDescent="0.25">
      <c r="A164" s="24">
        <f>бланки!E163</f>
        <v>161</v>
      </c>
      <c r="B164" s="24" t="str">
        <f>CONCATENATE(бланки!D163," (",бланки!C163,")")</f>
        <v>МБДОУ «Детский сад №65 комбинированного вида» (город Махачкала)</v>
      </c>
      <c r="C164" s="24">
        <f>анкеты!B162</f>
        <v>116</v>
      </c>
      <c r="D164" s="24">
        <f>COUNTIF(бланки!G163:U163,1)</f>
        <v>8</v>
      </c>
      <c r="E164" s="24">
        <f>COUNTIF(бланки!G163:U163,1)+COUNTIF(бланки!G163:U163,0)</f>
        <v>9</v>
      </c>
      <c r="F164" s="24">
        <f>COUNTIF(бланки!V163:BS163,1)</f>
        <v>38</v>
      </c>
      <c r="G164" s="24">
        <f>COUNTIF(бланки!V163:BS163,1)+COUNTIF(бланки!V163:BS163,0)</f>
        <v>38</v>
      </c>
      <c r="H164" s="24">
        <f>SUM(бланки!BT163:BY163)</f>
        <v>5</v>
      </c>
      <c r="I164" s="24">
        <f>анкеты!D162</f>
        <v>93</v>
      </c>
      <c r="J164" s="24">
        <f>анкеты!C162</f>
        <v>96</v>
      </c>
      <c r="K164" s="24">
        <f>анкеты!F162</f>
        <v>78</v>
      </c>
      <c r="L164" s="24">
        <f>анкеты!E162</f>
        <v>83</v>
      </c>
      <c r="M164" s="22">
        <f t="shared" si="54"/>
        <v>94</v>
      </c>
      <c r="N164" s="22">
        <f t="shared" si="55"/>
        <v>100</v>
      </c>
      <c r="O164" s="22">
        <f t="shared" si="56"/>
        <v>95</v>
      </c>
      <c r="P164" s="23">
        <f t="shared" si="57"/>
        <v>96</v>
      </c>
      <c r="Q164" s="24">
        <f>SUM(бланки!BZ163:CF163)</f>
        <v>5</v>
      </c>
      <c r="R164" s="24"/>
      <c r="S164" s="24"/>
      <c r="T164" s="24">
        <f>анкеты!G162</f>
        <v>96</v>
      </c>
      <c r="U164" s="24">
        <f t="shared" si="58"/>
        <v>116</v>
      </c>
      <c r="V164" s="22">
        <f t="shared" si="59"/>
        <v>100</v>
      </c>
      <c r="W164" s="22">
        <f t="shared" si="60"/>
        <v>91</v>
      </c>
      <c r="X164" s="22">
        <f t="shared" si="61"/>
        <v>83</v>
      </c>
      <c r="Y164" s="23">
        <f t="shared" si="62"/>
        <v>91</v>
      </c>
      <c r="Z164" s="24">
        <f>SUM(бланки!CE163:CI163)</f>
        <v>0</v>
      </c>
      <c r="AA164" s="24">
        <f>SUM(бланки!CJ163:CO163)</f>
        <v>1</v>
      </c>
      <c r="AB164" s="24">
        <f>анкеты!I162</f>
        <v>8</v>
      </c>
      <c r="AC164" s="24">
        <f>анкеты!H162</f>
        <v>9</v>
      </c>
      <c r="AD164" s="22">
        <f t="shared" si="63"/>
        <v>0</v>
      </c>
      <c r="AE164" s="22">
        <f t="shared" si="64"/>
        <v>20</v>
      </c>
      <c r="AF164" s="12">
        <f t="shared" si="65"/>
        <v>88.888888888888886</v>
      </c>
      <c r="AG164" s="23">
        <f t="shared" si="66"/>
        <v>35</v>
      </c>
      <c r="AH164" s="24">
        <f>анкеты!J162</f>
        <v>107</v>
      </c>
      <c r="AI164" s="24">
        <f t="shared" si="67"/>
        <v>116</v>
      </c>
      <c r="AJ164" s="24">
        <f>анкеты!K162</f>
        <v>107</v>
      </c>
      <c r="AK164" s="24">
        <f t="shared" si="68"/>
        <v>116</v>
      </c>
      <c r="AL164" s="24">
        <f>анкеты!M162</f>
        <v>96</v>
      </c>
      <c r="AM164" s="24">
        <f>анкеты!L162</f>
        <v>99</v>
      </c>
      <c r="AN164" s="22">
        <f t="shared" si="69"/>
        <v>92</v>
      </c>
      <c r="AO164" s="22">
        <f t="shared" si="70"/>
        <v>92</v>
      </c>
      <c r="AP164" s="22">
        <f t="shared" si="71"/>
        <v>97</v>
      </c>
      <c r="AQ164" s="23">
        <f t="shared" si="72"/>
        <v>93</v>
      </c>
      <c r="AR164" s="24">
        <f>анкеты!N162</f>
        <v>110</v>
      </c>
      <c r="AS164" s="24">
        <f t="shared" si="73"/>
        <v>116</v>
      </c>
      <c r="AT164" s="24">
        <f>анкеты!O162</f>
        <v>105</v>
      </c>
      <c r="AU164" s="24">
        <f t="shared" si="74"/>
        <v>116</v>
      </c>
      <c r="AV164" s="24">
        <f>анкеты!P162</f>
        <v>108</v>
      </c>
      <c r="AW164" s="24">
        <f t="shared" si="75"/>
        <v>116</v>
      </c>
      <c r="AX164" s="22">
        <f t="shared" si="76"/>
        <v>95</v>
      </c>
      <c r="AY164" s="22">
        <f t="shared" si="77"/>
        <v>91</v>
      </c>
      <c r="AZ164" s="22">
        <f t="shared" si="78"/>
        <v>93</v>
      </c>
      <c r="BA164" s="23">
        <f t="shared" si="79"/>
        <v>93</v>
      </c>
      <c r="BB164" s="24">
        <f t="shared" si="80"/>
        <v>81.599999999999994</v>
      </c>
    </row>
    <row r="165" spans="1:54" x14ac:dyDescent="0.25">
      <c r="A165" s="24">
        <f>бланки!E164</f>
        <v>162</v>
      </c>
      <c r="B165" s="24" t="str">
        <f>CONCATENATE(бланки!D164," (",бланки!C164,")")</f>
        <v>МБДОУ «ЦРР - Детский сад №69 «Светофорик» (город Махачкала)</v>
      </c>
      <c r="C165" s="24">
        <f>анкеты!B163</f>
        <v>127</v>
      </c>
      <c r="D165" s="24">
        <f>COUNTIF(бланки!G164:U164,1)</f>
        <v>9</v>
      </c>
      <c r="E165" s="24">
        <f>COUNTIF(бланки!G164:U164,1)+COUNTIF(бланки!G164:U164,0)</f>
        <v>9</v>
      </c>
      <c r="F165" s="24">
        <f>COUNTIF(бланки!V164:BS164,1)</f>
        <v>39</v>
      </c>
      <c r="G165" s="24">
        <f>COUNTIF(бланки!V164:BS164,1)+COUNTIF(бланки!V164:BS164,0)</f>
        <v>39</v>
      </c>
      <c r="H165" s="24">
        <f>SUM(бланки!BT164:BY164)</f>
        <v>6</v>
      </c>
      <c r="I165" s="24">
        <f>анкеты!D163</f>
        <v>106</v>
      </c>
      <c r="J165" s="24">
        <f>анкеты!C163</f>
        <v>106</v>
      </c>
      <c r="K165" s="24">
        <f>анкеты!F163</f>
        <v>98</v>
      </c>
      <c r="L165" s="24">
        <f>анкеты!E163</f>
        <v>98</v>
      </c>
      <c r="M165" s="22">
        <f t="shared" si="54"/>
        <v>100</v>
      </c>
      <c r="N165" s="22">
        <f t="shared" si="55"/>
        <v>100</v>
      </c>
      <c r="O165" s="22">
        <f t="shared" si="56"/>
        <v>100</v>
      </c>
      <c r="P165" s="23">
        <f t="shared" si="57"/>
        <v>100</v>
      </c>
      <c r="Q165" s="24">
        <f>SUM(бланки!BZ164:CF164)</f>
        <v>7</v>
      </c>
      <c r="R165" s="24"/>
      <c r="S165" s="24"/>
      <c r="T165" s="24">
        <f>анкеты!G163</f>
        <v>119</v>
      </c>
      <c r="U165" s="24">
        <f t="shared" si="58"/>
        <v>127</v>
      </c>
      <c r="V165" s="22">
        <f t="shared" si="59"/>
        <v>100</v>
      </c>
      <c r="W165" s="22">
        <f t="shared" si="60"/>
        <v>97</v>
      </c>
      <c r="X165" s="22">
        <f t="shared" si="61"/>
        <v>94</v>
      </c>
      <c r="Y165" s="23">
        <f t="shared" si="62"/>
        <v>97</v>
      </c>
      <c r="Z165" s="24">
        <f>SUM(бланки!CE164:CI164)</f>
        <v>4</v>
      </c>
      <c r="AA165" s="24">
        <f>SUM(бланки!CJ164:CO164)</f>
        <v>5</v>
      </c>
      <c r="AB165" s="24">
        <f>анкеты!I163</f>
        <v>8</v>
      </c>
      <c r="AC165" s="24">
        <f>анкеты!H163</f>
        <v>8</v>
      </c>
      <c r="AD165" s="22">
        <f t="shared" si="63"/>
        <v>80</v>
      </c>
      <c r="AE165" s="22">
        <f t="shared" si="64"/>
        <v>100</v>
      </c>
      <c r="AF165" s="12">
        <f t="shared" si="65"/>
        <v>100</v>
      </c>
      <c r="AG165" s="23">
        <f t="shared" si="66"/>
        <v>94</v>
      </c>
      <c r="AH165" s="24">
        <f>анкеты!J163</f>
        <v>113</v>
      </c>
      <c r="AI165" s="24">
        <f t="shared" si="67"/>
        <v>127</v>
      </c>
      <c r="AJ165" s="24">
        <f>анкеты!K163</f>
        <v>121</v>
      </c>
      <c r="AK165" s="24">
        <f t="shared" si="68"/>
        <v>127</v>
      </c>
      <c r="AL165" s="24">
        <f>анкеты!M163</f>
        <v>97</v>
      </c>
      <c r="AM165" s="24">
        <f>анкеты!L163</f>
        <v>97</v>
      </c>
      <c r="AN165" s="22">
        <f t="shared" si="69"/>
        <v>89</v>
      </c>
      <c r="AO165" s="22">
        <f t="shared" si="70"/>
        <v>95</v>
      </c>
      <c r="AP165" s="22">
        <f t="shared" si="71"/>
        <v>100</v>
      </c>
      <c r="AQ165" s="23">
        <f t="shared" si="72"/>
        <v>94</v>
      </c>
      <c r="AR165" s="24">
        <f>анкеты!N163</f>
        <v>122</v>
      </c>
      <c r="AS165" s="24">
        <f t="shared" si="73"/>
        <v>127</v>
      </c>
      <c r="AT165" s="24">
        <f>анкеты!O163</f>
        <v>117</v>
      </c>
      <c r="AU165" s="24">
        <f t="shared" si="74"/>
        <v>127</v>
      </c>
      <c r="AV165" s="24">
        <f>анкеты!P163</f>
        <v>118</v>
      </c>
      <c r="AW165" s="24">
        <f t="shared" si="75"/>
        <v>127</v>
      </c>
      <c r="AX165" s="22">
        <f t="shared" si="76"/>
        <v>96</v>
      </c>
      <c r="AY165" s="22">
        <f t="shared" si="77"/>
        <v>92</v>
      </c>
      <c r="AZ165" s="22">
        <f t="shared" si="78"/>
        <v>93</v>
      </c>
      <c r="BA165" s="23">
        <f t="shared" si="79"/>
        <v>94</v>
      </c>
      <c r="BB165" s="24">
        <f t="shared" si="80"/>
        <v>95.8</v>
      </c>
    </row>
    <row r="166" spans="1:54" x14ac:dyDescent="0.25">
      <c r="A166" s="24">
        <f>бланки!E165</f>
        <v>163</v>
      </c>
      <c r="B166" s="24" t="str">
        <f>CONCATENATE(бланки!D165," (",бланки!C165,")")</f>
        <v>МБОУ «НАЧАЛЬНАЯ ШКОЛА - Детский сад №71» (город Махачкала)</v>
      </c>
      <c r="C166" s="24">
        <f>анкеты!B164</f>
        <v>280</v>
      </c>
      <c r="D166" s="24">
        <f>COUNTIF(бланки!G165:U165,1)</f>
        <v>11</v>
      </c>
      <c r="E166" s="24">
        <f>COUNTIF(бланки!G165:U165,1)+COUNTIF(бланки!G165:U165,0)</f>
        <v>12</v>
      </c>
      <c r="F166" s="24">
        <f>COUNTIF(бланки!V165:BS165,1)</f>
        <v>41</v>
      </c>
      <c r="G166" s="24">
        <f>COUNTIF(бланки!V165:BS165,1)+COUNTIF(бланки!V165:BS165,0)</f>
        <v>42</v>
      </c>
      <c r="H166" s="24">
        <f>SUM(бланки!BT165:BY165)</f>
        <v>6</v>
      </c>
      <c r="I166" s="24">
        <f>анкеты!D164</f>
        <v>240</v>
      </c>
      <c r="J166" s="24">
        <f>анкеты!C164</f>
        <v>240</v>
      </c>
      <c r="K166" s="24">
        <f>анкеты!F164</f>
        <v>250</v>
      </c>
      <c r="L166" s="24">
        <f>анкеты!E164</f>
        <v>250</v>
      </c>
      <c r="M166" s="22">
        <f t="shared" si="54"/>
        <v>95</v>
      </c>
      <c r="N166" s="22">
        <f t="shared" si="55"/>
        <v>100</v>
      </c>
      <c r="O166" s="22">
        <f t="shared" si="56"/>
        <v>100</v>
      </c>
      <c r="P166" s="23">
        <f t="shared" si="57"/>
        <v>99</v>
      </c>
      <c r="Q166" s="24">
        <f>SUM(бланки!BZ165:CF165)</f>
        <v>5</v>
      </c>
      <c r="R166" s="24"/>
      <c r="S166" s="24"/>
      <c r="T166" s="24">
        <f>анкеты!G164</f>
        <v>265</v>
      </c>
      <c r="U166" s="24">
        <f t="shared" si="58"/>
        <v>280</v>
      </c>
      <c r="V166" s="22">
        <f t="shared" si="59"/>
        <v>100</v>
      </c>
      <c r="W166" s="22">
        <f t="shared" si="60"/>
        <v>97</v>
      </c>
      <c r="X166" s="22">
        <f t="shared" si="61"/>
        <v>95</v>
      </c>
      <c r="Y166" s="23">
        <f t="shared" si="62"/>
        <v>97</v>
      </c>
      <c r="Z166" s="24">
        <f>SUM(бланки!CE165:CI165)</f>
        <v>0</v>
      </c>
      <c r="AA166" s="24">
        <f>SUM(бланки!CJ165:CO165)</f>
        <v>0</v>
      </c>
      <c r="AB166" s="24">
        <f>анкеты!I164</f>
        <v>45</v>
      </c>
      <c r="AC166" s="24">
        <f>анкеты!H164</f>
        <v>45</v>
      </c>
      <c r="AD166" s="22">
        <f t="shared" si="63"/>
        <v>0</v>
      </c>
      <c r="AE166" s="22">
        <f t="shared" si="64"/>
        <v>0</v>
      </c>
      <c r="AF166" s="12">
        <f t="shared" si="65"/>
        <v>100</v>
      </c>
      <c r="AG166" s="23">
        <f t="shared" si="66"/>
        <v>30</v>
      </c>
      <c r="AH166" s="24">
        <f>анкеты!J164</f>
        <v>270</v>
      </c>
      <c r="AI166" s="24">
        <f t="shared" si="67"/>
        <v>280</v>
      </c>
      <c r="AJ166" s="24">
        <f>анкеты!K164</f>
        <v>275</v>
      </c>
      <c r="AK166" s="24">
        <f t="shared" si="68"/>
        <v>280</v>
      </c>
      <c r="AL166" s="24">
        <f>анкеты!M164</f>
        <v>225</v>
      </c>
      <c r="AM166" s="24">
        <f>анкеты!L164</f>
        <v>225</v>
      </c>
      <c r="AN166" s="22">
        <f t="shared" si="69"/>
        <v>96</v>
      </c>
      <c r="AO166" s="22">
        <f t="shared" si="70"/>
        <v>98</v>
      </c>
      <c r="AP166" s="22">
        <f t="shared" si="71"/>
        <v>100</v>
      </c>
      <c r="AQ166" s="23">
        <f t="shared" si="72"/>
        <v>98</v>
      </c>
      <c r="AR166" s="24">
        <f>анкеты!N164</f>
        <v>270</v>
      </c>
      <c r="AS166" s="24">
        <f t="shared" si="73"/>
        <v>280</v>
      </c>
      <c r="AT166" s="24">
        <f>анкеты!O164</f>
        <v>270</v>
      </c>
      <c r="AU166" s="24">
        <f t="shared" si="74"/>
        <v>280</v>
      </c>
      <c r="AV166" s="24">
        <f>анкеты!P164</f>
        <v>270</v>
      </c>
      <c r="AW166" s="24">
        <f t="shared" si="75"/>
        <v>280</v>
      </c>
      <c r="AX166" s="22">
        <f t="shared" si="76"/>
        <v>96</v>
      </c>
      <c r="AY166" s="22">
        <f t="shared" si="77"/>
        <v>96</v>
      </c>
      <c r="AZ166" s="22">
        <f t="shared" si="78"/>
        <v>96</v>
      </c>
      <c r="BA166" s="23">
        <f t="shared" si="79"/>
        <v>96</v>
      </c>
      <c r="BB166" s="24">
        <f t="shared" si="80"/>
        <v>84</v>
      </c>
    </row>
    <row r="167" spans="1:54" x14ac:dyDescent="0.25">
      <c r="A167" s="24">
        <f>бланки!E166</f>
        <v>164</v>
      </c>
      <c r="B167" s="24" t="str">
        <f>CONCATENATE(бланки!D166," (",бланки!C166,")")</f>
        <v>МБДОУ «Детский сад № 72» (город Махачкала)</v>
      </c>
      <c r="C167" s="24">
        <f>анкеты!B165</f>
        <v>137</v>
      </c>
      <c r="D167" s="24">
        <f>COUNTIF(бланки!G166:U166,1)</f>
        <v>9</v>
      </c>
      <c r="E167" s="24">
        <f>COUNTIF(бланки!G166:U166,1)+COUNTIF(бланки!G166:U166,0)</f>
        <v>9</v>
      </c>
      <c r="F167" s="24">
        <f>COUNTIF(бланки!V166:BS166,1)</f>
        <v>26</v>
      </c>
      <c r="G167" s="24">
        <f>COUNTIF(бланки!V166:BS166,1)+COUNTIF(бланки!V166:BS166,0)</f>
        <v>32</v>
      </c>
      <c r="H167" s="24">
        <f>SUM(бланки!BT166:BY166)</f>
        <v>5</v>
      </c>
      <c r="I167" s="24">
        <f>анкеты!D165</f>
        <v>117</v>
      </c>
      <c r="J167" s="24">
        <f>анкеты!C165</f>
        <v>119</v>
      </c>
      <c r="K167" s="24">
        <f>анкеты!F165</f>
        <v>111</v>
      </c>
      <c r="L167" s="24">
        <f>анкеты!E165</f>
        <v>117</v>
      </c>
      <c r="M167" s="22">
        <f t="shared" si="54"/>
        <v>91</v>
      </c>
      <c r="N167" s="22">
        <f t="shared" si="55"/>
        <v>100</v>
      </c>
      <c r="O167" s="22">
        <f t="shared" si="56"/>
        <v>97</v>
      </c>
      <c r="P167" s="23">
        <f t="shared" si="57"/>
        <v>96</v>
      </c>
      <c r="Q167" s="24">
        <f>SUM(бланки!BZ166:CF166)</f>
        <v>5</v>
      </c>
      <c r="R167" s="24"/>
      <c r="S167" s="24"/>
      <c r="T167" s="24">
        <f>анкеты!G165</f>
        <v>120</v>
      </c>
      <c r="U167" s="24">
        <f t="shared" si="58"/>
        <v>137</v>
      </c>
      <c r="V167" s="22">
        <f t="shared" si="59"/>
        <v>100</v>
      </c>
      <c r="W167" s="22">
        <f t="shared" si="60"/>
        <v>94</v>
      </c>
      <c r="X167" s="22">
        <f t="shared" si="61"/>
        <v>88</v>
      </c>
      <c r="Y167" s="23">
        <f t="shared" si="62"/>
        <v>94</v>
      </c>
      <c r="Z167" s="24">
        <f>SUM(бланки!CE166:CI166)</f>
        <v>1</v>
      </c>
      <c r="AA167" s="24">
        <f>SUM(бланки!CJ166:CO166)</f>
        <v>1</v>
      </c>
      <c r="AB167" s="24">
        <f>анкеты!I165</f>
        <v>6</v>
      </c>
      <c r="AC167" s="24">
        <f>анкеты!H165</f>
        <v>6</v>
      </c>
      <c r="AD167" s="22">
        <f t="shared" si="63"/>
        <v>20</v>
      </c>
      <c r="AE167" s="22">
        <f t="shared" si="64"/>
        <v>20</v>
      </c>
      <c r="AF167" s="12">
        <f t="shared" si="65"/>
        <v>100</v>
      </c>
      <c r="AG167" s="23">
        <f t="shared" si="66"/>
        <v>44</v>
      </c>
      <c r="AH167" s="24">
        <f>анкеты!J165</f>
        <v>129</v>
      </c>
      <c r="AI167" s="24">
        <f t="shared" si="67"/>
        <v>137</v>
      </c>
      <c r="AJ167" s="24">
        <f>анкеты!K165</f>
        <v>128</v>
      </c>
      <c r="AK167" s="24">
        <f t="shared" si="68"/>
        <v>137</v>
      </c>
      <c r="AL167" s="24">
        <f>анкеты!M165</f>
        <v>111</v>
      </c>
      <c r="AM167" s="24">
        <f>анкеты!L165</f>
        <v>114</v>
      </c>
      <c r="AN167" s="22">
        <f t="shared" si="69"/>
        <v>94</v>
      </c>
      <c r="AO167" s="22">
        <f t="shared" si="70"/>
        <v>93</v>
      </c>
      <c r="AP167" s="22">
        <f t="shared" si="71"/>
        <v>97</v>
      </c>
      <c r="AQ167" s="23">
        <f t="shared" si="72"/>
        <v>94</v>
      </c>
      <c r="AR167" s="24">
        <f>анкеты!N165</f>
        <v>132</v>
      </c>
      <c r="AS167" s="24">
        <f t="shared" si="73"/>
        <v>137</v>
      </c>
      <c r="AT167" s="24">
        <f>анкеты!O165</f>
        <v>135</v>
      </c>
      <c r="AU167" s="24">
        <f t="shared" si="74"/>
        <v>137</v>
      </c>
      <c r="AV167" s="24">
        <f>анкеты!P165</f>
        <v>132</v>
      </c>
      <c r="AW167" s="24">
        <f t="shared" si="75"/>
        <v>137</v>
      </c>
      <c r="AX167" s="22">
        <f t="shared" si="76"/>
        <v>96</v>
      </c>
      <c r="AY167" s="22">
        <f t="shared" si="77"/>
        <v>99</v>
      </c>
      <c r="AZ167" s="22">
        <f t="shared" si="78"/>
        <v>96</v>
      </c>
      <c r="BA167" s="23">
        <f t="shared" si="79"/>
        <v>97</v>
      </c>
      <c r="BB167" s="24">
        <f t="shared" si="80"/>
        <v>85</v>
      </c>
    </row>
    <row r="168" spans="1:54" x14ac:dyDescent="0.25">
      <c r="A168" s="24">
        <f>бланки!E167</f>
        <v>165</v>
      </c>
      <c r="B168" s="24" t="str">
        <f>CONCATENATE(бланки!D167," (",бланки!C167,")")</f>
        <v>МБДОУ «Детский сад № 76» комбинированного вида (город Махачкала)</v>
      </c>
      <c r="C168" s="24">
        <f>анкеты!B166</f>
        <v>121</v>
      </c>
      <c r="D168" s="24">
        <f>COUNTIF(бланки!G167:U167,1)</f>
        <v>10</v>
      </c>
      <c r="E168" s="24">
        <f>COUNTIF(бланки!G167:U167,1)+COUNTIF(бланки!G167:U167,0)</f>
        <v>10</v>
      </c>
      <c r="F168" s="24">
        <f>COUNTIF(бланки!V167:BS167,1)</f>
        <v>39</v>
      </c>
      <c r="G168" s="24">
        <f>COUNTIF(бланки!V167:BS167,1)+COUNTIF(бланки!V167:BS167,0)</f>
        <v>39</v>
      </c>
      <c r="H168" s="24">
        <f>SUM(бланки!BT167:BY167)</f>
        <v>4</v>
      </c>
      <c r="I168" s="24">
        <f>анкеты!D166</f>
        <v>99</v>
      </c>
      <c r="J168" s="24">
        <f>анкеты!C166</f>
        <v>101</v>
      </c>
      <c r="K168" s="24">
        <f>анкеты!F166</f>
        <v>96</v>
      </c>
      <c r="L168" s="24">
        <f>анкеты!E166</f>
        <v>97</v>
      </c>
      <c r="M168" s="22">
        <f t="shared" si="54"/>
        <v>100</v>
      </c>
      <c r="N168" s="22">
        <f t="shared" si="55"/>
        <v>100</v>
      </c>
      <c r="O168" s="22">
        <f t="shared" si="56"/>
        <v>98</v>
      </c>
      <c r="P168" s="23">
        <f t="shared" si="57"/>
        <v>99</v>
      </c>
      <c r="Q168" s="24">
        <f>SUM(бланки!BZ167:CF167)</f>
        <v>5</v>
      </c>
      <c r="R168" s="24"/>
      <c r="S168" s="24"/>
      <c r="T168" s="24">
        <f>анкеты!G166</f>
        <v>118</v>
      </c>
      <c r="U168" s="24">
        <f t="shared" si="58"/>
        <v>121</v>
      </c>
      <c r="V168" s="22">
        <f t="shared" si="59"/>
        <v>100</v>
      </c>
      <c r="W168" s="22">
        <f t="shared" si="60"/>
        <v>99</v>
      </c>
      <c r="X168" s="22">
        <f t="shared" si="61"/>
        <v>98</v>
      </c>
      <c r="Y168" s="23">
        <f t="shared" si="62"/>
        <v>99</v>
      </c>
      <c r="Z168" s="24">
        <f>SUM(бланки!CE167:CI167)</f>
        <v>3</v>
      </c>
      <c r="AA168" s="24">
        <f>SUM(бланки!CJ167:CO167)</f>
        <v>3</v>
      </c>
      <c r="AB168" s="24">
        <f>анкеты!I166</f>
        <v>19</v>
      </c>
      <c r="AC168" s="24">
        <f>анкеты!H166</f>
        <v>19</v>
      </c>
      <c r="AD168" s="22">
        <f t="shared" si="63"/>
        <v>60</v>
      </c>
      <c r="AE168" s="22">
        <f t="shared" si="64"/>
        <v>60</v>
      </c>
      <c r="AF168" s="12">
        <f t="shared" si="65"/>
        <v>100</v>
      </c>
      <c r="AG168" s="23">
        <f t="shared" si="66"/>
        <v>72</v>
      </c>
      <c r="AH168" s="24">
        <f>анкеты!J166</f>
        <v>115</v>
      </c>
      <c r="AI168" s="24">
        <f t="shared" si="67"/>
        <v>121</v>
      </c>
      <c r="AJ168" s="24">
        <f>анкеты!K166</f>
        <v>116</v>
      </c>
      <c r="AK168" s="24">
        <f t="shared" si="68"/>
        <v>121</v>
      </c>
      <c r="AL168" s="24">
        <f>анкеты!M166</f>
        <v>97</v>
      </c>
      <c r="AM168" s="24">
        <f>анкеты!L166</f>
        <v>98</v>
      </c>
      <c r="AN168" s="22">
        <f t="shared" si="69"/>
        <v>95</v>
      </c>
      <c r="AO168" s="22">
        <f t="shared" si="70"/>
        <v>96</v>
      </c>
      <c r="AP168" s="22">
        <f t="shared" si="71"/>
        <v>99</v>
      </c>
      <c r="AQ168" s="23">
        <f t="shared" si="72"/>
        <v>96</v>
      </c>
      <c r="AR168" s="24">
        <f>анкеты!N166</f>
        <v>120</v>
      </c>
      <c r="AS168" s="24">
        <f t="shared" si="73"/>
        <v>121</v>
      </c>
      <c r="AT168" s="24">
        <f>анкеты!O166</f>
        <v>121</v>
      </c>
      <c r="AU168" s="24">
        <f t="shared" si="74"/>
        <v>121</v>
      </c>
      <c r="AV168" s="24">
        <f>анкеты!P166</f>
        <v>119</v>
      </c>
      <c r="AW168" s="24">
        <f t="shared" si="75"/>
        <v>121</v>
      </c>
      <c r="AX168" s="22">
        <f t="shared" si="76"/>
        <v>99</v>
      </c>
      <c r="AY168" s="22">
        <f t="shared" si="77"/>
        <v>100</v>
      </c>
      <c r="AZ168" s="22">
        <f t="shared" si="78"/>
        <v>98</v>
      </c>
      <c r="BA168" s="23">
        <f t="shared" si="79"/>
        <v>99</v>
      </c>
      <c r="BB168" s="24">
        <f t="shared" si="80"/>
        <v>93</v>
      </c>
    </row>
    <row r="169" spans="1:54" x14ac:dyDescent="0.25">
      <c r="A169" s="24">
        <f>бланки!E168</f>
        <v>166</v>
      </c>
      <c r="B169" s="24" t="str">
        <f>CONCATENATE(бланки!D168," (",бланки!C168,")")</f>
        <v>МБДОУ «ЦРР - Детский сад №81» (город Махачкала)</v>
      </c>
      <c r="C169" s="24">
        <f>анкеты!B167</f>
        <v>215</v>
      </c>
      <c r="D169" s="24">
        <f>COUNTIF(бланки!G168:U168,1)</f>
        <v>9</v>
      </c>
      <c r="E169" s="24">
        <f>COUNTIF(бланки!G168:U168,1)+COUNTIF(бланки!G168:U168,0)</f>
        <v>9</v>
      </c>
      <c r="F169" s="24">
        <f>COUNTIF(бланки!V168:BS168,1)</f>
        <v>39</v>
      </c>
      <c r="G169" s="24">
        <f>COUNTIF(бланки!V168:BS168,1)+COUNTIF(бланки!V168:BS168,0)</f>
        <v>39</v>
      </c>
      <c r="H169" s="24">
        <f>SUM(бланки!BT168:BY168)</f>
        <v>5</v>
      </c>
      <c r="I169" s="24">
        <f>анкеты!D167</f>
        <v>176</v>
      </c>
      <c r="J169" s="24">
        <f>анкеты!C167</f>
        <v>176</v>
      </c>
      <c r="K169" s="24">
        <f>анкеты!F167</f>
        <v>171</v>
      </c>
      <c r="L169" s="24">
        <f>анкеты!E167</f>
        <v>171</v>
      </c>
      <c r="M169" s="22">
        <f t="shared" si="54"/>
        <v>100</v>
      </c>
      <c r="N169" s="22">
        <f t="shared" si="55"/>
        <v>100</v>
      </c>
      <c r="O169" s="22">
        <f t="shared" si="56"/>
        <v>100</v>
      </c>
      <c r="P169" s="23">
        <f t="shared" si="57"/>
        <v>100</v>
      </c>
      <c r="Q169" s="24">
        <f>SUM(бланки!BZ168:CF168)</f>
        <v>5</v>
      </c>
      <c r="R169" s="24"/>
      <c r="S169" s="24"/>
      <c r="T169" s="24">
        <f>анкеты!G167</f>
        <v>205</v>
      </c>
      <c r="U169" s="24">
        <f t="shared" si="58"/>
        <v>215</v>
      </c>
      <c r="V169" s="22">
        <f t="shared" si="59"/>
        <v>100</v>
      </c>
      <c r="W169" s="22">
        <f t="shared" si="60"/>
        <v>97</v>
      </c>
      <c r="X169" s="22">
        <f t="shared" si="61"/>
        <v>95</v>
      </c>
      <c r="Y169" s="23">
        <f t="shared" si="62"/>
        <v>97</v>
      </c>
      <c r="Z169" s="24">
        <f>SUM(бланки!CE168:CI168)</f>
        <v>1</v>
      </c>
      <c r="AA169" s="24">
        <f>SUM(бланки!CJ168:CO168)</f>
        <v>3</v>
      </c>
      <c r="AB169" s="24">
        <f>анкеты!I167</f>
        <v>14</v>
      </c>
      <c r="AC169" s="24">
        <f>анкеты!H167</f>
        <v>14</v>
      </c>
      <c r="AD169" s="22">
        <f t="shared" si="63"/>
        <v>20</v>
      </c>
      <c r="AE169" s="22">
        <f t="shared" si="64"/>
        <v>60</v>
      </c>
      <c r="AF169" s="12">
        <f t="shared" si="65"/>
        <v>100</v>
      </c>
      <c r="AG169" s="23">
        <f t="shared" si="66"/>
        <v>60</v>
      </c>
      <c r="AH169" s="24">
        <f>анкеты!J167</f>
        <v>207</v>
      </c>
      <c r="AI169" s="24">
        <f t="shared" si="67"/>
        <v>215</v>
      </c>
      <c r="AJ169" s="24">
        <f>анкеты!K167</f>
        <v>207</v>
      </c>
      <c r="AK169" s="24">
        <f t="shared" si="68"/>
        <v>215</v>
      </c>
      <c r="AL169" s="24">
        <f>анкеты!M167</f>
        <v>171</v>
      </c>
      <c r="AM169" s="24">
        <f>анкеты!L167</f>
        <v>171</v>
      </c>
      <c r="AN169" s="22">
        <f t="shared" si="69"/>
        <v>96</v>
      </c>
      <c r="AO169" s="22">
        <f t="shared" si="70"/>
        <v>96</v>
      </c>
      <c r="AP169" s="22">
        <f t="shared" si="71"/>
        <v>100</v>
      </c>
      <c r="AQ169" s="23">
        <f t="shared" si="72"/>
        <v>97</v>
      </c>
      <c r="AR169" s="24">
        <f>анкеты!N167</f>
        <v>210</v>
      </c>
      <c r="AS169" s="24">
        <f t="shared" si="73"/>
        <v>215</v>
      </c>
      <c r="AT169" s="24">
        <f>анкеты!O167</f>
        <v>210</v>
      </c>
      <c r="AU169" s="24">
        <f t="shared" si="74"/>
        <v>215</v>
      </c>
      <c r="AV169" s="24">
        <f>анкеты!P167</f>
        <v>212</v>
      </c>
      <c r="AW169" s="24">
        <f t="shared" si="75"/>
        <v>215</v>
      </c>
      <c r="AX169" s="22">
        <f t="shared" si="76"/>
        <v>98</v>
      </c>
      <c r="AY169" s="22">
        <f t="shared" si="77"/>
        <v>98</v>
      </c>
      <c r="AZ169" s="22">
        <f t="shared" si="78"/>
        <v>99</v>
      </c>
      <c r="BA169" s="23">
        <f t="shared" si="79"/>
        <v>98</v>
      </c>
      <c r="BB169" s="24">
        <f t="shared" si="80"/>
        <v>90.4</v>
      </c>
    </row>
    <row r="170" spans="1:54" x14ac:dyDescent="0.25">
      <c r="A170" s="24">
        <f>бланки!E169</f>
        <v>167</v>
      </c>
      <c r="B170" s="24" t="str">
        <f>CONCATENATE(бланки!D169," (",бланки!C169,")")</f>
        <v>МБДОУ «ЦРР - Детский сад № 84» (город Махачкала)</v>
      </c>
      <c r="C170" s="24">
        <f>анкеты!B168</f>
        <v>92</v>
      </c>
      <c r="D170" s="24">
        <f>COUNTIF(бланки!G169:U169,1)</f>
        <v>9</v>
      </c>
      <c r="E170" s="24">
        <f>COUNTIF(бланки!G169:U169,1)+COUNTIF(бланки!G169:U169,0)</f>
        <v>9</v>
      </c>
      <c r="F170" s="24">
        <f>COUNTIF(бланки!V169:BS169,1)</f>
        <v>39</v>
      </c>
      <c r="G170" s="24">
        <f>COUNTIF(бланки!V169:BS169,1)+COUNTIF(бланки!V169:BS169,0)</f>
        <v>39</v>
      </c>
      <c r="H170" s="24">
        <f>SUM(бланки!BT169:BY169)</f>
        <v>6</v>
      </c>
      <c r="I170" s="24">
        <f>анкеты!D168</f>
        <v>92</v>
      </c>
      <c r="J170" s="24">
        <f>анкеты!C168</f>
        <v>92</v>
      </c>
      <c r="K170" s="24">
        <f>анкеты!F168</f>
        <v>92</v>
      </c>
      <c r="L170" s="24">
        <f>анкеты!E168</f>
        <v>92</v>
      </c>
      <c r="M170" s="22">
        <f t="shared" si="54"/>
        <v>100</v>
      </c>
      <c r="N170" s="22">
        <f t="shared" si="55"/>
        <v>100</v>
      </c>
      <c r="O170" s="22">
        <f t="shared" si="56"/>
        <v>100</v>
      </c>
      <c r="P170" s="23">
        <f t="shared" si="57"/>
        <v>100</v>
      </c>
      <c r="Q170" s="24">
        <f>SUM(бланки!BZ169:CF169)</f>
        <v>7</v>
      </c>
      <c r="R170" s="24"/>
      <c r="S170" s="24"/>
      <c r="T170" s="24">
        <f>анкеты!G168</f>
        <v>92</v>
      </c>
      <c r="U170" s="24">
        <f t="shared" si="58"/>
        <v>92</v>
      </c>
      <c r="V170" s="22">
        <f t="shared" si="59"/>
        <v>100</v>
      </c>
      <c r="W170" s="22">
        <f t="shared" si="60"/>
        <v>100</v>
      </c>
      <c r="X170" s="22">
        <f t="shared" si="61"/>
        <v>100</v>
      </c>
      <c r="Y170" s="23">
        <f t="shared" si="62"/>
        <v>100</v>
      </c>
      <c r="Z170" s="24">
        <f>SUM(бланки!CE169:CI169)</f>
        <v>5</v>
      </c>
      <c r="AA170" s="24">
        <f>SUM(бланки!CJ169:CO169)</f>
        <v>5</v>
      </c>
      <c r="AB170" s="24">
        <f>анкеты!I168</f>
        <v>9</v>
      </c>
      <c r="AC170" s="24">
        <f>анкеты!H168</f>
        <v>13</v>
      </c>
      <c r="AD170" s="22">
        <f t="shared" si="63"/>
        <v>100</v>
      </c>
      <c r="AE170" s="22">
        <f t="shared" si="64"/>
        <v>100</v>
      </c>
      <c r="AF170" s="12">
        <f t="shared" si="65"/>
        <v>69.230769230769226</v>
      </c>
      <c r="AG170" s="23">
        <f t="shared" si="66"/>
        <v>91</v>
      </c>
      <c r="AH170" s="24">
        <f>анкеты!J168</f>
        <v>92</v>
      </c>
      <c r="AI170" s="24">
        <f t="shared" si="67"/>
        <v>92</v>
      </c>
      <c r="AJ170" s="24">
        <f>анкеты!K168</f>
        <v>92</v>
      </c>
      <c r="AK170" s="24">
        <f t="shared" si="68"/>
        <v>92</v>
      </c>
      <c r="AL170" s="24">
        <f>анкеты!M168</f>
        <v>92</v>
      </c>
      <c r="AM170" s="24">
        <f>анкеты!L168</f>
        <v>92</v>
      </c>
      <c r="AN170" s="22">
        <f t="shared" si="69"/>
        <v>100</v>
      </c>
      <c r="AO170" s="22">
        <f t="shared" si="70"/>
        <v>100</v>
      </c>
      <c r="AP170" s="22">
        <f t="shared" si="71"/>
        <v>100</v>
      </c>
      <c r="AQ170" s="23">
        <f t="shared" si="72"/>
        <v>100</v>
      </c>
      <c r="AR170" s="24">
        <f>анкеты!N168</f>
        <v>91</v>
      </c>
      <c r="AS170" s="24">
        <f t="shared" si="73"/>
        <v>92</v>
      </c>
      <c r="AT170" s="24">
        <f>анкеты!O168</f>
        <v>91</v>
      </c>
      <c r="AU170" s="24">
        <f t="shared" si="74"/>
        <v>92</v>
      </c>
      <c r="AV170" s="24">
        <f>анкеты!P168</f>
        <v>87</v>
      </c>
      <c r="AW170" s="24">
        <f t="shared" si="75"/>
        <v>92</v>
      </c>
      <c r="AX170" s="22">
        <f t="shared" si="76"/>
        <v>99</v>
      </c>
      <c r="AY170" s="22">
        <f t="shared" si="77"/>
        <v>99</v>
      </c>
      <c r="AZ170" s="22">
        <f t="shared" si="78"/>
        <v>95</v>
      </c>
      <c r="BA170" s="23">
        <f t="shared" si="79"/>
        <v>98</v>
      </c>
      <c r="BB170" s="24">
        <f t="shared" si="80"/>
        <v>97.8</v>
      </c>
    </row>
    <row r="171" spans="1:54" x14ac:dyDescent="0.25">
      <c r="A171" s="24">
        <f>бланки!E170</f>
        <v>168</v>
      </c>
      <c r="B171" s="24" t="str">
        <f>CONCATENATE(бланки!D170," (",бланки!C170,")")</f>
        <v>МБДОУ «Детский сад № 88 комбинированного вида» (город Махачкала)</v>
      </c>
      <c r="C171" s="24">
        <f>анкеты!B169</f>
        <v>101</v>
      </c>
      <c r="D171" s="24">
        <f>COUNTIF(бланки!G170:U170,1)</f>
        <v>11</v>
      </c>
      <c r="E171" s="24">
        <f>COUNTIF(бланки!G170:U170,1)+COUNTIF(бланки!G170:U170,0)</f>
        <v>11</v>
      </c>
      <c r="F171" s="24">
        <f>COUNTIF(бланки!V170:BS170,1)</f>
        <v>39</v>
      </c>
      <c r="G171" s="24">
        <f>COUNTIF(бланки!V170:BS170,1)+COUNTIF(бланки!V170:BS170,0)</f>
        <v>39</v>
      </c>
      <c r="H171" s="24">
        <f>SUM(бланки!BT170:BY170)</f>
        <v>3</v>
      </c>
      <c r="I171" s="24">
        <f>анкеты!D169</f>
        <v>91</v>
      </c>
      <c r="J171" s="24">
        <f>анкеты!C169</f>
        <v>94</v>
      </c>
      <c r="K171" s="24">
        <f>анкеты!F169</f>
        <v>88</v>
      </c>
      <c r="L171" s="24">
        <f>анкеты!E169</f>
        <v>93</v>
      </c>
      <c r="M171" s="22">
        <f t="shared" si="54"/>
        <v>100</v>
      </c>
      <c r="N171" s="22">
        <f t="shared" si="55"/>
        <v>90</v>
      </c>
      <c r="O171" s="22">
        <f t="shared" si="56"/>
        <v>96</v>
      </c>
      <c r="P171" s="23">
        <f t="shared" si="57"/>
        <v>95</v>
      </c>
      <c r="Q171" s="24">
        <f>SUM(бланки!BZ170:CF170)</f>
        <v>5</v>
      </c>
      <c r="R171" s="24"/>
      <c r="S171" s="24"/>
      <c r="T171" s="24">
        <f>анкеты!G169</f>
        <v>93</v>
      </c>
      <c r="U171" s="24">
        <f t="shared" si="58"/>
        <v>101</v>
      </c>
      <c r="V171" s="22">
        <f t="shared" si="59"/>
        <v>100</v>
      </c>
      <c r="W171" s="22">
        <f t="shared" si="60"/>
        <v>96</v>
      </c>
      <c r="X171" s="22">
        <f t="shared" si="61"/>
        <v>92</v>
      </c>
      <c r="Y171" s="23">
        <f t="shared" si="62"/>
        <v>96</v>
      </c>
      <c r="Z171" s="24">
        <f>SUM(бланки!CE170:CI170)</f>
        <v>1</v>
      </c>
      <c r="AA171" s="24">
        <f>SUM(бланки!CJ170:CO170)</f>
        <v>2</v>
      </c>
      <c r="AB171" s="24">
        <f>анкеты!I169</f>
        <v>8</v>
      </c>
      <c r="AC171" s="24">
        <f>анкеты!H169</f>
        <v>10</v>
      </c>
      <c r="AD171" s="22">
        <f t="shared" si="63"/>
        <v>20</v>
      </c>
      <c r="AE171" s="22">
        <f t="shared" si="64"/>
        <v>40</v>
      </c>
      <c r="AF171" s="12">
        <f t="shared" si="65"/>
        <v>80</v>
      </c>
      <c r="AG171" s="23">
        <f t="shared" si="66"/>
        <v>46</v>
      </c>
      <c r="AH171" s="24">
        <f>анкеты!J169</f>
        <v>97</v>
      </c>
      <c r="AI171" s="24">
        <f t="shared" si="67"/>
        <v>101</v>
      </c>
      <c r="AJ171" s="24">
        <f>анкеты!K169</f>
        <v>100</v>
      </c>
      <c r="AK171" s="24">
        <f t="shared" si="68"/>
        <v>101</v>
      </c>
      <c r="AL171" s="24">
        <f>анкеты!M169</f>
        <v>87</v>
      </c>
      <c r="AM171" s="24">
        <f>анкеты!L169</f>
        <v>88</v>
      </c>
      <c r="AN171" s="22">
        <f t="shared" si="69"/>
        <v>96</v>
      </c>
      <c r="AO171" s="22">
        <f t="shared" si="70"/>
        <v>99</v>
      </c>
      <c r="AP171" s="22">
        <f t="shared" si="71"/>
        <v>99</v>
      </c>
      <c r="AQ171" s="23">
        <f t="shared" si="72"/>
        <v>98</v>
      </c>
      <c r="AR171" s="24">
        <f>анкеты!N169</f>
        <v>100</v>
      </c>
      <c r="AS171" s="24">
        <f t="shared" si="73"/>
        <v>101</v>
      </c>
      <c r="AT171" s="24">
        <f>анкеты!O169</f>
        <v>99</v>
      </c>
      <c r="AU171" s="24">
        <f t="shared" si="74"/>
        <v>101</v>
      </c>
      <c r="AV171" s="24">
        <f>анкеты!P169</f>
        <v>101</v>
      </c>
      <c r="AW171" s="24">
        <f t="shared" si="75"/>
        <v>101</v>
      </c>
      <c r="AX171" s="22">
        <f t="shared" si="76"/>
        <v>99</v>
      </c>
      <c r="AY171" s="22">
        <f t="shared" si="77"/>
        <v>98</v>
      </c>
      <c r="AZ171" s="22">
        <f t="shared" si="78"/>
        <v>100</v>
      </c>
      <c r="BA171" s="23">
        <f t="shared" si="79"/>
        <v>99</v>
      </c>
      <c r="BB171" s="24">
        <f t="shared" si="80"/>
        <v>86.8</v>
      </c>
    </row>
    <row r="172" spans="1:54" x14ac:dyDescent="0.25">
      <c r="A172" s="24">
        <f>бланки!E171</f>
        <v>169</v>
      </c>
      <c r="B172" s="24" t="str">
        <f>CONCATENATE(бланки!D171," (",бланки!C171,")")</f>
        <v>МБДОУ «Детский сад № 91» (город Махачкала)</v>
      </c>
      <c r="C172" s="24">
        <f>анкеты!B170</f>
        <v>62</v>
      </c>
      <c r="D172" s="24">
        <f>COUNTIF(бланки!G171:U171,1)</f>
        <v>9</v>
      </c>
      <c r="E172" s="24">
        <f>COUNTIF(бланки!G171:U171,1)+COUNTIF(бланки!G171:U171,0)</f>
        <v>9</v>
      </c>
      <c r="F172" s="24">
        <f>COUNTIF(бланки!V171:BS171,1)</f>
        <v>39</v>
      </c>
      <c r="G172" s="24">
        <f>COUNTIF(бланки!V171:BS171,1)+COUNTIF(бланки!V171:BS171,0)</f>
        <v>39</v>
      </c>
      <c r="H172" s="24">
        <f>SUM(бланки!BT171:BY171)</f>
        <v>6</v>
      </c>
      <c r="I172" s="24">
        <f>анкеты!D170</f>
        <v>50</v>
      </c>
      <c r="J172" s="24">
        <f>анкеты!C170</f>
        <v>51</v>
      </c>
      <c r="K172" s="24">
        <f>анкеты!F170</f>
        <v>44</v>
      </c>
      <c r="L172" s="24">
        <f>анкеты!E170</f>
        <v>44</v>
      </c>
      <c r="M172" s="22">
        <f t="shared" si="54"/>
        <v>100</v>
      </c>
      <c r="N172" s="22">
        <f t="shared" si="55"/>
        <v>100</v>
      </c>
      <c r="O172" s="22">
        <f t="shared" si="56"/>
        <v>99</v>
      </c>
      <c r="P172" s="23">
        <f t="shared" si="57"/>
        <v>100</v>
      </c>
      <c r="Q172" s="24">
        <f>SUM(бланки!BZ171:CF171)</f>
        <v>5</v>
      </c>
      <c r="R172" s="24"/>
      <c r="S172" s="24"/>
      <c r="T172" s="24">
        <f>анкеты!G170</f>
        <v>60</v>
      </c>
      <c r="U172" s="24">
        <f t="shared" si="58"/>
        <v>62</v>
      </c>
      <c r="V172" s="22">
        <f t="shared" si="59"/>
        <v>100</v>
      </c>
      <c r="W172" s="22">
        <f t="shared" si="60"/>
        <v>98</v>
      </c>
      <c r="X172" s="22">
        <f t="shared" si="61"/>
        <v>97</v>
      </c>
      <c r="Y172" s="23">
        <f t="shared" si="62"/>
        <v>98</v>
      </c>
      <c r="Z172" s="24">
        <f>SUM(бланки!CE171:CI171)</f>
        <v>0</v>
      </c>
      <c r="AA172" s="24">
        <f>SUM(бланки!CJ171:CO171)</f>
        <v>2</v>
      </c>
      <c r="AB172" s="24">
        <f>анкеты!I170</f>
        <v>7</v>
      </c>
      <c r="AC172" s="24">
        <f>анкеты!H170</f>
        <v>9</v>
      </c>
      <c r="AD172" s="22">
        <f t="shared" si="63"/>
        <v>0</v>
      </c>
      <c r="AE172" s="22">
        <f t="shared" si="64"/>
        <v>40</v>
      </c>
      <c r="AF172" s="12">
        <f t="shared" si="65"/>
        <v>77.777777777777771</v>
      </c>
      <c r="AG172" s="23">
        <f t="shared" si="66"/>
        <v>39</v>
      </c>
      <c r="AH172" s="24">
        <f>анкеты!J170</f>
        <v>60</v>
      </c>
      <c r="AI172" s="24">
        <f t="shared" si="67"/>
        <v>62</v>
      </c>
      <c r="AJ172" s="24">
        <f>анкеты!K170</f>
        <v>62</v>
      </c>
      <c r="AK172" s="24">
        <f t="shared" si="68"/>
        <v>62</v>
      </c>
      <c r="AL172" s="24">
        <f>анкеты!M170</f>
        <v>51</v>
      </c>
      <c r="AM172" s="24">
        <f>анкеты!L170</f>
        <v>52</v>
      </c>
      <c r="AN172" s="22">
        <f t="shared" si="69"/>
        <v>97</v>
      </c>
      <c r="AO172" s="22">
        <f t="shared" si="70"/>
        <v>100</v>
      </c>
      <c r="AP172" s="22">
        <f t="shared" si="71"/>
        <v>98</v>
      </c>
      <c r="AQ172" s="23">
        <f t="shared" si="72"/>
        <v>98</v>
      </c>
      <c r="AR172" s="24">
        <f>анкеты!N170</f>
        <v>61</v>
      </c>
      <c r="AS172" s="24">
        <f t="shared" si="73"/>
        <v>62</v>
      </c>
      <c r="AT172" s="24">
        <f>анкеты!O170</f>
        <v>61</v>
      </c>
      <c r="AU172" s="24">
        <f t="shared" si="74"/>
        <v>62</v>
      </c>
      <c r="AV172" s="24">
        <f>анкеты!P170</f>
        <v>62</v>
      </c>
      <c r="AW172" s="24">
        <f t="shared" si="75"/>
        <v>62</v>
      </c>
      <c r="AX172" s="22">
        <f t="shared" si="76"/>
        <v>98</v>
      </c>
      <c r="AY172" s="22">
        <f t="shared" si="77"/>
        <v>98</v>
      </c>
      <c r="AZ172" s="22">
        <f t="shared" si="78"/>
        <v>100</v>
      </c>
      <c r="BA172" s="23">
        <f t="shared" si="79"/>
        <v>98</v>
      </c>
      <c r="BB172" s="24">
        <f t="shared" si="80"/>
        <v>86.6</v>
      </c>
    </row>
    <row r="173" spans="1:54" x14ac:dyDescent="0.25">
      <c r="A173" s="24">
        <f>бланки!E172</f>
        <v>170</v>
      </c>
      <c r="B173" s="24" t="str">
        <f>CONCATENATE(бланки!D172," (",бланки!C172,")")</f>
        <v>МБДОУ «Центр коррекции - Детский сад № 95» (город Махачкала)</v>
      </c>
      <c r="C173" s="24">
        <f>анкеты!B171</f>
        <v>130</v>
      </c>
      <c r="D173" s="24">
        <f>COUNTIF(бланки!G172:U172,1)</f>
        <v>11</v>
      </c>
      <c r="E173" s="24">
        <f>COUNTIF(бланки!G172:U172,1)+COUNTIF(бланки!G172:U172,0)</f>
        <v>11</v>
      </c>
      <c r="F173" s="24">
        <f>COUNTIF(бланки!V172:BS172,1)</f>
        <v>39</v>
      </c>
      <c r="G173" s="24">
        <f>COUNTIF(бланки!V172:BS172,1)+COUNTIF(бланки!V172:BS172,0)</f>
        <v>39</v>
      </c>
      <c r="H173" s="24">
        <f>SUM(бланки!BT172:BY172)</f>
        <v>3</v>
      </c>
      <c r="I173" s="24">
        <f>анкеты!D171</f>
        <v>114</v>
      </c>
      <c r="J173" s="24">
        <f>анкеты!C171</f>
        <v>117</v>
      </c>
      <c r="K173" s="24">
        <f>анкеты!F171</f>
        <v>91</v>
      </c>
      <c r="L173" s="24">
        <f>анкеты!E171</f>
        <v>93</v>
      </c>
      <c r="M173" s="22">
        <f t="shared" si="54"/>
        <v>100</v>
      </c>
      <c r="N173" s="22">
        <f t="shared" si="55"/>
        <v>90</v>
      </c>
      <c r="O173" s="22">
        <f t="shared" si="56"/>
        <v>98</v>
      </c>
      <c r="P173" s="23">
        <f t="shared" si="57"/>
        <v>96</v>
      </c>
      <c r="Q173" s="24">
        <f>SUM(бланки!BZ172:CF172)</f>
        <v>5</v>
      </c>
      <c r="R173" s="24"/>
      <c r="S173" s="24"/>
      <c r="T173" s="24">
        <f>анкеты!G171</f>
        <v>117</v>
      </c>
      <c r="U173" s="24">
        <f t="shared" si="58"/>
        <v>130</v>
      </c>
      <c r="V173" s="22">
        <f t="shared" si="59"/>
        <v>100</v>
      </c>
      <c r="W173" s="22">
        <f t="shared" si="60"/>
        <v>95</v>
      </c>
      <c r="X173" s="22">
        <f t="shared" si="61"/>
        <v>90</v>
      </c>
      <c r="Y173" s="23">
        <f t="shared" si="62"/>
        <v>95</v>
      </c>
      <c r="Z173" s="24">
        <f>SUM(бланки!CE172:CI172)</f>
        <v>1</v>
      </c>
      <c r="AA173" s="24">
        <f>SUM(бланки!CJ172:CO172)</f>
        <v>5</v>
      </c>
      <c r="AB173" s="24">
        <f>анкеты!I171</f>
        <v>17</v>
      </c>
      <c r="AC173" s="24">
        <f>анкеты!H171</f>
        <v>19</v>
      </c>
      <c r="AD173" s="22">
        <f t="shared" si="63"/>
        <v>20</v>
      </c>
      <c r="AE173" s="22">
        <f t="shared" si="64"/>
        <v>100</v>
      </c>
      <c r="AF173" s="12">
        <f t="shared" si="65"/>
        <v>89.473684210526315</v>
      </c>
      <c r="AG173" s="23">
        <f t="shared" si="66"/>
        <v>73</v>
      </c>
      <c r="AH173" s="24">
        <f>анкеты!J171</f>
        <v>127</v>
      </c>
      <c r="AI173" s="24">
        <f t="shared" si="67"/>
        <v>130</v>
      </c>
      <c r="AJ173" s="24">
        <f>анкеты!K171</f>
        <v>128</v>
      </c>
      <c r="AK173" s="24">
        <f t="shared" si="68"/>
        <v>130</v>
      </c>
      <c r="AL173" s="24">
        <f>анкеты!M171</f>
        <v>90</v>
      </c>
      <c r="AM173" s="24">
        <f>анкеты!L171</f>
        <v>91</v>
      </c>
      <c r="AN173" s="22">
        <f t="shared" si="69"/>
        <v>98</v>
      </c>
      <c r="AO173" s="22">
        <f t="shared" si="70"/>
        <v>98</v>
      </c>
      <c r="AP173" s="22">
        <f t="shared" si="71"/>
        <v>99</v>
      </c>
      <c r="AQ173" s="23">
        <f t="shared" si="72"/>
        <v>98</v>
      </c>
      <c r="AR173" s="24">
        <f>анкеты!N171</f>
        <v>128</v>
      </c>
      <c r="AS173" s="24">
        <f t="shared" si="73"/>
        <v>130</v>
      </c>
      <c r="AT173" s="24">
        <f>анкеты!O171</f>
        <v>127</v>
      </c>
      <c r="AU173" s="24">
        <f t="shared" si="74"/>
        <v>130</v>
      </c>
      <c r="AV173" s="24">
        <f>анкеты!P171</f>
        <v>127</v>
      </c>
      <c r="AW173" s="24">
        <f t="shared" si="75"/>
        <v>130</v>
      </c>
      <c r="AX173" s="22">
        <f t="shared" si="76"/>
        <v>98</v>
      </c>
      <c r="AY173" s="22">
        <f t="shared" si="77"/>
        <v>98</v>
      </c>
      <c r="AZ173" s="22">
        <f t="shared" si="78"/>
        <v>98</v>
      </c>
      <c r="BA173" s="23">
        <f t="shared" si="79"/>
        <v>98</v>
      </c>
      <c r="BB173" s="24">
        <f t="shared" si="80"/>
        <v>92</v>
      </c>
    </row>
    <row r="174" spans="1:54" x14ac:dyDescent="0.25">
      <c r="A174" s="24">
        <f>бланки!E173</f>
        <v>171</v>
      </c>
      <c r="B174" s="24" t="str">
        <f>CONCATENATE(бланки!D173," (",бланки!C173,")")</f>
        <v>МБОУ «Лицей № 8» (город Махачкала)</v>
      </c>
      <c r="C174" s="24">
        <f>анкеты!B172</f>
        <v>600</v>
      </c>
      <c r="D174" s="24">
        <f>COUNTIF(бланки!G173:U173,1)</f>
        <v>11</v>
      </c>
      <c r="E174" s="24">
        <f>COUNTIF(бланки!G173:U173,1)+COUNTIF(бланки!G173:U173,0)</f>
        <v>12</v>
      </c>
      <c r="F174" s="24">
        <f>COUNTIF(бланки!V173:BS173,1)</f>
        <v>44</v>
      </c>
      <c r="G174" s="24">
        <f>COUNTIF(бланки!V173:BS173,1)+COUNTIF(бланки!V173:BS173,0)</f>
        <v>44</v>
      </c>
      <c r="H174" s="24">
        <f>SUM(бланки!BT173:BY173)</f>
        <v>6</v>
      </c>
      <c r="I174" s="24">
        <f>анкеты!D172</f>
        <v>439</v>
      </c>
      <c r="J174" s="24">
        <f>анкеты!C172</f>
        <v>439</v>
      </c>
      <c r="K174" s="24">
        <f>анкеты!F172</f>
        <v>322</v>
      </c>
      <c r="L174" s="24">
        <f>анкеты!E172</f>
        <v>322</v>
      </c>
      <c r="M174" s="22">
        <f t="shared" si="54"/>
        <v>96</v>
      </c>
      <c r="N174" s="22">
        <f t="shared" si="55"/>
        <v>100</v>
      </c>
      <c r="O174" s="22">
        <f t="shared" si="56"/>
        <v>100</v>
      </c>
      <c r="P174" s="23">
        <f t="shared" si="57"/>
        <v>99</v>
      </c>
      <c r="Q174" s="24">
        <f>SUM(бланки!BZ173:CF173)</f>
        <v>6</v>
      </c>
      <c r="R174" s="24"/>
      <c r="S174" s="24"/>
      <c r="T174" s="24">
        <f>анкеты!G172</f>
        <v>367</v>
      </c>
      <c r="U174" s="24">
        <f t="shared" si="58"/>
        <v>600</v>
      </c>
      <c r="V174" s="22">
        <f t="shared" si="59"/>
        <v>100</v>
      </c>
      <c r="W174" s="22">
        <f t="shared" si="60"/>
        <v>80</v>
      </c>
      <c r="X174" s="22">
        <f t="shared" si="61"/>
        <v>61</v>
      </c>
      <c r="Y174" s="23">
        <f t="shared" si="62"/>
        <v>80</v>
      </c>
      <c r="Z174" s="24">
        <f>SUM(бланки!CE173:CI173)</f>
        <v>3</v>
      </c>
      <c r="AA174" s="24">
        <f>SUM(бланки!CJ173:CO173)</f>
        <v>3</v>
      </c>
      <c r="AB174" s="24">
        <f>анкеты!I172</f>
        <v>175</v>
      </c>
      <c r="AC174" s="24">
        <f>анкеты!H172</f>
        <v>175</v>
      </c>
      <c r="AD174" s="22">
        <f t="shared" si="63"/>
        <v>60</v>
      </c>
      <c r="AE174" s="22">
        <f t="shared" si="64"/>
        <v>60</v>
      </c>
      <c r="AF174" s="12">
        <f t="shared" si="65"/>
        <v>100</v>
      </c>
      <c r="AG174" s="23">
        <f t="shared" si="66"/>
        <v>72</v>
      </c>
      <c r="AH174" s="24">
        <f>анкеты!J172</f>
        <v>579</v>
      </c>
      <c r="AI174" s="24">
        <f t="shared" si="67"/>
        <v>600</v>
      </c>
      <c r="AJ174" s="24">
        <f>анкеты!K172</f>
        <v>586</v>
      </c>
      <c r="AK174" s="24">
        <f t="shared" si="68"/>
        <v>600</v>
      </c>
      <c r="AL174" s="24">
        <f>анкеты!M172</f>
        <v>435</v>
      </c>
      <c r="AM174" s="24">
        <f>анкеты!L172</f>
        <v>435</v>
      </c>
      <c r="AN174" s="22">
        <f t="shared" si="69"/>
        <v>97</v>
      </c>
      <c r="AO174" s="22">
        <f t="shared" si="70"/>
        <v>98</v>
      </c>
      <c r="AP174" s="22">
        <f t="shared" si="71"/>
        <v>100</v>
      </c>
      <c r="AQ174" s="23">
        <f t="shared" si="72"/>
        <v>98</v>
      </c>
      <c r="AR174" s="24">
        <f>анкеты!N172</f>
        <v>583</v>
      </c>
      <c r="AS174" s="24">
        <f t="shared" si="73"/>
        <v>600</v>
      </c>
      <c r="AT174" s="24">
        <f>анкеты!O172</f>
        <v>545</v>
      </c>
      <c r="AU174" s="24">
        <f t="shared" si="74"/>
        <v>600</v>
      </c>
      <c r="AV174" s="24">
        <f>анкеты!P172</f>
        <v>548</v>
      </c>
      <c r="AW174" s="24">
        <f t="shared" si="75"/>
        <v>600</v>
      </c>
      <c r="AX174" s="22">
        <f t="shared" si="76"/>
        <v>97</v>
      </c>
      <c r="AY174" s="22">
        <f t="shared" si="77"/>
        <v>91</v>
      </c>
      <c r="AZ174" s="22">
        <f t="shared" si="78"/>
        <v>91</v>
      </c>
      <c r="BA174" s="23">
        <f t="shared" si="79"/>
        <v>93</v>
      </c>
      <c r="BB174" s="24">
        <f t="shared" si="80"/>
        <v>88.4</v>
      </c>
    </row>
    <row r="175" spans="1:54" x14ac:dyDescent="0.25">
      <c r="A175" s="24">
        <f>бланки!E174</f>
        <v>172</v>
      </c>
      <c r="B175" s="24" t="str">
        <f>CONCATENATE(бланки!D174," (",бланки!C174,")")</f>
        <v>МБОУ «ООШ № 23» (город Махачкала)</v>
      </c>
      <c r="C175" s="24">
        <f>анкеты!B173</f>
        <v>5</v>
      </c>
      <c r="D175" s="24">
        <f>COUNTIF(бланки!G174:U174,1)</f>
        <v>9</v>
      </c>
      <c r="E175" s="24">
        <f>COUNTIF(бланки!G174:U174,1)+COUNTIF(бланки!G174:U174,0)</f>
        <v>12</v>
      </c>
      <c r="F175" s="24">
        <f>COUNTIF(бланки!V174:BS174,1)</f>
        <v>36</v>
      </c>
      <c r="G175" s="24">
        <f>COUNTIF(бланки!V174:BS174,1)+COUNTIF(бланки!V174:BS174,0)</f>
        <v>41</v>
      </c>
      <c r="H175" s="24">
        <f>SUM(бланки!BT174:BY174)</f>
        <v>2</v>
      </c>
      <c r="I175" s="24">
        <f>анкеты!D173</f>
        <v>3</v>
      </c>
      <c r="J175" s="24">
        <f>анкеты!C173</f>
        <v>4</v>
      </c>
      <c r="K175" s="24">
        <f>анкеты!F173</f>
        <v>4</v>
      </c>
      <c r="L175" s="24">
        <f>анкеты!E173</f>
        <v>4</v>
      </c>
      <c r="M175" s="22">
        <f t="shared" si="54"/>
        <v>81</v>
      </c>
      <c r="N175" s="22">
        <f t="shared" si="55"/>
        <v>60</v>
      </c>
      <c r="O175" s="22">
        <f t="shared" si="56"/>
        <v>88</v>
      </c>
      <c r="P175" s="23">
        <f t="shared" si="57"/>
        <v>78</v>
      </c>
      <c r="Q175" s="24">
        <f>SUM(бланки!BZ174:CF174)</f>
        <v>3</v>
      </c>
      <c r="R175" s="24"/>
      <c r="S175" s="24"/>
      <c r="T175" s="24">
        <f>анкеты!G173</f>
        <v>4</v>
      </c>
      <c r="U175" s="24">
        <f t="shared" si="58"/>
        <v>5</v>
      </c>
      <c r="V175" s="22">
        <f t="shared" si="59"/>
        <v>60</v>
      </c>
      <c r="W175" s="22">
        <f t="shared" si="60"/>
        <v>70</v>
      </c>
      <c r="X175" s="22">
        <f t="shared" si="61"/>
        <v>80</v>
      </c>
      <c r="Y175" s="23">
        <f t="shared" si="62"/>
        <v>70</v>
      </c>
      <c r="Z175" s="24">
        <f>SUM(бланки!CE174:CI174)</f>
        <v>0</v>
      </c>
      <c r="AA175" s="24">
        <f>SUM(бланки!CJ174:CO174)</f>
        <v>0</v>
      </c>
      <c r="AB175" s="24">
        <f>анкеты!I173</f>
        <v>2</v>
      </c>
      <c r="AC175" s="24">
        <f>анкеты!H173</f>
        <v>3</v>
      </c>
      <c r="AD175" s="22">
        <f t="shared" si="63"/>
        <v>0</v>
      </c>
      <c r="AE175" s="22">
        <f t="shared" si="64"/>
        <v>0</v>
      </c>
      <c r="AF175" s="12">
        <f t="shared" si="65"/>
        <v>66.666666666666671</v>
      </c>
      <c r="AG175" s="23">
        <f t="shared" si="66"/>
        <v>20</v>
      </c>
      <c r="AH175" s="24">
        <f>анкеты!J173</f>
        <v>4</v>
      </c>
      <c r="AI175" s="24">
        <f t="shared" si="67"/>
        <v>5</v>
      </c>
      <c r="AJ175" s="24">
        <f>анкеты!K173</f>
        <v>5</v>
      </c>
      <c r="AK175" s="24">
        <f t="shared" si="68"/>
        <v>5</v>
      </c>
      <c r="AL175" s="24">
        <f>анкеты!M173</f>
        <v>2</v>
      </c>
      <c r="AM175" s="24">
        <f>анкеты!L173</f>
        <v>2</v>
      </c>
      <c r="AN175" s="22">
        <f t="shared" si="69"/>
        <v>80</v>
      </c>
      <c r="AO175" s="22">
        <f t="shared" si="70"/>
        <v>100</v>
      </c>
      <c r="AP175" s="22">
        <f t="shared" si="71"/>
        <v>100</v>
      </c>
      <c r="AQ175" s="23">
        <f t="shared" si="72"/>
        <v>92</v>
      </c>
      <c r="AR175" s="24">
        <f>анкеты!N173</f>
        <v>5</v>
      </c>
      <c r="AS175" s="24">
        <f t="shared" si="73"/>
        <v>5</v>
      </c>
      <c r="AT175" s="24">
        <f>анкеты!O173</f>
        <v>4</v>
      </c>
      <c r="AU175" s="24">
        <f t="shared" si="74"/>
        <v>5</v>
      </c>
      <c r="AV175" s="24">
        <f>анкеты!P173</f>
        <v>5</v>
      </c>
      <c r="AW175" s="24">
        <f t="shared" si="75"/>
        <v>5</v>
      </c>
      <c r="AX175" s="22">
        <f t="shared" si="76"/>
        <v>100</v>
      </c>
      <c r="AY175" s="22">
        <f t="shared" si="77"/>
        <v>80</v>
      </c>
      <c r="AZ175" s="22">
        <f t="shared" si="78"/>
        <v>100</v>
      </c>
      <c r="BA175" s="23">
        <f t="shared" si="79"/>
        <v>92</v>
      </c>
      <c r="BB175" s="24">
        <f t="shared" si="80"/>
        <v>70.400000000000006</v>
      </c>
    </row>
    <row r="176" spans="1:54" x14ac:dyDescent="0.25">
      <c r="A176" s="24">
        <f>бланки!E175</f>
        <v>173</v>
      </c>
      <c r="B176" s="24" t="str">
        <f>CONCATENATE(бланки!D175," (",бланки!C175,")")</f>
        <v>МБОУ «СОШ №24» (город Махачкала)</v>
      </c>
      <c r="C176" s="24">
        <f>анкеты!B174</f>
        <v>180</v>
      </c>
      <c r="D176" s="24">
        <f>COUNTIF(бланки!G175:U175,1)</f>
        <v>12</v>
      </c>
      <c r="E176" s="24">
        <f>COUNTIF(бланки!G175:U175,1)+COUNTIF(бланки!G175:U175,0)</f>
        <v>12</v>
      </c>
      <c r="F176" s="24">
        <f>COUNTIF(бланки!V175:BS175,1)</f>
        <v>44</v>
      </c>
      <c r="G176" s="24">
        <f>COUNTIF(бланки!V175:BS175,1)+COUNTIF(бланки!V175:BS175,0)</f>
        <v>44</v>
      </c>
      <c r="H176" s="24">
        <f>SUM(бланки!BT175:BY175)</f>
        <v>5</v>
      </c>
      <c r="I176" s="24">
        <f>анкеты!D174</f>
        <v>70</v>
      </c>
      <c r="J176" s="24">
        <f>анкеты!C174</f>
        <v>80</v>
      </c>
      <c r="K176" s="24">
        <f>анкеты!F174</f>
        <v>40</v>
      </c>
      <c r="L176" s="24">
        <f>анкеты!E174</f>
        <v>46</v>
      </c>
      <c r="M176" s="22">
        <f t="shared" si="54"/>
        <v>100</v>
      </c>
      <c r="N176" s="22">
        <f t="shared" si="55"/>
        <v>100</v>
      </c>
      <c r="O176" s="22">
        <f t="shared" si="56"/>
        <v>87</v>
      </c>
      <c r="P176" s="23">
        <f t="shared" si="57"/>
        <v>95</v>
      </c>
      <c r="Q176" s="24">
        <f>SUM(бланки!BZ175:CF175)</f>
        <v>5</v>
      </c>
      <c r="R176" s="24"/>
      <c r="S176" s="24"/>
      <c r="T176" s="24">
        <f>анкеты!G174</f>
        <v>86</v>
      </c>
      <c r="U176" s="24">
        <f t="shared" si="58"/>
        <v>180</v>
      </c>
      <c r="V176" s="22">
        <f t="shared" si="59"/>
        <v>100</v>
      </c>
      <c r="W176" s="22">
        <f t="shared" si="60"/>
        <v>74</v>
      </c>
      <c r="X176" s="22">
        <f t="shared" si="61"/>
        <v>48</v>
      </c>
      <c r="Y176" s="23">
        <f t="shared" si="62"/>
        <v>74</v>
      </c>
      <c r="Z176" s="24">
        <f>SUM(бланки!CE175:CI175)</f>
        <v>1</v>
      </c>
      <c r="AA176" s="24">
        <f>SUM(бланки!CJ175:CO175)</f>
        <v>2</v>
      </c>
      <c r="AB176" s="24">
        <f>анкеты!I174</f>
        <v>15</v>
      </c>
      <c r="AC176" s="24">
        <f>анкеты!H174</f>
        <v>21</v>
      </c>
      <c r="AD176" s="22">
        <f t="shared" si="63"/>
        <v>20</v>
      </c>
      <c r="AE176" s="22">
        <f t="shared" si="64"/>
        <v>40</v>
      </c>
      <c r="AF176" s="12">
        <f t="shared" si="65"/>
        <v>71.428571428571431</v>
      </c>
      <c r="AG176" s="23">
        <f t="shared" si="66"/>
        <v>43</v>
      </c>
      <c r="AH176" s="24">
        <f>анкеты!J174</f>
        <v>145</v>
      </c>
      <c r="AI176" s="24">
        <f t="shared" si="67"/>
        <v>180</v>
      </c>
      <c r="AJ176" s="24">
        <f>анкеты!K174</f>
        <v>163</v>
      </c>
      <c r="AK176" s="24">
        <f t="shared" si="68"/>
        <v>180</v>
      </c>
      <c r="AL176" s="24">
        <f>анкеты!M174</f>
        <v>83</v>
      </c>
      <c r="AM176" s="24">
        <f>анкеты!L174</f>
        <v>98</v>
      </c>
      <c r="AN176" s="22">
        <f t="shared" si="69"/>
        <v>81</v>
      </c>
      <c r="AO176" s="22">
        <f t="shared" si="70"/>
        <v>91</v>
      </c>
      <c r="AP176" s="22">
        <f t="shared" si="71"/>
        <v>85</v>
      </c>
      <c r="AQ176" s="23">
        <f t="shared" si="72"/>
        <v>86</v>
      </c>
      <c r="AR176" s="24">
        <f>анкеты!N174</f>
        <v>117</v>
      </c>
      <c r="AS176" s="24">
        <f t="shared" si="73"/>
        <v>180</v>
      </c>
      <c r="AT176" s="24">
        <f>анкеты!O174</f>
        <v>122</v>
      </c>
      <c r="AU176" s="24">
        <f t="shared" si="74"/>
        <v>180</v>
      </c>
      <c r="AV176" s="24">
        <f>анкеты!P174</f>
        <v>132</v>
      </c>
      <c r="AW176" s="24">
        <f t="shared" si="75"/>
        <v>180</v>
      </c>
      <c r="AX176" s="22">
        <f t="shared" si="76"/>
        <v>65</v>
      </c>
      <c r="AY176" s="22">
        <f t="shared" si="77"/>
        <v>68</v>
      </c>
      <c r="AZ176" s="22">
        <f t="shared" si="78"/>
        <v>73</v>
      </c>
      <c r="BA176" s="23">
        <f t="shared" si="79"/>
        <v>68</v>
      </c>
      <c r="BB176" s="24">
        <f t="shared" si="80"/>
        <v>73.2</v>
      </c>
    </row>
    <row r="177" spans="1:54" x14ac:dyDescent="0.25">
      <c r="A177" s="24">
        <f>бланки!E176</f>
        <v>174</v>
      </c>
      <c r="B177" s="24" t="str">
        <f>CONCATENATE(бланки!D176," (",бланки!C176,")")</f>
        <v>МБОУ «СОШ № 27» (город Махачкала)</v>
      </c>
      <c r="C177" s="24">
        <f>анкеты!B175</f>
        <v>600</v>
      </c>
      <c r="D177" s="24">
        <f>COUNTIF(бланки!G176:U176,1)</f>
        <v>11</v>
      </c>
      <c r="E177" s="24">
        <f>COUNTIF(бланки!G176:U176,1)+COUNTIF(бланки!G176:U176,0)</f>
        <v>12</v>
      </c>
      <c r="F177" s="24">
        <f>COUNTIF(бланки!V176:BS176,1)</f>
        <v>41</v>
      </c>
      <c r="G177" s="24">
        <f>COUNTIF(бланки!V176:BS176,1)+COUNTIF(бланки!V176:BS176,0)</f>
        <v>43</v>
      </c>
      <c r="H177" s="24">
        <f>SUM(бланки!BT176:BY176)</f>
        <v>6</v>
      </c>
      <c r="I177" s="24">
        <f>анкеты!D175</f>
        <v>446</v>
      </c>
      <c r="J177" s="24">
        <f>анкеты!C175</f>
        <v>455</v>
      </c>
      <c r="K177" s="24">
        <f>анкеты!F175</f>
        <v>317</v>
      </c>
      <c r="L177" s="24">
        <f>анкеты!E175</f>
        <v>329</v>
      </c>
      <c r="M177" s="22">
        <f t="shared" si="54"/>
        <v>94</v>
      </c>
      <c r="N177" s="22">
        <f t="shared" si="55"/>
        <v>100</v>
      </c>
      <c r="O177" s="22">
        <f t="shared" si="56"/>
        <v>97</v>
      </c>
      <c r="P177" s="23">
        <f t="shared" si="57"/>
        <v>97</v>
      </c>
      <c r="Q177" s="24">
        <f>SUM(бланки!BZ176:CF176)</f>
        <v>6</v>
      </c>
      <c r="R177" s="24"/>
      <c r="S177" s="24"/>
      <c r="T177" s="24">
        <f>анкеты!G175</f>
        <v>590</v>
      </c>
      <c r="U177" s="24">
        <f t="shared" si="58"/>
        <v>600</v>
      </c>
      <c r="V177" s="22">
        <f t="shared" si="59"/>
        <v>100</v>
      </c>
      <c r="W177" s="22">
        <f t="shared" si="60"/>
        <v>99</v>
      </c>
      <c r="X177" s="22">
        <f t="shared" si="61"/>
        <v>98</v>
      </c>
      <c r="Y177" s="23">
        <f t="shared" si="62"/>
        <v>99</v>
      </c>
      <c r="Z177" s="24">
        <f>SUM(бланки!CE176:CI176)</f>
        <v>1</v>
      </c>
      <c r="AA177" s="24">
        <f>SUM(бланки!CJ176:CO176)</f>
        <v>3</v>
      </c>
      <c r="AB177" s="24">
        <f>анкеты!I175</f>
        <v>45</v>
      </c>
      <c r="AC177" s="24">
        <f>анкеты!H175</f>
        <v>48</v>
      </c>
      <c r="AD177" s="22">
        <f t="shared" si="63"/>
        <v>20</v>
      </c>
      <c r="AE177" s="22">
        <f t="shared" si="64"/>
        <v>60</v>
      </c>
      <c r="AF177" s="12">
        <f t="shared" si="65"/>
        <v>93.75</v>
      </c>
      <c r="AG177" s="23">
        <f t="shared" si="66"/>
        <v>58</v>
      </c>
      <c r="AH177" s="24">
        <f>анкеты!J175</f>
        <v>589</v>
      </c>
      <c r="AI177" s="24">
        <f t="shared" si="67"/>
        <v>600</v>
      </c>
      <c r="AJ177" s="24">
        <f>анкеты!K175</f>
        <v>588</v>
      </c>
      <c r="AK177" s="24">
        <f t="shared" si="68"/>
        <v>600</v>
      </c>
      <c r="AL177" s="24">
        <f>анкеты!M175</f>
        <v>406</v>
      </c>
      <c r="AM177" s="24">
        <f>анкеты!L175</f>
        <v>419</v>
      </c>
      <c r="AN177" s="22">
        <f t="shared" si="69"/>
        <v>98</v>
      </c>
      <c r="AO177" s="22">
        <f t="shared" si="70"/>
        <v>98</v>
      </c>
      <c r="AP177" s="22">
        <f t="shared" si="71"/>
        <v>97</v>
      </c>
      <c r="AQ177" s="23">
        <f t="shared" si="72"/>
        <v>98</v>
      </c>
      <c r="AR177" s="24">
        <f>анкеты!N175</f>
        <v>581</v>
      </c>
      <c r="AS177" s="24">
        <f t="shared" si="73"/>
        <v>600</v>
      </c>
      <c r="AT177" s="24">
        <f>анкеты!O175</f>
        <v>581</v>
      </c>
      <c r="AU177" s="24">
        <f t="shared" si="74"/>
        <v>600</v>
      </c>
      <c r="AV177" s="24">
        <f>анкеты!P175</f>
        <v>580</v>
      </c>
      <c r="AW177" s="24">
        <f t="shared" si="75"/>
        <v>600</v>
      </c>
      <c r="AX177" s="22">
        <f t="shared" si="76"/>
        <v>97</v>
      </c>
      <c r="AY177" s="22">
        <f t="shared" si="77"/>
        <v>97</v>
      </c>
      <c r="AZ177" s="22">
        <f t="shared" si="78"/>
        <v>97</v>
      </c>
      <c r="BA177" s="23">
        <f t="shared" si="79"/>
        <v>97</v>
      </c>
      <c r="BB177" s="24">
        <f t="shared" si="80"/>
        <v>89.8</v>
      </c>
    </row>
    <row r="178" spans="1:54" x14ac:dyDescent="0.25">
      <c r="A178" s="24">
        <f>бланки!E177</f>
        <v>175</v>
      </c>
      <c r="B178" s="24" t="str">
        <f>CONCATENATE(бланки!D177," (",бланки!C177,")")</f>
        <v>МБОУ «СОШ № 29» (город Махачкала)</v>
      </c>
      <c r="C178" s="24">
        <f>анкеты!B176</f>
        <v>600</v>
      </c>
      <c r="D178" s="24">
        <f>COUNTIF(бланки!G177:U177,1)</f>
        <v>10</v>
      </c>
      <c r="E178" s="24">
        <f>COUNTIF(бланки!G177:U177,1)+COUNTIF(бланки!G177:U177,0)</f>
        <v>12</v>
      </c>
      <c r="F178" s="24">
        <f>COUNTIF(бланки!V177:BS177,1)</f>
        <v>32</v>
      </c>
      <c r="G178" s="24">
        <f>COUNTIF(бланки!V177:BS177,1)+COUNTIF(бланки!V177:BS177,0)</f>
        <v>42</v>
      </c>
      <c r="H178" s="24">
        <f>SUM(бланки!BT177:BY177)</f>
        <v>5</v>
      </c>
      <c r="I178" s="24">
        <f>анкеты!D176</f>
        <v>558</v>
      </c>
      <c r="J178" s="24">
        <f>анкеты!C176</f>
        <v>565</v>
      </c>
      <c r="K178" s="24">
        <f>анкеты!F176</f>
        <v>491</v>
      </c>
      <c r="L178" s="24">
        <f>анкеты!E176</f>
        <v>508</v>
      </c>
      <c r="M178" s="22">
        <f t="shared" si="54"/>
        <v>80</v>
      </c>
      <c r="N178" s="22">
        <f t="shared" si="55"/>
        <v>100</v>
      </c>
      <c r="O178" s="22">
        <f t="shared" si="56"/>
        <v>98</v>
      </c>
      <c r="P178" s="23">
        <f t="shared" si="57"/>
        <v>93</v>
      </c>
      <c r="Q178" s="24">
        <f>SUM(бланки!BZ177:CF177)</f>
        <v>5</v>
      </c>
      <c r="R178" s="24"/>
      <c r="S178" s="24"/>
      <c r="T178" s="24">
        <f>анкеты!G176</f>
        <v>539</v>
      </c>
      <c r="U178" s="24">
        <f t="shared" si="58"/>
        <v>600</v>
      </c>
      <c r="V178" s="22">
        <f t="shared" si="59"/>
        <v>100</v>
      </c>
      <c r="W178" s="22">
        <f t="shared" si="60"/>
        <v>95</v>
      </c>
      <c r="X178" s="22">
        <f t="shared" si="61"/>
        <v>90</v>
      </c>
      <c r="Y178" s="23">
        <f t="shared" si="62"/>
        <v>95</v>
      </c>
      <c r="Z178" s="24">
        <f>SUM(бланки!CE177:CI177)</f>
        <v>1</v>
      </c>
      <c r="AA178" s="24">
        <f>SUM(бланки!CJ177:CO177)</f>
        <v>1</v>
      </c>
      <c r="AB178" s="24">
        <f>анкеты!I176</f>
        <v>48</v>
      </c>
      <c r="AC178" s="24">
        <f>анкеты!H176</f>
        <v>51</v>
      </c>
      <c r="AD178" s="22">
        <f t="shared" si="63"/>
        <v>20</v>
      </c>
      <c r="AE178" s="22">
        <f t="shared" si="64"/>
        <v>20</v>
      </c>
      <c r="AF178" s="12">
        <f t="shared" si="65"/>
        <v>94.117647058823536</v>
      </c>
      <c r="AG178" s="23">
        <f t="shared" si="66"/>
        <v>42</v>
      </c>
      <c r="AH178" s="24">
        <f>анкеты!J176</f>
        <v>589</v>
      </c>
      <c r="AI178" s="24">
        <f t="shared" si="67"/>
        <v>600</v>
      </c>
      <c r="AJ178" s="24">
        <f>анкеты!K176</f>
        <v>589</v>
      </c>
      <c r="AK178" s="24">
        <f t="shared" si="68"/>
        <v>600</v>
      </c>
      <c r="AL178" s="24">
        <f>анкеты!M176</f>
        <v>464</v>
      </c>
      <c r="AM178" s="24">
        <f>анкеты!L176</f>
        <v>480</v>
      </c>
      <c r="AN178" s="22">
        <f t="shared" si="69"/>
        <v>98</v>
      </c>
      <c r="AO178" s="22">
        <f t="shared" si="70"/>
        <v>98</v>
      </c>
      <c r="AP178" s="22">
        <f t="shared" si="71"/>
        <v>97</v>
      </c>
      <c r="AQ178" s="23">
        <f t="shared" si="72"/>
        <v>98</v>
      </c>
      <c r="AR178" s="24">
        <f>анкеты!N176</f>
        <v>569</v>
      </c>
      <c r="AS178" s="24">
        <f t="shared" si="73"/>
        <v>600</v>
      </c>
      <c r="AT178" s="24">
        <f>анкеты!O176</f>
        <v>580</v>
      </c>
      <c r="AU178" s="24">
        <f t="shared" si="74"/>
        <v>600</v>
      </c>
      <c r="AV178" s="24">
        <f>анкеты!P176</f>
        <v>580</v>
      </c>
      <c r="AW178" s="24">
        <f t="shared" si="75"/>
        <v>600</v>
      </c>
      <c r="AX178" s="22">
        <f t="shared" si="76"/>
        <v>95</v>
      </c>
      <c r="AY178" s="22">
        <f t="shared" si="77"/>
        <v>97</v>
      </c>
      <c r="AZ178" s="22">
        <f t="shared" si="78"/>
        <v>97</v>
      </c>
      <c r="BA178" s="23">
        <f t="shared" si="79"/>
        <v>96</v>
      </c>
      <c r="BB178" s="24">
        <f t="shared" si="80"/>
        <v>84.8</v>
      </c>
    </row>
    <row r="179" spans="1:54" x14ac:dyDescent="0.25">
      <c r="A179" s="24">
        <f>бланки!E178</f>
        <v>176</v>
      </c>
      <c r="B179" s="24" t="str">
        <f>CONCATENATE(бланки!D178," (",бланки!C178,")")</f>
        <v>МБОУ «СОШ №32» (город Махачкала)</v>
      </c>
      <c r="C179" s="24">
        <f>анкеты!B177</f>
        <v>300</v>
      </c>
      <c r="D179" s="24">
        <f>COUNTIF(бланки!G178:U178,1)</f>
        <v>14</v>
      </c>
      <c r="E179" s="24">
        <f>COUNTIF(бланки!G178:U178,1)+COUNTIF(бланки!G178:U178,0)</f>
        <v>14</v>
      </c>
      <c r="F179" s="24">
        <f>COUNTIF(бланки!V178:BS178,1)</f>
        <v>44</v>
      </c>
      <c r="G179" s="24">
        <f>COUNTIF(бланки!V178:BS178,1)+COUNTIF(бланки!V178:BS178,0)</f>
        <v>44</v>
      </c>
      <c r="H179" s="24">
        <f>SUM(бланки!BT178:BY178)</f>
        <v>3</v>
      </c>
      <c r="I179" s="24">
        <f>анкеты!D177</f>
        <v>239</v>
      </c>
      <c r="J179" s="24">
        <f>анкеты!C177</f>
        <v>246</v>
      </c>
      <c r="K179" s="24">
        <f>анкеты!F177</f>
        <v>210</v>
      </c>
      <c r="L179" s="24">
        <f>анкеты!E177</f>
        <v>219</v>
      </c>
      <c r="M179" s="22">
        <f t="shared" si="54"/>
        <v>100</v>
      </c>
      <c r="N179" s="22">
        <f t="shared" si="55"/>
        <v>90</v>
      </c>
      <c r="O179" s="22">
        <f t="shared" si="56"/>
        <v>97</v>
      </c>
      <c r="P179" s="23">
        <f t="shared" si="57"/>
        <v>96</v>
      </c>
      <c r="Q179" s="24">
        <f>SUM(бланки!BZ178:CF178)</f>
        <v>4</v>
      </c>
      <c r="R179" s="24"/>
      <c r="S179" s="24"/>
      <c r="T179" s="24">
        <f>анкеты!G177</f>
        <v>295</v>
      </c>
      <c r="U179" s="24">
        <f t="shared" si="58"/>
        <v>300</v>
      </c>
      <c r="V179" s="22">
        <f t="shared" si="59"/>
        <v>80</v>
      </c>
      <c r="W179" s="22">
        <f t="shared" si="60"/>
        <v>89</v>
      </c>
      <c r="X179" s="22">
        <f t="shared" si="61"/>
        <v>98</v>
      </c>
      <c r="Y179" s="23">
        <f t="shared" si="62"/>
        <v>89</v>
      </c>
      <c r="Z179" s="24">
        <f>SUM(бланки!CE178:CI178)</f>
        <v>1</v>
      </c>
      <c r="AA179" s="24">
        <f>SUM(бланки!CJ178:CO178)</f>
        <v>3</v>
      </c>
      <c r="AB179" s="24">
        <f>анкеты!I177</f>
        <v>1</v>
      </c>
      <c r="AC179" s="24">
        <f>анкеты!H177</f>
        <v>1</v>
      </c>
      <c r="AD179" s="22">
        <f t="shared" si="63"/>
        <v>20</v>
      </c>
      <c r="AE179" s="22">
        <f t="shared" si="64"/>
        <v>60</v>
      </c>
      <c r="AF179" s="12">
        <f t="shared" si="65"/>
        <v>100</v>
      </c>
      <c r="AG179" s="23">
        <f t="shared" si="66"/>
        <v>60</v>
      </c>
      <c r="AH179" s="24">
        <f>анкеты!J177</f>
        <v>273</v>
      </c>
      <c r="AI179" s="24">
        <f t="shared" si="67"/>
        <v>300</v>
      </c>
      <c r="AJ179" s="24">
        <f>анкеты!K177</f>
        <v>271</v>
      </c>
      <c r="AK179" s="24">
        <f t="shared" si="68"/>
        <v>300</v>
      </c>
      <c r="AL179" s="24">
        <f>анкеты!M177</f>
        <v>230</v>
      </c>
      <c r="AM179" s="24">
        <f>анкеты!L177</f>
        <v>241</v>
      </c>
      <c r="AN179" s="22">
        <f t="shared" si="69"/>
        <v>91</v>
      </c>
      <c r="AO179" s="22">
        <f t="shared" si="70"/>
        <v>90</v>
      </c>
      <c r="AP179" s="22">
        <f t="shared" si="71"/>
        <v>95</v>
      </c>
      <c r="AQ179" s="23">
        <f t="shared" si="72"/>
        <v>91</v>
      </c>
      <c r="AR179" s="24">
        <f>анкеты!N177</f>
        <v>289</v>
      </c>
      <c r="AS179" s="24">
        <f t="shared" si="73"/>
        <v>300</v>
      </c>
      <c r="AT179" s="24">
        <f>анкеты!O177</f>
        <v>290</v>
      </c>
      <c r="AU179" s="24">
        <f t="shared" si="74"/>
        <v>300</v>
      </c>
      <c r="AV179" s="24">
        <f>анкеты!P177</f>
        <v>293</v>
      </c>
      <c r="AW179" s="24">
        <f t="shared" si="75"/>
        <v>300</v>
      </c>
      <c r="AX179" s="22">
        <f t="shared" si="76"/>
        <v>96</v>
      </c>
      <c r="AY179" s="22">
        <f t="shared" si="77"/>
        <v>97</v>
      </c>
      <c r="AZ179" s="22">
        <f t="shared" si="78"/>
        <v>98</v>
      </c>
      <c r="BA179" s="23">
        <f t="shared" si="79"/>
        <v>97</v>
      </c>
      <c r="BB179" s="24">
        <f t="shared" si="80"/>
        <v>86.6</v>
      </c>
    </row>
    <row r="180" spans="1:54" x14ac:dyDescent="0.25">
      <c r="A180" s="24">
        <f>бланки!E179</f>
        <v>177</v>
      </c>
      <c r="B180" s="24" t="str">
        <f>CONCATENATE(бланки!D179," (",бланки!C179,")")</f>
        <v>МБОУ «СОШ № 36» (город Махачкала)</v>
      </c>
      <c r="C180" s="24">
        <f>анкеты!B178</f>
        <v>500</v>
      </c>
      <c r="D180" s="24">
        <f>COUNTIF(бланки!G179:U179,1)</f>
        <v>12</v>
      </c>
      <c r="E180" s="24">
        <f>COUNTIF(бланки!G179:U179,1)+COUNTIF(бланки!G179:U179,0)</f>
        <v>12</v>
      </c>
      <c r="F180" s="24">
        <f>COUNTIF(бланки!V179:BS179,1)</f>
        <v>34</v>
      </c>
      <c r="G180" s="24">
        <f>COUNTIF(бланки!V179:BS179,1)+COUNTIF(бланки!V179:BS179,0)</f>
        <v>37</v>
      </c>
      <c r="H180" s="24">
        <f>SUM(бланки!BT179:BY179)</f>
        <v>6</v>
      </c>
      <c r="I180" s="24">
        <f>анкеты!D178</f>
        <v>390</v>
      </c>
      <c r="J180" s="24">
        <f>анкеты!C178</f>
        <v>405</v>
      </c>
      <c r="K180" s="24">
        <f>анкеты!F178</f>
        <v>365</v>
      </c>
      <c r="L180" s="24">
        <f>анкеты!E178</f>
        <v>385</v>
      </c>
      <c r="M180" s="22">
        <f t="shared" si="54"/>
        <v>96</v>
      </c>
      <c r="N180" s="22">
        <f t="shared" si="55"/>
        <v>100</v>
      </c>
      <c r="O180" s="22">
        <f t="shared" si="56"/>
        <v>96</v>
      </c>
      <c r="P180" s="23">
        <f t="shared" si="57"/>
        <v>97</v>
      </c>
      <c r="Q180" s="24">
        <f>SUM(бланки!BZ179:CF179)</f>
        <v>1</v>
      </c>
      <c r="R180" s="24"/>
      <c r="S180" s="24"/>
      <c r="T180" s="24">
        <f>анкеты!G178</f>
        <v>370</v>
      </c>
      <c r="U180" s="24">
        <f t="shared" si="58"/>
        <v>500</v>
      </c>
      <c r="V180" s="22">
        <f t="shared" si="59"/>
        <v>20</v>
      </c>
      <c r="W180" s="22">
        <f t="shared" si="60"/>
        <v>47</v>
      </c>
      <c r="X180" s="22">
        <f t="shared" si="61"/>
        <v>74</v>
      </c>
      <c r="Y180" s="23">
        <f t="shared" si="62"/>
        <v>47</v>
      </c>
      <c r="Z180" s="24">
        <f>SUM(бланки!CE179:CI179)</f>
        <v>0</v>
      </c>
      <c r="AA180" s="24">
        <f>SUM(бланки!CJ179:CO179)</f>
        <v>0</v>
      </c>
      <c r="AB180" s="24">
        <f>анкеты!I178</f>
        <v>25</v>
      </c>
      <c r="AC180" s="24">
        <f>анкеты!H178</f>
        <v>25</v>
      </c>
      <c r="AD180" s="22">
        <f t="shared" si="63"/>
        <v>0</v>
      </c>
      <c r="AE180" s="22">
        <f t="shared" si="64"/>
        <v>0</v>
      </c>
      <c r="AF180" s="12">
        <f t="shared" si="65"/>
        <v>100</v>
      </c>
      <c r="AG180" s="23">
        <f t="shared" si="66"/>
        <v>30</v>
      </c>
      <c r="AH180" s="24">
        <f>анкеты!J178</f>
        <v>480</v>
      </c>
      <c r="AI180" s="24">
        <f t="shared" si="67"/>
        <v>500</v>
      </c>
      <c r="AJ180" s="24">
        <f>анкеты!K178</f>
        <v>470</v>
      </c>
      <c r="AK180" s="24">
        <f t="shared" si="68"/>
        <v>500</v>
      </c>
      <c r="AL180" s="24">
        <f>анкеты!M178</f>
        <v>370</v>
      </c>
      <c r="AM180" s="24">
        <f>анкеты!L178</f>
        <v>385</v>
      </c>
      <c r="AN180" s="22">
        <f t="shared" si="69"/>
        <v>96</v>
      </c>
      <c r="AO180" s="22">
        <f t="shared" si="70"/>
        <v>94</v>
      </c>
      <c r="AP180" s="22">
        <f t="shared" si="71"/>
        <v>96</v>
      </c>
      <c r="AQ180" s="23">
        <f t="shared" si="72"/>
        <v>95</v>
      </c>
      <c r="AR180" s="24">
        <f>анкеты!N178</f>
        <v>445</v>
      </c>
      <c r="AS180" s="24">
        <f t="shared" si="73"/>
        <v>500</v>
      </c>
      <c r="AT180" s="24">
        <f>анкеты!O178</f>
        <v>465</v>
      </c>
      <c r="AU180" s="24">
        <f t="shared" si="74"/>
        <v>500</v>
      </c>
      <c r="AV180" s="24">
        <f>анкеты!P178</f>
        <v>460</v>
      </c>
      <c r="AW180" s="24">
        <f t="shared" si="75"/>
        <v>500</v>
      </c>
      <c r="AX180" s="22">
        <f t="shared" si="76"/>
        <v>89</v>
      </c>
      <c r="AY180" s="22">
        <f t="shared" si="77"/>
        <v>93</v>
      </c>
      <c r="AZ180" s="22">
        <f t="shared" si="78"/>
        <v>92</v>
      </c>
      <c r="BA180" s="23">
        <f t="shared" si="79"/>
        <v>91</v>
      </c>
      <c r="BB180" s="24">
        <f t="shared" si="80"/>
        <v>72</v>
      </c>
    </row>
    <row r="181" spans="1:54" x14ac:dyDescent="0.25">
      <c r="A181" s="24">
        <f>бланки!E180</f>
        <v>178</v>
      </c>
      <c r="B181" s="24" t="str">
        <f>CONCATENATE(бланки!D180," (",бланки!C180,")")</f>
        <v>МБОУ «Многопрофильная гимназия № 38» (город Махачкала)</v>
      </c>
      <c r="C181" s="24">
        <f>анкеты!B179</f>
        <v>600</v>
      </c>
      <c r="D181" s="24">
        <f>COUNTIF(бланки!G180:U180,1)</f>
        <v>12</v>
      </c>
      <c r="E181" s="24">
        <f>COUNTIF(бланки!G180:U180,1)+COUNTIF(бланки!G180:U180,0)</f>
        <v>12</v>
      </c>
      <c r="F181" s="24">
        <f>COUNTIF(бланки!V180:BS180,1)</f>
        <v>44</v>
      </c>
      <c r="G181" s="24">
        <f>COUNTIF(бланки!V180:BS180,1)+COUNTIF(бланки!V180:BS180,0)</f>
        <v>44</v>
      </c>
      <c r="H181" s="24">
        <f>SUM(бланки!BT180:BY180)</f>
        <v>5</v>
      </c>
      <c r="I181" s="24">
        <f>анкеты!D179</f>
        <v>600</v>
      </c>
      <c r="J181" s="24">
        <f>анкеты!C179</f>
        <v>600</v>
      </c>
      <c r="K181" s="24">
        <f>анкеты!F179</f>
        <v>600</v>
      </c>
      <c r="L181" s="24">
        <f>анкеты!E179</f>
        <v>600</v>
      </c>
      <c r="M181" s="22">
        <f t="shared" si="54"/>
        <v>100</v>
      </c>
      <c r="N181" s="22">
        <f t="shared" si="55"/>
        <v>100</v>
      </c>
      <c r="O181" s="22">
        <f t="shared" si="56"/>
        <v>100</v>
      </c>
      <c r="P181" s="23">
        <f t="shared" si="57"/>
        <v>100</v>
      </c>
      <c r="Q181" s="24">
        <f>SUM(бланки!BZ180:CF180)</f>
        <v>7</v>
      </c>
      <c r="R181" s="24"/>
      <c r="S181" s="24"/>
      <c r="T181" s="24">
        <f>анкеты!G179</f>
        <v>600</v>
      </c>
      <c r="U181" s="24">
        <f t="shared" si="58"/>
        <v>600</v>
      </c>
      <c r="V181" s="22">
        <f t="shared" si="59"/>
        <v>100</v>
      </c>
      <c r="W181" s="22">
        <f t="shared" si="60"/>
        <v>100</v>
      </c>
      <c r="X181" s="22">
        <f t="shared" si="61"/>
        <v>100</v>
      </c>
      <c r="Y181" s="23">
        <f t="shared" si="62"/>
        <v>100</v>
      </c>
      <c r="Z181" s="24">
        <f>SUM(бланки!CE180:CI180)</f>
        <v>5</v>
      </c>
      <c r="AA181" s="24">
        <f>SUM(бланки!CJ180:CO180)</f>
        <v>6</v>
      </c>
      <c r="AB181" s="24">
        <f>анкеты!I179</f>
        <v>133</v>
      </c>
      <c r="AC181" s="24">
        <f>анкеты!H179</f>
        <v>135</v>
      </c>
      <c r="AD181" s="22">
        <f t="shared" si="63"/>
        <v>100</v>
      </c>
      <c r="AE181" s="22">
        <f t="shared" si="64"/>
        <v>100</v>
      </c>
      <c r="AF181" s="12">
        <f t="shared" si="65"/>
        <v>98.518518518518519</v>
      </c>
      <c r="AG181" s="23">
        <f t="shared" si="66"/>
        <v>100</v>
      </c>
      <c r="AH181" s="24">
        <f>анкеты!J179</f>
        <v>572</v>
      </c>
      <c r="AI181" s="24">
        <f t="shared" si="67"/>
        <v>600</v>
      </c>
      <c r="AJ181" s="24">
        <f>анкеты!K179</f>
        <v>572</v>
      </c>
      <c r="AK181" s="24">
        <f t="shared" si="68"/>
        <v>600</v>
      </c>
      <c r="AL181" s="24">
        <f>анкеты!M179</f>
        <v>600</v>
      </c>
      <c r="AM181" s="24">
        <f>анкеты!L179</f>
        <v>600</v>
      </c>
      <c r="AN181" s="22">
        <f t="shared" si="69"/>
        <v>95</v>
      </c>
      <c r="AO181" s="22">
        <f t="shared" si="70"/>
        <v>95</v>
      </c>
      <c r="AP181" s="22">
        <f t="shared" si="71"/>
        <v>100</v>
      </c>
      <c r="AQ181" s="23">
        <f t="shared" si="72"/>
        <v>96</v>
      </c>
      <c r="AR181" s="24">
        <f>анкеты!N179</f>
        <v>600</v>
      </c>
      <c r="AS181" s="24">
        <f t="shared" si="73"/>
        <v>600</v>
      </c>
      <c r="AT181" s="24">
        <f>анкеты!O179</f>
        <v>600</v>
      </c>
      <c r="AU181" s="24">
        <f t="shared" si="74"/>
        <v>600</v>
      </c>
      <c r="AV181" s="24">
        <f>анкеты!P179</f>
        <v>600</v>
      </c>
      <c r="AW181" s="24">
        <f t="shared" si="75"/>
        <v>600</v>
      </c>
      <c r="AX181" s="22">
        <f t="shared" si="76"/>
        <v>100</v>
      </c>
      <c r="AY181" s="22">
        <f t="shared" si="77"/>
        <v>100</v>
      </c>
      <c r="AZ181" s="22">
        <f t="shared" si="78"/>
        <v>100</v>
      </c>
      <c r="BA181" s="23">
        <f t="shared" si="79"/>
        <v>100</v>
      </c>
      <c r="BB181" s="24">
        <f t="shared" si="80"/>
        <v>99.2</v>
      </c>
    </row>
    <row r="182" spans="1:54" x14ac:dyDescent="0.25">
      <c r="A182" s="24">
        <f>бланки!E181</f>
        <v>179</v>
      </c>
      <c r="B182" s="24" t="str">
        <f>CONCATENATE(бланки!D181," (",бланки!C181,")")</f>
        <v>МБОУ «Махачкалинский многопрофильный лицей № 39 им. Б. Астемирова» (город Махачкала)</v>
      </c>
      <c r="C182" s="24">
        <f>анкеты!B180</f>
        <v>600</v>
      </c>
      <c r="D182" s="24">
        <f>COUNTIF(бланки!G181:U181,1)</f>
        <v>14</v>
      </c>
      <c r="E182" s="24">
        <f>COUNTIF(бланки!G181:U181,1)+COUNTIF(бланки!G181:U181,0)</f>
        <v>14</v>
      </c>
      <c r="F182" s="24">
        <f>COUNTIF(бланки!V181:BS181,1)</f>
        <v>44</v>
      </c>
      <c r="G182" s="24">
        <f>COUNTIF(бланки!V181:BS181,1)+COUNTIF(бланки!V181:BS181,0)</f>
        <v>44</v>
      </c>
      <c r="H182" s="24">
        <f>SUM(бланки!BT181:BY181)</f>
        <v>4</v>
      </c>
      <c r="I182" s="24">
        <f>анкеты!D180</f>
        <v>600</v>
      </c>
      <c r="J182" s="24">
        <f>анкеты!C180</f>
        <v>600</v>
      </c>
      <c r="K182" s="24">
        <f>анкеты!F180</f>
        <v>600</v>
      </c>
      <c r="L182" s="24">
        <f>анкеты!E180</f>
        <v>600</v>
      </c>
      <c r="M182" s="22">
        <f t="shared" si="54"/>
        <v>100</v>
      </c>
      <c r="N182" s="22">
        <f t="shared" si="55"/>
        <v>100</v>
      </c>
      <c r="O182" s="22">
        <f t="shared" si="56"/>
        <v>100</v>
      </c>
      <c r="P182" s="23">
        <f t="shared" si="57"/>
        <v>100</v>
      </c>
      <c r="Q182" s="24">
        <f>SUM(бланки!BZ181:CF181)</f>
        <v>7</v>
      </c>
      <c r="R182" s="24"/>
      <c r="S182" s="24"/>
      <c r="T182" s="24">
        <f>анкеты!G180</f>
        <v>600</v>
      </c>
      <c r="U182" s="24">
        <f t="shared" si="58"/>
        <v>600</v>
      </c>
      <c r="V182" s="22">
        <f t="shared" si="59"/>
        <v>100</v>
      </c>
      <c r="W182" s="22">
        <f t="shared" si="60"/>
        <v>100</v>
      </c>
      <c r="X182" s="22">
        <f t="shared" si="61"/>
        <v>100</v>
      </c>
      <c r="Y182" s="23">
        <f t="shared" si="62"/>
        <v>100</v>
      </c>
      <c r="Z182" s="24">
        <f>SUM(бланки!CE181:CI181)</f>
        <v>5</v>
      </c>
      <c r="AA182" s="24">
        <f>SUM(бланки!CJ181:CO181)</f>
        <v>6</v>
      </c>
      <c r="AB182" s="24">
        <f>анкеты!I180</f>
        <v>100</v>
      </c>
      <c r="AC182" s="24">
        <f>анкеты!H180</f>
        <v>110</v>
      </c>
      <c r="AD182" s="22">
        <f t="shared" si="63"/>
        <v>100</v>
      </c>
      <c r="AE182" s="22">
        <f t="shared" si="64"/>
        <v>100</v>
      </c>
      <c r="AF182" s="12">
        <f t="shared" si="65"/>
        <v>90.909090909090907</v>
      </c>
      <c r="AG182" s="23">
        <f t="shared" si="66"/>
        <v>97</v>
      </c>
      <c r="AH182" s="24">
        <f>анкеты!J180</f>
        <v>550</v>
      </c>
      <c r="AI182" s="24">
        <f t="shared" si="67"/>
        <v>600</v>
      </c>
      <c r="AJ182" s="24">
        <f>анкеты!K180</f>
        <v>584</v>
      </c>
      <c r="AK182" s="24">
        <f t="shared" si="68"/>
        <v>600</v>
      </c>
      <c r="AL182" s="24">
        <f>анкеты!M180</f>
        <v>600</v>
      </c>
      <c r="AM182" s="24">
        <f>анкеты!L180</f>
        <v>600</v>
      </c>
      <c r="AN182" s="22">
        <f t="shared" si="69"/>
        <v>92</v>
      </c>
      <c r="AO182" s="22">
        <f t="shared" si="70"/>
        <v>97</v>
      </c>
      <c r="AP182" s="22">
        <f t="shared" si="71"/>
        <v>100</v>
      </c>
      <c r="AQ182" s="23">
        <f t="shared" si="72"/>
        <v>96</v>
      </c>
      <c r="AR182" s="24">
        <f>анкеты!N180</f>
        <v>600</v>
      </c>
      <c r="AS182" s="24">
        <f t="shared" si="73"/>
        <v>600</v>
      </c>
      <c r="AT182" s="24">
        <f>анкеты!O180</f>
        <v>600</v>
      </c>
      <c r="AU182" s="24">
        <f t="shared" si="74"/>
        <v>600</v>
      </c>
      <c r="AV182" s="24">
        <f>анкеты!P180</f>
        <v>600</v>
      </c>
      <c r="AW182" s="24">
        <f t="shared" si="75"/>
        <v>600</v>
      </c>
      <c r="AX182" s="22">
        <f t="shared" si="76"/>
        <v>100</v>
      </c>
      <c r="AY182" s="22">
        <f t="shared" si="77"/>
        <v>100</v>
      </c>
      <c r="AZ182" s="22">
        <f t="shared" si="78"/>
        <v>100</v>
      </c>
      <c r="BA182" s="23">
        <f t="shared" si="79"/>
        <v>100</v>
      </c>
      <c r="BB182" s="24">
        <f t="shared" si="80"/>
        <v>98.6</v>
      </c>
    </row>
    <row r="183" spans="1:54" x14ac:dyDescent="0.25">
      <c r="A183" s="24">
        <f>бланки!E182</f>
        <v>180</v>
      </c>
      <c r="B183" s="24" t="str">
        <f>CONCATENATE(бланки!D182," (",бланки!C182,")")</f>
        <v>МБОУ «СОШ №40» (город Махачкала)</v>
      </c>
      <c r="C183" s="24">
        <f>анкеты!B181</f>
        <v>600</v>
      </c>
      <c r="D183" s="24">
        <f>COUNTIF(бланки!G182:U182,1)</f>
        <v>14</v>
      </c>
      <c r="E183" s="24">
        <f>COUNTIF(бланки!G182:U182,1)+COUNTIF(бланки!G182:U182,0)</f>
        <v>14</v>
      </c>
      <c r="F183" s="24">
        <f>COUNTIF(бланки!V182:BS182,1)</f>
        <v>44</v>
      </c>
      <c r="G183" s="24">
        <f>COUNTIF(бланки!V182:BS182,1)+COUNTIF(бланки!V182:BS182,0)</f>
        <v>44</v>
      </c>
      <c r="H183" s="24">
        <f>SUM(бланки!BT182:BY182)</f>
        <v>3</v>
      </c>
      <c r="I183" s="24">
        <f>анкеты!D181</f>
        <v>558</v>
      </c>
      <c r="J183" s="24">
        <f>анкеты!C181</f>
        <v>565</v>
      </c>
      <c r="K183" s="24">
        <f>анкеты!F181</f>
        <v>491</v>
      </c>
      <c r="L183" s="24">
        <f>анкеты!E181</f>
        <v>508</v>
      </c>
      <c r="M183" s="22">
        <f t="shared" si="54"/>
        <v>100</v>
      </c>
      <c r="N183" s="22">
        <f t="shared" si="55"/>
        <v>90</v>
      </c>
      <c r="O183" s="22">
        <f t="shared" si="56"/>
        <v>98</v>
      </c>
      <c r="P183" s="23">
        <f t="shared" si="57"/>
        <v>96</v>
      </c>
      <c r="Q183" s="24">
        <f>SUM(бланки!BZ182:CF182)</f>
        <v>7</v>
      </c>
      <c r="R183" s="24"/>
      <c r="S183" s="24"/>
      <c r="T183" s="24">
        <f>анкеты!G181</f>
        <v>539</v>
      </c>
      <c r="U183" s="24">
        <f t="shared" si="58"/>
        <v>600</v>
      </c>
      <c r="V183" s="22">
        <f t="shared" si="59"/>
        <v>100</v>
      </c>
      <c r="W183" s="22">
        <f t="shared" si="60"/>
        <v>95</v>
      </c>
      <c r="X183" s="22">
        <f t="shared" si="61"/>
        <v>90</v>
      </c>
      <c r="Y183" s="23">
        <f t="shared" si="62"/>
        <v>95</v>
      </c>
      <c r="Z183" s="24">
        <f>SUM(бланки!CE182:CI182)</f>
        <v>4</v>
      </c>
      <c r="AA183" s="24">
        <f>SUM(бланки!CJ182:CO182)</f>
        <v>3</v>
      </c>
      <c r="AB183" s="24">
        <f>анкеты!I181</f>
        <v>48</v>
      </c>
      <c r="AC183" s="24">
        <f>анкеты!H181</f>
        <v>51</v>
      </c>
      <c r="AD183" s="22">
        <f t="shared" si="63"/>
        <v>80</v>
      </c>
      <c r="AE183" s="22">
        <f t="shared" si="64"/>
        <v>60</v>
      </c>
      <c r="AF183" s="12">
        <f t="shared" si="65"/>
        <v>94.117647058823536</v>
      </c>
      <c r="AG183" s="23">
        <f t="shared" si="66"/>
        <v>76</v>
      </c>
      <c r="AH183" s="24">
        <f>анкеты!J181</f>
        <v>589</v>
      </c>
      <c r="AI183" s="24">
        <f t="shared" si="67"/>
        <v>600</v>
      </c>
      <c r="AJ183" s="24">
        <f>анкеты!K181</f>
        <v>589</v>
      </c>
      <c r="AK183" s="24">
        <f t="shared" si="68"/>
        <v>600</v>
      </c>
      <c r="AL183" s="24">
        <f>анкеты!M181</f>
        <v>464</v>
      </c>
      <c r="AM183" s="24">
        <f>анкеты!L181</f>
        <v>480</v>
      </c>
      <c r="AN183" s="22">
        <f t="shared" si="69"/>
        <v>98</v>
      </c>
      <c r="AO183" s="22">
        <f t="shared" si="70"/>
        <v>98</v>
      </c>
      <c r="AP183" s="22">
        <f t="shared" si="71"/>
        <v>97</v>
      </c>
      <c r="AQ183" s="23">
        <f t="shared" si="72"/>
        <v>98</v>
      </c>
      <c r="AR183" s="24">
        <f>анкеты!N181</f>
        <v>569</v>
      </c>
      <c r="AS183" s="24">
        <f t="shared" si="73"/>
        <v>600</v>
      </c>
      <c r="AT183" s="24">
        <f>анкеты!O181</f>
        <v>580</v>
      </c>
      <c r="AU183" s="24">
        <f t="shared" si="74"/>
        <v>600</v>
      </c>
      <c r="AV183" s="24">
        <f>анкеты!P181</f>
        <v>580</v>
      </c>
      <c r="AW183" s="24">
        <f t="shared" si="75"/>
        <v>600</v>
      </c>
      <c r="AX183" s="22">
        <f t="shared" si="76"/>
        <v>95</v>
      </c>
      <c r="AY183" s="22">
        <f t="shared" si="77"/>
        <v>97</v>
      </c>
      <c r="AZ183" s="22">
        <f t="shared" si="78"/>
        <v>97</v>
      </c>
      <c r="BA183" s="23">
        <f t="shared" si="79"/>
        <v>96</v>
      </c>
      <c r="BB183" s="24">
        <f t="shared" si="80"/>
        <v>92.2</v>
      </c>
    </row>
    <row r="184" spans="1:54" x14ac:dyDescent="0.25">
      <c r="A184" s="24">
        <f>бланки!E183</f>
        <v>181</v>
      </c>
      <c r="B184" s="24" t="str">
        <f>CONCATENATE(бланки!D183," (",бланки!C183,")")</f>
        <v>МБОУ «СОШ № 42» (город Махачкала)</v>
      </c>
      <c r="C184" s="24">
        <f>анкеты!B182</f>
        <v>19</v>
      </c>
      <c r="D184" s="24">
        <f>COUNTIF(бланки!G183:U183,1)</f>
        <v>10</v>
      </c>
      <c r="E184" s="24">
        <f>COUNTIF(бланки!G183:U183,1)+COUNTIF(бланки!G183:U183,0)</f>
        <v>12</v>
      </c>
      <c r="F184" s="24">
        <f>COUNTIF(бланки!V183:BS183,1)</f>
        <v>39</v>
      </c>
      <c r="G184" s="24">
        <f>COUNTIF(бланки!V183:BS183,1)+COUNTIF(бланки!V183:BS183,0)</f>
        <v>41</v>
      </c>
      <c r="H184" s="24">
        <f>SUM(бланки!BT183:BY183)</f>
        <v>5</v>
      </c>
      <c r="I184" s="24">
        <f>анкеты!D182</f>
        <v>19</v>
      </c>
      <c r="J184" s="24">
        <f>анкеты!C182</f>
        <v>19</v>
      </c>
      <c r="K184" s="24">
        <f>анкеты!F182</f>
        <v>19</v>
      </c>
      <c r="L184" s="24">
        <f>анкеты!E182</f>
        <v>19</v>
      </c>
      <c r="M184" s="22">
        <f t="shared" si="54"/>
        <v>89</v>
      </c>
      <c r="N184" s="22">
        <f t="shared" si="55"/>
        <v>100</v>
      </c>
      <c r="O184" s="22">
        <f t="shared" si="56"/>
        <v>100</v>
      </c>
      <c r="P184" s="23">
        <f t="shared" si="57"/>
        <v>97</v>
      </c>
      <c r="Q184" s="24">
        <f>SUM(бланки!BZ183:CF183)</f>
        <v>2</v>
      </c>
      <c r="R184" s="24"/>
      <c r="S184" s="24"/>
      <c r="T184" s="24">
        <f>анкеты!G182</f>
        <v>19</v>
      </c>
      <c r="U184" s="24">
        <f t="shared" si="58"/>
        <v>19</v>
      </c>
      <c r="V184" s="22">
        <f t="shared" si="59"/>
        <v>40</v>
      </c>
      <c r="W184" s="22">
        <f t="shared" si="60"/>
        <v>70</v>
      </c>
      <c r="X184" s="22">
        <f t="shared" si="61"/>
        <v>100</v>
      </c>
      <c r="Y184" s="23">
        <f t="shared" si="62"/>
        <v>70</v>
      </c>
      <c r="Z184" s="24">
        <f>SUM(бланки!CE183:CI183)</f>
        <v>1</v>
      </c>
      <c r="AA184" s="24">
        <f>SUM(бланки!CJ183:CO183)</f>
        <v>3</v>
      </c>
      <c r="AB184" s="24">
        <f>анкеты!I182</f>
        <v>7</v>
      </c>
      <c r="AC184" s="24">
        <f>анкеты!H182</f>
        <v>7</v>
      </c>
      <c r="AD184" s="22">
        <f t="shared" si="63"/>
        <v>20</v>
      </c>
      <c r="AE184" s="22">
        <f t="shared" si="64"/>
        <v>60</v>
      </c>
      <c r="AF184" s="12">
        <f t="shared" si="65"/>
        <v>100</v>
      </c>
      <c r="AG184" s="23">
        <f t="shared" si="66"/>
        <v>60</v>
      </c>
      <c r="AH184" s="24">
        <f>анкеты!J182</f>
        <v>19</v>
      </c>
      <c r="AI184" s="24">
        <f t="shared" si="67"/>
        <v>19</v>
      </c>
      <c r="AJ184" s="24">
        <f>анкеты!K182</f>
        <v>19</v>
      </c>
      <c r="AK184" s="24">
        <f t="shared" si="68"/>
        <v>19</v>
      </c>
      <c r="AL184" s="24">
        <f>анкеты!M182</f>
        <v>18</v>
      </c>
      <c r="AM184" s="24">
        <f>анкеты!L182</f>
        <v>18</v>
      </c>
      <c r="AN184" s="22">
        <f t="shared" si="69"/>
        <v>100</v>
      </c>
      <c r="AO184" s="22">
        <f t="shared" si="70"/>
        <v>100</v>
      </c>
      <c r="AP184" s="22">
        <f t="shared" si="71"/>
        <v>100</v>
      </c>
      <c r="AQ184" s="23">
        <f t="shared" si="72"/>
        <v>100</v>
      </c>
      <c r="AR184" s="24">
        <f>анкеты!N182</f>
        <v>19</v>
      </c>
      <c r="AS184" s="24">
        <f t="shared" si="73"/>
        <v>19</v>
      </c>
      <c r="AT184" s="24">
        <f>анкеты!O182</f>
        <v>19</v>
      </c>
      <c r="AU184" s="24">
        <f t="shared" si="74"/>
        <v>19</v>
      </c>
      <c r="AV184" s="24">
        <f>анкеты!P182</f>
        <v>19</v>
      </c>
      <c r="AW184" s="24">
        <f t="shared" si="75"/>
        <v>19</v>
      </c>
      <c r="AX184" s="22">
        <f t="shared" si="76"/>
        <v>100</v>
      </c>
      <c r="AY184" s="22">
        <f t="shared" si="77"/>
        <v>100</v>
      </c>
      <c r="AZ184" s="22">
        <f t="shared" si="78"/>
        <v>100</v>
      </c>
      <c r="BA184" s="23">
        <f t="shared" si="79"/>
        <v>100</v>
      </c>
      <c r="BB184" s="24">
        <f t="shared" si="80"/>
        <v>85.4</v>
      </c>
    </row>
    <row r="185" spans="1:54" x14ac:dyDescent="0.25">
      <c r="A185" s="24">
        <f>бланки!E184</f>
        <v>182</v>
      </c>
      <c r="B185" s="24" t="str">
        <f>CONCATENATE(бланки!D184," (",бланки!C184,")")</f>
        <v>МБОУ «СОШ № 45» (город Махачкала)</v>
      </c>
      <c r="C185" s="24">
        <f>анкеты!B183</f>
        <v>485</v>
      </c>
      <c r="D185" s="24">
        <f>COUNTIF(бланки!G184:U184,1)</f>
        <v>12</v>
      </c>
      <c r="E185" s="24">
        <f>COUNTIF(бланки!G184:U184,1)+COUNTIF(бланки!G184:U184,0)</f>
        <v>12</v>
      </c>
      <c r="F185" s="24">
        <f>COUNTIF(бланки!V184:BS184,1)</f>
        <v>42</v>
      </c>
      <c r="G185" s="24">
        <f>COUNTIF(бланки!V184:BS184,1)+COUNTIF(бланки!V184:BS184,0)</f>
        <v>44</v>
      </c>
      <c r="H185" s="24">
        <f>SUM(бланки!BT184:BY184)</f>
        <v>5</v>
      </c>
      <c r="I185" s="24">
        <f>анкеты!D183</f>
        <v>445</v>
      </c>
      <c r="J185" s="24">
        <f>анкеты!C183</f>
        <v>450</v>
      </c>
      <c r="K185" s="24">
        <f>анкеты!F183</f>
        <v>430</v>
      </c>
      <c r="L185" s="24">
        <f>анкеты!E183</f>
        <v>435</v>
      </c>
      <c r="M185" s="22">
        <f t="shared" si="54"/>
        <v>98</v>
      </c>
      <c r="N185" s="22">
        <f t="shared" si="55"/>
        <v>100</v>
      </c>
      <c r="O185" s="22">
        <f t="shared" si="56"/>
        <v>99</v>
      </c>
      <c r="P185" s="23">
        <f t="shared" si="57"/>
        <v>99</v>
      </c>
      <c r="Q185" s="24">
        <f>SUM(бланки!BZ184:CF184)</f>
        <v>1</v>
      </c>
      <c r="R185" s="24"/>
      <c r="S185" s="24"/>
      <c r="T185" s="24">
        <f>анкеты!G183</f>
        <v>420</v>
      </c>
      <c r="U185" s="24">
        <f t="shared" si="58"/>
        <v>485</v>
      </c>
      <c r="V185" s="22">
        <f t="shared" si="59"/>
        <v>20</v>
      </c>
      <c r="W185" s="22">
        <f t="shared" si="60"/>
        <v>53</v>
      </c>
      <c r="X185" s="22">
        <f t="shared" si="61"/>
        <v>87</v>
      </c>
      <c r="Y185" s="23">
        <f t="shared" si="62"/>
        <v>53</v>
      </c>
      <c r="Z185" s="24">
        <f>SUM(бланки!CE184:CI184)</f>
        <v>0</v>
      </c>
      <c r="AA185" s="24">
        <f>SUM(бланки!CJ184:CO184)</f>
        <v>2</v>
      </c>
      <c r="AB185" s="24">
        <f>анкеты!I183</f>
        <v>29</v>
      </c>
      <c r="AC185" s="24">
        <f>анкеты!H183</f>
        <v>30</v>
      </c>
      <c r="AD185" s="22">
        <f t="shared" si="63"/>
        <v>0</v>
      </c>
      <c r="AE185" s="22">
        <f t="shared" si="64"/>
        <v>40</v>
      </c>
      <c r="AF185" s="12">
        <f t="shared" si="65"/>
        <v>96.666666666666671</v>
      </c>
      <c r="AG185" s="23">
        <f t="shared" si="66"/>
        <v>45</v>
      </c>
      <c r="AH185" s="24">
        <f>анкеты!J183</f>
        <v>475</v>
      </c>
      <c r="AI185" s="24">
        <f t="shared" si="67"/>
        <v>485</v>
      </c>
      <c r="AJ185" s="24">
        <f>анкеты!K183</f>
        <v>485</v>
      </c>
      <c r="AK185" s="24">
        <f t="shared" si="68"/>
        <v>485</v>
      </c>
      <c r="AL185" s="24">
        <f>анкеты!M183</f>
        <v>405</v>
      </c>
      <c r="AM185" s="24">
        <f>анкеты!L183</f>
        <v>405</v>
      </c>
      <c r="AN185" s="22">
        <f t="shared" si="69"/>
        <v>98</v>
      </c>
      <c r="AO185" s="22">
        <f t="shared" si="70"/>
        <v>100</v>
      </c>
      <c r="AP185" s="22">
        <f t="shared" si="71"/>
        <v>100</v>
      </c>
      <c r="AQ185" s="23">
        <f t="shared" si="72"/>
        <v>99</v>
      </c>
      <c r="AR185" s="24">
        <f>анкеты!N183</f>
        <v>470</v>
      </c>
      <c r="AS185" s="24">
        <f t="shared" si="73"/>
        <v>485</v>
      </c>
      <c r="AT185" s="24">
        <f>анкеты!O183</f>
        <v>475</v>
      </c>
      <c r="AU185" s="24">
        <f t="shared" si="74"/>
        <v>485</v>
      </c>
      <c r="AV185" s="24">
        <f>анкеты!P183</f>
        <v>475</v>
      </c>
      <c r="AW185" s="24">
        <f t="shared" si="75"/>
        <v>485</v>
      </c>
      <c r="AX185" s="22">
        <f t="shared" si="76"/>
        <v>97</v>
      </c>
      <c r="AY185" s="22">
        <f t="shared" si="77"/>
        <v>98</v>
      </c>
      <c r="AZ185" s="22">
        <f t="shared" si="78"/>
        <v>98</v>
      </c>
      <c r="BA185" s="23">
        <f t="shared" si="79"/>
        <v>98</v>
      </c>
      <c r="BB185" s="24">
        <f t="shared" si="80"/>
        <v>78.8</v>
      </c>
    </row>
    <row r="186" spans="1:54" x14ac:dyDescent="0.25">
      <c r="A186" s="24">
        <f>бланки!E185</f>
        <v>183</v>
      </c>
      <c r="B186" s="24" t="str">
        <f>CONCATENATE(бланки!D185," (",бланки!C185,")")</f>
        <v>МБОУ «СОШ № 47» (город Махачкала)</v>
      </c>
      <c r="C186" s="24">
        <f>анкеты!B184</f>
        <v>175</v>
      </c>
      <c r="D186" s="24">
        <f>COUNTIF(бланки!G185:U185,1)</f>
        <v>12</v>
      </c>
      <c r="E186" s="24">
        <f>COUNTIF(бланки!G185:U185,1)+COUNTIF(бланки!G185:U185,0)</f>
        <v>12</v>
      </c>
      <c r="F186" s="24">
        <f>COUNTIF(бланки!V185:BS185,1)</f>
        <v>39</v>
      </c>
      <c r="G186" s="24">
        <f>COUNTIF(бланки!V185:BS185,1)+COUNTIF(бланки!V185:BS185,0)</f>
        <v>43</v>
      </c>
      <c r="H186" s="24">
        <f>SUM(бланки!BT185:BY185)</f>
        <v>6</v>
      </c>
      <c r="I186" s="24">
        <f>анкеты!D184</f>
        <v>120</v>
      </c>
      <c r="J186" s="24">
        <f>анкеты!C184</f>
        <v>128</v>
      </c>
      <c r="K186" s="24">
        <f>анкеты!F184</f>
        <v>89</v>
      </c>
      <c r="L186" s="24">
        <f>анкеты!E184</f>
        <v>94</v>
      </c>
      <c r="M186" s="22">
        <f t="shared" si="54"/>
        <v>95</v>
      </c>
      <c r="N186" s="22">
        <f t="shared" si="55"/>
        <v>100</v>
      </c>
      <c r="O186" s="22">
        <f t="shared" si="56"/>
        <v>94</v>
      </c>
      <c r="P186" s="23">
        <f t="shared" si="57"/>
        <v>96</v>
      </c>
      <c r="Q186" s="24">
        <f>SUM(бланки!BZ185:CF185)</f>
        <v>4</v>
      </c>
      <c r="R186" s="24"/>
      <c r="S186" s="24"/>
      <c r="T186" s="24">
        <f>анкеты!G184</f>
        <v>107</v>
      </c>
      <c r="U186" s="24">
        <f t="shared" si="58"/>
        <v>175</v>
      </c>
      <c r="V186" s="22">
        <f t="shared" si="59"/>
        <v>80</v>
      </c>
      <c r="W186" s="22">
        <f t="shared" si="60"/>
        <v>70</v>
      </c>
      <c r="X186" s="22">
        <f t="shared" si="61"/>
        <v>61</v>
      </c>
      <c r="Y186" s="23">
        <f t="shared" si="62"/>
        <v>70</v>
      </c>
      <c r="Z186" s="24">
        <f>SUM(бланки!CE185:CI185)</f>
        <v>0</v>
      </c>
      <c r="AA186" s="24">
        <f>SUM(бланки!CJ185:CO185)</f>
        <v>1</v>
      </c>
      <c r="AB186" s="24">
        <f>анкеты!I184</f>
        <v>31</v>
      </c>
      <c r="AC186" s="24">
        <f>анкеты!H184</f>
        <v>35</v>
      </c>
      <c r="AD186" s="22">
        <f t="shared" si="63"/>
        <v>0</v>
      </c>
      <c r="AE186" s="22">
        <f t="shared" si="64"/>
        <v>20</v>
      </c>
      <c r="AF186" s="12">
        <f t="shared" si="65"/>
        <v>88.571428571428569</v>
      </c>
      <c r="AG186" s="23">
        <f t="shared" si="66"/>
        <v>35</v>
      </c>
      <c r="AH186" s="24">
        <f>анкеты!J184</f>
        <v>169</v>
      </c>
      <c r="AI186" s="24">
        <f t="shared" si="67"/>
        <v>175</v>
      </c>
      <c r="AJ186" s="24">
        <f>анкеты!K184</f>
        <v>168</v>
      </c>
      <c r="AK186" s="24">
        <f t="shared" si="68"/>
        <v>175</v>
      </c>
      <c r="AL186" s="24">
        <f>анкеты!M184</f>
        <v>122</v>
      </c>
      <c r="AM186" s="24">
        <f>анкеты!L184</f>
        <v>127</v>
      </c>
      <c r="AN186" s="22">
        <f t="shared" si="69"/>
        <v>97</v>
      </c>
      <c r="AO186" s="22">
        <f t="shared" si="70"/>
        <v>96</v>
      </c>
      <c r="AP186" s="22">
        <f t="shared" si="71"/>
        <v>96</v>
      </c>
      <c r="AQ186" s="23">
        <f t="shared" si="72"/>
        <v>96</v>
      </c>
      <c r="AR186" s="24">
        <f>анкеты!N184</f>
        <v>160</v>
      </c>
      <c r="AS186" s="24">
        <f t="shared" si="73"/>
        <v>175</v>
      </c>
      <c r="AT186" s="24">
        <f>анкеты!O184</f>
        <v>167</v>
      </c>
      <c r="AU186" s="24">
        <f t="shared" si="74"/>
        <v>175</v>
      </c>
      <c r="AV186" s="24">
        <f>анкеты!P184</f>
        <v>159</v>
      </c>
      <c r="AW186" s="24">
        <f t="shared" si="75"/>
        <v>175</v>
      </c>
      <c r="AX186" s="22">
        <f t="shared" si="76"/>
        <v>91</v>
      </c>
      <c r="AY186" s="22">
        <f t="shared" si="77"/>
        <v>95</v>
      </c>
      <c r="AZ186" s="22">
        <f t="shared" si="78"/>
        <v>91</v>
      </c>
      <c r="BA186" s="23">
        <f t="shared" si="79"/>
        <v>93</v>
      </c>
      <c r="BB186" s="24">
        <f t="shared" si="80"/>
        <v>78</v>
      </c>
    </row>
    <row r="187" spans="1:54" x14ac:dyDescent="0.25">
      <c r="A187" s="24">
        <f>бланки!E186</f>
        <v>184</v>
      </c>
      <c r="B187" s="24" t="str">
        <f>CONCATENATE(бланки!D186," (",бланки!C186,")")</f>
        <v>МБОУ «Лицей №51» (город Махачкала)</v>
      </c>
      <c r="C187" s="24">
        <f>анкеты!B185</f>
        <v>519</v>
      </c>
      <c r="D187" s="24">
        <f>COUNTIF(бланки!G186:U186,1)</f>
        <v>14</v>
      </c>
      <c r="E187" s="24">
        <f>COUNTIF(бланки!G186:U186,1)+COUNTIF(бланки!G186:U186,0)</f>
        <v>14</v>
      </c>
      <c r="F187" s="24">
        <f>COUNTIF(бланки!V186:BS186,1)</f>
        <v>44</v>
      </c>
      <c r="G187" s="24">
        <f>COUNTIF(бланки!V186:BS186,1)+COUNTIF(бланки!V186:BS186,0)</f>
        <v>44</v>
      </c>
      <c r="H187" s="24">
        <f>SUM(бланки!BT186:BY186)</f>
        <v>4</v>
      </c>
      <c r="I187" s="24">
        <f>анкеты!D185</f>
        <v>288</v>
      </c>
      <c r="J187" s="24">
        <f>анкеты!C185</f>
        <v>288</v>
      </c>
      <c r="K187" s="24">
        <f>анкеты!F185</f>
        <v>153</v>
      </c>
      <c r="L187" s="24">
        <f>анкеты!E185</f>
        <v>153</v>
      </c>
      <c r="M187" s="22">
        <f t="shared" si="54"/>
        <v>100</v>
      </c>
      <c r="N187" s="22">
        <f t="shared" si="55"/>
        <v>100</v>
      </c>
      <c r="O187" s="22">
        <f t="shared" si="56"/>
        <v>100</v>
      </c>
      <c r="P187" s="23">
        <f t="shared" si="57"/>
        <v>100</v>
      </c>
      <c r="Q187" s="24">
        <f>SUM(бланки!BZ186:CF186)</f>
        <v>5</v>
      </c>
      <c r="R187" s="24"/>
      <c r="S187" s="24"/>
      <c r="T187" s="24">
        <f>анкеты!G185</f>
        <v>511</v>
      </c>
      <c r="U187" s="24">
        <f t="shared" si="58"/>
        <v>519</v>
      </c>
      <c r="V187" s="22">
        <f t="shared" si="59"/>
        <v>100</v>
      </c>
      <c r="W187" s="22">
        <f t="shared" si="60"/>
        <v>99</v>
      </c>
      <c r="X187" s="22">
        <f t="shared" si="61"/>
        <v>98</v>
      </c>
      <c r="Y187" s="23">
        <f t="shared" si="62"/>
        <v>99</v>
      </c>
      <c r="Z187" s="24">
        <f>SUM(бланки!CE186:CI186)</f>
        <v>1</v>
      </c>
      <c r="AA187" s="24">
        <f>SUM(бланки!CJ186:CO186)</f>
        <v>3</v>
      </c>
      <c r="AB187" s="24">
        <f>анкеты!I185</f>
        <v>52</v>
      </c>
      <c r="AC187" s="24">
        <f>анкеты!H185</f>
        <v>52</v>
      </c>
      <c r="AD187" s="22">
        <f t="shared" si="63"/>
        <v>20</v>
      </c>
      <c r="AE187" s="22">
        <f t="shared" si="64"/>
        <v>60</v>
      </c>
      <c r="AF187" s="12">
        <f t="shared" si="65"/>
        <v>100</v>
      </c>
      <c r="AG187" s="23">
        <f t="shared" si="66"/>
        <v>60</v>
      </c>
      <c r="AH187" s="24">
        <f>анкеты!J185</f>
        <v>518</v>
      </c>
      <c r="AI187" s="24">
        <f t="shared" si="67"/>
        <v>519</v>
      </c>
      <c r="AJ187" s="24">
        <f>анкеты!K185</f>
        <v>517</v>
      </c>
      <c r="AK187" s="24">
        <f t="shared" si="68"/>
        <v>519</v>
      </c>
      <c r="AL187" s="24">
        <f>анкеты!M185</f>
        <v>241</v>
      </c>
      <c r="AM187" s="24">
        <f>анкеты!L185</f>
        <v>241</v>
      </c>
      <c r="AN187" s="22">
        <f t="shared" si="69"/>
        <v>100</v>
      </c>
      <c r="AO187" s="22">
        <f t="shared" si="70"/>
        <v>100</v>
      </c>
      <c r="AP187" s="22">
        <f t="shared" si="71"/>
        <v>100</v>
      </c>
      <c r="AQ187" s="23">
        <f t="shared" si="72"/>
        <v>100</v>
      </c>
      <c r="AR187" s="24">
        <f>анкеты!N185</f>
        <v>510</v>
      </c>
      <c r="AS187" s="24">
        <f t="shared" si="73"/>
        <v>519</v>
      </c>
      <c r="AT187" s="24">
        <f>анкеты!O185</f>
        <v>502</v>
      </c>
      <c r="AU187" s="24">
        <f t="shared" si="74"/>
        <v>519</v>
      </c>
      <c r="AV187" s="24">
        <f>анкеты!P185</f>
        <v>518</v>
      </c>
      <c r="AW187" s="24">
        <f t="shared" si="75"/>
        <v>519</v>
      </c>
      <c r="AX187" s="22">
        <f t="shared" si="76"/>
        <v>98</v>
      </c>
      <c r="AY187" s="22">
        <f t="shared" si="77"/>
        <v>97</v>
      </c>
      <c r="AZ187" s="22">
        <f t="shared" si="78"/>
        <v>100</v>
      </c>
      <c r="BA187" s="23">
        <f t="shared" si="79"/>
        <v>98</v>
      </c>
      <c r="BB187" s="24">
        <f t="shared" si="80"/>
        <v>91.4</v>
      </c>
    </row>
    <row r="188" spans="1:54" x14ac:dyDescent="0.25">
      <c r="A188" s="24">
        <f>бланки!E187</f>
        <v>185</v>
      </c>
      <c r="B188" s="24" t="str">
        <f>CONCATENATE(бланки!D187," (",бланки!C187,")")</f>
        <v>МБОУ «Лицей №52» (город Махачкала)</v>
      </c>
      <c r="C188" s="24">
        <f>анкеты!B186</f>
        <v>600</v>
      </c>
      <c r="D188" s="24">
        <f>COUNTIF(бланки!G187:U187,1)</f>
        <v>12</v>
      </c>
      <c r="E188" s="24">
        <f>COUNTIF(бланки!G187:U187,1)+COUNTIF(бланки!G187:U187,0)</f>
        <v>12</v>
      </c>
      <c r="F188" s="24">
        <f>COUNTIF(бланки!V187:BS187,1)</f>
        <v>43</v>
      </c>
      <c r="G188" s="24">
        <f>COUNTIF(бланки!V187:BS187,1)+COUNTIF(бланки!V187:BS187,0)</f>
        <v>43</v>
      </c>
      <c r="H188" s="24">
        <f>SUM(бланки!BT187:BY187)</f>
        <v>5</v>
      </c>
      <c r="I188" s="24">
        <f>анкеты!D186</f>
        <v>490</v>
      </c>
      <c r="J188" s="24">
        <f>анкеты!C186</f>
        <v>490</v>
      </c>
      <c r="K188" s="24">
        <f>анкеты!F186</f>
        <v>441</v>
      </c>
      <c r="L188" s="24">
        <f>анкеты!E186</f>
        <v>441</v>
      </c>
      <c r="M188" s="22">
        <f t="shared" si="54"/>
        <v>100</v>
      </c>
      <c r="N188" s="22">
        <f t="shared" si="55"/>
        <v>100</v>
      </c>
      <c r="O188" s="22">
        <f t="shared" si="56"/>
        <v>100</v>
      </c>
      <c r="P188" s="23">
        <f t="shared" si="57"/>
        <v>100</v>
      </c>
      <c r="Q188" s="24">
        <f>SUM(бланки!BZ187:CF187)</f>
        <v>6</v>
      </c>
      <c r="R188" s="24"/>
      <c r="S188" s="24"/>
      <c r="T188" s="24">
        <f>анкеты!G186</f>
        <v>576</v>
      </c>
      <c r="U188" s="24">
        <f t="shared" si="58"/>
        <v>600</v>
      </c>
      <c r="V188" s="22">
        <f t="shared" si="59"/>
        <v>100</v>
      </c>
      <c r="W188" s="22">
        <f t="shared" si="60"/>
        <v>98</v>
      </c>
      <c r="X188" s="22">
        <f t="shared" si="61"/>
        <v>96</v>
      </c>
      <c r="Y188" s="23">
        <f t="shared" si="62"/>
        <v>98</v>
      </c>
      <c r="Z188" s="24">
        <f>SUM(бланки!CE187:CI187)</f>
        <v>3</v>
      </c>
      <c r="AA188" s="24">
        <f>SUM(бланки!CJ187:CO187)</f>
        <v>4</v>
      </c>
      <c r="AB188" s="24">
        <f>анкеты!I186</f>
        <v>100</v>
      </c>
      <c r="AC188" s="24">
        <f>анкеты!H186</f>
        <v>100</v>
      </c>
      <c r="AD188" s="22">
        <f t="shared" si="63"/>
        <v>60</v>
      </c>
      <c r="AE188" s="22">
        <f t="shared" si="64"/>
        <v>80</v>
      </c>
      <c r="AF188" s="12">
        <f t="shared" si="65"/>
        <v>100</v>
      </c>
      <c r="AG188" s="23">
        <f t="shared" si="66"/>
        <v>80</v>
      </c>
      <c r="AH188" s="24">
        <f>анкеты!J186</f>
        <v>576</v>
      </c>
      <c r="AI188" s="24">
        <f t="shared" si="67"/>
        <v>600</v>
      </c>
      <c r="AJ188" s="24">
        <f>анкеты!K186</f>
        <v>576</v>
      </c>
      <c r="AK188" s="24">
        <f t="shared" si="68"/>
        <v>600</v>
      </c>
      <c r="AL188" s="24">
        <f>анкеты!M186</f>
        <v>392</v>
      </c>
      <c r="AM188" s="24">
        <f>анкеты!L186</f>
        <v>392</v>
      </c>
      <c r="AN188" s="22">
        <f t="shared" si="69"/>
        <v>96</v>
      </c>
      <c r="AO188" s="22">
        <f t="shared" si="70"/>
        <v>96</v>
      </c>
      <c r="AP188" s="22">
        <f t="shared" si="71"/>
        <v>100</v>
      </c>
      <c r="AQ188" s="23">
        <f t="shared" si="72"/>
        <v>97</v>
      </c>
      <c r="AR188" s="24">
        <f>анкеты!N186</f>
        <v>588</v>
      </c>
      <c r="AS188" s="24">
        <f t="shared" si="73"/>
        <v>600</v>
      </c>
      <c r="AT188" s="24">
        <f>анкеты!O186</f>
        <v>576</v>
      </c>
      <c r="AU188" s="24">
        <f t="shared" si="74"/>
        <v>600</v>
      </c>
      <c r="AV188" s="24">
        <f>анкеты!P186</f>
        <v>588</v>
      </c>
      <c r="AW188" s="24">
        <f t="shared" si="75"/>
        <v>600</v>
      </c>
      <c r="AX188" s="22">
        <f t="shared" si="76"/>
        <v>98</v>
      </c>
      <c r="AY188" s="22">
        <f t="shared" si="77"/>
        <v>96</v>
      </c>
      <c r="AZ188" s="22">
        <f t="shared" si="78"/>
        <v>98</v>
      </c>
      <c r="BA188" s="23">
        <f t="shared" si="79"/>
        <v>97</v>
      </c>
      <c r="BB188" s="24">
        <f t="shared" si="80"/>
        <v>94.4</v>
      </c>
    </row>
    <row r="189" spans="1:54" x14ac:dyDescent="0.25">
      <c r="A189" s="24">
        <f>бланки!E188</f>
        <v>186</v>
      </c>
      <c r="B189" s="24" t="str">
        <f>CONCATENATE(бланки!D188," (",бланки!C188,")")</f>
        <v>МБОУ «СОШ №60» (город Махачкала)</v>
      </c>
      <c r="C189" s="24">
        <f>анкеты!B187</f>
        <v>600</v>
      </c>
      <c r="D189" s="24">
        <f>COUNTIF(бланки!G188:U188,1)</f>
        <v>14</v>
      </c>
      <c r="E189" s="24">
        <f>COUNTIF(бланки!G188:U188,1)+COUNTIF(бланки!G188:U188,0)</f>
        <v>14</v>
      </c>
      <c r="F189" s="24">
        <f>COUNTIF(бланки!V188:BS188,1)</f>
        <v>44</v>
      </c>
      <c r="G189" s="24">
        <f>COUNTIF(бланки!V188:BS188,1)+COUNTIF(бланки!V188:BS188,0)</f>
        <v>44</v>
      </c>
      <c r="H189" s="24">
        <f>SUM(бланки!BT188:BY188)</f>
        <v>4</v>
      </c>
      <c r="I189" s="24">
        <f>анкеты!D187</f>
        <v>494</v>
      </c>
      <c r="J189" s="24">
        <f>анкеты!C187</f>
        <v>532</v>
      </c>
      <c r="K189" s="24">
        <f>анкеты!F187</f>
        <v>425</v>
      </c>
      <c r="L189" s="24">
        <f>анкеты!E187</f>
        <v>456</v>
      </c>
      <c r="M189" s="22">
        <f t="shared" si="54"/>
        <v>100</v>
      </c>
      <c r="N189" s="22">
        <f t="shared" si="55"/>
        <v>100</v>
      </c>
      <c r="O189" s="22">
        <f t="shared" si="56"/>
        <v>93</v>
      </c>
      <c r="P189" s="23">
        <f t="shared" si="57"/>
        <v>97</v>
      </c>
      <c r="Q189" s="24">
        <f>SUM(бланки!BZ188:CF188)</f>
        <v>5</v>
      </c>
      <c r="R189" s="24"/>
      <c r="S189" s="24"/>
      <c r="T189" s="24">
        <f>анкеты!G187</f>
        <v>524</v>
      </c>
      <c r="U189" s="24">
        <f t="shared" si="58"/>
        <v>600</v>
      </c>
      <c r="V189" s="22">
        <f t="shared" si="59"/>
        <v>100</v>
      </c>
      <c r="W189" s="22">
        <f t="shared" si="60"/>
        <v>93</v>
      </c>
      <c r="X189" s="22">
        <f t="shared" si="61"/>
        <v>87</v>
      </c>
      <c r="Y189" s="23">
        <f t="shared" si="62"/>
        <v>93</v>
      </c>
      <c r="Z189" s="24">
        <f>SUM(бланки!CE188:CI188)</f>
        <v>1</v>
      </c>
      <c r="AA189" s="24">
        <f>SUM(бланки!CJ188:CO188)</f>
        <v>5</v>
      </c>
      <c r="AB189" s="24">
        <f>анкеты!I187</f>
        <v>100</v>
      </c>
      <c r="AC189" s="24">
        <f>анкеты!H187</f>
        <v>110</v>
      </c>
      <c r="AD189" s="22">
        <f t="shared" si="63"/>
        <v>20</v>
      </c>
      <c r="AE189" s="22">
        <f t="shared" si="64"/>
        <v>100</v>
      </c>
      <c r="AF189" s="12">
        <f t="shared" si="65"/>
        <v>90.909090909090907</v>
      </c>
      <c r="AG189" s="23">
        <f t="shared" si="66"/>
        <v>73</v>
      </c>
      <c r="AH189" s="24">
        <f>анкеты!J187</f>
        <v>570</v>
      </c>
      <c r="AI189" s="24">
        <f t="shared" si="67"/>
        <v>600</v>
      </c>
      <c r="AJ189" s="24">
        <f>анкеты!K187</f>
        <v>592</v>
      </c>
      <c r="AK189" s="24">
        <f t="shared" si="68"/>
        <v>600</v>
      </c>
      <c r="AL189" s="24">
        <f>анкеты!M187</f>
        <v>418</v>
      </c>
      <c r="AM189" s="24">
        <f>анкеты!L187</f>
        <v>441</v>
      </c>
      <c r="AN189" s="22">
        <f t="shared" si="69"/>
        <v>95</v>
      </c>
      <c r="AO189" s="22">
        <f t="shared" si="70"/>
        <v>99</v>
      </c>
      <c r="AP189" s="22">
        <f t="shared" si="71"/>
        <v>95</v>
      </c>
      <c r="AQ189" s="23">
        <f t="shared" si="72"/>
        <v>97</v>
      </c>
      <c r="AR189" s="24">
        <f>анкеты!N187</f>
        <v>585</v>
      </c>
      <c r="AS189" s="24">
        <f t="shared" si="73"/>
        <v>600</v>
      </c>
      <c r="AT189" s="24">
        <f>анкеты!O187</f>
        <v>547</v>
      </c>
      <c r="AU189" s="24">
        <f t="shared" si="74"/>
        <v>600</v>
      </c>
      <c r="AV189" s="24">
        <f>анкеты!P187</f>
        <v>585</v>
      </c>
      <c r="AW189" s="24">
        <f t="shared" si="75"/>
        <v>600</v>
      </c>
      <c r="AX189" s="22">
        <f t="shared" si="76"/>
        <v>98</v>
      </c>
      <c r="AY189" s="22">
        <f t="shared" si="77"/>
        <v>91</v>
      </c>
      <c r="AZ189" s="22">
        <f t="shared" si="78"/>
        <v>98</v>
      </c>
      <c r="BA189" s="23">
        <f t="shared" si="79"/>
        <v>95</v>
      </c>
      <c r="BB189" s="24">
        <f t="shared" si="80"/>
        <v>91</v>
      </c>
    </row>
    <row r="190" spans="1:54" x14ac:dyDescent="0.25">
      <c r="A190" s="24">
        <f>бланки!E189</f>
        <v>187</v>
      </c>
      <c r="B190" s="24" t="str">
        <f>CONCATENATE(бланки!D189," (",бланки!C189,")")</f>
        <v>МБОУ «СОШ № 61» (город Махачкала)</v>
      </c>
      <c r="C190" s="24">
        <f>анкеты!B188</f>
        <v>541</v>
      </c>
      <c r="D190" s="24">
        <f>COUNTIF(бланки!G189:U189,1)</f>
        <v>13</v>
      </c>
      <c r="E190" s="24">
        <f>COUNTIF(бланки!G189:U189,1)+COUNTIF(бланки!G189:U189,0)</f>
        <v>13</v>
      </c>
      <c r="F190" s="24">
        <f>COUNTIF(бланки!V189:BS189,1)</f>
        <v>44</v>
      </c>
      <c r="G190" s="24">
        <f>COUNTIF(бланки!V189:BS189,1)+COUNTIF(бланки!V189:BS189,0)</f>
        <v>44</v>
      </c>
      <c r="H190" s="24">
        <f>SUM(бланки!BT189:BY189)</f>
        <v>6</v>
      </c>
      <c r="I190" s="24">
        <f>анкеты!D188</f>
        <v>275</v>
      </c>
      <c r="J190" s="24">
        <f>анкеты!C188</f>
        <v>295</v>
      </c>
      <c r="K190" s="24">
        <f>анкеты!F188</f>
        <v>190</v>
      </c>
      <c r="L190" s="24">
        <f>анкеты!E188</f>
        <v>211</v>
      </c>
      <c r="M190" s="22">
        <f t="shared" si="54"/>
        <v>100</v>
      </c>
      <c r="N190" s="22">
        <f t="shared" si="55"/>
        <v>100</v>
      </c>
      <c r="O190" s="22">
        <f t="shared" si="56"/>
        <v>92</v>
      </c>
      <c r="P190" s="23">
        <f t="shared" si="57"/>
        <v>97</v>
      </c>
      <c r="Q190" s="24">
        <f>SUM(бланки!BZ189:CF189)</f>
        <v>7</v>
      </c>
      <c r="R190" s="24"/>
      <c r="S190" s="24"/>
      <c r="T190" s="24">
        <f>анкеты!G188</f>
        <v>310</v>
      </c>
      <c r="U190" s="24">
        <f t="shared" si="58"/>
        <v>541</v>
      </c>
      <c r="V190" s="22">
        <f t="shared" si="59"/>
        <v>100</v>
      </c>
      <c r="W190" s="22">
        <f t="shared" si="60"/>
        <v>78</v>
      </c>
      <c r="X190" s="22">
        <f t="shared" si="61"/>
        <v>57</v>
      </c>
      <c r="Y190" s="23">
        <f t="shared" si="62"/>
        <v>78</v>
      </c>
      <c r="Z190" s="24">
        <f>SUM(бланки!CE189:CI189)</f>
        <v>4</v>
      </c>
      <c r="AA190" s="24">
        <f>SUM(бланки!CJ189:CO189)</f>
        <v>3</v>
      </c>
      <c r="AB190" s="24">
        <f>анкеты!I188</f>
        <v>34</v>
      </c>
      <c r="AC190" s="24">
        <f>анкеты!H188</f>
        <v>66</v>
      </c>
      <c r="AD190" s="22">
        <f t="shared" si="63"/>
        <v>80</v>
      </c>
      <c r="AE190" s="22">
        <f t="shared" si="64"/>
        <v>60</v>
      </c>
      <c r="AF190" s="12">
        <f t="shared" si="65"/>
        <v>51.515151515151516</v>
      </c>
      <c r="AG190" s="23">
        <f t="shared" si="66"/>
        <v>63</v>
      </c>
      <c r="AH190" s="24">
        <f>анкеты!J188</f>
        <v>471</v>
      </c>
      <c r="AI190" s="24">
        <f t="shared" si="67"/>
        <v>541</v>
      </c>
      <c r="AJ190" s="24">
        <f>анкеты!K188</f>
        <v>490</v>
      </c>
      <c r="AK190" s="24">
        <f t="shared" si="68"/>
        <v>541</v>
      </c>
      <c r="AL190" s="24">
        <f>анкеты!M188</f>
        <v>274</v>
      </c>
      <c r="AM190" s="24">
        <f>анкеты!L188</f>
        <v>320</v>
      </c>
      <c r="AN190" s="22">
        <f t="shared" si="69"/>
        <v>87</v>
      </c>
      <c r="AO190" s="22">
        <f t="shared" si="70"/>
        <v>91</v>
      </c>
      <c r="AP190" s="22">
        <f t="shared" si="71"/>
        <v>86</v>
      </c>
      <c r="AQ190" s="23">
        <f t="shared" si="72"/>
        <v>88</v>
      </c>
      <c r="AR190" s="24">
        <f>анкеты!N188</f>
        <v>448</v>
      </c>
      <c r="AS190" s="24">
        <f t="shared" si="73"/>
        <v>541</v>
      </c>
      <c r="AT190" s="24">
        <f>анкеты!O188</f>
        <v>482</v>
      </c>
      <c r="AU190" s="24">
        <f t="shared" si="74"/>
        <v>541</v>
      </c>
      <c r="AV190" s="24">
        <f>анкеты!P188</f>
        <v>453</v>
      </c>
      <c r="AW190" s="24">
        <f t="shared" si="75"/>
        <v>541</v>
      </c>
      <c r="AX190" s="22">
        <f t="shared" si="76"/>
        <v>83</v>
      </c>
      <c r="AY190" s="22">
        <f t="shared" si="77"/>
        <v>89</v>
      </c>
      <c r="AZ190" s="22">
        <f t="shared" si="78"/>
        <v>84</v>
      </c>
      <c r="BA190" s="23">
        <f t="shared" si="79"/>
        <v>86</v>
      </c>
      <c r="BB190" s="24">
        <f t="shared" si="80"/>
        <v>82.4</v>
      </c>
    </row>
    <row r="191" spans="1:54" x14ac:dyDescent="0.25">
      <c r="A191" s="24">
        <f>бланки!E190</f>
        <v>188</v>
      </c>
      <c r="B191" s="24" t="str">
        <f>CONCATENATE(бланки!D190," (",бланки!C190,")")</f>
        <v>МБОУ «Специальная (коррекционная) общеобразовательная школа интернат I вида» (город Махачкала)</v>
      </c>
      <c r="C191" s="24">
        <f>анкеты!B189</f>
        <v>127</v>
      </c>
      <c r="D191" s="24">
        <f>COUNTIF(бланки!G190:U190,1)</f>
        <v>12</v>
      </c>
      <c r="E191" s="24">
        <f>COUNTIF(бланки!G190:U190,1)+COUNTIF(бланки!G190:U190,0)</f>
        <v>12</v>
      </c>
      <c r="F191" s="24">
        <f>COUNTIF(бланки!V190:BS190,1)</f>
        <v>41</v>
      </c>
      <c r="G191" s="24">
        <f>COUNTIF(бланки!V190:BS190,1)+COUNTIF(бланки!V190:BS190,0)</f>
        <v>42</v>
      </c>
      <c r="H191" s="24">
        <f>SUM(бланки!BT190:BY190)</f>
        <v>4</v>
      </c>
      <c r="I191" s="24">
        <f>анкеты!D189</f>
        <v>108</v>
      </c>
      <c r="J191" s="24">
        <f>анкеты!C189</f>
        <v>110</v>
      </c>
      <c r="K191" s="24">
        <f>анкеты!F189</f>
        <v>96</v>
      </c>
      <c r="L191" s="24">
        <f>анкеты!E189</f>
        <v>101</v>
      </c>
      <c r="M191" s="22">
        <f t="shared" si="54"/>
        <v>99</v>
      </c>
      <c r="N191" s="22">
        <f t="shared" si="55"/>
        <v>100</v>
      </c>
      <c r="O191" s="22">
        <f t="shared" si="56"/>
        <v>97</v>
      </c>
      <c r="P191" s="23">
        <f t="shared" si="57"/>
        <v>99</v>
      </c>
      <c r="Q191" s="24">
        <f>SUM(бланки!BZ190:CF190)</f>
        <v>7</v>
      </c>
      <c r="R191" s="24"/>
      <c r="S191" s="24"/>
      <c r="T191" s="24">
        <f>анкеты!G189</f>
        <v>107</v>
      </c>
      <c r="U191" s="24">
        <f t="shared" si="58"/>
        <v>127</v>
      </c>
      <c r="V191" s="22">
        <f t="shared" si="59"/>
        <v>100</v>
      </c>
      <c r="W191" s="22">
        <f t="shared" si="60"/>
        <v>92</v>
      </c>
      <c r="X191" s="22">
        <f t="shared" si="61"/>
        <v>84</v>
      </c>
      <c r="Y191" s="23">
        <f t="shared" si="62"/>
        <v>92</v>
      </c>
      <c r="Z191" s="24">
        <f>SUM(бланки!CE190:CI190)</f>
        <v>4</v>
      </c>
      <c r="AA191" s="24">
        <f>SUM(бланки!CJ190:CO190)</f>
        <v>6</v>
      </c>
      <c r="AB191" s="24">
        <f>анкеты!I189</f>
        <v>35</v>
      </c>
      <c r="AC191" s="24">
        <f>анкеты!H189</f>
        <v>43</v>
      </c>
      <c r="AD191" s="22">
        <f t="shared" si="63"/>
        <v>80</v>
      </c>
      <c r="AE191" s="22">
        <f t="shared" si="64"/>
        <v>100</v>
      </c>
      <c r="AF191" s="12">
        <f t="shared" si="65"/>
        <v>81.395348837209298</v>
      </c>
      <c r="AG191" s="23">
        <f t="shared" si="66"/>
        <v>88</v>
      </c>
      <c r="AH191" s="24">
        <f>анкеты!J189</f>
        <v>123</v>
      </c>
      <c r="AI191" s="24">
        <f t="shared" si="67"/>
        <v>127</v>
      </c>
      <c r="AJ191" s="24">
        <f>анкеты!K189</f>
        <v>126</v>
      </c>
      <c r="AK191" s="24">
        <f t="shared" si="68"/>
        <v>127</v>
      </c>
      <c r="AL191" s="24">
        <f>анкеты!M189</f>
        <v>96</v>
      </c>
      <c r="AM191" s="24">
        <f>анкеты!L189</f>
        <v>97</v>
      </c>
      <c r="AN191" s="22">
        <f t="shared" si="69"/>
        <v>97</v>
      </c>
      <c r="AO191" s="22">
        <f t="shared" si="70"/>
        <v>99</v>
      </c>
      <c r="AP191" s="22">
        <f t="shared" si="71"/>
        <v>99</v>
      </c>
      <c r="AQ191" s="23">
        <f t="shared" si="72"/>
        <v>98</v>
      </c>
      <c r="AR191" s="24">
        <f>анкеты!N189</f>
        <v>125</v>
      </c>
      <c r="AS191" s="24">
        <f t="shared" si="73"/>
        <v>127</v>
      </c>
      <c r="AT191" s="24">
        <f>анкеты!O189</f>
        <v>120</v>
      </c>
      <c r="AU191" s="24">
        <f t="shared" si="74"/>
        <v>127</v>
      </c>
      <c r="AV191" s="24">
        <f>анкеты!P189</f>
        <v>120</v>
      </c>
      <c r="AW191" s="24">
        <f t="shared" si="75"/>
        <v>127</v>
      </c>
      <c r="AX191" s="22">
        <f t="shared" si="76"/>
        <v>98</v>
      </c>
      <c r="AY191" s="22">
        <f t="shared" si="77"/>
        <v>94</v>
      </c>
      <c r="AZ191" s="22">
        <f t="shared" si="78"/>
        <v>94</v>
      </c>
      <c r="BA191" s="23">
        <f t="shared" si="79"/>
        <v>96</v>
      </c>
      <c r="BB191" s="24">
        <f t="shared" si="80"/>
        <v>94.6</v>
      </c>
    </row>
    <row r="192" spans="1:54" x14ac:dyDescent="0.25">
      <c r="A192" s="24">
        <f>бланки!E191</f>
        <v>189</v>
      </c>
      <c r="B192" s="24" t="str">
        <f>CONCATENATE(бланки!D191," (",бланки!C191,")")</f>
        <v>МБОУ «Специальная (коррекционная) общеобразовательная школа интернат II вида» (город Махачкала)</v>
      </c>
      <c r="C192" s="24">
        <f>анкеты!B190</f>
        <v>79</v>
      </c>
      <c r="D192" s="24">
        <f>COUNTIF(бланки!G191:U191,1)</f>
        <v>12</v>
      </c>
      <c r="E192" s="24">
        <f>COUNTIF(бланки!G191:U191,1)+COUNTIF(бланки!G191:U191,0)</f>
        <v>12</v>
      </c>
      <c r="F192" s="24">
        <f>COUNTIF(бланки!V191:BS191,1)</f>
        <v>38</v>
      </c>
      <c r="G192" s="24">
        <f>COUNTIF(бланки!V191:BS191,1)+COUNTIF(бланки!V191:BS191,0)</f>
        <v>41</v>
      </c>
      <c r="H192" s="24">
        <f>SUM(бланки!BT191:BY191)</f>
        <v>4</v>
      </c>
      <c r="I192" s="24">
        <f>анкеты!D190</f>
        <v>72</v>
      </c>
      <c r="J192" s="24">
        <f>анкеты!C190</f>
        <v>73</v>
      </c>
      <c r="K192" s="24">
        <f>анкеты!F190</f>
        <v>68</v>
      </c>
      <c r="L192" s="24">
        <f>анкеты!E190</f>
        <v>69</v>
      </c>
      <c r="M192" s="22">
        <f t="shared" si="54"/>
        <v>96</v>
      </c>
      <c r="N192" s="22">
        <f t="shared" si="55"/>
        <v>100</v>
      </c>
      <c r="O192" s="22">
        <f t="shared" si="56"/>
        <v>99</v>
      </c>
      <c r="P192" s="23">
        <f t="shared" si="57"/>
        <v>98</v>
      </c>
      <c r="Q192" s="24">
        <f>SUM(бланки!BZ191:CF191)</f>
        <v>6</v>
      </c>
      <c r="R192" s="24"/>
      <c r="S192" s="24"/>
      <c r="T192" s="24">
        <f>анкеты!G190</f>
        <v>70</v>
      </c>
      <c r="U192" s="24">
        <f t="shared" si="58"/>
        <v>79</v>
      </c>
      <c r="V192" s="22">
        <f t="shared" si="59"/>
        <v>100</v>
      </c>
      <c r="W192" s="22">
        <f t="shared" si="60"/>
        <v>94</v>
      </c>
      <c r="X192" s="22">
        <f t="shared" si="61"/>
        <v>89</v>
      </c>
      <c r="Y192" s="23">
        <f t="shared" si="62"/>
        <v>94</v>
      </c>
      <c r="Z192" s="24">
        <f>SUM(бланки!CE191:CI191)</f>
        <v>3</v>
      </c>
      <c r="AA192" s="24">
        <f>SUM(бланки!CJ191:CO191)</f>
        <v>6</v>
      </c>
      <c r="AB192" s="24">
        <f>анкеты!I190</f>
        <v>33</v>
      </c>
      <c r="AC192" s="24">
        <f>анкеты!H190</f>
        <v>41</v>
      </c>
      <c r="AD192" s="22">
        <f t="shared" si="63"/>
        <v>60</v>
      </c>
      <c r="AE192" s="22">
        <f t="shared" si="64"/>
        <v>100</v>
      </c>
      <c r="AF192" s="12">
        <f t="shared" si="65"/>
        <v>80.487804878048777</v>
      </c>
      <c r="AG192" s="23">
        <f t="shared" si="66"/>
        <v>82</v>
      </c>
      <c r="AH192" s="24">
        <f>анкеты!J190</f>
        <v>77</v>
      </c>
      <c r="AI192" s="24">
        <f t="shared" si="67"/>
        <v>79</v>
      </c>
      <c r="AJ192" s="24">
        <f>анкеты!K190</f>
        <v>78</v>
      </c>
      <c r="AK192" s="24">
        <f t="shared" si="68"/>
        <v>79</v>
      </c>
      <c r="AL192" s="24">
        <f>анкеты!M190</f>
        <v>67</v>
      </c>
      <c r="AM192" s="24">
        <f>анкеты!L190</f>
        <v>68</v>
      </c>
      <c r="AN192" s="22">
        <f t="shared" si="69"/>
        <v>97</v>
      </c>
      <c r="AO192" s="22">
        <f t="shared" si="70"/>
        <v>99</v>
      </c>
      <c r="AP192" s="22">
        <f t="shared" si="71"/>
        <v>99</v>
      </c>
      <c r="AQ192" s="23">
        <f t="shared" si="72"/>
        <v>98</v>
      </c>
      <c r="AR192" s="24">
        <f>анкеты!N190</f>
        <v>76</v>
      </c>
      <c r="AS192" s="24">
        <f t="shared" si="73"/>
        <v>79</v>
      </c>
      <c r="AT192" s="24">
        <f>анкеты!O190</f>
        <v>73</v>
      </c>
      <c r="AU192" s="24">
        <f t="shared" si="74"/>
        <v>79</v>
      </c>
      <c r="AV192" s="24">
        <f>анкеты!P190</f>
        <v>73</v>
      </c>
      <c r="AW192" s="24">
        <f t="shared" si="75"/>
        <v>79</v>
      </c>
      <c r="AX192" s="22">
        <f t="shared" si="76"/>
        <v>96</v>
      </c>
      <c r="AY192" s="22">
        <f t="shared" si="77"/>
        <v>92</v>
      </c>
      <c r="AZ192" s="22">
        <f t="shared" si="78"/>
        <v>92</v>
      </c>
      <c r="BA192" s="23">
        <f t="shared" si="79"/>
        <v>94</v>
      </c>
      <c r="BB192" s="24">
        <f t="shared" si="80"/>
        <v>93.2</v>
      </c>
    </row>
    <row r="193" spans="1:54" x14ac:dyDescent="0.25">
      <c r="A193" s="24">
        <f>бланки!E192</f>
        <v>190</v>
      </c>
      <c r="B193" s="24" t="str">
        <f>CONCATENATE(бланки!D192," (",бланки!C192,")")</f>
        <v>МБОУ «Специальная (коррекционная) общеобразовательная школа интернат IV вида» (город Махачкала)</v>
      </c>
      <c r="C193" s="24">
        <f>анкеты!B191</f>
        <v>97</v>
      </c>
      <c r="D193" s="24">
        <f>COUNTIF(бланки!G192:U192,1)</f>
        <v>12</v>
      </c>
      <c r="E193" s="24">
        <f>COUNTIF(бланки!G192:U192,1)+COUNTIF(бланки!G192:U192,0)</f>
        <v>12</v>
      </c>
      <c r="F193" s="24">
        <f>COUNTIF(бланки!V192:BS192,1)</f>
        <v>37</v>
      </c>
      <c r="G193" s="24">
        <f>COUNTIF(бланки!V192:BS192,1)+COUNTIF(бланки!V192:BS192,0)</f>
        <v>42</v>
      </c>
      <c r="H193" s="24">
        <f>SUM(бланки!BT192:BY192)</f>
        <v>5</v>
      </c>
      <c r="I193" s="24">
        <f>анкеты!D191</f>
        <v>89</v>
      </c>
      <c r="J193" s="24">
        <f>анкеты!C191</f>
        <v>90</v>
      </c>
      <c r="K193" s="24">
        <f>анкеты!F191</f>
        <v>87</v>
      </c>
      <c r="L193" s="24">
        <f>анкеты!E191</f>
        <v>87</v>
      </c>
      <c r="M193" s="22">
        <f t="shared" si="54"/>
        <v>94</v>
      </c>
      <c r="N193" s="22">
        <f t="shared" si="55"/>
        <v>100</v>
      </c>
      <c r="O193" s="22">
        <f t="shared" si="56"/>
        <v>99</v>
      </c>
      <c r="P193" s="23">
        <f t="shared" si="57"/>
        <v>98</v>
      </c>
      <c r="Q193" s="24">
        <f>SUM(бланки!BZ192:CF192)</f>
        <v>5</v>
      </c>
      <c r="R193" s="24"/>
      <c r="S193" s="24"/>
      <c r="T193" s="24">
        <f>анкеты!G191</f>
        <v>84</v>
      </c>
      <c r="U193" s="24">
        <f t="shared" si="58"/>
        <v>97</v>
      </c>
      <c r="V193" s="22">
        <f t="shared" si="59"/>
        <v>100</v>
      </c>
      <c r="W193" s="22">
        <f t="shared" si="60"/>
        <v>93</v>
      </c>
      <c r="X193" s="22">
        <f t="shared" si="61"/>
        <v>87</v>
      </c>
      <c r="Y193" s="23">
        <f t="shared" si="62"/>
        <v>93</v>
      </c>
      <c r="Z193" s="24">
        <f>SUM(бланки!CE192:CI192)</f>
        <v>3</v>
      </c>
      <c r="AA193" s="24">
        <f>SUM(бланки!CJ192:CO192)</f>
        <v>5</v>
      </c>
      <c r="AB193" s="24">
        <f>анкеты!I191</f>
        <v>6</v>
      </c>
      <c r="AC193" s="24">
        <f>анкеты!H191</f>
        <v>6</v>
      </c>
      <c r="AD193" s="22">
        <f t="shared" si="63"/>
        <v>60</v>
      </c>
      <c r="AE193" s="22">
        <f t="shared" si="64"/>
        <v>100</v>
      </c>
      <c r="AF193" s="12">
        <f t="shared" si="65"/>
        <v>100</v>
      </c>
      <c r="AG193" s="23">
        <f t="shared" si="66"/>
        <v>88</v>
      </c>
      <c r="AH193" s="24">
        <f>анкеты!J191</f>
        <v>96</v>
      </c>
      <c r="AI193" s="24">
        <f t="shared" si="67"/>
        <v>97</v>
      </c>
      <c r="AJ193" s="24">
        <f>анкеты!K191</f>
        <v>97</v>
      </c>
      <c r="AK193" s="24">
        <f t="shared" si="68"/>
        <v>97</v>
      </c>
      <c r="AL193" s="24">
        <f>анкеты!M191</f>
        <v>81</v>
      </c>
      <c r="AM193" s="24">
        <f>анкеты!L191</f>
        <v>81</v>
      </c>
      <c r="AN193" s="22">
        <f t="shared" si="69"/>
        <v>99</v>
      </c>
      <c r="AO193" s="22">
        <f t="shared" si="70"/>
        <v>100</v>
      </c>
      <c r="AP193" s="22">
        <f t="shared" si="71"/>
        <v>100</v>
      </c>
      <c r="AQ193" s="23">
        <f t="shared" si="72"/>
        <v>100</v>
      </c>
      <c r="AR193" s="24">
        <f>анкеты!N191</f>
        <v>96</v>
      </c>
      <c r="AS193" s="24">
        <f t="shared" si="73"/>
        <v>97</v>
      </c>
      <c r="AT193" s="24">
        <f>анкеты!O191</f>
        <v>97</v>
      </c>
      <c r="AU193" s="24">
        <f t="shared" si="74"/>
        <v>97</v>
      </c>
      <c r="AV193" s="24">
        <f>анкеты!P191</f>
        <v>97</v>
      </c>
      <c r="AW193" s="24">
        <f t="shared" si="75"/>
        <v>97</v>
      </c>
      <c r="AX193" s="22">
        <f t="shared" si="76"/>
        <v>99</v>
      </c>
      <c r="AY193" s="22">
        <f t="shared" si="77"/>
        <v>100</v>
      </c>
      <c r="AZ193" s="22">
        <f t="shared" si="78"/>
        <v>100</v>
      </c>
      <c r="BA193" s="23">
        <f t="shared" si="79"/>
        <v>100</v>
      </c>
      <c r="BB193" s="24">
        <f t="shared" si="80"/>
        <v>95.8</v>
      </c>
    </row>
    <row r="194" spans="1:54" x14ac:dyDescent="0.25">
      <c r="A194" s="24">
        <f>бланки!E193</f>
        <v>191</v>
      </c>
      <c r="B194" s="24" t="str">
        <f>CONCATENATE(бланки!D193," (",бланки!C193,")")</f>
        <v>МБУ ДО «ЦЭВ «Радуга» (город Махачкала)</v>
      </c>
      <c r="C194" s="24">
        <f>анкеты!B192</f>
        <v>600</v>
      </c>
      <c r="D194" s="24">
        <f>COUNTIF(бланки!G193:U193,1)</f>
        <v>8</v>
      </c>
      <c r="E194" s="24">
        <f>COUNTIF(бланки!G193:U193,1)+COUNTIF(бланки!G193:U193,0)</f>
        <v>9</v>
      </c>
      <c r="F194" s="24">
        <f>COUNTIF(бланки!V193:BS193,1)</f>
        <v>35</v>
      </c>
      <c r="G194" s="24">
        <f>COUNTIF(бланки!V193:BS193,1)+COUNTIF(бланки!V193:BS193,0)</f>
        <v>37</v>
      </c>
      <c r="H194" s="24">
        <f>SUM(бланки!BT193:BY193)</f>
        <v>6</v>
      </c>
      <c r="I194" s="24">
        <f>анкеты!D192</f>
        <v>528</v>
      </c>
      <c r="J194" s="24">
        <f>анкеты!C192</f>
        <v>537</v>
      </c>
      <c r="K194" s="24">
        <f>анкеты!F192</f>
        <v>442</v>
      </c>
      <c r="L194" s="24">
        <f>анкеты!E192</f>
        <v>450</v>
      </c>
      <c r="M194" s="22">
        <f t="shared" si="54"/>
        <v>92</v>
      </c>
      <c r="N194" s="22">
        <f t="shared" si="55"/>
        <v>100</v>
      </c>
      <c r="O194" s="22">
        <f t="shared" si="56"/>
        <v>98</v>
      </c>
      <c r="P194" s="23">
        <f t="shared" si="57"/>
        <v>97</v>
      </c>
      <c r="Q194" s="24">
        <f>SUM(бланки!BZ193:CF193)</f>
        <v>6</v>
      </c>
      <c r="R194" s="24"/>
      <c r="S194" s="24"/>
      <c r="T194" s="24">
        <f>анкеты!G192</f>
        <v>557</v>
      </c>
      <c r="U194" s="24">
        <f t="shared" si="58"/>
        <v>600</v>
      </c>
      <c r="V194" s="22">
        <f t="shared" si="59"/>
        <v>100</v>
      </c>
      <c r="W194" s="22">
        <f t="shared" si="60"/>
        <v>96</v>
      </c>
      <c r="X194" s="22">
        <f t="shared" si="61"/>
        <v>93</v>
      </c>
      <c r="Y194" s="23">
        <f t="shared" si="62"/>
        <v>96</v>
      </c>
      <c r="Z194" s="24">
        <f>SUM(бланки!CE193:CI193)</f>
        <v>2</v>
      </c>
      <c r="AA194" s="24">
        <f>SUM(бланки!CJ193:CO193)</f>
        <v>2</v>
      </c>
      <c r="AB194" s="24">
        <f>анкеты!I192</f>
        <v>55</v>
      </c>
      <c r="AC194" s="24">
        <f>анкеты!H192</f>
        <v>63</v>
      </c>
      <c r="AD194" s="22">
        <f t="shared" si="63"/>
        <v>40</v>
      </c>
      <c r="AE194" s="22">
        <f t="shared" si="64"/>
        <v>40</v>
      </c>
      <c r="AF194" s="12">
        <f t="shared" si="65"/>
        <v>87.301587301587304</v>
      </c>
      <c r="AG194" s="23">
        <f t="shared" si="66"/>
        <v>54</v>
      </c>
      <c r="AH194" s="24">
        <f>анкеты!J192</f>
        <v>587</v>
      </c>
      <c r="AI194" s="24">
        <f t="shared" si="67"/>
        <v>600</v>
      </c>
      <c r="AJ194" s="24">
        <f>анкеты!K192</f>
        <v>583</v>
      </c>
      <c r="AK194" s="24">
        <f t="shared" si="68"/>
        <v>600</v>
      </c>
      <c r="AL194" s="24">
        <f>анкеты!M192</f>
        <v>456</v>
      </c>
      <c r="AM194" s="24">
        <f>анкеты!L192</f>
        <v>465</v>
      </c>
      <c r="AN194" s="22">
        <f t="shared" si="69"/>
        <v>98</v>
      </c>
      <c r="AO194" s="22">
        <f t="shared" si="70"/>
        <v>97</v>
      </c>
      <c r="AP194" s="22">
        <f t="shared" si="71"/>
        <v>98</v>
      </c>
      <c r="AQ194" s="23">
        <f t="shared" si="72"/>
        <v>98</v>
      </c>
      <c r="AR194" s="24">
        <f>анкеты!N192</f>
        <v>591</v>
      </c>
      <c r="AS194" s="24">
        <f t="shared" si="73"/>
        <v>600</v>
      </c>
      <c r="AT194" s="24">
        <f>анкеты!O192</f>
        <v>576</v>
      </c>
      <c r="AU194" s="24">
        <f t="shared" si="74"/>
        <v>600</v>
      </c>
      <c r="AV194" s="24">
        <f>анкеты!P192</f>
        <v>582</v>
      </c>
      <c r="AW194" s="24">
        <f t="shared" si="75"/>
        <v>600</v>
      </c>
      <c r="AX194" s="22">
        <f t="shared" si="76"/>
        <v>99</v>
      </c>
      <c r="AY194" s="22">
        <f t="shared" si="77"/>
        <v>96</v>
      </c>
      <c r="AZ194" s="22">
        <f t="shared" si="78"/>
        <v>97</v>
      </c>
      <c r="BA194" s="23">
        <f t="shared" si="79"/>
        <v>97</v>
      </c>
      <c r="BB194" s="24">
        <f t="shared" si="80"/>
        <v>88.4</v>
      </c>
    </row>
    <row r="195" spans="1:54" x14ac:dyDescent="0.25">
      <c r="A195" s="24">
        <f>бланки!E194</f>
        <v>192</v>
      </c>
      <c r="B195" s="24" t="str">
        <f>CONCATENATE(бланки!D194," (",бланки!C194,")")</f>
        <v>МБУ ДО «СЮН» (город Махачкала)</v>
      </c>
      <c r="C195" s="24">
        <f>анкеты!B193</f>
        <v>140</v>
      </c>
      <c r="D195" s="24">
        <f>COUNTIF(бланки!G194:U194,1)</f>
        <v>8</v>
      </c>
      <c r="E195" s="24">
        <f>COUNTIF(бланки!G194:U194,1)+COUNTIF(бланки!G194:U194,0)</f>
        <v>9</v>
      </c>
      <c r="F195" s="24">
        <f>COUNTIF(бланки!V194:BS194,1)</f>
        <v>36</v>
      </c>
      <c r="G195" s="24">
        <f>COUNTIF(бланки!V194:BS194,1)+COUNTIF(бланки!V194:BS194,0)</f>
        <v>37</v>
      </c>
      <c r="H195" s="24">
        <f>SUM(бланки!BT194:BY194)</f>
        <v>5</v>
      </c>
      <c r="I195" s="24">
        <f>анкеты!D193</f>
        <v>60</v>
      </c>
      <c r="J195" s="24">
        <f>анкеты!C193</f>
        <v>61</v>
      </c>
      <c r="K195" s="24">
        <f>анкеты!F193</f>
        <v>40</v>
      </c>
      <c r="L195" s="24">
        <f>анкеты!E193</f>
        <v>41</v>
      </c>
      <c r="M195" s="22">
        <f t="shared" si="54"/>
        <v>93</v>
      </c>
      <c r="N195" s="22">
        <f t="shared" si="55"/>
        <v>100</v>
      </c>
      <c r="O195" s="22">
        <f t="shared" si="56"/>
        <v>98</v>
      </c>
      <c r="P195" s="23">
        <f t="shared" si="57"/>
        <v>97</v>
      </c>
      <c r="Q195" s="24">
        <f>SUM(бланки!BZ194:CF194)</f>
        <v>2</v>
      </c>
      <c r="R195" s="24"/>
      <c r="S195" s="24"/>
      <c r="T195" s="24">
        <f>анкеты!G193</f>
        <v>84</v>
      </c>
      <c r="U195" s="24">
        <f t="shared" si="58"/>
        <v>140</v>
      </c>
      <c r="V195" s="22">
        <f t="shared" si="59"/>
        <v>40</v>
      </c>
      <c r="W195" s="22">
        <f t="shared" si="60"/>
        <v>50</v>
      </c>
      <c r="X195" s="22">
        <f t="shared" si="61"/>
        <v>60</v>
      </c>
      <c r="Y195" s="23">
        <f t="shared" si="62"/>
        <v>50</v>
      </c>
      <c r="Z195" s="24">
        <f>SUM(бланки!CE194:CI194)</f>
        <v>1</v>
      </c>
      <c r="AA195" s="24">
        <f>SUM(бланки!CJ194:CO194)</f>
        <v>1</v>
      </c>
      <c r="AB195" s="24">
        <f>анкеты!I193</f>
        <v>1</v>
      </c>
      <c r="AC195" s="24">
        <f>анкеты!H193</f>
        <v>1</v>
      </c>
      <c r="AD195" s="22">
        <f t="shared" si="63"/>
        <v>20</v>
      </c>
      <c r="AE195" s="22">
        <f t="shared" si="64"/>
        <v>20</v>
      </c>
      <c r="AF195" s="12">
        <f t="shared" si="65"/>
        <v>100</v>
      </c>
      <c r="AG195" s="23">
        <f t="shared" si="66"/>
        <v>44</v>
      </c>
      <c r="AH195" s="24">
        <f>анкеты!J193</f>
        <v>118</v>
      </c>
      <c r="AI195" s="24">
        <f t="shared" si="67"/>
        <v>140</v>
      </c>
      <c r="AJ195" s="24">
        <f>анкеты!K193</f>
        <v>121</v>
      </c>
      <c r="AK195" s="24">
        <f t="shared" si="68"/>
        <v>140</v>
      </c>
      <c r="AL195" s="24">
        <f>анкеты!M193</f>
        <v>64</v>
      </c>
      <c r="AM195" s="24">
        <f>анкеты!L193</f>
        <v>73</v>
      </c>
      <c r="AN195" s="22">
        <f t="shared" si="69"/>
        <v>84</v>
      </c>
      <c r="AO195" s="22">
        <f t="shared" si="70"/>
        <v>86</v>
      </c>
      <c r="AP195" s="22">
        <f t="shared" si="71"/>
        <v>88</v>
      </c>
      <c r="AQ195" s="23">
        <f t="shared" si="72"/>
        <v>86</v>
      </c>
      <c r="AR195" s="24">
        <f>анкеты!N193</f>
        <v>103</v>
      </c>
      <c r="AS195" s="24">
        <f t="shared" si="73"/>
        <v>140</v>
      </c>
      <c r="AT195" s="24">
        <f>анкеты!O193</f>
        <v>112</v>
      </c>
      <c r="AU195" s="24">
        <f t="shared" si="74"/>
        <v>140</v>
      </c>
      <c r="AV195" s="24">
        <f>анкеты!P193</f>
        <v>111</v>
      </c>
      <c r="AW195" s="24">
        <f t="shared" si="75"/>
        <v>140</v>
      </c>
      <c r="AX195" s="22">
        <f t="shared" si="76"/>
        <v>74</v>
      </c>
      <c r="AY195" s="22">
        <f t="shared" si="77"/>
        <v>80</v>
      </c>
      <c r="AZ195" s="22">
        <f t="shared" si="78"/>
        <v>79</v>
      </c>
      <c r="BA195" s="23">
        <f t="shared" si="79"/>
        <v>77</v>
      </c>
      <c r="BB195" s="24">
        <f t="shared" si="80"/>
        <v>70.8</v>
      </c>
    </row>
    <row r="196" spans="1:54" x14ac:dyDescent="0.25">
      <c r="A196" s="24">
        <f>бланки!E195</f>
        <v>193</v>
      </c>
      <c r="B196" s="24" t="str">
        <f>CONCATENATE(бланки!D195," (",бланки!C195,")")</f>
        <v>МБУ ДО «СЮТ» (город Махачкала)</v>
      </c>
      <c r="C196" s="24">
        <f>анкеты!B194</f>
        <v>293</v>
      </c>
      <c r="D196" s="24">
        <f>COUNTIF(бланки!G195:U195,1)</f>
        <v>8</v>
      </c>
      <c r="E196" s="24">
        <f>COUNTIF(бланки!G195:U195,1)+COUNTIF(бланки!G195:U195,0)</f>
        <v>9</v>
      </c>
      <c r="F196" s="24">
        <f>COUNTIF(бланки!V195:BS195,1)</f>
        <v>34</v>
      </c>
      <c r="G196" s="24">
        <f>COUNTIF(бланки!V195:BS195,1)+COUNTIF(бланки!V195:BS195,0)</f>
        <v>35</v>
      </c>
      <c r="H196" s="24">
        <f>SUM(бланки!BT195:BY195)</f>
        <v>4</v>
      </c>
      <c r="I196" s="24">
        <f>анкеты!D194</f>
        <v>252</v>
      </c>
      <c r="J196" s="24">
        <f>анкеты!C194</f>
        <v>261</v>
      </c>
      <c r="K196" s="24">
        <f>анкеты!F194</f>
        <v>198</v>
      </c>
      <c r="L196" s="24">
        <f>анкеты!E194</f>
        <v>206</v>
      </c>
      <c r="M196" s="22">
        <f t="shared" ref="M196:M259" si="81">ROUND((D196/E196+F196/G196)*50,0)</f>
        <v>93</v>
      </c>
      <c r="N196" s="22">
        <f t="shared" ref="N196:N259" si="82">ROUND(MIN(H196*30,100),0)</f>
        <v>100</v>
      </c>
      <c r="O196" s="22">
        <f t="shared" ref="O196:O259" si="83">ROUND((I196/J196+K196/L196)*50,0)</f>
        <v>96</v>
      </c>
      <c r="P196" s="23">
        <f t="shared" ref="P196:P259" si="84">ROUND(M196*0.3+N196*0.3+O196*0.4,0)</f>
        <v>96</v>
      </c>
      <c r="Q196" s="24">
        <f>SUM(бланки!BZ195:CF195)</f>
        <v>6</v>
      </c>
      <c r="R196" s="24"/>
      <c r="S196" s="24"/>
      <c r="T196" s="24">
        <f>анкеты!G194</f>
        <v>248</v>
      </c>
      <c r="U196" s="24">
        <f t="shared" ref="U196:U259" si="85">C196</f>
        <v>293</v>
      </c>
      <c r="V196" s="22">
        <f t="shared" ref="V196:V259" si="86">MIN(100,Q196*20)</f>
        <v>100</v>
      </c>
      <c r="W196" s="22">
        <f t="shared" ref="W196:W259" si="87">ROUNDDOWN((V196+X196)/2,0)</f>
        <v>92</v>
      </c>
      <c r="X196" s="22">
        <f t="shared" ref="X196:X259" si="88">ROUND(T196*100/U196,0)</f>
        <v>85</v>
      </c>
      <c r="Y196" s="23">
        <f t="shared" ref="Y196:Y259" si="89">ROUND(V196*0.3+W196*0.4+X196*0.3,0)</f>
        <v>92</v>
      </c>
      <c r="Z196" s="24">
        <f>SUM(бланки!CE195:CI195)</f>
        <v>2</v>
      </c>
      <c r="AA196" s="24">
        <f>SUM(бланки!CJ195:CO195)</f>
        <v>2</v>
      </c>
      <c r="AB196" s="24">
        <f>анкеты!I194</f>
        <v>17</v>
      </c>
      <c r="AC196" s="24">
        <f>анкеты!H194</f>
        <v>18</v>
      </c>
      <c r="AD196" s="22">
        <f t="shared" ref="AD196:AD259" si="90">MIN(Z196*20,100)</f>
        <v>40</v>
      </c>
      <c r="AE196" s="22">
        <f t="shared" ref="AE196:AE259" si="91">MIN(AA196*20,100)</f>
        <v>40</v>
      </c>
      <c r="AF196" s="12">
        <f t="shared" ref="AF196:AF259" si="92">AB196*100/AC196</f>
        <v>94.444444444444443</v>
      </c>
      <c r="AG196" s="23">
        <f t="shared" ref="AG196:AG259" si="93">ROUND((0.3*AD196+0.4*AE196+0.3*AF196),0)</f>
        <v>56</v>
      </c>
      <c r="AH196" s="24">
        <f>анкеты!J194</f>
        <v>282</v>
      </c>
      <c r="AI196" s="24">
        <f t="shared" ref="AI196:AI259" si="94">C196</f>
        <v>293</v>
      </c>
      <c r="AJ196" s="24">
        <f>анкеты!K194</f>
        <v>287</v>
      </c>
      <c r="AK196" s="24">
        <f t="shared" ref="AK196:AK259" si="95">C196</f>
        <v>293</v>
      </c>
      <c r="AL196" s="24">
        <f>анкеты!M194</f>
        <v>221</v>
      </c>
      <c r="AM196" s="24">
        <f>анкеты!L194</f>
        <v>225</v>
      </c>
      <c r="AN196" s="22">
        <f t="shared" ref="AN196:AN259" si="96">ROUND(AH196*100/AI196,0)</f>
        <v>96</v>
      </c>
      <c r="AO196" s="22">
        <f t="shared" ref="AO196:AO259" si="97">ROUND(AJ196*100/AK196,0)</f>
        <v>98</v>
      </c>
      <c r="AP196" s="22">
        <f t="shared" ref="AP196:AP259" si="98">ROUND(AL196*100/AM196,0)</f>
        <v>98</v>
      </c>
      <c r="AQ196" s="23">
        <f t="shared" ref="AQ196:AQ259" si="99">ROUND((0.4*AN196+0.4*AO196+0.2*AP196),0)</f>
        <v>97</v>
      </c>
      <c r="AR196" s="24">
        <f>анкеты!N194</f>
        <v>279</v>
      </c>
      <c r="AS196" s="24">
        <f t="shared" ref="AS196:AS259" si="100">C196</f>
        <v>293</v>
      </c>
      <c r="AT196" s="24">
        <f>анкеты!O194</f>
        <v>282</v>
      </c>
      <c r="AU196" s="24">
        <f t="shared" ref="AU196:AU259" si="101">C196</f>
        <v>293</v>
      </c>
      <c r="AV196" s="24">
        <f>анкеты!P194</f>
        <v>279</v>
      </c>
      <c r="AW196" s="24">
        <f t="shared" ref="AW196:AW259" si="102">C196</f>
        <v>293</v>
      </c>
      <c r="AX196" s="22">
        <f t="shared" ref="AX196:AX259" si="103">ROUND(AR196*100/AS196,0)</f>
        <v>95</v>
      </c>
      <c r="AY196" s="22">
        <f t="shared" ref="AY196:AY259" si="104">ROUND(AT196*100/AU196,0)</f>
        <v>96</v>
      </c>
      <c r="AZ196" s="22">
        <f t="shared" ref="AZ196:AZ259" si="105">ROUND(AV196*100/AW196,0)</f>
        <v>95</v>
      </c>
      <c r="BA196" s="23">
        <f t="shared" ref="BA196:BA259" si="106">ROUND((0.4*AX196+0.4*AY196+0.2*AZ196),0)</f>
        <v>95</v>
      </c>
      <c r="BB196" s="24">
        <f t="shared" ref="BB196:BB259" si="107">(P196+Y196+AG196+AQ196+BA196)/5</f>
        <v>87.2</v>
      </c>
    </row>
    <row r="197" spans="1:54" x14ac:dyDescent="0.25">
      <c r="A197" s="24">
        <f>бланки!E196</f>
        <v>194</v>
      </c>
      <c r="B197" s="24" t="str">
        <f>CONCATENATE(бланки!D196," (",бланки!C196,")")</f>
        <v>МБУ ДО «ЦДТ» (город Махачкала)</v>
      </c>
      <c r="C197" s="24">
        <f>анкеты!B195</f>
        <v>600</v>
      </c>
      <c r="D197" s="24">
        <f>COUNTIF(бланки!G196:U196,1)</f>
        <v>8</v>
      </c>
      <c r="E197" s="24">
        <f>COUNTIF(бланки!G196:U196,1)+COUNTIF(бланки!G196:U196,0)</f>
        <v>9</v>
      </c>
      <c r="F197" s="24">
        <f>COUNTIF(бланки!V196:BS196,1)</f>
        <v>38</v>
      </c>
      <c r="G197" s="24">
        <f>COUNTIF(бланки!V196:BS196,1)+COUNTIF(бланки!V196:BS196,0)</f>
        <v>38</v>
      </c>
      <c r="H197" s="24">
        <f>SUM(бланки!BT196:BY196)</f>
        <v>5</v>
      </c>
      <c r="I197" s="24">
        <f>анкеты!D195</f>
        <v>219</v>
      </c>
      <c r="J197" s="24">
        <f>анкеты!C195</f>
        <v>262</v>
      </c>
      <c r="K197" s="24">
        <f>анкеты!F195</f>
        <v>134</v>
      </c>
      <c r="L197" s="24">
        <f>анкеты!E195</f>
        <v>164</v>
      </c>
      <c r="M197" s="22">
        <f t="shared" si="81"/>
        <v>94</v>
      </c>
      <c r="N197" s="22">
        <f t="shared" si="82"/>
        <v>100</v>
      </c>
      <c r="O197" s="22">
        <f t="shared" si="83"/>
        <v>83</v>
      </c>
      <c r="P197" s="23">
        <f t="shared" si="84"/>
        <v>91</v>
      </c>
      <c r="Q197" s="24">
        <f>SUM(бланки!BZ196:CF196)</f>
        <v>5</v>
      </c>
      <c r="R197" s="24"/>
      <c r="S197" s="24"/>
      <c r="T197" s="24">
        <f>анкеты!G195</f>
        <v>244</v>
      </c>
      <c r="U197" s="24">
        <f t="shared" si="85"/>
        <v>600</v>
      </c>
      <c r="V197" s="22">
        <f t="shared" si="86"/>
        <v>100</v>
      </c>
      <c r="W197" s="22">
        <f t="shared" si="87"/>
        <v>70</v>
      </c>
      <c r="X197" s="22">
        <f t="shared" si="88"/>
        <v>41</v>
      </c>
      <c r="Y197" s="23">
        <f t="shared" si="89"/>
        <v>70</v>
      </c>
      <c r="Z197" s="24">
        <f>SUM(бланки!CE196:CI196)</f>
        <v>2</v>
      </c>
      <c r="AA197" s="24">
        <f>SUM(бланки!CJ196:CO196)</f>
        <v>1</v>
      </c>
      <c r="AB197" s="24">
        <f>анкеты!I195</f>
        <v>81</v>
      </c>
      <c r="AC197" s="24">
        <f>анкеты!H195</f>
        <v>137</v>
      </c>
      <c r="AD197" s="22">
        <f t="shared" si="90"/>
        <v>40</v>
      </c>
      <c r="AE197" s="22">
        <f t="shared" si="91"/>
        <v>20</v>
      </c>
      <c r="AF197" s="12">
        <f t="shared" si="92"/>
        <v>59.124087591240873</v>
      </c>
      <c r="AG197" s="23">
        <f t="shared" si="93"/>
        <v>38</v>
      </c>
      <c r="AH197" s="24">
        <f>анкеты!J195</f>
        <v>470</v>
      </c>
      <c r="AI197" s="24">
        <f t="shared" si="94"/>
        <v>600</v>
      </c>
      <c r="AJ197" s="24">
        <f>анкеты!K195</f>
        <v>506</v>
      </c>
      <c r="AK197" s="24">
        <f t="shared" si="95"/>
        <v>600</v>
      </c>
      <c r="AL197" s="24">
        <f>анкеты!M195</f>
        <v>226</v>
      </c>
      <c r="AM197" s="24">
        <f>анкеты!L195</f>
        <v>286</v>
      </c>
      <c r="AN197" s="22">
        <f t="shared" si="96"/>
        <v>78</v>
      </c>
      <c r="AO197" s="22">
        <f t="shared" si="97"/>
        <v>84</v>
      </c>
      <c r="AP197" s="22">
        <f t="shared" si="98"/>
        <v>79</v>
      </c>
      <c r="AQ197" s="23">
        <f t="shared" si="99"/>
        <v>81</v>
      </c>
      <c r="AR197" s="24">
        <f>анкеты!N195</f>
        <v>435</v>
      </c>
      <c r="AS197" s="24">
        <f t="shared" si="100"/>
        <v>600</v>
      </c>
      <c r="AT197" s="24">
        <f>анкеты!O195</f>
        <v>482</v>
      </c>
      <c r="AU197" s="24">
        <f t="shared" si="101"/>
        <v>600</v>
      </c>
      <c r="AV197" s="24">
        <f>анкеты!P195</f>
        <v>474</v>
      </c>
      <c r="AW197" s="24">
        <f t="shared" si="102"/>
        <v>600</v>
      </c>
      <c r="AX197" s="22">
        <f t="shared" si="103"/>
        <v>73</v>
      </c>
      <c r="AY197" s="22">
        <f t="shared" si="104"/>
        <v>80</v>
      </c>
      <c r="AZ197" s="22">
        <f t="shared" si="105"/>
        <v>79</v>
      </c>
      <c r="BA197" s="23">
        <f t="shared" si="106"/>
        <v>77</v>
      </c>
      <c r="BB197" s="24">
        <f t="shared" si="107"/>
        <v>71.400000000000006</v>
      </c>
    </row>
    <row r="198" spans="1:54" x14ac:dyDescent="0.25">
      <c r="A198" s="24">
        <f>бланки!E197</f>
        <v>195</v>
      </c>
      <c r="B198" s="24" t="str">
        <f>CONCATENATE(бланки!D197," (",бланки!C197,")")</f>
        <v>МКДОУ «Детский сад № 7 «Улыбка» (город Хасавюрт)</v>
      </c>
      <c r="C198" s="24">
        <f>анкеты!B196</f>
        <v>150</v>
      </c>
      <c r="D198" s="24">
        <f>COUNTIF(бланки!G197:U197,1)</f>
        <v>10</v>
      </c>
      <c r="E198" s="24">
        <f>COUNTIF(бланки!G197:U197,1)+COUNTIF(бланки!G197:U197,0)</f>
        <v>11</v>
      </c>
      <c r="F198" s="24">
        <f>COUNTIF(бланки!V197:BS197,1)</f>
        <v>37</v>
      </c>
      <c r="G198" s="24">
        <f>COUNTIF(бланки!V197:BS197,1)+COUNTIF(бланки!V197:BS197,0)</f>
        <v>37</v>
      </c>
      <c r="H198" s="24">
        <f>SUM(бланки!BT197:BY197)</f>
        <v>3</v>
      </c>
      <c r="I198" s="24">
        <f>анкеты!D196</f>
        <v>110</v>
      </c>
      <c r="J198" s="24">
        <f>анкеты!C196</f>
        <v>115</v>
      </c>
      <c r="K198" s="24">
        <f>анкеты!F196</f>
        <v>64</v>
      </c>
      <c r="L198" s="24">
        <f>анкеты!E196</f>
        <v>73</v>
      </c>
      <c r="M198" s="22">
        <f t="shared" si="81"/>
        <v>95</v>
      </c>
      <c r="N198" s="22">
        <f t="shared" si="82"/>
        <v>90</v>
      </c>
      <c r="O198" s="22">
        <f t="shared" si="83"/>
        <v>92</v>
      </c>
      <c r="P198" s="23">
        <f t="shared" si="84"/>
        <v>92</v>
      </c>
      <c r="Q198" s="24">
        <f>SUM(бланки!BZ197:CF197)</f>
        <v>7</v>
      </c>
      <c r="R198" s="24"/>
      <c r="S198" s="24"/>
      <c r="T198" s="24">
        <f>анкеты!G196</f>
        <v>132</v>
      </c>
      <c r="U198" s="24">
        <f t="shared" si="85"/>
        <v>150</v>
      </c>
      <c r="V198" s="22">
        <f t="shared" si="86"/>
        <v>100</v>
      </c>
      <c r="W198" s="22">
        <f t="shared" si="87"/>
        <v>94</v>
      </c>
      <c r="X198" s="22">
        <f t="shared" si="88"/>
        <v>88</v>
      </c>
      <c r="Y198" s="23">
        <f t="shared" si="89"/>
        <v>94</v>
      </c>
      <c r="Z198" s="24">
        <f>SUM(бланки!CE197:CI197)</f>
        <v>5</v>
      </c>
      <c r="AA198" s="24">
        <f>SUM(бланки!CJ197:CO197)</f>
        <v>6</v>
      </c>
      <c r="AB198" s="24">
        <f>анкеты!I196</f>
        <v>70</v>
      </c>
      <c r="AC198" s="24">
        <f>анкеты!H196</f>
        <v>70</v>
      </c>
      <c r="AD198" s="22">
        <f t="shared" si="90"/>
        <v>100</v>
      </c>
      <c r="AE198" s="22">
        <f t="shared" si="91"/>
        <v>100</v>
      </c>
      <c r="AF198" s="12">
        <f t="shared" si="92"/>
        <v>100</v>
      </c>
      <c r="AG198" s="23">
        <f t="shared" si="93"/>
        <v>100</v>
      </c>
      <c r="AH198" s="24">
        <f>анкеты!J196</f>
        <v>141</v>
      </c>
      <c r="AI198" s="24">
        <f t="shared" si="94"/>
        <v>150</v>
      </c>
      <c r="AJ198" s="24">
        <f>анкеты!K196</f>
        <v>140</v>
      </c>
      <c r="AK198" s="24">
        <f t="shared" si="95"/>
        <v>150</v>
      </c>
      <c r="AL198" s="24">
        <f>анкеты!M196</f>
        <v>88</v>
      </c>
      <c r="AM198" s="24">
        <f>анкеты!L196</f>
        <v>93</v>
      </c>
      <c r="AN198" s="22">
        <f t="shared" si="96"/>
        <v>94</v>
      </c>
      <c r="AO198" s="22">
        <f t="shared" si="97"/>
        <v>93</v>
      </c>
      <c r="AP198" s="22">
        <f t="shared" si="98"/>
        <v>95</v>
      </c>
      <c r="AQ198" s="23">
        <f t="shared" si="99"/>
        <v>94</v>
      </c>
      <c r="AR198" s="24">
        <f>анкеты!N196</f>
        <v>138</v>
      </c>
      <c r="AS198" s="24">
        <f t="shared" si="100"/>
        <v>150</v>
      </c>
      <c r="AT198" s="24">
        <f>анкеты!O196</f>
        <v>147</v>
      </c>
      <c r="AU198" s="24">
        <f t="shared" si="101"/>
        <v>150</v>
      </c>
      <c r="AV198" s="24">
        <f>анкеты!P196</f>
        <v>140</v>
      </c>
      <c r="AW198" s="24">
        <f t="shared" si="102"/>
        <v>150</v>
      </c>
      <c r="AX198" s="22">
        <f t="shared" si="103"/>
        <v>92</v>
      </c>
      <c r="AY198" s="22">
        <f t="shared" si="104"/>
        <v>98</v>
      </c>
      <c r="AZ198" s="22">
        <f t="shared" si="105"/>
        <v>93</v>
      </c>
      <c r="BA198" s="23">
        <f t="shared" si="106"/>
        <v>95</v>
      </c>
      <c r="BB198" s="24">
        <f t="shared" si="107"/>
        <v>95</v>
      </c>
    </row>
    <row r="199" spans="1:54" x14ac:dyDescent="0.25">
      <c r="A199" s="24">
        <f>бланки!E198</f>
        <v>196</v>
      </c>
      <c r="B199" s="24" t="str">
        <f>CONCATENATE(бланки!D198," (",бланки!C198,")")</f>
        <v>МКДОУ «ЦРР - Детский сад №8 «Крепыш» (город Хасавюрт)</v>
      </c>
      <c r="C199" s="24">
        <f>анкеты!B197</f>
        <v>121</v>
      </c>
      <c r="D199" s="24">
        <f>COUNTIF(бланки!G198:U198,1)</f>
        <v>9</v>
      </c>
      <c r="E199" s="24">
        <f>COUNTIF(бланки!G198:U198,1)+COUNTIF(бланки!G198:U198,0)</f>
        <v>9</v>
      </c>
      <c r="F199" s="24">
        <f>COUNTIF(бланки!V198:BS198,1)</f>
        <v>31</v>
      </c>
      <c r="G199" s="24">
        <f>COUNTIF(бланки!V198:BS198,1)+COUNTIF(бланки!V198:BS198,0)</f>
        <v>34</v>
      </c>
      <c r="H199" s="24">
        <f>SUM(бланки!BT198:BY198)</f>
        <v>6</v>
      </c>
      <c r="I199" s="24">
        <f>анкеты!D197</f>
        <v>69</v>
      </c>
      <c r="J199" s="24">
        <f>анкеты!C197</f>
        <v>69</v>
      </c>
      <c r="K199" s="24">
        <f>анкеты!F197</f>
        <v>49</v>
      </c>
      <c r="L199" s="24">
        <f>анкеты!E197</f>
        <v>49</v>
      </c>
      <c r="M199" s="22">
        <f t="shared" si="81"/>
        <v>96</v>
      </c>
      <c r="N199" s="22">
        <f t="shared" si="82"/>
        <v>100</v>
      </c>
      <c r="O199" s="22">
        <f t="shared" si="83"/>
        <v>100</v>
      </c>
      <c r="P199" s="23">
        <f t="shared" si="84"/>
        <v>99</v>
      </c>
      <c r="Q199" s="24">
        <f>SUM(бланки!BZ198:CF198)</f>
        <v>7</v>
      </c>
      <c r="R199" s="24"/>
      <c r="S199" s="24"/>
      <c r="T199" s="24">
        <f>анкеты!G197</f>
        <v>92</v>
      </c>
      <c r="U199" s="24">
        <f t="shared" si="85"/>
        <v>121</v>
      </c>
      <c r="V199" s="22">
        <f t="shared" si="86"/>
        <v>100</v>
      </c>
      <c r="W199" s="22">
        <f t="shared" si="87"/>
        <v>88</v>
      </c>
      <c r="X199" s="22">
        <f t="shared" si="88"/>
        <v>76</v>
      </c>
      <c r="Y199" s="23">
        <f t="shared" si="89"/>
        <v>88</v>
      </c>
      <c r="Z199" s="24">
        <f>SUM(бланки!CE198:CI198)</f>
        <v>4</v>
      </c>
      <c r="AA199" s="24">
        <f>SUM(бланки!CJ198:CO198)</f>
        <v>3</v>
      </c>
      <c r="AB199" s="24">
        <f>анкеты!I197</f>
        <v>11</v>
      </c>
      <c r="AC199" s="24">
        <f>анкеты!H197</f>
        <v>11</v>
      </c>
      <c r="AD199" s="22">
        <f t="shared" si="90"/>
        <v>80</v>
      </c>
      <c r="AE199" s="22">
        <f t="shared" si="91"/>
        <v>60</v>
      </c>
      <c r="AF199" s="12">
        <f t="shared" si="92"/>
        <v>100</v>
      </c>
      <c r="AG199" s="23">
        <f t="shared" si="93"/>
        <v>78</v>
      </c>
      <c r="AH199" s="24">
        <f>анкеты!J197</f>
        <v>107</v>
      </c>
      <c r="AI199" s="24">
        <f t="shared" si="94"/>
        <v>121</v>
      </c>
      <c r="AJ199" s="24">
        <f>анкеты!K197</f>
        <v>113</v>
      </c>
      <c r="AK199" s="24">
        <f t="shared" si="95"/>
        <v>121</v>
      </c>
      <c r="AL199" s="24">
        <f>анкеты!M197</f>
        <v>51</v>
      </c>
      <c r="AM199" s="24">
        <f>анкеты!L197</f>
        <v>51</v>
      </c>
      <c r="AN199" s="22">
        <f t="shared" si="96"/>
        <v>88</v>
      </c>
      <c r="AO199" s="22">
        <f t="shared" si="97"/>
        <v>93</v>
      </c>
      <c r="AP199" s="22">
        <f t="shared" si="98"/>
        <v>100</v>
      </c>
      <c r="AQ199" s="23">
        <f t="shared" si="99"/>
        <v>92</v>
      </c>
      <c r="AR199" s="24">
        <f>анкеты!N197</f>
        <v>107</v>
      </c>
      <c r="AS199" s="24">
        <f t="shared" si="100"/>
        <v>121</v>
      </c>
      <c r="AT199" s="24">
        <f>анкеты!O197</f>
        <v>113</v>
      </c>
      <c r="AU199" s="24">
        <f t="shared" si="101"/>
        <v>121</v>
      </c>
      <c r="AV199" s="24">
        <f>анкеты!P197</f>
        <v>107</v>
      </c>
      <c r="AW199" s="24">
        <f t="shared" si="102"/>
        <v>121</v>
      </c>
      <c r="AX199" s="22">
        <f t="shared" si="103"/>
        <v>88</v>
      </c>
      <c r="AY199" s="22">
        <f t="shared" si="104"/>
        <v>93</v>
      </c>
      <c r="AZ199" s="22">
        <f t="shared" si="105"/>
        <v>88</v>
      </c>
      <c r="BA199" s="23">
        <f t="shared" si="106"/>
        <v>90</v>
      </c>
      <c r="BB199" s="24">
        <f t="shared" si="107"/>
        <v>89.4</v>
      </c>
    </row>
    <row r="200" spans="1:54" x14ac:dyDescent="0.25">
      <c r="A200" s="24">
        <f>бланки!E199</f>
        <v>197</v>
      </c>
      <c r="B200" s="24" t="str">
        <f>CONCATENATE(бланки!D199," (",бланки!C199,")")</f>
        <v>МКДОУ «Детский сад № 11 «Светлячок» (город Хасавюрт)</v>
      </c>
      <c r="C200" s="24">
        <f>анкеты!B198</f>
        <v>134</v>
      </c>
      <c r="D200" s="24">
        <f>COUNTIF(бланки!G199:U199,1)</f>
        <v>10</v>
      </c>
      <c r="E200" s="24">
        <f>COUNTIF(бланки!G199:U199,1)+COUNTIF(бланки!G199:U199,0)</f>
        <v>10</v>
      </c>
      <c r="F200" s="24">
        <f>COUNTIF(бланки!V199:BS199,1)</f>
        <v>29</v>
      </c>
      <c r="G200" s="24">
        <f>COUNTIF(бланки!V199:BS199,1)+COUNTIF(бланки!V199:BS199,0)</f>
        <v>36</v>
      </c>
      <c r="H200" s="24">
        <f>SUM(бланки!BT199:BY199)</f>
        <v>5</v>
      </c>
      <c r="I200" s="24">
        <f>анкеты!D198</f>
        <v>116</v>
      </c>
      <c r="J200" s="24">
        <f>анкеты!C198</f>
        <v>116</v>
      </c>
      <c r="K200" s="24">
        <f>анкеты!F198</f>
        <v>102</v>
      </c>
      <c r="L200" s="24">
        <f>анкеты!E198</f>
        <v>105</v>
      </c>
      <c r="M200" s="22">
        <f t="shared" si="81"/>
        <v>90</v>
      </c>
      <c r="N200" s="22">
        <f t="shared" si="82"/>
        <v>100</v>
      </c>
      <c r="O200" s="22">
        <f t="shared" si="83"/>
        <v>99</v>
      </c>
      <c r="P200" s="23">
        <f t="shared" si="84"/>
        <v>97</v>
      </c>
      <c r="Q200" s="24">
        <f>SUM(бланки!BZ199:CF199)</f>
        <v>5</v>
      </c>
      <c r="R200" s="24"/>
      <c r="S200" s="24"/>
      <c r="T200" s="24">
        <f>анкеты!G198</f>
        <v>134</v>
      </c>
      <c r="U200" s="24">
        <f t="shared" si="85"/>
        <v>134</v>
      </c>
      <c r="V200" s="22">
        <f t="shared" si="86"/>
        <v>100</v>
      </c>
      <c r="W200" s="22">
        <f t="shared" si="87"/>
        <v>100</v>
      </c>
      <c r="X200" s="22">
        <f t="shared" si="88"/>
        <v>100</v>
      </c>
      <c r="Y200" s="23">
        <f t="shared" si="89"/>
        <v>100</v>
      </c>
      <c r="Z200" s="24">
        <f>SUM(бланки!CE199:CI199)</f>
        <v>2</v>
      </c>
      <c r="AA200" s="24">
        <f>SUM(бланки!CJ199:CO199)</f>
        <v>4</v>
      </c>
      <c r="AB200" s="24">
        <f>анкеты!I198</f>
        <v>8</v>
      </c>
      <c r="AC200" s="24">
        <f>анкеты!H198</f>
        <v>8</v>
      </c>
      <c r="AD200" s="22">
        <f t="shared" si="90"/>
        <v>40</v>
      </c>
      <c r="AE200" s="22">
        <f t="shared" si="91"/>
        <v>80</v>
      </c>
      <c r="AF200" s="12">
        <f t="shared" si="92"/>
        <v>100</v>
      </c>
      <c r="AG200" s="23">
        <f t="shared" si="93"/>
        <v>74</v>
      </c>
      <c r="AH200" s="24">
        <f>анкеты!J198</f>
        <v>134</v>
      </c>
      <c r="AI200" s="24">
        <f t="shared" si="94"/>
        <v>134</v>
      </c>
      <c r="AJ200" s="24">
        <f>анкеты!K198</f>
        <v>132</v>
      </c>
      <c r="AK200" s="24">
        <f t="shared" si="95"/>
        <v>134</v>
      </c>
      <c r="AL200" s="24">
        <f>анкеты!M198</f>
        <v>105</v>
      </c>
      <c r="AM200" s="24">
        <f>анкеты!L198</f>
        <v>107</v>
      </c>
      <c r="AN200" s="22">
        <f t="shared" si="96"/>
        <v>100</v>
      </c>
      <c r="AO200" s="22">
        <f t="shared" si="97"/>
        <v>99</v>
      </c>
      <c r="AP200" s="22">
        <f t="shared" si="98"/>
        <v>98</v>
      </c>
      <c r="AQ200" s="23">
        <f t="shared" si="99"/>
        <v>99</v>
      </c>
      <c r="AR200" s="24">
        <f>анкеты!N198</f>
        <v>134</v>
      </c>
      <c r="AS200" s="24">
        <f t="shared" si="100"/>
        <v>134</v>
      </c>
      <c r="AT200" s="24">
        <f>анкеты!O198</f>
        <v>134</v>
      </c>
      <c r="AU200" s="24">
        <f t="shared" si="101"/>
        <v>134</v>
      </c>
      <c r="AV200" s="24">
        <f>анкеты!P198</f>
        <v>134</v>
      </c>
      <c r="AW200" s="24">
        <f t="shared" si="102"/>
        <v>134</v>
      </c>
      <c r="AX200" s="22">
        <f t="shared" si="103"/>
        <v>100</v>
      </c>
      <c r="AY200" s="22">
        <f t="shared" si="104"/>
        <v>100</v>
      </c>
      <c r="AZ200" s="22">
        <f t="shared" si="105"/>
        <v>100</v>
      </c>
      <c r="BA200" s="23">
        <f t="shared" si="106"/>
        <v>100</v>
      </c>
      <c r="BB200" s="24">
        <f t="shared" si="107"/>
        <v>94</v>
      </c>
    </row>
    <row r="201" spans="1:54" x14ac:dyDescent="0.25">
      <c r="A201" s="24">
        <f>бланки!E200</f>
        <v>198</v>
      </c>
      <c r="B201" s="24" t="str">
        <f>CONCATENATE(бланки!D200," (",бланки!C200,")")</f>
        <v>МКУ ДО ЦТТ (город Хасавюрт)</v>
      </c>
      <c r="C201" s="24">
        <f>анкеты!B199</f>
        <v>399</v>
      </c>
      <c r="D201" s="24">
        <f>COUNTIF(бланки!G200:U200,1)</f>
        <v>8</v>
      </c>
      <c r="E201" s="24">
        <f>COUNTIF(бланки!G200:U200,1)+COUNTIF(бланки!G200:U200,0)</f>
        <v>9</v>
      </c>
      <c r="F201" s="24">
        <f>COUNTIF(бланки!V200:BS200,1)</f>
        <v>33</v>
      </c>
      <c r="G201" s="24">
        <f>COUNTIF(бланки!V200:BS200,1)+COUNTIF(бланки!V200:BS200,0)</f>
        <v>36</v>
      </c>
      <c r="H201" s="24">
        <f>SUM(бланки!BT200:BY200)</f>
        <v>6</v>
      </c>
      <c r="I201" s="24">
        <f>анкеты!D199</f>
        <v>332</v>
      </c>
      <c r="J201" s="24">
        <f>анкеты!C199</f>
        <v>337</v>
      </c>
      <c r="K201" s="24">
        <f>анкеты!F199</f>
        <v>345</v>
      </c>
      <c r="L201" s="24">
        <f>анкеты!E199</f>
        <v>348</v>
      </c>
      <c r="M201" s="22">
        <f t="shared" si="81"/>
        <v>90</v>
      </c>
      <c r="N201" s="22">
        <f t="shared" si="82"/>
        <v>100</v>
      </c>
      <c r="O201" s="22">
        <f t="shared" si="83"/>
        <v>99</v>
      </c>
      <c r="P201" s="23">
        <f t="shared" si="84"/>
        <v>97</v>
      </c>
      <c r="Q201" s="24">
        <f>SUM(бланки!BZ200:CF200)</f>
        <v>4</v>
      </c>
      <c r="R201" s="24"/>
      <c r="S201" s="24"/>
      <c r="T201" s="24">
        <f>анкеты!G199</f>
        <v>387</v>
      </c>
      <c r="U201" s="24">
        <f t="shared" si="85"/>
        <v>399</v>
      </c>
      <c r="V201" s="22">
        <f t="shared" si="86"/>
        <v>80</v>
      </c>
      <c r="W201" s="22">
        <f t="shared" si="87"/>
        <v>88</v>
      </c>
      <c r="X201" s="22">
        <f t="shared" si="88"/>
        <v>97</v>
      </c>
      <c r="Y201" s="23">
        <f t="shared" si="89"/>
        <v>88</v>
      </c>
      <c r="Z201" s="24">
        <f>SUM(бланки!CE200:CI200)</f>
        <v>0</v>
      </c>
      <c r="AA201" s="24">
        <f>SUM(бланки!CJ200:CO200)</f>
        <v>2</v>
      </c>
      <c r="AB201" s="24">
        <f>анкеты!I199</f>
        <v>44</v>
      </c>
      <c r="AC201" s="24">
        <f>анкеты!H199</f>
        <v>50</v>
      </c>
      <c r="AD201" s="22">
        <f t="shared" si="90"/>
        <v>0</v>
      </c>
      <c r="AE201" s="22">
        <f t="shared" si="91"/>
        <v>40</v>
      </c>
      <c r="AF201" s="12">
        <f t="shared" si="92"/>
        <v>88</v>
      </c>
      <c r="AG201" s="23">
        <f t="shared" si="93"/>
        <v>42</v>
      </c>
      <c r="AH201" s="24">
        <f>анкеты!J199</f>
        <v>393</v>
      </c>
      <c r="AI201" s="24">
        <f t="shared" si="94"/>
        <v>399</v>
      </c>
      <c r="AJ201" s="24">
        <f>анкеты!K199</f>
        <v>392</v>
      </c>
      <c r="AK201" s="24">
        <f t="shared" si="95"/>
        <v>399</v>
      </c>
      <c r="AL201" s="24">
        <f>анкеты!M199</f>
        <v>377</v>
      </c>
      <c r="AM201" s="24">
        <f>анкеты!L199</f>
        <v>379</v>
      </c>
      <c r="AN201" s="22">
        <f t="shared" si="96"/>
        <v>98</v>
      </c>
      <c r="AO201" s="22">
        <f t="shared" si="97"/>
        <v>98</v>
      </c>
      <c r="AP201" s="22">
        <f t="shared" si="98"/>
        <v>99</v>
      </c>
      <c r="AQ201" s="23">
        <f t="shared" si="99"/>
        <v>98</v>
      </c>
      <c r="AR201" s="24">
        <f>анкеты!N199</f>
        <v>395</v>
      </c>
      <c r="AS201" s="24">
        <f t="shared" si="100"/>
        <v>399</v>
      </c>
      <c r="AT201" s="24">
        <f>анкеты!O199</f>
        <v>393</v>
      </c>
      <c r="AU201" s="24">
        <f t="shared" si="101"/>
        <v>399</v>
      </c>
      <c r="AV201" s="24">
        <f>анкеты!P199</f>
        <v>391</v>
      </c>
      <c r="AW201" s="24">
        <f t="shared" si="102"/>
        <v>399</v>
      </c>
      <c r="AX201" s="22">
        <f t="shared" si="103"/>
        <v>99</v>
      </c>
      <c r="AY201" s="22">
        <f t="shared" si="104"/>
        <v>98</v>
      </c>
      <c r="AZ201" s="22">
        <f t="shared" si="105"/>
        <v>98</v>
      </c>
      <c r="BA201" s="23">
        <f t="shared" si="106"/>
        <v>98</v>
      </c>
      <c r="BB201" s="24">
        <f t="shared" si="107"/>
        <v>84.6</v>
      </c>
    </row>
    <row r="202" spans="1:54" x14ac:dyDescent="0.25">
      <c r="A202" s="24">
        <f>бланки!E201</f>
        <v>199</v>
      </c>
      <c r="B202" s="24" t="str">
        <f>CONCATENATE(бланки!D201," (",бланки!C201,")")</f>
        <v>МКУ ДО «СЮТиК» (город Хасавюрт)</v>
      </c>
      <c r="C202" s="24">
        <f>анкеты!B200</f>
        <v>124</v>
      </c>
      <c r="D202" s="24">
        <f>COUNTIF(бланки!G201:U201,1)</f>
        <v>9</v>
      </c>
      <c r="E202" s="24">
        <f>COUNTIF(бланки!G201:U201,1)+COUNTIF(бланки!G201:U201,0)</f>
        <v>11</v>
      </c>
      <c r="F202" s="24">
        <f>COUNTIF(бланки!V201:BS201,1)</f>
        <v>34</v>
      </c>
      <c r="G202" s="24">
        <f>COUNTIF(бланки!V201:BS201,1)+COUNTIF(бланки!V201:BS201,0)</f>
        <v>38</v>
      </c>
      <c r="H202" s="24">
        <f>SUM(бланки!BT201:BY201)</f>
        <v>4</v>
      </c>
      <c r="I202" s="24">
        <f>анкеты!D200</f>
        <v>56</v>
      </c>
      <c r="J202" s="24">
        <f>анкеты!C200</f>
        <v>62</v>
      </c>
      <c r="K202" s="24">
        <f>анкеты!F200</f>
        <v>28</v>
      </c>
      <c r="L202" s="24">
        <f>анкеты!E200</f>
        <v>30</v>
      </c>
      <c r="M202" s="22">
        <f t="shared" si="81"/>
        <v>86</v>
      </c>
      <c r="N202" s="22">
        <f t="shared" si="82"/>
        <v>100</v>
      </c>
      <c r="O202" s="22">
        <f t="shared" si="83"/>
        <v>92</v>
      </c>
      <c r="P202" s="23">
        <f t="shared" si="84"/>
        <v>93</v>
      </c>
      <c r="Q202" s="24">
        <f>SUM(бланки!BZ201:CF201)</f>
        <v>5</v>
      </c>
      <c r="R202" s="24"/>
      <c r="S202" s="24"/>
      <c r="T202" s="24">
        <f>анкеты!G200</f>
        <v>64</v>
      </c>
      <c r="U202" s="24">
        <f t="shared" si="85"/>
        <v>124</v>
      </c>
      <c r="V202" s="22">
        <f t="shared" si="86"/>
        <v>100</v>
      </c>
      <c r="W202" s="22">
        <f t="shared" si="87"/>
        <v>76</v>
      </c>
      <c r="X202" s="22">
        <f t="shared" si="88"/>
        <v>52</v>
      </c>
      <c r="Y202" s="23">
        <f t="shared" si="89"/>
        <v>76</v>
      </c>
      <c r="Z202" s="24">
        <f>SUM(бланки!CE201:CI201)</f>
        <v>0</v>
      </c>
      <c r="AA202" s="24">
        <f>SUM(бланки!CJ201:CO201)</f>
        <v>3</v>
      </c>
      <c r="AB202" s="24">
        <f>анкеты!I200</f>
        <v>10</v>
      </c>
      <c r="AC202" s="24">
        <f>анкеты!H200</f>
        <v>12</v>
      </c>
      <c r="AD202" s="22">
        <f t="shared" si="90"/>
        <v>0</v>
      </c>
      <c r="AE202" s="22">
        <f t="shared" si="91"/>
        <v>60</v>
      </c>
      <c r="AF202" s="12">
        <f t="shared" si="92"/>
        <v>83.333333333333329</v>
      </c>
      <c r="AG202" s="23">
        <f t="shared" si="93"/>
        <v>49</v>
      </c>
      <c r="AH202" s="24">
        <f>анкеты!J200</f>
        <v>95</v>
      </c>
      <c r="AI202" s="24">
        <f t="shared" si="94"/>
        <v>124</v>
      </c>
      <c r="AJ202" s="24">
        <f>анкеты!K200</f>
        <v>103</v>
      </c>
      <c r="AK202" s="24">
        <f t="shared" si="95"/>
        <v>124</v>
      </c>
      <c r="AL202" s="24">
        <f>анкеты!M200</f>
        <v>48</v>
      </c>
      <c r="AM202" s="24">
        <f>анкеты!L200</f>
        <v>66</v>
      </c>
      <c r="AN202" s="22">
        <f t="shared" si="96"/>
        <v>77</v>
      </c>
      <c r="AO202" s="22">
        <f t="shared" si="97"/>
        <v>83</v>
      </c>
      <c r="AP202" s="22">
        <f t="shared" si="98"/>
        <v>73</v>
      </c>
      <c r="AQ202" s="23">
        <f t="shared" si="99"/>
        <v>79</v>
      </c>
      <c r="AR202" s="24">
        <f>анкеты!N200</f>
        <v>70</v>
      </c>
      <c r="AS202" s="24">
        <f t="shared" si="100"/>
        <v>124</v>
      </c>
      <c r="AT202" s="24">
        <f>анкеты!O200</f>
        <v>103</v>
      </c>
      <c r="AU202" s="24">
        <f t="shared" si="101"/>
        <v>124</v>
      </c>
      <c r="AV202" s="24">
        <f>анкеты!P200</f>
        <v>92</v>
      </c>
      <c r="AW202" s="24">
        <f t="shared" si="102"/>
        <v>124</v>
      </c>
      <c r="AX202" s="22">
        <f t="shared" si="103"/>
        <v>56</v>
      </c>
      <c r="AY202" s="22">
        <f t="shared" si="104"/>
        <v>83</v>
      </c>
      <c r="AZ202" s="22">
        <f t="shared" si="105"/>
        <v>74</v>
      </c>
      <c r="BA202" s="23">
        <f t="shared" si="106"/>
        <v>70</v>
      </c>
      <c r="BB202" s="24">
        <f t="shared" si="107"/>
        <v>73.400000000000006</v>
      </c>
    </row>
    <row r="203" spans="1:54" x14ac:dyDescent="0.25">
      <c r="A203" s="24">
        <f>бланки!E202</f>
        <v>200</v>
      </c>
      <c r="B203" s="24" t="str">
        <f>CONCATENATE(бланки!D202," (",бланки!C202,")")</f>
        <v>МКУ ДО «ЭБЦ» (город Хасавюрт)</v>
      </c>
      <c r="C203" s="24">
        <f>анкеты!B201</f>
        <v>304</v>
      </c>
      <c r="D203" s="24">
        <f>COUNTIF(бланки!G202:U202,1)</f>
        <v>9</v>
      </c>
      <c r="E203" s="24">
        <f>COUNTIF(бланки!G202:U202,1)+COUNTIF(бланки!G202:U202,0)</f>
        <v>11</v>
      </c>
      <c r="F203" s="24">
        <f>COUNTIF(бланки!V202:BS202,1)</f>
        <v>29</v>
      </c>
      <c r="G203" s="24">
        <f>COUNTIF(бланки!V202:BS202,1)+COUNTIF(бланки!V202:BS202,0)</f>
        <v>34</v>
      </c>
      <c r="H203" s="24">
        <f>SUM(бланки!BT202:BY202)</f>
        <v>4</v>
      </c>
      <c r="I203" s="24">
        <f>анкеты!D201</f>
        <v>220</v>
      </c>
      <c r="J203" s="24">
        <f>анкеты!C201</f>
        <v>230</v>
      </c>
      <c r="K203" s="24">
        <f>анкеты!F201</f>
        <v>189</v>
      </c>
      <c r="L203" s="24">
        <f>анкеты!E201</f>
        <v>203</v>
      </c>
      <c r="M203" s="22">
        <f t="shared" si="81"/>
        <v>84</v>
      </c>
      <c r="N203" s="22">
        <f t="shared" si="82"/>
        <v>100</v>
      </c>
      <c r="O203" s="22">
        <f t="shared" si="83"/>
        <v>94</v>
      </c>
      <c r="P203" s="23">
        <f t="shared" si="84"/>
        <v>93</v>
      </c>
      <c r="Q203" s="24">
        <f>SUM(бланки!BZ202:CF202)</f>
        <v>7</v>
      </c>
      <c r="R203" s="24"/>
      <c r="S203" s="24"/>
      <c r="T203" s="24">
        <f>анкеты!G201</f>
        <v>254</v>
      </c>
      <c r="U203" s="24">
        <f t="shared" si="85"/>
        <v>304</v>
      </c>
      <c r="V203" s="22">
        <f t="shared" si="86"/>
        <v>100</v>
      </c>
      <c r="W203" s="22">
        <f t="shared" si="87"/>
        <v>92</v>
      </c>
      <c r="X203" s="22">
        <f t="shared" si="88"/>
        <v>84</v>
      </c>
      <c r="Y203" s="23">
        <f t="shared" si="89"/>
        <v>92</v>
      </c>
      <c r="Z203" s="24">
        <f>SUM(бланки!CE202:CI202)</f>
        <v>2</v>
      </c>
      <c r="AA203" s="24">
        <f>SUM(бланки!CJ202:CO202)</f>
        <v>2</v>
      </c>
      <c r="AB203" s="24">
        <f>анкеты!I201</f>
        <v>1</v>
      </c>
      <c r="AC203" s="24">
        <f>анкеты!H201</f>
        <v>1</v>
      </c>
      <c r="AD203" s="22">
        <f t="shared" si="90"/>
        <v>40</v>
      </c>
      <c r="AE203" s="22">
        <f t="shared" si="91"/>
        <v>40</v>
      </c>
      <c r="AF203" s="12">
        <f t="shared" si="92"/>
        <v>100</v>
      </c>
      <c r="AG203" s="23">
        <f t="shared" si="93"/>
        <v>58</v>
      </c>
      <c r="AH203" s="24">
        <f>анкеты!J201</f>
        <v>281</v>
      </c>
      <c r="AI203" s="24">
        <f t="shared" si="94"/>
        <v>304</v>
      </c>
      <c r="AJ203" s="24">
        <f>анкеты!K201</f>
        <v>279</v>
      </c>
      <c r="AK203" s="24">
        <f t="shared" si="95"/>
        <v>304</v>
      </c>
      <c r="AL203" s="24">
        <f>анкеты!M201</f>
        <v>209</v>
      </c>
      <c r="AM203" s="24">
        <f>анкеты!L201</f>
        <v>224</v>
      </c>
      <c r="AN203" s="22">
        <f t="shared" si="96"/>
        <v>92</v>
      </c>
      <c r="AO203" s="22">
        <f t="shared" si="97"/>
        <v>92</v>
      </c>
      <c r="AP203" s="22">
        <f t="shared" si="98"/>
        <v>93</v>
      </c>
      <c r="AQ203" s="23">
        <f t="shared" si="99"/>
        <v>92</v>
      </c>
      <c r="AR203" s="24">
        <f>анкеты!N201</f>
        <v>273</v>
      </c>
      <c r="AS203" s="24">
        <f t="shared" si="100"/>
        <v>304</v>
      </c>
      <c r="AT203" s="24">
        <f>анкеты!O201</f>
        <v>276</v>
      </c>
      <c r="AU203" s="24">
        <f t="shared" si="101"/>
        <v>304</v>
      </c>
      <c r="AV203" s="24">
        <f>анкеты!P201</f>
        <v>270</v>
      </c>
      <c r="AW203" s="24">
        <f t="shared" si="102"/>
        <v>304</v>
      </c>
      <c r="AX203" s="22">
        <f t="shared" si="103"/>
        <v>90</v>
      </c>
      <c r="AY203" s="22">
        <f t="shared" si="104"/>
        <v>91</v>
      </c>
      <c r="AZ203" s="22">
        <f t="shared" si="105"/>
        <v>89</v>
      </c>
      <c r="BA203" s="23">
        <f t="shared" si="106"/>
        <v>90</v>
      </c>
      <c r="BB203" s="24">
        <f t="shared" si="107"/>
        <v>85</v>
      </c>
    </row>
    <row r="204" spans="1:54" x14ac:dyDescent="0.25">
      <c r="A204" s="24">
        <f>бланки!E203</f>
        <v>201</v>
      </c>
      <c r="B204" s="24" t="str">
        <f>CONCATENATE(бланки!D203," (",бланки!C203,")")</f>
        <v>МКУ ДО «ДДТ» (город Хасавюрт)</v>
      </c>
      <c r="C204" s="24">
        <f>анкеты!B202</f>
        <v>245</v>
      </c>
      <c r="D204" s="24">
        <f>COUNTIF(бланки!G203:U203,1)</f>
        <v>11</v>
      </c>
      <c r="E204" s="24">
        <f>COUNTIF(бланки!G203:U203,1)+COUNTIF(бланки!G203:U203,0)</f>
        <v>11</v>
      </c>
      <c r="F204" s="24">
        <f>COUNTIF(бланки!V203:BS203,1)</f>
        <v>38</v>
      </c>
      <c r="G204" s="24">
        <f>COUNTIF(бланки!V203:BS203,1)+COUNTIF(бланки!V203:BS203,0)</f>
        <v>38</v>
      </c>
      <c r="H204" s="24">
        <f>SUM(бланки!BT203:BY203)</f>
        <v>1</v>
      </c>
      <c r="I204" s="24">
        <f>анкеты!D202</f>
        <v>210</v>
      </c>
      <c r="J204" s="24">
        <f>анкеты!C202</f>
        <v>215</v>
      </c>
      <c r="K204" s="24">
        <f>анкеты!F202</f>
        <v>190</v>
      </c>
      <c r="L204" s="24">
        <f>анкеты!E202</f>
        <v>200</v>
      </c>
      <c r="M204" s="22">
        <f t="shared" si="81"/>
        <v>100</v>
      </c>
      <c r="N204" s="22">
        <f t="shared" si="82"/>
        <v>30</v>
      </c>
      <c r="O204" s="22">
        <f t="shared" si="83"/>
        <v>96</v>
      </c>
      <c r="P204" s="23">
        <f t="shared" si="84"/>
        <v>77</v>
      </c>
      <c r="Q204" s="24">
        <f>SUM(бланки!BZ203:CF203)</f>
        <v>3</v>
      </c>
      <c r="R204" s="24"/>
      <c r="S204" s="24"/>
      <c r="T204" s="24">
        <f>анкеты!G202</f>
        <v>220</v>
      </c>
      <c r="U204" s="24">
        <f t="shared" si="85"/>
        <v>245</v>
      </c>
      <c r="V204" s="22">
        <f t="shared" si="86"/>
        <v>60</v>
      </c>
      <c r="W204" s="22">
        <f t="shared" si="87"/>
        <v>75</v>
      </c>
      <c r="X204" s="22">
        <f t="shared" si="88"/>
        <v>90</v>
      </c>
      <c r="Y204" s="23">
        <f t="shared" si="89"/>
        <v>75</v>
      </c>
      <c r="Z204" s="24">
        <f>SUM(бланки!CE203:CI203)</f>
        <v>1</v>
      </c>
      <c r="AA204" s="24">
        <f>SUM(бланки!CJ203:CO203)</f>
        <v>0</v>
      </c>
      <c r="AB204" s="24">
        <f>анкеты!I202</f>
        <v>15</v>
      </c>
      <c r="AC204" s="24">
        <f>анкеты!H202</f>
        <v>15</v>
      </c>
      <c r="AD204" s="22">
        <f t="shared" si="90"/>
        <v>20</v>
      </c>
      <c r="AE204" s="22">
        <f t="shared" si="91"/>
        <v>0</v>
      </c>
      <c r="AF204" s="12">
        <f t="shared" si="92"/>
        <v>100</v>
      </c>
      <c r="AG204" s="23">
        <f t="shared" si="93"/>
        <v>36</v>
      </c>
      <c r="AH204" s="24">
        <f>анкеты!J202</f>
        <v>220</v>
      </c>
      <c r="AI204" s="24">
        <f t="shared" si="94"/>
        <v>245</v>
      </c>
      <c r="AJ204" s="24">
        <f>анкеты!K202</f>
        <v>230</v>
      </c>
      <c r="AK204" s="24">
        <f t="shared" si="95"/>
        <v>245</v>
      </c>
      <c r="AL204" s="24">
        <f>анкеты!M202</f>
        <v>200</v>
      </c>
      <c r="AM204" s="24">
        <f>анкеты!L202</f>
        <v>210</v>
      </c>
      <c r="AN204" s="22">
        <f t="shared" si="96"/>
        <v>90</v>
      </c>
      <c r="AO204" s="22">
        <f t="shared" si="97"/>
        <v>94</v>
      </c>
      <c r="AP204" s="22">
        <f t="shared" si="98"/>
        <v>95</v>
      </c>
      <c r="AQ204" s="23">
        <f t="shared" si="99"/>
        <v>93</v>
      </c>
      <c r="AR204" s="24">
        <f>анкеты!N202</f>
        <v>225</v>
      </c>
      <c r="AS204" s="24">
        <f t="shared" si="100"/>
        <v>245</v>
      </c>
      <c r="AT204" s="24">
        <f>анкеты!O202</f>
        <v>240</v>
      </c>
      <c r="AU204" s="24">
        <f t="shared" si="101"/>
        <v>245</v>
      </c>
      <c r="AV204" s="24">
        <f>анкеты!P202</f>
        <v>235</v>
      </c>
      <c r="AW204" s="24">
        <f t="shared" si="102"/>
        <v>245</v>
      </c>
      <c r="AX204" s="22">
        <f t="shared" si="103"/>
        <v>92</v>
      </c>
      <c r="AY204" s="22">
        <f t="shared" si="104"/>
        <v>98</v>
      </c>
      <c r="AZ204" s="22">
        <f t="shared" si="105"/>
        <v>96</v>
      </c>
      <c r="BA204" s="23">
        <f t="shared" si="106"/>
        <v>95</v>
      </c>
      <c r="BB204" s="24">
        <f t="shared" si="107"/>
        <v>75.2</v>
      </c>
    </row>
    <row r="205" spans="1:54" x14ac:dyDescent="0.25">
      <c r="A205" s="24">
        <f>бланки!E204</f>
        <v>202</v>
      </c>
      <c r="B205" s="24" t="str">
        <f>CONCATENATE(бланки!D204," (",бланки!C204,")")</f>
        <v>МКУ ДО «ДЮСШ» (город Хасавюрт)</v>
      </c>
      <c r="C205" s="24">
        <f>анкеты!B203</f>
        <v>227</v>
      </c>
      <c r="D205" s="24">
        <f>COUNTIF(бланки!G204:U204,1)</f>
        <v>4</v>
      </c>
      <c r="E205" s="24">
        <f>COUNTIF(бланки!G204:U204,1)+COUNTIF(бланки!G204:U204,0)</f>
        <v>9</v>
      </c>
      <c r="F205" s="24">
        <f>COUNTIF(бланки!V204:BS204,1)</f>
        <v>19</v>
      </c>
      <c r="G205" s="24">
        <f>COUNTIF(бланки!V204:BS204,1)+COUNTIF(бланки!V204:BS204,0)</f>
        <v>36</v>
      </c>
      <c r="H205" s="24">
        <f>SUM(бланки!BT204:BY204)</f>
        <v>5</v>
      </c>
      <c r="I205" s="24">
        <f>анкеты!D203</f>
        <v>175</v>
      </c>
      <c r="J205" s="24">
        <f>анкеты!C203</f>
        <v>180</v>
      </c>
      <c r="K205" s="24">
        <f>анкеты!F203</f>
        <v>149</v>
      </c>
      <c r="L205" s="24">
        <f>анкеты!E203</f>
        <v>157</v>
      </c>
      <c r="M205" s="22">
        <f t="shared" si="81"/>
        <v>49</v>
      </c>
      <c r="N205" s="22">
        <f t="shared" si="82"/>
        <v>100</v>
      </c>
      <c r="O205" s="22">
        <f t="shared" si="83"/>
        <v>96</v>
      </c>
      <c r="P205" s="23">
        <f t="shared" si="84"/>
        <v>83</v>
      </c>
      <c r="Q205" s="24">
        <f>SUM(бланки!BZ204:CF204)</f>
        <v>3</v>
      </c>
      <c r="R205" s="24"/>
      <c r="S205" s="24"/>
      <c r="T205" s="24">
        <f>анкеты!G203</f>
        <v>182</v>
      </c>
      <c r="U205" s="24">
        <f t="shared" si="85"/>
        <v>227</v>
      </c>
      <c r="V205" s="22">
        <f t="shared" si="86"/>
        <v>60</v>
      </c>
      <c r="W205" s="22">
        <f t="shared" si="87"/>
        <v>70</v>
      </c>
      <c r="X205" s="22">
        <f t="shared" si="88"/>
        <v>80</v>
      </c>
      <c r="Y205" s="23">
        <f t="shared" si="89"/>
        <v>70</v>
      </c>
      <c r="Z205" s="24">
        <f>SUM(бланки!CE204:CI204)</f>
        <v>0</v>
      </c>
      <c r="AA205" s="24">
        <f>SUM(бланки!CJ204:CO204)</f>
        <v>1</v>
      </c>
      <c r="AB205" s="24">
        <f>анкеты!I203</f>
        <v>25</v>
      </c>
      <c r="AC205" s="24">
        <f>анкеты!H203</f>
        <v>29</v>
      </c>
      <c r="AD205" s="22">
        <f t="shared" si="90"/>
        <v>0</v>
      </c>
      <c r="AE205" s="22">
        <f t="shared" si="91"/>
        <v>20</v>
      </c>
      <c r="AF205" s="12">
        <f t="shared" si="92"/>
        <v>86.206896551724142</v>
      </c>
      <c r="AG205" s="23">
        <f t="shared" si="93"/>
        <v>34</v>
      </c>
      <c r="AH205" s="24">
        <f>анкеты!J203</f>
        <v>216</v>
      </c>
      <c r="AI205" s="24">
        <f t="shared" si="94"/>
        <v>227</v>
      </c>
      <c r="AJ205" s="24">
        <f>анкеты!K203</f>
        <v>223</v>
      </c>
      <c r="AK205" s="24">
        <f t="shared" si="95"/>
        <v>227</v>
      </c>
      <c r="AL205" s="24">
        <f>анкеты!M203</f>
        <v>168</v>
      </c>
      <c r="AM205" s="24">
        <f>анкеты!L203</f>
        <v>173</v>
      </c>
      <c r="AN205" s="22">
        <f t="shared" si="96"/>
        <v>95</v>
      </c>
      <c r="AO205" s="22">
        <f t="shared" si="97"/>
        <v>98</v>
      </c>
      <c r="AP205" s="22">
        <f t="shared" si="98"/>
        <v>97</v>
      </c>
      <c r="AQ205" s="23">
        <f t="shared" si="99"/>
        <v>97</v>
      </c>
      <c r="AR205" s="24">
        <f>анкеты!N203</f>
        <v>216</v>
      </c>
      <c r="AS205" s="24">
        <f t="shared" si="100"/>
        <v>227</v>
      </c>
      <c r="AT205" s="24">
        <f>анкеты!O203</f>
        <v>216</v>
      </c>
      <c r="AU205" s="24">
        <f t="shared" si="101"/>
        <v>227</v>
      </c>
      <c r="AV205" s="24">
        <f>анкеты!P203</f>
        <v>215</v>
      </c>
      <c r="AW205" s="24">
        <f t="shared" si="102"/>
        <v>227</v>
      </c>
      <c r="AX205" s="22">
        <f t="shared" si="103"/>
        <v>95</v>
      </c>
      <c r="AY205" s="22">
        <f t="shared" si="104"/>
        <v>95</v>
      </c>
      <c r="AZ205" s="22">
        <f t="shared" si="105"/>
        <v>95</v>
      </c>
      <c r="BA205" s="23">
        <f t="shared" si="106"/>
        <v>95</v>
      </c>
      <c r="BB205" s="24">
        <f t="shared" si="107"/>
        <v>75.8</v>
      </c>
    </row>
    <row r="206" spans="1:54" x14ac:dyDescent="0.25">
      <c r="A206" s="24">
        <f>бланки!E205</f>
        <v>203</v>
      </c>
      <c r="B206" s="24" t="str">
        <f>CONCATENATE(бланки!D205," (",бланки!C205,")")</f>
        <v>МКУ «СШОР по боксу» (город Хасавюрт)</v>
      </c>
      <c r="C206" s="24">
        <f>анкеты!B204</f>
        <v>600</v>
      </c>
      <c r="D206" s="24">
        <f>COUNTIF(бланки!G205:U205,1)</f>
        <v>8</v>
      </c>
      <c r="E206" s="24">
        <f>COUNTIF(бланки!G205:U205,1)+COUNTIF(бланки!G205:U205,0)</f>
        <v>9</v>
      </c>
      <c r="F206" s="24">
        <f>COUNTIF(бланки!V205:BS205,1)</f>
        <v>28</v>
      </c>
      <c r="G206" s="24">
        <f>COUNTIF(бланки!V205:BS205,1)+COUNTIF(бланки!V205:BS205,0)</f>
        <v>35</v>
      </c>
      <c r="H206" s="24">
        <f>SUM(бланки!BT205:BY205)</f>
        <v>3</v>
      </c>
      <c r="I206" s="24">
        <f>анкеты!D204</f>
        <v>476</v>
      </c>
      <c r="J206" s="24">
        <f>анкеты!C204</f>
        <v>503</v>
      </c>
      <c r="K206" s="24">
        <f>анкеты!F204</f>
        <v>368</v>
      </c>
      <c r="L206" s="24">
        <f>анкеты!E204</f>
        <v>379</v>
      </c>
      <c r="M206" s="22">
        <f t="shared" si="81"/>
        <v>84</v>
      </c>
      <c r="N206" s="22">
        <f t="shared" si="82"/>
        <v>90</v>
      </c>
      <c r="O206" s="22">
        <f t="shared" si="83"/>
        <v>96</v>
      </c>
      <c r="P206" s="23">
        <f t="shared" si="84"/>
        <v>91</v>
      </c>
      <c r="Q206" s="24">
        <f>SUM(бланки!BZ205:CF205)</f>
        <v>4</v>
      </c>
      <c r="R206" s="24"/>
      <c r="S206" s="24"/>
      <c r="T206" s="24">
        <f>анкеты!G204</f>
        <v>552</v>
      </c>
      <c r="U206" s="24">
        <f t="shared" si="85"/>
        <v>600</v>
      </c>
      <c r="V206" s="22">
        <f t="shared" si="86"/>
        <v>80</v>
      </c>
      <c r="W206" s="22">
        <f t="shared" si="87"/>
        <v>86</v>
      </c>
      <c r="X206" s="22">
        <f t="shared" si="88"/>
        <v>92</v>
      </c>
      <c r="Y206" s="23">
        <f t="shared" si="89"/>
        <v>86</v>
      </c>
      <c r="Z206" s="24">
        <f>SUM(бланки!CE205:CI205)</f>
        <v>1</v>
      </c>
      <c r="AA206" s="24">
        <f>SUM(бланки!CJ205:CO205)</f>
        <v>0</v>
      </c>
      <c r="AB206" s="24">
        <f>анкеты!I204</f>
        <v>166</v>
      </c>
      <c r="AC206" s="24">
        <f>анкеты!H204</f>
        <v>172</v>
      </c>
      <c r="AD206" s="22">
        <f t="shared" si="90"/>
        <v>20</v>
      </c>
      <c r="AE206" s="22">
        <f t="shared" si="91"/>
        <v>0</v>
      </c>
      <c r="AF206" s="12">
        <f t="shared" si="92"/>
        <v>96.511627906976742</v>
      </c>
      <c r="AG206" s="23">
        <f t="shared" si="93"/>
        <v>35</v>
      </c>
      <c r="AH206" s="24">
        <f>анкеты!J204</f>
        <v>573</v>
      </c>
      <c r="AI206" s="24">
        <f t="shared" si="94"/>
        <v>600</v>
      </c>
      <c r="AJ206" s="24">
        <f>анкеты!K204</f>
        <v>566</v>
      </c>
      <c r="AK206" s="24">
        <f t="shared" si="95"/>
        <v>600</v>
      </c>
      <c r="AL206" s="24">
        <f>анкеты!M204</f>
        <v>382</v>
      </c>
      <c r="AM206" s="24">
        <f>анкеты!L204</f>
        <v>402</v>
      </c>
      <c r="AN206" s="22">
        <f t="shared" si="96"/>
        <v>96</v>
      </c>
      <c r="AO206" s="22">
        <f t="shared" si="97"/>
        <v>94</v>
      </c>
      <c r="AP206" s="22">
        <f t="shared" si="98"/>
        <v>95</v>
      </c>
      <c r="AQ206" s="23">
        <f t="shared" si="99"/>
        <v>95</v>
      </c>
      <c r="AR206" s="24">
        <f>анкеты!N204</f>
        <v>563</v>
      </c>
      <c r="AS206" s="24">
        <f t="shared" si="100"/>
        <v>600</v>
      </c>
      <c r="AT206" s="24">
        <f>анкеты!O204</f>
        <v>568</v>
      </c>
      <c r="AU206" s="24">
        <f t="shared" si="101"/>
        <v>600</v>
      </c>
      <c r="AV206" s="24">
        <f>анкеты!P204</f>
        <v>559</v>
      </c>
      <c r="AW206" s="24">
        <f t="shared" si="102"/>
        <v>600</v>
      </c>
      <c r="AX206" s="22">
        <f t="shared" si="103"/>
        <v>94</v>
      </c>
      <c r="AY206" s="22">
        <f t="shared" si="104"/>
        <v>95</v>
      </c>
      <c r="AZ206" s="22">
        <f t="shared" si="105"/>
        <v>93</v>
      </c>
      <c r="BA206" s="23">
        <f t="shared" si="106"/>
        <v>94</v>
      </c>
      <c r="BB206" s="24">
        <f t="shared" si="107"/>
        <v>80.2</v>
      </c>
    </row>
    <row r="207" spans="1:54" x14ac:dyDescent="0.25">
      <c r="A207" s="24">
        <f>бланки!E206</f>
        <v>204</v>
      </c>
      <c r="B207" s="24" t="str">
        <f>CONCATENATE(бланки!D206," (",бланки!C206,")")</f>
        <v>МКУ «СШОР им.М.Батырова» (город Хасавюрт)</v>
      </c>
      <c r="C207" s="24">
        <f>анкеты!B205</f>
        <v>600</v>
      </c>
      <c r="D207" s="24">
        <f>COUNTIF(бланки!G206:U206,1)</f>
        <v>11</v>
      </c>
      <c r="E207" s="24">
        <f>COUNTIF(бланки!G206:U206,1)+COUNTIF(бланки!G206:U206,0)</f>
        <v>11</v>
      </c>
      <c r="F207" s="24">
        <f>COUNTIF(бланки!V206:BS206,1)</f>
        <v>38</v>
      </c>
      <c r="G207" s="24">
        <f>COUNTIF(бланки!V206:BS206,1)+COUNTIF(бланки!V206:BS206,0)</f>
        <v>38</v>
      </c>
      <c r="H207" s="24">
        <f>SUM(бланки!BT206:BY206)</f>
        <v>4</v>
      </c>
      <c r="I207" s="24">
        <f>анкеты!D205</f>
        <v>490</v>
      </c>
      <c r="J207" s="24">
        <f>анкеты!C205</f>
        <v>498</v>
      </c>
      <c r="K207" s="24">
        <f>анкеты!F205</f>
        <v>465</v>
      </c>
      <c r="L207" s="24">
        <f>анкеты!E205</f>
        <v>471</v>
      </c>
      <c r="M207" s="22">
        <f t="shared" si="81"/>
        <v>100</v>
      </c>
      <c r="N207" s="22">
        <f t="shared" si="82"/>
        <v>100</v>
      </c>
      <c r="O207" s="22">
        <f t="shared" si="83"/>
        <v>99</v>
      </c>
      <c r="P207" s="23">
        <f t="shared" si="84"/>
        <v>100</v>
      </c>
      <c r="Q207" s="24">
        <f>SUM(бланки!BZ206:CF206)</f>
        <v>1</v>
      </c>
      <c r="R207" s="24"/>
      <c r="S207" s="24"/>
      <c r="T207" s="24">
        <f>анкеты!G205</f>
        <v>542</v>
      </c>
      <c r="U207" s="24">
        <f t="shared" si="85"/>
        <v>600</v>
      </c>
      <c r="V207" s="22">
        <f t="shared" si="86"/>
        <v>20</v>
      </c>
      <c r="W207" s="22">
        <f t="shared" si="87"/>
        <v>55</v>
      </c>
      <c r="X207" s="22">
        <f t="shared" si="88"/>
        <v>90</v>
      </c>
      <c r="Y207" s="23">
        <f t="shared" si="89"/>
        <v>55</v>
      </c>
      <c r="Z207" s="24">
        <f>SUM(бланки!CE206:CI206)</f>
        <v>1</v>
      </c>
      <c r="AA207" s="24">
        <f>SUM(бланки!CJ206:CO206)</f>
        <v>0</v>
      </c>
      <c r="AB207" s="24">
        <f>анкеты!I205</f>
        <v>27</v>
      </c>
      <c r="AC207" s="24">
        <f>анкеты!H205</f>
        <v>36</v>
      </c>
      <c r="AD207" s="22">
        <f t="shared" si="90"/>
        <v>20</v>
      </c>
      <c r="AE207" s="22">
        <f t="shared" si="91"/>
        <v>0</v>
      </c>
      <c r="AF207" s="12">
        <f t="shared" si="92"/>
        <v>75</v>
      </c>
      <c r="AG207" s="23">
        <f t="shared" si="93"/>
        <v>29</v>
      </c>
      <c r="AH207" s="24">
        <f>анкеты!J205</f>
        <v>583</v>
      </c>
      <c r="AI207" s="24">
        <f t="shared" si="94"/>
        <v>600</v>
      </c>
      <c r="AJ207" s="24">
        <f>анкеты!K205</f>
        <v>586</v>
      </c>
      <c r="AK207" s="24">
        <f t="shared" si="95"/>
        <v>600</v>
      </c>
      <c r="AL207" s="24">
        <f>анкеты!M205</f>
        <v>473</v>
      </c>
      <c r="AM207" s="24">
        <f>анкеты!L205</f>
        <v>479</v>
      </c>
      <c r="AN207" s="22">
        <f t="shared" si="96"/>
        <v>97</v>
      </c>
      <c r="AO207" s="22">
        <f t="shared" si="97"/>
        <v>98</v>
      </c>
      <c r="AP207" s="22">
        <f t="shared" si="98"/>
        <v>99</v>
      </c>
      <c r="AQ207" s="23">
        <f t="shared" si="99"/>
        <v>98</v>
      </c>
      <c r="AR207" s="24">
        <f>анкеты!N205</f>
        <v>581</v>
      </c>
      <c r="AS207" s="24">
        <f t="shared" si="100"/>
        <v>600</v>
      </c>
      <c r="AT207" s="24">
        <f>анкеты!O205</f>
        <v>578</v>
      </c>
      <c r="AU207" s="24">
        <f t="shared" si="101"/>
        <v>600</v>
      </c>
      <c r="AV207" s="24">
        <f>анкеты!P205</f>
        <v>575</v>
      </c>
      <c r="AW207" s="24">
        <f t="shared" si="102"/>
        <v>600</v>
      </c>
      <c r="AX207" s="22">
        <f t="shared" si="103"/>
        <v>97</v>
      </c>
      <c r="AY207" s="22">
        <f t="shared" si="104"/>
        <v>96</v>
      </c>
      <c r="AZ207" s="22">
        <f t="shared" si="105"/>
        <v>96</v>
      </c>
      <c r="BA207" s="23">
        <f t="shared" si="106"/>
        <v>96</v>
      </c>
      <c r="BB207" s="24">
        <f t="shared" si="107"/>
        <v>75.599999999999994</v>
      </c>
    </row>
    <row r="208" spans="1:54" x14ac:dyDescent="0.25">
      <c r="A208" s="24">
        <f>бланки!E207</f>
        <v>205</v>
      </c>
      <c r="B208" s="24" t="str">
        <f>CONCATENATE(бланки!D207," (",бланки!C207,")")</f>
        <v>МКУ ДО «ФСК по боксу» (город Хасавюрт)</v>
      </c>
      <c r="C208" s="24">
        <f>анкеты!B206</f>
        <v>110</v>
      </c>
      <c r="D208" s="24">
        <f>COUNTIF(бланки!G207:U207,1)</f>
        <v>8</v>
      </c>
      <c r="E208" s="24">
        <f>COUNTIF(бланки!G207:U207,1)+COUNTIF(бланки!G207:U207,0)</f>
        <v>9</v>
      </c>
      <c r="F208" s="24">
        <f>COUNTIF(бланки!V207:BS207,1)</f>
        <v>33</v>
      </c>
      <c r="G208" s="24">
        <f>COUNTIF(бланки!V207:BS207,1)+COUNTIF(бланки!V207:BS207,0)</f>
        <v>38</v>
      </c>
      <c r="H208" s="24">
        <f>SUM(бланки!BT207:BY207)</f>
        <v>6</v>
      </c>
      <c r="I208" s="24">
        <f>анкеты!D206</f>
        <v>91</v>
      </c>
      <c r="J208" s="24">
        <f>анкеты!C206</f>
        <v>98</v>
      </c>
      <c r="K208" s="24">
        <f>анкеты!F206</f>
        <v>85</v>
      </c>
      <c r="L208" s="24">
        <f>анкеты!E206</f>
        <v>91</v>
      </c>
      <c r="M208" s="22">
        <f t="shared" si="81"/>
        <v>88</v>
      </c>
      <c r="N208" s="22">
        <f t="shared" si="82"/>
        <v>100</v>
      </c>
      <c r="O208" s="22">
        <f t="shared" si="83"/>
        <v>93</v>
      </c>
      <c r="P208" s="23">
        <f t="shared" si="84"/>
        <v>94</v>
      </c>
      <c r="Q208" s="24">
        <f>SUM(бланки!BZ207:CF207)</f>
        <v>4</v>
      </c>
      <c r="R208" s="24"/>
      <c r="S208" s="24"/>
      <c r="T208" s="24">
        <f>анкеты!G206</f>
        <v>100</v>
      </c>
      <c r="U208" s="24">
        <f t="shared" si="85"/>
        <v>110</v>
      </c>
      <c r="V208" s="22">
        <f t="shared" si="86"/>
        <v>80</v>
      </c>
      <c r="W208" s="22">
        <f t="shared" si="87"/>
        <v>85</v>
      </c>
      <c r="X208" s="22">
        <f t="shared" si="88"/>
        <v>91</v>
      </c>
      <c r="Y208" s="23">
        <f t="shared" si="89"/>
        <v>85</v>
      </c>
      <c r="Z208" s="24">
        <f>SUM(бланки!CE207:CI207)</f>
        <v>0</v>
      </c>
      <c r="AA208" s="24">
        <f>SUM(бланки!CJ207:CO207)</f>
        <v>0</v>
      </c>
      <c r="AB208" s="24">
        <f>анкеты!I206</f>
        <v>4</v>
      </c>
      <c r="AC208" s="24">
        <f>анкеты!H206</f>
        <v>4</v>
      </c>
      <c r="AD208" s="22">
        <f t="shared" si="90"/>
        <v>0</v>
      </c>
      <c r="AE208" s="22">
        <f t="shared" si="91"/>
        <v>0</v>
      </c>
      <c r="AF208" s="12">
        <f t="shared" si="92"/>
        <v>100</v>
      </c>
      <c r="AG208" s="23">
        <f t="shared" si="93"/>
        <v>30</v>
      </c>
      <c r="AH208" s="24">
        <f>анкеты!J206</f>
        <v>107</v>
      </c>
      <c r="AI208" s="24">
        <f t="shared" si="94"/>
        <v>110</v>
      </c>
      <c r="AJ208" s="24">
        <f>анкеты!K206</f>
        <v>107</v>
      </c>
      <c r="AK208" s="24">
        <f t="shared" si="95"/>
        <v>110</v>
      </c>
      <c r="AL208" s="24">
        <f>анкеты!M206</f>
        <v>86</v>
      </c>
      <c r="AM208" s="24">
        <f>анкеты!L206</f>
        <v>86</v>
      </c>
      <c r="AN208" s="22">
        <f t="shared" si="96"/>
        <v>97</v>
      </c>
      <c r="AO208" s="22">
        <f t="shared" si="97"/>
        <v>97</v>
      </c>
      <c r="AP208" s="22">
        <f t="shared" si="98"/>
        <v>100</v>
      </c>
      <c r="AQ208" s="23">
        <f t="shared" si="99"/>
        <v>98</v>
      </c>
      <c r="AR208" s="24">
        <f>анкеты!N206</f>
        <v>108</v>
      </c>
      <c r="AS208" s="24">
        <f t="shared" si="100"/>
        <v>110</v>
      </c>
      <c r="AT208" s="24">
        <f>анкеты!O206</f>
        <v>108</v>
      </c>
      <c r="AU208" s="24">
        <f t="shared" si="101"/>
        <v>110</v>
      </c>
      <c r="AV208" s="24">
        <f>анкеты!P206</f>
        <v>107</v>
      </c>
      <c r="AW208" s="24">
        <f t="shared" si="102"/>
        <v>110</v>
      </c>
      <c r="AX208" s="22">
        <f t="shared" si="103"/>
        <v>98</v>
      </c>
      <c r="AY208" s="22">
        <f t="shared" si="104"/>
        <v>98</v>
      </c>
      <c r="AZ208" s="22">
        <f t="shared" si="105"/>
        <v>97</v>
      </c>
      <c r="BA208" s="23">
        <f t="shared" si="106"/>
        <v>98</v>
      </c>
      <c r="BB208" s="24">
        <f t="shared" si="107"/>
        <v>81</v>
      </c>
    </row>
    <row r="209" spans="1:54" x14ac:dyDescent="0.25">
      <c r="A209" s="24">
        <f>бланки!E208</f>
        <v>206</v>
      </c>
      <c r="B209" s="24" t="str">
        <f>CONCATENATE(бланки!D208," (",бланки!C208,")")</f>
        <v>МКУ ДО «Хасавюртовская ДШИ» (город Хасавюрт)</v>
      </c>
      <c r="C209" s="24">
        <f>анкеты!B207</f>
        <v>278</v>
      </c>
      <c r="D209" s="24">
        <f>COUNTIF(бланки!G208:U208,1)</f>
        <v>8</v>
      </c>
      <c r="E209" s="24">
        <f>COUNTIF(бланки!G208:U208,1)+COUNTIF(бланки!G208:U208,0)</f>
        <v>9</v>
      </c>
      <c r="F209" s="24">
        <f>COUNTIF(бланки!V208:BS208,1)</f>
        <v>29</v>
      </c>
      <c r="G209" s="24">
        <f>COUNTIF(бланки!V208:BS208,1)+COUNTIF(бланки!V208:BS208,0)</f>
        <v>35</v>
      </c>
      <c r="H209" s="24">
        <f>SUM(бланки!BT208:BY208)</f>
        <v>4</v>
      </c>
      <c r="I209" s="24">
        <f>анкеты!D207</f>
        <v>265</v>
      </c>
      <c r="J209" s="24">
        <f>анкеты!C207</f>
        <v>265</v>
      </c>
      <c r="K209" s="24">
        <f>анкеты!F207</f>
        <v>260</v>
      </c>
      <c r="L209" s="24">
        <f>анкеты!E207</f>
        <v>265</v>
      </c>
      <c r="M209" s="22">
        <f t="shared" si="81"/>
        <v>86</v>
      </c>
      <c r="N209" s="22">
        <f t="shared" si="82"/>
        <v>100</v>
      </c>
      <c r="O209" s="22">
        <f t="shared" si="83"/>
        <v>99</v>
      </c>
      <c r="P209" s="23">
        <f t="shared" si="84"/>
        <v>95</v>
      </c>
      <c r="Q209" s="24">
        <f>SUM(бланки!BZ208:CF208)</f>
        <v>5</v>
      </c>
      <c r="R209" s="24"/>
      <c r="S209" s="24"/>
      <c r="T209" s="24">
        <f>анкеты!G207</f>
        <v>268</v>
      </c>
      <c r="U209" s="24">
        <f t="shared" si="85"/>
        <v>278</v>
      </c>
      <c r="V209" s="22">
        <f t="shared" si="86"/>
        <v>100</v>
      </c>
      <c r="W209" s="22">
        <f t="shared" si="87"/>
        <v>98</v>
      </c>
      <c r="X209" s="22">
        <f t="shared" si="88"/>
        <v>96</v>
      </c>
      <c r="Y209" s="23">
        <f t="shared" si="89"/>
        <v>98</v>
      </c>
      <c r="Z209" s="24">
        <f>SUM(бланки!CE208:CI208)</f>
        <v>0</v>
      </c>
      <c r="AA209" s="24">
        <f>SUM(бланки!CJ208:CO208)</f>
        <v>0</v>
      </c>
      <c r="AB209" s="24">
        <f>анкеты!I207</f>
        <v>28</v>
      </c>
      <c r="AC209" s="24">
        <f>анкеты!H207</f>
        <v>28</v>
      </c>
      <c r="AD209" s="22">
        <f t="shared" si="90"/>
        <v>0</v>
      </c>
      <c r="AE209" s="22">
        <f t="shared" si="91"/>
        <v>0</v>
      </c>
      <c r="AF209" s="12">
        <f t="shared" si="92"/>
        <v>100</v>
      </c>
      <c r="AG209" s="23">
        <f t="shared" si="93"/>
        <v>30</v>
      </c>
      <c r="AH209" s="24">
        <f>анкеты!J207</f>
        <v>273</v>
      </c>
      <c r="AI209" s="24">
        <f t="shared" si="94"/>
        <v>278</v>
      </c>
      <c r="AJ209" s="24">
        <f>анкеты!K207</f>
        <v>273</v>
      </c>
      <c r="AK209" s="24">
        <f t="shared" si="95"/>
        <v>278</v>
      </c>
      <c r="AL209" s="24">
        <f>анкеты!M207</f>
        <v>260</v>
      </c>
      <c r="AM209" s="24">
        <f>анкеты!L207</f>
        <v>268</v>
      </c>
      <c r="AN209" s="22">
        <f t="shared" si="96"/>
        <v>98</v>
      </c>
      <c r="AO209" s="22">
        <f t="shared" si="97"/>
        <v>98</v>
      </c>
      <c r="AP209" s="22">
        <f t="shared" si="98"/>
        <v>97</v>
      </c>
      <c r="AQ209" s="23">
        <f t="shared" si="99"/>
        <v>98</v>
      </c>
      <c r="AR209" s="24">
        <f>анкеты!N207</f>
        <v>278</v>
      </c>
      <c r="AS209" s="24">
        <f t="shared" si="100"/>
        <v>278</v>
      </c>
      <c r="AT209" s="24">
        <f>анкеты!O207</f>
        <v>278</v>
      </c>
      <c r="AU209" s="24">
        <f t="shared" si="101"/>
        <v>278</v>
      </c>
      <c r="AV209" s="24">
        <f>анкеты!P207</f>
        <v>275</v>
      </c>
      <c r="AW209" s="24">
        <f t="shared" si="102"/>
        <v>278</v>
      </c>
      <c r="AX209" s="22">
        <f t="shared" si="103"/>
        <v>100</v>
      </c>
      <c r="AY209" s="22">
        <f t="shared" si="104"/>
        <v>100</v>
      </c>
      <c r="AZ209" s="22">
        <f t="shared" si="105"/>
        <v>99</v>
      </c>
      <c r="BA209" s="23">
        <f t="shared" si="106"/>
        <v>100</v>
      </c>
      <c r="BB209" s="24">
        <f t="shared" si="107"/>
        <v>84.2</v>
      </c>
    </row>
    <row r="210" spans="1:54" x14ac:dyDescent="0.25">
      <c r="A210" s="24">
        <f>бланки!E209</f>
        <v>207</v>
      </c>
      <c r="B210" s="24" t="str">
        <f>CONCATENATE(бланки!D209," (",бланки!C209,")")</f>
        <v>МКОУ «СОШ №19» (город Хасавюрт)</v>
      </c>
      <c r="C210" s="24">
        <f>анкеты!B208</f>
        <v>300</v>
      </c>
      <c r="D210" s="24">
        <f>COUNTIF(бланки!G209:U209,1)</f>
        <v>14</v>
      </c>
      <c r="E210" s="24">
        <f>COUNTIF(бланки!G209:U209,1)+COUNTIF(бланки!G209:U209,0)</f>
        <v>14</v>
      </c>
      <c r="F210" s="24">
        <f>COUNTIF(бланки!V209:BS209,1)</f>
        <v>44</v>
      </c>
      <c r="G210" s="24">
        <f>COUNTIF(бланки!V209:BS209,1)+COUNTIF(бланки!V209:BS209,0)</f>
        <v>44</v>
      </c>
      <c r="H210" s="24">
        <f>SUM(бланки!BT209:BY209)</f>
        <v>6</v>
      </c>
      <c r="I210" s="24">
        <f>анкеты!D208</f>
        <v>299</v>
      </c>
      <c r="J210" s="24">
        <f>анкеты!C208</f>
        <v>297</v>
      </c>
      <c r="K210" s="24">
        <f>анкеты!F208</f>
        <v>279</v>
      </c>
      <c r="L210" s="24">
        <f>анкеты!E208</f>
        <v>296</v>
      </c>
      <c r="M210" s="22">
        <f t="shared" si="81"/>
        <v>100</v>
      </c>
      <c r="N210" s="22">
        <f t="shared" si="82"/>
        <v>100</v>
      </c>
      <c r="O210" s="22">
        <f t="shared" si="83"/>
        <v>97</v>
      </c>
      <c r="P210" s="23">
        <f t="shared" si="84"/>
        <v>99</v>
      </c>
      <c r="Q210" s="24">
        <f>SUM(бланки!BZ209:CF209)</f>
        <v>7</v>
      </c>
      <c r="R210" s="24"/>
      <c r="S210" s="24"/>
      <c r="T210" s="24">
        <f>анкеты!G208</f>
        <v>265</v>
      </c>
      <c r="U210" s="24">
        <f t="shared" si="85"/>
        <v>300</v>
      </c>
      <c r="V210" s="22">
        <f t="shared" si="86"/>
        <v>100</v>
      </c>
      <c r="W210" s="22">
        <f t="shared" si="87"/>
        <v>94</v>
      </c>
      <c r="X210" s="22">
        <f t="shared" si="88"/>
        <v>88</v>
      </c>
      <c r="Y210" s="23">
        <f t="shared" si="89"/>
        <v>94</v>
      </c>
      <c r="Z210" s="24">
        <f>SUM(бланки!CE209:CI209)</f>
        <v>5</v>
      </c>
      <c r="AA210" s="24">
        <f>SUM(бланки!CJ209:CO209)</f>
        <v>6</v>
      </c>
      <c r="AB210" s="24">
        <f>анкеты!I208</f>
        <v>9</v>
      </c>
      <c r="AC210" s="24">
        <f>анкеты!H208</f>
        <v>11</v>
      </c>
      <c r="AD210" s="22">
        <f t="shared" si="90"/>
        <v>100</v>
      </c>
      <c r="AE210" s="22">
        <f t="shared" si="91"/>
        <v>100</v>
      </c>
      <c r="AF210" s="12">
        <f t="shared" si="92"/>
        <v>81.818181818181813</v>
      </c>
      <c r="AG210" s="23">
        <f t="shared" si="93"/>
        <v>95</v>
      </c>
      <c r="AH210" s="24">
        <f>анкеты!J208</f>
        <v>288</v>
      </c>
      <c r="AI210" s="24">
        <f t="shared" si="94"/>
        <v>300</v>
      </c>
      <c r="AJ210" s="24">
        <f>анкеты!K208</f>
        <v>288</v>
      </c>
      <c r="AK210" s="24">
        <f t="shared" si="95"/>
        <v>300</v>
      </c>
      <c r="AL210" s="24">
        <f>анкеты!M208</f>
        <v>298</v>
      </c>
      <c r="AM210" s="24">
        <f>анкеты!L208</f>
        <v>300</v>
      </c>
      <c r="AN210" s="22">
        <f t="shared" si="96"/>
        <v>96</v>
      </c>
      <c r="AO210" s="22">
        <f t="shared" si="97"/>
        <v>96</v>
      </c>
      <c r="AP210" s="22">
        <f t="shared" si="98"/>
        <v>99</v>
      </c>
      <c r="AQ210" s="23">
        <f t="shared" si="99"/>
        <v>97</v>
      </c>
      <c r="AR210" s="24">
        <f>анкеты!N208</f>
        <v>299</v>
      </c>
      <c r="AS210" s="24">
        <f t="shared" si="100"/>
        <v>300</v>
      </c>
      <c r="AT210" s="24">
        <f>анкеты!O208</f>
        <v>287</v>
      </c>
      <c r="AU210" s="24">
        <f t="shared" si="101"/>
        <v>300</v>
      </c>
      <c r="AV210" s="24">
        <f>анкеты!P208</f>
        <v>280</v>
      </c>
      <c r="AW210" s="24">
        <f t="shared" si="102"/>
        <v>300</v>
      </c>
      <c r="AX210" s="22">
        <f t="shared" si="103"/>
        <v>100</v>
      </c>
      <c r="AY210" s="22">
        <f t="shared" si="104"/>
        <v>96</v>
      </c>
      <c r="AZ210" s="22">
        <f t="shared" si="105"/>
        <v>93</v>
      </c>
      <c r="BA210" s="23">
        <f t="shared" si="106"/>
        <v>97</v>
      </c>
      <c r="BB210" s="24">
        <f t="shared" si="107"/>
        <v>96.4</v>
      </c>
    </row>
    <row r="211" spans="1:54" x14ac:dyDescent="0.25">
      <c r="A211" s="24">
        <f>бланки!E210</f>
        <v>208</v>
      </c>
      <c r="B211" s="24" t="str">
        <f>CONCATENATE(бланки!D210," (",бланки!C210,")")</f>
        <v>МБДОУ Детский сад «Солнышко» (город Хасавюрт)</v>
      </c>
      <c r="C211" s="24">
        <f>анкеты!B209</f>
        <v>364</v>
      </c>
      <c r="D211" s="24">
        <f>COUNTIF(бланки!G210:U210,1)</f>
        <v>11</v>
      </c>
      <c r="E211" s="24">
        <f>COUNTIF(бланки!G210:U210,1)+COUNTIF(бланки!G210:U210,0)</f>
        <v>11</v>
      </c>
      <c r="F211" s="24">
        <f>COUNTIF(бланки!V210:BS210,1)</f>
        <v>39</v>
      </c>
      <c r="G211" s="24">
        <f>COUNTIF(бланки!V210:BS210,1)+COUNTIF(бланки!V210:BS210,0)</f>
        <v>39</v>
      </c>
      <c r="H211" s="24">
        <f>SUM(бланки!BT210:BY210)</f>
        <v>4</v>
      </c>
      <c r="I211" s="24">
        <f>анкеты!D209</f>
        <v>200</v>
      </c>
      <c r="J211" s="24">
        <f>анкеты!C209</f>
        <v>225</v>
      </c>
      <c r="K211" s="24">
        <f>анкеты!F209</f>
        <v>143</v>
      </c>
      <c r="L211" s="24">
        <f>анкеты!E209</f>
        <v>163</v>
      </c>
      <c r="M211" s="22">
        <f t="shared" si="81"/>
        <v>100</v>
      </c>
      <c r="N211" s="22">
        <f t="shared" si="82"/>
        <v>100</v>
      </c>
      <c r="O211" s="22">
        <f t="shared" si="83"/>
        <v>88</v>
      </c>
      <c r="P211" s="23">
        <f t="shared" si="84"/>
        <v>95</v>
      </c>
      <c r="Q211" s="24">
        <f>SUM(бланки!BZ210:CF210)</f>
        <v>7</v>
      </c>
      <c r="R211" s="24"/>
      <c r="S211" s="24"/>
      <c r="T211" s="24">
        <f>анкеты!G209</f>
        <v>309</v>
      </c>
      <c r="U211" s="24">
        <f t="shared" si="85"/>
        <v>364</v>
      </c>
      <c r="V211" s="22">
        <f t="shared" si="86"/>
        <v>100</v>
      </c>
      <c r="W211" s="22">
        <f t="shared" si="87"/>
        <v>92</v>
      </c>
      <c r="X211" s="22">
        <f t="shared" si="88"/>
        <v>85</v>
      </c>
      <c r="Y211" s="23">
        <f t="shared" si="89"/>
        <v>92</v>
      </c>
      <c r="Z211" s="24">
        <f>SUM(бланки!CE210:CI210)</f>
        <v>5</v>
      </c>
      <c r="AA211" s="24">
        <f>SUM(бланки!CJ210:CO210)</f>
        <v>5</v>
      </c>
      <c r="AB211" s="24">
        <f>анкеты!I209</f>
        <v>33</v>
      </c>
      <c r="AC211" s="24">
        <f>анкеты!H209</f>
        <v>41</v>
      </c>
      <c r="AD211" s="22">
        <f t="shared" si="90"/>
        <v>100</v>
      </c>
      <c r="AE211" s="22">
        <f t="shared" si="91"/>
        <v>100</v>
      </c>
      <c r="AF211" s="12">
        <f t="shared" si="92"/>
        <v>80.487804878048777</v>
      </c>
      <c r="AG211" s="23">
        <f t="shared" si="93"/>
        <v>94</v>
      </c>
      <c r="AH211" s="24">
        <f>анкеты!J209</f>
        <v>342</v>
      </c>
      <c r="AI211" s="24">
        <f t="shared" si="94"/>
        <v>364</v>
      </c>
      <c r="AJ211" s="24">
        <f>анкеты!K209</f>
        <v>348</v>
      </c>
      <c r="AK211" s="24">
        <f t="shared" si="95"/>
        <v>364</v>
      </c>
      <c r="AL211" s="24">
        <f>анкеты!M209</f>
        <v>164</v>
      </c>
      <c r="AM211" s="24">
        <f>анкеты!L209</f>
        <v>184</v>
      </c>
      <c r="AN211" s="22">
        <f t="shared" si="96"/>
        <v>94</v>
      </c>
      <c r="AO211" s="22">
        <f t="shared" si="97"/>
        <v>96</v>
      </c>
      <c r="AP211" s="22">
        <f t="shared" si="98"/>
        <v>89</v>
      </c>
      <c r="AQ211" s="23">
        <f t="shared" si="99"/>
        <v>94</v>
      </c>
      <c r="AR211" s="24">
        <f>анкеты!N209</f>
        <v>335</v>
      </c>
      <c r="AS211" s="24">
        <f t="shared" si="100"/>
        <v>364</v>
      </c>
      <c r="AT211" s="24">
        <f>анкеты!O209</f>
        <v>341</v>
      </c>
      <c r="AU211" s="24">
        <f t="shared" si="101"/>
        <v>364</v>
      </c>
      <c r="AV211" s="24">
        <f>анкеты!P209</f>
        <v>336</v>
      </c>
      <c r="AW211" s="24">
        <f t="shared" si="102"/>
        <v>364</v>
      </c>
      <c r="AX211" s="22">
        <f t="shared" si="103"/>
        <v>92</v>
      </c>
      <c r="AY211" s="22">
        <f t="shared" si="104"/>
        <v>94</v>
      </c>
      <c r="AZ211" s="22">
        <f t="shared" si="105"/>
        <v>92</v>
      </c>
      <c r="BA211" s="23">
        <f t="shared" si="106"/>
        <v>93</v>
      </c>
      <c r="BB211" s="24">
        <f t="shared" si="107"/>
        <v>93.6</v>
      </c>
    </row>
    <row r="212" spans="1:54" x14ac:dyDescent="0.25">
      <c r="A212" s="24">
        <f>бланки!E211</f>
        <v>209</v>
      </c>
      <c r="B212" s="24" t="str">
        <f>CONCATENATE(бланки!D211," (",бланки!C211,")")</f>
        <v>МКОУ Гимназия №3 (город Хасавюрт)</v>
      </c>
      <c r="C212" s="24">
        <f>анкеты!B210</f>
        <v>600</v>
      </c>
      <c r="D212" s="24">
        <f>COUNTIF(бланки!G211:U211,1)</f>
        <v>12</v>
      </c>
      <c r="E212" s="24">
        <f>COUNTIF(бланки!G211:U211,1)+COUNTIF(бланки!G211:U211,0)</f>
        <v>12</v>
      </c>
      <c r="F212" s="24">
        <f>COUNTIF(бланки!V211:BS211,1)</f>
        <v>41</v>
      </c>
      <c r="G212" s="24">
        <f>COUNTIF(бланки!V211:BS211,1)+COUNTIF(бланки!V211:BS211,0)</f>
        <v>43</v>
      </c>
      <c r="H212" s="24">
        <f>SUM(бланки!BT211:BY211)</f>
        <v>5</v>
      </c>
      <c r="I212" s="24">
        <f>анкеты!D210</f>
        <v>401</v>
      </c>
      <c r="J212" s="24">
        <f>анкеты!C210</f>
        <v>401</v>
      </c>
      <c r="K212" s="24">
        <f>анкеты!F210</f>
        <v>267</v>
      </c>
      <c r="L212" s="24">
        <f>анкеты!E210</f>
        <v>267</v>
      </c>
      <c r="M212" s="22">
        <f t="shared" si="81"/>
        <v>98</v>
      </c>
      <c r="N212" s="22">
        <f t="shared" si="82"/>
        <v>100</v>
      </c>
      <c r="O212" s="22">
        <f t="shared" si="83"/>
        <v>100</v>
      </c>
      <c r="P212" s="23">
        <f t="shared" si="84"/>
        <v>99</v>
      </c>
      <c r="Q212" s="24">
        <f>SUM(бланки!BZ211:CF211)</f>
        <v>6</v>
      </c>
      <c r="R212" s="24"/>
      <c r="S212" s="24"/>
      <c r="T212" s="24">
        <f>анкеты!G210</f>
        <v>600</v>
      </c>
      <c r="U212" s="24">
        <f t="shared" si="85"/>
        <v>600</v>
      </c>
      <c r="V212" s="22">
        <f t="shared" si="86"/>
        <v>100</v>
      </c>
      <c r="W212" s="22">
        <f t="shared" si="87"/>
        <v>100</v>
      </c>
      <c r="X212" s="22">
        <f t="shared" si="88"/>
        <v>100</v>
      </c>
      <c r="Y212" s="23">
        <f t="shared" si="89"/>
        <v>100</v>
      </c>
      <c r="Z212" s="24">
        <f>SUM(бланки!CE211:CI211)</f>
        <v>3</v>
      </c>
      <c r="AA212" s="24">
        <f>SUM(бланки!CJ211:CO211)</f>
        <v>3</v>
      </c>
      <c r="AB212" s="24">
        <f>анкеты!I210</f>
        <v>53</v>
      </c>
      <c r="AC212" s="24">
        <f>анкеты!H210</f>
        <v>55</v>
      </c>
      <c r="AD212" s="22">
        <f t="shared" si="90"/>
        <v>60</v>
      </c>
      <c r="AE212" s="22">
        <f t="shared" si="91"/>
        <v>60</v>
      </c>
      <c r="AF212" s="12">
        <f t="shared" si="92"/>
        <v>96.36363636363636</v>
      </c>
      <c r="AG212" s="23">
        <f t="shared" si="93"/>
        <v>71</v>
      </c>
      <c r="AH212" s="24">
        <f>анкеты!J210</f>
        <v>600</v>
      </c>
      <c r="AI212" s="24">
        <f t="shared" si="94"/>
        <v>600</v>
      </c>
      <c r="AJ212" s="24">
        <f>анкеты!K210</f>
        <v>600</v>
      </c>
      <c r="AK212" s="24">
        <f t="shared" si="95"/>
        <v>600</v>
      </c>
      <c r="AL212" s="24">
        <f>анкеты!M210</f>
        <v>394</v>
      </c>
      <c r="AM212" s="24">
        <f>анкеты!L210</f>
        <v>394</v>
      </c>
      <c r="AN212" s="22">
        <f t="shared" si="96"/>
        <v>100</v>
      </c>
      <c r="AO212" s="22">
        <f t="shared" si="97"/>
        <v>100</v>
      </c>
      <c r="AP212" s="22">
        <f t="shared" si="98"/>
        <v>100</v>
      </c>
      <c r="AQ212" s="23">
        <f t="shared" si="99"/>
        <v>100</v>
      </c>
      <c r="AR212" s="24">
        <f>анкеты!N210</f>
        <v>600</v>
      </c>
      <c r="AS212" s="24">
        <f t="shared" si="100"/>
        <v>600</v>
      </c>
      <c r="AT212" s="24">
        <f>анкеты!O210</f>
        <v>600</v>
      </c>
      <c r="AU212" s="24">
        <f t="shared" si="101"/>
        <v>600</v>
      </c>
      <c r="AV212" s="24">
        <f>анкеты!P210</f>
        <v>600</v>
      </c>
      <c r="AW212" s="24">
        <f t="shared" si="102"/>
        <v>600</v>
      </c>
      <c r="AX212" s="22">
        <f t="shared" si="103"/>
        <v>100</v>
      </c>
      <c r="AY212" s="22">
        <f t="shared" si="104"/>
        <v>100</v>
      </c>
      <c r="AZ212" s="22">
        <f t="shared" si="105"/>
        <v>100</v>
      </c>
      <c r="BA212" s="23">
        <f t="shared" si="106"/>
        <v>100</v>
      </c>
      <c r="BB212" s="24">
        <f t="shared" si="107"/>
        <v>94</v>
      </c>
    </row>
    <row r="213" spans="1:54" x14ac:dyDescent="0.25">
      <c r="A213" s="24">
        <f>бланки!E212</f>
        <v>210</v>
      </c>
      <c r="B213" s="24" t="str">
        <f>CONCATENATE(бланки!D212," (",бланки!C212,")")</f>
        <v>МКДОУ «Детский сад №2 «Ивушка»  (город Южно-Сухокумск)</v>
      </c>
      <c r="C213" s="24">
        <f>анкеты!B211</f>
        <v>111</v>
      </c>
      <c r="D213" s="24">
        <f>COUNTIF(бланки!G212:U212,1)</f>
        <v>9</v>
      </c>
      <c r="E213" s="24">
        <f>COUNTIF(бланки!G212:U212,1)+COUNTIF(бланки!G212:U212,0)</f>
        <v>9</v>
      </c>
      <c r="F213" s="24">
        <f>COUNTIF(бланки!V212:BS212,1)</f>
        <v>35</v>
      </c>
      <c r="G213" s="24">
        <f>COUNTIF(бланки!V212:BS212,1)+COUNTIF(бланки!V212:BS212,0)</f>
        <v>35</v>
      </c>
      <c r="H213" s="24">
        <f>SUM(бланки!BT212:BY212)</f>
        <v>6</v>
      </c>
      <c r="I213" s="24">
        <f>анкеты!D211</f>
        <v>106</v>
      </c>
      <c r="J213" s="24">
        <f>анкеты!C211</f>
        <v>106</v>
      </c>
      <c r="K213" s="24">
        <f>анкеты!F211</f>
        <v>104</v>
      </c>
      <c r="L213" s="24">
        <f>анкеты!E211</f>
        <v>106</v>
      </c>
      <c r="M213" s="22">
        <f t="shared" si="81"/>
        <v>100</v>
      </c>
      <c r="N213" s="22">
        <f t="shared" si="82"/>
        <v>100</v>
      </c>
      <c r="O213" s="22">
        <f t="shared" si="83"/>
        <v>99</v>
      </c>
      <c r="P213" s="23">
        <f t="shared" si="84"/>
        <v>100</v>
      </c>
      <c r="Q213" s="24">
        <f>SUM(бланки!BZ212:CF212)</f>
        <v>7</v>
      </c>
      <c r="R213" s="24"/>
      <c r="S213" s="24"/>
      <c r="T213" s="24">
        <f>анкеты!G211</f>
        <v>107</v>
      </c>
      <c r="U213" s="24">
        <f t="shared" si="85"/>
        <v>111</v>
      </c>
      <c r="V213" s="22">
        <f t="shared" si="86"/>
        <v>100</v>
      </c>
      <c r="W213" s="22">
        <f t="shared" si="87"/>
        <v>98</v>
      </c>
      <c r="X213" s="22">
        <f t="shared" si="88"/>
        <v>96</v>
      </c>
      <c r="Y213" s="23">
        <f t="shared" si="89"/>
        <v>98</v>
      </c>
      <c r="Z213" s="24">
        <f>SUM(бланки!CE212:CI212)</f>
        <v>4</v>
      </c>
      <c r="AA213" s="24">
        <f>SUM(бланки!CJ212:CO212)</f>
        <v>3</v>
      </c>
      <c r="AB213" s="24">
        <f>анкеты!I211</f>
        <v>9</v>
      </c>
      <c r="AC213" s="24">
        <f>анкеты!H211</f>
        <v>11</v>
      </c>
      <c r="AD213" s="22">
        <f t="shared" si="90"/>
        <v>80</v>
      </c>
      <c r="AE213" s="22">
        <f t="shared" si="91"/>
        <v>60</v>
      </c>
      <c r="AF213" s="12">
        <f t="shared" si="92"/>
        <v>81.818181818181813</v>
      </c>
      <c r="AG213" s="23">
        <f t="shared" si="93"/>
        <v>73</v>
      </c>
      <c r="AH213" s="24">
        <f>анкеты!J211</f>
        <v>109</v>
      </c>
      <c r="AI213" s="24">
        <f t="shared" si="94"/>
        <v>111</v>
      </c>
      <c r="AJ213" s="24">
        <f>анкеты!K211</f>
        <v>109</v>
      </c>
      <c r="AK213" s="24">
        <f t="shared" si="95"/>
        <v>111</v>
      </c>
      <c r="AL213" s="24">
        <f>анкеты!M211</f>
        <v>104</v>
      </c>
      <c r="AM213" s="24">
        <f>анкеты!L211</f>
        <v>107</v>
      </c>
      <c r="AN213" s="22">
        <f t="shared" si="96"/>
        <v>98</v>
      </c>
      <c r="AO213" s="22">
        <f t="shared" si="97"/>
        <v>98</v>
      </c>
      <c r="AP213" s="22">
        <f t="shared" si="98"/>
        <v>97</v>
      </c>
      <c r="AQ213" s="23">
        <f t="shared" si="99"/>
        <v>98</v>
      </c>
      <c r="AR213" s="24">
        <f>анкеты!N211</f>
        <v>111</v>
      </c>
      <c r="AS213" s="24">
        <f t="shared" si="100"/>
        <v>111</v>
      </c>
      <c r="AT213" s="24">
        <f>анкеты!O211</f>
        <v>111</v>
      </c>
      <c r="AU213" s="24">
        <f t="shared" si="101"/>
        <v>111</v>
      </c>
      <c r="AV213" s="24">
        <f>анкеты!P211</f>
        <v>105</v>
      </c>
      <c r="AW213" s="24">
        <f t="shared" si="102"/>
        <v>111</v>
      </c>
      <c r="AX213" s="22">
        <f t="shared" si="103"/>
        <v>100</v>
      </c>
      <c r="AY213" s="22">
        <f t="shared" si="104"/>
        <v>100</v>
      </c>
      <c r="AZ213" s="22">
        <f t="shared" si="105"/>
        <v>95</v>
      </c>
      <c r="BA213" s="23">
        <f t="shared" si="106"/>
        <v>99</v>
      </c>
      <c r="BB213" s="24">
        <f t="shared" si="107"/>
        <v>93.6</v>
      </c>
    </row>
    <row r="214" spans="1:54" x14ac:dyDescent="0.25">
      <c r="A214" s="24">
        <f>бланки!E213</f>
        <v>211</v>
      </c>
      <c r="B214" s="24" t="str">
        <f>CONCATENATE(бланки!D213," (",бланки!C213,")")</f>
        <v>МКДОУ «Детский сад №3 «Ромашка» (город Южно-Сухокумск)</v>
      </c>
      <c r="C214" s="24">
        <f>анкеты!B212</f>
        <v>101</v>
      </c>
      <c r="D214" s="24">
        <f>COUNTIF(бланки!G213:U213,1)</f>
        <v>11</v>
      </c>
      <c r="E214" s="24">
        <f>COUNTIF(бланки!G213:U213,1)+COUNTIF(бланки!G213:U213,0)</f>
        <v>11</v>
      </c>
      <c r="F214" s="24">
        <f>COUNTIF(бланки!V213:BS213,1)</f>
        <v>38</v>
      </c>
      <c r="G214" s="24">
        <f>COUNTIF(бланки!V213:BS213,1)+COUNTIF(бланки!V213:BS213,0)</f>
        <v>38</v>
      </c>
      <c r="H214" s="24">
        <f>SUM(бланки!BT213:BY213)</f>
        <v>6</v>
      </c>
      <c r="I214" s="24">
        <f>анкеты!D212</f>
        <v>89</v>
      </c>
      <c r="J214" s="24">
        <f>анкеты!C212</f>
        <v>90</v>
      </c>
      <c r="K214" s="24">
        <f>анкеты!F212</f>
        <v>79</v>
      </c>
      <c r="L214" s="24">
        <f>анкеты!E212</f>
        <v>82</v>
      </c>
      <c r="M214" s="22">
        <f t="shared" si="81"/>
        <v>100</v>
      </c>
      <c r="N214" s="22">
        <f t="shared" si="82"/>
        <v>100</v>
      </c>
      <c r="O214" s="22">
        <f t="shared" si="83"/>
        <v>98</v>
      </c>
      <c r="P214" s="23">
        <f t="shared" si="84"/>
        <v>99</v>
      </c>
      <c r="Q214" s="24">
        <f>SUM(бланки!BZ213:CF213)</f>
        <v>6</v>
      </c>
      <c r="R214" s="24"/>
      <c r="S214" s="24"/>
      <c r="T214" s="24">
        <f>анкеты!G212</f>
        <v>91</v>
      </c>
      <c r="U214" s="24">
        <f t="shared" si="85"/>
        <v>101</v>
      </c>
      <c r="V214" s="22">
        <f t="shared" si="86"/>
        <v>100</v>
      </c>
      <c r="W214" s="22">
        <f t="shared" si="87"/>
        <v>95</v>
      </c>
      <c r="X214" s="22">
        <f t="shared" si="88"/>
        <v>90</v>
      </c>
      <c r="Y214" s="23">
        <f t="shared" si="89"/>
        <v>95</v>
      </c>
      <c r="Z214" s="24">
        <f>SUM(бланки!CE213:CI213)</f>
        <v>3</v>
      </c>
      <c r="AA214" s="24">
        <f>SUM(бланки!CJ213:CO213)</f>
        <v>5</v>
      </c>
      <c r="AB214" s="24">
        <f>анкеты!I212</f>
        <v>7</v>
      </c>
      <c r="AC214" s="24">
        <f>анкеты!H212</f>
        <v>9</v>
      </c>
      <c r="AD214" s="22">
        <f t="shared" si="90"/>
        <v>60</v>
      </c>
      <c r="AE214" s="22">
        <f t="shared" si="91"/>
        <v>100</v>
      </c>
      <c r="AF214" s="12">
        <f t="shared" si="92"/>
        <v>77.777777777777771</v>
      </c>
      <c r="AG214" s="23">
        <f t="shared" si="93"/>
        <v>81</v>
      </c>
      <c r="AH214" s="24">
        <f>анкеты!J212</f>
        <v>97</v>
      </c>
      <c r="AI214" s="24">
        <f t="shared" si="94"/>
        <v>101</v>
      </c>
      <c r="AJ214" s="24">
        <f>анкеты!K212</f>
        <v>98</v>
      </c>
      <c r="AK214" s="24">
        <f t="shared" si="95"/>
        <v>101</v>
      </c>
      <c r="AL214" s="24">
        <f>анкеты!M212</f>
        <v>82</v>
      </c>
      <c r="AM214" s="24">
        <f>анкеты!L212</f>
        <v>84</v>
      </c>
      <c r="AN214" s="22">
        <f t="shared" si="96"/>
        <v>96</v>
      </c>
      <c r="AO214" s="22">
        <f t="shared" si="97"/>
        <v>97</v>
      </c>
      <c r="AP214" s="22">
        <f t="shared" si="98"/>
        <v>98</v>
      </c>
      <c r="AQ214" s="23">
        <f t="shared" si="99"/>
        <v>97</v>
      </c>
      <c r="AR214" s="24">
        <f>анкеты!N212</f>
        <v>98</v>
      </c>
      <c r="AS214" s="24">
        <f t="shared" si="100"/>
        <v>101</v>
      </c>
      <c r="AT214" s="24">
        <f>анкеты!O212</f>
        <v>98</v>
      </c>
      <c r="AU214" s="24">
        <f t="shared" si="101"/>
        <v>101</v>
      </c>
      <c r="AV214" s="24">
        <f>анкеты!P212</f>
        <v>98</v>
      </c>
      <c r="AW214" s="24">
        <f t="shared" si="102"/>
        <v>101</v>
      </c>
      <c r="AX214" s="22">
        <f t="shared" si="103"/>
        <v>97</v>
      </c>
      <c r="AY214" s="22">
        <f t="shared" si="104"/>
        <v>97</v>
      </c>
      <c r="AZ214" s="22">
        <f t="shared" si="105"/>
        <v>97</v>
      </c>
      <c r="BA214" s="23">
        <f t="shared" si="106"/>
        <v>97</v>
      </c>
      <c r="BB214" s="24">
        <f t="shared" si="107"/>
        <v>93.8</v>
      </c>
    </row>
    <row r="215" spans="1:54" x14ac:dyDescent="0.25">
      <c r="A215" s="24">
        <f>бланки!E214</f>
        <v>212</v>
      </c>
      <c r="B215" s="24" t="str">
        <f>CONCATENATE(бланки!D214," (",бланки!C214,")")</f>
        <v>МКДОУ «Детский сад №5 «Солнышко» (город Южно-Сухокумск)</v>
      </c>
      <c r="C215" s="24">
        <f>анкеты!B213</f>
        <v>89</v>
      </c>
      <c r="D215" s="24">
        <f>COUNTIF(бланки!G214:U214,1)</f>
        <v>9</v>
      </c>
      <c r="E215" s="24">
        <f>COUNTIF(бланки!G214:U214,1)+COUNTIF(бланки!G214:U214,0)</f>
        <v>9</v>
      </c>
      <c r="F215" s="24">
        <f>COUNTIF(бланки!V214:BS214,1)</f>
        <v>33</v>
      </c>
      <c r="G215" s="24">
        <f>COUNTIF(бланки!V214:BS214,1)+COUNTIF(бланки!V214:BS214,0)</f>
        <v>36</v>
      </c>
      <c r="H215" s="24">
        <f>SUM(бланки!BT214:BY214)</f>
        <v>4</v>
      </c>
      <c r="I215" s="24">
        <f>анкеты!D213</f>
        <v>65</v>
      </c>
      <c r="J215" s="24">
        <f>анкеты!C213</f>
        <v>68</v>
      </c>
      <c r="K215" s="24">
        <f>анкеты!F213</f>
        <v>38</v>
      </c>
      <c r="L215" s="24">
        <f>анкеты!E213</f>
        <v>43</v>
      </c>
      <c r="M215" s="22">
        <f t="shared" si="81"/>
        <v>96</v>
      </c>
      <c r="N215" s="22">
        <f t="shared" si="82"/>
        <v>100</v>
      </c>
      <c r="O215" s="22">
        <f t="shared" si="83"/>
        <v>92</v>
      </c>
      <c r="P215" s="23">
        <f t="shared" si="84"/>
        <v>96</v>
      </c>
      <c r="Q215" s="24">
        <f>SUM(бланки!BZ214:CF214)</f>
        <v>6</v>
      </c>
      <c r="R215" s="24"/>
      <c r="S215" s="24"/>
      <c r="T215" s="24">
        <f>анкеты!G213</f>
        <v>78</v>
      </c>
      <c r="U215" s="24">
        <f t="shared" si="85"/>
        <v>89</v>
      </c>
      <c r="V215" s="22">
        <f t="shared" si="86"/>
        <v>100</v>
      </c>
      <c r="W215" s="22">
        <f t="shared" si="87"/>
        <v>94</v>
      </c>
      <c r="X215" s="22">
        <f t="shared" si="88"/>
        <v>88</v>
      </c>
      <c r="Y215" s="23">
        <f t="shared" si="89"/>
        <v>94</v>
      </c>
      <c r="Z215" s="24">
        <f>SUM(бланки!CE214:CI214)</f>
        <v>3</v>
      </c>
      <c r="AA215" s="24">
        <f>SUM(бланки!CJ214:CO214)</f>
        <v>1</v>
      </c>
      <c r="AB215" s="24">
        <f>анкеты!I213</f>
        <v>7</v>
      </c>
      <c r="AC215" s="24">
        <f>анкеты!H213</f>
        <v>7</v>
      </c>
      <c r="AD215" s="22">
        <f t="shared" si="90"/>
        <v>60</v>
      </c>
      <c r="AE215" s="22">
        <f t="shared" si="91"/>
        <v>20</v>
      </c>
      <c r="AF215" s="12">
        <f t="shared" si="92"/>
        <v>100</v>
      </c>
      <c r="AG215" s="23">
        <f t="shared" si="93"/>
        <v>56</v>
      </c>
      <c r="AH215" s="24">
        <f>анкеты!J213</f>
        <v>84</v>
      </c>
      <c r="AI215" s="24">
        <f t="shared" si="94"/>
        <v>89</v>
      </c>
      <c r="AJ215" s="24">
        <f>анкеты!K213</f>
        <v>83</v>
      </c>
      <c r="AK215" s="24">
        <f t="shared" si="95"/>
        <v>89</v>
      </c>
      <c r="AL215" s="24">
        <f>анкеты!M213</f>
        <v>52</v>
      </c>
      <c r="AM215" s="24">
        <f>анкеты!L213</f>
        <v>55</v>
      </c>
      <c r="AN215" s="22">
        <f t="shared" si="96"/>
        <v>94</v>
      </c>
      <c r="AO215" s="22">
        <f t="shared" si="97"/>
        <v>93</v>
      </c>
      <c r="AP215" s="22">
        <f t="shared" si="98"/>
        <v>95</v>
      </c>
      <c r="AQ215" s="23">
        <f t="shared" si="99"/>
        <v>94</v>
      </c>
      <c r="AR215" s="24">
        <f>анкеты!N213</f>
        <v>82</v>
      </c>
      <c r="AS215" s="24">
        <f t="shared" si="100"/>
        <v>89</v>
      </c>
      <c r="AT215" s="24">
        <f>анкеты!O213</f>
        <v>87</v>
      </c>
      <c r="AU215" s="24">
        <f t="shared" si="101"/>
        <v>89</v>
      </c>
      <c r="AV215" s="24">
        <f>анкеты!P213</f>
        <v>83</v>
      </c>
      <c r="AW215" s="24">
        <f t="shared" si="102"/>
        <v>89</v>
      </c>
      <c r="AX215" s="22">
        <f t="shared" si="103"/>
        <v>92</v>
      </c>
      <c r="AY215" s="22">
        <f t="shared" si="104"/>
        <v>98</v>
      </c>
      <c r="AZ215" s="22">
        <f t="shared" si="105"/>
        <v>93</v>
      </c>
      <c r="BA215" s="23">
        <f t="shared" si="106"/>
        <v>95</v>
      </c>
      <c r="BB215" s="24">
        <f t="shared" si="107"/>
        <v>87</v>
      </c>
    </row>
    <row r="216" spans="1:54" x14ac:dyDescent="0.25">
      <c r="A216" s="24">
        <f>бланки!E215</f>
        <v>213</v>
      </c>
      <c r="B216" s="24" t="str">
        <f>CONCATENATE(бланки!D215," (",бланки!C215,")")</f>
        <v>МКОУ «Миссинская СОШ» (Агульский район)</v>
      </c>
      <c r="C216" s="24">
        <f>анкеты!B214</f>
        <v>14</v>
      </c>
      <c r="D216" s="24">
        <f>COUNTIF(бланки!G215:U215,1)</f>
        <v>12</v>
      </c>
      <c r="E216" s="24">
        <f>COUNTIF(бланки!G215:U215,1)+COUNTIF(бланки!G215:U215,0)</f>
        <v>12</v>
      </c>
      <c r="F216" s="24">
        <f>COUNTIF(бланки!V215:BS215,1)</f>
        <v>37</v>
      </c>
      <c r="G216" s="24">
        <f>COUNTIF(бланки!V215:BS215,1)+COUNTIF(бланки!V215:BS215,0)</f>
        <v>41</v>
      </c>
      <c r="H216" s="24">
        <f>SUM(бланки!BT215:BY215)</f>
        <v>5</v>
      </c>
      <c r="I216" s="24">
        <f>анкеты!D214</f>
        <v>10</v>
      </c>
      <c r="J216" s="24">
        <f>анкеты!C214</f>
        <v>13</v>
      </c>
      <c r="K216" s="24">
        <f>анкеты!F214</f>
        <v>8</v>
      </c>
      <c r="L216" s="24">
        <f>анкеты!E214</f>
        <v>10</v>
      </c>
      <c r="M216" s="22">
        <f t="shared" si="81"/>
        <v>95</v>
      </c>
      <c r="N216" s="22">
        <f t="shared" si="82"/>
        <v>100</v>
      </c>
      <c r="O216" s="22">
        <f t="shared" si="83"/>
        <v>78</v>
      </c>
      <c r="P216" s="23">
        <f t="shared" si="84"/>
        <v>90</v>
      </c>
      <c r="Q216" s="24">
        <f>SUM(бланки!BZ215:CF215)</f>
        <v>2</v>
      </c>
      <c r="R216" s="24"/>
      <c r="S216" s="24"/>
      <c r="T216" s="24">
        <f>анкеты!G214</f>
        <v>11</v>
      </c>
      <c r="U216" s="24">
        <f t="shared" si="85"/>
        <v>14</v>
      </c>
      <c r="V216" s="22">
        <f t="shared" si="86"/>
        <v>40</v>
      </c>
      <c r="W216" s="22">
        <f t="shared" si="87"/>
        <v>59</v>
      </c>
      <c r="X216" s="22">
        <f t="shared" si="88"/>
        <v>79</v>
      </c>
      <c r="Y216" s="23">
        <f t="shared" si="89"/>
        <v>59</v>
      </c>
      <c r="Z216" s="24">
        <f>SUM(бланки!CE215:CI215)</f>
        <v>0</v>
      </c>
      <c r="AA216" s="24">
        <f>SUM(бланки!CJ215:CO215)</f>
        <v>2</v>
      </c>
      <c r="AB216" s="24">
        <f>анкеты!I214</f>
        <v>4</v>
      </c>
      <c r="AC216" s="24">
        <f>анкеты!H214</f>
        <v>4</v>
      </c>
      <c r="AD216" s="22">
        <f t="shared" si="90"/>
        <v>0</v>
      </c>
      <c r="AE216" s="22">
        <f t="shared" si="91"/>
        <v>40</v>
      </c>
      <c r="AF216" s="12">
        <f t="shared" si="92"/>
        <v>100</v>
      </c>
      <c r="AG216" s="23">
        <f t="shared" si="93"/>
        <v>46</v>
      </c>
      <c r="AH216" s="24">
        <f>анкеты!J214</f>
        <v>12</v>
      </c>
      <c r="AI216" s="24">
        <f t="shared" si="94"/>
        <v>14</v>
      </c>
      <c r="AJ216" s="24">
        <f>анкеты!K214</f>
        <v>12</v>
      </c>
      <c r="AK216" s="24">
        <f t="shared" si="95"/>
        <v>14</v>
      </c>
      <c r="AL216" s="24">
        <f>анкеты!M214</f>
        <v>10</v>
      </c>
      <c r="AM216" s="24">
        <f>анкеты!L214</f>
        <v>12</v>
      </c>
      <c r="AN216" s="22">
        <f t="shared" si="96"/>
        <v>86</v>
      </c>
      <c r="AO216" s="22">
        <f t="shared" si="97"/>
        <v>86</v>
      </c>
      <c r="AP216" s="22">
        <f t="shared" si="98"/>
        <v>83</v>
      </c>
      <c r="AQ216" s="23">
        <f t="shared" si="99"/>
        <v>85</v>
      </c>
      <c r="AR216" s="24">
        <f>анкеты!N214</f>
        <v>12</v>
      </c>
      <c r="AS216" s="24">
        <f t="shared" si="100"/>
        <v>14</v>
      </c>
      <c r="AT216" s="24">
        <f>анкеты!O214</f>
        <v>12</v>
      </c>
      <c r="AU216" s="24">
        <f t="shared" si="101"/>
        <v>14</v>
      </c>
      <c r="AV216" s="24">
        <f>анкеты!P214</f>
        <v>14</v>
      </c>
      <c r="AW216" s="24">
        <f t="shared" si="102"/>
        <v>14</v>
      </c>
      <c r="AX216" s="22">
        <f t="shared" si="103"/>
        <v>86</v>
      </c>
      <c r="AY216" s="22">
        <f t="shared" si="104"/>
        <v>86</v>
      </c>
      <c r="AZ216" s="22">
        <f t="shared" si="105"/>
        <v>100</v>
      </c>
      <c r="BA216" s="23">
        <f t="shared" si="106"/>
        <v>89</v>
      </c>
      <c r="BB216" s="24">
        <f t="shared" si="107"/>
        <v>73.8</v>
      </c>
    </row>
    <row r="217" spans="1:54" x14ac:dyDescent="0.25">
      <c r="A217" s="24">
        <f>бланки!E216</f>
        <v>214</v>
      </c>
      <c r="B217" s="24" t="str">
        <f>CONCATENATE(бланки!D216," (",бланки!C216,")")</f>
        <v>МКОУ «Фитинская СОШ» (Агульский район)</v>
      </c>
      <c r="C217" s="24">
        <f>анкеты!B215</f>
        <v>19</v>
      </c>
      <c r="D217" s="24">
        <f>COUNTIF(бланки!G216:U216,1)</f>
        <v>5</v>
      </c>
      <c r="E217" s="24">
        <f>COUNTIF(бланки!G216:U216,1)+COUNTIF(бланки!G216:U216,0)</f>
        <v>12</v>
      </c>
      <c r="F217" s="24">
        <f>COUNTIF(бланки!V216:BS216,1)</f>
        <v>9</v>
      </c>
      <c r="G217" s="24">
        <f>COUNTIF(бланки!V216:BS216,1)+COUNTIF(бланки!V216:BS216,0)</f>
        <v>36</v>
      </c>
      <c r="H217" s="24">
        <f>SUM(бланки!BT216:BY216)</f>
        <v>1</v>
      </c>
      <c r="I217" s="24">
        <f>анкеты!D215</f>
        <v>16</v>
      </c>
      <c r="J217" s="24">
        <f>анкеты!C215</f>
        <v>17</v>
      </c>
      <c r="K217" s="24">
        <f>анкеты!F215</f>
        <v>15</v>
      </c>
      <c r="L217" s="24">
        <f>анкеты!E215</f>
        <v>15</v>
      </c>
      <c r="M217" s="22">
        <f t="shared" si="81"/>
        <v>33</v>
      </c>
      <c r="N217" s="22">
        <f t="shared" si="82"/>
        <v>30</v>
      </c>
      <c r="O217" s="22">
        <f t="shared" si="83"/>
        <v>97</v>
      </c>
      <c r="P217" s="23">
        <f t="shared" si="84"/>
        <v>58</v>
      </c>
      <c r="Q217" s="24">
        <f>SUM(бланки!BZ216:CF216)</f>
        <v>2</v>
      </c>
      <c r="R217" s="24"/>
      <c r="S217" s="24"/>
      <c r="T217" s="24">
        <f>анкеты!G215</f>
        <v>14</v>
      </c>
      <c r="U217" s="24">
        <f t="shared" si="85"/>
        <v>19</v>
      </c>
      <c r="V217" s="22">
        <f t="shared" si="86"/>
        <v>40</v>
      </c>
      <c r="W217" s="22">
        <f t="shared" si="87"/>
        <v>57</v>
      </c>
      <c r="X217" s="22">
        <f t="shared" si="88"/>
        <v>74</v>
      </c>
      <c r="Y217" s="23">
        <f t="shared" si="89"/>
        <v>57</v>
      </c>
      <c r="Z217" s="24">
        <f>SUM(бланки!CE216:CI216)</f>
        <v>0</v>
      </c>
      <c r="AA217" s="24">
        <f>SUM(бланки!CJ216:CO216)</f>
        <v>0</v>
      </c>
      <c r="AB217" s="24">
        <f>анкеты!I215</f>
        <v>1</v>
      </c>
      <c r="AC217" s="24">
        <f>анкеты!H215</f>
        <v>1</v>
      </c>
      <c r="AD217" s="22">
        <f t="shared" si="90"/>
        <v>0</v>
      </c>
      <c r="AE217" s="22">
        <f t="shared" si="91"/>
        <v>0</v>
      </c>
      <c r="AF217" s="12">
        <f t="shared" si="92"/>
        <v>100</v>
      </c>
      <c r="AG217" s="23">
        <f t="shared" si="93"/>
        <v>30</v>
      </c>
      <c r="AH217" s="24">
        <f>анкеты!J215</f>
        <v>18</v>
      </c>
      <c r="AI217" s="24">
        <f t="shared" si="94"/>
        <v>19</v>
      </c>
      <c r="AJ217" s="24">
        <f>анкеты!K215</f>
        <v>19</v>
      </c>
      <c r="AK217" s="24">
        <f t="shared" si="95"/>
        <v>19</v>
      </c>
      <c r="AL217" s="24">
        <f>анкеты!M215</f>
        <v>13</v>
      </c>
      <c r="AM217" s="24">
        <f>анкеты!L215</f>
        <v>14</v>
      </c>
      <c r="AN217" s="22">
        <f t="shared" si="96"/>
        <v>95</v>
      </c>
      <c r="AO217" s="22">
        <f t="shared" si="97"/>
        <v>100</v>
      </c>
      <c r="AP217" s="22">
        <f t="shared" si="98"/>
        <v>93</v>
      </c>
      <c r="AQ217" s="23">
        <f t="shared" si="99"/>
        <v>97</v>
      </c>
      <c r="AR217" s="24">
        <f>анкеты!N215</f>
        <v>18</v>
      </c>
      <c r="AS217" s="24">
        <f t="shared" si="100"/>
        <v>19</v>
      </c>
      <c r="AT217" s="24">
        <f>анкеты!O215</f>
        <v>18</v>
      </c>
      <c r="AU217" s="24">
        <f t="shared" si="101"/>
        <v>19</v>
      </c>
      <c r="AV217" s="24">
        <f>анкеты!P215</f>
        <v>18</v>
      </c>
      <c r="AW217" s="24">
        <f t="shared" si="102"/>
        <v>19</v>
      </c>
      <c r="AX217" s="22">
        <f t="shared" si="103"/>
        <v>95</v>
      </c>
      <c r="AY217" s="22">
        <f t="shared" si="104"/>
        <v>95</v>
      </c>
      <c r="AZ217" s="22">
        <f t="shared" si="105"/>
        <v>95</v>
      </c>
      <c r="BA217" s="23">
        <f t="shared" si="106"/>
        <v>95</v>
      </c>
      <c r="BB217" s="24">
        <f t="shared" si="107"/>
        <v>67.400000000000006</v>
      </c>
    </row>
    <row r="218" spans="1:54" x14ac:dyDescent="0.25">
      <c r="A218" s="24">
        <f>бланки!E217</f>
        <v>215</v>
      </c>
      <c r="B218" s="24" t="str">
        <f>CONCATENATE(бланки!D217," (",бланки!C217,")")</f>
        <v>МКОУ «Яркугская СОШ» (Агульский район)</v>
      </c>
      <c r="C218" s="24">
        <f>анкеты!B216</f>
        <v>17</v>
      </c>
      <c r="D218" s="24">
        <f>COUNTIF(бланки!G217:U217,1)</f>
        <v>12</v>
      </c>
      <c r="E218" s="24">
        <f>COUNTIF(бланки!G217:U217,1)+COUNTIF(бланки!G217:U217,0)</f>
        <v>14</v>
      </c>
      <c r="F218" s="24">
        <f>COUNTIF(бланки!V217:BS217,1)</f>
        <v>44</v>
      </c>
      <c r="G218" s="24">
        <f>COUNTIF(бланки!V217:BS217,1)+COUNTIF(бланки!V217:BS217,0)</f>
        <v>44</v>
      </c>
      <c r="H218" s="24">
        <f>SUM(бланки!BT217:BY217)</f>
        <v>5</v>
      </c>
      <c r="I218" s="24">
        <f>анкеты!D216</f>
        <v>9</v>
      </c>
      <c r="J218" s="24">
        <f>анкеты!C216</f>
        <v>11</v>
      </c>
      <c r="K218" s="24">
        <f>анкеты!F216</f>
        <v>9</v>
      </c>
      <c r="L218" s="24">
        <f>анкеты!E216</f>
        <v>10</v>
      </c>
      <c r="M218" s="22">
        <f t="shared" si="81"/>
        <v>93</v>
      </c>
      <c r="N218" s="22">
        <f t="shared" si="82"/>
        <v>100</v>
      </c>
      <c r="O218" s="22">
        <f t="shared" si="83"/>
        <v>86</v>
      </c>
      <c r="P218" s="23">
        <f t="shared" si="84"/>
        <v>92</v>
      </c>
      <c r="Q218" s="24">
        <f>SUM(бланки!BZ217:CF217)</f>
        <v>1</v>
      </c>
      <c r="R218" s="24"/>
      <c r="S218" s="24"/>
      <c r="T218" s="24">
        <f>анкеты!G216</f>
        <v>13</v>
      </c>
      <c r="U218" s="24">
        <f t="shared" si="85"/>
        <v>17</v>
      </c>
      <c r="V218" s="22">
        <f t="shared" si="86"/>
        <v>20</v>
      </c>
      <c r="W218" s="22">
        <f t="shared" si="87"/>
        <v>48</v>
      </c>
      <c r="X218" s="22">
        <f t="shared" si="88"/>
        <v>76</v>
      </c>
      <c r="Y218" s="23">
        <f t="shared" si="89"/>
        <v>48</v>
      </c>
      <c r="Z218" s="24">
        <f>SUM(бланки!CE217:CI217)</f>
        <v>0</v>
      </c>
      <c r="AA218" s="24">
        <f>SUM(бланки!CJ217:CO217)</f>
        <v>0</v>
      </c>
      <c r="AB218" s="24">
        <f>анкеты!I216</f>
        <v>1</v>
      </c>
      <c r="AC218" s="24">
        <f>анкеты!H216</f>
        <v>1</v>
      </c>
      <c r="AD218" s="22">
        <f t="shared" si="90"/>
        <v>0</v>
      </c>
      <c r="AE218" s="22">
        <f t="shared" si="91"/>
        <v>0</v>
      </c>
      <c r="AF218" s="12">
        <f t="shared" si="92"/>
        <v>100</v>
      </c>
      <c r="AG218" s="23">
        <f t="shared" si="93"/>
        <v>30</v>
      </c>
      <c r="AH218" s="24">
        <f>анкеты!J216</f>
        <v>17</v>
      </c>
      <c r="AI218" s="24">
        <f t="shared" si="94"/>
        <v>17</v>
      </c>
      <c r="AJ218" s="24">
        <f>анкеты!K216</f>
        <v>16</v>
      </c>
      <c r="AK218" s="24">
        <f t="shared" si="95"/>
        <v>17</v>
      </c>
      <c r="AL218" s="24">
        <f>анкеты!M216</f>
        <v>8</v>
      </c>
      <c r="AM218" s="24">
        <f>анкеты!L216</f>
        <v>10</v>
      </c>
      <c r="AN218" s="22">
        <f t="shared" si="96"/>
        <v>100</v>
      </c>
      <c r="AO218" s="22">
        <f t="shared" si="97"/>
        <v>94</v>
      </c>
      <c r="AP218" s="22">
        <f t="shared" si="98"/>
        <v>80</v>
      </c>
      <c r="AQ218" s="23">
        <f t="shared" si="99"/>
        <v>94</v>
      </c>
      <c r="AR218" s="24">
        <f>анкеты!N216</f>
        <v>16</v>
      </c>
      <c r="AS218" s="24">
        <f t="shared" si="100"/>
        <v>17</v>
      </c>
      <c r="AT218" s="24">
        <f>анкеты!O216</f>
        <v>15</v>
      </c>
      <c r="AU218" s="24">
        <f t="shared" si="101"/>
        <v>17</v>
      </c>
      <c r="AV218" s="24">
        <f>анкеты!P216</f>
        <v>16</v>
      </c>
      <c r="AW218" s="24">
        <f t="shared" si="102"/>
        <v>17</v>
      </c>
      <c r="AX218" s="22">
        <f t="shared" si="103"/>
        <v>94</v>
      </c>
      <c r="AY218" s="22">
        <f t="shared" si="104"/>
        <v>88</v>
      </c>
      <c r="AZ218" s="22">
        <f t="shared" si="105"/>
        <v>94</v>
      </c>
      <c r="BA218" s="23">
        <f t="shared" si="106"/>
        <v>92</v>
      </c>
      <c r="BB218" s="24">
        <f t="shared" si="107"/>
        <v>71.2</v>
      </c>
    </row>
    <row r="219" spans="1:54" x14ac:dyDescent="0.25">
      <c r="A219" s="24">
        <f>бланки!E218</f>
        <v>216</v>
      </c>
      <c r="B219" s="24" t="str">
        <f>CONCATENATE(бланки!D218," (",бланки!C218,")")</f>
        <v>МКОУ «Худигская СОШ» (Агульский район)</v>
      </c>
      <c r="C219" s="24">
        <f>анкеты!B217</f>
        <v>29</v>
      </c>
      <c r="D219" s="24">
        <f>COUNTIF(бланки!G218:U218,1)</f>
        <v>12</v>
      </c>
      <c r="E219" s="24">
        <f>COUNTIF(бланки!G218:U218,1)+COUNTIF(бланки!G218:U218,0)</f>
        <v>12</v>
      </c>
      <c r="F219" s="24">
        <f>COUNTIF(бланки!V218:BS218,1)</f>
        <v>40</v>
      </c>
      <c r="G219" s="24">
        <f>COUNTIF(бланки!V218:BS218,1)+COUNTIF(бланки!V218:BS218,0)</f>
        <v>41</v>
      </c>
      <c r="H219" s="24">
        <f>SUM(бланки!BT218:BY218)</f>
        <v>6</v>
      </c>
      <c r="I219" s="24">
        <f>анкеты!D217</f>
        <v>25</v>
      </c>
      <c r="J219" s="24">
        <f>анкеты!C217</f>
        <v>25</v>
      </c>
      <c r="K219" s="24">
        <f>анкеты!F217</f>
        <v>25</v>
      </c>
      <c r="L219" s="24">
        <f>анкеты!E217</f>
        <v>25</v>
      </c>
      <c r="M219" s="22">
        <f t="shared" si="81"/>
        <v>99</v>
      </c>
      <c r="N219" s="22">
        <f t="shared" si="82"/>
        <v>100</v>
      </c>
      <c r="O219" s="22">
        <f t="shared" si="83"/>
        <v>100</v>
      </c>
      <c r="P219" s="23">
        <f t="shared" si="84"/>
        <v>100</v>
      </c>
      <c r="Q219" s="24">
        <f>SUM(бланки!BZ218:CF218)</f>
        <v>5</v>
      </c>
      <c r="R219" s="24"/>
      <c r="S219" s="24"/>
      <c r="T219" s="24">
        <f>анкеты!G217</f>
        <v>28</v>
      </c>
      <c r="U219" s="24">
        <f t="shared" si="85"/>
        <v>29</v>
      </c>
      <c r="V219" s="22">
        <f t="shared" si="86"/>
        <v>100</v>
      </c>
      <c r="W219" s="22">
        <f t="shared" si="87"/>
        <v>98</v>
      </c>
      <c r="X219" s="22">
        <f t="shared" si="88"/>
        <v>97</v>
      </c>
      <c r="Y219" s="23">
        <f t="shared" si="89"/>
        <v>98</v>
      </c>
      <c r="Z219" s="24">
        <f>SUM(бланки!CE218:CI218)</f>
        <v>1</v>
      </c>
      <c r="AA219" s="24">
        <f>SUM(бланки!CJ218:CO218)</f>
        <v>1</v>
      </c>
      <c r="AB219" s="24">
        <f>анкеты!I217</f>
        <v>6</v>
      </c>
      <c r="AC219" s="24">
        <f>анкеты!H217</f>
        <v>7</v>
      </c>
      <c r="AD219" s="22">
        <f t="shared" si="90"/>
        <v>20</v>
      </c>
      <c r="AE219" s="22">
        <f t="shared" si="91"/>
        <v>20</v>
      </c>
      <c r="AF219" s="12">
        <f t="shared" si="92"/>
        <v>85.714285714285708</v>
      </c>
      <c r="AG219" s="23">
        <f t="shared" si="93"/>
        <v>40</v>
      </c>
      <c r="AH219" s="24">
        <f>анкеты!J217</f>
        <v>25</v>
      </c>
      <c r="AI219" s="24">
        <f t="shared" si="94"/>
        <v>29</v>
      </c>
      <c r="AJ219" s="24">
        <f>анкеты!K217</f>
        <v>29</v>
      </c>
      <c r="AK219" s="24">
        <f t="shared" si="95"/>
        <v>29</v>
      </c>
      <c r="AL219" s="24">
        <f>анкеты!M217</f>
        <v>27</v>
      </c>
      <c r="AM219" s="24">
        <f>анкеты!L217</f>
        <v>27</v>
      </c>
      <c r="AN219" s="22">
        <f t="shared" si="96"/>
        <v>86</v>
      </c>
      <c r="AO219" s="22">
        <f t="shared" si="97"/>
        <v>100</v>
      </c>
      <c r="AP219" s="22">
        <f t="shared" si="98"/>
        <v>100</v>
      </c>
      <c r="AQ219" s="23">
        <f t="shared" si="99"/>
        <v>94</v>
      </c>
      <c r="AR219" s="24">
        <f>анкеты!N217</f>
        <v>28</v>
      </c>
      <c r="AS219" s="24">
        <f t="shared" si="100"/>
        <v>29</v>
      </c>
      <c r="AT219" s="24">
        <f>анкеты!O217</f>
        <v>28</v>
      </c>
      <c r="AU219" s="24">
        <f t="shared" si="101"/>
        <v>29</v>
      </c>
      <c r="AV219" s="24">
        <f>анкеты!P217</f>
        <v>28</v>
      </c>
      <c r="AW219" s="24">
        <f t="shared" si="102"/>
        <v>29</v>
      </c>
      <c r="AX219" s="22">
        <f t="shared" si="103"/>
        <v>97</v>
      </c>
      <c r="AY219" s="22">
        <f t="shared" si="104"/>
        <v>97</v>
      </c>
      <c r="AZ219" s="22">
        <f t="shared" si="105"/>
        <v>97</v>
      </c>
      <c r="BA219" s="23">
        <f t="shared" si="106"/>
        <v>97</v>
      </c>
      <c r="BB219" s="24">
        <f t="shared" si="107"/>
        <v>85.8</v>
      </c>
    </row>
    <row r="220" spans="1:54" x14ac:dyDescent="0.25">
      <c r="A220" s="24">
        <f>бланки!E219</f>
        <v>217</v>
      </c>
      <c r="B220" s="24" t="str">
        <f>CONCATENATE(бланки!D219," (",бланки!C219,")")</f>
        <v>МКОУ «Буршагская СОШ» (Агульский район)</v>
      </c>
      <c r="C220" s="24">
        <f>анкеты!B218</f>
        <v>18</v>
      </c>
      <c r="D220" s="24">
        <f>COUNTIF(бланки!G219:U219,1)</f>
        <v>14</v>
      </c>
      <c r="E220" s="24">
        <f>COUNTIF(бланки!G219:U219,1)+COUNTIF(бланки!G219:U219,0)</f>
        <v>14</v>
      </c>
      <c r="F220" s="24">
        <f>COUNTIF(бланки!V219:BS219,1)</f>
        <v>44</v>
      </c>
      <c r="G220" s="24">
        <f>COUNTIF(бланки!V219:BS219,1)+COUNTIF(бланки!V219:BS219,0)</f>
        <v>44</v>
      </c>
      <c r="H220" s="24">
        <f>SUM(бланки!BT219:BY219)</f>
        <v>5</v>
      </c>
      <c r="I220" s="24">
        <f>анкеты!D218</f>
        <v>6</v>
      </c>
      <c r="J220" s="24">
        <f>анкеты!C218</f>
        <v>7</v>
      </c>
      <c r="K220" s="24">
        <f>анкеты!F218</f>
        <v>8</v>
      </c>
      <c r="L220" s="24">
        <f>анкеты!E218</f>
        <v>10</v>
      </c>
      <c r="M220" s="22">
        <f t="shared" si="81"/>
        <v>100</v>
      </c>
      <c r="N220" s="22">
        <f t="shared" si="82"/>
        <v>100</v>
      </c>
      <c r="O220" s="22">
        <f t="shared" si="83"/>
        <v>83</v>
      </c>
      <c r="P220" s="23">
        <f t="shared" si="84"/>
        <v>93</v>
      </c>
      <c r="Q220" s="24">
        <f>SUM(бланки!BZ219:CF219)</f>
        <v>4</v>
      </c>
      <c r="R220" s="24"/>
      <c r="S220" s="24"/>
      <c r="T220" s="24">
        <f>анкеты!G218</f>
        <v>12</v>
      </c>
      <c r="U220" s="24">
        <f t="shared" si="85"/>
        <v>18</v>
      </c>
      <c r="V220" s="22">
        <f t="shared" si="86"/>
        <v>80</v>
      </c>
      <c r="W220" s="22">
        <f t="shared" si="87"/>
        <v>73</v>
      </c>
      <c r="X220" s="22">
        <f t="shared" si="88"/>
        <v>67</v>
      </c>
      <c r="Y220" s="23">
        <f t="shared" si="89"/>
        <v>73</v>
      </c>
      <c r="Z220" s="24">
        <f>SUM(бланки!CE219:CI219)</f>
        <v>1</v>
      </c>
      <c r="AA220" s="24">
        <f>SUM(бланки!CJ219:CO219)</f>
        <v>0</v>
      </c>
      <c r="AB220" s="24">
        <f>анкеты!I218</f>
        <v>4</v>
      </c>
      <c r="AC220" s="24">
        <f>анкеты!H218</f>
        <v>5</v>
      </c>
      <c r="AD220" s="22">
        <f t="shared" si="90"/>
        <v>20</v>
      </c>
      <c r="AE220" s="22">
        <f t="shared" si="91"/>
        <v>0</v>
      </c>
      <c r="AF220" s="12">
        <f t="shared" si="92"/>
        <v>80</v>
      </c>
      <c r="AG220" s="23">
        <f t="shared" si="93"/>
        <v>30</v>
      </c>
      <c r="AH220" s="24">
        <f>анкеты!J218</f>
        <v>17</v>
      </c>
      <c r="AI220" s="24">
        <f t="shared" si="94"/>
        <v>18</v>
      </c>
      <c r="AJ220" s="24">
        <f>анкеты!K218</f>
        <v>16</v>
      </c>
      <c r="AK220" s="24">
        <f t="shared" si="95"/>
        <v>18</v>
      </c>
      <c r="AL220" s="24">
        <f>анкеты!M218</f>
        <v>4</v>
      </c>
      <c r="AM220" s="24">
        <f>анкеты!L218</f>
        <v>5</v>
      </c>
      <c r="AN220" s="22">
        <f t="shared" si="96"/>
        <v>94</v>
      </c>
      <c r="AO220" s="22">
        <f t="shared" si="97"/>
        <v>89</v>
      </c>
      <c r="AP220" s="22">
        <f t="shared" si="98"/>
        <v>80</v>
      </c>
      <c r="AQ220" s="23">
        <f t="shared" si="99"/>
        <v>89</v>
      </c>
      <c r="AR220" s="24">
        <f>анкеты!N218</f>
        <v>14</v>
      </c>
      <c r="AS220" s="24">
        <f t="shared" si="100"/>
        <v>18</v>
      </c>
      <c r="AT220" s="24">
        <f>анкеты!O218</f>
        <v>17</v>
      </c>
      <c r="AU220" s="24">
        <f t="shared" si="101"/>
        <v>18</v>
      </c>
      <c r="AV220" s="24">
        <f>анкеты!P218</f>
        <v>12</v>
      </c>
      <c r="AW220" s="24">
        <f t="shared" si="102"/>
        <v>18</v>
      </c>
      <c r="AX220" s="22">
        <f t="shared" si="103"/>
        <v>78</v>
      </c>
      <c r="AY220" s="22">
        <f t="shared" si="104"/>
        <v>94</v>
      </c>
      <c r="AZ220" s="22">
        <f t="shared" si="105"/>
        <v>67</v>
      </c>
      <c r="BA220" s="23">
        <f t="shared" si="106"/>
        <v>82</v>
      </c>
      <c r="BB220" s="24">
        <f t="shared" si="107"/>
        <v>73.400000000000006</v>
      </c>
    </row>
    <row r="221" spans="1:54" x14ac:dyDescent="0.25">
      <c r="A221" s="24">
        <f>бланки!E220</f>
        <v>218</v>
      </c>
      <c r="B221" s="24" t="str">
        <f>CONCATENATE(бланки!D220," (",бланки!C220,")")</f>
        <v>МКДОУ «Колосок» (Агульский район)</v>
      </c>
      <c r="C221" s="24">
        <f>анкеты!B219</f>
        <v>19</v>
      </c>
      <c r="D221" s="24">
        <f>COUNTIF(бланки!G220:U220,1)</f>
        <v>11</v>
      </c>
      <c r="E221" s="24">
        <f>COUNTIF(бланки!G220:U220,1)+COUNTIF(бланки!G220:U220,0)</f>
        <v>11</v>
      </c>
      <c r="F221" s="24">
        <f>COUNTIF(бланки!V220:BS220,1)</f>
        <v>39</v>
      </c>
      <c r="G221" s="24">
        <f>COUNTIF(бланки!V220:BS220,1)+COUNTIF(бланки!V220:BS220,0)</f>
        <v>39</v>
      </c>
      <c r="H221" s="24">
        <f>SUM(бланки!BT220:BY220)</f>
        <v>6</v>
      </c>
      <c r="I221" s="24">
        <f>анкеты!D219</f>
        <v>11</v>
      </c>
      <c r="J221" s="24">
        <f>анкеты!C219</f>
        <v>14</v>
      </c>
      <c r="K221" s="24">
        <f>анкеты!F219</f>
        <v>7</v>
      </c>
      <c r="L221" s="24">
        <f>анкеты!E219</f>
        <v>9</v>
      </c>
      <c r="M221" s="22">
        <f t="shared" si="81"/>
        <v>100</v>
      </c>
      <c r="N221" s="22">
        <f t="shared" si="82"/>
        <v>100</v>
      </c>
      <c r="O221" s="22">
        <f t="shared" si="83"/>
        <v>78</v>
      </c>
      <c r="P221" s="23">
        <f t="shared" si="84"/>
        <v>91</v>
      </c>
      <c r="Q221" s="24">
        <f>SUM(бланки!BZ220:CF220)</f>
        <v>5</v>
      </c>
      <c r="R221" s="24"/>
      <c r="S221" s="24"/>
      <c r="T221" s="24">
        <f>анкеты!G219</f>
        <v>12</v>
      </c>
      <c r="U221" s="24">
        <f t="shared" si="85"/>
        <v>19</v>
      </c>
      <c r="V221" s="22">
        <f t="shared" si="86"/>
        <v>100</v>
      </c>
      <c r="W221" s="22">
        <f t="shared" si="87"/>
        <v>81</v>
      </c>
      <c r="X221" s="22">
        <f t="shared" si="88"/>
        <v>63</v>
      </c>
      <c r="Y221" s="23">
        <f t="shared" si="89"/>
        <v>81</v>
      </c>
      <c r="Z221" s="24">
        <f>SUM(бланки!CE220:CI220)</f>
        <v>1</v>
      </c>
      <c r="AA221" s="24">
        <f>SUM(бланки!CJ220:CO220)</f>
        <v>1</v>
      </c>
      <c r="AB221" s="24">
        <f>анкеты!I219</f>
        <v>1</v>
      </c>
      <c r="AC221" s="24">
        <f>анкеты!H219</f>
        <v>1</v>
      </c>
      <c r="AD221" s="22">
        <f t="shared" si="90"/>
        <v>20</v>
      </c>
      <c r="AE221" s="22">
        <f t="shared" si="91"/>
        <v>20</v>
      </c>
      <c r="AF221" s="12">
        <f t="shared" si="92"/>
        <v>100</v>
      </c>
      <c r="AG221" s="23">
        <f t="shared" si="93"/>
        <v>44</v>
      </c>
      <c r="AH221" s="24">
        <f>анкеты!J219</f>
        <v>19</v>
      </c>
      <c r="AI221" s="24">
        <f t="shared" si="94"/>
        <v>19</v>
      </c>
      <c r="AJ221" s="24">
        <f>анкеты!K219</f>
        <v>18</v>
      </c>
      <c r="AK221" s="24">
        <f t="shared" si="95"/>
        <v>19</v>
      </c>
      <c r="AL221" s="24">
        <f>анкеты!M219</f>
        <v>11</v>
      </c>
      <c r="AM221" s="24">
        <f>анкеты!L219</f>
        <v>11</v>
      </c>
      <c r="AN221" s="22">
        <f t="shared" si="96"/>
        <v>100</v>
      </c>
      <c r="AO221" s="22">
        <f t="shared" si="97"/>
        <v>95</v>
      </c>
      <c r="AP221" s="22">
        <f t="shared" si="98"/>
        <v>100</v>
      </c>
      <c r="AQ221" s="23">
        <f t="shared" si="99"/>
        <v>98</v>
      </c>
      <c r="AR221" s="24">
        <f>анкеты!N219</f>
        <v>14</v>
      </c>
      <c r="AS221" s="24">
        <f t="shared" si="100"/>
        <v>19</v>
      </c>
      <c r="AT221" s="24">
        <f>анкеты!O219</f>
        <v>16</v>
      </c>
      <c r="AU221" s="24">
        <f t="shared" si="101"/>
        <v>19</v>
      </c>
      <c r="AV221" s="24">
        <f>анкеты!P219</f>
        <v>14</v>
      </c>
      <c r="AW221" s="24">
        <f t="shared" si="102"/>
        <v>19</v>
      </c>
      <c r="AX221" s="22">
        <f t="shared" si="103"/>
        <v>74</v>
      </c>
      <c r="AY221" s="22">
        <f t="shared" si="104"/>
        <v>84</v>
      </c>
      <c r="AZ221" s="22">
        <f t="shared" si="105"/>
        <v>74</v>
      </c>
      <c r="BA221" s="23">
        <f t="shared" si="106"/>
        <v>78</v>
      </c>
      <c r="BB221" s="24">
        <f t="shared" si="107"/>
        <v>78.400000000000006</v>
      </c>
    </row>
    <row r="222" spans="1:54" x14ac:dyDescent="0.25">
      <c r="A222" s="24">
        <f>бланки!E221</f>
        <v>219</v>
      </c>
      <c r="B222" s="24" t="str">
        <f>CONCATENATE(бланки!D221," (",бланки!C221,")")</f>
        <v>МКДОУ «Родничок» (Агульский район)</v>
      </c>
      <c r="C222" s="24">
        <f>анкеты!B220</f>
        <v>30</v>
      </c>
      <c r="D222" s="24">
        <f>COUNTIF(бланки!G221:U221,1)</f>
        <v>8</v>
      </c>
      <c r="E222" s="24">
        <f>COUNTIF(бланки!G221:U221,1)+COUNTIF(бланки!G221:U221,0)</f>
        <v>9</v>
      </c>
      <c r="F222" s="24">
        <f>COUNTIF(бланки!V221:BS221,1)</f>
        <v>22</v>
      </c>
      <c r="G222" s="24">
        <f>COUNTIF(бланки!V221:BS221,1)+COUNTIF(бланки!V221:BS221,0)</f>
        <v>38</v>
      </c>
      <c r="H222" s="24">
        <f>SUM(бланки!BT221:BY221)</f>
        <v>1</v>
      </c>
      <c r="I222" s="24">
        <f>анкеты!D220</f>
        <v>24</v>
      </c>
      <c r="J222" s="24">
        <f>анкеты!C220</f>
        <v>24</v>
      </c>
      <c r="K222" s="24">
        <f>анкеты!F220</f>
        <v>16</v>
      </c>
      <c r="L222" s="24">
        <f>анкеты!E220</f>
        <v>16</v>
      </c>
      <c r="M222" s="22">
        <f t="shared" si="81"/>
        <v>73</v>
      </c>
      <c r="N222" s="22">
        <f t="shared" si="82"/>
        <v>30</v>
      </c>
      <c r="O222" s="22">
        <f t="shared" si="83"/>
        <v>100</v>
      </c>
      <c r="P222" s="23">
        <f t="shared" si="84"/>
        <v>71</v>
      </c>
      <c r="Q222" s="24">
        <f>SUM(бланки!BZ221:CF221)</f>
        <v>3</v>
      </c>
      <c r="R222" s="24"/>
      <c r="S222" s="24"/>
      <c r="T222" s="24">
        <f>анкеты!G220</f>
        <v>29</v>
      </c>
      <c r="U222" s="24">
        <f t="shared" si="85"/>
        <v>30</v>
      </c>
      <c r="V222" s="22">
        <f t="shared" si="86"/>
        <v>60</v>
      </c>
      <c r="W222" s="22">
        <f t="shared" si="87"/>
        <v>78</v>
      </c>
      <c r="X222" s="22">
        <f t="shared" si="88"/>
        <v>97</v>
      </c>
      <c r="Y222" s="23">
        <f t="shared" si="89"/>
        <v>78</v>
      </c>
      <c r="Z222" s="24">
        <f>SUM(бланки!CE221:CI221)</f>
        <v>0</v>
      </c>
      <c r="AA222" s="24">
        <f>SUM(бланки!CJ221:CO221)</f>
        <v>1</v>
      </c>
      <c r="AB222" s="24">
        <f>анкеты!I220</f>
        <v>3</v>
      </c>
      <c r="AC222" s="24">
        <f>анкеты!H220</f>
        <v>5</v>
      </c>
      <c r="AD222" s="22">
        <f t="shared" si="90"/>
        <v>0</v>
      </c>
      <c r="AE222" s="22">
        <f t="shared" si="91"/>
        <v>20</v>
      </c>
      <c r="AF222" s="12">
        <f t="shared" si="92"/>
        <v>60</v>
      </c>
      <c r="AG222" s="23">
        <f t="shared" si="93"/>
        <v>26</v>
      </c>
      <c r="AH222" s="24">
        <f>анкеты!J220</f>
        <v>30</v>
      </c>
      <c r="AI222" s="24">
        <f t="shared" si="94"/>
        <v>30</v>
      </c>
      <c r="AJ222" s="24">
        <f>анкеты!K220</f>
        <v>29</v>
      </c>
      <c r="AK222" s="24">
        <f t="shared" si="95"/>
        <v>30</v>
      </c>
      <c r="AL222" s="24">
        <f>анкеты!M220</f>
        <v>21</v>
      </c>
      <c r="AM222" s="24">
        <f>анкеты!L220</f>
        <v>22</v>
      </c>
      <c r="AN222" s="22">
        <f t="shared" si="96"/>
        <v>100</v>
      </c>
      <c r="AO222" s="22">
        <f t="shared" si="97"/>
        <v>97</v>
      </c>
      <c r="AP222" s="22">
        <f t="shared" si="98"/>
        <v>95</v>
      </c>
      <c r="AQ222" s="23">
        <f t="shared" si="99"/>
        <v>98</v>
      </c>
      <c r="AR222" s="24">
        <f>анкеты!N220</f>
        <v>30</v>
      </c>
      <c r="AS222" s="24">
        <f t="shared" si="100"/>
        <v>30</v>
      </c>
      <c r="AT222" s="24">
        <f>анкеты!O220</f>
        <v>29</v>
      </c>
      <c r="AU222" s="24">
        <f t="shared" si="101"/>
        <v>30</v>
      </c>
      <c r="AV222" s="24">
        <f>анкеты!P220</f>
        <v>30</v>
      </c>
      <c r="AW222" s="24">
        <f t="shared" si="102"/>
        <v>30</v>
      </c>
      <c r="AX222" s="22">
        <f t="shared" si="103"/>
        <v>100</v>
      </c>
      <c r="AY222" s="22">
        <f t="shared" si="104"/>
        <v>97</v>
      </c>
      <c r="AZ222" s="22">
        <f t="shared" si="105"/>
        <v>100</v>
      </c>
      <c r="BA222" s="23">
        <f t="shared" si="106"/>
        <v>99</v>
      </c>
      <c r="BB222" s="24">
        <f t="shared" si="107"/>
        <v>74.400000000000006</v>
      </c>
    </row>
    <row r="223" spans="1:54" x14ac:dyDescent="0.25">
      <c r="A223" s="24">
        <f>бланки!E222</f>
        <v>220</v>
      </c>
      <c r="B223" s="24" t="str">
        <f>CONCATENATE(бланки!D222," (",бланки!C222,")")</f>
        <v>МКУ ДО «Дом пионеров и школьников» (Агульский район)</v>
      </c>
      <c r="C223" s="24">
        <f>анкеты!B221</f>
        <v>55</v>
      </c>
      <c r="D223" s="24">
        <f>COUNTIF(бланки!G222:U222,1)</f>
        <v>7</v>
      </c>
      <c r="E223" s="24">
        <f>COUNTIF(бланки!G222:U222,1)+COUNTIF(бланки!G222:U222,0)</f>
        <v>9</v>
      </c>
      <c r="F223" s="24">
        <f>COUNTIF(бланки!V222:BS222,1)</f>
        <v>29</v>
      </c>
      <c r="G223" s="24">
        <f>COUNTIF(бланки!V222:BS222,1)+COUNTIF(бланки!V222:BS222,0)</f>
        <v>33</v>
      </c>
      <c r="H223" s="24">
        <f>SUM(бланки!BT222:BY222)</f>
        <v>5</v>
      </c>
      <c r="I223" s="24">
        <f>анкеты!D221</f>
        <v>45</v>
      </c>
      <c r="J223" s="24">
        <f>анкеты!C221</f>
        <v>48</v>
      </c>
      <c r="K223" s="24">
        <f>анкеты!F221</f>
        <v>38</v>
      </c>
      <c r="L223" s="24">
        <f>анкеты!E221</f>
        <v>40</v>
      </c>
      <c r="M223" s="22">
        <f t="shared" si="81"/>
        <v>83</v>
      </c>
      <c r="N223" s="22">
        <f t="shared" si="82"/>
        <v>100</v>
      </c>
      <c r="O223" s="22">
        <f t="shared" si="83"/>
        <v>94</v>
      </c>
      <c r="P223" s="23">
        <f t="shared" si="84"/>
        <v>93</v>
      </c>
      <c r="Q223" s="24">
        <f>SUM(бланки!BZ222:CF222)</f>
        <v>4</v>
      </c>
      <c r="R223" s="24"/>
      <c r="S223" s="24"/>
      <c r="T223" s="24">
        <f>анкеты!G221</f>
        <v>46</v>
      </c>
      <c r="U223" s="24">
        <f t="shared" si="85"/>
        <v>55</v>
      </c>
      <c r="V223" s="22">
        <f t="shared" si="86"/>
        <v>80</v>
      </c>
      <c r="W223" s="22">
        <f t="shared" si="87"/>
        <v>82</v>
      </c>
      <c r="X223" s="22">
        <f t="shared" si="88"/>
        <v>84</v>
      </c>
      <c r="Y223" s="23">
        <f t="shared" si="89"/>
        <v>82</v>
      </c>
      <c r="Z223" s="24">
        <f>SUM(бланки!CE222:CI222)</f>
        <v>0</v>
      </c>
      <c r="AA223" s="24">
        <f>SUM(бланки!CJ222:CO222)</f>
        <v>0</v>
      </c>
      <c r="AB223" s="24">
        <f>анкеты!I221</f>
        <v>4</v>
      </c>
      <c r="AC223" s="24">
        <f>анкеты!H221</f>
        <v>7</v>
      </c>
      <c r="AD223" s="22">
        <f t="shared" si="90"/>
        <v>0</v>
      </c>
      <c r="AE223" s="22">
        <f t="shared" si="91"/>
        <v>0</v>
      </c>
      <c r="AF223" s="12">
        <f t="shared" si="92"/>
        <v>57.142857142857146</v>
      </c>
      <c r="AG223" s="23">
        <f t="shared" si="93"/>
        <v>17</v>
      </c>
      <c r="AH223" s="24">
        <f>анкеты!J221</f>
        <v>52</v>
      </c>
      <c r="AI223" s="24">
        <f t="shared" si="94"/>
        <v>55</v>
      </c>
      <c r="AJ223" s="24">
        <f>анкеты!K221</f>
        <v>53</v>
      </c>
      <c r="AK223" s="24">
        <f t="shared" si="95"/>
        <v>55</v>
      </c>
      <c r="AL223" s="24">
        <f>анкеты!M221</f>
        <v>42</v>
      </c>
      <c r="AM223" s="24">
        <f>анкеты!L221</f>
        <v>44</v>
      </c>
      <c r="AN223" s="22">
        <f t="shared" si="96"/>
        <v>95</v>
      </c>
      <c r="AO223" s="22">
        <f t="shared" si="97"/>
        <v>96</v>
      </c>
      <c r="AP223" s="22">
        <f t="shared" si="98"/>
        <v>95</v>
      </c>
      <c r="AQ223" s="23">
        <f t="shared" si="99"/>
        <v>95</v>
      </c>
      <c r="AR223" s="24">
        <f>анкеты!N221</f>
        <v>54</v>
      </c>
      <c r="AS223" s="24">
        <f t="shared" si="100"/>
        <v>55</v>
      </c>
      <c r="AT223" s="24">
        <f>анкеты!O221</f>
        <v>52</v>
      </c>
      <c r="AU223" s="24">
        <f t="shared" si="101"/>
        <v>55</v>
      </c>
      <c r="AV223" s="24">
        <f>анкеты!P221</f>
        <v>52</v>
      </c>
      <c r="AW223" s="24">
        <f t="shared" si="102"/>
        <v>55</v>
      </c>
      <c r="AX223" s="22">
        <f t="shared" si="103"/>
        <v>98</v>
      </c>
      <c r="AY223" s="22">
        <f t="shared" si="104"/>
        <v>95</v>
      </c>
      <c r="AZ223" s="22">
        <f t="shared" si="105"/>
        <v>95</v>
      </c>
      <c r="BA223" s="23">
        <f t="shared" si="106"/>
        <v>96</v>
      </c>
      <c r="BB223" s="24">
        <f t="shared" si="107"/>
        <v>76.599999999999994</v>
      </c>
    </row>
    <row r="224" spans="1:54" x14ac:dyDescent="0.25">
      <c r="A224" s="24">
        <f>бланки!E223</f>
        <v>221</v>
      </c>
      <c r="B224" s="24" t="str">
        <f>CONCATENATE(бланки!D223," (",бланки!C223,")")</f>
        <v>МКДОУ «ДЮСШ № 2» (Агульский район)</v>
      </c>
      <c r="C224" s="24">
        <f>анкеты!B222</f>
        <v>71</v>
      </c>
      <c r="D224" s="24">
        <f>COUNTIF(бланки!G223:U223,1)</f>
        <v>8</v>
      </c>
      <c r="E224" s="24">
        <f>COUNTIF(бланки!G223:U223,1)+COUNTIF(бланки!G223:U223,0)</f>
        <v>9</v>
      </c>
      <c r="F224" s="24">
        <f>COUNTIF(бланки!V223:BS223,1)</f>
        <v>31</v>
      </c>
      <c r="G224" s="24">
        <f>COUNTIF(бланки!V223:BS223,1)+COUNTIF(бланки!V223:BS223,0)</f>
        <v>36</v>
      </c>
      <c r="H224" s="24">
        <f>SUM(бланки!BT223:BY223)</f>
        <v>6</v>
      </c>
      <c r="I224" s="24">
        <f>анкеты!D222</f>
        <v>63</v>
      </c>
      <c r="J224" s="24">
        <f>анкеты!C222</f>
        <v>64</v>
      </c>
      <c r="K224" s="24">
        <f>анкеты!F222</f>
        <v>58</v>
      </c>
      <c r="L224" s="24">
        <f>анкеты!E222</f>
        <v>59</v>
      </c>
      <c r="M224" s="22">
        <f t="shared" si="81"/>
        <v>88</v>
      </c>
      <c r="N224" s="22">
        <f t="shared" si="82"/>
        <v>100</v>
      </c>
      <c r="O224" s="22">
        <f t="shared" si="83"/>
        <v>98</v>
      </c>
      <c r="P224" s="23">
        <f t="shared" si="84"/>
        <v>96</v>
      </c>
      <c r="Q224" s="24">
        <f>SUM(бланки!BZ223:CF223)</f>
        <v>4</v>
      </c>
      <c r="R224" s="24"/>
      <c r="S224" s="24"/>
      <c r="T224" s="24">
        <f>анкеты!G222</f>
        <v>64</v>
      </c>
      <c r="U224" s="24">
        <f t="shared" si="85"/>
        <v>71</v>
      </c>
      <c r="V224" s="22">
        <f t="shared" si="86"/>
        <v>80</v>
      </c>
      <c r="W224" s="22">
        <f t="shared" si="87"/>
        <v>85</v>
      </c>
      <c r="X224" s="22">
        <f t="shared" si="88"/>
        <v>90</v>
      </c>
      <c r="Y224" s="23">
        <f t="shared" si="89"/>
        <v>85</v>
      </c>
      <c r="Z224" s="24">
        <f>SUM(бланки!CE223:CI223)</f>
        <v>1</v>
      </c>
      <c r="AA224" s="24">
        <f>SUM(бланки!CJ223:CO223)</f>
        <v>0</v>
      </c>
      <c r="AB224" s="24">
        <f>анкеты!I222</f>
        <v>4</v>
      </c>
      <c r="AC224" s="24">
        <f>анкеты!H222</f>
        <v>5</v>
      </c>
      <c r="AD224" s="22">
        <f t="shared" si="90"/>
        <v>20</v>
      </c>
      <c r="AE224" s="22">
        <f t="shared" si="91"/>
        <v>0</v>
      </c>
      <c r="AF224" s="12">
        <f t="shared" si="92"/>
        <v>80</v>
      </c>
      <c r="AG224" s="23">
        <f t="shared" si="93"/>
        <v>30</v>
      </c>
      <c r="AH224" s="24">
        <f>анкеты!J222</f>
        <v>66</v>
      </c>
      <c r="AI224" s="24">
        <f t="shared" si="94"/>
        <v>71</v>
      </c>
      <c r="AJ224" s="24">
        <f>анкеты!K222</f>
        <v>71</v>
      </c>
      <c r="AK224" s="24">
        <f t="shared" si="95"/>
        <v>71</v>
      </c>
      <c r="AL224" s="24">
        <f>анкеты!M222</f>
        <v>59</v>
      </c>
      <c r="AM224" s="24">
        <f>анкеты!L222</f>
        <v>59</v>
      </c>
      <c r="AN224" s="22">
        <f t="shared" si="96"/>
        <v>93</v>
      </c>
      <c r="AO224" s="22">
        <f t="shared" si="97"/>
        <v>100</v>
      </c>
      <c r="AP224" s="22">
        <f t="shared" si="98"/>
        <v>100</v>
      </c>
      <c r="AQ224" s="23">
        <f t="shared" si="99"/>
        <v>97</v>
      </c>
      <c r="AR224" s="24">
        <f>анкеты!N222</f>
        <v>71</v>
      </c>
      <c r="AS224" s="24">
        <f t="shared" si="100"/>
        <v>71</v>
      </c>
      <c r="AT224" s="24">
        <f>анкеты!O222</f>
        <v>66</v>
      </c>
      <c r="AU224" s="24">
        <f t="shared" si="101"/>
        <v>71</v>
      </c>
      <c r="AV224" s="24">
        <f>анкеты!P222</f>
        <v>66</v>
      </c>
      <c r="AW224" s="24">
        <f t="shared" si="102"/>
        <v>71</v>
      </c>
      <c r="AX224" s="22">
        <f t="shared" si="103"/>
        <v>100</v>
      </c>
      <c r="AY224" s="22">
        <f t="shared" si="104"/>
        <v>93</v>
      </c>
      <c r="AZ224" s="22">
        <f t="shared" si="105"/>
        <v>93</v>
      </c>
      <c r="BA224" s="23">
        <f t="shared" si="106"/>
        <v>96</v>
      </c>
      <c r="BB224" s="24">
        <f t="shared" si="107"/>
        <v>80.8</v>
      </c>
    </row>
    <row r="225" spans="1:54" x14ac:dyDescent="0.25">
      <c r="A225" s="24">
        <f>бланки!E224</f>
        <v>222</v>
      </c>
      <c r="B225" s="24" t="str">
        <f>CONCATENATE(бланки!D224," (",бланки!C224,")")</f>
        <v>МКОУ «Алиханмахинская СОШ» (Акушинский район)</v>
      </c>
      <c r="C225" s="24">
        <f>анкеты!B223</f>
        <v>35</v>
      </c>
      <c r="D225" s="24">
        <f>COUNTIF(бланки!G224:U224,1)</f>
        <v>7</v>
      </c>
      <c r="E225" s="24">
        <f>COUNTIF(бланки!G224:U224,1)+COUNTIF(бланки!G224:U224,0)</f>
        <v>14</v>
      </c>
      <c r="F225" s="24">
        <f>COUNTIF(бланки!V224:BS224,1)</f>
        <v>28</v>
      </c>
      <c r="G225" s="24">
        <f>COUNTIF(бланки!V224:BS224,1)+COUNTIF(бланки!V224:BS224,0)</f>
        <v>39</v>
      </c>
      <c r="H225" s="24">
        <f>SUM(бланки!BT224:BY224)</f>
        <v>4</v>
      </c>
      <c r="I225" s="24">
        <f>анкеты!D223</f>
        <v>27</v>
      </c>
      <c r="J225" s="24">
        <f>анкеты!C223</f>
        <v>28</v>
      </c>
      <c r="K225" s="24">
        <f>анкеты!F223</f>
        <v>25</v>
      </c>
      <c r="L225" s="24">
        <f>анкеты!E223</f>
        <v>25</v>
      </c>
      <c r="M225" s="22">
        <f t="shared" si="81"/>
        <v>61</v>
      </c>
      <c r="N225" s="22">
        <f t="shared" si="82"/>
        <v>100</v>
      </c>
      <c r="O225" s="22">
        <f t="shared" si="83"/>
        <v>98</v>
      </c>
      <c r="P225" s="23">
        <f t="shared" si="84"/>
        <v>88</v>
      </c>
      <c r="Q225" s="24">
        <f>SUM(бланки!BZ224:CF224)</f>
        <v>4</v>
      </c>
      <c r="R225" s="24"/>
      <c r="S225" s="24"/>
      <c r="T225" s="24">
        <f>анкеты!G223</f>
        <v>30</v>
      </c>
      <c r="U225" s="24">
        <f t="shared" si="85"/>
        <v>35</v>
      </c>
      <c r="V225" s="22">
        <f t="shared" si="86"/>
        <v>80</v>
      </c>
      <c r="W225" s="22">
        <f t="shared" si="87"/>
        <v>83</v>
      </c>
      <c r="X225" s="22">
        <f t="shared" si="88"/>
        <v>86</v>
      </c>
      <c r="Y225" s="23">
        <f t="shared" si="89"/>
        <v>83</v>
      </c>
      <c r="Z225" s="24">
        <f>SUM(бланки!CE224:CI224)</f>
        <v>0</v>
      </c>
      <c r="AA225" s="24">
        <f>SUM(бланки!CJ224:CO224)</f>
        <v>2</v>
      </c>
      <c r="AB225" s="24">
        <f>анкеты!I223</f>
        <v>3</v>
      </c>
      <c r="AC225" s="24">
        <f>анкеты!H223</f>
        <v>4</v>
      </c>
      <c r="AD225" s="22">
        <f t="shared" si="90"/>
        <v>0</v>
      </c>
      <c r="AE225" s="22">
        <f t="shared" si="91"/>
        <v>40</v>
      </c>
      <c r="AF225" s="12">
        <f t="shared" si="92"/>
        <v>75</v>
      </c>
      <c r="AG225" s="23">
        <f t="shared" si="93"/>
        <v>39</v>
      </c>
      <c r="AH225" s="24">
        <f>анкеты!J223</f>
        <v>31</v>
      </c>
      <c r="AI225" s="24">
        <f t="shared" si="94"/>
        <v>35</v>
      </c>
      <c r="AJ225" s="24">
        <f>анкеты!K223</f>
        <v>34</v>
      </c>
      <c r="AK225" s="24">
        <f t="shared" si="95"/>
        <v>35</v>
      </c>
      <c r="AL225" s="24">
        <f>анкеты!M223</f>
        <v>26</v>
      </c>
      <c r="AM225" s="24">
        <f>анкеты!L223</f>
        <v>27</v>
      </c>
      <c r="AN225" s="22">
        <f t="shared" si="96"/>
        <v>89</v>
      </c>
      <c r="AO225" s="22">
        <f t="shared" si="97"/>
        <v>97</v>
      </c>
      <c r="AP225" s="22">
        <f t="shared" si="98"/>
        <v>96</v>
      </c>
      <c r="AQ225" s="23">
        <f t="shared" si="99"/>
        <v>94</v>
      </c>
      <c r="AR225" s="24">
        <f>анкеты!N223</f>
        <v>33</v>
      </c>
      <c r="AS225" s="24">
        <f t="shared" si="100"/>
        <v>35</v>
      </c>
      <c r="AT225" s="24">
        <f>анкеты!O223</f>
        <v>31</v>
      </c>
      <c r="AU225" s="24">
        <f t="shared" si="101"/>
        <v>35</v>
      </c>
      <c r="AV225" s="24">
        <f>анкеты!P223</f>
        <v>34</v>
      </c>
      <c r="AW225" s="24">
        <f t="shared" si="102"/>
        <v>35</v>
      </c>
      <c r="AX225" s="22">
        <f t="shared" si="103"/>
        <v>94</v>
      </c>
      <c r="AY225" s="22">
        <f t="shared" si="104"/>
        <v>89</v>
      </c>
      <c r="AZ225" s="22">
        <f t="shared" si="105"/>
        <v>97</v>
      </c>
      <c r="BA225" s="23">
        <f t="shared" si="106"/>
        <v>93</v>
      </c>
      <c r="BB225" s="24">
        <f t="shared" si="107"/>
        <v>79.400000000000006</v>
      </c>
    </row>
    <row r="226" spans="1:54" x14ac:dyDescent="0.25">
      <c r="A226" s="24">
        <f>бланки!E225</f>
        <v>223</v>
      </c>
      <c r="B226" s="24" t="str">
        <f>CONCATENATE(бланки!D225," (",бланки!C225,")")</f>
        <v>МКОУ «Балхарская СОШ» (Акушинский район)</v>
      </c>
      <c r="C226" s="24">
        <f>анкеты!B224</f>
        <v>16</v>
      </c>
      <c r="D226" s="24">
        <f>COUNTIF(бланки!G225:U225,1)</f>
        <v>11</v>
      </c>
      <c r="E226" s="24">
        <f>COUNTIF(бланки!G225:U225,1)+COUNTIF(бланки!G225:U225,0)</f>
        <v>12</v>
      </c>
      <c r="F226" s="24">
        <f>COUNTIF(бланки!V225:BS225,1)</f>
        <v>24</v>
      </c>
      <c r="G226" s="24">
        <f>COUNTIF(бланки!V225:BS225,1)+COUNTIF(бланки!V225:BS225,0)</f>
        <v>36</v>
      </c>
      <c r="H226" s="24">
        <f>SUM(бланки!BT225:BY225)</f>
        <v>4</v>
      </c>
      <c r="I226" s="24">
        <f>анкеты!D224</f>
        <v>11</v>
      </c>
      <c r="J226" s="24">
        <f>анкеты!C224</f>
        <v>12</v>
      </c>
      <c r="K226" s="24">
        <f>анкеты!F224</f>
        <v>10</v>
      </c>
      <c r="L226" s="24">
        <f>анкеты!E224</f>
        <v>10</v>
      </c>
      <c r="M226" s="22">
        <f t="shared" si="81"/>
        <v>79</v>
      </c>
      <c r="N226" s="22">
        <f t="shared" si="82"/>
        <v>100</v>
      </c>
      <c r="O226" s="22">
        <f t="shared" si="83"/>
        <v>96</v>
      </c>
      <c r="P226" s="23">
        <f t="shared" si="84"/>
        <v>92</v>
      </c>
      <c r="Q226" s="24">
        <f>SUM(бланки!BZ225:CF225)</f>
        <v>4</v>
      </c>
      <c r="R226" s="24"/>
      <c r="S226" s="24"/>
      <c r="T226" s="24">
        <f>анкеты!G224</f>
        <v>14</v>
      </c>
      <c r="U226" s="24">
        <f t="shared" si="85"/>
        <v>16</v>
      </c>
      <c r="V226" s="22">
        <f t="shared" si="86"/>
        <v>80</v>
      </c>
      <c r="W226" s="22">
        <f t="shared" si="87"/>
        <v>84</v>
      </c>
      <c r="X226" s="22">
        <f t="shared" si="88"/>
        <v>88</v>
      </c>
      <c r="Y226" s="23">
        <f t="shared" si="89"/>
        <v>84</v>
      </c>
      <c r="Z226" s="24">
        <f>SUM(бланки!CE225:CI225)</f>
        <v>0</v>
      </c>
      <c r="AA226" s="24">
        <f>SUM(бланки!CJ225:CO225)</f>
        <v>0</v>
      </c>
      <c r="AB226" s="24">
        <f>анкеты!I224</f>
        <v>4</v>
      </c>
      <c r="AC226" s="24">
        <f>анкеты!H224</f>
        <v>5</v>
      </c>
      <c r="AD226" s="22">
        <f t="shared" si="90"/>
        <v>0</v>
      </c>
      <c r="AE226" s="22">
        <f t="shared" si="91"/>
        <v>0</v>
      </c>
      <c r="AF226" s="12">
        <f t="shared" si="92"/>
        <v>80</v>
      </c>
      <c r="AG226" s="23">
        <f t="shared" si="93"/>
        <v>24</v>
      </c>
      <c r="AH226" s="24">
        <f>анкеты!J224</f>
        <v>15</v>
      </c>
      <c r="AI226" s="24">
        <f t="shared" si="94"/>
        <v>16</v>
      </c>
      <c r="AJ226" s="24">
        <f>анкеты!K224</f>
        <v>16</v>
      </c>
      <c r="AK226" s="24">
        <f t="shared" si="95"/>
        <v>16</v>
      </c>
      <c r="AL226" s="24">
        <f>анкеты!M224</f>
        <v>9</v>
      </c>
      <c r="AM226" s="24">
        <f>анкеты!L224</f>
        <v>10</v>
      </c>
      <c r="AN226" s="22">
        <f t="shared" si="96"/>
        <v>94</v>
      </c>
      <c r="AO226" s="22">
        <f t="shared" si="97"/>
        <v>100</v>
      </c>
      <c r="AP226" s="22">
        <f t="shared" si="98"/>
        <v>90</v>
      </c>
      <c r="AQ226" s="23">
        <f t="shared" si="99"/>
        <v>96</v>
      </c>
      <c r="AR226" s="24">
        <f>анкеты!N224</f>
        <v>15</v>
      </c>
      <c r="AS226" s="24">
        <f t="shared" si="100"/>
        <v>16</v>
      </c>
      <c r="AT226" s="24">
        <f>анкеты!O224</f>
        <v>15</v>
      </c>
      <c r="AU226" s="24">
        <f t="shared" si="101"/>
        <v>16</v>
      </c>
      <c r="AV226" s="24">
        <f>анкеты!P224</f>
        <v>15</v>
      </c>
      <c r="AW226" s="24">
        <f t="shared" si="102"/>
        <v>16</v>
      </c>
      <c r="AX226" s="22">
        <f t="shared" si="103"/>
        <v>94</v>
      </c>
      <c r="AY226" s="22">
        <f t="shared" si="104"/>
        <v>94</v>
      </c>
      <c r="AZ226" s="22">
        <f t="shared" si="105"/>
        <v>94</v>
      </c>
      <c r="BA226" s="23">
        <f t="shared" si="106"/>
        <v>94</v>
      </c>
      <c r="BB226" s="24">
        <f t="shared" si="107"/>
        <v>78</v>
      </c>
    </row>
    <row r="227" spans="1:54" x14ac:dyDescent="0.25">
      <c r="A227" s="24">
        <f>бланки!E226</f>
        <v>224</v>
      </c>
      <c r="B227" s="24" t="str">
        <f>CONCATENATE(бланки!D226," (",бланки!C226,")")</f>
        <v>МКОУ «Кассагумахинская СОШ» (Акушинский район)</v>
      </c>
      <c r="C227" s="24">
        <f>анкеты!B225</f>
        <v>10</v>
      </c>
      <c r="D227" s="24">
        <f>COUNTIF(бланки!G226:U226,1)</f>
        <v>12</v>
      </c>
      <c r="E227" s="24">
        <f>COUNTIF(бланки!G226:U226,1)+COUNTIF(бланки!G226:U226,0)</f>
        <v>12</v>
      </c>
      <c r="F227" s="24">
        <f>COUNTIF(бланки!V226:BS226,1)</f>
        <v>29</v>
      </c>
      <c r="G227" s="24">
        <f>COUNTIF(бланки!V226:BS226,1)+COUNTIF(бланки!V226:BS226,0)</f>
        <v>38</v>
      </c>
      <c r="H227" s="24">
        <f>SUM(бланки!BT226:BY226)</f>
        <v>4</v>
      </c>
      <c r="I227" s="24">
        <f>анкеты!D225</f>
        <v>8</v>
      </c>
      <c r="J227" s="24">
        <f>анкеты!C225</f>
        <v>8</v>
      </c>
      <c r="K227" s="24">
        <f>анкеты!F225</f>
        <v>7</v>
      </c>
      <c r="L227" s="24">
        <f>анкеты!E225</f>
        <v>7</v>
      </c>
      <c r="M227" s="22">
        <f t="shared" si="81"/>
        <v>88</v>
      </c>
      <c r="N227" s="22">
        <f t="shared" si="82"/>
        <v>100</v>
      </c>
      <c r="O227" s="22">
        <f t="shared" si="83"/>
        <v>100</v>
      </c>
      <c r="P227" s="23">
        <f t="shared" si="84"/>
        <v>96</v>
      </c>
      <c r="Q227" s="24">
        <f>SUM(бланки!BZ226:CF226)</f>
        <v>4</v>
      </c>
      <c r="R227" s="24"/>
      <c r="S227" s="24"/>
      <c r="T227" s="24">
        <f>анкеты!G225</f>
        <v>9</v>
      </c>
      <c r="U227" s="24">
        <f t="shared" si="85"/>
        <v>10</v>
      </c>
      <c r="V227" s="22">
        <f t="shared" si="86"/>
        <v>80</v>
      </c>
      <c r="W227" s="22">
        <f t="shared" si="87"/>
        <v>85</v>
      </c>
      <c r="X227" s="22">
        <f t="shared" si="88"/>
        <v>90</v>
      </c>
      <c r="Y227" s="23">
        <f t="shared" si="89"/>
        <v>85</v>
      </c>
      <c r="Z227" s="24">
        <f>SUM(бланки!CE226:CI226)</f>
        <v>1</v>
      </c>
      <c r="AA227" s="24">
        <f>SUM(бланки!CJ226:CO226)</f>
        <v>0</v>
      </c>
      <c r="AB227" s="24">
        <f>анкеты!I225</f>
        <v>1</v>
      </c>
      <c r="AC227" s="24">
        <f>анкеты!H225</f>
        <v>2</v>
      </c>
      <c r="AD227" s="22">
        <f t="shared" si="90"/>
        <v>20</v>
      </c>
      <c r="AE227" s="22">
        <f t="shared" si="91"/>
        <v>0</v>
      </c>
      <c r="AF227" s="12">
        <f t="shared" si="92"/>
        <v>50</v>
      </c>
      <c r="AG227" s="23">
        <f t="shared" si="93"/>
        <v>21</v>
      </c>
      <c r="AH227" s="24">
        <f>анкеты!J225</f>
        <v>9</v>
      </c>
      <c r="AI227" s="24">
        <f t="shared" si="94"/>
        <v>10</v>
      </c>
      <c r="AJ227" s="24">
        <f>анкеты!K225</f>
        <v>10</v>
      </c>
      <c r="AK227" s="24">
        <f t="shared" si="95"/>
        <v>10</v>
      </c>
      <c r="AL227" s="24">
        <f>анкеты!M225</f>
        <v>7</v>
      </c>
      <c r="AM227" s="24">
        <f>анкеты!L225</f>
        <v>7</v>
      </c>
      <c r="AN227" s="22">
        <f t="shared" si="96"/>
        <v>90</v>
      </c>
      <c r="AO227" s="22">
        <f t="shared" si="97"/>
        <v>100</v>
      </c>
      <c r="AP227" s="22">
        <f t="shared" si="98"/>
        <v>100</v>
      </c>
      <c r="AQ227" s="23">
        <f t="shared" si="99"/>
        <v>96</v>
      </c>
      <c r="AR227" s="24">
        <f>анкеты!N225</f>
        <v>10</v>
      </c>
      <c r="AS227" s="24">
        <f t="shared" si="100"/>
        <v>10</v>
      </c>
      <c r="AT227" s="24">
        <f>анкеты!O225</f>
        <v>10</v>
      </c>
      <c r="AU227" s="24">
        <f t="shared" si="101"/>
        <v>10</v>
      </c>
      <c r="AV227" s="24">
        <f>анкеты!P225</f>
        <v>10</v>
      </c>
      <c r="AW227" s="24">
        <f t="shared" si="102"/>
        <v>10</v>
      </c>
      <c r="AX227" s="22">
        <f t="shared" si="103"/>
        <v>100</v>
      </c>
      <c r="AY227" s="22">
        <f t="shared" si="104"/>
        <v>100</v>
      </c>
      <c r="AZ227" s="22">
        <f t="shared" si="105"/>
        <v>100</v>
      </c>
      <c r="BA227" s="23">
        <f t="shared" si="106"/>
        <v>100</v>
      </c>
      <c r="BB227" s="24">
        <f t="shared" si="107"/>
        <v>79.599999999999994</v>
      </c>
    </row>
    <row r="228" spans="1:54" x14ac:dyDescent="0.25">
      <c r="A228" s="24">
        <f>бланки!E227</f>
        <v>225</v>
      </c>
      <c r="B228" s="24" t="str">
        <f>CONCATENATE(бланки!D227," (",бланки!C227,")")</f>
        <v>МКОУ «Курьимахинская СОШ» (Акушинский район)</v>
      </c>
      <c r="C228" s="24">
        <f>анкеты!B226</f>
        <v>51</v>
      </c>
      <c r="D228" s="24">
        <f>COUNTIF(бланки!G227:U227,1)</f>
        <v>13</v>
      </c>
      <c r="E228" s="24">
        <f>COUNTIF(бланки!G227:U227,1)+COUNTIF(бланки!G227:U227,0)</f>
        <v>13</v>
      </c>
      <c r="F228" s="24">
        <f>COUNTIF(бланки!V227:BS227,1)</f>
        <v>41</v>
      </c>
      <c r="G228" s="24">
        <f>COUNTIF(бланки!V227:BS227,1)+COUNTIF(бланки!V227:BS227,0)</f>
        <v>41</v>
      </c>
      <c r="H228" s="24">
        <f>SUM(бланки!BT227:BY227)</f>
        <v>5</v>
      </c>
      <c r="I228" s="24">
        <f>анкеты!D226</f>
        <v>28</v>
      </c>
      <c r="J228" s="24">
        <f>анкеты!C226</f>
        <v>34</v>
      </c>
      <c r="K228" s="24">
        <f>анкеты!F226</f>
        <v>30</v>
      </c>
      <c r="L228" s="24">
        <f>анкеты!E226</f>
        <v>33</v>
      </c>
      <c r="M228" s="22">
        <f t="shared" si="81"/>
        <v>100</v>
      </c>
      <c r="N228" s="22">
        <f t="shared" si="82"/>
        <v>100</v>
      </c>
      <c r="O228" s="22">
        <f t="shared" si="83"/>
        <v>87</v>
      </c>
      <c r="P228" s="23">
        <f t="shared" si="84"/>
        <v>95</v>
      </c>
      <c r="Q228" s="24">
        <f>SUM(бланки!BZ227:CF227)</f>
        <v>3</v>
      </c>
      <c r="R228" s="24"/>
      <c r="S228" s="24"/>
      <c r="T228" s="24">
        <f>анкеты!G226</f>
        <v>38</v>
      </c>
      <c r="U228" s="24">
        <f t="shared" si="85"/>
        <v>51</v>
      </c>
      <c r="V228" s="22">
        <f t="shared" si="86"/>
        <v>60</v>
      </c>
      <c r="W228" s="22">
        <f t="shared" si="87"/>
        <v>67</v>
      </c>
      <c r="X228" s="22">
        <f t="shared" si="88"/>
        <v>75</v>
      </c>
      <c r="Y228" s="23">
        <f t="shared" si="89"/>
        <v>67</v>
      </c>
      <c r="Z228" s="24">
        <f>SUM(бланки!CE227:CI227)</f>
        <v>0</v>
      </c>
      <c r="AA228" s="24">
        <f>SUM(бланки!CJ227:CO227)</f>
        <v>2</v>
      </c>
      <c r="AB228" s="24">
        <f>анкеты!I226</f>
        <v>7</v>
      </c>
      <c r="AC228" s="24">
        <f>анкеты!H226</f>
        <v>9</v>
      </c>
      <c r="AD228" s="22">
        <f t="shared" si="90"/>
        <v>0</v>
      </c>
      <c r="AE228" s="22">
        <f t="shared" si="91"/>
        <v>40</v>
      </c>
      <c r="AF228" s="12">
        <f t="shared" si="92"/>
        <v>77.777777777777771</v>
      </c>
      <c r="AG228" s="23">
        <f t="shared" si="93"/>
        <v>39</v>
      </c>
      <c r="AH228" s="24">
        <f>анкеты!J226</f>
        <v>43</v>
      </c>
      <c r="AI228" s="24">
        <f t="shared" si="94"/>
        <v>51</v>
      </c>
      <c r="AJ228" s="24">
        <f>анкеты!K226</f>
        <v>44</v>
      </c>
      <c r="AK228" s="24">
        <f t="shared" si="95"/>
        <v>51</v>
      </c>
      <c r="AL228" s="24">
        <f>анкеты!M226</f>
        <v>33</v>
      </c>
      <c r="AM228" s="24">
        <f>анкеты!L226</f>
        <v>38</v>
      </c>
      <c r="AN228" s="22">
        <f t="shared" si="96"/>
        <v>84</v>
      </c>
      <c r="AO228" s="22">
        <f t="shared" si="97"/>
        <v>86</v>
      </c>
      <c r="AP228" s="22">
        <f t="shared" si="98"/>
        <v>87</v>
      </c>
      <c r="AQ228" s="23">
        <f t="shared" si="99"/>
        <v>85</v>
      </c>
      <c r="AR228" s="24">
        <f>анкеты!N226</f>
        <v>40</v>
      </c>
      <c r="AS228" s="24">
        <f t="shared" si="100"/>
        <v>51</v>
      </c>
      <c r="AT228" s="24">
        <f>анкеты!O226</f>
        <v>41</v>
      </c>
      <c r="AU228" s="24">
        <f t="shared" si="101"/>
        <v>51</v>
      </c>
      <c r="AV228" s="24">
        <f>анкеты!P226</f>
        <v>42</v>
      </c>
      <c r="AW228" s="24">
        <f t="shared" si="102"/>
        <v>51</v>
      </c>
      <c r="AX228" s="22">
        <f t="shared" si="103"/>
        <v>78</v>
      </c>
      <c r="AY228" s="22">
        <f t="shared" si="104"/>
        <v>80</v>
      </c>
      <c r="AZ228" s="22">
        <f t="shared" si="105"/>
        <v>82</v>
      </c>
      <c r="BA228" s="23">
        <f t="shared" si="106"/>
        <v>80</v>
      </c>
      <c r="BB228" s="24">
        <f t="shared" si="107"/>
        <v>73.2</v>
      </c>
    </row>
    <row r="229" spans="1:54" x14ac:dyDescent="0.25">
      <c r="A229" s="24">
        <f>бланки!E228</f>
        <v>226</v>
      </c>
      <c r="B229" s="24" t="str">
        <f>CONCATENATE(бланки!D228," (",бланки!C228,")")</f>
        <v>МКОУ «Тузламахинская СОШ» (Акушинский район)</v>
      </c>
      <c r="C229" s="24">
        <f>анкеты!B227</f>
        <v>10</v>
      </c>
      <c r="D229" s="24">
        <f>COUNTIF(бланки!G228:U228,1)</f>
        <v>14</v>
      </c>
      <c r="E229" s="24">
        <f>COUNTIF(бланки!G228:U228,1)+COUNTIF(бланки!G228:U228,0)</f>
        <v>14</v>
      </c>
      <c r="F229" s="24">
        <f>COUNTIF(бланки!V228:BS228,1)</f>
        <v>43</v>
      </c>
      <c r="G229" s="24">
        <f>COUNTIF(бланки!V228:BS228,1)+COUNTIF(бланки!V228:BS228,0)</f>
        <v>44</v>
      </c>
      <c r="H229" s="24">
        <f>SUM(бланки!BT228:BY228)</f>
        <v>5</v>
      </c>
      <c r="I229" s="24">
        <f>анкеты!D227</f>
        <v>6</v>
      </c>
      <c r="J229" s="24">
        <f>анкеты!C227</f>
        <v>6</v>
      </c>
      <c r="K229" s="24">
        <f>анкеты!F227</f>
        <v>4</v>
      </c>
      <c r="L229" s="24">
        <f>анкеты!E227</f>
        <v>4</v>
      </c>
      <c r="M229" s="22">
        <f t="shared" si="81"/>
        <v>99</v>
      </c>
      <c r="N229" s="22">
        <f t="shared" si="82"/>
        <v>100</v>
      </c>
      <c r="O229" s="22">
        <f t="shared" si="83"/>
        <v>100</v>
      </c>
      <c r="P229" s="23">
        <f t="shared" si="84"/>
        <v>100</v>
      </c>
      <c r="Q229" s="24">
        <f>SUM(бланки!BZ228:CF228)</f>
        <v>7</v>
      </c>
      <c r="R229" s="24"/>
      <c r="S229" s="24"/>
      <c r="T229" s="24">
        <f>анкеты!G227</f>
        <v>5</v>
      </c>
      <c r="U229" s="24">
        <f t="shared" si="85"/>
        <v>10</v>
      </c>
      <c r="V229" s="22">
        <f t="shared" si="86"/>
        <v>100</v>
      </c>
      <c r="W229" s="22">
        <f t="shared" si="87"/>
        <v>75</v>
      </c>
      <c r="X229" s="22">
        <f t="shared" si="88"/>
        <v>50</v>
      </c>
      <c r="Y229" s="23">
        <f t="shared" si="89"/>
        <v>75</v>
      </c>
      <c r="Z229" s="24">
        <f>SUM(бланки!CE228:CI228)</f>
        <v>2</v>
      </c>
      <c r="AA229" s="24">
        <f>SUM(бланки!CJ228:CO228)</f>
        <v>3</v>
      </c>
      <c r="AB229" s="24">
        <f>анкеты!I227</f>
        <v>5</v>
      </c>
      <c r="AC229" s="24">
        <f>анкеты!H227</f>
        <v>7</v>
      </c>
      <c r="AD229" s="22">
        <f t="shared" si="90"/>
        <v>40</v>
      </c>
      <c r="AE229" s="22">
        <f t="shared" si="91"/>
        <v>60</v>
      </c>
      <c r="AF229" s="12">
        <f t="shared" si="92"/>
        <v>71.428571428571431</v>
      </c>
      <c r="AG229" s="23">
        <f t="shared" si="93"/>
        <v>57</v>
      </c>
      <c r="AH229" s="24">
        <f>анкеты!J227</f>
        <v>10</v>
      </c>
      <c r="AI229" s="24">
        <f t="shared" si="94"/>
        <v>10</v>
      </c>
      <c r="AJ229" s="24">
        <f>анкеты!K227</f>
        <v>10</v>
      </c>
      <c r="AK229" s="24">
        <f t="shared" si="95"/>
        <v>10</v>
      </c>
      <c r="AL229" s="24">
        <f>анкеты!M227</f>
        <v>4</v>
      </c>
      <c r="AM229" s="24">
        <f>анкеты!L227</f>
        <v>4</v>
      </c>
      <c r="AN229" s="22">
        <f t="shared" si="96"/>
        <v>100</v>
      </c>
      <c r="AO229" s="22">
        <f t="shared" si="97"/>
        <v>100</v>
      </c>
      <c r="AP229" s="22">
        <f t="shared" si="98"/>
        <v>100</v>
      </c>
      <c r="AQ229" s="23">
        <f t="shared" si="99"/>
        <v>100</v>
      </c>
      <c r="AR229" s="24">
        <f>анкеты!N227</f>
        <v>10</v>
      </c>
      <c r="AS229" s="24">
        <f t="shared" si="100"/>
        <v>10</v>
      </c>
      <c r="AT229" s="24">
        <f>анкеты!O227</f>
        <v>8</v>
      </c>
      <c r="AU229" s="24">
        <f t="shared" si="101"/>
        <v>10</v>
      </c>
      <c r="AV229" s="24">
        <f>анкеты!P227</f>
        <v>10</v>
      </c>
      <c r="AW229" s="24">
        <f t="shared" si="102"/>
        <v>10</v>
      </c>
      <c r="AX229" s="22">
        <f t="shared" si="103"/>
        <v>100</v>
      </c>
      <c r="AY229" s="22">
        <f t="shared" si="104"/>
        <v>80</v>
      </c>
      <c r="AZ229" s="22">
        <f t="shared" si="105"/>
        <v>100</v>
      </c>
      <c r="BA229" s="23">
        <f t="shared" si="106"/>
        <v>92</v>
      </c>
      <c r="BB229" s="24">
        <f t="shared" si="107"/>
        <v>84.8</v>
      </c>
    </row>
    <row r="230" spans="1:54" x14ac:dyDescent="0.25">
      <c r="A230" s="24">
        <f>бланки!E229</f>
        <v>227</v>
      </c>
      <c r="B230" s="24" t="str">
        <f>CONCATENATE(бланки!D229," (",бланки!C229,")")</f>
        <v>МКОУ «Урганинская СОШ» (Акушинский район)</v>
      </c>
      <c r="C230" s="24">
        <f>анкеты!B228</f>
        <v>9</v>
      </c>
      <c r="D230" s="24">
        <f>COUNTIF(бланки!G229:U229,1)</f>
        <v>10</v>
      </c>
      <c r="E230" s="24">
        <f>COUNTIF(бланки!G229:U229,1)+COUNTIF(бланки!G229:U229,0)</f>
        <v>12</v>
      </c>
      <c r="F230" s="24">
        <f>COUNTIF(бланки!V229:BS229,1)</f>
        <v>31</v>
      </c>
      <c r="G230" s="24">
        <f>COUNTIF(бланки!V229:BS229,1)+COUNTIF(бланки!V229:BS229,0)</f>
        <v>37</v>
      </c>
      <c r="H230" s="24">
        <f>SUM(бланки!BT229:BY229)</f>
        <v>5</v>
      </c>
      <c r="I230" s="24">
        <f>анкеты!D228</f>
        <v>8</v>
      </c>
      <c r="J230" s="24">
        <f>анкеты!C228</f>
        <v>8</v>
      </c>
      <c r="K230" s="24">
        <f>анкеты!F228</f>
        <v>7</v>
      </c>
      <c r="L230" s="24">
        <f>анкеты!E228</f>
        <v>7</v>
      </c>
      <c r="M230" s="22">
        <f t="shared" si="81"/>
        <v>84</v>
      </c>
      <c r="N230" s="22">
        <f t="shared" si="82"/>
        <v>100</v>
      </c>
      <c r="O230" s="22">
        <f t="shared" si="83"/>
        <v>100</v>
      </c>
      <c r="P230" s="23">
        <f t="shared" si="84"/>
        <v>95</v>
      </c>
      <c r="Q230" s="24">
        <f>SUM(бланки!BZ229:CF229)</f>
        <v>4</v>
      </c>
      <c r="R230" s="24"/>
      <c r="S230" s="24"/>
      <c r="T230" s="24">
        <f>анкеты!G228</f>
        <v>8</v>
      </c>
      <c r="U230" s="24">
        <f t="shared" si="85"/>
        <v>9</v>
      </c>
      <c r="V230" s="22">
        <f t="shared" si="86"/>
        <v>80</v>
      </c>
      <c r="W230" s="22">
        <f t="shared" si="87"/>
        <v>84</v>
      </c>
      <c r="X230" s="22">
        <f t="shared" si="88"/>
        <v>89</v>
      </c>
      <c r="Y230" s="23">
        <f t="shared" si="89"/>
        <v>84</v>
      </c>
      <c r="Z230" s="24">
        <f>SUM(бланки!CE229:CI229)</f>
        <v>0</v>
      </c>
      <c r="AA230" s="24">
        <f>SUM(бланки!CJ229:CO229)</f>
        <v>0</v>
      </c>
      <c r="AB230" s="24">
        <f>анкеты!I228</f>
        <v>1</v>
      </c>
      <c r="AC230" s="24">
        <f>анкеты!H228</f>
        <v>2</v>
      </c>
      <c r="AD230" s="22">
        <f t="shared" si="90"/>
        <v>0</v>
      </c>
      <c r="AE230" s="22">
        <f t="shared" si="91"/>
        <v>0</v>
      </c>
      <c r="AF230" s="12">
        <f t="shared" si="92"/>
        <v>50</v>
      </c>
      <c r="AG230" s="23">
        <f t="shared" si="93"/>
        <v>15</v>
      </c>
      <c r="AH230" s="24">
        <f>анкеты!J228</f>
        <v>9</v>
      </c>
      <c r="AI230" s="24">
        <f t="shared" si="94"/>
        <v>9</v>
      </c>
      <c r="AJ230" s="24">
        <f>анкеты!K228</f>
        <v>9</v>
      </c>
      <c r="AK230" s="24">
        <f t="shared" si="95"/>
        <v>9</v>
      </c>
      <c r="AL230" s="24">
        <f>анкеты!M228</f>
        <v>6</v>
      </c>
      <c r="AM230" s="24">
        <f>анкеты!L228</f>
        <v>6</v>
      </c>
      <c r="AN230" s="22">
        <f t="shared" si="96"/>
        <v>100</v>
      </c>
      <c r="AO230" s="22">
        <f t="shared" si="97"/>
        <v>100</v>
      </c>
      <c r="AP230" s="22">
        <f t="shared" si="98"/>
        <v>100</v>
      </c>
      <c r="AQ230" s="23">
        <f t="shared" si="99"/>
        <v>100</v>
      </c>
      <c r="AR230" s="24">
        <f>анкеты!N228</f>
        <v>9</v>
      </c>
      <c r="AS230" s="24">
        <f t="shared" si="100"/>
        <v>9</v>
      </c>
      <c r="AT230" s="24">
        <f>анкеты!O228</f>
        <v>9</v>
      </c>
      <c r="AU230" s="24">
        <f t="shared" si="101"/>
        <v>9</v>
      </c>
      <c r="AV230" s="24">
        <f>анкеты!P228</f>
        <v>9</v>
      </c>
      <c r="AW230" s="24">
        <f t="shared" si="102"/>
        <v>9</v>
      </c>
      <c r="AX230" s="22">
        <f t="shared" si="103"/>
        <v>100</v>
      </c>
      <c r="AY230" s="22">
        <f t="shared" si="104"/>
        <v>100</v>
      </c>
      <c r="AZ230" s="22">
        <f t="shared" si="105"/>
        <v>100</v>
      </c>
      <c r="BA230" s="23">
        <f t="shared" si="106"/>
        <v>100</v>
      </c>
      <c r="BB230" s="24">
        <f t="shared" si="107"/>
        <v>78.8</v>
      </c>
    </row>
    <row r="231" spans="1:54" x14ac:dyDescent="0.25">
      <c r="A231" s="24">
        <f>бланки!E230</f>
        <v>228</v>
      </c>
      <c r="B231" s="24" t="str">
        <f>CONCATENATE(бланки!D230," (",бланки!C230,")")</f>
        <v>МКОУ «Зильмукмахинская ООШ» (Акушинский район)</v>
      </c>
      <c r="C231" s="24">
        <f>анкеты!B229</f>
        <v>18</v>
      </c>
      <c r="D231" s="24">
        <f>COUNTIF(бланки!G230:U230,1)</f>
        <v>11</v>
      </c>
      <c r="E231" s="24">
        <f>COUNTIF(бланки!G230:U230,1)+COUNTIF(бланки!G230:U230,0)</f>
        <v>12</v>
      </c>
      <c r="F231" s="24">
        <f>COUNTIF(бланки!V230:BS230,1)</f>
        <v>37</v>
      </c>
      <c r="G231" s="24">
        <f>COUNTIF(бланки!V230:BS230,1)+COUNTIF(бланки!V230:BS230,0)</f>
        <v>39</v>
      </c>
      <c r="H231" s="24">
        <f>SUM(бланки!BT230:BY230)</f>
        <v>1</v>
      </c>
      <c r="I231" s="24">
        <f>анкеты!D229</f>
        <v>13</v>
      </c>
      <c r="J231" s="24">
        <f>анкеты!C229</f>
        <v>14</v>
      </c>
      <c r="K231" s="24">
        <f>анкеты!F229</f>
        <v>10</v>
      </c>
      <c r="L231" s="24">
        <f>анкеты!E229</f>
        <v>11</v>
      </c>
      <c r="M231" s="22">
        <f t="shared" si="81"/>
        <v>93</v>
      </c>
      <c r="N231" s="22">
        <f t="shared" si="82"/>
        <v>30</v>
      </c>
      <c r="O231" s="22">
        <f t="shared" si="83"/>
        <v>92</v>
      </c>
      <c r="P231" s="23">
        <f t="shared" si="84"/>
        <v>74</v>
      </c>
      <c r="Q231" s="24">
        <f>SUM(бланки!BZ230:CF230)</f>
        <v>4</v>
      </c>
      <c r="R231" s="24"/>
      <c r="S231" s="24"/>
      <c r="T231" s="24">
        <f>анкеты!G229</f>
        <v>15</v>
      </c>
      <c r="U231" s="24">
        <f t="shared" si="85"/>
        <v>18</v>
      </c>
      <c r="V231" s="22">
        <f t="shared" si="86"/>
        <v>80</v>
      </c>
      <c r="W231" s="22">
        <f t="shared" si="87"/>
        <v>81</v>
      </c>
      <c r="X231" s="22">
        <f t="shared" si="88"/>
        <v>83</v>
      </c>
      <c r="Y231" s="23">
        <f t="shared" si="89"/>
        <v>81</v>
      </c>
      <c r="Z231" s="24">
        <f>SUM(бланки!CE230:CI230)</f>
        <v>2</v>
      </c>
      <c r="AA231" s="24">
        <f>SUM(бланки!CJ230:CO230)</f>
        <v>0</v>
      </c>
      <c r="AB231" s="24">
        <f>анкеты!I229</f>
        <v>1</v>
      </c>
      <c r="AC231" s="24">
        <f>анкеты!H229</f>
        <v>2</v>
      </c>
      <c r="AD231" s="22">
        <f t="shared" si="90"/>
        <v>40</v>
      </c>
      <c r="AE231" s="22">
        <f t="shared" si="91"/>
        <v>0</v>
      </c>
      <c r="AF231" s="12">
        <f t="shared" si="92"/>
        <v>50</v>
      </c>
      <c r="AG231" s="23">
        <f t="shared" si="93"/>
        <v>27</v>
      </c>
      <c r="AH231" s="24">
        <f>анкеты!J229</f>
        <v>18</v>
      </c>
      <c r="AI231" s="24">
        <f t="shared" si="94"/>
        <v>18</v>
      </c>
      <c r="AJ231" s="24">
        <f>анкеты!K229</f>
        <v>18</v>
      </c>
      <c r="AK231" s="24">
        <f t="shared" si="95"/>
        <v>18</v>
      </c>
      <c r="AL231" s="24">
        <f>анкеты!M229</f>
        <v>11</v>
      </c>
      <c r="AM231" s="24">
        <f>анкеты!L229</f>
        <v>11</v>
      </c>
      <c r="AN231" s="22">
        <f t="shared" si="96"/>
        <v>100</v>
      </c>
      <c r="AO231" s="22">
        <f t="shared" si="97"/>
        <v>100</v>
      </c>
      <c r="AP231" s="22">
        <f t="shared" si="98"/>
        <v>100</v>
      </c>
      <c r="AQ231" s="23">
        <f t="shared" si="99"/>
        <v>100</v>
      </c>
      <c r="AR231" s="24">
        <f>анкеты!N229</f>
        <v>17</v>
      </c>
      <c r="AS231" s="24">
        <f t="shared" si="100"/>
        <v>18</v>
      </c>
      <c r="AT231" s="24">
        <f>анкеты!O229</f>
        <v>17</v>
      </c>
      <c r="AU231" s="24">
        <f t="shared" si="101"/>
        <v>18</v>
      </c>
      <c r="AV231" s="24">
        <f>анкеты!P229</f>
        <v>17</v>
      </c>
      <c r="AW231" s="24">
        <f t="shared" si="102"/>
        <v>18</v>
      </c>
      <c r="AX231" s="22">
        <f t="shared" si="103"/>
        <v>94</v>
      </c>
      <c r="AY231" s="22">
        <f t="shared" si="104"/>
        <v>94</v>
      </c>
      <c r="AZ231" s="22">
        <f t="shared" si="105"/>
        <v>94</v>
      </c>
      <c r="BA231" s="23">
        <f t="shared" si="106"/>
        <v>94</v>
      </c>
      <c r="BB231" s="24">
        <f t="shared" si="107"/>
        <v>75.2</v>
      </c>
    </row>
    <row r="232" spans="1:54" x14ac:dyDescent="0.25">
      <c r="A232" s="24">
        <f>бланки!E231</f>
        <v>229</v>
      </c>
      <c r="B232" s="24" t="str">
        <f>CONCATENATE(бланки!D231," (",бланки!C231,")")</f>
        <v>МКОУ «Кулинская ООШ» (Акушинский район)</v>
      </c>
      <c r="C232" s="24">
        <f>анкеты!B230</f>
        <v>3</v>
      </c>
      <c r="D232" s="24">
        <f>COUNTIF(бланки!G231:U231,1)</f>
        <v>7</v>
      </c>
      <c r="E232" s="24">
        <f>COUNTIF(бланки!G231:U231,1)+COUNTIF(бланки!G231:U231,0)</f>
        <v>12</v>
      </c>
      <c r="F232" s="24">
        <f>COUNTIF(бланки!V231:BS231,1)</f>
        <v>31</v>
      </c>
      <c r="G232" s="24">
        <f>COUNTIF(бланки!V231:BS231,1)+COUNTIF(бланки!V231:BS231,0)</f>
        <v>41</v>
      </c>
      <c r="H232" s="24">
        <f>SUM(бланки!BT231:BY231)</f>
        <v>2</v>
      </c>
      <c r="I232" s="24">
        <f>анкеты!D230</f>
        <v>2</v>
      </c>
      <c r="J232" s="24">
        <f>анкеты!C230</f>
        <v>2</v>
      </c>
      <c r="K232" s="24">
        <f>анкеты!F230</f>
        <v>2</v>
      </c>
      <c r="L232" s="24">
        <f>анкеты!E230</f>
        <v>2</v>
      </c>
      <c r="M232" s="22">
        <f t="shared" si="81"/>
        <v>67</v>
      </c>
      <c r="N232" s="22">
        <f t="shared" si="82"/>
        <v>60</v>
      </c>
      <c r="O232" s="22">
        <f t="shared" si="83"/>
        <v>100</v>
      </c>
      <c r="P232" s="23">
        <f t="shared" si="84"/>
        <v>78</v>
      </c>
      <c r="Q232" s="24">
        <f>SUM(бланки!BZ231:CF231)</f>
        <v>3</v>
      </c>
      <c r="R232" s="24"/>
      <c r="S232" s="24"/>
      <c r="T232" s="24">
        <f>анкеты!G230</f>
        <v>2</v>
      </c>
      <c r="U232" s="24">
        <f t="shared" si="85"/>
        <v>3</v>
      </c>
      <c r="V232" s="22">
        <f t="shared" si="86"/>
        <v>60</v>
      </c>
      <c r="W232" s="22">
        <f t="shared" si="87"/>
        <v>63</v>
      </c>
      <c r="X232" s="22">
        <f t="shared" si="88"/>
        <v>67</v>
      </c>
      <c r="Y232" s="23">
        <f t="shared" si="89"/>
        <v>63</v>
      </c>
      <c r="Z232" s="24">
        <f>SUM(бланки!CE231:CI231)</f>
        <v>0</v>
      </c>
      <c r="AA232" s="24">
        <f>SUM(бланки!CJ231:CO231)</f>
        <v>1</v>
      </c>
      <c r="AB232" s="24">
        <f>анкеты!I230</f>
        <v>1</v>
      </c>
      <c r="AC232" s="24">
        <f>анкеты!H230</f>
        <v>2</v>
      </c>
      <c r="AD232" s="22">
        <f t="shared" si="90"/>
        <v>0</v>
      </c>
      <c r="AE232" s="22">
        <f t="shared" si="91"/>
        <v>20</v>
      </c>
      <c r="AF232" s="12">
        <f t="shared" si="92"/>
        <v>50</v>
      </c>
      <c r="AG232" s="23">
        <f t="shared" si="93"/>
        <v>23</v>
      </c>
      <c r="AH232" s="24">
        <f>анкеты!J230</f>
        <v>3</v>
      </c>
      <c r="AI232" s="24">
        <f t="shared" si="94"/>
        <v>3</v>
      </c>
      <c r="AJ232" s="24">
        <f>анкеты!K230</f>
        <v>3</v>
      </c>
      <c r="AK232" s="24">
        <f t="shared" si="95"/>
        <v>3</v>
      </c>
      <c r="AL232" s="24">
        <f>анкеты!M230</f>
        <v>2</v>
      </c>
      <c r="AM232" s="24">
        <f>анкеты!L230</f>
        <v>2</v>
      </c>
      <c r="AN232" s="22">
        <f t="shared" si="96"/>
        <v>100</v>
      </c>
      <c r="AO232" s="22">
        <f t="shared" si="97"/>
        <v>100</v>
      </c>
      <c r="AP232" s="22">
        <f t="shared" si="98"/>
        <v>100</v>
      </c>
      <c r="AQ232" s="23">
        <f t="shared" si="99"/>
        <v>100</v>
      </c>
      <c r="AR232" s="24">
        <f>анкеты!N230</f>
        <v>3</v>
      </c>
      <c r="AS232" s="24">
        <f t="shared" si="100"/>
        <v>3</v>
      </c>
      <c r="AT232" s="24">
        <f>анкеты!O230</f>
        <v>3</v>
      </c>
      <c r="AU232" s="24">
        <f t="shared" si="101"/>
        <v>3</v>
      </c>
      <c r="AV232" s="24">
        <f>анкеты!P230</f>
        <v>3</v>
      </c>
      <c r="AW232" s="24">
        <f t="shared" si="102"/>
        <v>3</v>
      </c>
      <c r="AX232" s="22">
        <f t="shared" si="103"/>
        <v>100</v>
      </c>
      <c r="AY232" s="22">
        <f t="shared" si="104"/>
        <v>100</v>
      </c>
      <c r="AZ232" s="22">
        <f t="shared" si="105"/>
        <v>100</v>
      </c>
      <c r="BA232" s="23">
        <f t="shared" si="106"/>
        <v>100</v>
      </c>
      <c r="BB232" s="24">
        <f t="shared" si="107"/>
        <v>72.8</v>
      </c>
    </row>
    <row r="233" spans="1:54" x14ac:dyDescent="0.25">
      <c r="A233" s="24">
        <f>бланки!E232</f>
        <v>230</v>
      </c>
      <c r="B233" s="24" t="str">
        <f>CONCATENATE(бланки!D232," (",бланки!C232,")")</f>
        <v>МКОУ «Куркебимахинская ООШ» (Акушинский район)</v>
      </c>
      <c r="C233" s="24">
        <f>анкеты!B231</f>
        <v>17</v>
      </c>
      <c r="D233" s="24">
        <f>COUNTIF(бланки!G232:U232,1)</f>
        <v>9</v>
      </c>
      <c r="E233" s="24">
        <f>COUNTIF(бланки!G232:U232,1)+COUNTIF(бланки!G232:U232,0)</f>
        <v>13</v>
      </c>
      <c r="F233" s="24">
        <f>COUNTIF(бланки!V232:BS232,1)</f>
        <v>13</v>
      </c>
      <c r="G233" s="24">
        <f>COUNTIF(бланки!V232:BS232,1)+COUNTIF(бланки!V232:BS232,0)</f>
        <v>39</v>
      </c>
      <c r="H233" s="24">
        <f>SUM(бланки!BT232:BY232)</f>
        <v>0</v>
      </c>
      <c r="I233" s="24">
        <f>анкеты!D231</f>
        <v>17</v>
      </c>
      <c r="J233" s="24">
        <f>анкеты!C231</f>
        <v>17</v>
      </c>
      <c r="K233" s="24">
        <f>анкеты!F231</f>
        <v>15</v>
      </c>
      <c r="L233" s="24">
        <f>анкеты!E231</f>
        <v>15</v>
      </c>
      <c r="M233" s="22">
        <f t="shared" si="81"/>
        <v>51</v>
      </c>
      <c r="N233" s="22">
        <f t="shared" si="82"/>
        <v>0</v>
      </c>
      <c r="O233" s="22">
        <f t="shared" si="83"/>
        <v>100</v>
      </c>
      <c r="P233" s="23">
        <f t="shared" si="84"/>
        <v>55</v>
      </c>
      <c r="Q233" s="24">
        <f>SUM(бланки!BZ232:CF232)</f>
        <v>4</v>
      </c>
      <c r="R233" s="24"/>
      <c r="S233" s="24"/>
      <c r="T233" s="24">
        <f>анкеты!G231</f>
        <v>15</v>
      </c>
      <c r="U233" s="24">
        <f t="shared" si="85"/>
        <v>17</v>
      </c>
      <c r="V233" s="22">
        <f t="shared" si="86"/>
        <v>80</v>
      </c>
      <c r="W233" s="22">
        <f t="shared" si="87"/>
        <v>84</v>
      </c>
      <c r="X233" s="22">
        <f t="shared" si="88"/>
        <v>88</v>
      </c>
      <c r="Y233" s="23">
        <f t="shared" si="89"/>
        <v>84</v>
      </c>
      <c r="Z233" s="24">
        <f>SUM(бланки!CE232:CI232)</f>
        <v>1</v>
      </c>
      <c r="AA233" s="24">
        <f>SUM(бланки!CJ232:CO232)</f>
        <v>1</v>
      </c>
      <c r="AB233" s="24">
        <f>анкеты!I231</f>
        <v>1</v>
      </c>
      <c r="AC233" s="24">
        <f>анкеты!H231</f>
        <v>2</v>
      </c>
      <c r="AD233" s="22">
        <f t="shared" si="90"/>
        <v>20</v>
      </c>
      <c r="AE233" s="22">
        <f t="shared" si="91"/>
        <v>20</v>
      </c>
      <c r="AF233" s="12">
        <f t="shared" si="92"/>
        <v>50</v>
      </c>
      <c r="AG233" s="23">
        <f t="shared" si="93"/>
        <v>29</v>
      </c>
      <c r="AH233" s="24">
        <f>анкеты!J231</f>
        <v>17</v>
      </c>
      <c r="AI233" s="24">
        <f t="shared" si="94"/>
        <v>17</v>
      </c>
      <c r="AJ233" s="24">
        <f>анкеты!K231</f>
        <v>17</v>
      </c>
      <c r="AK233" s="24">
        <f t="shared" si="95"/>
        <v>17</v>
      </c>
      <c r="AL233" s="24">
        <f>анкеты!M231</f>
        <v>16</v>
      </c>
      <c r="AM233" s="24">
        <f>анкеты!L231</f>
        <v>16</v>
      </c>
      <c r="AN233" s="22">
        <f t="shared" si="96"/>
        <v>100</v>
      </c>
      <c r="AO233" s="22">
        <f t="shared" si="97"/>
        <v>100</v>
      </c>
      <c r="AP233" s="22">
        <f t="shared" si="98"/>
        <v>100</v>
      </c>
      <c r="AQ233" s="23">
        <f t="shared" si="99"/>
        <v>100</v>
      </c>
      <c r="AR233" s="24">
        <f>анкеты!N231</f>
        <v>17</v>
      </c>
      <c r="AS233" s="24">
        <f t="shared" si="100"/>
        <v>17</v>
      </c>
      <c r="AT233" s="24">
        <f>анкеты!O231</f>
        <v>17</v>
      </c>
      <c r="AU233" s="24">
        <f t="shared" si="101"/>
        <v>17</v>
      </c>
      <c r="AV233" s="24">
        <f>анкеты!P231</f>
        <v>17</v>
      </c>
      <c r="AW233" s="24">
        <f t="shared" si="102"/>
        <v>17</v>
      </c>
      <c r="AX233" s="22">
        <f t="shared" si="103"/>
        <v>100</v>
      </c>
      <c r="AY233" s="22">
        <f t="shared" si="104"/>
        <v>100</v>
      </c>
      <c r="AZ233" s="22">
        <f t="shared" si="105"/>
        <v>100</v>
      </c>
      <c r="BA233" s="23">
        <f t="shared" si="106"/>
        <v>100</v>
      </c>
      <c r="BB233" s="24">
        <f t="shared" si="107"/>
        <v>73.599999999999994</v>
      </c>
    </row>
    <row r="234" spans="1:54" x14ac:dyDescent="0.25">
      <c r="A234" s="24">
        <f>бланки!E233</f>
        <v>231</v>
      </c>
      <c r="B234" s="24" t="str">
        <f>CONCATENATE(бланки!D233," (",бланки!C233,")")</f>
        <v>МКОУ «Каршлинская ООШ» (Акушинский район)</v>
      </c>
      <c r="C234" s="24">
        <f>анкеты!B232</f>
        <v>8</v>
      </c>
      <c r="D234" s="24">
        <f>COUNTIF(бланки!G233:U233,1)</f>
        <v>12</v>
      </c>
      <c r="E234" s="24">
        <f>COUNTIF(бланки!G233:U233,1)+COUNTIF(бланки!G233:U233,0)</f>
        <v>12</v>
      </c>
      <c r="F234" s="24">
        <f>COUNTIF(бланки!V233:BS233,1)</f>
        <v>36</v>
      </c>
      <c r="G234" s="24">
        <f>COUNTIF(бланки!V233:BS233,1)+COUNTIF(бланки!V233:BS233,0)</f>
        <v>38</v>
      </c>
      <c r="H234" s="24">
        <f>SUM(бланки!BT233:BY233)</f>
        <v>4</v>
      </c>
      <c r="I234" s="24">
        <f>анкеты!D232</f>
        <v>7</v>
      </c>
      <c r="J234" s="24">
        <f>анкеты!C232</f>
        <v>7</v>
      </c>
      <c r="K234" s="24">
        <f>анкеты!F232</f>
        <v>6</v>
      </c>
      <c r="L234" s="24">
        <f>анкеты!E232</f>
        <v>7</v>
      </c>
      <c r="M234" s="22">
        <f t="shared" si="81"/>
        <v>97</v>
      </c>
      <c r="N234" s="22">
        <f t="shared" si="82"/>
        <v>100</v>
      </c>
      <c r="O234" s="22">
        <f t="shared" si="83"/>
        <v>93</v>
      </c>
      <c r="P234" s="23">
        <f t="shared" si="84"/>
        <v>96</v>
      </c>
      <c r="Q234" s="24">
        <f>SUM(бланки!BZ233:CF233)</f>
        <v>5</v>
      </c>
      <c r="R234" s="24"/>
      <c r="S234" s="24"/>
      <c r="T234" s="24">
        <f>анкеты!G232</f>
        <v>7</v>
      </c>
      <c r="U234" s="24">
        <f t="shared" si="85"/>
        <v>8</v>
      </c>
      <c r="V234" s="22">
        <f t="shared" si="86"/>
        <v>100</v>
      </c>
      <c r="W234" s="22">
        <f t="shared" si="87"/>
        <v>94</v>
      </c>
      <c r="X234" s="22">
        <f t="shared" si="88"/>
        <v>88</v>
      </c>
      <c r="Y234" s="23">
        <f t="shared" si="89"/>
        <v>94</v>
      </c>
      <c r="Z234" s="24">
        <f>SUM(бланки!CE233:CI233)</f>
        <v>1</v>
      </c>
      <c r="AA234" s="24">
        <f>SUM(бланки!CJ233:CO233)</f>
        <v>0</v>
      </c>
      <c r="AB234" s="24">
        <f>анкеты!I232</f>
        <v>1</v>
      </c>
      <c r="AC234" s="24">
        <f>анкеты!H232</f>
        <v>2</v>
      </c>
      <c r="AD234" s="22">
        <f t="shared" si="90"/>
        <v>20</v>
      </c>
      <c r="AE234" s="22">
        <f t="shared" si="91"/>
        <v>0</v>
      </c>
      <c r="AF234" s="12">
        <f t="shared" si="92"/>
        <v>50</v>
      </c>
      <c r="AG234" s="23">
        <f t="shared" si="93"/>
        <v>21</v>
      </c>
      <c r="AH234" s="24">
        <f>анкеты!J232</f>
        <v>7</v>
      </c>
      <c r="AI234" s="24">
        <f t="shared" si="94"/>
        <v>8</v>
      </c>
      <c r="AJ234" s="24">
        <f>анкеты!K232</f>
        <v>8</v>
      </c>
      <c r="AK234" s="24">
        <f t="shared" si="95"/>
        <v>8</v>
      </c>
      <c r="AL234" s="24">
        <f>анкеты!M232</f>
        <v>6</v>
      </c>
      <c r="AM234" s="24">
        <f>анкеты!L232</f>
        <v>6</v>
      </c>
      <c r="AN234" s="22">
        <f t="shared" si="96"/>
        <v>88</v>
      </c>
      <c r="AO234" s="22">
        <f t="shared" si="97"/>
        <v>100</v>
      </c>
      <c r="AP234" s="22">
        <f t="shared" si="98"/>
        <v>100</v>
      </c>
      <c r="AQ234" s="23">
        <f t="shared" si="99"/>
        <v>95</v>
      </c>
      <c r="AR234" s="24">
        <f>анкеты!N232</f>
        <v>8</v>
      </c>
      <c r="AS234" s="24">
        <f t="shared" si="100"/>
        <v>8</v>
      </c>
      <c r="AT234" s="24">
        <f>анкеты!O232</f>
        <v>8</v>
      </c>
      <c r="AU234" s="24">
        <f t="shared" si="101"/>
        <v>8</v>
      </c>
      <c r="AV234" s="24">
        <f>анкеты!P232</f>
        <v>8</v>
      </c>
      <c r="AW234" s="24">
        <f t="shared" si="102"/>
        <v>8</v>
      </c>
      <c r="AX234" s="22">
        <f t="shared" si="103"/>
        <v>100</v>
      </c>
      <c r="AY234" s="22">
        <f t="shared" si="104"/>
        <v>100</v>
      </c>
      <c r="AZ234" s="22">
        <f t="shared" si="105"/>
        <v>100</v>
      </c>
      <c r="BA234" s="23">
        <f t="shared" si="106"/>
        <v>100</v>
      </c>
      <c r="BB234" s="24">
        <f t="shared" si="107"/>
        <v>81.2</v>
      </c>
    </row>
    <row r="235" spans="1:54" x14ac:dyDescent="0.25">
      <c r="A235" s="24">
        <f>бланки!E234</f>
        <v>232</v>
      </c>
      <c r="B235" s="24" t="str">
        <f>CONCATENATE(бланки!D234," (",бланки!C234,")")</f>
        <v>МКОУ «Нахкинская ООШ» (Акушинский район)</v>
      </c>
      <c r="C235" s="24">
        <f>анкеты!B233</f>
        <v>6</v>
      </c>
      <c r="D235" s="24">
        <f>COUNTIF(бланки!G234:U234,1)</f>
        <v>12</v>
      </c>
      <c r="E235" s="24">
        <f>COUNTIF(бланки!G234:U234,1)+COUNTIF(бланки!G234:U234,0)</f>
        <v>12</v>
      </c>
      <c r="F235" s="24">
        <f>COUNTIF(бланки!V234:BS234,1)</f>
        <v>39</v>
      </c>
      <c r="G235" s="24">
        <f>COUNTIF(бланки!V234:BS234,1)+COUNTIF(бланки!V234:BS234,0)</f>
        <v>40</v>
      </c>
      <c r="H235" s="24">
        <f>SUM(бланки!BT234:BY234)</f>
        <v>4</v>
      </c>
      <c r="I235" s="24">
        <f>анкеты!D233</f>
        <v>5</v>
      </c>
      <c r="J235" s="24">
        <f>анкеты!C233</f>
        <v>5</v>
      </c>
      <c r="K235" s="24">
        <f>анкеты!F233</f>
        <v>4</v>
      </c>
      <c r="L235" s="24">
        <f>анкеты!E233</f>
        <v>4</v>
      </c>
      <c r="M235" s="22">
        <f t="shared" si="81"/>
        <v>99</v>
      </c>
      <c r="N235" s="22">
        <f t="shared" si="82"/>
        <v>100</v>
      </c>
      <c r="O235" s="22">
        <f t="shared" si="83"/>
        <v>100</v>
      </c>
      <c r="P235" s="23">
        <f t="shared" si="84"/>
        <v>100</v>
      </c>
      <c r="Q235" s="24">
        <f>SUM(бланки!BZ234:CF234)</f>
        <v>4</v>
      </c>
      <c r="R235" s="24"/>
      <c r="S235" s="24"/>
      <c r="T235" s="24">
        <f>анкеты!G233</f>
        <v>6</v>
      </c>
      <c r="U235" s="24">
        <f t="shared" si="85"/>
        <v>6</v>
      </c>
      <c r="V235" s="22">
        <f t="shared" si="86"/>
        <v>80</v>
      </c>
      <c r="W235" s="22">
        <f t="shared" si="87"/>
        <v>90</v>
      </c>
      <c r="X235" s="22">
        <f t="shared" si="88"/>
        <v>100</v>
      </c>
      <c r="Y235" s="23">
        <f t="shared" si="89"/>
        <v>90</v>
      </c>
      <c r="Z235" s="24">
        <f>SUM(бланки!CE234:CI234)</f>
        <v>0</v>
      </c>
      <c r="AA235" s="24">
        <f>SUM(бланки!CJ234:CO234)</f>
        <v>2</v>
      </c>
      <c r="AB235" s="24">
        <f>анкеты!I233</f>
        <v>1</v>
      </c>
      <c r="AC235" s="24">
        <f>анкеты!H233</f>
        <v>2</v>
      </c>
      <c r="AD235" s="22">
        <f t="shared" si="90"/>
        <v>0</v>
      </c>
      <c r="AE235" s="22">
        <f t="shared" si="91"/>
        <v>40</v>
      </c>
      <c r="AF235" s="12">
        <f t="shared" si="92"/>
        <v>50</v>
      </c>
      <c r="AG235" s="23">
        <f t="shared" si="93"/>
        <v>31</v>
      </c>
      <c r="AH235" s="24">
        <f>анкеты!J233</f>
        <v>6</v>
      </c>
      <c r="AI235" s="24">
        <f t="shared" si="94"/>
        <v>6</v>
      </c>
      <c r="AJ235" s="24">
        <f>анкеты!K233</f>
        <v>6</v>
      </c>
      <c r="AK235" s="24">
        <f t="shared" si="95"/>
        <v>6</v>
      </c>
      <c r="AL235" s="24">
        <f>анкеты!M233</f>
        <v>5</v>
      </c>
      <c r="AM235" s="24">
        <f>анкеты!L233</f>
        <v>5</v>
      </c>
      <c r="AN235" s="22">
        <f t="shared" si="96"/>
        <v>100</v>
      </c>
      <c r="AO235" s="22">
        <f t="shared" si="97"/>
        <v>100</v>
      </c>
      <c r="AP235" s="22">
        <f t="shared" si="98"/>
        <v>100</v>
      </c>
      <c r="AQ235" s="23">
        <f t="shared" si="99"/>
        <v>100</v>
      </c>
      <c r="AR235" s="24">
        <f>анкеты!N233</f>
        <v>6</v>
      </c>
      <c r="AS235" s="24">
        <f t="shared" si="100"/>
        <v>6</v>
      </c>
      <c r="AT235" s="24">
        <f>анкеты!O233</f>
        <v>6</v>
      </c>
      <c r="AU235" s="24">
        <f t="shared" si="101"/>
        <v>6</v>
      </c>
      <c r="AV235" s="24">
        <f>анкеты!P233</f>
        <v>6</v>
      </c>
      <c r="AW235" s="24">
        <f t="shared" si="102"/>
        <v>6</v>
      </c>
      <c r="AX235" s="22">
        <f t="shared" si="103"/>
        <v>100</v>
      </c>
      <c r="AY235" s="22">
        <f t="shared" si="104"/>
        <v>100</v>
      </c>
      <c r="AZ235" s="22">
        <f t="shared" si="105"/>
        <v>100</v>
      </c>
      <c r="BA235" s="23">
        <f t="shared" si="106"/>
        <v>100</v>
      </c>
      <c r="BB235" s="24">
        <f t="shared" si="107"/>
        <v>84.2</v>
      </c>
    </row>
    <row r="236" spans="1:54" x14ac:dyDescent="0.25">
      <c r="A236" s="24">
        <f>бланки!E235</f>
        <v>233</v>
      </c>
      <c r="B236" s="24" t="str">
        <f>CONCATENATE(бланки!D235," (",бланки!C235,")")</f>
        <v>МКОУ «Уллучаринская ООШ» (Акушинский район)</v>
      </c>
      <c r="C236" s="24">
        <f>анкеты!B234</f>
        <v>4</v>
      </c>
      <c r="D236" s="24">
        <f>COUNTIF(бланки!G235:U235,1)</f>
        <v>12</v>
      </c>
      <c r="E236" s="24">
        <f>COUNTIF(бланки!G235:U235,1)+COUNTIF(бланки!G235:U235,0)</f>
        <v>12</v>
      </c>
      <c r="F236" s="24">
        <f>COUNTIF(бланки!V235:BS235,1)</f>
        <v>32</v>
      </c>
      <c r="G236" s="24">
        <f>COUNTIF(бланки!V235:BS235,1)+COUNTIF(бланки!V235:BS235,0)</f>
        <v>37</v>
      </c>
      <c r="H236" s="24">
        <f>SUM(бланки!BT235:BY235)</f>
        <v>2</v>
      </c>
      <c r="I236" s="24">
        <f>анкеты!D234</f>
        <v>3</v>
      </c>
      <c r="J236" s="24">
        <f>анкеты!C234</f>
        <v>4</v>
      </c>
      <c r="K236" s="24">
        <f>анкеты!F234</f>
        <v>1</v>
      </c>
      <c r="L236" s="24">
        <f>анкеты!E234</f>
        <v>1</v>
      </c>
      <c r="M236" s="22">
        <f t="shared" si="81"/>
        <v>93</v>
      </c>
      <c r="N236" s="22">
        <f t="shared" si="82"/>
        <v>60</v>
      </c>
      <c r="O236" s="22">
        <f t="shared" si="83"/>
        <v>88</v>
      </c>
      <c r="P236" s="23">
        <f t="shared" si="84"/>
        <v>81</v>
      </c>
      <c r="Q236" s="24">
        <f>SUM(бланки!BZ235:CF235)</f>
        <v>3</v>
      </c>
      <c r="R236" s="24"/>
      <c r="S236" s="24"/>
      <c r="T236" s="24">
        <f>анкеты!G234</f>
        <v>4</v>
      </c>
      <c r="U236" s="24">
        <f t="shared" si="85"/>
        <v>4</v>
      </c>
      <c r="V236" s="22">
        <f t="shared" si="86"/>
        <v>60</v>
      </c>
      <c r="W236" s="22">
        <f t="shared" si="87"/>
        <v>80</v>
      </c>
      <c r="X236" s="22">
        <f t="shared" si="88"/>
        <v>100</v>
      </c>
      <c r="Y236" s="23">
        <f t="shared" si="89"/>
        <v>80</v>
      </c>
      <c r="Z236" s="24">
        <f>SUM(бланки!CE235:CI235)</f>
        <v>0</v>
      </c>
      <c r="AA236" s="24">
        <f>SUM(бланки!CJ235:CO235)</f>
        <v>1</v>
      </c>
      <c r="AB236" s="24">
        <f>анкеты!I234</f>
        <v>1</v>
      </c>
      <c r="AC236" s="24">
        <f>анкеты!H234</f>
        <v>2</v>
      </c>
      <c r="AD236" s="22">
        <f t="shared" si="90"/>
        <v>0</v>
      </c>
      <c r="AE236" s="22">
        <f t="shared" si="91"/>
        <v>20</v>
      </c>
      <c r="AF236" s="12">
        <f t="shared" si="92"/>
        <v>50</v>
      </c>
      <c r="AG236" s="23">
        <f t="shared" si="93"/>
        <v>23</v>
      </c>
      <c r="AH236" s="24">
        <f>анкеты!J234</f>
        <v>4</v>
      </c>
      <c r="AI236" s="24">
        <f t="shared" si="94"/>
        <v>4</v>
      </c>
      <c r="AJ236" s="24">
        <f>анкеты!K234</f>
        <v>4</v>
      </c>
      <c r="AK236" s="24">
        <f t="shared" si="95"/>
        <v>4</v>
      </c>
      <c r="AL236" s="24">
        <f>анкеты!M234</f>
        <v>4</v>
      </c>
      <c r="AM236" s="24">
        <f>анкеты!L234</f>
        <v>4</v>
      </c>
      <c r="AN236" s="22">
        <f t="shared" si="96"/>
        <v>100</v>
      </c>
      <c r="AO236" s="22">
        <f t="shared" si="97"/>
        <v>100</v>
      </c>
      <c r="AP236" s="22">
        <f t="shared" si="98"/>
        <v>100</v>
      </c>
      <c r="AQ236" s="23">
        <f t="shared" si="99"/>
        <v>100</v>
      </c>
      <c r="AR236" s="24">
        <f>анкеты!N234</f>
        <v>4</v>
      </c>
      <c r="AS236" s="24">
        <f t="shared" si="100"/>
        <v>4</v>
      </c>
      <c r="AT236" s="24">
        <f>анкеты!O234</f>
        <v>4</v>
      </c>
      <c r="AU236" s="24">
        <f t="shared" si="101"/>
        <v>4</v>
      </c>
      <c r="AV236" s="24">
        <f>анкеты!P234</f>
        <v>4</v>
      </c>
      <c r="AW236" s="24">
        <f t="shared" si="102"/>
        <v>4</v>
      </c>
      <c r="AX236" s="22">
        <f t="shared" si="103"/>
        <v>100</v>
      </c>
      <c r="AY236" s="22">
        <f t="shared" si="104"/>
        <v>100</v>
      </c>
      <c r="AZ236" s="22">
        <f t="shared" si="105"/>
        <v>100</v>
      </c>
      <c r="BA236" s="23">
        <f t="shared" si="106"/>
        <v>100</v>
      </c>
      <c r="BB236" s="24">
        <f t="shared" si="107"/>
        <v>76.8</v>
      </c>
    </row>
    <row r="237" spans="1:54" x14ac:dyDescent="0.25">
      <c r="A237" s="24">
        <f>бланки!E236</f>
        <v>234</v>
      </c>
      <c r="B237" s="24" t="str">
        <f>CONCATENATE(бланки!D236," (",бланки!C236,")")</f>
        <v>МКОУ «Цуликанинская ООШ» (Акушинский район)</v>
      </c>
      <c r="C237" s="24">
        <f>анкеты!B235</f>
        <v>16</v>
      </c>
      <c r="D237" s="24">
        <f>COUNTIF(бланки!G236:U236,1)</f>
        <v>3</v>
      </c>
      <c r="E237" s="24">
        <f>COUNTIF(бланки!G236:U236,1)+COUNTIF(бланки!G236:U236,0)</f>
        <v>14</v>
      </c>
      <c r="F237" s="24">
        <f>COUNTIF(бланки!V236:BS236,1)</f>
        <v>26</v>
      </c>
      <c r="G237" s="24">
        <f>COUNTIF(бланки!V236:BS236,1)+COUNTIF(бланки!V236:BS236,0)</f>
        <v>41</v>
      </c>
      <c r="H237" s="24">
        <f>SUM(бланки!BT236:BY236)</f>
        <v>0</v>
      </c>
      <c r="I237" s="24">
        <f>анкеты!D235</f>
        <v>14</v>
      </c>
      <c r="J237" s="24">
        <f>анкеты!C235</f>
        <v>14</v>
      </c>
      <c r="K237" s="24">
        <f>анкеты!F235</f>
        <v>7</v>
      </c>
      <c r="L237" s="24">
        <f>анкеты!E235</f>
        <v>7</v>
      </c>
      <c r="M237" s="22">
        <f t="shared" si="81"/>
        <v>42</v>
      </c>
      <c r="N237" s="22">
        <f t="shared" si="82"/>
        <v>0</v>
      </c>
      <c r="O237" s="22">
        <f t="shared" si="83"/>
        <v>100</v>
      </c>
      <c r="P237" s="23">
        <f t="shared" si="84"/>
        <v>53</v>
      </c>
      <c r="Q237" s="24">
        <f>SUM(бланки!BZ236:CF236)</f>
        <v>4</v>
      </c>
      <c r="R237" s="24"/>
      <c r="S237" s="24"/>
      <c r="T237" s="24">
        <f>анкеты!G235</f>
        <v>16</v>
      </c>
      <c r="U237" s="24">
        <f t="shared" si="85"/>
        <v>16</v>
      </c>
      <c r="V237" s="22">
        <f t="shared" si="86"/>
        <v>80</v>
      </c>
      <c r="W237" s="22">
        <f t="shared" si="87"/>
        <v>90</v>
      </c>
      <c r="X237" s="22">
        <f t="shared" si="88"/>
        <v>100</v>
      </c>
      <c r="Y237" s="23">
        <f t="shared" si="89"/>
        <v>90</v>
      </c>
      <c r="Z237" s="24">
        <f>SUM(бланки!CE236:CI236)</f>
        <v>0</v>
      </c>
      <c r="AA237" s="24">
        <f>SUM(бланки!CJ236:CO236)</f>
        <v>0</v>
      </c>
      <c r="AB237" s="24">
        <f>анкеты!I235</f>
        <v>1</v>
      </c>
      <c r="AC237" s="24">
        <f>анкеты!H235</f>
        <v>2</v>
      </c>
      <c r="AD237" s="22">
        <f t="shared" si="90"/>
        <v>0</v>
      </c>
      <c r="AE237" s="22">
        <f t="shared" si="91"/>
        <v>0</v>
      </c>
      <c r="AF237" s="12">
        <f t="shared" si="92"/>
        <v>50</v>
      </c>
      <c r="AG237" s="23">
        <f t="shared" si="93"/>
        <v>15</v>
      </c>
      <c r="AH237" s="24">
        <f>анкеты!J235</f>
        <v>16</v>
      </c>
      <c r="AI237" s="24">
        <f t="shared" si="94"/>
        <v>16</v>
      </c>
      <c r="AJ237" s="24">
        <f>анкеты!K235</f>
        <v>16</v>
      </c>
      <c r="AK237" s="24">
        <f t="shared" si="95"/>
        <v>16</v>
      </c>
      <c r="AL237" s="24">
        <f>анкеты!M235</f>
        <v>9</v>
      </c>
      <c r="AM237" s="24">
        <f>анкеты!L235</f>
        <v>9</v>
      </c>
      <c r="AN237" s="22">
        <f t="shared" si="96"/>
        <v>100</v>
      </c>
      <c r="AO237" s="22">
        <f t="shared" si="97"/>
        <v>100</v>
      </c>
      <c r="AP237" s="22">
        <f t="shared" si="98"/>
        <v>100</v>
      </c>
      <c r="AQ237" s="23">
        <f t="shared" si="99"/>
        <v>100</v>
      </c>
      <c r="AR237" s="24">
        <f>анкеты!N235</f>
        <v>16</v>
      </c>
      <c r="AS237" s="24">
        <f t="shared" si="100"/>
        <v>16</v>
      </c>
      <c r="AT237" s="24">
        <f>анкеты!O235</f>
        <v>16</v>
      </c>
      <c r="AU237" s="24">
        <f t="shared" si="101"/>
        <v>16</v>
      </c>
      <c r="AV237" s="24">
        <f>анкеты!P235</f>
        <v>16</v>
      </c>
      <c r="AW237" s="24">
        <f t="shared" si="102"/>
        <v>16</v>
      </c>
      <c r="AX237" s="22">
        <f t="shared" si="103"/>
        <v>100</v>
      </c>
      <c r="AY237" s="22">
        <f t="shared" si="104"/>
        <v>100</v>
      </c>
      <c r="AZ237" s="22">
        <f t="shared" si="105"/>
        <v>100</v>
      </c>
      <c r="BA237" s="23">
        <f t="shared" si="106"/>
        <v>100</v>
      </c>
      <c r="BB237" s="24">
        <f t="shared" si="107"/>
        <v>71.599999999999994</v>
      </c>
    </row>
    <row r="238" spans="1:54" x14ac:dyDescent="0.25">
      <c r="A238" s="24">
        <f>бланки!E237</f>
        <v>235</v>
      </c>
      <c r="B238" s="24" t="str">
        <f>CONCATENATE(бланки!D237," (",бланки!C237,")")</f>
        <v>МКОУ «Шинкбалакадинская ООШ» (Акушинский район)</v>
      </c>
      <c r="C238" s="24">
        <f>анкеты!B236</f>
        <v>10</v>
      </c>
      <c r="D238" s="24">
        <f>COUNTIF(бланки!G237:U237,1)</f>
        <v>12</v>
      </c>
      <c r="E238" s="24">
        <f>COUNTIF(бланки!G237:U237,1)+COUNTIF(бланки!G237:U237,0)</f>
        <v>12</v>
      </c>
      <c r="F238" s="24">
        <f>COUNTIF(бланки!V237:BS237,1)</f>
        <v>34</v>
      </c>
      <c r="G238" s="24">
        <f>COUNTIF(бланки!V237:BS237,1)+COUNTIF(бланки!V237:BS237,0)</f>
        <v>37</v>
      </c>
      <c r="H238" s="24">
        <f>SUM(бланки!BT237:BY237)</f>
        <v>1</v>
      </c>
      <c r="I238" s="24">
        <f>анкеты!D236</f>
        <v>10</v>
      </c>
      <c r="J238" s="24">
        <f>анкеты!C236</f>
        <v>10</v>
      </c>
      <c r="K238" s="24">
        <f>анкеты!F236</f>
        <v>3</v>
      </c>
      <c r="L238" s="24">
        <f>анкеты!E236</f>
        <v>3</v>
      </c>
      <c r="M238" s="22">
        <f t="shared" si="81"/>
        <v>96</v>
      </c>
      <c r="N238" s="22">
        <f t="shared" si="82"/>
        <v>30</v>
      </c>
      <c r="O238" s="22">
        <f t="shared" si="83"/>
        <v>100</v>
      </c>
      <c r="P238" s="23">
        <f t="shared" si="84"/>
        <v>78</v>
      </c>
      <c r="Q238" s="24">
        <f>SUM(бланки!BZ237:CF237)</f>
        <v>4</v>
      </c>
      <c r="R238" s="24"/>
      <c r="S238" s="24"/>
      <c r="T238" s="24">
        <f>анкеты!G236</f>
        <v>10</v>
      </c>
      <c r="U238" s="24">
        <f t="shared" si="85"/>
        <v>10</v>
      </c>
      <c r="V238" s="22">
        <f t="shared" si="86"/>
        <v>80</v>
      </c>
      <c r="W238" s="22">
        <f t="shared" si="87"/>
        <v>90</v>
      </c>
      <c r="X238" s="22">
        <f t="shared" si="88"/>
        <v>100</v>
      </c>
      <c r="Y238" s="23">
        <f t="shared" si="89"/>
        <v>90</v>
      </c>
      <c r="Z238" s="24">
        <f>SUM(бланки!CE237:CI237)</f>
        <v>0</v>
      </c>
      <c r="AA238" s="24">
        <f>SUM(бланки!CJ237:CO237)</f>
        <v>2</v>
      </c>
      <c r="AB238" s="24">
        <f>анкеты!I236</f>
        <v>2</v>
      </c>
      <c r="AC238" s="24">
        <f>анкеты!H236</f>
        <v>3</v>
      </c>
      <c r="AD238" s="22">
        <f t="shared" si="90"/>
        <v>0</v>
      </c>
      <c r="AE238" s="22">
        <f t="shared" si="91"/>
        <v>40</v>
      </c>
      <c r="AF238" s="12">
        <f t="shared" si="92"/>
        <v>66.666666666666671</v>
      </c>
      <c r="AG238" s="23">
        <f t="shared" si="93"/>
        <v>36</v>
      </c>
      <c r="AH238" s="24">
        <f>анкеты!J236</f>
        <v>10</v>
      </c>
      <c r="AI238" s="24">
        <f t="shared" si="94"/>
        <v>10</v>
      </c>
      <c r="AJ238" s="24">
        <f>анкеты!K236</f>
        <v>10</v>
      </c>
      <c r="AK238" s="24">
        <f t="shared" si="95"/>
        <v>10</v>
      </c>
      <c r="AL238" s="24">
        <f>анкеты!M236</f>
        <v>8</v>
      </c>
      <c r="AM238" s="24">
        <f>анкеты!L236</f>
        <v>8</v>
      </c>
      <c r="AN238" s="22">
        <f t="shared" si="96"/>
        <v>100</v>
      </c>
      <c r="AO238" s="22">
        <f t="shared" si="97"/>
        <v>100</v>
      </c>
      <c r="AP238" s="22">
        <f t="shared" si="98"/>
        <v>100</v>
      </c>
      <c r="AQ238" s="23">
        <f t="shared" si="99"/>
        <v>100</v>
      </c>
      <c r="AR238" s="24">
        <f>анкеты!N236</f>
        <v>10</v>
      </c>
      <c r="AS238" s="24">
        <f t="shared" si="100"/>
        <v>10</v>
      </c>
      <c r="AT238" s="24">
        <f>анкеты!O236</f>
        <v>9</v>
      </c>
      <c r="AU238" s="24">
        <f t="shared" si="101"/>
        <v>10</v>
      </c>
      <c r="AV238" s="24">
        <f>анкеты!P236</f>
        <v>9</v>
      </c>
      <c r="AW238" s="24">
        <f t="shared" si="102"/>
        <v>10</v>
      </c>
      <c r="AX238" s="22">
        <f t="shared" si="103"/>
        <v>100</v>
      </c>
      <c r="AY238" s="22">
        <f t="shared" si="104"/>
        <v>90</v>
      </c>
      <c r="AZ238" s="22">
        <f t="shared" si="105"/>
        <v>90</v>
      </c>
      <c r="BA238" s="23">
        <f t="shared" si="106"/>
        <v>94</v>
      </c>
      <c r="BB238" s="24">
        <f t="shared" si="107"/>
        <v>79.599999999999994</v>
      </c>
    </row>
    <row r="239" spans="1:54" x14ac:dyDescent="0.25">
      <c r="A239" s="24">
        <f>бланки!E238</f>
        <v>236</v>
      </c>
      <c r="B239" s="24" t="str">
        <f>CONCATENATE(бланки!D238," (",бланки!C238,")")</f>
        <v>МКДОУ «Акушинский детский сад» (Акушинский район)</v>
      </c>
      <c r="C239" s="24">
        <f>анкеты!B237</f>
        <v>120</v>
      </c>
      <c r="D239" s="24">
        <f>COUNTIF(бланки!G238:U238,1)</f>
        <v>11</v>
      </c>
      <c r="E239" s="24">
        <f>COUNTIF(бланки!G238:U238,1)+COUNTIF(бланки!G238:U238,0)</f>
        <v>11</v>
      </c>
      <c r="F239" s="24">
        <f>COUNTIF(бланки!V238:BS238,1)</f>
        <v>22</v>
      </c>
      <c r="G239" s="24">
        <f>COUNTIF(бланки!V238:BS238,1)+COUNTIF(бланки!V238:BS238,0)</f>
        <v>33</v>
      </c>
      <c r="H239" s="24">
        <f>SUM(бланки!BT238:BY238)</f>
        <v>0</v>
      </c>
      <c r="I239" s="24">
        <f>анкеты!D237</f>
        <v>94</v>
      </c>
      <c r="J239" s="24">
        <f>анкеты!C237</f>
        <v>103</v>
      </c>
      <c r="K239" s="24">
        <f>анкеты!F237</f>
        <v>85</v>
      </c>
      <c r="L239" s="24">
        <f>анкеты!E237</f>
        <v>92</v>
      </c>
      <c r="M239" s="22">
        <f t="shared" si="81"/>
        <v>83</v>
      </c>
      <c r="N239" s="22">
        <f t="shared" si="82"/>
        <v>0</v>
      </c>
      <c r="O239" s="22">
        <f t="shared" si="83"/>
        <v>92</v>
      </c>
      <c r="P239" s="23">
        <f t="shared" si="84"/>
        <v>62</v>
      </c>
      <c r="Q239" s="24">
        <f>SUM(бланки!BZ238:CF238)</f>
        <v>3</v>
      </c>
      <c r="R239" s="24"/>
      <c r="S239" s="24"/>
      <c r="T239" s="24">
        <f>анкеты!G237</f>
        <v>112</v>
      </c>
      <c r="U239" s="24">
        <f t="shared" si="85"/>
        <v>120</v>
      </c>
      <c r="V239" s="22">
        <f t="shared" si="86"/>
        <v>60</v>
      </c>
      <c r="W239" s="22">
        <f t="shared" si="87"/>
        <v>76</v>
      </c>
      <c r="X239" s="22">
        <f t="shared" si="88"/>
        <v>93</v>
      </c>
      <c r="Y239" s="23">
        <f t="shared" si="89"/>
        <v>76</v>
      </c>
      <c r="Z239" s="24">
        <f>SUM(бланки!CE238:CI238)</f>
        <v>0</v>
      </c>
      <c r="AA239" s="24">
        <f>SUM(бланки!CJ238:CO238)</f>
        <v>0</v>
      </c>
      <c r="AB239" s="24">
        <f>анкеты!I237</f>
        <v>21</v>
      </c>
      <c r="AC239" s="24">
        <f>анкеты!H237</f>
        <v>25</v>
      </c>
      <c r="AD239" s="22">
        <f t="shared" si="90"/>
        <v>0</v>
      </c>
      <c r="AE239" s="22">
        <f t="shared" si="91"/>
        <v>0</v>
      </c>
      <c r="AF239" s="12">
        <f t="shared" si="92"/>
        <v>84</v>
      </c>
      <c r="AG239" s="23">
        <f t="shared" si="93"/>
        <v>25</v>
      </c>
      <c r="AH239" s="24">
        <f>анкеты!J237</f>
        <v>115</v>
      </c>
      <c r="AI239" s="24">
        <f t="shared" si="94"/>
        <v>120</v>
      </c>
      <c r="AJ239" s="24">
        <f>анкеты!K237</f>
        <v>111</v>
      </c>
      <c r="AK239" s="24">
        <f t="shared" si="95"/>
        <v>120</v>
      </c>
      <c r="AL239" s="24">
        <f>анкеты!M237</f>
        <v>97</v>
      </c>
      <c r="AM239" s="24">
        <f>анкеты!L237</f>
        <v>105</v>
      </c>
      <c r="AN239" s="22">
        <f t="shared" si="96"/>
        <v>96</v>
      </c>
      <c r="AO239" s="22">
        <f t="shared" si="97"/>
        <v>93</v>
      </c>
      <c r="AP239" s="22">
        <f t="shared" si="98"/>
        <v>92</v>
      </c>
      <c r="AQ239" s="23">
        <f t="shared" si="99"/>
        <v>94</v>
      </c>
      <c r="AR239" s="24">
        <f>анкеты!N237</f>
        <v>99</v>
      </c>
      <c r="AS239" s="24">
        <f t="shared" si="100"/>
        <v>120</v>
      </c>
      <c r="AT239" s="24">
        <f>анкеты!O237</f>
        <v>112</v>
      </c>
      <c r="AU239" s="24">
        <f t="shared" si="101"/>
        <v>120</v>
      </c>
      <c r="AV239" s="24">
        <f>анкеты!P237</f>
        <v>112</v>
      </c>
      <c r="AW239" s="24">
        <f t="shared" si="102"/>
        <v>120</v>
      </c>
      <c r="AX239" s="22">
        <f t="shared" si="103"/>
        <v>83</v>
      </c>
      <c r="AY239" s="22">
        <f t="shared" si="104"/>
        <v>93</v>
      </c>
      <c r="AZ239" s="22">
        <f t="shared" si="105"/>
        <v>93</v>
      </c>
      <c r="BA239" s="23">
        <f t="shared" si="106"/>
        <v>89</v>
      </c>
      <c r="BB239" s="24">
        <f t="shared" si="107"/>
        <v>69.2</v>
      </c>
    </row>
    <row r="240" spans="1:54" x14ac:dyDescent="0.25">
      <c r="A240" s="24">
        <f>бланки!E239</f>
        <v>237</v>
      </c>
      <c r="B240" s="24" t="str">
        <f>CONCATENATE(бланки!D239," (",бланки!C239,")")</f>
        <v>МКДОУ «В/Мулебкинский детский сад» (Акушинский район)</v>
      </c>
      <c r="C240" s="24">
        <f>анкеты!B238</f>
        <v>18</v>
      </c>
      <c r="D240" s="24">
        <f>COUNTIF(бланки!G239:U239,1)</f>
        <v>8</v>
      </c>
      <c r="E240" s="24">
        <f>COUNTIF(бланки!G239:U239,1)+COUNTIF(бланки!G239:U239,0)</f>
        <v>9</v>
      </c>
      <c r="F240" s="24">
        <f>COUNTIF(бланки!V239:BS239,1)</f>
        <v>21</v>
      </c>
      <c r="G240" s="24">
        <f>COUNTIF(бланки!V239:BS239,1)+COUNTIF(бланки!V239:BS239,0)</f>
        <v>33</v>
      </c>
      <c r="H240" s="24">
        <f>SUM(бланки!BT239:BY239)</f>
        <v>5</v>
      </c>
      <c r="I240" s="24">
        <f>анкеты!D238</f>
        <v>14</v>
      </c>
      <c r="J240" s="24">
        <f>анкеты!C238</f>
        <v>14</v>
      </c>
      <c r="K240" s="24">
        <f>анкеты!F238</f>
        <v>13</v>
      </c>
      <c r="L240" s="24">
        <f>анкеты!E238</f>
        <v>13</v>
      </c>
      <c r="M240" s="22">
        <f t="shared" si="81"/>
        <v>76</v>
      </c>
      <c r="N240" s="22">
        <f t="shared" si="82"/>
        <v>100</v>
      </c>
      <c r="O240" s="22">
        <f t="shared" si="83"/>
        <v>100</v>
      </c>
      <c r="P240" s="23">
        <f t="shared" si="84"/>
        <v>93</v>
      </c>
      <c r="Q240" s="24">
        <f>SUM(бланки!BZ239:CF239)</f>
        <v>3</v>
      </c>
      <c r="R240" s="24"/>
      <c r="S240" s="24"/>
      <c r="T240" s="24">
        <f>анкеты!G238</f>
        <v>15</v>
      </c>
      <c r="U240" s="24">
        <f t="shared" si="85"/>
        <v>18</v>
      </c>
      <c r="V240" s="22">
        <f t="shared" si="86"/>
        <v>60</v>
      </c>
      <c r="W240" s="22">
        <f t="shared" si="87"/>
        <v>71</v>
      </c>
      <c r="X240" s="22">
        <f t="shared" si="88"/>
        <v>83</v>
      </c>
      <c r="Y240" s="23">
        <f t="shared" si="89"/>
        <v>71</v>
      </c>
      <c r="Z240" s="24">
        <f>SUM(бланки!CE239:CI239)</f>
        <v>0</v>
      </c>
      <c r="AA240" s="24">
        <f>SUM(бланки!CJ239:CO239)</f>
        <v>0</v>
      </c>
      <c r="AB240" s="24">
        <f>анкеты!I238</f>
        <v>5</v>
      </c>
      <c r="AC240" s="24">
        <f>анкеты!H238</f>
        <v>6</v>
      </c>
      <c r="AD240" s="22">
        <f t="shared" si="90"/>
        <v>0</v>
      </c>
      <c r="AE240" s="22">
        <f t="shared" si="91"/>
        <v>0</v>
      </c>
      <c r="AF240" s="12">
        <f t="shared" si="92"/>
        <v>83.333333333333329</v>
      </c>
      <c r="AG240" s="23">
        <f t="shared" si="93"/>
        <v>25</v>
      </c>
      <c r="AH240" s="24">
        <f>анкеты!J238</f>
        <v>17</v>
      </c>
      <c r="AI240" s="24">
        <f t="shared" si="94"/>
        <v>18</v>
      </c>
      <c r="AJ240" s="24">
        <f>анкеты!K238</f>
        <v>17</v>
      </c>
      <c r="AK240" s="24">
        <f t="shared" si="95"/>
        <v>18</v>
      </c>
      <c r="AL240" s="24">
        <f>анкеты!M238</f>
        <v>13</v>
      </c>
      <c r="AM240" s="24">
        <f>анкеты!L238</f>
        <v>14</v>
      </c>
      <c r="AN240" s="22">
        <f t="shared" si="96"/>
        <v>94</v>
      </c>
      <c r="AO240" s="22">
        <f t="shared" si="97"/>
        <v>94</v>
      </c>
      <c r="AP240" s="22">
        <f t="shared" si="98"/>
        <v>93</v>
      </c>
      <c r="AQ240" s="23">
        <f t="shared" si="99"/>
        <v>94</v>
      </c>
      <c r="AR240" s="24">
        <f>анкеты!N238</f>
        <v>17</v>
      </c>
      <c r="AS240" s="24">
        <f t="shared" si="100"/>
        <v>18</v>
      </c>
      <c r="AT240" s="24">
        <f>анкеты!O238</f>
        <v>17</v>
      </c>
      <c r="AU240" s="24">
        <f t="shared" si="101"/>
        <v>18</v>
      </c>
      <c r="AV240" s="24">
        <f>анкеты!P238</f>
        <v>17</v>
      </c>
      <c r="AW240" s="24">
        <f t="shared" si="102"/>
        <v>18</v>
      </c>
      <c r="AX240" s="22">
        <f t="shared" si="103"/>
        <v>94</v>
      </c>
      <c r="AY240" s="22">
        <f t="shared" si="104"/>
        <v>94</v>
      </c>
      <c r="AZ240" s="22">
        <f t="shared" si="105"/>
        <v>94</v>
      </c>
      <c r="BA240" s="23">
        <f t="shared" si="106"/>
        <v>94</v>
      </c>
      <c r="BB240" s="24">
        <f t="shared" si="107"/>
        <v>75.400000000000006</v>
      </c>
    </row>
    <row r="241" spans="1:54" x14ac:dyDescent="0.25">
      <c r="A241" s="24">
        <f>бланки!E240</f>
        <v>238</v>
      </c>
      <c r="B241" s="24" t="str">
        <f>CONCATENATE(бланки!D240," (",бланки!C240,")")</f>
        <v>МКДОУ «Тебекмахинский Детский Сад «Солнышко» (Акушинский район)</v>
      </c>
      <c r="C241" s="24">
        <f>анкеты!B239</f>
        <v>44</v>
      </c>
      <c r="D241" s="24">
        <f>COUNTIF(бланки!G240:U240,1)</f>
        <v>11</v>
      </c>
      <c r="E241" s="24">
        <f>COUNTIF(бланки!G240:U240,1)+COUNTIF(бланки!G240:U240,0)</f>
        <v>11</v>
      </c>
      <c r="F241" s="24">
        <f>COUNTIF(бланки!V240:BS240,1)</f>
        <v>39</v>
      </c>
      <c r="G241" s="24">
        <f>COUNTIF(бланки!V240:BS240,1)+COUNTIF(бланки!V240:BS240,0)</f>
        <v>39</v>
      </c>
      <c r="H241" s="24">
        <f>SUM(бланки!BT240:BY240)</f>
        <v>5</v>
      </c>
      <c r="I241" s="24">
        <f>анкеты!D239</f>
        <v>22</v>
      </c>
      <c r="J241" s="24">
        <f>анкеты!C239</f>
        <v>31</v>
      </c>
      <c r="K241" s="24">
        <f>анкеты!F239</f>
        <v>21</v>
      </c>
      <c r="L241" s="24">
        <f>анкеты!E239</f>
        <v>22</v>
      </c>
      <c r="M241" s="22">
        <f t="shared" si="81"/>
        <v>100</v>
      </c>
      <c r="N241" s="22">
        <f t="shared" si="82"/>
        <v>100</v>
      </c>
      <c r="O241" s="22">
        <f t="shared" si="83"/>
        <v>83</v>
      </c>
      <c r="P241" s="23">
        <f t="shared" si="84"/>
        <v>93</v>
      </c>
      <c r="Q241" s="24">
        <f>SUM(бланки!BZ240:CF240)</f>
        <v>4</v>
      </c>
      <c r="R241" s="24"/>
      <c r="S241" s="24"/>
      <c r="T241" s="24">
        <f>анкеты!G239</f>
        <v>26</v>
      </c>
      <c r="U241" s="24">
        <f t="shared" si="85"/>
        <v>44</v>
      </c>
      <c r="V241" s="22">
        <f t="shared" si="86"/>
        <v>80</v>
      </c>
      <c r="W241" s="22">
        <f t="shared" si="87"/>
        <v>69</v>
      </c>
      <c r="X241" s="22">
        <f t="shared" si="88"/>
        <v>59</v>
      </c>
      <c r="Y241" s="23">
        <f t="shared" si="89"/>
        <v>69</v>
      </c>
      <c r="Z241" s="24">
        <f>SUM(бланки!CE240:CI240)</f>
        <v>2</v>
      </c>
      <c r="AA241" s="24">
        <f>SUM(бланки!CJ240:CO240)</f>
        <v>1</v>
      </c>
      <c r="AB241" s="24">
        <f>анкеты!I239</f>
        <v>3</v>
      </c>
      <c r="AC241" s="24">
        <f>анкеты!H239</f>
        <v>4</v>
      </c>
      <c r="AD241" s="22">
        <f t="shared" si="90"/>
        <v>40</v>
      </c>
      <c r="AE241" s="22">
        <f t="shared" si="91"/>
        <v>20</v>
      </c>
      <c r="AF241" s="12">
        <f t="shared" si="92"/>
        <v>75</v>
      </c>
      <c r="AG241" s="23">
        <f t="shared" si="93"/>
        <v>43</v>
      </c>
      <c r="AH241" s="24">
        <f>анкеты!J239</f>
        <v>43</v>
      </c>
      <c r="AI241" s="24">
        <f t="shared" si="94"/>
        <v>44</v>
      </c>
      <c r="AJ241" s="24">
        <f>анкеты!K239</f>
        <v>44</v>
      </c>
      <c r="AK241" s="24">
        <f t="shared" si="95"/>
        <v>44</v>
      </c>
      <c r="AL241" s="24">
        <f>анкеты!M239</f>
        <v>23</v>
      </c>
      <c r="AM241" s="24">
        <f>анкеты!L239</f>
        <v>24</v>
      </c>
      <c r="AN241" s="22">
        <f t="shared" si="96"/>
        <v>98</v>
      </c>
      <c r="AO241" s="22">
        <f t="shared" si="97"/>
        <v>100</v>
      </c>
      <c r="AP241" s="22">
        <f t="shared" si="98"/>
        <v>96</v>
      </c>
      <c r="AQ241" s="23">
        <f t="shared" si="99"/>
        <v>98</v>
      </c>
      <c r="AR241" s="24">
        <f>анкеты!N239</f>
        <v>42</v>
      </c>
      <c r="AS241" s="24">
        <f t="shared" si="100"/>
        <v>44</v>
      </c>
      <c r="AT241" s="24">
        <f>анкеты!O239</f>
        <v>30</v>
      </c>
      <c r="AU241" s="24">
        <f t="shared" si="101"/>
        <v>44</v>
      </c>
      <c r="AV241" s="24">
        <f>анкеты!P239</f>
        <v>42</v>
      </c>
      <c r="AW241" s="24">
        <f t="shared" si="102"/>
        <v>44</v>
      </c>
      <c r="AX241" s="22">
        <f t="shared" si="103"/>
        <v>95</v>
      </c>
      <c r="AY241" s="22">
        <f t="shared" si="104"/>
        <v>68</v>
      </c>
      <c r="AZ241" s="22">
        <f t="shared" si="105"/>
        <v>95</v>
      </c>
      <c r="BA241" s="23">
        <f t="shared" si="106"/>
        <v>84</v>
      </c>
      <c r="BB241" s="24">
        <f t="shared" si="107"/>
        <v>77.400000000000006</v>
      </c>
    </row>
    <row r="242" spans="1:54" x14ac:dyDescent="0.25">
      <c r="A242" s="24">
        <f>бланки!E241</f>
        <v>239</v>
      </c>
      <c r="B242" s="24" t="str">
        <f>CONCATENATE(бланки!D241," (",бланки!C241,")")</f>
        <v>МКДОУ «Усишинский детский сад» №1 (Акушинский район)</v>
      </c>
      <c r="C242" s="24">
        <f>анкеты!B240</f>
        <v>26</v>
      </c>
      <c r="D242" s="24">
        <f>COUNTIF(бланки!G241:U241,1)</f>
        <v>9</v>
      </c>
      <c r="E242" s="24">
        <f>COUNTIF(бланки!G241:U241,1)+COUNTIF(бланки!G241:U241,0)</f>
        <v>9</v>
      </c>
      <c r="F242" s="24">
        <f>COUNTIF(бланки!V241:BS241,1)</f>
        <v>24</v>
      </c>
      <c r="G242" s="24">
        <f>COUNTIF(бланки!V241:BS241,1)+COUNTIF(бланки!V241:BS241,0)</f>
        <v>36</v>
      </c>
      <c r="H242" s="24">
        <f>SUM(бланки!BT241:BY241)</f>
        <v>4</v>
      </c>
      <c r="I242" s="24">
        <f>анкеты!D240</f>
        <v>23</v>
      </c>
      <c r="J242" s="24">
        <f>анкеты!C240</f>
        <v>23</v>
      </c>
      <c r="K242" s="24">
        <f>анкеты!F240</f>
        <v>17</v>
      </c>
      <c r="L242" s="24">
        <f>анкеты!E240</f>
        <v>19</v>
      </c>
      <c r="M242" s="22">
        <f t="shared" si="81"/>
        <v>83</v>
      </c>
      <c r="N242" s="22">
        <f t="shared" si="82"/>
        <v>100</v>
      </c>
      <c r="O242" s="22">
        <f t="shared" si="83"/>
        <v>95</v>
      </c>
      <c r="P242" s="23">
        <f t="shared" si="84"/>
        <v>93</v>
      </c>
      <c r="Q242" s="24">
        <f>SUM(бланки!BZ241:CF241)</f>
        <v>2</v>
      </c>
      <c r="R242" s="24"/>
      <c r="S242" s="24"/>
      <c r="T242" s="24">
        <f>анкеты!G240</f>
        <v>22</v>
      </c>
      <c r="U242" s="24">
        <f t="shared" si="85"/>
        <v>26</v>
      </c>
      <c r="V242" s="22">
        <f t="shared" si="86"/>
        <v>40</v>
      </c>
      <c r="W242" s="22">
        <f t="shared" si="87"/>
        <v>62</v>
      </c>
      <c r="X242" s="22">
        <f t="shared" si="88"/>
        <v>85</v>
      </c>
      <c r="Y242" s="23">
        <f t="shared" si="89"/>
        <v>62</v>
      </c>
      <c r="Z242" s="24">
        <f>SUM(бланки!CE241:CI241)</f>
        <v>0</v>
      </c>
      <c r="AA242" s="24">
        <f>SUM(бланки!CJ241:CO241)</f>
        <v>1</v>
      </c>
      <c r="AB242" s="24">
        <f>анкеты!I240</f>
        <v>2</v>
      </c>
      <c r="AC242" s="24">
        <f>анкеты!H240</f>
        <v>3</v>
      </c>
      <c r="AD242" s="22">
        <f t="shared" si="90"/>
        <v>0</v>
      </c>
      <c r="AE242" s="22">
        <f t="shared" si="91"/>
        <v>20</v>
      </c>
      <c r="AF242" s="12">
        <f t="shared" si="92"/>
        <v>66.666666666666671</v>
      </c>
      <c r="AG242" s="23">
        <f t="shared" si="93"/>
        <v>28</v>
      </c>
      <c r="AH242" s="24">
        <f>анкеты!J240</f>
        <v>26</v>
      </c>
      <c r="AI242" s="24">
        <f t="shared" si="94"/>
        <v>26</v>
      </c>
      <c r="AJ242" s="24">
        <f>анкеты!K240</f>
        <v>26</v>
      </c>
      <c r="AK242" s="24">
        <f t="shared" si="95"/>
        <v>26</v>
      </c>
      <c r="AL242" s="24">
        <f>анкеты!M240</f>
        <v>18</v>
      </c>
      <c r="AM242" s="24">
        <f>анкеты!L240</f>
        <v>18</v>
      </c>
      <c r="AN242" s="22">
        <f t="shared" si="96"/>
        <v>100</v>
      </c>
      <c r="AO242" s="22">
        <f t="shared" si="97"/>
        <v>100</v>
      </c>
      <c r="AP242" s="22">
        <f t="shared" si="98"/>
        <v>100</v>
      </c>
      <c r="AQ242" s="23">
        <f t="shared" si="99"/>
        <v>100</v>
      </c>
      <c r="AR242" s="24">
        <f>анкеты!N240</f>
        <v>26</v>
      </c>
      <c r="AS242" s="24">
        <f t="shared" si="100"/>
        <v>26</v>
      </c>
      <c r="AT242" s="24">
        <f>анкеты!O240</f>
        <v>23</v>
      </c>
      <c r="AU242" s="24">
        <f t="shared" si="101"/>
        <v>26</v>
      </c>
      <c r="AV242" s="24">
        <f>анкеты!P240</f>
        <v>24</v>
      </c>
      <c r="AW242" s="24">
        <f t="shared" si="102"/>
        <v>26</v>
      </c>
      <c r="AX242" s="22">
        <f t="shared" si="103"/>
        <v>100</v>
      </c>
      <c r="AY242" s="22">
        <f t="shared" si="104"/>
        <v>88</v>
      </c>
      <c r="AZ242" s="22">
        <f t="shared" si="105"/>
        <v>92</v>
      </c>
      <c r="BA242" s="23">
        <f t="shared" si="106"/>
        <v>94</v>
      </c>
      <c r="BB242" s="24">
        <f t="shared" si="107"/>
        <v>75.400000000000006</v>
      </c>
    </row>
    <row r="243" spans="1:54" x14ac:dyDescent="0.25">
      <c r="A243" s="24">
        <f>бланки!E242</f>
        <v>240</v>
      </c>
      <c r="B243" s="24" t="str">
        <f>CONCATENATE(бланки!D242," (",бланки!C242,")")</f>
        <v>МКДОУ «Усишинский детский сад» №2 (Акушинский район)</v>
      </c>
      <c r="C243" s="24">
        <f>анкеты!B241</f>
        <v>25</v>
      </c>
      <c r="D243" s="24">
        <f>COUNTIF(бланки!G242:U242,1)</f>
        <v>9</v>
      </c>
      <c r="E243" s="24">
        <f>COUNTIF(бланки!G242:U242,1)+COUNTIF(бланки!G242:U242,0)</f>
        <v>9</v>
      </c>
      <c r="F243" s="24">
        <f>COUNTIF(бланки!V242:BS242,1)</f>
        <v>24</v>
      </c>
      <c r="G243" s="24">
        <f>COUNTIF(бланки!V242:BS242,1)+COUNTIF(бланки!V242:BS242,0)</f>
        <v>35</v>
      </c>
      <c r="H243" s="24">
        <f>SUM(бланки!BT242:BY242)</f>
        <v>3</v>
      </c>
      <c r="I243" s="24">
        <f>анкеты!D241</f>
        <v>21</v>
      </c>
      <c r="J243" s="24">
        <f>анкеты!C241</f>
        <v>21</v>
      </c>
      <c r="K243" s="24">
        <f>анкеты!F241</f>
        <v>21</v>
      </c>
      <c r="L243" s="24">
        <f>анкеты!E241</f>
        <v>22</v>
      </c>
      <c r="M243" s="22">
        <f t="shared" si="81"/>
        <v>84</v>
      </c>
      <c r="N243" s="22">
        <f t="shared" si="82"/>
        <v>90</v>
      </c>
      <c r="O243" s="22">
        <f t="shared" si="83"/>
        <v>98</v>
      </c>
      <c r="P243" s="23">
        <f t="shared" si="84"/>
        <v>91</v>
      </c>
      <c r="Q243" s="24">
        <f>SUM(бланки!BZ242:CF242)</f>
        <v>4</v>
      </c>
      <c r="R243" s="24"/>
      <c r="S243" s="24"/>
      <c r="T243" s="24">
        <f>анкеты!G241</f>
        <v>22</v>
      </c>
      <c r="U243" s="24">
        <f t="shared" si="85"/>
        <v>25</v>
      </c>
      <c r="V243" s="22">
        <f t="shared" si="86"/>
        <v>80</v>
      </c>
      <c r="W243" s="22">
        <f t="shared" si="87"/>
        <v>84</v>
      </c>
      <c r="X243" s="22">
        <f t="shared" si="88"/>
        <v>88</v>
      </c>
      <c r="Y243" s="23">
        <f t="shared" si="89"/>
        <v>84</v>
      </c>
      <c r="Z243" s="24">
        <f>SUM(бланки!CE242:CI242)</f>
        <v>1</v>
      </c>
      <c r="AA243" s="24">
        <f>SUM(бланки!CJ242:CO242)</f>
        <v>1</v>
      </c>
      <c r="AB243" s="24">
        <f>анкеты!I241</f>
        <v>2</v>
      </c>
      <c r="AC243" s="24">
        <f>анкеты!H241</f>
        <v>3</v>
      </c>
      <c r="AD243" s="22">
        <f t="shared" si="90"/>
        <v>20</v>
      </c>
      <c r="AE243" s="22">
        <f t="shared" si="91"/>
        <v>20</v>
      </c>
      <c r="AF243" s="12">
        <f t="shared" si="92"/>
        <v>66.666666666666671</v>
      </c>
      <c r="AG243" s="23">
        <f t="shared" si="93"/>
        <v>34</v>
      </c>
      <c r="AH243" s="24">
        <f>анкеты!J241</f>
        <v>22</v>
      </c>
      <c r="AI243" s="24">
        <f t="shared" si="94"/>
        <v>25</v>
      </c>
      <c r="AJ243" s="24">
        <f>анкеты!K241</f>
        <v>25</v>
      </c>
      <c r="AK243" s="24">
        <f t="shared" si="95"/>
        <v>25</v>
      </c>
      <c r="AL243" s="24">
        <f>анкеты!M241</f>
        <v>21</v>
      </c>
      <c r="AM243" s="24">
        <f>анкеты!L241</f>
        <v>22</v>
      </c>
      <c r="AN243" s="22">
        <f t="shared" si="96"/>
        <v>88</v>
      </c>
      <c r="AO243" s="22">
        <f t="shared" si="97"/>
        <v>100</v>
      </c>
      <c r="AP243" s="22">
        <f t="shared" si="98"/>
        <v>95</v>
      </c>
      <c r="AQ243" s="23">
        <f t="shared" si="99"/>
        <v>94</v>
      </c>
      <c r="AR243" s="24">
        <f>анкеты!N241</f>
        <v>24</v>
      </c>
      <c r="AS243" s="24">
        <f t="shared" si="100"/>
        <v>25</v>
      </c>
      <c r="AT243" s="24">
        <f>анкеты!O241</f>
        <v>24</v>
      </c>
      <c r="AU243" s="24">
        <f t="shared" si="101"/>
        <v>25</v>
      </c>
      <c r="AV243" s="24">
        <f>анкеты!P241</f>
        <v>23</v>
      </c>
      <c r="AW243" s="24">
        <f t="shared" si="102"/>
        <v>25</v>
      </c>
      <c r="AX243" s="22">
        <f t="shared" si="103"/>
        <v>96</v>
      </c>
      <c r="AY243" s="22">
        <f t="shared" si="104"/>
        <v>96</v>
      </c>
      <c r="AZ243" s="22">
        <f t="shared" si="105"/>
        <v>92</v>
      </c>
      <c r="BA243" s="23">
        <f t="shared" si="106"/>
        <v>95</v>
      </c>
      <c r="BB243" s="24">
        <f t="shared" si="107"/>
        <v>79.599999999999994</v>
      </c>
    </row>
    <row r="244" spans="1:54" x14ac:dyDescent="0.25">
      <c r="A244" s="24">
        <f>бланки!E243</f>
        <v>241</v>
      </c>
      <c r="B244" s="24" t="str">
        <f>CONCATENATE(бланки!D243," (",бланки!C243,")")</f>
        <v>МБОУ «Каратинская общеобразовательная гимназия» (Ахвахский район)</v>
      </c>
      <c r="C244" s="24">
        <f>анкеты!B242</f>
        <v>67</v>
      </c>
      <c r="D244" s="24">
        <f>COUNTIF(бланки!G243:U243,1)</f>
        <v>13</v>
      </c>
      <c r="E244" s="24">
        <f>COUNTIF(бланки!G243:U243,1)+COUNTIF(бланки!G243:U243,0)</f>
        <v>13</v>
      </c>
      <c r="F244" s="24">
        <f>COUNTIF(бланки!V243:BS243,1)</f>
        <v>44</v>
      </c>
      <c r="G244" s="24">
        <f>COUNTIF(бланки!V243:BS243,1)+COUNTIF(бланки!V243:BS243,0)</f>
        <v>44</v>
      </c>
      <c r="H244" s="24">
        <f>SUM(бланки!BT243:BY243)</f>
        <v>5</v>
      </c>
      <c r="I244" s="24">
        <f>анкеты!D242</f>
        <v>60</v>
      </c>
      <c r="J244" s="24">
        <f>анкеты!C242</f>
        <v>60</v>
      </c>
      <c r="K244" s="24">
        <f>анкеты!F242</f>
        <v>50</v>
      </c>
      <c r="L244" s="24">
        <f>анкеты!E242</f>
        <v>50</v>
      </c>
      <c r="M244" s="22">
        <f t="shared" si="81"/>
        <v>100</v>
      </c>
      <c r="N244" s="22">
        <f t="shared" si="82"/>
        <v>100</v>
      </c>
      <c r="O244" s="22">
        <f t="shared" si="83"/>
        <v>100</v>
      </c>
      <c r="P244" s="23">
        <f t="shared" si="84"/>
        <v>100</v>
      </c>
      <c r="Q244" s="24">
        <f>SUM(бланки!BZ243:CF243)</f>
        <v>5</v>
      </c>
      <c r="R244" s="24"/>
      <c r="S244" s="24"/>
      <c r="T244" s="24">
        <f>анкеты!G242</f>
        <v>66</v>
      </c>
      <c r="U244" s="24">
        <f t="shared" si="85"/>
        <v>67</v>
      </c>
      <c r="V244" s="22">
        <f t="shared" si="86"/>
        <v>100</v>
      </c>
      <c r="W244" s="22">
        <f t="shared" si="87"/>
        <v>99</v>
      </c>
      <c r="X244" s="22">
        <f t="shared" si="88"/>
        <v>99</v>
      </c>
      <c r="Y244" s="23">
        <f t="shared" si="89"/>
        <v>99</v>
      </c>
      <c r="Z244" s="24">
        <f>SUM(бланки!CE243:CI243)</f>
        <v>2</v>
      </c>
      <c r="AA244" s="24">
        <f>SUM(бланки!CJ243:CO243)</f>
        <v>3</v>
      </c>
      <c r="AB244" s="24">
        <f>анкеты!I242</f>
        <v>3</v>
      </c>
      <c r="AC244" s="24">
        <f>анкеты!H242</f>
        <v>4</v>
      </c>
      <c r="AD244" s="22">
        <f t="shared" si="90"/>
        <v>40</v>
      </c>
      <c r="AE244" s="22">
        <f t="shared" si="91"/>
        <v>60</v>
      </c>
      <c r="AF244" s="12">
        <f t="shared" si="92"/>
        <v>75</v>
      </c>
      <c r="AG244" s="23">
        <f t="shared" si="93"/>
        <v>59</v>
      </c>
      <c r="AH244" s="24">
        <f>анкеты!J242</f>
        <v>66</v>
      </c>
      <c r="AI244" s="24">
        <f t="shared" si="94"/>
        <v>67</v>
      </c>
      <c r="AJ244" s="24">
        <f>анкеты!K242</f>
        <v>67</v>
      </c>
      <c r="AK244" s="24">
        <f t="shared" si="95"/>
        <v>67</v>
      </c>
      <c r="AL244" s="24">
        <f>анкеты!M242</f>
        <v>53</v>
      </c>
      <c r="AM244" s="24">
        <f>анкеты!L242</f>
        <v>53</v>
      </c>
      <c r="AN244" s="22">
        <f t="shared" si="96"/>
        <v>99</v>
      </c>
      <c r="AO244" s="22">
        <f t="shared" si="97"/>
        <v>100</v>
      </c>
      <c r="AP244" s="22">
        <f t="shared" si="98"/>
        <v>100</v>
      </c>
      <c r="AQ244" s="23">
        <f t="shared" si="99"/>
        <v>100</v>
      </c>
      <c r="AR244" s="24">
        <f>анкеты!N242</f>
        <v>65</v>
      </c>
      <c r="AS244" s="24">
        <f t="shared" si="100"/>
        <v>67</v>
      </c>
      <c r="AT244" s="24">
        <f>анкеты!O242</f>
        <v>62</v>
      </c>
      <c r="AU244" s="24">
        <f t="shared" si="101"/>
        <v>67</v>
      </c>
      <c r="AV244" s="24">
        <f>анкеты!P242</f>
        <v>62</v>
      </c>
      <c r="AW244" s="24">
        <f t="shared" si="102"/>
        <v>67</v>
      </c>
      <c r="AX244" s="22">
        <f t="shared" si="103"/>
        <v>97</v>
      </c>
      <c r="AY244" s="22">
        <f t="shared" si="104"/>
        <v>93</v>
      </c>
      <c r="AZ244" s="22">
        <f t="shared" si="105"/>
        <v>93</v>
      </c>
      <c r="BA244" s="23">
        <f t="shared" si="106"/>
        <v>95</v>
      </c>
      <c r="BB244" s="24">
        <f t="shared" si="107"/>
        <v>90.6</v>
      </c>
    </row>
    <row r="245" spans="1:54" x14ac:dyDescent="0.25">
      <c r="A245" s="24">
        <f>бланки!E244</f>
        <v>242</v>
      </c>
      <c r="B245" s="24" t="str">
        <f>CONCATENATE(бланки!D244," (",бланки!C244,")")</f>
        <v>МБОУ «Местерухская СОШ» (Ахвахский район)</v>
      </c>
      <c r="C245" s="24">
        <f>анкеты!B243</f>
        <v>29</v>
      </c>
      <c r="D245" s="24">
        <f>COUNTIF(бланки!G244:U244,1)</f>
        <v>14</v>
      </c>
      <c r="E245" s="24">
        <f>COUNTIF(бланки!G244:U244,1)+COUNTIF(бланки!G244:U244,0)</f>
        <v>14</v>
      </c>
      <c r="F245" s="24">
        <f>COUNTIF(бланки!V244:BS244,1)</f>
        <v>44</v>
      </c>
      <c r="G245" s="24">
        <f>COUNTIF(бланки!V244:BS244,1)+COUNTIF(бланки!V244:BS244,0)</f>
        <v>44</v>
      </c>
      <c r="H245" s="24">
        <f>SUM(бланки!BT244:BY244)</f>
        <v>3</v>
      </c>
      <c r="I245" s="24">
        <f>анкеты!D243</f>
        <v>25</v>
      </c>
      <c r="J245" s="24">
        <f>анкеты!C243</f>
        <v>25</v>
      </c>
      <c r="K245" s="24">
        <f>анкеты!F243</f>
        <v>21</v>
      </c>
      <c r="L245" s="24">
        <f>анкеты!E243</f>
        <v>21</v>
      </c>
      <c r="M245" s="22">
        <f t="shared" si="81"/>
        <v>100</v>
      </c>
      <c r="N245" s="22">
        <f t="shared" si="82"/>
        <v>90</v>
      </c>
      <c r="O245" s="22">
        <f t="shared" si="83"/>
        <v>100</v>
      </c>
      <c r="P245" s="23">
        <f t="shared" si="84"/>
        <v>97</v>
      </c>
      <c r="Q245" s="24">
        <f>SUM(бланки!BZ244:CF244)</f>
        <v>5</v>
      </c>
      <c r="R245" s="24"/>
      <c r="S245" s="24"/>
      <c r="T245" s="24">
        <f>анкеты!G243</f>
        <v>25</v>
      </c>
      <c r="U245" s="24">
        <f t="shared" si="85"/>
        <v>29</v>
      </c>
      <c r="V245" s="22">
        <f t="shared" si="86"/>
        <v>100</v>
      </c>
      <c r="W245" s="22">
        <f t="shared" si="87"/>
        <v>93</v>
      </c>
      <c r="X245" s="22">
        <f t="shared" si="88"/>
        <v>86</v>
      </c>
      <c r="Y245" s="23">
        <f t="shared" si="89"/>
        <v>93</v>
      </c>
      <c r="Z245" s="24">
        <f>SUM(бланки!CE244:CI244)</f>
        <v>2</v>
      </c>
      <c r="AA245" s="24">
        <f>SUM(бланки!CJ244:CO244)</f>
        <v>2</v>
      </c>
      <c r="AB245" s="24">
        <f>анкеты!I243</f>
        <v>1</v>
      </c>
      <c r="AC245" s="24">
        <f>анкеты!H243</f>
        <v>2</v>
      </c>
      <c r="AD245" s="22">
        <f t="shared" si="90"/>
        <v>40</v>
      </c>
      <c r="AE245" s="22">
        <f t="shared" si="91"/>
        <v>40</v>
      </c>
      <c r="AF245" s="12">
        <f t="shared" si="92"/>
        <v>50</v>
      </c>
      <c r="AG245" s="23">
        <f t="shared" si="93"/>
        <v>43</v>
      </c>
      <c r="AH245" s="24">
        <f>анкеты!J243</f>
        <v>29</v>
      </c>
      <c r="AI245" s="24">
        <f t="shared" si="94"/>
        <v>29</v>
      </c>
      <c r="AJ245" s="24">
        <f>анкеты!K243</f>
        <v>29</v>
      </c>
      <c r="AK245" s="24">
        <f t="shared" si="95"/>
        <v>29</v>
      </c>
      <c r="AL245" s="24">
        <f>анкеты!M243</f>
        <v>24</v>
      </c>
      <c r="AM245" s="24">
        <f>анкеты!L243</f>
        <v>24</v>
      </c>
      <c r="AN245" s="22">
        <f t="shared" si="96"/>
        <v>100</v>
      </c>
      <c r="AO245" s="22">
        <f t="shared" si="97"/>
        <v>100</v>
      </c>
      <c r="AP245" s="22">
        <f t="shared" si="98"/>
        <v>100</v>
      </c>
      <c r="AQ245" s="23">
        <f t="shared" si="99"/>
        <v>100</v>
      </c>
      <c r="AR245" s="24">
        <f>анкеты!N243</f>
        <v>29</v>
      </c>
      <c r="AS245" s="24">
        <f t="shared" si="100"/>
        <v>29</v>
      </c>
      <c r="AT245" s="24">
        <f>анкеты!O243</f>
        <v>28</v>
      </c>
      <c r="AU245" s="24">
        <f t="shared" si="101"/>
        <v>29</v>
      </c>
      <c r="AV245" s="24">
        <f>анкеты!P243</f>
        <v>29</v>
      </c>
      <c r="AW245" s="24">
        <f t="shared" si="102"/>
        <v>29</v>
      </c>
      <c r="AX245" s="22">
        <f t="shared" si="103"/>
        <v>100</v>
      </c>
      <c r="AY245" s="22">
        <f t="shared" si="104"/>
        <v>97</v>
      </c>
      <c r="AZ245" s="22">
        <f t="shared" si="105"/>
        <v>100</v>
      </c>
      <c r="BA245" s="23">
        <f t="shared" si="106"/>
        <v>99</v>
      </c>
      <c r="BB245" s="24">
        <f t="shared" si="107"/>
        <v>86.4</v>
      </c>
    </row>
    <row r="246" spans="1:54" x14ac:dyDescent="0.25">
      <c r="A246" s="24">
        <f>бланки!E245</f>
        <v>243</v>
      </c>
      <c r="B246" s="24" t="str">
        <f>CONCATENATE(бланки!D245," (",бланки!C245,")")</f>
        <v>МБОУ «В-Инхелинская ООШ» (Ахвахский район)</v>
      </c>
      <c r="C246" s="24">
        <f>анкеты!B244</f>
        <v>17</v>
      </c>
      <c r="D246" s="24">
        <f>COUNTIF(бланки!G245:U245,1)</f>
        <v>13</v>
      </c>
      <c r="E246" s="24">
        <f>COUNTIF(бланки!G245:U245,1)+COUNTIF(бланки!G245:U245,0)</f>
        <v>14</v>
      </c>
      <c r="F246" s="24">
        <f>COUNTIF(бланки!V245:BS245,1)</f>
        <v>24</v>
      </c>
      <c r="G246" s="24">
        <f>COUNTIF(бланки!V245:BS245,1)+COUNTIF(бланки!V245:BS245,0)</f>
        <v>36</v>
      </c>
      <c r="H246" s="24">
        <f>SUM(бланки!BT245:BY245)</f>
        <v>2</v>
      </c>
      <c r="I246" s="24">
        <f>анкеты!D244</f>
        <v>16</v>
      </c>
      <c r="J246" s="24">
        <f>анкеты!C244</f>
        <v>16</v>
      </c>
      <c r="K246" s="24">
        <f>анкеты!F244</f>
        <v>6</v>
      </c>
      <c r="L246" s="24">
        <f>анкеты!E244</f>
        <v>6</v>
      </c>
      <c r="M246" s="22">
        <f t="shared" si="81"/>
        <v>80</v>
      </c>
      <c r="N246" s="22">
        <f t="shared" si="82"/>
        <v>60</v>
      </c>
      <c r="O246" s="22">
        <f t="shared" si="83"/>
        <v>100</v>
      </c>
      <c r="P246" s="23">
        <f t="shared" si="84"/>
        <v>82</v>
      </c>
      <c r="Q246" s="24">
        <f>SUM(бланки!BZ245:CF245)</f>
        <v>3</v>
      </c>
      <c r="R246" s="24"/>
      <c r="S246" s="24"/>
      <c r="T246" s="24">
        <f>анкеты!G244</f>
        <v>15</v>
      </c>
      <c r="U246" s="24">
        <f t="shared" si="85"/>
        <v>17</v>
      </c>
      <c r="V246" s="22">
        <f t="shared" si="86"/>
        <v>60</v>
      </c>
      <c r="W246" s="22">
        <f t="shared" si="87"/>
        <v>74</v>
      </c>
      <c r="X246" s="22">
        <f t="shared" si="88"/>
        <v>88</v>
      </c>
      <c r="Y246" s="23">
        <f t="shared" si="89"/>
        <v>74</v>
      </c>
      <c r="Z246" s="24">
        <f>SUM(бланки!CE245:CI245)</f>
        <v>1</v>
      </c>
      <c r="AA246" s="24">
        <f>SUM(бланки!CJ245:CO245)</f>
        <v>3</v>
      </c>
      <c r="AB246" s="24">
        <f>анкеты!I244</f>
        <v>1</v>
      </c>
      <c r="AC246" s="24">
        <f>анкеты!H244</f>
        <v>2</v>
      </c>
      <c r="AD246" s="22">
        <f t="shared" si="90"/>
        <v>20</v>
      </c>
      <c r="AE246" s="22">
        <f t="shared" si="91"/>
        <v>60</v>
      </c>
      <c r="AF246" s="12">
        <f t="shared" si="92"/>
        <v>50</v>
      </c>
      <c r="AG246" s="23">
        <f t="shared" si="93"/>
        <v>45</v>
      </c>
      <c r="AH246" s="24">
        <f>анкеты!J244</f>
        <v>17</v>
      </c>
      <c r="AI246" s="24">
        <f t="shared" si="94"/>
        <v>17</v>
      </c>
      <c r="AJ246" s="24">
        <f>анкеты!K244</f>
        <v>17</v>
      </c>
      <c r="AK246" s="24">
        <f t="shared" si="95"/>
        <v>17</v>
      </c>
      <c r="AL246" s="24">
        <f>анкеты!M244</f>
        <v>13</v>
      </c>
      <c r="AM246" s="24">
        <f>анкеты!L244</f>
        <v>15</v>
      </c>
      <c r="AN246" s="22">
        <f t="shared" si="96"/>
        <v>100</v>
      </c>
      <c r="AO246" s="22">
        <f t="shared" si="97"/>
        <v>100</v>
      </c>
      <c r="AP246" s="22">
        <f t="shared" si="98"/>
        <v>87</v>
      </c>
      <c r="AQ246" s="23">
        <f t="shared" si="99"/>
        <v>97</v>
      </c>
      <c r="AR246" s="24">
        <f>анкеты!N244</f>
        <v>17</v>
      </c>
      <c r="AS246" s="24">
        <f t="shared" si="100"/>
        <v>17</v>
      </c>
      <c r="AT246" s="24">
        <f>анкеты!O244</f>
        <v>13</v>
      </c>
      <c r="AU246" s="24">
        <f t="shared" si="101"/>
        <v>17</v>
      </c>
      <c r="AV246" s="24">
        <f>анкеты!P244</f>
        <v>13</v>
      </c>
      <c r="AW246" s="24">
        <f t="shared" si="102"/>
        <v>17</v>
      </c>
      <c r="AX246" s="22">
        <f t="shared" si="103"/>
        <v>100</v>
      </c>
      <c r="AY246" s="22">
        <f t="shared" si="104"/>
        <v>76</v>
      </c>
      <c r="AZ246" s="22">
        <f t="shared" si="105"/>
        <v>76</v>
      </c>
      <c r="BA246" s="23">
        <f t="shared" si="106"/>
        <v>86</v>
      </c>
      <c r="BB246" s="24">
        <f t="shared" si="107"/>
        <v>76.8</v>
      </c>
    </row>
    <row r="247" spans="1:54" x14ac:dyDescent="0.25">
      <c r="A247" s="24">
        <f>бланки!E246</f>
        <v>244</v>
      </c>
      <c r="B247" s="24" t="str">
        <f>CONCATENATE(бланки!D246," (",бланки!C246,")")</f>
        <v>МКОУ «Тлисинская НОШ» (Ахвахский район)</v>
      </c>
      <c r="C247" s="24">
        <f>анкеты!B245</f>
        <v>3</v>
      </c>
      <c r="D247" s="24">
        <f>COUNTIF(бланки!G246:U246,1)</f>
        <v>12</v>
      </c>
      <c r="E247" s="24">
        <f>COUNTIF(бланки!G246:U246,1)+COUNTIF(бланки!G246:U246,0)</f>
        <v>14</v>
      </c>
      <c r="F247" s="24">
        <f>COUNTIF(бланки!V246:BS246,1)</f>
        <v>25</v>
      </c>
      <c r="G247" s="24">
        <f>COUNTIF(бланки!V246:BS246,1)+COUNTIF(бланки!V246:BS246,0)</f>
        <v>42</v>
      </c>
      <c r="H247" s="24">
        <f>SUM(бланки!BT246:BY246)</f>
        <v>2</v>
      </c>
      <c r="I247" s="24">
        <f>анкеты!D245</f>
        <v>2</v>
      </c>
      <c r="J247" s="24">
        <f>анкеты!C245</f>
        <v>2</v>
      </c>
      <c r="K247" s="24">
        <f>анкеты!F245</f>
        <v>2</v>
      </c>
      <c r="L247" s="24">
        <f>анкеты!E245</f>
        <v>2</v>
      </c>
      <c r="M247" s="22">
        <f t="shared" si="81"/>
        <v>73</v>
      </c>
      <c r="N247" s="22">
        <f t="shared" si="82"/>
        <v>60</v>
      </c>
      <c r="O247" s="22">
        <f t="shared" si="83"/>
        <v>100</v>
      </c>
      <c r="P247" s="23">
        <f t="shared" si="84"/>
        <v>80</v>
      </c>
      <c r="Q247" s="24">
        <f>SUM(бланки!BZ246:CF246)</f>
        <v>4</v>
      </c>
      <c r="R247" s="24"/>
      <c r="S247" s="24"/>
      <c r="T247" s="24">
        <f>анкеты!G245</f>
        <v>2</v>
      </c>
      <c r="U247" s="24">
        <f t="shared" si="85"/>
        <v>3</v>
      </c>
      <c r="V247" s="22">
        <f t="shared" si="86"/>
        <v>80</v>
      </c>
      <c r="W247" s="22">
        <f t="shared" si="87"/>
        <v>73</v>
      </c>
      <c r="X247" s="22">
        <f t="shared" si="88"/>
        <v>67</v>
      </c>
      <c r="Y247" s="23">
        <f t="shared" si="89"/>
        <v>73</v>
      </c>
      <c r="Z247" s="24">
        <f>SUM(бланки!CE246:CI246)</f>
        <v>1</v>
      </c>
      <c r="AA247" s="24">
        <f>SUM(бланки!CJ246:CO246)</f>
        <v>1</v>
      </c>
      <c r="AB247" s="24">
        <f>анкеты!I245</f>
        <v>1</v>
      </c>
      <c r="AC247" s="24">
        <f>анкеты!H245</f>
        <v>2</v>
      </c>
      <c r="AD247" s="22">
        <f t="shared" si="90"/>
        <v>20</v>
      </c>
      <c r="AE247" s="22">
        <f t="shared" si="91"/>
        <v>20</v>
      </c>
      <c r="AF247" s="12">
        <f t="shared" si="92"/>
        <v>50</v>
      </c>
      <c r="AG247" s="23">
        <f t="shared" si="93"/>
        <v>29</v>
      </c>
      <c r="AH247" s="24">
        <f>анкеты!J245</f>
        <v>3</v>
      </c>
      <c r="AI247" s="24">
        <f t="shared" si="94"/>
        <v>3</v>
      </c>
      <c r="AJ247" s="24">
        <f>анкеты!K245</f>
        <v>3</v>
      </c>
      <c r="AK247" s="24">
        <f t="shared" si="95"/>
        <v>3</v>
      </c>
      <c r="AL247" s="24">
        <f>анкеты!M245</f>
        <v>2</v>
      </c>
      <c r="AM247" s="24">
        <f>анкеты!L245</f>
        <v>2</v>
      </c>
      <c r="AN247" s="22">
        <f t="shared" si="96"/>
        <v>100</v>
      </c>
      <c r="AO247" s="22">
        <f t="shared" si="97"/>
        <v>100</v>
      </c>
      <c r="AP247" s="22">
        <f t="shared" si="98"/>
        <v>100</v>
      </c>
      <c r="AQ247" s="23">
        <f t="shared" si="99"/>
        <v>100</v>
      </c>
      <c r="AR247" s="24">
        <f>анкеты!N245</f>
        <v>3</v>
      </c>
      <c r="AS247" s="24">
        <f t="shared" si="100"/>
        <v>3</v>
      </c>
      <c r="AT247" s="24">
        <f>анкеты!O245</f>
        <v>3</v>
      </c>
      <c r="AU247" s="24">
        <f t="shared" si="101"/>
        <v>3</v>
      </c>
      <c r="AV247" s="24">
        <f>анкеты!P245</f>
        <v>2</v>
      </c>
      <c r="AW247" s="24">
        <f t="shared" si="102"/>
        <v>3</v>
      </c>
      <c r="AX247" s="22">
        <f t="shared" si="103"/>
        <v>100</v>
      </c>
      <c r="AY247" s="22">
        <f t="shared" si="104"/>
        <v>100</v>
      </c>
      <c r="AZ247" s="22">
        <f t="shared" si="105"/>
        <v>67</v>
      </c>
      <c r="BA247" s="23">
        <f t="shared" si="106"/>
        <v>93</v>
      </c>
      <c r="BB247" s="24">
        <f t="shared" si="107"/>
        <v>75</v>
      </c>
    </row>
    <row r="248" spans="1:54" x14ac:dyDescent="0.25">
      <c r="A248" s="24">
        <f>бланки!E247</f>
        <v>245</v>
      </c>
      <c r="B248" s="24" t="str">
        <f>CONCATENATE(бланки!D247," (",бланки!C247,")")</f>
        <v>МКОУ «Маштадинская НОШ» (Ахвахский район)</v>
      </c>
      <c r="C248" s="24">
        <f>анкеты!B246</f>
        <v>3</v>
      </c>
      <c r="D248" s="24">
        <f>COUNTIF(бланки!G247:U247,1)</f>
        <v>12</v>
      </c>
      <c r="E248" s="24">
        <f>COUNTIF(бланки!G247:U247,1)+COUNTIF(бланки!G247:U247,0)</f>
        <v>12</v>
      </c>
      <c r="F248" s="24">
        <f>COUNTIF(бланки!V247:BS247,1)</f>
        <v>23</v>
      </c>
      <c r="G248" s="24">
        <f>COUNTIF(бланки!V247:BS247,1)+COUNTIF(бланки!V247:BS247,0)</f>
        <v>34</v>
      </c>
      <c r="H248" s="24">
        <f>SUM(бланки!BT247:BY247)</f>
        <v>2</v>
      </c>
      <c r="I248" s="24">
        <f>анкеты!D246</f>
        <v>3</v>
      </c>
      <c r="J248" s="24">
        <f>анкеты!C246</f>
        <v>3</v>
      </c>
      <c r="K248" s="24">
        <f>анкеты!F246</f>
        <v>2</v>
      </c>
      <c r="L248" s="24">
        <f>анкеты!E246</f>
        <v>2</v>
      </c>
      <c r="M248" s="22">
        <f t="shared" si="81"/>
        <v>84</v>
      </c>
      <c r="N248" s="22">
        <f t="shared" si="82"/>
        <v>60</v>
      </c>
      <c r="O248" s="22">
        <f t="shared" si="83"/>
        <v>100</v>
      </c>
      <c r="P248" s="23">
        <f t="shared" si="84"/>
        <v>83</v>
      </c>
      <c r="Q248" s="24">
        <f>SUM(бланки!BZ247:CF247)</f>
        <v>5</v>
      </c>
      <c r="R248" s="24"/>
      <c r="S248" s="24"/>
      <c r="T248" s="24">
        <f>анкеты!G246</f>
        <v>2</v>
      </c>
      <c r="U248" s="24">
        <f t="shared" si="85"/>
        <v>3</v>
      </c>
      <c r="V248" s="22">
        <f t="shared" si="86"/>
        <v>100</v>
      </c>
      <c r="W248" s="22">
        <f t="shared" si="87"/>
        <v>83</v>
      </c>
      <c r="X248" s="22">
        <f t="shared" si="88"/>
        <v>67</v>
      </c>
      <c r="Y248" s="23">
        <f t="shared" si="89"/>
        <v>83</v>
      </c>
      <c r="Z248" s="24">
        <f>SUM(бланки!CE247:CI247)</f>
        <v>2</v>
      </c>
      <c r="AA248" s="24">
        <f>SUM(бланки!CJ247:CO247)</f>
        <v>3</v>
      </c>
      <c r="AB248" s="24">
        <f>анкеты!I246</f>
        <v>2</v>
      </c>
      <c r="AC248" s="24">
        <f>анкеты!H246</f>
        <v>3</v>
      </c>
      <c r="AD248" s="22">
        <f t="shared" si="90"/>
        <v>40</v>
      </c>
      <c r="AE248" s="22">
        <f t="shared" si="91"/>
        <v>60</v>
      </c>
      <c r="AF248" s="12">
        <f t="shared" si="92"/>
        <v>66.666666666666671</v>
      </c>
      <c r="AG248" s="23">
        <f t="shared" si="93"/>
        <v>56</v>
      </c>
      <c r="AH248" s="24">
        <f>анкеты!J246</f>
        <v>3</v>
      </c>
      <c r="AI248" s="24">
        <f t="shared" si="94"/>
        <v>3</v>
      </c>
      <c r="AJ248" s="24">
        <f>анкеты!K246</f>
        <v>3</v>
      </c>
      <c r="AK248" s="24">
        <f t="shared" si="95"/>
        <v>3</v>
      </c>
      <c r="AL248" s="24">
        <f>анкеты!M246</f>
        <v>3</v>
      </c>
      <c r="AM248" s="24">
        <f>анкеты!L246</f>
        <v>3</v>
      </c>
      <c r="AN248" s="22">
        <f t="shared" si="96"/>
        <v>100</v>
      </c>
      <c r="AO248" s="22">
        <f t="shared" si="97"/>
        <v>100</v>
      </c>
      <c r="AP248" s="22">
        <f t="shared" si="98"/>
        <v>100</v>
      </c>
      <c r="AQ248" s="23">
        <f t="shared" si="99"/>
        <v>100</v>
      </c>
      <c r="AR248" s="24">
        <f>анкеты!N246</f>
        <v>3</v>
      </c>
      <c r="AS248" s="24">
        <f t="shared" si="100"/>
        <v>3</v>
      </c>
      <c r="AT248" s="24">
        <f>анкеты!O246</f>
        <v>3</v>
      </c>
      <c r="AU248" s="24">
        <f t="shared" si="101"/>
        <v>3</v>
      </c>
      <c r="AV248" s="24">
        <f>анкеты!P246</f>
        <v>3</v>
      </c>
      <c r="AW248" s="24">
        <f t="shared" si="102"/>
        <v>3</v>
      </c>
      <c r="AX248" s="22">
        <f t="shared" si="103"/>
        <v>100</v>
      </c>
      <c r="AY248" s="22">
        <f t="shared" si="104"/>
        <v>100</v>
      </c>
      <c r="AZ248" s="22">
        <f t="shared" si="105"/>
        <v>100</v>
      </c>
      <c r="BA248" s="23">
        <f t="shared" si="106"/>
        <v>100</v>
      </c>
      <c r="BB248" s="24">
        <f t="shared" si="107"/>
        <v>84.4</v>
      </c>
    </row>
    <row r="249" spans="1:54" x14ac:dyDescent="0.25">
      <c r="A249" s="24">
        <f>бланки!E248</f>
        <v>246</v>
      </c>
      <c r="B249" s="24" t="str">
        <f>CONCATENATE(бланки!D248," (",бланки!C248,")")</f>
        <v>МБДОУ «Цолодинский д/сад «Улыбка» (Ахвахский район)</v>
      </c>
      <c r="C249" s="24">
        <f>анкеты!B247</f>
        <v>18</v>
      </c>
      <c r="D249" s="24">
        <f>COUNTIF(бланки!G248:U248,1)</f>
        <v>8</v>
      </c>
      <c r="E249" s="24">
        <f>COUNTIF(бланки!G248:U248,1)+COUNTIF(бланки!G248:U248,0)</f>
        <v>9</v>
      </c>
      <c r="F249" s="24">
        <f>COUNTIF(бланки!V248:BS248,1)</f>
        <v>32</v>
      </c>
      <c r="G249" s="24">
        <f>COUNTIF(бланки!V248:BS248,1)+COUNTIF(бланки!V248:BS248,0)</f>
        <v>36</v>
      </c>
      <c r="H249" s="24">
        <f>SUM(бланки!BT248:BY248)</f>
        <v>2</v>
      </c>
      <c r="I249" s="24">
        <f>анкеты!D247</f>
        <v>14</v>
      </c>
      <c r="J249" s="24">
        <f>анкеты!C247</f>
        <v>14</v>
      </c>
      <c r="K249" s="24">
        <f>анкеты!F247</f>
        <v>6</v>
      </c>
      <c r="L249" s="24">
        <f>анкеты!E247</f>
        <v>7</v>
      </c>
      <c r="M249" s="22">
        <f t="shared" si="81"/>
        <v>89</v>
      </c>
      <c r="N249" s="22">
        <f t="shared" si="82"/>
        <v>60</v>
      </c>
      <c r="O249" s="22">
        <f t="shared" si="83"/>
        <v>93</v>
      </c>
      <c r="P249" s="23">
        <f t="shared" si="84"/>
        <v>82</v>
      </c>
      <c r="Q249" s="24">
        <f>SUM(бланки!BZ248:CF248)</f>
        <v>3</v>
      </c>
      <c r="R249" s="24"/>
      <c r="S249" s="24"/>
      <c r="T249" s="24">
        <f>анкеты!G247</f>
        <v>18</v>
      </c>
      <c r="U249" s="24">
        <f t="shared" si="85"/>
        <v>18</v>
      </c>
      <c r="V249" s="22">
        <f t="shared" si="86"/>
        <v>60</v>
      </c>
      <c r="W249" s="22">
        <f t="shared" si="87"/>
        <v>80</v>
      </c>
      <c r="X249" s="22">
        <f t="shared" si="88"/>
        <v>100</v>
      </c>
      <c r="Y249" s="23">
        <f t="shared" si="89"/>
        <v>80</v>
      </c>
      <c r="Z249" s="24">
        <f>SUM(бланки!CE248:CI248)</f>
        <v>0</v>
      </c>
      <c r="AA249" s="24">
        <f>SUM(бланки!CJ248:CO248)</f>
        <v>0</v>
      </c>
      <c r="AB249" s="24">
        <f>анкеты!I247</f>
        <v>1</v>
      </c>
      <c r="AC249" s="24">
        <f>анкеты!H247</f>
        <v>2</v>
      </c>
      <c r="AD249" s="22">
        <f t="shared" si="90"/>
        <v>0</v>
      </c>
      <c r="AE249" s="22">
        <f t="shared" si="91"/>
        <v>0</v>
      </c>
      <c r="AF249" s="12">
        <f t="shared" si="92"/>
        <v>50</v>
      </c>
      <c r="AG249" s="23">
        <f t="shared" si="93"/>
        <v>15</v>
      </c>
      <c r="AH249" s="24">
        <f>анкеты!J247</f>
        <v>18</v>
      </c>
      <c r="AI249" s="24">
        <f t="shared" si="94"/>
        <v>18</v>
      </c>
      <c r="AJ249" s="24">
        <f>анкеты!K247</f>
        <v>18</v>
      </c>
      <c r="AK249" s="24">
        <f t="shared" si="95"/>
        <v>18</v>
      </c>
      <c r="AL249" s="24">
        <f>анкеты!M247</f>
        <v>10</v>
      </c>
      <c r="AM249" s="24">
        <f>анкеты!L247</f>
        <v>10</v>
      </c>
      <c r="AN249" s="22">
        <f t="shared" si="96"/>
        <v>100</v>
      </c>
      <c r="AO249" s="22">
        <f t="shared" si="97"/>
        <v>100</v>
      </c>
      <c r="AP249" s="22">
        <f t="shared" si="98"/>
        <v>100</v>
      </c>
      <c r="AQ249" s="23">
        <f t="shared" si="99"/>
        <v>100</v>
      </c>
      <c r="AR249" s="24">
        <f>анкеты!N247</f>
        <v>18</v>
      </c>
      <c r="AS249" s="24">
        <f t="shared" si="100"/>
        <v>18</v>
      </c>
      <c r="AT249" s="24">
        <f>анкеты!O247</f>
        <v>18</v>
      </c>
      <c r="AU249" s="24">
        <f t="shared" si="101"/>
        <v>18</v>
      </c>
      <c r="AV249" s="24">
        <f>анкеты!P247</f>
        <v>18</v>
      </c>
      <c r="AW249" s="24">
        <f t="shared" si="102"/>
        <v>18</v>
      </c>
      <c r="AX249" s="22">
        <f t="shared" si="103"/>
        <v>100</v>
      </c>
      <c r="AY249" s="22">
        <f t="shared" si="104"/>
        <v>100</v>
      </c>
      <c r="AZ249" s="22">
        <f t="shared" si="105"/>
        <v>100</v>
      </c>
      <c r="BA249" s="23">
        <f t="shared" si="106"/>
        <v>100</v>
      </c>
      <c r="BB249" s="24">
        <f t="shared" si="107"/>
        <v>75.400000000000006</v>
      </c>
    </row>
    <row r="250" spans="1:54" x14ac:dyDescent="0.25">
      <c r="A250" s="24">
        <f>бланки!E249</f>
        <v>247</v>
      </c>
      <c r="B250" s="24" t="str">
        <f>CONCATENATE(бланки!D249," (",бланки!C249,")")</f>
        <v>МБДОУ «Лологонитлинский д/сад «Тархо» (Ахвахский район)</v>
      </c>
      <c r="C250" s="24">
        <f>анкеты!B248</f>
        <v>19</v>
      </c>
      <c r="D250" s="24">
        <f>COUNTIF(бланки!G249:U249,1)</f>
        <v>9</v>
      </c>
      <c r="E250" s="24">
        <f>COUNTIF(бланки!G249:U249,1)+COUNTIF(бланки!G249:U249,0)</f>
        <v>9</v>
      </c>
      <c r="F250" s="24">
        <f>COUNTIF(бланки!V249:BS249,1)</f>
        <v>34</v>
      </c>
      <c r="G250" s="24">
        <f>COUNTIF(бланки!V249:BS249,1)+COUNTIF(бланки!V249:BS249,0)</f>
        <v>38</v>
      </c>
      <c r="H250" s="24">
        <f>SUM(бланки!BT249:BY249)</f>
        <v>4</v>
      </c>
      <c r="I250" s="24">
        <f>анкеты!D248</f>
        <v>11</v>
      </c>
      <c r="J250" s="24">
        <f>анкеты!C248</f>
        <v>11</v>
      </c>
      <c r="K250" s="24">
        <f>анкеты!F248</f>
        <v>13</v>
      </c>
      <c r="L250" s="24">
        <f>анкеты!E248</f>
        <v>15</v>
      </c>
      <c r="M250" s="22">
        <f t="shared" si="81"/>
        <v>95</v>
      </c>
      <c r="N250" s="22">
        <f t="shared" si="82"/>
        <v>100</v>
      </c>
      <c r="O250" s="22">
        <f t="shared" si="83"/>
        <v>93</v>
      </c>
      <c r="P250" s="23">
        <f t="shared" si="84"/>
        <v>96</v>
      </c>
      <c r="Q250" s="24">
        <f>SUM(бланки!BZ249:CF249)</f>
        <v>7</v>
      </c>
      <c r="R250" s="24"/>
      <c r="S250" s="24"/>
      <c r="T250" s="24">
        <f>анкеты!G248</f>
        <v>15</v>
      </c>
      <c r="U250" s="24">
        <f t="shared" si="85"/>
        <v>19</v>
      </c>
      <c r="V250" s="22">
        <f t="shared" si="86"/>
        <v>100</v>
      </c>
      <c r="W250" s="22">
        <f t="shared" si="87"/>
        <v>89</v>
      </c>
      <c r="X250" s="22">
        <f t="shared" si="88"/>
        <v>79</v>
      </c>
      <c r="Y250" s="23">
        <f t="shared" si="89"/>
        <v>89</v>
      </c>
      <c r="Z250" s="24">
        <f>SUM(бланки!CE249:CI249)</f>
        <v>3</v>
      </c>
      <c r="AA250" s="24">
        <f>SUM(бланки!CJ249:CO249)</f>
        <v>1</v>
      </c>
      <c r="AB250" s="24">
        <f>анкеты!I248</f>
        <v>4</v>
      </c>
      <c r="AC250" s="24">
        <f>анкеты!H248</f>
        <v>5</v>
      </c>
      <c r="AD250" s="22">
        <f t="shared" si="90"/>
        <v>60</v>
      </c>
      <c r="AE250" s="22">
        <f t="shared" si="91"/>
        <v>20</v>
      </c>
      <c r="AF250" s="12">
        <f t="shared" si="92"/>
        <v>80</v>
      </c>
      <c r="AG250" s="23">
        <f t="shared" si="93"/>
        <v>50</v>
      </c>
      <c r="AH250" s="24">
        <f>анкеты!J248</f>
        <v>18</v>
      </c>
      <c r="AI250" s="24">
        <f t="shared" si="94"/>
        <v>19</v>
      </c>
      <c r="AJ250" s="24">
        <f>анкеты!K248</f>
        <v>18</v>
      </c>
      <c r="AK250" s="24">
        <f t="shared" si="95"/>
        <v>19</v>
      </c>
      <c r="AL250" s="24">
        <f>анкеты!M248</f>
        <v>12</v>
      </c>
      <c r="AM250" s="24">
        <f>анкеты!L248</f>
        <v>13</v>
      </c>
      <c r="AN250" s="22">
        <f t="shared" si="96"/>
        <v>95</v>
      </c>
      <c r="AO250" s="22">
        <f t="shared" si="97"/>
        <v>95</v>
      </c>
      <c r="AP250" s="22">
        <f t="shared" si="98"/>
        <v>92</v>
      </c>
      <c r="AQ250" s="23">
        <f t="shared" si="99"/>
        <v>94</v>
      </c>
      <c r="AR250" s="24">
        <f>анкеты!N248</f>
        <v>16</v>
      </c>
      <c r="AS250" s="24">
        <f t="shared" si="100"/>
        <v>19</v>
      </c>
      <c r="AT250" s="24">
        <f>анкеты!O248</f>
        <v>18</v>
      </c>
      <c r="AU250" s="24">
        <f t="shared" si="101"/>
        <v>19</v>
      </c>
      <c r="AV250" s="24">
        <f>анкеты!P248</f>
        <v>17</v>
      </c>
      <c r="AW250" s="24">
        <f t="shared" si="102"/>
        <v>19</v>
      </c>
      <c r="AX250" s="22">
        <f t="shared" si="103"/>
        <v>84</v>
      </c>
      <c r="AY250" s="22">
        <f t="shared" si="104"/>
        <v>95</v>
      </c>
      <c r="AZ250" s="22">
        <f t="shared" si="105"/>
        <v>89</v>
      </c>
      <c r="BA250" s="23">
        <f t="shared" si="106"/>
        <v>89</v>
      </c>
      <c r="BB250" s="24">
        <f t="shared" si="107"/>
        <v>83.6</v>
      </c>
    </row>
    <row r="251" spans="1:54" x14ac:dyDescent="0.25">
      <c r="A251" s="24">
        <f>бланки!E250</f>
        <v>248</v>
      </c>
      <c r="B251" s="24" t="str">
        <f>CONCATENATE(бланки!D250," (",бланки!C250,")")</f>
        <v>МБДОУ «Кудиябросинский д/сад «Ласточка» (Ахвахский район)</v>
      </c>
      <c r="C251" s="24">
        <f>анкеты!B249</f>
        <v>24</v>
      </c>
      <c r="D251" s="24">
        <f>COUNTIF(бланки!G250:U250,1)</f>
        <v>11</v>
      </c>
      <c r="E251" s="24">
        <f>COUNTIF(бланки!G250:U250,1)+COUNTIF(бланки!G250:U250,0)</f>
        <v>11</v>
      </c>
      <c r="F251" s="24">
        <f>COUNTIF(бланки!V250:BS250,1)</f>
        <v>36</v>
      </c>
      <c r="G251" s="24">
        <f>COUNTIF(бланки!V250:BS250,1)+COUNTIF(бланки!V250:BS250,0)</f>
        <v>39</v>
      </c>
      <c r="H251" s="24">
        <f>SUM(бланки!BT250:BY250)</f>
        <v>2</v>
      </c>
      <c r="I251" s="24">
        <f>анкеты!D249</f>
        <v>22</v>
      </c>
      <c r="J251" s="24">
        <f>анкеты!C249</f>
        <v>22</v>
      </c>
      <c r="K251" s="24">
        <f>анкеты!F249</f>
        <v>19</v>
      </c>
      <c r="L251" s="24">
        <f>анкеты!E249</f>
        <v>19</v>
      </c>
      <c r="M251" s="22">
        <f t="shared" si="81"/>
        <v>96</v>
      </c>
      <c r="N251" s="22">
        <f t="shared" si="82"/>
        <v>60</v>
      </c>
      <c r="O251" s="22">
        <f t="shared" si="83"/>
        <v>100</v>
      </c>
      <c r="P251" s="23">
        <f t="shared" si="84"/>
        <v>87</v>
      </c>
      <c r="Q251" s="24">
        <f>SUM(бланки!BZ250:CF250)</f>
        <v>7</v>
      </c>
      <c r="R251" s="24"/>
      <c r="S251" s="24"/>
      <c r="T251" s="24">
        <f>анкеты!G249</f>
        <v>21</v>
      </c>
      <c r="U251" s="24">
        <f t="shared" si="85"/>
        <v>24</v>
      </c>
      <c r="V251" s="22">
        <f t="shared" si="86"/>
        <v>100</v>
      </c>
      <c r="W251" s="22">
        <f t="shared" si="87"/>
        <v>94</v>
      </c>
      <c r="X251" s="22">
        <f t="shared" si="88"/>
        <v>88</v>
      </c>
      <c r="Y251" s="23">
        <f t="shared" si="89"/>
        <v>94</v>
      </c>
      <c r="Z251" s="24">
        <f>SUM(бланки!CE250:CI250)</f>
        <v>2</v>
      </c>
      <c r="AA251" s="24">
        <f>SUM(бланки!CJ250:CO250)</f>
        <v>3</v>
      </c>
      <c r="AB251" s="24">
        <f>анкеты!I249</f>
        <v>1</v>
      </c>
      <c r="AC251" s="24">
        <f>анкеты!H249</f>
        <v>2</v>
      </c>
      <c r="AD251" s="22">
        <f t="shared" si="90"/>
        <v>40</v>
      </c>
      <c r="AE251" s="22">
        <f t="shared" si="91"/>
        <v>60</v>
      </c>
      <c r="AF251" s="12">
        <f t="shared" si="92"/>
        <v>50</v>
      </c>
      <c r="AG251" s="23">
        <f t="shared" si="93"/>
        <v>51</v>
      </c>
      <c r="AH251" s="24">
        <f>анкеты!J249</f>
        <v>23</v>
      </c>
      <c r="AI251" s="24">
        <f t="shared" si="94"/>
        <v>24</v>
      </c>
      <c r="AJ251" s="24">
        <f>анкеты!K249</f>
        <v>23</v>
      </c>
      <c r="AK251" s="24">
        <f t="shared" si="95"/>
        <v>24</v>
      </c>
      <c r="AL251" s="24">
        <f>анкеты!M249</f>
        <v>18</v>
      </c>
      <c r="AM251" s="24">
        <f>анкеты!L249</f>
        <v>19</v>
      </c>
      <c r="AN251" s="22">
        <f t="shared" si="96"/>
        <v>96</v>
      </c>
      <c r="AO251" s="22">
        <f t="shared" si="97"/>
        <v>96</v>
      </c>
      <c r="AP251" s="22">
        <f t="shared" si="98"/>
        <v>95</v>
      </c>
      <c r="AQ251" s="23">
        <f t="shared" si="99"/>
        <v>96</v>
      </c>
      <c r="AR251" s="24">
        <f>анкеты!N249</f>
        <v>23</v>
      </c>
      <c r="AS251" s="24">
        <f t="shared" si="100"/>
        <v>24</v>
      </c>
      <c r="AT251" s="24">
        <f>анкеты!O249</f>
        <v>24</v>
      </c>
      <c r="AU251" s="24">
        <f t="shared" si="101"/>
        <v>24</v>
      </c>
      <c r="AV251" s="24">
        <f>анкеты!P249</f>
        <v>23</v>
      </c>
      <c r="AW251" s="24">
        <f t="shared" si="102"/>
        <v>24</v>
      </c>
      <c r="AX251" s="22">
        <f t="shared" si="103"/>
        <v>96</v>
      </c>
      <c r="AY251" s="22">
        <f t="shared" si="104"/>
        <v>100</v>
      </c>
      <c r="AZ251" s="22">
        <f t="shared" si="105"/>
        <v>96</v>
      </c>
      <c r="BA251" s="23">
        <f t="shared" si="106"/>
        <v>98</v>
      </c>
      <c r="BB251" s="24">
        <f t="shared" si="107"/>
        <v>85.2</v>
      </c>
    </row>
    <row r="252" spans="1:54" x14ac:dyDescent="0.25">
      <c r="A252" s="24">
        <f>бланки!E251</f>
        <v>249</v>
      </c>
      <c r="B252" s="24" t="str">
        <f>CONCATENATE(бланки!D251," (",бланки!C251,")")</f>
        <v>МБДОУ «Тад-Магитлинский д/сад «Орленок» (Ахвахский район)</v>
      </c>
      <c r="C252" s="24">
        <f>анкеты!B250</f>
        <v>41</v>
      </c>
      <c r="D252" s="24">
        <f>COUNTIF(бланки!G251:U251,1)</f>
        <v>9</v>
      </c>
      <c r="E252" s="24">
        <f>COUNTIF(бланки!G251:U251,1)+COUNTIF(бланки!G251:U251,0)</f>
        <v>9</v>
      </c>
      <c r="F252" s="24">
        <f>COUNTIF(бланки!V251:BS251,1)</f>
        <v>37</v>
      </c>
      <c r="G252" s="24">
        <f>COUNTIF(бланки!V251:BS251,1)+COUNTIF(бланки!V251:BS251,0)</f>
        <v>37</v>
      </c>
      <c r="H252" s="24">
        <f>SUM(бланки!BT251:BY251)</f>
        <v>5</v>
      </c>
      <c r="I252" s="24">
        <f>анкеты!D250</f>
        <v>34</v>
      </c>
      <c r="J252" s="24">
        <f>анкеты!C250</f>
        <v>35</v>
      </c>
      <c r="K252" s="24">
        <f>анкеты!F250</f>
        <v>30</v>
      </c>
      <c r="L252" s="24">
        <f>анкеты!E250</f>
        <v>32</v>
      </c>
      <c r="M252" s="22">
        <f t="shared" si="81"/>
        <v>100</v>
      </c>
      <c r="N252" s="22">
        <f t="shared" si="82"/>
        <v>100</v>
      </c>
      <c r="O252" s="22">
        <f t="shared" si="83"/>
        <v>95</v>
      </c>
      <c r="P252" s="23">
        <f t="shared" si="84"/>
        <v>98</v>
      </c>
      <c r="Q252" s="24">
        <f>SUM(бланки!BZ251:CF251)</f>
        <v>6</v>
      </c>
      <c r="R252" s="24"/>
      <c r="S252" s="24"/>
      <c r="T252" s="24">
        <f>анкеты!G250</f>
        <v>34</v>
      </c>
      <c r="U252" s="24">
        <f t="shared" si="85"/>
        <v>41</v>
      </c>
      <c r="V252" s="22">
        <f t="shared" si="86"/>
        <v>100</v>
      </c>
      <c r="W252" s="22">
        <f t="shared" si="87"/>
        <v>91</v>
      </c>
      <c r="X252" s="22">
        <f t="shared" si="88"/>
        <v>83</v>
      </c>
      <c r="Y252" s="23">
        <f t="shared" si="89"/>
        <v>91</v>
      </c>
      <c r="Z252" s="24">
        <f>SUM(бланки!CE251:CI251)</f>
        <v>2</v>
      </c>
      <c r="AA252" s="24">
        <f>SUM(бланки!CJ251:CO251)</f>
        <v>1</v>
      </c>
      <c r="AB252" s="24">
        <f>анкеты!I250</f>
        <v>3</v>
      </c>
      <c r="AC252" s="24">
        <f>анкеты!H250</f>
        <v>4</v>
      </c>
      <c r="AD252" s="22">
        <f t="shared" si="90"/>
        <v>40</v>
      </c>
      <c r="AE252" s="22">
        <f t="shared" si="91"/>
        <v>20</v>
      </c>
      <c r="AF252" s="12">
        <f t="shared" si="92"/>
        <v>75</v>
      </c>
      <c r="AG252" s="23">
        <f t="shared" si="93"/>
        <v>43</v>
      </c>
      <c r="AH252" s="24">
        <f>анкеты!J250</f>
        <v>41</v>
      </c>
      <c r="AI252" s="24">
        <f t="shared" si="94"/>
        <v>41</v>
      </c>
      <c r="AJ252" s="24">
        <f>анкеты!K250</f>
        <v>41</v>
      </c>
      <c r="AK252" s="24">
        <f t="shared" si="95"/>
        <v>41</v>
      </c>
      <c r="AL252" s="24">
        <f>анкеты!M250</f>
        <v>34</v>
      </c>
      <c r="AM252" s="24">
        <f>анкеты!L250</f>
        <v>35</v>
      </c>
      <c r="AN252" s="22">
        <f t="shared" si="96"/>
        <v>100</v>
      </c>
      <c r="AO252" s="22">
        <f t="shared" si="97"/>
        <v>100</v>
      </c>
      <c r="AP252" s="22">
        <f t="shared" si="98"/>
        <v>97</v>
      </c>
      <c r="AQ252" s="23">
        <f t="shared" si="99"/>
        <v>99</v>
      </c>
      <c r="AR252" s="24">
        <f>анкеты!N250</f>
        <v>37</v>
      </c>
      <c r="AS252" s="24">
        <f t="shared" si="100"/>
        <v>41</v>
      </c>
      <c r="AT252" s="24">
        <f>анкеты!O250</f>
        <v>39</v>
      </c>
      <c r="AU252" s="24">
        <f t="shared" si="101"/>
        <v>41</v>
      </c>
      <c r="AV252" s="24">
        <f>анкеты!P250</f>
        <v>39</v>
      </c>
      <c r="AW252" s="24">
        <f t="shared" si="102"/>
        <v>41</v>
      </c>
      <c r="AX252" s="22">
        <f t="shared" si="103"/>
        <v>90</v>
      </c>
      <c r="AY252" s="22">
        <f t="shared" si="104"/>
        <v>95</v>
      </c>
      <c r="AZ252" s="22">
        <f t="shared" si="105"/>
        <v>95</v>
      </c>
      <c r="BA252" s="23">
        <f t="shared" si="106"/>
        <v>93</v>
      </c>
      <c r="BB252" s="24">
        <f t="shared" si="107"/>
        <v>84.8</v>
      </c>
    </row>
    <row r="253" spans="1:54" x14ac:dyDescent="0.25">
      <c r="A253" s="24">
        <f>бланки!E252</f>
        <v>250</v>
      </c>
      <c r="B253" s="24" t="str">
        <f>CONCATENATE(бланки!D252," (",бланки!C252,")")</f>
        <v>МБДОУ «Тукитинский д/сад «Радуга» (Ахвахский район)</v>
      </c>
      <c r="C253" s="24">
        <f>анкеты!B251</f>
        <v>20</v>
      </c>
      <c r="D253" s="24">
        <f>COUNTIF(бланки!G252:U252,1)</f>
        <v>11</v>
      </c>
      <c r="E253" s="24">
        <f>COUNTIF(бланки!G252:U252,1)+COUNTIF(бланки!G252:U252,0)</f>
        <v>11</v>
      </c>
      <c r="F253" s="24">
        <f>COUNTIF(бланки!V252:BS252,1)</f>
        <v>39</v>
      </c>
      <c r="G253" s="24">
        <f>COUNTIF(бланки!V252:BS252,1)+COUNTIF(бланки!V252:BS252,0)</f>
        <v>39</v>
      </c>
      <c r="H253" s="24">
        <f>SUM(бланки!BT252:BY252)</f>
        <v>3</v>
      </c>
      <c r="I253" s="24">
        <f>анкеты!D251</f>
        <v>16</v>
      </c>
      <c r="J253" s="24">
        <f>анкеты!C251</f>
        <v>17</v>
      </c>
      <c r="K253" s="24">
        <f>анкеты!F251</f>
        <v>15</v>
      </c>
      <c r="L253" s="24">
        <f>анкеты!E251</f>
        <v>16</v>
      </c>
      <c r="M253" s="22">
        <f t="shared" si="81"/>
        <v>100</v>
      </c>
      <c r="N253" s="22">
        <f t="shared" si="82"/>
        <v>90</v>
      </c>
      <c r="O253" s="22">
        <f t="shared" si="83"/>
        <v>94</v>
      </c>
      <c r="P253" s="23">
        <f t="shared" si="84"/>
        <v>95</v>
      </c>
      <c r="Q253" s="24">
        <f>SUM(бланки!BZ252:CF252)</f>
        <v>6</v>
      </c>
      <c r="R253" s="24"/>
      <c r="S253" s="24"/>
      <c r="T253" s="24">
        <f>анкеты!G251</f>
        <v>17</v>
      </c>
      <c r="U253" s="24">
        <f t="shared" si="85"/>
        <v>20</v>
      </c>
      <c r="V253" s="22">
        <f t="shared" si="86"/>
        <v>100</v>
      </c>
      <c r="W253" s="22">
        <f t="shared" si="87"/>
        <v>92</v>
      </c>
      <c r="X253" s="22">
        <f t="shared" si="88"/>
        <v>85</v>
      </c>
      <c r="Y253" s="23">
        <f t="shared" si="89"/>
        <v>92</v>
      </c>
      <c r="Z253" s="24">
        <f>SUM(бланки!CE252:CI252)</f>
        <v>2</v>
      </c>
      <c r="AA253" s="24">
        <f>SUM(бланки!CJ252:CO252)</f>
        <v>0</v>
      </c>
      <c r="AB253" s="24">
        <f>анкеты!I251</f>
        <v>1</v>
      </c>
      <c r="AC253" s="24">
        <f>анкеты!H251</f>
        <v>1</v>
      </c>
      <c r="AD253" s="22">
        <f t="shared" si="90"/>
        <v>40</v>
      </c>
      <c r="AE253" s="22">
        <f t="shared" si="91"/>
        <v>0</v>
      </c>
      <c r="AF253" s="12">
        <f t="shared" si="92"/>
        <v>100</v>
      </c>
      <c r="AG253" s="23">
        <f t="shared" si="93"/>
        <v>42</v>
      </c>
      <c r="AH253" s="24">
        <f>анкеты!J251</f>
        <v>17</v>
      </c>
      <c r="AI253" s="24">
        <f t="shared" si="94"/>
        <v>20</v>
      </c>
      <c r="AJ253" s="24">
        <f>анкеты!K251</f>
        <v>19</v>
      </c>
      <c r="AK253" s="24">
        <f t="shared" si="95"/>
        <v>20</v>
      </c>
      <c r="AL253" s="24">
        <f>анкеты!M251</f>
        <v>17</v>
      </c>
      <c r="AM253" s="24">
        <f>анкеты!L251</f>
        <v>18</v>
      </c>
      <c r="AN253" s="22">
        <f t="shared" si="96"/>
        <v>85</v>
      </c>
      <c r="AO253" s="22">
        <f t="shared" si="97"/>
        <v>95</v>
      </c>
      <c r="AP253" s="22">
        <f t="shared" si="98"/>
        <v>94</v>
      </c>
      <c r="AQ253" s="23">
        <f t="shared" si="99"/>
        <v>91</v>
      </c>
      <c r="AR253" s="24">
        <f>анкеты!N251</f>
        <v>19</v>
      </c>
      <c r="AS253" s="24">
        <f t="shared" si="100"/>
        <v>20</v>
      </c>
      <c r="AT253" s="24">
        <f>анкеты!O251</f>
        <v>19</v>
      </c>
      <c r="AU253" s="24">
        <f t="shared" si="101"/>
        <v>20</v>
      </c>
      <c r="AV253" s="24">
        <f>анкеты!P251</f>
        <v>20</v>
      </c>
      <c r="AW253" s="24">
        <f t="shared" si="102"/>
        <v>20</v>
      </c>
      <c r="AX253" s="22">
        <f t="shared" si="103"/>
        <v>95</v>
      </c>
      <c r="AY253" s="22">
        <f t="shared" si="104"/>
        <v>95</v>
      </c>
      <c r="AZ253" s="22">
        <f t="shared" si="105"/>
        <v>100</v>
      </c>
      <c r="BA253" s="23">
        <f t="shared" si="106"/>
        <v>96</v>
      </c>
      <c r="BB253" s="24">
        <f t="shared" si="107"/>
        <v>83.2</v>
      </c>
    </row>
    <row r="254" spans="1:54" x14ac:dyDescent="0.25">
      <c r="A254" s="24">
        <f>бланки!E253</f>
        <v>251</v>
      </c>
      <c r="B254" s="24" t="str">
        <f>CONCATENATE(бланки!D253," (",бланки!C253,")")</f>
        <v>МКОУ «Фийская СОШ» (Ахтынский район)</v>
      </c>
      <c r="C254" s="24">
        <f>анкеты!B252</f>
        <v>16</v>
      </c>
      <c r="D254" s="24">
        <f>COUNTIF(бланки!G253:U253,1)</f>
        <v>6</v>
      </c>
      <c r="E254" s="24">
        <f>COUNTIF(бланки!G253:U253,1)+COUNTIF(бланки!G253:U253,0)</f>
        <v>13</v>
      </c>
      <c r="F254" s="24">
        <f>COUNTIF(бланки!V253:BS253,1)</f>
        <v>20</v>
      </c>
      <c r="G254" s="24">
        <f>COUNTIF(бланки!V253:BS253,1)+COUNTIF(бланки!V253:BS253,0)</f>
        <v>38</v>
      </c>
      <c r="H254" s="24">
        <f>SUM(бланки!BT253:BY253)</f>
        <v>2</v>
      </c>
      <c r="I254" s="24">
        <f>анкеты!D252</f>
        <v>14</v>
      </c>
      <c r="J254" s="24">
        <f>анкеты!C252</f>
        <v>14</v>
      </c>
      <c r="K254" s="24">
        <f>анкеты!F252</f>
        <v>15</v>
      </c>
      <c r="L254" s="24">
        <f>анкеты!E252</f>
        <v>16</v>
      </c>
      <c r="M254" s="22">
        <f t="shared" si="81"/>
        <v>49</v>
      </c>
      <c r="N254" s="22">
        <f t="shared" si="82"/>
        <v>60</v>
      </c>
      <c r="O254" s="22">
        <f t="shared" si="83"/>
        <v>97</v>
      </c>
      <c r="P254" s="23">
        <f t="shared" si="84"/>
        <v>72</v>
      </c>
      <c r="Q254" s="24">
        <f>SUM(бланки!BZ253:CF253)</f>
        <v>3</v>
      </c>
      <c r="R254" s="24"/>
      <c r="S254" s="24"/>
      <c r="T254" s="24">
        <f>анкеты!G252</f>
        <v>15</v>
      </c>
      <c r="U254" s="24">
        <f t="shared" si="85"/>
        <v>16</v>
      </c>
      <c r="V254" s="22">
        <f t="shared" si="86"/>
        <v>60</v>
      </c>
      <c r="W254" s="22">
        <f t="shared" si="87"/>
        <v>77</v>
      </c>
      <c r="X254" s="22">
        <f t="shared" si="88"/>
        <v>94</v>
      </c>
      <c r="Y254" s="23">
        <f t="shared" si="89"/>
        <v>77</v>
      </c>
      <c r="Z254" s="24">
        <f>SUM(бланки!CE253:CI253)</f>
        <v>0</v>
      </c>
      <c r="AA254" s="24">
        <f>SUM(бланки!CJ253:CO253)</f>
        <v>0</v>
      </c>
      <c r="AB254" s="24">
        <f>анкеты!I252</f>
        <v>2</v>
      </c>
      <c r="AC254" s="24">
        <f>анкеты!H252</f>
        <v>3</v>
      </c>
      <c r="AD254" s="22">
        <f t="shared" si="90"/>
        <v>0</v>
      </c>
      <c r="AE254" s="22">
        <f t="shared" si="91"/>
        <v>0</v>
      </c>
      <c r="AF254" s="12">
        <f t="shared" si="92"/>
        <v>66.666666666666671</v>
      </c>
      <c r="AG254" s="23">
        <f t="shared" si="93"/>
        <v>20</v>
      </c>
      <c r="AH254" s="24">
        <f>анкеты!J252</f>
        <v>15</v>
      </c>
      <c r="AI254" s="24">
        <f t="shared" si="94"/>
        <v>16</v>
      </c>
      <c r="AJ254" s="24">
        <f>анкеты!K252</f>
        <v>15</v>
      </c>
      <c r="AK254" s="24">
        <f t="shared" si="95"/>
        <v>16</v>
      </c>
      <c r="AL254" s="24">
        <f>анкеты!M252</f>
        <v>13</v>
      </c>
      <c r="AM254" s="24">
        <f>анкеты!L252</f>
        <v>14</v>
      </c>
      <c r="AN254" s="22">
        <f t="shared" si="96"/>
        <v>94</v>
      </c>
      <c r="AO254" s="22">
        <f t="shared" si="97"/>
        <v>94</v>
      </c>
      <c r="AP254" s="22">
        <f t="shared" si="98"/>
        <v>93</v>
      </c>
      <c r="AQ254" s="23">
        <f t="shared" si="99"/>
        <v>94</v>
      </c>
      <c r="AR254" s="24">
        <f>анкеты!N252</f>
        <v>15</v>
      </c>
      <c r="AS254" s="24">
        <f t="shared" si="100"/>
        <v>16</v>
      </c>
      <c r="AT254" s="24">
        <f>анкеты!O252</f>
        <v>15</v>
      </c>
      <c r="AU254" s="24">
        <f t="shared" si="101"/>
        <v>16</v>
      </c>
      <c r="AV254" s="24">
        <f>анкеты!P252</f>
        <v>15</v>
      </c>
      <c r="AW254" s="24">
        <f t="shared" si="102"/>
        <v>16</v>
      </c>
      <c r="AX254" s="22">
        <f t="shared" si="103"/>
        <v>94</v>
      </c>
      <c r="AY254" s="22">
        <f t="shared" si="104"/>
        <v>94</v>
      </c>
      <c r="AZ254" s="22">
        <f t="shared" si="105"/>
        <v>94</v>
      </c>
      <c r="BA254" s="23">
        <f t="shared" si="106"/>
        <v>94</v>
      </c>
      <c r="BB254" s="24">
        <f t="shared" si="107"/>
        <v>71.400000000000006</v>
      </c>
    </row>
    <row r="255" spans="1:54" x14ac:dyDescent="0.25">
      <c r="A255" s="24">
        <f>бланки!E254</f>
        <v>252</v>
      </c>
      <c r="B255" s="24" t="str">
        <f>CONCATENATE(бланки!D254," (",бланки!C254,")")</f>
        <v>МКОУ «Джабинская СОШ им.М.Д. Курбанова» (Ахтынский район)</v>
      </c>
      <c r="C255" s="24">
        <f>анкеты!B253</f>
        <v>16</v>
      </c>
      <c r="D255" s="24">
        <f>COUNTIF(бланки!G254:U254,1)</f>
        <v>6</v>
      </c>
      <c r="E255" s="24">
        <f>COUNTIF(бланки!G254:U254,1)+COUNTIF(бланки!G254:U254,0)</f>
        <v>12</v>
      </c>
      <c r="F255" s="24">
        <f>COUNTIF(бланки!V254:BS254,1)</f>
        <v>26</v>
      </c>
      <c r="G255" s="24">
        <f>COUNTIF(бланки!V254:BS254,1)+COUNTIF(бланки!V254:BS254,0)</f>
        <v>41</v>
      </c>
      <c r="H255" s="24">
        <f>SUM(бланки!BT254:BY254)</f>
        <v>5</v>
      </c>
      <c r="I255" s="24">
        <f>анкеты!D253</f>
        <v>15</v>
      </c>
      <c r="J255" s="24">
        <f>анкеты!C253</f>
        <v>15</v>
      </c>
      <c r="K255" s="24">
        <f>анкеты!F253</f>
        <v>15</v>
      </c>
      <c r="L255" s="24">
        <f>анкеты!E253</f>
        <v>15</v>
      </c>
      <c r="M255" s="22">
        <f t="shared" si="81"/>
        <v>57</v>
      </c>
      <c r="N255" s="22">
        <f t="shared" si="82"/>
        <v>100</v>
      </c>
      <c r="O255" s="22">
        <f t="shared" si="83"/>
        <v>100</v>
      </c>
      <c r="P255" s="23">
        <f t="shared" si="84"/>
        <v>87</v>
      </c>
      <c r="Q255" s="24">
        <f>SUM(бланки!BZ254:CF254)</f>
        <v>2</v>
      </c>
      <c r="R255" s="24"/>
      <c r="S255" s="24"/>
      <c r="T255" s="24">
        <f>анкеты!G253</f>
        <v>16</v>
      </c>
      <c r="U255" s="24">
        <f t="shared" si="85"/>
        <v>16</v>
      </c>
      <c r="V255" s="22">
        <f t="shared" si="86"/>
        <v>40</v>
      </c>
      <c r="W255" s="22">
        <f t="shared" si="87"/>
        <v>70</v>
      </c>
      <c r="X255" s="22">
        <f t="shared" si="88"/>
        <v>100</v>
      </c>
      <c r="Y255" s="23">
        <f t="shared" si="89"/>
        <v>70</v>
      </c>
      <c r="Z255" s="24">
        <f>SUM(бланки!CE254:CI254)</f>
        <v>0</v>
      </c>
      <c r="AA255" s="24">
        <f>SUM(бланки!CJ254:CO254)</f>
        <v>0</v>
      </c>
      <c r="AB255" s="24">
        <f>анкеты!I253</f>
        <v>2</v>
      </c>
      <c r="AC255" s="24">
        <f>анкеты!H253</f>
        <v>2</v>
      </c>
      <c r="AD255" s="22">
        <f t="shared" si="90"/>
        <v>0</v>
      </c>
      <c r="AE255" s="22">
        <f t="shared" si="91"/>
        <v>0</v>
      </c>
      <c r="AF255" s="12">
        <f t="shared" si="92"/>
        <v>100</v>
      </c>
      <c r="AG255" s="23">
        <f t="shared" si="93"/>
        <v>30</v>
      </c>
      <c r="AH255" s="24">
        <f>анкеты!J253</f>
        <v>16</v>
      </c>
      <c r="AI255" s="24">
        <f t="shared" si="94"/>
        <v>16</v>
      </c>
      <c r="AJ255" s="24">
        <f>анкеты!K253</f>
        <v>16</v>
      </c>
      <c r="AK255" s="24">
        <f t="shared" si="95"/>
        <v>16</v>
      </c>
      <c r="AL255" s="24">
        <f>анкеты!M253</f>
        <v>16</v>
      </c>
      <c r="AM255" s="24">
        <f>анкеты!L253</f>
        <v>16</v>
      </c>
      <c r="AN255" s="22">
        <f t="shared" si="96"/>
        <v>100</v>
      </c>
      <c r="AO255" s="22">
        <f t="shared" si="97"/>
        <v>100</v>
      </c>
      <c r="AP255" s="22">
        <f t="shared" si="98"/>
        <v>100</v>
      </c>
      <c r="AQ255" s="23">
        <f t="shared" si="99"/>
        <v>100</v>
      </c>
      <c r="AR255" s="24">
        <f>анкеты!N253</f>
        <v>16</v>
      </c>
      <c r="AS255" s="24">
        <f t="shared" si="100"/>
        <v>16</v>
      </c>
      <c r="AT255" s="24">
        <f>анкеты!O253</f>
        <v>16</v>
      </c>
      <c r="AU255" s="24">
        <f t="shared" si="101"/>
        <v>16</v>
      </c>
      <c r="AV255" s="24">
        <f>анкеты!P253</f>
        <v>16</v>
      </c>
      <c r="AW255" s="24">
        <f t="shared" si="102"/>
        <v>16</v>
      </c>
      <c r="AX255" s="22">
        <f t="shared" si="103"/>
        <v>100</v>
      </c>
      <c r="AY255" s="22">
        <f t="shared" si="104"/>
        <v>100</v>
      </c>
      <c r="AZ255" s="22">
        <f t="shared" si="105"/>
        <v>100</v>
      </c>
      <c r="BA255" s="23">
        <f t="shared" si="106"/>
        <v>100</v>
      </c>
      <c r="BB255" s="24">
        <f t="shared" si="107"/>
        <v>77.400000000000006</v>
      </c>
    </row>
    <row r="256" spans="1:54" x14ac:dyDescent="0.25">
      <c r="A256" s="24">
        <f>бланки!E255</f>
        <v>253</v>
      </c>
      <c r="B256" s="24" t="str">
        <f>CONCATENATE(бланки!D255," (",бланки!C255,")")</f>
        <v>МКОУ «Гогазская СОШ» (Ахтынский район)</v>
      </c>
      <c r="C256" s="24">
        <f>анкеты!B254</f>
        <v>18</v>
      </c>
      <c r="D256" s="24">
        <f>COUNTIF(бланки!G255:U255,1)</f>
        <v>11</v>
      </c>
      <c r="E256" s="24">
        <f>COUNTIF(бланки!G255:U255,1)+COUNTIF(бланки!G255:U255,0)</f>
        <v>12</v>
      </c>
      <c r="F256" s="24">
        <f>COUNTIF(бланки!V255:BS255,1)</f>
        <v>37</v>
      </c>
      <c r="G256" s="24">
        <f>COUNTIF(бланки!V255:BS255,1)+COUNTIF(бланки!V255:BS255,0)</f>
        <v>41</v>
      </c>
      <c r="H256" s="24">
        <f>SUM(бланки!BT255:BY255)</f>
        <v>6</v>
      </c>
      <c r="I256" s="24">
        <f>анкеты!D254</f>
        <v>18</v>
      </c>
      <c r="J256" s="24">
        <f>анкеты!C254</f>
        <v>18</v>
      </c>
      <c r="K256" s="24">
        <f>анкеты!F254</f>
        <v>18</v>
      </c>
      <c r="L256" s="24">
        <f>анкеты!E254</f>
        <v>18</v>
      </c>
      <c r="M256" s="22">
        <f t="shared" si="81"/>
        <v>91</v>
      </c>
      <c r="N256" s="22">
        <f t="shared" si="82"/>
        <v>100</v>
      </c>
      <c r="O256" s="22">
        <f t="shared" si="83"/>
        <v>100</v>
      </c>
      <c r="P256" s="23">
        <f t="shared" si="84"/>
        <v>97</v>
      </c>
      <c r="Q256" s="24">
        <f>SUM(бланки!BZ255:CF255)</f>
        <v>5</v>
      </c>
      <c r="R256" s="24"/>
      <c r="S256" s="24"/>
      <c r="T256" s="24">
        <f>анкеты!G254</f>
        <v>15</v>
      </c>
      <c r="U256" s="24">
        <f t="shared" si="85"/>
        <v>18</v>
      </c>
      <c r="V256" s="22">
        <f t="shared" si="86"/>
        <v>100</v>
      </c>
      <c r="W256" s="22">
        <f t="shared" si="87"/>
        <v>91</v>
      </c>
      <c r="X256" s="22">
        <f t="shared" si="88"/>
        <v>83</v>
      </c>
      <c r="Y256" s="23">
        <f t="shared" si="89"/>
        <v>91</v>
      </c>
      <c r="Z256" s="24">
        <f>SUM(бланки!CE255:CI255)</f>
        <v>0</v>
      </c>
      <c r="AA256" s="24">
        <f>SUM(бланки!CJ255:CO255)</f>
        <v>2</v>
      </c>
      <c r="AB256" s="24">
        <f>анкеты!I254</f>
        <v>4</v>
      </c>
      <c r="AC256" s="24">
        <f>анкеты!H254</f>
        <v>5</v>
      </c>
      <c r="AD256" s="22">
        <f t="shared" si="90"/>
        <v>0</v>
      </c>
      <c r="AE256" s="22">
        <f t="shared" si="91"/>
        <v>40</v>
      </c>
      <c r="AF256" s="12">
        <f t="shared" si="92"/>
        <v>80</v>
      </c>
      <c r="AG256" s="23">
        <f t="shared" si="93"/>
        <v>40</v>
      </c>
      <c r="AH256" s="24">
        <f>анкеты!J254</f>
        <v>18</v>
      </c>
      <c r="AI256" s="24">
        <f t="shared" si="94"/>
        <v>18</v>
      </c>
      <c r="AJ256" s="24">
        <f>анкеты!K254</f>
        <v>18</v>
      </c>
      <c r="AK256" s="24">
        <f t="shared" si="95"/>
        <v>18</v>
      </c>
      <c r="AL256" s="24">
        <f>анкеты!M254</f>
        <v>18</v>
      </c>
      <c r="AM256" s="24">
        <f>анкеты!L254</f>
        <v>18</v>
      </c>
      <c r="AN256" s="22">
        <f t="shared" si="96"/>
        <v>100</v>
      </c>
      <c r="AO256" s="22">
        <f t="shared" si="97"/>
        <v>100</v>
      </c>
      <c r="AP256" s="22">
        <f t="shared" si="98"/>
        <v>100</v>
      </c>
      <c r="AQ256" s="23">
        <f t="shared" si="99"/>
        <v>100</v>
      </c>
      <c r="AR256" s="24">
        <f>анкеты!N254</f>
        <v>17</v>
      </c>
      <c r="AS256" s="24">
        <f t="shared" si="100"/>
        <v>18</v>
      </c>
      <c r="AT256" s="24">
        <f>анкеты!O254</f>
        <v>16</v>
      </c>
      <c r="AU256" s="24">
        <f t="shared" si="101"/>
        <v>18</v>
      </c>
      <c r="AV256" s="24">
        <f>анкеты!P254</f>
        <v>16</v>
      </c>
      <c r="AW256" s="24">
        <f t="shared" si="102"/>
        <v>18</v>
      </c>
      <c r="AX256" s="22">
        <f t="shared" si="103"/>
        <v>94</v>
      </c>
      <c r="AY256" s="22">
        <f t="shared" si="104"/>
        <v>89</v>
      </c>
      <c r="AZ256" s="22">
        <f t="shared" si="105"/>
        <v>89</v>
      </c>
      <c r="BA256" s="23">
        <f t="shared" si="106"/>
        <v>91</v>
      </c>
      <c r="BB256" s="24">
        <f t="shared" si="107"/>
        <v>83.8</v>
      </c>
    </row>
    <row r="257" spans="1:54" x14ac:dyDescent="0.25">
      <c r="A257" s="24">
        <f>бланки!E256</f>
        <v>254</v>
      </c>
      <c r="B257" s="24" t="str">
        <f>CONCATENATE(бланки!D256," (",бланки!C256,")")</f>
        <v>МКОУ «Ахтынская ООШ» (Ахтынский район)</v>
      </c>
      <c r="C257" s="24">
        <f>анкеты!B255</f>
        <v>49</v>
      </c>
      <c r="D257" s="24">
        <f>COUNTIF(бланки!G256:U256,1)</f>
        <v>10</v>
      </c>
      <c r="E257" s="24">
        <f>COUNTIF(бланки!G256:U256,1)+COUNTIF(бланки!G256:U256,0)</f>
        <v>12</v>
      </c>
      <c r="F257" s="24">
        <f>COUNTIF(бланки!V256:BS256,1)</f>
        <v>35</v>
      </c>
      <c r="G257" s="24">
        <f>COUNTIF(бланки!V256:BS256,1)+COUNTIF(бланки!V256:BS256,0)</f>
        <v>40</v>
      </c>
      <c r="H257" s="24">
        <f>SUM(бланки!BT256:BY256)</f>
        <v>6</v>
      </c>
      <c r="I257" s="24">
        <f>анкеты!D255</f>
        <v>14</v>
      </c>
      <c r="J257" s="24">
        <f>анкеты!C255</f>
        <v>16</v>
      </c>
      <c r="K257" s="24">
        <f>анкеты!F255</f>
        <v>14</v>
      </c>
      <c r="L257" s="24">
        <f>анкеты!E255</f>
        <v>15</v>
      </c>
      <c r="M257" s="22">
        <f t="shared" si="81"/>
        <v>85</v>
      </c>
      <c r="N257" s="22">
        <f t="shared" si="82"/>
        <v>100</v>
      </c>
      <c r="O257" s="22">
        <f t="shared" si="83"/>
        <v>90</v>
      </c>
      <c r="P257" s="23">
        <f t="shared" si="84"/>
        <v>92</v>
      </c>
      <c r="Q257" s="24">
        <f>SUM(бланки!BZ256:CF256)</f>
        <v>5</v>
      </c>
      <c r="R257" s="24"/>
      <c r="S257" s="24"/>
      <c r="T257" s="24">
        <f>анкеты!G255</f>
        <v>29</v>
      </c>
      <c r="U257" s="24">
        <f t="shared" si="85"/>
        <v>49</v>
      </c>
      <c r="V257" s="22">
        <f t="shared" si="86"/>
        <v>100</v>
      </c>
      <c r="W257" s="22">
        <f t="shared" si="87"/>
        <v>79</v>
      </c>
      <c r="X257" s="22">
        <f t="shared" si="88"/>
        <v>59</v>
      </c>
      <c r="Y257" s="23">
        <f t="shared" si="89"/>
        <v>79</v>
      </c>
      <c r="Z257" s="24">
        <f>SUM(бланки!CE256:CI256)</f>
        <v>0</v>
      </c>
      <c r="AA257" s="24">
        <f>SUM(бланки!CJ256:CO256)</f>
        <v>0</v>
      </c>
      <c r="AB257" s="24">
        <f>анкеты!I255</f>
        <v>2</v>
      </c>
      <c r="AC257" s="24">
        <f>анкеты!H255</f>
        <v>5</v>
      </c>
      <c r="AD257" s="22">
        <f t="shared" si="90"/>
        <v>0</v>
      </c>
      <c r="AE257" s="22">
        <f t="shared" si="91"/>
        <v>0</v>
      </c>
      <c r="AF257" s="12">
        <f t="shared" si="92"/>
        <v>40</v>
      </c>
      <c r="AG257" s="23">
        <f t="shared" si="93"/>
        <v>12</v>
      </c>
      <c r="AH257" s="24">
        <f>анкеты!J255</f>
        <v>45</v>
      </c>
      <c r="AI257" s="24">
        <f t="shared" si="94"/>
        <v>49</v>
      </c>
      <c r="AJ257" s="24">
        <f>анкеты!K255</f>
        <v>46</v>
      </c>
      <c r="AK257" s="24">
        <f t="shared" si="95"/>
        <v>49</v>
      </c>
      <c r="AL257" s="24">
        <f>анкеты!M255</f>
        <v>23</v>
      </c>
      <c r="AM257" s="24">
        <f>анкеты!L255</f>
        <v>27</v>
      </c>
      <c r="AN257" s="22">
        <f t="shared" si="96"/>
        <v>92</v>
      </c>
      <c r="AO257" s="22">
        <f t="shared" si="97"/>
        <v>94</v>
      </c>
      <c r="AP257" s="22">
        <f t="shared" si="98"/>
        <v>85</v>
      </c>
      <c r="AQ257" s="23">
        <f t="shared" si="99"/>
        <v>91</v>
      </c>
      <c r="AR257" s="24">
        <f>анкеты!N255</f>
        <v>41</v>
      </c>
      <c r="AS257" s="24">
        <f t="shared" si="100"/>
        <v>49</v>
      </c>
      <c r="AT257" s="24">
        <f>анкеты!O255</f>
        <v>40</v>
      </c>
      <c r="AU257" s="24">
        <f t="shared" si="101"/>
        <v>49</v>
      </c>
      <c r="AV257" s="24">
        <f>анкеты!P255</f>
        <v>40</v>
      </c>
      <c r="AW257" s="24">
        <f t="shared" si="102"/>
        <v>49</v>
      </c>
      <c r="AX257" s="22">
        <f t="shared" si="103"/>
        <v>84</v>
      </c>
      <c r="AY257" s="22">
        <f t="shared" si="104"/>
        <v>82</v>
      </c>
      <c r="AZ257" s="22">
        <f t="shared" si="105"/>
        <v>82</v>
      </c>
      <c r="BA257" s="23">
        <f t="shared" si="106"/>
        <v>83</v>
      </c>
      <c r="BB257" s="24">
        <f t="shared" si="107"/>
        <v>71.400000000000006</v>
      </c>
    </row>
    <row r="258" spans="1:54" x14ac:dyDescent="0.25">
      <c r="A258" s="24">
        <f>бланки!E257</f>
        <v>255</v>
      </c>
      <c r="B258" s="24" t="str">
        <f>CONCATENATE(бланки!D257," (",бланки!C257,")")</f>
        <v>МКОУ «Гдымская ООШ» (Ахтынский район)</v>
      </c>
      <c r="C258" s="24">
        <f>анкеты!B256</f>
        <v>3</v>
      </c>
      <c r="D258" s="24">
        <f>COUNTIF(бланки!G257:U257,1)</f>
        <v>13</v>
      </c>
      <c r="E258" s="24">
        <f>COUNTIF(бланки!G257:U257,1)+COUNTIF(бланки!G257:U257,0)</f>
        <v>13</v>
      </c>
      <c r="F258" s="24">
        <f>COUNTIF(бланки!V257:BS257,1)</f>
        <v>36</v>
      </c>
      <c r="G258" s="24">
        <f>COUNTIF(бланки!V257:BS257,1)+COUNTIF(бланки!V257:BS257,0)</f>
        <v>40</v>
      </c>
      <c r="H258" s="24">
        <f>SUM(бланки!BT257:BY257)</f>
        <v>4</v>
      </c>
      <c r="I258" s="24">
        <f>анкеты!D256</f>
        <v>2</v>
      </c>
      <c r="J258" s="24">
        <f>анкеты!C256</f>
        <v>2</v>
      </c>
      <c r="K258" s="24">
        <f>анкеты!F256</f>
        <v>2</v>
      </c>
      <c r="L258" s="24">
        <f>анкеты!E256</f>
        <v>2</v>
      </c>
      <c r="M258" s="22">
        <f t="shared" si="81"/>
        <v>95</v>
      </c>
      <c r="N258" s="22">
        <f t="shared" si="82"/>
        <v>100</v>
      </c>
      <c r="O258" s="22">
        <f t="shared" si="83"/>
        <v>100</v>
      </c>
      <c r="P258" s="23">
        <f t="shared" si="84"/>
        <v>99</v>
      </c>
      <c r="Q258" s="24">
        <f>SUM(бланки!BZ257:CF257)</f>
        <v>5</v>
      </c>
      <c r="R258" s="24"/>
      <c r="S258" s="24"/>
      <c r="T258" s="24">
        <f>анкеты!G256</f>
        <v>2</v>
      </c>
      <c r="U258" s="24">
        <f t="shared" si="85"/>
        <v>3</v>
      </c>
      <c r="V258" s="22">
        <f t="shared" si="86"/>
        <v>100</v>
      </c>
      <c r="W258" s="22">
        <f t="shared" si="87"/>
        <v>83</v>
      </c>
      <c r="X258" s="22">
        <f t="shared" si="88"/>
        <v>67</v>
      </c>
      <c r="Y258" s="23">
        <f t="shared" si="89"/>
        <v>83</v>
      </c>
      <c r="Z258" s="24">
        <f>SUM(бланки!CE257:CI257)</f>
        <v>0</v>
      </c>
      <c r="AA258" s="24">
        <f>SUM(бланки!CJ257:CO257)</f>
        <v>2</v>
      </c>
      <c r="AB258" s="24">
        <f>анкеты!I256</f>
        <v>1</v>
      </c>
      <c r="AC258" s="24">
        <f>анкеты!H256</f>
        <v>1</v>
      </c>
      <c r="AD258" s="22">
        <f t="shared" si="90"/>
        <v>0</v>
      </c>
      <c r="AE258" s="22">
        <f t="shared" si="91"/>
        <v>40</v>
      </c>
      <c r="AF258" s="12">
        <f t="shared" si="92"/>
        <v>100</v>
      </c>
      <c r="AG258" s="23">
        <f t="shared" si="93"/>
        <v>46</v>
      </c>
      <c r="AH258" s="24">
        <f>анкеты!J256</f>
        <v>3</v>
      </c>
      <c r="AI258" s="24">
        <f t="shared" si="94"/>
        <v>3</v>
      </c>
      <c r="AJ258" s="24">
        <f>анкеты!K256</f>
        <v>3</v>
      </c>
      <c r="AK258" s="24">
        <f t="shared" si="95"/>
        <v>3</v>
      </c>
      <c r="AL258" s="24">
        <f>анкеты!M256</f>
        <v>2</v>
      </c>
      <c r="AM258" s="24">
        <f>анкеты!L256</f>
        <v>2</v>
      </c>
      <c r="AN258" s="22">
        <f t="shared" si="96"/>
        <v>100</v>
      </c>
      <c r="AO258" s="22">
        <f t="shared" si="97"/>
        <v>100</v>
      </c>
      <c r="AP258" s="22">
        <f t="shared" si="98"/>
        <v>100</v>
      </c>
      <c r="AQ258" s="23">
        <f t="shared" si="99"/>
        <v>100</v>
      </c>
      <c r="AR258" s="24">
        <f>анкеты!N256</f>
        <v>3</v>
      </c>
      <c r="AS258" s="24">
        <f t="shared" si="100"/>
        <v>3</v>
      </c>
      <c r="AT258" s="24">
        <f>анкеты!O256</f>
        <v>3</v>
      </c>
      <c r="AU258" s="24">
        <f t="shared" si="101"/>
        <v>3</v>
      </c>
      <c r="AV258" s="24">
        <f>анкеты!P256</f>
        <v>3</v>
      </c>
      <c r="AW258" s="24">
        <f t="shared" si="102"/>
        <v>3</v>
      </c>
      <c r="AX258" s="22">
        <f t="shared" si="103"/>
        <v>100</v>
      </c>
      <c r="AY258" s="22">
        <f t="shared" si="104"/>
        <v>100</v>
      </c>
      <c r="AZ258" s="22">
        <f t="shared" si="105"/>
        <v>100</v>
      </c>
      <c r="BA258" s="23">
        <f t="shared" si="106"/>
        <v>100</v>
      </c>
      <c r="BB258" s="24">
        <f t="shared" si="107"/>
        <v>85.6</v>
      </c>
    </row>
    <row r="259" spans="1:54" x14ac:dyDescent="0.25">
      <c r="A259" s="24">
        <f>бланки!E258</f>
        <v>256</v>
      </c>
      <c r="B259" s="24" t="str">
        <f>CONCATENATE(бланки!D258," (",бланки!C258,")")</f>
        <v>МКОУ НОШ при в/ч (Ахтынский район)</v>
      </c>
      <c r="C259" s="24">
        <f>анкеты!B257</f>
        <v>24</v>
      </c>
      <c r="D259" s="24">
        <f>COUNTIF(бланки!G258:U258,1)</f>
        <v>14</v>
      </c>
      <c r="E259" s="24">
        <f>COUNTIF(бланки!G258:U258,1)+COUNTIF(бланки!G258:U258,0)</f>
        <v>14</v>
      </c>
      <c r="F259" s="24">
        <f>COUNTIF(бланки!V258:BS258,1)</f>
        <v>39</v>
      </c>
      <c r="G259" s="24">
        <f>COUNTIF(бланки!V258:BS258,1)+COUNTIF(бланки!V258:BS258,0)</f>
        <v>41</v>
      </c>
      <c r="H259" s="24">
        <f>SUM(бланки!BT258:BY258)</f>
        <v>5</v>
      </c>
      <c r="I259" s="24">
        <f>анкеты!D257</f>
        <v>16</v>
      </c>
      <c r="J259" s="24">
        <f>анкеты!C257</f>
        <v>18</v>
      </c>
      <c r="K259" s="24">
        <f>анкеты!F257</f>
        <v>9</v>
      </c>
      <c r="L259" s="24">
        <f>анкеты!E257</f>
        <v>10</v>
      </c>
      <c r="M259" s="22">
        <f t="shared" si="81"/>
        <v>98</v>
      </c>
      <c r="N259" s="22">
        <f t="shared" si="82"/>
        <v>100</v>
      </c>
      <c r="O259" s="22">
        <f t="shared" si="83"/>
        <v>89</v>
      </c>
      <c r="P259" s="23">
        <f t="shared" si="84"/>
        <v>95</v>
      </c>
      <c r="Q259" s="24">
        <f>SUM(бланки!BZ258:CF258)</f>
        <v>4</v>
      </c>
      <c r="R259" s="24"/>
      <c r="S259" s="24"/>
      <c r="T259" s="24">
        <f>анкеты!G257</f>
        <v>23</v>
      </c>
      <c r="U259" s="24">
        <f t="shared" si="85"/>
        <v>24</v>
      </c>
      <c r="V259" s="22">
        <f t="shared" si="86"/>
        <v>80</v>
      </c>
      <c r="W259" s="22">
        <f t="shared" si="87"/>
        <v>88</v>
      </c>
      <c r="X259" s="22">
        <f t="shared" si="88"/>
        <v>96</v>
      </c>
      <c r="Y259" s="23">
        <f t="shared" si="89"/>
        <v>88</v>
      </c>
      <c r="Z259" s="24">
        <f>SUM(бланки!CE258:CI258)</f>
        <v>0</v>
      </c>
      <c r="AA259" s="24">
        <f>SUM(бланки!CJ258:CO258)</f>
        <v>1</v>
      </c>
      <c r="AB259" s="24">
        <f>анкеты!I257</f>
        <v>1</v>
      </c>
      <c r="AC259" s="24">
        <f>анкеты!H257</f>
        <v>2</v>
      </c>
      <c r="AD259" s="22">
        <f t="shared" si="90"/>
        <v>0</v>
      </c>
      <c r="AE259" s="22">
        <f t="shared" si="91"/>
        <v>20</v>
      </c>
      <c r="AF259" s="12">
        <f t="shared" si="92"/>
        <v>50</v>
      </c>
      <c r="AG259" s="23">
        <f t="shared" si="93"/>
        <v>23</v>
      </c>
      <c r="AH259" s="24">
        <f>анкеты!J257</f>
        <v>22</v>
      </c>
      <c r="AI259" s="24">
        <f t="shared" si="94"/>
        <v>24</v>
      </c>
      <c r="AJ259" s="24">
        <f>анкеты!K257</f>
        <v>23</v>
      </c>
      <c r="AK259" s="24">
        <f t="shared" si="95"/>
        <v>24</v>
      </c>
      <c r="AL259" s="24">
        <f>анкеты!M257</f>
        <v>9</v>
      </c>
      <c r="AM259" s="24">
        <f>анкеты!L257</f>
        <v>11</v>
      </c>
      <c r="AN259" s="22">
        <f t="shared" si="96"/>
        <v>92</v>
      </c>
      <c r="AO259" s="22">
        <f t="shared" si="97"/>
        <v>96</v>
      </c>
      <c r="AP259" s="22">
        <f t="shared" si="98"/>
        <v>82</v>
      </c>
      <c r="AQ259" s="23">
        <f t="shared" si="99"/>
        <v>92</v>
      </c>
      <c r="AR259" s="24">
        <f>анкеты!N257</f>
        <v>23</v>
      </c>
      <c r="AS259" s="24">
        <f t="shared" si="100"/>
        <v>24</v>
      </c>
      <c r="AT259" s="24">
        <f>анкеты!O257</f>
        <v>23</v>
      </c>
      <c r="AU259" s="24">
        <f t="shared" si="101"/>
        <v>24</v>
      </c>
      <c r="AV259" s="24">
        <f>анкеты!P257</f>
        <v>23</v>
      </c>
      <c r="AW259" s="24">
        <f t="shared" si="102"/>
        <v>24</v>
      </c>
      <c r="AX259" s="22">
        <f t="shared" si="103"/>
        <v>96</v>
      </c>
      <c r="AY259" s="22">
        <f t="shared" si="104"/>
        <v>96</v>
      </c>
      <c r="AZ259" s="22">
        <f t="shared" si="105"/>
        <v>96</v>
      </c>
      <c r="BA259" s="23">
        <f t="shared" si="106"/>
        <v>96</v>
      </c>
      <c r="BB259" s="24">
        <f t="shared" si="107"/>
        <v>78.8</v>
      </c>
    </row>
    <row r="260" spans="1:54" x14ac:dyDescent="0.25">
      <c r="A260" s="24">
        <f>бланки!E259</f>
        <v>257</v>
      </c>
      <c r="B260" s="24" t="str">
        <f>CONCATENATE(бланки!D259," (",бланки!C259,")")</f>
        <v>МКУ ДОД «Юный космонавт» (Ахтынский район)</v>
      </c>
      <c r="C260" s="24">
        <f>анкеты!B258</f>
        <v>79</v>
      </c>
      <c r="D260" s="24">
        <f>COUNTIF(бланки!G259:U259,1)</f>
        <v>11</v>
      </c>
      <c r="E260" s="24">
        <f>COUNTIF(бланки!G259:U259,1)+COUNTIF(бланки!G259:U259,0)</f>
        <v>11</v>
      </c>
      <c r="F260" s="24">
        <f>COUNTIF(бланки!V259:BS259,1)</f>
        <v>38</v>
      </c>
      <c r="G260" s="24">
        <f>COUNTIF(бланки!V259:BS259,1)+COUNTIF(бланки!V259:BS259,0)</f>
        <v>38</v>
      </c>
      <c r="H260" s="24">
        <f>SUM(бланки!BT259:BY259)</f>
        <v>6</v>
      </c>
      <c r="I260" s="24">
        <f>анкеты!D258</f>
        <v>55</v>
      </c>
      <c r="J260" s="24">
        <f>анкеты!C258</f>
        <v>59</v>
      </c>
      <c r="K260" s="24">
        <f>анкеты!F258</f>
        <v>50</v>
      </c>
      <c r="L260" s="24">
        <f>анкеты!E258</f>
        <v>52</v>
      </c>
      <c r="M260" s="22">
        <f t="shared" ref="M260:M323" si="108">ROUND((D260/E260+F260/G260)*50,0)</f>
        <v>100</v>
      </c>
      <c r="N260" s="22">
        <f t="shared" ref="N260:N323" si="109">ROUND(MIN(H260*30,100),0)</f>
        <v>100</v>
      </c>
      <c r="O260" s="22">
        <f t="shared" ref="O260:O323" si="110">ROUND((I260/J260+K260/L260)*50,0)</f>
        <v>95</v>
      </c>
      <c r="P260" s="23">
        <f t="shared" ref="P260:P323" si="111">ROUND(M260*0.3+N260*0.3+O260*0.4,0)</f>
        <v>98</v>
      </c>
      <c r="Q260" s="24">
        <f>SUM(бланки!BZ259:CF259)</f>
        <v>7</v>
      </c>
      <c r="R260" s="24"/>
      <c r="S260" s="24"/>
      <c r="T260" s="24">
        <f>анкеты!G258</f>
        <v>71</v>
      </c>
      <c r="U260" s="24">
        <f t="shared" ref="U260:U323" si="112">C260</f>
        <v>79</v>
      </c>
      <c r="V260" s="22">
        <f t="shared" ref="V260:V323" si="113">MIN(100,Q260*20)</f>
        <v>100</v>
      </c>
      <c r="W260" s="22">
        <f t="shared" ref="W260:W323" si="114">ROUNDDOWN((V260+X260)/2,0)</f>
        <v>95</v>
      </c>
      <c r="X260" s="22">
        <f t="shared" ref="X260:X323" si="115">ROUND(T260*100/U260,0)</f>
        <v>90</v>
      </c>
      <c r="Y260" s="23">
        <f t="shared" ref="Y260:Y323" si="116">ROUND(V260*0.3+W260*0.4+X260*0.3,0)</f>
        <v>95</v>
      </c>
      <c r="Z260" s="24">
        <f>SUM(бланки!CE259:CI259)</f>
        <v>4</v>
      </c>
      <c r="AA260" s="24">
        <f>SUM(бланки!CJ259:CO259)</f>
        <v>2</v>
      </c>
      <c r="AB260" s="24">
        <f>анкеты!I258</f>
        <v>2</v>
      </c>
      <c r="AC260" s="24">
        <f>анкеты!H258</f>
        <v>2</v>
      </c>
      <c r="AD260" s="22">
        <f t="shared" ref="AD260:AD323" si="117">MIN(Z260*20,100)</f>
        <v>80</v>
      </c>
      <c r="AE260" s="22">
        <f t="shared" ref="AE260:AE323" si="118">MIN(AA260*20,100)</f>
        <v>40</v>
      </c>
      <c r="AF260" s="12">
        <f t="shared" ref="AF260:AF323" si="119">AB260*100/AC260</f>
        <v>100</v>
      </c>
      <c r="AG260" s="23">
        <f t="shared" ref="AG260:AG323" si="120">ROUND((0.3*AD260+0.4*AE260+0.3*AF260),0)</f>
        <v>70</v>
      </c>
      <c r="AH260" s="24">
        <f>анкеты!J258</f>
        <v>76</v>
      </c>
      <c r="AI260" s="24">
        <f t="shared" ref="AI260:AI323" si="121">C260</f>
        <v>79</v>
      </c>
      <c r="AJ260" s="24">
        <f>анкеты!K258</f>
        <v>78</v>
      </c>
      <c r="AK260" s="24">
        <f t="shared" ref="AK260:AK323" si="122">C260</f>
        <v>79</v>
      </c>
      <c r="AL260" s="24">
        <f>анкеты!M258</f>
        <v>46</v>
      </c>
      <c r="AM260" s="24">
        <f>анкеты!L258</f>
        <v>48</v>
      </c>
      <c r="AN260" s="22">
        <f t="shared" ref="AN260:AN323" si="123">ROUND(AH260*100/AI260,0)</f>
        <v>96</v>
      </c>
      <c r="AO260" s="22">
        <f t="shared" ref="AO260:AO323" si="124">ROUND(AJ260*100/AK260,0)</f>
        <v>99</v>
      </c>
      <c r="AP260" s="22">
        <f t="shared" ref="AP260:AP323" si="125">ROUND(AL260*100/AM260,0)</f>
        <v>96</v>
      </c>
      <c r="AQ260" s="23">
        <f t="shared" ref="AQ260:AQ323" si="126">ROUND((0.4*AN260+0.4*AO260+0.2*AP260),0)</f>
        <v>97</v>
      </c>
      <c r="AR260" s="24">
        <f>анкеты!N258</f>
        <v>76</v>
      </c>
      <c r="AS260" s="24">
        <f t="shared" ref="AS260:AS323" si="127">C260</f>
        <v>79</v>
      </c>
      <c r="AT260" s="24">
        <f>анкеты!O258</f>
        <v>77</v>
      </c>
      <c r="AU260" s="24">
        <f t="shared" ref="AU260:AU323" si="128">C260</f>
        <v>79</v>
      </c>
      <c r="AV260" s="24">
        <f>анкеты!P258</f>
        <v>74</v>
      </c>
      <c r="AW260" s="24">
        <f t="shared" ref="AW260:AW323" si="129">C260</f>
        <v>79</v>
      </c>
      <c r="AX260" s="22">
        <f t="shared" ref="AX260:AX323" si="130">ROUND(AR260*100/AS260,0)</f>
        <v>96</v>
      </c>
      <c r="AY260" s="22">
        <f t="shared" ref="AY260:AY323" si="131">ROUND(AT260*100/AU260,0)</f>
        <v>97</v>
      </c>
      <c r="AZ260" s="22">
        <f t="shared" ref="AZ260:AZ323" si="132">ROUND(AV260*100/AW260,0)</f>
        <v>94</v>
      </c>
      <c r="BA260" s="23">
        <f t="shared" ref="BA260:BA323" si="133">ROUND((0.4*AX260+0.4*AY260+0.2*AZ260),0)</f>
        <v>96</v>
      </c>
      <c r="BB260" s="24">
        <f t="shared" ref="BB260:BB323" si="134">(P260+Y260+AG260+AQ260+BA260)/5</f>
        <v>91.2</v>
      </c>
    </row>
    <row r="261" spans="1:54" x14ac:dyDescent="0.25">
      <c r="A261" s="24">
        <f>бланки!E260</f>
        <v>258</v>
      </c>
      <c r="B261" s="24" t="str">
        <f>CONCATENATE(бланки!D260," (",бланки!C260,")")</f>
        <v>МКДОУ «Солнышко» (Ахтынский район)</v>
      </c>
      <c r="C261" s="24">
        <f>анкеты!B259</f>
        <v>60</v>
      </c>
      <c r="D261" s="24">
        <f>COUNTIF(бланки!G260:U260,1)</f>
        <v>4</v>
      </c>
      <c r="E261" s="24">
        <f>COUNTIF(бланки!G260:U260,1)+COUNTIF(бланки!G260:U260,0)</f>
        <v>9</v>
      </c>
      <c r="F261" s="24">
        <f>COUNTIF(бланки!V260:BS260,1)</f>
        <v>16</v>
      </c>
      <c r="G261" s="24">
        <f>COUNTIF(бланки!V260:BS260,1)+COUNTIF(бланки!V260:BS260,0)</f>
        <v>35</v>
      </c>
      <c r="H261" s="24">
        <f>SUM(бланки!BT260:BY260)</f>
        <v>3</v>
      </c>
      <c r="I261" s="24">
        <f>анкеты!D259</f>
        <v>49</v>
      </c>
      <c r="J261" s="24">
        <f>анкеты!C259</f>
        <v>55</v>
      </c>
      <c r="K261" s="24">
        <f>анкеты!F259</f>
        <v>33</v>
      </c>
      <c r="L261" s="24">
        <f>анкеты!E259</f>
        <v>34</v>
      </c>
      <c r="M261" s="22">
        <f t="shared" si="108"/>
        <v>45</v>
      </c>
      <c r="N261" s="22">
        <f t="shared" si="109"/>
        <v>90</v>
      </c>
      <c r="O261" s="22">
        <f t="shared" si="110"/>
        <v>93</v>
      </c>
      <c r="P261" s="23">
        <f t="shared" si="111"/>
        <v>78</v>
      </c>
      <c r="Q261" s="24">
        <f>SUM(бланки!BZ260:CF260)</f>
        <v>5</v>
      </c>
      <c r="R261" s="24"/>
      <c r="S261" s="24"/>
      <c r="T261" s="24">
        <f>анкеты!G259</f>
        <v>42</v>
      </c>
      <c r="U261" s="24">
        <f t="shared" si="112"/>
        <v>60</v>
      </c>
      <c r="V261" s="22">
        <f t="shared" si="113"/>
        <v>100</v>
      </c>
      <c r="W261" s="22">
        <f t="shared" si="114"/>
        <v>85</v>
      </c>
      <c r="X261" s="22">
        <f t="shared" si="115"/>
        <v>70</v>
      </c>
      <c r="Y261" s="23">
        <f t="shared" si="116"/>
        <v>85</v>
      </c>
      <c r="Z261" s="24">
        <f>SUM(бланки!CE260:CI260)</f>
        <v>0</v>
      </c>
      <c r="AA261" s="24">
        <f>SUM(бланки!CJ260:CO260)</f>
        <v>0</v>
      </c>
      <c r="AB261" s="24">
        <f>анкеты!I259</f>
        <v>3</v>
      </c>
      <c r="AC261" s="24">
        <f>анкеты!H259</f>
        <v>5</v>
      </c>
      <c r="AD261" s="22">
        <f t="shared" si="117"/>
        <v>0</v>
      </c>
      <c r="AE261" s="22">
        <f t="shared" si="118"/>
        <v>0</v>
      </c>
      <c r="AF261" s="12">
        <f t="shared" si="119"/>
        <v>60</v>
      </c>
      <c r="AG261" s="23">
        <f t="shared" si="120"/>
        <v>18</v>
      </c>
      <c r="AH261" s="24">
        <f>анкеты!J259</f>
        <v>51</v>
      </c>
      <c r="AI261" s="24">
        <f t="shared" si="121"/>
        <v>60</v>
      </c>
      <c r="AJ261" s="24">
        <f>анкеты!K259</f>
        <v>52</v>
      </c>
      <c r="AK261" s="24">
        <f t="shared" si="122"/>
        <v>60</v>
      </c>
      <c r="AL261" s="24">
        <f>анкеты!M259</f>
        <v>27</v>
      </c>
      <c r="AM261" s="24">
        <f>анкеты!L259</f>
        <v>29</v>
      </c>
      <c r="AN261" s="22">
        <f t="shared" si="123"/>
        <v>85</v>
      </c>
      <c r="AO261" s="22">
        <f t="shared" si="124"/>
        <v>87</v>
      </c>
      <c r="AP261" s="22">
        <f t="shared" si="125"/>
        <v>93</v>
      </c>
      <c r="AQ261" s="23">
        <f t="shared" si="126"/>
        <v>87</v>
      </c>
      <c r="AR261" s="24">
        <f>анкеты!N259</f>
        <v>50</v>
      </c>
      <c r="AS261" s="24">
        <f t="shared" si="127"/>
        <v>60</v>
      </c>
      <c r="AT261" s="24">
        <f>анкеты!O259</f>
        <v>43</v>
      </c>
      <c r="AU261" s="24">
        <f t="shared" si="128"/>
        <v>60</v>
      </c>
      <c r="AV261" s="24">
        <f>анкеты!P259</f>
        <v>48</v>
      </c>
      <c r="AW261" s="24">
        <f t="shared" si="129"/>
        <v>60</v>
      </c>
      <c r="AX261" s="22">
        <f t="shared" si="130"/>
        <v>83</v>
      </c>
      <c r="AY261" s="22">
        <f t="shared" si="131"/>
        <v>72</v>
      </c>
      <c r="AZ261" s="22">
        <f t="shared" si="132"/>
        <v>80</v>
      </c>
      <c r="BA261" s="23">
        <f t="shared" si="133"/>
        <v>78</v>
      </c>
      <c r="BB261" s="24">
        <f t="shared" si="134"/>
        <v>69.2</v>
      </c>
    </row>
    <row r="262" spans="1:54" x14ac:dyDescent="0.25">
      <c r="A262" s="24">
        <f>бланки!E261</f>
        <v>259</v>
      </c>
      <c r="B262" s="24" t="str">
        <f>CONCATENATE(бланки!D261," (",бланки!C261,")")</f>
        <v>МКУ ДО «Рассвет» (Ахтынский район)</v>
      </c>
      <c r="C262" s="24">
        <f>анкеты!B260</f>
        <v>25</v>
      </c>
      <c r="D262" s="24">
        <f>COUNTIF(бланки!G261:U261,1)</f>
        <v>6</v>
      </c>
      <c r="E262" s="24">
        <f>COUNTIF(бланки!G261:U261,1)+COUNTIF(бланки!G261:U261,0)</f>
        <v>9</v>
      </c>
      <c r="F262" s="24">
        <f>COUNTIF(бланки!V261:BS261,1)</f>
        <v>24</v>
      </c>
      <c r="G262" s="24">
        <f>COUNTIF(бланки!V261:BS261,1)+COUNTIF(бланки!V261:BS261,0)</f>
        <v>35</v>
      </c>
      <c r="H262" s="24">
        <f>SUM(бланки!BT261:BY261)</f>
        <v>3</v>
      </c>
      <c r="I262" s="24">
        <f>анкеты!D260</f>
        <v>13</v>
      </c>
      <c r="J262" s="24">
        <f>анкеты!C260</f>
        <v>13</v>
      </c>
      <c r="K262" s="24">
        <f>анкеты!F260</f>
        <v>6</v>
      </c>
      <c r="L262" s="24">
        <f>анкеты!E260</f>
        <v>6</v>
      </c>
      <c r="M262" s="22">
        <f t="shared" si="108"/>
        <v>68</v>
      </c>
      <c r="N262" s="22">
        <f t="shared" si="109"/>
        <v>90</v>
      </c>
      <c r="O262" s="22">
        <f t="shared" si="110"/>
        <v>100</v>
      </c>
      <c r="P262" s="23">
        <f t="shared" si="111"/>
        <v>87</v>
      </c>
      <c r="Q262" s="24">
        <f>SUM(бланки!BZ261:CF261)</f>
        <v>4</v>
      </c>
      <c r="R262" s="24"/>
      <c r="S262" s="24"/>
      <c r="T262" s="24">
        <f>анкеты!G260</f>
        <v>21</v>
      </c>
      <c r="U262" s="24">
        <f t="shared" si="112"/>
        <v>25</v>
      </c>
      <c r="V262" s="22">
        <f t="shared" si="113"/>
        <v>80</v>
      </c>
      <c r="W262" s="22">
        <f t="shared" si="114"/>
        <v>82</v>
      </c>
      <c r="X262" s="22">
        <f t="shared" si="115"/>
        <v>84</v>
      </c>
      <c r="Y262" s="23">
        <f t="shared" si="116"/>
        <v>82</v>
      </c>
      <c r="Z262" s="24">
        <f>SUM(бланки!CE261:CI261)</f>
        <v>1</v>
      </c>
      <c r="AA262" s="24">
        <f>SUM(бланки!CJ261:CO261)</f>
        <v>0</v>
      </c>
      <c r="AB262" s="24">
        <f>анкеты!I260</f>
        <v>2</v>
      </c>
      <c r="AC262" s="24">
        <f>анкеты!H260</f>
        <v>3</v>
      </c>
      <c r="AD262" s="22">
        <f t="shared" si="117"/>
        <v>20</v>
      </c>
      <c r="AE262" s="22">
        <f t="shared" si="118"/>
        <v>0</v>
      </c>
      <c r="AF262" s="12">
        <f t="shared" si="119"/>
        <v>66.666666666666671</v>
      </c>
      <c r="AG262" s="23">
        <f t="shared" si="120"/>
        <v>26</v>
      </c>
      <c r="AH262" s="24">
        <f>анкеты!J260</f>
        <v>21</v>
      </c>
      <c r="AI262" s="24">
        <f t="shared" si="121"/>
        <v>25</v>
      </c>
      <c r="AJ262" s="24">
        <f>анкеты!K260</f>
        <v>24</v>
      </c>
      <c r="AK262" s="24">
        <f t="shared" si="122"/>
        <v>25</v>
      </c>
      <c r="AL262" s="24">
        <f>анкеты!M260</f>
        <v>5</v>
      </c>
      <c r="AM262" s="24">
        <f>анкеты!L260</f>
        <v>5</v>
      </c>
      <c r="AN262" s="22">
        <f t="shared" si="123"/>
        <v>84</v>
      </c>
      <c r="AO262" s="22">
        <f t="shared" si="124"/>
        <v>96</v>
      </c>
      <c r="AP262" s="22">
        <f t="shared" si="125"/>
        <v>100</v>
      </c>
      <c r="AQ262" s="23">
        <f t="shared" si="126"/>
        <v>92</v>
      </c>
      <c r="AR262" s="24">
        <f>анкеты!N260</f>
        <v>20</v>
      </c>
      <c r="AS262" s="24">
        <f t="shared" si="127"/>
        <v>25</v>
      </c>
      <c r="AT262" s="24">
        <f>анкеты!O260</f>
        <v>22</v>
      </c>
      <c r="AU262" s="24">
        <f t="shared" si="128"/>
        <v>25</v>
      </c>
      <c r="AV262" s="24">
        <f>анкеты!P260</f>
        <v>21</v>
      </c>
      <c r="AW262" s="24">
        <f t="shared" si="129"/>
        <v>25</v>
      </c>
      <c r="AX262" s="22">
        <f t="shared" si="130"/>
        <v>80</v>
      </c>
      <c r="AY262" s="22">
        <f t="shared" si="131"/>
        <v>88</v>
      </c>
      <c r="AZ262" s="22">
        <f t="shared" si="132"/>
        <v>84</v>
      </c>
      <c r="BA262" s="23">
        <f t="shared" si="133"/>
        <v>84</v>
      </c>
      <c r="BB262" s="24">
        <f t="shared" si="134"/>
        <v>74.2</v>
      </c>
    </row>
    <row r="263" spans="1:54" x14ac:dyDescent="0.25">
      <c r="A263" s="24">
        <f>бланки!E262</f>
        <v>260</v>
      </c>
      <c r="B263" s="24" t="str">
        <f>CONCATENATE(бланки!D262," (",бланки!C262,")")</f>
        <v>МКУ ДО «РСЮН» (Ахтынский район)</v>
      </c>
      <c r="C263" s="24">
        <f>анкеты!B261</f>
        <v>123</v>
      </c>
      <c r="D263" s="24">
        <f>COUNTIF(бланки!G262:U262,1)</f>
        <v>6</v>
      </c>
      <c r="E263" s="24">
        <f>COUNTIF(бланки!G262:U262,1)+COUNTIF(бланки!G262:U262,0)</f>
        <v>9</v>
      </c>
      <c r="F263" s="24">
        <f>COUNTIF(бланки!V262:BS262,1)</f>
        <v>25</v>
      </c>
      <c r="G263" s="24">
        <f>COUNTIF(бланки!V262:BS262,1)+COUNTIF(бланки!V262:BS262,0)</f>
        <v>35</v>
      </c>
      <c r="H263" s="24">
        <f>SUM(бланки!BT262:BY262)</f>
        <v>4</v>
      </c>
      <c r="I263" s="24">
        <f>анкеты!D261</f>
        <v>104</v>
      </c>
      <c r="J263" s="24">
        <f>анкеты!C261</f>
        <v>106</v>
      </c>
      <c r="K263" s="24">
        <f>анкеты!F261</f>
        <v>93</v>
      </c>
      <c r="L263" s="24">
        <f>анкеты!E261</f>
        <v>95</v>
      </c>
      <c r="M263" s="22">
        <f t="shared" si="108"/>
        <v>69</v>
      </c>
      <c r="N263" s="22">
        <f t="shared" si="109"/>
        <v>100</v>
      </c>
      <c r="O263" s="22">
        <f t="shared" si="110"/>
        <v>98</v>
      </c>
      <c r="P263" s="23">
        <f t="shared" si="111"/>
        <v>90</v>
      </c>
      <c r="Q263" s="24">
        <f>SUM(бланки!BZ262:CF262)</f>
        <v>4</v>
      </c>
      <c r="R263" s="24"/>
      <c r="S263" s="24"/>
      <c r="T263" s="24">
        <f>анкеты!G261</f>
        <v>106</v>
      </c>
      <c r="U263" s="24">
        <f t="shared" si="112"/>
        <v>123</v>
      </c>
      <c r="V263" s="22">
        <f t="shared" si="113"/>
        <v>80</v>
      </c>
      <c r="W263" s="22">
        <f t="shared" si="114"/>
        <v>83</v>
      </c>
      <c r="X263" s="22">
        <f t="shared" si="115"/>
        <v>86</v>
      </c>
      <c r="Y263" s="23">
        <f t="shared" si="116"/>
        <v>83</v>
      </c>
      <c r="Z263" s="24">
        <f>SUM(бланки!CE262:CI262)</f>
        <v>1</v>
      </c>
      <c r="AA263" s="24">
        <f>SUM(бланки!CJ262:CO262)</f>
        <v>0</v>
      </c>
      <c r="AB263" s="24">
        <f>анкеты!I261</f>
        <v>6</v>
      </c>
      <c r="AC263" s="24">
        <f>анкеты!H261</f>
        <v>12</v>
      </c>
      <c r="AD263" s="22">
        <f t="shared" si="117"/>
        <v>20</v>
      </c>
      <c r="AE263" s="22">
        <f t="shared" si="118"/>
        <v>0</v>
      </c>
      <c r="AF263" s="12">
        <f t="shared" si="119"/>
        <v>50</v>
      </c>
      <c r="AG263" s="23">
        <f t="shared" si="120"/>
        <v>21</v>
      </c>
      <c r="AH263" s="24">
        <f>анкеты!J261</f>
        <v>122</v>
      </c>
      <c r="AI263" s="24">
        <f t="shared" si="121"/>
        <v>123</v>
      </c>
      <c r="AJ263" s="24">
        <f>анкеты!K261</f>
        <v>122</v>
      </c>
      <c r="AK263" s="24">
        <f t="shared" si="122"/>
        <v>123</v>
      </c>
      <c r="AL263" s="24">
        <f>анкеты!M261</f>
        <v>100</v>
      </c>
      <c r="AM263" s="24">
        <f>анкеты!L261</f>
        <v>101</v>
      </c>
      <c r="AN263" s="22">
        <f t="shared" si="123"/>
        <v>99</v>
      </c>
      <c r="AO263" s="22">
        <f t="shared" si="124"/>
        <v>99</v>
      </c>
      <c r="AP263" s="22">
        <f t="shared" si="125"/>
        <v>99</v>
      </c>
      <c r="AQ263" s="23">
        <f t="shared" si="126"/>
        <v>99</v>
      </c>
      <c r="AR263" s="24">
        <f>анкеты!N261</f>
        <v>123</v>
      </c>
      <c r="AS263" s="24">
        <f t="shared" si="127"/>
        <v>123</v>
      </c>
      <c r="AT263" s="24">
        <f>анкеты!O261</f>
        <v>122</v>
      </c>
      <c r="AU263" s="24">
        <f t="shared" si="128"/>
        <v>123</v>
      </c>
      <c r="AV263" s="24">
        <f>анкеты!P261</f>
        <v>121</v>
      </c>
      <c r="AW263" s="24">
        <f t="shared" si="129"/>
        <v>123</v>
      </c>
      <c r="AX263" s="22">
        <f t="shared" si="130"/>
        <v>100</v>
      </c>
      <c r="AY263" s="22">
        <f t="shared" si="131"/>
        <v>99</v>
      </c>
      <c r="AZ263" s="22">
        <f t="shared" si="132"/>
        <v>98</v>
      </c>
      <c r="BA263" s="23">
        <f t="shared" si="133"/>
        <v>99</v>
      </c>
      <c r="BB263" s="24">
        <f t="shared" si="134"/>
        <v>78.400000000000006</v>
      </c>
    </row>
    <row r="264" spans="1:54" x14ac:dyDescent="0.25">
      <c r="A264" s="24">
        <f>бланки!E263</f>
        <v>261</v>
      </c>
      <c r="B264" s="24" t="str">
        <f>CONCATENATE(бланки!D263," (",бланки!C263,")")</f>
        <v>МКУ ДО «ДМШ» с. Ахты (Ахтынский район)</v>
      </c>
      <c r="C264" s="24">
        <f>анкеты!B262</f>
        <v>14</v>
      </c>
      <c r="D264" s="24">
        <f>COUNTIF(бланки!G263:U263,1)</f>
        <v>11</v>
      </c>
      <c r="E264" s="24">
        <f>COUNTIF(бланки!G263:U263,1)+COUNTIF(бланки!G263:U263,0)</f>
        <v>11</v>
      </c>
      <c r="F264" s="24">
        <f>COUNTIF(бланки!V263:BS263,1)</f>
        <v>36</v>
      </c>
      <c r="G264" s="24">
        <f>COUNTIF(бланки!V263:BS263,1)+COUNTIF(бланки!V263:BS263,0)</f>
        <v>37</v>
      </c>
      <c r="H264" s="24">
        <f>SUM(бланки!BT263:BY263)</f>
        <v>6</v>
      </c>
      <c r="I264" s="24">
        <f>анкеты!D262</f>
        <v>10</v>
      </c>
      <c r="J264" s="24">
        <f>анкеты!C262</f>
        <v>13</v>
      </c>
      <c r="K264" s="24">
        <f>анкеты!F262</f>
        <v>8</v>
      </c>
      <c r="L264" s="24">
        <f>анкеты!E262</f>
        <v>10</v>
      </c>
      <c r="M264" s="22">
        <f t="shared" si="108"/>
        <v>99</v>
      </c>
      <c r="N264" s="22">
        <f t="shared" si="109"/>
        <v>100</v>
      </c>
      <c r="O264" s="22">
        <f t="shared" si="110"/>
        <v>78</v>
      </c>
      <c r="P264" s="23">
        <f t="shared" si="111"/>
        <v>91</v>
      </c>
      <c r="Q264" s="24">
        <f>SUM(бланки!BZ263:CF263)</f>
        <v>5</v>
      </c>
      <c r="R264" s="24"/>
      <c r="S264" s="24"/>
      <c r="T264" s="24">
        <f>анкеты!G262</f>
        <v>11</v>
      </c>
      <c r="U264" s="24">
        <f t="shared" si="112"/>
        <v>14</v>
      </c>
      <c r="V264" s="22">
        <f t="shared" si="113"/>
        <v>100</v>
      </c>
      <c r="W264" s="22">
        <f t="shared" si="114"/>
        <v>89</v>
      </c>
      <c r="X264" s="22">
        <f t="shared" si="115"/>
        <v>79</v>
      </c>
      <c r="Y264" s="23">
        <f t="shared" si="116"/>
        <v>89</v>
      </c>
      <c r="Z264" s="24">
        <f>SUM(бланки!CE263:CI263)</f>
        <v>4</v>
      </c>
      <c r="AA264" s="24">
        <f>SUM(бланки!CJ263:CO263)</f>
        <v>4</v>
      </c>
      <c r="AB264" s="24">
        <f>анкеты!I262</f>
        <v>4</v>
      </c>
      <c r="AC264" s="24">
        <f>анкеты!H262</f>
        <v>4</v>
      </c>
      <c r="AD264" s="22">
        <f t="shared" si="117"/>
        <v>80</v>
      </c>
      <c r="AE264" s="22">
        <f t="shared" si="118"/>
        <v>80</v>
      </c>
      <c r="AF264" s="12">
        <f t="shared" si="119"/>
        <v>100</v>
      </c>
      <c r="AG264" s="23">
        <f t="shared" si="120"/>
        <v>86</v>
      </c>
      <c r="AH264" s="24">
        <f>анкеты!J262</f>
        <v>12</v>
      </c>
      <c r="AI264" s="24">
        <f t="shared" si="121"/>
        <v>14</v>
      </c>
      <c r="AJ264" s="24">
        <f>анкеты!K262</f>
        <v>12</v>
      </c>
      <c r="AK264" s="24">
        <f t="shared" si="122"/>
        <v>14</v>
      </c>
      <c r="AL264" s="24">
        <f>анкеты!M262</f>
        <v>10</v>
      </c>
      <c r="AM264" s="24">
        <f>анкеты!L262</f>
        <v>12</v>
      </c>
      <c r="AN264" s="22">
        <f t="shared" si="123"/>
        <v>86</v>
      </c>
      <c r="AO264" s="22">
        <f t="shared" si="124"/>
        <v>86</v>
      </c>
      <c r="AP264" s="22">
        <f t="shared" si="125"/>
        <v>83</v>
      </c>
      <c r="AQ264" s="23">
        <f t="shared" si="126"/>
        <v>85</v>
      </c>
      <c r="AR264" s="24">
        <f>анкеты!N262</f>
        <v>12</v>
      </c>
      <c r="AS264" s="24">
        <f t="shared" si="127"/>
        <v>14</v>
      </c>
      <c r="AT264" s="24">
        <f>анкеты!O262</f>
        <v>12</v>
      </c>
      <c r="AU264" s="24">
        <f t="shared" si="128"/>
        <v>14</v>
      </c>
      <c r="AV264" s="24">
        <f>анкеты!P262</f>
        <v>14</v>
      </c>
      <c r="AW264" s="24">
        <f t="shared" si="129"/>
        <v>14</v>
      </c>
      <c r="AX264" s="22">
        <f t="shared" si="130"/>
        <v>86</v>
      </c>
      <c r="AY264" s="22">
        <f t="shared" si="131"/>
        <v>86</v>
      </c>
      <c r="AZ264" s="22">
        <f t="shared" si="132"/>
        <v>100</v>
      </c>
      <c r="BA264" s="23">
        <f t="shared" si="133"/>
        <v>89</v>
      </c>
      <c r="BB264" s="24">
        <f t="shared" si="134"/>
        <v>88</v>
      </c>
    </row>
    <row r="265" spans="1:54" x14ac:dyDescent="0.25">
      <c r="A265" s="24">
        <f>бланки!E264</f>
        <v>262</v>
      </c>
      <c r="B265" s="24" t="str">
        <f>CONCATENATE(бланки!D264," (",бланки!C264,")")</f>
        <v>МКДОУ детские ясли «Елочка» (Бабаюртовский район )</v>
      </c>
      <c r="C265" s="24">
        <f>анкеты!B263</f>
        <v>30</v>
      </c>
      <c r="D265" s="24">
        <f>COUNTIF(бланки!G264:U264,1)</f>
        <v>9</v>
      </c>
      <c r="E265" s="24">
        <f>COUNTIF(бланки!G264:U264,1)+COUNTIF(бланки!G264:U264,0)</f>
        <v>10</v>
      </c>
      <c r="F265" s="24">
        <f>COUNTIF(бланки!V264:BS264,1)</f>
        <v>39</v>
      </c>
      <c r="G265" s="24">
        <f>COUNTIF(бланки!V264:BS264,1)+COUNTIF(бланки!V264:BS264,0)</f>
        <v>39</v>
      </c>
      <c r="H265" s="24">
        <f>SUM(бланки!BT264:BY264)</f>
        <v>6</v>
      </c>
      <c r="I265" s="24">
        <f>анкеты!D263</f>
        <v>27</v>
      </c>
      <c r="J265" s="24">
        <f>анкеты!C263</f>
        <v>28</v>
      </c>
      <c r="K265" s="24">
        <f>анкеты!F263</f>
        <v>25</v>
      </c>
      <c r="L265" s="24">
        <f>анкеты!E263</f>
        <v>26</v>
      </c>
      <c r="M265" s="22">
        <f t="shared" si="108"/>
        <v>95</v>
      </c>
      <c r="N265" s="22">
        <f t="shared" si="109"/>
        <v>100</v>
      </c>
      <c r="O265" s="22">
        <f t="shared" si="110"/>
        <v>96</v>
      </c>
      <c r="P265" s="23">
        <f t="shared" si="111"/>
        <v>97</v>
      </c>
      <c r="Q265" s="24">
        <f>SUM(бланки!BZ264:CF264)</f>
        <v>3</v>
      </c>
      <c r="R265" s="24"/>
      <c r="S265" s="24"/>
      <c r="T265" s="24">
        <f>анкеты!G263</f>
        <v>30</v>
      </c>
      <c r="U265" s="24">
        <f t="shared" si="112"/>
        <v>30</v>
      </c>
      <c r="V265" s="22">
        <f t="shared" si="113"/>
        <v>60</v>
      </c>
      <c r="W265" s="22">
        <f t="shared" si="114"/>
        <v>80</v>
      </c>
      <c r="X265" s="22">
        <f t="shared" si="115"/>
        <v>100</v>
      </c>
      <c r="Y265" s="23">
        <f t="shared" si="116"/>
        <v>80</v>
      </c>
      <c r="Z265" s="24">
        <f>SUM(бланки!CE264:CI264)</f>
        <v>0</v>
      </c>
      <c r="AA265" s="24">
        <f>SUM(бланки!CJ264:CO264)</f>
        <v>2</v>
      </c>
      <c r="AB265" s="24">
        <f>анкеты!I263</f>
        <v>1</v>
      </c>
      <c r="AC265" s="24">
        <f>анкеты!H263</f>
        <v>3</v>
      </c>
      <c r="AD265" s="22">
        <f t="shared" si="117"/>
        <v>0</v>
      </c>
      <c r="AE265" s="22">
        <f t="shared" si="118"/>
        <v>40</v>
      </c>
      <c r="AF265" s="12">
        <f t="shared" si="119"/>
        <v>33.333333333333336</v>
      </c>
      <c r="AG265" s="23">
        <f t="shared" si="120"/>
        <v>26</v>
      </c>
      <c r="AH265" s="24">
        <f>анкеты!J263</f>
        <v>29</v>
      </c>
      <c r="AI265" s="24">
        <f t="shared" si="121"/>
        <v>30</v>
      </c>
      <c r="AJ265" s="24">
        <f>анкеты!K263</f>
        <v>28</v>
      </c>
      <c r="AK265" s="24">
        <f t="shared" si="122"/>
        <v>30</v>
      </c>
      <c r="AL265" s="24">
        <f>анкеты!M263</f>
        <v>22</v>
      </c>
      <c r="AM265" s="24">
        <f>анкеты!L263</f>
        <v>24</v>
      </c>
      <c r="AN265" s="22">
        <f t="shared" si="123"/>
        <v>97</v>
      </c>
      <c r="AO265" s="22">
        <f t="shared" si="124"/>
        <v>93</v>
      </c>
      <c r="AP265" s="22">
        <f t="shared" si="125"/>
        <v>92</v>
      </c>
      <c r="AQ265" s="23">
        <f t="shared" si="126"/>
        <v>94</v>
      </c>
      <c r="AR265" s="24">
        <f>анкеты!N263</f>
        <v>28</v>
      </c>
      <c r="AS265" s="24">
        <f t="shared" si="127"/>
        <v>30</v>
      </c>
      <c r="AT265" s="24">
        <f>анкеты!O263</f>
        <v>30</v>
      </c>
      <c r="AU265" s="24">
        <f t="shared" si="128"/>
        <v>30</v>
      </c>
      <c r="AV265" s="24">
        <f>анкеты!P263</f>
        <v>30</v>
      </c>
      <c r="AW265" s="24">
        <f t="shared" si="129"/>
        <v>30</v>
      </c>
      <c r="AX265" s="22">
        <f t="shared" si="130"/>
        <v>93</v>
      </c>
      <c r="AY265" s="22">
        <f t="shared" si="131"/>
        <v>100</v>
      </c>
      <c r="AZ265" s="22">
        <f t="shared" si="132"/>
        <v>100</v>
      </c>
      <c r="BA265" s="23">
        <f t="shared" si="133"/>
        <v>97</v>
      </c>
      <c r="BB265" s="24">
        <f t="shared" si="134"/>
        <v>78.8</v>
      </c>
    </row>
    <row r="266" spans="1:54" x14ac:dyDescent="0.25">
      <c r="A266" s="24">
        <f>бланки!E265</f>
        <v>263</v>
      </c>
      <c r="B266" s="24" t="str">
        <f>CONCATENATE(бланки!D265," (",бланки!C265,")")</f>
        <v>МКДОУ детский сад «Дружба» (Бабаюртовский район )</v>
      </c>
      <c r="C266" s="24">
        <f>анкеты!B264</f>
        <v>43</v>
      </c>
      <c r="D266" s="24">
        <f>COUNTIF(бланки!G265:U265,1)</f>
        <v>10</v>
      </c>
      <c r="E266" s="24">
        <f>COUNTIF(бланки!G265:U265,1)+COUNTIF(бланки!G265:U265,0)</f>
        <v>11</v>
      </c>
      <c r="F266" s="24">
        <f>COUNTIF(бланки!V265:BS265,1)</f>
        <v>39</v>
      </c>
      <c r="G266" s="24">
        <f>COUNTIF(бланки!V265:BS265,1)+COUNTIF(бланки!V265:BS265,0)</f>
        <v>39</v>
      </c>
      <c r="H266" s="24">
        <f>SUM(бланки!BT265:BY265)</f>
        <v>0</v>
      </c>
      <c r="I266" s="24">
        <f>анкеты!D264</f>
        <v>37</v>
      </c>
      <c r="J266" s="24">
        <f>анкеты!C264</f>
        <v>38</v>
      </c>
      <c r="K266" s="24">
        <f>анкеты!F264</f>
        <v>32</v>
      </c>
      <c r="L266" s="24">
        <f>анкеты!E264</f>
        <v>32</v>
      </c>
      <c r="M266" s="22">
        <f t="shared" si="108"/>
        <v>95</v>
      </c>
      <c r="N266" s="22">
        <f t="shared" si="109"/>
        <v>0</v>
      </c>
      <c r="O266" s="22">
        <f t="shared" si="110"/>
        <v>99</v>
      </c>
      <c r="P266" s="23">
        <f t="shared" si="111"/>
        <v>68</v>
      </c>
      <c r="Q266" s="24">
        <f>SUM(бланки!BZ265:CF265)</f>
        <v>3</v>
      </c>
      <c r="R266" s="24"/>
      <c r="S266" s="24"/>
      <c r="T266" s="24">
        <f>анкеты!G264</f>
        <v>40</v>
      </c>
      <c r="U266" s="24">
        <f t="shared" si="112"/>
        <v>43</v>
      </c>
      <c r="V266" s="22">
        <f t="shared" si="113"/>
        <v>60</v>
      </c>
      <c r="W266" s="22">
        <f t="shared" si="114"/>
        <v>76</v>
      </c>
      <c r="X266" s="22">
        <f t="shared" si="115"/>
        <v>93</v>
      </c>
      <c r="Y266" s="23">
        <f t="shared" si="116"/>
        <v>76</v>
      </c>
      <c r="Z266" s="24">
        <f>SUM(бланки!CE265:CI265)</f>
        <v>1</v>
      </c>
      <c r="AA266" s="24">
        <f>SUM(бланки!CJ265:CO265)</f>
        <v>1</v>
      </c>
      <c r="AB266" s="24">
        <f>анкеты!I264</f>
        <v>1</v>
      </c>
      <c r="AC266" s="24">
        <f>анкеты!H264</f>
        <v>2</v>
      </c>
      <c r="AD266" s="22">
        <f t="shared" si="117"/>
        <v>20</v>
      </c>
      <c r="AE266" s="22">
        <f t="shared" si="118"/>
        <v>20</v>
      </c>
      <c r="AF266" s="12">
        <f t="shared" si="119"/>
        <v>50</v>
      </c>
      <c r="AG266" s="23">
        <f t="shared" si="120"/>
        <v>29</v>
      </c>
      <c r="AH266" s="24">
        <f>анкеты!J264</f>
        <v>40</v>
      </c>
      <c r="AI266" s="24">
        <f t="shared" si="121"/>
        <v>43</v>
      </c>
      <c r="AJ266" s="24">
        <f>анкеты!K264</f>
        <v>42</v>
      </c>
      <c r="AK266" s="24">
        <f t="shared" si="122"/>
        <v>43</v>
      </c>
      <c r="AL266" s="24">
        <f>анкеты!M264</f>
        <v>35</v>
      </c>
      <c r="AM266" s="24">
        <f>анкеты!L264</f>
        <v>35</v>
      </c>
      <c r="AN266" s="22">
        <f t="shared" si="123"/>
        <v>93</v>
      </c>
      <c r="AO266" s="22">
        <f t="shared" si="124"/>
        <v>98</v>
      </c>
      <c r="AP266" s="22">
        <f t="shared" si="125"/>
        <v>100</v>
      </c>
      <c r="AQ266" s="23">
        <f t="shared" si="126"/>
        <v>96</v>
      </c>
      <c r="AR266" s="24">
        <f>анкеты!N264</f>
        <v>42</v>
      </c>
      <c r="AS266" s="24">
        <f t="shared" si="127"/>
        <v>43</v>
      </c>
      <c r="AT266" s="24">
        <f>анкеты!O264</f>
        <v>42</v>
      </c>
      <c r="AU266" s="24">
        <f t="shared" si="128"/>
        <v>43</v>
      </c>
      <c r="AV266" s="24">
        <f>анкеты!P264</f>
        <v>41</v>
      </c>
      <c r="AW266" s="24">
        <f t="shared" si="129"/>
        <v>43</v>
      </c>
      <c r="AX266" s="22">
        <f t="shared" si="130"/>
        <v>98</v>
      </c>
      <c r="AY266" s="22">
        <f t="shared" si="131"/>
        <v>98</v>
      </c>
      <c r="AZ266" s="22">
        <f t="shared" si="132"/>
        <v>95</v>
      </c>
      <c r="BA266" s="23">
        <f t="shared" si="133"/>
        <v>97</v>
      </c>
      <c r="BB266" s="24">
        <f t="shared" si="134"/>
        <v>73.2</v>
      </c>
    </row>
    <row r="267" spans="1:54" x14ac:dyDescent="0.25">
      <c r="A267" s="24">
        <f>бланки!E266</f>
        <v>264</v>
      </c>
      <c r="B267" s="24" t="str">
        <f>CONCATENATE(бланки!D266," (",бланки!C266,")")</f>
        <v>МКДОУ детский сад «Радуга» (Бабаюртовский район )</v>
      </c>
      <c r="C267" s="24">
        <f>анкеты!B265</f>
        <v>31</v>
      </c>
      <c r="D267" s="24">
        <f>COUNTIF(бланки!G266:U266,1)</f>
        <v>7</v>
      </c>
      <c r="E267" s="24">
        <f>COUNTIF(бланки!G266:U266,1)+COUNTIF(бланки!G266:U266,0)</f>
        <v>9</v>
      </c>
      <c r="F267" s="24">
        <f>COUNTIF(бланки!V266:BS266,1)</f>
        <v>17</v>
      </c>
      <c r="G267" s="24">
        <f>COUNTIF(бланки!V266:BS266,1)+COUNTIF(бланки!V266:BS266,0)</f>
        <v>34</v>
      </c>
      <c r="H267" s="24">
        <f>SUM(бланки!BT266:BY266)</f>
        <v>6</v>
      </c>
      <c r="I267" s="24">
        <f>анкеты!D265</f>
        <v>24</v>
      </c>
      <c r="J267" s="24">
        <f>анкеты!C265</f>
        <v>25</v>
      </c>
      <c r="K267" s="24">
        <f>анкеты!F265</f>
        <v>21</v>
      </c>
      <c r="L267" s="24">
        <f>анкеты!E265</f>
        <v>22</v>
      </c>
      <c r="M267" s="22">
        <f t="shared" si="108"/>
        <v>64</v>
      </c>
      <c r="N267" s="22">
        <f t="shared" si="109"/>
        <v>100</v>
      </c>
      <c r="O267" s="22">
        <f t="shared" si="110"/>
        <v>96</v>
      </c>
      <c r="P267" s="23">
        <f t="shared" si="111"/>
        <v>88</v>
      </c>
      <c r="Q267" s="24">
        <f>SUM(бланки!BZ266:CF266)</f>
        <v>3</v>
      </c>
      <c r="R267" s="24"/>
      <c r="S267" s="24"/>
      <c r="T267" s="24">
        <f>анкеты!G265</f>
        <v>26</v>
      </c>
      <c r="U267" s="24">
        <f t="shared" si="112"/>
        <v>31</v>
      </c>
      <c r="V267" s="22">
        <f t="shared" si="113"/>
        <v>60</v>
      </c>
      <c r="W267" s="22">
        <f t="shared" si="114"/>
        <v>72</v>
      </c>
      <c r="X267" s="22">
        <f t="shared" si="115"/>
        <v>84</v>
      </c>
      <c r="Y267" s="23">
        <f t="shared" si="116"/>
        <v>72</v>
      </c>
      <c r="Z267" s="24">
        <f>SUM(бланки!CE266:CI266)</f>
        <v>0</v>
      </c>
      <c r="AA267" s="24">
        <f>SUM(бланки!CJ266:CO266)</f>
        <v>0</v>
      </c>
      <c r="AB267" s="24">
        <f>анкеты!I265</f>
        <v>2</v>
      </c>
      <c r="AC267" s="24">
        <f>анкеты!H265</f>
        <v>3</v>
      </c>
      <c r="AD267" s="22">
        <f t="shared" si="117"/>
        <v>0</v>
      </c>
      <c r="AE267" s="22">
        <f t="shared" si="118"/>
        <v>0</v>
      </c>
      <c r="AF267" s="12">
        <f t="shared" si="119"/>
        <v>66.666666666666671</v>
      </c>
      <c r="AG267" s="23">
        <f t="shared" si="120"/>
        <v>20</v>
      </c>
      <c r="AH267" s="24">
        <f>анкеты!J265</f>
        <v>30</v>
      </c>
      <c r="AI267" s="24">
        <f t="shared" si="121"/>
        <v>31</v>
      </c>
      <c r="AJ267" s="24">
        <f>анкеты!K265</f>
        <v>29</v>
      </c>
      <c r="AK267" s="24">
        <f t="shared" si="122"/>
        <v>31</v>
      </c>
      <c r="AL267" s="24">
        <f>анкеты!M265</f>
        <v>18</v>
      </c>
      <c r="AM267" s="24">
        <f>анкеты!L265</f>
        <v>20</v>
      </c>
      <c r="AN267" s="22">
        <f t="shared" si="123"/>
        <v>97</v>
      </c>
      <c r="AO267" s="22">
        <f t="shared" si="124"/>
        <v>94</v>
      </c>
      <c r="AP267" s="22">
        <f t="shared" si="125"/>
        <v>90</v>
      </c>
      <c r="AQ267" s="23">
        <f t="shared" si="126"/>
        <v>94</v>
      </c>
      <c r="AR267" s="24">
        <f>анкеты!N265</f>
        <v>27</v>
      </c>
      <c r="AS267" s="24">
        <f t="shared" si="127"/>
        <v>31</v>
      </c>
      <c r="AT267" s="24">
        <f>анкеты!O265</f>
        <v>29</v>
      </c>
      <c r="AU267" s="24">
        <f t="shared" si="128"/>
        <v>31</v>
      </c>
      <c r="AV267" s="24">
        <f>анкеты!P265</f>
        <v>28</v>
      </c>
      <c r="AW267" s="24">
        <f t="shared" si="129"/>
        <v>31</v>
      </c>
      <c r="AX267" s="22">
        <f t="shared" si="130"/>
        <v>87</v>
      </c>
      <c r="AY267" s="22">
        <f t="shared" si="131"/>
        <v>94</v>
      </c>
      <c r="AZ267" s="22">
        <f t="shared" si="132"/>
        <v>90</v>
      </c>
      <c r="BA267" s="23">
        <f t="shared" si="133"/>
        <v>90</v>
      </c>
      <c r="BB267" s="24">
        <f t="shared" si="134"/>
        <v>72.8</v>
      </c>
    </row>
    <row r="268" spans="1:54" x14ac:dyDescent="0.25">
      <c r="A268" s="24">
        <f>бланки!E267</f>
        <v>265</v>
      </c>
      <c r="B268" s="24" t="str">
        <f>CONCATENATE(бланки!D267," (",бланки!C267,")")</f>
        <v>МКОУ «Советская СОШ» (Бабаюртовский район )</v>
      </c>
      <c r="C268" s="24">
        <f>анкеты!B266</f>
        <v>510</v>
      </c>
      <c r="D268" s="24">
        <f>COUNTIF(бланки!G267:U267,1)</f>
        <v>10</v>
      </c>
      <c r="E268" s="24">
        <f>COUNTIF(бланки!G267:U267,1)+COUNTIF(бланки!G267:U267,0)</f>
        <v>12</v>
      </c>
      <c r="F268" s="24">
        <f>COUNTIF(бланки!V267:BS267,1)</f>
        <v>38</v>
      </c>
      <c r="G268" s="24">
        <f>COUNTIF(бланки!V267:BS267,1)+COUNTIF(бланки!V267:BS267,0)</f>
        <v>40</v>
      </c>
      <c r="H268" s="24">
        <f>SUM(бланки!BT267:BY267)</f>
        <v>4</v>
      </c>
      <c r="I268" s="24">
        <f>анкеты!D266</f>
        <v>443</v>
      </c>
      <c r="J268" s="24">
        <f>анкеты!C266</f>
        <v>450</v>
      </c>
      <c r="K268" s="24">
        <f>анкеты!F266</f>
        <v>408</v>
      </c>
      <c r="L268" s="24">
        <f>анкеты!E266</f>
        <v>420</v>
      </c>
      <c r="M268" s="22">
        <f t="shared" si="108"/>
        <v>89</v>
      </c>
      <c r="N268" s="22">
        <f t="shared" si="109"/>
        <v>100</v>
      </c>
      <c r="O268" s="22">
        <f t="shared" si="110"/>
        <v>98</v>
      </c>
      <c r="P268" s="23">
        <f t="shared" si="111"/>
        <v>96</v>
      </c>
      <c r="Q268" s="24">
        <f>SUM(бланки!BZ267:CF267)</f>
        <v>6</v>
      </c>
      <c r="R268" s="24"/>
      <c r="S268" s="24"/>
      <c r="T268" s="24">
        <f>анкеты!G266</f>
        <v>408</v>
      </c>
      <c r="U268" s="24">
        <f t="shared" si="112"/>
        <v>510</v>
      </c>
      <c r="V268" s="22">
        <f t="shared" si="113"/>
        <v>100</v>
      </c>
      <c r="W268" s="22">
        <f t="shared" si="114"/>
        <v>90</v>
      </c>
      <c r="X268" s="22">
        <f t="shared" si="115"/>
        <v>80</v>
      </c>
      <c r="Y268" s="23">
        <f t="shared" si="116"/>
        <v>90</v>
      </c>
      <c r="Z268" s="24">
        <f>SUM(бланки!CE267:CI267)</f>
        <v>3</v>
      </c>
      <c r="AA268" s="24">
        <f>SUM(бланки!CJ267:CO267)</f>
        <v>3</v>
      </c>
      <c r="AB268" s="24">
        <f>анкеты!I266</f>
        <v>49</v>
      </c>
      <c r="AC268" s="24">
        <f>анкеты!H266</f>
        <v>58</v>
      </c>
      <c r="AD268" s="22">
        <f t="shared" si="117"/>
        <v>60</v>
      </c>
      <c r="AE268" s="22">
        <f t="shared" si="118"/>
        <v>60</v>
      </c>
      <c r="AF268" s="12">
        <f t="shared" si="119"/>
        <v>84.482758620689651</v>
      </c>
      <c r="AG268" s="23">
        <f t="shared" si="120"/>
        <v>67</v>
      </c>
      <c r="AH268" s="24">
        <f>анкеты!J266</f>
        <v>498</v>
      </c>
      <c r="AI268" s="24">
        <f t="shared" si="121"/>
        <v>510</v>
      </c>
      <c r="AJ268" s="24">
        <f>анкеты!K266</f>
        <v>503</v>
      </c>
      <c r="AK268" s="24">
        <f t="shared" si="122"/>
        <v>510</v>
      </c>
      <c r="AL268" s="24">
        <f>анкеты!M266</f>
        <v>403</v>
      </c>
      <c r="AM268" s="24">
        <f>анкеты!L266</f>
        <v>413</v>
      </c>
      <c r="AN268" s="22">
        <f t="shared" si="123"/>
        <v>98</v>
      </c>
      <c r="AO268" s="22">
        <f t="shared" si="124"/>
        <v>99</v>
      </c>
      <c r="AP268" s="22">
        <f t="shared" si="125"/>
        <v>98</v>
      </c>
      <c r="AQ268" s="23">
        <f t="shared" si="126"/>
        <v>98</v>
      </c>
      <c r="AR268" s="24">
        <f>анкеты!N266</f>
        <v>495</v>
      </c>
      <c r="AS268" s="24">
        <f t="shared" si="127"/>
        <v>510</v>
      </c>
      <c r="AT268" s="24">
        <f>анкеты!O266</f>
        <v>485</v>
      </c>
      <c r="AU268" s="24">
        <f t="shared" si="128"/>
        <v>510</v>
      </c>
      <c r="AV268" s="24">
        <f>анкеты!P266</f>
        <v>498</v>
      </c>
      <c r="AW268" s="24">
        <f t="shared" si="129"/>
        <v>510</v>
      </c>
      <c r="AX268" s="22">
        <f t="shared" si="130"/>
        <v>97</v>
      </c>
      <c r="AY268" s="22">
        <f t="shared" si="131"/>
        <v>95</v>
      </c>
      <c r="AZ268" s="22">
        <f t="shared" si="132"/>
        <v>98</v>
      </c>
      <c r="BA268" s="23">
        <f t="shared" si="133"/>
        <v>96</v>
      </c>
      <c r="BB268" s="24">
        <f t="shared" si="134"/>
        <v>89.4</v>
      </c>
    </row>
    <row r="269" spans="1:54" x14ac:dyDescent="0.25">
      <c r="A269" s="24">
        <f>бланки!E268</f>
        <v>266</v>
      </c>
      <c r="B269" s="24" t="str">
        <f>CONCATENATE(бланки!D268," (",бланки!C268,")")</f>
        <v>МКОУ «Тамазатюбинская СОШ им. А.Д. Байтемирогва» (Бабаюртовский район )</v>
      </c>
      <c r="C269" s="24">
        <f>анкеты!B267</f>
        <v>106</v>
      </c>
      <c r="D269" s="24">
        <f>COUNTIF(бланки!G268:U268,1)</f>
        <v>9</v>
      </c>
      <c r="E269" s="24">
        <f>COUNTIF(бланки!G268:U268,1)+COUNTIF(бланки!G268:U268,0)</f>
        <v>12</v>
      </c>
      <c r="F269" s="24">
        <f>COUNTIF(бланки!V268:BS268,1)</f>
        <v>23</v>
      </c>
      <c r="G269" s="24">
        <f>COUNTIF(бланки!V268:BS268,1)+COUNTIF(бланки!V268:BS268,0)</f>
        <v>40</v>
      </c>
      <c r="H269" s="24">
        <f>SUM(бланки!BT268:BY268)</f>
        <v>4</v>
      </c>
      <c r="I269" s="24">
        <f>анкеты!D267</f>
        <v>47</v>
      </c>
      <c r="J269" s="24">
        <f>анкеты!C267</f>
        <v>53</v>
      </c>
      <c r="K269" s="24">
        <f>анкеты!F267</f>
        <v>40</v>
      </c>
      <c r="L269" s="24">
        <f>анкеты!E267</f>
        <v>48</v>
      </c>
      <c r="M269" s="22">
        <f t="shared" si="108"/>
        <v>66</v>
      </c>
      <c r="N269" s="22">
        <f t="shared" si="109"/>
        <v>100</v>
      </c>
      <c r="O269" s="22">
        <f t="shared" si="110"/>
        <v>86</v>
      </c>
      <c r="P269" s="23">
        <f t="shared" si="111"/>
        <v>84</v>
      </c>
      <c r="Q269" s="24">
        <f>SUM(бланки!BZ268:CF268)</f>
        <v>4</v>
      </c>
      <c r="R269" s="24"/>
      <c r="S269" s="24"/>
      <c r="T269" s="24">
        <f>анкеты!G267</f>
        <v>74</v>
      </c>
      <c r="U269" s="24">
        <f t="shared" si="112"/>
        <v>106</v>
      </c>
      <c r="V269" s="22">
        <f t="shared" si="113"/>
        <v>80</v>
      </c>
      <c r="W269" s="22">
        <f t="shared" si="114"/>
        <v>75</v>
      </c>
      <c r="X269" s="22">
        <f t="shared" si="115"/>
        <v>70</v>
      </c>
      <c r="Y269" s="23">
        <f t="shared" si="116"/>
        <v>75</v>
      </c>
      <c r="Z269" s="24">
        <f>SUM(бланки!CE268:CI268)</f>
        <v>1</v>
      </c>
      <c r="AA269" s="24">
        <f>SUM(бланки!CJ268:CO268)</f>
        <v>1</v>
      </c>
      <c r="AB269" s="24">
        <f>анкеты!I267</f>
        <v>12</v>
      </c>
      <c r="AC269" s="24">
        <f>анкеты!H267</f>
        <v>12</v>
      </c>
      <c r="AD269" s="22">
        <f t="shared" si="117"/>
        <v>20</v>
      </c>
      <c r="AE269" s="22">
        <f t="shared" si="118"/>
        <v>20</v>
      </c>
      <c r="AF269" s="12">
        <f t="shared" si="119"/>
        <v>100</v>
      </c>
      <c r="AG269" s="23">
        <f t="shared" si="120"/>
        <v>44</v>
      </c>
      <c r="AH269" s="24">
        <f>анкеты!J267</f>
        <v>100</v>
      </c>
      <c r="AI269" s="24">
        <f t="shared" si="121"/>
        <v>106</v>
      </c>
      <c r="AJ269" s="24">
        <f>анкеты!K267</f>
        <v>94</v>
      </c>
      <c r="AK269" s="24">
        <f t="shared" si="122"/>
        <v>106</v>
      </c>
      <c r="AL269" s="24">
        <f>анкеты!M267</f>
        <v>75</v>
      </c>
      <c r="AM269" s="24">
        <f>анкеты!L267</f>
        <v>86</v>
      </c>
      <c r="AN269" s="22">
        <f t="shared" si="123"/>
        <v>94</v>
      </c>
      <c r="AO269" s="22">
        <f t="shared" si="124"/>
        <v>89</v>
      </c>
      <c r="AP269" s="22">
        <f t="shared" si="125"/>
        <v>87</v>
      </c>
      <c r="AQ269" s="23">
        <f t="shared" si="126"/>
        <v>91</v>
      </c>
      <c r="AR269" s="24">
        <f>анкеты!N267</f>
        <v>85</v>
      </c>
      <c r="AS269" s="24">
        <f t="shared" si="127"/>
        <v>106</v>
      </c>
      <c r="AT269" s="24">
        <f>анкеты!O267</f>
        <v>100</v>
      </c>
      <c r="AU269" s="24">
        <f t="shared" si="128"/>
        <v>106</v>
      </c>
      <c r="AV269" s="24">
        <f>анкеты!P267</f>
        <v>100</v>
      </c>
      <c r="AW269" s="24">
        <f t="shared" si="129"/>
        <v>106</v>
      </c>
      <c r="AX269" s="22">
        <f t="shared" si="130"/>
        <v>80</v>
      </c>
      <c r="AY269" s="22">
        <f t="shared" si="131"/>
        <v>94</v>
      </c>
      <c r="AZ269" s="22">
        <f t="shared" si="132"/>
        <v>94</v>
      </c>
      <c r="BA269" s="23">
        <f t="shared" si="133"/>
        <v>88</v>
      </c>
      <c r="BB269" s="24">
        <f t="shared" si="134"/>
        <v>76.400000000000006</v>
      </c>
    </row>
    <row r="270" spans="1:54" x14ac:dyDescent="0.25">
      <c r="A270" s="24">
        <f>бланки!E269</f>
        <v>267</v>
      </c>
      <c r="B270" s="24" t="str">
        <f>CONCATENATE(бланки!D269," (",бланки!C269,")")</f>
        <v>МКОУ «Туршунайская СОШ» (Бабаюртовский район )</v>
      </c>
      <c r="C270" s="24">
        <f>анкеты!B268</f>
        <v>80</v>
      </c>
      <c r="D270" s="24">
        <f>COUNTIF(бланки!G269:U269,1)</f>
        <v>14</v>
      </c>
      <c r="E270" s="24">
        <f>COUNTIF(бланки!G269:U269,1)+COUNTIF(бланки!G269:U269,0)</f>
        <v>14</v>
      </c>
      <c r="F270" s="24">
        <f>COUNTIF(бланки!V269:BS269,1)</f>
        <v>44</v>
      </c>
      <c r="G270" s="24">
        <f>COUNTIF(бланки!V269:BS269,1)+COUNTIF(бланки!V269:BS269,0)</f>
        <v>44</v>
      </c>
      <c r="H270" s="24">
        <f>SUM(бланки!BT269:BY269)</f>
        <v>6</v>
      </c>
      <c r="I270" s="24">
        <f>анкеты!D268</f>
        <v>57</v>
      </c>
      <c r="J270" s="24">
        <f>анкеты!C268</f>
        <v>60</v>
      </c>
      <c r="K270" s="24">
        <f>анкеты!F268</f>
        <v>50</v>
      </c>
      <c r="L270" s="24">
        <f>анкеты!E268</f>
        <v>52</v>
      </c>
      <c r="M270" s="22">
        <f t="shared" si="108"/>
        <v>100</v>
      </c>
      <c r="N270" s="22">
        <f t="shared" si="109"/>
        <v>100</v>
      </c>
      <c r="O270" s="22">
        <f t="shared" si="110"/>
        <v>96</v>
      </c>
      <c r="P270" s="23">
        <f t="shared" si="111"/>
        <v>98</v>
      </c>
      <c r="Q270" s="24">
        <f>SUM(бланки!BZ269:CF269)</f>
        <v>7</v>
      </c>
      <c r="R270" s="24"/>
      <c r="S270" s="24"/>
      <c r="T270" s="24">
        <f>анкеты!G268</f>
        <v>59</v>
      </c>
      <c r="U270" s="24">
        <f t="shared" si="112"/>
        <v>80</v>
      </c>
      <c r="V270" s="22">
        <f t="shared" si="113"/>
        <v>100</v>
      </c>
      <c r="W270" s="22">
        <f t="shared" si="114"/>
        <v>87</v>
      </c>
      <c r="X270" s="22">
        <f t="shared" si="115"/>
        <v>74</v>
      </c>
      <c r="Y270" s="23">
        <f t="shared" si="116"/>
        <v>87</v>
      </c>
      <c r="Z270" s="24">
        <f>SUM(бланки!CE269:CI269)</f>
        <v>5</v>
      </c>
      <c r="AA270" s="24">
        <f>SUM(бланки!CJ269:CO269)</f>
        <v>5</v>
      </c>
      <c r="AB270" s="24">
        <f>анкеты!I268</f>
        <v>8</v>
      </c>
      <c r="AC270" s="24">
        <f>анкеты!H268</f>
        <v>9</v>
      </c>
      <c r="AD270" s="22">
        <f t="shared" si="117"/>
        <v>100</v>
      </c>
      <c r="AE270" s="22">
        <f t="shared" si="118"/>
        <v>100</v>
      </c>
      <c r="AF270" s="12">
        <f t="shared" si="119"/>
        <v>88.888888888888886</v>
      </c>
      <c r="AG270" s="23">
        <f t="shared" si="120"/>
        <v>97</v>
      </c>
      <c r="AH270" s="24">
        <f>анкеты!J268</f>
        <v>77</v>
      </c>
      <c r="AI270" s="24">
        <f t="shared" si="121"/>
        <v>80</v>
      </c>
      <c r="AJ270" s="24">
        <f>анкеты!K268</f>
        <v>78</v>
      </c>
      <c r="AK270" s="24">
        <f t="shared" si="122"/>
        <v>80</v>
      </c>
      <c r="AL270" s="24">
        <f>анкеты!M268</f>
        <v>60</v>
      </c>
      <c r="AM270" s="24">
        <f>анкеты!L268</f>
        <v>62</v>
      </c>
      <c r="AN270" s="22">
        <f t="shared" si="123"/>
        <v>96</v>
      </c>
      <c r="AO270" s="22">
        <f t="shared" si="124"/>
        <v>98</v>
      </c>
      <c r="AP270" s="22">
        <f t="shared" si="125"/>
        <v>97</v>
      </c>
      <c r="AQ270" s="23">
        <f t="shared" si="126"/>
        <v>97</v>
      </c>
      <c r="AR270" s="24">
        <f>анкеты!N268</f>
        <v>72</v>
      </c>
      <c r="AS270" s="24">
        <f t="shared" si="127"/>
        <v>80</v>
      </c>
      <c r="AT270" s="24">
        <f>анкеты!O268</f>
        <v>75</v>
      </c>
      <c r="AU270" s="24">
        <f t="shared" si="128"/>
        <v>80</v>
      </c>
      <c r="AV270" s="24">
        <f>анкеты!P268</f>
        <v>74</v>
      </c>
      <c r="AW270" s="24">
        <f t="shared" si="129"/>
        <v>80</v>
      </c>
      <c r="AX270" s="22">
        <f t="shared" si="130"/>
        <v>90</v>
      </c>
      <c r="AY270" s="22">
        <f t="shared" si="131"/>
        <v>94</v>
      </c>
      <c r="AZ270" s="22">
        <f t="shared" si="132"/>
        <v>93</v>
      </c>
      <c r="BA270" s="23">
        <f t="shared" si="133"/>
        <v>92</v>
      </c>
      <c r="BB270" s="24">
        <f t="shared" si="134"/>
        <v>94.2</v>
      </c>
    </row>
    <row r="271" spans="1:54" x14ac:dyDescent="0.25">
      <c r="A271" s="24">
        <f>бланки!E270</f>
        <v>268</v>
      </c>
      <c r="B271" s="24" t="str">
        <f>CONCATENATE(бланки!D270," (",бланки!C270,")")</f>
        <v>МКОУ «Уцмиюртовская СОШ» (Бабаюртовский район )</v>
      </c>
      <c r="C271" s="24">
        <f>анкеты!B269</f>
        <v>425</v>
      </c>
      <c r="D271" s="24">
        <f>COUNTIF(бланки!G270:U270,1)</f>
        <v>12</v>
      </c>
      <c r="E271" s="24">
        <f>COUNTIF(бланки!G270:U270,1)+COUNTIF(бланки!G270:U270,0)</f>
        <v>12</v>
      </c>
      <c r="F271" s="24">
        <f>COUNTIF(бланки!V270:BS270,1)</f>
        <v>38</v>
      </c>
      <c r="G271" s="24">
        <f>COUNTIF(бланки!V270:BS270,1)+COUNTIF(бланки!V270:BS270,0)</f>
        <v>41</v>
      </c>
      <c r="H271" s="24">
        <f>SUM(бланки!BT270:BY270)</f>
        <v>4</v>
      </c>
      <c r="I271" s="24">
        <f>анкеты!D269</f>
        <v>370</v>
      </c>
      <c r="J271" s="24">
        <f>анкеты!C269</f>
        <v>375</v>
      </c>
      <c r="K271" s="24">
        <f>анкеты!F269</f>
        <v>355</v>
      </c>
      <c r="L271" s="24">
        <f>анкеты!E269</f>
        <v>365</v>
      </c>
      <c r="M271" s="22">
        <f t="shared" si="108"/>
        <v>96</v>
      </c>
      <c r="N271" s="22">
        <f t="shared" si="109"/>
        <v>100</v>
      </c>
      <c r="O271" s="22">
        <f t="shared" si="110"/>
        <v>98</v>
      </c>
      <c r="P271" s="23">
        <f t="shared" si="111"/>
        <v>98</v>
      </c>
      <c r="Q271" s="24">
        <f>SUM(бланки!BZ270:CF270)</f>
        <v>0</v>
      </c>
      <c r="R271" s="24"/>
      <c r="S271" s="24"/>
      <c r="T271" s="24">
        <f>анкеты!G269</f>
        <v>375</v>
      </c>
      <c r="U271" s="24">
        <f t="shared" si="112"/>
        <v>425</v>
      </c>
      <c r="V271" s="22">
        <f t="shared" si="113"/>
        <v>0</v>
      </c>
      <c r="W271" s="22">
        <f t="shared" si="114"/>
        <v>44</v>
      </c>
      <c r="X271" s="22">
        <f t="shared" si="115"/>
        <v>88</v>
      </c>
      <c r="Y271" s="23">
        <f t="shared" si="116"/>
        <v>44</v>
      </c>
      <c r="Z271" s="24">
        <f>SUM(бланки!CE270:CI270)</f>
        <v>0</v>
      </c>
      <c r="AA271" s="24">
        <f>SUM(бланки!CJ270:CO270)</f>
        <v>0</v>
      </c>
      <c r="AB271" s="24">
        <f>анкеты!I269</f>
        <v>12</v>
      </c>
      <c r="AC271" s="24">
        <f>анкеты!H269</f>
        <v>15</v>
      </c>
      <c r="AD271" s="22">
        <f t="shared" si="117"/>
        <v>0</v>
      </c>
      <c r="AE271" s="22">
        <f t="shared" si="118"/>
        <v>0</v>
      </c>
      <c r="AF271" s="12">
        <f t="shared" si="119"/>
        <v>80</v>
      </c>
      <c r="AG271" s="23">
        <f t="shared" si="120"/>
        <v>24</v>
      </c>
      <c r="AH271" s="24">
        <f>анкеты!J269</f>
        <v>420</v>
      </c>
      <c r="AI271" s="24">
        <f t="shared" si="121"/>
        <v>425</v>
      </c>
      <c r="AJ271" s="24">
        <f>анкеты!K269</f>
        <v>415</v>
      </c>
      <c r="AK271" s="24">
        <f t="shared" si="122"/>
        <v>425</v>
      </c>
      <c r="AL271" s="24">
        <f>анкеты!M269</f>
        <v>330</v>
      </c>
      <c r="AM271" s="24">
        <f>анкеты!L269</f>
        <v>330</v>
      </c>
      <c r="AN271" s="22">
        <f t="shared" si="123"/>
        <v>99</v>
      </c>
      <c r="AO271" s="22">
        <f t="shared" si="124"/>
        <v>98</v>
      </c>
      <c r="AP271" s="22">
        <f t="shared" si="125"/>
        <v>100</v>
      </c>
      <c r="AQ271" s="23">
        <f t="shared" si="126"/>
        <v>99</v>
      </c>
      <c r="AR271" s="24">
        <f>анкеты!N269</f>
        <v>410</v>
      </c>
      <c r="AS271" s="24">
        <f t="shared" si="127"/>
        <v>425</v>
      </c>
      <c r="AT271" s="24">
        <f>анкеты!O269</f>
        <v>402</v>
      </c>
      <c r="AU271" s="24">
        <f t="shared" si="128"/>
        <v>425</v>
      </c>
      <c r="AV271" s="24">
        <f>анкеты!P269</f>
        <v>400</v>
      </c>
      <c r="AW271" s="24">
        <f t="shared" si="129"/>
        <v>425</v>
      </c>
      <c r="AX271" s="22">
        <f t="shared" si="130"/>
        <v>96</v>
      </c>
      <c r="AY271" s="22">
        <f t="shared" si="131"/>
        <v>95</v>
      </c>
      <c r="AZ271" s="22">
        <f t="shared" si="132"/>
        <v>94</v>
      </c>
      <c r="BA271" s="23">
        <f t="shared" si="133"/>
        <v>95</v>
      </c>
      <c r="BB271" s="24">
        <f t="shared" si="134"/>
        <v>72</v>
      </c>
    </row>
    <row r="272" spans="1:54" x14ac:dyDescent="0.25">
      <c r="A272" s="24">
        <f>бланки!E271</f>
        <v>269</v>
      </c>
      <c r="B272" s="24" t="str">
        <f>CONCATENATE(бланки!D271," (",бланки!C271,")")</f>
        <v>МКОУ «Хасанайская СОШ» (Бабаюртовский район )</v>
      </c>
      <c r="C272" s="24">
        <f>анкеты!B270</f>
        <v>63</v>
      </c>
      <c r="D272" s="24">
        <f>COUNTIF(бланки!G271:U271,1)</f>
        <v>12</v>
      </c>
      <c r="E272" s="24">
        <f>COUNTIF(бланки!G271:U271,1)+COUNTIF(бланки!G271:U271,0)</f>
        <v>12</v>
      </c>
      <c r="F272" s="24">
        <f>COUNTIF(бланки!V271:BS271,1)</f>
        <v>43</v>
      </c>
      <c r="G272" s="24">
        <f>COUNTIF(бланки!V271:BS271,1)+COUNTIF(бланки!V271:BS271,0)</f>
        <v>43</v>
      </c>
      <c r="H272" s="24">
        <f>SUM(бланки!BT271:BY271)</f>
        <v>5</v>
      </c>
      <c r="I272" s="24">
        <f>анкеты!D270</f>
        <v>56</v>
      </c>
      <c r="J272" s="24">
        <f>анкеты!C270</f>
        <v>57</v>
      </c>
      <c r="K272" s="24">
        <f>анкеты!F270</f>
        <v>55</v>
      </c>
      <c r="L272" s="24">
        <f>анкеты!E270</f>
        <v>55</v>
      </c>
      <c r="M272" s="22">
        <f t="shared" si="108"/>
        <v>100</v>
      </c>
      <c r="N272" s="22">
        <f t="shared" si="109"/>
        <v>100</v>
      </c>
      <c r="O272" s="22">
        <f t="shared" si="110"/>
        <v>99</v>
      </c>
      <c r="P272" s="23">
        <f t="shared" si="111"/>
        <v>100</v>
      </c>
      <c r="Q272" s="24">
        <f>SUM(бланки!BZ271:CF271)</f>
        <v>4</v>
      </c>
      <c r="R272" s="24"/>
      <c r="S272" s="24"/>
      <c r="T272" s="24">
        <f>анкеты!G270</f>
        <v>57</v>
      </c>
      <c r="U272" s="24">
        <f t="shared" si="112"/>
        <v>63</v>
      </c>
      <c r="V272" s="22">
        <f t="shared" si="113"/>
        <v>80</v>
      </c>
      <c r="W272" s="22">
        <f t="shared" si="114"/>
        <v>85</v>
      </c>
      <c r="X272" s="22">
        <f t="shared" si="115"/>
        <v>90</v>
      </c>
      <c r="Y272" s="23">
        <f t="shared" si="116"/>
        <v>85</v>
      </c>
      <c r="Z272" s="24">
        <f>SUM(бланки!CE271:CI271)</f>
        <v>2</v>
      </c>
      <c r="AA272" s="24">
        <f>SUM(бланки!CJ271:CO271)</f>
        <v>2</v>
      </c>
      <c r="AB272" s="24">
        <f>анкеты!I270</f>
        <v>4</v>
      </c>
      <c r="AC272" s="24">
        <f>анкеты!H270</f>
        <v>6</v>
      </c>
      <c r="AD272" s="22">
        <f t="shared" si="117"/>
        <v>40</v>
      </c>
      <c r="AE272" s="22">
        <f t="shared" si="118"/>
        <v>40</v>
      </c>
      <c r="AF272" s="12">
        <f t="shared" si="119"/>
        <v>66.666666666666671</v>
      </c>
      <c r="AG272" s="23">
        <f t="shared" si="120"/>
        <v>48</v>
      </c>
      <c r="AH272" s="24">
        <f>анкеты!J270</f>
        <v>60</v>
      </c>
      <c r="AI272" s="24">
        <f t="shared" si="121"/>
        <v>63</v>
      </c>
      <c r="AJ272" s="24">
        <f>анкеты!K270</f>
        <v>61</v>
      </c>
      <c r="AK272" s="24">
        <f t="shared" si="122"/>
        <v>63</v>
      </c>
      <c r="AL272" s="24">
        <f>анкеты!M270</f>
        <v>51</v>
      </c>
      <c r="AM272" s="24">
        <f>анкеты!L270</f>
        <v>52</v>
      </c>
      <c r="AN272" s="22">
        <f t="shared" si="123"/>
        <v>95</v>
      </c>
      <c r="AO272" s="22">
        <f t="shared" si="124"/>
        <v>97</v>
      </c>
      <c r="AP272" s="22">
        <f t="shared" si="125"/>
        <v>98</v>
      </c>
      <c r="AQ272" s="23">
        <f t="shared" si="126"/>
        <v>96</v>
      </c>
      <c r="AR272" s="24">
        <f>анкеты!N270</f>
        <v>60</v>
      </c>
      <c r="AS272" s="24">
        <f t="shared" si="127"/>
        <v>63</v>
      </c>
      <c r="AT272" s="24">
        <f>анкеты!O270</f>
        <v>62</v>
      </c>
      <c r="AU272" s="24">
        <f t="shared" si="128"/>
        <v>63</v>
      </c>
      <c r="AV272" s="24">
        <f>анкеты!P270</f>
        <v>61</v>
      </c>
      <c r="AW272" s="24">
        <f t="shared" si="129"/>
        <v>63</v>
      </c>
      <c r="AX272" s="22">
        <f t="shared" si="130"/>
        <v>95</v>
      </c>
      <c r="AY272" s="22">
        <f t="shared" si="131"/>
        <v>98</v>
      </c>
      <c r="AZ272" s="22">
        <f t="shared" si="132"/>
        <v>97</v>
      </c>
      <c r="BA272" s="23">
        <f t="shared" si="133"/>
        <v>97</v>
      </c>
      <c r="BB272" s="24">
        <f t="shared" si="134"/>
        <v>85.2</v>
      </c>
    </row>
    <row r="273" spans="1:54" x14ac:dyDescent="0.25">
      <c r="A273" s="24">
        <f>бланки!E272</f>
        <v>270</v>
      </c>
      <c r="B273" s="24" t="str">
        <f>CONCATENATE(бланки!D272," (",бланки!C272,")")</f>
        <v>МКОУ «Ансалтинская СОШ имени Г. А. Нурахмаева» МО «Ботлихский район» (Ботлихский район)</v>
      </c>
      <c r="C273" s="24">
        <f>анкеты!B271</f>
        <v>201</v>
      </c>
      <c r="D273" s="24">
        <f>COUNTIF(бланки!G272:U272,1)</f>
        <v>7</v>
      </c>
      <c r="E273" s="24">
        <f>COUNTIF(бланки!G272:U272,1)+COUNTIF(бланки!G272:U272,0)</f>
        <v>12</v>
      </c>
      <c r="F273" s="24">
        <f>COUNTIF(бланки!V272:BS272,1)</f>
        <v>35</v>
      </c>
      <c r="G273" s="24">
        <f>COUNTIF(бланки!V272:BS272,1)+COUNTIF(бланки!V272:BS272,0)</f>
        <v>41</v>
      </c>
      <c r="H273" s="24">
        <f>SUM(бланки!BT272:BY272)</f>
        <v>4</v>
      </c>
      <c r="I273" s="24">
        <f>анкеты!D271</f>
        <v>146</v>
      </c>
      <c r="J273" s="24">
        <f>анкеты!C271</f>
        <v>149</v>
      </c>
      <c r="K273" s="24">
        <f>анкеты!F271</f>
        <v>128</v>
      </c>
      <c r="L273" s="24">
        <f>анкеты!E271</f>
        <v>133</v>
      </c>
      <c r="M273" s="22">
        <f t="shared" si="108"/>
        <v>72</v>
      </c>
      <c r="N273" s="22">
        <f t="shared" si="109"/>
        <v>100</v>
      </c>
      <c r="O273" s="22">
        <f t="shared" si="110"/>
        <v>97</v>
      </c>
      <c r="P273" s="23">
        <f t="shared" si="111"/>
        <v>90</v>
      </c>
      <c r="Q273" s="24">
        <f>SUM(бланки!BZ272:CF272)</f>
        <v>3</v>
      </c>
      <c r="R273" s="24"/>
      <c r="S273" s="24"/>
      <c r="T273" s="24">
        <f>анкеты!G271</f>
        <v>177</v>
      </c>
      <c r="U273" s="24">
        <f t="shared" si="112"/>
        <v>201</v>
      </c>
      <c r="V273" s="22">
        <f t="shared" si="113"/>
        <v>60</v>
      </c>
      <c r="W273" s="22">
        <f t="shared" si="114"/>
        <v>74</v>
      </c>
      <c r="X273" s="22">
        <f t="shared" si="115"/>
        <v>88</v>
      </c>
      <c r="Y273" s="23">
        <f t="shared" si="116"/>
        <v>74</v>
      </c>
      <c r="Z273" s="24">
        <f>SUM(бланки!CE272:CI272)</f>
        <v>1</v>
      </c>
      <c r="AA273" s="24">
        <f>SUM(бланки!CJ272:CO272)</f>
        <v>2</v>
      </c>
      <c r="AB273" s="24">
        <f>анкеты!I271</f>
        <v>1</v>
      </c>
      <c r="AC273" s="24">
        <f>анкеты!H271</f>
        <v>2</v>
      </c>
      <c r="AD273" s="22">
        <f t="shared" si="117"/>
        <v>20</v>
      </c>
      <c r="AE273" s="22">
        <f t="shared" si="118"/>
        <v>40</v>
      </c>
      <c r="AF273" s="12">
        <f t="shared" si="119"/>
        <v>50</v>
      </c>
      <c r="AG273" s="23">
        <f t="shared" si="120"/>
        <v>37</v>
      </c>
      <c r="AH273" s="24">
        <f>анкеты!J271</f>
        <v>194</v>
      </c>
      <c r="AI273" s="24">
        <f t="shared" si="121"/>
        <v>201</v>
      </c>
      <c r="AJ273" s="24">
        <f>анкеты!K271</f>
        <v>197</v>
      </c>
      <c r="AK273" s="24">
        <f t="shared" si="122"/>
        <v>201</v>
      </c>
      <c r="AL273" s="24">
        <f>анкеты!M271</f>
        <v>123</v>
      </c>
      <c r="AM273" s="24">
        <f>анкеты!L271</f>
        <v>127</v>
      </c>
      <c r="AN273" s="22">
        <f t="shared" si="123"/>
        <v>97</v>
      </c>
      <c r="AO273" s="22">
        <f t="shared" si="124"/>
        <v>98</v>
      </c>
      <c r="AP273" s="22">
        <f t="shared" si="125"/>
        <v>97</v>
      </c>
      <c r="AQ273" s="23">
        <f t="shared" si="126"/>
        <v>97</v>
      </c>
      <c r="AR273" s="24">
        <f>анкеты!N271</f>
        <v>189</v>
      </c>
      <c r="AS273" s="24">
        <f t="shared" si="127"/>
        <v>201</v>
      </c>
      <c r="AT273" s="24">
        <f>анкеты!O271</f>
        <v>194</v>
      </c>
      <c r="AU273" s="24">
        <f t="shared" si="128"/>
        <v>201</v>
      </c>
      <c r="AV273" s="24">
        <f>анкеты!P271</f>
        <v>191</v>
      </c>
      <c r="AW273" s="24">
        <f t="shared" si="129"/>
        <v>201</v>
      </c>
      <c r="AX273" s="22">
        <f t="shared" si="130"/>
        <v>94</v>
      </c>
      <c r="AY273" s="22">
        <f t="shared" si="131"/>
        <v>97</v>
      </c>
      <c r="AZ273" s="22">
        <f t="shared" si="132"/>
        <v>95</v>
      </c>
      <c r="BA273" s="23">
        <f t="shared" si="133"/>
        <v>95</v>
      </c>
      <c r="BB273" s="24">
        <f t="shared" si="134"/>
        <v>78.599999999999994</v>
      </c>
    </row>
    <row r="274" spans="1:54" x14ac:dyDescent="0.25">
      <c r="A274" s="24">
        <f>бланки!E273</f>
        <v>271</v>
      </c>
      <c r="B274" s="24" t="str">
        <f>CONCATENATE(бланки!D273," (",бланки!C273,")")</f>
        <v>МКОУ «Гагатлинская СОШ имени Р. У.Умаханова» (Ботлихский район)</v>
      </c>
      <c r="C274" s="24">
        <f>анкеты!B272</f>
        <v>114</v>
      </c>
      <c r="D274" s="24">
        <f>COUNTIF(бланки!G273:U273,1)</f>
        <v>11</v>
      </c>
      <c r="E274" s="24">
        <f>COUNTIF(бланки!G273:U273,1)+COUNTIF(бланки!G273:U273,0)</f>
        <v>12</v>
      </c>
      <c r="F274" s="24">
        <f>COUNTIF(бланки!V273:BS273,1)</f>
        <v>17</v>
      </c>
      <c r="G274" s="24">
        <f>COUNTIF(бланки!V273:BS273,1)+COUNTIF(бланки!V273:BS273,0)</f>
        <v>39</v>
      </c>
      <c r="H274" s="24">
        <f>SUM(бланки!BT273:BY273)</f>
        <v>1</v>
      </c>
      <c r="I274" s="24">
        <f>анкеты!D272</f>
        <v>71</v>
      </c>
      <c r="J274" s="24">
        <f>анкеты!C272</f>
        <v>76</v>
      </c>
      <c r="K274" s="24">
        <f>анкеты!F272</f>
        <v>64</v>
      </c>
      <c r="L274" s="24">
        <f>анкеты!E272</f>
        <v>69</v>
      </c>
      <c r="M274" s="22">
        <f t="shared" si="108"/>
        <v>68</v>
      </c>
      <c r="N274" s="22">
        <f t="shared" si="109"/>
        <v>30</v>
      </c>
      <c r="O274" s="22">
        <f t="shared" si="110"/>
        <v>93</v>
      </c>
      <c r="P274" s="23">
        <f t="shared" si="111"/>
        <v>67</v>
      </c>
      <c r="Q274" s="24">
        <f>SUM(бланки!BZ273:CF273)</f>
        <v>3</v>
      </c>
      <c r="R274" s="24"/>
      <c r="S274" s="24"/>
      <c r="T274" s="24">
        <f>анкеты!G272</f>
        <v>105</v>
      </c>
      <c r="U274" s="24">
        <f t="shared" si="112"/>
        <v>114</v>
      </c>
      <c r="V274" s="22">
        <f t="shared" si="113"/>
        <v>60</v>
      </c>
      <c r="W274" s="22">
        <f t="shared" si="114"/>
        <v>76</v>
      </c>
      <c r="X274" s="22">
        <f t="shared" si="115"/>
        <v>92</v>
      </c>
      <c r="Y274" s="23">
        <f t="shared" si="116"/>
        <v>76</v>
      </c>
      <c r="Z274" s="24">
        <f>SUM(бланки!CE273:CI273)</f>
        <v>0</v>
      </c>
      <c r="AA274" s="24">
        <f>SUM(бланки!CJ273:CO273)</f>
        <v>1</v>
      </c>
      <c r="AB274" s="24">
        <f>анкеты!I272</f>
        <v>3</v>
      </c>
      <c r="AC274" s="24">
        <f>анкеты!H272</f>
        <v>5</v>
      </c>
      <c r="AD274" s="22">
        <f t="shared" si="117"/>
        <v>0</v>
      </c>
      <c r="AE274" s="22">
        <f t="shared" si="118"/>
        <v>20</v>
      </c>
      <c r="AF274" s="12">
        <f t="shared" si="119"/>
        <v>60</v>
      </c>
      <c r="AG274" s="23">
        <f t="shared" si="120"/>
        <v>26</v>
      </c>
      <c r="AH274" s="24">
        <f>анкеты!J272</f>
        <v>113</v>
      </c>
      <c r="AI274" s="24">
        <f t="shared" si="121"/>
        <v>114</v>
      </c>
      <c r="AJ274" s="24">
        <f>анкеты!K272</f>
        <v>114</v>
      </c>
      <c r="AK274" s="24">
        <f t="shared" si="122"/>
        <v>114</v>
      </c>
      <c r="AL274" s="24">
        <f>анкеты!M272</f>
        <v>84</v>
      </c>
      <c r="AM274" s="24">
        <f>анкеты!L272</f>
        <v>85</v>
      </c>
      <c r="AN274" s="22">
        <f t="shared" si="123"/>
        <v>99</v>
      </c>
      <c r="AO274" s="22">
        <f t="shared" si="124"/>
        <v>100</v>
      </c>
      <c r="AP274" s="22">
        <f t="shared" si="125"/>
        <v>99</v>
      </c>
      <c r="AQ274" s="23">
        <f t="shared" si="126"/>
        <v>99</v>
      </c>
      <c r="AR274" s="24">
        <f>анкеты!N272</f>
        <v>113</v>
      </c>
      <c r="AS274" s="24">
        <f t="shared" si="127"/>
        <v>114</v>
      </c>
      <c r="AT274" s="24">
        <f>анкеты!O272</f>
        <v>113</v>
      </c>
      <c r="AU274" s="24">
        <f t="shared" si="128"/>
        <v>114</v>
      </c>
      <c r="AV274" s="24">
        <f>анкеты!P272</f>
        <v>114</v>
      </c>
      <c r="AW274" s="24">
        <f t="shared" si="129"/>
        <v>114</v>
      </c>
      <c r="AX274" s="22">
        <f t="shared" si="130"/>
        <v>99</v>
      </c>
      <c r="AY274" s="22">
        <f t="shared" si="131"/>
        <v>99</v>
      </c>
      <c r="AZ274" s="22">
        <f t="shared" si="132"/>
        <v>100</v>
      </c>
      <c r="BA274" s="23">
        <f t="shared" si="133"/>
        <v>99</v>
      </c>
      <c r="BB274" s="24">
        <f t="shared" si="134"/>
        <v>73.400000000000006</v>
      </c>
    </row>
    <row r="275" spans="1:54" x14ac:dyDescent="0.25">
      <c r="A275" s="24">
        <f>бланки!E274</f>
        <v>272</v>
      </c>
      <c r="B275" s="24" t="str">
        <f>CONCATENATE(бланки!D274," (",бланки!C274,")")</f>
        <v>МКОУ «Рахатинская средняя общеобразовательная школа имени Б. Л. Сахратулаева» (Ботлихский район)</v>
      </c>
      <c r="C275" s="24">
        <f>анкеты!B273</f>
        <v>379</v>
      </c>
      <c r="D275" s="24">
        <f>COUNTIF(бланки!G274:U274,1)</f>
        <v>10</v>
      </c>
      <c r="E275" s="24">
        <f>COUNTIF(бланки!G274:U274,1)+COUNTIF(бланки!G274:U274,0)</f>
        <v>12</v>
      </c>
      <c r="F275" s="24">
        <f>COUNTIF(бланки!V274:BS274,1)</f>
        <v>27</v>
      </c>
      <c r="G275" s="24">
        <f>COUNTIF(бланки!V274:BS274,1)+COUNTIF(бланки!V274:BS274,0)</f>
        <v>39</v>
      </c>
      <c r="H275" s="24">
        <f>SUM(бланки!BT274:BY274)</f>
        <v>0</v>
      </c>
      <c r="I275" s="24">
        <f>анкеты!D273</f>
        <v>158</v>
      </c>
      <c r="J275" s="24">
        <f>анкеты!C273</f>
        <v>174</v>
      </c>
      <c r="K275" s="24">
        <f>анкеты!F273</f>
        <v>104</v>
      </c>
      <c r="L275" s="24">
        <f>анкеты!E273</f>
        <v>118</v>
      </c>
      <c r="M275" s="22">
        <f t="shared" si="108"/>
        <v>76</v>
      </c>
      <c r="N275" s="22">
        <f t="shared" si="109"/>
        <v>0</v>
      </c>
      <c r="O275" s="22">
        <f t="shared" si="110"/>
        <v>89</v>
      </c>
      <c r="P275" s="23">
        <f t="shared" si="111"/>
        <v>58</v>
      </c>
      <c r="Q275" s="24">
        <f>SUM(бланки!BZ274:CF274)</f>
        <v>3</v>
      </c>
      <c r="R275" s="24"/>
      <c r="S275" s="24"/>
      <c r="T275" s="24">
        <f>анкеты!G273</f>
        <v>172</v>
      </c>
      <c r="U275" s="24">
        <f t="shared" si="112"/>
        <v>379</v>
      </c>
      <c r="V275" s="22">
        <f t="shared" si="113"/>
        <v>60</v>
      </c>
      <c r="W275" s="22">
        <f t="shared" si="114"/>
        <v>52</v>
      </c>
      <c r="X275" s="22">
        <f t="shared" si="115"/>
        <v>45</v>
      </c>
      <c r="Y275" s="23">
        <f t="shared" si="116"/>
        <v>52</v>
      </c>
      <c r="Z275" s="24">
        <f>SUM(бланки!CE274:CI274)</f>
        <v>0</v>
      </c>
      <c r="AA275" s="24">
        <f>SUM(бланки!CJ274:CO274)</f>
        <v>0</v>
      </c>
      <c r="AB275" s="24">
        <f>анкеты!I273</f>
        <v>69</v>
      </c>
      <c r="AC275" s="24">
        <f>анкеты!H273</f>
        <v>73</v>
      </c>
      <c r="AD275" s="22">
        <f t="shared" si="117"/>
        <v>0</v>
      </c>
      <c r="AE275" s="22">
        <f t="shared" si="118"/>
        <v>0</v>
      </c>
      <c r="AF275" s="12">
        <f t="shared" si="119"/>
        <v>94.520547945205479</v>
      </c>
      <c r="AG275" s="23">
        <f t="shared" si="120"/>
        <v>28</v>
      </c>
      <c r="AH275" s="24">
        <f>анкеты!J273</f>
        <v>317</v>
      </c>
      <c r="AI275" s="24">
        <f t="shared" si="121"/>
        <v>379</v>
      </c>
      <c r="AJ275" s="24">
        <f>анкеты!K273</f>
        <v>338</v>
      </c>
      <c r="AK275" s="24">
        <f t="shared" si="122"/>
        <v>379</v>
      </c>
      <c r="AL275" s="24">
        <f>анкеты!M273</f>
        <v>153</v>
      </c>
      <c r="AM275" s="24">
        <f>анкеты!L273</f>
        <v>194</v>
      </c>
      <c r="AN275" s="22">
        <f t="shared" si="123"/>
        <v>84</v>
      </c>
      <c r="AO275" s="22">
        <f t="shared" si="124"/>
        <v>89</v>
      </c>
      <c r="AP275" s="22">
        <f t="shared" si="125"/>
        <v>79</v>
      </c>
      <c r="AQ275" s="23">
        <f t="shared" si="126"/>
        <v>85</v>
      </c>
      <c r="AR275" s="24">
        <f>анкеты!N273</f>
        <v>345</v>
      </c>
      <c r="AS275" s="24">
        <f t="shared" si="127"/>
        <v>379</v>
      </c>
      <c r="AT275" s="24">
        <f>анкеты!O273</f>
        <v>204</v>
      </c>
      <c r="AU275" s="24">
        <f t="shared" si="128"/>
        <v>379</v>
      </c>
      <c r="AV275" s="24">
        <f>анкеты!P273</f>
        <v>345</v>
      </c>
      <c r="AW275" s="24">
        <f t="shared" si="129"/>
        <v>379</v>
      </c>
      <c r="AX275" s="22">
        <f t="shared" si="130"/>
        <v>91</v>
      </c>
      <c r="AY275" s="22">
        <f t="shared" si="131"/>
        <v>54</v>
      </c>
      <c r="AZ275" s="22">
        <f t="shared" si="132"/>
        <v>91</v>
      </c>
      <c r="BA275" s="23">
        <f t="shared" si="133"/>
        <v>76</v>
      </c>
      <c r="BB275" s="24">
        <f t="shared" si="134"/>
        <v>59.8</v>
      </c>
    </row>
    <row r="276" spans="1:54" x14ac:dyDescent="0.25">
      <c r="A276" s="24">
        <f>бланки!E275</f>
        <v>273</v>
      </c>
      <c r="B276" s="24" t="str">
        <f>CONCATENATE(бланки!D275," (",бланки!C275,")")</f>
        <v>МКОУ «Тандовская СОШ» (Ботлихский район)</v>
      </c>
      <c r="C276" s="24">
        <f>анкеты!B274</f>
        <v>44</v>
      </c>
      <c r="D276" s="24">
        <f>COUNTIF(бланки!G275:U275,1)</f>
        <v>9</v>
      </c>
      <c r="E276" s="24">
        <f>COUNTIF(бланки!G275:U275,1)+COUNTIF(бланки!G275:U275,0)</f>
        <v>12</v>
      </c>
      <c r="F276" s="24">
        <f>COUNTIF(бланки!V275:BS275,1)</f>
        <v>40</v>
      </c>
      <c r="G276" s="24">
        <f>COUNTIF(бланки!V275:BS275,1)+COUNTIF(бланки!V275:BS275,0)</f>
        <v>41</v>
      </c>
      <c r="H276" s="24">
        <f>SUM(бланки!BT275:BY275)</f>
        <v>4</v>
      </c>
      <c r="I276" s="24">
        <f>анкеты!D274</f>
        <v>23</v>
      </c>
      <c r="J276" s="24">
        <f>анкеты!C274</f>
        <v>26</v>
      </c>
      <c r="K276" s="24">
        <f>анкеты!F274</f>
        <v>21</v>
      </c>
      <c r="L276" s="24">
        <f>анкеты!E274</f>
        <v>23</v>
      </c>
      <c r="M276" s="22">
        <f t="shared" si="108"/>
        <v>86</v>
      </c>
      <c r="N276" s="22">
        <f t="shared" si="109"/>
        <v>100</v>
      </c>
      <c r="O276" s="22">
        <f t="shared" si="110"/>
        <v>90</v>
      </c>
      <c r="P276" s="23">
        <f t="shared" si="111"/>
        <v>92</v>
      </c>
      <c r="Q276" s="24">
        <f>SUM(бланки!BZ275:CF275)</f>
        <v>1</v>
      </c>
      <c r="R276" s="24"/>
      <c r="S276" s="24"/>
      <c r="T276" s="24">
        <f>анкеты!G274</f>
        <v>34</v>
      </c>
      <c r="U276" s="24">
        <f t="shared" si="112"/>
        <v>44</v>
      </c>
      <c r="V276" s="22">
        <f t="shared" si="113"/>
        <v>20</v>
      </c>
      <c r="W276" s="22">
        <f t="shared" si="114"/>
        <v>48</v>
      </c>
      <c r="X276" s="22">
        <f t="shared" si="115"/>
        <v>77</v>
      </c>
      <c r="Y276" s="23">
        <f t="shared" si="116"/>
        <v>48</v>
      </c>
      <c r="Z276" s="24">
        <f>SUM(бланки!CE275:CI275)</f>
        <v>0</v>
      </c>
      <c r="AA276" s="24">
        <f>SUM(бланки!CJ275:CO275)</f>
        <v>0</v>
      </c>
      <c r="AB276" s="24">
        <f>анкеты!I274</f>
        <v>6</v>
      </c>
      <c r="AC276" s="24">
        <f>анкеты!H274</f>
        <v>6</v>
      </c>
      <c r="AD276" s="22">
        <f t="shared" si="117"/>
        <v>0</v>
      </c>
      <c r="AE276" s="22">
        <f t="shared" si="118"/>
        <v>0</v>
      </c>
      <c r="AF276" s="12">
        <f t="shared" si="119"/>
        <v>100</v>
      </c>
      <c r="AG276" s="23">
        <f t="shared" si="120"/>
        <v>30</v>
      </c>
      <c r="AH276" s="24">
        <f>анкеты!J274</f>
        <v>37</v>
      </c>
      <c r="AI276" s="24">
        <f t="shared" si="121"/>
        <v>44</v>
      </c>
      <c r="AJ276" s="24">
        <f>анкеты!K274</f>
        <v>39</v>
      </c>
      <c r="AK276" s="24">
        <f t="shared" si="122"/>
        <v>44</v>
      </c>
      <c r="AL276" s="24">
        <f>анкеты!M274</f>
        <v>21</v>
      </c>
      <c r="AM276" s="24">
        <f>анкеты!L274</f>
        <v>26</v>
      </c>
      <c r="AN276" s="22">
        <f t="shared" si="123"/>
        <v>84</v>
      </c>
      <c r="AO276" s="22">
        <f t="shared" si="124"/>
        <v>89</v>
      </c>
      <c r="AP276" s="22">
        <f t="shared" si="125"/>
        <v>81</v>
      </c>
      <c r="AQ276" s="23">
        <f t="shared" si="126"/>
        <v>85</v>
      </c>
      <c r="AR276" s="24">
        <f>анкеты!N274</f>
        <v>31</v>
      </c>
      <c r="AS276" s="24">
        <f t="shared" si="127"/>
        <v>44</v>
      </c>
      <c r="AT276" s="24">
        <f>анкеты!O274</f>
        <v>38</v>
      </c>
      <c r="AU276" s="24">
        <f t="shared" si="128"/>
        <v>44</v>
      </c>
      <c r="AV276" s="24">
        <f>анкеты!P274</f>
        <v>34</v>
      </c>
      <c r="AW276" s="24">
        <f t="shared" si="129"/>
        <v>44</v>
      </c>
      <c r="AX276" s="22">
        <f t="shared" si="130"/>
        <v>70</v>
      </c>
      <c r="AY276" s="22">
        <f t="shared" si="131"/>
        <v>86</v>
      </c>
      <c r="AZ276" s="22">
        <f t="shared" si="132"/>
        <v>77</v>
      </c>
      <c r="BA276" s="23">
        <f t="shared" si="133"/>
        <v>78</v>
      </c>
      <c r="BB276" s="24">
        <f t="shared" si="134"/>
        <v>66.599999999999994</v>
      </c>
    </row>
    <row r="277" spans="1:54" x14ac:dyDescent="0.25">
      <c r="A277" s="24">
        <f>бланки!E276</f>
        <v>274</v>
      </c>
      <c r="B277" s="24" t="str">
        <f>CONCATENATE(бланки!D276," (",бланки!C276,")")</f>
        <v>МКОУ «Чанковская СОШ» (Ботлихский район)</v>
      </c>
      <c r="C277" s="24">
        <f>анкеты!B275</f>
        <v>50</v>
      </c>
      <c r="D277" s="24">
        <f>COUNTIF(бланки!G276:U276,1)</f>
        <v>11</v>
      </c>
      <c r="E277" s="24">
        <f>COUNTIF(бланки!G276:U276,1)+COUNTIF(бланки!G276:U276,0)</f>
        <v>12</v>
      </c>
      <c r="F277" s="24">
        <f>COUNTIF(бланки!V276:BS276,1)</f>
        <v>41</v>
      </c>
      <c r="G277" s="24">
        <f>COUNTIF(бланки!V276:BS276,1)+COUNTIF(бланки!V276:BS276,0)</f>
        <v>42</v>
      </c>
      <c r="H277" s="24">
        <f>SUM(бланки!BT276:BY276)</f>
        <v>4</v>
      </c>
      <c r="I277" s="24">
        <f>анкеты!D275</f>
        <v>25</v>
      </c>
      <c r="J277" s="24">
        <f>анкеты!C275</f>
        <v>29</v>
      </c>
      <c r="K277" s="24">
        <f>анкеты!F275</f>
        <v>15</v>
      </c>
      <c r="L277" s="24">
        <f>анкеты!E275</f>
        <v>18</v>
      </c>
      <c r="M277" s="22">
        <f t="shared" si="108"/>
        <v>95</v>
      </c>
      <c r="N277" s="22">
        <f t="shared" si="109"/>
        <v>100</v>
      </c>
      <c r="O277" s="22">
        <f t="shared" si="110"/>
        <v>85</v>
      </c>
      <c r="P277" s="23">
        <f t="shared" si="111"/>
        <v>93</v>
      </c>
      <c r="Q277" s="24">
        <f>SUM(бланки!BZ276:CF276)</f>
        <v>4</v>
      </c>
      <c r="R277" s="24"/>
      <c r="S277" s="24"/>
      <c r="T277" s="24">
        <f>анкеты!G275</f>
        <v>35</v>
      </c>
      <c r="U277" s="24">
        <f t="shared" si="112"/>
        <v>50</v>
      </c>
      <c r="V277" s="22">
        <f t="shared" si="113"/>
        <v>80</v>
      </c>
      <c r="W277" s="22">
        <f t="shared" si="114"/>
        <v>75</v>
      </c>
      <c r="X277" s="22">
        <f t="shared" si="115"/>
        <v>70</v>
      </c>
      <c r="Y277" s="23">
        <f t="shared" si="116"/>
        <v>75</v>
      </c>
      <c r="Z277" s="24">
        <f>SUM(бланки!CE276:CI276)</f>
        <v>1</v>
      </c>
      <c r="AA277" s="24">
        <f>SUM(бланки!CJ276:CO276)</f>
        <v>4</v>
      </c>
      <c r="AB277" s="24">
        <f>анкеты!I275</f>
        <v>9</v>
      </c>
      <c r="AC277" s="24">
        <f>анкеты!H275</f>
        <v>9</v>
      </c>
      <c r="AD277" s="22">
        <f t="shared" si="117"/>
        <v>20</v>
      </c>
      <c r="AE277" s="22">
        <f t="shared" si="118"/>
        <v>80</v>
      </c>
      <c r="AF277" s="12">
        <f t="shared" si="119"/>
        <v>100</v>
      </c>
      <c r="AG277" s="23">
        <f t="shared" si="120"/>
        <v>68</v>
      </c>
      <c r="AH277" s="24">
        <f>анкеты!J275</f>
        <v>48</v>
      </c>
      <c r="AI277" s="24">
        <f t="shared" si="121"/>
        <v>50</v>
      </c>
      <c r="AJ277" s="24">
        <f>анкеты!K275</f>
        <v>50</v>
      </c>
      <c r="AK277" s="24">
        <f t="shared" si="122"/>
        <v>50</v>
      </c>
      <c r="AL277" s="24">
        <f>анкеты!M275</f>
        <v>36</v>
      </c>
      <c r="AM277" s="24">
        <f>анкеты!L275</f>
        <v>36</v>
      </c>
      <c r="AN277" s="22">
        <f t="shared" si="123"/>
        <v>96</v>
      </c>
      <c r="AO277" s="22">
        <f t="shared" si="124"/>
        <v>100</v>
      </c>
      <c r="AP277" s="22">
        <f t="shared" si="125"/>
        <v>100</v>
      </c>
      <c r="AQ277" s="23">
        <f t="shared" si="126"/>
        <v>98</v>
      </c>
      <c r="AR277" s="24">
        <f>анкеты!N275</f>
        <v>49</v>
      </c>
      <c r="AS277" s="24">
        <f t="shared" si="127"/>
        <v>50</v>
      </c>
      <c r="AT277" s="24">
        <f>анкеты!O275</f>
        <v>48</v>
      </c>
      <c r="AU277" s="24">
        <f t="shared" si="128"/>
        <v>50</v>
      </c>
      <c r="AV277" s="24">
        <f>анкеты!P275</f>
        <v>48</v>
      </c>
      <c r="AW277" s="24">
        <f t="shared" si="129"/>
        <v>50</v>
      </c>
      <c r="AX277" s="22">
        <f t="shared" si="130"/>
        <v>98</v>
      </c>
      <c r="AY277" s="22">
        <f t="shared" si="131"/>
        <v>96</v>
      </c>
      <c r="AZ277" s="22">
        <f t="shared" si="132"/>
        <v>96</v>
      </c>
      <c r="BA277" s="23">
        <f t="shared" si="133"/>
        <v>97</v>
      </c>
      <c r="BB277" s="24">
        <f t="shared" si="134"/>
        <v>86.2</v>
      </c>
    </row>
    <row r="278" spans="1:54" x14ac:dyDescent="0.25">
      <c r="A278" s="24">
        <f>бланки!E277</f>
        <v>275</v>
      </c>
      <c r="B278" s="24" t="str">
        <f>CONCATENATE(бланки!D277," (",бланки!C277,")")</f>
        <v>МКОУ «Зиловская СОШ имени Р. Ю. Сагитова» (Ботлихский район)</v>
      </c>
      <c r="C278" s="24">
        <f>анкеты!B276</f>
        <v>33</v>
      </c>
      <c r="D278" s="24">
        <f>COUNTIF(бланки!G277:U277,1)</f>
        <v>10</v>
      </c>
      <c r="E278" s="24">
        <f>COUNTIF(бланки!G277:U277,1)+COUNTIF(бланки!G277:U277,0)</f>
        <v>12</v>
      </c>
      <c r="F278" s="24">
        <f>COUNTIF(бланки!V277:BS277,1)</f>
        <v>40</v>
      </c>
      <c r="G278" s="24">
        <f>COUNTIF(бланки!V277:BS277,1)+COUNTIF(бланки!V277:BS277,0)</f>
        <v>41</v>
      </c>
      <c r="H278" s="24">
        <f>SUM(бланки!BT277:BY277)</f>
        <v>4</v>
      </c>
      <c r="I278" s="24">
        <f>анкеты!D276</f>
        <v>6</v>
      </c>
      <c r="J278" s="24">
        <f>анкеты!C276</f>
        <v>6</v>
      </c>
      <c r="K278" s="24">
        <f>анкеты!F276</f>
        <v>7</v>
      </c>
      <c r="L278" s="24">
        <f>анкеты!E276</f>
        <v>7</v>
      </c>
      <c r="M278" s="22">
        <f t="shared" si="108"/>
        <v>90</v>
      </c>
      <c r="N278" s="22">
        <f t="shared" si="109"/>
        <v>100</v>
      </c>
      <c r="O278" s="22">
        <f t="shared" si="110"/>
        <v>100</v>
      </c>
      <c r="P278" s="23">
        <f t="shared" si="111"/>
        <v>97</v>
      </c>
      <c r="Q278" s="24">
        <f>SUM(бланки!BZ277:CF277)</f>
        <v>3</v>
      </c>
      <c r="R278" s="24"/>
      <c r="S278" s="24"/>
      <c r="T278" s="24">
        <f>анкеты!G276</f>
        <v>33</v>
      </c>
      <c r="U278" s="24">
        <f t="shared" si="112"/>
        <v>33</v>
      </c>
      <c r="V278" s="22">
        <f t="shared" si="113"/>
        <v>60</v>
      </c>
      <c r="W278" s="22">
        <f t="shared" si="114"/>
        <v>80</v>
      </c>
      <c r="X278" s="22">
        <f t="shared" si="115"/>
        <v>100</v>
      </c>
      <c r="Y278" s="23">
        <f t="shared" si="116"/>
        <v>80</v>
      </c>
      <c r="Z278" s="24">
        <f>SUM(бланки!CE277:CI277)</f>
        <v>0</v>
      </c>
      <c r="AA278" s="24">
        <f>SUM(бланки!CJ277:CO277)</f>
        <v>1</v>
      </c>
      <c r="AB278" s="24">
        <f>анкеты!I276</f>
        <v>4</v>
      </c>
      <c r="AC278" s="24">
        <f>анкеты!H276</f>
        <v>6</v>
      </c>
      <c r="AD278" s="22">
        <f t="shared" si="117"/>
        <v>0</v>
      </c>
      <c r="AE278" s="22">
        <f t="shared" si="118"/>
        <v>20</v>
      </c>
      <c r="AF278" s="12">
        <f t="shared" si="119"/>
        <v>66.666666666666671</v>
      </c>
      <c r="AG278" s="23">
        <f t="shared" si="120"/>
        <v>28</v>
      </c>
      <c r="AH278" s="24">
        <f>анкеты!J276</f>
        <v>30</v>
      </c>
      <c r="AI278" s="24">
        <f t="shared" si="121"/>
        <v>33</v>
      </c>
      <c r="AJ278" s="24">
        <f>анкеты!K276</f>
        <v>30</v>
      </c>
      <c r="AK278" s="24">
        <f t="shared" si="122"/>
        <v>33</v>
      </c>
      <c r="AL278" s="24">
        <f>анкеты!M276</f>
        <v>4</v>
      </c>
      <c r="AM278" s="24">
        <f>анкеты!L276</f>
        <v>5</v>
      </c>
      <c r="AN278" s="22">
        <f t="shared" si="123"/>
        <v>91</v>
      </c>
      <c r="AO278" s="22">
        <f t="shared" si="124"/>
        <v>91</v>
      </c>
      <c r="AP278" s="22">
        <f t="shared" si="125"/>
        <v>80</v>
      </c>
      <c r="AQ278" s="23">
        <f t="shared" si="126"/>
        <v>89</v>
      </c>
      <c r="AR278" s="24">
        <f>анкеты!N276</f>
        <v>33</v>
      </c>
      <c r="AS278" s="24">
        <f t="shared" si="127"/>
        <v>33</v>
      </c>
      <c r="AT278" s="24">
        <f>анкеты!O276</f>
        <v>33</v>
      </c>
      <c r="AU278" s="24">
        <f t="shared" si="128"/>
        <v>33</v>
      </c>
      <c r="AV278" s="24">
        <f>анкеты!P276</f>
        <v>33</v>
      </c>
      <c r="AW278" s="24">
        <f t="shared" si="129"/>
        <v>33</v>
      </c>
      <c r="AX278" s="22">
        <f t="shared" si="130"/>
        <v>100</v>
      </c>
      <c r="AY278" s="22">
        <f t="shared" si="131"/>
        <v>100</v>
      </c>
      <c r="AZ278" s="22">
        <f t="shared" si="132"/>
        <v>100</v>
      </c>
      <c r="BA278" s="23">
        <f t="shared" si="133"/>
        <v>100</v>
      </c>
      <c r="BB278" s="24">
        <f t="shared" si="134"/>
        <v>78.8</v>
      </c>
    </row>
    <row r="279" spans="1:54" x14ac:dyDescent="0.25">
      <c r="A279" s="24">
        <f>бланки!E278</f>
        <v>276</v>
      </c>
      <c r="B279" s="24" t="str">
        <f>CONCATENATE(бланки!D278," (",бланки!C278,")")</f>
        <v>МКОУ «Ашалинская ООШ  имени М. И. Исаева» (Ботлихский район)</v>
      </c>
      <c r="C279" s="24">
        <f>анкеты!B277</f>
        <v>45</v>
      </c>
      <c r="D279" s="24">
        <f>COUNTIF(бланки!G278:U278,1)</f>
        <v>11</v>
      </c>
      <c r="E279" s="24">
        <f>COUNTIF(бланки!G278:U278,1)+COUNTIF(бланки!G278:U278,0)</f>
        <v>12</v>
      </c>
      <c r="F279" s="24">
        <f>COUNTIF(бланки!V278:BS278,1)</f>
        <v>30</v>
      </c>
      <c r="G279" s="24">
        <f>COUNTIF(бланки!V278:BS278,1)+COUNTIF(бланки!V278:BS278,0)</f>
        <v>41</v>
      </c>
      <c r="H279" s="24">
        <f>SUM(бланки!BT278:BY278)</f>
        <v>3</v>
      </c>
      <c r="I279" s="24">
        <f>анкеты!D277</f>
        <v>18</v>
      </c>
      <c r="J279" s="24">
        <f>анкеты!C277</f>
        <v>21</v>
      </c>
      <c r="K279" s="24">
        <f>анкеты!F277</f>
        <v>11</v>
      </c>
      <c r="L279" s="24">
        <f>анкеты!E277</f>
        <v>12</v>
      </c>
      <c r="M279" s="22">
        <f t="shared" si="108"/>
        <v>82</v>
      </c>
      <c r="N279" s="22">
        <f t="shared" si="109"/>
        <v>90</v>
      </c>
      <c r="O279" s="22">
        <f t="shared" si="110"/>
        <v>89</v>
      </c>
      <c r="P279" s="23">
        <f t="shared" si="111"/>
        <v>87</v>
      </c>
      <c r="Q279" s="24">
        <f>SUM(бланки!BZ278:CF278)</f>
        <v>4</v>
      </c>
      <c r="R279" s="24"/>
      <c r="S279" s="24"/>
      <c r="T279" s="24">
        <f>анкеты!G277</f>
        <v>32</v>
      </c>
      <c r="U279" s="24">
        <f t="shared" si="112"/>
        <v>45</v>
      </c>
      <c r="V279" s="22">
        <f t="shared" si="113"/>
        <v>80</v>
      </c>
      <c r="W279" s="22">
        <f t="shared" si="114"/>
        <v>75</v>
      </c>
      <c r="X279" s="22">
        <f t="shared" si="115"/>
        <v>71</v>
      </c>
      <c r="Y279" s="23">
        <f t="shared" si="116"/>
        <v>75</v>
      </c>
      <c r="Z279" s="24">
        <f>SUM(бланки!CE278:CI278)</f>
        <v>0</v>
      </c>
      <c r="AA279" s="24">
        <f>SUM(бланки!CJ278:CO278)</f>
        <v>0</v>
      </c>
      <c r="AB279" s="24">
        <f>анкеты!I277</f>
        <v>7</v>
      </c>
      <c r="AC279" s="24">
        <f>анкеты!H277</f>
        <v>9</v>
      </c>
      <c r="AD279" s="22">
        <f t="shared" si="117"/>
        <v>0</v>
      </c>
      <c r="AE279" s="22">
        <f t="shared" si="118"/>
        <v>0</v>
      </c>
      <c r="AF279" s="12">
        <f t="shared" si="119"/>
        <v>77.777777777777771</v>
      </c>
      <c r="AG279" s="23">
        <f t="shared" si="120"/>
        <v>23</v>
      </c>
      <c r="AH279" s="24">
        <f>анкеты!J277</f>
        <v>40</v>
      </c>
      <c r="AI279" s="24">
        <f t="shared" si="121"/>
        <v>45</v>
      </c>
      <c r="AJ279" s="24">
        <f>анкеты!K277</f>
        <v>43</v>
      </c>
      <c r="AK279" s="24">
        <f t="shared" si="122"/>
        <v>45</v>
      </c>
      <c r="AL279" s="24">
        <f>анкеты!M277</f>
        <v>22</v>
      </c>
      <c r="AM279" s="24">
        <f>анкеты!L277</f>
        <v>25</v>
      </c>
      <c r="AN279" s="22">
        <f t="shared" si="123"/>
        <v>89</v>
      </c>
      <c r="AO279" s="22">
        <f t="shared" si="124"/>
        <v>96</v>
      </c>
      <c r="AP279" s="22">
        <f t="shared" si="125"/>
        <v>88</v>
      </c>
      <c r="AQ279" s="23">
        <f t="shared" si="126"/>
        <v>92</v>
      </c>
      <c r="AR279" s="24">
        <f>анкеты!N277</f>
        <v>38</v>
      </c>
      <c r="AS279" s="24">
        <f t="shared" si="127"/>
        <v>45</v>
      </c>
      <c r="AT279" s="24">
        <f>анкеты!O277</f>
        <v>45</v>
      </c>
      <c r="AU279" s="24">
        <f t="shared" si="128"/>
        <v>45</v>
      </c>
      <c r="AV279" s="24">
        <f>анкеты!P277</f>
        <v>44</v>
      </c>
      <c r="AW279" s="24">
        <f t="shared" si="129"/>
        <v>45</v>
      </c>
      <c r="AX279" s="22">
        <f t="shared" si="130"/>
        <v>84</v>
      </c>
      <c r="AY279" s="22">
        <f t="shared" si="131"/>
        <v>100</v>
      </c>
      <c r="AZ279" s="22">
        <f t="shared" si="132"/>
        <v>98</v>
      </c>
      <c r="BA279" s="23">
        <f t="shared" si="133"/>
        <v>93</v>
      </c>
      <c r="BB279" s="24">
        <f t="shared" si="134"/>
        <v>74</v>
      </c>
    </row>
    <row r="280" spans="1:54" x14ac:dyDescent="0.25">
      <c r="A280" s="24">
        <f>бланки!E279</f>
        <v>277</v>
      </c>
      <c r="B280" s="24" t="str">
        <f>CONCATENATE(бланки!D279," (",бланки!C279,")")</f>
        <v>МКОУ «Белединская НОШ» (Ботлихский район)</v>
      </c>
      <c r="C280" s="24">
        <f>анкеты!B278</f>
        <v>2</v>
      </c>
      <c r="D280" s="24">
        <f>COUNTIF(бланки!G279:U279,1)</f>
        <v>14</v>
      </c>
      <c r="E280" s="24">
        <f>COUNTIF(бланки!G279:U279,1)+COUNTIF(бланки!G279:U279,0)</f>
        <v>14</v>
      </c>
      <c r="F280" s="24">
        <f>COUNTIF(бланки!V279:BS279,1)</f>
        <v>44</v>
      </c>
      <c r="G280" s="24">
        <f>COUNTIF(бланки!V279:BS279,1)+COUNTIF(бланки!V279:BS279,0)</f>
        <v>44</v>
      </c>
      <c r="H280" s="24">
        <f>SUM(бланки!BT279:BY279)</f>
        <v>4</v>
      </c>
      <c r="I280" s="24">
        <f>анкеты!D278</f>
        <v>1</v>
      </c>
      <c r="J280" s="24">
        <f>анкеты!C278</f>
        <v>1</v>
      </c>
      <c r="K280" s="24">
        <f>анкеты!F278</f>
        <v>1</v>
      </c>
      <c r="L280" s="24">
        <f>анкеты!E278</f>
        <v>1</v>
      </c>
      <c r="M280" s="22">
        <f t="shared" si="108"/>
        <v>100</v>
      </c>
      <c r="N280" s="22">
        <f t="shared" si="109"/>
        <v>100</v>
      </c>
      <c r="O280" s="22">
        <f t="shared" si="110"/>
        <v>100</v>
      </c>
      <c r="P280" s="23">
        <f t="shared" si="111"/>
        <v>100</v>
      </c>
      <c r="Q280" s="24">
        <f>SUM(бланки!BZ279:CF279)</f>
        <v>5</v>
      </c>
      <c r="R280" s="24"/>
      <c r="S280" s="24"/>
      <c r="T280" s="24">
        <f>анкеты!G278</f>
        <v>1</v>
      </c>
      <c r="U280" s="24">
        <f t="shared" si="112"/>
        <v>2</v>
      </c>
      <c r="V280" s="22">
        <f t="shared" si="113"/>
        <v>100</v>
      </c>
      <c r="W280" s="22">
        <f t="shared" si="114"/>
        <v>75</v>
      </c>
      <c r="X280" s="22">
        <f t="shared" si="115"/>
        <v>50</v>
      </c>
      <c r="Y280" s="23">
        <f t="shared" si="116"/>
        <v>75</v>
      </c>
      <c r="Z280" s="24">
        <f>SUM(бланки!CE279:CI279)</f>
        <v>0</v>
      </c>
      <c r="AA280" s="24">
        <f>SUM(бланки!CJ279:CO279)</f>
        <v>0</v>
      </c>
      <c r="AB280" s="24">
        <f>анкеты!I278</f>
        <v>1</v>
      </c>
      <c r="AC280" s="24">
        <f>анкеты!H278</f>
        <v>1</v>
      </c>
      <c r="AD280" s="22">
        <f t="shared" si="117"/>
        <v>0</v>
      </c>
      <c r="AE280" s="22">
        <f t="shared" si="118"/>
        <v>0</v>
      </c>
      <c r="AF280" s="12">
        <f t="shared" si="119"/>
        <v>100</v>
      </c>
      <c r="AG280" s="23">
        <f t="shared" si="120"/>
        <v>30</v>
      </c>
      <c r="AH280" s="24">
        <f>анкеты!J278</f>
        <v>2</v>
      </c>
      <c r="AI280" s="24">
        <f t="shared" si="121"/>
        <v>2</v>
      </c>
      <c r="AJ280" s="24">
        <f>анкеты!K278</f>
        <v>1</v>
      </c>
      <c r="AK280" s="24">
        <f t="shared" si="122"/>
        <v>2</v>
      </c>
      <c r="AL280" s="24">
        <f>анкеты!M278</f>
        <v>1</v>
      </c>
      <c r="AM280" s="24">
        <f>анкеты!L278</f>
        <v>1</v>
      </c>
      <c r="AN280" s="22">
        <f t="shared" si="123"/>
        <v>100</v>
      </c>
      <c r="AO280" s="22">
        <f t="shared" si="124"/>
        <v>50</v>
      </c>
      <c r="AP280" s="22">
        <f t="shared" si="125"/>
        <v>100</v>
      </c>
      <c r="AQ280" s="23">
        <f t="shared" si="126"/>
        <v>80</v>
      </c>
      <c r="AR280" s="24">
        <f>анкеты!N278</f>
        <v>1</v>
      </c>
      <c r="AS280" s="24">
        <f t="shared" si="127"/>
        <v>2</v>
      </c>
      <c r="AT280" s="24">
        <f>анкеты!O278</f>
        <v>2</v>
      </c>
      <c r="AU280" s="24">
        <f t="shared" si="128"/>
        <v>2</v>
      </c>
      <c r="AV280" s="24">
        <f>анкеты!P278</f>
        <v>2</v>
      </c>
      <c r="AW280" s="24">
        <f t="shared" si="129"/>
        <v>2</v>
      </c>
      <c r="AX280" s="22">
        <f t="shared" si="130"/>
        <v>50</v>
      </c>
      <c r="AY280" s="22">
        <f t="shared" si="131"/>
        <v>100</v>
      </c>
      <c r="AZ280" s="22">
        <f t="shared" si="132"/>
        <v>100</v>
      </c>
      <c r="BA280" s="23">
        <f t="shared" si="133"/>
        <v>80</v>
      </c>
      <c r="BB280" s="24">
        <f t="shared" si="134"/>
        <v>73</v>
      </c>
    </row>
    <row r="281" spans="1:54" x14ac:dyDescent="0.25">
      <c r="A281" s="24">
        <f>бланки!E280</f>
        <v>278</v>
      </c>
      <c r="B281" s="24" t="str">
        <f>CONCATENATE(бланки!D280," (",бланки!C280,")")</f>
        <v>МКОУ «Гунховская НОШ» (Ботлихский район)</v>
      </c>
      <c r="C281" s="24">
        <f>анкеты!B279</f>
        <v>4</v>
      </c>
      <c r="D281" s="24">
        <f>COUNTIF(бланки!G280:U280,1)</f>
        <v>4</v>
      </c>
      <c r="E281" s="24">
        <f>COUNTIF(бланки!G280:U280,1)+COUNTIF(бланки!G280:U280,0)</f>
        <v>13</v>
      </c>
      <c r="F281" s="24">
        <f>COUNTIF(бланки!V280:BS280,1)</f>
        <v>19</v>
      </c>
      <c r="G281" s="24">
        <f>COUNTIF(бланки!V280:BS280,1)+COUNTIF(бланки!V280:BS280,0)</f>
        <v>40</v>
      </c>
      <c r="H281" s="24">
        <f>SUM(бланки!BT280:BY280)</f>
        <v>0</v>
      </c>
      <c r="I281" s="24">
        <f>анкеты!D279</f>
        <v>3</v>
      </c>
      <c r="J281" s="24">
        <f>анкеты!C279</f>
        <v>3</v>
      </c>
      <c r="K281" s="24">
        <f>анкеты!F279</f>
        <v>3</v>
      </c>
      <c r="L281" s="24">
        <f>анкеты!E279</f>
        <v>3</v>
      </c>
      <c r="M281" s="22">
        <f t="shared" si="108"/>
        <v>39</v>
      </c>
      <c r="N281" s="22">
        <f t="shared" si="109"/>
        <v>0</v>
      </c>
      <c r="O281" s="22">
        <f t="shared" si="110"/>
        <v>100</v>
      </c>
      <c r="P281" s="23">
        <f t="shared" si="111"/>
        <v>52</v>
      </c>
      <c r="Q281" s="24">
        <f>SUM(бланки!BZ280:CF280)</f>
        <v>1</v>
      </c>
      <c r="R281" s="24"/>
      <c r="S281" s="24"/>
      <c r="T281" s="24">
        <f>анкеты!G279</f>
        <v>3</v>
      </c>
      <c r="U281" s="24">
        <f t="shared" si="112"/>
        <v>4</v>
      </c>
      <c r="V281" s="22">
        <f t="shared" si="113"/>
        <v>20</v>
      </c>
      <c r="W281" s="22">
        <f t="shared" si="114"/>
        <v>47</v>
      </c>
      <c r="X281" s="22">
        <f t="shared" si="115"/>
        <v>75</v>
      </c>
      <c r="Y281" s="23">
        <f t="shared" si="116"/>
        <v>47</v>
      </c>
      <c r="Z281" s="24">
        <f>SUM(бланки!CE280:CI280)</f>
        <v>0</v>
      </c>
      <c r="AA281" s="24">
        <f>SUM(бланки!CJ280:CO280)</f>
        <v>0</v>
      </c>
      <c r="AB281" s="24">
        <f>анкеты!I279</f>
        <v>2</v>
      </c>
      <c r="AC281" s="24">
        <f>анкеты!H279</f>
        <v>2</v>
      </c>
      <c r="AD281" s="22">
        <f t="shared" si="117"/>
        <v>0</v>
      </c>
      <c r="AE281" s="22">
        <f t="shared" si="118"/>
        <v>0</v>
      </c>
      <c r="AF281" s="12">
        <f t="shared" si="119"/>
        <v>100</v>
      </c>
      <c r="AG281" s="23">
        <f t="shared" si="120"/>
        <v>30</v>
      </c>
      <c r="AH281" s="24">
        <f>анкеты!J279</f>
        <v>3</v>
      </c>
      <c r="AI281" s="24">
        <f t="shared" si="121"/>
        <v>4</v>
      </c>
      <c r="AJ281" s="24">
        <f>анкеты!K279</f>
        <v>4</v>
      </c>
      <c r="AK281" s="24">
        <f t="shared" si="122"/>
        <v>4</v>
      </c>
      <c r="AL281" s="24">
        <f>анкеты!M279</f>
        <v>3</v>
      </c>
      <c r="AM281" s="24">
        <f>анкеты!L279</f>
        <v>4</v>
      </c>
      <c r="AN281" s="22">
        <f t="shared" si="123"/>
        <v>75</v>
      </c>
      <c r="AO281" s="22">
        <f t="shared" si="124"/>
        <v>100</v>
      </c>
      <c r="AP281" s="22">
        <f t="shared" si="125"/>
        <v>75</v>
      </c>
      <c r="AQ281" s="23">
        <f t="shared" si="126"/>
        <v>85</v>
      </c>
      <c r="AR281" s="24">
        <f>анкеты!N279</f>
        <v>4</v>
      </c>
      <c r="AS281" s="24">
        <f t="shared" si="127"/>
        <v>4</v>
      </c>
      <c r="AT281" s="24">
        <f>анкеты!O279</f>
        <v>4</v>
      </c>
      <c r="AU281" s="24">
        <f t="shared" si="128"/>
        <v>4</v>
      </c>
      <c r="AV281" s="24">
        <f>анкеты!P279</f>
        <v>4</v>
      </c>
      <c r="AW281" s="24">
        <f t="shared" si="129"/>
        <v>4</v>
      </c>
      <c r="AX281" s="22">
        <f t="shared" si="130"/>
        <v>100</v>
      </c>
      <c r="AY281" s="22">
        <f t="shared" si="131"/>
        <v>100</v>
      </c>
      <c r="AZ281" s="22">
        <f t="shared" si="132"/>
        <v>100</v>
      </c>
      <c r="BA281" s="23">
        <f t="shared" si="133"/>
        <v>100</v>
      </c>
      <c r="BB281" s="24">
        <f t="shared" si="134"/>
        <v>62.8</v>
      </c>
    </row>
    <row r="282" spans="1:54" x14ac:dyDescent="0.25">
      <c r="A282" s="24">
        <f>бланки!E281</f>
        <v>279</v>
      </c>
      <c r="B282" s="24" t="str">
        <f>CONCATENATE(бланки!D281," (",бланки!C281,")")</f>
        <v>МКОУ «Зибирхалинская НОШ» (Ботлихский район)</v>
      </c>
      <c r="C282" s="24">
        <f>анкеты!B280</f>
        <v>2</v>
      </c>
      <c r="D282" s="24">
        <f>COUNTIF(бланки!G281:U281,1)</f>
        <v>13</v>
      </c>
      <c r="E282" s="24">
        <f>COUNTIF(бланки!G281:U281,1)+COUNTIF(бланки!G281:U281,0)</f>
        <v>14</v>
      </c>
      <c r="F282" s="24">
        <f>COUNTIF(бланки!V281:BS281,1)</f>
        <v>44</v>
      </c>
      <c r="G282" s="24">
        <f>COUNTIF(бланки!V281:BS281,1)+COUNTIF(бланки!V281:BS281,0)</f>
        <v>44</v>
      </c>
      <c r="H282" s="24">
        <f>SUM(бланки!BT281:BY281)</f>
        <v>3</v>
      </c>
      <c r="I282" s="24">
        <f>анкеты!D280</f>
        <v>2</v>
      </c>
      <c r="J282" s="24">
        <f>анкеты!C280</f>
        <v>2</v>
      </c>
      <c r="K282" s="24">
        <f>анкеты!F280</f>
        <v>2</v>
      </c>
      <c r="L282" s="24">
        <f>анкеты!E280</f>
        <v>2</v>
      </c>
      <c r="M282" s="22">
        <f t="shared" si="108"/>
        <v>96</v>
      </c>
      <c r="N282" s="22">
        <f t="shared" si="109"/>
        <v>90</v>
      </c>
      <c r="O282" s="22">
        <f t="shared" si="110"/>
        <v>100</v>
      </c>
      <c r="P282" s="23">
        <f t="shared" si="111"/>
        <v>96</v>
      </c>
      <c r="Q282" s="24">
        <f>SUM(бланки!BZ281:CF281)</f>
        <v>4</v>
      </c>
      <c r="R282" s="24"/>
      <c r="S282" s="24"/>
      <c r="T282" s="24">
        <f>анкеты!G280</f>
        <v>1</v>
      </c>
      <c r="U282" s="24">
        <f t="shared" si="112"/>
        <v>2</v>
      </c>
      <c r="V282" s="22">
        <f t="shared" si="113"/>
        <v>80</v>
      </c>
      <c r="W282" s="22">
        <f t="shared" si="114"/>
        <v>65</v>
      </c>
      <c r="X282" s="22">
        <f t="shared" si="115"/>
        <v>50</v>
      </c>
      <c r="Y282" s="23">
        <f t="shared" si="116"/>
        <v>65</v>
      </c>
      <c r="Z282" s="24">
        <f>SUM(бланки!CE281:CI281)</f>
        <v>0</v>
      </c>
      <c r="AA282" s="24">
        <f>SUM(бланки!CJ281:CO281)</f>
        <v>0</v>
      </c>
      <c r="AB282" s="24">
        <f>анкеты!I280</f>
        <v>1</v>
      </c>
      <c r="AC282" s="24">
        <f>анкеты!H280</f>
        <v>2</v>
      </c>
      <c r="AD282" s="22">
        <f t="shared" si="117"/>
        <v>0</v>
      </c>
      <c r="AE282" s="22">
        <f t="shared" si="118"/>
        <v>0</v>
      </c>
      <c r="AF282" s="12">
        <f t="shared" si="119"/>
        <v>50</v>
      </c>
      <c r="AG282" s="23">
        <f t="shared" si="120"/>
        <v>15</v>
      </c>
      <c r="AH282" s="24">
        <f>анкеты!J280</f>
        <v>2</v>
      </c>
      <c r="AI282" s="24">
        <f t="shared" si="121"/>
        <v>2</v>
      </c>
      <c r="AJ282" s="24">
        <f>анкеты!K280</f>
        <v>1</v>
      </c>
      <c r="AK282" s="24">
        <f t="shared" si="122"/>
        <v>2</v>
      </c>
      <c r="AL282" s="24">
        <f>анкеты!M280</f>
        <v>2</v>
      </c>
      <c r="AM282" s="24">
        <f>анкеты!L280</f>
        <v>2</v>
      </c>
      <c r="AN282" s="22">
        <f t="shared" si="123"/>
        <v>100</v>
      </c>
      <c r="AO282" s="22">
        <f t="shared" si="124"/>
        <v>50</v>
      </c>
      <c r="AP282" s="22">
        <f t="shared" si="125"/>
        <v>100</v>
      </c>
      <c r="AQ282" s="23">
        <f t="shared" si="126"/>
        <v>80</v>
      </c>
      <c r="AR282" s="24">
        <f>анкеты!N280</f>
        <v>2</v>
      </c>
      <c r="AS282" s="24">
        <f t="shared" si="127"/>
        <v>2</v>
      </c>
      <c r="AT282" s="24">
        <f>анкеты!O280</f>
        <v>2</v>
      </c>
      <c r="AU282" s="24">
        <f t="shared" si="128"/>
        <v>2</v>
      </c>
      <c r="AV282" s="24">
        <f>анкеты!P280</f>
        <v>2</v>
      </c>
      <c r="AW282" s="24">
        <f t="shared" si="129"/>
        <v>2</v>
      </c>
      <c r="AX282" s="22">
        <f t="shared" si="130"/>
        <v>100</v>
      </c>
      <c r="AY282" s="22">
        <f t="shared" si="131"/>
        <v>100</v>
      </c>
      <c r="AZ282" s="22">
        <f t="shared" si="132"/>
        <v>100</v>
      </c>
      <c r="BA282" s="23">
        <f t="shared" si="133"/>
        <v>100</v>
      </c>
      <c r="BB282" s="24">
        <f t="shared" si="134"/>
        <v>71.2</v>
      </c>
    </row>
    <row r="283" spans="1:54" x14ac:dyDescent="0.25">
      <c r="A283" s="24">
        <f>бланки!E282</f>
        <v>280</v>
      </c>
      <c r="B283" s="24" t="str">
        <f>CONCATENATE(бланки!D282," (",бланки!C282,")")</f>
        <v>МКОУ  «Верхне-Алакская НОШ» (Ботлихский район)</v>
      </c>
      <c r="C283" s="24">
        <f>анкеты!B281</f>
        <v>3</v>
      </c>
      <c r="D283" s="24">
        <f>COUNTIF(бланки!G282:U282,1)</f>
        <v>12</v>
      </c>
      <c r="E283" s="24">
        <f>COUNTIF(бланки!G282:U282,1)+COUNTIF(бланки!G282:U282,0)</f>
        <v>12</v>
      </c>
      <c r="F283" s="24">
        <f>COUNTIF(бланки!V282:BS282,1)</f>
        <v>22</v>
      </c>
      <c r="G283" s="24">
        <f>COUNTIF(бланки!V282:BS282,1)+COUNTIF(бланки!V282:BS282,0)</f>
        <v>39</v>
      </c>
      <c r="H283" s="24">
        <f>SUM(бланки!BT282:BY282)</f>
        <v>4</v>
      </c>
      <c r="I283" s="24">
        <f>анкеты!D281</f>
        <v>1</v>
      </c>
      <c r="J283" s="24">
        <f>анкеты!C281</f>
        <v>2</v>
      </c>
      <c r="K283" s="24">
        <f>анкеты!F281</f>
        <v>1</v>
      </c>
      <c r="L283" s="24">
        <f>анкеты!E281</f>
        <v>1</v>
      </c>
      <c r="M283" s="22">
        <f t="shared" si="108"/>
        <v>78</v>
      </c>
      <c r="N283" s="22">
        <f t="shared" si="109"/>
        <v>100</v>
      </c>
      <c r="O283" s="22">
        <f t="shared" si="110"/>
        <v>75</v>
      </c>
      <c r="P283" s="23">
        <f t="shared" si="111"/>
        <v>83</v>
      </c>
      <c r="Q283" s="24">
        <f>SUM(бланки!BZ282:CF282)</f>
        <v>2</v>
      </c>
      <c r="R283" s="24"/>
      <c r="S283" s="24"/>
      <c r="T283" s="24">
        <f>анкеты!G281</f>
        <v>2</v>
      </c>
      <c r="U283" s="24">
        <f t="shared" si="112"/>
        <v>3</v>
      </c>
      <c r="V283" s="22">
        <f t="shared" si="113"/>
        <v>40</v>
      </c>
      <c r="W283" s="22">
        <f t="shared" si="114"/>
        <v>53</v>
      </c>
      <c r="X283" s="22">
        <f t="shared" si="115"/>
        <v>67</v>
      </c>
      <c r="Y283" s="23">
        <f t="shared" si="116"/>
        <v>53</v>
      </c>
      <c r="Z283" s="24">
        <f>SUM(бланки!CE282:CI282)</f>
        <v>0</v>
      </c>
      <c r="AA283" s="24">
        <f>SUM(бланки!CJ282:CO282)</f>
        <v>3</v>
      </c>
      <c r="AB283" s="24">
        <f>анкеты!I281</f>
        <v>2</v>
      </c>
      <c r="AC283" s="24">
        <f>анкеты!H281</f>
        <v>2</v>
      </c>
      <c r="AD283" s="22">
        <f t="shared" si="117"/>
        <v>0</v>
      </c>
      <c r="AE283" s="22">
        <f t="shared" si="118"/>
        <v>60</v>
      </c>
      <c r="AF283" s="12">
        <f t="shared" si="119"/>
        <v>100</v>
      </c>
      <c r="AG283" s="23">
        <f t="shared" si="120"/>
        <v>54</v>
      </c>
      <c r="AH283" s="24">
        <f>анкеты!J281</f>
        <v>2</v>
      </c>
      <c r="AI283" s="24">
        <f t="shared" si="121"/>
        <v>3</v>
      </c>
      <c r="AJ283" s="24">
        <f>анкеты!K281</f>
        <v>2</v>
      </c>
      <c r="AK283" s="24">
        <f t="shared" si="122"/>
        <v>3</v>
      </c>
      <c r="AL283" s="24">
        <f>анкеты!M281</f>
        <v>1</v>
      </c>
      <c r="AM283" s="24">
        <f>анкеты!L281</f>
        <v>1</v>
      </c>
      <c r="AN283" s="22">
        <f t="shared" si="123"/>
        <v>67</v>
      </c>
      <c r="AO283" s="22">
        <f t="shared" si="124"/>
        <v>67</v>
      </c>
      <c r="AP283" s="22">
        <f t="shared" si="125"/>
        <v>100</v>
      </c>
      <c r="AQ283" s="23">
        <f t="shared" si="126"/>
        <v>74</v>
      </c>
      <c r="AR283" s="24">
        <f>анкеты!N281</f>
        <v>2</v>
      </c>
      <c r="AS283" s="24">
        <f t="shared" si="127"/>
        <v>3</v>
      </c>
      <c r="AT283" s="24">
        <f>анкеты!O281</f>
        <v>2</v>
      </c>
      <c r="AU283" s="24">
        <f t="shared" si="128"/>
        <v>3</v>
      </c>
      <c r="AV283" s="24">
        <f>анкеты!P281</f>
        <v>2</v>
      </c>
      <c r="AW283" s="24">
        <f t="shared" si="129"/>
        <v>3</v>
      </c>
      <c r="AX283" s="22">
        <f t="shared" si="130"/>
        <v>67</v>
      </c>
      <c r="AY283" s="22">
        <f t="shared" si="131"/>
        <v>67</v>
      </c>
      <c r="AZ283" s="22">
        <f t="shared" si="132"/>
        <v>67</v>
      </c>
      <c r="BA283" s="23">
        <f t="shared" si="133"/>
        <v>67</v>
      </c>
      <c r="BB283" s="24">
        <f t="shared" si="134"/>
        <v>66.2</v>
      </c>
    </row>
    <row r="284" spans="1:54" x14ac:dyDescent="0.25">
      <c r="A284" s="24">
        <f>бланки!E283</f>
        <v>281</v>
      </c>
      <c r="B284" s="24" t="str">
        <f>CONCATENATE(бланки!D283," (",бланки!C283,")")</f>
        <v>МКОУ «Нижне-Алакская НОШ» (Ботлихский район)</v>
      </c>
      <c r="C284" s="24">
        <f>анкеты!B282</f>
        <v>2</v>
      </c>
      <c r="D284" s="24">
        <f>COUNTIF(бланки!G283:U283,1)</f>
        <v>2</v>
      </c>
      <c r="E284" s="24">
        <f>COUNTIF(бланки!G283:U283,1)+COUNTIF(бланки!G283:U283,0)</f>
        <v>12</v>
      </c>
      <c r="F284" s="24">
        <f>COUNTIF(бланки!V283:BS283,1)</f>
        <v>17</v>
      </c>
      <c r="G284" s="24">
        <f>COUNTIF(бланки!V283:BS283,1)+COUNTIF(бланки!V283:BS283,0)</f>
        <v>40</v>
      </c>
      <c r="H284" s="24">
        <f>SUM(бланки!BT283:BY283)</f>
        <v>0</v>
      </c>
      <c r="I284" s="24">
        <f>анкеты!D282</f>
        <v>2</v>
      </c>
      <c r="J284" s="24">
        <f>анкеты!C282</f>
        <v>2</v>
      </c>
      <c r="K284" s="24">
        <f>анкеты!F282</f>
        <v>2</v>
      </c>
      <c r="L284" s="24">
        <f>анкеты!E282</f>
        <v>2</v>
      </c>
      <c r="M284" s="22">
        <f t="shared" si="108"/>
        <v>30</v>
      </c>
      <c r="N284" s="22">
        <f t="shared" si="109"/>
        <v>0</v>
      </c>
      <c r="O284" s="22">
        <f t="shared" si="110"/>
        <v>100</v>
      </c>
      <c r="P284" s="23">
        <f t="shared" si="111"/>
        <v>49</v>
      </c>
      <c r="Q284" s="24">
        <f>SUM(бланки!BZ283:CF283)</f>
        <v>1</v>
      </c>
      <c r="R284" s="24"/>
      <c r="S284" s="24"/>
      <c r="T284" s="24">
        <f>анкеты!G282</f>
        <v>1</v>
      </c>
      <c r="U284" s="24">
        <f t="shared" si="112"/>
        <v>2</v>
      </c>
      <c r="V284" s="22">
        <f t="shared" si="113"/>
        <v>20</v>
      </c>
      <c r="W284" s="22">
        <f t="shared" si="114"/>
        <v>35</v>
      </c>
      <c r="X284" s="22">
        <f t="shared" si="115"/>
        <v>50</v>
      </c>
      <c r="Y284" s="23">
        <f t="shared" si="116"/>
        <v>35</v>
      </c>
      <c r="Z284" s="24">
        <f>SUM(бланки!CE283:CI283)</f>
        <v>0</v>
      </c>
      <c r="AA284" s="24">
        <f>SUM(бланки!CJ283:CO283)</f>
        <v>0</v>
      </c>
      <c r="AB284" s="24">
        <f>анкеты!I282</f>
        <v>1</v>
      </c>
      <c r="AC284" s="24">
        <f>анкеты!H282</f>
        <v>2</v>
      </c>
      <c r="AD284" s="22">
        <f t="shared" si="117"/>
        <v>0</v>
      </c>
      <c r="AE284" s="22">
        <f t="shared" si="118"/>
        <v>0</v>
      </c>
      <c r="AF284" s="12">
        <f t="shared" si="119"/>
        <v>50</v>
      </c>
      <c r="AG284" s="23">
        <f t="shared" si="120"/>
        <v>15</v>
      </c>
      <c r="AH284" s="24">
        <f>анкеты!J282</f>
        <v>2</v>
      </c>
      <c r="AI284" s="24">
        <f t="shared" si="121"/>
        <v>2</v>
      </c>
      <c r="AJ284" s="24">
        <f>анкеты!K282</f>
        <v>2</v>
      </c>
      <c r="AK284" s="24">
        <f t="shared" si="122"/>
        <v>2</v>
      </c>
      <c r="AL284" s="24">
        <f>анкеты!M282</f>
        <v>2</v>
      </c>
      <c r="AM284" s="24">
        <f>анкеты!L282</f>
        <v>2</v>
      </c>
      <c r="AN284" s="22">
        <f t="shared" si="123"/>
        <v>100</v>
      </c>
      <c r="AO284" s="22">
        <f t="shared" si="124"/>
        <v>100</v>
      </c>
      <c r="AP284" s="22">
        <f t="shared" si="125"/>
        <v>100</v>
      </c>
      <c r="AQ284" s="23">
        <f t="shared" si="126"/>
        <v>100</v>
      </c>
      <c r="AR284" s="24">
        <f>анкеты!N282</f>
        <v>2</v>
      </c>
      <c r="AS284" s="24">
        <f t="shared" si="127"/>
        <v>2</v>
      </c>
      <c r="AT284" s="24">
        <f>анкеты!O282</f>
        <v>2</v>
      </c>
      <c r="AU284" s="24">
        <f t="shared" si="128"/>
        <v>2</v>
      </c>
      <c r="AV284" s="24">
        <f>анкеты!P282</f>
        <v>1</v>
      </c>
      <c r="AW284" s="24">
        <f t="shared" si="129"/>
        <v>2</v>
      </c>
      <c r="AX284" s="22">
        <f t="shared" si="130"/>
        <v>100</v>
      </c>
      <c r="AY284" s="22">
        <f t="shared" si="131"/>
        <v>100</v>
      </c>
      <c r="AZ284" s="22">
        <f t="shared" si="132"/>
        <v>50</v>
      </c>
      <c r="BA284" s="23">
        <f t="shared" si="133"/>
        <v>90</v>
      </c>
      <c r="BB284" s="24">
        <f t="shared" si="134"/>
        <v>57.8</v>
      </c>
    </row>
    <row r="285" spans="1:54" x14ac:dyDescent="0.25">
      <c r="A285" s="24">
        <f>бланки!E284</f>
        <v>282</v>
      </c>
      <c r="B285" s="24" t="str">
        <f>CONCATENATE(бланки!D284," (",бланки!C284,")")</f>
        <v>МКОУ  «Ансалтинская ДЮСШ» (Ботлихский район)</v>
      </c>
      <c r="C285" s="24">
        <f>анкеты!B283</f>
        <v>150</v>
      </c>
      <c r="D285" s="24">
        <f>COUNTIF(бланки!G284:U284,1)</f>
        <v>10</v>
      </c>
      <c r="E285" s="24">
        <f>COUNTIF(бланки!G284:U284,1)+COUNTIF(бланки!G284:U284,0)</f>
        <v>11</v>
      </c>
      <c r="F285" s="24">
        <f>COUNTIF(бланки!V284:BS284,1)</f>
        <v>36</v>
      </c>
      <c r="G285" s="24">
        <f>COUNTIF(бланки!V284:BS284,1)+COUNTIF(бланки!V284:BS284,0)</f>
        <v>37</v>
      </c>
      <c r="H285" s="24">
        <f>SUM(бланки!BT284:BY284)</f>
        <v>5</v>
      </c>
      <c r="I285" s="24">
        <f>анкеты!D283</f>
        <v>64</v>
      </c>
      <c r="J285" s="24">
        <f>анкеты!C283</f>
        <v>73</v>
      </c>
      <c r="K285" s="24">
        <f>анкеты!F283</f>
        <v>44</v>
      </c>
      <c r="L285" s="24">
        <f>анкеты!E283</f>
        <v>49</v>
      </c>
      <c r="M285" s="22">
        <f t="shared" si="108"/>
        <v>94</v>
      </c>
      <c r="N285" s="22">
        <f t="shared" si="109"/>
        <v>100</v>
      </c>
      <c r="O285" s="22">
        <f t="shared" si="110"/>
        <v>89</v>
      </c>
      <c r="P285" s="23">
        <f t="shared" si="111"/>
        <v>94</v>
      </c>
      <c r="Q285" s="24">
        <f>SUM(бланки!BZ284:CF284)</f>
        <v>7</v>
      </c>
      <c r="R285" s="24"/>
      <c r="S285" s="24"/>
      <c r="T285" s="24">
        <f>анкеты!G283</f>
        <v>84</v>
      </c>
      <c r="U285" s="24">
        <f t="shared" si="112"/>
        <v>150</v>
      </c>
      <c r="V285" s="22">
        <f t="shared" si="113"/>
        <v>100</v>
      </c>
      <c r="W285" s="22">
        <f t="shared" si="114"/>
        <v>78</v>
      </c>
      <c r="X285" s="22">
        <f t="shared" si="115"/>
        <v>56</v>
      </c>
      <c r="Y285" s="23">
        <f t="shared" si="116"/>
        <v>78</v>
      </c>
      <c r="Z285" s="24">
        <f>SUM(бланки!CE284:CI284)</f>
        <v>3</v>
      </c>
      <c r="AA285" s="24">
        <f>SUM(бланки!CJ284:CO284)</f>
        <v>2</v>
      </c>
      <c r="AB285" s="24">
        <f>анкеты!I283</f>
        <v>10</v>
      </c>
      <c r="AC285" s="24">
        <f>анкеты!H283</f>
        <v>18</v>
      </c>
      <c r="AD285" s="22">
        <f t="shared" si="117"/>
        <v>60</v>
      </c>
      <c r="AE285" s="22">
        <f t="shared" si="118"/>
        <v>40</v>
      </c>
      <c r="AF285" s="12">
        <f t="shared" si="119"/>
        <v>55.555555555555557</v>
      </c>
      <c r="AG285" s="23">
        <f t="shared" si="120"/>
        <v>51</v>
      </c>
      <c r="AH285" s="24">
        <f>анкеты!J283</f>
        <v>126</v>
      </c>
      <c r="AI285" s="24">
        <f t="shared" si="121"/>
        <v>150</v>
      </c>
      <c r="AJ285" s="24">
        <f>анкеты!K283</f>
        <v>130</v>
      </c>
      <c r="AK285" s="24">
        <f t="shared" si="122"/>
        <v>150</v>
      </c>
      <c r="AL285" s="24">
        <f>анкеты!M283</f>
        <v>79</v>
      </c>
      <c r="AM285" s="24">
        <f>анкеты!L283</f>
        <v>92</v>
      </c>
      <c r="AN285" s="22">
        <f t="shared" si="123"/>
        <v>84</v>
      </c>
      <c r="AO285" s="22">
        <f t="shared" si="124"/>
        <v>87</v>
      </c>
      <c r="AP285" s="22">
        <f t="shared" si="125"/>
        <v>86</v>
      </c>
      <c r="AQ285" s="23">
        <f t="shared" si="126"/>
        <v>86</v>
      </c>
      <c r="AR285" s="24">
        <f>анкеты!N283</f>
        <v>106</v>
      </c>
      <c r="AS285" s="24">
        <f t="shared" si="127"/>
        <v>150</v>
      </c>
      <c r="AT285" s="24">
        <f>анкеты!O283</f>
        <v>121</v>
      </c>
      <c r="AU285" s="24">
        <f t="shared" si="128"/>
        <v>150</v>
      </c>
      <c r="AV285" s="24">
        <f>анкеты!P283</f>
        <v>118</v>
      </c>
      <c r="AW285" s="24">
        <f t="shared" si="129"/>
        <v>150</v>
      </c>
      <c r="AX285" s="22">
        <f t="shared" si="130"/>
        <v>71</v>
      </c>
      <c r="AY285" s="22">
        <f t="shared" si="131"/>
        <v>81</v>
      </c>
      <c r="AZ285" s="22">
        <f t="shared" si="132"/>
        <v>79</v>
      </c>
      <c r="BA285" s="23">
        <f t="shared" si="133"/>
        <v>77</v>
      </c>
      <c r="BB285" s="24">
        <f t="shared" si="134"/>
        <v>77.2</v>
      </c>
    </row>
    <row r="286" spans="1:54" x14ac:dyDescent="0.25">
      <c r="A286" s="24">
        <f>бланки!E285</f>
        <v>283</v>
      </c>
      <c r="B286" s="24" t="str">
        <f>CONCATENATE(бланки!D285," (",бланки!C285,")")</f>
        <v>МКОУ «Детский сад «Ласточка» с. Рахата» (Ботлихский район)</v>
      </c>
      <c r="C286" s="24">
        <f>анкеты!B284</f>
        <v>69</v>
      </c>
      <c r="D286" s="24">
        <f>COUNTIF(бланки!G285:U285,1)</f>
        <v>10</v>
      </c>
      <c r="E286" s="24">
        <f>COUNTIF(бланки!G285:U285,1)+COUNTIF(бланки!G285:U285,0)</f>
        <v>11</v>
      </c>
      <c r="F286" s="24">
        <f>COUNTIF(бланки!V285:BS285,1)</f>
        <v>35</v>
      </c>
      <c r="G286" s="24">
        <f>COUNTIF(бланки!V285:BS285,1)+COUNTIF(бланки!V285:BS285,0)</f>
        <v>39</v>
      </c>
      <c r="H286" s="24">
        <f>SUM(бланки!BT285:BY285)</f>
        <v>3</v>
      </c>
      <c r="I286" s="24">
        <f>анкеты!D284</f>
        <v>56</v>
      </c>
      <c r="J286" s="24">
        <f>анкеты!C284</f>
        <v>65</v>
      </c>
      <c r="K286" s="24">
        <f>анкеты!F284</f>
        <v>46</v>
      </c>
      <c r="L286" s="24">
        <f>анкеты!E284</f>
        <v>48</v>
      </c>
      <c r="M286" s="22">
        <f t="shared" si="108"/>
        <v>90</v>
      </c>
      <c r="N286" s="22">
        <f t="shared" si="109"/>
        <v>90</v>
      </c>
      <c r="O286" s="22">
        <f t="shared" si="110"/>
        <v>91</v>
      </c>
      <c r="P286" s="23">
        <f t="shared" si="111"/>
        <v>90</v>
      </c>
      <c r="Q286" s="24">
        <f>SUM(бланки!BZ285:CF285)</f>
        <v>3</v>
      </c>
      <c r="R286" s="24"/>
      <c r="S286" s="24"/>
      <c r="T286" s="24">
        <f>анкеты!G284</f>
        <v>42</v>
      </c>
      <c r="U286" s="24">
        <f t="shared" si="112"/>
        <v>69</v>
      </c>
      <c r="V286" s="22">
        <f t="shared" si="113"/>
        <v>60</v>
      </c>
      <c r="W286" s="22">
        <f t="shared" si="114"/>
        <v>60</v>
      </c>
      <c r="X286" s="22">
        <f t="shared" si="115"/>
        <v>61</v>
      </c>
      <c r="Y286" s="23">
        <f t="shared" si="116"/>
        <v>60</v>
      </c>
      <c r="Z286" s="24">
        <f>SUM(бланки!CE285:CI285)</f>
        <v>0</v>
      </c>
      <c r="AA286" s="24">
        <f>SUM(бланки!CJ285:CO285)</f>
        <v>0</v>
      </c>
      <c r="AB286" s="24">
        <f>анкеты!I284</f>
        <v>1</v>
      </c>
      <c r="AC286" s="24">
        <f>анкеты!H284</f>
        <v>2</v>
      </c>
      <c r="AD286" s="22">
        <f t="shared" si="117"/>
        <v>0</v>
      </c>
      <c r="AE286" s="22">
        <f t="shared" si="118"/>
        <v>0</v>
      </c>
      <c r="AF286" s="12">
        <f t="shared" si="119"/>
        <v>50</v>
      </c>
      <c r="AG286" s="23">
        <f t="shared" si="120"/>
        <v>15</v>
      </c>
      <c r="AH286" s="24">
        <f>анкеты!J284</f>
        <v>63</v>
      </c>
      <c r="AI286" s="24">
        <f t="shared" si="121"/>
        <v>69</v>
      </c>
      <c r="AJ286" s="24">
        <f>анкеты!K284</f>
        <v>66</v>
      </c>
      <c r="AK286" s="24">
        <f t="shared" si="122"/>
        <v>69</v>
      </c>
      <c r="AL286" s="24">
        <f>анкеты!M284</f>
        <v>47</v>
      </c>
      <c r="AM286" s="24">
        <f>анкеты!L284</f>
        <v>50</v>
      </c>
      <c r="AN286" s="22">
        <f t="shared" si="123"/>
        <v>91</v>
      </c>
      <c r="AO286" s="22">
        <f t="shared" si="124"/>
        <v>96</v>
      </c>
      <c r="AP286" s="22">
        <f t="shared" si="125"/>
        <v>94</v>
      </c>
      <c r="AQ286" s="23">
        <f t="shared" si="126"/>
        <v>94</v>
      </c>
      <c r="AR286" s="24">
        <f>анкеты!N284</f>
        <v>58</v>
      </c>
      <c r="AS286" s="24">
        <f t="shared" si="127"/>
        <v>69</v>
      </c>
      <c r="AT286" s="24">
        <f>анкеты!O284</f>
        <v>57</v>
      </c>
      <c r="AU286" s="24">
        <f t="shared" si="128"/>
        <v>69</v>
      </c>
      <c r="AV286" s="24">
        <f>анкеты!P284</f>
        <v>56</v>
      </c>
      <c r="AW286" s="24">
        <f t="shared" si="129"/>
        <v>69</v>
      </c>
      <c r="AX286" s="22">
        <f t="shared" si="130"/>
        <v>84</v>
      </c>
      <c r="AY286" s="22">
        <f t="shared" si="131"/>
        <v>83</v>
      </c>
      <c r="AZ286" s="22">
        <f t="shared" si="132"/>
        <v>81</v>
      </c>
      <c r="BA286" s="23">
        <f t="shared" si="133"/>
        <v>83</v>
      </c>
      <c r="BB286" s="24">
        <f t="shared" si="134"/>
        <v>68.400000000000006</v>
      </c>
    </row>
    <row r="287" spans="1:54" x14ac:dyDescent="0.25">
      <c r="A287" s="24">
        <f>бланки!E286</f>
        <v>284</v>
      </c>
      <c r="B287" s="24" t="str">
        <f>CONCATENATE(бланки!D286," (",бланки!C286,")")</f>
        <v>МКОУ «Детский сад «Орленок» с. Зило» (Ботлихский район)</v>
      </c>
      <c r="C287" s="24">
        <f>анкеты!B285</f>
        <v>18</v>
      </c>
      <c r="D287" s="24">
        <f>COUNTIF(бланки!G286:U286,1)</f>
        <v>9</v>
      </c>
      <c r="E287" s="24">
        <f>COUNTIF(бланки!G286:U286,1)+COUNTIF(бланки!G286:U286,0)</f>
        <v>10</v>
      </c>
      <c r="F287" s="24">
        <f>COUNTIF(бланки!V286:BS286,1)</f>
        <v>32</v>
      </c>
      <c r="G287" s="24">
        <f>COUNTIF(бланки!V286:BS286,1)+COUNTIF(бланки!V286:BS286,0)</f>
        <v>36</v>
      </c>
      <c r="H287" s="24">
        <f>SUM(бланки!BT286:BY286)</f>
        <v>5</v>
      </c>
      <c r="I287" s="24">
        <f>анкеты!D285</f>
        <v>8</v>
      </c>
      <c r="J287" s="24">
        <f>анкеты!C285</f>
        <v>9</v>
      </c>
      <c r="K287" s="24">
        <f>анкеты!F285</f>
        <v>6</v>
      </c>
      <c r="L287" s="24">
        <f>анкеты!E285</f>
        <v>6</v>
      </c>
      <c r="M287" s="22">
        <f t="shared" si="108"/>
        <v>89</v>
      </c>
      <c r="N287" s="22">
        <f t="shared" si="109"/>
        <v>100</v>
      </c>
      <c r="O287" s="22">
        <f t="shared" si="110"/>
        <v>94</v>
      </c>
      <c r="P287" s="23">
        <f t="shared" si="111"/>
        <v>94</v>
      </c>
      <c r="Q287" s="24">
        <f>SUM(бланки!BZ286:CF286)</f>
        <v>5</v>
      </c>
      <c r="R287" s="24"/>
      <c r="S287" s="24"/>
      <c r="T287" s="24">
        <f>анкеты!G285</f>
        <v>15</v>
      </c>
      <c r="U287" s="24">
        <f t="shared" si="112"/>
        <v>18</v>
      </c>
      <c r="V287" s="22">
        <f t="shared" si="113"/>
        <v>100</v>
      </c>
      <c r="W287" s="22">
        <f t="shared" si="114"/>
        <v>91</v>
      </c>
      <c r="X287" s="22">
        <f t="shared" si="115"/>
        <v>83</v>
      </c>
      <c r="Y287" s="23">
        <f t="shared" si="116"/>
        <v>91</v>
      </c>
      <c r="Z287" s="24">
        <f>SUM(бланки!CE286:CI286)</f>
        <v>0</v>
      </c>
      <c r="AA287" s="24">
        <f>SUM(бланки!CJ286:CO286)</f>
        <v>0</v>
      </c>
      <c r="AB287" s="24">
        <f>анкеты!I285</f>
        <v>3</v>
      </c>
      <c r="AC287" s="24">
        <f>анкеты!H285</f>
        <v>4</v>
      </c>
      <c r="AD287" s="22">
        <f t="shared" si="117"/>
        <v>0</v>
      </c>
      <c r="AE287" s="22">
        <f t="shared" si="118"/>
        <v>0</v>
      </c>
      <c r="AF287" s="12">
        <f t="shared" si="119"/>
        <v>75</v>
      </c>
      <c r="AG287" s="23">
        <f t="shared" si="120"/>
        <v>23</v>
      </c>
      <c r="AH287" s="24">
        <f>анкеты!J285</f>
        <v>15</v>
      </c>
      <c r="AI287" s="24">
        <f t="shared" si="121"/>
        <v>18</v>
      </c>
      <c r="AJ287" s="24">
        <f>анкеты!K285</f>
        <v>16</v>
      </c>
      <c r="AK287" s="24">
        <f t="shared" si="122"/>
        <v>18</v>
      </c>
      <c r="AL287" s="24">
        <f>анкеты!M285</f>
        <v>7</v>
      </c>
      <c r="AM287" s="24">
        <f>анкеты!L285</f>
        <v>9</v>
      </c>
      <c r="AN287" s="22">
        <f t="shared" si="123"/>
        <v>83</v>
      </c>
      <c r="AO287" s="22">
        <f t="shared" si="124"/>
        <v>89</v>
      </c>
      <c r="AP287" s="22">
        <f t="shared" si="125"/>
        <v>78</v>
      </c>
      <c r="AQ287" s="23">
        <f t="shared" si="126"/>
        <v>84</v>
      </c>
      <c r="AR287" s="24">
        <f>анкеты!N285</f>
        <v>14</v>
      </c>
      <c r="AS287" s="24">
        <f t="shared" si="127"/>
        <v>18</v>
      </c>
      <c r="AT287" s="24">
        <f>анкеты!O285</f>
        <v>17</v>
      </c>
      <c r="AU287" s="24">
        <f t="shared" si="128"/>
        <v>18</v>
      </c>
      <c r="AV287" s="24">
        <f>анкеты!P285</f>
        <v>18</v>
      </c>
      <c r="AW287" s="24">
        <f t="shared" si="129"/>
        <v>18</v>
      </c>
      <c r="AX287" s="22">
        <f t="shared" si="130"/>
        <v>78</v>
      </c>
      <c r="AY287" s="22">
        <f t="shared" si="131"/>
        <v>94</v>
      </c>
      <c r="AZ287" s="22">
        <f t="shared" si="132"/>
        <v>100</v>
      </c>
      <c r="BA287" s="23">
        <f t="shared" si="133"/>
        <v>89</v>
      </c>
      <c r="BB287" s="24">
        <f t="shared" si="134"/>
        <v>76.2</v>
      </c>
    </row>
    <row r="288" spans="1:54" x14ac:dyDescent="0.25">
      <c r="A288" s="24">
        <f>бланки!E287</f>
        <v>285</v>
      </c>
      <c r="B288" s="24" t="str">
        <f>CONCATENATE(бланки!D287," (",бланки!C287,")")</f>
        <v>МКОУ «Детский сад «Улыбка» с. Муни»; (Ботлихский район)</v>
      </c>
      <c r="C288" s="24">
        <f>анкеты!B286</f>
        <v>32</v>
      </c>
      <c r="D288" s="24">
        <f>COUNTIF(бланки!G287:U287,1)</f>
        <v>9</v>
      </c>
      <c r="E288" s="24">
        <f>COUNTIF(бланки!G287:U287,1)+COUNTIF(бланки!G287:U287,0)</f>
        <v>9</v>
      </c>
      <c r="F288" s="24">
        <f>COUNTIF(бланки!V287:BS287,1)</f>
        <v>33</v>
      </c>
      <c r="G288" s="24">
        <f>COUNTIF(бланки!V287:BS287,1)+COUNTIF(бланки!V287:BS287,0)</f>
        <v>35</v>
      </c>
      <c r="H288" s="24">
        <f>SUM(бланки!BT287:BY287)</f>
        <v>3</v>
      </c>
      <c r="I288" s="24">
        <f>анкеты!D286</f>
        <v>26</v>
      </c>
      <c r="J288" s="24">
        <f>анкеты!C286</f>
        <v>27</v>
      </c>
      <c r="K288" s="24">
        <f>анкеты!F286</f>
        <v>20</v>
      </c>
      <c r="L288" s="24">
        <f>анкеты!E286</f>
        <v>21</v>
      </c>
      <c r="M288" s="22">
        <f t="shared" si="108"/>
        <v>97</v>
      </c>
      <c r="N288" s="22">
        <f t="shared" si="109"/>
        <v>90</v>
      </c>
      <c r="O288" s="22">
        <f t="shared" si="110"/>
        <v>96</v>
      </c>
      <c r="P288" s="23">
        <f t="shared" si="111"/>
        <v>95</v>
      </c>
      <c r="Q288" s="24">
        <f>SUM(бланки!BZ287:CF287)</f>
        <v>4</v>
      </c>
      <c r="R288" s="24"/>
      <c r="S288" s="24"/>
      <c r="T288" s="24">
        <f>анкеты!G286</f>
        <v>27</v>
      </c>
      <c r="U288" s="24">
        <f t="shared" si="112"/>
        <v>32</v>
      </c>
      <c r="V288" s="22">
        <f t="shared" si="113"/>
        <v>80</v>
      </c>
      <c r="W288" s="22">
        <f t="shared" si="114"/>
        <v>82</v>
      </c>
      <c r="X288" s="22">
        <f t="shared" si="115"/>
        <v>84</v>
      </c>
      <c r="Y288" s="23">
        <f t="shared" si="116"/>
        <v>82</v>
      </c>
      <c r="Z288" s="24">
        <f>SUM(бланки!CE287:CI287)</f>
        <v>0</v>
      </c>
      <c r="AA288" s="24">
        <f>SUM(бланки!CJ287:CO287)</f>
        <v>0</v>
      </c>
      <c r="AB288" s="24">
        <f>анкеты!I286</f>
        <v>2</v>
      </c>
      <c r="AC288" s="24">
        <f>анкеты!H286</f>
        <v>3</v>
      </c>
      <c r="AD288" s="22">
        <f t="shared" si="117"/>
        <v>0</v>
      </c>
      <c r="AE288" s="22">
        <f t="shared" si="118"/>
        <v>0</v>
      </c>
      <c r="AF288" s="12">
        <f t="shared" si="119"/>
        <v>66.666666666666671</v>
      </c>
      <c r="AG288" s="23">
        <f t="shared" si="120"/>
        <v>20</v>
      </c>
      <c r="AH288" s="24">
        <f>анкеты!J286</f>
        <v>30</v>
      </c>
      <c r="AI288" s="24">
        <f t="shared" si="121"/>
        <v>32</v>
      </c>
      <c r="AJ288" s="24">
        <f>анкеты!K286</f>
        <v>30</v>
      </c>
      <c r="AK288" s="24">
        <f t="shared" si="122"/>
        <v>32</v>
      </c>
      <c r="AL288" s="24">
        <f>анкеты!M286</f>
        <v>21</v>
      </c>
      <c r="AM288" s="24">
        <f>анкеты!L286</f>
        <v>21</v>
      </c>
      <c r="AN288" s="22">
        <f t="shared" si="123"/>
        <v>94</v>
      </c>
      <c r="AO288" s="22">
        <f t="shared" si="124"/>
        <v>94</v>
      </c>
      <c r="AP288" s="22">
        <f t="shared" si="125"/>
        <v>100</v>
      </c>
      <c r="AQ288" s="23">
        <f t="shared" si="126"/>
        <v>95</v>
      </c>
      <c r="AR288" s="24">
        <f>анкеты!N286</f>
        <v>30</v>
      </c>
      <c r="AS288" s="24">
        <f t="shared" si="127"/>
        <v>32</v>
      </c>
      <c r="AT288" s="24">
        <f>анкеты!O286</f>
        <v>30</v>
      </c>
      <c r="AU288" s="24">
        <f t="shared" si="128"/>
        <v>32</v>
      </c>
      <c r="AV288" s="24">
        <f>анкеты!P286</f>
        <v>30</v>
      </c>
      <c r="AW288" s="24">
        <f t="shared" si="129"/>
        <v>32</v>
      </c>
      <c r="AX288" s="22">
        <f t="shared" si="130"/>
        <v>94</v>
      </c>
      <c r="AY288" s="22">
        <f t="shared" si="131"/>
        <v>94</v>
      </c>
      <c r="AZ288" s="22">
        <f t="shared" si="132"/>
        <v>94</v>
      </c>
      <c r="BA288" s="23">
        <f t="shared" si="133"/>
        <v>94</v>
      </c>
      <c r="BB288" s="24">
        <f t="shared" si="134"/>
        <v>77.2</v>
      </c>
    </row>
    <row r="289" spans="1:54" x14ac:dyDescent="0.25">
      <c r="A289" s="24">
        <f>бланки!E288</f>
        <v>286</v>
      </c>
      <c r="B289" s="24" t="str">
        <f>CONCATENATE(бланки!D288," (",бланки!C288,")")</f>
        <v>МКОУ «Детский сад «Радуга» с. Тлох» (Ботлихский район)</v>
      </c>
      <c r="C289" s="24">
        <f>анкеты!B287</f>
        <v>43</v>
      </c>
      <c r="D289" s="24">
        <f>COUNTIF(бланки!G288:U288,1)</f>
        <v>11</v>
      </c>
      <c r="E289" s="24">
        <f>COUNTIF(бланки!G288:U288,1)+COUNTIF(бланки!G288:U288,0)</f>
        <v>11</v>
      </c>
      <c r="F289" s="24">
        <f>COUNTIF(бланки!V288:BS288,1)</f>
        <v>39</v>
      </c>
      <c r="G289" s="24">
        <f>COUNTIF(бланки!V288:BS288,1)+COUNTIF(бланки!V288:BS288,0)</f>
        <v>39</v>
      </c>
      <c r="H289" s="24">
        <f>SUM(бланки!BT288:BY288)</f>
        <v>6</v>
      </c>
      <c r="I289" s="24">
        <f>анкеты!D287</f>
        <v>19</v>
      </c>
      <c r="J289" s="24">
        <f>анкеты!C287</f>
        <v>24</v>
      </c>
      <c r="K289" s="24">
        <f>анкеты!F287</f>
        <v>11</v>
      </c>
      <c r="L289" s="24">
        <f>анкеты!E287</f>
        <v>13</v>
      </c>
      <c r="M289" s="22">
        <f t="shared" si="108"/>
        <v>100</v>
      </c>
      <c r="N289" s="22">
        <f t="shared" si="109"/>
        <v>100</v>
      </c>
      <c r="O289" s="22">
        <f t="shared" si="110"/>
        <v>82</v>
      </c>
      <c r="P289" s="23">
        <f t="shared" si="111"/>
        <v>93</v>
      </c>
      <c r="Q289" s="24">
        <f>SUM(бланки!BZ288:CF288)</f>
        <v>4</v>
      </c>
      <c r="R289" s="24"/>
      <c r="S289" s="24"/>
      <c r="T289" s="24">
        <f>анкеты!G287</f>
        <v>35</v>
      </c>
      <c r="U289" s="24">
        <f t="shared" si="112"/>
        <v>43</v>
      </c>
      <c r="V289" s="22">
        <f t="shared" si="113"/>
        <v>80</v>
      </c>
      <c r="W289" s="22">
        <f t="shared" si="114"/>
        <v>80</v>
      </c>
      <c r="X289" s="22">
        <f t="shared" si="115"/>
        <v>81</v>
      </c>
      <c r="Y289" s="23">
        <f t="shared" si="116"/>
        <v>80</v>
      </c>
      <c r="Z289" s="24">
        <f>SUM(бланки!CE288:CI288)</f>
        <v>0</v>
      </c>
      <c r="AA289" s="24">
        <f>SUM(бланки!CJ288:CO288)</f>
        <v>0</v>
      </c>
      <c r="AB289" s="24">
        <f>анкеты!I287</f>
        <v>5</v>
      </c>
      <c r="AC289" s="24">
        <f>анкеты!H287</f>
        <v>5</v>
      </c>
      <c r="AD289" s="22">
        <f t="shared" si="117"/>
        <v>0</v>
      </c>
      <c r="AE289" s="22">
        <f t="shared" si="118"/>
        <v>0</v>
      </c>
      <c r="AF289" s="12">
        <f t="shared" si="119"/>
        <v>100</v>
      </c>
      <c r="AG289" s="23">
        <f t="shared" si="120"/>
        <v>30</v>
      </c>
      <c r="AH289" s="24">
        <f>анкеты!J287</f>
        <v>40</v>
      </c>
      <c r="AI289" s="24">
        <f t="shared" si="121"/>
        <v>43</v>
      </c>
      <c r="AJ289" s="24">
        <f>анкеты!K287</f>
        <v>36</v>
      </c>
      <c r="AK289" s="24">
        <f t="shared" si="122"/>
        <v>43</v>
      </c>
      <c r="AL289" s="24">
        <f>анкеты!M287</f>
        <v>11</v>
      </c>
      <c r="AM289" s="24">
        <f>анкеты!L287</f>
        <v>14</v>
      </c>
      <c r="AN289" s="22">
        <f t="shared" si="123"/>
        <v>93</v>
      </c>
      <c r="AO289" s="22">
        <f t="shared" si="124"/>
        <v>84</v>
      </c>
      <c r="AP289" s="22">
        <f t="shared" si="125"/>
        <v>79</v>
      </c>
      <c r="AQ289" s="23">
        <f t="shared" si="126"/>
        <v>87</v>
      </c>
      <c r="AR289" s="24">
        <f>анкеты!N287</f>
        <v>35</v>
      </c>
      <c r="AS289" s="24">
        <f t="shared" si="127"/>
        <v>43</v>
      </c>
      <c r="AT289" s="24">
        <f>анкеты!O287</f>
        <v>39</v>
      </c>
      <c r="AU289" s="24">
        <f t="shared" si="128"/>
        <v>43</v>
      </c>
      <c r="AV289" s="24">
        <f>анкеты!P287</f>
        <v>39</v>
      </c>
      <c r="AW289" s="24">
        <f t="shared" si="129"/>
        <v>43</v>
      </c>
      <c r="AX289" s="22">
        <f t="shared" si="130"/>
        <v>81</v>
      </c>
      <c r="AY289" s="22">
        <f t="shared" si="131"/>
        <v>91</v>
      </c>
      <c r="AZ289" s="22">
        <f t="shared" si="132"/>
        <v>91</v>
      </c>
      <c r="BA289" s="23">
        <f t="shared" si="133"/>
        <v>87</v>
      </c>
      <c r="BB289" s="24">
        <f t="shared" si="134"/>
        <v>75.400000000000006</v>
      </c>
    </row>
    <row r="290" spans="1:54" x14ac:dyDescent="0.25">
      <c r="A290" s="24">
        <f>бланки!E289</f>
        <v>287</v>
      </c>
      <c r="B290" s="24" t="str">
        <f>CONCATENATE(бланки!D289," (",бланки!C289,")")</f>
        <v>МКОУ «Детский сад «Сказка» с. Ашали» (Ботлихский район)</v>
      </c>
      <c r="C290" s="24">
        <f>анкеты!B288</f>
        <v>10</v>
      </c>
      <c r="D290" s="24">
        <f>COUNTIF(бланки!G289:U289,1)</f>
        <v>8</v>
      </c>
      <c r="E290" s="24">
        <f>COUNTIF(бланки!G289:U289,1)+COUNTIF(бланки!G289:U289,0)</f>
        <v>9</v>
      </c>
      <c r="F290" s="24">
        <f>COUNTIF(бланки!V289:BS289,1)</f>
        <v>26</v>
      </c>
      <c r="G290" s="24">
        <f>COUNTIF(бланки!V289:BS289,1)+COUNTIF(бланки!V289:BS289,0)</f>
        <v>34</v>
      </c>
      <c r="H290" s="24">
        <f>SUM(бланки!BT289:BY289)</f>
        <v>3</v>
      </c>
      <c r="I290" s="24">
        <f>анкеты!D288</f>
        <v>10</v>
      </c>
      <c r="J290" s="24">
        <f>анкеты!C288</f>
        <v>10</v>
      </c>
      <c r="K290" s="24">
        <f>анкеты!F288</f>
        <v>10</v>
      </c>
      <c r="L290" s="24">
        <f>анкеты!E288</f>
        <v>10</v>
      </c>
      <c r="M290" s="22">
        <f t="shared" si="108"/>
        <v>83</v>
      </c>
      <c r="N290" s="22">
        <f t="shared" si="109"/>
        <v>90</v>
      </c>
      <c r="O290" s="22">
        <f t="shared" si="110"/>
        <v>100</v>
      </c>
      <c r="P290" s="23">
        <f t="shared" si="111"/>
        <v>92</v>
      </c>
      <c r="Q290" s="24">
        <f>SUM(бланки!BZ289:CF289)</f>
        <v>4</v>
      </c>
      <c r="R290" s="24"/>
      <c r="S290" s="24"/>
      <c r="T290" s="24">
        <f>анкеты!G288</f>
        <v>9</v>
      </c>
      <c r="U290" s="24">
        <f t="shared" si="112"/>
        <v>10</v>
      </c>
      <c r="V290" s="22">
        <f t="shared" si="113"/>
        <v>80</v>
      </c>
      <c r="W290" s="22">
        <f t="shared" si="114"/>
        <v>85</v>
      </c>
      <c r="X290" s="22">
        <f t="shared" si="115"/>
        <v>90</v>
      </c>
      <c r="Y290" s="23">
        <f t="shared" si="116"/>
        <v>85</v>
      </c>
      <c r="Z290" s="24">
        <f>SUM(бланки!CE289:CI289)</f>
        <v>1</v>
      </c>
      <c r="AA290" s="24">
        <f>SUM(бланки!CJ289:CO289)</f>
        <v>0</v>
      </c>
      <c r="AB290" s="24">
        <f>анкеты!I288</f>
        <v>2</v>
      </c>
      <c r="AC290" s="24">
        <f>анкеты!H288</f>
        <v>3</v>
      </c>
      <c r="AD290" s="22">
        <f t="shared" si="117"/>
        <v>20</v>
      </c>
      <c r="AE290" s="22">
        <f t="shared" si="118"/>
        <v>0</v>
      </c>
      <c r="AF290" s="12">
        <f t="shared" si="119"/>
        <v>66.666666666666671</v>
      </c>
      <c r="AG290" s="23">
        <f t="shared" si="120"/>
        <v>26</v>
      </c>
      <c r="AH290" s="24">
        <f>анкеты!J288</f>
        <v>9</v>
      </c>
      <c r="AI290" s="24">
        <f t="shared" si="121"/>
        <v>10</v>
      </c>
      <c r="AJ290" s="24">
        <f>анкеты!K288</f>
        <v>9</v>
      </c>
      <c r="AK290" s="24">
        <f t="shared" si="122"/>
        <v>10</v>
      </c>
      <c r="AL290" s="24">
        <f>анкеты!M288</f>
        <v>10</v>
      </c>
      <c r="AM290" s="24">
        <f>анкеты!L288</f>
        <v>10</v>
      </c>
      <c r="AN290" s="22">
        <f t="shared" si="123"/>
        <v>90</v>
      </c>
      <c r="AO290" s="22">
        <f t="shared" si="124"/>
        <v>90</v>
      </c>
      <c r="AP290" s="22">
        <f t="shared" si="125"/>
        <v>100</v>
      </c>
      <c r="AQ290" s="23">
        <f t="shared" si="126"/>
        <v>92</v>
      </c>
      <c r="AR290" s="24">
        <f>анкеты!N288</f>
        <v>10</v>
      </c>
      <c r="AS290" s="24">
        <f t="shared" si="127"/>
        <v>10</v>
      </c>
      <c r="AT290" s="24">
        <f>анкеты!O288</f>
        <v>10</v>
      </c>
      <c r="AU290" s="24">
        <f t="shared" si="128"/>
        <v>10</v>
      </c>
      <c r="AV290" s="24">
        <f>анкеты!P288</f>
        <v>10</v>
      </c>
      <c r="AW290" s="24">
        <f t="shared" si="129"/>
        <v>10</v>
      </c>
      <c r="AX290" s="22">
        <f t="shared" si="130"/>
        <v>100</v>
      </c>
      <c r="AY290" s="22">
        <f t="shared" si="131"/>
        <v>100</v>
      </c>
      <c r="AZ290" s="22">
        <f t="shared" si="132"/>
        <v>100</v>
      </c>
      <c r="BA290" s="23">
        <f t="shared" si="133"/>
        <v>100</v>
      </c>
      <c r="BB290" s="24">
        <f t="shared" si="134"/>
        <v>79</v>
      </c>
    </row>
    <row r="291" spans="1:54" x14ac:dyDescent="0.25">
      <c r="A291" s="24">
        <f>бланки!E290</f>
        <v>288</v>
      </c>
      <c r="B291" s="24" t="str">
        <f>CONCATENATE(бланки!D290," (",бланки!C290,")")</f>
        <v>МКОУ  «Детский сад «Орленок» с. Гагатли» (Ботлихский район)</v>
      </c>
      <c r="C291" s="24">
        <f>анкеты!B289</f>
        <v>39</v>
      </c>
      <c r="D291" s="24">
        <f>COUNTIF(бланки!G290:U290,1)</f>
        <v>9</v>
      </c>
      <c r="E291" s="24">
        <f>COUNTIF(бланки!G290:U290,1)+COUNTIF(бланки!G290:U290,0)</f>
        <v>9</v>
      </c>
      <c r="F291" s="24">
        <f>COUNTIF(бланки!V290:BS290,1)</f>
        <v>35</v>
      </c>
      <c r="G291" s="24">
        <f>COUNTIF(бланки!V290:BS290,1)+COUNTIF(бланки!V290:BS290,0)</f>
        <v>38</v>
      </c>
      <c r="H291" s="24">
        <f>SUM(бланки!BT290:BY290)</f>
        <v>3</v>
      </c>
      <c r="I291" s="24">
        <f>анкеты!D289</f>
        <v>29</v>
      </c>
      <c r="J291" s="24">
        <f>анкеты!C289</f>
        <v>30</v>
      </c>
      <c r="K291" s="24">
        <f>анкеты!F289</f>
        <v>16</v>
      </c>
      <c r="L291" s="24">
        <f>анкеты!E289</f>
        <v>18</v>
      </c>
      <c r="M291" s="22">
        <f t="shared" si="108"/>
        <v>96</v>
      </c>
      <c r="N291" s="22">
        <f t="shared" si="109"/>
        <v>90</v>
      </c>
      <c r="O291" s="22">
        <f t="shared" si="110"/>
        <v>93</v>
      </c>
      <c r="P291" s="23">
        <f t="shared" si="111"/>
        <v>93</v>
      </c>
      <c r="Q291" s="24">
        <f>SUM(бланки!BZ290:CF290)</f>
        <v>5</v>
      </c>
      <c r="R291" s="24"/>
      <c r="S291" s="24"/>
      <c r="T291" s="24">
        <f>анкеты!G289</f>
        <v>39</v>
      </c>
      <c r="U291" s="24">
        <f t="shared" si="112"/>
        <v>39</v>
      </c>
      <c r="V291" s="22">
        <f t="shared" si="113"/>
        <v>100</v>
      </c>
      <c r="W291" s="22">
        <f t="shared" si="114"/>
        <v>100</v>
      </c>
      <c r="X291" s="22">
        <f t="shared" si="115"/>
        <v>100</v>
      </c>
      <c r="Y291" s="23">
        <f t="shared" si="116"/>
        <v>100</v>
      </c>
      <c r="Z291" s="24">
        <f>SUM(бланки!CE290:CI290)</f>
        <v>0</v>
      </c>
      <c r="AA291" s="24">
        <f>SUM(бланки!CJ290:CO290)</f>
        <v>0</v>
      </c>
      <c r="AB291" s="24">
        <f>анкеты!I289</f>
        <v>3</v>
      </c>
      <c r="AC291" s="24">
        <f>анкеты!H289</f>
        <v>5</v>
      </c>
      <c r="AD291" s="22">
        <f t="shared" si="117"/>
        <v>0</v>
      </c>
      <c r="AE291" s="22">
        <f t="shared" si="118"/>
        <v>0</v>
      </c>
      <c r="AF291" s="12">
        <f t="shared" si="119"/>
        <v>60</v>
      </c>
      <c r="AG291" s="23">
        <f t="shared" si="120"/>
        <v>18</v>
      </c>
      <c r="AH291" s="24">
        <f>анкеты!J289</f>
        <v>38</v>
      </c>
      <c r="AI291" s="24">
        <f t="shared" si="121"/>
        <v>39</v>
      </c>
      <c r="AJ291" s="24">
        <f>анкеты!K289</f>
        <v>39</v>
      </c>
      <c r="AK291" s="24">
        <f t="shared" si="122"/>
        <v>39</v>
      </c>
      <c r="AL291" s="24">
        <f>анкеты!M289</f>
        <v>23</v>
      </c>
      <c r="AM291" s="24">
        <f>анкеты!L289</f>
        <v>23</v>
      </c>
      <c r="AN291" s="22">
        <f t="shared" si="123"/>
        <v>97</v>
      </c>
      <c r="AO291" s="22">
        <f t="shared" si="124"/>
        <v>100</v>
      </c>
      <c r="AP291" s="22">
        <f t="shared" si="125"/>
        <v>100</v>
      </c>
      <c r="AQ291" s="23">
        <f t="shared" si="126"/>
        <v>99</v>
      </c>
      <c r="AR291" s="24">
        <f>анкеты!N289</f>
        <v>39</v>
      </c>
      <c r="AS291" s="24">
        <f t="shared" si="127"/>
        <v>39</v>
      </c>
      <c r="AT291" s="24">
        <f>анкеты!O289</f>
        <v>39</v>
      </c>
      <c r="AU291" s="24">
        <f t="shared" si="128"/>
        <v>39</v>
      </c>
      <c r="AV291" s="24">
        <f>анкеты!P289</f>
        <v>39</v>
      </c>
      <c r="AW291" s="24">
        <f t="shared" si="129"/>
        <v>39</v>
      </c>
      <c r="AX291" s="22">
        <f t="shared" si="130"/>
        <v>100</v>
      </c>
      <c r="AY291" s="22">
        <f t="shared" si="131"/>
        <v>100</v>
      </c>
      <c r="AZ291" s="22">
        <f t="shared" si="132"/>
        <v>100</v>
      </c>
      <c r="BA291" s="23">
        <f t="shared" si="133"/>
        <v>100</v>
      </c>
      <c r="BB291" s="24">
        <f t="shared" si="134"/>
        <v>82</v>
      </c>
    </row>
    <row r="292" spans="1:54" x14ac:dyDescent="0.25">
      <c r="A292" s="24">
        <f>бланки!E291</f>
        <v>289</v>
      </c>
      <c r="B292" s="24" t="str">
        <f>CONCATENATE(бланки!D291," (",бланки!C291,")")</f>
        <v>МКОУ  «Детский сад «Теремок» с. Годобери» (Ботлихский район)</v>
      </c>
      <c r="C292" s="24">
        <f>анкеты!B290</f>
        <v>32</v>
      </c>
      <c r="D292" s="24">
        <f>COUNTIF(бланки!G291:U291,1)</f>
        <v>8</v>
      </c>
      <c r="E292" s="24">
        <f>COUNTIF(бланки!G291:U291,1)+COUNTIF(бланки!G291:U291,0)</f>
        <v>9</v>
      </c>
      <c r="F292" s="24">
        <f>COUNTIF(бланки!V291:BS291,1)</f>
        <v>26</v>
      </c>
      <c r="G292" s="24">
        <f>COUNTIF(бланки!V291:BS291,1)+COUNTIF(бланки!V291:BS291,0)</f>
        <v>34</v>
      </c>
      <c r="H292" s="24">
        <f>SUM(бланки!BT291:BY291)</f>
        <v>3</v>
      </c>
      <c r="I292" s="24">
        <f>анкеты!D290</f>
        <v>28</v>
      </c>
      <c r="J292" s="24">
        <f>анкеты!C290</f>
        <v>28</v>
      </c>
      <c r="K292" s="24">
        <f>анкеты!F290</f>
        <v>26</v>
      </c>
      <c r="L292" s="24">
        <f>анкеты!E290</f>
        <v>26</v>
      </c>
      <c r="M292" s="22">
        <f t="shared" si="108"/>
        <v>83</v>
      </c>
      <c r="N292" s="22">
        <f t="shared" si="109"/>
        <v>90</v>
      </c>
      <c r="O292" s="22">
        <f t="shared" si="110"/>
        <v>100</v>
      </c>
      <c r="P292" s="23">
        <f t="shared" si="111"/>
        <v>92</v>
      </c>
      <c r="Q292" s="24">
        <f>SUM(бланки!BZ291:CF291)</f>
        <v>5</v>
      </c>
      <c r="R292" s="24"/>
      <c r="S292" s="24"/>
      <c r="T292" s="24">
        <f>анкеты!G290</f>
        <v>27</v>
      </c>
      <c r="U292" s="24">
        <f t="shared" si="112"/>
        <v>32</v>
      </c>
      <c r="V292" s="22">
        <f t="shared" si="113"/>
        <v>100</v>
      </c>
      <c r="W292" s="22">
        <f t="shared" si="114"/>
        <v>92</v>
      </c>
      <c r="X292" s="22">
        <f t="shared" si="115"/>
        <v>84</v>
      </c>
      <c r="Y292" s="23">
        <f t="shared" si="116"/>
        <v>92</v>
      </c>
      <c r="Z292" s="24">
        <f>SUM(бланки!CE291:CI291)</f>
        <v>0</v>
      </c>
      <c r="AA292" s="24">
        <f>SUM(бланки!CJ291:CO291)</f>
        <v>0</v>
      </c>
      <c r="AB292" s="24">
        <f>анкеты!I290</f>
        <v>2</v>
      </c>
      <c r="AC292" s="24">
        <f>анкеты!H290</f>
        <v>3</v>
      </c>
      <c r="AD292" s="22">
        <f t="shared" si="117"/>
        <v>0</v>
      </c>
      <c r="AE292" s="22">
        <f t="shared" si="118"/>
        <v>0</v>
      </c>
      <c r="AF292" s="12">
        <f t="shared" si="119"/>
        <v>66.666666666666671</v>
      </c>
      <c r="AG292" s="23">
        <f t="shared" si="120"/>
        <v>20</v>
      </c>
      <c r="AH292" s="24">
        <f>анкеты!J290</f>
        <v>31</v>
      </c>
      <c r="AI292" s="24">
        <f t="shared" si="121"/>
        <v>32</v>
      </c>
      <c r="AJ292" s="24">
        <f>анкеты!K290</f>
        <v>32</v>
      </c>
      <c r="AK292" s="24">
        <f t="shared" si="122"/>
        <v>32</v>
      </c>
      <c r="AL292" s="24">
        <f>анкеты!M290</f>
        <v>30</v>
      </c>
      <c r="AM292" s="24">
        <f>анкеты!L290</f>
        <v>31</v>
      </c>
      <c r="AN292" s="22">
        <f t="shared" si="123"/>
        <v>97</v>
      </c>
      <c r="AO292" s="22">
        <f t="shared" si="124"/>
        <v>100</v>
      </c>
      <c r="AP292" s="22">
        <f t="shared" si="125"/>
        <v>97</v>
      </c>
      <c r="AQ292" s="23">
        <f t="shared" si="126"/>
        <v>98</v>
      </c>
      <c r="AR292" s="24">
        <f>анкеты!N290</f>
        <v>31</v>
      </c>
      <c r="AS292" s="24">
        <f t="shared" si="127"/>
        <v>32</v>
      </c>
      <c r="AT292" s="24">
        <f>анкеты!O290</f>
        <v>31</v>
      </c>
      <c r="AU292" s="24">
        <f t="shared" si="128"/>
        <v>32</v>
      </c>
      <c r="AV292" s="24">
        <f>анкеты!P290</f>
        <v>31</v>
      </c>
      <c r="AW292" s="24">
        <f t="shared" si="129"/>
        <v>32</v>
      </c>
      <c r="AX292" s="22">
        <f t="shared" si="130"/>
        <v>97</v>
      </c>
      <c r="AY292" s="22">
        <f t="shared" si="131"/>
        <v>97</v>
      </c>
      <c r="AZ292" s="22">
        <f t="shared" si="132"/>
        <v>97</v>
      </c>
      <c r="BA292" s="23">
        <f t="shared" si="133"/>
        <v>97</v>
      </c>
      <c r="BB292" s="24">
        <f t="shared" si="134"/>
        <v>79.8</v>
      </c>
    </row>
    <row r="293" spans="1:54" x14ac:dyDescent="0.25">
      <c r="A293" s="24">
        <f>бланки!E292</f>
        <v>290</v>
      </c>
      <c r="B293" s="24" t="str">
        <f>CONCATENATE(бланки!D292," (",бланки!C292,")")</f>
        <v>МКОУ «Детский сад «Золотой ключик» с. Ботлих (Ботлихский район)</v>
      </c>
      <c r="C293" s="24">
        <f>анкеты!B291</f>
        <v>55</v>
      </c>
      <c r="D293" s="24">
        <f>COUNTIF(бланки!G292:U292,1)</f>
        <v>9</v>
      </c>
      <c r="E293" s="24">
        <f>COUNTIF(бланки!G292:U292,1)+COUNTIF(бланки!G292:U292,0)</f>
        <v>10</v>
      </c>
      <c r="F293" s="24">
        <f>COUNTIF(бланки!V292:BS292,1)</f>
        <v>17</v>
      </c>
      <c r="G293" s="24">
        <f>COUNTIF(бланки!V292:BS292,1)+COUNTIF(бланки!V292:BS292,0)</f>
        <v>34</v>
      </c>
      <c r="H293" s="24">
        <f>SUM(бланки!BT292:BY292)</f>
        <v>3</v>
      </c>
      <c r="I293" s="24">
        <f>анкеты!D291</f>
        <v>37</v>
      </c>
      <c r="J293" s="24">
        <f>анкеты!C291</f>
        <v>38</v>
      </c>
      <c r="K293" s="24">
        <f>анкеты!F291</f>
        <v>28</v>
      </c>
      <c r="L293" s="24">
        <f>анкеты!E291</f>
        <v>29</v>
      </c>
      <c r="M293" s="22">
        <f t="shared" si="108"/>
        <v>70</v>
      </c>
      <c r="N293" s="22">
        <f t="shared" si="109"/>
        <v>90</v>
      </c>
      <c r="O293" s="22">
        <f t="shared" si="110"/>
        <v>97</v>
      </c>
      <c r="P293" s="23">
        <f t="shared" si="111"/>
        <v>87</v>
      </c>
      <c r="Q293" s="24">
        <f>SUM(бланки!BZ292:CF292)</f>
        <v>3</v>
      </c>
      <c r="R293" s="24"/>
      <c r="S293" s="24"/>
      <c r="T293" s="24">
        <f>анкеты!G291</f>
        <v>50</v>
      </c>
      <c r="U293" s="24">
        <f t="shared" si="112"/>
        <v>55</v>
      </c>
      <c r="V293" s="22">
        <f t="shared" si="113"/>
        <v>60</v>
      </c>
      <c r="W293" s="22">
        <f t="shared" si="114"/>
        <v>75</v>
      </c>
      <c r="X293" s="22">
        <f t="shared" si="115"/>
        <v>91</v>
      </c>
      <c r="Y293" s="23">
        <f t="shared" si="116"/>
        <v>75</v>
      </c>
      <c r="Z293" s="24">
        <f>SUM(бланки!CE292:CI292)</f>
        <v>1</v>
      </c>
      <c r="AA293" s="24">
        <f>SUM(бланки!CJ292:CO292)</f>
        <v>2</v>
      </c>
      <c r="AB293" s="24">
        <f>анкеты!I291</f>
        <v>5</v>
      </c>
      <c r="AC293" s="24">
        <f>анкеты!H291</f>
        <v>7</v>
      </c>
      <c r="AD293" s="22">
        <f t="shared" si="117"/>
        <v>20</v>
      </c>
      <c r="AE293" s="22">
        <f t="shared" si="118"/>
        <v>40</v>
      </c>
      <c r="AF293" s="12">
        <f t="shared" si="119"/>
        <v>71.428571428571431</v>
      </c>
      <c r="AG293" s="23">
        <f t="shared" si="120"/>
        <v>43</v>
      </c>
      <c r="AH293" s="24">
        <f>анкеты!J291</f>
        <v>53</v>
      </c>
      <c r="AI293" s="24">
        <f t="shared" si="121"/>
        <v>55</v>
      </c>
      <c r="AJ293" s="24">
        <f>анкеты!K291</f>
        <v>55</v>
      </c>
      <c r="AK293" s="24">
        <f t="shared" si="122"/>
        <v>55</v>
      </c>
      <c r="AL293" s="24">
        <f>анкеты!M291</f>
        <v>27</v>
      </c>
      <c r="AM293" s="24">
        <f>анкеты!L291</f>
        <v>33</v>
      </c>
      <c r="AN293" s="22">
        <f t="shared" si="123"/>
        <v>96</v>
      </c>
      <c r="AO293" s="22">
        <f t="shared" si="124"/>
        <v>100</v>
      </c>
      <c r="AP293" s="22">
        <f t="shared" si="125"/>
        <v>82</v>
      </c>
      <c r="AQ293" s="23">
        <f t="shared" si="126"/>
        <v>95</v>
      </c>
      <c r="AR293" s="24">
        <f>анкеты!N291</f>
        <v>53</v>
      </c>
      <c r="AS293" s="24">
        <f t="shared" si="127"/>
        <v>55</v>
      </c>
      <c r="AT293" s="24">
        <f>анкеты!O291</f>
        <v>52</v>
      </c>
      <c r="AU293" s="24">
        <f t="shared" si="128"/>
        <v>55</v>
      </c>
      <c r="AV293" s="24">
        <f>анкеты!P291</f>
        <v>54</v>
      </c>
      <c r="AW293" s="24">
        <f t="shared" si="129"/>
        <v>55</v>
      </c>
      <c r="AX293" s="22">
        <f t="shared" si="130"/>
        <v>96</v>
      </c>
      <c r="AY293" s="22">
        <f t="shared" si="131"/>
        <v>95</v>
      </c>
      <c r="AZ293" s="22">
        <f t="shared" si="132"/>
        <v>98</v>
      </c>
      <c r="BA293" s="23">
        <f t="shared" si="133"/>
        <v>96</v>
      </c>
      <c r="BB293" s="24">
        <f t="shared" si="134"/>
        <v>79.2</v>
      </c>
    </row>
    <row r="294" spans="1:54" x14ac:dyDescent="0.25">
      <c r="A294" s="24">
        <f>бланки!E293</f>
        <v>291</v>
      </c>
      <c r="B294" s="24" t="str">
        <f>CONCATENATE(бланки!D293," (",бланки!C293,")")</f>
        <v>МКОУ «Апшинская СОШ» (Буйнакский район)</v>
      </c>
      <c r="C294" s="24">
        <f>анкеты!B292</f>
        <v>74</v>
      </c>
      <c r="D294" s="24">
        <f>COUNTIF(бланки!G293:U293,1)</f>
        <v>14</v>
      </c>
      <c r="E294" s="24">
        <f>COUNTIF(бланки!G293:U293,1)+COUNTIF(бланки!G293:U293,0)</f>
        <v>14</v>
      </c>
      <c r="F294" s="24">
        <f>COUNTIF(бланки!V293:BS293,1)</f>
        <v>37</v>
      </c>
      <c r="G294" s="24">
        <f>COUNTIF(бланки!V293:BS293,1)+COUNTIF(бланки!V293:BS293,0)</f>
        <v>42</v>
      </c>
      <c r="H294" s="24">
        <f>SUM(бланки!BT293:BY293)</f>
        <v>3</v>
      </c>
      <c r="I294" s="24">
        <f>анкеты!D292</f>
        <v>62</v>
      </c>
      <c r="J294" s="24">
        <f>анкеты!C292</f>
        <v>65</v>
      </c>
      <c r="K294" s="24">
        <f>анкеты!F292</f>
        <v>52</v>
      </c>
      <c r="L294" s="24">
        <f>анкеты!E292</f>
        <v>54</v>
      </c>
      <c r="M294" s="22">
        <f t="shared" si="108"/>
        <v>94</v>
      </c>
      <c r="N294" s="22">
        <f t="shared" si="109"/>
        <v>90</v>
      </c>
      <c r="O294" s="22">
        <f t="shared" si="110"/>
        <v>96</v>
      </c>
      <c r="P294" s="23">
        <f t="shared" si="111"/>
        <v>94</v>
      </c>
      <c r="Q294" s="24">
        <f>SUM(бланки!BZ293:CF293)</f>
        <v>5</v>
      </c>
      <c r="R294" s="24"/>
      <c r="S294" s="24"/>
      <c r="T294" s="24">
        <f>анкеты!G292</f>
        <v>60</v>
      </c>
      <c r="U294" s="24">
        <f t="shared" si="112"/>
        <v>74</v>
      </c>
      <c r="V294" s="22">
        <f t="shared" si="113"/>
        <v>100</v>
      </c>
      <c r="W294" s="22">
        <f t="shared" si="114"/>
        <v>90</v>
      </c>
      <c r="X294" s="22">
        <f t="shared" si="115"/>
        <v>81</v>
      </c>
      <c r="Y294" s="23">
        <f t="shared" si="116"/>
        <v>90</v>
      </c>
      <c r="Z294" s="24">
        <f>SUM(бланки!CE293:CI293)</f>
        <v>2</v>
      </c>
      <c r="AA294" s="24">
        <f>SUM(бланки!CJ293:CO293)</f>
        <v>2</v>
      </c>
      <c r="AB294" s="24">
        <f>анкеты!I292</f>
        <v>7</v>
      </c>
      <c r="AC294" s="24">
        <f>анкеты!H292</f>
        <v>10</v>
      </c>
      <c r="AD294" s="22">
        <f t="shared" si="117"/>
        <v>40</v>
      </c>
      <c r="AE294" s="22">
        <f t="shared" si="118"/>
        <v>40</v>
      </c>
      <c r="AF294" s="12">
        <f t="shared" si="119"/>
        <v>70</v>
      </c>
      <c r="AG294" s="23">
        <f t="shared" si="120"/>
        <v>49</v>
      </c>
      <c r="AH294" s="24">
        <f>анкеты!J292</f>
        <v>74</v>
      </c>
      <c r="AI294" s="24">
        <f t="shared" si="121"/>
        <v>74</v>
      </c>
      <c r="AJ294" s="24">
        <f>анкеты!K292</f>
        <v>73</v>
      </c>
      <c r="AK294" s="24">
        <f t="shared" si="122"/>
        <v>74</v>
      </c>
      <c r="AL294" s="24">
        <f>анкеты!M292</f>
        <v>58</v>
      </c>
      <c r="AM294" s="24">
        <f>анкеты!L292</f>
        <v>59</v>
      </c>
      <c r="AN294" s="22">
        <f t="shared" si="123"/>
        <v>100</v>
      </c>
      <c r="AO294" s="22">
        <f t="shared" si="124"/>
        <v>99</v>
      </c>
      <c r="AP294" s="22">
        <f t="shared" si="125"/>
        <v>98</v>
      </c>
      <c r="AQ294" s="23">
        <f t="shared" si="126"/>
        <v>99</v>
      </c>
      <c r="AR294" s="24">
        <f>анкеты!N292</f>
        <v>72</v>
      </c>
      <c r="AS294" s="24">
        <f t="shared" si="127"/>
        <v>74</v>
      </c>
      <c r="AT294" s="24">
        <f>анкеты!O292</f>
        <v>71</v>
      </c>
      <c r="AU294" s="24">
        <f t="shared" si="128"/>
        <v>74</v>
      </c>
      <c r="AV294" s="24">
        <f>анкеты!P292</f>
        <v>73</v>
      </c>
      <c r="AW294" s="24">
        <f t="shared" si="129"/>
        <v>74</v>
      </c>
      <c r="AX294" s="22">
        <f t="shared" si="130"/>
        <v>97</v>
      </c>
      <c r="AY294" s="22">
        <f t="shared" si="131"/>
        <v>96</v>
      </c>
      <c r="AZ294" s="22">
        <f t="shared" si="132"/>
        <v>99</v>
      </c>
      <c r="BA294" s="23">
        <f t="shared" si="133"/>
        <v>97</v>
      </c>
      <c r="BB294" s="24">
        <f t="shared" si="134"/>
        <v>85.8</v>
      </c>
    </row>
    <row r="295" spans="1:54" x14ac:dyDescent="0.25">
      <c r="A295" s="24">
        <f>бланки!E294</f>
        <v>292</v>
      </c>
      <c r="B295" s="24" t="str">
        <f>CONCATENATE(бланки!D294," (",бланки!C294,")")</f>
        <v>МКОУ «Агачкалинская СОШ» (Буйнакский район)</v>
      </c>
      <c r="C295" s="24">
        <f>анкеты!B293</f>
        <v>55</v>
      </c>
      <c r="D295" s="24">
        <f>COUNTIF(бланки!G294:U294,1)</f>
        <v>12</v>
      </c>
      <c r="E295" s="24">
        <f>COUNTIF(бланки!G294:U294,1)+COUNTIF(бланки!G294:U294,0)</f>
        <v>12</v>
      </c>
      <c r="F295" s="24">
        <f>COUNTIF(бланки!V294:BS294,1)</f>
        <v>39</v>
      </c>
      <c r="G295" s="24">
        <f>COUNTIF(бланки!V294:BS294,1)+COUNTIF(бланки!V294:BS294,0)</f>
        <v>41</v>
      </c>
      <c r="H295" s="24">
        <f>SUM(бланки!BT294:BY294)</f>
        <v>5</v>
      </c>
      <c r="I295" s="24">
        <f>анкеты!D293</f>
        <v>33</v>
      </c>
      <c r="J295" s="24">
        <f>анкеты!C293</f>
        <v>37</v>
      </c>
      <c r="K295" s="24">
        <f>анкеты!F293</f>
        <v>31</v>
      </c>
      <c r="L295" s="24">
        <f>анкеты!E293</f>
        <v>33</v>
      </c>
      <c r="M295" s="22">
        <f t="shared" si="108"/>
        <v>98</v>
      </c>
      <c r="N295" s="22">
        <f t="shared" si="109"/>
        <v>100</v>
      </c>
      <c r="O295" s="22">
        <f t="shared" si="110"/>
        <v>92</v>
      </c>
      <c r="P295" s="23">
        <f t="shared" si="111"/>
        <v>96</v>
      </c>
      <c r="Q295" s="24">
        <f>SUM(бланки!BZ294:CF294)</f>
        <v>5</v>
      </c>
      <c r="R295" s="24"/>
      <c r="S295" s="24"/>
      <c r="T295" s="24">
        <f>анкеты!G293</f>
        <v>42</v>
      </c>
      <c r="U295" s="24">
        <f t="shared" si="112"/>
        <v>55</v>
      </c>
      <c r="V295" s="22">
        <f t="shared" si="113"/>
        <v>100</v>
      </c>
      <c r="W295" s="22">
        <f t="shared" si="114"/>
        <v>88</v>
      </c>
      <c r="X295" s="22">
        <f t="shared" si="115"/>
        <v>76</v>
      </c>
      <c r="Y295" s="23">
        <f t="shared" si="116"/>
        <v>88</v>
      </c>
      <c r="Z295" s="24">
        <f>SUM(бланки!CE294:CI294)</f>
        <v>1</v>
      </c>
      <c r="AA295" s="24">
        <f>SUM(бланки!CJ294:CO294)</f>
        <v>2</v>
      </c>
      <c r="AB295" s="24">
        <f>анкеты!I293</f>
        <v>5</v>
      </c>
      <c r="AC295" s="24">
        <f>анкеты!H293</f>
        <v>5</v>
      </c>
      <c r="AD295" s="22">
        <f t="shared" si="117"/>
        <v>20</v>
      </c>
      <c r="AE295" s="22">
        <f t="shared" si="118"/>
        <v>40</v>
      </c>
      <c r="AF295" s="12">
        <f t="shared" si="119"/>
        <v>100</v>
      </c>
      <c r="AG295" s="23">
        <f t="shared" si="120"/>
        <v>52</v>
      </c>
      <c r="AH295" s="24">
        <f>анкеты!J293</f>
        <v>51</v>
      </c>
      <c r="AI295" s="24">
        <f t="shared" si="121"/>
        <v>55</v>
      </c>
      <c r="AJ295" s="24">
        <f>анкеты!K293</f>
        <v>53</v>
      </c>
      <c r="AK295" s="24">
        <f t="shared" si="122"/>
        <v>55</v>
      </c>
      <c r="AL295" s="24">
        <f>анкеты!M293</f>
        <v>37</v>
      </c>
      <c r="AM295" s="24">
        <f>анкеты!L293</f>
        <v>40</v>
      </c>
      <c r="AN295" s="22">
        <f t="shared" si="123"/>
        <v>93</v>
      </c>
      <c r="AO295" s="22">
        <f t="shared" si="124"/>
        <v>96</v>
      </c>
      <c r="AP295" s="22">
        <f t="shared" si="125"/>
        <v>93</v>
      </c>
      <c r="AQ295" s="23">
        <f t="shared" si="126"/>
        <v>94</v>
      </c>
      <c r="AR295" s="24">
        <f>анкеты!N293</f>
        <v>51</v>
      </c>
      <c r="AS295" s="24">
        <f t="shared" si="127"/>
        <v>55</v>
      </c>
      <c r="AT295" s="24">
        <f>анкеты!O293</f>
        <v>50</v>
      </c>
      <c r="AU295" s="24">
        <f t="shared" si="128"/>
        <v>55</v>
      </c>
      <c r="AV295" s="24">
        <f>анкеты!P293</f>
        <v>49</v>
      </c>
      <c r="AW295" s="24">
        <f t="shared" si="129"/>
        <v>55</v>
      </c>
      <c r="AX295" s="22">
        <f t="shared" si="130"/>
        <v>93</v>
      </c>
      <c r="AY295" s="22">
        <f t="shared" si="131"/>
        <v>91</v>
      </c>
      <c r="AZ295" s="22">
        <f t="shared" si="132"/>
        <v>89</v>
      </c>
      <c r="BA295" s="23">
        <f t="shared" si="133"/>
        <v>91</v>
      </c>
      <c r="BB295" s="24">
        <f t="shared" si="134"/>
        <v>84.2</v>
      </c>
    </row>
    <row r="296" spans="1:54" x14ac:dyDescent="0.25">
      <c r="A296" s="24">
        <f>бланки!E295</f>
        <v>293</v>
      </c>
      <c r="B296" s="24" t="str">
        <f>CONCATENATE(бланки!D295," (",бланки!C295,")")</f>
        <v>МКОУ «Арахкентская СОШ» (Буйнакский район)</v>
      </c>
      <c r="C296" s="24">
        <f>анкеты!B294</f>
        <v>50</v>
      </c>
      <c r="D296" s="24">
        <f>COUNTIF(бланки!G295:U295,1)</f>
        <v>13</v>
      </c>
      <c r="E296" s="24">
        <f>COUNTIF(бланки!G295:U295,1)+COUNTIF(бланки!G295:U295,0)</f>
        <v>13</v>
      </c>
      <c r="F296" s="24">
        <f>COUNTIF(бланки!V295:BS295,1)</f>
        <v>28</v>
      </c>
      <c r="G296" s="24">
        <f>COUNTIF(бланки!V295:BS295,1)+COUNTIF(бланки!V295:BS295,0)</f>
        <v>37</v>
      </c>
      <c r="H296" s="24">
        <f>SUM(бланки!BT295:BY295)</f>
        <v>5</v>
      </c>
      <c r="I296" s="24">
        <f>анкеты!D294</f>
        <v>30</v>
      </c>
      <c r="J296" s="24">
        <f>анкеты!C294</f>
        <v>32</v>
      </c>
      <c r="K296" s="24">
        <f>анкеты!F294</f>
        <v>25</v>
      </c>
      <c r="L296" s="24">
        <f>анкеты!E294</f>
        <v>28</v>
      </c>
      <c r="M296" s="22">
        <f t="shared" si="108"/>
        <v>88</v>
      </c>
      <c r="N296" s="22">
        <f t="shared" si="109"/>
        <v>100</v>
      </c>
      <c r="O296" s="22">
        <f t="shared" si="110"/>
        <v>92</v>
      </c>
      <c r="P296" s="23">
        <f t="shared" si="111"/>
        <v>93</v>
      </c>
      <c r="Q296" s="24">
        <f>SUM(бланки!BZ295:CF295)</f>
        <v>5</v>
      </c>
      <c r="R296" s="24"/>
      <c r="S296" s="24"/>
      <c r="T296" s="24">
        <f>анкеты!G294</f>
        <v>30</v>
      </c>
      <c r="U296" s="24">
        <f t="shared" si="112"/>
        <v>50</v>
      </c>
      <c r="V296" s="22">
        <f t="shared" si="113"/>
        <v>100</v>
      </c>
      <c r="W296" s="22">
        <f t="shared" si="114"/>
        <v>80</v>
      </c>
      <c r="X296" s="22">
        <f t="shared" si="115"/>
        <v>60</v>
      </c>
      <c r="Y296" s="23">
        <f t="shared" si="116"/>
        <v>80</v>
      </c>
      <c r="Z296" s="24">
        <f>SUM(бланки!CE295:CI295)</f>
        <v>1</v>
      </c>
      <c r="AA296" s="24">
        <f>SUM(бланки!CJ295:CO295)</f>
        <v>3</v>
      </c>
      <c r="AB296" s="24">
        <f>анкеты!I294</f>
        <v>5</v>
      </c>
      <c r="AC296" s="24">
        <f>анкеты!H294</f>
        <v>8</v>
      </c>
      <c r="AD296" s="22">
        <f t="shared" si="117"/>
        <v>20</v>
      </c>
      <c r="AE296" s="22">
        <f t="shared" si="118"/>
        <v>60</v>
      </c>
      <c r="AF296" s="12">
        <f t="shared" si="119"/>
        <v>62.5</v>
      </c>
      <c r="AG296" s="23">
        <f t="shared" si="120"/>
        <v>49</v>
      </c>
      <c r="AH296" s="24">
        <f>анкеты!J294</f>
        <v>41</v>
      </c>
      <c r="AI296" s="24">
        <f t="shared" si="121"/>
        <v>50</v>
      </c>
      <c r="AJ296" s="24">
        <f>анкеты!K294</f>
        <v>46</v>
      </c>
      <c r="AK296" s="24">
        <f t="shared" si="122"/>
        <v>50</v>
      </c>
      <c r="AL296" s="24">
        <f>анкеты!M294</f>
        <v>33</v>
      </c>
      <c r="AM296" s="24">
        <f>анкеты!L294</f>
        <v>38</v>
      </c>
      <c r="AN296" s="22">
        <f t="shared" si="123"/>
        <v>82</v>
      </c>
      <c r="AO296" s="22">
        <f t="shared" si="124"/>
        <v>92</v>
      </c>
      <c r="AP296" s="22">
        <f t="shared" si="125"/>
        <v>87</v>
      </c>
      <c r="AQ296" s="23">
        <f t="shared" si="126"/>
        <v>87</v>
      </c>
      <c r="AR296" s="24">
        <f>анкеты!N294</f>
        <v>33</v>
      </c>
      <c r="AS296" s="24">
        <f t="shared" si="127"/>
        <v>50</v>
      </c>
      <c r="AT296" s="24">
        <f>анкеты!O294</f>
        <v>46</v>
      </c>
      <c r="AU296" s="24">
        <f t="shared" si="128"/>
        <v>50</v>
      </c>
      <c r="AV296" s="24">
        <f>анкеты!P294</f>
        <v>40</v>
      </c>
      <c r="AW296" s="24">
        <f t="shared" si="129"/>
        <v>50</v>
      </c>
      <c r="AX296" s="22">
        <f t="shared" si="130"/>
        <v>66</v>
      </c>
      <c r="AY296" s="22">
        <f t="shared" si="131"/>
        <v>92</v>
      </c>
      <c r="AZ296" s="22">
        <f t="shared" si="132"/>
        <v>80</v>
      </c>
      <c r="BA296" s="23">
        <f t="shared" si="133"/>
        <v>79</v>
      </c>
      <c r="BB296" s="24">
        <f t="shared" si="134"/>
        <v>77.599999999999994</v>
      </c>
    </row>
    <row r="297" spans="1:54" x14ac:dyDescent="0.25">
      <c r="A297" s="24">
        <f>бланки!E296</f>
        <v>294</v>
      </c>
      <c r="B297" s="24" t="str">
        <f>CONCATENATE(бланки!D296," (",бланки!C296,")")</f>
        <v>МКОУ «Манасаульская СОШ» (Буйнакский район)</v>
      </c>
      <c r="C297" s="24">
        <f>анкеты!B295</f>
        <v>64</v>
      </c>
      <c r="D297" s="24">
        <f>COUNTIF(бланки!G296:U296,1)</f>
        <v>6</v>
      </c>
      <c r="E297" s="24">
        <f>COUNTIF(бланки!G296:U296,1)+COUNTIF(бланки!G296:U296,0)</f>
        <v>12</v>
      </c>
      <c r="F297" s="24">
        <f>COUNTIF(бланки!V296:BS296,1)</f>
        <v>29</v>
      </c>
      <c r="G297" s="24">
        <f>COUNTIF(бланки!V296:BS296,1)+COUNTIF(бланки!V296:BS296,0)</f>
        <v>42</v>
      </c>
      <c r="H297" s="24">
        <f>SUM(бланки!BT296:BY296)</f>
        <v>4</v>
      </c>
      <c r="I297" s="24">
        <f>анкеты!D295</f>
        <v>32</v>
      </c>
      <c r="J297" s="24">
        <f>анкеты!C295</f>
        <v>37</v>
      </c>
      <c r="K297" s="24">
        <f>анкеты!F295</f>
        <v>20</v>
      </c>
      <c r="L297" s="24">
        <f>анкеты!E295</f>
        <v>21</v>
      </c>
      <c r="M297" s="22">
        <f t="shared" si="108"/>
        <v>60</v>
      </c>
      <c r="N297" s="22">
        <f t="shared" si="109"/>
        <v>100</v>
      </c>
      <c r="O297" s="22">
        <f t="shared" si="110"/>
        <v>91</v>
      </c>
      <c r="P297" s="23">
        <f t="shared" si="111"/>
        <v>84</v>
      </c>
      <c r="Q297" s="24">
        <f>SUM(бланки!BZ296:CF296)</f>
        <v>6</v>
      </c>
      <c r="R297" s="24"/>
      <c r="S297" s="24"/>
      <c r="T297" s="24">
        <f>анкеты!G295</f>
        <v>47</v>
      </c>
      <c r="U297" s="24">
        <f t="shared" si="112"/>
        <v>64</v>
      </c>
      <c r="V297" s="22">
        <f t="shared" si="113"/>
        <v>100</v>
      </c>
      <c r="W297" s="22">
        <f t="shared" si="114"/>
        <v>86</v>
      </c>
      <c r="X297" s="22">
        <f t="shared" si="115"/>
        <v>73</v>
      </c>
      <c r="Y297" s="23">
        <f t="shared" si="116"/>
        <v>86</v>
      </c>
      <c r="Z297" s="24">
        <f>SUM(бланки!CE296:CI296)</f>
        <v>2</v>
      </c>
      <c r="AA297" s="24">
        <f>SUM(бланки!CJ296:CO296)</f>
        <v>4</v>
      </c>
      <c r="AB297" s="24">
        <f>анкеты!I295</f>
        <v>5</v>
      </c>
      <c r="AC297" s="24">
        <f>анкеты!H295</f>
        <v>6</v>
      </c>
      <c r="AD297" s="22">
        <f t="shared" si="117"/>
        <v>40</v>
      </c>
      <c r="AE297" s="22">
        <f t="shared" si="118"/>
        <v>80</v>
      </c>
      <c r="AF297" s="12">
        <f t="shared" si="119"/>
        <v>83.333333333333329</v>
      </c>
      <c r="AG297" s="23">
        <f t="shared" si="120"/>
        <v>69</v>
      </c>
      <c r="AH297" s="24">
        <f>анкеты!J295</f>
        <v>61</v>
      </c>
      <c r="AI297" s="24">
        <f t="shared" si="121"/>
        <v>64</v>
      </c>
      <c r="AJ297" s="24">
        <f>анкеты!K295</f>
        <v>57</v>
      </c>
      <c r="AK297" s="24">
        <f t="shared" si="122"/>
        <v>64</v>
      </c>
      <c r="AL297" s="24">
        <f>анкеты!M295</f>
        <v>31</v>
      </c>
      <c r="AM297" s="24">
        <f>анкеты!L295</f>
        <v>32</v>
      </c>
      <c r="AN297" s="22">
        <f t="shared" si="123"/>
        <v>95</v>
      </c>
      <c r="AO297" s="22">
        <f t="shared" si="124"/>
        <v>89</v>
      </c>
      <c r="AP297" s="22">
        <f t="shared" si="125"/>
        <v>97</v>
      </c>
      <c r="AQ297" s="23">
        <f t="shared" si="126"/>
        <v>93</v>
      </c>
      <c r="AR297" s="24">
        <f>анкеты!N295</f>
        <v>51</v>
      </c>
      <c r="AS297" s="24">
        <f t="shared" si="127"/>
        <v>64</v>
      </c>
      <c r="AT297" s="24">
        <f>анкеты!O295</f>
        <v>59</v>
      </c>
      <c r="AU297" s="24">
        <f t="shared" si="128"/>
        <v>64</v>
      </c>
      <c r="AV297" s="24">
        <f>анкеты!P295</f>
        <v>55</v>
      </c>
      <c r="AW297" s="24">
        <f t="shared" si="129"/>
        <v>64</v>
      </c>
      <c r="AX297" s="22">
        <f t="shared" si="130"/>
        <v>80</v>
      </c>
      <c r="AY297" s="22">
        <f t="shared" si="131"/>
        <v>92</v>
      </c>
      <c r="AZ297" s="22">
        <f t="shared" si="132"/>
        <v>86</v>
      </c>
      <c r="BA297" s="23">
        <f t="shared" si="133"/>
        <v>86</v>
      </c>
      <c r="BB297" s="24">
        <f t="shared" si="134"/>
        <v>83.6</v>
      </c>
    </row>
    <row r="298" spans="1:54" x14ac:dyDescent="0.25">
      <c r="A298" s="24">
        <f>бланки!E297</f>
        <v>295</v>
      </c>
      <c r="B298" s="24" t="str">
        <f>CONCATENATE(бланки!D297," (",бланки!C297,")")</f>
        <v>МКОУ «Чанкурбенская СОШ» (Буйнакский район)</v>
      </c>
      <c r="C298" s="24">
        <f>анкеты!B296</f>
        <v>138</v>
      </c>
      <c r="D298" s="24">
        <f>COUNTIF(бланки!G297:U297,1)</f>
        <v>12</v>
      </c>
      <c r="E298" s="24">
        <f>COUNTIF(бланки!G297:U297,1)+COUNTIF(бланки!G297:U297,0)</f>
        <v>12</v>
      </c>
      <c r="F298" s="24">
        <f>COUNTIF(бланки!V297:BS297,1)</f>
        <v>42</v>
      </c>
      <c r="G298" s="24">
        <f>COUNTIF(бланки!V297:BS297,1)+COUNTIF(бланки!V297:BS297,0)</f>
        <v>44</v>
      </c>
      <c r="H298" s="24">
        <f>SUM(бланки!BT297:BY297)</f>
        <v>4</v>
      </c>
      <c r="I298" s="24">
        <f>анкеты!D296</f>
        <v>120</v>
      </c>
      <c r="J298" s="24">
        <f>анкеты!C296</f>
        <v>125</v>
      </c>
      <c r="K298" s="24">
        <f>анкеты!F296</f>
        <v>99</v>
      </c>
      <c r="L298" s="24">
        <f>анкеты!E296</f>
        <v>107</v>
      </c>
      <c r="M298" s="22">
        <f t="shared" si="108"/>
        <v>98</v>
      </c>
      <c r="N298" s="22">
        <f t="shared" si="109"/>
        <v>100</v>
      </c>
      <c r="O298" s="22">
        <f t="shared" si="110"/>
        <v>94</v>
      </c>
      <c r="P298" s="23">
        <f t="shared" si="111"/>
        <v>97</v>
      </c>
      <c r="Q298" s="24">
        <f>SUM(бланки!BZ297:CF297)</f>
        <v>6</v>
      </c>
      <c r="R298" s="24"/>
      <c r="S298" s="24"/>
      <c r="T298" s="24">
        <f>анкеты!G296</f>
        <v>119</v>
      </c>
      <c r="U298" s="24">
        <f t="shared" si="112"/>
        <v>138</v>
      </c>
      <c r="V298" s="22">
        <f t="shared" si="113"/>
        <v>100</v>
      </c>
      <c r="W298" s="22">
        <f t="shared" si="114"/>
        <v>93</v>
      </c>
      <c r="X298" s="22">
        <f t="shared" si="115"/>
        <v>86</v>
      </c>
      <c r="Y298" s="23">
        <f t="shared" si="116"/>
        <v>93</v>
      </c>
      <c r="Z298" s="24">
        <f>SUM(бланки!CE297:CI297)</f>
        <v>4</v>
      </c>
      <c r="AA298" s="24">
        <f>SUM(бланки!CJ297:CO297)</f>
        <v>3</v>
      </c>
      <c r="AB298" s="24">
        <f>анкеты!I296</f>
        <v>2</v>
      </c>
      <c r="AC298" s="24">
        <f>анкеты!H296</f>
        <v>3</v>
      </c>
      <c r="AD298" s="22">
        <f t="shared" si="117"/>
        <v>80</v>
      </c>
      <c r="AE298" s="22">
        <f t="shared" si="118"/>
        <v>60</v>
      </c>
      <c r="AF298" s="12">
        <f t="shared" si="119"/>
        <v>66.666666666666671</v>
      </c>
      <c r="AG298" s="23">
        <f t="shared" si="120"/>
        <v>68</v>
      </c>
      <c r="AH298" s="24">
        <f>анкеты!J296</f>
        <v>132</v>
      </c>
      <c r="AI298" s="24">
        <f t="shared" si="121"/>
        <v>138</v>
      </c>
      <c r="AJ298" s="24">
        <f>анкеты!K296</f>
        <v>132</v>
      </c>
      <c r="AK298" s="24">
        <f t="shared" si="122"/>
        <v>138</v>
      </c>
      <c r="AL298" s="24">
        <f>анкеты!M296</f>
        <v>108</v>
      </c>
      <c r="AM298" s="24">
        <f>анкеты!L296</f>
        <v>114</v>
      </c>
      <c r="AN298" s="22">
        <f t="shared" si="123"/>
        <v>96</v>
      </c>
      <c r="AO298" s="22">
        <f t="shared" si="124"/>
        <v>96</v>
      </c>
      <c r="AP298" s="22">
        <f t="shared" si="125"/>
        <v>95</v>
      </c>
      <c r="AQ298" s="23">
        <f t="shared" si="126"/>
        <v>96</v>
      </c>
      <c r="AR298" s="24">
        <f>анкеты!N296</f>
        <v>132</v>
      </c>
      <c r="AS298" s="24">
        <f t="shared" si="127"/>
        <v>138</v>
      </c>
      <c r="AT298" s="24">
        <f>анкеты!O296</f>
        <v>132</v>
      </c>
      <c r="AU298" s="24">
        <f t="shared" si="128"/>
        <v>138</v>
      </c>
      <c r="AV298" s="24">
        <f>анкеты!P296</f>
        <v>134</v>
      </c>
      <c r="AW298" s="24">
        <f t="shared" si="129"/>
        <v>138</v>
      </c>
      <c r="AX298" s="22">
        <f t="shared" si="130"/>
        <v>96</v>
      </c>
      <c r="AY298" s="22">
        <f t="shared" si="131"/>
        <v>96</v>
      </c>
      <c r="AZ298" s="22">
        <f t="shared" si="132"/>
        <v>97</v>
      </c>
      <c r="BA298" s="23">
        <f t="shared" si="133"/>
        <v>96</v>
      </c>
      <c r="BB298" s="24">
        <f t="shared" si="134"/>
        <v>90</v>
      </c>
    </row>
    <row r="299" spans="1:54" x14ac:dyDescent="0.25">
      <c r="A299" s="24">
        <f>бланки!E298</f>
        <v>296</v>
      </c>
      <c r="B299" s="24" t="str">
        <f>CONCATENATE(бланки!D298," (",бланки!C298,")")</f>
        <v>МКОУ «Чабанмахинская СОШ» (Буйнакский район)</v>
      </c>
      <c r="C299" s="24">
        <f>анкеты!B297</f>
        <v>69</v>
      </c>
      <c r="D299" s="24">
        <f>COUNTIF(бланки!G298:U298,1)</f>
        <v>12</v>
      </c>
      <c r="E299" s="24">
        <f>COUNTIF(бланки!G298:U298,1)+COUNTIF(бланки!G298:U298,0)</f>
        <v>12</v>
      </c>
      <c r="F299" s="24">
        <f>COUNTIF(бланки!V298:BS298,1)</f>
        <v>36</v>
      </c>
      <c r="G299" s="24">
        <f>COUNTIF(бланки!V298:BS298,1)+COUNTIF(бланки!V298:BS298,0)</f>
        <v>41</v>
      </c>
      <c r="H299" s="24">
        <f>SUM(бланки!BT298:BY298)</f>
        <v>6</v>
      </c>
      <c r="I299" s="24">
        <f>анкеты!D297</f>
        <v>64</v>
      </c>
      <c r="J299" s="24">
        <f>анкеты!C297</f>
        <v>64</v>
      </c>
      <c r="K299" s="24">
        <f>анкеты!F297</f>
        <v>55</v>
      </c>
      <c r="L299" s="24">
        <f>анкеты!E297</f>
        <v>58</v>
      </c>
      <c r="M299" s="22">
        <f t="shared" si="108"/>
        <v>94</v>
      </c>
      <c r="N299" s="22">
        <f t="shared" si="109"/>
        <v>100</v>
      </c>
      <c r="O299" s="22">
        <f t="shared" si="110"/>
        <v>97</v>
      </c>
      <c r="P299" s="23">
        <f t="shared" si="111"/>
        <v>97</v>
      </c>
      <c r="Q299" s="24">
        <f>SUM(бланки!BZ298:CF298)</f>
        <v>5</v>
      </c>
      <c r="R299" s="24"/>
      <c r="S299" s="24"/>
      <c r="T299" s="24">
        <f>анкеты!G297</f>
        <v>52</v>
      </c>
      <c r="U299" s="24">
        <f t="shared" si="112"/>
        <v>69</v>
      </c>
      <c r="V299" s="22">
        <f t="shared" si="113"/>
        <v>100</v>
      </c>
      <c r="W299" s="22">
        <f t="shared" si="114"/>
        <v>87</v>
      </c>
      <c r="X299" s="22">
        <f t="shared" si="115"/>
        <v>75</v>
      </c>
      <c r="Y299" s="23">
        <f t="shared" si="116"/>
        <v>87</v>
      </c>
      <c r="Z299" s="24">
        <f>SUM(бланки!CE298:CI298)</f>
        <v>1</v>
      </c>
      <c r="AA299" s="24">
        <f>SUM(бланки!CJ298:CO298)</f>
        <v>2</v>
      </c>
      <c r="AB299" s="24">
        <f>анкеты!I297</f>
        <v>6</v>
      </c>
      <c r="AC299" s="24">
        <f>анкеты!H297</f>
        <v>9</v>
      </c>
      <c r="AD299" s="22">
        <f t="shared" si="117"/>
        <v>20</v>
      </c>
      <c r="AE299" s="22">
        <f t="shared" si="118"/>
        <v>40</v>
      </c>
      <c r="AF299" s="12">
        <f t="shared" si="119"/>
        <v>66.666666666666671</v>
      </c>
      <c r="AG299" s="23">
        <f t="shared" si="120"/>
        <v>42</v>
      </c>
      <c r="AH299" s="24">
        <f>анкеты!J297</f>
        <v>68</v>
      </c>
      <c r="AI299" s="24">
        <f t="shared" si="121"/>
        <v>69</v>
      </c>
      <c r="AJ299" s="24">
        <f>анкеты!K297</f>
        <v>68</v>
      </c>
      <c r="AK299" s="24">
        <f t="shared" si="122"/>
        <v>69</v>
      </c>
      <c r="AL299" s="24">
        <f>анкеты!M297</f>
        <v>56</v>
      </c>
      <c r="AM299" s="24">
        <f>анкеты!L297</f>
        <v>57</v>
      </c>
      <c r="AN299" s="22">
        <f t="shared" si="123"/>
        <v>99</v>
      </c>
      <c r="AO299" s="22">
        <f t="shared" si="124"/>
        <v>99</v>
      </c>
      <c r="AP299" s="22">
        <f t="shared" si="125"/>
        <v>98</v>
      </c>
      <c r="AQ299" s="23">
        <f t="shared" si="126"/>
        <v>99</v>
      </c>
      <c r="AR299" s="24">
        <f>анкеты!N297</f>
        <v>67</v>
      </c>
      <c r="AS299" s="24">
        <f t="shared" si="127"/>
        <v>69</v>
      </c>
      <c r="AT299" s="24">
        <f>анкеты!O297</f>
        <v>66</v>
      </c>
      <c r="AU299" s="24">
        <f t="shared" si="128"/>
        <v>69</v>
      </c>
      <c r="AV299" s="24">
        <f>анкеты!P297</f>
        <v>68</v>
      </c>
      <c r="AW299" s="24">
        <f t="shared" si="129"/>
        <v>69</v>
      </c>
      <c r="AX299" s="22">
        <f t="shared" si="130"/>
        <v>97</v>
      </c>
      <c r="AY299" s="22">
        <f t="shared" si="131"/>
        <v>96</v>
      </c>
      <c r="AZ299" s="22">
        <f t="shared" si="132"/>
        <v>99</v>
      </c>
      <c r="BA299" s="23">
        <f t="shared" si="133"/>
        <v>97</v>
      </c>
      <c r="BB299" s="24">
        <f t="shared" si="134"/>
        <v>84.4</v>
      </c>
    </row>
    <row r="300" spans="1:54" x14ac:dyDescent="0.25">
      <c r="A300" s="24">
        <f>бланки!E299</f>
        <v>297</v>
      </c>
      <c r="B300" s="24" t="str">
        <f>CONCATENATE(бланки!D299," (",бланки!C299,")")</f>
        <v>МКОУ «Аркасская ООШ» (Буйнакский район)</v>
      </c>
      <c r="C300" s="24">
        <f>анкеты!B298</f>
        <v>28</v>
      </c>
      <c r="D300" s="24">
        <f>COUNTIF(бланки!G299:U299,1)</f>
        <v>13</v>
      </c>
      <c r="E300" s="24">
        <f>COUNTIF(бланки!G299:U299,1)+COUNTIF(бланки!G299:U299,0)</f>
        <v>14</v>
      </c>
      <c r="F300" s="24">
        <f>COUNTIF(бланки!V299:BS299,1)</f>
        <v>32</v>
      </c>
      <c r="G300" s="24">
        <f>COUNTIF(бланки!V299:BS299,1)+COUNTIF(бланки!V299:BS299,0)</f>
        <v>38</v>
      </c>
      <c r="H300" s="24">
        <f>SUM(бланки!BT299:BY299)</f>
        <v>2</v>
      </c>
      <c r="I300" s="24">
        <f>анкеты!D298</f>
        <v>24</v>
      </c>
      <c r="J300" s="24">
        <f>анкеты!C298</f>
        <v>24</v>
      </c>
      <c r="K300" s="24">
        <f>анкеты!F298</f>
        <v>23</v>
      </c>
      <c r="L300" s="24">
        <f>анкеты!E298</f>
        <v>24</v>
      </c>
      <c r="M300" s="22">
        <f t="shared" si="108"/>
        <v>89</v>
      </c>
      <c r="N300" s="22">
        <f t="shared" si="109"/>
        <v>60</v>
      </c>
      <c r="O300" s="22">
        <f t="shared" si="110"/>
        <v>98</v>
      </c>
      <c r="P300" s="23">
        <f t="shared" si="111"/>
        <v>84</v>
      </c>
      <c r="Q300" s="24">
        <f>SUM(бланки!BZ299:CF299)</f>
        <v>2</v>
      </c>
      <c r="R300" s="24"/>
      <c r="S300" s="24"/>
      <c r="T300" s="24">
        <f>анкеты!G298</f>
        <v>23</v>
      </c>
      <c r="U300" s="24">
        <f t="shared" si="112"/>
        <v>28</v>
      </c>
      <c r="V300" s="22">
        <f t="shared" si="113"/>
        <v>40</v>
      </c>
      <c r="W300" s="22">
        <f t="shared" si="114"/>
        <v>61</v>
      </c>
      <c r="X300" s="22">
        <f t="shared" si="115"/>
        <v>82</v>
      </c>
      <c r="Y300" s="23">
        <f t="shared" si="116"/>
        <v>61</v>
      </c>
      <c r="Z300" s="24">
        <f>SUM(бланки!CE299:CI299)</f>
        <v>0</v>
      </c>
      <c r="AA300" s="24">
        <f>SUM(бланки!CJ299:CO299)</f>
        <v>0</v>
      </c>
      <c r="AB300" s="24">
        <f>анкеты!I298</f>
        <v>2</v>
      </c>
      <c r="AC300" s="24">
        <f>анкеты!H298</f>
        <v>3</v>
      </c>
      <c r="AD300" s="22">
        <f t="shared" si="117"/>
        <v>0</v>
      </c>
      <c r="AE300" s="22">
        <f t="shared" si="118"/>
        <v>0</v>
      </c>
      <c r="AF300" s="12">
        <f t="shared" si="119"/>
        <v>66.666666666666671</v>
      </c>
      <c r="AG300" s="23">
        <f t="shared" si="120"/>
        <v>20</v>
      </c>
      <c r="AH300" s="24">
        <f>анкеты!J298</f>
        <v>27</v>
      </c>
      <c r="AI300" s="24">
        <f t="shared" si="121"/>
        <v>28</v>
      </c>
      <c r="AJ300" s="24">
        <f>анкеты!K298</f>
        <v>28</v>
      </c>
      <c r="AK300" s="24">
        <f t="shared" si="122"/>
        <v>28</v>
      </c>
      <c r="AL300" s="24">
        <f>анкеты!M298</f>
        <v>23</v>
      </c>
      <c r="AM300" s="24">
        <f>анкеты!L298</f>
        <v>23</v>
      </c>
      <c r="AN300" s="22">
        <f t="shared" si="123"/>
        <v>96</v>
      </c>
      <c r="AO300" s="22">
        <f t="shared" si="124"/>
        <v>100</v>
      </c>
      <c r="AP300" s="22">
        <f t="shared" si="125"/>
        <v>100</v>
      </c>
      <c r="AQ300" s="23">
        <f t="shared" si="126"/>
        <v>98</v>
      </c>
      <c r="AR300" s="24">
        <f>анкеты!N298</f>
        <v>28</v>
      </c>
      <c r="AS300" s="24">
        <f t="shared" si="127"/>
        <v>28</v>
      </c>
      <c r="AT300" s="24">
        <f>анкеты!O298</f>
        <v>27</v>
      </c>
      <c r="AU300" s="24">
        <f t="shared" si="128"/>
        <v>28</v>
      </c>
      <c r="AV300" s="24">
        <f>анкеты!P298</f>
        <v>28</v>
      </c>
      <c r="AW300" s="24">
        <f t="shared" si="129"/>
        <v>28</v>
      </c>
      <c r="AX300" s="22">
        <f t="shared" si="130"/>
        <v>100</v>
      </c>
      <c r="AY300" s="22">
        <f t="shared" si="131"/>
        <v>96</v>
      </c>
      <c r="AZ300" s="22">
        <f t="shared" si="132"/>
        <v>100</v>
      </c>
      <c r="BA300" s="23">
        <f t="shared" si="133"/>
        <v>98</v>
      </c>
      <c r="BB300" s="24">
        <f t="shared" si="134"/>
        <v>72.2</v>
      </c>
    </row>
    <row r="301" spans="1:54" x14ac:dyDescent="0.25">
      <c r="A301" s="24">
        <f>бланки!E300</f>
        <v>298</v>
      </c>
      <c r="B301" s="24" t="str">
        <f>CONCATENATE(бланки!D300," (",бланки!C300,")")</f>
        <v>МКОУ «Ванашинская ООШ» (Буйнакский район)</v>
      </c>
      <c r="C301" s="24">
        <f>анкеты!B299</f>
        <v>24</v>
      </c>
      <c r="D301" s="24">
        <f>COUNTIF(бланки!G300:U300,1)</f>
        <v>11</v>
      </c>
      <c r="E301" s="24">
        <f>COUNTIF(бланки!G300:U300,1)+COUNTIF(бланки!G300:U300,0)</f>
        <v>12</v>
      </c>
      <c r="F301" s="24">
        <f>COUNTIF(бланки!V300:BS300,1)</f>
        <v>38</v>
      </c>
      <c r="G301" s="24">
        <f>COUNTIF(бланки!V300:BS300,1)+COUNTIF(бланки!V300:BS300,0)</f>
        <v>42</v>
      </c>
      <c r="H301" s="24">
        <f>SUM(бланки!BT300:BY300)</f>
        <v>5</v>
      </c>
      <c r="I301" s="24">
        <f>анкеты!D299</f>
        <v>15</v>
      </c>
      <c r="J301" s="24">
        <f>анкеты!C299</f>
        <v>20</v>
      </c>
      <c r="K301" s="24">
        <f>анкеты!F299</f>
        <v>12</v>
      </c>
      <c r="L301" s="24">
        <f>анкеты!E299</f>
        <v>12</v>
      </c>
      <c r="M301" s="22">
        <f t="shared" si="108"/>
        <v>91</v>
      </c>
      <c r="N301" s="22">
        <f t="shared" si="109"/>
        <v>100</v>
      </c>
      <c r="O301" s="22">
        <f t="shared" si="110"/>
        <v>88</v>
      </c>
      <c r="P301" s="23">
        <f t="shared" si="111"/>
        <v>93</v>
      </c>
      <c r="Q301" s="24">
        <f>SUM(бланки!BZ300:CF300)</f>
        <v>3</v>
      </c>
      <c r="R301" s="24"/>
      <c r="S301" s="24"/>
      <c r="T301" s="24">
        <f>анкеты!G299</f>
        <v>15</v>
      </c>
      <c r="U301" s="24">
        <f t="shared" si="112"/>
        <v>24</v>
      </c>
      <c r="V301" s="22">
        <f t="shared" si="113"/>
        <v>60</v>
      </c>
      <c r="W301" s="22">
        <f t="shared" si="114"/>
        <v>61</v>
      </c>
      <c r="X301" s="22">
        <f t="shared" si="115"/>
        <v>63</v>
      </c>
      <c r="Y301" s="23">
        <f t="shared" si="116"/>
        <v>61</v>
      </c>
      <c r="Z301" s="24">
        <f>SUM(бланки!CE300:CI300)</f>
        <v>0</v>
      </c>
      <c r="AA301" s="24">
        <f>SUM(бланки!CJ300:CO300)</f>
        <v>2</v>
      </c>
      <c r="AB301" s="24">
        <f>анкеты!I299</f>
        <v>2</v>
      </c>
      <c r="AC301" s="24">
        <f>анкеты!H299</f>
        <v>3</v>
      </c>
      <c r="AD301" s="22">
        <f t="shared" si="117"/>
        <v>0</v>
      </c>
      <c r="AE301" s="22">
        <f t="shared" si="118"/>
        <v>40</v>
      </c>
      <c r="AF301" s="12">
        <f t="shared" si="119"/>
        <v>66.666666666666671</v>
      </c>
      <c r="AG301" s="23">
        <f t="shared" si="120"/>
        <v>36</v>
      </c>
      <c r="AH301" s="24">
        <f>анкеты!J299</f>
        <v>21</v>
      </c>
      <c r="AI301" s="24">
        <f t="shared" si="121"/>
        <v>24</v>
      </c>
      <c r="AJ301" s="24">
        <f>анкеты!K299</f>
        <v>21</v>
      </c>
      <c r="AK301" s="24">
        <f t="shared" si="122"/>
        <v>24</v>
      </c>
      <c r="AL301" s="24">
        <f>анкеты!M299</f>
        <v>11</v>
      </c>
      <c r="AM301" s="24">
        <f>анкеты!L299</f>
        <v>11</v>
      </c>
      <c r="AN301" s="22">
        <f t="shared" si="123"/>
        <v>88</v>
      </c>
      <c r="AO301" s="22">
        <f t="shared" si="124"/>
        <v>88</v>
      </c>
      <c r="AP301" s="22">
        <f t="shared" si="125"/>
        <v>100</v>
      </c>
      <c r="AQ301" s="23">
        <f t="shared" si="126"/>
        <v>90</v>
      </c>
      <c r="AR301" s="24">
        <f>анкеты!N299</f>
        <v>18</v>
      </c>
      <c r="AS301" s="24">
        <f t="shared" si="127"/>
        <v>24</v>
      </c>
      <c r="AT301" s="24">
        <f>анкеты!O299</f>
        <v>20</v>
      </c>
      <c r="AU301" s="24">
        <f t="shared" si="128"/>
        <v>24</v>
      </c>
      <c r="AV301" s="24">
        <f>анкеты!P299</f>
        <v>20</v>
      </c>
      <c r="AW301" s="24">
        <f t="shared" si="129"/>
        <v>24</v>
      </c>
      <c r="AX301" s="22">
        <f t="shared" si="130"/>
        <v>75</v>
      </c>
      <c r="AY301" s="22">
        <f t="shared" si="131"/>
        <v>83</v>
      </c>
      <c r="AZ301" s="22">
        <f t="shared" si="132"/>
        <v>83</v>
      </c>
      <c r="BA301" s="23">
        <f t="shared" si="133"/>
        <v>80</v>
      </c>
      <c r="BB301" s="24">
        <f t="shared" si="134"/>
        <v>72</v>
      </c>
    </row>
    <row r="302" spans="1:54" x14ac:dyDescent="0.25">
      <c r="A302" s="24">
        <f>бланки!E301</f>
        <v>299</v>
      </c>
      <c r="B302" s="24" t="str">
        <f>CONCATENATE(бланки!D301," (",бланки!C301,")")</f>
        <v>МКОУ «Карамахинская ООШ» (Буйнакский район)</v>
      </c>
      <c r="C302" s="24">
        <f>анкеты!B300</f>
        <v>62</v>
      </c>
      <c r="D302" s="24">
        <f>COUNTIF(бланки!G301:U301,1)</f>
        <v>7</v>
      </c>
      <c r="E302" s="24">
        <f>COUNTIF(бланки!G301:U301,1)+COUNTIF(бланки!G301:U301,0)</f>
        <v>12</v>
      </c>
      <c r="F302" s="24">
        <f>COUNTIF(бланки!V301:BS301,1)</f>
        <v>13</v>
      </c>
      <c r="G302" s="24">
        <f>COUNTIF(бланки!V301:BS301,1)+COUNTIF(бланки!V301:BS301,0)</f>
        <v>34</v>
      </c>
      <c r="H302" s="24">
        <f>SUM(бланки!BT301:BY301)</f>
        <v>5</v>
      </c>
      <c r="I302" s="24">
        <f>анкеты!D300</f>
        <v>50</v>
      </c>
      <c r="J302" s="24">
        <f>анкеты!C300</f>
        <v>52</v>
      </c>
      <c r="K302" s="24">
        <f>анкеты!F300</f>
        <v>40</v>
      </c>
      <c r="L302" s="24">
        <f>анкеты!E300</f>
        <v>42</v>
      </c>
      <c r="M302" s="22">
        <f t="shared" si="108"/>
        <v>48</v>
      </c>
      <c r="N302" s="22">
        <f t="shared" si="109"/>
        <v>100</v>
      </c>
      <c r="O302" s="22">
        <f t="shared" si="110"/>
        <v>96</v>
      </c>
      <c r="P302" s="23">
        <f t="shared" si="111"/>
        <v>83</v>
      </c>
      <c r="Q302" s="24">
        <f>SUM(бланки!BZ301:CF301)</f>
        <v>3</v>
      </c>
      <c r="R302" s="24"/>
      <c r="S302" s="24"/>
      <c r="T302" s="24">
        <f>анкеты!G300</f>
        <v>56</v>
      </c>
      <c r="U302" s="24">
        <f t="shared" si="112"/>
        <v>62</v>
      </c>
      <c r="V302" s="22">
        <f t="shared" si="113"/>
        <v>60</v>
      </c>
      <c r="W302" s="22">
        <f t="shared" si="114"/>
        <v>75</v>
      </c>
      <c r="X302" s="22">
        <f t="shared" si="115"/>
        <v>90</v>
      </c>
      <c r="Y302" s="23">
        <f t="shared" si="116"/>
        <v>75</v>
      </c>
      <c r="Z302" s="24">
        <f>SUM(бланки!CE301:CI301)</f>
        <v>0</v>
      </c>
      <c r="AA302" s="24">
        <f>SUM(бланки!CJ301:CO301)</f>
        <v>3</v>
      </c>
      <c r="AB302" s="24">
        <f>анкеты!I300</f>
        <v>4</v>
      </c>
      <c r="AC302" s="24">
        <f>анкеты!H300</f>
        <v>5</v>
      </c>
      <c r="AD302" s="22">
        <f t="shared" si="117"/>
        <v>0</v>
      </c>
      <c r="AE302" s="22">
        <f t="shared" si="118"/>
        <v>60</v>
      </c>
      <c r="AF302" s="12">
        <f t="shared" si="119"/>
        <v>80</v>
      </c>
      <c r="AG302" s="23">
        <f t="shared" si="120"/>
        <v>48</v>
      </c>
      <c r="AH302" s="24">
        <f>анкеты!J300</f>
        <v>60</v>
      </c>
      <c r="AI302" s="24">
        <f t="shared" si="121"/>
        <v>62</v>
      </c>
      <c r="AJ302" s="24">
        <f>анкеты!K300</f>
        <v>59</v>
      </c>
      <c r="AK302" s="24">
        <f t="shared" si="122"/>
        <v>62</v>
      </c>
      <c r="AL302" s="24">
        <f>анкеты!M300</f>
        <v>48</v>
      </c>
      <c r="AM302" s="24">
        <f>анкеты!L300</f>
        <v>49</v>
      </c>
      <c r="AN302" s="22">
        <f t="shared" si="123"/>
        <v>97</v>
      </c>
      <c r="AO302" s="22">
        <f t="shared" si="124"/>
        <v>95</v>
      </c>
      <c r="AP302" s="22">
        <f t="shared" si="125"/>
        <v>98</v>
      </c>
      <c r="AQ302" s="23">
        <f t="shared" si="126"/>
        <v>96</v>
      </c>
      <c r="AR302" s="24">
        <f>анкеты!N300</f>
        <v>58</v>
      </c>
      <c r="AS302" s="24">
        <f t="shared" si="127"/>
        <v>62</v>
      </c>
      <c r="AT302" s="24">
        <f>анкеты!O300</f>
        <v>60</v>
      </c>
      <c r="AU302" s="24">
        <f t="shared" si="128"/>
        <v>62</v>
      </c>
      <c r="AV302" s="24">
        <f>анкеты!P300</f>
        <v>58</v>
      </c>
      <c r="AW302" s="24">
        <f t="shared" si="129"/>
        <v>62</v>
      </c>
      <c r="AX302" s="22">
        <f t="shared" si="130"/>
        <v>94</v>
      </c>
      <c r="AY302" s="22">
        <f t="shared" si="131"/>
        <v>97</v>
      </c>
      <c r="AZ302" s="22">
        <f t="shared" si="132"/>
        <v>94</v>
      </c>
      <c r="BA302" s="23">
        <f t="shared" si="133"/>
        <v>95</v>
      </c>
      <c r="BB302" s="24">
        <f t="shared" si="134"/>
        <v>79.400000000000006</v>
      </c>
    </row>
    <row r="303" spans="1:54" x14ac:dyDescent="0.25">
      <c r="A303" s="24">
        <f>бланки!E302</f>
        <v>300</v>
      </c>
      <c r="B303" s="24" t="str">
        <f>CONCATENATE(бланки!D302," (",бланки!C302,")")</f>
        <v>МКОУ «Экибулакская ООШ» (Буйнакский район)</v>
      </c>
      <c r="C303" s="24">
        <f>анкеты!B301</f>
        <v>10</v>
      </c>
      <c r="D303" s="24">
        <f>COUNTIF(бланки!G302:U302,1)</f>
        <v>12</v>
      </c>
      <c r="E303" s="24">
        <f>COUNTIF(бланки!G302:U302,1)+COUNTIF(бланки!G302:U302,0)</f>
        <v>12</v>
      </c>
      <c r="F303" s="24">
        <f>COUNTIF(бланки!V302:BS302,1)</f>
        <v>44</v>
      </c>
      <c r="G303" s="24">
        <f>COUNTIF(бланки!V302:BS302,1)+COUNTIF(бланки!V302:BS302,0)</f>
        <v>44</v>
      </c>
      <c r="H303" s="24">
        <f>SUM(бланки!BT302:BY302)</f>
        <v>6</v>
      </c>
      <c r="I303" s="24">
        <f>анкеты!D301</f>
        <v>6</v>
      </c>
      <c r="J303" s="24">
        <f>анкеты!C301</f>
        <v>7</v>
      </c>
      <c r="K303" s="24">
        <f>анкеты!F301</f>
        <v>4</v>
      </c>
      <c r="L303" s="24">
        <f>анкеты!E301</f>
        <v>4</v>
      </c>
      <c r="M303" s="22">
        <f t="shared" si="108"/>
        <v>100</v>
      </c>
      <c r="N303" s="22">
        <f t="shared" si="109"/>
        <v>100</v>
      </c>
      <c r="O303" s="22">
        <f t="shared" si="110"/>
        <v>93</v>
      </c>
      <c r="P303" s="23">
        <f t="shared" si="111"/>
        <v>97</v>
      </c>
      <c r="Q303" s="24">
        <f>SUM(бланки!BZ302:CF302)</f>
        <v>6</v>
      </c>
      <c r="R303" s="24"/>
      <c r="S303" s="24"/>
      <c r="T303" s="24">
        <f>анкеты!G301</f>
        <v>8</v>
      </c>
      <c r="U303" s="24">
        <f t="shared" si="112"/>
        <v>10</v>
      </c>
      <c r="V303" s="22">
        <f t="shared" si="113"/>
        <v>100</v>
      </c>
      <c r="W303" s="22">
        <f t="shared" si="114"/>
        <v>90</v>
      </c>
      <c r="X303" s="22">
        <f t="shared" si="115"/>
        <v>80</v>
      </c>
      <c r="Y303" s="23">
        <f t="shared" si="116"/>
        <v>90</v>
      </c>
      <c r="Z303" s="24">
        <f>SUM(бланки!CE302:CI302)</f>
        <v>1</v>
      </c>
      <c r="AA303" s="24">
        <f>SUM(бланки!CJ302:CO302)</f>
        <v>1</v>
      </c>
      <c r="AB303" s="24">
        <f>анкеты!I301</f>
        <v>2</v>
      </c>
      <c r="AC303" s="24">
        <f>анкеты!H301</f>
        <v>3</v>
      </c>
      <c r="AD303" s="22">
        <f t="shared" si="117"/>
        <v>20</v>
      </c>
      <c r="AE303" s="22">
        <f t="shared" si="118"/>
        <v>20</v>
      </c>
      <c r="AF303" s="12">
        <f t="shared" si="119"/>
        <v>66.666666666666671</v>
      </c>
      <c r="AG303" s="23">
        <f t="shared" si="120"/>
        <v>34</v>
      </c>
      <c r="AH303" s="24">
        <f>анкеты!J301</f>
        <v>10</v>
      </c>
      <c r="AI303" s="24">
        <f t="shared" si="121"/>
        <v>10</v>
      </c>
      <c r="AJ303" s="24">
        <f>анкеты!K301</f>
        <v>10</v>
      </c>
      <c r="AK303" s="24">
        <f t="shared" si="122"/>
        <v>10</v>
      </c>
      <c r="AL303" s="24">
        <f>анкеты!M301</f>
        <v>7</v>
      </c>
      <c r="AM303" s="24">
        <f>анкеты!L301</f>
        <v>8</v>
      </c>
      <c r="AN303" s="22">
        <f t="shared" si="123"/>
        <v>100</v>
      </c>
      <c r="AO303" s="22">
        <f t="shared" si="124"/>
        <v>100</v>
      </c>
      <c r="AP303" s="22">
        <f t="shared" si="125"/>
        <v>88</v>
      </c>
      <c r="AQ303" s="23">
        <f t="shared" si="126"/>
        <v>98</v>
      </c>
      <c r="AR303" s="24">
        <f>анкеты!N301</f>
        <v>8</v>
      </c>
      <c r="AS303" s="24">
        <f t="shared" si="127"/>
        <v>10</v>
      </c>
      <c r="AT303" s="24">
        <f>анкеты!O301</f>
        <v>10</v>
      </c>
      <c r="AU303" s="24">
        <f t="shared" si="128"/>
        <v>10</v>
      </c>
      <c r="AV303" s="24">
        <f>анкеты!P301</f>
        <v>9</v>
      </c>
      <c r="AW303" s="24">
        <f t="shared" si="129"/>
        <v>10</v>
      </c>
      <c r="AX303" s="22">
        <f t="shared" si="130"/>
        <v>80</v>
      </c>
      <c r="AY303" s="22">
        <f t="shared" si="131"/>
        <v>100</v>
      </c>
      <c r="AZ303" s="22">
        <f t="shared" si="132"/>
        <v>90</v>
      </c>
      <c r="BA303" s="23">
        <f t="shared" si="133"/>
        <v>90</v>
      </c>
      <c r="BB303" s="24">
        <f t="shared" si="134"/>
        <v>81.8</v>
      </c>
    </row>
    <row r="304" spans="1:54" x14ac:dyDescent="0.25">
      <c r="A304" s="24">
        <f>бланки!E303</f>
        <v>301</v>
      </c>
      <c r="B304" s="24" t="str">
        <f>CONCATENATE(бланки!D303," (",бланки!C303,")")</f>
        <v>МКОУ «Кадарская ООШ» (Буйнакский район)</v>
      </c>
      <c r="C304" s="24">
        <f>анкеты!B302</f>
        <v>64</v>
      </c>
      <c r="D304" s="24">
        <f>COUNTIF(бланки!G303:U303,1)</f>
        <v>12</v>
      </c>
      <c r="E304" s="24">
        <f>COUNTIF(бланки!G303:U303,1)+COUNTIF(бланки!G303:U303,0)</f>
        <v>12</v>
      </c>
      <c r="F304" s="24">
        <f>COUNTIF(бланки!V303:BS303,1)</f>
        <v>44</v>
      </c>
      <c r="G304" s="24">
        <f>COUNTIF(бланки!V303:BS303,1)+COUNTIF(бланки!V303:BS303,0)</f>
        <v>44</v>
      </c>
      <c r="H304" s="24">
        <f>SUM(бланки!BT303:BY303)</f>
        <v>6</v>
      </c>
      <c r="I304" s="24">
        <f>анкеты!D302</f>
        <v>55</v>
      </c>
      <c r="J304" s="24">
        <f>анкеты!C302</f>
        <v>60</v>
      </c>
      <c r="K304" s="24">
        <f>анкеты!F302</f>
        <v>55</v>
      </c>
      <c r="L304" s="24">
        <f>анкеты!E302</f>
        <v>56</v>
      </c>
      <c r="M304" s="22">
        <f t="shared" si="108"/>
        <v>100</v>
      </c>
      <c r="N304" s="22">
        <f t="shared" si="109"/>
        <v>100</v>
      </c>
      <c r="O304" s="22">
        <f t="shared" si="110"/>
        <v>95</v>
      </c>
      <c r="P304" s="23">
        <f t="shared" si="111"/>
        <v>98</v>
      </c>
      <c r="Q304" s="24">
        <f>SUM(бланки!BZ303:CF303)</f>
        <v>6</v>
      </c>
      <c r="R304" s="24"/>
      <c r="S304" s="24"/>
      <c r="T304" s="24">
        <f>анкеты!G302</f>
        <v>58</v>
      </c>
      <c r="U304" s="24">
        <f t="shared" si="112"/>
        <v>64</v>
      </c>
      <c r="V304" s="22">
        <f t="shared" si="113"/>
        <v>100</v>
      </c>
      <c r="W304" s="22">
        <f t="shared" si="114"/>
        <v>95</v>
      </c>
      <c r="X304" s="22">
        <f t="shared" si="115"/>
        <v>91</v>
      </c>
      <c r="Y304" s="23">
        <f t="shared" si="116"/>
        <v>95</v>
      </c>
      <c r="Z304" s="24">
        <f>SUM(бланки!CE303:CI303)</f>
        <v>2</v>
      </c>
      <c r="AA304" s="24">
        <f>SUM(бланки!CJ303:CO303)</f>
        <v>4</v>
      </c>
      <c r="AB304" s="24">
        <f>анкеты!I302</f>
        <v>25</v>
      </c>
      <c r="AC304" s="24">
        <f>анкеты!H302</f>
        <v>29</v>
      </c>
      <c r="AD304" s="22">
        <f t="shared" si="117"/>
        <v>40</v>
      </c>
      <c r="AE304" s="22">
        <f t="shared" si="118"/>
        <v>80</v>
      </c>
      <c r="AF304" s="12">
        <f t="shared" si="119"/>
        <v>86.206896551724142</v>
      </c>
      <c r="AG304" s="23">
        <f t="shared" si="120"/>
        <v>70</v>
      </c>
      <c r="AH304" s="24">
        <f>анкеты!J302</f>
        <v>60</v>
      </c>
      <c r="AI304" s="24">
        <f t="shared" si="121"/>
        <v>64</v>
      </c>
      <c r="AJ304" s="24">
        <f>анкеты!K302</f>
        <v>63</v>
      </c>
      <c r="AK304" s="24">
        <f t="shared" si="122"/>
        <v>64</v>
      </c>
      <c r="AL304" s="24">
        <f>анкеты!M302</f>
        <v>52</v>
      </c>
      <c r="AM304" s="24">
        <f>анкеты!L302</f>
        <v>53</v>
      </c>
      <c r="AN304" s="22">
        <f t="shared" si="123"/>
        <v>94</v>
      </c>
      <c r="AO304" s="22">
        <f t="shared" si="124"/>
        <v>98</v>
      </c>
      <c r="AP304" s="22">
        <f t="shared" si="125"/>
        <v>98</v>
      </c>
      <c r="AQ304" s="23">
        <f t="shared" si="126"/>
        <v>96</v>
      </c>
      <c r="AR304" s="24">
        <f>анкеты!N302</f>
        <v>60</v>
      </c>
      <c r="AS304" s="24">
        <f t="shared" si="127"/>
        <v>64</v>
      </c>
      <c r="AT304" s="24">
        <f>анкеты!O302</f>
        <v>57</v>
      </c>
      <c r="AU304" s="24">
        <f t="shared" si="128"/>
        <v>64</v>
      </c>
      <c r="AV304" s="24">
        <f>анкеты!P302</f>
        <v>59</v>
      </c>
      <c r="AW304" s="24">
        <f t="shared" si="129"/>
        <v>64</v>
      </c>
      <c r="AX304" s="22">
        <f t="shared" si="130"/>
        <v>94</v>
      </c>
      <c r="AY304" s="22">
        <f t="shared" si="131"/>
        <v>89</v>
      </c>
      <c r="AZ304" s="22">
        <f t="shared" si="132"/>
        <v>92</v>
      </c>
      <c r="BA304" s="23">
        <f t="shared" si="133"/>
        <v>92</v>
      </c>
      <c r="BB304" s="24">
        <f t="shared" si="134"/>
        <v>90.2</v>
      </c>
    </row>
    <row r="305" spans="1:54" x14ac:dyDescent="0.25">
      <c r="A305" s="24">
        <f>бланки!E304</f>
        <v>302</v>
      </c>
      <c r="B305" s="24" t="str">
        <f>CONCATENATE(бланки!D304," (",бланки!C304,")")</f>
        <v>МБДОУ «Радуга» общеразвивающего вида с. В. Казанище (Буйнакский район)</v>
      </c>
      <c r="C305" s="24">
        <f>анкеты!B303</f>
        <v>78</v>
      </c>
      <c r="D305" s="24">
        <f>COUNTIF(бланки!G304:U304,1)</f>
        <v>11</v>
      </c>
      <c r="E305" s="24">
        <f>COUNTIF(бланки!G304:U304,1)+COUNTIF(бланки!G304:U304,0)</f>
        <v>11</v>
      </c>
      <c r="F305" s="24">
        <f>COUNTIF(бланки!V304:BS304,1)</f>
        <v>38</v>
      </c>
      <c r="G305" s="24">
        <f>COUNTIF(бланки!V304:BS304,1)+COUNTIF(бланки!V304:BS304,0)</f>
        <v>38</v>
      </c>
      <c r="H305" s="24">
        <f>SUM(бланки!BT304:BY304)</f>
        <v>6</v>
      </c>
      <c r="I305" s="24">
        <f>анкеты!D303</f>
        <v>51</v>
      </c>
      <c r="J305" s="24">
        <f>анкеты!C303</f>
        <v>56</v>
      </c>
      <c r="K305" s="24">
        <f>анкеты!F303</f>
        <v>43</v>
      </c>
      <c r="L305" s="24">
        <f>анкеты!E303</f>
        <v>46</v>
      </c>
      <c r="M305" s="22">
        <f t="shared" si="108"/>
        <v>100</v>
      </c>
      <c r="N305" s="22">
        <f t="shared" si="109"/>
        <v>100</v>
      </c>
      <c r="O305" s="22">
        <f t="shared" si="110"/>
        <v>92</v>
      </c>
      <c r="P305" s="23">
        <f t="shared" si="111"/>
        <v>97</v>
      </c>
      <c r="Q305" s="24">
        <f>SUM(бланки!BZ304:CF304)</f>
        <v>5</v>
      </c>
      <c r="R305" s="24"/>
      <c r="S305" s="24"/>
      <c r="T305" s="24">
        <f>анкеты!G303</f>
        <v>48</v>
      </c>
      <c r="U305" s="24">
        <f t="shared" si="112"/>
        <v>78</v>
      </c>
      <c r="V305" s="22">
        <f t="shared" si="113"/>
        <v>100</v>
      </c>
      <c r="W305" s="22">
        <f t="shared" si="114"/>
        <v>81</v>
      </c>
      <c r="X305" s="22">
        <f t="shared" si="115"/>
        <v>62</v>
      </c>
      <c r="Y305" s="23">
        <f t="shared" si="116"/>
        <v>81</v>
      </c>
      <c r="Z305" s="24">
        <f>SUM(бланки!CE304:CI304)</f>
        <v>2</v>
      </c>
      <c r="AA305" s="24">
        <f>SUM(бланки!CJ304:CO304)</f>
        <v>0</v>
      </c>
      <c r="AB305" s="24">
        <f>анкеты!I303</f>
        <v>5</v>
      </c>
      <c r="AC305" s="24">
        <f>анкеты!H303</f>
        <v>6</v>
      </c>
      <c r="AD305" s="22">
        <f t="shared" si="117"/>
        <v>40</v>
      </c>
      <c r="AE305" s="22">
        <f t="shared" si="118"/>
        <v>0</v>
      </c>
      <c r="AF305" s="12">
        <f t="shared" si="119"/>
        <v>83.333333333333329</v>
      </c>
      <c r="AG305" s="23">
        <f t="shared" si="120"/>
        <v>37</v>
      </c>
      <c r="AH305" s="24">
        <f>анкеты!J303</f>
        <v>70</v>
      </c>
      <c r="AI305" s="24">
        <f t="shared" si="121"/>
        <v>78</v>
      </c>
      <c r="AJ305" s="24">
        <f>анкеты!K303</f>
        <v>74</v>
      </c>
      <c r="AK305" s="24">
        <f t="shared" si="122"/>
        <v>78</v>
      </c>
      <c r="AL305" s="24">
        <f>анкеты!M303</f>
        <v>44</v>
      </c>
      <c r="AM305" s="24">
        <f>анкеты!L303</f>
        <v>46</v>
      </c>
      <c r="AN305" s="22">
        <f t="shared" si="123"/>
        <v>90</v>
      </c>
      <c r="AO305" s="22">
        <f t="shared" si="124"/>
        <v>95</v>
      </c>
      <c r="AP305" s="22">
        <f t="shared" si="125"/>
        <v>96</v>
      </c>
      <c r="AQ305" s="23">
        <f t="shared" si="126"/>
        <v>93</v>
      </c>
      <c r="AR305" s="24">
        <f>анкеты!N303</f>
        <v>52</v>
      </c>
      <c r="AS305" s="24">
        <f t="shared" si="127"/>
        <v>78</v>
      </c>
      <c r="AT305" s="24">
        <f>анкеты!O303</f>
        <v>62</v>
      </c>
      <c r="AU305" s="24">
        <f t="shared" si="128"/>
        <v>78</v>
      </c>
      <c r="AV305" s="24">
        <f>анкеты!P303</f>
        <v>57</v>
      </c>
      <c r="AW305" s="24">
        <f t="shared" si="129"/>
        <v>78</v>
      </c>
      <c r="AX305" s="22">
        <f t="shared" si="130"/>
        <v>67</v>
      </c>
      <c r="AY305" s="22">
        <f t="shared" si="131"/>
        <v>79</v>
      </c>
      <c r="AZ305" s="22">
        <f t="shared" si="132"/>
        <v>73</v>
      </c>
      <c r="BA305" s="23">
        <f t="shared" si="133"/>
        <v>73</v>
      </c>
      <c r="BB305" s="24">
        <f t="shared" si="134"/>
        <v>76.2</v>
      </c>
    </row>
    <row r="306" spans="1:54" x14ac:dyDescent="0.25">
      <c r="A306" s="24">
        <f>бланки!E305</f>
        <v>303</v>
      </c>
      <c r="B306" s="24" t="str">
        <f>CONCATENATE(бланки!D305," (",бланки!C305,")")</f>
        <v>МКДОУ «Радуга» общеразвивающего вида с. Н. Казанище (Буйнакский район)</v>
      </c>
      <c r="C306" s="24">
        <f>анкеты!B304</f>
        <v>44</v>
      </c>
      <c r="D306" s="24">
        <f>COUNTIF(бланки!G305:U305,1)</f>
        <v>9</v>
      </c>
      <c r="E306" s="24">
        <f>COUNTIF(бланки!G305:U305,1)+COUNTIF(бланки!G305:U305,0)</f>
        <v>9</v>
      </c>
      <c r="F306" s="24">
        <f>COUNTIF(бланки!V305:BS305,1)</f>
        <v>37</v>
      </c>
      <c r="G306" s="24">
        <f>COUNTIF(бланки!V305:BS305,1)+COUNTIF(бланки!V305:BS305,0)</f>
        <v>38</v>
      </c>
      <c r="H306" s="24">
        <f>SUM(бланки!BT305:BY305)</f>
        <v>0</v>
      </c>
      <c r="I306" s="24">
        <f>анкеты!D304</f>
        <v>27</v>
      </c>
      <c r="J306" s="24">
        <f>анкеты!C304</f>
        <v>28</v>
      </c>
      <c r="K306" s="24">
        <f>анкеты!F304</f>
        <v>27</v>
      </c>
      <c r="L306" s="24">
        <f>анкеты!E304</f>
        <v>27</v>
      </c>
      <c r="M306" s="22">
        <f t="shared" si="108"/>
        <v>99</v>
      </c>
      <c r="N306" s="22">
        <f t="shared" si="109"/>
        <v>0</v>
      </c>
      <c r="O306" s="22">
        <f t="shared" si="110"/>
        <v>98</v>
      </c>
      <c r="P306" s="23">
        <f t="shared" si="111"/>
        <v>69</v>
      </c>
      <c r="Q306" s="24">
        <f>SUM(бланки!BZ305:CF305)</f>
        <v>4</v>
      </c>
      <c r="R306" s="24"/>
      <c r="S306" s="24"/>
      <c r="T306" s="24">
        <f>анкеты!G304</f>
        <v>38</v>
      </c>
      <c r="U306" s="24">
        <f t="shared" si="112"/>
        <v>44</v>
      </c>
      <c r="V306" s="22">
        <f t="shared" si="113"/>
        <v>80</v>
      </c>
      <c r="W306" s="22">
        <f t="shared" si="114"/>
        <v>83</v>
      </c>
      <c r="X306" s="22">
        <f t="shared" si="115"/>
        <v>86</v>
      </c>
      <c r="Y306" s="23">
        <f t="shared" si="116"/>
        <v>83</v>
      </c>
      <c r="Z306" s="24">
        <f>SUM(бланки!CE305:CI305)</f>
        <v>1</v>
      </c>
      <c r="AA306" s="24">
        <f>SUM(бланки!CJ305:CO305)</f>
        <v>0</v>
      </c>
      <c r="AB306" s="24">
        <f>анкеты!I304</f>
        <v>2</v>
      </c>
      <c r="AC306" s="24">
        <f>анкеты!H304</f>
        <v>3</v>
      </c>
      <c r="AD306" s="22">
        <f t="shared" si="117"/>
        <v>20</v>
      </c>
      <c r="AE306" s="22">
        <f t="shared" si="118"/>
        <v>0</v>
      </c>
      <c r="AF306" s="12">
        <f t="shared" si="119"/>
        <v>66.666666666666671</v>
      </c>
      <c r="AG306" s="23">
        <f t="shared" si="120"/>
        <v>26</v>
      </c>
      <c r="AH306" s="24">
        <f>анкеты!J304</f>
        <v>43</v>
      </c>
      <c r="AI306" s="24">
        <f t="shared" si="121"/>
        <v>44</v>
      </c>
      <c r="AJ306" s="24">
        <f>анкеты!K304</f>
        <v>44</v>
      </c>
      <c r="AK306" s="24">
        <f t="shared" si="122"/>
        <v>44</v>
      </c>
      <c r="AL306" s="24">
        <f>анкеты!M304</f>
        <v>24</v>
      </c>
      <c r="AM306" s="24">
        <f>анкеты!L304</f>
        <v>24</v>
      </c>
      <c r="AN306" s="22">
        <f t="shared" si="123"/>
        <v>98</v>
      </c>
      <c r="AO306" s="22">
        <f t="shared" si="124"/>
        <v>100</v>
      </c>
      <c r="AP306" s="22">
        <f t="shared" si="125"/>
        <v>100</v>
      </c>
      <c r="AQ306" s="23">
        <f t="shared" si="126"/>
        <v>99</v>
      </c>
      <c r="AR306" s="24">
        <f>анкеты!N304</f>
        <v>41</v>
      </c>
      <c r="AS306" s="24">
        <f t="shared" si="127"/>
        <v>44</v>
      </c>
      <c r="AT306" s="24">
        <f>анкеты!O304</f>
        <v>43</v>
      </c>
      <c r="AU306" s="24">
        <f t="shared" si="128"/>
        <v>44</v>
      </c>
      <c r="AV306" s="24">
        <f>анкеты!P304</f>
        <v>43</v>
      </c>
      <c r="AW306" s="24">
        <f t="shared" si="129"/>
        <v>44</v>
      </c>
      <c r="AX306" s="22">
        <f t="shared" si="130"/>
        <v>93</v>
      </c>
      <c r="AY306" s="22">
        <f t="shared" si="131"/>
        <v>98</v>
      </c>
      <c r="AZ306" s="22">
        <f t="shared" si="132"/>
        <v>98</v>
      </c>
      <c r="BA306" s="23">
        <f t="shared" si="133"/>
        <v>96</v>
      </c>
      <c r="BB306" s="24">
        <f t="shared" si="134"/>
        <v>74.599999999999994</v>
      </c>
    </row>
    <row r="307" spans="1:54" x14ac:dyDescent="0.25">
      <c r="A307" s="24">
        <f>бланки!E306</f>
        <v>304</v>
      </c>
      <c r="B307" s="24" t="str">
        <f>CONCATENATE(бланки!D306," (",бланки!C306,")")</f>
        <v>МКДОУ «Яшлыкъ» общеразвивающего вида с. Кафыр-Кумух (Буйнакский район)</v>
      </c>
      <c r="C307" s="24">
        <f>анкеты!B305</f>
        <v>60</v>
      </c>
      <c r="D307" s="24">
        <f>COUNTIF(бланки!G306:U306,1)</f>
        <v>10</v>
      </c>
      <c r="E307" s="24">
        <f>COUNTIF(бланки!G306:U306,1)+COUNTIF(бланки!G306:U306,0)</f>
        <v>10</v>
      </c>
      <c r="F307" s="24">
        <f>COUNTIF(бланки!V306:BS306,1)</f>
        <v>39</v>
      </c>
      <c r="G307" s="24">
        <f>COUNTIF(бланки!V306:BS306,1)+COUNTIF(бланки!V306:BS306,0)</f>
        <v>39</v>
      </c>
      <c r="H307" s="24">
        <f>SUM(бланки!BT306:BY306)</f>
        <v>6</v>
      </c>
      <c r="I307" s="24">
        <f>анкеты!D305</f>
        <v>48</v>
      </c>
      <c r="J307" s="24">
        <f>анкеты!C305</f>
        <v>48</v>
      </c>
      <c r="K307" s="24">
        <f>анкеты!F305</f>
        <v>39</v>
      </c>
      <c r="L307" s="24">
        <f>анкеты!E305</f>
        <v>39</v>
      </c>
      <c r="M307" s="22">
        <f t="shared" si="108"/>
        <v>100</v>
      </c>
      <c r="N307" s="22">
        <f t="shared" si="109"/>
        <v>100</v>
      </c>
      <c r="O307" s="22">
        <f t="shared" si="110"/>
        <v>100</v>
      </c>
      <c r="P307" s="23">
        <f t="shared" si="111"/>
        <v>100</v>
      </c>
      <c r="Q307" s="24">
        <f>SUM(бланки!BZ306:CF306)</f>
        <v>6</v>
      </c>
      <c r="R307" s="24"/>
      <c r="S307" s="24"/>
      <c r="T307" s="24">
        <f>анкеты!G305</f>
        <v>51</v>
      </c>
      <c r="U307" s="24">
        <f t="shared" si="112"/>
        <v>60</v>
      </c>
      <c r="V307" s="22">
        <f t="shared" si="113"/>
        <v>100</v>
      </c>
      <c r="W307" s="22">
        <f t="shared" si="114"/>
        <v>92</v>
      </c>
      <c r="X307" s="22">
        <f t="shared" si="115"/>
        <v>85</v>
      </c>
      <c r="Y307" s="23">
        <f t="shared" si="116"/>
        <v>92</v>
      </c>
      <c r="Z307" s="24">
        <f>SUM(бланки!CE306:CI306)</f>
        <v>3</v>
      </c>
      <c r="AA307" s="24">
        <f>SUM(бланки!CJ306:CO306)</f>
        <v>4</v>
      </c>
      <c r="AB307" s="24">
        <f>анкеты!I305</f>
        <v>6</v>
      </c>
      <c r="AC307" s="24">
        <f>анкеты!H305</f>
        <v>9</v>
      </c>
      <c r="AD307" s="22">
        <f t="shared" si="117"/>
        <v>60</v>
      </c>
      <c r="AE307" s="22">
        <f t="shared" si="118"/>
        <v>80</v>
      </c>
      <c r="AF307" s="12">
        <f t="shared" si="119"/>
        <v>66.666666666666671</v>
      </c>
      <c r="AG307" s="23">
        <f t="shared" si="120"/>
        <v>70</v>
      </c>
      <c r="AH307" s="24">
        <f>анкеты!J305</f>
        <v>60</v>
      </c>
      <c r="AI307" s="24">
        <f t="shared" si="121"/>
        <v>60</v>
      </c>
      <c r="AJ307" s="24">
        <f>анкеты!K305</f>
        <v>59</v>
      </c>
      <c r="AK307" s="24">
        <f t="shared" si="122"/>
        <v>60</v>
      </c>
      <c r="AL307" s="24">
        <f>анкеты!M305</f>
        <v>31</v>
      </c>
      <c r="AM307" s="24">
        <f>анкеты!L305</f>
        <v>31</v>
      </c>
      <c r="AN307" s="22">
        <f t="shared" si="123"/>
        <v>100</v>
      </c>
      <c r="AO307" s="22">
        <f t="shared" si="124"/>
        <v>98</v>
      </c>
      <c r="AP307" s="22">
        <f t="shared" si="125"/>
        <v>100</v>
      </c>
      <c r="AQ307" s="23">
        <f t="shared" si="126"/>
        <v>99</v>
      </c>
      <c r="AR307" s="24">
        <f>анкеты!N305</f>
        <v>59</v>
      </c>
      <c r="AS307" s="24">
        <f t="shared" si="127"/>
        <v>60</v>
      </c>
      <c r="AT307" s="24">
        <f>анкеты!O305</f>
        <v>58</v>
      </c>
      <c r="AU307" s="24">
        <f t="shared" si="128"/>
        <v>60</v>
      </c>
      <c r="AV307" s="24">
        <f>анкеты!P305</f>
        <v>60</v>
      </c>
      <c r="AW307" s="24">
        <f t="shared" si="129"/>
        <v>60</v>
      </c>
      <c r="AX307" s="22">
        <f t="shared" si="130"/>
        <v>98</v>
      </c>
      <c r="AY307" s="22">
        <f t="shared" si="131"/>
        <v>97</v>
      </c>
      <c r="AZ307" s="22">
        <f t="shared" si="132"/>
        <v>100</v>
      </c>
      <c r="BA307" s="23">
        <f t="shared" si="133"/>
        <v>98</v>
      </c>
      <c r="BB307" s="24">
        <f t="shared" si="134"/>
        <v>91.8</v>
      </c>
    </row>
    <row r="308" spans="1:54" x14ac:dyDescent="0.25">
      <c r="A308" s="24">
        <f>бланки!E307</f>
        <v>305</v>
      </c>
      <c r="B308" s="24" t="str">
        <f>CONCATENATE(бланки!D307," (",бланки!C307,")")</f>
        <v>МКДОУ «Ласточка» с. Манасаул (Буйнакский район)</v>
      </c>
      <c r="C308" s="24">
        <f>анкеты!B306</f>
        <v>45</v>
      </c>
      <c r="D308" s="24">
        <f>COUNTIF(бланки!G307:U307,1)</f>
        <v>8</v>
      </c>
      <c r="E308" s="24">
        <f>COUNTIF(бланки!G307:U307,1)+COUNTIF(бланки!G307:U307,0)</f>
        <v>9</v>
      </c>
      <c r="F308" s="24">
        <f>COUNTIF(бланки!V307:BS307,1)</f>
        <v>16</v>
      </c>
      <c r="G308" s="24">
        <f>COUNTIF(бланки!V307:BS307,1)+COUNTIF(бланки!V307:BS307,0)</f>
        <v>35</v>
      </c>
      <c r="H308" s="24">
        <f>SUM(бланки!BT307:BY307)</f>
        <v>5</v>
      </c>
      <c r="I308" s="24">
        <f>анкеты!D306</f>
        <v>26</v>
      </c>
      <c r="J308" s="24">
        <f>анкеты!C306</f>
        <v>28</v>
      </c>
      <c r="K308" s="24">
        <f>анкеты!F306</f>
        <v>15</v>
      </c>
      <c r="L308" s="24">
        <f>анкеты!E306</f>
        <v>15</v>
      </c>
      <c r="M308" s="22">
        <f t="shared" si="108"/>
        <v>67</v>
      </c>
      <c r="N308" s="22">
        <f t="shared" si="109"/>
        <v>100</v>
      </c>
      <c r="O308" s="22">
        <f t="shared" si="110"/>
        <v>96</v>
      </c>
      <c r="P308" s="23">
        <f t="shared" si="111"/>
        <v>89</v>
      </c>
      <c r="Q308" s="24">
        <f>SUM(бланки!BZ307:CF307)</f>
        <v>3</v>
      </c>
      <c r="R308" s="24"/>
      <c r="S308" s="24"/>
      <c r="T308" s="24">
        <f>анкеты!G306</f>
        <v>31</v>
      </c>
      <c r="U308" s="24">
        <f t="shared" si="112"/>
        <v>45</v>
      </c>
      <c r="V308" s="22">
        <f t="shared" si="113"/>
        <v>60</v>
      </c>
      <c r="W308" s="22">
        <f t="shared" si="114"/>
        <v>64</v>
      </c>
      <c r="X308" s="22">
        <f t="shared" si="115"/>
        <v>69</v>
      </c>
      <c r="Y308" s="23">
        <f t="shared" si="116"/>
        <v>64</v>
      </c>
      <c r="Z308" s="24">
        <f>SUM(бланки!CE307:CI307)</f>
        <v>0</v>
      </c>
      <c r="AA308" s="24">
        <f>SUM(бланки!CJ307:CO307)</f>
        <v>2</v>
      </c>
      <c r="AB308" s="24">
        <f>анкеты!I306</f>
        <v>5</v>
      </c>
      <c r="AC308" s="24">
        <f>анкеты!H306</f>
        <v>7</v>
      </c>
      <c r="AD308" s="22">
        <f t="shared" si="117"/>
        <v>0</v>
      </c>
      <c r="AE308" s="22">
        <f t="shared" si="118"/>
        <v>40</v>
      </c>
      <c r="AF308" s="12">
        <f t="shared" si="119"/>
        <v>71.428571428571431</v>
      </c>
      <c r="AG308" s="23">
        <f t="shared" si="120"/>
        <v>37</v>
      </c>
      <c r="AH308" s="24">
        <f>анкеты!J306</f>
        <v>40</v>
      </c>
      <c r="AI308" s="24">
        <f t="shared" si="121"/>
        <v>45</v>
      </c>
      <c r="AJ308" s="24">
        <f>анкеты!K306</f>
        <v>41</v>
      </c>
      <c r="AK308" s="24">
        <f t="shared" si="122"/>
        <v>45</v>
      </c>
      <c r="AL308" s="24">
        <f>анкеты!M306</f>
        <v>25</v>
      </c>
      <c r="AM308" s="24">
        <f>анкеты!L306</f>
        <v>27</v>
      </c>
      <c r="AN308" s="22">
        <f t="shared" si="123"/>
        <v>89</v>
      </c>
      <c r="AO308" s="22">
        <f t="shared" si="124"/>
        <v>91</v>
      </c>
      <c r="AP308" s="22">
        <f t="shared" si="125"/>
        <v>93</v>
      </c>
      <c r="AQ308" s="23">
        <f t="shared" si="126"/>
        <v>91</v>
      </c>
      <c r="AR308" s="24">
        <f>анкеты!N306</f>
        <v>38</v>
      </c>
      <c r="AS308" s="24">
        <f t="shared" si="127"/>
        <v>45</v>
      </c>
      <c r="AT308" s="24">
        <f>анкеты!O306</f>
        <v>40</v>
      </c>
      <c r="AU308" s="24">
        <f t="shared" si="128"/>
        <v>45</v>
      </c>
      <c r="AV308" s="24">
        <f>анкеты!P306</f>
        <v>38</v>
      </c>
      <c r="AW308" s="24">
        <f t="shared" si="129"/>
        <v>45</v>
      </c>
      <c r="AX308" s="22">
        <f t="shared" si="130"/>
        <v>84</v>
      </c>
      <c r="AY308" s="22">
        <f t="shared" si="131"/>
        <v>89</v>
      </c>
      <c r="AZ308" s="22">
        <f t="shared" si="132"/>
        <v>84</v>
      </c>
      <c r="BA308" s="23">
        <f t="shared" si="133"/>
        <v>86</v>
      </c>
      <c r="BB308" s="24">
        <f t="shared" si="134"/>
        <v>73.400000000000006</v>
      </c>
    </row>
    <row r="309" spans="1:54" x14ac:dyDescent="0.25">
      <c r="A309" s="24">
        <f>бланки!E308</f>
        <v>306</v>
      </c>
      <c r="B309" s="24" t="str">
        <f>CONCATENATE(бланки!D308," (",бланки!C308,")")</f>
        <v>МКДОУ «Теремок» общеразвивающего вида с.Апши (Буйнакский район)</v>
      </c>
      <c r="C309" s="24">
        <f>анкеты!B307</f>
        <v>41</v>
      </c>
      <c r="D309" s="24">
        <f>COUNTIF(бланки!G308:U308,1)</f>
        <v>10</v>
      </c>
      <c r="E309" s="24">
        <f>COUNTIF(бланки!G308:U308,1)+COUNTIF(бланки!G308:U308,0)</f>
        <v>10</v>
      </c>
      <c r="F309" s="24">
        <f>COUNTIF(бланки!V308:BS308,1)</f>
        <v>38</v>
      </c>
      <c r="G309" s="24">
        <f>COUNTIF(бланки!V308:BS308,1)+COUNTIF(бланки!V308:BS308,0)</f>
        <v>39</v>
      </c>
      <c r="H309" s="24">
        <f>SUM(бланки!BT308:BY308)</f>
        <v>5</v>
      </c>
      <c r="I309" s="24">
        <f>анкеты!D307</f>
        <v>31</v>
      </c>
      <c r="J309" s="24">
        <f>анкеты!C307</f>
        <v>31</v>
      </c>
      <c r="K309" s="24">
        <f>анкеты!F307</f>
        <v>16</v>
      </c>
      <c r="L309" s="24">
        <f>анкеты!E307</f>
        <v>16</v>
      </c>
      <c r="M309" s="22">
        <f t="shared" si="108"/>
        <v>99</v>
      </c>
      <c r="N309" s="22">
        <f t="shared" si="109"/>
        <v>100</v>
      </c>
      <c r="O309" s="22">
        <f t="shared" si="110"/>
        <v>100</v>
      </c>
      <c r="P309" s="23">
        <f t="shared" si="111"/>
        <v>100</v>
      </c>
      <c r="Q309" s="24">
        <f>SUM(бланки!BZ308:CF308)</f>
        <v>5</v>
      </c>
      <c r="R309" s="24"/>
      <c r="S309" s="24"/>
      <c r="T309" s="24">
        <f>анкеты!G307</f>
        <v>37</v>
      </c>
      <c r="U309" s="24">
        <f t="shared" si="112"/>
        <v>41</v>
      </c>
      <c r="V309" s="22">
        <f t="shared" si="113"/>
        <v>100</v>
      </c>
      <c r="W309" s="22">
        <f t="shared" si="114"/>
        <v>95</v>
      </c>
      <c r="X309" s="22">
        <f t="shared" si="115"/>
        <v>90</v>
      </c>
      <c r="Y309" s="23">
        <f t="shared" si="116"/>
        <v>95</v>
      </c>
      <c r="Z309" s="24">
        <f>SUM(бланки!CE308:CI308)</f>
        <v>2</v>
      </c>
      <c r="AA309" s="24">
        <f>SUM(бланки!CJ308:CO308)</f>
        <v>2</v>
      </c>
      <c r="AB309" s="24">
        <f>анкеты!I307</f>
        <v>5</v>
      </c>
      <c r="AC309" s="24">
        <f>анкеты!H307</f>
        <v>5</v>
      </c>
      <c r="AD309" s="22">
        <f t="shared" si="117"/>
        <v>40</v>
      </c>
      <c r="AE309" s="22">
        <f t="shared" si="118"/>
        <v>40</v>
      </c>
      <c r="AF309" s="12">
        <f t="shared" si="119"/>
        <v>100</v>
      </c>
      <c r="AG309" s="23">
        <f t="shared" si="120"/>
        <v>58</v>
      </c>
      <c r="AH309" s="24">
        <f>анкеты!J307</f>
        <v>40</v>
      </c>
      <c r="AI309" s="24">
        <f t="shared" si="121"/>
        <v>41</v>
      </c>
      <c r="AJ309" s="24">
        <f>анкеты!K307</f>
        <v>40</v>
      </c>
      <c r="AK309" s="24">
        <f t="shared" si="122"/>
        <v>41</v>
      </c>
      <c r="AL309" s="24">
        <f>анкеты!M307</f>
        <v>29</v>
      </c>
      <c r="AM309" s="24">
        <f>анкеты!L307</f>
        <v>29</v>
      </c>
      <c r="AN309" s="22">
        <f t="shared" si="123"/>
        <v>98</v>
      </c>
      <c r="AO309" s="22">
        <f t="shared" si="124"/>
        <v>98</v>
      </c>
      <c r="AP309" s="22">
        <f t="shared" si="125"/>
        <v>100</v>
      </c>
      <c r="AQ309" s="23">
        <f t="shared" si="126"/>
        <v>98</v>
      </c>
      <c r="AR309" s="24">
        <f>анкеты!N307</f>
        <v>30</v>
      </c>
      <c r="AS309" s="24">
        <f t="shared" si="127"/>
        <v>41</v>
      </c>
      <c r="AT309" s="24">
        <f>анкеты!O307</f>
        <v>40</v>
      </c>
      <c r="AU309" s="24">
        <f t="shared" si="128"/>
        <v>41</v>
      </c>
      <c r="AV309" s="24">
        <f>анкеты!P307</f>
        <v>40</v>
      </c>
      <c r="AW309" s="24">
        <f t="shared" si="129"/>
        <v>41</v>
      </c>
      <c r="AX309" s="22">
        <f t="shared" si="130"/>
        <v>73</v>
      </c>
      <c r="AY309" s="22">
        <f t="shared" si="131"/>
        <v>98</v>
      </c>
      <c r="AZ309" s="22">
        <f t="shared" si="132"/>
        <v>98</v>
      </c>
      <c r="BA309" s="23">
        <f t="shared" si="133"/>
        <v>88</v>
      </c>
      <c r="BB309" s="24">
        <f t="shared" si="134"/>
        <v>87.8</v>
      </c>
    </row>
    <row r="310" spans="1:54" x14ac:dyDescent="0.25">
      <c r="A310" s="24">
        <f>бланки!E309</f>
        <v>307</v>
      </c>
      <c r="B310" s="24" t="str">
        <f>CONCATENATE(бланки!D309," (",бланки!C309,")")</f>
        <v>МКДОУ «Родничок» общеразвивающего вида с. Эрпели (Буйнакский район)</v>
      </c>
      <c r="C310" s="24">
        <f>анкеты!B308</f>
        <v>77</v>
      </c>
      <c r="D310" s="24">
        <f>COUNTIF(бланки!G309:U309,1)</f>
        <v>11</v>
      </c>
      <c r="E310" s="24">
        <f>COUNTIF(бланки!G309:U309,1)+COUNTIF(бланки!G309:U309,0)</f>
        <v>11</v>
      </c>
      <c r="F310" s="24">
        <f>COUNTIF(бланки!V309:BS309,1)</f>
        <v>39</v>
      </c>
      <c r="G310" s="24">
        <f>COUNTIF(бланки!V309:BS309,1)+COUNTIF(бланки!V309:BS309,0)</f>
        <v>39</v>
      </c>
      <c r="H310" s="24">
        <f>SUM(бланки!BT309:BY309)</f>
        <v>6</v>
      </c>
      <c r="I310" s="24">
        <f>анкеты!D308</f>
        <v>60</v>
      </c>
      <c r="J310" s="24">
        <f>анкеты!C308</f>
        <v>63</v>
      </c>
      <c r="K310" s="24">
        <f>анкеты!F308</f>
        <v>48</v>
      </c>
      <c r="L310" s="24">
        <f>анкеты!E308</f>
        <v>51</v>
      </c>
      <c r="M310" s="22">
        <f t="shared" si="108"/>
        <v>100</v>
      </c>
      <c r="N310" s="22">
        <f t="shared" si="109"/>
        <v>100</v>
      </c>
      <c r="O310" s="22">
        <f t="shared" si="110"/>
        <v>95</v>
      </c>
      <c r="P310" s="23">
        <f t="shared" si="111"/>
        <v>98</v>
      </c>
      <c r="Q310" s="24">
        <f>SUM(бланки!BZ309:CF309)</f>
        <v>6</v>
      </c>
      <c r="R310" s="24"/>
      <c r="S310" s="24"/>
      <c r="T310" s="24">
        <f>анкеты!G308</f>
        <v>56</v>
      </c>
      <c r="U310" s="24">
        <f t="shared" si="112"/>
        <v>77</v>
      </c>
      <c r="V310" s="22">
        <f t="shared" si="113"/>
        <v>100</v>
      </c>
      <c r="W310" s="22">
        <f t="shared" si="114"/>
        <v>86</v>
      </c>
      <c r="X310" s="22">
        <f t="shared" si="115"/>
        <v>73</v>
      </c>
      <c r="Y310" s="23">
        <f t="shared" si="116"/>
        <v>86</v>
      </c>
      <c r="Z310" s="24">
        <f>SUM(бланки!CE309:CI309)</f>
        <v>2</v>
      </c>
      <c r="AA310" s="24">
        <f>SUM(бланки!CJ309:CO309)</f>
        <v>6</v>
      </c>
      <c r="AB310" s="24">
        <f>анкеты!I308</f>
        <v>11</v>
      </c>
      <c r="AC310" s="24">
        <f>анкеты!H308</f>
        <v>13</v>
      </c>
      <c r="AD310" s="22">
        <f t="shared" si="117"/>
        <v>40</v>
      </c>
      <c r="AE310" s="22">
        <f t="shared" si="118"/>
        <v>100</v>
      </c>
      <c r="AF310" s="12">
        <f t="shared" si="119"/>
        <v>84.615384615384613</v>
      </c>
      <c r="AG310" s="23">
        <f t="shared" si="120"/>
        <v>77</v>
      </c>
      <c r="AH310" s="24">
        <f>анкеты!J308</f>
        <v>73</v>
      </c>
      <c r="AI310" s="24">
        <f t="shared" si="121"/>
        <v>77</v>
      </c>
      <c r="AJ310" s="24">
        <f>анкеты!K308</f>
        <v>72</v>
      </c>
      <c r="AK310" s="24">
        <f t="shared" si="122"/>
        <v>77</v>
      </c>
      <c r="AL310" s="24">
        <f>анкеты!M308</f>
        <v>49</v>
      </c>
      <c r="AM310" s="24">
        <f>анкеты!L308</f>
        <v>52</v>
      </c>
      <c r="AN310" s="22">
        <f t="shared" si="123"/>
        <v>95</v>
      </c>
      <c r="AO310" s="22">
        <f t="shared" si="124"/>
        <v>94</v>
      </c>
      <c r="AP310" s="22">
        <f t="shared" si="125"/>
        <v>94</v>
      </c>
      <c r="AQ310" s="23">
        <f t="shared" si="126"/>
        <v>94</v>
      </c>
      <c r="AR310" s="24">
        <f>анкеты!N308</f>
        <v>64</v>
      </c>
      <c r="AS310" s="24">
        <f t="shared" si="127"/>
        <v>77</v>
      </c>
      <c r="AT310" s="24">
        <f>анкеты!O308</f>
        <v>72</v>
      </c>
      <c r="AU310" s="24">
        <f t="shared" si="128"/>
        <v>77</v>
      </c>
      <c r="AV310" s="24">
        <f>анкеты!P308</f>
        <v>65</v>
      </c>
      <c r="AW310" s="24">
        <f t="shared" si="129"/>
        <v>77</v>
      </c>
      <c r="AX310" s="22">
        <f t="shared" si="130"/>
        <v>83</v>
      </c>
      <c r="AY310" s="22">
        <f t="shared" si="131"/>
        <v>94</v>
      </c>
      <c r="AZ310" s="22">
        <f t="shared" si="132"/>
        <v>84</v>
      </c>
      <c r="BA310" s="23">
        <f t="shared" si="133"/>
        <v>88</v>
      </c>
      <c r="BB310" s="24">
        <f t="shared" si="134"/>
        <v>88.6</v>
      </c>
    </row>
    <row r="311" spans="1:54" x14ac:dyDescent="0.25">
      <c r="A311" s="24">
        <f>бланки!E310</f>
        <v>308</v>
      </c>
      <c r="B311" s="24" t="str">
        <f>CONCATENATE(бланки!D310," (",бланки!C310,")")</f>
        <v>МБДОУ «Берхи» с. Чанкурбе (Буйнакский район)</v>
      </c>
      <c r="C311" s="24">
        <f>анкеты!B309</f>
        <v>5</v>
      </c>
      <c r="D311" s="24">
        <f>COUNTIF(бланки!G310:U310,1)</f>
        <v>11</v>
      </c>
      <c r="E311" s="24">
        <f>COUNTIF(бланки!G310:U310,1)+COUNTIF(бланки!G310:U310,0)</f>
        <v>11</v>
      </c>
      <c r="F311" s="24">
        <f>COUNTIF(бланки!V310:BS310,1)</f>
        <v>39</v>
      </c>
      <c r="G311" s="24">
        <f>COUNTIF(бланки!V310:BS310,1)+COUNTIF(бланки!V310:BS310,0)</f>
        <v>39</v>
      </c>
      <c r="H311" s="24">
        <f>SUM(бланки!BT310:BY310)</f>
        <v>5</v>
      </c>
      <c r="I311" s="24">
        <f>анкеты!D309</f>
        <v>4</v>
      </c>
      <c r="J311" s="24">
        <f>анкеты!C309</f>
        <v>5</v>
      </c>
      <c r="K311" s="24">
        <f>анкеты!F309</f>
        <v>4</v>
      </c>
      <c r="L311" s="24">
        <f>анкеты!E309</f>
        <v>5</v>
      </c>
      <c r="M311" s="22">
        <f t="shared" si="108"/>
        <v>100</v>
      </c>
      <c r="N311" s="22">
        <f t="shared" si="109"/>
        <v>100</v>
      </c>
      <c r="O311" s="22">
        <f t="shared" si="110"/>
        <v>80</v>
      </c>
      <c r="P311" s="23">
        <f t="shared" si="111"/>
        <v>92</v>
      </c>
      <c r="Q311" s="24">
        <f>SUM(бланки!BZ310:CF310)</f>
        <v>7</v>
      </c>
      <c r="R311" s="24"/>
      <c r="S311" s="24"/>
      <c r="T311" s="24">
        <f>анкеты!G309</f>
        <v>5</v>
      </c>
      <c r="U311" s="24">
        <f t="shared" si="112"/>
        <v>5</v>
      </c>
      <c r="V311" s="22">
        <f t="shared" si="113"/>
        <v>100</v>
      </c>
      <c r="W311" s="22">
        <f t="shared" si="114"/>
        <v>100</v>
      </c>
      <c r="X311" s="22">
        <f t="shared" si="115"/>
        <v>100</v>
      </c>
      <c r="Y311" s="23">
        <f t="shared" si="116"/>
        <v>100</v>
      </c>
      <c r="Z311" s="24">
        <f>SUM(бланки!CE310:CI310)</f>
        <v>5</v>
      </c>
      <c r="AA311" s="24">
        <f>SUM(бланки!CJ310:CO310)</f>
        <v>6</v>
      </c>
      <c r="AB311" s="24">
        <f>анкеты!I309</f>
        <v>1</v>
      </c>
      <c r="AC311" s="24">
        <f>анкеты!H309</f>
        <v>2</v>
      </c>
      <c r="AD311" s="22">
        <f t="shared" si="117"/>
        <v>100</v>
      </c>
      <c r="AE311" s="22">
        <f t="shared" si="118"/>
        <v>100</v>
      </c>
      <c r="AF311" s="12">
        <f t="shared" si="119"/>
        <v>50</v>
      </c>
      <c r="AG311" s="23">
        <f t="shared" si="120"/>
        <v>85</v>
      </c>
      <c r="AH311" s="24">
        <f>анкеты!J309</f>
        <v>5</v>
      </c>
      <c r="AI311" s="24">
        <f t="shared" si="121"/>
        <v>5</v>
      </c>
      <c r="AJ311" s="24">
        <f>анкеты!K309</f>
        <v>5</v>
      </c>
      <c r="AK311" s="24">
        <f t="shared" si="122"/>
        <v>5</v>
      </c>
      <c r="AL311" s="24">
        <f>анкеты!M309</f>
        <v>1</v>
      </c>
      <c r="AM311" s="24">
        <f>анкеты!L309</f>
        <v>1</v>
      </c>
      <c r="AN311" s="22">
        <f t="shared" si="123"/>
        <v>100</v>
      </c>
      <c r="AO311" s="22">
        <f t="shared" si="124"/>
        <v>100</v>
      </c>
      <c r="AP311" s="22">
        <f t="shared" si="125"/>
        <v>100</v>
      </c>
      <c r="AQ311" s="23">
        <f t="shared" si="126"/>
        <v>100</v>
      </c>
      <c r="AR311" s="24">
        <f>анкеты!N309</f>
        <v>5</v>
      </c>
      <c r="AS311" s="24">
        <f t="shared" si="127"/>
        <v>5</v>
      </c>
      <c r="AT311" s="24">
        <f>анкеты!O309</f>
        <v>5</v>
      </c>
      <c r="AU311" s="24">
        <f t="shared" si="128"/>
        <v>5</v>
      </c>
      <c r="AV311" s="24">
        <f>анкеты!P309</f>
        <v>5</v>
      </c>
      <c r="AW311" s="24">
        <f t="shared" si="129"/>
        <v>5</v>
      </c>
      <c r="AX311" s="22">
        <f t="shared" si="130"/>
        <v>100</v>
      </c>
      <c r="AY311" s="22">
        <f t="shared" si="131"/>
        <v>100</v>
      </c>
      <c r="AZ311" s="22">
        <f t="shared" si="132"/>
        <v>100</v>
      </c>
      <c r="BA311" s="23">
        <f t="shared" si="133"/>
        <v>100</v>
      </c>
      <c r="BB311" s="24">
        <f t="shared" si="134"/>
        <v>95.4</v>
      </c>
    </row>
    <row r="312" spans="1:54" x14ac:dyDescent="0.25">
      <c r="A312" s="24">
        <f>бланки!E311</f>
        <v>309</v>
      </c>
      <c r="B312" s="24" t="str">
        <f>CONCATENATE(бланки!D311," (",бланки!C311,")")</f>
        <v>МКУ ДО «ДШИ» с. Н. Казанище (Буйнакский район)</v>
      </c>
      <c r="C312" s="24">
        <f>анкеты!B310</f>
        <v>117</v>
      </c>
      <c r="D312" s="24">
        <f>COUNTIF(бланки!G311:U311,1)</f>
        <v>9</v>
      </c>
      <c r="E312" s="24">
        <f>COUNTIF(бланки!G311:U311,1)+COUNTIF(бланки!G311:U311,0)</f>
        <v>11</v>
      </c>
      <c r="F312" s="24">
        <f>COUNTIF(бланки!V311:BS311,1)</f>
        <v>38</v>
      </c>
      <c r="G312" s="24">
        <f>COUNTIF(бланки!V311:BS311,1)+COUNTIF(бланки!V311:BS311,0)</f>
        <v>38</v>
      </c>
      <c r="H312" s="24">
        <f>SUM(бланки!BT311:BY311)</f>
        <v>4</v>
      </c>
      <c r="I312" s="24">
        <f>анкеты!D310</f>
        <v>87</v>
      </c>
      <c r="J312" s="24">
        <f>анкеты!C310</f>
        <v>87</v>
      </c>
      <c r="K312" s="24">
        <f>анкеты!F310</f>
        <v>66</v>
      </c>
      <c r="L312" s="24">
        <f>анкеты!E310</f>
        <v>69</v>
      </c>
      <c r="M312" s="22">
        <f t="shared" si="108"/>
        <v>91</v>
      </c>
      <c r="N312" s="22">
        <f t="shared" si="109"/>
        <v>100</v>
      </c>
      <c r="O312" s="22">
        <f t="shared" si="110"/>
        <v>98</v>
      </c>
      <c r="P312" s="23">
        <f t="shared" si="111"/>
        <v>97</v>
      </c>
      <c r="Q312" s="24">
        <f>SUM(бланки!BZ311:CF311)</f>
        <v>5</v>
      </c>
      <c r="R312" s="24"/>
      <c r="S312" s="24"/>
      <c r="T312" s="24">
        <f>анкеты!G310</f>
        <v>102</v>
      </c>
      <c r="U312" s="24">
        <f t="shared" si="112"/>
        <v>117</v>
      </c>
      <c r="V312" s="22">
        <f t="shared" si="113"/>
        <v>100</v>
      </c>
      <c r="W312" s="22">
        <f t="shared" si="114"/>
        <v>93</v>
      </c>
      <c r="X312" s="22">
        <f t="shared" si="115"/>
        <v>87</v>
      </c>
      <c r="Y312" s="23">
        <f t="shared" si="116"/>
        <v>93</v>
      </c>
      <c r="Z312" s="24">
        <f>SUM(бланки!CE311:CI311)</f>
        <v>0</v>
      </c>
      <c r="AA312" s="24">
        <f>SUM(бланки!CJ311:CO311)</f>
        <v>0</v>
      </c>
      <c r="AB312" s="24">
        <f>анкеты!I310</f>
        <v>2</v>
      </c>
      <c r="AC312" s="24">
        <f>анкеты!H310</f>
        <v>3</v>
      </c>
      <c r="AD312" s="22">
        <f t="shared" si="117"/>
        <v>0</v>
      </c>
      <c r="AE312" s="22">
        <f t="shared" si="118"/>
        <v>0</v>
      </c>
      <c r="AF312" s="12">
        <f t="shared" si="119"/>
        <v>66.666666666666671</v>
      </c>
      <c r="AG312" s="23">
        <f t="shared" si="120"/>
        <v>20</v>
      </c>
      <c r="AH312" s="24">
        <f>анкеты!J310</f>
        <v>117</v>
      </c>
      <c r="AI312" s="24">
        <f t="shared" si="121"/>
        <v>117</v>
      </c>
      <c r="AJ312" s="24">
        <f>анкеты!K310</f>
        <v>117</v>
      </c>
      <c r="AK312" s="24">
        <f t="shared" si="122"/>
        <v>117</v>
      </c>
      <c r="AL312" s="24">
        <f>анкеты!M310</f>
        <v>78</v>
      </c>
      <c r="AM312" s="24">
        <f>анкеты!L310</f>
        <v>78</v>
      </c>
      <c r="AN312" s="22">
        <f t="shared" si="123"/>
        <v>100</v>
      </c>
      <c r="AO312" s="22">
        <f t="shared" si="124"/>
        <v>100</v>
      </c>
      <c r="AP312" s="22">
        <f t="shared" si="125"/>
        <v>100</v>
      </c>
      <c r="AQ312" s="23">
        <f t="shared" si="126"/>
        <v>100</v>
      </c>
      <c r="AR312" s="24">
        <f>анкеты!N310</f>
        <v>111</v>
      </c>
      <c r="AS312" s="24">
        <f t="shared" si="127"/>
        <v>117</v>
      </c>
      <c r="AT312" s="24">
        <f>анкеты!O310</f>
        <v>111</v>
      </c>
      <c r="AU312" s="24">
        <f t="shared" si="128"/>
        <v>117</v>
      </c>
      <c r="AV312" s="24">
        <f>анкеты!P310</f>
        <v>111</v>
      </c>
      <c r="AW312" s="24">
        <f t="shared" si="129"/>
        <v>117</v>
      </c>
      <c r="AX312" s="22">
        <f t="shared" si="130"/>
        <v>95</v>
      </c>
      <c r="AY312" s="22">
        <f t="shared" si="131"/>
        <v>95</v>
      </c>
      <c r="AZ312" s="22">
        <f t="shared" si="132"/>
        <v>95</v>
      </c>
      <c r="BA312" s="23">
        <f t="shared" si="133"/>
        <v>95</v>
      </c>
      <c r="BB312" s="24">
        <f t="shared" si="134"/>
        <v>81</v>
      </c>
    </row>
    <row r="313" spans="1:54" x14ac:dyDescent="0.25">
      <c r="A313" s="24">
        <f>бланки!E312</f>
        <v>310</v>
      </c>
      <c r="B313" s="24" t="str">
        <f>CONCATENATE(бланки!D312," (",бланки!C312,")")</f>
        <v>МКОУ «Мурадинская СОШ» (Гергебильский район)</v>
      </c>
      <c r="C313" s="24">
        <f>анкеты!B311</f>
        <v>26</v>
      </c>
      <c r="D313" s="24">
        <f>COUNTIF(бланки!G312:U312,1)</f>
        <v>14</v>
      </c>
      <c r="E313" s="24">
        <f>COUNTIF(бланки!G312:U312,1)+COUNTIF(бланки!G312:U312,0)</f>
        <v>14</v>
      </c>
      <c r="F313" s="24">
        <f>COUNTIF(бланки!V312:BS312,1)</f>
        <v>44</v>
      </c>
      <c r="G313" s="24">
        <f>COUNTIF(бланки!V312:BS312,1)+COUNTIF(бланки!V312:BS312,0)</f>
        <v>44</v>
      </c>
      <c r="H313" s="24">
        <f>SUM(бланки!BT312:BY312)</f>
        <v>6</v>
      </c>
      <c r="I313" s="24">
        <f>анкеты!D311</f>
        <v>16</v>
      </c>
      <c r="J313" s="24">
        <f>анкеты!C311</f>
        <v>16</v>
      </c>
      <c r="K313" s="24">
        <f>анкеты!F311</f>
        <v>16</v>
      </c>
      <c r="L313" s="24">
        <f>анкеты!E311</f>
        <v>16</v>
      </c>
      <c r="M313" s="22">
        <f t="shared" si="108"/>
        <v>100</v>
      </c>
      <c r="N313" s="22">
        <f t="shared" si="109"/>
        <v>100</v>
      </c>
      <c r="O313" s="22">
        <f t="shared" si="110"/>
        <v>100</v>
      </c>
      <c r="P313" s="23">
        <f t="shared" si="111"/>
        <v>100</v>
      </c>
      <c r="Q313" s="24">
        <f>SUM(бланки!BZ312:CF312)</f>
        <v>6</v>
      </c>
      <c r="R313" s="24"/>
      <c r="S313" s="24"/>
      <c r="T313" s="24">
        <f>анкеты!G311</f>
        <v>23</v>
      </c>
      <c r="U313" s="24">
        <f t="shared" si="112"/>
        <v>26</v>
      </c>
      <c r="V313" s="22">
        <f t="shared" si="113"/>
        <v>100</v>
      </c>
      <c r="W313" s="22">
        <f t="shared" si="114"/>
        <v>94</v>
      </c>
      <c r="X313" s="22">
        <f t="shared" si="115"/>
        <v>88</v>
      </c>
      <c r="Y313" s="23">
        <f t="shared" si="116"/>
        <v>94</v>
      </c>
      <c r="Z313" s="24">
        <f>SUM(бланки!CE312:CI312)</f>
        <v>2</v>
      </c>
      <c r="AA313" s="24">
        <f>SUM(бланки!CJ312:CO312)</f>
        <v>6</v>
      </c>
      <c r="AB313" s="24">
        <f>анкеты!I311</f>
        <v>4</v>
      </c>
      <c r="AC313" s="24">
        <f>анкеты!H311</f>
        <v>4</v>
      </c>
      <c r="AD313" s="22">
        <f t="shared" si="117"/>
        <v>40</v>
      </c>
      <c r="AE313" s="22">
        <f t="shared" si="118"/>
        <v>100</v>
      </c>
      <c r="AF313" s="12">
        <f t="shared" si="119"/>
        <v>100</v>
      </c>
      <c r="AG313" s="23">
        <f t="shared" si="120"/>
        <v>82</v>
      </c>
      <c r="AH313" s="24">
        <f>анкеты!J311</f>
        <v>23</v>
      </c>
      <c r="AI313" s="24">
        <f t="shared" si="121"/>
        <v>26</v>
      </c>
      <c r="AJ313" s="24">
        <f>анкеты!K311</f>
        <v>25</v>
      </c>
      <c r="AK313" s="24">
        <f t="shared" si="122"/>
        <v>26</v>
      </c>
      <c r="AL313" s="24">
        <f>анкеты!M311</f>
        <v>16</v>
      </c>
      <c r="AM313" s="24">
        <f>анкеты!L311</f>
        <v>18</v>
      </c>
      <c r="AN313" s="22">
        <f t="shared" si="123"/>
        <v>88</v>
      </c>
      <c r="AO313" s="22">
        <f t="shared" si="124"/>
        <v>96</v>
      </c>
      <c r="AP313" s="22">
        <f t="shared" si="125"/>
        <v>89</v>
      </c>
      <c r="AQ313" s="23">
        <f t="shared" si="126"/>
        <v>91</v>
      </c>
      <c r="AR313" s="24">
        <f>анкеты!N311</f>
        <v>24</v>
      </c>
      <c r="AS313" s="24">
        <f t="shared" si="127"/>
        <v>26</v>
      </c>
      <c r="AT313" s="24">
        <f>анкеты!O311</f>
        <v>26</v>
      </c>
      <c r="AU313" s="24">
        <f t="shared" si="128"/>
        <v>26</v>
      </c>
      <c r="AV313" s="24">
        <f>анкеты!P311</f>
        <v>25</v>
      </c>
      <c r="AW313" s="24">
        <f t="shared" si="129"/>
        <v>26</v>
      </c>
      <c r="AX313" s="22">
        <f t="shared" si="130"/>
        <v>92</v>
      </c>
      <c r="AY313" s="22">
        <f t="shared" si="131"/>
        <v>100</v>
      </c>
      <c r="AZ313" s="22">
        <f t="shared" si="132"/>
        <v>96</v>
      </c>
      <c r="BA313" s="23">
        <f t="shared" si="133"/>
        <v>96</v>
      </c>
      <c r="BB313" s="24">
        <f t="shared" si="134"/>
        <v>92.6</v>
      </c>
    </row>
    <row r="314" spans="1:54" x14ac:dyDescent="0.25">
      <c r="A314" s="24">
        <f>бланки!E313</f>
        <v>311</v>
      </c>
      <c r="B314" s="24" t="str">
        <f>CONCATENATE(бланки!D313," (",бланки!C313,")")</f>
        <v>МКОУ «Чалдинская СОШ» (+дошк.группа) (Гергебильский район)</v>
      </c>
      <c r="C314" s="24">
        <f>анкеты!B312</f>
        <v>28</v>
      </c>
      <c r="D314" s="24">
        <f>COUNTIF(бланки!G313:U313,1)</f>
        <v>9</v>
      </c>
      <c r="E314" s="24">
        <f>COUNTIF(бланки!G313:U313,1)+COUNTIF(бланки!G313:U313,0)</f>
        <v>13</v>
      </c>
      <c r="F314" s="24">
        <f>COUNTIF(бланки!V313:BS313,1)</f>
        <v>42</v>
      </c>
      <c r="G314" s="24">
        <f>COUNTIF(бланки!V313:BS313,1)+COUNTIF(бланки!V313:BS313,0)</f>
        <v>42</v>
      </c>
      <c r="H314" s="24">
        <f>SUM(бланки!BT313:BY313)</f>
        <v>6</v>
      </c>
      <c r="I314" s="24">
        <f>анкеты!D312</f>
        <v>15</v>
      </c>
      <c r="J314" s="24">
        <f>анкеты!C312</f>
        <v>15</v>
      </c>
      <c r="K314" s="24">
        <f>анкеты!F312</f>
        <v>12</v>
      </c>
      <c r="L314" s="24">
        <f>анкеты!E312</f>
        <v>14</v>
      </c>
      <c r="M314" s="22">
        <f t="shared" si="108"/>
        <v>85</v>
      </c>
      <c r="N314" s="22">
        <f t="shared" si="109"/>
        <v>100</v>
      </c>
      <c r="O314" s="22">
        <f t="shared" si="110"/>
        <v>93</v>
      </c>
      <c r="P314" s="23">
        <f t="shared" si="111"/>
        <v>93</v>
      </c>
      <c r="Q314" s="24">
        <f>SUM(бланки!BZ313:CF313)</f>
        <v>7</v>
      </c>
      <c r="R314" s="24"/>
      <c r="S314" s="24"/>
      <c r="T314" s="24">
        <f>анкеты!G312</f>
        <v>25</v>
      </c>
      <c r="U314" s="24">
        <f t="shared" si="112"/>
        <v>28</v>
      </c>
      <c r="V314" s="22">
        <f t="shared" si="113"/>
        <v>100</v>
      </c>
      <c r="W314" s="22">
        <f t="shared" si="114"/>
        <v>94</v>
      </c>
      <c r="X314" s="22">
        <f t="shared" si="115"/>
        <v>89</v>
      </c>
      <c r="Y314" s="23">
        <f t="shared" si="116"/>
        <v>94</v>
      </c>
      <c r="Z314" s="24">
        <f>SUM(бланки!CE313:CI313)</f>
        <v>3</v>
      </c>
      <c r="AA314" s="24">
        <f>SUM(бланки!CJ313:CO313)</f>
        <v>2</v>
      </c>
      <c r="AB314" s="24">
        <f>анкеты!I312</f>
        <v>5</v>
      </c>
      <c r="AC314" s="24">
        <f>анкеты!H312</f>
        <v>6</v>
      </c>
      <c r="AD314" s="22">
        <f t="shared" si="117"/>
        <v>60</v>
      </c>
      <c r="AE314" s="22">
        <f t="shared" si="118"/>
        <v>40</v>
      </c>
      <c r="AF314" s="12">
        <f t="shared" si="119"/>
        <v>83.333333333333329</v>
      </c>
      <c r="AG314" s="23">
        <f t="shared" si="120"/>
        <v>59</v>
      </c>
      <c r="AH314" s="24">
        <f>анкеты!J312</f>
        <v>27</v>
      </c>
      <c r="AI314" s="24">
        <f t="shared" si="121"/>
        <v>28</v>
      </c>
      <c r="AJ314" s="24">
        <f>анкеты!K312</f>
        <v>26</v>
      </c>
      <c r="AK314" s="24">
        <f t="shared" si="122"/>
        <v>28</v>
      </c>
      <c r="AL314" s="24">
        <f>анкеты!M312</f>
        <v>18</v>
      </c>
      <c r="AM314" s="24">
        <f>анкеты!L312</f>
        <v>22</v>
      </c>
      <c r="AN314" s="22">
        <f t="shared" si="123"/>
        <v>96</v>
      </c>
      <c r="AO314" s="22">
        <f t="shared" si="124"/>
        <v>93</v>
      </c>
      <c r="AP314" s="22">
        <f t="shared" si="125"/>
        <v>82</v>
      </c>
      <c r="AQ314" s="23">
        <f t="shared" si="126"/>
        <v>92</v>
      </c>
      <c r="AR314" s="24">
        <f>анкеты!N312</f>
        <v>22</v>
      </c>
      <c r="AS314" s="24">
        <f t="shared" si="127"/>
        <v>28</v>
      </c>
      <c r="AT314" s="24">
        <f>анкеты!O312</f>
        <v>24</v>
      </c>
      <c r="AU314" s="24">
        <f t="shared" si="128"/>
        <v>28</v>
      </c>
      <c r="AV314" s="24">
        <f>анкеты!P312</f>
        <v>25</v>
      </c>
      <c r="AW314" s="24">
        <f t="shared" si="129"/>
        <v>28</v>
      </c>
      <c r="AX314" s="22">
        <f t="shared" si="130"/>
        <v>79</v>
      </c>
      <c r="AY314" s="22">
        <f t="shared" si="131"/>
        <v>86</v>
      </c>
      <c r="AZ314" s="22">
        <f t="shared" si="132"/>
        <v>89</v>
      </c>
      <c r="BA314" s="23">
        <f t="shared" si="133"/>
        <v>84</v>
      </c>
      <c r="BB314" s="24">
        <f t="shared" si="134"/>
        <v>84.4</v>
      </c>
    </row>
    <row r="315" spans="1:54" x14ac:dyDescent="0.25">
      <c r="A315" s="24">
        <f>бланки!E314</f>
        <v>312</v>
      </c>
      <c r="B315" s="24" t="str">
        <f>CONCATENATE(бланки!D314," (",бланки!C314,")")</f>
        <v>МКДОУ «Детский сад «Дюймовочка» с. Кудутль (Гергебильский район)</v>
      </c>
      <c r="C315" s="24">
        <f>анкеты!B313</f>
        <v>16</v>
      </c>
      <c r="D315" s="24">
        <f>COUNTIF(бланки!G314:U314,1)</f>
        <v>6</v>
      </c>
      <c r="E315" s="24">
        <f>COUNTIF(бланки!G314:U314,1)+COUNTIF(бланки!G314:U314,0)</f>
        <v>9</v>
      </c>
      <c r="F315" s="24">
        <f>COUNTIF(бланки!V314:BS314,1)</f>
        <v>26</v>
      </c>
      <c r="G315" s="24">
        <f>COUNTIF(бланки!V314:BS314,1)+COUNTIF(бланки!V314:BS314,0)</f>
        <v>37</v>
      </c>
      <c r="H315" s="24">
        <f>SUM(бланки!BT314:BY314)</f>
        <v>4</v>
      </c>
      <c r="I315" s="24">
        <f>анкеты!D313</f>
        <v>14</v>
      </c>
      <c r="J315" s="24">
        <f>анкеты!C313</f>
        <v>14</v>
      </c>
      <c r="K315" s="24">
        <f>анкеты!F313</f>
        <v>7</v>
      </c>
      <c r="L315" s="24">
        <f>анкеты!E313</f>
        <v>7</v>
      </c>
      <c r="M315" s="22">
        <f t="shared" si="108"/>
        <v>68</v>
      </c>
      <c r="N315" s="22">
        <f t="shared" si="109"/>
        <v>100</v>
      </c>
      <c r="O315" s="22">
        <f t="shared" si="110"/>
        <v>100</v>
      </c>
      <c r="P315" s="23">
        <f t="shared" si="111"/>
        <v>90</v>
      </c>
      <c r="Q315" s="24">
        <f>SUM(бланки!BZ314:CF314)</f>
        <v>4</v>
      </c>
      <c r="R315" s="24"/>
      <c r="S315" s="24"/>
      <c r="T315" s="24">
        <f>анкеты!G313</f>
        <v>14</v>
      </c>
      <c r="U315" s="24">
        <f t="shared" si="112"/>
        <v>16</v>
      </c>
      <c r="V315" s="22">
        <f t="shared" si="113"/>
        <v>80</v>
      </c>
      <c r="W315" s="22">
        <f t="shared" si="114"/>
        <v>84</v>
      </c>
      <c r="X315" s="22">
        <f t="shared" si="115"/>
        <v>88</v>
      </c>
      <c r="Y315" s="23">
        <f t="shared" si="116"/>
        <v>84</v>
      </c>
      <c r="Z315" s="24">
        <f>SUM(бланки!CE314:CI314)</f>
        <v>1</v>
      </c>
      <c r="AA315" s="24">
        <f>SUM(бланки!CJ314:CO314)</f>
        <v>1</v>
      </c>
      <c r="AB315" s="24">
        <f>анкеты!I313</f>
        <v>1</v>
      </c>
      <c r="AC315" s="24">
        <f>анкеты!H313</f>
        <v>2</v>
      </c>
      <c r="AD315" s="22">
        <f t="shared" si="117"/>
        <v>20</v>
      </c>
      <c r="AE315" s="22">
        <f t="shared" si="118"/>
        <v>20</v>
      </c>
      <c r="AF315" s="12">
        <f t="shared" si="119"/>
        <v>50</v>
      </c>
      <c r="AG315" s="23">
        <f t="shared" si="120"/>
        <v>29</v>
      </c>
      <c r="AH315" s="24">
        <f>анкеты!J313</f>
        <v>15</v>
      </c>
      <c r="AI315" s="24">
        <f t="shared" si="121"/>
        <v>16</v>
      </c>
      <c r="AJ315" s="24">
        <f>анкеты!K313</f>
        <v>16</v>
      </c>
      <c r="AK315" s="24">
        <f t="shared" si="122"/>
        <v>16</v>
      </c>
      <c r="AL315" s="24">
        <f>анкеты!M313</f>
        <v>9</v>
      </c>
      <c r="AM315" s="24">
        <f>анкеты!L313</f>
        <v>9</v>
      </c>
      <c r="AN315" s="22">
        <f t="shared" si="123"/>
        <v>94</v>
      </c>
      <c r="AO315" s="22">
        <f t="shared" si="124"/>
        <v>100</v>
      </c>
      <c r="AP315" s="22">
        <f t="shared" si="125"/>
        <v>100</v>
      </c>
      <c r="AQ315" s="23">
        <f t="shared" si="126"/>
        <v>98</v>
      </c>
      <c r="AR315" s="24">
        <f>анкеты!N313</f>
        <v>16</v>
      </c>
      <c r="AS315" s="24">
        <f t="shared" si="127"/>
        <v>16</v>
      </c>
      <c r="AT315" s="24">
        <f>анкеты!O313</f>
        <v>16</v>
      </c>
      <c r="AU315" s="24">
        <f t="shared" si="128"/>
        <v>16</v>
      </c>
      <c r="AV315" s="24">
        <f>анкеты!P313</f>
        <v>16</v>
      </c>
      <c r="AW315" s="24">
        <f t="shared" si="129"/>
        <v>16</v>
      </c>
      <c r="AX315" s="22">
        <f t="shared" si="130"/>
        <v>100</v>
      </c>
      <c r="AY315" s="22">
        <f t="shared" si="131"/>
        <v>100</v>
      </c>
      <c r="AZ315" s="22">
        <f t="shared" si="132"/>
        <v>100</v>
      </c>
      <c r="BA315" s="23">
        <f t="shared" si="133"/>
        <v>100</v>
      </c>
      <c r="BB315" s="24">
        <f t="shared" si="134"/>
        <v>80.2</v>
      </c>
    </row>
    <row r="316" spans="1:54" x14ac:dyDescent="0.25">
      <c r="A316" s="24">
        <f>бланки!E315</f>
        <v>313</v>
      </c>
      <c r="B316" s="24" t="str">
        <f>CONCATENATE(бланки!D315," (",бланки!C315,")")</f>
        <v>МКОУ ДО ДЮСШ с. Гергебиль (Гергебильский район)</v>
      </c>
      <c r="C316" s="24">
        <f>анкеты!B314</f>
        <v>17</v>
      </c>
      <c r="D316" s="24">
        <f>COUNTIF(бланки!G315:U315,1)</f>
        <v>8</v>
      </c>
      <c r="E316" s="24">
        <f>COUNTIF(бланки!G315:U315,1)+COUNTIF(бланки!G315:U315,0)</f>
        <v>9</v>
      </c>
      <c r="F316" s="24">
        <f>COUNTIF(бланки!V315:BS315,1)</f>
        <v>18</v>
      </c>
      <c r="G316" s="24">
        <f>COUNTIF(бланки!V315:BS315,1)+COUNTIF(бланки!V315:BS315,0)</f>
        <v>35</v>
      </c>
      <c r="H316" s="24">
        <f>SUM(бланки!BT315:BY315)</f>
        <v>2</v>
      </c>
      <c r="I316" s="24">
        <f>анкеты!D314</f>
        <v>17</v>
      </c>
      <c r="J316" s="24">
        <f>анкеты!C314</f>
        <v>17</v>
      </c>
      <c r="K316" s="24">
        <f>анкеты!F314</f>
        <v>17</v>
      </c>
      <c r="L316" s="24">
        <f>анкеты!E314</f>
        <v>17</v>
      </c>
      <c r="M316" s="22">
        <f t="shared" si="108"/>
        <v>70</v>
      </c>
      <c r="N316" s="22">
        <f t="shared" si="109"/>
        <v>60</v>
      </c>
      <c r="O316" s="22">
        <f t="shared" si="110"/>
        <v>100</v>
      </c>
      <c r="P316" s="23">
        <f t="shared" si="111"/>
        <v>79</v>
      </c>
      <c r="Q316" s="24">
        <f>SUM(бланки!BZ315:CF315)</f>
        <v>7</v>
      </c>
      <c r="R316" s="24"/>
      <c r="S316" s="24"/>
      <c r="T316" s="24">
        <f>анкеты!G314</f>
        <v>15</v>
      </c>
      <c r="U316" s="24">
        <f t="shared" si="112"/>
        <v>17</v>
      </c>
      <c r="V316" s="22">
        <f t="shared" si="113"/>
        <v>100</v>
      </c>
      <c r="W316" s="22">
        <f t="shared" si="114"/>
        <v>94</v>
      </c>
      <c r="X316" s="22">
        <f t="shared" si="115"/>
        <v>88</v>
      </c>
      <c r="Y316" s="23">
        <f t="shared" si="116"/>
        <v>94</v>
      </c>
      <c r="Z316" s="24">
        <f>SUM(бланки!CE315:CI315)</f>
        <v>2</v>
      </c>
      <c r="AA316" s="24">
        <f>SUM(бланки!CJ315:CO315)</f>
        <v>5</v>
      </c>
      <c r="AB316" s="24">
        <f>анкеты!I314</f>
        <v>7</v>
      </c>
      <c r="AC316" s="24">
        <f>анкеты!H314</f>
        <v>10</v>
      </c>
      <c r="AD316" s="22">
        <f t="shared" si="117"/>
        <v>40</v>
      </c>
      <c r="AE316" s="22">
        <f t="shared" si="118"/>
        <v>100</v>
      </c>
      <c r="AF316" s="12">
        <f t="shared" si="119"/>
        <v>70</v>
      </c>
      <c r="AG316" s="23">
        <f t="shared" si="120"/>
        <v>73</v>
      </c>
      <c r="AH316" s="24">
        <f>анкеты!J314</f>
        <v>15</v>
      </c>
      <c r="AI316" s="24">
        <f t="shared" si="121"/>
        <v>17</v>
      </c>
      <c r="AJ316" s="24">
        <f>анкеты!K314</f>
        <v>17</v>
      </c>
      <c r="AK316" s="24">
        <f t="shared" si="122"/>
        <v>17</v>
      </c>
      <c r="AL316" s="24">
        <f>анкеты!M314</f>
        <v>17</v>
      </c>
      <c r="AM316" s="24">
        <f>анкеты!L314</f>
        <v>17</v>
      </c>
      <c r="AN316" s="22">
        <f t="shared" si="123"/>
        <v>88</v>
      </c>
      <c r="AO316" s="22">
        <f t="shared" si="124"/>
        <v>100</v>
      </c>
      <c r="AP316" s="22">
        <f t="shared" si="125"/>
        <v>100</v>
      </c>
      <c r="AQ316" s="23">
        <f t="shared" si="126"/>
        <v>95</v>
      </c>
      <c r="AR316" s="24">
        <f>анкеты!N314</f>
        <v>17</v>
      </c>
      <c r="AS316" s="24">
        <f t="shared" si="127"/>
        <v>17</v>
      </c>
      <c r="AT316" s="24">
        <f>анкеты!O314</f>
        <v>17</v>
      </c>
      <c r="AU316" s="24">
        <f t="shared" si="128"/>
        <v>17</v>
      </c>
      <c r="AV316" s="24">
        <f>анкеты!P314</f>
        <v>17</v>
      </c>
      <c r="AW316" s="24">
        <f t="shared" si="129"/>
        <v>17</v>
      </c>
      <c r="AX316" s="22">
        <f t="shared" si="130"/>
        <v>100</v>
      </c>
      <c r="AY316" s="22">
        <f t="shared" si="131"/>
        <v>100</v>
      </c>
      <c r="AZ316" s="22">
        <f t="shared" si="132"/>
        <v>100</v>
      </c>
      <c r="BA316" s="23">
        <f t="shared" si="133"/>
        <v>100</v>
      </c>
      <c r="BB316" s="24">
        <f t="shared" si="134"/>
        <v>88.2</v>
      </c>
    </row>
    <row r="317" spans="1:54" x14ac:dyDescent="0.25">
      <c r="A317" s="24">
        <f>бланки!E316</f>
        <v>314</v>
      </c>
      <c r="B317" s="24" t="str">
        <f>CONCATENATE(бланки!D316," (",бланки!C316,")")</f>
        <v>МКОУ «Арадерихская СОШ» (Гумбетовский район)</v>
      </c>
      <c r="C317" s="24">
        <f>анкеты!B315</f>
        <v>31</v>
      </c>
      <c r="D317" s="24">
        <f>COUNTIF(бланки!G316:U316,1)</f>
        <v>14</v>
      </c>
      <c r="E317" s="24">
        <f>COUNTIF(бланки!G316:U316,1)+COUNTIF(бланки!G316:U316,0)</f>
        <v>14</v>
      </c>
      <c r="F317" s="24">
        <f>COUNTIF(бланки!V316:BS316,1)</f>
        <v>44</v>
      </c>
      <c r="G317" s="24">
        <f>COUNTIF(бланки!V316:BS316,1)+COUNTIF(бланки!V316:BS316,0)</f>
        <v>44</v>
      </c>
      <c r="H317" s="24">
        <f>SUM(бланки!BT316:BY316)</f>
        <v>3</v>
      </c>
      <c r="I317" s="24">
        <f>анкеты!D315</f>
        <v>26</v>
      </c>
      <c r="J317" s="24">
        <f>анкеты!C315</f>
        <v>27</v>
      </c>
      <c r="K317" s="24">
        <f>анкеты!F315</f>
        <v>23</v>
      </c>
      <c r="L317" s="24">
        <f>анкеты!E315</f>
        <v>24</v>
      </c>
      <c r="M317" s="22">
        <f t="shared" si="108"/>
        <v>100</v>
      </c>
      <c r="N317" s="22">
        <f t="shared" si="109"/>
        <v>90</v>
      </c>
      <c r="O317" s="22">
        <f t="shared" si="110"/>
        <v>96</v>
      </c>
      <c r="P317" s="23">
        <f t="shared" si="111"/>
        <v>95</v>
      </c>
      <c r="Q317" s="24">
        <f>SUM(бланки!BZ316:CF316)</f>
        <v>2</v>
      </c>
      <c r="R317" s="24"/>
      <c r="S317" s="24"/>
      <c r="T317" s="24">
        <f>анкеты!G315</f>
        <v>23</v>
      </c>
      <c r="U317" s="24">
        <f t="shared" si="112"/>
        <v>31</v>
      </c>
      <c r="V317" s="22">
        <f t="shared" si="113"/>
        <v>40</v>
      </c>
      <c r="W317" s="22">
        <f t="shared" si="114"/>
        <v>57</v>
      </c>
      <c r="X317" s="22">
        <f t="shared" si="115"/>
        <v>74</v>
      </c>
      <c r="Y317" s="23">
        <f t="shared" si="116"/>
        <v>57</v>
      </c>
      <c r="Z317" s="24">
        <f>SUM(бланки!CE316:CI316)</f>
        <v>0</v>
      </c>
      <c r="AA317" s="24">
        <f>SUM(бланки!CJ316:CO316)</f>
        <v>0</v>
      </c>
      <c r="AB317" s="24">
        <f>анкеты!I315</f>
        <v>5</v>
      </c>
      <c r="AC317" s="24">
        <f>анкеты!H315</f>
        <v>7</v>
      </c>
      <c r="AD317" s="22">
        <f t="shared" si="117"/>
        <v>0</v>
      </c>
      <c r="AE317" s="22">
        <f t="shared" si="118"/>
        <v>0</v>
      </c>
      <c r="AF317" s="12">
        <f t="shared" si="119"/>
        <v>71.428571428571431</v>
      </c>
      <c r="AG317" s="23">
        <f t="shared" si="120"/>
        <v>21</v>
      </c>
      <c r="AH317" s="24">
        <f>анкеты!J315</f>
        <v>30</v>
      </c>
      <c r="AI317" s="24">
        <f t="shared" si="121"/>
        <v>31</v>
      </c>
      <c r="AJ317" s="24">
        <f>анкеты!K315</f>
        <v>30</v>
      </c>
      <c r="AK317" s="24">
        <f t="shared" si="122"/>
        <v>31</v>
      </c>
      <c r="AL317" s="24">
        <f>анкеты!M315</f>
        <v>25</v>
      </c>
      <c r="AM317" s="24">
        <f>анкеты!L315</f>
        <v>25</v>
      </c>
      <c r="AN317" s="22">
        <f t="shared" si="123"/>
        <v>97</v>
      </c>
      <c r="AO317" s="22">
        <f t="shared" si="124"/>
        <v>97</v>
      </c>
      <c r="AP317" s="22">
        <f t="shared" si="125"/>
        <v>100</v>
      </c>
      <c r="AQ317" s="23">
        <f t="shared" si="126"/>
        <v>98</v>
      </c>
      <c r="AR317" s="24">
        <f>анкеты!N315</f>
        <v>29</v>
      </c>
      <c r="AS317" s="24">
        <f t="shared" si="127"/>
        <v>31</v>
      </c>
      <c r="AT317" s="24">
        <f>анкеты!O315</f>
        <v>31</v>
      </c>
      <c r="AU317" s="24">
        <f t="shared" si="128"/>
        <v>31</v>
      </c>
      <c r="AV317" s="24">
        <f>анкеты!P315</f>
        <v>29</v>
      </c>
      <c r="AW317" s="24">
        <f t="shared" si="129"/>
        <v>31</v>
      </c>
      <c r="AX317" s="22">
        <f t="shared" si="130"/>
        <v>94</v>
      </c>
      <c r="AY317" s="22">
        <f t="shared" si="131"/>
        <v>100</v>
      </c>
      <c r="AZ317" s="22">
        <f t="shared" si="132"/>
        <v>94</v>
      </c>
      <c r="BA317" s="23">
        <f t="shared" si="133"/>
        <v>96</v>
      </c>
      <c r="BB317" s="24">
        <f t="shared" si="134"/>
        <v>73.400000000000006</v>
      </c>
    </row>
    <row r="318" spans="1:54" x14ac:dyDescent="0.25">
      <c r="A318" s="24">
        <f>бланки!E317</f>
        <v>315</v>
      </c>
      <c r="B318" s="24" t="str">
        <f>CONCATENATE(бланки!D317," (",бланки!C317,")")</f>
        <v>МКОУ «Мехельтинская СОШ» (Гумбетовский район)</v>
      </c>
      <c r="C318" s="24">
        <f>анкеты!B316</f>
        <v>86</v>
      </c>
      <c r="D318" s="24">
        <f>COUNTIF(бланки!G317:U317,1)</f>
        <v>14</v>
      </c>
      <c r="E318" s="24">
        <f>COUNTIF(бланки!G317:U317,1)+COUNTIF(бланки!G317:U317,0)</f>
        <v>14</v>
      </c>
      <c r="F318" s="24">
        <f>COUNTIF(бланки!V317:BS317,1)</f>
        <v>44</v>
      </c>
      <c r="G318" s="24">
        <f>COUNTIF(бланки!V317:BS317,1)+COUNTIF(бланки!V317:BS317,0)</f>
        <v>44</v>
      </c>
      <c r="H318" s="24">
        <f>SUM(бланки!BT317:BY317)</f>
        <v>3</v>
      </c>
      <c r="I318" s="24">
        <f>анкеты!D316</f>
        <v>52</v>
      </c>
      <c r="J318" s="24">
        <f>анкеты!C316</f>
        <v>55</v>
      </c>
      <c r="K318" s="24">
        <f>анкеты!F316</f>
        <v>49</v>
      </c>
      <c r="L318" s="24">
        <f>анкеты!E316</f>
        <v>55</v>
      </c>
      <c r="M318" s="22">
        <f t="shared" si="108"/>
        <v>100</v>
      </c>
      <c r="N318" s="22">
        <f t="shared" si="109"/>
        <v>90</v>
      </c>
      <c r="O318" s="22">
        <f t="shared" si="110"/>
        <v>92</v>
      </c>
      <c r="P318" s="23">
        <f t="shared" si="111"/>
        <v>94</v>
      </c>
      <c r="Q318" s="24">
        <f>SUM(бланки!BZ317:CF317)</f>
        <v>2</v>
      </c>
      <c r="R318" s="24"/>
      <c r="S318" s="24"/>
      <c r="T318" s="24">
        <f>анкеты!G316</f>
        <v>57</v>
      </c>
      <c r="U318" s="24">
        <f t="shared" si="112"/>
        <v>86</v>
      </c>
      <c r="V318" s="22">
        <f t="shared" si="113"/>
        <v>40</v>
      </c>
      <c r="W318" s="22">
        <f t="shared" si="114"/>
        <v>53</v>
      </c>
      <c r="X318" s="22">
        <f t="shared" si="115"/>
        <v>66</v>
      </c>
      <c r="Y318" s="23">
        <f t="shared" si="116"/>
        <v>53</v>
      </c>
      <c r="Z318" s="24">
        <f>SUM(бланки!CE317:CI317)</f>
        <v>0</v>
      </c>
      <c r="AA318" s="24">
        <f>SUM(бланки!CJ317:CO317)</f>
        <v>2</v>
      </c>
      <c r="AB318" s="24">
        <f>анкеты!I316</f>
        <v>7</v>
      </c>
      <c r="AC318" s="24">
        <f>анкеты!H316</f>
        <v>8</v>
      </c>
      <c r="AD318" s="22">
        <f t="shared" si="117"/>
        <v>0</v>
      </c>
      <c r="AE318" s="22">
        <f t="shared" si="118"/>
        <v>40</v>
      </c>
      <c r="AF318" s="12">
        <f t="shared" si="119"/>
        <v>87.5</v>
      </c>
      <c r="AG318" s="23">
        <f t="shared" si="120"/>
        <v>42</v>
      </c>
      <c r="AH318" s="24">
        <f>анкеты!J316</f>
        <v>68</v>
      </c>
      <c r="AI318" s="24">
        <f t="shared" si="121"/>
        <v>86</v>
      </c>
      <c r="AJ318" s="24">
        <f>анкеты!K316</f>
        <v>70</v>
      </c>
      <c r="AK318" s="24">
        <f t="shared" si="122"/>
        <v>86</v>
      </c>
      <c r="AL318" s="24">
        <f>анкеты!M316</f>
        <v>52</v>
      </c>
      <c r="AM318" s="24">
        <f>анкеты!L316</f>
        <v>55</v>
      </c>
      <c r="AN318" s="22">
        <f t="shared" si="123"/>
        <v>79</v>
      </c>
      <c r="AO318" s="22">
        <f t="shared" si="124"/>
        <v>81</v>
      </c>
      <c r="AP318" s="22">
        <f t="shared" si="125"/>
        <v>95</v>
      </c>
      <c r="AQ318" s="23">
        <f t="shared" si="126"/>
        <v>83</v>
      </c>
      <c r="AR318" s="24">
        <f>анкеты!N316</f>
        <v>66</v>
      </c>
      <c r="AS318" s="24">
        <f t="shared" si="127"/>
        <v>86</v>
      </c>
      <c r="AT318" s="24">
        <f>анкеты!O316</f>
        <v>68</v>
      </c>
      <c r="AU318" s="24">
        <f t="shared" si="128"/>
        <v>86</v>
      </c>
      <c r="AV318" s="24">
        <f>анкеты!P316</f>
        <v>69</v>
      </c>
      <c r="AW318" s="24">
        <f t="shared" si="129"/>
        <v>86</v>
      </c>
      <c r="AX318" s="22">
        <f t="shared" si="130"/>
        <v>77</v>
      </c>
      <c r="AY318" s="22">
        <f t="shared" si="131"/>
        <v>79</v>
      </c>
      <c r="AZ318" s="22">
        <f t="shared" si="132"/>
        <v>80</v>
      </c>
      <c r="BA318" s="23">
        <f t="shared" si="133"/>
        <v>78</v>
      </c>
      <c r="BB318" s="24">
        <f t="shared" si="134"/>
        <v>70</v>
      </c>
    </row>
    <row r="319" spans="1:54" x14ac:dyDescent="0.25">
      <c r="A319" s="24">
        <f>бланки!E318</f>
        <v>316</v>
      </c>
      <c r="B319" s="24" t="str">
        <f>CONCATENATE(бланки!D318," (",бланки!C318,")")</f>
        <v>МКОУ «Цилитлинская СОШ» (Гумбетовский район)</v>
      </c>
      <c r="C319" s="24">
        <f>анкеты!B317</f>
        <v>27</v>
      </c>
      <c r="D319" s="24">
        <f>COUNTIF(бланки!G318:U318,1)</f>
        <v>12</v>
      </c>
      <c r="E319" s="24">
        <f>COUNTIF(бланки!G318:U318,1)+COUNTIF(бланки!G318:U318,0)</f>
        <v>12</v>
      </c>
      <c r="F319" s="24">
        <f>COUNTIF(бланки!V318:BS318,1)</f>
        <v>42</v>
      </c>
      <c r="G319" s="24">
        <f>COUNTIF(бланки!V318:BS318,1)+COUNTIF(бланки!V318:BS318,0)</f>
        <v>44</v>
      </c>
      <c r="H319" s="24">
        <f>SUM(бланки!BT318:BY318)</f>
        <v>6</v>
      </c>
      <c r="I319" s="24">
        <f>анкеты!D317</f>
        <v>21</v>
      </c>
      <c r="J319" s="24">
        <f>анкеты!C317</f>
        <v>23</v>
      </c>
      <c r="K319" s="24">
        <f>анкеты!F317</f>
        <v>22</v>
      </c>
      <c r="L319" s="24">
        <f>анкеты!E317</f>
        <v>23</v>
      </c>
      <c r="M319" s="22">
        <f t="shared" si="108"/>
        <v>98</v>
      </c>
      <c r="N319" s="22">
        <f t="shared" si="109"/>
        <v>100</v>
      </c>
      <c r="O319" s="22">
        <f t="shared" si="110"/>
        <v>93</v>
      </c>
      <c r="P319" s="23">
        <f t="shared" si="111"/>
        <v>97</v>
      </c>
      <c r="Q319" s="24">
        <f>SUM(бланки!BZ318:CF318)</f>
        <v>6</v>
      </c>
      <c r="R319" s="24"/>
      <c r="S319" s="24"/>
      <c r="T319" s="24">
        <f>анкеты!G317</f>
        <v>22</v>
      </c>
      <c r="U319" s="24">
        <f t="shared" si="112"/>
        <v>27</v>
      </c>
      <c r="V319" s="22">
        <f t="shared" si="113"/>
        <v>100</v>
      </c>
      <c r="W319" s="22">
        <f t="shared" si="114"/>
        <v>90</v>
      </c>
      <c r="X319" s="22">
        <f t="shared" si="115"/>
        <v>81</v>
      </c>
      <c r="Y319" s="23">
        <f t="shared" si="116"/>
        <v>90</v>
      </c>
      <c r="Z319" s="24">
        <f>SUM(бланки!CE318:CI318)</f>
        <v>2</v>
      </c>
      <c r="AA319" s="24">
        <f>SUM(бланки!CJ318:CO318)</f>
        <v>2</v>
      </c>
      <c r="AB319" s="24">
        <f>анкеты!I317</f>
        <v>2</v>
      </c>
      <c r="AC319" s="24">
        <f>анкеты!H317</f>
        <v>2</v>
      </c>
      <c r="AD319" s="22">
        <f t="shared" si="117"/>
        <v>40</v>
      </c>
      <c r="AE319" s="22">
        <f t="shared" si="118"/>
        <v>40</v>
      </c>
      <c r="AF319" s="12">
        <f t="shared" si="119"/>
        <v>100</v>
      </c>
      <c r="AG319" s="23">
        <f t="shared" si="120"/>
        <v>58</v>
      </c>
      <c r="AH319" s="24">
        <f>анкеты!J317</f>
        <v>26</v>
      </c>
      <c r="AI319" s="24">
        <f t="shared" si="121"/>
        <v>27</v>
      </c>
      <c r="AJ319" s="24">
        <f>анкеты!K317</f>
        <v>27</v>
      </c>
      <c r="AK319" s="24">
        <f t="shared" si="122"/>
        <v>27</v>
      </c>
      <c r="AL319" s="24">
        <f>анкеты!M317</f>
        <v>19</v>
      </c>
      <c r="AM319" s="24">
        <f>анкеты!L317</f>
        <v>19</v>
      </c>
      <c r="AN319" s="22">
        <f t="shared" si="123"/>
        <v>96</v>
      </c>
      <c r="AO319" s="22">
        <f t="shared" si="124"/>
        <v>100</v>
      </c>
      <c r="AP319" s="22">
        <f t="shared" si="125"/>
        <v>100</v>
      </c>
      <c r="AQ319" s="23">
        <f t="shared" si="126"/>
        <v>98</v>
      </c>
      <c r="AR319" s="24">
        <f>анкеты!N317</f>
        <v>26</v>
      </c>
      <c r="AS319" s="24">
        <f t="shared" si="127"/>
        <v>27</v>
      </c>
      <c r="AT319" s="24">
        <f>анкеты!O317</f>
        <v>26</v>
      </c>
      <c r="AU319" s="24">
        <f t="shared" si="128"/>
        <v>27</v>
      </c>
      <c r="AV319" s="24">
        <f>анкеты!P317</f>
        <v>26</v>
      </c>
      <c r="AW319" s="24">
        <f t="shared" si="129"/>
        <v>27</v>
      </c>
      <c r="AX319" s="22">
        <f t="shared" si="130"/>
        <v>96</v>
      </c>
      <c r="AY319" s="22">
        <f t="shared" si="131"/>
        <v>96</v>
      </c>
      <c r="AZ319" s="22">
        <f t="shared" si="132"/>
        <v>96</v>
      </c>
      <c r="BA319" s="23">
        <f t="shared" si="133"/>
        <v>96</v>
      </c>
      <c r="BB319" s="24">
        <f t="shared" si="134"/>
        <v>87.8</v>
      </c>
    </row>
    <row r="320" spans="1:54" x14ac:dyDescent="0.25">
      <c r="A320" s="24">
        <f>бланки!E319</f>
        <v>317</v>
      </c>
      <c r="B320" s="24" t="str">
        <f>CONCATENATE(бланки!D319," (",бланки!C319,")")</f>
        <v>МКОУ «Мехельтинская ООШ» (Гумбетовский район)</v>
      </c>
      <c r="C320" s="24">
        <f>анкеты!B318</f>
        <v>29</v>
      </c>
      <c r="D320" s="24">
        <f>COUNTIF(бланки!G319:U319,1)</f>
        <v>13</v>
      </c>
      <c r="E320" s="24">
        <f>COUNTIF(бланки!G319:U319,1)+COUNTIF(бланки!G319:U319,0)</f>
        <v>13</v>
      </c>
      <c r="F320" s="24">
        <f>COUNTIF(бланки!V319:BS319,1)</f>
        <v>39</v>
      </c>
      <c r="G320" s="24">
        <f>COUNTIF(бланки!V319:BS319,1)+COUNTIF(бланки!V319:BS319,0)</f>
        <v>42</v>
      </c>
      <c r="H320" s="24">
        <f>SUM(бланки!BT319:BY319)</f>
        <v>5</v>
      </c>
      <c r="I320" s="24">
        <f>анкеты!D318</f>
        <v>22</v>
      </c>
      <c r="J320" s="24">
        <f>анкеты!C318</f>
        <v>24</v>
      </c>
      <c r="K320" s="24">
        <f>анкеты!F318</f>
        <v>17</v>
      </c>
      <c r="L320" s="24">
        <f>анкеты!E318</f>
        <v>18</v>
      </c>
      <c r="M320" s="22">
        <f t="shared" si="108"/>
        <v>96</v>
      </c>
      <c r="N320" s="22">
        <f t="shared" si="109"/>
        <v>100</v>
      </c>
      <c r="O320" s="22">
        <f t="shared" si="110"/>
        <v>93</v>
      </c>
      <c r="P320" s="23">
        <f t="shared" si="111"/>
        <v>96</v>
      </c>
      <c r="Q320" s="24">
        <f>SUM(бланки!BZ319:CF319)</f>
        <v>4</v>
      </c>
      <c r="R320" s="24"/>
      <c r="S320" s="24"/>
      <c r="T320" s="24">
        <f>анкеты!G318</f>
        <v>24</v>
      </c>
      <c r="U320" s="24">
        <f t="shared" si="112"/>
        <v>29</v>
      </c>
      <c r="V320" s="22">
        <f t="shared" si="113"/>
        <v>80</v>
      </c>
      <c r="W320" s="22">
        <f t="shared" si="114"/>
        <v>81</v>
      </c>
      <c r="X320" s="22">
        <f t="shared" si="115"/>
        <v>83</v>
      </c>
      <c r="Y320" s="23">
        <f t="shared" si="116"/>
        <v>81</v>
      </c>
      <c r="Z320" s="24">
        <f>SUM(бланки!CE319:CI319)</f>
        <v>0</v>
      </c>
      <c r="AA320" s="24">
        <f>SUM(бланки!CJ319:CO319)</f>
        <v>0</v>
      </c>
      <c r="AB320" s="24">
        <f>анкеты!I318</f>
        <v>3</v>
      </c>
      <c r="AC320" s="24">
        <f>анкеты!H318</f>
        <v>3</v>
      </c>
      <c r="AD320" s="22">
        <f t="shared" si="117"/>
        <v>0</v>
      </c>
      <c r="AE320" s="22">
        <f t="shared" si="118"/>
        <v>0</v>
      </c>
      <c r="AF320" s="12">
        <f t="shared" si="119"/>
        <v>100</v>
      </c>
      <c r="AG320" s="23">
        <f t="shared" si="120"/>
        <v>30</v>
      </c>
      <c r="AH320" s="24">
        <f>анкеты!J318</f>
        <v>29</v>
      </c>
      <c r="AI320" s="24">
        <f t="shared" si="121"/>
        <v>29</v>
      </c>
      <c r="AJ320" s="24">
        <f>анкеты!K318</f>
        <v>29</v>
      </c>
      <c r="AK320" s="24">
        <f t="shared" si="122"/>
        <v>29</v>
      </c>
      <c r="AL320" s="24">
        <f>анкеты!M318</f>
        <v>24</v>
      </c>
      <c r="AM320" s="24">
        <f>анкеты!L318</f>
        <v>25</v>
      </c>
      <c r="AN320" s="22">
        <f t="shared" si="123"/>
        <v>100</v>
      </c>
      <c r="AO320" s="22">
        <f t="shared" si="124"/>
        <v>100</v>
      </c>
      <c r="AP320" s="22">
        <f t="shared" si="125"/>
        <v>96</v>
      </c>
      <c r="AQ320" s="23">
        <f t="shared" si="126"/>
        <v>99</v>
      </c>
      <c r="AR320" s="24">
        <f>анкеты!N318</f>
        <v>28</v>
      </c>
      <c r="AS320" s="24">
        <f t="shared" si="127"/>
        <v>29</v>
      </c>
      <c r="AT320" s="24">
        <f>анкеты!O318</f>
        <v>27</v>
      </c>
      <c r="AU320" s="24">
        <f t="shared" si="128"/>
        <v>29</v>
      </c>
      <c r="AV320" s="24">
        <f>анкеты!P318</f>
        <v>29</v>
      </c>
      <c r="AW320" s="24">
        <f t="shared" si="129"/>
        <v>29</v>
      </c>
      <c r="AX320" s="22">
        <f t="shared" si="130"/>
        <v>97</v>
      </c>
      <c r="AY320" s="22">
        <f t="shared" si="131"/>
        <v>93</v>
      </c>
      <c r="AZ320" s="22">
        <f t="shared" si="132"/>
        <v>100</v>
      </c>
      <c r="BA320" s="23">
        <f t="shared" si="133"/>
        <v>96</v>
      </c>
      <c r="BB320" s="24">
        <f t="shared" si="134"/>
        <v>80.400000000000006</v>
      </c>
    </row>
    <row r="321" spans="1:54" x14ac:dyDescent="0.25">
      <c r="A321" s="24">
        <f>бланки!E320</f>
        <v>318</v>
      </c>
      <c r="B321" s="24" t="str">
        <f>CONCATENATE(бланки!D320," (",бланки!C320,")")</f>
        <v>МКОУ «Верхне-Арадирихская НОШ» (Гумбетовский район)</v>
      </c>
      <c r="C321" s="24">
        <f>анкеты!B319</f>
        <v>6</v>
      </c>
      <c r="D321" s="24">
        <f>COUNTIF(бланки!G320:U320,1)</f>
        <v>12</v>
      </c>
      <c r="E321" s="24">
        <f>COUNTIF(бланки!G320:U320,1)+COUNTIF(бланки!G320:U320,0)</f>
        <v>14</v>
      </c>
      <c r="F321" s="24">
        <f>COUNTIF(бланки!V320:BS320,1)</f>
        <v>21</v>
      </c>
      <c r="G321" s="24">
        <f>COUNTIF(бланки!V320:BS320,1)+COUNTIF(бланки!V320:BS320,0)</f>
        <v>39</v>
      </c>
      <c r="H321" s="24">
        <f>SUM(бланки!BT320:BY320)</f>
        <v>2</v>
      </c>
      <c r="I321" s="24">
        <f>анкеты!D319</f>
        <v>6</v>
      </c>
      <c r="J321" s="24">
        <f>анкеты!C319</f>
        <v>6</v>
      </c>
      <c r="K321" s="24">
        <f>анкеты!F319</f>
        <v>1</v>
      </c>
      <c r="L321" s="24">
        <f>анкеты!E319</f>
        <v>4</v>
      </c>
      <c r="M321" s="22">
        <f t="shared" si="108"/>
        <v>70</v>
      </c>
      <c r="N321" s="22">
        <f t="shared" si="109"/>
        <v>60</v>
      </c>
      <c r="O321" s="22">
        <f t="shared" si="110"/>
        <v>63</v>
      </c>
      <c r="P321" s="23">
        <f t="shared" si="111"/>
        <v>64</v>
      </c>
      <c r="Q321" s="24">
        <f>SUM(бланки!BZ320:CF320)</f>
        <v>5</v>
      </c>
      <c r="R321" s="24"/>
      <c r="S321" s="24"/>
      <c r="T321" s="24">
        <f>анкеты!G319</f>
        <v>6</v>
      </c>
      <c r="U321" s="24">
        <f t="shared" si="112"/>
        <v>6</v>
      </c>
      <c r="V321" s="22">
        <f t="shared" si="113"/>
        <v>100</v>
      </c>
      <c r="W321" s="22">
        <f t="shared" si="114"/>
        <v>100</v>
      </c>
      <c r="X321" s="22">
        <f t="shared" si="115"/>
        <v>100</v>
      </c>
      <c r="Y321" s="23">
        <f t="shared" si="116"/>
        <v>100</v>
      </c>
      <c r="Z321" s="24">
        <f>SUM(бланки!CE320:CI320)</f>
        <v>0</v>
      </c>
      <c r="AA321" s="24">
        <f>SUM(бланки!CJ320:CO320)</f>
        <v>0</v>
      </c>
      <c r="AB321" s="24">
        <f>анкеты!I319</f>
        <v>2</v>
      </c>
      <c r="AC321" s="24">
        <f>анкеты!H319</f>
        <v>3</v>
      </c>
      <c r="AD321" s="22">
        <f t="shared" si="117"/>
        <v>0</v>
      </c>
      <c r="AE321" s="22">
        <f t="shared" si="118"/>
        <v>0</v>
      </c>
      <c r="AF321" s="12">
        <f t="shared" si="119"/>
        <v>66.666666666666671</v>
      </c>
      <c r="AG321" s="23">
        <f t="shared" si="120"/>
        <v>20</v>
      </c>
      <c r="AH321" s="24">
        <f>анкеты!J319</f>
        <v>6</v>
      </c>
      <c r="AI321" s="24">
        <f t="shared" si="121"/>
        <v>6</v>
      </c>
      <c r="AJ321" s="24">
        <f>анкеты!K319</f>
        <v>6</v>
      </c>
      <c r="AK321" s="24">
        <f t="shared" si="122"/>
        <v>6</v>
      </c>
      <c r="AL321" s="24">
        <f>анкеты!M319</f>
        <v>1</v>
      </c>
      <c r="AM321" s="24">
        <f>анкеты!L319</f>
        <v>1</v>
      </c>
      <c r="AN321" s="22">
        <f t="shared" si="123"/>
        <v>100</v>
      </c>
      <c r="AO321" s="22">
        <f t="shared" si="124"/>
        <v>100</v>
      </c>
      <c r="AP321" s="22">
        <f t="shared" si="125"/>
        <v>100</v>
      </c>
      <c r="AQ321" s="23">
        <f t="shared" si="126"/>
        <v>100</v>
      </c>
      <c r="AR321" s="24">
        <f>анкеты!N319</f>
        <v>6</v>
      </c>
      <c r="AS321" s="24">
        <f t="shared" si="127"/>
        <v>6</v>
      </c>
      <c r="AT321" s="24">
        <f>анкеты!O319</f>
        <v>6</v>
      </c>
      <c r="AU321" s="24">
        <f t="shared" si="128"/>
        <v>6</v>
      </c>
      <c r="AV321" s="24">
        <f>анкеты!P319</f>
        <v>6</v>
      </c>
      <c r="AW321" s="24">
        <f t="shared" si="129"/>
        <v>6</v>
      </c>
      <c r="AX321" s="22">
        <f t="shared" si="130"/>
        <v>100</v>
      </c>
      <c r="AY321" s="22">
        <f t="shared" si="131"/>
        <v>100</v>
      </c>
      <c r="AZ321" s="22">
        <f t="shared" si="132"/>
        <v>100</v>
      </c>
      <c r="BA321" s="23">
        <f t="shared" si="133"/>
        <v>100</v>
      </c>
      <c r="BB321" s="24">
        <f t="shared" si="134"/>
        <v>76.8</v>
      </c>
    </row>
    <row r="322" spans="1:54" x14ac:dyDescent="0.25">
      <c r="A322" s="24">
        <f>бланки!E321</f>
        <v>319</v>
      </c>
      <c r="B322" s="24" t="str">
        <f>CONCATENATE(бланки!D321," (",бланки!C321,")")</f>
        <v>МКОУ «Ичичалинская НОШ» (Гумбетовский район)</v>
      </c>
      <c r="C322" s="24">
        <f>анкеты!B320</f>
        <v>5</v>
      </c>
      <c r="D322" s="24">
        <f>COUNTIF(бланки!G321:U321,1)</f>
        <v>7</v>
      </c>
      <c r="E322" s="24">
        <f>COUNTIF(бланки!G321:U321,1)+COUNTIF(бланки!G321:U321,0)</f>
        <v>12</v>
      </c>
      <c r="F322" s="24">
        <f>COUNTIF(бланки!V321:BS321,1)</f>
        <v>16</v>
      </c>
      <c r="G322" s="24">
        <f>COUNTIF(бланки!V321:BS321,1)+COUNTIF(бланки!V321:BS321,0)</f>
        <v>38</v>
      </c>
      <c r="H322" s="24">
        <f>SUM(бланки!BT321:BY321)</f>
        <v>6</v>
      </c>
      <c r="I322" s="24">
        <f>анкеты!D320</f>
        <v>5</v>
      </c>
      <c r="J322" s="24">
        <f>анкеты!C320</f>
        <v>5</v>
      </c>
      <c r="K322" s="24">
        <f>анкеты!F320</f>
        <v>1</v>
      </c>
      <c r="L322" s="24">
        <f>анкеты!E320</f>
        <v>2</v>
      </c>
      <c r="M322" s="22">
        <f t="shared" si="108"/>
        <v>50</v>
      </c>
      <c r="N322" s="22">
        <f t="shared" si="109"/>
        <v>100</v>
      </c>
      <c r="O322" s="22">
        <f t="shared" si="110"/>
        <v>75</v>
      </c>
      <c r="P322" s="23">
        <f t="shared" si="111"/>
        <v>75</v>
      </c>
      <c r="Q322" s="24">
        <f>SUM(бланки!BZ321:CF321)</f>
        <v>2</v>
      </c>
      <c r="R322" s="24"/>
      <c r="S322" s="24"/>
      <c r="T322" s="24">
        <f>анкеты!G320</f>
        <v>5</v>
      </c>
      <c r="U322" s="24">
        <f t="shared" si="112"/>
        <v>5</v>
      </c>
      <c r="V322" s="22">
        <f t="shared" si="113"/>
        <v>40</v>
      </c>
      <c r="W322" s="22">
        <f t="shared" si="114"/>
        <v>70</v>
      </c>
      <c r="X322" s="22">
        <f t="shared" si="115"/>
        <v>100</v>
      </c>
      <c r="Y322" s="23">
        <f t="shared" si="116"/>
        <v>70</v>
      </c>
      <c r="Z322" s="24">
        <f>SUM(бланки!CE321:CI321)</f>
        <v>1</v>
      </c>
      <c r="AA322" s="24">
        <f>SUM(бланки!CJ321:CO321)</f>
        <v>0</v>
      </c>
      <c r="AB322" s="24">
        <f>анкеты!I320</f>
        <v>2</v>
      </c>
      <c r="AC322" s="24">
        <f>анкеты!H320</f>
        <v>3</v>
      </c>
      <c r="AD322" s="22">
        <f t="shared" si="117"/>
        <v>20</v>
      </c>
      <c r="AE322" s="22">
        <f t="shared" si="118"/>
        <v>0</v>
      </c>
      <c r="AF322" s="12">
        <f t="shared" si="119"/>
        <v>66.666666666666671</v>
      </c>
      <c r="AG322" s="23">
        <f t="shared" si="120"/>
        <v>26</v>
      </c>
      <c r="AH322" s="24">
        <f>анкеты!J320</f>
        <v>5</v>
      </c>
      <c r="AI322" s="24">
        <f t="shared" si="121"/>
        <v>5</v>
      </c>
      <c r="AJ322" s="24">
        <f>анкеты!K320</f>
        <v>5</v>
      </c>
      <c r="AK322" s="24">
        <f t="shared" si="122"/>
        <v>5</v>
      </c>
      <c r="AL322" s="24">
        <f>анкеты!M320</f>
        <v>1</v>
      </c>
      <c r="AM322" s="24">
        <f>анкеты!L320</f>
        <v>1</v>
      </c>
      <c r="AN322" s="22">
        <f t="shared" si="123"/>
        <v>100</v>
      </c>
      <c r="AO322" s="22">
        <f t="shared" si="124"/>
        <v>100</v>
      </c>
      <c r="AP322" s="22">
        <f t="shared" si="125"/>
        <v>100</v>
      </c>
      <c r="AQ322" s="23">
        <f t="shared" si="126"/>
        <v>100</v>
      </c>
      <c r="AR322" s="24">
        <f>анкеты!N320</f>
        <v>4</v>
      </c>
      <c r="AS322" s="24">
        <f t="shared" si="127"/>
        <v>5</v>
      </c>
      <c r="AT322" s="24">
        <f>анкеты!O320</f>
        <v>5</v>
      </c>
      <c r="AU322" s="24">
        <f t="shared" si="128"/>
        <v>5</v>
      </c>
      <c r="AV322" s="24">
        <f>анкеты!P320</f>
        <v>5</v>
      </c>
      <c r="AW322" s="24">
        <f t="shared" si="129"/>
        <v>5</v>
      </c>
      <c r="AX322" s="22">
        <f t="shared" si="130"/>
        <v>80</v>
      </c>
      <c r="AY322" s="22">
        <f t="shared" si="131"/>
        <v>100</v>
      </c>
      <c r="AZ322" s="22">
        <f t="shared" si="132"/>
        <v>100</v>
      </c>
      <c r="BA322" s="23">
        <f t="shared" si="133"/>
        <v>92</v>
      </c>
      <c r="BB322" s="24">
        <f t="shared" si="134"/>
        <v>72.599999999999994</v>
      </c>
    </row>
    <row r="323" spans="1:54" x14ac:dyDescent="0.25">
      <c r="A323" s="24">
        <f>бланки!E322</f>
        <v>320</v>
      </c>
      <c r="B323" s="24" t="str">
        <f>CONCATENATE(бланки!D322," (",бланки!C322,")")</f>
        <v>МКУ ДО «Гумбетовский ДДТ» (Гумбетовский район)</v>
      </c>
      <c r="C323" s="24">
        <f>анкеты!B321</f>
        <v>112</v>
      </c>
      <c r="D323" s="24">
        <f>COUNTIF(бланки!G322:U322,1)</f>
        <v>8</v>
      </c>
      <c r="E323" s="24">
        <f>COUNTIF(бланки!G322:U322,1)+COUNTIF(бланки!G322:U322,0)</f>
        <v>9</v>
      </c>
      <c r="F323" s="24">
        <f>COUNTIF(бланки!V322:BS322,1)</f>
        <v>16</v>
      </c>
      <c r="G323" s="24">
        <f>COUNTIF(бланки!V322:BS322,1)+COUNTIF(бланки!V322:BS322,0)</f>
        <v>34</v>
      </c>
      <c r="H323" s="24">
        <f>SUM(бланки!BT322:BY322)</f>
        <v>2</v>
      </c>
      <c r="I323" s="24">
        <f>анкеты!D321</f>
        <v>84</v>
      </c>
      <c r="J323" s="24">
        <f>анкеты!C321</f>
        <v>88</v>
      </c>
      <c r="K323" s="24">
        <f>анкеты!F321</f>
        <v>79</v>
      </c>
      <c r="L323" s="24">
        <f>анкеты!E321</f>
        <v>84</v>
      </c>
      <c r="M323" s="22">
        <f t="shared" si="108"/>
        <v>68</v>
      </c>
      <c r="N323" s="22">
        <f t="shared" si="109"/>
        <v>60</v>
      </c>
      <c r="O323" s="22">
        <f t="shared" si="110"/>
        <v>95</v>
      </c>
      <c r="P323" s="23">
        <f t="shared" si="111"/>
        <v>76</v>
      </c>
      <c r="Q323" s="24">
        <f>SUM(бланки!BZ322:CF322)</f>
        <v>4</v>
      </c>
      <c r="R323" s="24"/>
      <c r="S323" s="24"/>
      <c r="T323" s="24">
        <f>анкеты!G321</f>
        <v>95</v>
      </c>
      <c r="U323" s="24">
        <f t="shared" si="112"/>
        <v>112</v>
      </c>
      <c r="V323" s="22">
        <f t="shared" si="113"/>
        <v>80</v>
      </c>
      <c r="W323" s="22">
        <f t="shared" si="114"/>
        <v>82</v>
      </c>
      <c r="X323" s="22">
        <f t="shared" si="115"/>
        <v>85</v>
      </c>
      <c r="Y323" s="23">
        <f t="shared" si="116"/>
        <v>82</v>
      </c>
      <c r="Z323" s="24">
        <f>SUM(бланки!CE322:CI322)</f>
        <v>0</v>
      </c>
      <c r="AA323" s="24">
        <f>SUM(бланки!CJ322:CO322)</f>
        <v>0</v>
      </c>
      <c r="AB323" s="24">
        <f>анкеты!I321</f>
        <v>9</v>
      </c>
      <c r="AC323" s="24">
        <f>анкеты!H321</f>
        <v>10</v>
      </c>
      <c r="AD323" s="22">
        <f t="shared" si="117"/>
        <v>0</v>
      </c>
      <c r="AE323" s="22">
        <f t="shared" si="118"/>
        <v>0</v>
      </c>
      <c r="AF323" s="12">
        <f t="shared" si="119"/>
        <v>90</v>
      </c>
      <c r="AG323" s="23">
        <f t="shared" si="120"/>
        <v>27</v>
      </c>
      <c r="AH323" s="24">
        <f>анкеты!J321</f>
        <v>106</v>
      </c>
      <c r="AI323" s="24">
        <f t="shared" si="121"/>
        <v>112</v>
      </c>
      <c r="AJ323" s="24">
        <f>анкеты!K321</f>
        <v>110</v>
      </c>
      <c r="AK323" s="24">
        <f t="shared" si="122"/>
        <v>112</v>
      </c>
      <c r="AL323" s="24">
        <f>анкеты!M321</f>
        <v>90</v>
      </c>
      <c r="AM323" s="24">
        <f>анкеты!L321</f>
        <v>92</v>
      </c>
      <c r="AN323" s="22">
        <f t="shared" si="123"/>
        <v>95</v>
      </c>
      <c r="AO323" s="22">
        <f t="shared" si="124"/>
        <v>98</v>
      </c>
      <c r="AP323" s="22">
        <f t="shared" si="125"/>
        <v>98</v>
      </c>
      <c r="AQ323" s="23">
        <f t="shared" si="126"/>
        <v>97</v>
      </c>
      <c r="AR323" s="24">
        <f>анкеты!N321</f>
        <v>104</v>
      </c>
      <c r="AS323" s="24">
        <f t="shared" si="127"/>
        <v>112</v>
      </c>
      <c r="AT323" s="24">
        <f>анкеты!O321</f>
        <v>107</v>
      </c>
      <c r="AU323" s="24">
        <f t="shared" si="128"/>
        <v>112</v>
      </c>
      <c r="AV323" s="24">
        <f>анкеты!P321</f>
        <v>106</v>
      </c>
      <c r="AW323" s="24">
        <f t="shared" si="129"/>
        <v>112</v>
      </c>
      <c r="AX323" s="22">
        <f t="shared" si="130"/>
        <v>93</v>
      </c>
      <c r="AY323" s="22">
        <f t="shared" si="131"/>
        <v>96</v>
      </c>
      <c r="AZ323" s="22">
        <f t="shared" si="132"/>
        <v>95</v>
      </c>
      <c r="BA323" s="23">
        <f t="shared" si="133"/>
        <v>95</v>
      </c>
      <c r="BB323" s="24">
        <f t="shared" si="134"/>
        <v>75.400000000000006</v>
      </c>
    </row>
    <row r="324" spans="1:54" x14ac:dyDescent="0.25">
      <c r="A324" s="24">
        <f>бланки!E323</f>
        <v>321</v>
      </c>
      <c r="B324" s="24" t="str">
        <f>CONCATENATE(бланки!D323," (",бланки!C323,")")</f>
        <v>МКДОУ «Детский сад «Соколенок» (Гумбетовский район)</v>
      </c>
      <c r="C324" s="24">
        <f>анкеты!B322</f>
        <v>9</v>
      </c>
      <c r="D324" s="24">
        <f>COUNTIF(бланки!G323:U323,1)</f>
        <v>9</v>
      </c>
      <c r="E324" s="24">
        <f>COUNTIF(бланки!G323:U323,1)+COUNTIF(бланки!G323:U323,0)</f>
        <v>9</v>
      </c>
      <c r="F324" s="24">
        <f>COUNTIF(бланки!V323:BS323,1)</f>
        <v>38</v>
      </c>
      <c r="G324" s="24">
        <f>COUNTIF(бланки!V323:BS323,1)+COUNTIF(бланки!V323:BS323,0)</f>
        <v>39</v>
      </c>
      <c r="H324" s="24">
        <f>SUM(бланки!BT323:BY323)</f>
        <v>2</v>
      </c>
      <c r="I324" s="24">
        <f>анкеты!D322</f>
        <v>8</v>
      </c>
      <c r="J324" s="24">
        <f>анкеты!C322</f>
        <v>9</v>
      </c>
      <c r="K324" s="24">
        <f>анкеты!F322</f>
        <v>8</v>
      </c>
      <c r="L324" s="24">
        <f>анкеты!E322</f>
        <v>8</v>
      </c>
      <c r="M324" s="22">
        <f t="shared" ref="M324:M387" si="135">ROUND((D324/E324+F324/G324)*50,0)</f>
        <v>99</v>
      </c>
      <c r="N324" s="22">
        <f t="shared" ref="N324:N387" si="136">ROUND(MIN(H324*30,100),0)</f>
        <v>60</v>
      </c>
      <c r="O324" s="22">
        <f t="shared" ref="O324:O387" si="137">ROUND((I324/J324+K324/L324)*50,0)</f>
        <v>94</v>
      </c>
      <c r="P324" s="23">
        <f t="shared" ref="P324:P387" si="138">ROUND(M324*0.3+N324*0.3+O324*0.4,0)</f>
        <v>85</v>
      </c>
      <c r="Q324" s="24">
        <f>SUM(бланки!BZ323:CF323)</f>
        <v>2</v>
      </c>
      <c r="R324" s="24"/>
      <c r="S324" s="24"/>
      <c r="T324" s="24">
        <f>анкеты!G322</f>
        <v>9</v>
      </c>
      <c r="U324" s="24">
        <f t="shared" ref="U324:U387" si="139">C324</f>
        <v>9</v>
      </c>
      <c r="V324" s="22">
        <f t="shared" ref="V324:V387" si="140">MIN(100,Q324*20)</f>
        <v>40</v>
      </c>
      <c r="W324" s="22">
        <f t="shared" ref="W324:W387" si="141">ROUNDDOWN((V324+X324)/2,0)</f>
        <v>70</v>
      </c>
      <c r="X324" s="22">
        <f t="shared" ref="X324:X387" si="142">ROUND(T324*100/U324,0)</f>
        <v>100</v>
      </c>
      <c r="Y324" s="23">
        <f t="shared" ref="Y324:Y387" si="143">ROUND(V324*0.3+W324*0.4+X324*0.3,0)</f>
        <v>70</v>
      </c>
      <c r="Z324" s="24">
        <f>SUM(бланки!CE323:CI323)</f>
        <v>0</v>
      </c>
      <c r="AA324" s="24">
        <f>SUM(бланки!CJ323:CO323)</f>
        <v>0</v>
      </c>
      <c r="AB324" s="24">
        <f>анкеты!I322</f>
        <v>1</v>
      </c>
      <c r="AC324" s="24">
        <f>анкеты!H322</f>
        <v>2</v>
      </c>
      <c r="AD324" s="22">
        <f t="shared" ref="AD324:AD387" si="144">MIN(Z324*20,100)</f>
        <v>0</v>
      </c>
      <c r="AE324" s="22">
        <f t="shared" ref="AE324:AE387" si="145">MIN(AA324*20,100)</f>
        <v>0</v>
      </c>
      <c r="AF324" s="12">
        <f t="shared" ref="AF324:AF387" si="146">AB324*100/AC324</f>
        <v>50</v>
      </c>
      <c r="AG324" s="23">
        <f t="shared" ref="AG324:AG387" si="147">ROUND((0.3*AD324+0.4*AE324+0.3*AF324),0)</f>
        <v>15</v>
      </c>
      <c r="AH324" s="24">
        <f>анкеты!J322</f>
        <v>8</v>
      </c>
      <c r="AI324" s="24">
        <f t="shared" ref="AI324:AI387" si="148">C324</f>
        <v>9</v>
      </c>
      <c r="AJ324" s="24">
        <f>анкеты!K322</f>
        <v>9</v>
      </c>
      <c r="AK324" s="24">
        <f t="shared" ref="AK324:AK387" si="149">C324</f>
        <v>9</v>
      </c>
      <c r="AL324" s="24">
        <f>анкеты!M322</f>
        <v>8</v>
      </c>
      <c r="AM324" s="24">
        <f>анкеты!L322</f>
        <v>8</v>
      </c>
      <c r="AN324" s="22">
        <f t="shared" ref="AN324:AN387" si="150">ROUND(AH324*100/AI324,0)</f>
        <v>89</v>
      </c>
      <c r="AO324" s="22">
        <f t="shared" ref="AO324:AO387" si="151">ROUND(AJ324*100/AK324,0)</f>
        <v>100</v>
      </c>
      <c r="AP324" s="22">
        <f t="shared" ref="AP324:AP387" si="152">ROUND(AL324*100/AM324,0)</f>
        <v>100</v>
      </c>
      <c r="AQ324" s="23">
        <f t="shared" ref="AQ324:AQ387" si="153">ROUND((0.4*AN324+0.4*AO324+0.2*AP324),0)</f>
        <v>96</v>
      </c>
      <c r="AR324" s="24">
        <f>анкеты!N322</f>
        <v>9</v>
      </c>
      <c r="AS324" s="24">
        <f t="shared" ref="AS324:AS387" si="154">C324</f>
        <v>9</v>
      </c>
      <c r="AT324" s="24">
        <f>анкеты!O322</f>
        <v>9</v>
      </c>
      <c r="AU324" s="24">
        <f t="shared" ref="AU324:AU387" si="155">C324</f>
        <v>9</v>
      </c>
      <c r="AV324" s="24">
        <f>анкеты!P322</f>
        <v>8</v>
      </c>
      <c r="AW324" s="24">
        <f t="shared" ref="AW324:AW387" si="156">C324</f>
        <v>9</v>
      </c>
      <c r="AX324" s="22">
        <f t="shared" ref="AX324:AX387" si="157">ROUND(AR324*100/AS324,0)</f>
        <v>100</v>
      </c>
      <c r="AY324" s="22">
        <f t="shared" ref="AY324:AY387" si="158">ROUND(AT324*100/AU324,0)</f>
        <v>100</v>
      </c>
      <c r="AZ324" s="22">
        <f t="shared" ref="AZ324:AZ387" si="159">ROUND(AV324*100/AW324,0)</f>
        <v>89</v>
      </c>
      <c r="BA324" s="23">
        <f t="shared" ref="BA324:BA387" si="160">ROUND((0.4*AX324+0.4*AY324+0.2*AZ324),0)</f>
        <v>98</v>
      </c>
      <c r="BB324" s="24">
        <f t="shared" ref="BB324:BB387" si="161">(P324+Y324+AG324+AQ324+BA324)/5</f>
        <v>72.8</v>
      </c>
    </row>
    <row r="325" spans="1:54" x14ac:dyDescent="0.25">
      <c r="A325" s="24">
        <f>бланки!E324</f>
        <v>322</v>
      </c>
      <c r="B325" s="24" t="str">
        <f>CONCATENATE(бланки!D324," (",бланки!C324,")")</f>
        <v>МКДОУ «Детский сад «Радуга» (Гумбетовский район)</v>
      </c>
      <c r="C325" s="24">
        <f>анкеты!B323</f>
        <v>38</v>
      </c>
      <c r="D325" s="24">
        <f>COUNTIF(бланки!G324:U324,1)</f>
        <v>9</v>
      </c>
      <c r="E325" s="24">
        <f>COUNTIF(бланки!G324:U324,1)+COUNTIF(бланки!G324:U324,0)</f>
        <v>9</v>
      </c>
      <c r="F325" s="24">
        <f>COUNTIF(бланки!V324:BS324,1)</f>
        <v>37</v>
      </c>
      <c r="G325" s="24">
        <f>COUNTIF(бланки!V324:BS324,1)+COUNTIF(бланки!V324:BS324,0)</f>
        <v>38</v>
      </c>
      <c r="H325" s="24">
        <f>SUM(бланки!BT324:BY324)</f>
        <v>3</v>
      </c>
      <c r="I325" s="24">
        <f>анкеты!D323</f>
        <v>26</v>
      </c>
      <c r="J325" s="24">
        <f>анкеты!C323</f>
        <v>26</v>
      </c>
      <c r="K325" s="24">
        <f>анкеты!F323</f>
        <v>21</v>
      </c>
      <c r="L325" s="24">
        <f>анкеты!E323</f>
        <v>22</v>
      </c>
      <c r="M325" s="22">
        <f t="shared" si="135"/>
        <v>99</v>
      </c>
      <c r="N325" s="22">
        <f t="shared" si="136"/>
        <v>90</v>
      </c>
      <c r="O325" s="22">
        <f t="shared" si="137"/>
        <v>98</v>
      </c>
      <c r="P325" s="23">
        <f t="shared" si="138"/>
        <v>96</v>
      </c>
      <c r="Q325" s="24">
        <f>SUM(бланки!BZ324:CF324)</f>
        <v>6</v>
      </c>
      <c r="R325" s="24"/>
      <c r="S325" s="24"/>
      <c r="T325" s="24">
        <f>анкеты!G323</f>
        <v>33</v>
      </c>
      <c r="U325" s="24">
        <f t="shared" si="139"/>
        <v>38</v>
      </c>
      <c r="V325" s="22">
        <f t="shared" si="140"/>
        <v>100</v>
      </c>
      <c r="W325" s="22">
        <f t="shared" si="141"/>
        <v>93</v>
      </c>
      <c r="X325" s="22">
        <f t="shared" si="142"/>
        <v>87</v>
      </c>
      <c r="Y325" s="23">
        <f t="shared" si="143"/>
        <v>93</v>
      </c>
      <c r="Z325" s="24">
        <f>SUM(бланки!CE324:CI324)</f>
        <v>2</v>
      </c>
      <c r="AA325" s="24">
        <f>SUM(бланки!CJ324:CO324)</f>
        <v>0</v>
      </c>
      <c r="AB325" s="24">
        <f>анкеты!I323</f>
        <v>3</v>
      </c>
      <c r="AC325" s="24">
        <f>анкеты!H323</f>
        <v>4</v>
      </c>
      <c r="AD325" s="22">
        <f t="shared" si="144"/>
        <v>40</v>
      </c>
      <c r="AE325" s="22">
        <f t="shared" si="145"/>
        <v>0</v>
      </c>
      <c r="AF325" s="12">
        <f t="shared" si="146"/>
        <v>75</v>
      </c>
      <c r="AG325" s="23">
        <f t="shared" si="147"/>
        <v>35</v>
      </c>
      <c r="AH325" s="24">
        <f>анкеты!J323</f>
        <v>33</v>
      </c>
      <c r="AI325" s="24">
        <f t="shared" si="148"/>
        <v>38</v>
      </c>
      <c r="AJ325" s="24">
        <f>анкеты!K323</f>
        <v>33</v>
      </c>
      <c r="AK325" s="24">
        <f t="shared" si="149"/>
        <v>38</v>
      </c>
      <c r="AL325" s="24">
        <f>анкеты!M323</f>
        <v>26</v>
      </c>
      <c r="AM325" s="24">
        <f>анкеты!L323</f>
        <v>26</v>
      </c>
      <c r="AN325" s="22">
        <f t="shared" si="150"/>
        <v>87</v>
      </c>
      <c r="AO325" s="22">
        <f t="shared" si="151"/>
        <v>87</v>
      </c>
      <c r="AP325" s="22">
        <f t="shared" si="152"/>
        <v>100</v>
      </c>
      <c r="AQ325" s="23">
        <f t="shared" si="153"/>
        <v>90</v>
      </c>
      <c r="AR325" s="24">
        <f>анкеты!N323</f>
        <v>37</v>
      </c>
      <c r="AS325" s="24">
        <f t="shared" si="154"/>
        <v>38</v>
      </c>
      <c r="AT325" s="24">
        <f>анкеты!O323</f>
        <v>36</v>
      </c>
      <c r="AU325" s="24">
        <f t="shared" si="155"/>
        <v>38</v>
      </c>
      <c r="AV325" s="24">
        <f>анкеты!P323</f>
        <v>36</v>
      </c>
      <c r="AW325" s="24">
        <f t="shared" si="156"/>
        <v>38</v>
      </c>
      <c r="AX325" s="22">
        <f t="shared" si="157"/>
        <v>97</v>
      </c>
      <c r="AY325" s="22">
        <f t="shared" si="158"/>
        <v>95</v>
      </c>
      <c r="AZ325" s="22">
        <f t="shared" si="159"/>
        <v>95</v>
      </c>
      <c r="BA325" s="23">
        <f t="shared" si="160"/>
        <v>96</v>
      </c>
      <c r="BB325" s="24">
        <f t="shared" si="161"/>
        <v>82</v>
      </c>
    </row>
    <row r="326" spans="1:54" x14ac:dyDescent="0.25">
      <c r="A326" s="24">
        <f>бланки!E325</f>
        <v>323</v>
      </c>
      <c r="B326" s="24" t="str">
        <f>CONCATENATE(бланки!D325," (",бланки!C325,")")</f>
        <v>МКДОУ «Детский сад «Ромашка» (Гумбетовский район)</v>
      </c>
      <c r="C326" s="24">
        <f>анкеты!B324</f>
        <v>44</v>
      </c>
      <c r="D326" s="24">
        <f>COUNTIF(бланки!G325:U325,1)</f>
        <v>10</v>
      </c>
      <c r="E326" s="24">
        <f>COUNTIF(бланки!G325:U325,1)+COUNTIF(бланки!G325:U325,0)</f>
        <v>10</v>
      </c>
      <c r="F326" s="24">
        <f>COUNTIF(бланки!V325:BS325,1)</f>
        <v>36</v>
      </c>
      <c r="G326" s="24">
        <f>COUNTIF(бланки!V325:BS325,1)+COUNTIF(бланки!V325:BS325,0)</f>
        <v>37</v>
      </c>
      <c r="H326" s="24">
        <f>SUM(бланки!BT325:BY325)</f>
        <v>5</v>
      </c>
      <c r="I326" s="24">
        <f>анкеты!D324</f>
        <v>34</v>
      </c>
      <c r="J326" s="24">
        <f>анкеты!C324</f>
        <v>35</v>
      </c>
      <c r="K326" s="24">
        <f>анкеты!F324</f>
        <v>32</v>
      </c>
      <c r="L326" s="24">
        <f>анкеты!E324</f>
        <v>32</v>
      </c>
      <c r="M326" s="22">
        <f t="shared" si="135"/>
        <v>99</v>
      </c>
      <c r="N326" s="22">
        <f t="shared" si="136"/>
        <v>100</v>
      </c>
      <c r="O326" s="22">
        <f t="shared" si="137"/>
        <v>99</v>
      </c>
      <c r="P326" s="23">
        <f t="shared" si="138"/>
        <v>99</v>
      </c>
      <c r="Q326" s="24">
        <f>SUM(бланки!BZ325:CF325)</f>
        <v>5</v>
      </c>
      <c r="R326" s="24"/>
      <c r="S326" s="24"/>
      <c r="T326" s="24">
        <f>анкеты!G324</f>
        <v>41</v>
      </c>
      <c r="U326" s="24">
        <f t="shared" si="139"/>
        <v>44</v>
      </c>
      <c r="V326" s="22">
        <f t="shared" si="140"/>
        <v>100</v>
      </c>
      <c r="W326" s="22">
        <f t="shared" si="141"/>
        <v>96</v>
      </c>
      <c r="X326" s="22">
        <f t="shared" si="142"/>
        <v>93</v>
      </c>
      <c r="Y326" s="23">
        <f t="shared" si="143"/>
        <v>96</v>
      </c>
      <c r="Z326" s="24">
        <f>SUM(бланки!CE325:CI325)</f>
        <v>1</v>
      </c>
      <c r="AA326" s="24">
        <f>SUM(бланки!CJ325:CO325)</f>
        <v>1</v>
      </c>
      <c r="AB326" s="24">
        <f>анкеты!I324</f>
        <v>2</v>
      </c>
      <c r="AC326" s="24">
        <f>анкеты!H324</f>
        <v>5</v>
      </c>
      <c r="AD326" s="22">
        <f t="shared" si="144"/>
        <v>20</v>
      </c>
      <c r="AE326" s="22">
        <f t="shared" si="145"/>
        <v>20</v>
      </c>
      <c r="AF326" s="12">
        <f t="shared" si="146"/>
        <v>40</v>
      </c>
      <c r="AG326" s="23">
        <f t="shared" si="147"/>
        <v>26</v>
      </c>
      <c r="AH326" s="24">
        <f>анкеты!J324</f>
        <v>43</v>
      </c>
      <c r="AI326" s="24">
        <f t="shared" si="148"/>
        <v>44</v>
      </c>
      <c r="AJ326" s="24">
        <f>анкеты!K324</f>
        <v>44</v>
      </c>
      <c r="AK326" s="24">
        <f t="shared" si="149"/>
        <v>44</v>
      </c>
      <c r="AL326" s="24">
        <f>анкеты!M324</f>
        <v>32</v>
      </c>
      <c r="AM326" s="24">
        <f>анкеты!L324</f>
        <v>32</v>
      </c>
      <c r="AN326" s="22">
        <f t="shared" si="150"/>
        <v>98</v>
      </c>
      <c r="AO326" s="22">
        <f t="shared" si="151"/>
        <v>100</v>
      </c>
      <c r="AP326" s="22">
        <f t="shared" si="152"/>
        <v>100</v>
      </c>
      <c r="AQ326" s="23">
        <f t="shared" si="153"/>
        <v>99</v>
      </c>
      <c r="AR326" s="24">
        <f>анкеты!N324</f>
        <v>43</v>
      </c>
      <c r="AS326" s="24">
        <f t="shared" si="154"/>
        <v>44</v>
      </c>
      <c r="AT326" s="24">
        <f>анкеты!O324</f>
        <v>44</v>
      </c>
      <c r="AU326" s="24">
        <f t="shared" si="155"/>
        <v>44</v>
      </c>
      <c r="AV326" s="24">
        <f>анкеты!P324</f>
        <v>44</v>
      </c>
      <c r="AW326" s="24">
        <f t="shared" si="156"/>
        <v>44</v>
      </c>
      <c r="AX326" s="22">
        <f t="shared" si="157"/>
        <v>98</v>
      </c>
      <c r="AY326" s="22">
        <f t="shared" si="158"/>
        <v>100</v>
      </c>
      <c r="AZ326" s="22">
        <f t="shared" si="159"/>
        <v>100</v>
      </c>
      <c r="BA326" s="23">
        <f t="shared" si="160"/>
        <v>99</v>
      </c>
      <c r="BB326" s="24">
        <f t="shared" si="161"/>
        <v>83.8</v>
      </c>
    </row>
    <row r="327" spans="1:54" x14ac:dyDescent="0.25">
      <c r="A327" s="24">
        <f>бланки!E326</f>
        <v>324</v>
      </c>
      <c r="B327" s="24" t="str">
        <f>CONCATENATE(бланки!D326," (",бланки!C326,")")</f>
        <v>МКОУ «Агадинская СОШ» (Гунибский район)</v>
      </c>
      <c r="C327" s="24">
        <f>анкеты!B325</f>
        <v>20</v>
      </c>
      <c r="D327" s="24">
        <f>COUNTIF(бланки!G326:U326,1)</f>
        <v>13</v>
      </c>
      <c r="E327" s="24">
        <f>COUNTIF(бланки!G326:U326,1)+COUNTIF(бланки!G326:U326,0)</f>
        <v>13</v>
      </c>
      <c r="F327" s="24">
        <f>COUNTIF(бланки!V326:BS326,1)</f>
        <v>38</v>
      </c>
      <c r="G327" s="24">
        <f>COUNTIF(бланки!V326:BS326,1)+COUNTIF(бланки!V326:BS326,0)</f>
        <v>41</v>
      </c>
      <c r="H327" s="24">
        <f>SUM(бланки!BT326:BY326)</f>
        <v>4</v>
      </c>
      <c r="I327" s="24">
        <f>анкеты!D325</f>
        <v>20</v>
      </c>
      <c r="J327" s="24">
        <f>анкеты!C325</f>
        <v>20</v>
      </c>
      <c r="K327" s="24">
        <f>анкеты!F325</f>
        <v>20</v>
      </c>
      <c r="L327" s="24">
        <f>анкеты!E325</f>
        <v>20</v>
      </c>
      <c r="M327" s="22">
        <f t="shared" si="135"/>
        <v>96</v>
      </c>
      <c r="N327" s="22">
        <f t="shared" si="136"/>
        <v>100</v>
      </c>
      <c r="O327" s="22">
        <f t="shared" si="137"/>
        <v>100</v>
      </c>
      <c r="P327" s="23">
        <f t="shared" si="138"/>
        <v>99</v>
      </c>
      <c r="Q327" s="24">
        <f>SUM(бланки!BZ326:CF326)</f>
        <v>1</v>
      </c>
      <c r="R327" s="24"/>
      <c r="S327" s="24"/>
      <c r="T327" s="24">
        <f>анкеты!G325</f>
        <v>16</v>
      </c>
      <c r="U327" s="24">
        <f t="shared" si="139"/>
        <v>20</v>
      </c>
      <c r="V327" s="22">
        <f t="shared" si="140"/>
        <v>20</v>
      </c>
      <c r="W327" s="22">
        <f t="shared" si="141"/>
        <v>50</v>
      </c>
      <c r="X327" s="22">
        <f t="shared" si="142"/>
        <v>80</v>
      </c>
      <c r="Y327" s="23">
        <f t="shared" si="143"/>
        <v>50</v>
      </c>
      <c r="Z327" s="24">
        <f>SUM(бланки!CE326:CI326)</f>
        <v>0</v>
      </c>
      <c r="AA327" s="24">
        <f>SUM(бланки!CJ326:CO326)</f>
        <v>1</v>
      </c>
      <c r="AB327" s="24">
        <f>анкеты!I325</f>
        <v>3</v>
      </c>
      <c r="AC327" s="24">
        <f>анкеты!H325</f>
        <v>5</v>
      </c>
      <c r="AD327" s="22">
        <f t="shared" si="144"/>
        <v>0</v>
      </c>
      <c r="AE327" s="22">
        <f t="shared" si="145"/>
        <v>20</v>
      </c>
      <c r="AF327" s="12">
        <f t="shared" si="146"/>
        <v>60</v>
      </c>
      <c r="AG327" s="23">
        <f t="shared" si="147"/>
        <v>26</v>
      </c>
      <c r="AH327" s="24">
        <f>анкеты!J325</f>
        <v>20</v>
      </c>
      <c r="AI327" s="24">
        <f t="shared" si="148"/>
        <v>20</v>
      </c>
      <c r="AJ327" s="24">
        <f>анкеты!K325</f>
        <v>20</v>
      </c>
      <c r="AK327" s="24">
        <f t="shared" si="149"/>
        <v>20</v>
      </c>
      <c r="AL327" s="24">
        <f>анкеты!M325</f>
        <v>19</v>
      </c>
      <c r="AM327" s="24">
        <f>анкеты!L325</f>
        <v>19</v>
      </c>
      <c r="AN327" s="22">
        <f t="shared" si="150"/>
        <v>100</v>
      </c>
      <c r="AO327" s="22">
        <f t="shared" si="151"/>
        <v>100</v>
      </c>
      <c r="AP327" s="22">
        <f t="shared" si="152"/>
        <v>100</v>
      </c>
      <c r="AQ327" s="23">
        <f t="shared" si="153"/>
        <v>100</v>
      </c>
      <c r="AR327" s="24">
        <f>анкеты!N325</f>
        <v>20</v>
      </c>
      <c r="AS327" s="24">
        <f t="shared" si="154"/>
        <v>20</v>
      </c>
      <c r="AT327" s="24">
        <f>анкеты!O325</f>
        <v>19</v>
      </c>
      <c r="AU327" s="24">
        <f t="shared" si="155"/>
        <v>20</v>
      </c>
      <c r="AV327" s="24">
        <f>анкеты!P325</f>
        <v>19</v>
      </c>
      <c r="AW327" s="24">
        <f t="shared" si="156"/>
        <v>20</v>
      </c>
      <c r="AX327" s="22">
        <f t="shared" si="157"/>
        <v>100</v>
      </c>
      <c r="AY327" s="22">
        <f t="shared" si="158"/>
        <v>95</v>
      </c>
      <c r="AZ327" s="22">
        <f t="shared" si="159"/>
        <v>95</v>
      </c>
      <c r="BA327" s="23">
        <f t="shared" si="160"/>
        <v>97</v>
      </c>
      <c r="BB327" s="24">
        <f t="shared" si="161"/>
        <v>74.400000000000006</v>
      </c>
    </row>
    <row r="328" spans="1:54" x14ac:dyDescent="0.25">
      <c r="A328" s="24">
        <f>бланки!E327</f>
        <v>325</v>
      </c>
      <c r="B328" s="24" t="str">
        <f>CONCATENATE(бланки!D327," (",бланки!C327,")")</f>
        <v>МКОУ «Обохская СОШ ИМЕНИ М. ГАДЖИЕВА» (Гунибский район)</v>
      </c>
      <c r="C328" s="24">
        <f>анкеты!B326</f>
        <v>25</v>
      </c>
      <c r="D328" s="24">
        <f>COUNTIF(бланки!G327:U327,1)</f>
        <v>12</v>
      </c>
      <c r="E328" s="24">
        <f>COUNTIF(бланки!G327:U327,1)+COUNTIF(бланки!G327:U327,0)</f>
        <v>14</v>
      </c>
      <c r="F328" s="24">
        <f>COUNTIF(бланки!V327:BS327,1)</f>
        <v>27</v>
      </c>
      <c r="G328" s="24">
        <f>COUNTIF(бланки!V327:BS327,1)+COUNTIF(бланки!V327:BS327,0)</f>
        <v>43</v>
      </c>
      <c r="H328" s="24">
        <f>SUM(бланки!BT327:BY327)</f>
        <v>6</v>
      </c>
      <c r="I328" s="24">
        <f>анкеты!D326</f>
        <v>21</v>
      </c>
      <c r="J328" s="24">
        <f>анкеты!C326</f>
        <v>22</v>
      </c>
      <c r="K328" s="24">
        <f>анкеты!F326</f>
        <v>21</v>
      </c>
      <c r="L328" s="24">
        <f>анкеты!E326</f>
        <v>22</v>
      </c>
      <c r="M328" s="22">
        <f t="shared" si="135"/>
        <v>74</v>
      </c>
      <c r="N328" s="22">
        <f t="shared" si="136"/>
        <v>100</v>
      </c>
      <c r="O328" s="22">
        <f t="shared" si="137"/>
        <v>95</v>
      </c>
      <c r="P328" s="23">
        <f t="shared" si="138"/>
        <v>90</v>
      </c>
      <c r="Q328" s="24">
        <f>SUM(бланки!BZ327:CF327)</f>
        <v>5</v>
      </c>
      <c r="R328" s="24"/>
      <c r="S328" s="24"/>
      <c r="T328" s="24">
        <f>анкеты!G326</f>
        <v>19</v>
      </c>
      <c r="U328" s="24">
        <f t="shared" si="139"/>
        <v>25</v>
      </c>
      <c r="V328" s="22">
        <f t="shared" si="140"/>
        <v>100</v>
      </c>
      <c r="W328" s="22">
        <f t="shared" si="141"/>
        <v>88</v>
      </c>
      <c r="X328" s="22">
        <f t="shared" si="142"/>
        <v>76</v>
      </c>
      <c r="Y328" s="23">
        <f t="shared" si="143"/>
        <v>88</v>
      </c>
      <c r="Z328" s="24">
        <f>SUM(бланки!CE327:CI327)</f>
        <v>0</v>
      </c>
      <c r="AA328" s="24">
        <f>SUM(бланки!CJ327:CO327)</f>
        <v>0</v>
      </c>
      <c r="AB328" s="24">
        <f>анкеты!I326</f>
        <v>1</v>
      </c>
      <c r="AC328" s="24">
        <f>анкеты!H326</f>
        <v>2</v>
      </c>
      <c r="AD328" s="22">
        <f t="shared" si="144"/>
        <v>0</v>
      </c>
      <c r="AE328" s="22">
        <f t="shared" si="145"/>
        <v>0</v>
      </c>
      <c r="AF328" s="12">
        <f t="shared" si="146"/>
        <v>50</v>
      </c>
      <c r="AG328" s="23">
        <f t="shared" si="147"/>
        <v>15</v>
      </c>
      <c r="AH328" s="24">
        <f>анкеты!J326</f>
        <v>25</v>
      </c>
      <c r="AI328" s="24">
        <f t="shared" si="148"/>
        <v>25</v>
      </c>
      <c r="AJ328" s="24">
        <f>анкеты!K326</f>
        <v>24</v>
      </c>
      <c r="AK328" s="24">
        <f t="shared" si="149"/>
        <v>25</v>
      </c>
      <c r="AL328" s="24">
        <f>анкеты!M326</f>
        <v>19</v>
      </c>
      <c r="AM328" s="24">
        <f>анкеты!L326</f>
        <v>19</v>
      </c>
      <c r="AN328" s="22">
        <f t="shared" si="150"/>
        <v>100</v>
      </c>
      <c r="AO328" s="22">
        <f t="shared" si="151"/>
        <v>96</v>
      </c>
      <c r="AP328" s="22">
        <f t="shared" si="152"/>
        <v>100</v>
      </c>
      <c r="AQ328" s="23">
        <f t="shared" si="153"/>
        <v>98</v>
      </c>
      <c r="AR328" s="24">
        <f>анкеты!N326</f>
        <v>23</v>
      </c>
      <c r="AS328" s="24">
        <f t="shared" si="154"/>
        <v>25</v>
      </c>
      <c r="AT328" s="24">
        <f>анкеты!O326</f>
        <v>25</v>
      </c>
      <c r="AU328" s="24">
        <f t="shared" si="155"/>
        <v>25</v>
      </c>
      <c r="AV328" s="24">
        <f>анкеты!P326</f>
        <v>25</v>
      </c>
      <c r="AW328" s="24">
        <f t="shared" si="156"/>
        <v>25</v>
      </c>
      <c r="AX328" s="22">
        <f t="shared" si="157"/>
        <v>92</v>
      </c>
      <c r="AY328" s="22">
        <f t="shared" si="158"/>
        <v>100</v>
      </c>
      <c r="AZ328" s="22">
        <f t="shared" si="159"/>
        <v>100</v>
      </c>
      <c r="BA328" s="23">
        <f t="shared" si="160"/>
        <v>97</v>
      </c>
      <c r="BB328" s="24">
        <f t="shared" si="161"/>
        <v>77.599999999999994</v>
      </c>
    </row>
    <row r="329" spans="1:54" x14ac:dyDescent="0.25">
      <c r="A329" s="24">
        <f>бланки!E328</f>
        <v>326</v>
      </c>
      <c r="B329" s="24" t="str">
        <f>CONCATENATE(бланки!D328," (",бланки!C328,")")</f>
        <v>МКОУ «Сильтинская НОШ» (Гунибский район)</v>
      </c>
      <c r="C329" s="24">
        <f>анкеты!B327</f>
        <v>11</v>
      </c>
      <c r="D329" s="24">
        <f>COUNTIF(бланки!G328:U328,1)</f>
        <v>12</v>
      </c>
      <c r="E329" s="24">
        <f>COUNTIF(бланки!G328:U328,1)+COUNTIF(бланки!G328:U328,0)</f>
        <v>12</v>
      </c>
      <c r="F329" s="24">
        <f>COUNTIF(бланки!V328:BS328,1)</f>
        <v>41</v>
      </c>
      <c r="G329" s="24">
        <f>COUNTIF(бланки!V328:BS328,1)+COUNTIF(бланки!V328:BS328,0)</f>
        <v>43</v>
      </c>
      <c r="H329" s="24">
        <f>SUM(бланки!BT328:BY328)</f>
        <v>5</v>
      </c>
      <c r="I329" s="24">
        <f>анкеты!D327</f>
        <v>4</v>
      </c>
      <c r="J329" s="24">
        <f>анкеты!C327</f>
        <v>4</v>
      </c>
      <c r="K329" s="24">
        <f>анкеты!F327</f>
        <v>3</v>
      </c>
      <c r="L329" s="24">
        <f>анкеты!E327</f>
        <v>3</v>
      </c>
      <c r="M329" s="22">
        <f t="shared" si="135"/>
        <v>98</v>
      </c>
      <c r="N329" s="22">
        <f t="shared" si="136"/>
        <v>100</v>
      </c>
      <c r="O329" s="22">
        <f t="shared" si="137"/>
        <v>100</v>
      </c>
      <c r="P329" s="23">
        <f t="shared" si="138"/>
        <v>99</v>
      </c>
      <c r="Q329" s="24">
        <f>SUM(бланки!BZ328:CF328)</f>
        <v>3</v>
      </c>
      <c r="R329" s="24"/>
      <c r="S329" s="24"/>
      <c r="T329" s="24">
        <f>анкеты!G327</f>
        <v>11</v>
      </c>
      <c r="U329" s="24">
        <f t="shared" si="139"/>
        <v>11</v>
      </c>
      <c r="V329" s="22">
        <f t="shared" si="140"/>
        <v>60</v>
      </c>
      <c r="W329" s="22">
        <f t="shared" si="141"/>
        <v>80</v>
      </c>
      <c r="X329" s="22">
        <f t="shared" si="142"/>
        <v>100</v>
      </c>
      <c r="Y329" s="23">
        <f t="shared" si="143"/>
        <v>80</v>
      </c>
      <c r="Z329" s="24">
        <f>SUM(бланки!CE328:CI328)</f>
        <v>0</v>
      </c>
      <c r="AA329" s="24">
        <f>SUM(бланки!CJ328:CO328)</f>
        <v>0</v>
      </c>
      <c r="AB329" s="24">
        <f>анкеты!I327</f>
        <v>3</v>
      </c>
      <c r="AC329" s="24">
        <f>анкеты!H327</f>
        <v>4</v>
      </c>
      <c r="AD329" s="22">
        <f t="shared" si="144"/>
        <v>0</v>
      </c>
      <c r="AE329" s="22">
        <f t="shared" si="145"/>
        <v>0</v>
      </c>
      <c r="AF329" s="12">
        <f t="shared" si="146"/>
        <v>75</v>
      </c>
      <c r="AG329" s="23">
        <f t="shared" si="147"/>
        <v>23</v>
      </c>
      <c r="AH329" s="24">
        <f>анкеты!J327</f>
        <v>9</v>
      </c>
      <c r="AI329" s="24">
        <f t="shared" si="148"/>
        <v>11</v>
      </c>
      <c r="AJ329" s="24">
        <f>анкеты!K327</f>
        <v>11</v>
      </c>
      <c r="AK329" s="24">
        <f t="shared" si="149"/>
        <v>11</v>
      </c>
      <c r="AL329" s="24">
        <f>анкеты!M327</f>
        <v>10</v>
      </c>
      <c r="AM329" s="24">
        <f>анкеты!L327</f>
        <v>10</v>
      </c>
      <c r="AN329" s="22">
        <f t="shared" si="150"/>
        <v>82</v>
      </c>
      <c r="AO329" s="22">
        <f t="shared" si="151"/>
        <v>100</v>
      </c>
      <c r="AP329" s="22">
        <f t="shared" si="152"/>
        <v>100</v>
      </c>
      <c r="AQ329" s="23">
        <f t="shared" si="153"/>
        <v>93</v>
      </c>
      <c r="AR329" s="24">
        <f>анкеты!N327</f>
        <v>10</v>
      </c>
      <c r="AS329" s="24">
        <f t="shared" si="154"/>
        <v>11</v>
      </c>
      <c r="AT329" s="24">
        <f>анкеты!O327</f>
        <v>9</v>
      </c>
      <c r="AU329" s="24">
        <f t="shared" si="155"/>
        <v>11</v>
      </c>
      <c r="AV329" s="24">
        <f>анкеты!P327</f>
        <v>10</v>
      </c>
      <c r="AW329" s="24">
        <f t="shared" si="156"/>
        <v>11</v>
      </c>
      <c r="AX329" s="22">
        <f t="shared" si="157"/>
        <v>91</v>
      </c>
      <c r="AY329" s="22">
        <f t="shared" si="158"/>
        <v>82</v>
      </c>
      <c r="AZ329" s="22">
        <f t="shared" si="159"/>
        <v>91</v>
      </c>
      <c r="BA329" s="23">
        <f t="shared" si="160"/>
        <v>87</v>
      </c>
      <c r="BB329" s="24">
        <f t="shared" si="161"/>
        <v>76.400000000000006</v>
      </c>
    </row>
    <row r="330" spans="1:54" x14ac:dyDescent="0.25">
      <c r="A330" s="24">
        <f>бланки!E329</f>
        <v>327</v>
      </c>
      <c r="B330" s="24" t="str">
        <f>CONCATENATE(бланки!D329," (",бланки!C329,")")</f>
        <v>МКОУ «Тлогобская СОШ им. С.Д.Алиева» (Гунибский район)</v>
      </c>
      <c r="C330" s="24">
        <f>анкеты!B328</f>
        <v>27</v>
      </c>
      <c r="D330" s="24">
        <f>COUNTIF(бланки!G329:U329,1)</f>
        <v>12</v>
      </c>
      <c r="E330" s="24">
        <f>COUNTIF(бланки!G329:U329,1)+COUNTIF(бланки!G329:U329,0)</f>
        <v>13</v>
      </c>
      <c r="F330" s="24">
        <f>COUNTIF(бланки!V329:BS329,1)</f>
        <v>39</v>
      </c>
      <c r="G330" s="24">
        <f>COUNTIF(бланки!V329:BS329,1)+COUNTIF(бланки!V329:BS329,0)</f>
        <v>39</v>
      </c>
      <c r="H330" s="24">
        <f>SUM(бланки!BT329:BY329)</f>
        <v>5</v>
      </c>
      <c r="I330" s="24">
        <f>анкеты!D328</f>
        <v>27</v>
      </c>
      <c r="J330" s="24">
        <f>анкеты!C328</f>
        <v>27</v>
      </c>
      <c r="K330" s="24">
        <f>анкеты!F328</f>
        <v>25</v>
      </c>
      <c r="L330" s="24">
        <f>анкеты!E328</f>
        <v>26</v>
      </c>
      <c r="M330" s="22">
        <f t="shared" si="135"/>
        <v>96</v>
      </c>
      <c r="N330" s="22">
        <f t="shared" si="136"/>
        <v>100</v>
      </c>
      <c r="O330" s="22">
        <f t="shared" si="137"/>
        <v>98</v>
      </c>
      <c r="P330" s="23">
        <f t="shared" si="138"/>
        <v>98</v>
      </c>
      <c r="Q330" s="24">
        <f>SUM(бланки!BZ329:CF329)</f>
        <v>1</v>
      </c>
      <c r="R330" s="24"/>
      <c r="S330" s="24"/>
      <c r="T330" s="24">
        <f>анкеты!G328</f>
        <v>26</v>
      </c>
      <c r="U330" s="24">
        <f t="shared" si="139"/>
        <v>27</v>
      </c>
      <c r="V330" s="22">
        <f t="shared" si="140"/>
        <v>20</v>
      </c>
      <c r="W330" s="22">
        <f t="shared" si="141"/>
        <v>58</v>
      </c>
      <c r="X330" s="22">
        <f t="shared" si="142"/>
        <v>96</v>
      </c>
      <c r="Y330" s="23">
        <f t="shared" si="143"/>
        <v>58</v>
      </c>
      <c r="Z330" s="24">
        <f>SUM(бланки!CE329:CI329)</f>
        <v>0</v>
      </c>
      <c r="AA330" s="24">
        <f>SUM(бланки!CJ329:CO329)</f>
        <v>0</v>
      </c>
      <c r="AB330" s="24">
        <f>анкеты!I328</f>
        <v>1</v>
      </c>
      <c r="AC330" s="24">
        <f>анкеты!H328</f>
        <v>2</v>
      </c>
      <c r="AD330" s="22">
        <f t="shared" si="144"/>
        <v>0</v>
      </c>
      <c r="AE330" s="22">
        <f t="shared" si="145"/>
        <v>0</v>
      </c>
      <c r="AF330" s="12">
        <f t="shared" si="146"/>
        <v>50</v>
      </c>
      <c r="AG330" s="23">
        <f t="shared" si="147"/>
        <v>15</v>
      </c>
      <c r="AH330" s="24">
        <f>анкеты!J328</f>
        <v>27</v>
      </c>
      <c r="AI330" s="24">
        <f t="shared" si="148"/>
        <v>27</v>
      </c>
      <c r="AJ330" s="24">
        <f>анкеты!K328</f>
        <v>27</v>
      </c>
      <c r="AK330" s="24">
        <f t="shared" si="149"/>
        <v>27</v>
      </c>
      <c r="AL330" s="24">
        <f>анкеты!M328</f>
        <v>20</v>
      </c>
      <c r="AM330" s="24">
        <f>анкеты!L328</f>
        <v>21</v>
      </c>
      <c r="AN330" s="22">
        <f t="shared" si="150"/>
        <v>100</v>
      </c>
      <c r="AO330" s="22">
        <f t="shared" si="151"/>
        <v>100</v>
      </c>
      <c r="AP330" s="22">
        <f t="shared" si="152"/>
        <v>95</v>
      </c>
      <c r="AQ330" s="23">
        <f t="shared" si="153"/>
        <v>99</v>
      </c>
      <c r="AR330" s="24">
        <f>анкеты!N328</f>
        <v>27</v>
      </c>
      <c r="AS330" s="24">
        <f t="shared" si="154"/>
        <v>27</v>
      </c>
      <c r="AT330" s="24">
        <f>анкеты!O328</f>
        <v>27</v>
      </c>
      <c r="AU330" s="24">
        <f t="shared" si="155"/>
        <v>27</v>
      </c>
      <c r="AV330" s="24">
        <f>анкеты!P328</f>
        <v>27</v>
      </c>
      <c r="AW330" s="24">
        <f t="shared" si="156"/>
        <v>27</v>
      </c>
      <c r="AX330" s="22">
        <f t="shared" si="157"/>
        <v>100</v>
      </c>
      <c r="AY330" s="22">
        <f t="shared" si="158"/>
        <v>100</v>
      </c>
      <c r="AZ330" s="22">
        <f t="shared" si="159"/>
        <v>100</v>
      </c>
      <c r="BA330" s="23">
        <f t="shared" si="160"/>
        <v>100</v>
      </c>
      <c r="BB330" s="24">
        <f t="shared" si="161"/>
        <v>74</v>
      </c>
    </row>
    <row r="331" spans="1:54" x14ac:dyDescent="0.25">
      <c r="A331" s="24">
        <f>бланки!E330</f>
        <v>328</v>
      </c>
      <c r="B331" s="24" t="str">
        <f>CONCATENATE(бланки!D330," (",бланки!C330,")")</f>
        <v>МКОУ «Хиндахская СОШ» (Гунибский район)</v>
      </c>
      <c r="C331" s="24">
        <f>анкеты!B329</f>
        <v>44</v>
      </c>
      <c r="D331" s="24">
        <f>COUNTIF(бланки!G330:U330,1)</f>
        <v>9</v>
      </c>
      <c r="E331" s="24">
        <f>COUNTIF(бланки!G330:U330,1)+COUNTIF(бланки!G330:U330,0)</f>
        <v>12</v>
      </c>
      <c r="F331" s="24">
        <f>COUNTIF(бланки!V330:BS330,1)</f>
        <v>30</v>
      </c>
      <c r="G331" s="24">
        <f>COUNTIF(бланки!V330:BS330,1)+COUNTIF(бланки!V330:BS330,0)</f>
        <v>40</v>
      </c>
      <c r="H331" s="24">
        <f>SUM(бланки!BT330:BY330)</f>
        <v>4</v>
      </c>
      <c r="I331" s="24">
        <f>анкеты!D329</f>
        <v>43</v>
      </c>
      <c r="J331" s="24">
        <f>анкеты!C329</f>
        <v>43</v>
      </c>
      <c r="K331" s="24">
        <f>анкеты!F329</f>
        <v>42</v>
      </c>
      <c r="L331" s="24">
        <f>анкеты!E329</f>
        <v>42</v>
      </c>
      <c r="M331" s="22">
        <f t="shared" si="135"/>
        <v>75</v>
      </c>
      <c r="N331" s="22">
        <f t="shared" si="136"/>
        <v>100</v>
      </c>
      <c r="O331" s="22">
        <f t="shared" si="137"/>
        <v>100</v>
      </c>
      <c r="P331" s="23">
        <f t="shared" si="138"/>
        <v>93</v>
      </c>
      <c r="Q331" s="24">
        <f>SUM(бланки!BZ330:CF330)</f>
        <v>1</v>
      </c>
      <c r="R331" s="24"/>
      <c r="S331" s="24"/>
      <c r="T331" s="24">
        <f>анкеты!G329</f>
        <v>40</v>
      </c>
      <c r="U331" s="24">
        <f t="shared" si="139"/>
        <v>44</v>
      </c>
      <c r="V331" s="22">
        <f t="shared" si="140"/>
        <v>20</v>
      </c>
      <c r="W331" s="22">
        <f t="shared" si="141"/>
        <v>55</v>
      </c>
      <c r="X331" s="22">
        <f t="shared" si="142"/>
        <v>91</v>
      </c>
      <c r="Y331" s="23">
        <f t="shared" si="143"/>
        <v>55</v>
      </c>
      <c r="Z331" s="24">
        <f>SUM(бланки!CE330:CI330)</f>
        <v>0</v>
      </c>
      <c r="AA331" s="24">
        <f>SUM(бланки!CJ330:CO330)</f>
        <v>1</v>
      </c>
      <c r="AB331" s="24">
        <f>анкеты!I329</f>
        <v>3</v>
      </c>
      <c r="AC331" s="24">
        <f>анкеты!H329</f>
        <v>4</v>
      </c>
      <c r="AD331" s="22">
        <f t="shared" si="144"/>
        <v>0</v>
      </c>
      <c r="AE331" s="22">
        <f t="shared" si="145"/>
        <v>20</v>
      </c>
      <c r="AF331" s="12">
        <f t="shared" si="146"/>
        <v>75</v>
      </c>
      <c r="AG331" s="23">
        <f t="shared" si="147"/>
        <v>31</v>
      </c>
      <c r="AH331" s="24">
        <f>анкеты!J329</f>
        <v>40</v>
      </c>
      <c r="AI331" s="24">
        <f t="shared" si="148"/>
        <v>44</v>
      </c>
      <c r="AJ331" s="24">
        <f>анкеты!K329</f>
        <v>44</v>
      </c>
      <c r="AK331" s="24">
        <f t="shared" si="149"/>
        <v>44</v>
      </c>
      <c r="AL331" s="24">
        <f>анкеты!M329</f>
        <v>42</v>
      </c>
      <c r="AM331" s="24">
        <f>анкеты!L329</f>
        <v>42</v>
      </c>
      <c r="AN331" s="22">
        <f t="shared" si="150"/>
        <v>91</v>
      </c>
      <c r="AO331" s="22">
        <f t="shared" si="151"/>
        <v>100</v>
      </c>
      <c r="AP331" s="22">
        <f t="shared" si="152"/>
        <v>100</v>
      </c>
      <c r="AQ331" s="23">
        <f t="shared" si="153"/>
        <v>96</v>
      </c>
      <c r="AR331" s="24">
        <f>анкеты!N329</f>
        <v>44</v>
      </c>
      <c r="AS331" s="24">
        <f t="shared" si="154"/>
        <v>44</v>
      </c>
      <c r="AT331" s="24">
        <f>анкеты!O329</f>
        <v>40</v>
      </c>
      <c r="AU331" s="24">
        <f t="shared" si="155"/>
        <v>44</v>
      </c>
      <c r="AV331" s="24">
        <f>анкеты!P329</f>
        <v>40</v>
      </c>
      <c r="AW331" s="24">
        <f t="shared" si="156"/>
        <v>44</v>
      </c>
      <c r="AX331" s="22">
        <f t="shared" si="157"/>
        <v>100</v>
      </c>
      <c r="AY331" s="22">
        <f t="shared" si="158"/>
        <v>91</v>
      </c>
      <c r="AZ331" s="22">
        <f t="shared" si="159"/>
        <v>91</v>
      </c>
      <c r="BA331" s="23">
        <f t="shared" si="160"/>
        <v>95</v>
      </c>
      <c r="BB331" s="24">
        <f t="shared" si="161"/>
        <v>74</v>
      </c>
    </row>
    <row r="332" spans="1:54" x14ac:dyDescent="0.25">
      <c r="A332" s="24">
        <f>бланки!E331</f>
        <v>329</v>
      </c>
      <c r="B332" s="24" t="str">
        <f>CONCATENATE(бланки!D331," (",бланки!C331,")")</f>
        <v>МКОУ «Хоточинская СОШ» (Гунибский район)</v>
      </c>
      <c r="C332" s="24">
        <f>анкеты!B330</f>
        <v>47</v>
      </c>
      <c r="D332" s="24">
        <f>COUNTIF(бланки!G331:U331,1)</f>
        <v>12</v>
      </c>
      <c r="E332" s="24">
        <f>COUNTIF(бланки!G331:U331,1)+COUNTIF(бланки!G331:U331,0)</f>
        <v>12</v>
      </c>
      <c r="F332" s="24">
        <f>COUNTIF(бланки!V331:BS331,1)</f>
        <v>42</v>
      </c>
      <c r="G332" s="24">
        <f>COUNTIF(бланки!V331:BS331,1)+COUNTIF(бланки!V331:BS331,0)</f>
        <v>43</v>
      </c>
      <c r="H332" s="24">
        <f>SUM(бланки!BT331:BY331)</f>
        <v>0</v>
      </c>
      <c r="I332" s="24">
        <f>анкеты!D330</f>
        <v>43</v>
      </c>
      <c r="J332" s="24">
        <f>анкеты!C330</f>
        <v>43</v>
      </c>
      <c r="K332" s="24">
        <f>анкеты!F330</f>
        <v>38</v>
      </c>
      <c r="L332" s="24">
        <f>анкеты!E330</f>
        <v>38</v>
      </c>
      <c r="M332" s="22">
        <f t="shared" si="135"/>
        <v>99</v>
      </c>
      <c r="N332" s="22">
        <f t="shared" si="136"/>
        <v>0</v>
      </c>
      <c r="O332" s="22">
        <f t="shared" si="137"/>
        <v>100</v>
      </c>
      <c r="P332" s="23">
        <f t="shared" si="138"/>
        <v>70</v>
      </c>
      <c r="Q332" s="24">
        <f>SUM(бланки!BZ331:CF331)</f>
        <v>4</v>
      </c>
      <c r="R332" s="24"/>
      <c r="S332" s="24"/>
      <c r="T332" s="24">
        <f>анкеты!G330</f>
        <v>37</v>
      </c>
      <c r="U332" s="24">
        <f t="shared" si="139"/>
        <v>47</v>
      </c>
      <c r="V332" s="22">
        <f t="shared" si="140"/>
        <v>80</v>
      </c>
      <c r="W332" s="22">
        <f t="shared" si="141"/>
        <v>79</v>
      </c>
      <c r="X332" s="22">
        <f t="shared" si="142"/>
        <v>79</v>
      </c>
      <c r="Y332" s="23">
        <f t="shared" si="143"/>
        <v>79</v>
      </c>
      <c r="Z332" s="24">
        <f>SUM(бланки!CE331:CI331)</f>
        <v>0</v>
      </c>
      <c r="AA332" s="24">
        <f>SUM(бланки!CJ331:CO331)</f>
        <v>1</v>
      </c>
      <c r="AB332" s="24">
        <f>анкеты!I330</f>
        <v>1</v>
      </c>
      <c r="AC332" s="24">
        <f>анкеты!H330</f>
        <v>2</v>
      </c>
      <c r="AD332" s="22">
        <f t="shared" si="144"/>
        <v>0</v>
      </c>
      <c r="AE332" s="22">
        <f t="shared" si="145"/>
        <v>20</v>
      </c>
      <c r="AF332" s="12">
        <f t="shared" si="146"/>
        <v>50</v>
      </c>
      <c r="AG332" s="23">
        <f t="shared" si="147"/>
        <v>23</v>
      </c>
      <c r="AH332" s="24">
        <f>анкеты!J330</f>
        <v>47</v>
      </c>
      <c r="AI332" s="24">
        <f t="shared" si="148"/>
        <v>47</v>
      </c>
      <c r="AJ332" s="24">
        <f>анкеты!K330</f>
        <v>46</v>
      </c>
      <c r="AK332" s="24">
        <f t="shared" si="149"/>
        <v>47</v>
      </c>
      <c r="AL332" s="24">
        <f>анкеты!M330</f>
        <v>39</v>
      </c>
      <c r="AM332" s="24">
        <f>анкеты!L330</f>
        <v>40</v>
      </c>
      <c r="AN332" s="22">
        <f t="shared" si="150"/>
        <v>100</v>
      </c>
      <c r="AO332" s="22">
        <f t="shared" si="151"/>
        <v>98</v>
      </c>
      <c r="AP332" s="22">
        <f t="shared" si="152"/>
        <v>98</v>
      </c>
      <c r="AQ332" s="23">
        <f t="shared" si="153"/>
        <v>99</v>
      </c>
      <c r="AR332" s="24">
        <f>анкеты!N330</f>
        <v>46</v>
      </c>
      <c r="AS332" s="24">
        <f t="shared" si="154"/>
        <v>47</v>
      </c>
      <c r="AT332" s="24">
        <f>анкеты!O330</f>
        <v>45</v>
      </c>
      <c r="AU332" s="24">
        <f t="shared" si="155"/>
        <v>47</v>
      </c>
      <c r="AV332" s="24">
        <f>анкеты!P330</f>
        <v>47</v>
      </c>
      <c r="AW332" s="24">
        <f t="shared" si="156"/>
        <v>47</v>
      </c>
      <c r="AX332" s="22">
        <f t="shared" si="157"/>
        <v>98</v>
      </c>
      <c r="AY332" s="22">
        <f t="shared" si="158"/>
        <v>96</v>
      </c>
      <c r="AZ332" s="22">
        <f t="shared" si="159"/>
        <v>100</v>
      </c>
      <c r="BA332" s="23">
        <f t="shared" si="160"/>
        <v>98</v>
      </c>
      <c r="BB332" s="24">
        <f t="shared" si="161"/>
        <v>73.8</v>
      </c>
    </row>
    <row r="333" spans="1:54" x14ac:dyDescent="0.25">
      <c r="A333" s="24">
        <f>бланки!E332</f>
        <v>330</v>
      </c>
      <c r="B333" s="24" t="str">
        <f>CONCATENATE(бланки!D332," (",бланки!C332,")")</f>
        <v>МКОУ «Хутнибская СОШ» (Гунибский район)</v>
      </c>
      <c r="C333" s="24">
        <f>анкеты!B331</f>
        <v>33</v>
      </c>
      <c r="D333" s="24">
        <f>COUNTIF(бланки!G332:U332,1)</f>
        <v>1</v>
      </c>
      <c r="E333" s="24">
        <f>COUNTIF(бланки!G332:U332,1)+COUNTIF(бланки!G332:U332,0)</f>
        <v>12</v>
      </c>
      <c r="F333" s="24">
        <f>COUNTIF(бланки!V332:BS332,1)</f>
        <v>5</v>
      </c>
      <c r="G333" s="24">
        <f>COUNTIF(бланки!V332:BS332,1)+COUNTIF(бланки!V332:BS332,0)</f>
        <v>34</v>
      </c>
      <c r="H333" s="24">
        <f>SUM(бланки!BT332:BY332)</f>
        <v>2</v>
      </c>
      <c r="I333" s="24">
        <f>анкеты!D331</f>
        <v>26</v>
      </c>
      <c r="J333" s="24">
        <f>анкеты!C331</f>
        <v>26</v>
      </c>
      <c r="K333" s="24">
        <f>анкеты!F331</f>
        <v>26</v>
      </c>
      <c r="L333" s="24">
        <f>анкеты!E331</f>
        <v>26</v>
      </c>
      <c r="M333" s="22">
        <f t="shared" si="135"/>
        <v>12</v>
      </c>
      <c r="N333" s="22">
        <f t="shared" si="136"/>
        <v>60</v>
      </c>
      <c r="O333" s="22">
        <f t="shared" si="137"/>
        <v>100</v>
      </c>
      <c r="P333" s="23">
        <f t="shared" si="138"/>
        <v>62</v>
      </c>
      <c r="Q333" s="24">
        <f>SUM(бланки!BZ332:CF332)</f>
        <v>3</v>
      </c>
      <c r="R333" s="24"/>
      <c r="S333" s="24"/>
      <c r="T333" s="24">
        <f>анкеты!G331</f>
        <v>29</v>
      </c>
      <c r="U333" s="24">
        <f t="shared" si="139"/>
        <v>33</v>
      </c>
      <c r="V333" s="22">
        <f t="shared" si="140"/>
        <v>60</v>
      </c>
      <c r="W333" s="22">
        <f t="shared" si="141"/>
        <v>74</v>
      </c>
      <c r="X333" s="22">
        <f t="shared" si="142"/>
        <v>88</v>
      </c>
      <c r="Y333" s="23">
        <f t="shared" si="143"/>
        <v>74</v>
      </c>
      <c r="Z333" s="24">
        <f>SUM(бланки!CE332:CI332)</f>
        <v>0</v>
      </c>
      <c r="AA333" s="24">
        <f>SUM(бланки!CJ332:CO332)</f>
        <v>1</v>
      </c>
      <c r="AB333" s="24">
        <f>анкеты!I331</f>
        <v>1</v>
      </c>
      <c r="AC333" s="24">
        <f>анкеты!H331</f>
        <v>2</v>
      </c>
      <c r="AD333" s="22">
        <f t="shared" si="144"/>
        <v>0</v>
      </c>
      <c r="AE333" s="22">
        <f t="shared" si="145"/>
        <v>20</v>
      </c>
      <c r="AF333" s="12">
        <f t="shared" si="146"/>
        <v>50</v>
      </c>
      <c r="AG333" s="23">
        <f t="shared" si="147"/>
        <v>23</v>
      </c>
      <c r="AH333" s="24">
        <f>анкеты!J331</f>
        <v>31</v>
      </c>
      <c r="AI333" s="24">
        <f t="shared" si="148"/>
        <v>33</v>
      </c>
      <c r="AJ333" s="24">
        <f>анкеты!K331</f>
        <v>33</v>
      </c>
      <c r="AK333" s="24">
        <f t="shared" si="149"/>
        <v>33</v>
      </c>
      <c r="AL333" s="24">
        <f>анкеты!M331</f>
        <v>22</v>
      </c>
      <c r="AM333" s="24">
        <f>анкеты!L331</f>
        <v>24</v>
      </c>
      <c r="AN333" s="22">
        <f t="shared" si="150"/>
        <v>94</v>
      </c>
      <c r="AO333" s="22">
        <f t="shared" si="151"/>
        <v>100</v>
      </c>
      <c r="AP333" s="22">
        <f t="shared" si="152"/>
        <v>92</v>
      </c>
      <c r="AQ333" s="23">
        <f t="shared" si="153"/>
        <v>96</v>
      </c>
      <c r="AR333" s="24">
        <f>анкеты!N331</f>
        <v>31</v>
      </c>
      <c r="AS333" s="24">
        <f t="shared" si="154"/>
        <v>33</v>
      </c>
      <c r="AT333" s="24">
        <f>анкеты!O331</f>
        <v>33</v>
      </c>
      <c r="AU333" s="24">
        <f t="shared" si="155"/>
        <v>33</v>
      </c>
      <c r="AV333" s="24">
        <f>анкеты!P331</f>
        <v>33</v>
      </c>
      <c r="AW333" s="24">
        <f t="shared" si="156"/>
        <v>33</v>
      </c>
      <c r="AX333" s="22">
        <f t="shared" si="157"/>
        <v>94</v>
      </c>
      <c r="AY333" s="22">
        <f t="shared" si="158"/>
        <v>100</v>
      </c>
      <c r="AZ333" s="22">
        <f t="shared" si="159"/>
        <v>100</v>
      </c>
      <c r="BA333" s="23">
        <f t="shared" si="160"/>
        <v>98</v>
      </c>
      <c r="BB333" s="24">
        <f t="shared" si="161"/>
        <v>70.599999999999994</v>
      </c>
    </row>
    <row r="334" spans="1:54" x14ac:dyDescent="0.25">
      <c r="A334" s="24">
        <f>бланки!E333</f>
        <v>331</v>
      </c>
      <c r="B334" s="24" t="str">
        <f>CONCATENATE(бланки!D333," (",бланки!C333,")")</f>
        <v>МКОУ «Чох-Коммунская СОШ им. А.И. Адилова» (Гунибский район)</v>
      </c>
      <c r="C334" s="24">
        <f>анкеты!B332</f>
        <v>33</v>
      </c>
      <c r="D334" s="24">
        <f>COUNTIF(бланки!G333:U333,1)</f>
        <v>11</v>
      </c>
      <c r="E334" s="24">
        <f>COUNTIF(бланки!G333:U333,1)+COUNTIF(бланки!G333:U333,0)</f>
        <v>12</v>
      </c>
      <c r="F334" s="24">
        <f>COUNTIF(бланки!V333:BS333,1)</f>
        <v>35</v>
      </c>
      <c r="G334" s="24">
        <f>COUNTIF(бланки!V333:BS333,1)+COUNTIF(бланки!V333:BS333,0)</f>
        <v>40</v>
      </c>
      <c r="H334" s="24">
        <f>SUM(бланки!BT333:BY333)</f>
        <v>6</v>
      </c>
      <c r="I334" s="24">
        <f>анкеты!D332</f>
        <v>27</v>
      </c>
      <c r="J334" s="24">
        <f>анкеты!C332</f>
        <v>30</v>
      </c>
      <c r="K334" s="24">
        <f>анкеты!F332</f>
        <v>18</v>
      </c>
      <c r="L334" s="24">
        <f>анкеты!E332</f>
        <v>18</v>
      </c>
      <c r="M334" s="22">
        <f t="shared" si="135"/>
        <v>90</v>
      </c>
      <c r="N334" s="22">
        <f t="shared" si="136"/>
        <v>100</v>
      </c>
      <c r="O334" s="22">
        <f t="shared" si="137"/>
        <v>95</v>
      </c>
      <c r="P334" s="23">
        <f t="shared" si="138"/>
        <v>95</v>
      </c>
      <c r="Q334" s="24">
        <f>SUM(бланки!BZ333:CF333)</f>
        <v>4</v>
      </c>
      <c r="R334" s="24"/>
      <c r="S334" s="24"/>
      <c r="T334" s="24">
        <f>анкеты!G332</f>
        <v>30</v>
      </c>
      <c r="U334" s="24">
        <f t="shared" si="139"/>
        <v>33</v>
      </c>
      <c r="V334" s="22">
        <f t="shared" si="140"/>
        <v>80</v>
      </c>
      <c r="W334" s="22">
        <f t="shared" si="141"/>
        <v>85</v>
      </c>
      <c r="X334" s="22">
        <f t="shared" si="142"/>
        <v>91</v>
      </c>
      <c r="Y334" s="23">
        <f t="shared" si="143"/>
        <v>85</v>
      </c>
      <c r="Z334" s="24">
        <f>SUM(бланки!CE333:CI333)</f>
        <v>0</v>
      </c>
      <c r="AA334" s="24">
        <f>SUM(бланки!CJ333:CO333)</f>
        <v>1</v>
      </c>
      <c r="AB334" s="24">
        <f>анкеты!I332</f>
        <v>3</v>
      </c>
      <c r="AC334" s="24">
        <f>анкеты!H332</f>
        <v>4</v>
      </c>
      <c r="AD334" s="22">
        <f t="shared" si="144"/>
        <v>0</v>
      </c>
      <c r="AE334" s="22">
        <f t="shared" si="145"/>
        <v>20</v>
      </c>
      <c r="AF334" s="12">
        <f t="shared" si="146"/>
        <v>75</v>
      </c>
      <c r="AG334" s="23">
        <f t="shared" si="147"/>
        <v>31</v>
      </c>
      <c r="AH334" s="24">
        <f>анкеты!J332</f>
        <v>32</v>
      </c>
      <c r="AI334" s="24">
        <f t="shared" si="148"/>
        <v>33</v>
      </c>
      <c r="AJ334" s="24">
        <f>анкеты!K332</f>
        <v>33</v>
      </c>
      <c r="AK334" s="24">
        <f t="shared" si="149"/>
        <v>33</v>
      </c>
      <c r="AL334" s="24">
        <f>анкеты!M332</f>
        <v>24</v>
      </c>
      <c r="AM334" s="24">
        <f>анкеты!L332</f>
        <v>25</v>
      </c>
      <c r="AN334" s="22">
        <f t="shared" si="150"/>
        <v>97</v>
      </c>
      <c r="AO334" s="22">
        <f t="shared" si="151"/>
        <v>100</v>
      </c>
      <c r="AP334" s="22">
        <f t="shared" si="152"/>
        <v>96</v>
      </c>
      <c r="AQ334" s="23">
        <f t="shared" si="153"/>
        <v>98</v>
      </c>
      <c r="AR334" s="24">
        <f>анкеты!N332</f>
        <v>32</v>
      </c>
      <c r="AS334" s="24">
        <f t="shared" si="154"/>
        <v>33</v>
      </c>
      <c r="AT334" s="24">
        <f>анкеты!O332</f>
        <v>31</v>
      </c>
      <c r="AU334" s="24">
        <f t="shared" si="155"/>
        <v>33</v>
      </c>
      <c r="AV334" s="24">
        <f>анкеты!P332</f>
        <v>32</v>
      </c>
      <c r="AW334" s="24">
        <f t="shared" si="156"/>
        <v>33</v>
      </c>
      <c r="AX334" s="22">
        <f t="shared" si="157"/>
        <v>97</v>
      </c>
      <c r="AY334" s="22">
        <f t="shared" si="158"/>
        <v>94</v>
      </c>
      <c r="AZ334" s="22">
        <f t="shared" si="159"/>
        <v>97</v>
      </c>
      <c r="BA334" s="23">
        <f t="shared" si="160"/>
        <v>96</v>
      </c>
      <c r="BB334" s="24">
        <f t="shared" si="161"/>
        <v>81</v>
      </c>
    </row>
    <row r="335" spans="1:54" x14ac:dyDescent="0.25">
      <c r="A335" s="24">
        <f>бланки!E334</f>
        <v>332</v>
      </c>
      <c r="B335" s="24" t="str">
        <f>CONCATENATE(бланки!D334," (",бланки!C334,")")</f>
        <v>МКОУ «Чохская СОШ им. А.З.Алиева» (Гунибский район)</v>
      </c>
      <c r="C335" s="24">
        <f>анкеты!B333</f>
        <v>27</v>
      </c>
      <c r="D335" s="24">
        <f>COUNTIF(бланки!G334:U334,1)</f>
        <v>12</v>
      </c>
      <c r="E335" s="24">
        <f>COUNTIF(бланки!G334:U334,1)+COUNTIF(бланки!G334:U334,0)</f>
        <v>12</v>
      </c>
      <c r="F335" s="24">
        <f>COUNTIF(бланки!V334:BS334,1)</f>
        <v>38</v>
      </c>
      <c r="G335" s="24">
        <f>COUNTIF(бланки!V334:BS334,1)+COUNTIF(бланки!V334:BS334,0)</f>
        <v>41</v>
      </c>
      <c r="H335" s="24">
        <f>SUM(бланки!BT334:BY334)</f>
        <v>0</v>
      </c>
      <c r="I335" s="24">
        <f>анкеты!D333</f>
        <v>25</v>
      </c>
      <c r="J335" s="24">
        <f>анкеты!C333</f>
        <v>25</v>
      </c>
      <c r="K335" s="24">
        <f>анкеты!F333</f>
        <v>19</v>
      </c>
      <c r="L335" s="24">
        <f>анкеты!E333</f>
        <v>19</v>
      </c>
      <c r="M335" s="22">
        <f t="shared" si="135"/>
        <v>96</v>
      </c>
      <c r="N335" s="22">
        <f t="shared" si="136"/>
        <v>0</v>
      </c>
      <c r="O335" s="22">
        <f t="shared" si="137"/>
        <v>100</v>
      </c>
      <c r="P335" s="23">
        <f t="shared" si="138"/>
        <v>69</v>
      </c>
      <c r="Q335" s="24">
        <f>SUM(бланки!BZ334:CF334)</f>
        <v>1</v>
      </c>
      <c r="R335" s="24"/>
      <c r="S335" s="24"/>
      <c r="T335" s="24">
        <f>анкеты!G333</f>
        <v>26</v>
      </c>
      <c r="U335" s="24">
        <f t="shared" si="139"/>
        <v>27</v>
      </c>
      <c r="V335" s="22">
        <f t="shared" si="140"/>
        <v>20</v>
      </c>
      <c r="W335" s="22">
        <f t="shared" si="141"/>
        <v>58</v>
      </c>
      <c r="X335" s="22">
        <f t="shared" si="142"/>
        <v>96</v>
      </c>
      <c r="Y335" s="23">
        <f t="shared" si="143"/>
        <v>58</v>
      </c>
      <c r="Z335" s="24">
        <f>SUM(бланки!CE334:CI334)</f>
        <v>0</v>
      </c>
      <c r="AA335" s="24">
        <f>SUM(бланки!CJ334:CO334)</f>
        <v>0</v>
      </c>
      <c r="AB335" s="24">
        <f>анкеты!I333</f>
        <v>1</v>
      </c>
      <c r="AC335" s="24">
        <f>анкеты!H333</f>
        <v>2</v>
      </c>
      <c r="AD335" s="22">
        <f t="shared" si="144"/>
        <v>0</v>
      </c>
      <c r="AE335" s="22">
        <f t="shared" si="145"/>
        <v>0</v>
      </c>
      <c r="AF335" s="12">
        <f t="shared" si="146"/>
        <v>50</v>
      </c>
      <c r="AG335" s="23">
        <f t="shared" si="147"/>
        <v>15</v>
      </c>
      <c r="AH335" s="24">
        <f>анкеты!J333</f>
        <v>27</v>
      </c>
      <c r="AI335" s="24">
        <f t="shared" si="148"/>
        <v>27</v>
      </c>
      <c r="AJ335" s="24">
        <f>анкеты!K333</f>
        <v>27</v>
      </c>
      <c r="AK335" s="24">
        <f t="shared" si="149"/>
        <v>27</v>
      </c>
      <c r="AL335" s="24">
        <f>анкеты!M333</f>
        <v>20</v>
      </c>
      <c r="AM335" s="24">
        <f>анкеты!L333</f>
        <v>20</v>
      </c>
      <c r="AN335" s="22">
        <f t="shared" si="150"/>
        <v>100</v>
      </c>
      <c r="AO335" s="22">
        <f t="shared" si="151"/>
        <v>100</v>
      </c>
      <c r="AP335" s="22">
        <f t="shared" si="152"/>
        <v>100</v>
      </c>
      <c r="AQ335" s="23">
        <f t="shared" si="153"/>
        <v>100</v>
      </c>
      <c r="AR335" s="24">
        <f>анкеты!N333</f>
        <v>26</v>
      </c>
      <c r="AS335" s="24">
        <f t="shared" si="154"/>
        <v>27</v>
      </c>
      <c r="AT335" s="24">
        <f>анкеты!O333</f>
        <v>27</v>
      </c>
      <c r="AU335" s="24">
        <f t="shared" si="155"/>
        <v>27</v>
      </c>
      <c r="AV335" s="24">
        <f>анкеты!P333</f>
        <v>26</v>
      </c>
      <c r="AW335" s="24">
        <f t="shared" si="156"/>
        <v>27</v>
      </c>
      <c r="AX335" s="22">
        <f t="shared" si="157"/>
        <v>96</v>
      </c>
      <c r="AY335" s="22">
        <f t="shared" si="158"/>
        <v>100</v>
      </c>
      <c r="AZ335" s="22">
        <f t="shared" si="159"/>
        <v>96</v>
      </c>
      <c r="BA335" s="23">
        <f t="shared" si="160"/>
        <v>98</v>
      </c>
      <c r="BB335" s="24">
        <f t="shared" si="161"/>
        <v>68</v>
      </c>
    </row>
    <row r="336" spans="1:54" x14ac:dyDescent="0.25">
      <c r="A336" s="24">
        <f>бланки!E335</f>
        <v>333</v>
      </c>
      <c r="B336" s="24" t="str">
        <f>CONCATENATE(бланки!D335," (",бланки!C335,")")</f>
        <v>МКОУ «Шангодинская СОШ» (Гунибский район)</v>
      </c>
      <c r="C336" s="24">
        <f>анкеты!B334</f>
        <v>19</v>
      </c>
      <c r="D336" s="24">
        <f>COUNTIF(бланки!G335:U335,1)</f>
        <v>12</v>
      </c>
      <c r="E336" s="24">
        <f>COUNTIF(бланки!G335:U335,1)+COUNTIF(бланки!G335:U335,0)</f>
        <v>12</v>
      </c>
      <c r="F336" s="24">
        <f>COUNTIF(бланки!V335:BS335,1)</f>
        <v>42</v>
      </c>
      <c r="G336" s="24">
        <f>COUNTIF(бланки!V335:BS335,1)+COUNTIF(бланки!V335:BS335,0)</f>
        <v>44</v>
      </c>
      <c r="H336" s="24">
        <f>SUM(бланки!BT335:BY335)</f>
        <v>2</v>
      </c>
      <c r="I336" s="24">
        <f>анкеты!D334</f>
        <v>13</v>
      </c>
      <c r="J336" s="24">
        <f>анкеты!C334</f>
        <v>13</v>
      </c>
      <c r="K336" s="24">
        <f>анкеты!F334</f>
        <v>10</v>
      </c>
      <c r="L336" s="24">
        <f>анкеты!E334</f>
        <v>10</v>
      </c>
      <c r="M336" s="22">
        <f t="shared" si="135"/>
        <v>98</v>
      </c>
      <c r="N336" s="22">
        <f t="shared" si="136"/>
        <v>60</v>
      </c>
      <c r="O336" s="22">
        <f t="shared" si="137"/>
        <v>100</v>
      </c>
      <c r="P336" s="23">
        <f t="shared" si="138"/>
        <v>87</v>
      </c>
      <c r="Q336" s="24">
        <f>SUM(бланки!BZ335:CF335)</f>
        <v>5</v>
      </c>
      <c r="R336" s="24"/>
      <c r="S336" s="24"/>
      <c r="T336" s="24">
        <f>анкеты!G334</f>
        <v>12</v>
      </c>
      <c r="U336" s="24">
        <f t="shared" si="139"/>
        <v>19</v>
      </c>
      <c r="V336" s="22">
        <f t="shared" si="140"/>
        <v>100</v>
      </c>
      <c r="W336" s="22">
        <f t="shared" si="141"/>
        <v>81</v>
      </c>
      <c r="X336" s="22">
        <f t="shared" si="142"/>
        <v>63</v>
      </c>
      <c r="Y336" s="23">
        <f t="shared" si="143"/>
        <v>81</v>
      </c>
      <c r="Z336" s="24">
        <f>SUM(бланки!CE335:CI335)</f>
        <v>0</v>
      </c>
      <c r="AA336" s="24">
        <f>SUM(бланки!CJ335:CO335)</f>
        <v>0</v>
      </c>
      <c r="AB336" s="24">
        <f>анкеты!I334</f>
        <v>1</v>
      </c>
      <c r="AC336" s="24">
        <f>анкеты!H334</f>
        <v>2</v>
      </c>
      <c r="AD336" s="22">
        <f t="shared" si="144"/>
        <v>0</v>
      </c>
      <c r="AE336" s="22">
        <f t="shared" si="145"/>
        <v>0</v>
      </c>
      <c r="AF336" s="12">
        <f t="shared" si="146"/>
        <v>50</v>
      </c>
      <c r="AG336" s="23">
        <f t="shared" si="147"/>
        <v>15</v>
      </c>
      <c r="AH336" s="24">
        <f>анкеты!J334</f>
        <v>17</v>
      </c>
      <c r="AI336" s="24">
        <f t="shared" si="148"/>
        <v>19</v>
      </c>
      <c r="AJ336" s="24">
        <f>анкеты!K334</f>
        <v>18</v>
      </c>
      <c r="AK336" s="24">
        <f t="shared" si="149"/>
        <v>19</v>
      </c>
      <c r="AL336" s="24">
        <f>анкеты!M334</f>
        <v>13</v>
      </c>
      <c r="AM336" s="24">
        <f>анкеты!L334</f>
        <v>14</v>
      </c>
      <c r="AN336" s="22">
        <f t="shared" si="150"/>
        <v>89</v>
      </c>
      <c r="AO336" s="22">
        <f t="shared" si="151"/>
        <v>95</v>
      </c>
      <c r="AP336" s="22">
        <f t="shared" si="152"/>
        <v>93</v>
      </c>
      <c r="AQ336" s="23">
        <f t="shared" si="153"/>
        <v>92</v>
      </c>
      <c r="AR336" s="24">
        <f>анкеты!N334</f>
        <v>18</v>
      </c>
      <c r="AS336" s="24">
        <f t="shared" si="154"/>
        <v>19</v>
      </c>
      <c r="AT336" s="24">
        <f>анкеты!O334</f>
        <v>18</v>
      </c>
      <c r="AU336" s="24">
        <f t="shared" si="155"/>
        <v>19</v>
      </c>
      <c r="AV336" s="24">
        <f>анкеты!P334</f>
        <v>18</v>
      </c>
      <c r="AW336" s="24">
        <f t="shared" si="156"/>
        <v>19</v>
      </c>
      <c r="AX336" s="22">
        <f t="shared" si="157"/>
        <v>95</v>
      </c>
      <c r="AY336" s="22">
        <f t="shared" si="158"/>
        <v>95</v>
      </c>
      <c r="AZ336" s="22">
        <f t="shared" si="159"/>
        <v>95</v>
      </c>
      <c r="BA336" s="23">
        <f t="shared" si="160"/>
        <v>95</v>
      </c>
      <c r="BB336" s="24">
        <f t="shared" si="161"/>
        <v>74</v>
      </c>
    </row>
    <row r="337" spans="1:54" x14ac:dyDescent="0.25">
      <c r="A337" s="24">
        <f>бланки!E336</f>
        <v>334</v>
      </c>
      <c r="B337" s="24" t="str">
        <f>CONCATENATE(бланки!D336," (",бланки!C336,")")</f>
        <v>МКДОУ «Детский сад № 5» с. Кегер (Гунибский район)</v>
      </c>
      <c r="C337" s="24">
        <f>анкеты!B335</f>
        <v>6</v>
      </c>
      <c r="D337" s="24">
        <f>COUNTIF(бланки!G336:U336,1)</f>
        <v>8</v>
      </c>
      <c r="E337" s="24">
        <f>COUNTIF(бланки!G336:U336,1)+COUNTIF(бланки!G336:U336,0)</f>
        <v>9</v>
      </c>
      <c r="F337" s="24">
        <f>COUNTIF(бланки!V336:BS336,1)</f>
        <v>28</v>
      </c>
      <c r="G337" s="24">
        <f>COUNTIF(бланки!V336:BS336,1)+COUNTIF(бланки!V336:BS336,0)</f>
        <v>34</v>
      </c>
      <c r="H337" s="24">
        <f>SUM(бланки!BT336:BY336)</f>
        <v>1</v>
      </c>
      <c r="I337" s="24">
        <f>анкеты!D335</f>
        <v>5</v>
      </c>
      <c r="J337" s="24">
        <f>анкеты!C335</f>
        <v>5</v>
      </c>
      <c r="K337" s="24">
        <f>анкеты!F335</f>
        <v>2</v>
      </c>
      <c r="L337" s="24">
        <f>анкеты!E335</f>
        <v>2</v>
      </c>
      <c r="M337" s="22">
        <f t="shared" si="135"/>
        <v>86</v>
      </c>
      <c r="N337" s="22">
        <f t="shared" si="136"/>
        <v>30</v>
      </c>
      <c r="O337" s="22">
        <f t="shared" si="137"/>
        <v>100</v>
      </c>
      <c r="P337" s="23">
        <f t="shared" si="138"/>
        <v>75</v>
      </c>
      <c r="Q337" s="24">
        <f>SUM(бланки!BZ336:CF336)</f>
        <v>1</v>
      </c>
      <c r="R337" s="24"/>
      <c r="S337" s="24"/>
      <c r="T337" s="24">
        <f>анкеты!G335</f>
        <v>5</v>
      </c>
      <c r="U337" s="24">
        <f t="shared" si="139"/>
        <v>6</v>
      </c>
      <c r="V337" s="22">
        <f t="shared" si="140"/>
        <v>20</v>
      </c>
      <c r="W337" s="22">
        <f t="shared" si="141"/>
        <v>51</v>
      </c>
      <c r="X337" s="22">
        <f t="shared" si="142"/>
        <v>83</v>
      </c>
      <c r="Y337" s="23">
        <f t="shared" si="143"/>
        <v>51</v>
      </c>
      <c r="Z337" s="24">
        <f>SUM(бланки!CE336:CI336)</f>
        <v>0</v>
      </c>
      <c r="AA337" s="24">
        <f>SUM(бланки!CJ336:CO336)</f>
        <v>0</v>
      </c>
      <c r="AB337" s="24">
        <f>анкеты!I335</f>
        <v>2</v>
      </c>
      <c r="AC337" s="24">
        <f>анкеты!H335</f>
        <v>3</v>
      </c>
      <c r="AD337" s="22">
        <f t="shared" si="144"/>
        <v>0</v>
      </c>
      <c r="AE337" s="22">
        <f t="shared" si="145"/>
        <v>0</v>
      </c>
      <c r="AF337" s="12">
        <f t="shared" si="146"/>
        <v>66.666666666666671</v>
      </c>
      <c r="AG337" s="23">
        <f t="shared" si="147"/>
        <v>20</v>
      </c>
      <c r="AH337" s="24">
        <f>анкеты!J335</f>
        <v>5</v>
      </c>
      <c r="AI337" s="24">
        <f t="shared" si="148"/>
        <v>6</v>
      </c>
      <c r="AJ337" s="24">
        <f>анкеты!K335</f>
        <v>6</v>
      </c>
      <c r="AK337" s="24">
        <f t="shared" si="149"/>
        <v>6</v>
      </c>
      <c r="AL337" s="24">
        <f>анкеты!M335</f>
        <v>2</v>
      </c>
      <c r="AM337" s="24">
        <f>анкеты!L335</f>
        <v>2</v>
      </c>
      <c r="AN337" s="22">
        <f t="shared" si="150"/>
        <v>83</v>
      </c>
      <c r="AO337" s="22">
        <f t="shared" si="151"/>
        <v>100</v>
      </c>
      <c r="AP337" s="22">
        <f t="shared" si="152"/>
        <v>100</v>
      </c>
      <c r="AQ337" s="23">
        <f t="shared" si="153"/>
        <v>93</v>
      </c>
      <c r="AR337" s="24">
        <f>анкеты!N335</f>
        <v>6</v>
      </c>
      <c r="AS337" s="24">
        <f t="shared" si="154"/>
        <v>6</v>
      </c>
      <c r="AT337" s="24">
        <f>анкеты!O335</f>
        <v>6</v>
      </c>
      <c r="AU337" s="24">
        <f t="shared" si="155"/>
        <v>6</v>
      </c>
      <c r="AV337" s="24">
        <f>анкеты!P335</f>
        <v>6</v>
      </c>
      <c r="AW337" s="24">
        <f t="shared" si="156"/>
        <v>6</v>
      </c>
      <c r="AX337" s="22">
        <f t="shared" si="157"/>
        <v>100</v>
      </c>
      <c r="AY337" s="22">
        <f t="shared" si="158"/>
        <v>100</v>
      </c>
      <c r="AZ337" s="22">
        <f t="shared" si="159"/>
        <v>100</v>
      </c>
      <c r="BA337" s="23">
        <f t="shared" si="160"/>
        <v>100</v>
      </c>
      <c r="BB337" s="24">
        <f t="shared" si="161"/>
        <v>67.8</v>
      </c>
    </row>
    <row r="338" spans="1:54" x14ac:dyDescent="0.25">
      <c r="A338" s="24">
        <f>бланки!E337</f>
        <v>335</v>
      </c>
      <c r="B338" s="24" t="str">
        <f>CONCATENATE(бланки!D337," (",бланки!C337,")")</f>
        <v>МКДОУ «Детский сад № 10» с. Мегеб (Гунибский район)</v>
      </c>
      <c r="C338" s="24">
        <f>анкеты!B336</f>
        <v>16</v>
      </c>
      <c r="D338" s="24">
        <f>COUNTIF(бланки!G337:U337,1)</f>
        <v>9</v>
      </c>
      <c r="E338" s="24">
        <f>COUNTIF(бланки!G337:U337,1)+COUNTIF(бланки!G337:U337,0)</f>
        <v>9</v>
      </c>
      <c r="F338" s="24">
        <f>COUNTIF(бланки!V337:BS337,1)</f>
        <v>36</v>
      </c>
      <c r="G338" s="24">
        <f>COUNTIF(бланки!V337:BS337,1)+COUNTIF(бланки!V337:BS337,0)</f>
        <v>37</v>
      </c>
      <c r="H338" s="24">
        <f>SUM(бланки!BT337:BY337)</f>
        <v>2</v>
      </c>
      <c r="I338" s="24">
        <f>анкеты!D336</f>
        <v>15</v>
      </c>
      <c r="J338" s="24">
        <f>анкеты!C336</f>
        <v>15</v>
      </c>
      <c r="K338" s="24">
        <f>анкеты!F336</f>
        <v>15</v>
      </c>
      <c r="L338" s="24">
        <f>анкеты!E336</f>
        <v>15</v>
      </c>
      <c r="M338" s="22">
        <f t="shared" si="135"/>
        <v>99</v>
      </c>
      <c r="N338" s="22">
        <f t="shared" si="136"/>
        <v>60</v>
      </c>
      <c r="O338" s="22">
        <f t="shared" si="137"/>
        <v>100</v>
      </c>
      <c r="P338" s="23">
        <f t="shared" si="138"/>
        <v>88</v>
      </c>
      <c r="Q338" s="24">
        <f>SUM(бланки!BZ337:CF337)</f>
        <v>5</v>
      </c>
      <c r="R338" s="24"/>
      <c r="S338" s="24"/>
      <c r="T338" s="24">
        <f>анкеты!G336</f>
        <v>13</v>
      </c>
      <c r="U338" s="24">
        <f t="shared" si="139"/>
        <v>16</v>
      </c>
      <c r="V338" s="22">
        <f t="shared" si="140"/>
        <v>100</v>
      </c>
      <c r="W338" s="22">
        <f t="shared" si="141"/>
        <v>90</v>
      </c>
      <c r="X338" s="22">
        <f t="shared" si="142"/>
        <v>81</v>
      </c>
      <c r="Y338" s="23">
        <f t="shared" si="143"/>
        <v>90</v>
      </c>
      <c r="Z338" s="24">
        <f>SUM(бланки!CE337:CI337)</f>
        <v>0</v>
      </c>
      <c r="AA338" s="24">
        <f>SUM(бланки!CJ337:CO337)</f>
        <v>0</v>
      </c>
      <c r="AB338" s="24">
        <f>анкеты!I336</f>
        <v>1</v>
      </c>
      <c r="AC338" s="24">
        <f>анкеты!H336</f>
        <v>2</v>
      </c>
      <c r="AD338" s="22">
        <f t="shared" si="144"/>
        <v>0</v>
      </c>
      <c r="AE338" s="22">
        <f t="shared" si="145"/>
        <v>0</v>
      </c>
      <c r="AF338" s="12">
        <f t="shared" si="146"/>
        <v>50</v>
      </c>
      <c r="AG338" s="23">
        <f t="shared" si="147"/>
        <v>15</v>
      </c>
      <c r="AH338" s="24">
        <f>анкеты!J336</f>
        <v>13</v>
      </c>
      <c r="AI338" s="24">
        <f t="shared" si="148"/>
        <v>16</v>
      </c>
      <c r="AJ338" s="24">
        <f>анкеты!K336</f>
        <v>16</v>
      </c>
      <c r="AK338" s="24">
        <f t="shared" si="149"/>
        <v>16</v>
      </c>
      <c r="AL338" s="24">
        <f>анкеты!M336</f>
        <v>16</v>
      </c>
      <c r="AM338" s="24">
        <f>анкеты!L336</f>
        <v>16</v>
      </c>
      <c r="AN338" s="22">
        <f t="shared" si="150"/>
        <v>81</v>
      </c>
      <c r="AO338" s="22">
        <f t="shared" si="151"/>
        <v>100</v>
      </c>
      <c r="AP338" s="22">
        <f t="shared" si="152"/>
        <v>100</v>
      </c>
      <c r="AQ338" s="23">
        <f t="shared" si="153"/>
        <v>92</v>
      </c>
      <c r="AR338" s="24">
        <f>анкеты!N336</f>
        <v>16</v>
      </c>
      <c r="AS338" s="24">
        <f t="shared" si="154"/>
        <v>16</v>
      </c>
      <c r="AT338" s="24">
        <f>анкеты!O336</f>
        <v>16</v>
      </c>
      <c r="AU338" s="24">
        <f t="shared" si="155"/>
        <v>16</v>
      </c>
      <c r="AV338" s="24">
        <f>анкеты!P336</f>
        <v>16</v>
      </c>
      <c r="AW338" s="24">
        <f t="shared" si="156"/>
        <v>16</v>
      </c>
      <c r="AX338" s="22">
        <f t="shared" si="157"/>
        <v>100</v>
      </c>
      <c r="AY338" s="22">
        <f t="shared" si="158"/>
        <v>100</v>
      </c>
      <c r="AZ338" s="22">
        <f t="shared" si="159"/>
        <v>100</v>
      </c>
      <c r="BA338" s="23">
        <f t="shared" si="160"/>
        <v>100</v>
      </c>
      <c r="BB338" s="24">
        <f t="shared" si="161"/>
        <v>77</v>
      </c>
    </row>
    <row r="339" spans="1:54" x14ac:dyDescent="0.25">
      <c r="A339" s="24">
        <f>бланки!E338</f>
        <v>336</v>
      </c>
      <c r="B339" s="24" t="str">
        <f>CONCATENATE(бланки!D338," (",бланки!C338,")")</f>
        <v>МКДОУ «Детский сад № 12» с. Ругуджа (Гунибский район)</v>
      </c>
      <c r="C339" s="24">
        <f>анкеты!B337</f>
        <v>10</v>
      </c>
      <c r="D339" s="24">
        <f>COUNTIF(бланки!G338:U338,1)</f>
        <v>8</v>
      </c>
      <c r="E339" s="24">
        <f>COUNTIF(бланки!G338:U338,1)+COUNTIF(бланки!G338:U338,0)</f>
        <v>9</v>
      </c>
      <c r="F339" s="24">
        <f>COUNTIF(бланки!V338:BS338,1)</f>
        <v>10</v>
      </c>
      <c r="G339" s="24">
        <f>COUNTIF(бланки!V338:BS338,1)+COUNTIF(бланки!V338:BS338,0)</f>
        <v>32</v>
      </c>
      <c r="H339" s="24">
        <f>SUM(бланки!BT338:BY338)</f>
        <v>1</v>
      </c>
      <c r="I339" s="24">
        <f>анкеты!D337</f>
        <v>4</v>
      </c>
      <c r="J339" s="24">
        <f>анкеты!C337</f>
        <v>5</v>
      </c>
      <c r="K339" s="24">
        <f>анкеты!F337</f>
        <v>2</v>
      </c>
      <c r="L339" s="24">
        <f>анкеты!E337</f>
        <v>3</v>
      </c>
      <c r="M339" s="22">
        <f t="shared" si="135"/>
        <v>60</v>
      </c>
      <c r="N339" s="22">
        <f t="shared" si="136"/>
        <v>30</v>
      </c>
      <c r="O339" s="22">
        <f t="shared" si="137"/>
        <v>73</v>
      </c>
      <c r="P339" s="23">
        <f t="shared" si="138"/>
        <v>56</v>
      </c>
      <c r="Q339" s="24">
        <f>SUM(бланки!BZ338:CF338)</f>
        <v>3</v>
      </c>
      <c r="R339" s="24"/>
      <c r="S339" s="24"/>
      <c r="T339" s="24">
        <f>анкеты!G337</f>
        <v>6</v>
      </c>
      <c r="U339" s="24">
        <f t="shared" si="139"/>
        <v>10</v>
      </c>
      <c r="V339" s="22">
        <f t="shared" si="140"/>
        <v>60</v>
      </c>
      <c r="W339" s="22">
        <f t="shared" si="141"/>
        <v>60</v>
      </c>
      <c r="X339" s="22">
        <f t="shared" si="142"/>
        <v>60</v>
      </c>
      <c r="Y339" s="23">
        <f t="shared" si="143"/>
        <v>60</v>
      </c>
      <c r="Z339" s="24">
        <f>SUM(бланки!CE338:CI338)</f>
        <v>0</v>
      </c>
      <c r="AA339" s="24">
        <f>SUM(бланки!CJ338:CO338)</f>
        <v>0</v>
      </c>
      <c r="AB339" s="24">
        <f>анкеты!I337</f>
        <v>2</v>
      </c>
      <c r="AC339" s="24">
        <f>анкеты!H337</f>
        <v>2</v>
      </c>
      <c r="AD339" s="22">
        <f t="shared" si="144"/>
        <v>0</v>
      </c>
      <c r="AE339" s="22">
        <f t="shared" si="145"/>
        <v>0</v>
      </c>
      <c r="AF339" s="12">
        <f t="shared" si="146"/>
        <v>100</v>
      </c>
      <c r="AG339" s="23">
        <f t="shared" si="147"/>
        <v>30</v>
      </c>
      <c r="AH339" s="24">
        <f>анкеты!J337</f>
        <v>10</v>
      </c>
      <c r="AI339" s="24">
        <f t="shared" si="148"/>
        <v>10</v>
      </c>
      <c r="AJ339" s="24">
        <f>анкеты!K337</f>
        <v>9</v>
      </c>
      <c r="AK339" s="24">
        <f t="shared" si="149"/>
        <v>10</v>
      </c>
      <c r="AL339" s="24">
        <f>анкеты!M337</f>
        <v>3</v>
      </c>
      <c r="AM339" s="24">
        <f>анкеты!L337</f>
        <v>5</v>
      </c>
      <c r="AN339" s="22">
        <f t="shared" si="150"/>
        <v>100</v>
      </c>
      <c r="AO339" s="22">
        <f t="shared" si="151"/>
        <v>90</v>
      </c>
      <c r="AP339" s="22">
        <f t="shared" si="152"/>
        <v>60</v>
      </c>
      <c r="AQ339" s="23">
        <f t="shared" si="153"/>
        <v>88</v>
      </c>
      <c r="AR339" s="24">
        <f>анкеты!N337</f>
        <v>9</v>
      </c>
      <c r="AS339" s="24">
        <f t="shared" si="154"/>
        <v>10</v>
      </c>
      <c r="AT339" s="24">
        <f>анкеты!O337</f>
        <v>9</v>
      </c>
      <c r="AU339" s="24">
        <f t="shared" si="155"/>
        <v>10</v>
      </c>
      <c r="AV339" s="24">
        <f>анкеты!P337</f>
        <v>9</v>
      </c>
      <c r="AW339" s="24">
        <f t="shared" si="156"/>
        <v>10</v>
      </c>
      <c r="AX339" s="22">
        <f t="shared" si="157"/>
        <v>90</v>
      </c>
      <c r="AY339" s="22">
        <f t="shared" si="158"/>
        <v>90</v>
      </c>
      <c r="AZ339" s="22">
        <f t="shared" si="159"/>
        <v>90</v>
      </c>
      <c r="BA339" s="23">
        <f t="shared" si="160"/>
        <v>90</v>
      </c>
      <c r="BB339" s="24">
        <f t="shared" si="161"/>
        <v>64.8</v>
      </c>
    </row>
    <row r="340" spans="1:54" x14ac:dyDescent="0.25">
      <c r="A340" s="24">
        <f>бланки!E339</f>
        <v>337</v>
      </c>
      <c r="B340" s="24" t="str">
        <f>CONCATENATE(бланки!D339," (",бланки!C339,")")</f>
        <v>МКДОУ «Детский сад № 15» с. Согратль (Гунибский район)</v>
      </c>
      <c r="C340" s="24">
        <f>анкеты!B338</f>
        <v>6</v>
      </c>
      <c r="D340" s="24">
        <f>COUNTIF(бланки!G339:U339,1)</f>
        <v>8</v>
      </c>
      <c r="E340" s="24">
        <f>COUNTIF(бланки!G339:U339,1)+COUNTIF(бланки!G339:U339,0)</f>
        <v>9</v>
      </c>
      <c r="F340" s="24">
        <f>COUNTIF(бланки!V339:BS339,1)</f>
        <v>39</v>
      </c>
      <c r="G340" s="24">
        <f>COUNTIF(бланки!V339:BS339,1)+COUNTIF(бланки!V339:BS339,0)</f>
        <v>39</v>
      </c>
      <c r="H340" s="24">
        <f>SUM(бланки!BT339:BY339)</f>
        <v>6</v>
      </c>
      <c r="I340" s="24">
        <f>анкеты!D338</f>
        <v>4</v>
      </c>
      <c r="J340" s="24">
        <f>анкеты!C338</f>
        <v>4</v>
      </c>
      <c r="K340" s="24">
        <f>анкеты!F338</f>
        <v>4</v>
      </c>
      <c r="L340" s="24">
        <f>анкеты!E338</f>
        <v>4</v>
      </c>
      <c r="M340" s="22">
        <f t="shared" si="135"/>
        <v>94</v>
      </c>
      <c r="N340" s="22">
        <f t="shared" si="136"/>
        <v>100</v>
      </c>
      <c r="O340" s="22">
        <f t="shared" si="137"/>
        <v>100</v>
      </c>
      <c r="P340" s="23">
        <f t="shared" si="138"/>
        <v>98</v>
      </c>
      <c r="Q340" s="24">
        <f>SUM(бланки!BZ339:CF339)</f>
        <v>5</v>
      </c>
      <c r="R340" s="24"/>
      <c r="S340" s="24"/>
      <c r="T340" s="24">
        <f>анкеты!G338</f>
        <v>6</v>
      </c>
      <c r="U340" s="24">
        <f t="shared" si="139"/>
        <v>6</v>
      </c>
      <c r="V340" s="22">
        <f t="shared" si="140"/>
        <v>100</v>
      </c>
      <c r="W340" s="22">
        <f t="shared" si="141"/>
        <v>100</v>
      </c>
      <c r="X340" s="22">
        <f t="shared" si="142"/>
        <v>100</v>
      </c>
      <c r="Y340" s="23">
        <f t="shared" si="143"/>
        <v>100</v>
      </c>
      <c r="Z340" s="24">
        <f>SUM(бланки!CE339:CI339)</f>
        <v>0</v>
      </c>
      <c r="AA340" s="24">
        <f>SUM(бланки!CJ339:CO339)</f>
        <v>0</v>
      </c>
      <c r="AB340" s="24">
        <f>анкеты!I338</f>
        <v>1</v>
      </c>
      <c r="AC340" s="24">
        <f>анкеты!H338</f>
        <v>2</v>
      </c>
      <c r="AD340" s="22">
        <f t="shared" si="144"/>
        <v>0</v>
      </c>
      <c r="AE340" s="22">
        <f t="shared" si="145"/>
        <v>0</v>
      </c>
      <c r="AF340" s="12">
        <f t="shared" si="146"/>
        <v>50</v>
      </c>
      <c r="AG340" s="23">
        <f t="shared" si="147"/>
        <v>15</v>
      </c>
      <c r="AH340" s="24">
        <f>анкеты!J338</f>
        <v>6</v>
      </c>
      <c r="AI340" s="24">
        <f t="shared" si="148"/>
        <v>6</v>
      </c>
      <c r="AJ340" s="24">
        <f>анкеты!K338</f>
        <v>6</v>
      </c>
      <c r="AK340" s="24">
        <f t="shared" si="149"/>
        <v>6</v>
      </c>
      <c r="AL340" s="24">
        <f>анкеты!M338</f>
        <v>4</v>
      </c>
      <c r="AM340" s="24">
        <f>анкеты!L338</f>
        <v>4</v>
      </c>
      <c r="AN340" s="22">
        <f t="shared" si="150"/>
        <v>100</v>
      </c>
      <c r="AO340" s="22">
        <f t="shared" si="151"/>
        <v>100</v>
      </c>
      <c r="AP340" s="22">
        <f t="shared" si="152"/>
        <v>100</v>
      </c>
      <c r="AQ340" s="23">
        <f t="shared" si="153"/>
        <v>100</v>
      </c>
      <c r="AR340" s="24">
        <f>анкеты!N338</f>
        <v>5</v>
      </c>
      <c r="AS340" s="24">
        <f t="shared" si="154"/>
        <v>6</v>
      </c>
      <c r="AT340" s="24">
        <f>анкеты!O338</f>
        <v>5</v>
      </c>
      <c r="AU340" s="24">
        <f t="shared" si="155"/>
        <v>6</v>
      </c>
      <c r="AV340" s="24">
        <f>анкеты!P338</f>
        <v>6</v>
      </c>
      <c r="AW340" s="24">
        <f t="shared" si="156"/>
        <v>6</v>
      </c>
      <c r="AX340" s="22">
        <f t="shared" si="157"/>
        <v>83</v>
      </c>
      <c r="AY340" s="22">
        <f t="shared" si="158"/>
        <v>83</v>
      </c>
      <c r="AZ340" s="22">
        <f t="shared" si="159"/>
        <v>100</v>
      </c>
      <c r="BA340" s="23">
        <f t="shared" si="160"/>
        <v>86</v>
      </c>
      <c r="BB340" s="24">
        <f t="shared" si="161"/>
        <v>79.8</v>
      </c>
    </row>
    <row r="341" spans="1:54" x14ac:dyDescent="0.25">
      <c r="A341" s="24">
        <f>бланки!E340</f>
        <v>338</v>
      </c>
      <c r="B341" s="24" t="str">
        <f>CONCATENATE(бланки!D340," (",бланки!C340,")")</f>
        <v>МКДОУ «Детский сад № 17» С.Хиндах (Гунибский район)</v>
      </c>
      <c r="C341" s="24">
        <f>анкеты!B339</f>
        <v>35</v>
      </c>
      <c r="D341" s="24">
        <f>COUNTIF(бланки!G340:U340,1)</f>
        <v>8</v>
      </c>
      <c r="E341" s="24">
        <f>COUNTIF(бланки!G340:U340,1)+COUNTIF(бланки!G340:U340,0)</f>
        <v>10</v>
      </c>
      <c r="F341" s="24">
        <f>COUNTIF(бланки!V340:BS340,1)</f>
        <v>23</v>
      </c>
      <c r="G341" s="24">
        <f>COUNTIF(бланки!V340:BS340,1)+COUNTIF(бланки!V340:BS340,0)</f>
        <v>34</v>
      </c>
      <c r="H341" s="24">
        <f>SUM(бланки!BT340:BY340)</f>
        <v>0</v>
      </c>
      <c r="I341" s="24">
        <f>анкеты!D339</f>
        <v>29</v>
      </c>
      <c r="J341" s="24">
        <f>анкеты!C339</f>
        <v>30</v>
      </c>
      <c r="K341" s="24">
        <f>анкеты!F339</f>
        <v>11</v>
      </c>
      <c r="L341" s="24">
        <f>анкеты!E339</f>
        <v>11</v>
      </c>
      <c r="M341" s="22">
        <f t="shared" si="135"/>
        <v>74</v>
      </c>
      <c r="N341" s="22">
        <f t="shared" si="136"/>
        <v>0</v>
      </c>
      <c r="O341" s="22">
        <f t="shared" si="137"/>
        <v>98</v>
      </c>
      <c r="P341" s="23">
        <f t="shared" si="138"/>
        <v>61</v>
      </c>
      <c r="Q341" s="24">
        <f>SUM(бланки!BZ340:CF340)</f>
        <v>2</v>
      </c>
      <c r="R341" s="24"/>
      <c r="S341" s="24"/>
      <c r="T341" s="24">
        <f>анкеты!G339</f>
        <v>25</v>
      </c>
      <c r="U341" s="24">
        <f t="shared" si="139"/>
        <v>35</v>
      </c>
      <c r="V341" s="22">
        <f t="shared" si="140"/>
        <v>40</v>
      </c>
      <c r="W341" s="22">
        <f t="shared" si="141"/>
        <v>55</v>
      </c>
      <c r="X341" s="22">
        <f t="shared" si="142"/>
        <v>71</v>
      </c>
      <c r="Y341" s="23">
        <f t="shared" si="143"/>
        <v>55</v>
      </c>
      <c r="Z341" s="24">
        <f>SUM(бланки!CE340:CI340)</f>
        <v>0</v>
      </c>
      <c r="AA341" s="24">
        <f>SUM(бланки!CJ340:CO340)</f>
        <v>0</v>
      </c>
      <c r="AB341" s="24">
        <f>анкеты!I339</f>
        <v>2</v>
      </c>
      <c r="AC341" s="24">
        <f>анкеты!H339</f>
        <v>3</v>
      </c>
      <c r="AD341" s="22">
        <f t="shared" si="144"/>
        <v>0</v>
      </c>
      <c r="AE341" s="22">
        <f t="shared" si="145"/>
        <v>0</v>
      </c>
      <c r="AF341" s="12">
        <f t="shared" si="146"/>
        <v>66.666666666666671</v>
      </c>
      <c r="AG341" s="23">
        <f t="shared" si="147"/>
        <v>20</v>
      </c>
      <c r="AH341" s="24">
        <f>анкеты!J339</f>
        <v>34</v>
      </c>
      <c r="AI341" s="24">
        <f t="shared" si="148"/>
        <v>35</v>
      </c>
      <c r="AJ341" s="24">
        <f>анкеты!K339</f>
        <v>35</v>
      </c>
      <c r="AK341" s="24">
        <f t="shared" si="149"/>
        <v>35</v>
      </c>
      <c r="AL341" s="24">
        <f>анкеты!M339</f>
        <v>11</v>
      </c>
      <c r="AM341" s="24">
        <f>анкеты!L339</f>
        <v>11</v>
      </c>
      <c r="AN341" s="22">
        <f t="shared" si="150"/>
        <v>97</v>
      </c>
      <c r="AO341" s="22">
        <f t="shared" si="151"/>
        <v>100</v>
      </c>
      <c r="AP341" s="22">
        <f t="shared" si="152"/>
        <v>100</v>
      </c>
      <c r="AQ341" s="23">
        <f t="shared" si="153"/>
        <v>99</v>
      </c>
      <c r="AR341" s="24">
        <f>анкеты!N339</f>
        <v>34</v>
      </c>
      <c r="AS341" s="24">
        <f t="shared" si="154"/>
        <v>35</v>
      </c>
      <c r="AT341" s="24">
        <f>анкеты!O339</f>
        <v>34</v>
      </c>
      <c r="AU341" s="24">
        <f t="shared" si="155"/>
        <v>35</v>
      </c>
      <c r="AV341" s="24">
        <f>анкеты!P339</f>
        <v>31</v>
      </c>
      <c r="AW341" s="24">
        <f t="shared" si="156"/>
        <v>35</v>
      </c>
      <c r="AX341" s="22">
        <f t="shared" si="157"/>
        <v>97</v>
      </c>
      <c r="AY341" s="22">
        <f t="shared" si="158"/>
        <v>97</v>
      </c>
      <c r="AZ341" s="22">
        <f t="shared" si="159"/>
        <v>89</v>
      </c>
      <c r="BA341" s="23">
        <f t="shared" si="160"/>
        <v>95</v>
      </c>
      <c r="BB341" s="24">
        <f t="shared" si="161"/>
        <v>66</v>
      </c>
    </row>
    <row r="342" spans="1:54" x14ac:dyDescent="0.25">
      <c r="A342" s="24">
        <f>бланки!E341</f>
        <v>339</v>
      </c>
      <c r="B342" s="24" t="str">
        <f>CONCATENATE(бланки!D341," (",бланки!C341,")")</f>
        <v>МКДОУ «Детский сад № 21» С.Шулани (Гунибский район)</v>
      </c>
      <c r="C342" s="24">
        <f>анкеты!B340</f>
        <v>17</v>
      </c>
      <c r="D342" s="24">
        <f>COUNTIF(бланки!G341:U341,1)</f>
        <v>8</v>
      </c>
      <c r="E342" s="24">
        <f>COUNTIF(бланки!G341:U341,1)+COUNTIF(бланки!G341:U341,0)</f>
        <v>10</v>
      </c>
      <c r="F342" s="24">
        <f>COUNTIF(бланки!V341:BS341,1)</f>
        <v>8</v>
      </c>
      <c r="G342" s="24">
        <f>COUNTIF(бланки!V341:BS341,1)+COUNTIF(бланки!V341:BS341,0)</f>
        <v>32</v>
      </c>
      <c r="H342" s="24">
        <f>SUM(бланки!BT341:BY341)</f>
        <v>1</v>
      </c>
      <c r="I342" s="24">
        <f>анкеты!D340</f>
        <v>8</v>
      </c>
      <c r="J342" s="24">
        <f>анкеты!C340</f>
        <v>10</v>
      </c>
      <c r="K342" s="24">
        <f>анкеты!F340</f>
        <v>4</v>
      </c>
      <c r="L342" s="24">
        <f>анкеты!E340</f>
        <v>5</v>
      </c>
      <c r="M342" s="22">
        <f t="shared" si="135"/>
        <v>53</v>
      </c>
      <c r="N342" s="22">
        <f t="shared" si="136"/>
        <v>30</v>
      </c>
      <c r="O342" s="22">
        <f t="shared" si="137"/>
        <v>80</v>
      </c>
      <c r="P342" s="23">
        <f t="shared" si="138"/>
        <v>57</v>
      </c>
      <c r="Q342" s="24">
        <f>SUM(бланки!BZ341:CF341)</f>
        <v>3</v>
      </c>
      <c r="R342" s="24"/>
      <c r="S342" s="24"/>
      <c r="T342" s="24">
        <f>анкеты!G340</f>
        <v>16</v>
      </c>
      <c r="U342" s="24">
        <f t="shared" si="139"/>
        <v>17</v>
      </c>
      <c r="V342" s="22">
        <f t="shared" si="140"/>
        <v>60</v>
      </c>
      <c r="W342" s="22">
        <f t="shared" si="141"/>
        <v>77</v>
      </c>
      <c r="X342" s="22">
        <f t="shared" si="142"/>
        <v>94</v>
      </c>
      <c r="Y342" s="23">
        <f t="shared" si="143"/>
        <v>77</v>
      </c>
      <c r="Z342" s="24">
        <f>SUM(бланки!CE341:CI341)</f>
        <v>0</v>
      </c>
      <c r="AA342" s="24">
        <f>SUM(бланки!CJ341:CO341)</f>
        <v>0</v>
      </c>
      <c r="AB342" s="24">
        <f>анкеты!I340</f>
        <v>2</v>
      </c>
      <c r="AC342" s="24">
        <f>анкеты!H340</f>
        <v>3</v>
      </c>
      <c r="AD342" s="22">
        <f t="shared" si="144"/>
        <v>0</v>
      </c>
      <c r="AE342" s="22">
        <f t="shared" si="145"/>
        <v>0</v>
      </c>
      <c r="AF342" s="12">
        <f t="shared" si="146"/>
        <v>66.666666666666671</v>
      </c>
      <c r="AG342" s="23">
        <f t="shared" si="147"/>
        <v>20</v>
      </c>
      <c r="AH342" s="24">
        <f>анкеты!J340</f>
        <v>17</v>
      </c>
      <c r="AI342" s="24">
        <f t="shared" si="148"/>
        <v>17</v>
      </c>
      <c r="AJ342" s="24">
        <f>анкеты!K340</f>
        <v>15</v>
      </c>
      <c r="AK342" s="24">
        <f t="shared" si="149"/>
        <v>17</v>
      </c>
      <c r="AL342" s="24">
        <f>анкеты!M340</f>
        <v>8</v>
      </c>
      <c r="AM342" s="24">
        <f>анкеты!L340</f>
        <v>10</v>
      </c>
      <c r="AN342" s="22">
        <f t="shared" si="150"/>
        <v>100</v>
      </c>
      <c r="AO342" s="22">
        <f t="shared" si="151"/>
        <v>88</v>
      </c>
      <c r="AP342" s="22">
        <f t="shared" si="152"/>
        <v>80</v>
      </c>
      <c r="AQ342" s="23">
        <f t="shared" si="153"/>
        <v>91</v>
      </c>
      <c r="AR342" s="24">
        <f>анкеты!N340</f>
        <v>14</v>
      </c>
      <c r="AS342" s="24">
        <f t="shared" si="154"/>
        <v>17</v>
      </c>
      <c r="AT342" s="24">
        <f>анкеты!O340</f>
        <v>16</v>
      </c>
      <c r="AU342" s="24">
        <f t="shared" si="155"/>
        <v>17</v>
      </c>
      <c r="AV342" s="24">
        <f>анкеты!P340</f>
        <v>15</v>
      </c>
      <c r="AW342" s="24">
        <f t="shared" si="156"/>
        <v>17</v>
      </c>
      <c r="AX342" s="22">
        <f t="shared" si="157"/>
        <v>82</v>
      </c>
      <c r="AY342" s="22">
        <f t="shared" si="158"/>
        <v>94</v>
      </c>
      <c r="AZ342" s="22">
        <f t="shared" si="159"/>
        <v>88</v>
      </c>
      <c r="BA342" s="23">
        <f t="shared" si="160"/>
        <v>88</v>
      </c>
      <c r="BB342" s="24">
        <f t="shared" si="161"/>
        <v>66.599999999999994</v>
      </c>
    </row>
    <row r="343" spans="1:54" x14ac:dyDescent="0.25">
      <c r="A343" s="24">
        <f>бланки!E342</f>
        <v>340</v>
      </c>
      <c r="B343" s="24" t="str">
        <f>CONCATENATE(бланки!D342," (",бланки!C342,")")</f>
        <v>МБУ ДО «Мегебская ДЮСШ» (Гунибский район)</v>
      </c>
      <c r="C343" s="24">
        <f>анкеты!B341</f>
        <v>17</v>
      </c>
      <c r="D343" s="24">
        <f>COUNTIF(бланки!G342:U342,1)</f>
        <v>10</v>
      </c>
      <c r="E343" s="24">
        <f>COUNTIF(бланки!G342:U342,1)+COUNTIF(бланки!G342:U342,0)</f>
        <v>10</v>
      </c>
      <c r="F343" s="24">
        <f>COUNTIF(бланки!V342:BS342,1)</f>
        <v>38</v>
      </c>
      <c r="G343" s="24">
        <f>COUNTIF(бланки!V342:BS342,1)+COUNTIF(бланки!V342:BS342,0)</f>
        <v>38</v>
      </c>
      <c r="H343" s="24">
        <f>SUM(бланки!BT342:BY342)</f>
        <v>6</v>
      </c>
      <c r="I343" s="24">
        <f>анкеты!D341</f>
        <v>14</v>
      </c>
      <c r="J343" s="24">
        <f>анкеты!C341</f>
        <v>14</v>
      </c>
      <c r="K343" s="24">
        <f>анкеты!F341</f>
        <v>12</v>
      </c>
      <c r="L343" s="24">
        <f>анкеты!E341</f>
        <v>12</v>
      </c>
      <c r="M343" s="22">
        <f t="shared" si="135"/>
        <v>100</v>
      </c>
      <c r="N343" s="22">
        <f t="shared" si="136"/>
        <v>100</v>
      </c>
      <c r="O343" s="22">
        <f t="shared" si="137"/>
        <v>100</v>
      </c>
      <c r="P343" s="23">
        <f t="shared" si="138"/>
        <v>100</v>
      </c>
      <c r="Q343" s="24">
        <f>SUM(бланки!BZ342:CF342)</f>
        <v>4</v>
      </c>
      <c r="R343" s="24"/>
      <c r="S343" s="24"/>
      <c r="T343" s="24">
        <f>анкеты!G341</f>
        <v>14</v>
      </c>
      <c r="U343" s="24">
        <f t="shared" si="139"/>
        <v>17</v>
      </c>
      <c r="V343" s="22">
        <f t="shared" si="140"/>
        <v>80</v>
      </c>
      <c r="W343" s="22">
        <f t="shared" si="141"/>
        <v>81</v>
      </c>
      <c r="X343" s="22">
        <f t="shared" si="142"/>
        <v>82</v>
      </c>
      <c r="Y343" s="23">
        <f t="shared" si="143"/>
        <v>81</v>
      </c>
      <c r="Z343" s="24">
        <f>SUM(бланки!CE342:CI342)</f>
        <v>1</v>
      </c>
      <c r="AA343" s="24">
        <f>SUM(бланки!CJ342:CO342)</f>
        <v>0</v>
      </c>
      <c r="AB343" s="24">
        <f>анкеты!I341</f>
        <v>1</v>
      </c>
      <c r="AC343" s="24">
        <f>анкеты!H341</f>
        <v>2</v>
      </c>
      <c r="AD343" s="22">
        <f t="shared" si="144"/>
        <v>20</v>
      </c>
      <c r="AE343" s="22">
        <f t="shared" si="145"/>
        <v>0</v>
      </c>
      <c r="AF343" s="12">
        <f t="shared" si="146"/>
        <v>50</v>
      </c>
      <c r="AG343" s="23">
        <f t="shared" si="147"/>
        <v>21</v>
      </c>
      <c r="AH343" s="24">
        <f>анкеты!J341</f>
        <v>15</v>
      </c>
      <c r="AI343" s="24">
        <f t="shared" si="148"/>
        <v>17</v>
      </c>
      <c r="AJ343" s="24">
        <f>анкеты!K341</f>
        <v>17</v>
      </c>
      <c r="AK343" s="24">
        <f t="shared" si="149"/>
        <v>17</v>
      </c>
      <c r="AL343" s="24">
        <f>анкеты!M341</f>
        <v>12</v>
      </c>
      <c r="AM343" s="24">
        <f>анкеты!L341</f>
        <v>12</v>
      </c>
      <c r="AN343" s="22">
        <f t="shared" si="150"/>
        <v>88</v>
      </c>
      <c r="AO343" s="22">
        <f t="shared" si="151"/>
        <v>100</v>
      </c>
      <c r="AP343" s="22">
        <f t="shared" si="152"/>
        <v>100</v>
      </c>
      <c r="AQ343" s="23">
        <f t="shared" si="153"/>
        <v>95</v>
      </c>
      <c r="AR343" s="24">
        <f>анкеты!N341</f>
        <v>16</v>
      </c>
      <c r="AS343" s="24">
        <f t="shared" si="154"/>
        <v>17</v>
      </c>
      <c r="AT343" s="24">
        <f>анкеты!O341</f>
        <v>17</v>
      </c>
      <c r="AU343" s="24">
        <f t="shared" si="155"/>
        <v>17</v>
      </c>
      <c r="AV343" s="24">
        <f>анкеты!P341</f>
        <v>16</v>
      </c>
      <c r="AW343" s="24">
        <f t="shared" si="156"/>
        <v>17</v>
      </c>
      <c r="AX343" s="22">
        <f t="shared" si="157"/>
        <v>94</v>
      </c>
      <c r="AY343" s="22">
        <f t="shared" si="158"/>
        <v>100</v>
      </c>
      <c r="AZ343" s="22">
        <f t="shared" si="159"/>
        <v>94</v>
      </c>
      <c r="BA343" s="23">
        <f t="shared" si="160"/>
        <v>96</v>
      </c>
      <c r="BB343" s="24">
        <f t="shared" si="161"/>
        <v>78.599999999999994</v>
      </c>
    </row>
    <row r="344" spans="1:54" x14ac:dyDescent="0.25">
      <c r="A344" s="24">
        <f>бланки!E343</f>
        <v>341</v>
      </c>
      <c r="B344" s="24" t="str">
        <f>CONCATENATE(бланки!D343," (",бланки!C343,")")</f>
        <v>МКОУ "Уркарахский многопрофильный лицей им. Алисултанова М. Г." (Дахадаевский район)</v>
      </c>
      <c r="C344" s="24">
        <f>анкеты!B342</f>
        <v>120</v>
      </c>
      <c r="D344" s="24">
        <f>COUNTIF(бланки!G343:U343,1)</f>
        <v>11</v>
      </c>
      <c r="E344" s="24">
        <f>COUNTIF(бланки!G343:U343,1)+COUNTIF(бланки!G343:U343,0)</f>
        <v>12</v>
      </c>
      <c r="F344" s="24">
        <f>COUNTIF(бланки!V343:BS343,1)</f>
        <v>41</v>
      </c>
      <c r="G344" s="24">
        <f>COUNTIF(бланки!V343:BS343,1)+COUNTIF(бланки!V343:BS343,0)</f>
        <v>43</v>
      </c>
      <c r="H344" s="24">
        <f>SUM(бланки!BT343:BY343)</f>
        <v>5</v>
      </c>
      <c r="I344" s="24">
        <f>анкеты!D342</f>
        <v>115</v>
      </c>
      <c r="J344" s="24">
        <f>анкеты!C342</f>
        <v>115</v>
      </c>
      <c r="K344" s="24">
        <f>анкеты!F342</f>
        <v>115</v>
      </c>
      <c r="L344" s="24">
        <f>анкеты!E342</f>
        <v>115</v>
      </c>
      <c r="M344" s="22">
        <f t="shared" si="135"/>
        <v>94</v>
      </c>
      <c r="N344" s="22">
        <f t="shared" si="136"/>
        <v>100</v>
      </c>
      <c r="O344" s="22">
        <f t="shared" si="137"/>
        <v>100</v>
      </c>
      <c r="P344" s="23">
        <f t="shared" si="138"/>
        <v>98</v>
      </c>
      <c r="Q344" s="24">
        <f>SUM(бланки!BZ343:CF343)</f>
        <v>5</v>
      </c>
      <c r="R344" s="24"/>
      <c r="S344" s="24"/>
      <c r="T344" s="24">
        <f>анкеты!G342</f>
        <v>119</v>
      </c>
      <c r="U344" s="24">
        <f t="shared" si="139"/>
        <v>120</v>
      </c>
      <c r="V344" s="22">
        <f t="shared" si="140"/>
        <v>100</v>
      </c>
      <c r="W344" s="22">
        <f t="shared" si="141"/>
        <v>99</v>
      </c>
      <c r="X344" s="22">
        <f t="shared" si="142"/>
        <v>99</v>
      </c>
      <c r="Y344" s="23">
        <f t="shared" si="143"/>
        <v>99</v>
      </c>
      <c r="Z344" s="24">
        <f>SUM(бланки!CE343:CI343)</f>
        <v>1</v>
      </c>
      <c r="AA344" s="24">
        <f>SUM(бланки!CJ343:CO343)</f>
        <v>3</v>
      </c>
      <c r="AB344" s="24">
        <f>анкеты!I342</f>
        <v>6</v>
      </c>
      <c r="AC344" s="24">
        <f>анкеты!H342</f>
        <v>10</v>
      </c>
      <c r="AD344" s="22">
        <f t="shared" si="144"/>
        <v>20</v>
      </c>
      <c r="AE344" s="22">
        <f t="shared" si="145"/>
        <v>60</v>
      </c>
      <c r="AF344" s="12">
        <f t="shared" si="146"/>
        <v>60</v>
      </c>
      <c r="AG344" s="23">
        <f t="shared" si="147"/>
        <v>48</v>
      </c>
      <c r="AH344" s="24">
        <f>анкеты!J342</f>
        <v>119</v>
      </c>
      <c r="AI344" s="24">
        <f t="shared" si="148"/>
        <v>120</v>
      </c>
      <c r="AJ344" s="24">
        <f>анкеты!K342</f>
        <v>119</v>
      </c>
      <c r="AK344" s="24">
        <f t="shared" si="149"/>
        <v>120</v>
      </c>
      <c r="AL344" s="24">
        <f>анкеты!M342</f>
        <v>117</v>
      </c>
      <c r="AM344" s="24">
        <f>анкеты!L342</f>
        <v>117</v>
      </c>
      <c r="AN344" s="22">
        <f t="shared" si="150"/>
        <v>99</v>
      </c>
      <c r="AO344" s="22">
        <f t="shared" si="151"/>
        <v>99</v>
      </c>
      <c r="AP344" s="22">
        <f t="shared" si="152"/>
        <v>100</v>
      </c>
      <c r="AQ344" s="23">
        <f t="shared" si="153"/>
        <v>99</v>
      </c>
      <c r="AR344" s="24">
        <f>анкеты!N342</f>
        <v>119</v>
      </c>
      <c r="AS344" s="24">
        <f t="shared" si="154"/>
        <v>120</v>
      </c>
      <c r="AT344" s="24">
        <f>анкеты!O342</f>
        <v>119</v>
      </c>
      <c r="AU344" s="24">
        <f t="shared" si="155"/>
        <v>120</v>
      </c>
      <c r="AV344" s="24">
        <f>анкеты!P342</f>
        <v>118</v>
      </c>
      <c r="AW344" s="24">
        <f t="shared" si="156"/>
        <v>120</v>
      </c>
      <c r="AX344" s="22">
        <f t="shared" si="157"/>
        <v>99</v>
      </c>
      <c r="AY344" s="22">
        <f t="shared" si="158"/>
        <v>99</v>
      </c>
      <c r="AZ344" s="22">
        <f t="shared" si="159"/>
        <v>98</v>
      </c>
      <c r="BA344" s="23">
        <f t="shared" si="160"/>
        <v>99</v>
      </c>
      <c r="BB344" s="24">
        <f t="shared" si="161"/>
        <v>88.6</v>
      </c>
    </row>
    <row r="345" spans="1:54" x14ac:dyDescent="0.25">
      <c r="A345" s="24">
        <f>бланки!E344</f>
        <v>342</v>
      </c>
      <c r="B345" s="24" t="str">
        <f>CONCATENATE(бланки!D344," (",бланки!C344,")")</f>
        <v>МКОУ "Новоуркарахская средняя общеобразовательная школа" (Дахадаевский район)</v>
      </c>
      <c r="C345" s="24">
        <f>анкеты!B343</f>
        <v>65</v>
      </c>
      <c r="D345" s="24">
        <f>COUNTIF(бланки!G344:U344,1)</f>
        <v>12</v>
      </c>
      <c r="E345" s="24">
        <f>COUNTIF(бланки!G344:U344,1)+COUNTIF(бланки!G344:U344,0)</f>
        <v>12</v>
      </c>
      <c r="F345" s="24">
        <f>COUNTIF(бланки!V344:BS344,1)</f>
        <v>35</v>
      </c>
      <c r="G345" s="24">
        <f>COUNTIF(бланки!V344:BS344,1)+COUNTIF(бланки!V344:BS344,0)</f>
        <v>40</v>
      </c>
      <c r="H345" s="24">
        <f>SUM(бланки!BT344:BY344)</f>
        <v>3</v>
      </c>
      <c r="I345" s="24">
        <f>анкеты!D343</f>
        <v>54</v>
      </c>
      <c r="J345" s="24">
        <f>анкеты!C343</f>
        <v>56</v>
      </c>
      <c r="K345" s="24">
        <f>анкеты!F343</f>
        <v>44</v>
      </c>
      <c r="L345" s="24">
        <f>анкеты!E343</f>
        <v>47</v>
      </c>
      <c r="M345" s="22">
        <f t="shared" si="135"/>
        <v>94</v>
      </c>
      <c r="N345" s="22">
        <f t="shared" si="136"/>
        <v>90</v>
      </c>
      <c r="O345" s="22">
        <f t="shared" si="137"/>
        <v>95</v>
      </c>
      <c r="P345" s="23">
        <f t="shared" si="138"/>
        <v>93</v>
      </c>
      <c r="Q345" s="24">
        <f>SUM(бланки!BZ344:CF344)</f>
        <v>2</v>
      </c>
      <c r="R345" s="24"/>
      <c r="S345" s="24"/>
      <c r="T345" s="24">
        <f>анкеты!G343</f>
        <v>57</v>
      </c>
      <c r="U345" s="24">
        <f t="shared" si="139"/>
        <v>65</v>
      </c>
      <c r="V345" s="22">
        <f t="shared" si="140"/>
        <v>40</v>
      </c>
      <c r="W345" s="22">
        <f t="shared" si="141"/>
        <v>64</v>
      </c>
      <c r="X345" s="22">
        <f t="shared" si="142"/>
        <v>88</v>
      </c>
      <c r="Y345" s="23">
        <f t="shared" si="143"/>
        <v>64</v>
      </c>
      <c r="Z345" s="24">
        <f>SUM(бланки!CE344:CI344)</f>
        <v>0</v>
      </c>
      <c r="AA345" s="24">
        <f>SUM(бланки!CJ344:CO344)</f>
        <v>2</v>
      </c>
      <c r="AB345" s="24">
        <f>анкеты!I343</f>
        <v>5</v>
      </c>
      <c r="AC345" s="24">
        <f>анкеты!H343</f>
        <v>5</v>
      </c>
      <c r="AD345" s="22">
        <f t="shared" si="144"/>
        <v>0</v>
      </c>
      <c r="AE345" s="22">
        <f t="shared" si="145"/>
        <v>40</v>
      </c>
      <c r="AF345" s="12">
        <f t="shared" si="146"/>
        <v>100</v>
      </c>
      <c r="AG345" s="23">
        <f t="shared" si="147"/>
        <v>46</v>
      </c>
      <c r="AH345" s="24">
        <f>анкеты!J343</f>
        <v>61</v>
      </c>
      <c r="AI345" s="24">
        <f t="shared" si="148"/>
        <v>65</v>
      </c>
      <c r="AJ345" s="24">
        <f>анкеты!K343</f>
        <v>62</v>
      </c>
      <c r="AK345" s="24">
        <f t="shared" si="149"/>
        <v>65</v>
      </c>
      <c r="AL345" s="24">
        <f>анкеты!M343</f>
        <v>51</v>
      </c>
      <c r="AM345" s="24">
        <f>анкеты!L343</f>
        <v>56</v>
      </c>
      <c r="AN345" s="22">
        <f t="shared" si="150"/>
        <v>94</v>
      </c>
      <c r="AO345" s="22">
        <f t="shared" si="151"/>
        <v>95</v>
      </c>
      <c r="AP345" s="22">
        <f t="shared" si="152"/>
        <v>91</v>
      </c>
      <c r="AQ345" s="23">
        <f t="shared" si="153"/>
        <v>94</v>
      </c>
      <c r="AR345" s="24">
        <f>анкеты!N343</f>
        <v>62</v>
      </c>
      <c r="AS345" s="24">
        <f t="shared" si="154"/>
        <v>65</v>
      </c>
      <c r="AT345" s="24">
        <f>анкеты!O343</f>
        <v>62</v>
      </c>
      <c r="AU345" s="24">
        <f t="shared" si="155"/>
        <v>65</v>
      </c>
      <c r="AV345" s="24">
        <f>анкеты!P343</f>
        <v>63</v>
      </c>
      <c r="AW345" s="24">
        <f t="shared" si="156"/>
        <v>65</v>
      </c>
      <c r="AX345" s="22">
        <f t="shared" si="157"/>
        <v>95</v>
      </c>
      <c r="AY345" s="22">
        <f t="shared" si="158"/>
        <v>95</v>
      </c>
      <c r="AZ345" s="22">
        <f t="shared" si="159"/>
        <v>97</v>
      </c>
      <c r="BA345" s="23">
        <f t="shared" si="160"/>
        <v>95</v>
      </c>
      <c r="BB345" s="24">
        <f t="shared" si="161"/>
        <v>78.400000000000006</v>
      </c>
    </row>
    <row r="346" spans="1:54" x14ac:dyDescent="0.25">
      <c r="A346" s="24">
        <f>бланки!E345</f>
        <v>343</v>
      </c>
      <c r="B346" s="24" t="str">
        <f>CONCATENATE(бланки!D345," (",бланки!C345,")")</f>
        <v>МКОУ "Кищинская средняя общеобразовательная школа Гасбала Сулейманова" (Дахадаевский район)</v>
      </c>
      <c r="C346" s="24">
        <f>анкеты!B344</f>
        <v>112</v>
      </c>
      <c r="D346" s="24">
        <f>COUNTIF(бланки!G345:U345,1)</f>
        <v>12</v>
      </c>
      <c r="E346" s="24">
        <f>COUNTIF(бланки!G345:U345,1)+COUNTIF(бланки!G345:U345,0)</f>
        <v>12</v>
      </c>
      <c r="F346" s="24">
        <f>COUNTIF(бланки!V345:BS345,1)</f>
        <v>44</v>
      </c>
      <c r="G346" s="24">
        <f>COUNTIF(бланки!V345:BS345,1)+COUNTIF(бланки!V345:BS345,0)</f>
        <v>44</v>
      </c>
      <c r="H346" s="24">
        <f>SUM(бланки!BT345:BY345)</f>
        <v>6</v>
      </c>
      <c r="I346" s="24">
        <f>анкеты!D344</f>
        <v>84</v>
      </c>
      <c r="J346" s="24">
        <f>анкеты!C344</f>
        <v>88</v>
      </c>
      <c r="K346" s="24">
        <f>анкеты!F344</f>
        <v>79</v>
      </c>
      <c r="L346" s="24">
        <f>анкеты!E344</f>
        <v>84</v>
      </c>
      <c r="M346" s="22">
        <f t="shared" si="135"/>
        <v>100</v>
      </c>
      <c r="N346" s="22">
        <f t="shared" si="136"/>
        <v>100</v>
      </c>
      <c r="O346" s="22">
        <f t="shared" si="137"/>
        <v>95</v>
      </c>
      <c r="P346" s="23">
        <f t="shared" si="138"/>
        <v>98</v>
      </c>
      <c r="Q346" s="24">
        <f>SUM(бланки!BZ345:CF345)</f>
        <v>7</v>
      </c>
      <c r="R346" s="24"/>
      <c r="S346" s="24"/>
      <c r="T346" s="24">
        <f>анкеты!G344</f>
        <v>95</v>
      </c>
      <c r="U346" s="24">
        <f t="shared" si="139"/>
        <v>112</v>
      </c>
      <c r="V346" s="22">
        <f t="shared" si="140"/>
        <v>100</v>
      </c>
      <c r="W346" s="22">
        <f t="shared" si="141"/>
        <v>92</v>
      </c>
      <c r="X346" s="22">
        <f t="shared" si="142"/>
        <v>85</v>
      </c>
      <c r="Y346" s="23">
        <f t="shared" si="143"/>
        <v>92</v>
      </c>
      <c r="Z346" s="24">
        <f>SUM(бланки!CE345:CI345)</f>
        <v>4</v>
      </c>
      <c r="AA346" s="24">
        <f>SUM(бланки!CJ345:CO345)</f>
        <v>1</v>
      </c>
      <c r="AB346" s="24">
        <f>анкеты!I344</f>
        <v>9</v>
      </c>
      <c r="AC346" s="24">
        <f>анкеты!H344</f>
        <v>10</v>
      </c>
      <c r="AD346" s="22">
        <f t="shared" si="144"/>
        <v>80</v>
      </c>
      <c r="AE346" s="22">
        <f t="shared" si="145"/>
        <v>20</v>
      </c>
      <c r="AF346" s="12">
        <f t="shared" si="146"/>
        <v>90</v>
      </c>
      <c r="AG346" s="23">
        <f t="shared" si="147"/>
        <v>59</v>
      </c>
      <c r="AH346" s="24">
        <f>анкеты!J344</f>
        <v>106</v>
      </c>
      <c r="AI346" s="24">
        <f t="shared" si="148"/>
        <v>112</v>
      </c>
      <c r="AJ346" s="24">
        <f>анкеты!K344</f>
        <v>110</v>
      </c>
      <c r="AK346" s="24">
        <f t="shared" si="149"/>
        <v>112</v>
      </c>
      <c r="AL346" s="24">
        <f>анкеты!M344</f>
        <v>90</v>
      </c>
      <c r="AM346" s="24">
        <f>анкеты!L344</f>
        <v>92</v>
      </c>
      <c r="AN346" s="22">
        <f t="shared" si="150"/>
        <v>95</v>
      </c>
      <c r="AO346" s="22">
        <f t="shared" si="151"/>
        <v>98</v>
      </c>
      <c r="AP346" s="22">
        <f t="shared" si="152"/>
        <v>98</v>
      </c>
      <c r="AQ346" s="23">
        <f t="shared" si="153"/>
        <v>97</v>
      </c>
      <c r="AR346" s="24">
        <f>анкеты!N344</f>
        <v>104</v>
      </c>
      <c r="AS346" s="24">
        <f t="shared" si="154"/>
        <v>112</v>
      </c>
      <c r="AT346" s="24">
        <f>анкеты!O344</f>
        <v>107</v>
      </c>
      <c r="AU346" s="24">
        <f t="shared" si="155"/>
        <v>112</v>
      </c>
      <c r="AV346" s="24">
        <f>анкеты!P344</f>
        <v>106</v>
      </c>
      <c r="AW346" s="24">
        <f t="shared" si="156"/>
        <v>112</v>
      </c>
      <c r="AX346" s="22">
        <f t="shared" si="157"/>
        <v>93</v>
      </c>
      <c r="AY346" s="22">
        <f t="shared" si="158"/>
        <v>96</v>
      </c>
      <c r="AZ346" s="22">
        <f t="shared" si="159"/>
        <v>95</v>
      </c>
      <c r="BA346" s="23">
        <f t="shared" si="160"/>
        <v>95</v>
      </c>
      <c r="BB346" s="24">
        <f t="shared" si="161"/>
        <v>88.2</v>
      </c>
    </row>
    <row r="347" spans="1:54" x14ac:dyDescent="0.25">
      <c r="A347" s="24">
        <f>бланки!E346</f>
        <v>344</v>
      </c>
      <c r="B347" s="24" t="str">
        <f>CONCATENATE(бланки!D346," (",бланки!C346,")")</f>
        <v>МКОУ "Харбукская средняя общеобразовательная школа" (Дахадаевский район)</v>
      </c>
      <c r="C347" s="24">
        <f>анкеты!B345</f>
        <v>20</v>
      </c>
      <c r="D347" s="24">
        <f>COUNTIF(бланки!G346:U346,1)</f>
        <v>12</v>
      </c>
      <c r="E347" s="24">
        <f>COUNTIF(бланки!G346:U346,1)+COUNTIF(бланки!G346:U346,0)</f>
        <v>12</v>
      </c>
      <c r="F347" s="24">
        <f>COUNTIF(бланки!V346:BS346,1)</f>
        <v>38</v>
      </c>
      <c r="G347" s="24">
        <f>COUNTIF(бланки!V346:BS346,1)+COUNTIF(бланки!V346:BS346,0)</f>
        <v>42</v>
      </c>
      <c r="H347" s="24">
        <f>SUM(бланки!BT346:BY346)</f>
        <v>3</v>
      </c>
      <c r="I347" s="24">
        <f>анкеты!D345</f>
        <v>8</v>
      </c>
      <c r="J347" s="24">
        <f>анкеты!C345</f>
        <v>9</v>
      </c>
      <c r="K347" s="24">
        <f>анкеты!F345</f>
        <v>2</v>
      </c>
      <c r="L347" s="24">
        <f>анкеты!E345</f>
        <v>5</v>
      </c>
      <c r="M347" s="22">
        <f t="shared" si="135"/>
        <v>95</v>
      </c>
      <c r="N347" s="22">
        <f t="shared" si="136"/>
        <v>90</v>
      </c>
      <c r="O347" s="22">
        <f t="shared" si="137"/>
        <v>64</v>
      </c>
      <c r="P347" s="23">
        <f t="shared" si="138"/>
        <v>81</v>
      </c>
      <c r="Q347" s="24">
        <f>SUM(бланки!BZ346:CF346)</f>
        <v>1</v>
      </c>
      <c r="R347" s="24"/>
      <c r="S347" s="24"/>
      <c r="T347" s="24">
        <f>анкеты!G345</f>
        <v>14</v>
      </c>
      <c r="U347" s="24">
        <f t="shared" si="139"/>
        <v>20</v>
      </c>
      <c r="V347" s="22">
        <f t="shared" si="140"/>
        <v>20</v>
      </c>
      <c r="W347" s="22">
        <f t="shared" si="141"/>
        <v>45</v>
      </c>
      <c r="X347" s="22">
        <f t="shared" si="142"/>
        <v>70</v>
      </c>
      <c r="Y347" s="23">
        <f t="shared" si="143"/>
        <v>45</v>
      </c>
      <c r="Z347" s="24">
        <f>SUM(бланки!CE346:CI346)</f>
        <v>0</v>
      </c>
      <c r="AA347" s="24">
        <f>SUM(бланки!CJ346:CO346)</f>
        <v>1</v>
      </c>
      <c r="AB347" s="24">
        <f>анкеты!I345</f>
        <v>5</v>
      </c>
      <c r="AC347" s="24">
        <f>анкеты!H345</f>
        <v>5</v>
      </c>
      <c r="AD347" s="22">
        <f t="shared" si="144"/>
        <v>0</v>
      </c>
      <c r="AE347" s="22">
        <f t="shared" si="145"/>
        <v>20</v>
      </c>
      <c r="AF347" s="12">
        <f t="shared" si="146"/>
        <v>100</v>
      </c>
      <c r="AG347" s="23">
        <f t="shared" si="147"/>
        <v>38</v>
      </c>
      <c r="AH347" s="24">
        <f>анкеты!J345</f>
        <v>18</v>
      </c>
      <c r="AI347" s="24">
        <f t="shared" si="148"/>
        <v>20</v>
      </c>
      <c r="AJ347" s="24">
        <f>анкеты!K345</f>
        <v>18</v>
      </c>
      <c r="AK347" s="24">
        <f t="shared" si="149"/>
        <v>20</v>
      </c>
      <c r="AL347" s="24">
        <f>анкеты!M345</f>
        <v>12</v>
      </c>
      <c r="AM347" s="24">
        <f>анкеты!L345</f>
        <v>12</v>
      </c>
      <c r="AN347" s="22">
        <f t="shared" si="150"/>
        <v>90</v>
      </c>
      <c r="AO347" s="22">
        <f t="shared" si="151"/>
        <v>90</v>
      </c>
      <c r="AP347" s="22">
        <f t="shared" si="152"/>
        <v>100</v>
      </c>
      <c r="AQ347" s="23">
        <f t="shared" si="153"/>
        <v>92</v>
      </c>
      <c r="AR347" s="24">
        <f>анкеты!N345</f>
        <v>17</v>
      </c>
      <c r="AS347" s="24">
        <f t="shared" si="154"/>
        <v>20</v>
      </c>
      <c r="AT347" s="24">
        <f>анкеты!O345</f>
        <v>19</v>
      </c>
      <c r="AU347" s="24">
        <f t="shared" si="155"/>
        <v>20</v>
      </c>
      <c r="AV347" s="24">
        <f>анкеты!P345</f>
        <v>19</v>
      </c>
      <c r="AW347" s="24">
        <f t="shared" si="156"/>
        <v>20</v>
      </c>
      <c r="AX347" s="22">
        <f t="shared" si="157"/>
        <v>85</v>
      </c>
      <c r="AY347" s="22">
        <f t="shared" si="158"/>
        <v>95</v>
      </c>
      <c r="AZ347" s="22">
        <f t="shared" si="159"/>
        <v>95</v>
      </c>
      <c r="BA347" s="23">
        <f t="shared" si="160"/>
        <v>91</v>
      </c>
      <c r="BB347" s="24">
        <f t="shared" si="161"/>
        <v>69.400000000000006</v>
      </c>
    </row>
    <row r="348" spans="1:54" x14ac:dyDescent="0.25">
      <c r="A348" s="24">
        <f>бланки!E347</f>
        <v>345</v>
      </c>
      <c r="B348" s="24" t="str">
        <f>CONCATENATE(бланки!D347," (",бланки!C347,")")</f>
        <v>МКОУ "Калкнинская средняя общеобразовательная школа" (Дахадаевский район)</v>
      </c>
      <c r="C348" s="24">
        <f>анкеты!B346</f>
        <v>65</v>
      </c>
      <c r="D348" s="24">
        <f>COUNTIF(бланки!G347:U347,1)</f>
        <v>12</v>
      </c>
      <c r="E348" s="24">
        <f>COUNTIF(бланки!G347:U347,1)+COUNTIF(бланки!G347:U347,0)</f>
        <v>12</v>
      </c>
      <c r="F348" s="24">
        <f>COUNTIF(бланки!V347:BS347,1)</f>
        <v>39</v>
      </c>
      <c r="G348" s="24">
        <f>COUNTIF(бланки!V347:BS347,1)+COUNTIF(бланки!V347:BS347,0)</f>
        <v>41</v>
      </c>
      <c r="H348" s="24">
        <f>SUM(бланки!BT347:BY347)</f>
        <v>3</v>
      </c>
      <c r="I348" s="24">
        <f>анкеты!D346</f>
        <v>60</v>
      </c>
      <c r="J348" s="24">
        <f>анкеты!C346</f>
        <v>61</v>
      </c>
      <c r="K348" s="24">
        <f>анкеты!F346</f>
        <v>50</v>
      </c>
      <c r="L348" s="24">
        <f>анкеты!E346</f>
        <v>53</v>
      </c>
      <c r="M348" s="22">
        <f t="shared" si="135"/>
        <v>98</v>
      </c>
      <c r="N348" s="22">
        <f t="shared" si="136"/>
        <v>90</v>
      </c>
      <c r="O348" s="22">
        <f t="shared" si="137"/>
        <v>96</v>
      </c>
      <c r="P348" s="23">
        <f t="shared" si="138"/>
        <v>95</v>
      </c>
      <c r="Q348" s="24">
        <f>SUM(бланки!BZ347:CF347)</f>
        <v>4</v>
      </c>
      <c r="R348" s="24"/>
      <c r="S348" s="24"/>
      <c r="T348" s="24">
        <f>анкеты!G346</f>
        <v>53</v>
      </c>
      <c r="U348" s="24">
        <f t="shared" si="139"/>
        <v>65</v>
      </c>
      <c r="V348" s="22">
        <f t="shared" si="140"/>
        <v>80</v>
      </c>
      <c r="W348" s="22">
        <f t="shared" si="141"/>
        <v>81</v>
      </c>
      <c r="X348" s="22">
        <f t="shared" si="142"/>
        <v>82</v>
      </c>
      <c r="Y348" s="23">
        <f t="shared" si="143"/>
        <v>81</v>
      </c>
      <c r="Z348" s="24">
        <f>SUM(бланки!CE347:CI347)</f>
        <v>0</v>
      </c>
      <c r="AA348" s="24">
        <f>SUM(бланки!CJ347:CO347)</f>
        <v>1</v>
      </c>
      <c r="AB348" s="24">
        <f>анкеты!I346</f>
        <v>7</v>
      </c>
      <c r="AC348" s="24">
        <f>анкеты!H346</f>
        <v>8</v>
      </c>
      <c r="AD348" s="22">
        <f t="shared" si="144"/>
        <v>0</v>
      </c>
      <c r="AE348" s="22">
        <f t="shared" si="145"/>
        <v>20</v>
      </c>
      <c r="AF348" s="12">
        <f t="shared" si="146"/>
        <v>87.5</v>
      </c>
      <c r="AG348" s="23">
        <f t="shared" si="147"/>
        <v>34</v>
      </c>
      <c r="AH348" s="24">
        <f>анкеты!J346</f>
        <v>64</v>
      </c>
      <c r="AI348" s="24">
        <f t="shared" si="148"/>
        <v>65</v>
      </c>
      <c r="AJ348" s="24">
        <f>анкеты!K346</f>
        <v>64</v>
      </c>
      <c r="AK348" s="24">
        <f t="shared" si="149"/>
        <v>65</v>
      </c>
      <c r="AL348" s="24">
        <f>анкеты!M346</f>
        <v>50</v>
      </c>
      <c r="AM348" s="24">
        <f>анкеты!L346</f>
        <v>52</v>
      </c>
      <c r="AN348" s="22">
        <f t="shared" si="150"/>
        <v>98</v>
      </c>
      <c r="AO348" s="22">
        <f t="shared" si="151"/>
        <v>98</v>
      </c>
      <c r="AP348" s="22">
        <f t="shared" si="152"/>
        <v>96</v>
      </c>
      <c r="AQ348" s="23">
        <f t="shared" si="153"/>
        <v>98</v>
      </c>
      <c r="AR348" s="24">
        <f>анкеты!N346</f>
        <v>62</v>
      </c>
      <c r="AS348" s="24">
        <f t="shared" si="154"/>
        <v>65</v>
      </c>
      <c r="AT348" s="24">
        <f>анкеты!O346</f>
        <v>58</v>
      </c>
      <c r="AU348" s="24">
        <f t="shared" si="155"/>
        <v>65</v>
      </c>
      <c r="AV348" s="24">
        <f>анкеты!P346</f>
        <v>64</v>
      </c>
      <c r="AW348" s="24">
        <f t="shared" si="156"/>
        <v>65</v>
      </c>
      <c r="AX348" s="22">
        <f t="shared" si="157"/>
        <v>95</v>
      </c>
      <c r="AY348" s="22">
        <f t="shared" si="158"/>
        <v>89</v>
      </c>
      <c r="AZ348" s="22">
        <f t="shared" si="159"/>
        <v>98</v>
      </c>
      <c r="BA348" s="23">
        <f t="shared" si="160"/>
        <v>93</v>
      </c>
      <c r="BB348" s="24">
        <f t="shared" si="161"/>
        <v>80.2</v>
      </c>
    </row>
    <row r="349" spans="1:54" x14ac:dyDescent="0.25">
      <c r="A349" s="24">
        <f>бланки!E348</f>
        <v>346</v>
      </c>
      <c r="B349" s="24" t="str">
        <f>CONCATENATE(бланки!D348," (",бланки!C348,")")</f>
        <v>МКОУ "Урагинская средняя общеобразовательная школа" (Дахадаевский район)</v>
      </c>
      <c r="C349" s="24">
        <f>анкеты!B347</f>
        <v>24</v>
      </c>
      <c r="D349" s="24">
        <f>COUNTIF(бланки!G348:U348,1)</f>
        <v>11</v>
      </c>
      <c r="E349" s="24">
        <f>COUNTIF(бланки!G348:U348,1)+COUNTIF(бланки!G348:U348,0)</f>
        <v>12</v>
      </c>
      <c r="F349" s="24">
        <f>COUNTIF(бланки!V348:BS348,1)</f>
        <v>35</v>
      </c>
      <c r="G349" s="24">
        <f>COUNTIF(бланки!V348:BS348,1)+COUNTIF(бланки!V348:BS348,0)</f>
        <v>42</v>
      </c>
      <c r="H349" s="24">
        <f>SUM(бланки!BT348:BY348)</f>
        <v>6</v>
      </c>
      <c r="I349" s="24">
        <f>анкеты!D347</f>
        <v>19</v>
      </c>
      <c r="J349" s="24">
        <f>анкеты!C347</f>
        <v>19</v>
      </c>
      <c r="K349" s="24">
        <f>анкеты!F347</f>
        <v>11</v>
      </c>
      <c r="L349" s="24">
        <f>анкеты!E347</f>
        <v>11</v>
      </c>
      <c r="M349" s="22">
        <f t="shared" si="135"/>
        <v>88</v>
      </c>
      <c r="N349" s="22">
        <f t="shared" si="136"/>
        <v>100</v>
      </c>
      <c r="O349" s="22">
        <f t="shared" si="137"/>
        <v>100</v>
      </c>
      <c r="P349" s="23">
        <f t="shared" si="138"/>
        <v>96</v>
      </c>
      <c r="Q349" s="24">
        <f>SUM(бланки!BZ348:CF348)</f>
        <v>4</v>
      </c>
      <c r="R349" s="24"/>
      <c r="S349" s="24"/>
      <c r="T349" s="24">
        <f>анкеты!G347</f>
        <v>24</v>
      </c>
      <c r="U349" s="24">
        <f t="shared" si="139"/>
        <v>24</v>
      </c>
      <c r="V349" s="22">
        <f t="shared" si="140"/>
        <v>80</v>
      </c>
      <c r="W349" s="22">
        <f t="shared" si="141"/>
        <v>90</v>
      </c>
      <c r="X349" s="22">
        <f t="shared" si="142"/>
        <v>100</v>
      </c>
      <c r="Y349" s="23">
        <f t="shared" si="143"/>
        <v>90</v>
      </c>
      <c r="Z349" s="24">
        <f>SUM(бланки!CE348:CI348)</f>
        <v>0</v>
      </c>
      <c r="AA349" s="24">
        <f>SUM(бланки!CJ348:CO348)</f>
        <v>0</v>
      </c>
      <c r="AB349" s="24">
        <f>анкеты!I347</f>
        <v>3</v>
      </c>
      <c r="AC349" s="24">
        <f>анкеты!H347</f>
        <v>5</v>
      </c>
      <c r="AD349" s="22">
        <f t="shared" si="144"/>
        <v>0</v>
      </c>
      <c r="AE349" s="22">
        <f t="shared" si="145"/>
        <v>0</v>
      </c>
      <c r="AF349" s="12">
        <f t="shared" si="146"/>
        <v>60</v>
      </c>
      <c r="AG349" s="23">
        <f t="shared" si="147"/>
        <v>18</v>
      </c>
      <c r="AH349" s="24">
        <f>анкеты!J347</f>
        <v>22</v>
      </c>
      <c r="AI349" s="24">
        <f t="shared" si="148"/>
        <v>24</v>
      </c>
      <c r="AJ349" s="24">
        <f>анкеты!K347</f>
        <v>24</v>
      </c>
      <c r="AK349" s="24">
        <f t="shared" si="149"/>
        <v>24</v>
      </c>
      <c r="AL349" s="24">
        <f>анкеты!M347</f>
        <v>13</v>
      </c>
      <c r="AM349" s="24">
        <f>анкеты!L347</f>
        <v>16</v>
      </c>
      <c r="AN349" s="22">
        <f t="shared" si="150"/>
        <v>92</v>
      </c>
      <c r="AO349" s="22">
        <f t="shared" si="151"/>
        <v>100</v>
      </c>
      <c r="AP349" s="22">
        <f t="shared" si="152"/>
        <v>81</v>
      </c>
      <c r="AQ349" s="23">
        <f t="shared" si="153"/>
        <v>93</v>
      </c>
      <c r="AR349" s="24">
        <f>анкеты!N347</f>
        <v>24</v>
      </c>
      <c r="AS349" s="24">
        <f t="shared" si="154"/>
        <v>24</v>
      </c>
      <c r="AT349" s="24">
        <f>анкеты!O347</f>
        <v>24</v>
      </c>
      <c r="AU349" s="24">
        <f t="shared" si="155"/>
        <v>24</v>
      </c>
      <c r="AV349" s="24">
        <f>анкеты!P347</f>
        <v>24</v>
      </c>
      <c r="AW349" s="24">
        <f t="shared" si="156"/>
        <v>24</v>
      </c>
      <c r="AX349" s="22">
        <f t="shared" si="157"/>
        <v>100</v>
      </c>
      <c r="AY349" s="22">
        <f t="shared" si="158"/>
        <v>100</v>
      </c>
      <c r="AZ349" s="22">
        <f t="shared" si="159"/>
        <v>100</v>
      </c>
      <c r="BA349" s="23">
        <f t="shared" si="160"/>
        <v>100</v>
      </c>
      <c r="BB349" s="24">
        <f t="shared" si="161"/>
        <v>79.400000000000006</v>
      </c>
    </row>
    <row r="350" spans="1:54" x14ac:dyDescent="0.25">
      <c r="A350" s="24">
        <f>бланки!E349</f>
        <v>347</v>
      </c>
      <c r="B350" s="24" t="str">
        <f>CONCATENATE(бланки!D349," (",бланки!C349,")")</f>
        <v>МКОУ "Гуладтынская средняя общеобразовательная школа" (Дахадаевский район)</v>
      </c>
      <c r="C350" s="24">
        <f>анкеты!B348</f>
        <v>12</v>
      </c>
      <c r="D350" s="24">
        <f>COUNTIF(бланки!G349:U349,1)</f>
        <v>12</v>
      </c>
      <c r="E350" s="24">
        <f>COUNTIF(бланки!G349:U349,1)+COUNTIF(бланки!G349:U349,0)</f>
        <v>12</v>
      </c>
      <c r="F350" s="24">
        <f>COUNTIF(бланки!V349:BS349,1)</f>
        <v>36</v>
      </c>
      <c r="G350" s="24">
        <f>COUNTIF(бланки!V349:BS349,1)+COUNTIF(бланки!V349:BS349,0)</f>
        <v>38</v>
      </c>
      <c r="H350" s="24">
        <f>SUM(бланки!BT349:BY349)</f>
        <v>0</v>
      </c>
      <c r="I350" s="24">
        <f>анкеты!D348</f>
        <v>9</v>
      </c>
      <c r="J350" s="24">
        <f>анкеты!C348</f>
        <v>9</v>
      </c>
      <c r="K350" s="24">
        <f>анкеты!F348</f>
        <v>7</v>
      </c>
      <c r="L350" s="24">
        <f>анкеты!E348</f>
        <v>7</v>
      </c>
      <c r="M350" s="22">
        <f t="shared" si="135"/>
        <v>97</v>
      </c>
      <c r="N350" s="22">
        <f t="shared" si="136"/>
        <v>0</v>
      </c>
      <c r="O350" s="22">
        <f t="shared" si="137"/>
        <v>100</v>
      </c>
      <c r="P350" s="23">
        <f t="shared" si="138"/>
        <v>69</v>
      </c>
      <c r="Q350" s="24">
        <f>SUM(бланки!BZ349:CF349)</f>
        <v>2</v>
      </c>
      <c r="R350" s="24"/>
      <c r="S350" s="24"/>
      <c r="T350" s="24">
        <f>анкеты!G348</f>
        <v>11</v>
      </c>
      <c r="U350" s="24">
        <f t="shared" si="139"/>
        <v>12</v>
      </c>
      <c r="V350" s="22">
        <f t="shared" si="140"/>
        <v>40</v>
      </c>
      <c r="W350" s="22">
        <f t="shared" si="141"/>
        <v>66</v>
      </c>
      <c r="X350" s="22">
        <f t="shared" si="142"/>
        <v>92</v>
      </c>
      <c r="Y350" s="23">
        <f t="shared" si="143"/>
        <v>66</v>
      </c>
      <c r="Z350" s="24">
        <f>SUM(бланки!CE349:CI349)</f>
        <v>0</v>
      </c>
      <c r="AA350" s="24">
        <f>SUM(бланки!CJ349:CO349)</f>
        <v>0</v>
      </c>
      <c r="AB350" s="24">
        <f>анкеты!I348</f>
        <v>2</v>
      </c>
      <c r="AC350" s="24">
        <f>анкеты!H348</f>
        <v>3</v>
      </c>
      <c r="AD350" s="22">
        <f t="shared" si="144"/>
        <v>0</v>
      </c>
      <c r="AE350" s="22">
        <f t="shared" si="145"/>
        <v>0</v>
      </c>
      <c r="AF350" s="12">
        <f t="shared" si="146"/>
        <v>66.666666666666671</v>
      </c>
      <c r="AG350" s="23">
        <f t="shared" si="147"/>
        <v>20</v>
      </c>
      <c r="AH350" s="24">
        <f>анкеты!J348</f>
        <v>11</v>
      </c>
      <c r="AI350" s="24">
        <f t="shared" si="148"/>
        <v>12</v>
      </c>
      <c r="AJ350" s="24">
        <f>анкеты!K348</f>
        <v>12</v>
      </c>
      <c r="AK350" s="24">
        <f t="shared" si="149"/>
        <v>12</v>
      </c>
      <c r="AL350" s="24">
        <f>анкеты!M348</f>
        <v>9</v>
      </c>
      <c r="AM350" s="24">
        <f>анкеты!L348</f>
        <v>9</v>
      </c>
      <c r="AN350" s="22">
        <f t="shared" si="150"/>
        <v>92</v>
      </c>
      <c r="AO350" s="22">
        <f t="shared" si="151"/>
        <v>100</v>
      </c>
      <c r="AP350" s="22">
        <f t="shared" si="152"/>
        <v>100</v>
      </c>
      <c r="AQ350" s="23">
        <f t="shared" si="153"/>
        <v>97</v>
      </c>
      <c r="AR350" s="24">
        <f>анкеты!N348</f>
        <v>12</v>
      </c>
      <c r="AS350" s="24">
        <f t="shared" si="154"/>
        <v>12</v>
      </c>
      <c r="AT350" s="24">
        <f>анкеты!O348</f>
        <v>11</v>
      </c>
      <c r="AU350" s="24">
        <f t="shared" si="155"/>
        <v>12</v>
      </c>
      <c r="AV350" s="24">
        <f>анкеты!P348</f>
        <v>11</v>
      </c>
      <c r="AW350" s="24">
        <f t="shared" si="156"/>
        <v>12</v>
      </c>
      <c r="AX350" s="22">
        <f t="shared" si="157"/>
        <v>100</v>
      </c>
      <c r="AY350" s="22">
        <f t="shared" si="158"/>
        <v>92</v>
      </c>
      <c r="AZ350" s="22">
        <f t="shared" si="159"/>
        <v>92</v>
      </c>
      <c r="BA350" s="23">
        <f t="shared" si="160"/>
        <v>95</v>
      </c>
      <c r="BB350" s="24">
        <f t="shared" si="161"/>
        <v>69.400000000000006</v>
      </c>
    </row>
    <row r="351" spans="1:54" x14ac:dyDescent="0.25">
      <c r="A351" s="24">
        <f>бланки!E350</f>
        <v>348</v>
      </c>
      <c r="B351" s="24" t="str">
        <f>CONCATENATE(бланки!D350," (",бланки!C350,")")</f>
        <v>МКОУ "Карбачимахинская средняя общеобразовательная школа" (Дахадаевский район)</v>
      </c>
      <c r="C351" s="24">
        <f>анкеты!B349</f>
        <v>16</v>
      </c>
      <c r="D351" s="24">
        <f>COUNTIF(бланки!G350:U350,1)</f>
        <v>14</v>
      </c>
      <c r="E351" s="24">
        <f>COUNTIF(бланки!G350:U350,1)+COUNTIF(бланки!G350:U350,0)</f>
        <v>14</v>
      </c>
      <c r="F351" s="24">
        <f>COUNTIF(бланки!V350:BS350,1)</f>
        <v>44</v>
      </c>
      <c r="G351" s="24">
        <f>COUNTIF(бланки!V350:BS350,1)+COUNTIF(бланки!V350:BS350,0)</f>
        <v>44</v>
      </c>
      <c r="H351" s="24">
        <f>SUM(бланки!BT350:BY350)</f>
        <v>5</v>
      </c>
      <c r="I351" s="24">
        <f>анкеты!D349</f>
        <v>15</v>
      </c>
      <c r="J351" s="24">
        <f>анкеты!C349</f>
        <v>16</v>
      </c>
      <c r="K351" s="24">
        <f>анкеты!F349</f>
        <v>13</v>
      </c>
      <c r="L351" s="24">
        <f>анкеты!E349</f>
        <v>16</v>
      </c>
      <c r="M351" s="22">
        <f t="shared" si="135"/>
        <v>100</v>
      </c>
      <c r="N351" s="22">
        <f t="shared" si="136"/>
        <v>100</v>
      </c>
      <c r="O351" s="22">
        <f t="shared" si="137"/>
        <v>88</v>
      </c>
      <c r="P351" s="23">
        <f t="shared" si="138"/>
        <v>95</v>
      </c>
      <c r="Q351" s="24">
        <f>SUM(бланки!BZ350:CF350)</f>
        <v>4</v>
      </c>
      <c r="R351" s="24"/>
      <c r="S351" s="24"/>
      <c r="T351" s="24">
        <f>анкеты!G349</f>
        <v>9</v>
      </c>
      <c r="U351" s="24">
        <f t="shared" si="139"/>
        <v>16</v>
      </c>
      <c r="V351" s="22">
        <f t="shared" si="140"/>
        <v>80</v>
      </c>
      <c r="W351" s="22">
        <f t="shared" si="141"/>
        <v>68</v>
      </c>
      <c r="X351" s="22">
        <f t="shared" si="142"/>
        <v>56</v>
      </c>
      <c r="Y351" s="23">
        <f t="shared" si="143"/>
        <v>68</v>
      </c>
      <c r="Z351" s="24">
        <f>SUM(бланки!CE350:CI350)</f>
        <v>0</v>
      </c>
      <c r="AA351" s="24">
        <f>SUM(бланки!CJ350:CO350)</f>
        <v>1</v>
      </c>
      <c r="AB351" s="24">
        <f>анкеты!I349</f>
        <v>2</v>
      </c>
      <c r="AC351" s="24">
        <f>анкеты!H349</f>
        <v>3</v>
      </c>
      <c r="AD351" s="22">
        <f t="shared" si="144"/>
        <v>0</v>
      </c>
      <c r="AE351" s="22">
        <f t="shared" si="145"/>
        <v>20</v>
      </c>
      <c r="AF351" s="12">
        <f t="shared" si="146"/>
        <v>66.666666666666671</v>
      </c>
      <c r="AG351" s="23">
        <f t="shared" si="147"/>
        <v>28</v>
      </c>
      <c r="AH351" s="24">
        <f>анкеты!J349</f>
        <v>16</v>
      </c>
      <c r="AI351" s="24">
        <f t="shared" si="148"/>
        <v>16</v>
      </c>
      <c r="AJ351" s="24">
        <f>анкеты!K349</f>
        <v>16</v>
      </c>
      <c r="AK351" s="24">
        <f t="shared" si="149"/>
        <v>16</v>
      </c>
      <c r="AL351" s="24">
        <f>анкеты!M349</f>
        <v>16</v>
      </c>
      <c r="AM351" s="24">
        <f>анкеты!L349</f>
        <v>16</v>
      </c>
      <c r="AN351" s="22">
        <f t="shared" si="150"/>
        <v>100</v>
      </c>
      <c r="AO351" s="22">
        <f t="shared" si="151"/>
        <v>100</v>
      </c>
      <c r="AP351" s="22">
        <f t="shared" si="152"/>
        <v>100</v>
      </c>
      <c r="AQ351" s="23">
        <f t="shared" si="153"/>
        <v>100</v>
      </c>
      <c r="AR351" s="24">
        <f>анкеты!N349</f>
        <v>16</v>
      </c>
      <c r="AS351" s="24">
        <f t="shared" si="154"/>
        <v>16</v>
      </c>
      <c r="AT351" s="24">
        <f>анкеты!O349</f>
        <v>16</v>
      </c>
      <c r="AU351" s="24">
        <f t="shared" si="155"/>
        <v>16</v>
      </c>
      <c r="AV351" s="24">
        <f>анкеты!P349</f>
        <v>14</v>
      </c>
      <c r="AW351" s="24">
        <f t="shared" si="156"/>
        <v>16</v>
      </c>
      <c r="AX351" s="22">
        <f t="shared" si="157"/>
        <v>100</v>
      </c>
      <c r="AY351" s="22">
        <f t="shared" si="158"/>
        <v>100</v>
      </c>
      <c r="AZ351" s="22">
        <f t="shared" si="159"/>
        <v>88</v>
      </c>
      <c r="BA351" s="23">
        <f t="shared" si="160"/>
        <v>98</v>
      </c>
      <c r="BB351" s="24">
        <f t="shared" si="161"/>
        <v>77.8</v>
      </c>
    </row>
    <row r="352" spans="1:54" x14ac:dyDescent="0.25">
      <c r="A352" s="24">
        <f>бланки!E351</f>
        <v>349</v>
      </c>
      <c r="B352" s="24" t="str">
        <f>CONCATENATE(бланки!D351," (",бланки!C351,")")</f>
        <v>МКОУ "Кункинская средняя общеобразовательная школа им Г.М. Курбанова (Дахадаевский район)</v>
      </c>
      <c r="C352" s="24">
        <f>анкеты!B350</f>
        <v>17</v>
      </c>
      <c r="D352" s="24">
        <f>COUNTIF(бланки!G351:U351,1)</f>
        <v>10</v>
      </c>
      <c r="E352" s="24">
        <f>COUNTIF(бланки!G351:U351,1)+COUNTIF(бланки!G351:U351,0)</f>
        <v>12</v>
      </c>
      <c r="F352" s="24">
        <f>COUNTIF(бланки!V351:BS351,1)</f>
        <v>16</v>
      </c>
      <c r="G352" s="24">
        <f>COUNTIF(бланки!V351:BS351,1)+COUNTIF(бланки!V351:BS351,0)</f>
        <v>37</v>
      </c>
      <c r="H352" s="24">
        <f>SUM(бланки!BT351:BY351)</f>
        <v>0</v>
      </c>
      <c r="I352" s="24">
        <f>анкеты!D350</f>
        <v>16</v>
      </c>
      <c r="J352" s="24">
        <f>анкеты!C350</f>
        <v>16</v>
      </c>
      <c r="K352" s="24">
        <f>анкеты!F350</f>
        <v>6</v>
      </c>
      <c r="L352" s="24">
        <f>анкеты!E350</f>
        <v>6</v>
      </c>
      <c r="M352" s="22">
        <f t="shared" si="135"/>
        <v>63</v>
      </c>
      <c r="N352" s="22">
        <f t="shared" si="136"/>
        <v>0</v>
      </c>
      <c r="O352" s="22">
        <f t="shared" si="137"/>
        <v>100</v>
      </c>
      <c r="P352" s="23">
        <f t="shared" si="138"/>
        <v>59</v>
      </c>
      <c r="Q352" s="24">
        <f>SUM(бланки!BZ351:CF351)</f>
        <v>1</v>
      </c>
      <c r="R352" s="24"/>
      <c r="S352" s="24"/>
      <c r="T352" s="24">
        <f>анкеты!G350</f>
        <v>15</v>
      </c>
      <c r="U352" s="24">
        <f t="shared" si="139"/>
        <v>17</v>
      </c>
      <c r="V352" s="22">
        <f t="shared" si="140"/>
        <v>20</v>
      </c>
      <c r="W352" s="22">
        <f t="shared" si="141"/>
        <v>54</v>
      </c>
      <c r="X352" s="22">
        <f t="shared" si="142"/>
        <v>88</v>
      </c>
      <c r="Y352" s="23">
        <f t="shared" si="143"/>
        <v>54</v>
      </c>
      <c r="Z352" s="24">
        <f>SUM(бланки!CE351:CI351)</f>
        <v>0</v>
      </c>
      <c r="AA352" s="24">
        <f>SUM(бланки!CJ351:CO351)</f>
        <v>0</v>
      </c>
      <c r="AB352" s="24">
        <f>анкеты!I350</f>
        <v>1</v>
      </c>
      <c r="AC352" s="24">
        <f>анкеты!H350</f>
        <v>2</v>
      </c>
      <c r="AD352" s="22">
        <f t="shared" si="144"/>
        <v>0</v>
      </c>
      <c r="AE352" s="22">
        <f t="shared" si="145"/>
        <v>0</v>
      </c>
      <c r="AF352" s="12">
        <f t="shared" si="146"/>
        <v>50</v>
      </c>
      <c r="AG352" s="23">
        <f t="shared" si="147"/>
        <v>15</v>
      </c>
      <c r="AH352" s="24">
        <f>анкеты!J350</f>
        <v>17</v>
      </c>
      <c r="AI352" s="24">
        <f t="shared" si="148"/>
        <v>17</v>
      </c>
      <c r="AJ352" s="24">
        <f>анкеты!K350</f>
        <v>17</v>
      </c>
      <c r="AK352" s="24">
        <f t="shared" si="149"/>
        <v>17</v>
      </c>
      <c r="AL352" s="24">
        <f>анкеты!M350</f>
        <v>13</v>
      </c>
      <c r="AM352" s="24">
        <f>анкеты!L350</f>
        <v>15</v>
      </c>
      <c r="AN352" s="22">
        <f t="shared" si="150"/>
        <v>100</v>
      </c>
      <c r="AO352" s="22">
        <f t="shared" si="151"/>
        <v>100</v>
      </c>
      <c r="AP352" s="22">
        <f t="shared" si="152"/>
        <v>87</v>
      </c>
      <c r="AQ352" s="23">
        <f t="shared" si="153"/>
        <v>97</v>
      </c>
      <c r="AR352" s="24">
        <f>анкеты!N350</f>
        <v>17</v>
      </c>
      <c r="AS352" s="24">
        <f t="shared" si="154"/>
        <v>17</v>
      </c>
      <c r="AT352" s="24">
        <f>анкеты!O350</f>
        <v>16</v>
      </c>
      <c r="AU352" s="24">
        <f t="shared" si="155"/>
        <v>17</v>
      </c>
      <c r="AV352" s="24">
        <f>анкеты!P350</f>
        <v>17</v>
      </c>
      <c r="AW352" s="24">
        <f t="shared" si="156"/>
        <v>17</v>
      </c>
      <c r="AX352" s="22">
        <f t="shared" si="157"/>
        <v>100</v>
      </c>
      <c r="AY352" s="22">
        <f t="shared" si="158"/>
        <v>94</v>
      </c>
      <c r="AZ352" s="22">
        <f t="shared" si="159"/>
        <v>100</v>
      </c>
      <c r="BA352" s="23">
        <f t="shared" si="160"/>
        <v>98</v>
      </c>
      <c r="BB352" s="24">
        <f t="shared" si="161"/>
        <v>64.599999999999994</v>
      </c>
    </row>
    <row r="353" spans="1:54" x14ac:dyDescent="0.25">
      <c r="A353" s="24">
        <f>бланки!E352</f>
        <v>350</v>
      </c>
      <c r="B353" s="24" t="str">
        <f>CONCATENATE(бланки!D352," (",бланки!C352,")")</f>
        <v>МКОУ "Хуршнинская средняя общеобразовательная школа" (Дахадаевский район)</v>
      </c>
      <c r="C353" s="24">
        <f>анкеты!B351</f>
        <v>24</v>
      </c>
      <c r="D353" s="24">
        <f>COUNTIF(бланки!G352:U352,1)</f>
        <v>11</v>
      </c>
      <c r="E353" s="24">
        <f>COUNTIF(бланки!G352:U352,1)+COUNTIF(бланки!G352:U352,0)</f>
        <v>12</v>
      </c>
      <c r="F353" s="24">
        <f>COUNTIF(бланки!V352:BS352,1)</f>
        <v>37</v>
      </c>
      <c r="G353" s="24">
        <f>COUNTIF(бланки!V352:BS352,1)+COUNTIF(бланки!V352:BS352,0)</f>
        <v>39</v>
      </c>
      <c r="H353" s="24">
        <f>SUM(бланки!BT352:BY352)</f>
        <v>4</v>
      </c>
      <c r="I353" s="24">
        <f>анкеты!D351</f>
        <v>19</v>
      </c>
      <c r="J353" s="24">
        <f>анкеты!C351</f>
        <v>19</v>
      </c>
      <c r="K353" s="24">
        <f>анкеты!F351</f>
        <v>11</v>
      </c>
      <c r="L353" s="24">
        <f>анкеты!E351</f>
        <v>11</v>
      </c>
      <c r="M353" s="22">
        <f t="shared" si="135"/>
        <v>93</v>
      </c>
      <c r="N353" s="22">
        <f t="shared" si="136"/>
        <v>100</v>
      </c>
      <c r="O353" s="22">
        <f t="shared" si="137"/>
        <v>100</v>
      </c>
      <c r="P353" s="23">
        <f t="shared" si="138"/>
        <v>98</v>
      </c>
      <c r="Q353" s="24">
        <f>SUM(бланки!BZ352:CF352)</f>
        <v>4</v>
      </c>
      <c r="R353" s="24"/>
      <c r="S353" s="24"/>
      <c r="T353" s="24">
        <f>анкеты!G351</f>
        <v>24</v>
      </c>
      <c r="U353" s="24">
        <f t="shared" si="139"/>
        <v>24</v>
      </c>
      <c r="V353" s="22">
        <f t="shared" si="140"/>
        <v>80</v>
      </c>
      <c r="W353" s="22">
        <f t="shared" si="141"/>
        <v>90</v>
      </c>
      <c r="X353" s="22">
        <f t="shared" si="142"/>
        <v>100</v>
      </c>
      <c r="Y353" s="23">
        <f t="shared" si="143"/>
        <v>90</v>
      </c>
      <c r="Z353" s="24">
        <f>SUM(бланки!CE352:CI352)</f>
        <v>0</v>
      </c>
      <c r="AA353" s="24">
        <f>SUM(бланки!CJ352:CO352)</f>
        <v>0</v>
      </c>
      <c r="AB353" s="24">
        <f>анкеты!I351</f>
        <v>3</v>
      </c>
      <c r="AC353" s="24">
        <f>анкеты!H351</f>
        <v>5</v>
      </c>
      <c r="AD353" s="22">
        <f t="shared" si="144"/>
        <v>0</v>
      </c>
      <c r="AE353" s="22">
        <f t="shared" si="145"/>
        <v>0</v>
      </c>
      <c r="AF353" s="12">
        <f t="shared" si="146"/>
        <v>60</v>
      </c>
      <c r="AG353" s="23">
        <f t="shared" si="147"/>
        <v>18</v>
      </c>
      <c r="AH353" s="24">
        <f>анкеты!J351</f>
        <v>22</v>
      </c>
      <c r="AI353" s="24">
        <f t="shared" si="148"/>
        <v>24</v>
      </c>
      <c r="AJ353" s="24">
        <f>анкеты!K351</f>
        <v>24</v>
      </c>
      <c r="AK353" s="24">
        <f t="shared" si="149"/>
        <v>24</v>
      </c>
      <c r="AL353" s="24">
        <f>анкеты!M351</f>
        <v>13</v>
      </c>
      <c r="AM353" s="24">
        <f>анкеты!L351</f>
        <v>16</v>
      </c>
      <c r="AN353" s="22">
        <f t="shared" si="150"/>
        <v>92</v>
      </c>
      <c r="AO353" s="22">
        <f t="shared" si="151"/>
        <v>100</v>
      </c>
      <c r="AP353" s="22">
        <f t="shared" si="152"/>
        <v>81</v>
      </c>
      <c r="AQ353" s="23">
        <f t="shared" si="153"/>
        <v>93</v>
      </c>
      <c r="AR353" s="24">
        <f>анкеты!N351</f>
        <v>24</v>
      </c>
      <c r="AS353" s="24">
        <f t="shared" si="154"/>
        <v>24</v>
      </c>
      <c r="AT353" s="24">
        <f>анкеты!O351</f>
        <v>24</v>
      </c>
      <c r="AU353" s="24">
        <f t="shared" si="155"/>
        <v>24</v>
      </c>
      <c r="AV353" s="24">
        <f>анкеты!P351</f>
        <v>24</v>
      </c>
      <c r="AW353" s="24">
        <f t="shared" si="156"/>
        <v>24</v>
      </c>
      <c r="AX353" s="22">
        <f t="shared" si="157"/>
        <v>100</v>
      </c>
      <c r="AY353" s="22">
        <f t="shared" si="158"/>
        <v>100</v>
      </c>
      <c r="AZ353" s="22">
        <f t="shared" si="159"/>
        <v>100</v>
      </c>
      <c r="BA353" s="23">
        <f t="shared" si="160"/>
        <v>100</v>
      </c>
      <c r="BB353" s="24">
        <f t="shared" si="161"/>
        <v>79.8</v>
      </c>
    </row>
    <row r="354" spans="1:54" x14ac:dyDescent="0.25">
      <c r="A354" s="24">
        <f>бланки!E353</f>
        <v>351</v>
      </c>
      <c r="B354" s="24" t="str">
        <f>CONCATENATE(бланки!D353," (",бланки!C353,")")</f>
        <v>МКОУ "Зильбачинская средняя общеобразовательная школа" (Дахадаевский район)</v>
      </c>
      <c r="C354" s="24">
        <f>анкеты!B352</f>
        <v>60</v>
      </c>
      <c r="D354" s="24">
        <f>COUNTIF(бланки!G353:U353,1)</f>
        <v>9</v>
      </c>
      <c r="E354" s="24">
        <f>COUNTIF(бланки!G353:U353,1)+COUNTIF(бланки!G353:U353,0)</f>
        <v>12</v>
      </c>
      <c r="F354" s="24">
        <f>COUNTIF(бланки!V353:BS353,1)</f>
        <v>24</v>
      </c>
      <c r="G354" s="24">
        <f>COUNTIF(бланки!V353:BS353,1)+COUNTIF(бланки!V353:BS353,0)</f>
        <v>37</v>
      </c>
      <c r="H354" s="24">
        <f>SUM(бланки!BT353:BY353)</f>
        <v>3</v>
      </c>
      <c r="I354" s="24">
        <f>анкеты!D352</f>
        <v>45</v>
      </c>
      <c r="J354" s="24">
        <f>анкеты!C352</f>
        <v>50</v>
      </c>
      <c r="K354" s="24">
        <f>анкеты!F352</f>
        <v>31</v>
      </c>
      <c r="L354" s="24">
        <f>анкеты!E352</f>
        <v>39</v>
      </c>
      <c r="M354" s="22">
        <f t="shared" si="135"/>
        <v>70</v>
      </c>
      <c r="N354" s="22">
        <f t="shared" si="136"/>
        <v>90</v>
      </c>
      <c r="O354" s="22">
        <f t="shared" si="137"/>
        <v>85</v>
      </c>
      <c r="P354" s="23">
        <f t="shared" si="138"/>
        <v>82</v>
      </c>
      <c r="Q354" s="24">
        <f>SUM(бланки!BZ353:CF353)</f>
        <v>3</v>
      </c>
      <c r="R354" s="24"/>
      <c r="S354" s="24"/>
      <c r="T354" s="24">
        <f>анкеты!G352</f>
        <v>50</v>
      </c>
      <c r="U354" s="24">
        <f t="shared" si="139"/>
        <v>60</v>
      </c>
      <c r="V354" s="22">
        <f t="shared" si="140"/>
        <v>60</v>
      </c>
      <c r="W354" s="22">
        <f t="shared" si="141"/>
        <v>71</v>
      </c>
      <c r="X354" s="22">
        <f t="shared" si="142"/>
        <v>83</v>
      </c>
      <c r="Y354" s="23">
        <f t="shared" si="143"/>
        <v>71</v>
      </c>
      <c r="Z354" s="24">
        <f>SUM(бланки!CE353:CI353)</f>
        <v>0</v>
      </c>
      <c r="AA354" s="24">
        <f>SUM(бланки!CJ353:CO353)</f>
        <v>2</v>
      </c>
      <c r="AB354" s="24">
        <f>анкеты!I352</f>
        <v>7</v>
      </c>
      <c r="AC354" s="24">
        <f>анкеты!H352</f>
        <v>10</v>
      </c>
      <c r="AD354" s="22">
        <f t="shared" si="144"/>
        <v>0</v>
      </c>
      <c r="AE354" s="22">
        <f t="shared" si="145"/>
        <v>40</v>
      </c>
      <c r="AF354" s="12">
        <f t="shared" si="146"/>
        <v>70</v>
      </c>
      <c r="AG354" s="23">
        <f t="shared" si="147"/>
        <v>37</v>
      </c>
      <c r="AH354" s="24">
        <f>анкеты!J352</f>
        <v>54</v>
      </c>
      <c r="AI354" s="24">
        <f t="shared" si="148"/>
        <v>60</v>
      </c>
      <c r="AJ354" s="24">
        <f>анкеты!K352</f>
        <v>55</v>
      </c>
      <c r="AK354" s="24">
        <f t="shared" si="149"/>
        <v>60</v>
      </c>
      <c r="AL354" s="24">
        <f>анкеты!M352</f>
        <v>42</v>
      </c>
      <c r="AM354" s="24">
        <f>анкеты!L352</f>
        <v>48</v>
      </c>
      <c r="AN354" s="22">
        <f t="shared" si="150"/>
        <v>90</v>
      </c>
      <c r="AO354" s="22">
        <f t="shared" si="151"/>
        <v>92</v>
      </c>
      <c r="AP354" s="22">
        <f t="shared" si="152"/>
        <v>88</v>
      </c>
      <c r="AQ354" s="23">
        <f t="shared" si="153"/>
        <v>90</v>
      </c>
      <c r="AR354" s="24">
        <f>анкеты!N352</f>
        <v>55</v>
      </c>
      <c r="AS354" s="24">
        <f t="shared" si="154"/>
        <v>60</v>
      </c>
      <c r="AT354" s="24">
        <f>анкеты!O352</f>
        <v>50</v>
      </c>
      <c r="AU354" s="24">
        <f t="shared" si="155"/>
        <v>60</v>
      </c>
      <c r="AV354" s="24">
        <f>анкеты!P352</f>
        <v>56</v>
      </c>
      <c r="AW354" s="24">
        <f t="shared" si="156"/>
        <v>60</v>
      </c>
      <c r="AX354" s="22">
        <f t="shared" si="157"/>
        <v>92</v>
      </c>
      <c r="AY354" s="22">
        <f t="shared" si="158"/>
        <v>83</v>
      </c>
      <c r="AZ354" s="22">
        <f t="shared" si="159"/>
        <v>93</v>
      </c>
      <c r="BA354" s="23">
        <f t="shared" si="160"/>
        <v>89</v>
      </c>
      <c r="BB354" s="24">
        <f t="shared" si="161"/>
        <v>73.8</v>
      </c>
    </row>
    <row r="355" spans="1:54" x14ac:dyDescent="0.25">
      <c r="A355" s="24">
        <f>бланки!E354</f>
        <v>352</v>
      </c>
      <c r="B355" s="24" t="str">
        <f>CONCATENATE(бланки!D354," (",бланки!C354,")")</f>
        <v>МКОУ "Дибгаликская средняя общеобразовательная школа" (Дахадаевский район)</v>
      </c>
      <c r="C355" s="24">
        <f>анкеты!B353</f>
        <v>36</v>
      </c>
      <c r="D355" s="24">
        <f>COUNTIF(бланки!G354:U354,1)</f>
        <v>14</v>
      </c>
      <c r="E355" s="24">
        <f>COUNTIF(бланки!G354:U354,1)+COUNTIF(бланки!G354:U354,0)</f>
        <v>14</v>
      </c>
      <c r="F355" s="24">
        <f>COUNTIF(бланки!V354:BS354,1)</f>
        <v>24</v>
      </c>
      <c r="G355" s="24">
        <f>COUNTIF(бланки!V354:BS354,1)+COUNTIF(бланки!V354:BS354,0)</f>
        <v>39</v>
      </c>
      <c r="H355" s="24">
        <f>SUM(бланки!BT354:BY354)</f>
        <v>3</v>
      </c>
      <c r="I355" s="24">
        <f>анкеты!D353</f>
        <v>36</v>
      </c>
      <c r="J355" s="24">
        <f>анкеты!C353</f>
        <v>36</v>
      </c>
      <c r="K355" s="24">
        <f>анкеты!F353</f>
        <v>29</v>
      </c>
      <c r="L355" s="24">
        <f>анкеты!E353</f>
        <v>30</v>
      </c>
      <c r="M355" s="22">
        <f t="shared" si="135"/>
        <v>81</v>
      </c>
      <c r="N355" s="22">
        <f t="shared" si="136"/>
        <v>90</v>
      </c>
      <c r="O355" s="22">
        <f t="shared" si="137"/>
        <v>98</v>
      </c>
      <c r="P355" s="23">
        <f t="shared" si="138"/>
        <v>91</v>
      </c>
      <c r="Q355" s="24">
        <f>SUM(бланки!BZ354:CF354)</f>
        <v>2</v>
      </c>
      <c r="R355" s="24"/>
      <c r="S355" s="24"/>
      <c r="T355" s="24">
        <f>анкеты!G353</f>
        <v>33</v>
      </c>
      <c r="U355" s="24">
        <f t="shared" si="139"/>
        <v>36</v>
      </c>
      <c r="V355" s="22">
        <f t="shared" si="140"/>
        <v>40</v>
      </c>
      <c r="W355" s="22">
        <f t="shared" si="141"/>
        <v>66</v>
      </c>
      <c r="X355" s="22">
        <f t="shared" si="142"/>
        <v>92</v>
      </c>
      <c r="Y355" s="23">
        <f t="shared" si="143"/>
        <v>66</v>
      </c>
      <c r="Z355" s="24">
        <f>SUM(бланки!CE354:CI354)</f>
        <v>0</v>
      </c>
      <c r="AA355" s="24">
        <f>SUM(бланки!CJ354:CO354)</f>
        <v>0</v>
      </c>
      <c r="AB355" s="24">
        <f>анкеты!I353</f>
        <v>7</v>
      </c>
      <c r="AC355" s="24">
        <f>анкеты!H353</f>
        <v>10</v>
      </c>
      <c r="AD355" s="22">
        <f t="shared" si="144"/>
        <v>0</v>
      </c>
      <c r="AE355" s="22">
        <f t="shared" si="145"/>
        <v>0</v>
      </c>
      <c r="AF355" s="12">
        <f t="shared" si="146"/>
        <v>70</v>
      </c>
      <c r="AG355" s="23">
        <f t="shared" si="147"/>
        <v>21</v>
      </c>
      <c r="AH355" s="24">
        <f>анкеты!J353</f>
        <v>36</v>
      </c>
      <c r="AI355" s="24">
        <f t="shared" si="148"/>
        <v>36</v>
      </c>
      <c r="AJ355" s="24">
        <f>анкеты!K353</f>
        <v>36</v>
      </c>
      <c r="AK355" s="24">
        <f t="shared" si="149"/>
        <v>36</v>
      </c>
      <c r="AL355" s="24">
        <f>анкеты!M353</f>
        <v>33</v>
      </c>
      <c r="AM355" s="24">
        <f>анкеты!L353</f>
        <v>33</v>
      </c>
      <c r="AN355" s="22">
        <f t="shared" si="150"/>
        <v>100</v>
      </c>
      <c r="AO355" s="22">
        <f t="shared" si="151"/>
        <v>100</v>
      </c>
      <c r="AP355" s="22">
        <f t="shared" si="152"/>
        <v>100</v>
      </c>
      <c r="AQ355" s="23">
        <f t="shared" si="153"/>
        <v>100</v>
      </c>
      <c r="AR355" s="24">
        <f>анкеты!N353</f>
        <v>36</v>
      </c>
      <c r="AS355" s="24">
        <f t="shared" si="154"/>
        <v>36</v>
      </c>
      <c r="AT355" s="24">
        <f>анкеты!O353</f>
        <v>36</v>
      </c>
      <c r="AU355" s="24">
        <f t="shared" si="155"/>
        <v>36</v>
      </c>
      <c r="AV355" s="24">
        <f>анкеты!P353</f>
        <v>34</v>
      </c>
      <c r="AW355" s="24">
        <f t="shared" si="156"/>
        <v>36</v>
      </c>
      <c r="AX355" s="22">
        <f t="shared" si="157"/>
        <v>100</v>
      </c>
      <c r="AY355" s="22">
        <f t="shared" si="158"/>
        <v>100</v>
      </c>
      <c r="AZ355" s="22">
        <f t="shared" si="159"/>
        <v>94</v>
      </c>
      <c r="BA355" s="23">
        <f t="shared" si="160"/>
        <v>99</v>
      </c>
      <c r="BB355" s="24">
        <f t="shared" si="161"/>
        <v>75.400000000000006</v>
      </c>
    </row>
    <row r="356" spans="1:54" x14ac:dyDescent="0.25">
      <c r="A356" s="24">
        <f>бланки!E355</f>
        <v>353</v>
      </c>
      <c r="B356" s="24" t="str">
        <f>CONCATENATE(бланки!D355," (",бланки!C355,")")</f>
        <v>МКОУ "Дуакарская средняя общеобразовательная школа" (Дахадаевский район)</v>
      </c>
      <c r="C356" s="24">
        <f>анкеты!B354</f>
        <v>30</v>
      </c>
      <c r="D356" s="24">
        <f>COUNTIF(бланки!G355:U355,1)</f>
        <v>14</v>
      </c>
      <c r="E356" s="24">
        <f>COUNTIF(бланки!G355:U355,1)+COUNTIF(бланки!G355:U355,0)</f>
        <v>14</v>
      </c>
      <c r="F356" s="24">
        <f>COUNTIF(бланки!V355:BS355,1)</f>
        <v>44</v>
      </c>
      <c r="G356" s="24">
        <f>COUNTIF(бланки!V355:BS355,1)+COUNTIF(бланки!V355:BS355,0)</f>
        <v>44</v>
      </c>
      <c r="H356" s="24">
        <f>SUM(бланки!BT355:BY355)</f>
        <v>6</v>
      </c>
      <c r="I356" s="24">
        <f>анкеты!D354</f>
        <v>28</v>
      </c>
      <c r="J356" s="24">
        <f>анкеты!C354</f>
        <v>30</v>
      </c>
      <c r="K356" s="24">
        <f>анкеты!F354</f>
        <v>28</v>
      </c>
      <c r="L356" s="24">
        <f>анкеты!E354</f>
        <v>29</v>
      </c>
      <c r="M356" s="22">
        <f t="shared" si="135"/>
        <v>100</v>
      </c>
      <c r="N356" s="22">
        <f t="shared" si="136"/>
        <v>100</v>
      </c>
      <c r="O356" s="22">
        <f t="shared" si="137"/>
        <v>95</v>
      </c>
      <c r="P356" s="23">
        <f t="shared" si="138"/>
        <v>98</v>
      </c>
      <c r="Q356" s="24">
        <f>SUM(бланки!BZ355:CF355)</f>
        <v>0</v>
      </c>
      <c r="R356" s="24"/>
      <c r="S356" s="24"/>
      <c r="T356" s="24">
        <f>анкеты!G354</f>
        <v>24</v>
      </c>
      <c r="U356" s="24">
        <f t="shared" si="139"/>
        <v>30</v>
      </c>
      <c r="V356" s="22">
        <f t="shared" si="140"/>
        <v>0</v>
      </c>
      <c r="W356" s="22">
        <f t="shared" si="141"/>
        <v>40</v>
      </c>
      <c r="X356" s="22">
        <f t="shared" si="142"/>
        <v>80</v>
      </c>
      <c r="Y356" s="23">
        <f t="shared" si="143"/>
        <v>40</v>
      </c>
      <c r="Z356" s="24">
        <f>SUM(бланки!CE355:CI355)</f>
        <v>0</v>
      </c>
      <c r="AA356" s="24">
        <f>SUM(бланки!CJ355:CO355)</f>
        <v>0</v>
      </c>
      <c r="AB356" s="24">
        <f>анкеты!I354</f>
        <v>14</v>
      </c>
      <c r="AC356" s="24">
        <f>анкеты!H354</f>
        <v>18</v>
      </c>
      <c r="AD356" s="22">
        <f t="shared" si="144"/>
        <v>0</v>
      </c>
      <c r="AE356" s="22">
        <f t="shared" si="145"/>
        <v>0</v>
      </c>
      <c r="AF356" s="12">
        <f t="shared" si="146"/>
        <v>77.777777777777771</v>
      </c>
      <c r="AG356" s="23">
        <f t="shared" si="147"/>
        <v>23</v>
      </c>
      <c r="AH356" s="24">
        <f>анкеты!J354</f>
        <v>30</v>
      </c>
      <c r="AI356" s="24">
        <f t="shared" si="148"/>
        <v>30</v>
      </c>
      <c r="AJ356" s="24">
        <f>анкеты!K354</f>
        <v>30</v>
      </c>
      <c r="AK356" s="24">
        <f t="shared" si="149"/>
        <v>30</v>
      </c>
      <c r="AL356" s="24">
        <f>анкеты!M354</f>
        <v>30</v>
      </c>
      <c r="AM356" s="24">
        <f>анкеты!L354</f>
        <v>30</v>
      </c>
      <c r="AN356" s="22">
        <f t="shared" si="150"/>
        <v>100</v>
      </c>
      <c r="AO356" s="22">
        <f t="shared" si="151"/>
        <v>100</v>
      </c>
      <c r="AP356" s="22">
        <f t="shared" si="152"/>
        <v>100</v>
      </c>
      <c r="AQ356" s="23">
        <f t="shared" si="153"/>
        <v>100</v>
      </c>
      <c r="AR356" s="24">
        <f>анкеты!N354</f>
        <v>30</v>
      </c>
      <c r="AS356" s="24">
        <f t="shared" si="154"/>
        <v>30</v>
      </c>
      <c r="AT356" s="24">
        <f>анкеты!O354</f>
        <v>29</v>
      </c>
      <c r="AU356" s="24">
        <f t="shared" si="155"/>
        <v>30</v>
      </c>
      <c r="AV356" s="24">
        <f>анкеты!P354</f>
        <v>30</v>
      </c>
      <c r="AW356" s="24">
        <f t="shared" si="156"/>
        <v>30</v>
      </c>
      <c r="AX356" s="22">
        <f t="shared" si="157"/>
        <v>100</v>
      </c>
      <c r="AY356" s="22">
        <f t="shared" si="158"/>
        <v>97</v>
      </c>
      <c r="AZ356" s="22">
        <f t="shared" si="159"/>
        <v>100</v>
      </c>
      <c r="BA356" s="23">
        <f t="shared" si="160"/>
        <v>99</v>
      </c>
      <c r="BB356" s="24">
        <f t="shared" si="161"/>
        <v>72</v>
      </c>
    </row>
    <row r="357" spans="1:54" x14ac:dyDescent="0.25">
      <c r="A357" s="24">
        <f>бланки!E356</f>
        <v>354</v>
      </c>
      <c r="B357" s="24" t="str">
        <f>CONCATENATE(бланки!D356," (",бланки!C356,")")</f>
        <v>МКОУ "Кудагинская средняя общеобразовательная школа" (Дахадаевский район)</v>
      </c>
      <c r="C357" s="24">
        <f>анкеты!B355</f>
        <v>40</v>
      </c>
      <c r="D357" s="24">
        <f>COUNTIF(бланки!G356:U356,1)</f>
        <v>12</v>
      </c>
      <c r="E357" s="24">
        <f>COUNTIF(бланки!G356:U356,1)+COUNTIF(бланки!G356:U356,0)</f>
        <v>12</v>
      </c>
      <c r="F357" s="24">
        <f>COUNTIF(бланки!V356:BS356,1)</f>
        <v>33</v>
      </c>
      <c r="G357" s="24">
        <f>COUNTIF(бланки!V356:BS356,1)+COUNTIF(бланки!V356:BS356,0)</f>
        <v>41</v>
      </c>
      <c r="H357" s="24">
        <f>SUM(бланки!BT356:BY356)</f>
        <v>2</v>
      </c>
      <c r="I357" s="24">
        <f>анкеты!D355</f>
        <v>37</v>
      </c>
      <c r="J357" s="24">
        <f>анкеты!C355</f>
        <v>37</v>
      </c>
      <c r="K357" s="24">
        <f>анкеты!F355</f>
        <v>35</v>
      </c>
      <c r="L357" s="24">
        <f>анкеты!E355</f>
        <v>35</v>
      </c>
      <c r="M357" s="22">
        <f t="shared" si="135"/>
        <v>90</v>
      </c>
      <c r="N357" s="22">
        <f t="shared" si="136"/>
        <v>60</v>
      </c>
      <c r="O357" s="22">
        <f t="shared" si="137"/>
        <v>100</v>
      </c>
      <c r="P357" s="23">
        <f t="shared" si="138"/>
        <v>85</v>
      </c>
      <c r="Q357" s="24">
        <f>SUM(бланки!BZ356:CF356)</f>
        <v>3</v>
      </c>
      <c r="R357" s="24"/>
      <c r="S357" s="24"/>
      <c r="T357" s="24">
        <f>анкеты!G355</f>
        <v>38</v>
      </c>
      <c r="U357" s="24">
        <f t="shared" si="139"/>
        <v>40</v>
      </c>
      <c r="V357" s="22">
        <f t="shared" si="140"/>
        <v>60</v>
      </c>
      <c r="W357" s="22">
        <f t="shared" si="141"/>
        <v>77</v>
      </c>
      <c r="X357" s="22">
        <f t="shared" si="142"/>
        <v>95</v>
      </c>
      <c r="Y357" s="23">
        <f t="shared" si="143"/>
        <v>77</v>
      </c>
      <c r="Z357" s="24">
        <f>SUM(бланки!CE356:CI356)</f>
        <v>1</v>
      </c>
      <c r="AA357" s="24">
        <f>SUM(бланки!CJ356:CO356)</f>
        <v>0</v>
      </c>
      <c r="AB357" s="24">
        <f>анкеты!I355</f>
        <v>4</v>
      </c>
      <c r="AC357" s="24">
        <f>анкеты!H355</f>
        <v>6</v>
      </c>
      <c r="AD357" s="22">
        <f t="shared" si="144"/>
        <v>20</v>
      </c>
      <c r="AE357" s="22">
        <f t="shared" si="145"/>
        <v>0</v>
      </c>
      <c r="AF357" s="12">
        <f t="shared" si="146"/>
        <v>66.666666666666671</v>
      </c>
      <c r="AG357" s="23">
        <f t="shared" si="147"/>
        <v>26</v>
      </c>
      <c r="AH357" s="24">
        <f>анкеты!J355</f>
        <v>40</v>
      </c>
      <c r="AI357" s="24">
        <f t="shared" si="148"/>
        <v>40</v>
      </c>
      <c r="AJ357" s="24">
        <f>анкеты!K355</f>
        <v>40</v>
      </c>
      <c r="AK357" s="24">
        <f t="shared" si="149"/>
        <v>40</v>
      </c>
      <c r="AL357" s="24">
        <f>анкеты!M355</f>
        <v>26</v>
      </c>
      <c r="AM357" s="24">
        <f>анкеты!L355</f>
        <v>29</v>
      </c>
      <c r="AN357" s="22">
        <f t="shared" si="150"/>
        <v>100</v>
      </c>
      <c r="AO357" s="22">
        <f t="shared" si="151"/>
        <v>100</v>
      </c>
      <c r="AP357" s="22">
        <f t="shared" si="152"/>
        <v>90</v>
      </c>
      <c r="AQ357" s="23">
        <f t="shared" si="153"/>
        <v>98</v>
      </c>
      <c r="AR357" s="24">
        <f>анкеты!N355</f>
        <v>38</v>
      </c>
      <c r="AS357" s="24">
        <f t="shared" si="154"/>
        <v>40</v>
      </c>
      <c r="AT357" s="24">
        <f>анкеты!O355</f>
        <v>38</v>
      </c>
      <c r="AU357" s="24">
        <f t="shared" si="155"/>
        <v>40</v>
      </c>
      <c r="AV357" s="24">
        <f>анкеты!P355</f>
        <v>38</v>
      </c>
      <c r="AW357" s="24">
        <f t="shared" si="156"/>
        <v>40</v>
      </c>
      <c r="AX357" s="22">
        <f t="shared" si="157"/>
        <v>95</v>
      </c>
      <c r="AY357" s="22">
        <f t="shared" si="158"/>
        <v>95</v>
      </c>
      <c r="AZ357" s="22">
        <f t="shared" si="159"/>
        <v>95</v>
      </c>
      <c r="BA357" s="23">
        <f t="shared" si="160"/>
        <v>95</v>
      </c>
      <c r="BB357" s="24">
        <f t="shared" si="161"/>
        <v>76.2</v>
      </c>
    </row>
    <row r="358" spans="1:54" x14ac:dyDescent="0.25">
      <c r="A358" s="24">
        <f>бланки!E357</f>
        <v>355</v>
      </c>
      <c r="B358" s="24" t="str">
        <f>CONCATENATE(бланки!D357," (",бланки!C357,")")</f>
        <v>МКОУ "Ирагинская средняя общеобразовательная школа" (Дахадаевский район)</v>
      </c>
      <c r="C358" s="24">
        <f>анкеты!B356</f>
        <v>69</v>
      </c>
      <c r="D358" s="24">
        <f>COUNTIF(бланки!G357:U357,1)</f>
        <v>12</v>
      </c>
      <c r="E358" s="24">
        <f>COUNTIF(бланки!G357:U357,1)+COUNTIF(бланки!G357:U357,0)</f>
        <v>12</v>
      </c>
      <c r="F358" s="24">
        <f>COUNTIF(бланки!V357:BS357,1)</f>
        <v>33</v>
      </c>
      <c r="G358" s="24">
        <f>COUNTIF(бланки!V357:BS357,1)+COUNTIF(бланки!V357:BS357,0)</f>
        <v>41</v>
      </c>
      <c r="H358" s="24">
        <f>SUM(бланки!BT357:BY357)</f>
        <v>2</v>
      </c>
      <c r="I358" s="24">
        <f>анкеты!D356</f>
        <v>56</v>
      </c>
      <c r="J358" s="24">
        <f>анкеты!C356</f>
        <v>65</v>
      </c>
      <c r="K358" s="24">
        <f>анкеты!F356</f>
        <v>46</v>
      </c>
      <c r="L358" s="24">
        <f>анкеты!E356</f>
        <v>48</v>
      </c>
      <c r="M358" s="22">
        <f t="shared" si="135"/>
        <v>90</v>
      </c>
      <c r="N358" s="22">
        <f t="shared" si="136"/>
        <v>60</v>
      </c>
      <c r="O358" s="22">
        <f t="shared" si="137"/>
        <v>91</v>
      </c>
      <c r="P358" s="23">
        <f t="shared" si="138"/>
        <v>81</v>
      </c>
      <c r="Q358" s="24">
        <f>SUM(бланки!BZ357:CF357)</f>
        <v>2</v>
      </c>
      <c r="R358" s="24"/>
      <c r="S358" s="24"/>
      <c r="T358" s="24">
        <f>анкеты!G356</f>
        <v>42</v>
      </c>
      <c r="U358" s="24">
        <f t="shared" si="139"/>
        <v>69</v>
      </c>
      <c r="V358" s="22">
        <f t="shared" si="140"/>
        <v>40</v>
      </c>
      <c r="W358" s="22">
        <f t="shared" si="141"/>
        <v>50</v>
      </c>
      <c r="X358" s="22">
        <f t="shared" si="142"/>
        <v>61</v>
      </c>
      <c r="Y358" s="23">
        <f t="shared" si="143"/>
        <v>50</v>
      </c>
      <c r="Z358" s="24">
        <f>SUM(бланки!CE357:CI357)</f>
        <v>0</v>
      </c>
      <c r="AA358" s="24">
        <f>SUM(бланки!CJ357:CO357)</f>
        <v>0</v>
      </c>
      <c r="AB358" s="24">
        <f>анкеты!I356</f>
        <v>1</v>
      </c>
      <c r="AC358" s="24">
        <f>анкеты!H356</f>
        <v>2</v>
      </c>
      <c r="AD358" s="22">
        <f t="shared" si="144"/>
        <v>0</v>
      </c>
      <c r="AE358" s="22">
        <f t="shared" si="145"/>
        <v>0</v>
      </c>
      <c r="AF358" s="12">
        <f t="shared" si="146"/>
        <v>50</v>
      </c>
      <c r="AG358" s="23">
        <f t="shared" si="147"/>
        <v>15</v>
      </c>
      <c r="AH358" s="24">
        <f>анкеты!J356</f>
        <v>63</v>
      </c>
      <c r="AI358" s="24">
        <f t="shared" si="148"/>
        <v>69</v>
      </c>
      <c r="AJ358" s="24">
        <f>анкеты!K356</f>
        <v>66</v>
      </c>
      <c r="AK358" s="24">
        <f t="shared" si="149"/>
        <v>69</v>
      </c>
      <c r="AL358" s="24">
        <f>анкеты!M356</f>
        <v>47</v>
      </c>
      <c r="AM358" s="24">
        <f>анкеты!L356</f>
        <v>50</v>
      </c>
      <c r="AN358" s="22">
        <f t="shared" si="150"/>
        <v>91</v>
      </c>
      <c r="AO358" s="22">
        <f t="shared" si="151"/>
        <v>96</v>
      </c>
      <c r="AP358" s="22">
        <f t="shared" si="152"/>
        <v>94</v>
      </c>
      <c r="AQ358" s="23">
        <f t="shared" si="153"/>
        <v>94</v>
      </c>
      <c r="AR358" s="24">
        <f>анкеты!N356</f>
        <v>58</v>
      </c>
      <c r="AS358" s="24">
        <f t="shared" si="154"/>
        <v>69</v>
      </c>
      <c r="AT358" s="24">
        <f>анкеты!O356</f>
        <v>57</v>
      </c>
      <c r="AU358" s="24">
        <f t="shared" si="155"/>
        <v>69</v>
      </c>
      <c r="AV358" s="24">
        <f>анкеты!P356</f>
        <v>56</v>
      </c>
      <c r="AW358" s="24">
        <f t="shared" si="156"/>
        <v>69</v>
      </c>
      <c r="AX358" s="22">
        <f t="shared" si="157"/>
        <v>84</v>
      </c>
      <c r="AY358" s="22">
        <f t="shared" si="158"/>
        <v>83</v>
      </c>
      <c r="AZ358" s="22">
        <f t="shared" si="159"/>
        <v>81</v>
      </c>
      <c r="BA358" s="23">
        <f t="shared" si="160"/>
        <v>83</v>
      </c>
      <c r="BB358" s="24">
        <f t="shared" si="161"/>
        <v>64.599999999999994</v>
      </c>
    </row>
    <row r="359" spans="1:54" x14ac:dyDescent="0.25">
      <c r="A359" s="24">
        <f>бланки!E358</f>
        <v>356</v>
      </c>
      <c r="B359" s="24" t="str">
        <f>CONCATENATE(бланки!D358," (",бланки!C358,")")</f>
        <v>МКОУ "Цизгаринская основная общеобразовательная школа" (Дахадаевский район)</v>
      </c>
      <c r="C359" s="24">
        <f>анкеты!B357</f>
        <v>21</v>
      </c>
      <c r="D359" s="24">
        <f>COUNTIF(бланки!G358:U358,1)</f>
        <v>10</v>
      </c>
      <c r="E359" s="24">
        <f>COUNTIF(бланки!G358:U358,1)+COUNTIF(бланки!G358:U358,0)</f>
        <v>12</v>
      </c>
      <c r="F359" s="24">
        <f>COUNTIF(бланки!V358:BS358,1)</f>
        <v>39</v>
      </c>
      <c r="G359" s="24">
        <f>COUNTIF(бланки!V358:BS358,1)+COUNTIF(бланки!V358:BS358,0)</f>
        <v>41</v>
      </c>
      <c r="H359" s="24">
        <f>SUM(бланки!BT358:BY358)</f>
        <v>3</v>
      </c>
      <c r="I359" s="24">
        <f>анкеты!D357</f>
        <v>16</v>
      </c>
      <c r="J359" s="24">
        <f>анкеты!C357</f>
        <v>18</v>
      </c>
      <c r="K359" s="24">
        <f>анкеты!F357</f>
        <v>8</v>
      </c>
      <c r="L359" s="24">
        <f>анкеты!E357</f>
        <v>9</v>
      </c>
      <c r="M359" s="22">
        <f t="shared" si="135"/>
        <v>89</v>
      </c>
      <c r="N359" s="22">
        <f t="shared" si="136"/>
        <v>90</v>
      </c>
      <c r="O359" s="22">
        <f t="shared" si="137"/>
        <v>89</v>
      </c>
      <c r="P359" s="23">
        <f t="shared" si="138"/>
        <v>89</v>
      </c>
      <c r="Q359" s="24">
        <f>SUM(бланки!BZ358:CF358)</f>
        <v>1</v>
      </c>
      <c r="R359" s="24"/>
      <c r="S359" s="24"/>
      <c r="T359" s="24">
        <f>анкеты!G357</f>
        <v>15</v>
      </c>
      <c r="U359" s="24">
        <f t="shared" si="139"/>
        <v>21</v>
      </c>
      <c r="V359" s="22">
        <f t="shared" si="140"/>
        <v>20</v>
      </c>
      <c r="W359" s="22">
        <f t="shared" si="141"/>
        <v>45</v>
      </c>
      <c r="X359" s="22">
        <f t="shared" si="142"/>
        <v>71</v>
      </c>
      <c r="Y359" s="23">
        <f t="shared" si="143"/>
        <v>45</v>
      </c>
      <c r="Z359" s="24">
        <f>SUM(бланки!CE358:CI358)</f>
        <v>0</v>
      </c>
      <c r="AA359" s="24">
        <f>SUM(бланки!CJ358:CO358)</f>
        <v>1</v>
      </c>
      <c r="AB359" s="24">
        <f>анкеты!I357</f>
        <v>4</v>
      </c>
      <c r="AC359" s="24">
        <f>анкеты!H357</f>
        <v>5</v>
      </c>
      <c r="AD359" s="22">
        <f t="shared" si="144"/>
        <v>0</v>
      </c>
      <c r="AE359" s="22">
        <f t="shared" si="145"/>
        <v>20</v>
      </c>
      <c r="AF359" s="12">
        <f t="shared" si="146"/>
        <v>80</v>
      </c>
      <c r="AG359" s="23">
        <f t="shared" si="147"/>
        <v>32</v>
      </c>
      <c r="AH359" s="24">
        <f>анкеты!J357</f>
        <v>20</v>
      </c>
      <c r="AI359" s="24">
        <f t="shared" si="148"/>
        <v>21</v>
      </c>
      <c r="AJ359" s="24">
        <f>анкеты!K357</f>
        <v>19</v>
      </c>
      <c r="AK359" s="24">
        <f t="shared" si="149"/>
        <v>21</v>
      </c>
      <c r="AL359" s="24">
        <f>анкеты!M357</f>
        <v>12</v>
      </c>
      <c r="AM359" s="24">
        <f>анкеты!L357</f>
        <v>14</v>
      </c>
      <c r="AN359" s="22">
        <f t="shared" si="150"/>
        <v>95</v>
      </c>
      <c r="AO359" s="22">
        <f t="shared" si="151"/>
        <v>90</v>
      </c>
      <c r="AP359" s="22">
        <f t="shared" si="152"/>
        <v>86</v>
      </c>
      <c r="AQ359" s="23">
        <f t="shared" si="153"/>
        <v>91</v>
      </c>
      <c r="AR359" s="24">
        <f>анкеты!N357</f>
        <v>18</v>
      </c>
      <c r="AS359" s="24">
        <f t="shared" si="154"/>
        <v>21</v>
      </c>
      <c r="AT359" s="24">
        <f>анкеты!O357</f>
        <v>20</v>
      </c>
      <c r="AU359" s="24">
        <f t="shared" si="155"/>
        <v>21</v>
      </c>
      <c r="AV359" s="24">
        <f>анкеты!P357</f>
        <v>18</v>
      </c>
      <c r="AW359" s="24">
        <f t="shared" si="156"/>
        <v>21</v>
      </c>
      <c r="AX359" s="22">
        <f t="shared" si="157"/>
        <v>86</v>
      </c>
      <c r="AY359" s="22">
        <f t="shared" si="158"/>
        <v>95</v>
      </c>
      <c r="AZ359" s="22">
        <f t="shared" si="159"/>
        <v>86</v>
      </c>
      <c r="BA359" s="23">
        <f t="shared" si="160"/>
        <v>90</v>
      </c>
      <c r="BB359" s="24">
        <f t="shared" si="161"/>
        <v>69.400000000000006</v>
      </c>
    </row>
    <row r="360" spans="1:54" x14ac:dyDescent="0.25">
      <c r="A360" s="24">
        <f>бланки!E359</f>
        <v>357</v>
      </c>
      <c r="B360" s="24" t="str">
        <f>CONCATENATE(бланки!D359," (",бланки!C359,")")</f>
        <v>МКОУ "Гаджи-кутанская основная общеобразовательная школа" (Дахадаевский район)</v>
      </c>
      <c r="C360" s="24">
        <f>анкеты!B358</f>
        <v>15</v>
      </c>
      <c r="D360" s="24">
        <f>COUNTIF(бланки!G359:U359,1)</f>
        <v>12</v>
      </c>
      <c r="E360" s="24">
        <f>COUNTIF(бланки!G359:U359,1)+COUNTIF(бланки!G359:U359,0)</f>
        <v>12</v>
      </c>
      <c r="F360" s="24">
        <f>COUNTIF(бланки!V359:BS359,1)</f>
        <v>39</v>
      </c>
      <c r="G360" s="24">
        <f>COUNTIF(бланки!V359:BS359,1)+COUNTIF(бланки!V359:BS359,0)</f>
        <v>41</v>
      </c>
      <c r="H360" s="24">
        <f>SUM(бланки!BT359:BY359)</f>
        <v>5</v>
      </c>
      <c r="I360" s="24">
        <f>анкеты!D358</f>
        <v>14</v>
      </c>
      <c r="J360" s="24">
        <f>анкеты!C358</f>
        <v>14</v>
      </c>
      <c r="K360" s="24">
        <f>анкеты!F358</f>
        <v>13</v>
      </c>
      <c r="L360" s="24">
        <f>анкеты!E358</f>
        <v>14</v>
      </c>
      <c r="M360" s="22">
        <f t="shared" si="135"/>
        <v>98</v>
      </c>
      <c r="N360" s="22">
        <f t="shared" si="136"/>
        <v>100</v>
      </c>
      <c r="O360" s="22">
        <f t="shared" si="137"/>
        <v>96</v>
      </c>
      <c r="P360" s="23">
        <f t="shared" si="138"/>
        <v>98</v>
      </c>
      <c r="Q360" s="24">
        <f>SUM(бланки!BZ359:CF359)</f>
        <v>5</v>
      </c>
      <c r="R360" s="24"/>
      <c r="S360" s="24"/>
      <c r="T360" s="24">
        <f>анкеты!G358</f>
        <v>11</v>
      </c>
      <c r="U360" s="24">
        <f t="shared" si="139"/>
        <v>15</v>
      </c>
      <c r="V360" s="22">
        <f t="shared" si="140"/>
        <v>100</v>
      </c>
      <c r="W360" s="22">
        <f t="shared" si="141"/>
        <v>86</v>
      </c>
      <c r="X360" s="22">
        <f t="shared" si="142"/>
        <v>73</v>
      </c>
      <c r="Y360" s="23">
        <f t="shared" si="143"/>
        <v>86</v>
      </c>
      <c r="Z360" s="24">
        <f>SUM(бланки!CE359:CI359)</f>
        <v>0</v>
      </c>
      <c r="AA360" s="24">
        <f>SUM(бланки!CJ359:CO359)</f>
        <v>1</v>
      </c>
      <c r="AB360" s="24">
        <f>анкеты!I358</f>
        <v>3</v>
      </c>
      <c r="AC360" s="24">
        <f>анкеты!H358</f>
        <v>4</v>
      </c>
      <c r="AD360" s="22">
        <f t="shared" si="144"/>
        <v>0</v>
      </c>
      <c r="AE360" s="22">
        <f t="shared" si="145"/>
        <v>20</v>
      </c>
      <c r="AF360" s="12">
        <f t="shared" si="146"/>
        <v>75</v>
      </c>
      <c r="AG360" s="23">
        <f t="shared" si="147"/>
        <v>31</v>
      </c>
      <c r="AH360" s="24">
        <f>анкеты!J358</f>
        <v>13</v>
      </c>
      <c r="AI360" s="24">
        <f t="shared" si="148"/>
        <v>15</v>
      </c>
      <c r="AJ360" s="24">
        <f>анкеты!K358</f>
        <v>13</v>
      </c>
      <c r="AK360" s="24">
        <f t="shared" si="149"/>
        <v>15</v>
      </c>
      <c r="AL360" s="24">
        <f>анкеты!M358</f>
        <v>13</v>
      </c>
      <c r="AM360" s="24">
        <f>анкеты!L358</f>
        <v>14</v>
      </c>
      <c r="AN360" s="22">
        <f t="shared" si="150"/>
        <v>87</v>
      </c>
      <c r="AO360" s="22">
        <f t="shared" si="151"/>
        <v>87</v>
      </c>
      <c r="AP360" s="22">
        <f t="shared" si="152"/>
        <v>93</v>
      </c>
      <c r="AQ360" s="23">
        <f t="shared" si="153"/>
        <v>88</v>
      </c>
      <c r="AR360" s="24">
        <f>анкеты!N358</f>
        <v>12</v>
      </c>
      <c r="AS360" s="24">
        <f t="shared" si="154"/>
        <v>15</v>
      </c>
      <c r="AT360" s="24">
        <f>анкеты!O358</f>
        <v>14</v>
      </c>
      <c r="AU360" s="24">
        <f t="shared" si="155"/>
        <v>15</v>
      </c>
      <c r="AV360" s="24">
        <f>анкеты!P358</f>
        <v>12</v>
      </c>
      <c r="AW360" s="24">
        <f t="shared" si="156"/>
        <v>15</v>
      </c>
      <c r="AX360" s="22">
        <f t="shared" si="157"/>
        <v>80</v>
      </c>
      <c r="AY360" s="22">
        <f t="shared" si="158"/>
        <v>93</v>
      </c>
      <c r="AZ360" s="22">
        <f t="shared" si="159"/>
        <v>80</v>
      </c>
      <c r="BA360" s="23">
        <f t="shared" si="160"/>
        <v>85</v>
      </c>
      <c r="BB360" s="24">
        <f t="shared" si="161"/>
        <v>77.599999999999994</v>
      </c>
    </row>
    <row r="361" spans="1:54" x14ac:dyDescent="0.25">
      <c r="A361" s="24">
        <f>бланки!E360</f>
        <v>358</v>
      </c>
      <c r="B361" s="24" t="str">
        <f>CONCATENATE(бланки!D360," (",бланки!C360,")")</f>
        <v>МКОУ "РТС-аулская основная общеобразовательная школа" (Дахадаевский район)</v>
      </c>
      <c r="C361" s="24">
        <f>анкеты!B359</f>
        <v>10</v>
      </c>
      <c r="D361" s="24">
        <f>COUNTIF(бланки!G360:U360,1)</f>
        <v>10</v>
      </c>
      <c r="E361" s="24">
        <f>COUNTIF(бланки!G360:U360,1)+COUNTIF(бланки!G360:U360,0)</f>
        <v>12</v>
      </c>
      <c r="F361" s="24">
        <f>COUNTIF(бланки!V360:BS360,1)</f>
        <v>34</v>
      </c>
      <c r="G361" s="24">
        <f>COUNTIF(бланки!V360:BS360,1)+COUNTIF(бланки!V360:BS360,0)</f>
        <v>42</v>
      </c>
      <c r="H361" s="24">
        <f>SUM(бланки!BT360:BY360)</f>
        <v>4</v>
      </c>
      <c r="I361" s="24">
        <f>анкеты!D359</f>
        <v>6</v>
      </c>
      <c r="J361" s="24">
        <f>анкеты!C359</f>
        <v>6</v>
      </c>
      <c r="K361" s="24">
        <f>анкеты!F359</f>
        <v>5</v>
      </c>
      <c r="L361" s="24">
        <f>анкеты!E359</f>
        <v>6</v>
      </c>
      <c r="M361" s="22">
        <f t="shared" si="135"/>
        <v>82</v>
      </c>
      <c r="N361" s="22">
        <f t="shared" si="136"/>
        <v>100</v>
      </c>
      <c r="O361" s="22">
        <f t="shared" si="137"/>
        <v>92</v>
      </c>
      <c r="P361" s="23">
        <f t="shared" si="138"/>
        <v>91</v>
      </c>
      <c r="Q361" s="24">
        <f>SUM(бланки!BZ360:CF360)</f>
        <v>3</v>
      </c>
      <c r="R361" s="24"/>
      <c r="S361" s="24"/>
      <c r="T361" s="24">
        <f>анкеты!G359</f>
        <v>8</v>
      </c>
      <c r="U361" s="24">
        <f t="shared" si="139"/>
        <v>10</v>
      </c>
      <c r="V361" s="22">
        <f t="shared" si="140"/>
        <v>60</v>
      </c>
      <c r="W361" s="22">
        <f t="shared" si="141"/>
        <v>70</v>
      </c>
      <c r="X361" s="22">
        <f t="shared" si="142"/>
        <v>80</v>
      </c>
      <c r="Y361" s="23">
        <f t="shared" si="143"/>
        <v>70</v>
      </c>
      <c r="Z361" s="24">
        <f>SUM(бланки!CE360:CI360)</f>
        <v>0</v>
      </c>
      <c r="AA361" s="24">
        <f>SUM(бланки!CJ360:CO360)</f>
        <v>2</v>
      </c>
      <c r="AB361" s="24">
        <f>анкеты!I359</f>
        <v>3</v>
      </c>
      <c r="AC361" s="24">
        <f>анкеты!H359</f>
        <v>4</v>
      </c>
      <c r="AD361" s="22">
        <f t="shared" si="144"/>
        <v>0</v>
      </c>
      <c r="AE361" s="22">
        <f t="shared" si="145"/>
        <v>40</v>
      </c>
      <c r="AF361" s="12">
        <f t="shared" si="146"/>
        <v>75</v>
      </c>
      <c r="AG361" s="23">
        <f t="shared" si="147"/>
        <v>39</v>
      </c>
      <c r="AH361" s="24">
        <f>анкеты!J359</f>
        <v>10</v>
      </c>
      <c r="AI361" s="24">
        <f t="shared" si="148"/>
        <v>10</v>
      </c>
      <c r="AJ361" s="24">
        <f>анкеты!K359</f>
        <v>10</v>
      </c>
      <c r="AK361" s="24">
        <f t="shared" si="149"/>
        <v>10</v>
      </c>
      <c r="AL361" s="24">
        <f>анкеты!M359</f>
        <v>9</v>
      </c>
      <c r="AM361" s="24">
        <f>анкеты!L359</f>
        <v>9</v>
      </c>
      <c r="AN361" s="22">
        <f t="shared" si="150"/>
        <v>100</v>
      </c>
      <c r="AO361" s="22">
        <f t="shared" si="151"/>
        <v>100</v>
      </c>
      <c r="AP361" s="22">
        <f t="shared" si="152"/>
        <v>100</v>
      </c>
      <c r="AQ361" s="23">
        <f t="shared" si="153"/>
        <v>100</v>
      </c>
      <c r="AR361" s="24">
        <f>анкеты!N359</f>
        <v>10</v>
      </c>
      <c r="AS361" s="24">
        <f t="shared" si="154"/>
        <v>10</v>
      </c>
      <c r="AT361" s="24">
        <f>анкеты!O359</f>
        <v>10</v>
      </c>
      <c r="AU361" s="24">
        <f t="shared" si="155"/>
        <v>10</v>
      </c>
      <c r="AV361" s="24">
        <f>анкеты!P359</f>
        <v>10</v>
      </c>
      <c r="AW361" s="24">
        <f t="shared" si="156"/>
        <v>10</v>
      </c>
      <c r="AX361" s="22">
        <f t="shared" si="157"/>
        <v>100</v>
      </c>
      <c r="AY361" s="22">
        <f t="shared" si="158"/>
        <v>100</v>
      </c>
      <c r="AZ361" s="22">
        <f t="shared" si="159"/>
        <v>100</v>
      </c>
      <c r="BA361" s="23">
        <f t="shared" si="160"/>
        <v>100</v>
      </c>
      <c r="BB361" s="24">
        <f t="shared" si="161"/>
        <v>80</v>
      </c>
    </row>
    <row r="362" spans="1:54" x14ac:dyDescent="0.25">
      <c r="A362" s="24">
        <f>бланки!E361</f>
        <v>359</v>
      </c>
      <c r="B362" s="24" t="str">
        <f>CONCATENATE(бланки!D361," (",бланки!C361,")")</f>
        <v>МКДОУ общеразвивающего вида «Детский сад №1» (Дахадаевский район)</v>
      </c>
      <c r="C362" s="24">
        <f>анкеты!B360</f>
        <v>27</v>
      </c>
      <c r="D362" s="24">
        <f>COUNTIF(бланки!G361:U361,1)</f>
        <v>7</v>
      </c>
      <c r="E362" s="24">
        <f>COUNTIF(бланки!G361:U361,1)+COUNTIF(бланки!G361:U361,0)</f>
        <v>9</v>
      </c>
      <c r="F362" s="24">
        <f>COUNTIF(бланки!V361:BS361,1)</f>
        <v>21</v>
      </c>
      <c r="G362" s="24">
        <f>COUNTIF(бланки!V361:BS361,1)+COUNTIF(бланки!V361:BS361,0)</f>
        <v>34</v>
      </c>
      <c r="H362" s="24">
        <f>SUM(бланки!BT361:BY361)</f>
        <v>4</v>
      </c>
      <c r="I362" s="24">
        <f>анкеты!D360</f>
        <v>15</v>
      </c>
      <c r="J362" s="24">
        <f>анкеты!C360</f>
        <v>17</v>
      </c>
      <c r="K362" s="24">
        <f>анкеты!F360</f>
        <v>20</v>
      </c>
      <c r="L362" s="24">
        <f>анкеты!E360</f>
        <v>20</v>
      </c>
      <c r="M362" s="22">
        <f t="shared" si="135"/>
        <v>70</v>
      </c>
      <c r="N362" s="22">
        <f t="shared" si="136"/>
        <v>100</v>
      </c>
      <c r="O362" s="22">
        <f t="shared" si="137"/>
        <v>94</v>
      </c>
      <c r="P362" s="23">
        <f t="shared" si="138"/>
        <v>89</v>
      </c>
      <c r="Q362" s="24">
        <f>SUM(бланки!BZ361:CF361)</f>
        <v>5</v>
      </c>
      <c r="R362" s="24"/>
      <c r="S362" s="24"/>
      <c r="T362" s="24">
        <f>анкеты!G360</f>
        <v>22</v>
      </c>
      <c r="U362" s="24">
        <f t="shared" si="139"/>
        <v>27</v>
      </c>
      <c r="V362" s="22">
        <f t="shared" si="140"/>
        <v>100</v>
      </c>
      <c r="W362" s="22">
        <f t="shared" si="141"/>
        <v>90</v>
      </c>
      <c r="X362" s="22">
        <f t="shared" si="142"/>
        <v>81</v>
      </c>
      <c r="Y362" s="23">
        <f t="shared" si="143"/>
        <v>90</v>
      </c>
      <c r="Z362" s="24">
        <f>SUM(бланки!CE361:CI361)</f>
        <v>1</v>
      </c>
      <c r="AA362" s="24">
        <f>SUM(бланки!CJ361:CO361)</f>
        <v>0</v>
      </c>
      <c r="AB362" s="24">
        <f>анкеты!I360</f>
        <v>1</v>
      </c>
      <c r="AC362" s="24">
        <f>анкеты!H360</f>
        <v>3</v>
      </c>
      <c r="AD362" s="22">
        <f t="shared" si="144"/>
        <v>20</v>
      </c>
      <c r="AE362" s="22">
        <f t="shared" si="145"/>
        <v>0</v>
      </c>
      <c r="AF362" s="12">
        <f t="shared" si="146"/>
        <v>33.333333333333336</v>
      </c>
      <c r="AG362" s="23">
        <f t="shared" si="147"/>
        <v>16</v>
      </c>
      <c r="AH362" s="24">
        <f>анкеты!J360</f>
        <v>25</v>
      </c>
      <c r="AI362" s="24">
        <f t="shared" si="148"/>
        <v>27</v>
      </c>
      <c r="AJ362" s="24">
        <f>анкеты!K360</f>
        <v>27</v>
      </c>
      <c r="AK362" s="24">
        <f t="shared" si="149"/>
        <v>27</v>
      </c>
      <c r="AL362" s="24">
        <f>анкеты!M360</f>
        <v>23</v>
      </c>
      <c r="AM362" s="24">
        <f>анкеты!L360</f>
        <v>23</v>
      </c>
      <c r="AN362" s="22">
        <f t="shared" si="150"/>
        <v>93</v>
      </c>
      <c r="AO362" s="22">
        <f t="shared" si="151"/>
        <v>100</v>
      </c>
      <c r="AP362" s="22">
        <f t="shared" si="152"/>
        <v>100</v>
      </c>
      <c r="AQ362" s="23">
        <f t="shared" si="153"/>
        <v>97</v>
      </c>
      <c r="AR362" s="24">
        <f>анкеты!N360</f>
        <v>24</v>
      </c>
      <c r="AS362" s="24">
        <f t="shared" si="154"/>
        <v>27</v>
      </c>
      <c r="AT362" s="24">
        <f>анкеты!O360</f>
        <v>27</v>
      </c>
      <c r="AU362" s="24">
        <f t="shared" si="155"/>
        <v>27</v>
      </c>
      <c r="AV362" s="24">
        <f>анкеты!P360</f>
        <v>24</v>
      </c>
      <c r="AW362" s="24">
        <f t="shared" si="156"/>
        <v>27</v>
      </c>
      <c r="AX362" s="22">
        <f t="shared" si="157"/>
        <v>89</v>
      </c>
      <c r="AY362" s="22">
        <f t="shared" si="158"/>
        <v>100</v>
      </c>
      <c r="AZ362" s="22">
        <f t="shared" si="159"/>
        <v>89</v>
      </c>
      <c r="BA362" s="23">
        <f t="shared" si="160"/>
        <v>93</v>
      </c>
      <c r="BB362" s="24">
        <f t="shared" si="161"/>
        <v>77</v>
      </c>
    </row>
    <row r="363" spans="1:54" x14ac:dyDescent="0.25">
      <c r="A363" s="24">
        <f>бланки!E362</f>
        <v>360</v>
      </c>
      <c r="B363" s="24" t="str">
        <f>CONCATENATE(бланки!D362," (",бланки!C362,")")</f>
        <v>МКДОУ общеразвивающего вида «Детский сад №2» (Дахадаевский район)</v>
      </c>
      <c r="C363" s="24">
        <f>анкеты!B361</f>
        <v>31</v>
      </c>
      <c r="D363" s="24">
        <f>COUNTIF(бланки!G362:U362,1)</f>
        <v>8</v>
      </c>
      <c r="E363" s="24">
        <f>COUNTIF(бланки!G362:U362,1)+COUNTIF(бланки!G362:U362,0)</f>
        <v>9</v>
      </c>
      <c r="F363" s="24">
        <f>COUNTIF(бланки!V362:BS362,1)</f>
        <v>21</v>
      </c>
      <c r="G363" s="24">
        <f>COUNTIF(бланки!V362:BS362,1)+COUNTIF(бланки!V362:BS362,0)</f>
        <v>32</v>
      </c>
      <c r="H363" s="24">
        <f>SUM(бланки!BT362:BY362)</f>
        <v>4</v>
      </c>
      <c r="I363" s="24">
        <f>анкеты!D361</f>
        <v>22</v>
      </c>
      <c r="J363" s="24">
        <f>анкеты!C361</f>
        <v>22</v>
      </c>
      <c r="K363" s="24">
        <f>анкеты!F361</f>
        <v>16</v>
      </c>
      <c r="L363" s="24">
        <f>анкеты!E361</f>
        <v>17</v>
      </c>
      <c r="M363" s="22">
        <f t="shared" si="135"/>
        <v>77</v>
      </c>
      <c r="N363" s="22">
        <f t="shared" si="136"/>
        <v>100</v>
      </c>
      <c r="O363" s="22">
        <f t="shared" si="137"/>
        <v>97</v>
      </c>
      <c r="P363" s="23">
        <f t="shared" si="138"/>
        <v>92</v>
      </c>
      <c r="Q363" s="24">
        <f>SUM(бланки!BZ362:CF362)</f>
        <v>1</v>
      </c>
      <c r="R363" s="24"/>
      <c r="S363" s="24"/>
      <c r="T363" s="24">
        <f>анкеты!G361</f>
        <v>21</v>
      </c>
      <c r="U363" s="24">
        <f t="shared" si="139"/>
        <v>31</v>
      </c>
      <c r="V363" s="22">
        <f t="shared" si="140"/>
        <v>20</v>
      </c>
      <c r="W363" s="22">
        <f t="shared" si="141"/>
        <v>44</v>
      </c>
      <c r="X363" s="22">
        <f t="shared" si="142"/>
        <v>68</v>
      </c>
      <c r="Y363" s="23">
        <f t="shared" si="143"/>
        <v>44</v>
      </c>
      <c r="Z363" s="24">
        <f>SUM(бланки!CE362:CI362)</f>
        <v>0</v>
      </c>
      <c r="AA363" s="24">
        <f>SUM(бланки!CJ362:CO362)</f>
        <v>2</v>
      </c>
      <c r="AB363" s="24">
        <f>анкеты!I361</f>
        <v>2</v>
      </c>
      <c r="AC363" s="24">
        <f>анкеты!H361</f>
        <v>3</v>
      </c>
      <c r="AD363" s="22">
        <f t="shared" si="144"/>
        <v>0</v>
      </c>
      <c r="AE363" s="22">
        <f t="shared" si="145"/>
        <v>40</v>
      </c>
      <c r="AF363" s="12">
        <f t="shared" si="146"/>
        <v>66.666666666666671</v>
      </c>
      <c r="AG363" s="23">
        <f t="shared" si="147"/>
        <v>36</v>
      </c>
      <c r="AH363" s="24">
        <f>анкеты!J361</f>
        <v>27</v>
      </c>
      <c r="AI363" s="24">
        <f t="shared" si="148"/>
        <v>31</v>
      </c>
      <c r="AJ363" s="24">
        <f>анкеты!K361</f>
        <v>28</v>
      </c>
      <c r="AK363" s="24">
        <f t="shared" si="149"/>
        <v>31</v>
      </c>
      <c r="AL363" s="24">
        <f>анкеты!M361</f>
        <v>14</v>
      </c>
      <c r="AM363" s="24">
        <f>анкеты!L361</f>
        <v>16</v>
      </c>
      <c r="AN363" s="22">
        <f t="shared" si="150"/>
        <v>87</v>
      </c>
      <c r="AO363" s="22">
        <f t="shared" si="151"/>
        <v>90</v>
      </c>
      <c r="AP363" s="22">
        <f t="shared" si="152"/>
        <v>88</v>
      </c>
      <c r="AQ363" s="23">
        <f t="shared" si="153"/>
        <v>88</v>
      </c>
      <c r="AR363" s="24">
        <f>анкеты!N361</f>
        <v>26</v>
      </c>
      <c r="AS363" s="24">
        <f t="shared" si="154"/>
        <v>31</v>
      </c>
      <c r="AT363" s="24">
        <f>анкеты!O361</f>
        <v>26</v>
      </c>
      <c r="AU363" s="24">
        <f t="shared" si="155"/>
        <v>31</v>
      </c>
      <c r="AV363" s="24">
        <f>анкеты!P361</f>
        <v>25</v>
      </c>
      <c r="AW363" s="24">
        <f t="shared" si="156"/>
        <v>31</v>
      </c>
      <c r="AX363" s="22">
        <f t="shared" si="157"/>
        <v>84</v>
      </c>
      <c r="AY363" s="22">
        <f t="shared" si="158"/>
        <v>84</v>
      </c>
      <c r="AZ363" s="22">
        <f t="shared" si="159"/>
        <v>81</v>
      </c>
      <c r="BA363" s="23">
        <f t="shared" si="160"/>
        <v>83</v>
      </c>
      <c r="BB363" s="24">
        <f t="shared" si="161"/>
        <v>68.599999999999994</v>
      </c>
    </row>
    <row r="364" spans="1:54" x14ac:dyDescent="0.25">
      <c r="A364" s="24">
        <f>бланки!E363</f>
        <v>361</v>
      </c>
      <c r="B364" s="24" t="str">
        <f>CONCATENATE(бланки!D363," (",бланки!C363,")")</f>
        <v>МКДОУ «Кищинский детский сад «Радуга» (Дахадаевский район)</v>
      </c>
      <c r="C364" s="24">
        <f>анкеты!B362</f>
        <v>58</v>
      </c>
      <c r="D364" s="24">
        <f>COUNTIF(бланки!G363:U363,1)</f>
        <v>8</v>
      </c>
      <c r="E364" s="24">
        <f>COUNTIF(бланки!G363:U363,1)+COUNTIF(бланки!G363:U363,0)</f>
        <v>9</v>
      </c>
      <c r="F364" s="24">
        <f>COUNTIF(бланки!V363:BS363,1)</f>
        <v>30</v>
      </c>
      <c r="G364" s="24">
        <f>COUNTIF(бланки!V363:BS363,1)+COUNTIF(бланки!V363:BS363,0)</f>
        <v>36</v>
      </c>
      <c r="H364" s="24">
        <f>SUM(бланки!BT363:BY363)</f>
        <v>3</v>
      </c>
      <c r="I364" s="24">
        <f>анкеты!D362</f>
        <v>34</v>
      </c>
      <c r="J364" s="24">
        <f>анкеты!C362</f>
        <v>41</v>
      </c>
      <c r="K364" s="24">
        <f>анкеты!F362</f>
        <v>31</v>
      </c>
      <c r="L364" s="24">
        <f>анкеты!E362</f>
        <v>36</v>
      </c>
      <c r="M364" s="22">
        <f t="shared" si="135"/>
        <v>86</v>
      </c>
      <c r="N364" s="22">
        <f t="shared" si="136"/>
        <v>90</v>
      </c>
      <c r="O364" s="22">
        <f t="shared" si="137"/>
        <v>85</v>
      </c>
      <c r="P364" s="23">
        <f t="shared" si="138"/>
        <v>87</v>
      </c>
      <c r="Q364" s="24">
        <f>SUM(бланки!BZ363:CF363)</f>
        <v>4</v>
      </c>
      <c r="R364" s="24"/>
      <c r="S364" s="24"/>
      <c r="T364" s="24">
        <f>анкеты!G362</f>
        <v>37</v>
      </c>
      <c r="U364" s="24">
        <f t="shared" si="139"/>
        <v>58</v>
      </c>
      <c r="V364" s="22">
        <f t="shared" si="140"/>
        <v>80</v>
      </c>
      <c r="W364" s="22">
        <f t="shared" si="141"/>
        <v>72</v>
      </c>
      <c r="X364" s="22">
        <f t="shared" si="142"/>
        <v>64</v>
      </c>
      <c r="Y364" s="23">
        <f t="shared" si="143"/>
        <v>72</v>
      </c>
      <c r="Z364" s="24">
        <f>SUM(бланки!CE363:CI363)</f>
        <v>0</v>
      </c>
      <c r="AA364" s="24">
        <f>SUM(бланки!CJ363:CO363)</f>
        <v>0</v>
      </c>
      <c r="AB364" s="24">
        <f>анкеты!I362</f>
        <v>6</v>
      </c>
      <c r="AC364" s="24">
        <f>анкеты!H362</f>
        <v>9</v>
      </c>
      <c r="AD364" s="22">
        <f t="shared" si="144"/>
        <v>0</v>
      </c>
      <c r="AE364" s="22">
        <f t="shared" si="145"/>
        <v>0</v>
      </c>
      <c r="AF364" s="12">
        <f t="shared" si="146"/>
        <v>66.666666666666671</v>
      </c>
      <c r="AG364" s="23">
        <f t="shared" si="147"/>
        <v>20</v>
      </c>
      <c r="AH364" s="24">
        <f>анкеты!J362</f>
        <v>49</v>
      </c>
      <c r="AI364" s="24">
        <f t="shared" si="148"/>
        <v>58</v>
      </c>
      <c r="AJ364" s="24">
        <f>анкеты!K362</f>
        <v>54</v>
      </c>
      <c r="AK364" s="24">
        <f t="shared" si="149"/>
        <v>58</v>
      </c>
      <c r="AL364" s="24">
        <f>анкеты!M362</f>
        <v>32</v>
      </c>
      <c r="AM364" s="24">
        <f>анкеты!L362</f>
        <v>37</v>
      </c>
      <c r="AN364" s="22">
        <f t="shared" si="150"/>
        <v>84</v>
      </c>
      <c r="AO364" s="22">
        <f t="shared" si="151"/>
        <v>93</v>
      </c>
      <c r="AP364" s="22">
        <f t="shared" si="152"/>
        <v>86</v>
      </c>
      <c r="AQ364" s="23">
        <f t="shared" si="153"/>
        <v>88</v>
      </c>
      <c r="AR364" s="24">
        <f>анкеты!N362</f>
        <v>51</v>
      </c>
      <c r="AS364" s="24">
        <f t="shared" si="154"/>
        <v>58</v>
      </c>
      <c r="AT364" s="24">
        <f>анкеты!O362</f>
        <v>48</v>
      </c>
      <c r="AU364" s="24">
        <f t="shared" si="155"/>
        <v>58</v>
      </c>
      <c r="AV364" s="24">
        <f>анкеты!P362</f>
        <v>51</v>
      </c>
      <c r="AW364" s="24">
        <f t="shared" si="156"/>
        <v>58</v>
      </c>
      <c r="AX364" s="22">
        <f t="shared" si="157"/>
        <v>88</v>
      </c>
      <c r="AY364" s="22">
        <f t="shared" si="158"/>
        <v>83</v>
      </c>
      <c r="AZ364" s="22">
        <f t="shared" si="159"/>
        <v>88</v>
      </c>
      <c r="BA364" s="23">
        <f t="shared" si="160"/>
        <v>86</v>
      </c>
      <c r="BB364" s="24">
        <f t="shared" si="161"/>
        <v>70.599999999999994</v>
      </c>
    </row>
    <row r="365" spans="1:54" x14ac:dyDescent="0.25">
      <c r="A365" s="24">
        <f>бланки!E364</f>
        <v>362</v>
      </c>
      <c r="B365" s="24" t="str">
        <f>CONCATENATE(бланки!D364," (",бланки!C364,")")</f>
        <v>МКУ ДО "Кубачинская школа искусств им. А.М. Абдурахманова» (Дахадаевский район)</v>
      </c>
      <c r="C365" s="24">
        <f>анкеты!B363</f>
        <v>60</v>
      </c>
      <c r="D365" s="24">
        <f>COUNTIF(бланки!G364:U364,1)</f>
        <v>8</v>
      </c>
      <c r="E365" s="24">
        <f>COUNTIF(бланки!G364:U364,1)+COUNTIF(бланки!G364:U364,0)</f>
        <v>9</v>
      </c>
      <c r="F365" s="24">
        <f>COUNTIF(бланки!V364:BS364,1)</f>
        <v>24</v>
      </c>
      <c r="G365" s="24">
        <f>COUNTIF(бланки!V364:BS364,1)+COUNTIF(бланки!V364:BS364,0)</f>
        <v>34</v>
      </c>
      <c r="H365" s="24">
        <f>SUM(бланки!BT364:BY364)</f>
        <v>3</v>
      </c>
      <c r="I365" s="24">
        <f>анкеты!D363</f>
        <v>49</v>
      </c>
      <c r="J365" s="24">
        <f>анкеты!C363</f>
        <v>49</v>
      </c>
      <c r="K365" s="24">
        <f>анкеты!F363</f>
        <v>33</v>
      </c>
      <c r="L365" s="24">
        <f>анкеты!E363</f>
        <v>33</v>
      </c>
      <c r="M365" s="22">
        <f t="shared" si="135"/>
        <v>80</v>
      </c>
      <c r="N365" s="22">
        <f t="shared" si="136"/>
        <v>90</v>
      </c>
      <c r="O365" s="22">
        <f t="shared" si="137"/>
        <v>100</v>
      </c>
      <c r="P365" s="23">
        <f t="shared" si="138"/>
        <v>91</v>
      </c>
      <c r="Q365" s="24">
        <f>SUM(бланки!BZ364:CF364)</f>
        <v>4</v>
      </c>
      <c r="R365" s="24"/>
      <c r="S365" s="24"/>
      <c r="T365" s="24">
        <f>анкеты!G363</f>
        <v>55</v>
      </c>
      <c r="U365" s="24">
        <f t="shared" si="139"/>
        <v>60</v>
      </c>
      <c r="V365" s="22">
        <f t="shared" si="140"/>
        <v>80</v>
      </c>
      <c r="W365" s="22">
        <f t="shared" si="141"/>
        <v>86</v>
      </c>
      <c r="X365" s="22">
        <f t="shared" si="142"/>
        <v>92</v>
      </c>
      <c r="Y365" s="23">
        <f t="shared" si="143"/>
        <v>86</v>
      </c>
      <c r="Z365" s="24">
        <f>SUM(бланки!CE364:CI364)</f>
        <v>0</v>
      </c>
      <c r="AA365" s="24">
        <f>SUM(бланки!CJ364:CO364)</f>
        <v>0</v>
      </c>
      <c r="AB365" s="24">
        <f>анкеты!I363</f>
        <v>3</v>
      </c>
      <c r="AC365" s="24">
        <f>анкеты!H363</f>
        <v>6</v>
      </c>
      <c r="AD365" s="22">
        <f t="shared" si="144"/>
        <v>0</v>
      </c>
      <c r="AE365" s="22">
        <f t="shared" si="145"/>
        <v>0</v>
      </c>
      <c r="AF365" s="12">
        <f t="shared" si="146"/>
        <v>50</v>
      </c>
      <c r="AG365" s="23">
        <f t="shared" si="147"/>
        <v>15</v>
      </c>
      <c r="AH365" s="24">
        <f>анкеты!J363</f>
        <v>60</v>
      </c>
      <c r="AI365" s="24">
        <f t="shared" si="148"/>
        <v>60</v>
      </c>
      <c r="AJ365" s="24">
        <f>анкеты!K363</f>
        <v>60</v>
      </c>
      <c r="AK365" s="24">
        <f t="shared" si="149"/>
        <v>60</v>
      </c>
      <c r="AL365" s="24">
        <f>анкеты!M363</f>
        <v>46</v>
      </c>
      <c r="AM365" s="24">
        <f>анкеты!L363</f>
        <v>46</v>
      </c>
      <c r="AN365" s="22">
        <f t="shared" si="150"/>
        <v>100</v>
      </c>
      <c r="AO365" s="22">
        <f t="shared" si="151"/>
        <v>100</v>
      </c>
      <c r="AP365" s="22">
        <f t="shared" si="152"/>
        <v>100</v>
      </c>
      <c r="AQ365" s="23">
        <f t="shared" si="153"/>
        <v>100</v>
      </c>
      <c r="AR365" s="24">
        <f>анкеты!N363</f>
        <v>60</v>
      </c>
      <c r="AS365" s="24">
        <f t="shared" si="154"/>
        <v>60</v>
      </c>
      <c r="AT365" s="24">
        <f>анкеты!O363</f>
        <v>59</v>
      </c>
      <c r="AU365" s="24">
        <f t="shared" si="155"/>
        <v>60</v>
      </c>
      <c r="AV365" s="24">
        <f>анкеты!P363</f>
        <v>60</v>
      </c>
      <c r="AW365" s="24">
        <f t="shared" si="156"/>
        <v>60</v>
      </c>
      <c r="AX365" s="22">
        <f t="shared" si="157"/>
        <v>100</v>
      </c>
      <c r="AY365" s="22">
        <f t="shared" si="158"/>
        <v>98</v>
      </c>
      <c r="AZ365" s="22">
        <f t="shared" si="159"/>
        <v>100</v>
      </c>
      <c r="BA365" s="23">
        <f t="shared" si="160"/>
        <v>99</v>
      </c>
      <c r="BB365" s="24">
        <f t="shared" si="161"/>
        <v>78.2</v>
      </c>
    </row>
    <row r="366" spans="1:54" x14ac:dyDescent="0.25">
      <c r="A366" s="24">
        <f>бланки!E365</f>
        <v>363</v>
      </c>
      <c r="B366" s="24" t="str">
        <f>CONCATENATE(бланки!D365," (",бланки!C365,")")</f>
        <v>МКОУ ДО "Дом детского творчества" (Дахадаевский район)</v>
      </c>
      <c r="C366" s="24">
        <f>анкеты!B364</f>
        <v>64</v>
      </c>
      <c r="D366" s="24">
        <f>COUNTIF(бланки!G365:U365,1)</f>
        <v>8</v>
      </c>
      <c r="E366" s="24">
        <f>COUNTIF(бланки!G365:U365,1)+COUNTIF(бланки!G365:U365,0)</f>
        <v>9</v>
      </c>
      <c r="F366" s="24">
        <f>COUNTIF(бланки!V365:BS365,1)</f>
        <v>28</v>
      </c>
      <c r="G366" s="24">
        <f>COUNTIF(бланки!V365:BS365,1)+COUNTIF(бланки!V365:BS365,0)</f>
        <v>34</v>
      </c>
      <c r="H366" s="24">
        <f>SUM(бланки!BT365:BY365)</f>
        <v>6</v>
      </c>
      <c r="I366" s="24">
        <f>анкеты!D364</f>
        <v>54</v>
      </c>
      <c r="J366" s="24">
        <f>анкеты!C364</f>
        <v>56</v>
      </c>
      <c r="K366" s="24">
        <f>анкеты!F364</f>
        <v>48</v>
      </c>
      <c r="L366" s="24">
        <f>анкеты!E364</f>
        <v>49</v>
      </c>
      <c r="M366" s="22">
        <f t="shared" si="135"/>
        <v>86</v>
      </c>
      <c r="N366" s="22">
        <f t="shared" si="136"/>
        <v>100</v>
      </c>
      <c r="O366" s="22">
        <f t="shared" si="137"/>
        <v>97</v>
      </c>
      <c r="P366" s="23">
        <f t="shared" si="138"/>
        <v>95</v>
      </c>
      <c r="Q366" s="24">
        <f>SUM(бланки!BZ365:CF365)</f>
        <v>1</v>
      </c>
      <c r="R366" s="24"/>
      <c r="S366" s="24"/>
      <c r="T366" s="24">
        <f>анкеты!G364</f>
        <v>46</v>
      </c>
      <c r="U366" s="24">
        <f t="shared" si="139"/>
        <v>64</v>
      </c>
      <c r="V366" s="22">
        <f t="shared" si="140"/>
        <v>20</v>
      </c>
      <c r="W366" s="22">
        <f t="shared" si="141"/>
        <v>46</v>
      </c>
      <c r="X366" s="22">
        <f t="shared" si="142"/>
        <v>72</v>
      </c>
      <c r="Y366" s="23">
        <f t="shared" si="143"/>
        <v>46</v>
      </c>
      <c r="Z366" s="24">
        <f>SUM(бланки!CE365:CI365)</f>
        <v>0</v>
      </c>
      <c r="AA366" s="24">
        <f>SUM(бланки!CJ365:CO365)</f>
        <v>0</v>
      </c>
      <c r="AB366" s="24">
        <f>анкеты!I364</f>
        <v>6</v>
      </c>
      <c r="AC366" s="24">
        <f>анкеты!H364</f>
        <v>9</v>
      </c>
      <c r="AD366" s="22">
        <f t="shared" si="144"/>
        <v>0</v>
      </c>
      <c r="AE366" s="22">
        <f t="shared" si="145"/>
        <v>0</v>
      </c>
      <c r="AF366" s="12">
        <f t="shared" si="146"/>
        <v>66.666666666666671</v>
      </c>
      <c r="AG366" s="23">
        <f t="shared" si="147"/>
        <v>20</v>
      </c>
      <c r="AH366" s="24">
        <f>анкеты!J364</f>
        <v>56</v>
      </c>
      <c r="AI366" s="24">
        <f t="shared" si="148"/>
        <v>64</v>
      </c>
      <c r="AJ366" s="24">
        <f>анкеты!K364</f>
        <v>60</v>
      </c>
      <c r="AK366" s="24">
        <f t="shared" si="149"/>
        <v>64</v>
      </c>
      <c r="AL366" s="24">
        <f>анкеты!M364</f>
        <v>47</v>
      </c>
      <c r="AM366" s="24">
        <f>анкеты!L364</f>
        <v>47</v>
      </c>
      <c r="AN366" s="22">
        <f t="shared" si="150"/>
        <v>88</v>
      </c>
      <c r="AO366" s="22">
        <f t="shared" si="151"/>
        <v>94</v>
      </c>
      <c r="AP366" s="22">
        <f t="shared" si="152"/>
        <v>100</v>
      </c>
      <c r="AQ366" s="23">
        <f t="shared" si="153"/>
        <v>93</v>
      </c>
      <c r="AR366" s="24">
        <f>анкеты!N364</f>
        <v>56</v>
      </c>
      <c r="AS366" s="24">
        <f t="shared" si="154"/>
        <v>64</v>
      </c>
      <c r="AT366" s="24">
        <f>анкеты!O364</f>
        <v>54</v>
      </c>
      <c r="AU366" s="24">
        <f t="shared" si="155"/>
        <v>64</v>
      </c>
      <c r="AV366" s="24">
        <f>анкеты!P364</f>
        <v>56</v>
      </c>
      <c r="AW366" s="24">
        <f t="shared" si="156"/>
        <v>64</v>
      </c>
      <c r="AX366" s="22">
        <f t="shared" si="157"/>
        <v>88</v>
      </c>
      <c r="AY366" s="22">
        <f t="shared" si="158"/>
        <v>84</v>
      </c>
      <c r="AZ366" s="22">
        <f t="shared" si="159"/>
        <v>88</v>
      </c>
      <c r="BA366" s="23">
        <f t="shared" si="160"/>
        <v>86</v>
      </c>
      <c r="BB366" s="24">
        <f t="shared" si="161"/>
        <v>68</v>
      </c>
    </row>
    <row r="367" spans="1:54" x14ac:dyDescent="0.25">
      <c r="A367" s="24">
        <f>бланки!E366</f>
        <v>364</v>
      </c>
      <c r="B367" s="24" t="str">
        <f>CONCATENATE(бланки!D366," (",бланки!C366,")")</f>
        <v>МКОУ "Цураинская ООШ" (Дахадаевский район)</v>
      </c>
      <c r="C367" s="24">
        <f>анкеты!B365</f>
        <v>5</v>
      </c>
      <c r="D367" s="24">
        <f>COUNTIF(бланки!G366:U366,1)</f>
        <v>10</v>
      </c>
      <c r="E367" s="24">
        <f>COUNTIF(бланки!G366:U366,1)+COUNTIF(бланки!G366:U366,0)</f>
        <v>12</v>
      </c>
      <c r="F367" s="24">
        <f>COUNTIF(бланки!V366:BS366,1)</f>
        <v>12</v>
      </c>
      <c r="G367" s="24">
        <f>COUNTIF(бланки!V366:BS366,1)+COUNTIF(бланки!V366:BS366,0)</f>
        <v>36</v>
      </c>
      <c r="H367" s="24">
        <f>SUM(бланки!BT366:BY366)</f>
        <v>0</v>
      </c>
      <c r="I367" s="24">
        <f>анкеты!D365</f>
        <v>5</v>
      </c>
      <c r="J367" s="24">
        <f>анкеты!C365</f>
        <v>5</v>
      </c>
      <c r="K367" s="24">
        <f>анкеты!F365</f>
        <v>1</v>
      </c>
      <c r="L367" s="24">
        <f>анкеты!E365</f>
        <v>2</v>
      </c>
      <c r="M367" s="22">
        <f t="shared" si="135"/>
        <v>58</v>
      </c>
      <c r="N367" s="22">
        <f t="shared" si="136"/>
        <v>0</v>
      </c>
      <c r="O367" s="22">
        <f t="shared" si="137"/>
        <v>75</v>
      </c>
      <c r="P367" s="23">
        <f t="shared" si="138"/>
        <v>47</v>
      </c>
      <c r="Q367" s="24">
        <f>SUM(бланки!BZ366:CF366)</f>
        <v>2</v>
      </c>
      <c r="R367" s="24"/>
      <c r="S367" s="24"/>
      <c r="T367" s="24">
        <f>анкеты!G365</f>
        <v>5</v>
      </c>
      <c r="U367" s="24">
        <f t="shared" si="139"/>
        <v>5</v>
      </c>
      <c r="V367" s="22">
        <f t="shared" si="140"/>
        <v>40</v>
      </c>
      <c r="W367" s="22">
        <f t="shared" si="141"/>
        <v>70</v>
      </c>
      <c r="X367" s="22">
        <f t="shared" si="142"/>
        <v>100</v>
      </c>
      <c r="Y367" s="23">
        <f t="shared" si="143"/>
        <v>70</v>
      </c>
      <c r="Z367" s="24">
        <f>SUM(бланки!CE366:CI366)</f>
        <v>0</v>
      </c>
      <c r="AA367" s="24">
        <f>SUM(бланки!CJ366:CO366)</f>
        <v>0</v>
      </c>
      <c r="AB367" s="24">
        <f>анкеты!I365</f>
        <v>1</v>
      </c>
      <c r="AC367" s="24">
        <f>анкеты!H365</f>
        <v>1</v>
      </c>
      <c r="AD367" s="22">
        <f t="shared" si="144"/>
        <v>0</v>
      </c>
      <c r="AE367" s="22">
        <f t="shared" si="145"/>
        <v>0</v>
      </c>
      <c r="AF367" s="12">
        <f t="shared" si="146"/>
        <v>100</v>
      </c>
      <c r="AG367" s="23">
        <f t="shared" si="147"/>
        <v>30</v>
      </c>
      <c r="AH367" s="24">
        <f>анкеты!J365</f>
        <v>5</v>
      </c>
      <c r="AI367" s="24">
        <f t="shared" si="148"/>
        <v>5</v>
      </c>
      <c r="AJ367" s="24">
        <f>анкеты!K365</f>
        <v>5</v>
      </c>
      <c r="AK367" s="24">
        <f t="shared" si="149"/>
        <v>5</v>
      </c>
      <c r="AL367" s="24">
        <f>анкеты!M365</f>
        <v>1</v>
      </c>
      <c r="AM367" s="24">
        <f>анкеты!L365</f>
        <v>1</v>
      </c>
      <c r="AN367" s="22">
        <f t="shared" si="150"/>
        <v>100</v>
      </c>
      <c r="AO367" s="22">
        <f t="shared" si="151"/>
        <v>100</v>
      </c>
      <c r="AP367" s="22">
        <f t="shared" si="152"/>
        <v>100</v>
      </c>
      <c r="AQ367" s="23">
        <f t="shared" si="153"/>
        <v>100</v>
      </c>
      <c r="AR367" s="24">
        <f>анкеты!N365</f>
        <v>4</v>
      </c>
      <c r="AS367" s="24">
        <f t="shared" si="154"/>
        <v>5</v>
      </c>
      <c r="AT367" s="24">
        <f>анкеты!O365</f>
        <v>5</v>
      </c>
      <c r="AU367" s="24">
        <f t="shared" si="155"/>
        <v>5</v>
      </c>
      <c r="AV367" s="24">
        <f>анкеты!P365</f>
        <v>5</v>
      </c>
      <c r="AW367" s="24">
        <f t="shared" si="156"/>
        <v>5</v>
      </c>
      <c r="AX367" s="22">
        <f t="shared" si="157"/>
        <v>80</v>
      </c>
      <c r="AY367" s="22">
        <f t="shared" si="158"/>
        <v>100</v>
      </c>
      <c r="AZ367" s="22">
        <f t="shared" si="159"/>
        <v>100</v>
      </c>
      <c r="BA367" s="23">
        <f t="shared" si="160"/>
        <v>92</v>
      </c>
      <c r="BB367" s="24">
        <f t="shared" si="161"/>
        <v>67.8</v>
      </c>
    </row>
    <row r="368" spans="1:54" x14ac:dyDescent="0.25">
      <c r="A368" s="24">
        <f>бланки!E367</f>
        <v>365</v>
      </c>
      <c r="B368" s="24" t="str">
        <f>CONCATENATE(бланки!D367," (",бланки!C367,")")</f>
        <v>МБДОУ «Детский сад «Алена» поселка Белиджи» (Дербентский район)</v>
      </c>
      <c r="C368" s="24">
        <f>анкеты!B366</f>
        <v>31</v>
      </c>
      <c r="D368" s="24">
        <f>COUNTIF(бланки!G367:U367,1)</f>
        <v>7</v>
      </c>
      <c r="E368" s="24">
        <f>COUNTIF(бланки!G367:U367,1)+COUNTIF(бланки!G367:U367,0)</f>
        <v>9</v>
      </c>
      <c r="F368" s="24">
        <f>COUNTIF(бланки!V367:BS367,1)</f>
        <v>20</v>
      </c>
      <c r="G368" s="24">
        <f>COUNTIF(бланки!V367:BS367,1)+COUNTIF(бланки!V367:BS367,0)</f>
        <v>34</v>
      </c>
      <c r="H368" s="24">
        <f>SUM(бланки!BT367:BY367)</f>
        <v>3</v>
      </c>
      <c r="I368" s="24">
        <f>анкеты!D366</f>
        <v>17</v>
      </c>
      <c r="J368" s="24">
        <f>анкеты!C366</f>
        <v>20</v>
      </c>
      <c r="K368" s="24">
        <f>анкеты!F366</f>
        <v>8</v>
      </c>
      <c r="L368" s="24">
        <f>анкеты!E366</f>
        <v>10</v>
      </c>
      <c r="M368" s="22">
        <f t="shared" si="135"/>
        <v>68</v>
      </c>
      <c r="N368" s="22">
        <f t="shared" si="136"/>
        <v>90</v>
      </c>
      <c r="O368" s="22">
        <f t="shared" si="137"/>
        <v>83</v>
      </c>
      <c r="P368" s="23">
        <f t="shared" si="138"/>
        <v>81</v>
      </c>
      <c r="Q368" s="24">
        <f>SUM(бланки!BZ367:CF367)</f>
        <v>6</v>
      </c>
      <c r="R368" s="24"/>
      <c r="S368" s="24"/>
      <c r="T368" s="24">
        <f>анкеты!G366</f>
        <v>25</v>
      </c>
      <c r="U368" s="24">
        <f t="shared" si="139"/>
        <v>31</v>
      </c>
      <c r="V368" s="22">
        <f t="shared" si="140"/>
        <v>100</v>
      </c>
      <c r="W368" s="22">
        <f t="shared" si="141"/>
        <v>90</v>
      </c>
      <c r="X368" s="22">
        <f t="shared" si="142"/>
        <v>81</v>
      </c>
      <c r="Y368" s="23">
        <f t="shared" si="143"/>
        <v>90</v>
      </c>
      <c r="Z368" s="24">
        <f>SUM(бланки!CE367:CI367)</f>
        <v>2</v>
      </c>
      <c r="AA368" s="24">
        <f>SUM(бланки!CJ367:CO367)</f>
        <v>1</v>
      </c>
      <c r="AB368" s="24">
        <f>анкеты!I366</f>
        <v>1</v>
      </c>
      <c r="AC368" s="24">
        <f>анкеты!H366</f>
        <v>2</v>
      </c>
      <c r="AD368" s="22">
        <f t="shared" si="144"/>
        <v>40</v>
      </c>
      <c r="AE368" s="22">
        <f t="shared" si="145"/>
        <v>20</v>
      </c>
      <c r="AF368" s="12">
        <f t="shared" si="146"/>
        <v>50</v>
      </c>
      <c r="AG368" s="23">
        <f t="shared" si="147"/>
        <v>35</v>
      </c>
      <c r="AH368" s="24">
        <f>анкеты!J366</f>
        <v>31</v>
      </c>
      <c r="AI368" s="24">
        <f t="shared" si="148"/>
        <v>31</v>
      </c>
      <c r="AJ368" s="24">
        <f>анкеты!K366</f>
        <v>31</v>
      </c>
      <c r="AK368" s="24">
        <f t="shared" si="149"/>
        <v>31</v>
      </c>
      <c r="AL368" s="24">
        <f>анкеты!M366</f>
        <v>9</v>
      </c>
      <c r="AM368" s="24">
        <f>анкеты!L366</f>
        <v>12</v>
      </c>
      <c r="AN368" s="22">
        <f t="shared" si="150"/>
        <v>100</v>
      </c>
      <c r="AO368" s="22">
        <f t="shared" si="151"/>
        <v>100</v>
      </c>
      <c r="AP368" s="22">
        <f t="shared" si="152"/>
        <v>75</v>
      </c>
      <c r="AQ368" s="23">
        <f t="shared" si="153"/>
        <v>95</v>
      </c>
      <c r="AR368" s="24">
        <f>анкеты!N366</f>
        <v>29</v>
      </c>
      <c r="AS368" s="24">
        <f t="shared" si="154"/>
        <v>31</v>
      </c>
      <c r="AT368" s="24">
        <f>анкеты!O366</f>
        <v>25</v>
      </c>
      <c r="AU368" s="24">
        <f t="shared" si="155"/>
        <v>31</v>
      </c>
      <c r="AV368" s="24">
        <f>анкеты!P366</f>
        <v>27</v>
      </c>
      <c r="AW368" s="24">
        <f t="shared" si="156"/>
        <v>31</v>
      </c>
      <c r="AX368" s="22">
        <f t="shared" si="157"/>
        <v>94</v>
      </c>
      <c r="AY368" s="22">
        <f t="shared" si="158"/>
        <v>81</v>
      </c>
      <c r="AZ368" s="22">
        <f t="shared" si="159"/>
        <v>87</v>
      </c>
      <c r="BA368" s="23">
        <f t="shared" si="160"/>
        <v>87</v>
      </c>
      <c r="BB368" s="24">
        <f t="shared" si="161"/>
        <v>77.599999999999994</v>
      </c>
    </row>
    <row r="369" spans="1:54" x14ac:dyDescent="0.25">
      <c r="A369" s="24">
        <f>бланки!E368</f>
        <v>366</v>
      </c>
      <c r="B369" s="24" t="str">
        <f>CONCATENATE(бланки!D368," (",бланки!C368,")")</f>
        <v>МБДОУ «Детский сад «Чебурашка» пос. Белиджи (Дербентский район)</v>
      </c>
      <c r="C369" s="24">
        <f>анкеты!B367</f>
        <v>35</v>
      </c>
      <c r="D369" s="24">
        <f>COUNTIF(бланки!G368:U368,1)</f>
        <v>7</v>
      </c>
      <c r="E369" s="24">
        <f>COUNTIF(бланки!G368:U368,1)+COUNTIF(бланки!G368:U368,0)</f>
        <v>9</v>
      </c>
      <c r="F369" s="24">
        <f>COUNTIF(бланки!V368:BS368,1)</f>
        <v>30</v>
      </c>
      <c r="G369" s="24">
        <f>COUNTIF(бланки!V368:BS368,1)+COUNTIF(бланки!V368:BS368,0)</f>
        <v>35</v>
      </c>
      <c r="H369" s="24">
        <f>SUM(бланки!BT368:BY368)</f>
        <v>4</v>
      </c>
      <c r="I369" s="24">
        <f>анкеты!D367</f>
        <v>33</v>
      </c>
      <c r="J369" s="24">
        <f>анкеты!C367</f>
        <v>33</v>
      </c>
      <c r="K369" s="24">
        <f>анкеты!F367</f>
        <v>26</v>
      </c>
      <c r="L369" s="24">
        <f>анкеты!E367</f>
        <v>29</v>
      </c>
      <c r="M369" s="22">
        <f t="shared" si="135"/>
        <v>82</v>
      </c>
      <c r="N369" s="22">
        <f t="shared" si="136"/>
        <v>100</v>
      </c>
      <c r="O369" s="22">
        <f t="shared" si="137"/>
        <v>95</v>
      </c>
      <c r="P369" s="23">
        <f t="shared" si="138"/>
        <v>93</v>
      </c>
      <c r="Q369" s="24">
        <f>SUM(бланки!BZ368:CF368)</f>
        <v>6</v>
      </c>
      <c r="R369" s="24"/>
      <c r="S369" s="24"/>
      <c r="T369" s="24">
        <f>анкеты!G367</f>
        <v>31</v>
      </c>
      <c r="U369" s="24">
        <f t="shared" si="139"/>
        <v>35</v>
      </c>
      <c r="V369" s="22">
        <f t="shared" si="140"/>
        <v>100</v>
      </c>
      <c r="W369" s="22">
        <f t="shared" si="141"/>
        <v>94</v>
      </c>
      <c r="X369" s="22">
        <f t="shared" si="142"/>
        <v>89</v>
      </c>
      <c r="Y369" s="23">
        <f t="shared" si="143"/>
        <v>94</v>
      </c>
      <c r="Z369" s="24">
        <f>SUM(бланки!CE368:CI368)</f>
        <v>1</v>
      </c>
      <c r="AA369" s="24">
        <f>SUM(бланки!CJ368:CO368)</f>
        <v>3</v>
      </c>
      <c r="AB369" s="24">
        <f>анкеты!I367</f>
        <v>1</v>
      </c>
      <c r="AC369" s="24">
        <f>анкеты!H367</f>
        <v>4</v>
      </c>
      <c r="AD369" s="22">
        <f t="shared" si="144"/>
        <v>20</v>
      </c>
      <c r="AE369" s="22">
        <f t="shared" si="145"/>
        <v>60</v>
      </c>
      <c r="AF369" s="12">
        <f t="shared" si="146"/>
        <v>25</v>
      </c>
      <c r="AG369" s="23">
        <f t="shared" si="147"/>
        <v>38</v>
      </c>
      <c r="AH369" s="24">
        <f>анкеты!J367</f>
        <v>34</v>
      </c>
      <c r="AI369" s="24">
        <f t="shared" si="148"/>
        <v>35</v>
      </c>
      <c r="AJ369" s="24">
        <f>анкеты!K367</f>
        <v>35</v>
      </c>
      <c r="AK369" s="24">
        <f t="shared" si="149"/>
        <v>35</v>
      </c>
      <c r="AL369" s="24">
        <f>анкеты!M367</f>
        <v>31</v>
      </c>
      <c r="AM369" s="24">
        <f>анкеты!L367</f>
        <v>31</v>
      </c>
      <c r="AN369" s="22">
        <f t="shared" si="150"/>
        <v>97</v>
      </c>
      <c r="AO369" s="22">
        <f t="shared" si="151"/>
        <v>100</v>
      </c>
      <c r="AP369" s="22">
        <f t="shared" si="152"/>
        <v>100</v>
      </c>
      <c r="AQ369" s="23">
        <f t="shared" si="153"/>
        <v>99</v>
      </c>
      <c r="AR369" s="24">
        <f>анкеты!N367</f>
        <v>34</v>
      </c>
      <c r="AS369" s="24">
        <f t="shared" si="154"/>
        <v>35</v>
      </c>
      <c r="AT369" s="24">
        <f>анкеты!O367</f>
        <v>34</v>
      </c>
      <c r="AU369" s="24">
        <f t="shared" si="155"/>
        <v>35</v>
      </c>
      <c r="AV369" s="24">
        <f>анкеты!P367</f>
        <v>34</v>
      </c>
      <c r="AW369" s="24">
        <f t="shared" si="156"/>
        <v>35</v>
      </c>
      <c r="AX369" s="22">
        <f t="shared" si="157"/>
        <v>97</v>
      </c>
      <c r="AY369" s="22">
        <f t="shared" si="158"/>
        <v>97</v>
      </c>
      <c r="AZ369" s="22">
        <f t="shared" si="159"/>
        <v>97</v>
      </c>
      <c r="BA369" s="23">
        <f t="shared" si="160"/>
        <v>97</v>
      </c>
      <c r="BB369" s="24">
        <f t="shared" si="161"/>
        <v>84.2</v>
      </c>
    </row>
    <row r="370" spans="1:54" x14ac:dyDescent="0.25">
      <c r="A370" s="24">
        <f>бланки!E369</f>
        <v>367</v>
      </c>
      <c r="B370" s="24" t="str">
        <f>CONCATENATE(бланки!D369," (",бланки!C369,")")</f>
        <v>МБДОУ «Детский сад № 1» села Хазар (Дербентский район)</v>
      </c>
      <c r="C370" s="24">
        <f>анкеты!B368</f>
        <v>108</v>
      </c>
      <c r="D370" s="24">
        <f>COUNTIF(бланки!G369:U369,1)</f>
        <v>9</v>
      </c>
      <c r="E370" s="24">
        <f>COUNTIF(бланки!G369:U369,1)+COUNTIF(бланки!G369:U369,0)</f>
        <v>9</v>
      </c>
      <c r="F370" s="24">
        <f>COUNTIF(бланки!V369:BS369,1)</f>
        <v>28</v>
      </c>
      <c r="G370" s="24">
        <f>COUNTIF(бланки!V369:BS369,1)+COUNTIF(бланки!V369:BS369,0)</f>
        <v>34</v>
      </c>
      <c r="H370" s="24">
        <f>SUM(бланки!BT369:BY369)</f>
        <v>6</v>
      </c>
      <c r="I370" s="24">
        <f>анкеты!D368</f>
        <v>74</v>
      </c>
      <c r="J370" s="24">
        <f>анкеты!C368</f>
        <v>75</v>
      </c>
      <c r="K370" s="24">
        <f>анкеты!F368</f>
        <v>69</v>
      </c>
      <c r="L370" s="24">
        <f>анкеты!E368</f>
        <v>72</v>
      </c>
      <c r="M370" s="22">
        <f t="shared" si="135"/>
        <v>91</v>
      </c>
      <c r="N370" s="22">
        <f t="shared" si="136"/>
        <v>100</v>
      </c>
      <c r="O370" s="22">
        <f t="shared" si="137"/>
        <v>97</v>
      </c>
      <c r="P370" s="23">
        <f t="shared" si="138"/>
        <v>96</v>
      </c>
      <c r="Q370" s="24">
        <f>SUM(бланки!BZ369:CF369)</f>
        <v>2</v>
      </c>
      <c r="R370" s="24"/>
      <c r="S370" s="24"/>
      <c r="T370" s="24">
        <f>анкеты!G368</f>
        <v>81</v>
      </c>
      <c r="U370" s="24">
        <f t="shared" si="139"/>
        <v>108</v>
      </c>
      <c r="V370" s="22">
        <f t="shared" si="140"/>
        <v>40</v>
      </c>
      <c r="W370" s="22">
        <f t="shared" si="141"/>
        <v>57</v>
      </c>
      <c r="X370" s="22">
        <f t="shared" si="142"/>
        <v>75</v>
      </c>
      <c r="Y370" s="23">
        <f t="shared" si="143"/>
        <v>57</v>
      </c>
      <c r="Z370" s="24">
        <f>SUM(бланки!CE369:CI369)</f>
        <v>0</v>
      </c>
      <c r="AA370" s="24">
        <f>SUM(бланки!CJ369:CO369)</f>
        <v>2</v>
      </c>
      <c r="AB370" s="24">
        <f>анкеты!I368</f>
        <v>9</v>
      </c>
      <c r="AC370" s="24">
        <f>анкеты!H368</f>
        <v>12</v>
      </c>
      <c r="AD370" s="22">
        <f t="shared" si="144"/>
        <v>0</v>
      </c>
      <c r="AE370" s="22">
        <f t="shared" si="145"/>
        <v>40</v>
      </c>
      <c r="AF370" s="12">
        <f t="shared" si="146"/>
        <v>75</v>
      </c>
      <c r="AG370" s="23">
        <f t="shared" si="147"/>
        <v>39</v>
      </c>
      <c r="AH370" s="24">
        <f>анкеты!J368</f>
        <v>101</v>
      </c>
      <c r="AI370" s="24">
        <f t="shared" si="148"/>
        <v>108</v>
      </c>
      <c r="AJ370" s="24">
        <f>анкеты!K368</f>
        <v>99</v>
      </c>
      <c r="AK370" s="24">
        <f t="shared" si="149"/>
        <v>108</v>
      </c>
      <c r="AL370" s="24">
        <f>анкеты!M368</f>
        <v>80</v>
      </c>
      <c r="AM370" s="24">
        <f>анкеты!L368</f>
        <v>84</v>
      </c>
      <c r="AN370" s="22">
        <f t="shared" si="150"/>
        <v>94</v>
      </c>
      <c r="AO370" s="22">
        <f t="shared" si="151"/>
        <v>92</v>
      </c>
      <c r="AP370" s="22">
        <f t="shared" si="152"/>
        <v>95</v>
      </c>
      <c r="AQ370" s="23">
        <f t="shared" si="153"/>
        <v>93</v>
      </c>
      <c r="AR370" s="24">
        <f>анкеты!N368</f>
        <v>99</v>
      </c>
      <c r="AS370" s="24">
        <f t="shared" si="154"/>
        <v>108</v>
      </c>
      <c r="AT370" s="24">
        <f>анкеты!O368</f>
        <v>92</v>
      </c>
      <c r="AU370" s="24">
        <f t="shared" si="155"/>
        <v>108</v>
      </c>
      <c r="AV370" s="24">
        <f>анкеты!P368</f>
        <v>101</v>
      </c>
      <c r="AW370" s="24">
        <f t="shared" si="156"/>
        <v>108</v>
      </c>
      <c r="AX370" s="22">
        <f t="shared" si="157"/>
        <v>92</v>
      </c>
      <c r="AY370" s="22">
        <f t="shared" si="158"/>
        <v>85</v>
      </c>
      <c r="AZ370" s="22">
        <f t="shared" si="159"/>
        <v>94</v>
      </c>
      <c r="BA370" s="23">
        <f t="shared" si="160"/>
        <v>90</v>
      </c>
      <c r="BB370" s="24">
        <f t="shared" si="161"/>
        <v>75</v>
      </c>
    </row>
    <row r="371" spans="1:54" x14ac:dyDescent="0.25">
      <c r="A371" s="24">
        <f>бланки!E370</f>
        <v>368</v>
      </c>
      <c r="B371" s="24" t="str">
        <f>CONCATENATE(бланки!D370," (",бланки!C370,")")</f>
        <v>МБОУ «Геджухская СОШ» (Дербентский район)</v>
      </c>
      <c r="C371" s="24">
        <f>анкеты!B369</f>
        <v>333</v>
      </c>
      <c r="D371" s="24">
        <f>COUNTIF(бланки!G370:U370,1)</f>
        <v>11</v>
      </c>
      <c r="E371" s="24">
        <f>COUNTIF(бланки!G370:U370,1)+COUNTIF(бланки!G370:U370,0)</f>
        <v>12</v>
      </c>
      <c r="F371" s="24">
        <f>COUNTIF(бланки!V370:BS370,1)</f>
        <v>41</v>
      </c>
      <c r="G371" s="24">
        <f>COUNTIF(бланки!V370:BS370,1)+COUNTIF(бланки!V370:BS370,0)</f>
        <v>41</v>
      </c>
      <c r="H371" s="24">
        <f>SUM(бланки!BT370:BY370)</f>
        <v>2</v>
      </c>
      <c r="I371" s="24">
        <f>анкеты!D369</f>
        <v>152</v>
      </c>
      <c r="J371" s="24">
        <f>анкеты!C369</f>
        <v>168</v>
      </c>
      <c r="K371" s="24">
        <f>анкеты!F369</f>
        <v>119</v>
      </c>
      <c r="L371" s="24">
        <f>анкеты!E369</f>
        <v>138</v>
      </c>
      <c r="M371" s="22">
        <f t="shared" si="135"/>
        <v>96</v>
      </c>
      <c r="N371" s="22">
        <f t="shared" si="136"/>
        <v>60</v>
      </c>
      <c r="O371" s="22">
        <f t="shared" si="137"/>
        <v>88</v>
      </c>
      <c r="P371" s="23">
        <f t="shared" si="138"/>
        <v>82</v>
      </c>
      <c r="Q371" s="24">
        <f>SUM(бланки!BZ370:CF370)</f>
        <v>5</v>
      </c>
      <c r="R371" s="24"/>
      <c r="S371" s="24"/>
      <c r="T371" s="24">
        <f>анкеты!G369</f>
        <v>200</v>
      </c>
      <c r="U371" s="24">
        <f t="shared" si="139"/>
        <v>333</v>
      </c>
      <c r="V371" s="22">
        <f t="shared" si="140"/>
        <v>100</v>
      </c>
      <c r="W371" s="22">
        <f t="shared" si="141"/>
        <v>80</v>
      </c>
      <c r="X371" s="22">
        <f t="shared" si="142"/>
        <v>60</v>
      </c>
      <c r="Y371" s="23">
        <f t="shared" si="143"/>
        <v>80</v>
      </c>
      <c r="Z371" s="24">
        <f>SUM(бланки!CE370:CI370)</f>
        <v>2</v>
      </c>
      <c r="AA371" s="24">
        <f>SUM(бланки!CJ370:CO370)</f>
        <v>3</v>
      </c>
      <c r="AB371" s="24">
        <f>анкеты!I369</f>
        <v>10</v>
      </c>
      <c r="AC371" s="24">
        <f>анкеты!H369</f>
        <v>19</v>
      </c>
      <c r="AD371" s="22">
        <f t="shared" si="144"/>
        <v>40</v>
      </c>
      <c r="AE371" s="22">
        <f t="shared" si="145"/>
        <v>60</v>
      </c>
      <c r="AF371" s="12">
        <f t="shared" si="146"/>
        <v>52.631578947368418</v>
      </c>
      <c r="AG371" s="23">
        <f t="shared" si="147"/>
        <v>52</v>
      </c>
      <c r="AH371" s="24">
        <f>анкеты!J369</f>
        <v>287</v>
      </c>
      <c r="AI371" s="24">
        <f t="shared" si="148"/>
        <v>333</v>
      </c>
      <c r="AJ371" s="24">
        <f>анкеты!K369</f>
        <v>303</v>
      </c>
      <c r="AK371" s="24">
        <f t="shared" si="149"/>
        <v>333</v>
      </c>
      <c r="AL371" s="24">
        <f>анкеты!M369</f>
        <v>194</v>
      </c>
      <c r="AM371" s="24">
        <f>анкеты!L369</f>
        <v>218</v>
      </c>
      <c r="AN371" s="22">
        <f t="shared" si="150"/>
        <v>86</v>
      </c>
      <c r="AO371" s="22">
        <f t="shared" si="151"/>
        <v>91</v>
      </c>
      <c r="AP371" s="22">
        <f t="shared" si="152"/>
        <v>89</v>
      </c>
      <c r="AQ371" s="23">
        <f t="shared" si="153"/>
        <v>89</v>
      </c>
      <c r="AR371" s="24">
        <f>анкеты!N369</f>
        <v>256</v>
      </c>
      <c r="AS371" s="24">
        <f t="shared" si="154"/>
        <v>333</v>
      </c>
      <c r="AT371" s="24">
        <f>анкеты!O369</f>
        <v>273</v>
      </c>
      <c r="AU371" s="24">
        <f t="shared" si="155"/>
        <v>333</v>
      </c>
      <c r="AV371" s="24">
        <f>анкеты!P369</f>
        <v>283</v>
      </c>
      <c r="AW371" s="24">
        <f t="shared" si="156"/>
        <v>333</v>
      </c>
      <c r="AX371" s="22">
        <f t="shared" si="157"/>
        <v>77</v>
      </c>
      <c r="AY371" s="22">
        <f t="shared" si="158"/>
        <v>82</v>
      </c>
      <c r="AZ371" s="22">
        <f t="shared" si="159"/>
        <v>85</v>
      </c>
      <c r="BA371" s="23">
        <f t="shared" si="160"/>
        <v>81</v>
      </c>
      <c r="BB371" s="24">
        <f t="shared" si="161"/>
        <v>76.8</v>
      </c>
    </row>
    <row r="372" spans="1:54" x14ac:dyDescent="0.25">
      <c r="A372" s="24">
        <f>бланки!E371</f>
        <v>369</v>
      </c>
      <c r="B372" s="24" t="str">
        <f>CONCATENATE(бланки!D371," (",бланки!C371,")")</f>
        <v>МБОУ «СОШ № 4 пос. Белиджи» (Дербентский район)</v>
      </c>
      <c r="C372" s="24">
        <f>анкеты!B370</f>
        <v>63</v>
      </c>
      <c r="D372" s="24">
        <f>COUNTIF(бланки!G371:U371,1)</f>
        <v>11</v>
      </c>
      <c r="E372" s="24">
        <f>COUNTIF(бланки!G371:U371,1)+COUNTIF(бланки!G371:U371,0)</f>
        <v>12</v>
      </c>
      <c r="F372" s="24">
        <f>COUNTIF(бланки!V371:BS371,1)</f>
        <v>43</v>
      </c>
      <c r="G372" s="24">
        <f>COUNTIF(бланки!V371:BS371,1)+COUNTIF(бланки!V371:BS371,0)</f>
        <v>44</v>
      </c>
      <c r="H372" s="24">
        <f>SUM(бланки!BT371:BY371)</f>
        <v>5</v>
      </c>
      <c r="I372" s="24">
        <f>анкеты!D370</f>
        <v>38</v>
      </c>
      <c r="J372" s="24">
        <f>анкеты!C370</f>
        <v>41</v>
      </c>
      <c r="K372" s="24">
        <f>анкеты!F370</f>
        <v>37</v>
      </c>
      <c r="L372" s="24">
        <f>анкеты!E370</f>
        <v>39</v>
      </c>
      <c r="M372" s="22">
        <f t="shared" si="135"/>
        <v>95</v>
      </c>
      <c r="N372" s="22">
        <f t="shared" si="136"/>
        <v>100</v>
      </c>
      <c r="O372" s="22">
        <f t="shared" si="137"/>
        <v>94</v>
      </c>
      <c r="P372" s="23">
        <f t="shared" si="138"/>
        <v>96</v>
      </c>
      <c r="Q372" s="24">
        <f>SUM(бланки!BZ371:CF371)</f>
        <v>4</v>
      </c>
      <c r="R372" s="24"/>
      <c r="S372" s="24"/>
      <c r="T372" s="24">
        <f>анкеты!G370</f>
        <v>50</v>
      </c>
      <c r="U372" s="24">
        <f t="shared" si="139"/>
        <v>63</v>
      </c>
      <c r="V372" s="22">
        <f t="shared" si="140"/>
        <v>80</v>
      </c>
      <c r="W372" s="22">
        <f t="shared" si="141"/>
        <v>79</v>
      </c>
      <c r="X372" s="22">
        <f t="shared" si="142"/>
        <v>79</v>
      </c>
      <c r="Y372" s="23">
        <f t="shared" si="143"/>
        <v>79</v>
      </c>
      <c r="Z372" s="24">
        <f>SUM(бланки!CE371:CI371)</f>
        <v>1</v>
      </c>
      <c r="AA372" s="24">
        <f>SUM(бланки!CJ371:CO371)</f>
        <v>1</v>
      </c>
      <c r="AB372" s="24">
        <f>анкеты!I370</f>
        <v>7</v>
      </c>
      <c r="AC372" s="24">
        <f>анкеты!H370</f>
        <v>7</v>
      </c>
      <c r="AD372" s="22">
        <f t="shared" si="144"/>
        <v>20</v>
      </c>
      <c r="AE372" s="22">
        <f t="shared" si="145"/>
        <v>20</v>
      </c>
      <c r="AF372" s="12">
        <f t="shared" si="146"/>
        <v>100</v>
      </c>
      <c r="AG372" s="23">
        <f t="shared" si="147"/>
        <v>44</v>
      </c>
      <c r="AH372" s="24">
        <f>анкеты!J370</f>
        <v>60</v>
      </c>
      <c r="AI372" s="24">
        <f t="shared" si="148"/>
        <v>63</v>
      </c>
      <c r="AJ372" s="24">
        <f>анкеты!K370</f>
        <v>61</v>
      </c>
      <c r="AK372" s="24">
        <f t="shared" si="149"/>
        <v>63</v>
      </c>
      <c r="AL372" s="24">
        <f>анкеты!M370</f>
        <v>44</v>
      </c>
      <c r="AM372" s="24">
        <f>анкеты!L370</f>
        <v>46</v>
      </c>
      <c r="AN372" s="22">
        <f t="shared" si="150"/>
        <v>95</v>
      </c>
      <c r="AO372" s="22">
        <f t="shared" si="151"/>
        <v>97</v>
      </c>
      <c r="AP372" s="22">
        <f t="shared" si="152"/>
        <v>96</v>
      </c>
      <c r="AQ372" s="23">
        <f t="shared" si="153"/>
        <v>96</v>
      </c>
      <c r="AR372" s="24">
        <f>анкеты!N370</f>
        <v>60</v>
      </c>
      <c r="AS372" s="24">
        <f t="shared" si="154"/>
        <v>63</v>
      </c>
      <c r="AT372" s="24">
        <f>анкеты!O370</f>
        <v>60</v>
      </c>
      <c r="AU372" s="24">
        <f t="shared" si="155"/>
        <v>63</v>
      </c>
      <c r="AV372" s="24">
        <f>анкеты!P370</f>
        <v>59</v>
      </c>
      <c r="AW372" s="24">
        <f t="shared" si="156"/>
        <v>63</v>
      </c>
      <c r="AX372" s="22">
        <f t="shared" si="157"/>
        <v>95</v>
      </c>
      <c r="AY372" s="22">
        <f t="shared" si="158"/>
        <v>95</v>
      </c>
      <c r="AZ372" s="22">
        <f t="shared" si="159"/>
        <v>94</v>
      </c>
      <c r="BA372" s="23">
        <f t="shared" si="160"/>
        <v>95</v>
      </c>
      <c r="BB372" s="24">
        <f t="shared" si="161"/>
        <v>82</v>
      </c>
    </row>
    <row r="373" spans="1:54" x14ac:dyDescent="0.25">
      <c r="A373" s="24">
        <f>бланки!E372</f>
        <v>370</v>
      </c>
      <c r="B373" s="24" t="str">
        <f>CONCATENATE(бланки!D372," (",бланки!C372,")")</f>
        <v>МБОУ «Великентская СОШ имени Гереева У.А.» (Дербентский район)</v>
      </c>
      <c r="C373" s="24">
        <f>анкеты!B371</f>
        <v>107</v>
      </c>
      <c r="D373" s="24">
        <f>COUNTIF(бланки!G372:U372,1)</f>
        <v>11</v>
      </c>
      <c r="E373" s="24">
        <f>COUNTIF(бланки!G372:U372,1)+COUNTIF(бланки!G372:U372,0)</f>
        <v>12</v>
      </c>
      <c r="F373" s="24">
        <f>COUNTIF(бланки!V372:BS372,1)</f>
        <v>44</v>
      </c>
      <c r="G373" s="24">
        <f>COUNTIF(бланки!V372:BS372,1)+COUNTIF(бланки!V372:BS372,0)</f>
        <v>44</v>
      </c>
      <c r="H373" s="24">
        <f>SUM(бланки!BT372:BY372)</f>
        <v>5</v>
      </c>
      <c r="I373" s="24">
        <f>анкеты!D371</f>
        <v>50</v>
      </c>
      <c r="J373" s="24">
        <f>анкеты!C371</f>
        <v>54</v>
      </c>
      <c r="K373" s="24">
        <f>анкеты!F371</f>
        <v>30</v>
      </c>
      <c r="L373" s="24">
        <f>анкеты!E371</f>
        <v>42</v>
      </c>
      <c r="M373" s="22">
        <f t="shared" si="135"/>
        <v>96</v>
      </c>
      <c r="N373" s="22">
        <f t="shared" si="136"/>
        <v>100</v>
      </c>
      <c r="O373" s="22">
        <f t="shared" si="137"/>
        <v>82</v>
      </c>
      <c r="P373" s="23">
        <f t="shared" si="138"/>
        <v>92</v>
      </c>
      <c r="Q373" s="24">
        <f>SUM(бланки!BZ372:CF372)</f>
        <v>4</v>
      </c>
      <c r="R373" s="24"/>
      <c r="S373" s="24"/>
      <c r="T373" s="24">
        <f>анкеты!G371</f>
        <v>62</v>
      </c>
      <c r="U373" s="24">
        <f t="shared" si="139"/>
        <v>107</v>
      </c>
      <c r="V373" s="22">
        <f t="shared" si="140"/>
        <v>80</v>
      </c>
      <c r="W373" s="22">
        <f t="shared" si="141"/>
        <v>69</v>
      </c>
      <c r="X373" s="22">
        <f t="shared" si="142"/>
        <v>58</v>
      </c>
      <c r="Y373" s="23">
        <f t="shared" si="143"/>
        <v>69</v>
      </c>
      <c r="Z373" s="24">
        <f>SUM(бланки!CE372:CI372)</f>
        <v>2</v>
      </c>
      <c r="AA373" s="24">
        <f>SUM(бланки!CJ372:CO372)</f>
        <v>2</v>
      </c>
      <c r="AB373" s="24">
        <f>анкеты!I371</f>
        <v>6</v>
      </c>
      <c r="AC373" s="24">
        <f>анкеты!H371</f>
        <v>18</v>
      </c>
      <c r="AD373" s="22">
        <f t="shared" si="144"/>
        <v>40</v>
      </c>
      <c r="AE373" s="22">
        <f t="shared" si="145"/>
        <v>40</v>
      </c>
      <c r="AF373" s="12">
        <f t="shared" si="146"/>
        <v>33.333333333333336</v>
      </c>
      <c r="AG373" s="23">
        <f t="shared" si="147"/>
        <v>38</v>
      </c>
      <c r="AH373" s="24">
        <f>анкеты!J371</f>
        <v>83</v>
      </c>
      <c r="AI373" s="24">
        <f t="shared" si="148"/>
        <v>107</v>
      </c>
      <c r="AJ373" s="24">
        <f>анкеты!K371</f>
        <v>83</v>
      </c>
      <c r="AK373" s="24">
        <f t="shared" si="149"/>
        <v>107</v>
      </c>
      <c r="AL373" s="24">
        <f>анкеты!M371</f>
        <v>52</v>
      </c>
      <c r="AM373" s="24">
        <f>анкеты!L371</f>
        <v>74</v>
      </c>
      <c r="AN373" s="22">
        <f t="shared" si="150"/>
        <v>78</v>
      </c>
      <c r="AO373" s="22">
        <f t="shared" si="151"/>
        <v>78</v>
      </c>
      <c r="AP373" s="22">
        <f t="shared" si="152"/>
        <v>70</v>
      </c>
      <c r="AQ373" s="23">
        <f t="shared" si="153"/>
        <v>76</v>
      </c>
      <c r="AR373" s="24">
        <f>анкеты!N371</f>
        <v>54</v>
      </c>
      <c r="AS373" s="24">
        <f t="shared" si="154"/>
        <v>107</v>
      </c>
      <c r="AT373" s="24">
        <f>анкеты!O371</f>
        <v>71</v>
      </c>
      <c r="AU373" s="24">
        <f t="shared" si="155"/>
        <v>107</v>
      </c>
      <c r="AV373" s="24">
        <f>анкеты!P371</f>
        <v>68</v>
      </c>
      <c r="AW373" s="24">
        <f t="shared" si="156"/>
        <v>107</v>
      </c>
      <c r="AX373" s="22">
        <f t="shared" si="157"/>
        <v>50</v>
      </c>
      <c r="AY373" s="22">
        <f t="shared" si="158"/>
        <v>66</v>
      </c>
      <c r="AZ373" s="22">
        <f t="shared" si="159"/>
        <v>64</v>
      </c>
      <c r="BA373" s="23">
        <f t="shared" si="160"/>
        <v>59</v>
      </c>
      <c r="BB373" s="24">
        <f t="shared" si="161"/>
        <v>66.8</v>
      </c>
    </row>
    <row r="374" spans="1:54" x14ac:dyDescent="0.25">
      <c r="A374" s="24">
        <f>бланки!E373</f>
        <v>371</v>
      </c>
      <c r="B374" s="24" t="str">
        <f>CONCATENATE(бланки!D373," (",бланки!C373,")")</f>
        <v>МБОУ «Деличобанская СОШ» (Дербентский район)</v>
      </c>
      <c r="C374" s="24">
        <f>анкеты!B372</f>
        <v>138</v>
      </c>
      <c r="D374" s="24">
        <f>COUNTIF(бланки!G373:U373,1)</f>
        <v>14</v>
      </c>
      <c r="E374" s="24">
        <f>COUNTIF(бланки!G373:U373,1)+COUNTIF(бланки!G373:U373,0)</f>
        <v>14</v>
      </c>
      <c r="F374" s="24">
        <f>COUNTIF(бланки!V373:BS373,1)</f>
        <v>44</v>
      </c>
      <c r="G374" s="24">
        <f>COUNTIF(бланки!V373:BS373,1)+COUNTIF(бланки!V373:BS373,0)</f>
        <v>44</v>
      </c>
      <c r="H374" s="24">
        <f>SUM(бланки!BT373:BY373)</f>
        <v>5</v>
      </c>
      <c r="I374" s="24">
        <f>анкеты!D372</f>
        <v>129</v>
      </c>
      <c r="J374" s="24">
        <f>анкеты!C372</f>
        <v>130</v>
      </c>
      <c r="K374" s="24">
        <f>анкеты!F372</f>
        <v>131</v>
      </c>
      <c r="L374" s="24">
        <f>анкеты!E372</f>
        <v>135</v>
      </c>
      <c r="M374" s="22">
        <f t="shared" si="135"/>
        <v>100</v>
      </c>
      <c r="N374" s="22">
        <f t="shared" si="136"/>
        <v>100</v>
      </c>
      <c r="O374" s="22">
        <f t="shared" si="137"/>
        <v>98</v>
      </c>
      <c r="P374" s="23">
        <f t="shared" si="138"/>
        <v>99</v>
      </c>
      <c r="Q374" s="24">
        <f>SUM(бланки!BZ373:CF373)</f>
        <v>6</v>
      </c>
      <c r="R374" s="24"/>
      <c r="S374" s="24"/>
      <c r="T374" s="24">
        <f>анкеты!G372</f>
        <v>137</v>
      </c>
      <c r="U374" s="24">
        <f t="shared" si="139"/>
        <v>138</v>
      </c>
      <c r="V374" s="22">
        <f t="shared" si="140"/>
        <v>100</v>
      </c>
      <c r="W374" s="22">
        <f t="shared" si="141"/>
        <v>99</v>
      </c>
      <c r="X374" s="22">
        <f t="shared" si="142"/>
        <v>99</v>
      </c>
      <c r="Y374" s="23">
        <f t="shared" si="143"/>
        <v>99</v>
      </c>
      <c r="Z374" s="24">
        <f>SUM(бланки!CE373:CI373)</f>
        <v>1</v>
      </c>
      <c r="AA374" s="24">
        <f>SUM(бланки!CJ373:CO373)</f>
        <v>2</v>
      </c>
      <c r="AB374" s="24">
        <f>анкеты!I372</f>
        <v>42</v>
      </c>
      <c r="AC374" s="24">
        <f>анкеты!H372</f>
        <v>44</v>
      </c>
      <c r="AD374" s="22">
        <f t="shared" si="144"/>
        <v>20</v>
      </c>
      <c r="AE374" s="22">
        <f t="shared" si="145"/>
        <v>40</v>
      </c>
      <c r="AF374" s="12">
        <f t="shared" si="146"/>
        <v>95.454545454545453</v>
      </c>
      <c r="AG374" s="23">
        <f t="shared" si="147"/>
        <v>51</v>
      </c>
      <c r="AH374" s="24">
        <f>анкеты!J372</f>
        <v>132</v>
      </c>
      <c r="AI374" s="24">
        <f t="shared" si="148"/>
        <v>138</v>
      </c>
      <c r="AJ374" s="24">
        <f>анкеты!K372</f>
        <v>135</v>
      </c>
      <c r="AK374" s="24">
        <f t="shared" si="149"/>
        <v>138</v>
      </c>
      <c r="AL374" s="24">
        <f>анкеты!M372</f>
        <v>131</v>
      </c>
      <c r="AM374" s="24">
        <f>анкеты!L372</f>
        <v>133</v>
      </c>
      <c r="AN374" s="22">
        <f t="shared" si="150"/>
        <v>96</v>
      </c>
      <c r="AO374" s="22">
        <f t="shared" si="151"/>
        <v>98</v>
      </c>
      <c r="AP374" s="22">
        <f t="shared" si="152"/>
        <v>98</v>
      </c>
      <c r="AQ374" s="23">
        <f t="shared" si="153"/>
        <v>97</v>
      </c>
      <c r="AR374" s="24">
        <f>анкеты!N372</f>
        <v>136</v>
      </c>
      <c r="AS374" s="24">
        <f t="shared" si="154"/>
        <v>138</v>
      </c>
      <c r="AT374" s="24">
        <f>анкеты!O372</f>
        <v>135</v>
      </c>
      <c r="AU374" s="24">
        <f t="shared" si="155"/>
        <v>138</v>
      </c>
      <c r="AV374" s="24">
        <f>анкеты!P372</f>
        <v>133</v>
      </c>
      <c r="AW374" s="24">
        <f t="shared" si="156"/>
        <v>138</v>
      </c>
      <c r="AX374" s="22">
        <f t="shared" si="157"/>
        <v>99</v>
      </c>
      <c r="AY374" s="22">
        <f t="shared" si="158"/>
        <v>98</v>
      </c>
      <c r="AZ374" s="22">
        <f t="shared" si="159"/>
        <v>96</v>
      </c>
      <c r="BA374" s="23">
        <f t="shared" si="160"/>
        <v>98</v>
      </c>
      <c r="BB374" s="24">
        <f t="shared" si="161"/>
        <v>88.8</v>
      </c>
    </row>
    <row r="375" spans="1:54" x14ac:dyDescent="0.25">
      <c r="A375" s="24">
        <f>бланки!E374</f>
        <v>372</v>
      </c>
      <c r="B375" s="24" t="str">
        <f>CONCATENATE(бланки!D374," (",бланки!C374,")")</f>
        <v>МБОУ «Дюзлярская СОШ» (Дербентский район)</v>
      </c>
      <c r="C375" s="24">
        <f>анкеты!B373</f>
        <v>34</v>
      </c>
      <c r="D375" s="24">
        <f>COUNTIF(бланки!G374:U374,1)</f>
        <v>11</v>
      </c>
      <c r="E375" s="24">
        <f>COUNTIF(бланки!G374:U374,1)+COUNTIF(бланки!G374:U374,0)</f>
        <v>12</v>
      </c>
      <c r="F375" s="24">
        <f>COUNTIF(бланки!V374:BS374,1)</f>
        <v>31</v>
      </c>
      <c r="G375" s="24">
        <f>COUNTIF(бланки!V374:BS374,1)+COUNTIF(бланки!V374:BS374,0)</f>
        <v>40</v>
      </c>
      <c r="H375" s="24">
        <f>SUM(бланки!BT374:BY374)</f>
        <v>4</v>
      </c>
      <c r="I375" s="24">
        <f>анкеты!D373</f>
        <v>24</v>
      </c>
      <c r="J375" s="24">
        <f>анкеты!C373</f>
        <v>25</v>
      </c>
      <c r="K375" s="24">
        <f>анкеты!F373</f>
        <v>17</v>
      </c>
      <c r="L375" s="24">
        <f>анкеты!E373</f>
        <v>19</v>
      </c>
      <c r="M375" s="22">
        <f t="shared" si="135"/>
        <v>85</v>
      </c>
      <c r="N375" s="22">
        <f t="shared" si="136"/>
        <v>100</v>
      </c>
      <c r="O375" s="22">
        <f t="shared" si="137"/>
        <v>93</v>
      </c>
      <c r="P375" s="23">
        <f t="shared" si="138"/>
        <v>93</v>
      </c>
      <c r="Q375" s="24">
        <f>SUM(бланки!BZ374:CF374)</f>
        <v>4</v>
      </c>
      <c r="R375" s="24"/>
      <c r="S375" s="24"/>
      <c r="T375" s="24">
        <f>анкеты!G373</f>
        <v>30</v>
      </c>
      <c r="U375" s="24">
        <f t="shared" si="139"/>
        <v>34</v>
      </c>
      <c r="V375" s="22">
        <f t="shared" si="140"/>
        <v>80</v>
      </c>
      <c r="W375" s="22">
        <f t="shared" si="141"/>
        <v>84</v>
      </c>
      <c r="X375" s="22">
        <f t="shared" si="142"/>
        <v>88</v>
      </c>
      <c r="Y375" s="23">
        <f t="shared" si="143"/>
        <v>84</v>
      </c>
      <c r="Z375" s="24">
        <f>SUM(бланки!CE374:CI374)</f>
        <v>1</v>
      </c>
      <c r="AA375" s="24">
        <f>SUM(бланки!CJ374:CO374)</f>
        <v>1</v>
      </c>
      <c r="AB375" s="24">
        <f>анкеты!I373</f>
        <v>1</v>
      </c>
      <c r="AC375" s="24">
        <f>анкеты!H373</f>
        <v>2</v>
      </c>
      <c r="AD375" s="22">
        <f t="shared" si="144"/>
        <v>20</v>
      </c>
      <c r="AE375" s="22">
        <f t="shared" si="145"/>
        <v>20</v>
      </c>
      <c r="AF375" s="12">
        <f t="shared" si="146"/>
        <v>50</v>
      </c>
      <c r="AG375" s="23">
        <f t="shared" si="147"/>
        <v>29</v>
      </c>
      <c r="AH375" s="24">
        <f>анкеты!J373</f>
        <v>34</v>
      </c>
      <c r="AI375" s="24">
        <f t="shared" si="148"/>
        <v>34</v>
      </c>
      <c r="AJ375" s="24">
        <f>анкеты!K373</f>
        <v>32</v>
      </c>
      <c r="AK375" s="24">
        <f t="shared" si="149"/>
        <v>34</v>
      </c>
      <c r="AL375" s="24">
        <f>анкеты!M373</f>
        <v>13</v>
      </c>
      <c r="AM375" s="24">
        <f>анкеты!L373</f>
        <v>18</v>
      </c>
      <c r="AN375" s="22">
        <f t="shared" si="150"/>
        <v>100</v>
      </c>
      <c r="AO375" s="22">
        <f t="shared" si="151"/>
        <v>94</v>
      </c>
      <c r="AP375" s="22">
        <f t="shared" si="152"/>
        <v>72</v>
      </c>
      <c r="AQ375" s="23">
        <f t="shared" si="153"/>
        <v>92</v>
      </c>
      <c r="AR375" s="24">
        <f>анкеты!N373</f>
        <v>30</v>
      </c>
      <c r="AS375" s="24">
        <f t="shared" si="154"/>
        <v>34</v>
      </c>
      <c r="AT375" s="24">
        <f>анкеты!O373</f>
        <v>34</v>
      </c>
      <c r="AU375" s="24">
        <f t="shared" si="155"/>
        <v>34</v>
      </c>
      <c r="AV375" s="24">
        <f>анкеты!P373</f>
        <v>34</v>
      </c>
      <c r="AW375" s="24">
        <f t="shared" si="156"/>
        <v>34</v>
      </c>
      <c r="AX375" s="22">
        <f t="shared" si="157"/>
        <v>88</v>
      </c>
      <c r="AY375" s="22">
        <f t="shared" si="158"/>
        <v>100</v>
      </c>
      <c r="AZ375" s="22">
        <f t="shared" si="159"/>
        <v>100</v>
      </c>
      <c r="BA375" s="23">
        <f t="shared" si="160"/>
        <v>95</v>
      </c>
      <c r="BB375" s="24">
        <f t="shared" si="161"/>
        <v>78.599999999999994</v>
      </c>
    </row>
    <row r="376" spans="1:54" x14ac:dyDescent="0.25">
      <c r="A376" s="24">
        <f>бланки!E375</f>
        <v>373</v>
      </c>
      <c r="B376" s="24" t="str">
        <f>CONCATENATE(бланки!D375," (",бланки!C375,")")</f>
        <v>МБОУ «Калинская СОШ» (Дербентский район)</v>
      </c>
      <c r="C376" s="24">
        <f>анкеты!B374</f>
        <v>122</v>
      </c>
      <c r="D376" s="24">
        <f>COUNTIF(бланки!G375:U375,1)</f>
        <v>8</v>
      </c>
      <c r="E376" s="24">
        <f>COUNTIF(бланки!G375:U375,1)+COUNTIF(бланки!G375:U375,0)</f>
        <v>12</v>
      </c>
      <c r="F376" s="24">
        <f>COUNTIF(бланки!V375:BS375,1)</f>
        <v>33</v>
      </c>
      <c r="G376" s="24">
        <f>COUNTIF(бланки!V375:BS375,1)+COUNTIF(бланки!V375:BS375,0)</f>
        <v>42</v>
      </c>
      <c r="H376" s="24">
        <f>SUM(бланки!BT375:BY375)</f>
        <v>2</v>
      </c>
      <c r="I376" s="24">
        <f>анкеты!D374</f>
        <v>60</v>
      </c>
      <c r="J376" s="24">
        <f>анкеты!C374</f>
        <v>76</v>
      </c>
      <c r="K376" s="24">
        <f>анкеты!F374</f>
        <v>40</v>
      </c>
      <c r="L376" s="24">
        <f>анкеты!E374</f>
        <v>46</v>
      </c>
      <c r="M376" s="22">
        <f t="shared" si="135"/>
        <v>73</v>
      </c>
      <c r="N376" s="22">
        <f t="shared" si="136"/>
        <v>60</v>
      </c>
      <c r="O376" s="22">
        <f t="shared" si="137"/>
        <v>83</v>
      </c>
      <c r="P376" s="23">
        <f t="shared" si="138"/>
        <v>73</v>
      </c>
      <c r="Q376" s="24">
        <f>SUM(бланки!BZ375:CF375)</f>
        <v>4</v>
      </c>
      <c r="R376" s="24"/>
      <c r="S376" s="24"/>
      <c r="T376" s="24">
        <f>анкеты!G374</f>
        <v>47</v>
      </c>
      <c r="U376" s="24">
        <f t="shared" si="139"/>
        <v>122</v>
      </c>
      <c r="V376" s="22">
        <f t="shared" si="140"/>
        <v>80</v>
      </c>
      <c r="W376" s="22">
        <f t="shared" si="141"/>
        <v>59</v>
      </c>
      <c r="X376" s="22">
        <f t="shared" si="142"/>
        <v>39</v>
      </c>
      <c r="Y376" s="23">
        <f t="shared" si="143"/>
        <v>59</v>
      </c>
      <c r="Z376" s="24">
        <f>SUM(бланки!CE375:CI375)</f>
        <v>3</v>
      </c>
      <c r="AA376" s="24">
        <f>SUM(бланки!CJ375:CO375)</f>
        <v>3</v>
      </c>
      <c r="AB376" s="24">
        <f>анкеты!I374</f>
        <v>3</v>
      </c>
      <c r="AC376" s="24">
        <f>анкеты!H374</f>
        <v>7</v>
      </c>
      <c r="AD376" s="22">
        <f t="shared" si="144"/>
        <v>60</v>
      </c>
      <c r="AE376" s="22">
        <f t="shared" si="145"/>
        <v>60</v>
      </c>
      <c r="AF376" s="12">
        <f t="shared" si="146"/>
        <v>42.857142857142854</v>
      </c>
      <c r="AG376" s="23">
        <f t="shared" si="147"/>
        <v>55</v>
      </c>
      <c r="AH376" s="24">
        <f>анкеты!J374</f>
        <v>114</v>
      </c>
      <c r="AI376" s="24">
        <f t="shared" si="148"/>
        <v>122</v>
      </c>
      <c r="AJ376" s="24">
        <f>анкеты!K374</f>
        <v>115</v>
      </c>
      <c r="AK376" s="24">
        <f t="shared" si="149"/>
        <v>122</v>
      </c>
      <c r="AL376" s="24">
        <f>анкеты!M374</f>
        <v>68</v>
      </c>
      <c r="AM376" s="24">
        <f>анкеты!L374</f>
        <v>78</v>
      </c>
      <c r="AN376" s="22">
        <f t="shared" si="150"/>
        <v>93</v>
      </c>
      <c r="AO376" s="22">
        <f t="shared" si="151"/>
        <v>94</v>
      </c>
      <c r="AP376" s="22">
        <f t="shared" si="152"/>
        <v>87</v>
      </c>
      <c r="AQ376" s="23">
        <f t="shared" si="153"/>
        <v>92</v>
      </c>
      <c r="AR376" s="24">
        <f>анкеты!N374</f>
        <v>80</v>
      </c>
      <c r="AS376" s="24">
        <f t="shared" si="154"/>
        <v>122</v>
      </c>
      <c r="AT376" s="24">
        <f>анкеты!O374</f>
        <v>86</v>
      </c>
      <c r="AU376" s="24">
        <f t="shared" si="155"/>
        <v>122</v>
      </c>
      <c r="AV376" s="24">
        <f>анкеты!P374</f>
        <v>88</v>
      </c>
      <c r="AW376" s="24">
        <f t="shared" si="156"/>
        <v>122</v>
      </c>
      <c r="AX376" s="22">
        <f t="shared" si="157"/>
        <v>66</v>
      </c>
      <c r="AY376" s="22">
        <f t="shared" si="158"/>
        <v>70</v>
      </c>
      <c r="AZ376" s="22">
        <f t="shared" si="159"/>
        <v>72</v>
      </c>
      <c r="BA376" s="23">
        <f t="shared" si="160"/>
        <v>69</v>
      </c>
      <c r="BB376" s="24">
        <f t="shared" si="161"/>
        <v>69.599999999999994</v>
      </c>
    </row>
    <row r="377" spans="1:54" x14ac:dyDescent="0.25">
      <c r="A377" s="24">
        <f>бланки!E376</f>
        <v>374</v>
      </c>
      <c r="B377" s="24" t="str">
        <f>CONCATENATE(бланки!D376," (",бланки!C376,")")</f>
        <v>МБОУ «Кулларская СОШ» (Дербентский район)</v>
      </c>
      <c r="C377" s="24">
        <f>анкеты!B375</f>
        <v>123</v>
      </c>
      <c r="D377" s="24">
        <f>COUNTIF(бланки!G376:U376,1)</f>
        <v>12</v>
      </c>
      <c r="E377" s="24">
        <f>COUNTIF(бланки!G376:U376,1)+COUNTIF(бланки!G376:U376,0)</f>
        <v>12</v>
      </c>
      <c r="F377" s="24">
        <f>COUNTIF(бланки!V376:BS376,1)</f>
        <v>38</v>
      </c>
      <c r="G377" s="24">
        <f>COUNTIF(бланки!V376:BS376,1)+COUNTIF(бланки!V376:BS376,0)</f>
        <v>41</v>
      </c>
      <c r="H377" s="24">
        <f>SUM(бланки!BT376:BY376)</f>
        <v>4</v>
      </c>
      <c r="I377" s="24">
        <f>анкеты!D375</f>
        <v>69</v>
      </c>
      <c r="J377" s="24">
        <f>анкеты!C375</f>
        <v>76</v>
      </c>
      <c r="K377" s="24">
        <f>анкеты!F375</f>
        <v>53</v>
      </c>
      <c r="L377" s="24">
        <f>анкеты!E375</f>
        <v>59</v>
      </c>
      <c r="M377" s="22">
        <f t="shared" si="135"/>
        <v>96</v>
      </c>
      <c r="N377" s="22">
        <f t="shared" si="136"/>
        <v>100</v>
      </c>
      <c r="O377" s="22">
        <f t="shared" si="137"/>
        <v>90</v>
      </c>
      <c r="P377" s="23">
        <f t="shared" si="138"/>
        <v>95</v>
      </c>
      <c r="Q377" s="24">
        <f>SUM(бланки!BZ376:CF376)</f>
        <v>6</v>
      </c>
      <c r="R377" s="24"/>
      <c r="S377" s="24"/>
      <c r="T377" s="24">
        <f>анкеты!G375</f>
        <v>91</v>
      </c>
      <c r="U377" s="24">
        <f t="shared" si="139"/>
        <v>123</v>
      </c>
      <c r="V377" s="22">
        <f t="shared" si="140"/>
        <v>100</v>
      </c>
      <c r="W377" s="22">
        <f t="shared" si="141"/>
        <v>87</v>
      </c>
      <c r="X377" s="22">
        <f t="shared" si="142"/>
        <v>74</v>
      </c>
      <c r="Y377" s="23">
        <f t="shared" si="143"/>
        <v>87</v>
      </c>
      <c r="Z377" s="24">
        <f>SUM(бланки!CE376:CI376)</f>
        <v>2</v>
      </c>
      <c r="AA377" s="24">
        <f>SUM(бланки!CJ376:CO376)</f>
        <v>1</v>
      </c>
      <c r="AB377" s="24">
        <f>анкеты!I375</f>
        <v>6</v>
      </c>
      <c r="AC377" s="24">
        <f>анкеты!H375</f>
        <v>9</v>
      </c>
      <c r="AD377" s="22">
        <f t="shared" si="144"/>
        <v>40</v>
      </c>
      <c r="AE377" s="22">
        <f t="shared" si="145"/>
        <v>20</v>
      </c>
      <c r="AF377" s="12">
        <f t="shared" si="146"/>
        <v>66.666666666666671</v>
      </c>
      <c r="AG377" s="23">
        <f t="shared" si="147"/>
        <v>40</v>
      </c>
      <c r="AH377" s="24">
        <f>анкеты!J375</f>
        <v>99</v>
      </c>
      <c r="AI377" s="24">
        <f t="shared" si="148"/>
        <v>123</v>
      </c>
      <c r="AJ377" s="24">
        <f>анкеты!K375</f>
        <v>112</v>
      </c>
      <c r="AK377" s="24">
        <f t="shared" si="149"/>
        <v>123</v>
      </c>
      <c r="AL377" s="24">
        <f>анкеты!M375</f>
        <v>75</v>
      </c>
      <c r="AM377" s="24">
        <f>анкеты!L375</f>
        <v>90</v>
      </c>
      <c r="AN377" s="22">
        <f t="shared" si="150"/>
        <v>80</v>
      </c>
      <c r="AO377" s="22">
        <f t="shared" si="151"/>
        <v>91</v>
      </c>
      <c r="AP377" s="22">
        <f t="shared" si="152"/>
        <v>83</v>
      </c>
      <c r="AQ377" s="23">
        <f t="shared" si="153"/>
        <v>85</v>
      </c>
      <c r="AR377" s="24">
        <f>анкеты!N375</f>
        <v>91</v>
      </c>
      <c r="AS377" s="24">
        <f t="shared" si="154"/>
        <v>123</v>
      </c>
      <c r="AT377" s="24">
        <f>анкеты!O375</f>
        <v>108</v>
      </c>
      <c r="AU377" s="24">
        <f t="shared" si="155"/>
        <v>123</v>
      </c>
      <c r="AV377" s="24">
        <f>анкеты!P375</f>
        <v>110</v>
      </c>
      <c r="AW377" s="24">
        <f t="shared" si="156"/>
        <v>123</v>
      </c>
      <c r="AX377" s="22">
        <f t="shared" si="157"/>
        <v>74</v>
      </c>
      <c r="AY377" s="22">
        <f t="shared" si="158"/>
        <v>88</v>
      </c>
      <c r="AZ377" s="22">
        <f t="shared" si="159"/>
        <v>89</v>
      </c>
      <c r="BA377" s="23">
        <f t="shared" si="160"/>
        <v>83</v>
      </c>
      <c r="BB377" s="24">
        <f t="shared" si="161"/>
        <v>78</v>
      </c>
    </row>
    <row r="378" spans="1:54" x14ac:dyDescent="0.25">
      <c r="A378" s="24">
        <f>бланки!E377</f>
        <v>375</v>
      </c>
      <c r="B378" s="24" t="str">
        <f>CONCATENATE(бланки!D377," (",бланки!C377,")")</f>
        <v>МБОУ «Митаги-Казмалярская СОШ» (Дербентский район)</v>
      </c>
      <c r="C378" s="24">
        <f>анкеты!B376</f>
        <v>60</v>
      </c>
      <c r="D378" s="24">
        <f>COUNTIF(бланки!G377:U377,1)</f>
        <v>9</v>
      </c>
      <c r="E378" s="24">
        <f>COUNTIF(бланки!G377:U377,1)+COUNTIF(бланки!G377:U377,0)</f>
        <v>14</v>
      </c>
      <c r="F378" s="24">
        <f>COUNTIF(бланки!V377:BS377,1)</f>
        <v>36</v>
      </c>
      <c r="G378" s="24">
        <f>COUNTIF(бланки!V377:BS377,1)+COUNTIF(бланки!V377:BS377,0)</f>
        <v>40</v>
      </c>
      <c r="H378" s="24">
        <f>SUM(бланки!BT377:BY377)</f>
        <v>4</v>
      </c>
      <c r="I378" s="24">
        <f>анкеты!D376</f>
        <v>45</v>
      </c>
      <c r="J378" s="24">
        <f>анкеты!C376</f>
        <v>50</v>
      </c>
      <c r="K378" s="24">
        <f>анкеты!F376</f>
        <v>31</v>
      </c>
      <c r="L378" s="24">
        <f>анкеты!E376</f>
        <v>39</v>
      </c>
      <c r="M378" s="22">
        <f t="shared" si="135"/>
        <v>77</v>
      </c>
      <c r="N378" s="22">
        <f t="shared" si="136"/>
        <v>100</v>
      </c>
      <c r="O378" s="22">
        <f t="shared" si="137"/>
        <v>85</v>
      </c>
      <c r="P378" s="23">
        <f t="shared" si="138"/>
        <v>87</v>
      </c>
      <c r="Q378" s="24">
        <f>SUM(бланки!BZ377:CF377)</f>
        <v>4</v>
      </c>
      <c r="R378" s="24"/>
      <c r="S378" s="24"/>
      <c r="T378" s="24">
        <f>анкеты!G376</f>
        <v>50</v>
      </c>
      <c r="U378" s="24">
        <f t="shared" si="139"/>
        <v>60</v>
      </c>
      <c r="V378" s="22">
        <f t="shared" si="140"/>
        <v>80</v>
      </c>
      <c r="W378" s="22">
        <f t="shared" si="141"/>
        <v>81</v>
      </c>
      <c r="X378" s="22">
        <f t="shared" si="142"/>
        <v>83</v>
      </c>
      <c r="Y378" s="23">
        <f t="shared" si="143"/>
        <v>81</v>
      </c>
      <c r="Z378" s="24">
        <f>SUM(бланки!CE377:CI377)</f>
        <v>1</v>
      </c>
      <c r="AA378" s="24">
        <f>SUM(бланки!CJ377:CO377)</f>
        <v>2</v>
      </c>
      <c r="AB378" s="24">
        <f>анкеты!I376</f>
        <v>7</v>
      </c>
      <c r="AC378" s="24">
        <f>анкеты!H376</f>
        <v>10</v>
      </c>
      <c r="AD378" s="22">
        <f t="shared" si="144"/>
        <v>20</v>
      </c>
      <c r="AE378" s="22">
        <f t="shared" si="145"/>
        <v>40</v>
      </c>
      <c r="AF378" s="12">
        <f t="shared" si="146"/>
        <v>70</v>
      </c>
      <c r="AG378" s="23">
        <f t="shared" si="147"/>
        <v>43</v>
      </c>
      <c r="AH378" s="24">
        <f>анкеты!J376</f>
        <v>54</v>
      </c>
      <c r="AI378" s="24">
        <f t="shared" si="148"/>
        <v>60</v>
      </c>
      <c r="AJ378" s="24">
        <f>анкеты!K376</f>
        <v>55</v>
      </c>
      <c r="AK378" s="24">
        <f t="shared" si="149"/>
        <v>60</v>
      </c>
      <c r="AL378" s="24">
        <f>анкеты!M376</f>
        <v>42</v>
      </c>
      <c r="AM378" s="24">
        <f>анкеты!L376</f>
        <v>48</v>
      </c>
      <c r="AN378" s="22">
        <f t="shared" si="150"/>
        <v>90</v>
      </c>
      <c r="AO378" s="22">
        <f t="shared" si="151"/>
        <v>92</v>
      </c>
      <c r="AP378" s="22">
        <f t="shared" si="152"/>
        <v>88</v>
      </c>
      <c r="AQ378" s="23">
        <f t="shared" si="153"/>
        <v>90</v>
      </c>
      <c r="AR378" s="24">
        <f>анкеты!N376</f>
        <v>55</v>
      </c>
      <c r="AS378" s="24">
        <f t="shared" si="154"/>
        <v>60</v>
      </c>
      <c r="AT378" s="24">
        <f>анкеты!O376</f>
        <v>50</v>
      </c>
      <c r="AU378" s="24">
        <f t="shared" si="155"/>
        <v>60</v>
      </c>
      <c r="AV378" s="24">
        <f>анкеты!P376</f>
        <v>56</v>
      </c>
      <c r="AW378" s="24">
        <f t="shared" si="156"/>
        <v>60</v>
      </c>
      <c r="AX378" s="22">
        <f t="shared" si="157"/>
        <v>92</v>
      </c>
      <c r="AY378" s="22">
        <f t="shared" si="158"/>
        <v>83</v>
      </c>
      <c r="AZ378" s="22">
        <f t="shared" si="159"/>
        <v>93</v>
      </c>
      <c r="BA378" s="23">
        <f t="shared" si="160"/>
        <v>89</v>
      </c>
      <c r="BB378" s="24">
        <f t="shared" si="161"/>
        <v>78</v>
      </c>
    </row>
    <row r="379" spans="1:54" x14ac:dyDescent="0.25">
      <c r="A379" s="24">
        <f>бланки!E378</f>
        <v>376</v>
      </c>
      <c r="B379" s="24" t="str">
        <f>CONCATENATE(бланки!D378," (",бланки!C378,")")</f>
        <v>МБОУ «Мичуринская СОШ» (Дербентский район)</v>
      </c>
      <c r="C379" s="24">
        <f>анкеты!B377</f>
        <v>70</v>
      </c>
      <c r="D379" s="24">
        <f>COUNTIF(бланки!G378:U378,1)</f>
        <v>7</v>
      </c>
      <c r="E379" s="24">
        <f>COUNTIF(бланки!G378:U378,1)+COUNTIF(бланки!G378:U378,0)</f>
        <v>12</v>
      </c>
      <c r="F379" s="24">
        <f>COUNTIF(бланки!V378:BS378,1)</f>
        <v>32</v>
      </c>
      <c r="G379" s="24">
        <f>COUNTIF(бланки!V378:BS378,1)+COUNTIF(бланки!V378:BS378,0)</f>
        <v>42</v>
      </c>
      <c r="H379" s="24">
        <f>SUM(бланки!BT378:BY378)</f>
        <v>5</v>
      </c>
      <c r="I379" s="24">
        <f>анкеты!D377</f>
        <v>57</v>
      </c>
      <c r="J379" s="24">
        <f>анкеты!C377</f>
        <v>58</v>
      </c>
      <c r="K379" s="24">
        <f>анкеты!F377</f>
        <v>48</v>
      </c>
      <c r="L379" s="24">
        <f>анкеты!E377</f>
        <v>51</v>
      </c>
      <c r="M379" s="22">
        <f t="shared" si="135"/>
        <v>67</v>
      </c>
      <c r="N379" s="22">
        <f t="shared" si="136"/>
        <v>100</v>
      </c>
      <c r="O379" s="22">
        <f t="shared" si="137"/>
        <v>96</v>
      </c>
      <c r="P379" s="23">
        <f t="shared" si="138"/>
        <v>89</v>
      </c>
      <c r="Q379" s="24">
        <f>SUM(бланки!BZ378:CF378)</f>
        <v>4</v>
      </c>
      <c r="R379" s="24"/>
      <c r="S379" s="24"/>
      <c r="T379" s="24">
        <f>анкеты!G377</f>
        <v>39</v>
      </c>
      <c r="U379" s="24">
        <f t="shared" si="139"/>
        <v>70</v>
      </c>
      <c r="V379" s="22">
        <f t="shared" si="140"/>
        <v>80</v>
      </c>
      <c r="W379" s="22">
        <f t="shared" si="141"/>
        <v>68</v>
      </c>
      <c r="X379" s="22">
        <f t="shared" si="142"/>
        <v>56</v>
      </c>
      <c r="Y379" s="23">
        <f t="shared" si="143"/>
        <v>68</v>
      </c>
      <c r="Z379" s="24">
        <f>SUM(бланки!CE378:CI378)</f>
        <v>1</v>
      </c>
      <c r="AA379" s="24">
        <f>SUM(бланки!CJ378:CO378)</f>
        <v>2</v>
      </c>
      <c r="AB379" s="24">
        <f>анкеты!I377</f>
        <v>5</v>
      </c>
      <c r="AC379" s="24">
        <f>анкеты!H377</f>
        <v>6</v>
      </c>
      <c r="AD379" s="22">
        <f t="shared" si="144"/>
        <v>20</v>
      </c>
      <c r="AE379" s="22">
        <f t="shared" si="145"/>
        <v>40</v>
      </c>
      <c r="AF379" s="12">
        <f t="shared" si="146"/>
        <v>83.333333333333329</v>
      </c>
      <c r="AG379" s="23">
        <f t="shared" si="147"/>
        <v>47</v>
      </c>
      <c r="AH379" s="24">
        <f>анкеты!J377</f>
        <v>67</v>
      </c>
      <c r="AI379" s="24">
        <f t="shared" si="148"/>
        <v>70</v>
      </c>
      <c r="AJ379" s="24">
        <f>анкеты!K377</f>
        <v>65</v>
      </c>
      <c r="AK379" s="24">
        <f t="shared" si="149"/>
        <v>70</v>
      </c>
      <c r="AL379" s="24">
        <f>анкеты!M377</f>
        <v>61</v>
      </c>
      <c r="AM379" s="24">
        <f>анкеты!L377</f>
        <v>63</v>
      </c>
      <c r="AN379" s="22">
        <f t="shared" si="150"/>
        <v>96</v>
      </c>
      <c r="AO379" s="22">
        <f t="shared" si="151"/>
        <v>93</v>
      </c>
      <c r="AP379" s="22">
        <f t="shared" si="152"/>
        <v>97</v>
      </c>
      <c r="AQ379" s="23">
        <f t="shared" si="153"/>
        <v>95</v>
      </c>
      <c r="AR379" s="24">
        <f>анкеты!N377</f>
        <v>57</v>
      </c>
      <c r="AS379" s="24">
        <f t="shared" si="154"/>
        <v>70</v>
      </c>
      <c r="AT379" s="24">
        <f>анкеты!O377</f>
        <v>66</v>
      </c>
      <c r="AU379" s="24">
        <f t="shared" si="155"/>
        <v>70</v>
      </c>
      <c r="AV379" s="24">
        <f>анкеты!P377</f>
        <v>66</v>
      </c>
      <c r="AW379" s="24">
        <f t="shared" si="156"/>
        <v>70</v>
      </c>
      <c r="AX379" s="22">
        <f t="shared" si="157"/>
        <v>81</v>
      </c>
      <c r="AY379" s="22">
        <f t="shared" si="158"/>
        <v>94</v>
      </c>
      <c r="AZ379" s="22">
        <f t="shared" si="159"/>
        <v>94</v>
      </c>
      <c r="BA379" s="23">
        <f t="shared" si="160"/>
        <v>89</v>
      </c>
      <c r="BB379" s="24">
        <f t="shared" si="161"/>
        <v>77.599999999999994</v>
      </c>
    </row>
    <row r="380" spans="1:54" x14ac:dyDescent="0.25">
      <c r="A380" s="24">
        <f>бланки!E379</f>
        <v>377</v>
      </c>
      <c r="B380" s="24" t="str">
        <f>CONCATENATE(бланки!D379," (",бланки!C379,")")</f>
        <v>МБОУ «Мугартынская СОШ» (Дербентский район)</v>
      </c>
      <c r="C380" s="24">
        <f>анкеты!B378</f>
        <v>73</v>
      </c>
      <c r="D380" s="24">
        <f>COUNTIF(бланки!G379:U379,1)</f>
        <v>11</v>
      </c>
      <c r="E380" s="24">
        <f>COUNTIF(бланки!G379:U379,1)+COUNTIF(бланки!G379:U379,0)</f>
        <v>12</v>
      </c>
      <c r="F380" s="24">
        <f>COUNTIF(бланки!V379:BS379,1)</f>
        <v>35</v>
      </c>
      <c r="G380" s="24">
        <f>COUNTIF(бланки!V379:BS379,1)+COUNTIF(бланки!V379:BS379,0)</f>
        <v>41</v>
      </c>
      <c r="H380" s="24">
        <f>SUM(бланки!BT379:BY379)</f>
        <v>4</v>
      </c>
      <c r="I380" s="24">
        <f>анкеты!D378</f>
        <v>59</v>
      </c>
      <c r="J380" s="24">
        <f>анкеты!C378</f>
        <v>61</v>
      </c>
      <c r="K380" s="24">
        <f>анкеты!F378</f>
        <v>55</v>
      </c>
      <c r="L380" s="24">
        <f>анкеты!E378</f>
        <v>58</v>
      </c>
      <c r="M380" s="22">
        <f t="shared" si="135"/>
        <v>89</v>
      </c>
      <c r="N380" s="22">
        <f t="shared" si="136"/>
        <v>100</v>
      </c>
      <c r="O380" s="22">
        <f t="shared" si="137"/>
        <v>96</v>
      </c>
      <c r="P380" s="23">
        <f t="shared" si="138"/>
        <v>95</v>
      </c>
      <c r="Q380" s="24">
        <f>SUM(бланки!BZ379:CF379)</f>
        <v>4</v>
      </c>
      <c r="R380" s="24"/>
      <c r="S380" s="24"/>
      <c r="T380" s="24">
        <f>анкеты!G378</f>
        <v>65</v>
      </c>
      <c r="U380" s="24">
        <f t="shared" si="139"/>
        <v>73</v>
      </c>
      <c r="V380" s="22">
        <f t="shared" si="140"/>
        <v>80</v>
      </c>
      <c r="W380" s="22">
        <f t="shared" si="141"/>
        <v>84</v>
      </c>
      <c r="X380" s="22">
        <f t="shared" si="142"/>
        <v>89</v>
      </c>
      <c r="Y380" s="23">
        <f t="shared" si="143"/>
        <v>84</v>
      </c>
      <c r="Z380" s="24">
        <f>SUM(бланки!CE379:CI379)</f>
        <v>1</v>
      </c>
      <c r="AA380" s="24">
        <f>SUM(бланки!CJ379:CO379)</f>
        <v>0</v>
      </c>
      <c r="AB380" s="24">
        <f>анкеты!I378</f>
        <v>4</v>
      </c>
      <c r="AC380" s="24">
        <f>анкеты!H378</f>
        <v>6</v>
      </c>
      <c r="AD380" s="22">
        <f t="shared" si="144"/>
        <v>20</v>
      </c>
      <c r="AE380" s="22">
        <f t="shared" si="145"/>
        <v>0</v>
      </c>
      <c r="AF380" s="12">
        <f t="shared" si="146"/>
        <v>66.666666666666671</v>
      </c>
      <c r="AG380" s="23">
        <f t="shared" si="147"/>
        <v>26</v>
      </c>
      <c r="AH380" s="24">
        <f>анкеты!J378</f>
        <v>66</v>
      </c>
      <c r="AI380" s="24">
        <f t="shared" si="148"/>
        <v>73</v>
      </c>
      <c r="AJ380" s="24">
        <f>анкеты!K378</f>
        <v>71</v>
      </c>
      <c r="AK380" s="24">
        <f t="shared" si="149"/>
        <v>73</v>
      </c>
      <c r="AL380" s="24">
        <f>анкеты!M378</f>
        <v>60</v>
      </c>
      <c r="AM380" s="24">
        <f>анкеты!L378</f>
        <v>61</v>
      </c>
      <c r="AN380" s="22">
        <f t="shared" si="150"/>
        <v>90</v>
      </c>
      <c r="AO380" s="22">
        <f t="shared" si="151"/>
        <v>97</v>
      </c>
      <c r="AP380" s="22">
        <f t="shared" si="152"/>
        <v>98</v>
      </c>
      <c r="AQ380" s="23">
        <f t="shared" si="153"/>
        <v>94</v>
      </c>
      <c r="AR380" s="24">
        <f>анкеты!N378</f>
        <v>66</v>
      </c>
      <c r="AS380" s="24">
        <f t="shared" si="154"/>
        <v>73</v>
      </c>
      <c r="AT380" s="24">
        <f>анкеты!O378</f>
        <v>70</v>
      </c>
      <c r="AU380" s="24">
        <f t="shared" si="155"/>
        <v>73</v>
      </c>
      <c r="AV380" s="24">
        <f>анкеты!P378</f>
        <v>66</v>
      </c>
      <c r="AW380" s="24">
        <f t="shared" si="156"/>
        <v>73</v>
      </c>
      <c r="AX380" s="22">
        <f t="shared" si="157"/>
        <v>90</v>
      </c>
      <c r="AY380" s="22">
        <f t="shared" si="158"/>
        <v>96</v>
      </c>
      <c r="AZ380" s="22">
        <f t="shared" si="159"/>
        <v>90</v>
      </c>
      <c r="BA380" s="23">
        <f t="shared" si="160"/>
        <v>92</v>
      </c>
      <c r="BB380" s="24">
        <f t="shared" si="161"/>
        <v>78.2</v>
      </c>
    </row>
    <row r="381" spans="1:54" x14ac:dyDescent="0.25">
      <c r="A381" s="24">
        <f>бланки!E380</f>
        <v>378</v>
      </c>
      <c r="B381" s="24" t="str">
        <f>CONCATENATE(бланки!D380," (",бланки!C380,")")</f>
        <v>МБОУ «Нюгдинская СОШ имени Х.Д.Авшалумова» (Дербентский район)</v>
      </c>
      <c r="C381" s="24">
        <f>анкеты!B379</f>
        <v>116</v>
      </c>
      <c r="D381" s="24">
        <f>COUNTIF(бланки!G380:U380,1)</f>
        <v>10</v>
      </c>
      <c r="E381" s="24">
        <f>COUNTIF(бланки!G380:U380,1)+COUNTIF(бланки!G380:U380,0)</f>
        <v>12</v>
      </c>
      <c r="F381" s="24">
        <f>COUNTIF(бланки!V380:BS380,1)</f>
        <v>38</v>
      </c>
      <c r="G381" s="24">
        <f>COUNTIF(бланки!V380:BS380,1)+COUNTIF(бланки!V380:BS380,0)</f>
        <v>40</v>
      </c>
      <c r="H381" s="24">
        <f>SUM(бланки!BT380:BY380)</f>
        <v>5</v>
      </c>
      <c r="I381" s="24">
        <f>анкеты!D379</f>
        <v>95</v>
      </c>
      <c r="J381" s="24">
        <f>анкеты!C379</f>
        <v>98</v>
      </c>
      <c r="K381" s="24">
        <f>анкеты!F379</f>
        <v>87</v>
      </c>
      <c r="L381" s="24">
        <f>анкеты!E379</f>
        <v>89</v>
      </c>
      <c r="M381" s="22">
        <f t="shared" si="135"/>
        <v>89</v>
      </c>
      <c r="N381" s="22">
        <f t="shared" si="136"/>
        <v>100</v>
      </c>
      <c r="O381" s="22">
        <f t="shared" si="137"/>
        <v>97</v>
      </c>
      <c r="P381" s="23">
        <f t="shared" si="138"/>
        <v>96</v>
      </c>
      <c r="Q381" s="24">
        <f>SUM(бланки!BZ380:CF380)</f>
        <v>5</v>
      </c>
      <c r="R381" s="24"/>
      <c r="S381" s="24"/>
      <c r="T381" s="24">
        <f>анкеты!G379</f>
        <v>109</v>
      </c>
      <c r="U381" s="24">
        <f t="shared" si="139"/>
        <v>116</v>
      </c>
      <c r="V381" s="22">
        <f t="shared" si="140"/>
        <v>100</v>
      </c>
      <c r="W381" s="22">
        <f t="shared" si="141"/>
        <v>97</v>
      </c>
      <c r="X381" s="22">
        <f t="shared" si="142"/>
        <v>94</v>
      </c>
      <c r="Y381" s="23">
        <f t="shared" si="143"/>
        <v>97</v>
      </c>
      <c r="Z381" s="24">
        <f>SUM(бланки!CE380:CI380)</f>
        <v>3</v>
      </c>
      <c r="AA381" s="24">
        <f>SUM(бланки!CJ380:CO380)</f>
        <v>3</v>
      </c>
      <c r="AB381" s="24">
        <f>анкеты!I379</f>
        <v>25</v>
      </c>
      <c r="AC381" s="24">
        <f>анкеты!H379</f>
        <v>26</v>
      </c>
      <c r="AD381" s="22">
        <f t="shared" si="144"/>
        <v>60</v>
      </c>
      <c r="AE381" s="22">
        <f t="shared" si="145"/>
        <v>60</v>
      </c>
      <c r="AF381" s="12">
        <f t="shared" si="146"/>
        <v>96.15384615384616</v>
      </c>
      <c r="AG381" s="23">
        <f t="shared" si="147"/>
        <v>71</v>
      </c>
      <c r="AH381" s="24">
        <f>анкеты!J379</f>
        <v>113</v>
      </c>
      <c r="AI381" s="24">
        <f t="shared" si="148"/>
        <v>116</v>
      </c>
      <c r="AJ381" s="24">
        <f>анкеты!K379</f>
        <v>115</v>
      </c>
      <c r="AK381" s="24">
        <f t="shared" si="149"/>
        <v>116</v>
      </c>
      <c r="AL381" s="24">
        <f>анкеты!M379</f>
        <v>99</v>
      </c>
      <c r="AM381" s="24">
        <f>анкеты!L379</f>
        <v>102</v>
      </c>
      <c r="AN381" s="22">
        <f t="shared" si="150"/>
        <v>97</v>
      </c>
      <c r="AO381" s="22">
        <f t="shared" si="151"/>
        <v>99</v>
      </c>
      <c r="AP381" s="22">
        <f t="shared" si="152"/>
        <v>97</v>
      </c>
      <c r="AQ381" s="23">
        <f t="shared" si="153"/>
        <v>98</v>
      </c>
      <c r="AR381" s="24">
        <f>анкеты!N379</f>
        <v>111</v>
      </c>
      <c r="AS381" s="24">
        <f t="shared" si="154"/>
        <v>116</v>
      </c>
      <c r="AT381" s="24">
        <f>анкеты!O379</f>
        <v>113</v>
      </c>
      <c r="AU381" s="24">
        <f t="shared" si="155"/>
        <v>116</v>
      </c>
      <c r="AV381" s="24">
        <f>анкеты!P379</f>
        <v>112</v>
      </c>
      <c r="AW381" s="24">
        <f t="shared" si="156"/>
        <v>116</v>
      </c>
      <c r="AX381" s="22">
        <f t="shared" si="157"/>
        <v>96</v>
      </c>
      <c r="AY381" s="22">
        <f t="shared" si="158"/>
        <v>97</v>
      </c>
      <c r="AZ381" s="22">
        <f t="shared" si="159"/>
        <v>97</v>
      </c>
      <c r="BA381" s="23">
        <f t="shared" si="160"/>
        <v>97</v>
      </c>
      <c r="BB381" s="24">
        <f t="shared" si="161"/>
        <v>91.8</v>
      </c>
    </row>
    <row r="382" spans="1:54" x14ac:dyDescent="0.25">
      <c r="A382" s="24">
        <f>бланки!E381</f>
        <v>379</v>
      </c>
      <c r="B382" s="24" t="str">
        <f>CONCATENATE(бланки!D381," (",бланки!C381,")")</f>
        <v>МБОУ «ООШ имени Г. Лезгинцева» поселка Белиджи (Дербентский район)</v>
      </c>
      <c r="C382" s="24">
        <f>анкеты!B380</f>
        <v>53</v>
      </c>
      <c r="D382" s="24">
        <f>COUNTIF(бланки!G381:U381,1)</f>
        <v>12</v>
      </c>
      <c r="E382" s="24">
        <f>COUNTIF(бланки!G381:U381,1)+COUNTIF(бланки!G381:U381,0)</f>
        <v>12</v>
      </c>
      <c r="F382" s="24">
        <f>COUNTIF(бланки!V381:BS381,1)</f>
        <v>44</v>
      </c>
      <c r="G382" s="24">
        <f>COUNTIF(бланки!V381:BS381,1)+COUNTIF(бланки!V381:BS381,0)</f>
        <v>44</v>
      </c>
      <c r="H382" s="24">
        <f>SUM(бланки!BT381:BY381)</f>
        <v>6</v>
      </c>
      <c r="I382" s="24">
        <f>анкеты!D380</f>
        <v>19</v>
      </c>
      <c r="J382" s="24">
        <f>анкеты!C380</f>
        <v>20</v>
      </c>
      <c r="K382" s="24">
        <f>анкеты!F380</f>
        <v>17</v>
      </c>
      <c r="L382" s="24">
        <f>анкеты!E380</f>
        <v>17</v>
      </c>
      <c r="M382" s="22">
        <f t="shared" si="135"/>
        <v>100</v>
      </c>
      <c r="N382" s="22">
        <f t="shared" si="136"/>
        <v>100</v>
      </c>
      <c r="O382" s="22">
        <f t="shared" si="137"/>
        <v>98</v>
      </c>
      <c r="P382" s="23">
        <f t="shared" si="138"/>
        <v>99</v>
      </c>
      <c r="Q382" s="24">
        <f>SUM(бланки!BZ381:CF381)</f>
        <v>4</v>
      </c>
      <c r="R382" s="24"/>
      <c r="S382" s="24"/>
      <c r="T382" s="24">
        <f>анкеты!G380</f>
        <v>27</v>
      </c>
      <c r="U382" s="24">
        <f t="shared" si="139"/>
        <v>53</v>
      </c>
      <c r="V382" s="22">
        <f t="shared" si="140"/>
        <v>80</v>
      </c>
      <c r="W382" s="22">
        <f t="shared" si="141"/>
        <v>65</v>
      </c>
      <c r="X382" s="22">
        <f t="shared" si="142"/>
        <v>51</v>
      </c>
      <c r="Y382" s="23">
        <f t="shared" si="143"/>
        <v>65</v>
      </c>
      <c r="Z382" s="24">
        <f>SUM(бланки!CE381:CI381)</f>
        <v>1</v>
      </c>
      <c r="AA382" s="24">
        <f>SUM(бланки!CJ381:CO381)</f>
        <v>3</v>
      </c>
      <c r="AB382" s="24">
        <f>анкеты!I380</f>
        <v>1</v>
      </c>
      <c r="AC382" s="24">
        <f>анкеты!H380</f>
        <v>2</v>
      </c>
      <c r="AD382" s="22">
        <f t="shared" si="144"/>
        <v>20</v>
      </c>
      <c r="AE382" s="22">
        <f t="shared" si="145"/>
        <v>60</v>
      </c>
      <c r="AF382" s="12">
        <f t="shared" si="146"/>
        <v>50</v>
      </c>
      <c r="AG382" s="23">
        <f t="shared" si="147"/>
        <v>45</v>
      </c>
      <c r="AH382" s="24">
        <f>анкеты!J380</f>
        <v>44</v>
      </c>
      <c r="AI382" s="24">
        <f t="shared" si="148"/>
        <v>53</v>
      </c>
      <c r="AJ382" s="24">
        <f>анкеты!K380</f>
        <v>46</v>
      </c>
      <c r="AK382" s="24">
        <f t="shared" si="149"/>
        <v>53</v>
      </c>
      <c r="AL382" s="24">
        <f>анкеты!M380</f>
        <v>27</v>
      </c>
      <c r="AM382" s="24">
        <f>анкеты!L380</f>
        <v>35</v>
      </c>
      <c r="AN382" s="22">
        <f t="shared" si="150"/>
        <v>83</v>
      </c>
      <c r="AO382" s="22">
        <f t="shared" si="151"/>
        <v>87</v>
      </c>
      <c r="AP382" s="22">
        <f t="shared" si="152"/>
        <v>77</v>
      </c>
      <c r="AQ382" s="23">
        <f t="shared" si="153"/>
        <v>83</v>
      </c>
      <c r="AR382" s="24">
        <f>анкеты!N380</f>
        <v>44</v>
      </c>
      <c r="AS382" s="24">
        <f t="shared" si="154"/>
        <v>53</v>
      </c>
      <c r="AT382" s="24">
        <f>анкеты!O380</f>
        <v>43</v>
      </c>
      <c r="AU382" s="24">
        <f t="shared" si="155"/>
        <v>53</v>
      </c>
      <c r="AV382" s="24">
        <f>анкеты!P380</f>
        <v>38</v>
      </c>
      <c r="AW382" s="24">
        <f t="shared" si="156"/>
        <v>53</v>
      </c>
      <c r="AX382" s="22">
        <f t="shared" si="157"/>
        <v>83</v>
      </c>
      <c r="AY382" s="22">
        <f t="shared" si="158"/>
        <v>81</v>
      </c>
      <c r="AZ382" s="22">
        <f t="shared" si="159"/>
        <v>72</v>
      </c>
      <c r="BA382" s="23">
        <f t="shared" si="160"/>
        <v>80</v>
      </c>
      <c r="BB382" s="24">
        <f t="shared" si="161"/>
        <v>74.400000000000006</v>
      </c>
    </row>
    <row r="383" spans="1:54" x14ac:dyDescent="0.25">
      <c r="A383" s="24">
        <f>бланки!E382</f>
        <v>380</v>
      </c>
      <c r="B383" s="24" t="str">
        <f>CONCATENATE(бланки!D382," (",бланки!C382,")")</f>
        <v>МБОУ «Саликская СОШ» (Дербентский район)</v>
      </c>
      <c r="C383" s="24">
        <f>анкеты!B381</f>
        <v>117</v>
      </c>
      <c r="D383" s="24">
        <f>COUNTIF(бланки!G382:U382,1)</f>
        <v>13</v>
      </c>
      <c r="E383" s="24">
        <f>COUNTIF(бланки!G382:U382,1)+COUNTIF(бланки!G382:U382,0)</f>
        <v>13</v>
      </c>
      <c r="F383" s="24">
        <f>COUNTIF(бланки!V382:BS382,1)</f>
        <v>44</v>
      </c>
      <c r="G383" s="24">
        <f>COUNTIF(бланки!V382:BS382,1)+COUNTIF(бланки!V382:BS382,0)</f>
        <v>44</v>
      </c>
      <c r="H383" s="24">
        <f>SUM(бланки!BT382:BY382)</f>
        <v>6</v>
      </c>
      <c r="I383" s="24">
        <f>анкеты!D381</f>
        <v>87</v>
      </c>
      <c r="J383" s="24">
        <f>анкеты!C381</f>
        <v>87</v>
      </c>
      <c r="K383" s="24">
        <f>анкеты!F381</f>
        <v>66</v>
      </c>
      <c r="L383" s="24">
        <f>анкеты!E381</f>
        <v>69</v>
      </c>
      <c r="M383" s="22">
        <f t="shared" si="135"/>
        <v>100</v>
      </c>
      <c r="N383" s="22">
        <f t="shared" si="136"/>
        <v>100</v>
      </c>
      <c r="O383" s="22">
        <f t="shared" si="137"/>
        <v>98</v>
      </c>
      <c r="P383" s="23">
        <f t="shared" si="138"/>
        <v>99</v>
      </c>
      <c r="Q383" s="24">
        <f>SUM(бланки!BZ382:CF382)</f>
        <v>3</v>
      </c>
      <c r="R383" s="24"/>
      <c r="S383" s="24"/>
      <c r="T383" s="24">
        <f>анкеты!G381</f>
        <v>102</v>
      </c>
      <c r="U383" s="24">
        <f t="shared" si="139"/>
        <v>117</v>
      </c>
      <c r="V383" s="22">
        <f t="shared" si="140"/>
        <v>60</v>
      </c>
      <c r="W383" s="22">
        <f t="shared" si="141"/>
        <v>73</v>
      </c>
      <c r="X383" s="22">
        <f t="shared" si="142"/>
        <v>87</v>
      </c>
      <c r="Y383" s="23">
        <f t="shared" si="143"/>
        <v>73</v>
      </c>
      <c r="Z383" s="24">
        <f>SUM(бланки!CE382:CI382)</f>
        <v>1</v>
      </c>
      <c r="AA383" s="24">
        <f>SUM(бланки!CJ382:CO382)</f>
        <v>2</v>
      </c>
      <c r="AB383" s="24">
        <f>анкеты!I381</f>
        <v>2</v>
      </c>
      <c r="AC383" s="24">
        <f>анкеты!H381</f>
        <v>3</v>
      </c>
      <c r="AD383" s="22">
        <f t="shared" si="144"/>
        <v>20</v>
      </c>
      <c r="AE383" s="22">
        <f t="shared" si="145"/>
        <v>40</v>
      </c>
      <c r="AF383" s="12">
        <f t="shared" si="146"/>
        <v>66.666666666666671</v>
      </c>
      <c r="AG383" s="23">
        <f t="shared" si="147"/>
        <v>42</v>
      </c>
      <c r="AH383" s="24">
        <f>анкеты!J381</f>
        <v>117</v>
      </c>
      <c r="AI383" s="24">
        <f t="shared" si="148"/>
        <v>117</v>
      </c>
      <c r="AJ383" s="24">
        <f>анкеты!K381</f>
        <v>117</v>
      </c>
      <c r="AK383" s="24">
        <f t="shared" si="149"/>
        <v>117</v>
      </c>
      <c r="AL383" s="24">
        <f>анкеты!M381</f>
        <v>78</v>
      </c>
      <c r="AM383" s="24">
        <f>анкеты!L381</f>
        <v>78</v>
      </c>
      <c r="AN383" s="22">
        <f t="shared" si="150"/>
        <v>100</v>
      </c>
      <c r="AO383" s="22">
        <f t="shared" si="151"/>
        <v>100</v>
      </c>
      <c r="AP383" s="22">
        <f t="shared" si="152"/>
        <v>100</v>
      </c>
      <c r="AQ383" s="23">
        <f t="shared" si="153"/>
        <v>100</v>
      </c>
      <c r="AR383" s="24">
        <f>анкеты!N381</f>
        <v>111</v>
      </c>
      <c r="AS383" s="24">
        <f t="shared" si="154"/>
        <v>117</v>
      </c>
      <c r="AT383" s="24">
        <f>анкеты!O381</f>
        <v>111</v>
      </c>
      <c r="AU383" s="24">
        <f t="shared" si="155"/>
        <v>117</v>
      </c>
      <c r="AV383" s="24">
        <f>анкеты!P381</f>
        <v>114</v>
      </c>
      <c r="AW383" s="24">
        <f t="shared" si="156"/>
        <v>117</v>
      </c>
      <c r="AX383" s="22">
        <f t="shared" si="157"/>
        <v>95</v>
      </c>
      <c r="AY383" s="22">
        <f t="shared" si="158"/>
        <v>95</v>
      </c>
      <c r="AZ383" s="22">
        <f t="shared" si="159"/>
        <v>97</v>
      </c>
      <c r="BA383" s="23">
        <f t="shared" si="160"/>
        <v>95</v>
      </c>
      <c r="BB383" s="24">
        <f t="shared" si="161"/>
        <v>81.8</v>
      </c>
    </row>
    <row r="384" spans="1:54" x14ac:dyDescent="0.25">
      <c r="A384" s="24">
        <f>бланки!E383</f>
        <v>381</v>
      </c>
      <c r="B384" s="24" t="str">
        <f>CONCATENATE(бланки!D383," (",бланки!C383,")")</f>
        <v>МБОУ «СОШ №1 с.Белиджи» (Дербентский район)</v>
      </c>
      <c r="C384" s="24">
        <f>анкеты!B382</f>
        <v>77</v>
      </c>
      <c r="D384" s="24">
        <f>COUNTIF(бланки!G383:U383,1)</f>
        <v>12</v>
      </c>
      <c r="E384" s="24">
        <f>COUNTIF(бланки!G383:U383,1)+COUNTIF(бланки!G383:U383,0)</f>
        <v>12</v>
      </c>
      <c r="F384" s="24">
        <f>COUNTIF(бланки!V383:BS383,1)</f>
        <v>44</v>
      </c>
      <c r="G384" s="24">
        <f>COUNTIF(бланки!V383:BS383,1)+COUNTIF(бланки!V383:BS383,0)</f>
        <v>44</v>
      </c>
      <c r="H384" s="24">
        <f>SUM(бланки!BT383:BY383)</f>
        <v>4</v>
      </c>
      <c r="I384" s="24">
        <f>анкеты!D382</f>
        <v>33</v>
      </c>
      <c r="J384" s="24">
        <f>анкеты!C382</f>
        <v>37</v>
      </c>
      <c r="K384" s="24">
        <f>анкеты!F382</f>
        <v>35</v>
      </c>
      <c r="L384" s="24">
        <f>анкеты!E382</f>
        <v>35</v>
      </c>
      <c r="M384" s="22">
        <f t="shared" si="135"/>
        <v>100</v>
      </c>
      <c r="N384" s="22">
        <f t="shared" si="136"/>
        <v>100</v>
      </c>
      <c r="O384" s="22">
        <f t="shared" si="137"/>
        <v>95</v>
      </c>
      <c r="P384" s="23">
        <f t="shared" si="138"/>
        <v>98</v>
      </c>
      <c r="Q384" s="24">
        <f>SUM(бланки!BZ383:CF383)</f>
        <v>4</v>
      </c>
      <c r="R384" s="24"/>
      <c r="S384" s="24"/>
      <c r="T384" s="24">
        <f>анкеты!G382</f>
        <v>55</v>
      </c>
      <c r="U384" s="24">
        <f t="shared" si="139"/>
        <v>77</v>
      </c>
      <c r="V384" s="22">
        <f t="shared" si="140"/>
        <v>80</v>
      </c>
      <c r="W384" s="22">
        <f t="shared" si="141"/>
        <v>75</v>
      </c>
      <c r="X384" s="22">
        <f t="shared" si="142"/>
        <v>71</v>
      </c>
      <c r="Y384" s="23">
        <f t="shared" si="143"/>
        <v>75</v>
      </c>
      <c r="Z384" s="24">
        <f>SUM(бланки!CE383:CI383)</f>
        <v>1</v>
      </c>
      <c r="AA384" s="24">
        <f>SUM(бланки!CJ383:CO383)</f>
        <v>2</v>
      </c>
      <c r="AB384" s="24">
        <f>анкеты!I382</f>
        <v>6</v>
      </c>
      <c r="AC384" s="24">
        <f>анкеты!H382</f>
        <v>7</v>
      </c>
      <c r="AD384" s="22">
        <f t="shared" si="144"/>
        <v>20</v>
      </c>
      <c r="AE384" s="22">
        <f t="shared" si="145"/>
        <v>40</v>
      </c>
      <c r="AF384" s="12">
        <f t="shared" si="146"/>
        <v>85.714285714285708</v>
      </c>
      <c r="AG384" s="23">
        <f t="shared" si="147"/>
        <v>48</v>
      </c>
      <c r="AH384" s="24">
        <f>анкеты!J382</f>
        <v>70</v>
      </c>
      <c r="AI384" s="24">
        <f t="shared" si="148"/>
        <v>77</v>
      </c>
      <c r="AJ384" s="24">
        <f>анкеты!K382</f>
        <v>70</v>
      </c>
      <c r="AK384" s="24">
        <f t="shared" si="149"/>
        <v>77</v>
      </c>
      <c r="AL384" s="24">
        <f>анкеты!M382</f>
        <v>51</v>
      </c>
      <c r="AM384" s="24">
        <f>анкеты!L382</f>
        <v>59</v>
      </c>
      <c r="AN384" s="22">
        <f t="shared" si="150"/>
        <v>91</v>
      </c>
      <c r="AO384" s="22">
        <f t="shared" si="151"/>
        <v>91</v>
      </c>
      <c r="AP384" s="22">
        <f t="shared" si="152"/>
        <v>86</v>
      </c>
      <c r="AQ384" s="23">
        <f t="shared" si="153"/>
        <v>90</v>
      </c>
      <c r="AR384" s="24">
        <f>анкеты!N382</f>
        <v>61</v>
      </c>
      <c r="AS384" s="24">
        <f t="shared" si="154"/>
        <v>77</v>
      </c>
      <c r="AT384" s="24">
        <f>анкеты!O382</f>
        <v>66</v>
      </c>
      <c r="AU384" s="24">
        <f t="shared" si="155"/>
        <v>77</v>
      </c>
      <c r="AV384" s="24">
        <f>анкеты!P382</f>
        <v>64</v>
      </c>
      <c r="AW384" s="24">
        <f t="shared" si="156"/>
        <v>77</v>
      </c>
      <c r="AX384" s="22">
        <f t="shared" si="157"/>
        <v>79</v>
      </c>
      <c r="AY384" s="22">
        <f t="shared" si="158"/>
        <v>86</v>
      </c>
      <c r="AZ384" s="22">
        <f t="shared" si="159"/>
        <v>83</v>
      </c>
      <c r="BA384" s="23">
        <f t="shared" si="160"/>
        <v>83</v>
      </c>
      <c r="BB384" s="24">
        <f t="shared" si="161"/>
        <v>78.8</v>
      </c>
    </row>
    <row r="385" spans="1:54" x14ac:dyDescent="0.25">
      <c r="A385" s="24">
        <f>бланки!E384</f>
        <v>382</v>
      </c>
      <c r="B385" s="24" t="str">
        <f>CONCATENATE(бланки!D384," (",бланки!C384,")")</f>
        <v>МБОУ «СОШ № 3 поселка Мамедкала» (Дербентский район)</v>
      </c>
      <c r="C385" s="24">
        <f>анкеты!B383</f>
        <v>66</v>
      </c>
      <c r="D385" s="24">
        <f>COUNTIF(бланки!G384:U384,1)</f>
        <v>11</v>
      </c>
      <c r="E385" s="24">
        <f>COUNTIF(бланки!G384:U384,1)+COUNTIF(бланки!G384:U384,0)</f>
        <v>12</v>
      </c>
      <c r="F385" s="24">
        <f>COUNTIF(бланки!V384:BS384,1)</f>
        <v>39</v>
      </c>
      <c r="G385" s="24">
        <f>COUNTIF(бланки!V384:BS384,1)+COUNTIF(бланки!V384:BS384,0)</f>
        <v>41</v>
      </c>
      <c r="H385" s="24">
        <f>SUM(бланки!BT384:BY384)</f>
        <v>4</v>
      </c>
      <c r="I385" s="24">
        <f>анкеты!D383</f>
        <v>39</v>
      </c>
      <c r="J385" s="24">
        <f>анкеты!C383</f>
        <v>39</v>
      </c>
      <c r="K385" s="24">
        <f>анкеты!F383</f>
        <v>11</v>
      </c>
      <c r="L385" s="24">
        <f>анкеты!E383</f>
        <v>12</v>
      </c>
      <c r="M385" s="22">
        <f t="shared" si="135"/>
        <v>93</v>
      </c>
      <c r="N385" s="22">
        <f t="shared" si="136"/>
        <v>100</v>
      </c>
      <c r="O385" s="22">
        <f t="shared" si="137"/>
        <v>96</v>
      </c>
      <c r="P385" s="23">
        <f t="shared" si="138"/>
        <v>96</v>
      </c>
      <c r="Q385" s="24">
        <f>SUM(бланки!BZ384:CF384)</f>
        <v>3</v>
      </c>
      <c r="R385" s="24"/>
      <c r="S385" s="24"/>
      <c r="T385" s="24">
        <f>анкеты!G383</f>
        <v>60</v>
      </c>
      <c r="U385" s="24">
        <f t="shared" si="139"/>
        <v>66</v>
      </c>
      <c r="V385" s="22">
        <f t="shared" si="140"/>
        <v>60</v>
      </c>
      <c r="W385" s="22">
        <f t="shared" si="141"/>
        <v>75</v>
      </c>
      <c r="X385" s="22">
        <f t="shared" si="142"/>
        <v>91</v>
      </c>
      <c r="Y385" s="23">
        <f t="shared" si="143"/>
        <v>75</v>
      </c>
      <c r="Z385" s="24">
        <f>SUM(бланки!CE384:CI384)</f>
        <v>1</v>
      </c>
      <c r="AA385" s="24">
        <f>SUM(бланки!CJ384:CO384)</f>
        <v>0</v>
      </c>
      <c r="AB385" s="24">
        <f>анкеты!I383</f>
        <v>6</v>
      </c>
      <c r="AC385" s="24">
        <f>анкеты!H383</f>
        <v>7</v>
      </c>
      <c r="AD385" s="22">
        <f t="shared" si="144"/>
        <v>20</v>
      </c>
      <c r="AE385" s="22">
        <f t="shared" si="145"/>
        <v>0</v>
      </c>
      <c r="AF385" s="12">
        <f t="shared" si="146"/>
        <v>85.714285714285708</v>
      </c>
      <c r="AG385" s="23">
        <f t="shared" si="147"/>
        <v>32</v>
      </c>
      <c r="AH385" s="24">
        <f>анкеты!J383</f>
        <v>64</v>
      </c>
      <c r="AI385" s="24">
        <f t="shared" si="148"/>
        <v>66</v>
      </c>
      <c r="AJ385" s="24">
        <f>анкеты!K383</f>
        <v>64</v>
      </c>
      <c r="AK385" s="24">
        <f t="shared" si="149"/>
        <v>66</v>
      </c>
      <c r="AL385" s="24">
        <f>анкеты!M383</f>
        <v>18</v>
      </c>
      <c r="AM385" s="24">
        <f>анкеты!L383</f>
        <v>19</v>
      </c>
      <c r="AN385" s="22">
        <f t="shared" si="150"/>
        <v>97</v>
      </c>
      <c r="AO385" s="22">
        <f t="shared" si="151"/>
        <v>97</v>
      </c>
      <c r="AP385" s="22">
        <f t="shared" si="152"/>
        <v>95</v>
      </c>
      <c r="AQ385" s="23">
        <f t="shared" si="153"/>
        <v>97</v>
      </c>
      <c r="AR385" s="24">
        <f>анкеты!N383</f>
        <v>58</v>
      </c>
      <c r="AS385" s="24">
        <f t="shared" si="154"/>
        <v>66</v>
      </c>
      <c r="AT385" s="24">
        <f>анкеты!O383</f>
        <v>63</v>
      </c>
      <c r="AU385" s="24">
        <f t="shared" si="155"/>
        <v>66</v>
      </c>
      <c r="AV385" s="24">
        <f>анкеты!P383</f>
        <v>62</v>
      </c>
      <c r="AW385" s="24">
        <f t="shared" si="156"/>
        <v>66</v>
      </c>
      <c r="AX385" s="22">
        <f t="shared" si="157"/>
        <v>88</v>
      </c>
      <c r="AY385" s="22">
        <f t="shared" si="158"/>
        <v>95</v>
      </c>
      <c r="AZ385" s="22">
        <f t="shared" si="159"/>
        <v>94</v>
      </c>
      <c r="BA385" s="23">
        <f t="shared" si="160"/>
        <v>92</v>
      </c>
      <c r="BB385" s="24">
        <f t="shared" si="161"/>
        <v>78.400000000000006</v>
      </c>
    </row>
    <row r="386" spans="1:54" x14ac:dyDescent="0.25">
      <c r="A386" s="24">
        <f>бланки!E385</f>
        <v>383</v>
      </c>
      <c r="B386" s="24" t="str">
        <f>CONCATENATE(бланки!D385," (",бланки!C385,")")</f>
        <v>МБОУ «Татлярская СОШ» (Дербентский район)</v>
      </c>
      <c r="C386" s="24">
        <f>анкеты!B384</f>
        <v>97</v>
      </c>
      <c r="D386" s="24">
        <f>COUNTIF(бланки!G385:U385,1)</f>
        <v>8</v>
      </c>
      <c r="E386" s="24">
        <f>COUNTIF(бланки!G385:U385,1)+COUNTIF(бланки!G385:U385,0)</f>
        <v>12</v>
      </c>
      <c r="F386" s="24">
        <f>COUNTIF(бланки!V385:BS385,1)</f>
        <v>40</v>
      </c>
      <c r="G386" s="24">
        <f>COUNTIF(бланки!V385:BS385,1)+COUNTIF(бланки!V385:BS385,0)</f>
        <v>43</v>
      </c>
      <c r="H386" s="24">
        <f>SUM(бланки!BT385:BY385)</f>
        <v>6</v>
      </c>
      <c r="I386" s="24">
        <f>анкеты!D384</f>
        <v>51</v>
      </c>
      <c r="J386" s="24">
        <f>анкеты!C384</f>
        <v>54</v>
      </c>
      <c r="K386" s="24">
        <f>анкеты!F384</f>
        <v>42</v>
      </c>
      <c r="L386" s="24">
        <f>анкеты!E384</f>
        <v>49</v>
      </c>
      <c r="M386" s="22">
        <f t="shared" si="135"/>
        <v>80</v>
      </c>
      <c r="N386" s="22">
        <f t="shared" si="136"/>
        <v>100</v>
      </c>
      <c r="O386" s="22">
        <f t="shared" si="137"/>
        <v>90</v>
      </c>
      <c r="P386" s="23">
        <f t="shared" si="138"/>
        <v>90</v>
      </c>
      <c r="Q386" s="24">
        <f>SUM(бланки!BZ385:CF385)</f>
        <v>5</v>
      </c>
      <c r="R386" s="24"/>
      <c r="S386" s="24"/>
      <c r="T386" s="24">
        <f>анкеты!G384</f>
        <v>62</v>
      </c>
      <c r="U386" s="24">
        <f t="shared" si="139"/>
        <v>97</v>
      </c>
      <c r="V386" s="22">
        <f t="shared" si="140"/>
        <v>100</v>
      </c>
      <c r="W386" s="22">
        <f t="shared" si="141"/>
        <v>82</v>
      </c>
      <c r="X386" s="22">
        <f t="shared" si="142"/>
        <v>64</v>
      </c>
      <c r="Y386" s="23">
        <f t="shared" si="143"/>
        <v>82</v>
      </c>
      <c r="Z386" s="24">
        <f>SUM(бланки!CE385:CI385)</f>
        <v>1</v>
      </c>
      <c r="AA386" s="24">
        <f>SUM(бланки!CJ385:CO385)</f>
        <v>2</v>
      </c>
      <c r="AB386" s="24">
        <f>анкеты!I384</f>
        <v>6</v>
      </c>
      <c r="AC386" s="24">
        <f>анкеты!H384</f>
        <v>8</v>
      </c>
      <c r="AD386" s="22">
        <f t="shared" si="144"/>
        <v>20</v>
      </c>
      <c r="AE386" s="22">
        <f t="shared" si="145"/>
        <v>40</v>
      </c>
      <c r="AF386" s="12">
        <f t="shared" si="146"/>
        <v>75</v>
      </c>
      <c r="AG386" s="23">
        <f t="shared" si="147"/>
        <v>45</v>
      </c>
      <c r="AH386" s="24">
        <f>анкеты!J384</f>
        <v>84</v>
      </c>
      <c r="AI386" s="24">
        <f t="shared" si="148"/>
        <v>97</v>
      </c>
      <c r="AJ386" s="24">
        <f>анкеты!K384</f>
        <v>89</v>
      </c>
      <c r="AK386" s="24">
        <f t="shared" si="149"/>
        <v>97</v>
      </c>
      <c r="AL386" s="24">
        <f>анкеты!M384</f>
        <v>55</v>
      </c>
      <c r="AM386" s="24">
        <f>анкеты!L384</f>
        <v>65</v>
      </c>
      <c r="AN386" s="22">
        <f t="shared" si="150"/>
        <v>87</v>
      </c>
      <c r="AO386" s="22">
        <f t="shared" si="151"/>
        <v>92</v>
      </c>
      <c r="AP386" s="22">
        <f t="shared" si="152"/>
        <v>85</v>
      </c>
      <c r="AQ386" s="23">
        <f t="shared" si="153"/>
        <v>89</v>
      </c>
      <c r="AR386" s="24">
        <f>анкеты!N384</f>
        <v>77</v>
      </c>
      <c r="AS386" s="24">
        <f t="shared" si="154"/>
        <v>97</v>
      </c>
      <c r="AT386" s="24">
        <f>анкеты!O384</f>
        <v>83</v>
      </c>
      <c r="AU386" s="24">
        <f t="shared" si="155"/>
        <v>97</v>
      </c>
      <c r="AV386" s="24">
        <f>анкеты!P384</f>
        <v>80</v>
      </c>
      <c r="AW386" s="24">
        <f t="shared" si="156"/>
        <v>97</v>
      </c>
      <c r="AX386" s="22">
        <f t="shared" si="157"/>
        <v>79</v>
      </c>
      <c r="AY386" s="22">
        <f t="shared" si="158"/>
        <v>86</v>
      </c>
      <c r="AZ386" s="22">
        <f t="shared" si="159"/>
        <v>82</v>
      </c>
      <c r="BA386" s="23">
        <f t="shared" si="160"/>
        <v>82</v>
      </c>
      <c r="BB386" s="24">
        <f t="shared" si="161"/>
        <v>77.599999999999994</v>
      </c>
    </row>
    <row r="387" spans="1:54" x14ac:dyDescent="0.25">
      <c r="A387" s="24">
        <f>бланки!E386</f>
        <v>384</v>
      </c>
      <c r="B387" s="24" t="str">
        <f>CONCATENATE(бланки!D386," (",бланки!C386,")")</f>
        <v>МБОУ «Хазарская СОШ» (Дербентский район)</v>
      </c>
      <c r="C387" s="24">
        <f>анкеты!B385</f>
        <v>425</v>
      </c>
      <c r="D387" s="24">
        <f>COUNTIF(бланки!G386:U386,1)</f>
        <v>9</v>
      </c>
      <c r="E387" s="24">
        <f>COUNTIF(бланки!G386:U386,1)+COUNTIF(бланки!G386:U386,0)</f>
        <v>12</v>
      </c>
      <c r="F387" s="24">
        <f>COUNTIF(бланки!V386:BS386,1)</f>
        <v>42</v>
      </c>
      <c r="G387" s="24">
        <f>COUNTIF(бланки!V386:BS386,1)+COUNTIF(бланки!V386:BS386,0)</f>
        <v>43</v>
      </c>
      <c r="H387" s="24">
        <f>SUM(бланки!BT386:BY386)</f>
        <v>2</v>
      </c>
      <c r="I387" s="24">
        <f>анкеты!D385</f>
        <v>320</v>
      </c>
      <c r="J387" s="24">
        <f>анкеты!C385</f>
        <v>330</v>
      </c>
      <c r="K387" s="24">
        <f>анкеты!F385</f>
        <v>275</v>
      </c>
      <c r="L387" s="24">
        <f>анкеты!E385</f>
        <v>285</v>
      </c>
      <c r="M387" s="22">
        <f t="shared" si="135"/>
        <v>86</v>
      </c>
      <c r="N387" s="22">
        <f t="shared" si="136"/>
        <v>60</v>
      </c>
      <c r="O387" s="22">
        <f t="shared" si="137"/>
        <v>97</v>
      </c>
      <c r="P387" s="23">
        <f t="shared" si="138"/>
        <v>83</v>
      </c>
      <c r="Q387" s="24">
        <f>SUM(бланки!BZ386:CF386)</f>
        <v>3</v>
      </c>
      <c r="R387" s="24"/>
      <c r="S387" s="24"/>
      <c r="T387" s="24">
        <f>анкеты!G385</f>
        <v>330</v>
      </c>
      <c r="U387" s="24">
        <f t="shared" si="139"/>
        <v>425</v>
      </c>
      <c r="V387" s="22">
        <f t="shared" si="140"/>
        <v>60</v>
      </c>
      <c r="W387" s="22">
        <f t="shared" si="141"/>
        <v>69</v>
      </c>
      <c r="X387" s="22">
        <f t="shared" si="142"/>
        <v>78</v>
      </c>
      <c r="Y387" s="23">
        <f t="shared" si="143"/>
        <v>69</v>
      </c>
      <c r="Z387" s="24">
        <f>SUM(бланки!CE386:CI386)</f>
        <v>1</v>
      </c>
      <c r="AA387" s="24">
        <f>SUM(бланки!CJ386:CO386)</f>
        <v>2</v>
      </c>
      <c r="AB387" s="24">
        <f>анкеты!I385</f>
        <v>35</v>
      </c>
      <c r="AC387" s="24">
        <f>анкеты!H385</f>
        <v>40</v>
      </c>
      <c r="AD387" s="22">
        <f t="shared" si="144"/>
        <v>20</v>
      </c>
      <c r="AE387" s="22">
        <f t="shared" si="145"/>
        <v>40</v>
      </c>
      <c r="AF387" s="12">
        <f t="shared" si="146"/>
        <v>87.5</v>
      </c>
      <c r="AG387" s="23">
        <f t="shared" si="147"/>
        <v>48</v>
      </c>
      <c r="AH387" s="24">
        <f>анкеты!J385</f>
        <v>400</v>
      </c>
      <c r="AI387" s="24">
        <f t="shared" si="148"/>
        <v>425</v>
      </c>
      <c r="AJ387" s="24">
        <f>анкеты!K385</f>
        <v>405</v>
      </c>
      <c r="AK387" s="24">
        <f t="shared" si="149"/>
        <v>425</v>
      </c>
      <c r="AL387" s="24">
        <f>анкеты!M385</f>
        <v>320</v>
      </c>
      <c r="AM387" s="24">
        <f>анкеты!L385</f>
        <v>325</v>
      </c>
      <c r="AN387" s="22">
        <f t="shared" si="150"/>
        <v>94</v>
      </c>
      <c r="AO387" s="22">
        <f t="shared" si="151"/>
        <v>95</v>
      </c>
      <c r="AP387" s="22">
        <f t="shared" si="152"/>
        <v>98</v>
      </c>
      <c r="AQ387" s="23">
        <f t="shared" si="153"/>
        <v>95</v>
      </c>
      <c r="AR387" s="24">
        <f>анкеты!N385</f>
        <v>395</v>
      </c>
      <c r="AS387" s="24">
        <f t="shared" si="154"/>
        <v>425</v>
      </c>
      <c r="AT387" s="24">
        <f>анкеты!O385</f>
        <v>375</v>
      </c>
      <c r="AU387" s="24">
        <f t="shared" si="155"/>
        <v>425</v>
      </c>
      <c r="AV387" s="24">
        <f>анкеты!P385</f>
        <v>395</v>
      </c>
      <c r="AW387" s="24">
        <f t="shared" si="156"/>
        <v>425</v>
      </c>
      <c r="AX387" s="22">
        <f t="shared" si="157"/>
        <v>93</v>
      </c>
      <c r="AY387" s="22">
        <f t="shared" si="158"/>
        <v>88</v>
      </c>
      <c r="AZ387" s="22">
        <f t="shared" si="159"/>
        <v>93</v>
      </c>
      <c r="BA387" s="23">
        <f t="shared" si="160"/>
        <v>91</v>
      </c>
      <c r="BB387" s="24">
        <f t="shared" si="161"/>
        <v>77.2</v>
      </c>
    </row>
    <row r="388" spans="1:54" x14ac:dyDescent="0.25">
      <c r="A388" s="24">
        <f>бланки!E387</f>
        <v>385</v>
      </c>
      <c r="B388" s="24" t="str">
        <f>CONCATENATE(бланки!D387," (",бланки!C387,")")</f>
        <v>МБОУ «СОШ им Гаджибабаева Э.Н.» с. Н. Джалган (Дербентский район)</v>
      </c>
      <c r="C388" s="24">
        <f>анкеты!B386</f>
        <v>114</v>
      </c>
      <c r="D388" s="24">
        <f>COUNTIF(бланки!G387:U387,1)</f>
        <v>11</v>
      </c>
      <c r="E388" s="24">
        <f>COUNTIF(бланки!G387:U387,1)+COUNTIF(бланки!G387:U387,0)</f>
        <v>12</v>
      </c>
      <c r="F388" s="24">
        <f>COUNTIF(бланки!V387:BS387,1)</f>
        <v>38</v>
      </c>
      <c r="G388" s="24">
        <f>COUNTIF(бланки!V387:BS387,1)+COUNTIF(бланки!V387:BS387,0)</f>
        <v>43</v>
      </c>
      <c r="H388" s="24">
        <f>SUM(бланки!BT387:BY387)</f>
        <v>6</v>
      </c>
      <c r="I388" s="24">
        <f>анкеты!D386</f>
        <v>96</v>
      </c>
      <c r="J388" s="24">
        <f>анкеты!C386</f>
        <v>98</v>
      </c>
      <c r="K388" s="24">
        <f>анкеты!F386</f>
        <v>89</v>
      </c>
      <c r="L388" s="24">
        <f>анкеты!E386</f>
        <v>93</v>
      </c>
      <c r="M388" s="22">
        <f t="shared" ref="M388:M451" si="162">ROUND((D388/E388+F388/G388)*50,0)</f>
        <v>90</v>
      </c>
      <c r="N388" s="22">
        <f t="shared" ref="N388:N451" si="163">ROUND(MIN(H388*30,100),0)</f>
        <v>100</v>
      </c>
      <c r="O388" s="22">
        <f t="shared" ref="O388:O451" si="164">ROUND((I388/J388+K388/L388)*50,0)</f>
        <v>97</v>
      </c>
      <c r="P388" s="23">
        <f t="shared" ref="P388:P451" si="165">ROUND(M388*0.3+N388*0.3+O388*0.4,0)</f>
        <v>96</v>
      </c>
      <c r="Q388" s="24">
        <f>SUM(бланки!BZ387:CF387)</f>
        <v>5</v>
      </c>
      <c r="R388" s="24"/>
      <c r="S388" s="24"/>
      <c r="T388" s="24">
        <f>анкеты!G386</f>
        <v>93</v>
      </c>
      <c r="U388" s="24">
        <f t="shared" ref="U388:U451" si="166">C388</f>
        <v>114</v>
      </c>
      <c r="V388" s="22">
        <f t="shared" ref="V388:V451" si="167">MIN(100,Q388*20)</f>
        <v>100</v>
      </c>
      <c r="W388" s="22">
        <f t="shared" ref="W388:W451" si="168">ROUNDDOWN((V388+X388)/2,0)</f>
        <v>91</v>
      </c>
      <c r="X388" s="22">
        <f t="shared" ref="X388:X451" si="169">ROUND(T388*100/U388,0)</f>
        <v>82</v>
      </c>
      <c r="Y388" s="23">
        <f t="shared" ref="Y388:Y451" si="170">ROUND(V388*0.3+W388*0.4+X388*0.3,0)</f>
        <v>91</v>
      </c>
      <c r="Z388" s="24">
        <f>SUM(бланки!CE387:CI387)</f>
        <v>2</v>
      </c>
      <c r="AA388" s="24">
        <f>SUM(бланки!CJ387:CO387)</f>
        <v>2</v>
      </c>
      <c r="AB388" s="24">
        <f>анкеты!I386</f>
        <v>11</v>
      </c>
      <c r="AC388" s="24">
        <f>анкеты!H386</f>
        <v>11</v>
      </c>
      <c r="AD388" s="22">
        <f t="shared" ref="AD388:AD451" si="171">MIN(Z388*20,100)</f>
        <v>40</v>
      </c>
      <c r="AE388" s="22">
        <f t="shared" ref="AE388:AE451" si="172">MIN(AA388*20,100)</f>
        <v>40</v>
      </c>
      <c r="AF388" s="12">
        <f t="shared" ref="AF388:AF451" si="173">AB388*100/AC388</f>
        <v>100</v>
      </c>
      <c r="AG388" s="23">
        <f t="shared" ref="AG388:AG451" si="174">ROUND((0.3*AD388+0.4*AE388+0.3*AF388),0)</f>
        <v>58</v>
      </c>
      <c r="AH388" s="24">
        <f>анкеты!J386</f>
        <v>111</v>
      </c>
      <c r="AI388" s="24">
        <f t="shared" ref="AI388:AI451" si="175">C388</f>
        <v>114</v>
      </c>
      <c r="AJ388" s="24">
        <f>анкеты!K386</f>
        <v>111</v>
      </c>
      <c r="AK388" s="24">
        <f t="shared" ref="AK388:AK451" si="176">C388</f>
        <v>114</v>
      </c>
      <c r="AL388" s="24">
        <f>анкеты!M386</f>
        <v>74</v>
      </c>
      <c r="AM388" s="24">
        <f>анкеты!L386</f>
        <v>87</v>
      </c>
      <c r="AN388" s="22">
        <f t="shared" ref="AN388:AN451" si="177">ROUND(AH388*100/AI388,0)</f>
        <v>97</v>
      </c>
      <c r="AO388" s="22">
        <f t="shared" ref="AO388:AO451" si="178">ROUND(AJ388*100/AK388,0)</f>
        <v>97</v>
      </c>
      <c r="AP388" s="22">
        <f t="shared" ref="AP388:AP451" si="179">ROUND(AL388*100/AM388,0)</f>
        <v>85</v>
      </c>
      <c r="AQ388" s="23">
        <f t="shared" ref="AQ388:AQ451" si="180">ROUND((0.4*AN388+0.4*AO388+0.2*AP388),0)</f>
        <v>95</v>
      </c>
      <c r="AR388" s="24">
        <f>анкеты!N386</f>
        <v>102</v>
      </c>
      <c r="AS388" s="24">
        <f t="shared" ref="AS388:AS451" si="181">C388</f>
        <v>114</v>
      </c>
      <c r="AT388" s="24">
        <f>анкеты!O386</f>
        <v>107</v>
      </c>
      <c r="AU388" s="24">
        <f t="shared" ref="AU388:AU451" si="182">C388</f>
        <v>114</v>
      </c>
      <c r="AV388" s="24">
        <f>анкеты!P386</f>
        <v>108</v>
      </c>
      <c r="AW388" s="24">
        <f t="shared" ref="AW388:AW451" si="183">C388</f>
        <v>114</v>
      </c>
      <c r="AX388" s="22">
        <f t="shared" ref="AX388:AX451" si="184">ROUND(AR388*100/AS388,0)</f>
        <v>89</v>
      </c>
      <c r="AY388" s="22">
        <f t="shared" ref="AY388:AY451" si="185">ROUND(AT388*100/AU388,0)</f>
        <v>94</v>
      </c>
      <c r="AZ388" s="22">
        <f t="shared" ref="AZ388:AZ451" si="186">ROUND(AV388*100/AW388,0)</f>
        <v>95</v>
      </c>
      <c r="BA388" s="23">
        <f t="shared" ref="BA388:BA451" si="187">ROUND((0.4*AX388+0.4*AY388+0.2*AZ388),0)</f>
        <v>92</v>
      </c>
      <c r="BB388" s="24">
        <f t="shared" ref="BB388:BB451" si="188">(P388+Y388+AG388+AQ388+BA388)/5</f>
        <v>86.4</v>
      </c>
    </row>
    <row r="389" spans="1:54" x14ac:dyDescent="0.25">
      <c r="A389" s="24">
        <f>бланки!E388</f>
        <v>386</v>
      </c>
      <c r="B389" s="24" t="str">
        <f>CONCATENATE(бланки!D388," (",бланки!C388,")")</f>
        <v>МБУ ДО «Дом детского творчества» пос. Мамедкала (Дербентский район)</v>
      </c>
      <c r="C389" s="24">
        <f>анкеты!B387</f>
        <v>219</v>
      </c>
      <c r="D389" s="24">
        <f>COUNTIF(бланки!G388:U388,1)</f>
        <v>9</v>
      </c>
      <c r="E389" s="24">
        <f>COUNTIF(бланки!G388:U388,1)+COUNTIF(бланки!G388:U388,0)</f>
        <v>10</v>
      </c>
      <c r="F389" s="24">
        <f>COUNTIF(бланки!V388:BS388,1)</f>
        <v>33</v>
      </c>
      <c r="G389" s="24">
        <f>COUNTIF(бланки!V388:BS388,1)+COUNTIF(бланки!V388:BS388,0)</f>
        <v>37</v>
      </c>
      <c r="H389" s="24">
        <f>SUM(бланки!BT388:BY388)</f>
        <v>6</v>
      </c>
      <c r="I389" s="24">
        <f>анкеты!D387</f>
        <v>201</v>
      </c>
      <c r="J389" s="24">
        <f>анкеты!C387</f>
        <v>201</v>
      </c>
      <c r="K389" s="24">
        <f>анкеты!F387</f>
        <v>162</v>
      </c>
      <c r="L389" s="24">
        <f>анкеты!E387</f>
        <v>162</v>
      </c>
      <c r="M389" s="22">
        <f t="shared" si="162"/>
        <v>90</v>
      </c>
      <c r="N389" s="22">
        <f t="shared" si="163"/>
        <v>100</v>
      </c>
      <c r="O389" s="22">
        <f t="shared" si="164"/>
        <v>100</v>
      </c>
      <c r="P389" s="23">
        <f t="shared" si="165"/>
        <v>97</v>
      </c>
      <c r="Q389" s="24">
        <f>SUM(бланки!BZ388:CF388)</f>
        <v>7</v>
      </c>
      <c r="R389" s="24"/>
      <c r="S389" s="24"/>
      <c r="T389" s="24">
        <f>анкеты!G387</f>
        <v>198</v>
      </c>
      <c r="U389" s="24">
        <f t="shared" si="166"/>
        <v>219</v>
      </c>
      <c r="V389" s="22">
        <f t="shared" si="167"/>
        <v>100</v>
      </c>
      <c r="W389" s="22">
        <f t="shared" si="168"/>
        <v>95</v>
      </c>
      <c r="X389" s="22">
        <f t="shared" si="169"/>
        <v>90</v>
      </c>
      <c r="Y389" s="23">
        <f t="shared" si="170"/>
        <v>95</v>
      </c>
      <c r="Z389" s="24">
        <f>SUM(бланки!CE388:CI388)</f>
        <v>2</v>
      </c>
      <c r="AA389" s="24">
        <f>SUM(бланки!CJ388:CO388)</f>
        <v>3</v>
      </c>
      <c r="AB389" s="24">
        <f>анкеты!I387</f>
        <v>18</v>
      </c>
      <c r="AC389" s="24">
        <f>анкеты!H387</f>
        <v>21</v>
      </c>
      <c r="AD389" s="22">
        <f t="shared" si="171"/>
        <v>40</v>
      </c>
      <c r="AE389" s="22">
        <f t="shared" si="172"/>
        <v>60</v>
      </c>
      <c r="AF389" s="12">
        <f t="shared" si="173"/>
        <v>85.714285714285708</v>
      </c>
      <c r="AG389" s="23">
        <f t="shared" si="174"/>
        <v>62</v>
      </c>
      <c r="AH389" s="24">
        <f>анкеты!J387</f>
        <v>216</v>
      </c>
      <c r="AI389" s="24">
        <f t="shared" si="175"/>
        <v>219</v>
      </c>
      <c r="AJ389" s="24">
        <f>анкеты!K387</f>
        <v>216</v>
      </c>
      <c r="AK389" s="24">
        <f t="shared" si="176"/>
        <v>219</v>
      </c>
      <c r="AL389" s="24">
        <f>анкеты!M387</f>
        <v>177</v>
      </c>
      <c r="AM389" s="24">
        <f>анкеты!L387</f>
        <v>180</v>
      </c>
      <c r="AN389" s="22">
        <f t="shared" si="177"/>
        <v>99</v>
      </c>
      <c r="AO389" s="22">
        <f t="shared" si="178"/>
        <v>99</v>
      </c>
      <c r="AP389" s="22">
        <f t="shared" si="179"/>
        <v>98</v>
      </c>
      <c r="AQ389" s="23">
        <f t="shared" si="180"/>
        <v>99</v>
      </c>
      <c r="AR389" s="24">
        <f>анкеты!N387</f>
        <v>213</v>
      </c>
      <c r="AS389" s="24">
        <f t="shared" si="181"/>
        <v>219</v>
      </c>
      <c r="AT389" s="24">
        <f>анкеты!O387</f>
        <v>216</v>
      </c>
      <c r="AU389" s="24">
        <f t="shared" si="182"/>
        <v>219</v>
      </c>
      <c r="AV389" s="24">
        <f>анкеты!P387</f>
        <v>216</v>
      </c>
      <c r="AW389" s="24">
        <f t="shared" si="183"/>
        <v>219</v>
      </c>
      <c r="AX389" s="22">
        <f t="shared" si="184"/>
        <v>97</v>
      </c>
      <c r="AY389" s="22">
        <f t="shared" si="185"/>
        <v>99</v>
      </c>
      <c r="AZ389" s="22">
        <f t="shared" si="186"/>
        <v>99</v>
      </c>
      <c r="BA389" s="23">
        <f t="shared" si="187"/>
        <v>98</v>
      </c>
      <c r="BB389" s="24">
        <f t="shared" si="188"/>
        <v>90.2</v>
      </c>
    </row>
    <row r="390" spans="1:54" x14ac:dyDescent="0.25">
      <c r="A390" s="24">
        <f>бланки!E389</f>
        <v>387</v>
      </c>
      <c r="B390" s="24" t="str">
        <f>CONCATENATE(бланки!D389," (",бланки!C389,")")</f>
        <v>МКУ ДО ДШИ №1 пос. Мамедкала (Дербентский район)</v>
      </c>
      <c r="C390" s="24">
        <f>анкеты!B388</f>
        <v>73</v>
      </c>
      <c r="D390" s="24">
        <f>COUNTIF(бланки!G389:U389,1)</f>
        <v>8</v>
      </c>
      <c r="E390" s="24">
        <f>COUNTIF(бланки!G389:U389,1)+COUNTIF(бланки!G389:U389,0)</f>
        <v>9</v>
      </c>
      <c r="F390" s="24">
        <f>COUNTIF(бланки!V389:BS389,1)</f>
        <v>18</v>
      </c>
      <c r="G390" s="24">
        <f>COUNTIF(бланки!V389:BS389,1)+COUNTIF(бланки!V389:BS389,0)</f>
        <v>33</v>
      </c>
      <c r="H390" s="24">
        <f>SUM(бланки!BT389:BY389)</f>
        <v>3</v>
      </c>
      <c r="I390" s="24">
        <f>анкеты!D388</f>
        <v>39</v>
      </c>
      <c r="J390" s="24">
        <f>анкеты!C388</f>
        <v>41</v>
      </c>
      <c r="K390" s="24">
        <f>анкеты!F388</f>
        <v>26</v>
      </c>
      <c r="L390" s="24">
        <f>анкеты!E388</f>
        <v>27</v>
      </c>
      <c r="M390" s="22">
        <f t="shared" si="162"/>
        <v>72</v>
      </c>
      <c r="N390" s="22">
        <f t="shared" si="163"/>
        <v>90</v>
      </c>
      <c r="O390" s="22">
        <f t="shared" si="164"/>
        <v>96</v>
      </c>
      <c r="P390" s="23">
        <f t="shared" si="165"/>
        <v>87</v>
      </c>
      <c r="Q390" s="24">
        <f>SUM(бланки!BZ389:CF389)</f>
        <v>3</v>
      </c>
      <c r="R390" s="24"/>
      <c r="S390" s="24"/>
      <c r="T390" s="24">
        <f>анкеты!G388</f>
        <v>56</v>
      </c>
      <c r="U390" s="24">
        <f t="shared" si="166"/>
        <v>73</v>
      </c>
      <c r="V390" s="22">
        <f t="shared" si="167"/>
        <v>60</v>
      </c>
      <c r="W390" s="22">
        <f t="shared" si="168"/>
        <v>68</v>
      </c>
      <c r="X390" s="22">
        <f t="shared" si="169"/>
        <v>77</v>
      </c>
      <c r="Y390" s="23">
        <f t="shared" si="170"/>
        <v>68</v>
      </c>
      <c r="Z390" s="24">
        <f>SUM(бланки!CE389:CI389)</f>
        <v>1</v>
      </c>
      <c r="AA390" s="24">
        <f>SUM(бланки!CJ389:CO389)</f>
        <v>1</v>
      </c>
      <c r="AB390" s="24">
        <f>анкеты!I388</f>
        <v>1</v>
      </c>
      <c r="AC390" s="24">
        <f>анкеты!H388</f>
        <v>1</v>
      </c>
      <c r="AD390" s="22">
        <f t="shared" si="171"/>
        <v>20</v>
      </c>
      <c r="AE390" s="22">
        <f t="shared" si="172"/>
        <v>20</v>
      </c>
      <c r="AF390" s="12">
        <f t="shared" si="173"/>
        <v>100</v>
      </c>
      <c r="AG390" s="23">
        <f t="shared" si="174"/>
        <v>44</v>
      </c>
      <c r="AH390" s="24">
        <f>анкеты!J388</f>
        <v>66</v>
      </c>
      <c r="AI390" s="24">
        <f t="shared" si="175"/>
        <v>73</v>
      </c>
      <c r="AJ390" s="24">
        <f>анкеты!K388</f>
        <v>67</v>
      </c>
      <c r="AK390" s="24">
        <f t="shared" si="176"/>
        <v>73</v>
      </c>
      <c r="AL390" s="24">
        <f>анкеты!M388</f>
        <v>32</v>
      </c>
      <c r="AM390" s="24">
        <f>анкеты!L388</f>
        <v>38</v>
      </c>
      <c r="AN390" s="22">
        <f t="shared" si="177"/>
        <v>90</v>
      </c>
      <c r="AO390" s="22">
        <f t="shared" si="178"/>
        <v>92</v>
      </c>
      <c r="AP390" s="22">
        <f t="shared" si="179"/>
        <v>84</v>
      </c>
      <c r="AQ390" s="23">
        <f t="shared" si="180"/>
        <v>90</v>
      </c>
      <c r="AR390" s="24">
        <f>анкеты!N388</f>
        <v>65</v>
      </c>
      <c r="AS390" s="24">
        <f t="shared" si="181"/>
        <v>73</v>
      </c>
      <c r="AT390" s="24">
        <f>анкеты!O388</f>
        <v>67</v>
      </c>
      <c r="AU390" s="24">
        <f t="shared" si="182"/>
        <v>73</v>
      </c>
      <c r="AV390" s="24">
        <f>анкеты!P388</f>
        <v>63</v>
      </c>
      <c r="AW390" s="24">
        <f t="shared" si="183"/>
        <v>73</v>
      </c>
      <c r="AX390" s="22">
        <f t="shared" si="184"/>
        <v>89</v>
      </c>
      <c r="AY390" s="22">
        <f t="shared" si="185"/>
        <v>92</v>
      </c>
      <c r="AZ390" s="22">
        <f t="shared" si="186"/>
        <v>86</v>
      </c>
      <c r="BA390" s="23">
        <f t="shared" si="187"/>
        <v>90</v>
      </c>
      <c r="BB390" s="24">
        <f t="shared" si="188"/>
        <v>75.8</v>
      </c>
    </row>
    <row r="391" spans="1:54" x14ac:dyDescent="0.25">
      <c r="A391" s="24">
        <f>бланки!E390</f>
        <v>388</v>
      </c>
      <c r="B391" s="24" t="str">
        <f>CONCATENATE(бланки!D390," (",бланки!C390,")")</f>
        <v>МКУ ДО ДШИ №3 с. Татляр (Дербентский район)</v>
      </c>
      <c r="C391" s="24">
        <f>анкеты!B389</f>
        <v>63</v>
      </c>
      <c r="D391" s="24">
        <f>COUNTIF(бланки!G390:U390,1)</f>
        <v>6</v>
      </c>
      <c r="E391" s="24">
        <f>COUNTIF(бланки!G390:U390,1)+COUNTIF(бланки!G390:U390,0)</f>
        <v>9</v>
      </c>
      <c r="F391" s="24">
        <f>COUNTIF(бланки!V390:BS390,1)</f>
        <v>17</v>
      </c>
      <c r="G391" s="24">
        <f>COUNTIF(бланки!V390:BS390,1)+COUNTIF(бланки!V390:BS390,0)</f>
        <v>33</v>
      </c>
      <c r="H391" s="24">
        <f>SUM(бланки!BT390:BY390)</f>
        <v>0</v>
      </c>
      <c r="I391" s="24">
        <f>анкеты!D389</f>
        <v>38</v>
      </c>
      <c r="J391" s="24">
        <f>анкеты!C389</f>
        <v>41</v>
      </c>
      <c r="K391" s="24">
        <f>анкеты!F389</f>
        <v>37</v>
      </c>
      <c r="L391" s="24">
        <f>анкеты!E389</f>
        <v>39</v>
      </c>
      <c r="M391" s="22">
        <f t="shared" si="162"/>
        <v>59</v>
      </c>
      <c r="N391" s="22">
        <f t="shared" si="163"/>
        <v>0</v>
      </c>
      <c r="O391" s="22">
        <f t="shared" si="164"/>
        <v>94</v>
      </c>
      <c r="P391" s="23">
        <f t="shared" si="165"/>
        <v>55</v>
      </c>
      <c r="Q391" s="24">
        <f>SUM(бланки!BZ390:CF390)</f>
        <v>6</v>
      </c>
      <c r="R391" s="24"/>
      <c r="S391" s="24"/>
      <c r="T391" s="24">
        <f>анкеты!G389</f>
        <v>50</v>
      </c>
      <c r="U391" s="24">
        <f t="shared" si="166"/>
        <v>63</v>
      </c>
      <c r="V391" s="22">
        <f t="shared" si="167"/>
        <v>100</v>
      </c>
      <c r="W391" s="22">
        <f t="shared" si="168"/>
        <v>89</v>
      </c>
      <c r="X391" s="22">
        <f t="shared" si="169"/>
        <v>79</v>
      </c>
      <c r="Y391" s="23">
        <f t="shared" si="170"/>
        <v>89</v>
      </c>
      <c r="Z391" s="24">
        <f>SUM(бланки!CE390:CI390)</f>
        <v>2</v>
      </c>
      <c r="AA391" s="24">
        <f>SUM(бланки!CJ390:CO390)</f>
        <v>3</v>
      </c>
      <c r="AB391" s="24">
        <f>анкеты!I389</f>
        <v>7</v>
      </c>
      <c r="AC391" s="24">
        <f>анкеты!H389</f>
        <v>7</v>
      </c>
      <c r="AD391" s="22">
        <f t="shared" si="171"/>
        <v>40</v>
      </c>
      <c r="AE391" s="22">
        <f t="shared" si="172"/>
        <v>60</v>
      </c>
      <c r="AF391" s="12">
        <f t="shared" si="173"/>
        <v>100</v>
      </c>
      <c r="AG391" s="23">
        <f t="shared" si="174"/>
        <v>66</v>
      </c>
      <c r="AH391" s="24">
        <f>анкеты!J389</f>
        <v>60</v>
      </c>
      <c r="AI391" s="24">
        <f t="shared" si="175"/>
        <v>63</v>
      </c>
      <c r="AJ391" s="24">
        <f>анкеты!K389</f>
        <v>61</v>
      </c>
      <c r="AK391" s="24">
        <f t="shared" si="176"/>
        <v>63</v>
      </c>
      <c r="AL391" s="24">
        <f>анкеты!M389</f>
        <v>44</v>
      </c>
      <c r="AM391" s="24">
        <f>анкеты!L389</f>
        <v>46</v>
      </c>
      <c r="AN391" s="22">
        <f t="shared" si="177"/>
        <v>95</v>
      </c>
      <c r="AO391" s="22">
        <f t="shared" si="178"/>
        <v>97</v>
      </c>
      <c r="AP391" s="22">
        <f t="shared" si="179"/>
        <v>96</v>
      </c>
      <c r="AQ391" s="23">
        <f t="shared" si="180"/>
        <v>96</v>
      </c>
      <c r="AR391" s="24">
        <f>анкеты!N389</f>
        <v>60</v>
      </c>
      <c r="AS391" s="24">
        <f t="shared" si="181"/>
        <v>63</v>
      </c>
      <c r="AT391" s="24">
        <f>анкеты!O389</f>
        <v>60</v>
      </c>
      <c r="AU391" s="24">
        <f t="shared" si="182"/>
        <v>63</v>
      </c>
      <c r="AV391" s="24">
        <f>анкеты!P389</f>
        <v>59</v>
      </c>
      <c r="AW391" s="24">
        <f t="shared" si="183"/>
        <v>63</v>
      </c>
      <c r="AX391" s="22">
        <f t="shared" si="184"/>
        <v>95</v>
      </c>
      <c r="AY391" s="22">
        <f t="shared" si="185"/>
        <v>95</v>
      </c>
      <c r="AZ391" s="22">
        <f t="shared" si="186"/>
        <v>94</v>
      </c>
      <c r="BA391" s="23">
        <f t="shared" si="187"/>
        <v>95</v>
      </c>
      <c r="BB391" s="24">
        <f t="shared" si="188"/>
        <v>80.2</v>
      </c>
    </row>
    <row r="392" spans="1:54" x14ac:dyDescent="0.25">
      <c r="A392" s="24">
        <f>бланки!E391</f>
        <v>389</v>
      </c>
      <c r="B392" s="24" t="str">
        <f>CONCATENATE(бланки!D391," (",бланки!C391,")")</f>
        <v>МКУ ДО ДШИ №5 пос. Белиджи (Дербентский район)</v>
      </c>
      <c r="C392" s="24">
        <f>анкеты!B390</f>
        <v>27</v>
      </c>
      <c r="D392" s="24">
        <f>COUNTIF(бланки!G391:U391,1)</f>
        <v>7</v>
      </c>
      <c r="E392" s="24">
        <f>COUNTIF(бланки!G391:U391,1)+COUNTIF(бланки!G391:U391,0)</f>
        <v>9</v>
      </c>
      <c r="F392" s="24">
        <f>COUNTIF(бланки!V391:BS391,1)</f>
        <v>20</v>
      </c>
      <c r="G392" s="24">
        <f>COUNTIF(бланки!V391:BS391,1)+COUNTIF(бланки!V391:BS391,0)</f>
        <v>33</v>
      </c>
      <c r="H392" s="24">
        <f>SUM(бланки!BT391:BY391)</f>
        <v>3</v>
      </c>
      <c r="I392" s="24">
        <f>анкеты!D390</f>
        <v>23</v>
      </c>
      <c r="J392" s="24">
        <f>анкеты!C390</f>
        <v>23</v>
      </c>
      <c r="K392" s="24">
        <f>анкеты!F390</f>
        <v>18</v>
      </c>
      <c r="L392" s="24">
        <f>анкеты!E390</f>
        <v>18</v>
      </c>
      <c r="M392" s="22">
        <f t="shared" si="162"/>
        <v>69</v>
      </c>
      <c r="N392" s="22">
        <f t="shared" si="163"/>
        <v>90</v>
      </c>
      <c r="O392" s="22">
        <f t="shared" si="164"/>
        <v>100</v>
      </c>
      <c r="P392" s="23">
        <f t="shared" si="165"/>
        <v>88</v>
      </c>
      <c r="Q392" s="24">
        <f>SUM(бланки!BZ391:CF391)</f>
        <v>3</v>
      </c>
      <c r="R392" s="24"/>
      <c r="S392" s="24"/>
      <c r="T392" s="24">
        <f>анкеты!G390</f>
        <v>24</v>
      </c>
      <c r="U392" s="24">
        <f t="shared" si="166"/>
        <v>27</v>
      </c>
      <c r="V392" s="22">
        <f t="shared" si="167"/>
        <v>60</v>
      </c>
      <c r="W392" s="22">
        <f t="shared" si="168"/>
        <v>74</v>
      </c>
      <c r="X392" s="22">
        <f t="shared" si="169"/>
        <v>89</v>
      </c>
      <c r="Y392" s="23">
        <f t="shared" si="170"/>
        <v>74</v>
      </c>
      <c r="Z392" s="24">
        <f>SUM(бланки!CE391:CI391)</f>
        <v>0</v>
      </c>
      <c r="AA392" s="24">
        <f>SUM(бланки!CJ391:CO391)</f>
        <v>0</v>
      </c>
      <c r="AB392" s="24">
        <f>анкеты!I390</f>
        <v>2</v>
      </c>
      <c r="AC392" s="24">
        <f>анкеты!H390</f>
        <v>2</v>
      </c>
      <c r="AD392" s="22">
        <f t="shared" si="171"/>
        <v>0</v>
      </c>
      <c r="AE392" s="22">
        <f t="shared" si="172"/>
        <v>0</v>
      </c>
      <c r="AF392" s="12">
        <f t="shared" si="173"/>
        <v>100</v>
      </c>
      <c r="AG392" s="23">
        <f t="shared" si="174"/>
        <v>30</v>
      </c>
      <c r="AH392" s="24">
        <f>анкеты!J390</f>
        <v>27</v>
      </c>
      <c r="AI392" s="24">
        <f t="shared" si="175"/>
        <v>27</v>
      </c>
      <c r="AJ392" s="24">
        <f>анкеты!K390</f>
        <v>27</v>
      </c>
      <c r="AK392" s="24">
        <f t="shared" si="176"/>
        <v>27</v>
      </c>
      <c r="AL392" s="24">
        <f>анкеты!M390</f>
        <v>20</v>
      </c>
      <c r="AM392" s="24">
        <f>анкеты!L390</f>
        <v>20</v>
      </c>
      <c r="AN392" s="22">
        <f t="shared" si="177"/>
        <v>100</v>
      </c>
      <c r="AO392" s="22">
        <f t="shared" si="178"/>
        <v>100</v>
      </c>
      <c r="AP392" s="22">
        <f t="shared" si="179"/>
        <v>100</v>
      </c>
      <c r="AQ392" s="23">
        <f t="shared" si="180"/>
        <v>100</v>
      </c>
      <c r="AR392" s="24">
        <f>анкеты!N390</f>
        <v>27</v>
      </c>
      <c r="AS392" s="24">
        <f t="shared" si="181"/>
        <v>27</v>
      </c>
      <c r="AT392" s="24">
        <f>анкеты!O390</f>
        <v>27</v>
      </c>
      <c r="AU392" s="24">
        <f t="shared" si="182"/>
        <v>27</v>
      </c>
      <c r="AV392" s="24">
        <f>анкеты!P390</f>
        <v>27</v>
      </c>
      <c r="AW392" s="24">
        <f t="shared" si="183"/>
        <v>27</v>
      </c>
      <c r="AX392" s="22">
        <f t="shared" si="184"/>
        <v>100</v>
      </c>
      <c r="AY392" s="22">
        <f t="shared" si="185"/>
        <v>100</v>
      </c>
      <c r="AZ392" s="22">
        <f t="shared" si="186"/>
        <v>100</v>
      </c>
      <c r="BA392" s="23">
        <f t="shared" si="187"/>
        <v>100</v>
      </c>
      <c r="BB392" s="24">
        <f t="shared" si="188"/>
        <v>78.400000000000006</v>
      </c>
    </row>
    <row r="393" spans="1:54" x14ac:dyDescent="0.25">
      <c r="A393" s="24">
        <f>бланки!E392</f>
        <v>390</v>
      </c>
      <c r="B393" s="24" t="str">
        <f>CONCATENATE(бланки!D392," (",бланки!C392,")")</f>
        <v>МБУ ДО ДЮСШ №3 с. Берикей (Дербентский район)</v>
      </c>
      <c r="C393" s="24">
        <f>анкеты!B391</f>
        <v>129</v>
      </c>
      <c r="D393" s="24">
        <f>COUNTIF(бланки!G392:U392,1)</f>
        <v>8</v>
      </c>
      <c r="E393" s="24">
        <f>COUNTIF(бланки!G392:U392,1)+COUNTIF(бланки!G392:U392,0)</f>
        <v>9</v>
      </c>
      <c r="F393" s="24">
        <f>COUNTIF(бланки!V392:BS392,1)</f>
        <v>23</v>
      </c>
      <c r="G393" s="24">
        <f>COUNTIF(бланки!V392:BS392,1)+COUNTIF(бланки!V392:BS392,0)</f>
        <v>33</v>
      </c>
      <c r="H393" s="24">
        <f>SUM(бланки!BT392:BY392)</f>
        <v>4</v>
      </c>
      <c r="I393" s="24">
        <f>анкеты!D391</f>
        <v>112</v>
      </c>
      <c r="J393" s="24">
        <f>анкеты!C391</f>
        <v>116</v>
      </c>
      <c r="K393" s="24">
        <f>анкеты!F391</f>
        <v>113</v>
      </c>
      <c r="L393" s="24">
        <f>анкеты!E391</f>
        <v>116</v>
      </c>
      <c r="M393" s="22">
        <f t="shared" si="162"/>
        <v>79</v>
      </c>
      <c r="N393" s="22">
        <f t="shared" si="163"/>
        <v>100</v>
      </c>
      <c r="O393" s="22">
        <f t="shared" si="164"/>
        <v>97</v>
      </c>
      <c r="P393" s="23">
        <f t="shared" si="165"/>
        <v>93</v>
      </c>
      <c r="Q393" s="24">
        <f>SUM(бланки!BZ392:CF392)</f>
        <v>5</v>
      </c>
      <c r="R393" s="24"/>
      <c r="S393" s="24"/>
      <c r="T393" s="24">
        <f>анкеты!G391</f>
        <v>118</v>
      </c>
      <c r="U393" s="24">
        <f t="shared" si="166"/>
        <v>129</v>
      </c>
      <c r="V393" s="22">
        <f t="shared" si="167"/>
        <v>100</v>
      </c>
      <c r="W393" s="22">
        <f t="shared" si="168"/>
        <v>95</v>
      </c>
      <c r="X393" s="22">
        <f t="shared" si="169"/>
        <v>91</v>
      </c>
      <c r="Y393" s="23">
        <f t="shared" si="170"/>
        <v>95</v>
      </c>
      <c r="Z393" s="24">
        <f>SUM(бланки!CE392:CI392)</f>
        <v>3</v>
      </c>
      <c r="AA393" s="24">
        <f>SUM(бланки!CJ392:CO392)</f>
        <v>0</v>
      </c>
      <c r="AB393" s="24">
        <f>анкеты!I391</f>
        <v>4</v>
      </c>
      <c r="AC393" s="24">
        <f>анкеты!H391</f>
        <v>7</v>
      </c>
      <c r="AD393" s="22">
        <f t="shared" si="171"/>
        <v>60</v>
      </c>
      <c r="AE393" s="22">
        <f t="shared" si="172"/>
        <v>0</v>
      </c>
      <c r="AF393" s="12">
        <f t="shared" si="173"/>
        <v>57.142857142857146</v>
      </c>
      <c r="AG393" s="23">
        <f t="shared" si="174"/>
        <v>35</v>
      </c>
      <c r="AH393" s="24">
        <f>анкеты!J391</f>
        <v>125</v>
      </c>
      <c r="AI393" s="24">
        <f t="shared" si="175"/>
        <v>129</v>
      </c>
      <c r="AJ393" s="24">
        <f>анкеты!K391</f>
        <v>127</v>
      </c>
      <c r="AK393" s="24">
        <f t="shared" si="176"/>
        <v>129</v>
      </c>
      <c r="AL393" s="24">
        <f>анкеты!M391</f>
        <v>102</v>
      </c>
      <c r="AM393" s="24">
        <f>анкеты!L391</f>
        <v>106</v>
      </c>
      <c r="AN393" s="22">
        <f t="shared" si="177"/>
        <v>97</v>
      </c>
      <c r="AO393" s="22">
        <f t="shared" si="178"/>
        <v>98</v>
      </c>
      <c r="AP393" s="22">
        <f t="shared" si="179"/>
        <v>96</v>
      </c>
      <c r="AQ393" s="23">
        <f t="shared" si="180"/>
        <v>97</v>
      </c>
      <c r="AR393" s="24">
        <f>анкеты!N391</f>
        <v>126</v>
      </c>
      <c r="AS393" s="24">
        <f t="shared" si="181"/>
        <v>129</v>
      </c>
      <c r="AT393" s="24">
        <f>анкеты!O391</f>
        <v>127</v>
      </c>
      <c r="AU393" s="24">
        <f t="shared" si="182"/>
        <v>129</v>
      </c>
      <c r="AV393" s="24">
        <f>анкеты!P391</f>
        <v>125</v>
      </c>
      <c r="AW393" s="24">
        <f t="shared" si="183"/>
        <v>129</v>
      </c>
      <c r="AX393" s="22">
        <f t="shared" si="184"/>
        <v>98</v>
      </c>
      <c r="AY393" s="22">
        <f t="shared" si="185"/>
        <v>98</v>
      </c>
      <c r="AZ393" s="22">
        <f t="shared" si="186"/>
        <v>97</v>
      </c>
      <c r="BA393" s="23">
        <f t="shared" si="187"/>
        <v>98</v>
      </c>
      <c r="BB393" s="24">
        <f t="shared" si="188"/>
        <v>83.6</v>
      </c>
    </row>
    <row r="394" spans="1:54" x14ac:dyDescent="0.25">
      <c r="A394" s="24">
        <f>бланки!E393</f>
        <v>391</v>
      </c>
      <c r="B394" s="24" t="str">
        <f>CONCATENATE(бланки!D393," (",бланки!C393,")")</f>
        <v>МБУ ДО ДЮСШ № 6 с. Куллар (Дербентский район)</v>
      </c>
      <c r="C394" s="24">
        <f>анкеты!B392</f>
        <v>140</v>
      </c>
      <c r="D394" s="24">
        <f>COUNTIF(бланки!G393:U393,1)</f>
        <v>7</v>
      </c>
      <c r="E394" s="24">
        <f>COUNTIF(бланки!G393:U393,1)+COUNTIF(бланки!G393:U393,0)</f>
        <v>9</v>
      </c>
      <c r="F394" s="24">
        <f>COUNTIF(бланки!V393:BS393,1)</f>
        <v>37</v>
      </c>
      <c r="G394" s="24">
        <f>COUNTIF(бланки!V393:BS393,1)+COUNTIF(бланки!V393:BS393,0)</f>
        <v>38</v>
      </c>
      <c r="H394" s="24">
        <f>SUM(бланки!BT393:BY393)</f>
        <v>6</v>
      </c>
      <c r="I394" s="24">
        <f>анкеты!D392</f>
        <v>83</v>
      </c>
      <c r="J394" s="24">
        <f>анкеты!C392</f>
        <v>88</v>
      </c>
      <c r="K394" s="24">
        <f>анкеты!F392</f>
        <v>58</v>
      </c>
      <c r="L394" s="24">
        <f>анкеты!E392</f>
        <v>70</v>
      </c>
      <c r="M394" s="22">
        <f t="shared" si="162"/>
        <v>88</v>
      </c>
      <c r="N394" s="22">
        <f t="shared" si="163"/>
        <v>100</v>
      </c>
      <c r="O394" s="22">
        <f t="shared" si="164"/>
        <v>89</v>
      </c>
      <c r="P394" s="23">
        <f t="shared" si="165"/>
        <v>92</v>
      </c>
      <c r="Q394" s="24">
        <f>SUM(бланки!BZ393:CF393)</f>
        <v>5</v>
      </c>
      <c r="R394" s="24"/>
      <c r="S394" s="24"/>
      <c r="T394" s="24">
        <f>анкеты!G392</f>
        <v>108</v>
      </c>
      <c r="U394" s="24">
        <f t="shared" si="166"/>
        <v>140</v>
      </c>
      <c r="V394" s="22">
        <f t="shared" si="167"/>
        <v>100</v>
      </c>
      <c r="W394" s="22">
        <f t="shared" si="168"/>
        <v>88</v>
      </c>
      <c r="X394" s="22">
        <f t="shared" si="169"/>
        <v>77</v>
      </c>
      <c r="Y394" s="23">
        <f t="shared" si="170"/>
        <v>88</v>
      </c>
      <c r="Z394" s="24">
        <f>SUM(бланки!CE393:CI393)</f>
        <v>1</v>
      </c>
      <c r="AA394" s="24">
        <f>SUM(бланки!CJ393:CO393)</f>
        <v>1</v>
      </c>
      <c r="AB394" s="24">
        <f>анкеты!I392</f>
        <v>5</v>
      </c>
      <c r="AC394" s="24">
        <f>анкеты!H392</f>
        <v>10</v>
      </c>
      <c r="AD394" s="22">
        <f t="shared" si="171"/>
        <v>20</v>
      </c>
      <c r="AE394" s="22">
        <f t="shared" si="172"/>
        <v>20</v>
      </c>
      <c r="AF394" s="12">
        <f t="shared" si="173"/>
        <v>50</v>
      </c>
      <c r="AG394" s="23">
        <f t="shared" si="174"/>
        <v>29</v>
      </c>
      <c r="AH394" s="24">
        <f>анкеты!J392</f>
        <v>133</v>
      </c>
      <c r="AI394" s="24">
        <f t="shared" si="175"/>
        <v>140</v>
      </c>
      <c r="AJ394" s="24">
        <f>анкеты!K392</f>
        <v>130</v>
      </c>
      <c r="AK394" s="24">
        <f t="shared" si="176"/>
        <v>140</v>
      </c>
      <c r="AL394" s="24">
        <f>анкеты!M392</f>
        <v>95</v>
      </c>
      <c r="AM394" s="24">
        <f>анкеты!L392</f>
        <v>110</v>
      </c>
      <c r="AN394" s="22">
        <f t="shared" si="177"/>
        <v>95</v>
      </c>
      <c r="AO394" s="22">
        <f t="shared" si="178"/>
        <v>93</v>
      </c>
      <c r="AP394" s="22">
        <f t="shared" si="179"/>
        <v>86</v>
      </c>
      <c r="AQ394" s="23">
        <f t="shared" si="180"/>
        <v>92</v>
      </c>
      <c r="AR394" s="24">
        <f>анкеты!N392</f>
        <v>100</v>
      </c>
      <c r="AS394" s="24">
        <f t="shared" si="181"/>
        <v>140</v>
      </c>
      <c r="AT394" s="24">
        <f>анкеты!O392</f>
        <v>125</v>
      </c>
      <c r="AU394" s="24">
        <f t="shared" si="182"/>
        <v>140</v>
      </c>
      <c r="AV394" s="24">
        <f>анкеты!P392</f>
        <v>115</v>
      </c>
      <c r="AW394" s="24">
        <f t="shared" si="183"/>
        <v>140</v>
      </c>
      <c r="AX394" s="22">
        <f t="shared" si="184"/>
        <v>71</v>
      </c>
      <c r="AY394" s="22">
        <f t="shared" si="185"/>
        <v>89</v>
      </c>
      <c r="AZ394" s="22">
        <f t="shared" si="186"/>
        <v>82</v>
      </c>
      <c r="BA394" s="23">
        <f t="shared" si="187"/>
        <v>80</v>
      </c>
      <c r="BB394" s="24">
        <f t="shared" si="188"/>
        <v>76.2</v>
      </c>
    </row>
    <row r="395" spans="1:54" x14ac:dyDescent="0.25">
      <c r="A395" s="24">
        <f>бланки!E394</f>
        <v>392</v>
      </c>
      <c r="B395" s="24" t="str">
        <f>CONCATENATE(бланки!D394," (",бланки!C394,")")</f>
        <v>МКОУ «Усухчайская СОШ им. Х.Д.Заманова» (Докузпаринский район )</v>
      </c>
      <c r="C395" s="24">
        <f>анкеты!B393</f>
        <v>10</v>
      </c>
      <c r="D395" s="24">
        <f>COUNTIF(бланки!G394:U394,1)</f>
        <v>12</v>
      </c>
      <c r="E395" s="24">
        <f>COUNTIF(бланки!G394:U394,1)+COUNTIF(бланки!G394:U394,0)</f>
        <v>12</v>
      </c>
      <c r="F395" s="24">
        <f>COUNTIF(бланки!V394:BS394,1)</f>
        <v>34</v>
      </c>
      <c r="G395" s="24">
        <f>COUNTIF(бланки!V394:BS394,1)+COUNTIF(бланки!V394:BS394,0)</f>
        <v>39</v>
      </c>
      <c r="H395" s="24">
        <f>SUM(бланки!BT394:BY394)</f>
        <v>5</v>
      </c>
      <c r="I395" s="24">
        <f>анкеты!D393</f>
        <v>7</v>
      </c>
      <c r="J395" s="24">
        <f>анкеты!C393</f>
        <v>8</v>
      </c>
      <c r="K395" s="24">
        <f>анкеты!F393</f>
        <v>8</v>
      </c>
      <c r="L395" s="24">
        <f>анкеты!E393</f>
        <v>9</v>
      </c>
      <c r="M395" s="22">
        <f t="shared" si="162"/>
        <v>94</v>
      </c>
      <c r="N395" s="22">
        <f t="shared" si="163"/>
        <v>100</v>
      </c>
      <c r="O395" s="22">
        <f t="shared" si="164"/>
        <v>88</v>
      </c>
      <c r="P395" s="23">
        <f t="shared" si="165"/>
        <v>93</v>
      </c>
      <c r="Q395" s="24">
        <f>SUM(бланки!BZ394:CF394)</f>
        <v>2</v>
      </c>
      <c r="R395" s="24"/>
      <c r="S395" s="24"/>
      <c r="T395" s="24">
        <f>анкеты!G393</f>
        <v>10</v>
      </c>
      <c r="U395" s="24">
        <f t="shared" si="166"/>
        <v>10</v>
      </c>
      <c r="V395" s="22">
        <f t="shared" si="167"/>
        <v>40</v>
      </c>
      <c r="W395" s="22">
        <f t="shared" si="168"/>
        <v>70</v>
      </c>
      <c r="X395" s="22">
        <f t="shared" si="169"/>
        <v>100</v>
      </c>
      <c r="Y395" s="23">
        <f t="shared" si="170"/>
        <v>70</v>
      </c>
      <c r="Z395" s="24">
        <f>SUM(бланки!CE394:CI394)</f>
        <v>0</v>
      </c>
      <c r="AA395" s="24">
        <f>SUM(бланки!CJ394:CO394)</f>
        <v>1</v>
      </c>
      <c r="AB395" s="24">
        <f>анкеты!I393</f>
        <v>1</v>
      </c>
      <c r="AC395" s="24">
        <f>анкеты!H393</f>
        <v>2</v>
      </c>
      <c r="AD395" s="22">
        <f t="shared" si="171"/>
        <v>0</v>
      </c>
      <c r="AE395" s="22">
        <f t="shared" si="172"/>
        <v>20</v>
      </c>
      <c r="AF395" s="12">
        <f t="shared" si="173"/>
        <v>50</v>
      </c>
      <c r="AG395" s="23">
        <f t="shared" si="174"/>
        <v>23</v>
      </c>
      <c r="AH395" s="24">
        <f>анкеты!J393</f>
        <v>10</v>
      </c>
      <c r="AI395" s="24">
        <f t="shared" si="175"/>
        <v>10</v>
      </c>
      <c r="AJ395" s="24">
        <f>анкеты!K393</f>
        <v>10</v>
      </c>
      <c r="AK395" s="24">
        <f t="shared" si="176"/>
        <v>10</v>
      </c>
      <c r="AL395" s="24">
        <f>анкеты!M393</f>
        <v>7</v>
      </c>
      <c r="AM395" s="24">
        <f>анкеты!L393</f>
        <v>7</v>
      </c>
      <c r="AN395" s="22">
        <f t="shared" si="177"/>
        <v>100</v>
      </c>
      <c r="AO395" s="22">
        <f t="shared" si="178"/>
        <v>100</v>
      </c>
      <c r="AP395" s="22">
        <f t="shared" si="179"/>
        <v>100</v>
      </c>
      <c r="AQ395" s="23">
        <f t="shared" si="180"/>
        <v>100</v>
      </c>
      <c r="AR395" s="24">
        <f>анкеты!N393</f>
        <v>10</v>
      </c>
      <c r="AS395" s="24">
        <f t="shared" si="181"/>
        <v>10</v>
      </c>
      <c r="AT395" s="24">
        <f>анкеты!O393</f>
        <v>10</v>
      </c>
      <c r="AU395" s="24">
        <f t="shared" si="182"/>
        <v>10</v>
      </c>
      <c r="AV395" s="24">
        <f>анкеты!P393</f>
        <v>10</v>
      </c>
      <c r="AW395" s="24">
        <f t="shared" si="183"/>
        <v>10</v>
      </c>
      <c r="AX395" s="22">
        <f t="shared" si="184"/>
        <v>100</v>
      </c>
      <c r="AY395" s="22">
        <f t="shared" si="185"/>
        <v>100</v>
      </c>
      <c r="AZ395" s="22">
        <f t="shared" si="186"/>
        <v>100</v>
      </c>
      <c r="BA395" s="23">
        <f t="shared" si="187"/>
        <v>100</v>
      </c>
      <c r="BB395" s="24">
        <f t="shared" si="188"/>
        <v>77.2</v>
      </c>
    </row>
    <row r="396" spans="1:54" x14ac:dyDescent="0.25">
      <c r="A396" s="24">
        <f>бланки!E395</f>
        <v>393</v>
      </c>
      <c r="B396" s="24" t="str">
        <f>CONCATENATE(бланки!D395," (",бланки!C395,")")</f>
        <v>МКОУ «Каракюринская СОШ» (Докузпаринский район )</v>
      </c>
      <c r="C396" s="24">
        <f>анкеты!B394</f>
        <v>33</v>
      </c>
      <c r="D396" s="24">
        <f>COUNTIF(бланки!G395:U395,1)</f>
        <v>10</v>
      </c>
      <c r="E396" s="24">
        <f>COUNTIF(бланки!G395:U395,1)+COUNTIF(бланки!G395:U395,0)</f>
        <v>11</v>
      </c>
      <c r="F396" s="24">
        <f>COUNTIF(бланки!V395:BS395,1)</f>
        <v>42</v>
      </c>
      <c r="G396" s="24">
        <f>COUNTIF(бланки!V395:BS395,1)+COUNTIF(бланки!V395:BS395,0)</f>
        <v>43</v>
      </c>
      <c r="H396" s="24">
        <f>SUM(бланки!BT395:BY395)</f>
        <v>3</v>
      </c>
      <c r="I396" s="24">
        <f>анкеты!D394</f>
        <v>26</v>
      </c>
      <c r="J396" s="24">
        <f>анкеты!C394</f>
        <v>26</v>
      </c>
      <c r="K396" s="24">
        <f>анкеты!F394</f>
        <v>18</v>
      </c>
      <c r="L396" s="24">
        <f>анкеты!E394</f>
        <v>18</v>
      </c>
      <c r="M396" s="22">
        <f t="shared" si="162"/>
        <v>94</v>
      </c>
      <c r="N396" s="22">
        <f t="shared" si="163"/>
        <v>90</v>
      </c>
      <c r="O396" s="22">
        <f t="shared" si="164"/>
        <v>100</v>
      </c>
      <c r="P396" s="23">
        <f t="shared" si="165"/>
        <v>95</v>
      </c>
      <c r="Q396" s="24">
        <f>SUM(бланки!BZ395:CF395)</f>
        <v>3</v>
      </c>
      <c r="R396" s="24"/>
      <c r="S396" s="24"/>
      <c r="T396" s="24">
        <f>анкеты!G394</f>
        <v>30</v>
      </c>
      <c r="U396" s="24">
        <f t="shared" si="166"/>
        <v>33</v>
      </c>
      <c r="V396" s="22">
        <f t="shared" si="167"/>
        <v>60</v>
      </c>
      <c r="W396" s="22">
        <f t="shared" si="168"/>
        <v>75</v>
      </c>
      <c r="X396" s="22">
        <f t="shared" si="169"/>
        <v>91</v>
      </c>
      <c r="Y396" s="23">
        <f t="shared" si="170"/>
        <v>75</v>
      </c>
      <c r="Z396" s="24">
        <f>SUM(бланки!CE395:CI395)</f>
        <v>0</v>
      </c>
      <c r="AA396" s="24">
        <f>SUM(бланки!CJ395:CO395)</f>
        <v>2</v>
      </c>
      <c r="AB396" s="24">
        <f>анкеты!I394</f>
        <v>1</v>
      </c>
      <c r="AC396" s="24">
        <f>анкеты!H394</f>
        <v>2</v>
      </c>
      <c r="AD396" s="22">
        <f t="shared" si="171"/>
        <v>0</v>
      </c>
      <c r="AE396" s="22">
        <f t="shared" si="172"/>
        <v>40</v>
      </c>
      <c r="AF396" s="12">
        <f t="shared" si="173"/>
        <v>50</v>
      </c>
      <c r="AG396" s="23">
        <f t="shared" si="174"/>
        <v>31</v>
      </c>
      <c r="AH396" s="24">
        <f>анкеты!J394</f>
        <v>31</v>
      </c>
      <c r="AI396" s="24">
        <f t="shared" si="175"/>
        <v>33</v>
      </c>
      <c r="AJ396" s="24">
        <f>анкеты!K394</f>
        <v>33</v>
      </c>
      <c r="AK396" s="24">
        <f t="shared" si="176"/>
        <v>33</v>
      </c>
      <c r="AL396" s="24">
        <f>анкеты!M394</f>
        <v>23</v>
      </c>
      <c r="AM396" s="24">
        <f>анкеты!L394</f>
        <v>24</v>
      </c>
      <c r="AN396" s="22">
        <f t="shared" si="177"/>
        <v>94</v>
      </c>
      <c r="AO396" s="22">
        <f t="shared" si="178"/>
        <v>100</v>
      </c>
      <c r="AP396" s="22">
        <f t="shared" si="179"/>
        <v>96</v>
      </c>
      <c r="AQ396" s="23">
        <f t="shared" si="180"/>
        <v>97</v>
      </c>
      <c r="AR396" s="24">
        <f>анкеты!N394</f>
        <v>32</v>
      </c>
      <c r="AS396" s="24">
        <f t="shared" si="181"/>
        <v>33</v>
      </c>
      <c r="AT396" s="24">
        <f>анкеты!O394</f>
        <v>32</v>
      </c>
      <c r="AU396" s="24">
        <f t="shared" si="182"/>
        <v>33</v>
      </c>
      <c r="AV396" s="24">
        <f>анкеты!P394</f>
        <v>32</v>
      </c>
      <c r="AW396" s="24">
        <f t="shared" si="183"/>
        <v>33</v>
      </c>
      <c r="AX396" s="22">
        <f t="shared" si="184"/>
        <v>97</v>
      </c>
      <c r="AY396" s="22">
        <f t="shared" si="185"/>
        <v>97</v>
      </c>
      <c r="AZ396" s="22">
        <f t="shared" si="186"/>
        <v>97</v>
      </c>
      <c r="BA396" s="23">
        <f t="shared" si="187"/>
        <v>97</v>
      </c>
      <c r="BB396" s="24">
        <f t="shared" si="188"/>
        <v>79</v>
      </c>
    </row>
    <row r="397" spans="1:54" x14ac:dyDescent="0.25">
      <c r="A397" s="24">
        <f>бланки!E396</f>
        <v>394</v>
      </c>
      <c r="B397" s="24" t="str">
        <f>CONCATENATE(бланки!D396," (",бланки!C396,")")</f>
        <v>МКОУ «Новокаракюринская СОШ им. М.Р.Расулова» (Докузпаринский район )</v>
      </c>
      <c r="C397" s="24">
        <f>анкеты!B395</f>
        <v>78</v>
      </c>
      <c r="D397" s="24">
        <f>COUNTIF(бланки!G396:U396,1)</f>
        <v>11</v>
      </c>
      <c r="E397" s="24">
        <f>COUNTIF(бланки!G396:U396,1)+COUNTIF(бланки!G396:U396,0)</f>
        <v>12</v>
      </c>
      <c r="F397" s="24">
        <f>COUNTIF(бланки!V396:BS396,1)</f>
        <v>37</v>
      </c>
      <c r="G397" s="24">
        <f>COUNTIF(бланки!V396:BS396,1)+COUNTIF(бланки!V396:BS396,0)</f>
        <v>42</v>
      </c>
      <c r="H397" s="24">
        <f>SUM(бланки!BT396:BY396)</f>
        <v>4</v>
      </c>
      <c r="I397" s="24">
        <f>анкеты!D395</f>
        <v>41</v>
      </c>
      <c r="J397" s="24">
        <f>анкеты!C395</f>
        <v>43</v>
      </c>
      <c r="K397" s="24">
        <f>анкеты!F395</f>
        <v>34</v>
      </c>
      <c r="L397" s="24">
        <f>анкеты!E395</f>
        <v>37</v>
      </c>
      <c r="M397" s="22">
        <f t="shared" si="162"/>
        <v>90</v>
      </c>
      <c r="N397" s="22">
        <f t="shared" si="163"/>
        <v>100</v>
      </c>
      <c r="O397" s="22">
        <f t="shared" si="164"/>
        <v>94</v>
      </c>
      <c r="P397" s="23">
        <f t="shared" si="165"/>
        <v>95</v>
      </c>
      <c r="Q397" s="24">
        <f>SUM(бланки!BZ396:CF396)</f>
        <v>4</v>
      </c>
      <c r="R397" s="24"/>
      <c r="S397" s="24"/>
      <c r="T397" s="24">
        <f>анкеты!G395</f>
        <v>63</v>
      </c>
      <c r="U397" s="24">
        <f t="shared" si="166"/>
        <v>78</v>
      </c>
      <c r="V397" s="22">
        <f t="shared" si="167"/>
        <v>80</v>
      </c>
      <c r="W397" s="22">
        <f t="shared" si="168"/>
        <v>80</v>
      </c>
      <c r="X397" s="22">
        <f t="shared" si="169"/>
        <v>81</v>
      </c>
      <c r="Y397" s="23">
        <f t="shared" si="170"/>
        <v>80</v>
      </c>
      <c r="Z397" s="24">
        <f>SUM(бланки!CE396:CI396)</f>
        <v>0</v>
      </c>
      <c r="AA397" s="24">
        <f>SUM(бланки!CJ396:CO396)</f>
        <v>3</v>
      </c>
      <c r="AB397" s="24">
        <f>анкеты!I395</f>
        <v>6</v>
      </c>
      <c r="AC397" s="24">
        <f>анкеты!H395</f>
        <v>7</v>
      </c>
      <c r="AD397" s="22">
        <f t="shared" si="171"/>
        <v>0</v>
      </c>
      <c r="AE397" s="22">
        <f t="shared" si="172"/>
        <v>60</v>
      </c>
      <c r="AF397" s="12">
        <f t="shared" si="173"/>
        <v>85.714285714285708</v>
      </c>
      <c r="AG397" s="23">
        <f t="shared" si="174"/>
        <v>50</v>
      </c>
      <c r="AH397" s="24">
        <f>анкеты!J395</f>
        <v>68</v>
      </c>
      <c r="AI397" s="24">
        <f t="shared" si="175"/>
        <v>78</v>
      </c>
      <c r="AJ397" s="24">
        <f>анкеты!K395</f>
        <v>75</v>
      </c>
      <c r="AK397" s="24">
        <f t="shared" si="176"/>
        <v>78</v>
      </c>
      <c r="AL397" s="24">
        <f>анкеты!M395</f>
        <v>46</v>
      </c>
      <c r="AM397" s="24">
        <f>анкеты!L395</f>
        <v>57</v>
      </c>
      <c r="AN397" s="22">
        <f t="shared" si="177"/>
        <v>87</v>
      </c>
      <c r="AO397" s="22">
        <f t="shared" si="178"/>
        <v>96</v>
      </c>
      <c r="AP397" s="22">
        <f t="shared" si="179"/>
        <v>81</v>
      </c>
      <c r="AQ397" s="23">
        <f t="shared" si="180"/>
        <v>89</v>
      </c>
      <c r="AR397" s="24">
        <f>анкеты!N395</f>
        <v>66</v>
      </c>
      <c r="AS397" s="24">
        <f t="shared" si="181"/>
        <v>78</v>
      </c>
      <c r="AT397" s="24">
        <f>анкеты!O395</f>
        <v>71</v>
      </c>
      <c r="AU397" s="24">
        <f t="shared" si="182"/>
        <v>78</v>
      </c>
      <c r="AV397" s="24">
        <f>анкеты!P395</f>
        <v>68</v>
      </c>
      <c r="AW397" s="24">
        <f t="shared" si="183"/>
        <v>78</v>
      </c>
      <c r="AX397" s="22">
        <f t="shared" si="184"/>
        <v>85</v>
      </c>
      <c r="AY397" s="22">
        <f t="shared" si="185"/>
        <v>91</v>
      </c>
      <c r="AZ397" s="22">
        <f t="shared" si="186"/>
        <v>87</v>
      </c>
      <c r="BA397" s="23">
        <f t="shared" si="187"/>
        <v>88</v>
      </c>
      <c r="BB397" s="24">
        <f t="shared" si="188"/>
        <v>80.400000000000006</v>
      </c>
    </row>
    <row r="398" spans="1:54" x14ac:dyDescent="0.25">
      <c r="A398" s="24">
        <f>бланки!E397</f>
        <v>395</v>
      </c>
      <c r="B398" s="24" t="str">
        <f>CONCATENATE(бланки!D397," (",бланки!C397,")")</f>
        <v>МКОУ «Аваданская СОШ» (Докузпаринский район )</v>
      </c>
      <c r="C398" s="24">
        <f>анкеты!B396</f>
        <v>239</v>
      </c>
      <c r="D398" s="24">
        <f>COUNTIF(бланки!G397:U397,1)</f>
        <v>14</v>
      </c>
      <c r="E398" s="24">
        <f>COUNTIF(бланки!G397:U397,1)+COUNTIF(бланки!G397:U397,0)</f>
        <v>14</v>
      </c>
      <c r="F398" s="24">
        <f>COUNTIF(бланки!V397:BS397,1)</f>
        <v>40</v>
      </c>
      <c r="G398" s="24">
        <f>COUNTIF(бланки!V397:BS397,1)+COUNTIF(бланки!V397:BS397,0)</f>
        <v>42</v>
      </c>
      <c r="H398" s="24">
        <f>SUM(бланки!BT397:BY397)</f>
        <v>2</v>
      </c>
      <c r="I398" s="24">
        <f>анкеты!D396</f>
        <v>75</v>
      </c>
      <c r="J398" s="24">
        <f>анкеты!C396</f>
        <v>91</v>
      </c>
      <c r="K398" s="24">
        <f>анкеты!F396</f>
        <v>51</v>
      </c>
      <c r="L398" s="24">
        <f>анкеты!E396</f>
        <v>71</v>
      </c>
      <c r="M398" s="22">
        <f t="shared" si="162"/>
        <v>98</v>
      </c>
      <c r="N398" s="22">
        <f t="shared" si="163"/>
        <v>60</v>
      </c>
      <c r="O398" s="22">
        <f t="shared" si="164"/>
        <v>77</v>
      </c>
      <c r="P398" s="23">
        <f t="shared" si="165"/>
        <v>78</v>
      </c>
      <c r="Q398" s="24">
        <f>SUM(бланки!BZ397:CF397)</f>
        <v>3</v>
      </c>
      <c r="R398" s="24"/>
      <c r="S398" s="24"/>
      <c r="T398" s="24">
        <f>анкеты!G396</f>
        <v>99</v>
      </c>
      <c r="U398" s="24">
        <f t="shared" si="166"/>
        <v>239</v>
      </c>
      <c r="V398" s="22">
        <f t="shared" si="167"/>
        <v>60</v>
      </c>
      <c r="W398" s="22">
        <f t="shared" si="168"/>
        <v>50</v>
      </c>
      <c r="X398" s="22">
        <f t="shared" si="169"/>
        <v>41</v>
      </c>
      <c r="Y398" s="23">
        <f t="shared" si="170"/>
        <v>50</v>
      </c>
      <c r="Z398" s="24">
        <f>SUM(бланки!CE397:CI397)</f>
        <v>0</v>
      </c>
      <c r="AA398" s="24">
        <f>SUM(бланки!CJ397:CO397)</f>
        <v>0</v>
      </c>
      <c r="AB398" s="24">
        <f>анкеты!I396</f>
        <v>8</v>
      </c>
      <c r="AC398" s="24">
        <f>анкеты!H396</f>
        <v>14</v>
      </c>
      <c r="AD398" s="22">
        <f t="shared" si="171"/>
        <v>0</v>
      </c>
      <c r="AE398" s="22">
        <f t="shared" si="172"/>
        <v>0</v>
      </c>
      <c r="AF398" s="12">
        <f t="shared" si="173"/>
        <v>57.142857142857146</v>
      </c>
      <c r="AG398" s="23">
        <f t="shared" si="174"/>
        <v>17</v>
      </c>
      <c r="AH398" s="24">
        <f>анкеты!J396</f>
        <v>173</v>
      </c>
      <c r="AI398" s="24">
        <f t="shared" si="175"/>
        <v>239</v>
      </c>
      <c r="AJ398" s="24">
        <f>анкеты!K396</f>
        <v>199</v>
      </c>
      <c r="AK398" s="24">
        <f t="shared" si="176"/>
        <v>239</v>
      </c>
      <c r="AL398" s="24">
        <f>анкеты!M396</f>
        <v>112</v>
      </c>
      <c r="AM398" s="24">
        <f>анкеты!L396</f>
        <v>143</v>
      </c>
      <c r="AN398" s="22">
        <f t="shared" si="177"/>
        <v>72</v>
      </c>
      <c r="AO398" s="22">
        <f t="shared" si="178"/>
        <v>83</v>
      </c>
      <c r="AP398" s="22">
        <f t="shared" si="179"/>
        <v>78</v>
      </c>
      <c r="AQ398" s="23">
        <f t="shared" si="180"/>
        <v>78</v>
      </c>
      <c r="AR398" s="24">
        <f>анкеты!N396</f>
        <v>113</v>
      </c>
      <c r="AS398" s="24">
        <f t="shared" si="181"/>
        <v>239</v>
      </c>
      <c r="AT398" s="24">
        <f>анкеты!O396</f>
        <v>133</v>
      </c>
      <c r="AU398" s="24">
        <f t="shared" si="182"/>
        <v>239</v>
      </c>
      <c r="AV398" s="24">
        <f>анкеты!P396</f>
        <v>145</v>
      </c>
      <c r="AW398" s="24">
        <f t="shared" si="183"/>
        <v>239</v>
      </c>
      <c r="AX398" s="22">
        <f t="shared" si="184"/>
        <v>47</v>
      </c>
      <c r="AY398" s="22">
        <f t="shared" si="185"/>
        <v>56</v>
      </c>
      <c r="AZ398" s="22">
        <f t="shared" si="186"/>
        <v>61</v>
      </c>
      <c r="BA398" s="23">
        <f t="shared" si="187"/>
        <v>53</v>
      </c>
      <c r="BB398" s="24">
        <f t="shared" si="188"/>
        <v>55.2</v>
      </c>
    </row>
    <row r="399" spans="1:54" x14ac:dyDescent="0.25">
      <c r="A399" s="24">
        <f>бланки!E398</f>
        <v>396</v>
      </c>
      <c r="B399" s="24" t="str">
        <f>CONCATENATE(бланки!D398," (",бланки!C398,")")</f>
        <v>МКОУ «Текипиркентская ООШ» (Докузпаринский район )</v>
      </c>
      <c r="C399" s="24">
        <f>анкеты!B397</f>
        <v>16</v>
      </c>
      <c r="D399" s="24">
        <f>COUNTIF(бланки!G398:U398,1)</f>
        <v>14</v>
      </c>
      <c r="E399" s="24">
        <f>COUNTIF(бланки!G398:U398,1)+COUNTIF(бланки!G398:U398,0)</f>
        <v>14</v>
      </c>
      <c r="F399" s="24">
        <f>COUNTIF(бланки!V398:BS398,1)</f>
        <v>40</v>
      </c>
      <c r="G399" s="24">
        <f>COUNTIF(бланки!V398:BS398,1)+COUNTIF(бланки!V398:BS398,0)</f>
        <v>42</v>
      </c>
      <c r="H399" s="24">
        <f>SUM(бланки!BT398:BY398)</f>
        <v>3</v>
      </c>
      <c r="I399" s="24">
        <f>анкеты!D397</f>
        <v>15</v>
      </c>
      <c r="J399" s="24">
        <f>анкеты!C397</f>
        <v>15</v>
      </c>
      <c r="K399" s="24">
        <f>анкеты!F397</f>
        <v>10</v>
      </c>
      <c r="L399" s="24">
        <f>анкеты!E397</f>
        <v>10</v>
      </c>
      <c r="M399" s="22">
        <f t="shared" si="162"/>
        <v>98</v>
      </c>
      <c r="N399" s="22">
        <f t="shared" si="163"/>
        <v>90</v>
      </c>
      <c r="O399" s="22">
        <f t="shared" si="164"/>
        <v>100</v>
      </c>
      <c r="P399" s="23">
        <f t="shared" si="165"/>
        <v>96</v>
      </c>
      <c r="Q399" s="24">
        <f>SUM(бланки!BZ398:CF398)</f>
        <v>3</v>
      </c>
      <c r="R399" s="24"/>
      <c r="S399" s="24"/>
      <c r="T399" s="24">
        <f>анкеты!G397</f>
        <v>13</v>
      </c>
      <c r="U399" s="24">
        <f t="shared" si="166"/>
        <v>16</v>
      </c>
      <c r="V399" s="22">
        <f t="shared" si="167"/>
        <v>60</v>
      </c>
      <c r="W399" s="22">
        <f t="shared" si="168"/>
        <v>70</v>
      </c>
      <c r="X399" s="22">
        <f t="shared" si="169"/>
        <v>81</v>
      </c>
      <c r="Y399" s="23">
        <f t="shared" si="170"/>
        <v>70</v>
      </c>
      <c r="Z399" s="24">
        <f>SUM(бланки!CE398:CI398)</f>
        <v>0</v>
      </c>
      <c r="AA399" s="24">
        <f>SUM(бланки!CJ398:CO398)</f>
        <v>1</v>
      </c>
      <c r="AB399" s="24">
        <f>анкеты!I397</f>
        <v>1</v>
      </c>
      <c r="AC399" s="24">
        <f>анкеты!H397</f>
        <v>1</v>
      </c>
      <c r="AD399" s="22">
        <f t="shared" si="171"/>
        <v>0</v>
      </c>
      <c r="AE399" s="22">
        <f t="shared" si="172"/>
        <v>20</v>
      </c>
      <c r="AF399" s="12">
        <f t="shared" si="173"/>
        <v>100</v>
      </c>
      <c r="AG399" s="23">
        <f t="shared" si="174"/>
        <v>38</v>
      </c>
      <c r="AH399" s="24">
        <f>анкеты!J397</f>
        <v>15</v>
      </c>
      <c r="AI399" s="24">
        <f t="shared" si="175"/>
        <v>16</v>
      </c>
      <c r="AJ399" s="24">
        <f>анкеты!K397</f>
        <v>15</v>
      </c>
      <c r="AK399" s="24">
        <f t="shared" si="176"/>
        <v>16</v>
      </c>
      <c r="AL399" s="24">
        <f>анкеты!M397</f>
        <v>12</v>
      </c>
      <c r="AM399" s="24">
        <f>анкеты!L397</f>
        <v>15</v>
      </c>
      <c r="AN399" s="22">
        <f t="shared" si="177"/>
        <v>94</v>
      </c>
      <c r="AO399" s="22">
        <f t="shared" si="178"/>
        <v>94</v>
      </c>
      <c r="AP399" s="22">
        <f t="shared" si="179"/>
        <v>80</v>
      </c>
      <c r="AQ399" s="23">
        <f t="shared" si="180"/>
        <v>91</v>
      </c>
      <c r="AR399" s="24">
        <f>анкеты!N397</f>
        <v>13</v>
      </c>
      <c r="AS399" s="24">
        <f t="shared" si="181"/>
        <v>16</v>
      </c>
      <c r="AT399" s="24">
        <f>анкеты!O397</f>
        <v>15</v>
      </c>
      <c r="AU399" s="24">
        <f t="shared" si="182"/>
        <v>16</v>
      </c>
      <c r="AV399" s="24">
        <f>анкеты!P397</f>
        <v>14</v>
      </c>
      <c r="AW399" s="24">
        <f t="shared" si="183"/>
        <v>16</v>
      </c>
      <c r="AX399" s="22">
        <f t="shared" si="184"/>
        <v>81</v>
      </c>
      <c r="AY399" s="22">
        <f t="shared" si="185"/>
        <v>94</v>
      </c>
      <c r="AZ399" s="22">
        <f t="shared" si="186"/>
        <v>88</v>
      </c>
      <c r="BA399" s="23">
        <f t="shared" si="187"/>
        <v>88</v>
      </c>
      <c r="BB399" s="24">
        <f t="shared" si="188"/>
        <v>76.599999999999994</v>
      </c>
    </row>
    <row r="400" spans="1:54" x14ac:dyDescent="0.25">
      <c r="A400" s="24">
        <f>бланки!E399</f>
        <v>397</v>
      </c>
      <c r="B400" s="24" t="str">
        <f>CONCATENATE(бланки!D399," (",бланки!C399,")")</f>
        <v>МКОУ «Демиркентская НОШ» (Докузпаринский район )</v>
      </c>
      <c r="C400" s="24">
        <f>анкеты!B398</f>
        <v>5</v>
      </c>
      <c r="D400" s="24">
        <f>COUNTIF(бланки!G399:U399,1)</f>
        <v>12</v>
      </c>
      <c r="E400" s="24">
        <f>COUNTIF(бланки!G399:U399,1)+COUNTIF(бланки!G399:U399,0)</f>
        <v>12</v>
      </c>
      <c r="F400" s="24">
        <f>COUNTIF(бланки!V399:BS399,1)</f>
        <v>41</v>
      </c>
      <c r="G400" s="24">
        <f>COUNTIF(бланки!V399:BS399,1)+COUNTIF(бланки!V399:BS399,0)</f>
        <v>42</v>
      </c>
      <c r="H400" s="24">
        <f>SUM(бланки!BT399:BY399)</f>
        <v>3</v>
      </c>
      <c r="I400" s="24">
        <f>анкеты!D398</f>
        <v>3</v>
      </c>
      <c r="J400" s="24">
        <f>анкеты!C398</f>
        <v>4</v>
      </c>
      <c r="K400" s="24">
        <f>анкеты!F398</f>
        <v>4</v>
      </c>
      <c r="L400" s="24">
        <f>анкеты!E398</f>
        <v>4</v>
      </c>
      <c r="M400" s="22">
        <f t="shared" si="162"/>
        <v>99</v>
      </c>
      <c r="N400" s="22">
        <f t="shared" si="163"/>
        <v>90</v>
      </c>
      <c r="O400" s="22">
        <f t="shared" si="164"/>
        <v>88</v>
      </c>
      <c r="P400" s="23">
        <f t="shared" si="165"/>
        <v>92</v>
      </c>
      <c r="Q400" s="24">
        <f>SUM(бланки!BZ399:CF399)</f>
        <v>3</v>
      </c>
      <c r="R400" s="24"/>
      <c r="S400" s="24"/>
      <c r="T400" s="24">
        <f>анкеты!G398</f>
        <v>4</v>
      </c>
      <c r="U400" s="24">
        <f t="shared" si="166"/>
        <v>5</v>
      </c>
      <c r="V400" s="22">
        <f t="shared" si="167"/>
        <v>60</v>
      </c>
      <c r="W400" s="22">
        <f t="shared" si="168"/>
        <v>70</v>
      </c>
      <c r="X400" s="22">
        <f t="shared" si="169"/>
        <v>80</v>
      </c>
      <c r="Y400" s="23">
        <f t="shared" si="170"/>
        <v>70</v>
      </c>
      <c r="Z400" s="24">
        <f>SUM(бланки!CE399:CI399)</f>
        <v>0</v>
      </c>
      <c r="AA400" s="24">
        <f>SUM(бланки!CJ399:CO399)</f>
        <v>3</v>
      </c>
      <c r="AB400" s="24">
        <f>анкеты!I398</f>
        <v>2</v>
      </c>
      <c r="AC400" s="24">
        <f>анкеты!H398</f>
        <v>3</v>
      </c>
      <c r="AD400" s="22">
        <f t="shared" si="171"/>
        <v>0</v>
      </c>
      <c r="AE400" s="22">
        <f t="shared" si="172"/>
        <v>60</v>
      </c>
      <c r="AF400" s="12">
        <f t="shared" si="173"/>
        <v>66.666666666666671</v>
      </c>
      <c r="AG400" s="23">
        <f t="shared" si="174"/>
        <v>44</v>
      </c>
      <c r="AH400" s="24">
        <f>анкеты!J398</f>
        <v>4</v>
      </c>
      <c r="AI400" s="24">
        <f t="shared" si="175"/>
        <v>5</v>
      </c>
      <c r="AJ400" s="24">
        <f>анкеты!K398</f>
        <v>5</v>
      </c>
      <c r="AK400" s="24">
        <f t="shared" si="176"/>
        <v>5</v>
      </c>
      <c r="AL400" s="24">
        <f>анкеты!M398</f>
        <v>2</v>
      </c>
      <c r="AM400" s="24">
        <f>анкеты!L398</f>
        <v>2</v>
      </c>
      <c r="AN400" s="22">
        <f t="shared" si="177"/>
        <v>80</v>
      </c>
      <c r="AO400" s="22">
        <f t="shared" si="178"/>
        <v>100</v>
      </c>
      <c r="AP400" s="22">
        <f t="shared" si="179"/>
        <v>100</v>
      </c>
      <c r="AQ400" s="23">
        <f t="shared" si="180"/>
        <v>92</v>
      </c>
      <c r="AR400" s="24">
        <f>анкеты!N398</f>
        <v>5</v>
      </c>
      <c r="AS400" s="24">
        <f t="shared" si="181"/>
        <v>5</v>
      </c>
      <c r="AT400" s="24">
        <f>анкеты!O398</f>
        <v>4</v>
      </c>
      <c r="AU400" s="24">
        <f t="shared" si="182"/>
        <v>5</v>
      </c>
      <c r="AV400" s="24">
        <f>анкеты!P398</f>
        <v>5</v>
      </c>
      <c r="AW400" s="24">
        <f t="shared" si="183"/>
        <v>5</v>
      </c>
      <c r="AX400" s="22">
        <f t="shared" si="184"/>
        <v>100</v>
      </c>
      <c r="AY400" s="22">
        <f t="shared" si="185"/>
        <v>80</v>
      </c>
      <c r="AZ400" s="22">
        <f t="shared" si="186"/>
        <v>100</v>
      </c>
      <c r="BA400" s="23">
        <f t="shared" si="187"/>
        <v>92</v>
      </c>
      <c r="BB400" s="24">
        <f t="shared" si="188"/>
        <v>78</v>
      </c>
    </row>
    <row r="401" spans="1:54" x14ac:dyDescent="0.25">
      <c r="A401" s="24">
        <f>бланки!E400</f>
        <v>398</v>
      </c>
      <c r="B401" s="24" t="str">
        <f>CONCATENATE(бланки!D400," (",бланки!C400,")")</f>
        <v>МКОУ ДОД «Докузпаринская шахматная детская юношеская спортивная школа» (Докузпаринский район )</v>
      </c>
      <c r="C401" s="24">
        <f>анкеты!B399</f>
        <v>30</v>
      </c>
      <c r="D401" s="24">
        <f>COUNTIF(бланки!G400:U400,1)</f>
        <v>8</v>
      </c>
      <c r="E401" s="24">
        <f>COUNTIF(бланки!G400:U400,1)+COUNTIF(бланки!G400:U400,0)</f>
        <v>9</v>
      </c>
      <c r="F401" s="24">
        <f>COUNTIF(бланки!V400:BS400,1)</f>
        <v>26</v>
      </c>
      <c r="G401" s="24">
        <f>COUNTIF(бланки!V400:BS400,1)+COUNTIF(бланки!V400:BS400,0)</f>
        <v>33</v>
      </c>
      <c r="H401" s="24">
        <f>SUM(бланки!BT400:BY400)</f>
        <v>6</v>
      </c>
      <c r="I401" s="24">
        <f>анкеты!D399</f>
        <v>27</v>
      </c>
      <c r="J401" s="24">
        <f>анкеты!C399</f>
        <v>27</v>
      </c>
      <c r="K401" s="24">
        <f>анкеты!F399</f>
        <v>26</v>
      </c>
      <c r="L401" s="24">
        <f>анкеты!E399</f>
        <v>26</v>
      </c>
      <c r="M401" s="22">
        <f t="shared" si="162"/>
        <v>84</v>
      </c>
      <c r="N401" s="22">
        <f t="shared" si="163"/>
        <v>100</v>
      </c>
      <c r="O401" s="22">
        <f t="shared" si="164"/>
        <v>100</v>
      </c>
      <c r="P401" s="23">
        <f t="shared" si="165"/>
        <v>95</v>
      </c>
      <c r="Q401" s="24">
        <f>SUM(бланки!BZ400:CF400)</f>
        <v>3</v>
      </c>
      <c r="R401" s="24"/>
      <c r="S401" s="24"/>
      <c r="T401" s="24">
        <f>анкеты!G399</f>
        <v>27</v>
      </c>
      <c r="U401" s="24">
        <f t="shared" si="166"/>
        <v>30</v>
      </c>
      <c r="V401" s="22">
        <f t="shared" si="167"/>
        <v>60</v>
      </c>
      <c r="W401" s="22">
        <f t="shared" si="168"/>
        <v>75</v>
      </c>
      <c r="X401" s="22">
        <f t="shared" si="169"/>
        <v>90</v>
      </c>
      <c r="Y401" s="23">
        <f t="shared" si="170"/>
        <v>75</v>
      </c>
      <c r="Z401" s="24">
        <f>SUM(бланки!CE400:CI400)</f>
        <v>0</v>
      </c>
      <c r="AA401" s="24">
        <f>SUM(бланки!CJ400:CO400)</f>
        <v>1</v>
      </c>
      <c r="AB401" s="24">
        <f>анкеты!I399</f>
        <v>2</v>
      </c>
      <c r="AC401" s="24">
        <f>анкеты!H399</f>
        <v>3</v>
      </c>
      <c r="AD401" s="22">
        <f t="shared" si="171"/>
        <v>0</v>
      </c>
      <c r="AE401" s="22">
        <f t="shared" si="172"/>
        <v>20</v>
      </c>
      <c r="AF401" s="12">
        <f t="shared" si="173"/>
        <v>66.666666666666671</v>
      </c>
      <c r="AG401" s="23">
        <f t="shared" si="174"/>
        <v>28</v>
      </c>
      <c r="AH401" s="24">
        <f>анкеты!J399</f>
        <v>30</v>
      </c>
      <c r="AI401" s="24">
        <f t="shared" si="175"/>
        <v>30</v>
      </c>
      <c r="AJ401" s="24">
        <f>анкеты!K399</f>
        <v>30</v>
      </c>
      <c r="AK401" s="24">
        <f t="shared" si="176"/>
        <v>30</v>
      </c>
      <c r="AL401" s="24">
        <f>анкеты!M399</f>
        <v>27</v>
      </c>
      <c r="AM401" s="24">
        <f>анкеты!L399</f>
        <v>27</v>
      </c>
      <c r="AN401" s="22">
        <f t="shared" si="177"/>
        <v>100</v>
      </c>
      <c r="AO401" s="22">
        <f t="shared" si="178"/>
        <v>100</v>
      </c>
      <c r="AP401" s="22">
        <f t="shared" si="179"/>
        <v>100</v>
      </c>
      <c r="AQ401" s="23">
        <f t="shared" si="180"/>
        <v>100</v>
      </c>
      <c r="AR401" s="24">
        <f>анкеты!N399</f>
        <v>29</v>
      </c>
      <c r="AS401" s="24">
        <f t="shared" si="181"/>
        <v>30</v>
      </c>
      <c r="AT401" s="24">
        <f>анкеты!O399</f>
        <v>30</v>
      </c>
      <c r="AU401" s="24">
        <f t="shared" si="182"/>
        <v>30</v>
      </c>
      <c r="AV401" s="24">
        <f>анкеты!P399</f>
        <v>30</v>
      </c>
      <c r="AW401" s="24">
        <f t="shared" si="183"/>
        <v>30</v>
      </c>
      <c r="AX401" s="22">
        <f t="shared" si="184"/>
        <v>97</v>
      </c>
      <c r="AY401" s="22">
        <f t="shared" si="185"/>
        <v>100</v>
      </c>
      <c r="AZ401" s="22">
        <f t="shared" si="186"/>
        <v>100</v>
      </c>
      <c r="BA401" s="23">
        <f t="shared" si="187"/>
        <v>99</v>
      </c>
      <c r="BB401" s="24">
        <f t="shared" si="188"/>
        <v>79.400000000000006</v>
      </c>
    </row>
    <row r="402" spans="1:54" x14ac:dyDescent="0.25">
      <c r="A402" s="24">
        <f>бланки!E401</f>
        <v>399</v>
      </c>
      <c r="B402" s="24" t="str">
        <f>CONCATENATE(бланки!D401," (",бланки!C401,")")</f>
        <v>МКОУ «Калининаульская НОШ» (Докузпаринский район )</v>
      </c>
      <c r="C402" s="24">
        <f>анкеты!B400</f>
        <v>61</v>
      </c>
      <c r="D402" s="24">
        <f>COUNTIF(бланки!G401:U401,1)</f>
        <v>12</v>
      </c>
      <c r="E402" s="24">
        <f>COUNTIF(бланки!G401:U401,1)+COUNTIF(бланки!G401:U401,0)</f>
        <v>13</v>
      </c>
      <c r="F402" s="24">
        <f>COUNTIF(бланки!V401:BS401,1)</f>
        <v>27</v>
      </c>
      <c r="G402" s="24">
        <f>COUNTIF(бланки!V401:BS401,1)+COUNTIF(бланки!V401:BS401,0)</f>
        <v>39</v>
      </c>
      <c r="H402" s="24">
        <f>SUM(бланки!BT401:BY401)</f>
        <v>5</v>
      </c>
      <c r="I402" s="24">
        <f>анкеты!D400</f>
        <v>50</v>
      </c>
      <c r="J402" s="24">
        <f>анкеты!C400</f>
        <v>50</v>
      </c>
      <c r="K402" s="24">
        <f>анкеты!F400</f>
        <v>43</v>
      </c>
      <c r="L402" s="24">
        <f>анкеты!E400</f>
        <v>43</v>
      </c>
      <c r="M402" s="22">
        <f t="shared" si="162"/>
        <v>81</v>
      </c>
      <c r="N402" s="22">
        <f t="shared" si="163"/>
        <v>100</v>
      </c>
      <c r="O402" s="22">
        <f t="shared" si="164"/>
        <v>100</v>
      </c>
      <c r="P402" s="23">
        <f t="shared" si="165"/>
        <v>94</v>
      </c>
      <c r="Q402" s="24">
        <f>SUM(бланки!BZ401:CF401)</f>
        <v>4</v>
      </c>
      <c r="R402" s="24"/>
      <c r="S402" s="24"/>
      <c r="T402" s="24">
        <f>анкеты!G400</f>
        <v>56</v>
      </c>
      <c r="U402" s="24">
        <f t="shared" si="166"/>
        <v>61</v>
      </c>
      <c r="V402" s="22">
        <f t="shared" si="167"/>
        <v>80</v>
      </c>
      <c r="W402" s="22">
        <f t="shared" si="168"/>
        <v>86</v>
      </c>
      <c r="X402" s="22">
        <f t="shared" si="169"/>
        <v>92</v>
      </c>
      <c r="Y402" s="23">
        <f t="shared" si="170"/>
        <v>86</v>
      </c>
      <c r="Z402" s="24">
        <f>SUM(бланки!CE401:CI401)</f>
        <v>1</v>
      </c>
      <c r="AA402" s="24">
        <f>SUM(бланки!CJ401:CO401)</f>
        <v>2</v>
      </c>
      <c r="AB402" s="24">
        <f>анкеты!I400</f>
        <v>2</v>
      </c>
      <c r="AC402" s="24">
        <f>анкеты!H400</f>
        <v>3</v>
      </c>
      <c r="AD402" s="22">
        <f t="shared" si="171"/>
        <v>20</v>
      </c>
      <c r="AE402" s="22">
        <f t="shared" si="172"/>
        <v>40</v>
      </c>
      <c r="AF402" s="12">
        <f t="shared" si="173"/>
        <v>66.666666666666671</v>
      </c>
      <c r="AG402" s="23">
        <f t="shared" si="174"/>
        <v>42</v>
      </c>
      <c r="AH402" s="24">
        <f>анкеты!J400</f>
        <v>60</v>
      </c>
      <c r="AI402" s="24">
        <f t="shared" si="175"/>
        <v>61</v>
      </c>
      <c r="AJ402" s="24">
        <f>анкеты!K400</f>
        <v>60</v>
      </c>
      <c r="AK402" s="24">
        <f t="shared" si="176"/>
        <v>61</v>
      </c>
      <c r="AL402" s="24">
        <f>анкеты!M400</f>
        <v>48</v>
      </c>
      <c r="AM402" s="24">
        <f>анкеты!L400</f>
        <v>48</v>
      </c>
      <c r="AN402" s="22">
        <f t="shared" si="177"/>
        <v>98</v>
      </c>
      <c r="AO402" s="22">
        <f t="shared" si="178"/>
        <v>98</v>
      </c>
      <c r="AP402" s="22">
        <f t="shared" si="179"/>
        <v>100</v>
      </c>
      <c r="AQ402" s="23">
        <f t="shared" si="180"/>
        <v>98</v>
      </c>
      <c r="AR402" s="24">
        <f>анкеты!N400</f>
        <v>60</v>
      </c>
      <c r="AS402" s="24">
        <f t="shared" si="181"/>
        <v>61</v>
      </c>
      <c r="AT402" s="24">
        <f>анкеты!O400</f>
        <v>60</v>
      </c>
      <c r="AU402" s="24">
        <f t="shared" si="182"/>
        <v>61</v>
      </c>
      <c r="AV402" s="24">
        <f>анкеты!P400</f>
        <v>60</v>
      </c>
      <c r="AW402" s="24">
        <f t="shared" si="183"/>
        <v>61</v>
      </c>
      <c r="AX402" s="22">
        <f t="shared" si="184"/>
        <v>98</v>
      </c>
      <c r="AY402" s="22">
        <f t="shared" si="185"/>
        <v>98</v>
      </c>
      <c r="AZ402" s="22">
        <f t="shared" si="186"/>
        <v>98</v>
      </c>
      <c r="BA402" s="23">
        <f t="shared" si="187"/>
        <v>98</v>
      </c>
      <c r="BB402" s="24">
        <f t="shared" si="188"/>
        <v>83.6</v>
      </c>
    </row>
    <row r="403" spans="1:54" x14ac:dyDescent="0.25">
      <c r="A403" s="24">
        <f>бланки!E402</f>
        <v>400</v>
      </c>
      <c r="B403" s="24" t="str">
        <f>CONCATENATE(бланки!D402," (",бланки!C402,")")</f>
        <v>МКОУ «Дубкинская СОШ имени Н. Салимханова» (Казбековский район )</v>
      </c>
      <c r="C403" s="24">
        <f>анкеты!B401</f>
        <v>274</v>
      </c>
      <c r="D403" s="24">
        <f>COUNTIF(бланки!G402:U402,1)</f>
        <v>12</v>
      </c>
      <c r="E403" s="24">
        <f>COUNTIF(бланки!G402:U402,1)+COUNTIF(бланки!G402:U402,0)</f>
        <v>12</v>
      </c>
      <c r="F403" s="24">
        <f>COUNTIF(бланки!V402:BS402,1)</f>
        <v>41</v>
      </c>
      <c r="G403" s="24">
        <f>COUNTIF(бланки!V402:BS402,1)+COUNTIF(бланки!V402:BS402,0)</f>
        <v>42</v>
      </c>
      <c r="H403" s="24">
        <f>SUM(бланки!BT402:BY402)</f>
        <v>4</v>
      </c>
      <c r="I403" s="24">
        <f>анкеты!D401</f>
        <v>230</v>
      </c>
      <c r="J403" s="24">
        <f>анкеты!C401</f>
        <v>238</v>
      </c>
      <c r="K403" s="24">
        <f>анкеты!F401</f>
        <v>221</v>
      </c>
      <c r="L403" s="24">
        <f>анкеты!E401</f>
        <v>227</v>
      </c>
      <c r="M403" s="22">
        <f t="shared" si="162"/>
        <v>99</v>
      </c>
      <c r="N403" s="22">
        <f t="shared" si="163"/>
        <v>100</v>
      </c>
      <c r="O403" s="22">
        <f t="shared" si="164"/>
        <v>97</v>
      </c>
      <c r="P403" s="23">
        <f t="shared" si="165"/>
        <v>99</v>
      </c>
      <c r="Q403" s="24">
        <f>SUM(бланки!BZ402:CF402)</f>
        <v>4</v>
      </c>
      <c r="R403" s="24"/>
      <c r="S403" s="24"/>
      <c r="T403" s="24">
        <f>анкеты!G401</f>
        <v>224</v>
      </c>
      <c r="U403" s="24">
        <f t="shared" si="166"/>
        <v>274</v>
      </c>
      <c r="V403" s="22">
        <f t="shared" si="167"/>
        <v>80</v>
      </c>
      <c r="W403" s="22">
        <f t="shared" si="168"/>
        <v>81</v>
      </c>
      <c r="X403" s="22">
        <f t="shared" si="169"/>
        <v>82</v>
      </c>
      <c r="Y403" s="23">
        <f t="shared" si="170"/>
        <v>81</v>
      </c>
      <c r="Z403" s="24">
        <f>SUM(бланки!CE402:CI402)</f>
        <v>1</v>
      </c>
      <c r="AA403" s="24">
        <f>SUM(бланки!CJ402:CO402)</f>
        <v>2</v>
      </c>
      <c r="AB403" s="24">
        <f>анкеты!I401</f>
        <v>14</v>
      </c>
      <c r="AC403" s="24">
        <f>анкеты!H401</f>
        <v>19</v>
      </c>
      <c r="AD403" s="22">
        <f t="shared" si="171"/>
        <v>20</v>
      </c>
      <c r="AE403" s="22">
        <f t="shared" si="172"/>
        <v>40</v>
      </c>
      <c r="AF403" s="12">
        <f t="shared" si="173"/>
        <v>73.684210526315795</v>
      </c>
      <c r="AG403" s="23">
        <f t="shared" si="174"/>
        <v>44</v>
      </c>
      <c r="AH403" s="24">
        <f>анкеты!J401</f>
        <v>258</v>
      </c>
      <c r="AI403" s="24">
        <f t="shared" si="175"/>
        <v>274</v>
      </c>
      <c r="AJ403" s="24">
        <f>анкеты!K401</f>
        <v>263</v>
      </c>
      <c r="AK403" s="24">
        <f t="shared" si="176"/>
        <v>274</v>
      </c>
      <c r="AL403" s="24">
        <f>анкеты!M401</f>
        <v>228</v>
      </c>
      <c r="AM403" s="24">
        <f>анкеты!L401</f>
        <v>239</v>
      </c>
      <c r="AN403" s="22">
        <f t="shared" si="177"/>
        <v>94</v>
      </c>
      <c r="AO403" s="22">
        <f t="shared" si="178"/>
        <v>96</v>
      </c>
      <c r="AP403" s="22">
        <f t="shared" si="179"/>
        <v>95</v>
      </c>
      <c r="AQ403" s="23">
        <f t="shared" si="180"/>
        <v>95</v>
      </c>
      <c r="AR403" s="24">
        <f>анкеты!N401</f>
        <v>251</v>
      </c>
      <c r="AS403" s="24">
        <f t="shared" si="181"/>
        <v>274</v>
      </c>
      <c r="AT403" s="24">
        <f>анкеты!O401</f>
        <v>260</v>
      </c>
      <c r="AU403" s="24">
        <f t="shared" si="182"/>
        <v>274</v>
      </c>
      <c r="AV403" s="24">
        <f>анкеты!P401</f>
        <v>251</v>
      </c>
      <c r="AW403" s="24">
        <f t="shared" si="183"/>
        <v>274</v>
      </c>
      <c r="AX403" s="22">
        <f t="shared" si="184"/>
        <v>92</v>
      </c>
      <c r="AY403" s="22">
        <f t="shared" si="185"/>
        <v>95</v>
      </c>
      <c r="AZ403" s="22">
        <f t="shared" si="186"/>
        <v>92</v>
      </c>
      <c r="BA403" s="23">
        <f t="shared" si="187"/>
        <v>93</v>
      </c>
      <c r="BB403" s="24">
        <f t="shared" si="188"/>
        <v>82.4</v>
      </c>
    </row>
    <row r="404" spans="1:54" x14ac:dyDescent="0.25">
      <c r="A404" s="24">
        <f>бланки!E403</f>
        <v>401</v>
      </c>
      <c r="B404" s="24" t="str">
        <f>CONCATENATE(бланки!D403," (",бланки!C403,")")</f>
        <v>МКДОУ «Детский сад общеразвивающего вида «Буратино» с приоритетным экологическим направлением» (Казбековский район )</v>
      </c>
      <c r="C404" s="24">
        <f>анкеты!B402</f>
        <v>28</v>
      </c>
      <c r="D404" s="24">
        <f>COUNTIF(бланки!G403:U403,1)</f>
        <v>7</v>
      </c>
      <c r="E404" s="24">
        <f>COUNTIF(бланки!G403:U403,1)+COUNTIF(бланки!G403:U403,0)</f>
        <v>9</v>
      </c>
      <c r="F404" s="24">
        <f>COUNTIF(бланки!V403:BS403,1)</f>
        <v>33</v>
      </c>
      <c r="G404" s="24">
        <f>COUNTIF(бланки!V403:BS403,1)+COUNTIF(бланки!V403:BS403,0)</f>
        <v>36</v>
      </c>
      <c r="H404" s="24">
        <f>SUM(бланки!BT403:BY403)</f>
        <v>4</v>
      </c>
      <c r="I404" s="24">
        <f>анкеты!D402</f>
        <v>26</v>
      </c>
      <c r="J404" s="24">
        <f>анкеты!C402</f>
        <v>26</v>
      </c>
      <c r="K404" s="24">
        <f>анкеты!F402</f>
        <v>26</v>
      </c>
      <c r="L404" s="24">
        <f>анкеты!E402</f>
        <v>26</v>
      </c>
      <c r="M404" s="22">
        <f t="shared" si="162"/>
        <v>85</v>
      </c>
      <c r="N404" s="22">
        <f t="shared" si="163"/>
        <v>100</v>
      </c>
      <c r="O404" s="22">
        <f t="shared" si="164"/>
        <v>100</v>
      </c>
      <c r="P404" s="23">
        <f t="shared" si="165"/>
        <v>96</v>
      </c>
      <c r="Q404" s="24">
        <f>SUM(бланки!BZ403:CF403)</f>
        <v>5</v>
      </c>
      <c r="R404" s="24"/>
      <c r="S404" s="24"/>
      <c r="T404" s="24">
        <f>анкеты!G402</f>
        <v>26</v>
      </c>
      <c r="U404" s="24">
        <f t="shared" si="166"/>
        <v>28</v>
      </c>
      <c r="V404" s="22">
        <f t="shared" si="167"/>
        <v>100</v>
      </c>
      <c r="W404" s="22">
        <f t="shared" si="168"/>
        <v>96</v>
      </c>
      <c r="X404" s="22">
        <f t="shared" si="169"/>
        <v>93</v>
      </c>
      <c r="Y404" s="23">
        <f t="shared" si="170"/>
        <v>96</v>
      </c>
      <c r="Z404" s="24">
        <f>SUM(бланки!CE403:CI403)</f>
        <v>0</v>
      </c>
      <c r="AA404" s="24">
        <f>SUM(бланки!CJ403:CO403)</f>
        <v>0</v>
      </c>
      <c r="AB404" s="24">
        <f>анкеты!I402</f>
        <v>2</v>
      </c>
      <c r="AC404" s="24">
        <f>анкеты!H402</f>
        <v>3</v>
      </c>
      <c r="AD404" s="22">
        <f t="shared" si="171"/>
        <v>0</v>
      </c>
      <c r="AE404" s="22">
        <f t="shared" si="172"/>
        <v>0</v>
      </c>
      <c r="AF404" s="12">
        <f t="shared" si="173"/>
        <v>66.666666666666671</v>
      </c>
      <c r="AG404" s="23">
        <f t="shared" si="174"/>
        <v>20</v>
      </c>
      <c r="AH404" s="24">
        <f>анкеты!J402</f>
        <v>27</v>
      </c>
      <c r="AI404" s="24">
        <f t="shared" si="175"/>
        <v>28</v>
      </c>
      <c r="AJ404" s="24">
        <f>анкеты!K402</f>
        <v>28</v>
      </c>
      <c r="AK404" s="24">
        <f t="shared" si="176"/>
        <v>28</v>
      </c>
      <c r="AL404" s="24">
        <f>анкеты!M402</f>
        <v>25</v>
      </c>
      <c r="AM404" s="24">
        <f>анкеты!L402</f>
        <v>25</v>
      </c>
      <c r="AN404" s="22">
        <f t="shared" si="177"/>
        <v>96</v>
      </c>
      <c r="AO404" s="22">
        <f t="shared" si="178"/>
        <v>100</v>
      </c>
      <c r="AP404" s="22">
        <f t="shared" si="179"/>
        <v>100</v>
      </c>
      <c r="AQ404" s="23">
        <f t="shared" si="180"/>
        <v>98</v>
      </c>
      <c r="AR404" s="24">
        <f>анкеты!N402</f>
        <v>28</v>
      </c>
      <c r="AS404" s="24">
        <f t="shared" si="181"/>
        <v>28</v>
      </c>
      <c r="AT404" s="24">
        <f>анкеты!O402</f>
        <v>28</v>
      </c>
      <c r="AU404" s="24">
        <f t="shared" si="182"/>
        <v>28</v>
      </c>
      <c r="AV404" s="24">
        <f>анкеты!P402</f>
        <v>27</v>
      </c>
      <c r="AW404" s="24">
        <f t="shared" si="183"/>
        <v>28</v>
      </c>
      <c r="AX404" s="22">
        <f t="shared" si="184"/>
        <v>100</v>
      </c>
      <c r="AY404" s="22">
        <f t="shared" si="185"/>
        <v>100</v>
      </c>
      <c r="AZ404" s="22">
        <f t="shared" si="186"/>
        <v>96</v>
      </c>
      <c r="BA404" s="23">
        <f t="shared" si="187"/>
        <v>99</v>
      </c>
      <c r="BB404" s="24">
        <f t="shared" si="188"/>
        <v>81.8</v>
      </c>
    </row>
    <row r="405" spans="1:54" x14ac:dyDescent="0.25">
      <c r="A405" s="24">
        <f>бланки!E404</f>
        <v>402</v>
      </c>
      <c r="B405" s="24" t="str">
        <f>CONCATENATE(бланки!D404," (",бланки!C404,")")</f>
        <v>МКДОУ «Детский сад общеразвивающего вида «Улыбка» (Казбековский район )</v>
      </c>
      <c r="C405" s="24">
        <f>анкеты!B403</f>
        <v>66</v>
      </c>
      <c r="D405" s="24">
        <f>COUNTIF(бланки!G404:U404,1)</f>
        <v>9</v>
      </c>
      <c r="E405" s="24">
        <f>COUNTIF(бланки!G404:U404,1)+COUNTIF(бланки!G404:U404,0)</f>
        <v>9</v>
      </c>
      <c r="F405" s="24">
        <f>COUNTIF(бланки!V404:BS404,1)</f>
        <v>34</v>
      </c>
      <c r="G405" s="24">
        <f>COUNTIF(бланки!V404:BS404,1)+COUNTIF(бланки!V404:BS404,0)</f>
        <v>36</v>
      </c>
      <c r="H405" s="24">
        <f>SUM(бланки!BT404:BY404)</f>
        <v>6</v>
      </c>
      <c r="I405" s="24">
        <f>анкеты!D403</f>
        <v>54</v>
      </c>
      <c r="J405" s="24">
        <f>анкеты!C403</f>
        <v>55</v>
      </c>
      <c r="K405" s="24">
        <f>анкеты!F403</f>
        <v>49</v>
      </c>
      <c r="L405" s="24">
        <f>анкеты!E403</f>
        <v>52</v>
      </c>
      <c r="M405" s="22">
        <f t="shared" si="162"/>
        <v>97</v>
      </c>
      <c r="N405" s="22">
        <f t="shared" si="163"/>
        <v>100</v>
      </c>
      <c r="O405" s="22">
        <f t="shared" si="164"/>
        <v>96</v>
      </c>
      <c r="P405" s="23">
        <f t="shared" si="165"/>
        <v>98</v>
      </c>
      <c r="Q405" s="24">
        <f>SUM(бланки!BZ404:CF404)</f>
        <v>5</v>
      </c>
      <c r="R405" s="24"/>
      <c r="S405" s="24"/>
      <c r="T405" s="24">
        <f>анкеты!G403</f>
        <v>54</v>
      </c>
      <c r="U405" s="24">
        <f t="shared" si="166"/>
        <v>66</v>
      </c>
      <c r="V405" s="22">
        <f t="shared" si="167"/>
        <v>100</v>
      </c>
      <c r="W405" s="22">
        <f t="shared" si="168"/>
        <v>91</v>
      </c>
      <c r="X405" s="22">
        <f t="shared" si="169"/>
        <v>82</v>
      </c>
      <c r="Y405" s="23">
        <f t="shared" si="170"/>
        <v>91</v>
      </c>
      <c r="Z405" s="24">
        <f>SUM(бланки!CE404:CI404)</f>
        <v>0</v>
      </c>
      <c r="AA405" s="24">
        <f>SUM(бланки!CJ404:CO404)</f>
        <v>1</v>
      </c>
      <c r="AB405" s="24">
        <f>анкеты!I403</f>
        <v>7</v>
      </c>
      <c r="AC405" s="24">
        <f>анкеты!H403</f>
        <v>7</v>
      </c>
      <c r="AD405" s="22">
        <f t="shared" si="171"/>
        <v>0</v>
      </c>
      <c r="AE405" s="22">
        <f t="shared" si="172"/>
        <v>20</v>
      </c>
      <c r="AF405" s="12">
        <f t="shared" si="173"/>
        <v>100</v>
      </c>
      <c r="AG405" s="23">
        <f t="shared" si="174"/>
        <v>38</v>
      </c>
      <c r="AH405" s="24">
        <f>анкеты!J403</f>
        <v>65</v>
      </c>
      <c r="AI405" s="24">
        <f t="shared" si="175"/>
        <v>66</v>
      </c>
      <c r="AJ405" s="24">
        <f>анкеты!K403</f>
        <v>64</v>
      </c>
      <c r="AK405" s="24">
        <f t="shared" si="176"/>
        <v>66</v>
      </c>
      <c r="AL405" s="24">
        <f>анкеты!M403</f>
        <v>53</v>
      </c>
      <c r="AM405" s="24">
        <f>анкеты!L403</f>
        <v>54</v>
      </c>
      <c r="AN405" s="22">
        <f t="shared" si="177"/>
        <v>98</v>
      </c>
      <c r="AO405" s="22">
        <f t="shared" si="178"/>
        <v>97</v>
      </c>
      <c r="AP405" s="22">
        <f t="shared" si="179"/>
        <v>98</v>
      </c>
      <c r="AQ405" s="23">
        <f t="shared" si="180"/>
        <v>98</v>
      </c>
      <c r="AR405" s="24">
        <f>анкеты!N403</f>
        <v>64</v>
      </c>
      <c r="AS405" s="24">
        <f t="shared" si="181"/>
        <v>66</v>
      </c>
      <c r="AT405" s="24">
        <f>анкеты!O403</f>
        <v>66</v>
      </c>
      <c r="AU405" s="24">
        <f t="shared" si="182"/>
        <v>66</v>
      </c>
      <c r="AV405" s="24">
        <f>анкеты!P403</f>
        <v>64</v>
      </c>
      <c r="AW405" s="24">
        <f t="shared" si="183"/>
        <v>66</v>
      </c>
      <c r="AX405" s="22">
        <f t="shared" si="184"/>
        <v>97</v>
      </c>
      <c r="AY405" s="22">
        <f t="shared" si="185"/>
        <v>100</v>
      </c>
      <c r="AZ405" s="22">
        <f t="shared" si="186"/>
        <v>97</v>
      </c>
      <c r="BA405" s="23">
        <f t="shared" si="187"/>
        <v>98</v>
      </c>
      <c r="BB405" s="24">
        <f t="shared" si="188"/>
        <v>84.6</v>
      </c>
    </row>
    <row r="406" spans="1:54" x14ac:dyDescent="0.25">
      <c r="A406" s="24">
        <f>бланки!E405</f>
        <v>403</v>
      </c>
      <c r="B406" s="24" t="str">
        <f>CONCATENATE(бланки!D405," (",бланки!C405,")")</f>
        <v>МКДОУ «Детский сад «Лачен» (Казбековский район )</v>
      </c>
      <c r="C406" s="24">
        <f>анкеты!B404</f>
        <v>33</v>
      </c>
      <c r="D406" s="24">
        <f>COUNTIF(бланки!G405:U405,1)</f>
        <v>9</v>
      </c>
      <c r="E406" s="24">
        <f>COUNTIF(бланки!G405:U405,1)+COUNTIF(бланки!G405:U405,0)</f>
        <v>9</v>
      </c>
      <c r="F406" s="24">
        <f>COUNTIF(бланки!V405:BS405,1)</f>
        <v>36</v>
      </c>
      <c r="G406" s="24">
        <f>COUNTIF(бланки!V405:BS405,1)+COUNTIF(бланки!V405:BS405,0)</f>
        <v>36</v>
      </c>
      <c r="H406" s="24">
        <f>SUM(бланки!BT405:BY405)</f>
        <v>5</v>
      </c>
      <c r="I406" s="24">
        <f>анкеты!D404</f>
        <v>22</v>
      </c>
      <c r="J406" s="24">
        <f>анкеты!C404</f>
        <v>24</v>
      </c>
      <c r="K406" s="24">
        <f>анкеты!F404</f>
        <v>8</v>
      </c>
      <c r="L406" s="24">
        <f>анкеты!E404</f>
        <v>9</v>
      </c>
      <c r="M406" s="22">
        <f t="shared" si="162"/>
        <v>100</v>
      </c>
      <c r="N406" s="22">
        <f t="shared" si="163"/>
        <v>100</v>
      </c>
      <c r="O406" s="22">
        <f t="shared" si="164"/>
        <v>90</v>
      </c>
      <c r="P406" s="23">
        <f t="shared" si="165"/>
        <v>96</v>
      </c>
      <c r="Q406" s="24">
        <f>SUM(бланки!BZ405:CF405)</f>
        <v>5</v>
      </c>
      <c r="R406" s="24"/>
      <c r="S406" s="24"/>
      <c r="T406" s="24">
        <f>анкеты!G404</f>
        <v>32</v>
      </c>
      <c r="U406" s="24">
        <f t="shared" si="166"/>
        <v>33</v>
      </c>
      <c r="V406" s="22">
        <f t="shared" si="167"/>
        <v>100</v>
      </c>
      <c r="W406" s="22">
        <f t="shared" si="168"/>
        <v>98</v>
      </c>
      <c r="X406" s="22">
        <f t="shared" si="169"/>
        <v>97</v>
      </c>
      <c r="Y406" s="23">
        <f t="shared" si="170"/>
        <v>98</v>
      </c>
      <c r="Z406" s="24">
        <f>SUM(бланки!CE405:CI405)</f>
        <v>1</v>
      </c>
      <c r="AA406" s="24">
        <f>SUM(бланки!CJ405:CO405)</f>
        <v>0</v>
      </c>
      <c r="AB406" s="24">
        <f>анкеты!I404</f>
        <v>4</v>
      </c>
      <c r="AC406" s="24">
        <f>анкеты!H404</f>
        <v>5</v>
      </c>
      <c r="AD406" s="22">
        <f t="shared" si="171"/>
        <v>20</v>
      </c>
      <c r="AE406" s="22">
        <f t="shared" si="172"/>
        <v>0</v>
      </c>
      <c r="AF406" s="12">
        <f t="shared" si="173"/>
        <v>80</v>
      </c>
      <c r="AG406" s="23">
        <f t="shared" si="174"/>
        <v>30</v>
      </c>
      <c r="AH406" s="24">
        <f>анкеты!J404</f>
        <v>33</v>
      </c>
      <c r="AI406" s="24">
        <f t="shared" si="175"/>
        <v>33</v>
      </c>
      <c r="AJ406" s="24">
        <f>анкеты!K404</f>
        <v>33</v>
      </c>
      <c r="AK406" s="24">
        <f t="shared" si="176"/>
        <v>33</v>
      </c>
      <c r="AL406" s="24">
        <f>анкеты!M404</f>
        <v>0</v>
      </c>
      <c r="AM406" s="24">
        <f>анкеты!L404</f>
        <v>1</v>
      </c>
      <c r="AN406" s="22">
        <f t="shared" si="177"/>
        <v>100</v>
      </c>
      <c r="AO406" s="22">
        <f t="shared" si="178"/>
        <v>100</v>
      </c>
      <c r="AP406" s="22">
        <f t="shared" si="179"/>
        <v>0</v>
      </c>
      <c r="AQ406" s="23">
        <f t="shared" si="180"/>
        <v>80</v>
      </c>
      <c r="AR406" s="24">
        <f>анкеты!N404</f>
        <v>31</v>
      </c>
      <c r="AS406" s="24">
        <f t="shared" si="181"/>
        <v>33</v>
      </c>
      <c r="AT406" s="24">
        <f>анкеты!O404</f>
        <v>31</v>
      </c>
      <c r="AU406" s="24">
        <f t="shared" si="182"/>
        <v>33</v>
      </c>
      <c r="AV406" s="24">
        <f>анкеты!P404</f>
        <v>33</v>
      </c>
      <c r="AW406" s="24">
        <f t="shared" si="183"/>
        <v>33</v>
      </c>
      <c r="AX406" s="22">
        <f t="shared" si="184"/>
        <v>94</v>
      </c>
      <c r="AY406" s="22">
        <f t="shared" si="185"/>
        <v>94</v>
      </c>
      <c r="AZ406" s="22">
        <f t="shared" si="186"/>
        <v>100</v>
      </c>
      <c r="BA406" s="23">
        <f t="shared" si="187"/>
        <v>95</v>
      </c>
      <c r="BB406" s="24">
        <f t="shared" si="188"/>
        <v>79.8</v>
      </c>
    </row>
    <row r="407" spans="1:54" x14ac:dyDescent="0.25">
      <c r="A407" s="24">
        <f>бланки!E406</f>
        <v>404</v>
      </c>
      <c r="B407" s="24" t="str">
        <f>CONCATENATE(бланки!D406," (",бланки!C406,")")</f>
        <v>МКДОУ «Детский сад №1 «Ромашка» (Казбековский район )</v>
      </c>
      <c r="C407" s="24">
        <f>анкеты!B405</f>
        <v>69</v>
      </c>
      <c r="D407" s="24">
        <f>COUNTIF(бланки!G406:U406,1)</f>
        <v>8</v>
      </c>
      <c r="E407" s="24">
        <f>COUNTIF(бланки!G406:U406,1)+COUNTIF(бланки!G406:U406,0)</f>
        <v>9</v>
      </c>
      <c r="F407" s="24">
        <f>COUNTIF(бланки!V406:BS406,1)</f>
        <v>34</v>
      </c>
      <c r="G407" s="24">
        <f>COUNTIF(бланки!V406:BS406,1)+COUNTIF(бланки!V406:BS406,0)</f>
        <v>37</v>
      </c>
      <c r="H407" s="24">
        <f>SUM(бланки!BT406:BY406)</f>
        <v>3</v>
      </c>
      <c r="I407" s="24">
        <f>анкеты!D405</f>
        <v>36</v>
      </c>
      <c r="J407" s="24">
        <f>анкеты!C405</f>
        <v>39</v>
      </c>
      <c r="K407" s="24">
        <f>анкеты!F405</f>
        <v>21</v>
      </c>
      <c r="L407" s="24">
        <f>анкеты!E405</f>
        <v>24</v>
      </c>
      <c r="M407" s="22">
        <f t="shared" si="162"/>
        <v>90</v>
      </c>
      <c r="N407" s="22">
        <f t="shared" si="163"/>
        <v>90</v>
      </c>
      <c r="O407" s="22">
        <f t="shared" si="164"/>
        <v>90</v>
      </c>
      <c r="P407" s="23">
        <f t="shared" si="165"/>
        <v>90</v>
      </c>
      <c r="Q407" s="24">
        <f>SUM(бланки!BZ406:CF406)</f>
        <v>5</v>
      </c>
      <c r="R407" s="24"/>
      <c r="S407" s="24"/>
      <c r="T407" s="24">
        <f>анкеты!G405</f>
        <v>54</v>
      </c>
      <c r="U407" s="24">
        <f t="shared" si="166"/>
        <v>69</v>
      </c>
      <c r="V407" s="22">
        <f t="shared" si="167"/>
        <v>100</v>
      </c>
      <c r="W407" s="22">
        <f t="shared" si="168"/>
        <v>89</v>
      </c>
      <c r="X407" s="22">
        <f t="shared" si="169"/>
        <v>78</v>
      </c>
      <c r="Y407" s="23">
        <f t="shared" si="170"/>
        <v>89</v>
      </c>
      <c r="Z407" s="24">
        <f>SUM(бланки!CE406:CI406)</f>
        <v>0</v>
      </c>
      <c r="AA407" s="24">
        <f>SUM(бланки!CJ406:CO406)</f>
        <v>0</v>
      </c>
      <c r="AB407" s="24">
        <f>анкеты!I405</f>
        <v>6</v>
      </c>
      <c r="AC407" s="24">
        <f>анкеты!H405</f>
        <v>8</v>
      </c>
      <c r="AD407" s="22">
        <f t="shared" si="171"/>
        <v>0</v>
      </c>
      <c r="AE407" s="22">
        <f t="shared" si="172"/>
        <v>0</v>
      </c>
      <c r="AF407" s="12">
        <f t="shared" si="173"/>
        <v>75</v>
      </c>
      <c r="AG407" s="23">
        <f t="shared" si="174"/>
        <v>23</v>
      </c>
      <c r="AH407" s="24">
        <f>анкеты!J405</f>
        <v>63</v>
      </c>
      <c r="AI407" s="24">
        <f t="shared" si="175"/>
        <v>69</v>
      </c>
      <c r="AJ407" s="24">
        <f>анкеты!K405</f>
        <v>63</v>
      </c>
      <c r="AK407" s="24">
        <f t="shared" si="176"/>
        <v>69</v>
      </c>
      <c r="AL407" s="24">
        <f>анкеты!M405</f>
        <v>24</v>
      </c>
      <c r="AM407" s="24">
        <f>анкеты!L405</f>
        <v>24</v>
      </c>
      <c r="AN407" s="22">
        <f t="shared" si="177"/>
        <v>91</v>
      </c>
      <c r="AO407" s="22">
        <f t="shared" si="178"/>
        <v>91</v>
      </c>
      <c r="AP407" s="22">
        <f t="shared" si="179"/>
        <v>100</v>
      </c>
      <c r="AQ407" s="23">
        <f t="shared" si="180"/>
        <v>93</v>
      </c>
      <c r="AR407" s="24">
        <f>анкеты!N405</f>
        <v>54</v>
      </c>
      <c r="AS407" s="24">
        <f t="shared" si="181"/>
        <v>69</v>
      </c>
      <c r="AT407" s="24">
        <f>анкеты!O405</f>
        <v>60</v>
      </c>
      <c r="AU407" s="24">
        <f t="shared" si="182"/>
        <v>69</v>
      </c>
      <c r="AV407" s="24">
        <f>анкеты!P405</f>
        <v>56</v>
      </c>
      <c r="AW407" s="24">
        <f t="shared" si="183"/>
        <v>69</v>
      </c>
      <c r="AX407" s="22">
        <f t="shared" si="184"/>
        <v>78</v>
      </c>
      <c r="AY407" s="22">
        <f t="shared" si="185"/>
        <v>87</v>
      </c>
      <c r="AZ407" s="22">
        <f t="shared" si="186"/>
        <v>81</v>
      </c>
      <c r="BA407" s="23">
        <f t="shared" si="187"/>
        <v>82</v>
      </c>
      <c r="BB407" s="24">
        <f t="shared" si="188"/>
        <v>75.400000000000006</v>
      </c>
    </row>
    <row r="408" spans="1:54" x14ac:dyDescent="0.25">
      <c r="A408" s="24">
        <f>бланки!E407</f>
        <v>405</v>
      </c>
      <c r="B408" s="24" t="str">
        <f>CONCATENATE(бланки!D407," (",бланки!C407,")")</f>
        <v>МКДОУ «Детский сад общеразвивающего вида №2 «Солнышко» (Казбековский район )</v>
      </c>
      <c r="C408" s="24">
        <f>анкеты!B406</f>
        <v>65</v>
      </c>
      <c r="D408" s="24">
        <f>COUNTIF(бланки!G407:U407,1)</f>
        <v>9</v>
      </c>
      <c r="E408" s="24">
        <f>COUNTIF(бланки!G407:U407,1)+COUNTIF(бланки!G407:U407,0)</f>
        <v>9</v>
      </c>
      <c r="F408" s="24">
        <f>COUNTIF(бланки!V407:BS407,1)</f>
        <v>36</v>
      </c>
      <c r="G408" s="24">
        <f>COUNTIF(бланки!V407:BS407,1)+COUNTIF(бланки!V407:BS407,0)</f>
        <v>38</v>
      </c>
      <c r="H408" s="24">
        <f>SUM(бланки!BT407:BY407)</f>
        <v>4</v>
      </c>
      <c r="I408" s="24">
        <f>анкеты!D406</f>
        <v>28</v>
      </c>
      <c r="J408" s="24">
        <f>анкеты!C406</f>
        <v>40</v>
      </c>
      <c r="K408" s="24">
        <f>анкеты!F406</f>
        <v>28</v>
      </c>
      <c r="L408" s="24">
        <f>анкеты!E406</f>
        <v>34</v>
      </c>
      <c r="M408" s="22">
        <f t="shared" si="162"/>
        <v>97</v>
      </c>
      <c r="N408" s="22">
        <f t="shared" si="163"/>
        <v>100</v>
      </c>
      <c r="O408" s="22">
        <f t="shared" si="164"/>
        <v>76</v>
      </c>
      <c r="P408" s="23">
        <f t="shared" si="165"/>
        <v>90</v>
      </c>
      <c r="Q408" s="24">
        <f>SUM(бланки!BZ407:CF407)</f>
        <v>5</v>
      </c>
      <c r="R408" s="24"/>
      <c r="S408" s="24"/>
      <c r="T408" s="24">
        <f>анкеты!G406</f>
        <v>26</v>
      </c>
      <c r="U408" s="24">
        <f t="shared" si="166"/>
        <v>65</v>
      </c>
      <c r="V408" s="22">
        <f t="shared" si="167"/>
        <v>100</v>
      </c>
      <c r="W408" s="22">
        <f t="shared" si="168"/>
        <v>70</v>
      </c>
      <c r="X408" s="22">
        <f t="shared" si="169"/>
        <v>40</v>
      </c>
      <c r="Y408" s="23">
        <f t="shared" si="170"/>
        <v>70</v>
      </c>
      <c r="Z408" s="24">
        <f>SUM(бланки!CE407:CI407)</f>
        <v>0</v>
      </c>
      <c r="AA408" s="24">
        <f>SUM(бланки!CJ407:CO407)</f>
        <v>0</v>
      </c>
      <c r="AB408" s="24">
        <f>анкеты!I406</f>
        <v>7</v>
      </c>
      <c r="AC408" s="24">
        <f>анкеты!H406</f>
        <v>12</v>
      </c>
      <c r="AD408" s="22">
        <f t="shared" si="171"/>
        <v>0</v>
      </c>
      <c r="AE408" s="22">
        <f t="shared" si="172"/>
        <v>0</v>
      </c>
      <c r="AF408" s="12">
        <f t="shared" si="173"/>
        <v>58.333333333333336</v>
      </c>
      <c r="AG408" s="23">
        <f t="shared" si="174"/>
        <v>18</v>
      </c>
      <c r="AH408" s="24">
        <f>анкеты!J406</f>
        <v>55</v>
      </c>
      <c r="AI408" s="24">
        <f t="shared" si="175"/>
        <v>65</v>
      </c>
      <c r="AJ408" s="24">
        <f>анкеты!K406</f>
        <v>55</v>
      </c>
      <c r="AK408" s="24">
        <f t="shared" si="176"/>
        <v>65</v>
      </c>
      <c r="AL408" s="24">
        <f>анкеты!M406</f>
        <v>37</v>
      </c>
      <c r="AM408" s="24">
        <f>анкеты!L406</f>
        <v>45</v>
      </c>
      <c r="AN408" s="22">
        <f t="shared" si="177"/>
        <v>85</v>
      </c>
      <c r="AO408" s="22">
        <f t="shared" si="178"/>
        <v>85</v>
      </c>
      <c r="AP408" s="22">
        <f t="shared" si="179"/>
        <v>82</v>
      </c>
      <c r="AQ408" s="23">
        <f t="shared" si="180"/>
        <v>84</v>
      </c>
      <c r="AR408" s="24">
        <f>анкеты!N406</f>
        <v>33</v>
      </c>
      <c r="AS408" s="24">
        <f t="shared" si="181"/>
        <v>65</v>
      </c>
      <c r="AT408" s="24">
        <f>анкеты!O406</f>
        <v>49</v>
      </c>
      <c r="AU408" s="24">
        <f t="shared" si="182"/>
        <v>65</v>
      </c>
      <c r="AV408" s="24">
        <f>анкеты!P406</f>
        <v>45</v>
      </c>
      <c r="AW408" s="24">
        <f t="shared" si="183"/>
        <v>65</v>
      </c>
      <c r="AX408" s="22">
        <f t="shared" si="184"/>
        <v>51</v>
      </c>
      <c r="AY408" s="22">
        <f t="shared" si="185"/>
        <v>75</v>
      </c>
      <c r="AZ408" s="22">
        <f t="shared" si="186"/>
        <v>69</v>
      </c>
      <c r="BA408" s="23">
        <f t="shared" si="187"/>
        <v>64</v>
      </c>
      <c r="BB408" s="24">
        <f t="shared" si="188"/>
        <v>65.2</v>
      </c>
    </row>
    <row r="409" spans="1:54" x14ac:dyDescent="0.25">
      <c r="A409" s="24">
        <f>бланки!E408</f>
        <v>406</v>
      </c>
      <c r="B409" s="24" t="str">
        <f>CONCATENATE(бланки!D408," (",бланки!C408,")")</f>
        <v>МКДОУ «Детский сад «Солнышко» (Казбековский район )</v>
      </c>
      <c r="C409" s="24">
        <f>анкеты!B407</f>
        <v>64</v>
      </c>
      <c r="D409" s="24">
        <f>COUNTIF(бланки!G408:U408,1)</f>
        <v>9</v>
      </c>
      <c r="E409" s="24">
        <f>COUNTIF(бланки!G408:U408,1)+COUNTIF(бланки!G408:U408,0)</f>
        <v>10</v>
      </c>
      <c r="F409" s="24">
        <f>COUNTIF(бланки!V408:BS408,1)</f>
        <v>19</v>
      </c>
      <c r="G409" s="24">
        <f>COUNTIF(бланки!V408:BS408,1)+COUNTIF(бланки!V408:BS408,0)</f>
        <v>33</v>
      </c>
      <c r="H409" s="24">
        <f>SUM(бланки!BT408:BY408)</f>
        <v>3</v>
      </c>
      <c r="I409" s="24">
        <f>анкеты!D407</f>
        <v>54</v>
      </c>
      <c r="J409" s="24">
        <f>анкеты!C407</f>
        <v>56</v>
      </c>
      <c r="K409" s="24">
        <f>анкеты!F407</f>
        <v>44</v>
      </c>
      <c r="L409" s="24">
        <f>анкеты!E407</f>
        <v>47</v>
      </c>
      <c r="M409" s="22">
        <f t="shared" si="162"/>
        <v>74</v>
      </c>
      <c r="N409" s="22">
        <f t="shared" si="163"/>
        <v>90</v>
      </c>
      <c r="O409" s="22">
        <f t="shared" si="164"/>
        <v>95</v>
      </c>
      <c r="P409" s="23">
        <f t="shared" si="165"/>
        <v>87</v>
      </c>
      <c r="Q409" s="24">
        <f>SUM(бланки!BZ408:CF408)</f>
        <v>5</v>
      </c>
      <c r="R409" s="24"/>
      <c r="S409" s="24"/>
      <c r="T409" s="24">
        <f>анкеты!G407</f>
        <v>46</v>
      </c>
      <c r="U409" s="24">
        <f t="shared" si="166"/>
        <v>64</v>
      </c>
      <c r="V409" s="22">
        <f t="shared" si="167"/>
        <v>100</v>
      </c>
      <c r="W409" s="22">
        <f t="shared" si="168"/>
        <v>86</v>
      </c>
      <c r="X409" s="22">
        <f t="shared" si="169"/>
        <v>72</v>
      </c>
      <c r="Y409" s="23">
        <f t="shared" si="170"/>
        <v>86</v>
      </c>
      <c r="Z409" s="24">
        <f>SUM(бланки!CE408:CI408)</f>
        <v>1</v>
      </c>
      <c r="AA409" s="24">
        <f>SUM(бланки!CJ408:CO408)</f>
        <v>1</v>
      </c>
      <c r="AB409" s="24">
        <f>анкеты!I407</f>
        <v>2</v>
      </c>
      <c r="AC409" s="24">
        <f>анкеты!H407</f>
        <v>4</v>
      </c>
      <c r="AD409" s="22">
        <f t="shared" si="171"/>
        <v>20</v>
      </c>
      <c r="AE409" s="22">
        <f t="shared" si="172"/>
        <v>20</v>
      </c>
      <c r="AF409" s="12">
        <f t="shared" si="173"/>
        <v>50</v>
      </c>
      <c r="AG409" s="23">
        <f t="shared" si="174"/>
        <v>29</v>
      </c>
      <c r="AH409" s="24">
        <f>анкеты!J407</f>
        <v>59</v>
      </c>
      <c r="AI409" s="24">
        <f t="shared" si="175"/>
        <v>64</v>
      </c>
      <c r="AJ409" s="24">
        <f>анкеты!K407</f>
        <v>60</v>
      </c>
      <c r="AK409" s="24">
        <f t="shared" si="176"/>
        <v>64</v>
      </c>
      <c r="AL409" s="24">
        <f>анкеты!M407</f>
        <v>48</v>
      </c>
      <c r="AM409" s="24">
        <f>анкеты!L407</f>
        <v>50</v>
      </c>
      <c r="AN409" s="22">
        <f t="shared" si="177"/>
        <v>92</v>
      </c>
      <c r="AO409" s="22">
        <f t="shared" si="178"/>
        <v>94</v>
      </c>
      <c r="AP409" s="22">
        <f t="shared" si="179"/>
        <v>96</v>
      </c>
      <c r="AQ409" s="23">
        <f t="shared" si="180"/>
        <v>94</v>
      </c>
      <c r="AR409" s="24">
        <f>анкеты!N407</f>
        <v>58</v>
      </c>
      <c r="AS409" s="24">
        <f t="shared" si="181"/>
        <v>64</v>
      </c>
      <c r="AT409" s="24">
        <f>анкеты!O407</f>
        <v>60</v>
      </c>
      <c r="AU409" s="24">
        <f t="shared" si="182"/>
        <v>64</v>
      </c>
      <c r="AV409" s="24">
        <f>анкеты!P407</f>
        <v>60</v>
      </c>
      <c r="AW409" s="24">
        <f t="shared" si="183"/>
        <v>64</v>
      </c>
      <c r="AX409" s="22">
        <f t="shared" si="184"/>
        <v>91</v>
      </c>
      <c r="AY409" s="22">
        <f t="shared" si="185"/>
        <v>94</v>
      </c>
      <c r="AZ409" s="22">
        <f t="shared" si="186"/>
        <v>94</v>
      </c>
      <c r="BA409" s="23">
        <f t="shared" si="187"/>
        <v>93</v>
      </c>
      <c r="BB409" s="24">
        <f t="shared" si="188"/>
        <v>77.8</v>
      </c>
    </row>
    <row r="410" spans="1:54" x14ac:dyDescent="0.25">
      <c r="A410" s="24">
        <f>бланки!E409</f>
        <v>407</v>
      </c>
      <c r="B410" s="24" t="str">
        <f>CONCATENATE(бланки!D409," (",бланки!C409,")")</f>
        <v>МКДОУ «Детский сад «Чебурашка» (Казбековский район )</v>
      </c>
      <c r="C410" s="24">
        <f>анкеты!B408</f>
        <v>70</v>
      </c>
      <c r="D410" s="24">
        <f>COUNTIF(бланки!G409:U409,1)</f>
        <v>8</v>
      </c>
      <c r="E410" s="24">
        <f>COUNTIF(бланки!G409:U409,1)+COUNTIF(бланки!G409:U409,0)</f>
        <v>9</v>
      </c>
      <c r="F410" s="24">
        <f>COUNTIF(бланки!V409:BS409,1)</f>
        <v>20</v>
      </c>
      <c r="G410" s="24">
        <f>COUNTIF(бланки!V409:BS409,1)+COUNTIF(бланки!V409:BS409,0)</f>
        <v>34</v>
      </c>
      <c r="H410" s="24">
        <f>SUM(бланки!BT409:BY409)</f>
        <v>3</v>
      </c>
      <c r="I410" s="24">
        <f>анкеты!D408</f>
        <v>55</v>
      </c>
      <c r="J410" s="24">
        <f>анкеты!C408</f>
        <v>58</v>
      </c>
      <c r="K410" s="24">
        <f>анкеты!F408</f>
        <v>34</v>
      </c>
      <c r="L410" s="24">
        <f>анкеты!E408</f>
        <v>36</v>
      </c>
      <c r="M410" s="22">
        <f t="shared" si="162"/>
        <v>74</v>
      </c>
      <c r="N410" s="22">
        <f t="shared" si="163"/>
        <v>90</v>
      </c>
      <c r="O410" s="22">
        <f t="shared" si="164"/>
        <v>95</v>
      </c>
      <c r="P410" s="23">
        <f t="shared" si="165"/>
        <v>87</v>
      </c>
      <c r="Q410" s="24">
        <f>SUM(бланки!BZ409:CF409)</f>
        <v>6</v>
      </c>
      <c r="R410" s="24"/>
      <c r="S410" s="24"/>
      <c r="T410" s="24">
        <f>анкеты!G408</f>
        <v>56</v>
      </c>
      <c r="U410" s="24">
        <f t="shared" si="166"/>
        <v>70</v>
      </c>
      <c r="V410" s="22">
        <f t="shared" si="167"/>
        <v>100</v>
      </c>
      <c r="W410" s="22">
        <f t="shared" si="168"/>
        <v>90</v>
      </c>
      <c r="X410" s="22">
        <f t="shared" si="169"/>
        <v>80</v>
      </c>
      <c r="Y410" s="23">
        <f t="shared" si="170"/>
        <v>90</v>
      </c>
      <c r="Z410" s="24">
        <f>SUM(бланки!CE409:CI409)</f>
        <v>1</v>
      </c>
      <c r="AA410" s="24">
        <f>SUM(бланки!CJ409:CO409)</f>
        <v>1</v>
      </c>
      <c r="AB410" s="24">
        <f>анкеты!I408</f>
        <v>6</v>
      </c>
      <c r="AC410" s="24">
        <f>анкеты!H408</f>
        <v>8</v>
      </c>
      <c r="AD410" s="22">
        <f t="shared" si="171"/>
        <v>20</v>
      </c>
      <c r="AE410" s="22">
        <f t="shared" si="172"/>
        <v>20</v>
      </c>
      <c r="AF410" s="12">
        <f t="shared" si="173"/>
        <v>75</v>
      </c>
      <c r="AG410" s="23">
        <f t="shared" si="174"/>
        <v>37</v>
      </c>
      <c r="AH410" s="24">
        <f>анкеты!J408</f>
        <v>64</v>
      </c>
      <c r="AI410" s="24">
        <f t="shared" si="175"/>
        <v>70</v>
      </c>
      <c r="AJ410" s="24">
        <f>анкеты!K408</f>
        <v>66</v>
      </c>
      <c r="AK410" s="24">
        <f t="shared" si="176"/>
        <v>70</v>
      </c>
      <c r="AL410" s="24">
        <f>анкеты!M408</f>
        <v>52</v>
      </c>
      <c r="AM410" s="24">
        <f>анкеты!L408</f>
        <v>54</v>
      </c>
      <c r="AN410" s="22">
        <f t="shared" si="177"/>
        <v>91</v>
      </c>
      <c r="AO410" s="22">
        <f t="shared" si="178"/>
        <v>94</v>
      </c>
      <c r="AP410" s="22">
        <f t="shared" si="179"/>
        <v>96</v>
      </c>
      <c r="AQ410" s="23">
        <f t="shared" si="180"/>
        <v>93</v>
      </c>
      <c r="AR410" s="24">
        <f>анкеты!N408</f>
        <v>64</v>
      </c>
      <c r="AS410" s="24">
        <f t="shared" si="181"/>
        <v>70</v>
      </c>
      <c r="AT410" s="24">
        <f>анкеты!O408</f>
        <v>64</v>
      </c>
      <c r="AU410" s="24">
        <f t="shared" si="182"/>
        <v>70</v>
      </c>
      <c r="AV410" s="24">
        <f>анкеты!P408</f>
        <v>61</v>
      </c>
      <c r="AW410" s="24">
        <f t="shared" si="183"/>
        <v>70</v>
      </c>
      <c r="AX410" s="22">
        <f t="shared" si="184"/>
        <v>91</v>
      </c>
      <c r="AY410" s="22">
        <f t="shared" si="185"/>
        <v>91</v>
      </c>
      <c r="AZ410" s="22">
        <f t="shared" si="186"/>
        <v>87</v>
      </c>
      <c r="BA410" s="23">
        <f t="shared" si="187"/>
        <v>90</v>
      </c>
      <c r="BB410" s="24">
        <f t="shared" si="188"/>
        <v>79.400000000000006</v>
      </c>
    </row>
    <row r="411" spans="1:54" x14ac:dyDescent="0.25">
      <c r="A411" s="24">
        <f>бланки!E410</f>
        <v>408</v>
      </c>
      <c r="B411" s="24" t="str">
        <f>CONCATENATE(бланки!D410," (",бланки!C410,")")</f>
        <v>МКДОУ «Детский сад «Ласточка» (Казбековский район )</v>
      </c>
      <c r="C411" s="24">
        <f>анкеты!B409</f>
        <v>33</v>
      </c>
      <c r="D411" s="24">
        <f>COUNTIF(бланки!G410:U410,1)</f>
        <v>8</v>
      </c>
      <c r="E411" s="24">
        <f>COUNTIF(бланки!G410:U410,1)+COUNTIF(бланки!G410:U410,0)</f>
        <v>10</v>
      </c>
      <c r="F411" s="24">
        <f>COUNTIF(бланки!V410:BS410,1)</f>
        <v>22</v>
      </c>
      <c r="G411" s="24">
        <f>COUNTIF(бланки!V410:BS410,1)+COUNTIF(бланки!V410:BS410,0)</f>
        <v>34</v>
      </c>
      <c r="H411" s="24">
        <f>SUM(бланки!BT410:BY410)</f>
        <v>3</v>
      </c>
      <c r="I411" s="24">
        <f>анкеты!D409</f>
        <v>29</v>
      </c>
      <c r="J411" s="24">
        <f>анкеты!C409</f>
        <v>30</v>
      </c>
      <c r="K411" s="24">
        <f>анкеты!F409</f>
        <v>23</v>
      </c>
      <c r="L411" s="24">
        <f>анкеты!E409</f>
        <v>23</v>
      </c>
      <c r="M411" s="22">
        <f t="shared" si="162"/>
        <v>72</v>
      </c>
      <c r="N411" s="22">
        <f t="shared" si="163"/>
        <v>90</v>
      </c>
      <c r="O411" s="22">
        <f t="shared" si="164"/>
        <v>98</v>
      </c>
      <c r="P411" s="23">
        <f t="shared" si="165"/>
        <v>88</v>
      </c>
      <c r="Q411" s="24">
        <f>SUM(бланки!BZ410:CF410)</f>
        <v>5</v>
      </c>
      <c r="R411" s="24"/>
      <c r="S411" s="24"/>
      <c r="T411" s="24">
        <f>анкеты!G409</f>
        <v>24</v>
      </c>
      <c r="U411" s="24">
        <f t="shared" si="166"/>
        <v>33</v>
      </c>
      <c r="V411" s="22">
        <f t="shared" si="167"/>
        <v>100</v>
      </c>
      <c r="W411" s="22">
        <f t="shared" si="168"/>
        <v>86</v>
      </c>
      <c r="X411" s="22">
        <f t="shared" si="169"/>
        <v>73</v>
      </c>
      <c r="Y411" s="23">
        <f t="shared" si="170"/>
        <v>86</v>
      </c>
      <c r="Z411" s="24">
        <f>SUM(бланки!CE410:CI410)</f>
        <v>2</v>
      </c>
      <c r="AA411" s="24">
        <f>SUM(бланки!CJ410:CO410)</f>
        <v>1</v>
      </c>
      <c r="AB411" s="24">
        <f>анкеты!I409</f>
        <v>3</v>
      </c>
      <c r="AC411" s="24">
        <f>анкеты!H409</f>
        <v>4</v>
      </c>
      <c r="AD411" s="22">
        <f t="shared" si="171"/>
        <v>40</v>
      </c>
      <c r="AE411" s="22">
        <f t="shared" si="172"/>
        <v>20</v>
      </c>
      <c r="AF411" s="12">
        <f t="shared" si="173"/>
        <v>75</v>
      </c>
      <c r="AG411" s="23">
        <f t="shared" si="174"/>
        <v>43</v>
      </c>
      <c r="AH411" s="24">
        <f>анкеты!J409</f>
        <v>33</v>
      </c>
      <c r="AI411" s="24">
        <f t="shared" si="175"/>
        <v>33</v>
      </c>
      <c r="AJ411" s="24">
        <f>анкеты!K409</f>
        <v>33</v>
      </c>
      <c r="AK411" s="24">
        <f t="shared" si="176"/>
        <v>33</v>
      </c>
      <c r="AL411" s="24">
        <f>анкеты!M409</f>
        <v>22</v>
      </c>
      <c r="AM411" s="24">
        <f>анкеты!L409</f>
        <v>22</v>
      </c>
      <c r="AN411" s="22">
        <f t="shared" si="177"/>
        <v>100</v>
      </c>
      <c r="AO411" s="22">
        <f t="shared" si="178"/>
        <v>100</v>
      </c>
      <c r="AP411" s="22">
        <f t="shared" si="179"/>
        <v>100</v>
      </c>
      <c r="AQ411" s="23">
        <f t="shared" si="180"/>
        <v>100</v>
      </c>
      <c r="AR411" s="24">
        <f>анкеты!N409</f>
        <v>32</v>
      </c>
      <c r="AS411" s="24">
        <f t="shared" si="181"/>
        <v>33</v>
      </c>
      <c r="AT411" s="24">
        <f>анкеты!O409</f>
        <v>33</v>
      </c>
      <c r="AU411" s="24">
        <f t="shared" si="182"/>
        <v>33</v>
      </c>
      <c r="AV411" s="24">
        <f>анкеты!P409</f>
        <v>32</v>
      </c>
      <c r="AW411" s="24">
        <f t="shared" si="183"/>
        <v>33</v>
      </c>
      <c r="AX411" s="22">
        <f t="shared" si="184"/>
        <v>97</v>
      </c>
      <c r="AY411" s="22">
        <f t="shared" si="185"/>
        <v>100</v>
      </c>
      <c r="AZ411" s="22">
        <f t="shared" si="186"/>
        <v>97</v>
      </c>
      <c r="BA411" s="23">
        <f t="shared" si="187"/>
        <v>98</v>
      </c>
      <c r="BB411" s="24">
        <f t="shared" si="188"/>
        <v>83</v>
      </c>
    </row>
    <row r="412" spans="1:54" x14ac:dyDescent="0.25">
      <c r="A412" s="24">
        <f>бланки!E411</f>
        <v>409</v>
      </c>
      <c r="B412" s="24" t="str">
        <f>CONCATENATE(бланки!D411," (",бланки!C411,")")</f>
        <v>МКУ ДО «РДШИ» (Казбековский район )</v>
      </c>
      <c r="C412" s="24">
        <f>анкеты!B410</f>
        <v>415</v>
      </c>
      <c r="D412" s="24">
        <f>COUNTIF(бланки!G411:U411,1)</f>
        <v>7</v>
      </c>
      <c r="E412" s="24">
        <f>COUNTIF(бланки!G411:U411,1)+COUNTIF(бланки!G411:U411,0)</f>
        <v>10</v>
      </c>
      <c r="F412" s="24">
        <f>COUNTIF(бланки!V411:BS411,1)</f>
        <v>15</v>
      </c>
      <c r="G412" s="24">
        <f>COUNTIF(бланки!V411:BS411,1)+COUNTIF(бланки!V411:BS411,0)</f>
        <v>31</v>
      </c>
      <c r="H412" s="24">
        <f>SUM(бланки!BT411:BY411)</f>
        <v>3</v>
      </c>
      <c r="I412" s="24">
        <f>анкеты!D410</f>
        <v>380</v>
      </c>
      <c r="J412" s="24">
        <f>анкеты!C410</f>
        <v>390</v>
      </c>
      <c r="K412" s="24">
        <f>анкеты!F410</f>
        <v>330</v>
      </c>
      <c r="L412" s="24">
        <f>анкеты!E410</f>
        <v>355</v>
      </c>
      <c r="M412" s="22">
        <f t="shared" si="162"/>
        <v>59</v>
      </c>
      <c r="N412" s="22">
        <f t="shared" si="163"/>
        <v>90</v>
      </c>
      <c r="O412" s="22">
        <f t="shared" si="164"/>
        <v>95</v>
      </c>
      <c r="P412" s="23">
        <f t="shared" si="165"/>
        <v>83</v>
      </c>
      <c r="Q412" s="24">
        <f>SUM(бланки!BZ411:CF411)</f>
        <v>4</v>
      </c>
      <c r="R412" s="24"/>
      <c r="S412" s="24"/>
      <c r="T412" s="24">
        <f>анкеты!G410</f>
        <v>350</v>
      </c>
      <c r="U412" s="24">
        <f t="shared" si="166"/>
        <v>415</v>
      </c>
      <c r="V412" s="22">
        <f t="shared" si="167"/>
        <v>80</v>
      </c>
      <c r="W412" s="22">
        <f t="shared" si="168"/>
        <v>82</v>
      </c>
      <c r="X412" s="22">
        <f t="shared" si="169"/>
        <v>84</v>
      </c>
      <c r="Y412" s="23">
        <f t="shared" si="170"/>
        <v>82</v>
      </c>
      <c r="Z412" s="24">
        <f>SUM(бланки!CE411:CI411)</f>
        <v>1</v>
      </c>
      <c r="AA412" s="24">
        <f>SUM(бланки!CJ411:CO411)</f>
        <v>1</v>
      </c>
      <c r="AB412" s="24">
        <f>анкеты!I410</f>
        <v>30</v>
      </c>
      <c r="AC412" s="24">
        <f>анкеты!H410</f>
        <v>30</v>
      </c>
      <c r="AD412" s="22">
        <f t="shared" si="171"/>
        <v>20</v>
      </c>
      <c r="AE412" s="22">
        <f t="shared" si="172"/>
        <v>20</v>
      </c>
      <c r="AF412" s="12">
        <f t="shared" si="173"/>
        <v>100</v>
      </c>
      <c r="AG412" s="23">
        <f t="shared" si="174"/>
        <v>44</v>
      </c>
      <c r="AH412" s="24">
        <f>анкеты!J410</f>
        <v>405</v>
      </c>
      <c r="AI412" s="24">
        <f t="shared" si="175"/>
        <v>415</v>
      </c>
      <c r="AJ412" s="24">
        <f>анкеты!K410</f>
        <v>400</v>
      </c>
      <c r="AK412" s="24">
        <f t="shared" si="176"/>
        <v>415</v>
      </c>
      <c r="AL412" s="24">
        <f>анкеты!M410</f>
        <v>335</v>
      </c>
      <c r="AM412" s="24">
        <f>анкеты!L410</f>
        <v>345</v>
      </c>
      <c r="AN412" s="22">
        <f t="shared" si="177"/>
        <v>98</v>
      </c>
      <c r="AO412" s="22">
        <f t="shared" si="178"/>
        <v>96</v>
      </c>
      <c r="AP412" s="22">
        <f t="shared" si="179"/>
        <v>97</v>
      </c>
      <c r="AQ412" s="23">
        <f t="shared" si="180"/>
        <v>97</v>
      </c>
      <c r="AR412" s="24">
        <f>анкеты!N410</f>
        <v>400</v>
      </c>
      <c r="AS412" s="24">
        <f t="shared" si="181"/>
        <v>415</v>
      </c>
      <c r="AT412" s="24">
        <f>анкеты!O410</f>
        <v>385</v>
      </c>
      <c r="AU412" s="24">
        <f t="shared" si="182"/>
        <v>415</v>
      </c>
      <c r="AV412" s="24">
        <f>анкеты!P410</f>
        <v>405</v>
      </c>
      <c r="AW412" s="24">
        <f t="shared" si="183"/>
        <v>415</v>
      </c>
      <c r="AX412" s="22">
        <f t="shared" si="184"/>
        <v>96</v>
      </c>
      <c r="AY412" s="22">
        <f t="shared" si="185"/>
        <v>93</v>
      </c>
      <c r="AZ412" s="22">
        <f t="shared" si="186"/>
        <v>98</v>
      </c>
      <c r="BA412" s="23">
        <f t="shared" si="187"/>
        <v>95</v>
      </c>
      <c r="BB412" s="24">
        <f t="shared" si="188"/>
        <v>80.2</v>
      </c>
    </row>
    <row r="413" spans="1:54" x14ac:dyDescent="0.25">
      <c r="A413" s="24">
        <f>бланки!E412</f>
        <v>410</v>
      </c>
      <c r="B413" s="24" t="str">
        <f>CONCATENATE(бланки!D412," (",бланки!C412,")")</f>
        <v>МБУ ДО «ДЮСШ им.Мусы Азаева» (Казбековский район )</v>
      </c>
      <c r="C413" s="24">
        <f>анкеты!B411</f>
        <v>600</v>
      </c>
      <c r="D413" s="24">
        <f>COUNTIF(бланки!G412:U412,1)</f>
        <v>8</v>
      </c>
      <c r="E413" s="24">
        <f>COUNTIF(бланки!G412:U412,1)+COUNTIF(бланки!G412:U412,0)</f>
        <v>10</v>
      </c>
      <c r="F413" s="24">
        <f>COUNTIF(бланки!V412:BS412,1)</f>
        <v>16</v>
      </c>
      <c r="G413" s="24">
        <f>COUNTIF(бланки!V412:BS412,1)+COUNTIF(бланки!V412:BS412,0)</f>
        <v>31</v>
      </c>
      <c r="H413" s="24">
        <f>SUM(бланки!BT412:BY412)</f>
        <v>5</v>
      </c>
      <c r="I413" s="24">
        <f>анкеты!D411</f>
        <v>547</v>
      </c>
      <c r="J413" s="24">
        <f>анкеты!C411</f>
        <v>554</v>
      </c>
      <c r="K413" s="24">
        <f>анкеты!F411</f>
        <v>516</v>
      </c>
      <c r="L413" s="24">
        <f>анкеты!E411</f>
        <v>524</v>
      </c>
      <c r="M413" s="22">
        <f t="shared" si="162"/>
        <v>66</v>
      </c>
      <c r="N413" s="22">
        <f t="shared" si="163"/>
        <v>100</v>
      </c>
      <c r="O413" s="22">
        <f t="shared" si="164"/>
        <v>99</v>
      </c>
      <c r="P413" s="23">
        <f t="shared" si="165"/>
        <v>89</v>
      </c>
      <c r="Q413" s="24">
        <f>SUM(бланки!BZ412:CF412)</f>
        <v>6</v>
      </c>
      <c r="R413" s="24"/>
      <c r="S413" s="24"/>
      <c r="T413" s="24">
        <f>анкеты!G411</f>
        <v>532</v>
      </c>
      <c r="U413" s="24">
        <f t="shared" si="166"/>
        <v>600</v>
      </c>
      <c r="V413" s="22">
        <f t="shared" si="167"/>
        <v>100</v>
      </c>
      <c r="W413" s="22">
        <f t="shared" si="168"/>
        <v>94</v>
      </c>
      <c r="X413" s="22">
        <f t="shared" si="169"/>
        <v>89</v>
      </c>
      <c r="Y413" s="23">
        <f t="shared" si="170"/>
        <v>94</v>
      </c>
      <c r="Z413" s="24">
        <f>SUM(бланки!CE412:CI412)</f>
        <v>1</v>
      </c>
      <c r="AA413" s="24">
        <f>SUM(бланки!CJ412:CO412)</f>
        <v>3</v>
      </c>
      <c r="AB413" s="24">
        <f>анкеты!I411</f>
        <v>390</v>
      </c>
      <c r="AC413" s="24">
        <f>анкеты!H411</f>
        <v>410</v>
      </c>
      <c r="AD413" s="22">
        <f t="shared" si="171"/>
        <v>20</v>
      </c>
      <c r="AE413" s="22">
        <f t="shared" si="172"/>
        <v>60</v>
      </c>
      <c r="AF413" s="12">
        <f t="shared" si="173"/>
        <v>95.121951219512198</v>
      </c>
      <c r="AG413" s="23">
        <f t="shared" si="174"/>
        <v>59</v>
      </c>
      <c r="AH413" s="24">
        <f>анкеты!J411</f>
        <v>562</v>
      </c>
      <c r="AI413" s="24">
        <f t="shared" si="175"/>
        <v>600</v>
      </c>
      <c r="AJ413" s="24">
        <f>анкеты!K411</f>
        <v>592</v>
      </c>
      <c r="AK413" s="24">
        <f t="shared" si="176"/>
        <v>600</v>
      </c>
      <c r="AL413" s="24">
        <f>анкеты!M411</f>
        <v>494</v>
      </c>
      <c r="AM413" s="24">
        <f>анкеты!L411</f>
        <v>516</v>
      </c>
      <c r="AN413" s="22">
        <f t="shared" si="177"/>
        <v>94</v>
      </c>
      <c r="AO413" s="22">
        <f t="shared" si="178"/>
        <v>99</v>
      </c>
      <c r="AP413" s="22">
        <f t="shared" si="179"/>
        <v>96</v>
      </c>
      <c r="AQ413" s="23">
        <f t="shared" si="180"/>
        <v>96</v>
      </c>
      <c r="AR413" s="24">
        <f>анкеты!N411</f>
        <v>577</v>
      </c>
      <c r="AS413" s="24">
        <f t="shared" si="181"/>
        <v>600</v>
      </c>
      <c r="AT413" s="24">
        <f>анкеты!O411</f>
        <v>562</v>
      </c>
      <c r="AU413" s="24">
        <f t="shared" si="182"/>
        <v>600</v>
      </c>
      <c r="AV413" s="24">
        <f>анкеты!P411</f>
        <v>592</v>
      </c>
      <c r="AW413" s="24">
        <f t="shared" si="183"/>
        <v>600</v>
      </c>
      <c r="AX413" s="22">
        <f t="shared" si="184"/>
        <v>96</v>
      </c>
      <c r="AY413" s="22">
        <f t="shared" si="185"/>
        <v>94</v>
      </c>
      <c r="AZ413" s="22">
        <f t="shared" si="186"/>
        <v>99</v>
      </c>
      <c r="BA413" s="23">
        <f t="shared" si="187"/>
        <v>96</v>
      </c>
      <c r="BB413" s="24">
        <f t="shared" si="188"/>
        <v>86.8</v>
      </c>
    </row>
    <row r="414" spans="1:54" x14ac:dyDescent="0.25">
      <c r="A414" s="24">
        <f>бланки!E413</f>
        <v>411</v>
      </c>
      <c r="B414" s="24" t="str">
        <f>CONCATENATE(бланки!D413," (",бланки!C413,")")</f>
        <v>МКУ ДО «ДДТ» (Казбековский район )</v>
      </c>
      <c r="C414" s="24">
        <f>анкеты!B412</f>
        <v>122</v>
      </c>
      <c r="D414" s="24">
        <f>COUNTIF(бланки!G413:U413,1)</f>
        <v>7</v>
      </c>
      <c r="E414" s="24">
        <f>COUNTIF(бланки!G413:U413,1)+COUNTIF(бланки!G413:U413,0)</f>
        <v>9</v>
      </c>
      <c r="F414" s="24">
        <f>COUNTIF(бланки!V413:BS413,1)</f>
        <v>20</v>
      </c>
      <c r="G414" s="24">
        <f>COUNTIF(бланки!V413:BS413,1)+COUNTIF(бланки!V413:BS413,0)</f>
        <v>33</v>
      </c>
      <c r="H414" s="24">
        <f>SUM(бланки!BT413:BY413)</f>
        <v>4</v>
      </c>
      <c r="I414" s="24">
        <f>анкеты!D412</f>
        <v>108</v>
      </c>
      <c r="J414" s="24">
        <f>анкеты!C412</f>
        <v>111</v>
      </c>
      <c r="K414" s="24">
        <f>анкеты!F412</f>
        <v>97</v>
      </c>
      <c r="L414" s="24">
        <f>анкеты!E412</f>
        <v>100</v>
      </c>
      <c r="M414" s="22">
        <f t="shared" si="162"/>
        <v>69</v>
      </c>
      <c r="N414" s="22">
        <f t="shared" si="163"/>
        <v>100</v>
      </c>
      <c r="O414" s="22">
        <f t="shared" si="164"/>
        <v>97</v>
      </c>
      <c r="P414" s="23">
        <f t="shared" si="165"/>
        <v>90</v>
      </c>
      <c r="Q414" s="24">
        <f>SUM(бланки!BZ413:CF413)</f>
        <v>5</v>
      </c>
      <c r="R414" s="24"/>
      <c r="S414" s="24"/>
      <c r="T414" s="24">
        <f>анкеты!G412</f>
        <v>100</v>
      </c>
      <c r="U414" s="24">
        <f t="shared" si="166"/>
        <v>122</v>
      </c>
      <c r="V414" s="22">
        <f t="shared" si="167"/>
        <v>100</v>
      </c>
      <c r="W414" s="22">
        <f t="shared" si="168"/>
        <v>91</v>
      </c>
      <c r="X414" s="22">
        <f t="shared" si="169"/>
        <v>82</v>
      </c>
      <c r="Y414" s="23">
        <f t="shared" si="170"/>
        <v>91</v>
      </c>
      <c r="Z414" s="24">
        <f>SUM(бланки!CE413:CI413)</f>
        <v>0</v>
      </c>
      <c r="AA414" s="24">
        <f>SUM(бланки!CJ413:CO413)</f>
        <v>2</v>
      </c>
      <c r="AB414" s="24">
        <f>анкеты!I412</f>
        <v>8</v>
      </c>
      <c r="AC414" s="24">
        <f>анкеты!H412</f>
        <v>10</v>
      </c>
      <c r="AD414" s="22">
        <f t="shared" si="171"/>
        <v>0</v>
      </c>
      <c r="AE414" s="22">
        <f t="shared" si="172"/>
        <v>40</v>
      </c>
      <c r="AF414" s="12">
        <f t="shared" si="173"/>
        <v>80</v>
      </c>
      <c r="AG414" s="23">
        <f t="shared" si="174"/>
        <v>40</v>
      </c>
      <c r="AH414" s="24">
        <f>анкеты!J412</f>
        <v>120</v>
      </c>
      <c r="AI414" s="24">
        <f t="shared" si="175"/>
        <v>122</v>
      </c>
      <c r="AJ414" s="24">
        <f>анкеты!K412</f>
        <v>122</v>
      </c>
      <c r="AK414" s="24">
        <f t="shared" si="176"/>
        <v>122</v>
      </c>
      <c r="AL414" s="24">
        <f>анкеты!M412</f>
        <v>101</v>
      </c>
      <c r="AM414" s="24">
        <f>анкеты!L412</f>
        <v>102</v>
      </c>
      <c r="AN414" s="22">
        <f t="shared" si="177"/>
        <v>98</v>
      </c>
      <c r="AO414" s="22">
        <f t="shared" si="178"/>
        <v>100</v>
      </c>
      <c r="AP414" s="22">
        <f t="shared" si="179"/>
        <v>99</v>
      </c>
      <c r="AQ414" s="23">
        <f t="shared" si="180"/>
        <v>99</v>
      </c>
      <c r="AR414" s="24">
        <f>анкеты!N412</f>
        <v>119</v>
      </c>
      <c r="AS414" s="24">
        <f t="shared" si="181"/>
        <v>122</v>
      </c>
      <c r="AT414" s="24">
        <f>анкеты!O412</f>
        <v>114</v>
      </c>
      <c r="AU414" s="24">
        <f t="shared" si="182"/>
        <v>122</v>
      </c>
      <c r="AV414" s="24">
        <f>анкеты!P412</f>
        <v>117</v>
      </c>
      <c r="AW414" s="24">
        <f t="shared" si="183"/>
        <v>122</v>
      </c>
      <c r="AX414" s="22">
        <f t="shared" si="184"/>
        <v>98</v>
      </c>
      <c r="AY414" s="22">
        <f t="shared" si="185"/>
        <v>93</v>
      </c>
      <c r="AZ414" s="22">
        <f t="shared" si="186"/>
        <v>96</v>
      </c>
      <c r="BA414" s="23">
        <f t="shared" si="187"/>
        <v>96</v>
      </c>
      <c r="BB414" s="24">
        <f t="shared" si="188"/>
        <v>83.2</v>
      </c>
    </row>
    <row r="415" spans="1:54" x14ac:dyDescent="0.25">
      <c r="A415" s="24">
        <f>бланки!E414</f>
        <v>412</v>
      </c>
      <c r="B415" s="24" t="str">
        <f>CONCATENATE(бланки!D414," (",бланки!C414,")")</f>
        <v>МКДОУ «Детский сад «Радуга» (Казбековский район )</v>
      </c>
      <c r="C415" s="24">
        <f>анкеты!B413</f>
        <v>120</v>
      </c>
      <c r="D415" s="24">
        <f>COUNTIF(бланки!G414:U414,1)</f>
        <v>8</v>
      </c>
      <c r="E415" s="24">
        <f>COUNTIF(бланки!G414:U414,1)+COUNTIF(бланки!G414:U414,0)</f>
        <v>10</v>
      </c>
      <c r="F415" s="24">
        <f>COUNTIF(бланки!V414:BS414,1)</f>
        <v>19</v>
      </c>
      <c r="G415" s="24">
        <f>COUNTIF(бланки!V414:BS414,1)+COUNTIF(бланки!V414:BS414,0)</f>
        <v>32</v>
      </c>
      <c r="H415" s="24">
        <f>SUM(бланки!BT414:BY414)</f>
        <v>3</v>
      </c>
      <c r="I415" s="24">
        <f>анкеты!D413</f>
        <v>89</v>
      </c>
      <c r="J415" s="24">
        <f>анкеты!C413</f>
        <v>90</v>
      </c>
      <c r="K415" s="24">
        <f>анкеты!F413</f>
        <v>76</v>
      </c>
      <c r="L415" s="24">
        <f>анкеты!E413</f>
        <v>77</v>
      </c>
      <c r="M415" s="22">
        <f t="shared" si="162"/>
        <v>70</v>
      </c>
      <c r="N415" s="22">
        <f t="shared" si="163"/>
        <v>90</v>
      </c>
      <c r="O415" s="22">
        <f t="shared" si="164"/>
        <v>99</v>
      </c>
      <c r="P415" s="23">
        <f t="shared" si="165"/>
        <v>88</v>
      </c>
      <c r="Q415" s="24">
        <f>SUM(бланки!BZ414:CF414)</f>
        <v>6</v>
      </c>
      <c r="R415" s="24"/>
      <c r="S415" s="24"/>
      <c r="T415" s="24">
        <f>анкеты!G413</f>
        <v>114</v>
      </c>
      <c r="U415" s="24">
        <f t="shared" si="166"/>
        <v>120</v>
      </c>
      <c r="V415" s="22">
        <f t="shared" si="167"/>
        <v>100</v>
      </c>
      <c r="W415" s="22">
        <f t="shared" si="168"/>
        <v>97</v>
      </c>
      <c r="X415" s="22">
        <f t="shared" si="169"/>
        <v>95</v>
      </c>
      <c r="Y415" s="23">
        <f t="shared" si="170"/>
        <v>97</v>
      </c>
      <c r="Z415" s="24">
        <f>SUM(бланки!CE414:CI414)</f>
        <v>2</v>
      </c>
      <c r="AA415" s="24">
        <f>SUM(бланки!CJ414:CO414)</f>
        <v>1</v>
      </c>
      <c r="AB415" s="24">
        <f>анкеты!I413</f>
        <v>23</v>
      </c>
      <c r="AC415" s="24">
        <f>анкеты!H413</f>
        <v>25</v>
      </c>
      <c r="AD415" s="22">
        <f t="shared" si="171"/>
        <v>40</v>
      </c>
      <c r="AE415" s="22">
        <f t="shared" si="172"/>
        <v>20</v>
      </c>
      <c r="AF415" s="12">
        <f t="shared" si="173"/>
        <v>92</v>
      </c>
      <c r="AG415" s="23">
        <f t="shared" si="174"/>
        <v>48</v>
      </c>
      <c r="AH415" s="24">
        <f>анкеты!J413</f>
        <v>117</v>
      </c>
      <c r="AI415" s="24">
        <f t="shared" si="175"/>
        <v>120</v>
      </c>
      <c r="AJ415" s="24">
        <f>анкеты!K413</f>
        <v>118</v>
      </c>
      <c r="AK415" s="24">
        <f t="shared" si="176"/>
        <v>120</v>
      </c>
      <c r="AL415" s="24">
        <f>анкеты!M413</f>
        <v>93</v>
      </c>
      <c r="AM415" s="24">
        <f>анкеты!L413</f>
        <v>94</v>
      </c>
      <c r="AN415" s="22">
        <f t="shared" si="177"/>
        <v>98</v>
      </c>
      <c r="AO415" s="22">
        <f t="shared" si="178"/>
        <v>98</v>
      </c>
      <c r="AP415" s="22">
        <f t="shared" si="179"/>
        <v>99</v>
      </c>
      <c r="AQ415" s="23">
        <f t="shared" si="180"/>
        <v>98</v>
      </c>
      <c r="AR415" s="24">
        <f>анкеты!N413</f>
        <v>117</v>
      </c>
      <c r="AS415" s="24">
        <f t="shared" si="181"/>
        <v>120</v>
      </c>
      <c r="AT415" s="24">
        <f>анкеты!O413</f>
        <v>117</v>
      </c>
      <c r="AU415" s="24">
        <f t="shared" si="182"/>
        <v>120</v>
      </c>
      <c r="AV415" s="24">
        <f>анкеты!P413</f>
        <v>117</v>
      </c>
      <c r="AW415" s="24">
        <f t="shared" si="183"/>
        <v>120</v>
      </c>
      <c r="AX415" s="22">
        <f t="shared" si="184"/>
        <v>98</v>
      </c>
      <c r="AY415" s="22">
        <f t="shared" si="185"/>
        <v>98</v>
      </c>
      <c r="AZ415" s="22">
        <f t="shared" si="186"/>
        <v>98</v>
      </c>
      <c r="BA415" s="23">
        <f t="shared" si="187"/>
        <v>98</v>
      </c>
      <c r="BB415" s="24">
        <f t="shared" si="188"/>
        <v>85.8</v>
      </c>
    </row>
    <row r="416" spans="1:54" x14ac:dyDescent="0.25">
      <c r="A416" s="24">
        <f>бланки!E415</f>
        <v>413</v>
      </c>
      <c r="B416" s="24" t="str">
        <f>CONCATENATE(бланки!D415," (",бланки!C415,")")</f>
        <v>МКОУ «Ахмедкентская СОШ» (Кайтагский район )</v>
      </c>
      <c r="C416" s="24">
        <f>анкеты!B414</f>
        <v>56</v>
      </c>
      <c r="D416" s="24">
        <f>COUNTIF(бланки!G415:U415,1)</f>
        <v>14</v>
      </c>
      <c r="E416" s="24">
        <f>COUNTIF(бланки!G415:U415,1)+COUNTIF(бланки!G415:U415,0)</f>
        <v>14</v>
      </c>
      <c r="F416" s="24">
        <f>COUNTIF(бланки!V415:BS415,1)</f>
        <v>41</v>
      </c>
      <c r="G416" s="24">
        <f>COUNTIF(бланки!V415:BS415,1)+COUNTIF(бланки!V415:BS415,0)</f>
        <v>41</v>
      </c>
      <c r="H416" s="24">
        <f>SUM(бланки!BT415:BY415)</f>
        <v>4</v>
      </c>
      <c r="I416" s="24">
        <f>анкеты!D414</f>
        <v>29</v>
      </c>
      <c r="J416" s="24">
        <f>анкеты!C414</f>
        <v>32</v>
      </c>
      <c r="K416" s="24">
        <f>анкеты!F414</f>
        <v>11</v>
      </c>
      <c r="L416" s="24">
        <f>анкеты!E414</f>
        <v>11</v>
      </c>
      <c r="M416" s="22">
        <f t="shared" si="162"/>
        <v>100</v>
      </c>
      <c r="N416" s="22">
        <f t="shared" si="163"/>
        <v>100</v>
      </c>
      <c r="O416" s="22">
        <f t="shared" si="164"/>
        <v>95</v>
      </c>
      <c r="P416" s="23">
        <f t="shared" si="165"/>
        <v>98</v>
      </c>
      <c r="Q416" s="24">
        <f>SUM(бланки!BZ415:CF415)</f>
        <v>3</v>
      </c>
      <c r="R416" s="24"/>
      <c r="S416" s="24"/>
      <c r="T416" s="24">
        <f>анкеты!G414</f>
        <v>36</v>
      </c>
      <c r="U416" s="24">
        <f t="shared" si="166"/>
        <v>56</v>
      </c>
      <c r="V416" s="22">
        <f t="shared" si="167"/>
        <v>60</v>
      </c>
      <c r="W416" s="22">
        <f t="shared" si="168"/>
        <v>62</v>
      </c>
      <c r="X416" s="22">
        <f t="shared" si="169"/>
        <v>64</v>
      </c>
      <c r="Y416" s="23">
        <f t="shared" si="170"/>
        <v>62</v>
      </c>
      <c r="Z416" s="24">
        <f>SUM(бланки!CE415:CI415)</f>
        <v>1</v>
      </c>
      <c r="AA416" s="24">
        <f>SUM(бланки!CJ415:CO415)</f>
        <v>2</v>
      </c>
      <c r="AB416" s="24">
        <f>анкеты!I414</f>
        <v>4</v>
      </c>
      <c r="AC416" s="24">
        <f>анкеты!H414</f>
        <v>8</v>
      </c>
      <c r="AD416" s="22">
        <f t="shared" si="171"/>
        <v>20</v>
      </c>
      <c r="AE416" s="22">
        <f t="shared" si="172"/>
        <v>40</v>
      </c>
      <c r="AF416" s="12">
        <f t="shared" si="173"/>
        <v>50</v>
      </c>
      <c r="AG416" s="23">
        <f t="shared" si="174"/>
        <v>37</v>
      </c>
      <c r="AH416" s="24">
        <f>анкеты!J414</f>
        <v>49</v>
      </c>
      <c r="AI416" s="24">
        <f t="shared" si="175"/>
        <v>56</v>
      </c>
      <c r="AJ416" s="24">
        <f>анкеты!K414</f>
        <v>50</v>
      </c>
      <c r="AK416" s="24">
        <f t="shared" si="176"/>
        <v>56</v>
      </c>
      <c r="AL416" s="24">
        <f>анкеты!M414</f>
        <v>25</v>
      </c>
      <c r="AM416" s="24">
        <f>анкеты!L414</f>
        <v>27</v>
      </c>
      <c r="AN416" s="22">
        <f t="shared" si="177"/>
        <v>88</v>
      </c>
      <c r="AO416" s="22">
        <f t="shared" si="178"/>
        <v>89</v>
      </c>
      <c r="AP416" s="22">
        <f t="shared" si="179"/>
        <v>93</v>
      </c>
      <c r="AQ416" s="23">
        <f t="shared" si="180"/>
        <v>89</v>
      </c>
      <c r="AR416" s="24">
        <f>анкеты!N414</f>
        <v>43</v>
      </c>
      <c r="AS416" s="24">
        <f t="shared" si="181"/>
        <v>56</v>
      </c>
      <c r="AT416" s="24">
        <f>анкеты!O414</f>
        <v>46</v>
      </c>
      <c r="AU416" s="24">
        <f t="shared" si="182"/>
        <v>56</v>
      </c>
      <c r="AV416" s="24">
        <f>анкеты!P414</f>
        <v>50</v>
      </c>
      <c r="AW416" s="24">
        <f t="shared" si="183"/>
        <v>56</v>
      </c>
      <c r="AX416" s="22">
        <f t="shared" si="184"/>
        <v>77</v>
      </c>
      <c r="AY416" s="22">
        <f t="shared" si="185"/>
        <v>82</v>
      </c>
      <c r="AZ416" s="22">
        <f t="shared" si="186"/>
        <v>89</v>
      </c>
      <c r="BA416" s="23">
        <f t="shared" si="187"/>
        <v>81</v>
      </c>
      <c r="BB416" s="24">
        <f t="shared" si="188"/>
        <v>73.400000000000006</v>
      </c>
    </row>
    <row r="417" spans="1:54" x14ac:dyDescent="0.25">
      <c r="A417" s="24">
        <f>бланки!E416</f>
        <v>414</v>
      </c>
      <c r="B417" s="24" t="str">
        <f>CONCATENATE(бланки!D416," (",бланки!C416,")")</f>
        <v>МКОУ «Баршамайская СОШ» (Кайтагский район )</v>
      </c>
      <c r="C417" s="24">
        <f>анкеты!B415</f>
        <v>175</v>
      </c>
      <c r="D417" s="24">
        <f>COUNTIF(бланки!G416:U416,1)</f>
        <v>12</v>
      </c>
      <c r="E417" s="24">
        <f>COUNTIF(бланки!G416:U416,1)+COUNTIF(бланки!G416:U416,0)</f>
        <v>12</v>
      </c>
      <c r="F417" s="24">
        <f>COUNTIF(бланки!V416:BS416,1)</f>
        <v>44</v>
      </c>
      <c r="G417" s="24">
        <f>COUNTIF(бланки!V416:BS416,1)+COUNTIF(бланки!V416:BS416,0)</f>
        <v>44</v>
      </c>
      <c r="H417" s="24">
        <f>SUM(бланки!BT416:BY416)</f>
        <v>6</v>
      </c>
      <c r="I417" s="24">
        <f>анкеты!D415</f>
        <v>117</v>
      </c>
      <c r="J417" s="24">
        <f>анкеты!C415</f>
        <v>123</v>
      </c>
      <c r="K417" s="24">
        <f>анкеты!F415</f>
        <v>97</v>
      </c>
      <c r="L417" s="24">
        <f>анкеты!E415</f>
        <v>105</v>
      </c>
      <c r="M417" s="22">
        <f t="shared" si="162"/>
        <v>100</v>
      </c>
      <c r="N417" s="22">
        <f t="shared" si="163"/>
        <v>100</v>
      </c>
      <c r="O417" s="22">
        <f t="shared" si="164"/>
        <v>94</v>
      </c>
      <c r="P417" s="23">
        <f t="shared" si="165"/>
        <v>98</v>
      </c>
      <c r="Q417" s="24">
        <f>SUM(бланки!BZ416:CF416)</f>
        <v>7</v>
      </c>
      <c r="R417" s="24"/>
      <c r="S417" s="24"/>
      <c r="T417" s="24">
        <f>анкеты!G415</f>
        <v>123</v>
      </c>
      <c r="U417" s="24">
        <f t="shared" si="166"/>
        <v>175</v>
      </c>
      <c r="V417" s="22">
        <f t="shared" si="167"/>
        <v>100</v>
      </c>
      <c r="W417" s="22">
        <f t="shared" si="168"/>
        <v>85</v>
      </c>
      <c r="X417" s="22">
        <f t="shared" si="169"/>
        <v>70</v>
      </c>
      <c r="Y417" s="23">
        <f t="shared" si="170"/>
        <v>85</v>
      </c>
      <c r="Z417" s="24">
        <f>SUM(бланки!CE416:CI416)</f>
        <v>4</v>
      </c>
      <c r="AA417" s="24">
        <f>SUM(бланки!CJ416:CO416)</f>
        <v>3</v>
      </c>
      <c r="AB417" s="24">
        <f>анкеты!I415</f>
        <v>24</v>
      </c>
      <c r="AC417" s="24">
        <f>анкеты!H415</f>
        <v>27</v>
      </c>
      <c r="AD417" s="22">
        <f t="shared" si="171"/>
        <v>80</v>
      </c>
      <c r="AE417" s="22">
        <f t="shared" si="172"/>
        <v>60</v>
      </c>
      <c r="AF417" s="12">
        <f t="shared" si="173"/>
        <v>88.888888888888886</v>
      </c>
      <c r="AG417" s="23">
        <f t="shared" si="174"/>
        <v>75</v>
      </c>
      <c r="AH417" s="24">
        <f>анкеты!J415</f>
        <v>163</v>
      </c>
      <c r="AI417" s="24">
        <f t="shared" si="175"/>
        <v>175</v>
      </c>
      <c r="AJ417" s="24">
        <f>анкеты!K415</f>
        <v>164</v>
      </c>
      <c r="AK417" s="24">
        <f t="shared" si="176"/>
        <v>175</v>
      </c>
      <c r="AL417" s="24">
        <f>анкеты!M415</f>
        <v>120</v>
      </c>
      <c r="AM417" s="24">
        <f>анкеты!L415</f>
        <v>129</v>
      </c>
      <c r="AN417" s="22">
        <f t="shared" si="177"/>
        <v>93</v>
      </c>
      <c r="AO417" s="22">
        <f t="shared" si="178"/>
        <v>94</v>
      </c>
      <c r="AP417" s="22">
        <f t="shared" si="179"/>
        <v>93</v>
      </c>
      <c r="AQ417" s="23">
        <f t="shared" si="180"/>
        <v>93</v>
      </c>
      <c r="AR417" s="24">
        <f>анкеты!N415</f>
        <v>151</v>
      </c>
      <c r="AS417" s="24">
        <f t="shared" si="181"/>
        <v>175</v>
      </c>
      <c r="AT417" s="24">
        <f>анкеты!O415</f>
        <v>141</v>
      </c>
      <c r="AU417" s="24">
        <f t="shared" si="182"/>
        <v>175</v>
      </c>
      <c r="AV417" s="24">
        <f>анкеты!P415</f>
        <v>149</v>
      </c>
      <c r="AW417" s="24">
        <f t="shared" si="183"/>
        <v>175</v>
      </c>
      <c r="AX417" s="22">
        <f t="shared" si="184"/>
        <v>86</v>
      </c>
      <c r="AY417" s="22">
        <f t="shared" si="185"/>
        <v>81</v>
      </c>
      <c r="AZ417" s="22">
        <f t="shared" si="186"/>
        <v>85</v>
      </c>
      <c r="BA417" s="23">
        <f t="shared" si="187"/>
        <v>84</v>
      </c>
      <c r="BB417" s="24">
        <f t="shared" si="188"/>
        <v>87</v>
      </c>
    </row>
    <row r="418" spans="1:54" x14ac:dyDescent="0.25">
      <c r="A418" s="24">
        <f>бланки!E417</f>
        <v>415</v>
      </c>
      <c r="B418" s="24" t="str">
        <f>CONCATENATE(бланки!D417," (",бланки!C417,")")</f>
        <v>МКОУ «Джинабинская СОШ» (Кайтагский район )</v>
      </c>
      <c r="C418" s="24">
        <f>анкеты!B416</f>
        <v>44</v>
      </c>
      <c r="D418" s="24">
        <f>COUNTIF(бланки!G417:U417,1)</f>
        <v>2</v>
      </c>
      <c r="E418" s="24">
        <f>COUNTIF(бланки!G417:U417,1)+COUNTIF(бланки!G417:U417,0)</f>
        <v>12</v>
      </c>
      <c r="F418" s="24">
        <f>COUNTIF(бланки!V417:BS417,1)</f>
        <v>38</v>
      </c>
      <c r="G418" s="24">
        <f>COUNTIF(бланки!V417:BS417,1)+COUNTIF(бланки!V417:BS417,0)</f>
        <v>41</v>
      </c>
      <c r="H418" s="24">
        <f>SUM(бланки!BT417:BY417)</f>
        <v>5</v>
      </c>
      <c r="I418" s="24">
        <f>анкеты!D416</f>
        <v>22</v>
      </c>
      <c r="J418" s="24">
        <f>анкеты!C416</f>
        <v>31</v>
      </c>
      <c r="K418" s="24">
        <f>анкеты!F416</f>
        <v>21</v>
      </c>
      <c r="L418" s="24">
        <f>анкеты!E416</f>
        <v>22</v>
      </c>
      <c r="M418" s="22">
        <f t="shared" si="162"/>
        <v>55</v>
      </c>
      <c r="N418" s="22">
        <f t="shared" si="163"/>
        <v>100</v>
      </c>
      <c r="O418" s="22">
        <f t="shared" si="164"/>
        <v>83</v>
      </c>
      <c r="P418" s="23">
        <f t="shared" si="165"/>
        <v>80</v>
      </c>
      <c r="Q418" s="24">
        <f>SUM(бланки!BZ417:CF417)</f>
        <v>0</v>
      </c>
      <c r="R418" s="24"/>
      <c r="S418" s="24"/>
      <c r="T418" s="24">
        <f>анкеты!G416</f>
        <v>26</v>
      </c>
      <c r="U418" s="24">
        <f t="shared" si="166"/>
        <v>44</v>
      </c>
      <c r="V418" s="22">
        <f t="shared" si="167"/>
        <v>0</v>
      </c>
      <c r="W418" s="22">
        <f t="shared" si="168"/>
        <v>29</v>
      </c>
      <c r="X418" s="22">
        <f t="shared" si="169"/>
        <v>59</v>
      </c>
      <c r="Y418" s="23">
        <f t="shared" si="170"/>
        <v>29</v>
      </c>
      <c r="Z418" s="24">
        <f>SUM(бланки!CE417:CI417)</f>
        <v>0</v>
      </c>
      <c r="AA418" s="24">
        <f>SUM(бланки!CJ417:CO417)</f>
        <v>2</v>
      </c>
      <c r="AB418" s="24">
        <f>анкеты!I416</f>
        <v>3</v>
      </c>
      <c r="AC418" s="24">
        <f>анкеты!H416</f>
        <v>4</v>
      </c>
      <c r="AD418" s="22">
        <f t="shared" si="171"/>
        <v>0</v>
      </c>
      <c r="AE418" s="22">
        <f t="shared" si="172"/>
        <v>40</v>
      </c>
      <c r="AF418" s="12">
        <f t="shared" si="173"/>
        <v>75</v>
      </c>
      <c r="AG418" s="23">
        <f t="shared" si="174"/>
        <v>39</v>
      </c>
      <c r="AH418" s="24">
        <f>анкеты!J416</f>
        <v>43</v>
      </c>
      <c r="AI418" s="24">
        <f t="shared" si="175"/>
        <v>44</v>
      </c>
      <c r="AJ418" s="24">
        <f>анкеты!K416</f>
        <v>44</v>
      </c>
      <c r="AK418" s="24">
        <f t="shared" si="176"/>
        <v>44</v>
      </c>
      <c r="AL418" s="24">
        <f>анкеты!M416</f>
        <v>23</v>
      </c>
      <c r="AM418" s="24">
        <f>анкеты!L416</f>
        <v>24</v>
      </c>
      <c r="AN418" s="22">
        <f t="shared" si="177"/>
        <v>98</v>
      </c>
      <c r="AO418" s="22">
        <f t="shared" si="178"/>
        <v>100</v>
      </c>
      <c r="AP418" s="22">
        <f t="shared" si="179"/>
        <v>96</v>
      </c>
      <c r="AQ418" s="23">
        <f t="shared" si="180"/>
        <v>98</v>
      </c>
      <c r="AR418" s="24">
        <f>анкеты!N416</f>
        <v>42</v>
      </c>
      <c r="AS418" s="24">
        <f t="shared" si="181"/>
        <v>44</v>
      </c>
      <c r="AT418" s="24">
        <f>анкеты!O416</f>
        <v>30</v>
      </c>
      <c r="AU418" s="24">
        <f t="shared" si="182"/>
        <v>44</v>
      </c>
      <c r="AV418" s="24">
        <f>анкеты!P416</f>
        <v>42</v>
      </c>
      <c r="AW418" s="24">
        <f t="shared" si="183"/>
        <v>44</v>
      </c>
      <c r="AX418" s="22">
        <f t="shared" si="184"/>
        <v>95</v>
      </c>
      <c r="AY418" s="22">
        <f t="shared" si="185"/>
        <v>68</v>
      </c>
      <c r="AZ418" s="22">
        <f t="shared" si="186"/>
        <v>95</v>
      </c>
      <c r="BA418" s="23">
        <f t="shared" si="187"/>
        <v>84</v>
      </c>
      <c r="BB418" s="24">
        <f t="shared" si="188"/>
        <v>66</v>
      </c>
    </row>
    <row r="419" spans="1:54" x14ac:dyDescent="0.25">
      <c r="A419" s="24">
        <f>бланки!E418</f>
        <v>416</v>
      </c>
      <c r="B419" s="24" t="str">
        <f>CONCATENATE(бланки!D418," (",бланки!C418,")")</f>
        <v>МКОУ «Карацанская СОШ» (Кайтагский район )</v>
      </c>
      <c r="C419" s="24">
        <f>анкеты!B417</f>
        <v>73</v>
      </c>
      <c r="D419" s="24">
        <f>COUNTIF(бланки!G418:U418,1)</f>
        <v>12</v>
      </c>
      <c r="E419" s="24">
        <f>COUNTIF(бланки!G418:U418,1)+COUNTIF(бланки!G418:U418,0)</f>
        <v>12</v>
      </c>
      <c r="F419" s="24">
        <f>COUNTIF(бланки!V418:BS418,1)</f>
        <v>35</v>
      </c>
      <c r="G419" s="24">
        <f>COUNTIF(бланки!V418:BS418,1)+COUNTIF(бланки!V418:BS418,0)</f>
        <v>37</v>
      </c>
      <c r="H419" s="24">
        <f>SUM(бланки!BT418:BY418)</f>
        <v>5</v>
      </c>
      <c r="I419" s="24">
        <f>анкеты!D417</f>
        <v>37</v>
      </c>
      <c r="J419" s="24">
        <f>анкеты!C417</f>
        <v>37</v>
      </c>
      <c r="K419" s="24">
        <f>анкеты!F417</f>
        <v>34</v>
      </c>
      <c r="L419" s="24">
        <f>анкеты!E417</f>
        <v>34</v>
      </c>
      <c r="M419" s="22">
        <f t="shared" si="162"/>
        <v>97</v>
      </c>
      <c r="N419" s="22">
        <f t="shared" si="163"/>
        <v>100</v>
      </c>
      <c r="O419" s="22">
        <f t="shared" si="164"/>
        <v>100</v>
      </c>
      <c r="P419" s="23">
        <f t="shared" si="165"/>
        <v>99</v>
      </c>
      <c r="Q419" s="24">
        <f>SUM(бланки!BZ418:CF418)</f>
        <v>4</v>
      </c>
      <c r="R419" s="24"/>
      <c r="S419" s="24"/>
      <c r="T419" s="24">
        <f>анкеты!G417</f>
        <v>71</v>
      </c>
      <c r="U419" s="24">
        <f t="shared" si="166"/>
        <v>73</v>
      </c>
      <c r="V419" s="22">
        <f t="shared" si="167"/>
        <v>80</v>
      </c>
      <c r="W419" s="22">
        <f t="shared" si="168"/>
        <v>88</v>
      </c>
      <c r="X419" s="22">
        <f t="shared" si="169"/>
        <v>97</v>
      </c>
      <c r="Y419" s="23">
        <f t="shared" si="170"/>
        <v>88</v>
      </c>
      <c r="Z419" s="24">
        <f>SUM(бланки!CE418:CI418)</f>
        <v>0</v>
      </c>
      <c r="AA419" s="24">
        <f>SUM(бланки!CJ418:CO418)</f>
        <v>1</v>
      </c>
      <c r="AB419" s="24">
        <f>анкеты!I417</f>
        <v>4</v>
      </c>
      <c r="AC419" s="24">
        <f>анкеты!H417</f>
        <v>5</v>
      </c>
      <c r="AD419" s="22">
        <f t="shared" si="171"/>
        <v>0</v>
      </c>
      <c r="AE419" s="22">
        <f t="shared" si="172"/>
        <v>20</v>
      </c>
      <c r="AF419" s="12">
        <f t="shared" si="173"/>
        <v>80</v>
      </c>
      <c r="AG419" s="23">
        <f t="shared" si="174"/>
        <v>32</v>
      </c>
      <c r="AH419" s="24">
        <f>анкеты!J417</f>
        <v>73</v>
      </c>
      <c r="AI419" s="24">
        <f t="shared" si="175"/>
        <v>73</v>
      </c>
      <c r="AJ419" s="24">
        <f>анкеты!K417</f>
        <v>73</v>
      </c>
      <c r="AK419" s="24">
        <f t="shared" si="176"/>
        <v>73</v>
      </c>
      <c r="AL419" s="24">
        <f>анкеты!M417</f>
        <v>72</v>
      </c>
      <c r="AM419" s="24">
        <f>анкеты!L417</f>
        <v>72</v>
      </c>
      <c r="AN419" s="22">
        <f t="shared" si="177"/>
        <v>100</v>
      </c>
      <c r="AO419" s="22">
        <f t="shared" si="178"/>
        <v>100</v>
      </c>
      <c r="AP419" s="22">
        <f t="shared" si="179"/>
        <v>100</v>
      </c>
      <c r="AQ419" s="23">
        <f t="shared" si="180"/>
        <v>100</v>
      </c>
      <c r="AR419" s="24">
        <f>анкеты!N417</f>
        <v>73</v>
      </c>
      <c r="AS419" s="24">
        <f t="shared" si="181"/>
        <v>73</v>
      </c>
      <c r="AT419" s="24">
        <f>анкеты!O417</f>
        <v>73</v>
      </c>
      <c r="AU419" s="24">
        <f t="shared" si="182"/>
        <v>73</v>
      </c>
      <c r="AV419" s="24">
        <f>анкеты!P417</f>
        <v>73</v>
      </c>
      <c r="AW419" s="24">
        <f t="shared" si="183"/>
        <v>73</v>
      </c>
      <c r="AX419" s="22">
        <f t="shared" si="184"/>
        <v>100</v>
      </c>
      <c r="AY419" s="22">
        <f t="shared" si="185"/>
        <v>100</v>
      </c>
      <c r="AZ419" s="22">
        <f t="shared" si="186"/>
        <v>100</v>
      </c>
      <c r="BA419" s="23">
        <f t="shared" si="187"/>
        <v>100</v>
      </c>
      <c r="BB419" s="24">
        <f t="shared" si="188"/>
        <v>83.8</v>
      </c>
    </row>
    <row r="420" spans="1:54" x14ac:dyDescent="0.25">
      <c r="A420" s="24">
        <f>бланки!E419</f>
        <v>417</v>
      </c>
      <c r="B420" s="24" t="str">
        <f>CONCATENATE(бланки!D419," (",бланки!C419,")")</f>
        <v>МКОУ «Кулиджинская ООШ» (Кайтагский район )</v>
      </c>
      <c r="C420" s="24">
        <f>анкеты!B418</f>
        <v>17</v>
      </c>
      <c r="D420" s="24">
        <f>COUNTIF(бланки!G419:U419,1)</f>
        <v>12</v>
      </c>
      <c r="E420" s="24">
        <f>COUNTIF(бланки!G419:U419,1)+COUNTIF(бланки!G419:U419,0)</f>
        <v>12</v>
      </c>
      <c r="F420" s="24">
        <f>COUNTIF(бланки!V419:BS419,1)</f>
        <v>41</v>
      </c>
      <c r="G420" s="24">
        <f>COUNTIF(бланки!V419:BS419,1)+COUNTIF(бланки!V419:BS419,0)</f>
        <v>42</v>
      </c>
      <c r="H420" s="24">
        <f>SUM(бланки!BT419:BY419)</f>
        <v>6</v>
      </c>
      <c r="I420" s="24">
        <f>анкеты!D418</f>
        <v>16</v>
      </c>
      <c r="J420" s="24">
        <f>анкеты!C418</f>
        <v>17</v>
      </c>
      <c r="K420" s="24">
        <f>анкеты!F418</f>
        <v>16</v>
      </c>
      <c r="L420" s="24">
        <f>анкеты!E418</f>
        <v>17</v>
      </c>
      <c r="M420" s="22">
        <f t="shared" si="162"/>
        <v>99</v>
      </c>
      <c r="N420" s="22">
        <f t="shared" si="163"/>
        <v>100</v>
      </c>
      <c r="O420" s="22">
        <f t="shared" si="164"/>
        <v>94</v>
      </c>
      <c r="P420" s="23">
        <f t="shared" si="165"/>
        <v>97</v>
      </c>
      <c r="Q420" s="24">
        <f>SUM(бланки!BZ419:CF419)</f>
        <v>3</v>
      </c>
      <c r="R420" s="24"/>
      <c r="S420" s="24"/>
      <c r="T420" s="24">
        <f>анкеты!G418</f>
        <v>15</v>
      </c>
      <c r="U420" s="24">
        <f t="shared" si="166"/>
        <v>17</v>
      </c>
      <c r="V420" s="22">
        <f t="shared" si="167"/>
        <v>60</v>
      </c>
      <c r="W420" s="22">
        <f t="shared" si="168"/>
        <v>74</v>
      </c>
      <c r="X420" s="22">
        <f t="shared" si="169"/>
        <v>88</v>
      </c>
      <c r="Y420" s="23">
        <f t="shared" si="170"/>
        <v>74</v>
      </c>
      <c r="Z420" s="24">
        <f>SUM(бланки!CE419:CI419)</f>
        <v>0</v>
      </c>
      <c r="AA420" s="24">
        <f>SUM(бланки!CJ419:CO419)</f>
        <v>3</v>
      </c>
      <c r="AB420" s="24">
        <f>анкеты!I418</f>
        <v>1</v>
      </c>
      <c r="AC420" s="24">
        <f>анкеты!H418</f>
        <v>1</v>
      </c>
      <c r="AD420" s="22">
        <f t="shared" si="171"/>
        <v>0</v>
      </c>
      <c r="AE420" s="22">
        <f t="shared" si="172"/>
        <v>60</v>
      </c>
      <c r="AF420" s="12">
        <f t="shared" si="173"/>
        <v>100</v>
      </c>
      <c r="AG420" s="23">
        <f t="shared" si="174"/>
        <v>54</v>
      </c>
      <c r="AH420" s="24">
        <f>анкеты!J418</f>
        <v>16</v>
      </c>
      <c r="AI420" s="24">
        <f t="shared" si="175"/>
        <v>17</v>
      </c>
      <c r="AJ420" s="24">
        <f>анкеты!K418</f>
        <v>16</v>
      </c>
      <c r="AK420" s="24">
        <f t="shared" si="176"/>
        <v>17</v>
      </c>
      <c r="AL420" s="24">
        <f>анкеты!M418</f>
        <v>15</v>
      </c>
      <c r="AM420" s="24">
        <f>анкеты!L418</f>
        <v>16</v>
      </c>
      <c r="AN420" s="22">
        <f t="shared" si="177"/>
        <v>94</v>
      </c>
      <c r="AO420" s="22">
        <f t="shared" si="178"/>
        <v>94</v>
      </c>
      <c r="AP420" s="22">
        <f t="shared" si="179"/>
        <v>94</v>
      </c>
      <c r="AQ420" s="23">
        <f t="shared" si="180"/>
        <v>94</v>
      </c>
      <c r="AR420" s="24">
        <f>анкеты!N418</f>
        <v>17</v>
      </c>
      <c r="AS420" s="24">
        <f t="shared" si="181"/>
        <v>17</v>
      </c>
      <c r="AT420" s="24">
        <f>анкеты!O418</f>
        <v>16</v>
      </c>
      <c r="AU420" s="24">
        <f t="shared" si="182"/>
        <v>17</v>
      </c>
      <c r="AV420" s="24">
        <f>анкеты!P418</f>
        <v>17</v>
      </c>
      <c r="AW420" s="24">
        <f t="shared" si="183"/>
        <v>17</v>
      </c>
      <c r="AX420" s="22">
        <f t="shared" si="184"/>
        <v>100</v>
      </c>
      <c r="AY420" s="22">
        <f t="shared" si="185"/>
        <v>94</v>
      </c>
      <c r="AZ420" s="22">
        <f t="shared" si="186"/>
        <v>100</v>
      </c>
      <c r="BA420" s="23">
        <f t="shared" si="187"/>
        <v>98</v>
      </c>
      <c r="BB420" s="24">
        <f t="shared" si="188"/>
        <v>83.4</v>
      </c>
    </row>
    <row r="421" spans="1:54" x14ac:dyDescent="0.25">
      <c r="A421" s="24">
        <f>бланки!E420</f>
        <v>418</v>
      </c>
      <c r="B421" s="24" t="str">
        <f>CONCATENATE(бланки!D420," (",бланки!C420,")")</f>
        <v>МКОУ «Мижиглинская ООШ» (Кайтагский район )</v>
      </c>
      <c r="C421" s="24">
        <f>анкеты!B419</f>
        <v>31</v>
      </c>
      <c r="D421" s="24">
        <f>COUNTIF(бланки!G420:U420,1)</f>
        <v>11</v>
      </c>
      <c r="E421" s="24">
        <f>COUNTIF(бланки!G420:U420,1)+COUNTIF(бланки!G420:U420,0)</f>
        <v>12</v>
      </c>
      <c r="F421" s="24">
        <f>COUNTIF(бланки!V420:BS420,1)</f>
        <v>23</v>
      </c>
      <c r="G421" s="24">
        <f>COUNTIF(бланки!V420:BS420,1)+COUNTIF(бланки!V420:BS420,0)</f>
        <v>40</v>
      </c>
      <c r="H421" s="24">
        <f>SUM(бланки!BT420:BY420)</f>
        <v>2</v>
      </c>
      <c r="I421" s="24">
        <f>анкеты!D419</f>
        <v>29</v>
      </c>
      <c r="J421" s="24">
        <f>анкеты!C419</f>
        <v>29</v>
      </c>
      <c r="K421" s="24">
        <f>анкеты!F419</f>
        <v>25</v>
      </c>
      <c r="L421" s="24">
        <f>анкеты!E419</f>
        <v>25</v>
      </c>
      <c r="M421" s="22">
        <f t="shared" si="162"/>
        <v>75</v>
      </c>
      <c r="N421" s="22">
        <f t="shared" si="163"/>
        <v>60</v>
      </c>
      <c r="O421" s="22">
        <f t="shared" si="164"/>
        <v>100</v>
      </c>
      <c r="P421" s="23">
        <f t="shared" si="165"/>
        <v>81</v>
      </c>
      <c r="Q421" s="24">
        <f>SUM(бланки!BZ420:CF420)</f>
        <v>2</v>
      </c>
      <c r="R421" s="24"/>
      <c r="S421" s="24"/>
      <c r="T421" s="24">
        <f>анкеты!G419</f>
        <v>31</v>
      </c>
      <c r="U421" s="24">
        <f t="shared" si="166"/>
        <v>31</v>
      </c>
      <c r="V421" s="22">
        <f t="shared" si="167"/>
        <v>40</v>
      </c>
      <c r="W421" s="22">
        <f t="shared" si="168"/>
        <v>70</v>
      </c>
      <c r="X421" s="22">
        <f t="shared" si="169"/>
        <v>100</v>
      </c>
      <c r="Y421" s="23">
        <f t="shared" si="170"/>
        <v>70</v>
      </c>
      <c r="Z421" s="24">
        <f>SUM(бланки!CE420:CI420)</f>
        <v>1</v>
      </c>
      <c r="AA421" s="24">
        <f>SUM(бланки!CJ420:CO420)</f>
        <v>0</v>
      </c>
      <c r="AB421" s="24">
        <f>анкеты!I419</f>
        <v>7</v>
      </c>
      <c r="AC421" s="24">
        <f>анкеты!H419</f>
        <v>7</v>
      </c>
      <c r="AD421" s="22">
        <f t="shared" si="171"/>
        <v>20</v>
      </c>
      <c r="AE421" s="22">
        <f t="shared" si="172"/>
        <v>0</v>
      </c>
      <c r="AF421" s="12">
        <f t="shared" si="173"/>
        <v>100</v>
      </c>
      <c r="AG421" s="23">
        <f t="shared" si="174"/>
        <v>36</v>
      </c>
      <c r="AH421" s="24">
        <f>анкеты!J419</f>
        <v>31</v>
      </c>
      <c r="AI421" s="24">
        <f t="shared" si="175"/>
        <v>31</v>
      </c>
      <c r="AJ421" s="24">
        <f>анкеты!K419</f>
        <v>31</v>
      </c>
      <c r="AK421" s="24">
        <f t="shared" si="176"/>
        <v>31</v>
      </c>
      <c r="AL421" s="24">
        <f>анкеты!M419</f>
        <v>16</v>
      </c>
      <c r="AM421" s="24">
        <f>анкеты!L419</f>
        <v>17</v>
      </c>
      <c r="AN421" s="22">
        <f t="shared" si="177"/>
        <v>100</v>
      </c>
      <c r="AO421" s="22">
        <f t="shared" si="178"/>
        <v>100</v>
      </c>
      <c r="AP421" s="22">
        <f t="shared" si="179"/>
        <v>94</v>
      </c>
      <c r="AQ421" s="23">
        <f t="shared" si="180"/>
        <v>99</v>
      </c>
      <c r="AR421" s="24">
        <f>анкеты!N419</f>
        <v>31</v>
      </c>
      <c r="AS421" s="24">
        <f t="shared" si="181"/>
        <v>31</v>
      </c>
      <c r="AT421" s="24">
        <f>анкеты!O419</f>
        <v>31</v>
      </c>
      <c r="AU421" s="24">
        <f t="shared" si="182"/>
        <v>31</v>
      </c>
      <c r="AV421" s="24">
        <f>анкеты!P419</f>
        <v>31</v>
      </c>
      <c r="AW421" s="24">
        <f t="shared" si="183"/>
        <v>31</v>
      </c>
      <c r="AX421" s="22">
        <f t="shared" si="184"/>
        <v>100</v>
      </c>
      <c r="AY421" s="22">
        <f t="shared" si="185"/>
        <v>100</v>
      </c>
      <c r="AZ421" s="22">
        <f t="shared" si="186"/>
        <v>100</v>
      </c>
      <c r="BA421" s="23">
        <f t="shared" si="187"/>
        <v>100</v>
      </c>
      <c r="BB421" s="24">
        <f t="shared" si="188"/>
        <v>77.2</v>
      </c>
    </row>
    <row r="422" spans="1:54" x14ac:dyDescent="0.25">
      <c r="A422" s="24">
        <f>бланки!E421</f>
        <v>419</v>
      </c>
      <c r="B422" s="24" t="str">
        <f>CONCATENATE(бланки!D421," (",бланки!C421,")")</f>
        <v>МКОУ «Хадагинская ООШ» (Кайтагский район )</v>
      </c>
      <c r="C422" s="24">
        <f>анкеты!B420</f>
        <v>34</v>
      </c>
      <c r="D422" s="24">
        <f>COUNTIF(бланки!G421:U421,1)</f>
        <v>6</v>
      </c>
      <c r="E422" s="24">
        <f>COUNTIF(бланки!G421:U421,1)+COUNTIF(бланки!G421:U421,0)</f>
        <v>12</v>
      </c>
      <c r="F422" s="24">
        <f>COUNTIF(бланки!V421:BS421,1)</f>
        <v>29</v>
      </c>
      <c r="G422" s="24">
        <f>COUNTIF(бланки!V421:BS421,1)+COUNTIF(бланки!V421:BS421,0)</f>
        <v>41</v>
      </c>
      <c r="H422" s="24">
        <f>SUM(бланки!BT421:BY421)</f>
        <v>4</v>
      </c>
      <c r="I422" s="24">
        <f>анкеты!D420</f>
        <v>27</v>
      </c>
      <c r="J422" s="24">
        <f>анкеты!C420</f>
        <v>27</v>
      </c>
      <c r="K422" s="24">
        <f>анкеты!F420</f>
        <v>23</v>
      </c>
      <c r="L422" s="24">
        <f>анкеты!E420</f>
        <v>24</v>
      </c>
      <c r="M422" s="22">
        <f t="shared" si="162"/>
        <v>60</v>
      </c>
      <c r="N422" s="22">
        <f t="shared" si="163"/>
        <v>100</v>
      </c>
      <c r="O422" s="22">
        <f t="shared" si="164"/>
        <v>98</v>
      </c>
      <c r="P422" s="23">
        <f t="shared" si="165"/>
        <v>87</v>
      </c>
      <c r="Q422" s="24">
        <f>SUM(бланки!BZ421:CF421)</f>
        <v>3</v>
      </c>
      <c r="R422" s="24"/>
      <c r="S422" s="24"/>
      <c r="T422" s="24">
        <f>анкеты!G420</f>
        <v>28</v>
      </c>
      <c r="U422" s="24">
        <f t="shared" si="166"/>
        <v>34</v>
      </c>
      <c r="V422" s="22">
        <f t="shared" si="167"/>
        <v>60</v>
      </c>
      <c r="W422" s="22">
        <f t="shared" si="168"/>
        <v>71</v>
      </c>
      <c r="X422" s="22">
        <f t="shared" si="169"/>
        <v>82</v>
      </c>
      <c r="Y422" s="23">
        <f t="shared" si="170"/>
        <v>71</v>
      </c>
      <c r="Z422" s="24">
        <f>SUM(бланки!CE421:CI421)</f>
        <v>1</v>
      </c>
      <c r="AA422" s="24">
        <f>SUM(бланки!CJ421:CO421)</f>
        <v>1</v>
      </c>
      <c r="AB422" s="24">
        <f>анкеты!I420</f>
        <v>1</v>
      </c>
      <c r="AC422" s="24">
        <f>анкеты!H420</f>
        <v>2</v>
      </c>
      <c r="AD422" s="22">
        <f t="shared" si="171"/>
        <v>20</v>
      </c>
      <c r="AE422" s="22">
        <f t="shared" si="172"/>
        <v>20</v>
      </c>
      <c r="AF422" s="12">
        <f t="shared" si="173"/>
        <v>50</v>
      </c>
      <c r="AG422" s="23">
        <f t="shared" si="174"/>
        <v>29</v>
      </c>
      <c r="AH422" s="24">
        <f>анкеты!J420</f>
        <v>30</v>
      </c>
      <c r="AI422" s="24">
        <f t="shared" si="175"/>
        <v>34</v>
      </c>
      <c r="AJ422" s="24">
        <f>анкеты!K420</f>
        <v>33</v>
      </c>
      <c r="AK422" s="24">
        <f t="shared" si="176"/>
        <v>34</v>
      </c>
      <c r="AL422" s="24">
        <f>анкеты!M420</f>
        <v>24</v>
      </c>
      <c r="AM422" s="24">
        <f>анкеты!L420</f>
        <v>24</v>
      </c>
      <c r="AN422" s="22">
        <f t="shared" si="177"/>
        <v>88</v>
      </c>
      <c r="AO422" s="22">
        <f t="shared" si="178"/>
        <v>97</v>
      </c>
      <c r="AP422" s="22">
        <f t="shared" si="179"/>
        <v>100</v>
      </c>
      <c r="AQ422" s="23">
        <f t="shared" si="180"/>
        <v>94</v>
      </c>
      <c r="AR422" s="24">
        <f>анкеты!N420</f>
        <v>31</v>
      </c>
      <c r="AS422" s="24">
        <f t="shared" si="181"/>
        <v>34</v>
      </c>
      <c r="AT422" s="24">
        <f>анкеты!O420</f>
        <v>33</v>
      </c>
      <c r="AU422" s="24">
        <f t="shared" si="182"/>
        <v>34</v>
      </c>
      <c r="AV422" s="24">
        <f>анкеты!P420</f>
        <v>31</v>
      </c>
      <c r="AW422" s="24">
        <f t="shared" si="183"/>
        <v>34</v>
      </c>
      <c r="AX422" s="22">
        <f t="shared" si="184"/>
        <v>91</v>
      </c>
      <c r="AY422" s="22">
        <f t="shared" si="185"/>
        <v>97</v>
      </c>
      <c r="AZ422" s="22">
        <f t="shared" si="186"/>
        <v>91</v>
      </c>
      <c r="BA422" s="23">
        <f t="shared" si="187"/>
        <v>93</v>
      </c>
      <c r="BB422" s="24">
        <f t="shared" si="188"/>
        <v>74.8</v>
      </c>
    </row>
    <row r="423" spans="1:54" x14ac:dyDescent="0.25">
      <c r="A423" s="24">
        <f>бланки!E422</f>
        <v>420</v>
      </c>
      <c r="B423" s="24" t="str">
        <f>CONCATENATE(бланки!D422," (",бланки!C422,")")</f>
        <v>МКОУ «Адагинская НОШ» (Кайтагский район )</v>
      </c>
      <c r="C423" s="24">
        <f>анкеты!B421</f>
        <v>2</v>
      </c>
      <c r="D423" s="24">
        <f>COUNTIF(бланки!G422:U422,1)</f>
        <v>12</v>
      </c>
      <c r="E423" s="24">
        <f>COUNTIF(бланки!G422:U422,1)+COUNTIF(бланки!G422:U422,0)</f>
        <v>12</v>
      </c>
      <c r="F423" s="24">
        <f>COUNTIF(бланки!V422:BS422,1)</f>
        <v>34</v>
      </c>
      <c r="G423" s="24">
        <f>COUNTIF(бланки!V422:BS422,1)+COUNTIF(бланки!V422:BS422,0)</f>
        <v>38</v>
      </c>
      <c r="H423" s="24">
        <f>SUM(бланки!BT422:BY422)</f>
        <v>3</v>
      </c>
      <c r="I423" s="24">
        <f>анкеты!D421</f>
        <v>2</v>
      </c>
      <c r="J423" s="24">
        <f>анкеты!C421</f>
        <v>2</v>
      </c>
      <c r="K423" s="24">
        <f>анкеты!F421</f>
        <v>2</v>
      </c>
      <c r="L423" s="24">
        <f>анкеты!E421</f>
        <v>2</v>
      </c>
      <c r="M423" s="22">
        <f t="shared" si="162"/>
        <v>95</v>
      </c>
      <c r="N423" s="22">
        <f t="shared" si="163"/>
        <v>90</v>
      </c>
      <c r="O423" s="22">
        <f t="shared" si="164"/>
        <v>100</v>
      </c>
      <c r="P423" s="23">
        <f t="shared" si="165"/>
        <v>96</v>
      </c>
      <c r="Q423" s="24">
        <f>SUM(бланки!BZ422:CF422)</f>
        <v>3</v>
      </c>
      <c r="R423" s="24"/>
      <c r="S423" s="24"/>
      <c r="T423" s="24">
        <f>анкеты!G421</f>
        <v>2</v>
      </c>
      <c r="U423" s="24">
        <f t="shared" si="166"/>
        <v>2</v>
      </c>
      <c r="V423" s="22">
        <f t="shared" si="167"/>
        <v>60</v>
      </c>
      <c r="W423" s="22">
        <f t="shared" si="168"/>
        <v>80</v>
      </c>
      <c r="X423" s="22">
        <f t="shared" si="169"/>
        <v>100</v>
      </c>
      <c r="Y423" s="23">
        <f t="shared" si="170"/>
        <v>80</v>
      </c>
      <c r="Z423" s="24">
        <f>SUM(бланки!CE422:CI422)</f>
        <v>0</v>
      </c>
      <c r="AA423" s="24">
        <f>SUM(бланки!CJ422:CO422)</f>
        <v>1</v>
      </c>
      <c r="AB423" s="24">
        <f>анкеты!I421</f>
        <v>1</v>
      </c>
      <c r="AC423" s="24">
        <f>анкеты!H421</f>
        <v>2</v>
      </c>
      <c r="AD423" s="22">
        <f t="shared" si="171"/>
        <v>0</v>
      </c>
      <c r="AE423" s="22">
        <f t="shared" si="172"/>
        <v>20</v>
      </c>
      <c r="AF423" s="12">
        <f t="shared" si="173"/>
        <v>50</v>
      </c>
      <c r="AG423" s="23">
        <f t="shared" si="174"/>
        <v>23</v>
      </c>
      <c r="AH423" s="24">
        <f>анкеты!J421</f>
        <v>2</v>
      </c>
      <c r="AI423" s="24">
        <f t="shared" si="175"/>
        <v>2</v>
      </c>
      <c r="AJ423" s="24">
        <f>анкеты!K421</f>
        <v>2</v>
      </c>
      <c r="AK423" s="24">
        <f t="shared" si="176"/>
        <v>2</v>
      </c>
      <c r="AL423" s="24">
        <f>анкеты!M421</f>
        <v>2</v>
      </c>
      <c r="AM423" s="24">
        <f>анкеты!L421</f>
        <v>2</v>
      </c>
      <c r="AN423" s="22">
        <f t="shared" si="177"/>
        <v>100</v>
      </c>
      <c r="AO423" s="22">
        <f t="shared" si="178"/>
        <v>100</v>
      </c>
      <c r="AP423" s="22">
        <f t="shared" si="179"/>
        <v>100</v>
      </c>
      <c r="AQ423" s="23">
        <f t="shared" si="180"/>
        <v>100</v>
      </c>
      <c r="AR423" s="24">
        <f>анкеты!N421</f>
        <v>2</v>
      </c>
      <c r="AS423" s="24">
        <f t="shared" si="181"/>
        <v>2</v>
      </c>
      <c r="AT423" s="24">
        <f>анкеты!O421</f>
        <v>2</v>
      </c>
      <c r="AU423" s="24">
        <f t="shared" si="182"/>
        <v>2</v>
      </c>
      <c r="AV423" s="24">
        <f>анкеты!P421</f>
        <v>2</v>
      </c>
      <c r="AW423" s="24">
        <f t="shared" si="183"/>
        <v>2</v>
      </c>
      <c r="AX423" s="22">
        <f t="shared" si="184"/>
        <v>100</v>
      </c>
      <c r="AY423" s="22">
        <f t="shared" si="185"/>
        <v>100</v>
      </c>
      <c r="AZ423" s="22">
        <f t="shared" si="186"/>
        <v>100</v>
      </c>
      <c r="BA423" s="23">
        <f t="shared" si="187"/>
        <v>100</v>
      </c>
      <c r="BB423" s="24">
        <f t="shared" si="188"/>
        <v>79.8</v>
      </c>
    </row>
    <row r="424" spans="1:54" x14ac:dyDescent="0.25">
      <c r="A424" s="24">
        <f>бланки!E423</f>
        <v>421</v>
      </c>
      <c r="B424" s="24" t="str">
        <f>CONCATENATE(бланки!D423," (",бланки!C423,")")</f>
        <v>МКОУ «Дурегинская НОШ» (Кайтагский район )</v>
      </c>
      <c r="C424" s="24">
        <f>анкеты!B422</f>
        <v>2</v>
      </c>
      <c r="D424" s="24">
        <f>COUNTIF(бланки!G423:U423,1)</f>
        <v>14</v>
      </c>
      <c r="E424" s="24">
        <f>COUNTIF(бланки!G423:U423,1)+COUNTIF(бланки!G423:U423,0)</f>
        <v>14</v>
      </c>
      <c r="F424" s="24">
        <f>COUNTIF(бланки!V423:BS423,1)</f>
        <v>35</v>
      </c>
      <c r="G424" s="24">
        <f>COUNTIF(бланки!V423:BS423,1)+COUNTIF(бланки!V423:BS423,0)</f>
        <v>38</v>
      </c>
      <c r="H424" s="24">
        <f>SUM(бланки!BT423:BY423)</f>
        <v>4</v>
      </c>
      <c r="I424" s="24">
        <f>анкеты!D422</f>
        <v>2</v>
      </c>
      <c r="J424" s="24">
        <f>анкеты!C422</f>
        <v>2</v>
      </c>
      <c r="K424" s="24">
        <f>анкеты!F422</f>
        <v>2</v>
      </c>
      <c r="L424" s="24">
        <f>анкеты!E422</f>
        <v>2</v>
      </c>
      <c r="M424" s="22">
        <f t="shared" si="162"/>
        <v>96</v>
      </c>
      <c r="N424" s="22">
        <f t="shared" si="163"/>
        <v>100</v>
      </c>
      <c r="O424" s="22">
        <f t="shared" si="164"/>
        <v>100</v>
      </c>
      <c r="P424" s="23">
        <f t="shared" si="165"/>
        <v>99</v>
      </c>
      <c r="Q424" s="24">
        <f>SUM(бланки!BZ423:CF423)</f>
        <v>3</v>
      </c>
      <c r="R424" s="24"/>
      <c r="S424" s="24"/>
      <c r="T424" s="24">
        <f>анкеты!G422</f>
        <v>2</v>
      </c>
      <c r="U424" s="24">
        <f t="shared" si="166"/>
        <v>2</v>
      </c>
      <c r="V424" s="22">
        <f t="shared" si="167"/>
        <v>60</v>
      </c>
      <c r="W424" s="22">
        <f t="shared" si="168"/>
        <v>80</v>
      </c>
      <c r="X424" s="22">
        <f t="shared" si="169"/>
        <v>100</v>
      </c>
      <c r="Y424" s="23">
        <f t="shared" si="170"/>
        <v>80</v>
      </c>
      <c r="Z424" s="24">
        <f>SUM(бланки!CE423:CI423)</f>
        <v>0</v>
      </c>
      <c r="AA424" s="24">
        <f>SUM(бланки!CJ423:CO423)</f>
        <v>3</v>
      </c>
      <c r="AB424" s="24">
        <f>анкеты!I422</f>
        <v>1</v>
      </c>
      <c r="AC424" s="24">
        <f>анкеты!H422</f>
        <v>2</v>
      </c>
      <c r="AD424" s="22">
        <f t="shared" si="171"/>
        <v>0</v>
      </c>
      <c r="AE424" s="22">
        <f t="shared" si="172"/>
        <v>60</v>
      </c>
      <c r="AF424" s="12">
        <f t="shared" si="173"/>
        <v>50</v>
      </c>
      <c r="AG424" s="23">
        <f t="shared" si="174"/>
        <v>39</v>
      </c>
      <c r="AH424" s="24">
        <f>анкеты!J422</f>
        <v>2</v>
      </c>
      <c r="AI424" s="24">
        <f t="shared" si="175"/>
        <v>2</v>
      </c>
      <c r="AJ424" s="24">
        <f>анкеты!K422</f>
        <v>2</v>
      </c>
      <c r="AK424" s="24">
        <f t="shared" si="176"/>
        <v>2</v>
      </c>
      <c r="AL424" s="24">
        <f>анкеты!M422</f>
        <v>2</v>
      </c>
      <c r="AM424" s="24">
        <f>анкеты!L422</f>
        <v>2</v>
      </c>
      <c r="AN424" s="22">
        <f t="shared" si="177"/>
        <v>100</v>
      </c>
      <c r="AO424" s="22">
        <f t="shared" si="178"/>
        <v>100</v>
      </c>
      <c r="AP424" s="22">
        <f t="shared" si="179"/>
        <v>100</v>
      </c>
      <c r="AQ424" s="23">
        <f t="shared" si="180"/>
        <v>100</v>
      </c>
      <c r="AR424" s="24">
        <f>анкеты!N422</f>
        <v>2</v>
      </c>
      <c r="AS424" s="24">
        <f t="shared" si="181"/>
        <v>2</v>
      </c>
      <c r="AT424" s="24">
        <f>анкеты!O422</f>
        <v>2</v>
      </c>
      <c r="AU424" s="24">
        <f t="shared" si="182"/>
        <v>2</v>
      </c>
      <c r="AV424" s="24">
        <f>анкеты!P422</f>
        <v>2</v>
      </c>
      <c r="AW424" s="24">
        <f t="shared" si="183"/>
        <v>2</v>
      </c>
      <c r="AX424" s="22">
        <f t="shared" si="184"/>
        <v>100</v>
      </c>
      <c r="AY424" s="22">
        <f t="shared" si="185"/>
        <v>100</v>
      </c>
      <c r="AZ424" s="22">
        <f t="shared" si="186"/>
        <v>100</v>
      </c>
      <c r="BA424" s="23">
        <f t="shared" si="187"/>
        <v>100</v>
      </c>
      <c r="BB424" s="24">
        <f t="shared" si="188"/>
        <v>83.6</v>
      </c>
    </row>
    <row r="425" spans="1:54" x14ac:dyDescent="0.25">
      <c r="A425" s="24">
        <f>бланки!E424</f>
        <v>422</v>
      </c>
      <c r="B425" s="24" t="str">
        <f>CONCATENATE(бланки!D424," (",бланки!C424,")")</f>
        <v>МКОУ «Карталайская НОШ» (Кайтагский район )</v>
      </c>
      <c r="C425" s="24">
        <f>анкеты!B423</f>
        <v>4</v>
      </c>
      <c r="D425" s="24">
        <f>COUNTIF(бланки!G424:U424,1)</f>
        <v>11</v>
      </c>
      <c r="E425" s="24">
        <f>COUNTIF(бланки!G424:U424,1)+COUNTIF(бланки!G424:U424,0)</f>
        <v>12</v>
      </c>
      <c r="F425" s="24">
        <f>COUNTIF(бланки!V424:BS424,1)</f>
        <v>36</v>
      </c>
      <c r="G425" s="24">
        <f>COUNTIF(бланки!V424:BS424,1)+COUNTIF(бланки!V424:BS424,0)</f>
        <v>41</v>
      </c>
      <c r="H425" s="24">
        <f>SUM(бланки!BT424:BY424)</f>
        <v>2</v>
      </c>
      <c r="I425" s="24">
        <f>анкеты!D423</f>
        <v>3</v>
      </c>
      <c r="J425" s="24">
        <f>анкеты!C423</f>
        <v>3</v>
      </c>
      <c r="K425" s="24">
        <f>анкеты!F423</f>
        <v>3</v>
      </c>
      <c r="L425" s="24">
        <f>анкеты!E423</f>
        <v>3</v>
      </c>
      <c r="M425" s="22">
        <f t="shared" si="162"/>
        <v>90</v>
      </c>
      <c r="N425" s="22">
        <f t="shared" si="163"/>
        <v>60</v>
      </c>
      <c r="O425" s="22">
        <f t="shared" si="164"/>
        <v>100</v>
      </c>
      <c r="P425" s="23">
        <f t="shared" si="165"/>
        <v>85</v>
      </c>
      <c r="Q425" s="24">
        <f>SUM(бланки!BZ424:CF424)</f>
        <v>4</v>
      </c>
      <c r="R425" s="24"/>
      <c r="S425" s="24"/>
      <c r="T425" s="24">
        <f>анкеты!G423</f>
        <v>3</v>
      </c>
      <c r="U425" s="24">
        <f t="shared" si="166"/>
        <v>4</v>
      </c>
      <c r="V425" s="22">
        <f t="shared" si="167"/>
        <v>80</v>
      </c>
      <c r="W425" s="22">
        <f t="shared" si="168"/>
        <v>77</v>
      </c>
      <c r="X425" s="22">
        <f t="shared" si="169"/>
        <v>75</v>
      </c>
      <c r="Y425" s="23">
        <f t="shared" si="170"/>
        <v>77</v>
      </c>
      <c r="Z425" s="24">
        <f>SUM(бланки!CE424:CI424)</f>
        <v>0</v>
      </c>
      <c r="AA425" s="24">
        <f>SUM(бланки!CJ424:CO424)</f>
        <v>1</v>
      </c>
      <c r="AB425" s="24">
        <f>анкеты!I423</f>
        <v>1</v>
      </c>
      <c r="AC425" s="24">
        <f>анкеты!H423</f>
        <v>1</v>
      </c>
      <c r="AD425" s="22">
        <f t="shared" si="171"/>
        <v>0</v>
      </c>
      <c r="AE425" s="22">
        <f t="shared" si="172"/>
        <v>20</v>
      </c>
      <c r="AF425" s="12">
        <f t="shared" si="173"/>
        <v>100</v>
      </c>
      <c r="AG425" s="23">
        <f t="shared" si="174"/>
        <v>38</v>
      </c>
      <c r="AH425" s="24">
        <f>анкеты!J423</f>
        <v>3</v>
      </c>
      <c r="AI425" s="24">
        <f t="shared" si="175"/>
        <v>4</v>
      </c>
      <c r="AJ425" s="24">
        <f>анкеты!K423</f>
        <v>3</v>
      </c>
      <c r="AK425" s="24">
        <f t="shared" si="176"/>
        <v>4</v>
      </c>
      <c r="AL425" s="24">
        <f>анкеты!M423</f>
        <v>3</v>
      </c>
      <c r="AM425" s="24">
        <f>анкеты!L423</f>
        <v>3</v>
      </c>
      <c r="AN425" s="22">
        <f t="shared" si="177"/>
        <v>75</v>
      </c>
      <c r="AO425" s="22">
        <f t="shared" si="178"/>
        <v>75</v>
      </c>
      <c r="AP425" s="22">
        <f t="shared" si="179"/>
        <v>100</v>
      </c>
      <c r="AQ425" s="23">
        <f t="shared" si="180"/>
        <v>80</v>
      </c>
      <c r="AR425" s="24">
        <f>анкеты!N423</f>
        <v>3</v>
      </c>
      <c r="AS425" s="24">
        <f t="shared" si="181"/>
        <v>4</v>
      </c>
      <c r="AT425" s="24">
        <f>анкеты!O423</f>
        <v>3</v>
      </c>
      <c r="AU425" s="24">
        <f t="shared" si="182"/>
        <v>4</v>
      </c>
      <c r="AV425" s="24">
        <f>анкеты!P423</f>
        <v>3</v>
      </c>
      <c r="AW425" s="24">
        <f t="shared" si="183"/>
        <v>4</v>
      </c>
      <c r="AX425" s="22">
        <f t="shared" si="184"/>
        <v>75</v>
      </c>
      <c r="AY425" s="22">
        <f t="shared" si="185"/>
        <v>75</v>
      </c>
      <c r="AZ425" s="22">
        <f t="shared" si="186"/>
        <v>75</v>
      </c>
      <c r="BA425" s="23">
        <f t="shared" si="187"/>
        <v>75</v>
      </c>
      <c r="BB425" s="24">
        <f t="shared" si="188"/>
        <v>71</v>
      </c>
    </row>
    <row r="426" spans="1:54" x14ac:dyDescent="0.25">
      <c r="A426" s="24">
        <f>бланки!E425</f>
        <v>423</v>
      </c>
      <c r="B426" s="24" t="str">
        <f>CONCATENATE(бланки!D425," (",бланки!C425,")")</f>
        <v>МБУ ДО «ДЮСШ» (Кайтагский район )</v>
      </c>
      <c r="C426" s="24">
        <f>анкеты!B424</f>
        <v>214</v>
      </c>
      <c r="D426" s="24">
        <f>COUNTIF(бланки!G425:U425,1)</f>
        <v>8</v>
      </c>
      <c r="E426" s="24">
        <f>COUNTIF(бланки!G425:U425,1)+COUNTIF(бланки!G425:U425,0)</f>
        <v>9</v>
      </c>
      <c r="F426" s="24">
        <f>COUNTIF(бланки!V425:BS425,1)</f>
        <v>34</v>
      </c>
      <c r="G426" s="24">
        <f>COUNTIF(бланки!V425:BS425,1)+COUNTIF(бланки!V425:BS425,0)</f>
        <v>35</v>
      </c>
      <c r="H426" s="24">
        <f>SUM(бланки!BT425:BY425)</f>
        <v>3</v>
      </c>
      <c r="I426" s="24">
        <f>анкеты!D424</f>
        <v>172</v>
      </c>
      <c r="J426" s="24">
        <f>анкеты!C424</f>
        <v>176</v>
      </c>
      <c r="K426" s="24">
        <f>анкеты!F424</f>
        <v>116</v>
      </c>
      <c r="L426" s="24">
        <f>анкеты!E424</f>
        <v>123</v>
      </c>
      <c r="M426" s="22">
        <f t="shared" si="162"/>
        <v>93</v>
      </c>
      <c r="N426" s="22">
        <f t="shared" si="163"/>
        <v>90</v>
      </c>
      <c r="O426" s="22">
        <f t="shared" si="164"/>
        <v>96</v>
      </c>
      <c r="P426" s="23">
        <f t="shared" si="165"/>
        <v>93</v>
      </c>
      <c r="Q426" s="24">
        <f>SUM(бланки!BZ425:CF425)</f>
        <v>4</v>
      </c>
      <c r="R426" s="24"/>
      <c r="S426" s="24"/>
      <c r="T426" s="24">
        <f>анкеты!G424</f>
        <v>177</v>
      </c>
      <c r="U426" s="24">
        <f t="shared" si="166"/>
        <v>214</v>
      </c>
      <c r="V426" s="22">
        <f t="shared" si="167"/>
        <v>80</v>
      </c>
      <c r="W426" s="22">
        <f t="shared" si="168"/>
        <v>81</v>
      </c>
      <c r="X426" s="22">
        <f t="shared" si="169"/>
        <v>83</v>
      </c>
      <c r="Y426" s="23">
        <f t="shared" si="170"/>
        <v>81</v>
      </c>
      <c r="Z426" s="24">
        <f>SUM(бланки!CE425:CI425)</f>
        <v>1</v>
      </c>
      <c r="AA426" s="24">
        <f>SUM(бланки!CJ425:CO425)</f>
        <v>0</v>
      </c>
      <c r="AB426" s="24">
        <f>анкеты!I424</f>
        <v>14</v>
      </c>
      <c r="AC426" s="24">
        <f>анкеты!H424</f>
        <v>21</v>
      </c>
      <c r="AD426" s="22">
        <f t="shared" si="171"/>
        <v>20</v>
      </c>
      <c r="AE426" s="22">
        <f t="shared" si="172"/>
        <v>0</v>
      </c>
      <c r="AF426" s="12">
        <f t="shared" si="173"/>
        <v>66.666666666666671</v>
      </c>
      <c r="AG426" s="23">
        <f t="shared" si="174"/>
        <v>26</v>
      </c>
      <c r="AH426" s="24">
        <f>анкеты!J424</f>
        <v>204</v>
      </c>
      <c r="AI426" s="24">
        <f t="shared" si="175"/>
        <v>214</v>
      </c>
      <c r="AJ426" s="24">
        <f>анкеты!K424</f>
        <v>209</v>
      </c>
      <c r="AK426" s="24">
        <f t="shared" si="176"/>
        <v>214</v>
      </c>
      <c r="AL426" s="24">
        <f>анкеты!M424</f>
        <v>133</v>
      </c>
      <c r="AM426" s="24">
        <f>анкеты!L424</f>
        <v>139</v>
      </c>
      <c r="AN426" s="22">
        <f t="shared" si="177"/>
        <v>95</v>
      </c>
      <c r="AO426" s="22">
        <f t="shared" si="178"/>
        <v>98</v>
      </c>
      <c r="AP426" s="22">
        <f t="shared" si="179"/>
        <v>96</v>
      </c>
      <c r="AQ426" s="23">
        <f t="shared" si="180"/>
        <v>96</v>
      </c>
      <c r="AR426" s="24">
        <f>анкеты!N424</f>
        <v>205</v>
      </c>
      <c r="AS426" s="24">
        <f t="shared" si="181"/>
        <v>214</v>
      </c>
      <c r="AT426" s="24">
        <f>анкеты!O424</f>
        <v>202</v>
      </c>
      <c r="AU426" s="24">
        <f t="shared" si="182"/>
        <v>214</v>
      </c>
      <c r="AV426" s="24">
        <f>анкеты!P424</f>
        <v>202</v>
      </c>
      <c r="AW426" s="24">
        <f t="shared" si="183"/>
        <v>214</v>
      </c>
      <c r="AX426" s="22">
        <f t="shared" si="184"/>
        <v>96</v>
      </c>
      <c r="AY426" s="22">
        <f t="shared" si="185"/>
        <v>94</v>
      </c>
      <c r="AZ426" s="22">
        <f t="shared" si="186"/>
        <v>94</v>
      </c>
      <c r="BA426" s="23">
        <f t="shared" si="187"/>
        <v>95</v>
      </c>
      <c r="BB426" s="24">
        <f t="shared" si="188"/>
        <v>78.2</v>
      </c>
    </row>
    <row r="427" spans="1:54" x14ac:dyDescent="0.25">
      <c r="A427" s="24">
        <f>бланки!E426</f>
        <v>424</v>
      </c>
      <c r="B427" s="24" t="str">
        <f>CONCATENATE(бланки!D426," (",бланки!C426,")")</f>
        <v>МБУ ДО «Дом детского творчества» (Кайтагский район )</v>
      </c>
      <c r="C427" s="24">
        <f>анкеты!B425</f>
        <v>143</v>
      </c>
      <c r="D427" s="24">
        <f>COUNTIF(бланки!G426:U426,1)</f>
        <v>8</v>
      </c>
      <c r="E427" s="24">
        <f>COUNTIF(бланки!G426:U426,1)+COUNTIF(бланки!G426:U426,0)</f>
        <v>9</v>
      </c>
      <c r="F427" s="24">
        <f>COUNTIF(бланки!V426:BS426,1)</f>
        <v>30</v>
      </c>
      <c r="G427" s="24">
        <f>COUNTIF(бланки!V426:BS426,1)+COUNTIF(бланки!V426:BS426,0)</f>
        <v>35</v>
      </c>
      <c r="H427" s="24">
        <f>SUM(бланки!BT426:BY426)</f>
        <v>4</v>
      </c>
      <c r="I427" s="24">
        <f>анкеты!D425</f>
        <v>138</v>
      </c>
      <c r="J427" s="24">
        <f>анкеты!C425</f>
        <v>139</v>
      </c>
      <c r="K427" s="24">
        <f>анкеты!F425</f>
        <v>137</v>
      </c>
      <c r="L427" s="24">
        <f>анкеты!E425</f>
        <v>138</v>
      </c>
      <c r="M427" s="22">
        <f t="shared" si="162"/>
        <v>87</v>
      </c>
      <c r="N427" s="22">
        <f t="shared" si="163"/>
        <v>100</v>
      </c>
      <c r="O427" s="22">
        <f t="shared" si="164"/>
        <v>99</v>
      </c>
      <c r="P427" s="23">
        <f t="shared" si="165"/>
        <v>96</v>
      </c>
      <c r="Q427" s="24">
        <f>SUM(бланки!BZ426:CF426)</f>
        <v>4</v>
      </c>
      <c r="R427" s="24"/>
      <c r="S427" s="24"/>
      <c r="T427" s="24">
        <f>анкеты!G425</f>
        <v>139</v>
      </c>
      <c r="U427" s="24">
        <f t="shared" si="166"/>
        <v>143</v>
      </c>
      <c r="V427" s="22">
        <f t="shared" si="167"/>
        <v>80</v>
      </c>
      <c r="W427" s="22">
        <f t="shared" si="168"/>
        <v>88</v>
      </c>
      <c r="X427" s="22">
        <f t="shared" si="169"/>
        <v>97</v>
      </c>
      <c r="Y427" s="23">
        <f t="shared" si="170"/>
        <v>88</v>
      </c>
      <c r="Z427" s="24">
        <f>SUM(бланки!CE426:CI426)</f>
        <v>0</v>
      </c>
      <c r="AA427" s="24">
        <f>SUM(бланки!CJ426:CO426)</f>
        <v>1</v>
      </c>
      <c r="AB427" s="24">
        <f>анкеты!I425</f>
        <v>12</v>
      </c>
      <c r="AC427" s="24">
        <f>анкеты!H425</f>
        <v>14</v>
      </c>
      <c r="AD427" s="22">
        <f t="shared" si="171"/>
        <v>0</v>
      </c>
      <c r="AE427" s="22">
        <f t="shared" si="172"/>
        <v>20</v>
      </c>
      <c r="AF427" s="12">
        <f t="shared" si="173"/>
        <v>85.714285714285708</v>
      </c>
      <c r="AG427" s="23">
        <f t="shared" si="174"/>
        <v>34</v>
      </c>
      <c r="AH427" s="24">
        <f>анкеты!J425</f>
        <v>142</v>
      </c>
      <c r="AI427" s="24">
        <f t="shared" si="175"/>
        <v>143</v>
      </c>
      <c r="AJ427" s="24">
        <f>анкеты!K425</f>
        <v>142</v>
      </c>
      <c r="AK427" s="24">
        <f t="shared" si="176"/>
        <v>143</v>
      </c>
      <c r="AL427" s="24">
        <f>анкеты!M425</f>
        <v>138</v>
      </c>
      <c r="AM427" s="24">
        <f>анкеты!L425</f>
        <v>138</v>
      </c>
      <c r="AN427" s="22">
        <f t="shared" si="177"/>
        <v>99</v>
      </c>
      <c r="AO427" s="22">
        <f t="shared" si="178"/>
        <v>99</v>
      </c>
      <c r="AP427" s="22">
        <f t="shared" si="179"/>
        <v>100</v>
      </c>
      <c r="AQ427" s="23">
        <f t="shared" si="180"/>
        <v>99</v>
      </c>
      <c r="AR427" s="24">
        <f>анкеты!N425</f>
        <v>142</v>
      </c>
      <c r="AS427" s="24">
        <f t="shared" si="181"/>
        <v>143</v>
      </c>
      <c r="AT427" s="24">
        <f>анкеты!O425</f>
        <v>142</v>
      </c>
      <c r="AU427" s="24">
        <f t="shared" si="182"/>
        <v>143</v>
      </c>
      <c r="AV427" s="24">
        <f>анкеты!P425</f>
        <v>142</v>
      </c>
      <c r="AW427" s="24">
        <f t="shared" si="183"/>
        <v>143</v>
      </c>
      <c r="AX427" s="22">
        <f t="shared" si="184"/>
        <v>99</v>
      </c>
      <c r="AY427" s="22">
        <f t="shared" si="185"/>
        <v>99</v>
      </c>
      <c r="AZ427" s="22">
        <f t="shared" si="186"/>
        <v>99</v>
      </c>
      <c r="BA427" s="23">
        <f t="shared" si="187"/>
        <v>99</v>
      </c>
      <c r="BB427" s="24">
        <f t="shared" si="188"/>
        <v>83.2</v>
      </c>
    </row>
    <row r="428" spans="1:54" x14ac:dyDescent="0.25">
      <c r="A428" s="24">
        <f>бланки!E427</f>
        <v>425</v>
      </c>
      <c r="B428" s="24" t="str">
        <f>CONCATENATE(бланки!D427," (",бланки!C427,")")</f>
        <v>МКДОУ «Ромашка» № 5 (Кайтагский район )</v>
      </c>
      <c r="C428" s="24">
        <f>анкеты!B426</f>
        <v>75</v>
      </c>
      <c r="D428" s="24">
        <f>COUNTIF(бланки!G427:U427,1)</f>
        <v>9</v>
      </c>
      <c r="E428" s="24">
        <f>COUNTIF(бланки!G427:U427,1)+COUNTIF(бланки!G427:U427,0)</f>
        <v>9</v>
      </c>
      <c r="F428" s="24">
        <f>COUNTIF(бланки!V427:BS427,1)</f>
        <v>32</v>
      </c>
      <c r="G428" s="24">
        <f>COUNTIF(бланки!V427:BS427,1)+COUNTIF(бланки!V427:BS427,0)</f>
        <v>34</v>
      </c>
      <c r="H428" s="24">
        <f>SUM(бланки!BT427:BY427)</f>
        <v>5</v>
      </c>
      <c r="I428" s="24">
        <f>анкеты!D426</f>
        <v>71</v>
      </c>
      <c r="J428" s="24">
        <f>анкеты!C426</f>
        <v>72</v>
      </c>
      <c r="K428" s="24">
        <f>анкеты!F426</f>
        <v>62</v>
      </c>
      <c r="L428" s="24">
        <f>анкеты!E426</f>
        <v>63</v>
      </c>
      <c r="M428" s="22">
        <f t="shared" si="162"/>
        <v>97</v>
      </c>
      <c r="N428" s="22">
        <f t="shared" si="163"/>
        <v>100</v>
      </c>
      <c r="O428" s="22">
        <f t="shared" si="164"/>
        <v>99</v>
      </c>
      <c r="P428" s="23">
        <f t="shared" si="165"/>
        <v>99</v>
      </c>
      <c r="Q428" s="24">
        <f>SUM(бланки!BZ427:CF427)</f>
        <v>5</v>
      </c>
      <c r="R428" s="24"/>
      <c r="S428" s="24"/>
      <c r="T428" s="24">
        <f>анкеты!G426</f>
        <v>75</v>
      </c>
      <c r="U428" s="24">
        <f t="shared" si="166"/>
        <v>75</v>
      </c>
      <c r="V428" s="22">
        <f t="shared" si="167"/>
        <v>100</v>
      </c>
      <c r="W428" s="22">
        <f t="shared" si="168"/>
        <v>100</v>
      </c>
      <c r="X428" s="22">
        <f t="shared" si="169"/>
        <v>100</v>
      </c>
      <c r="Y428" s="23">
        <f t="shared" si="170"/>
        <v>100</v>
      </c>
      <c r="Z428" s="24">
        <f>SUM(бланки!CE427:CI427)</f>
        <v>0</v>
      </c>
      <c r="AA428" s="24">
        <f>SUM(бланки!CJ427:CO427)</f>
        <v>0</v>
      </c>
      <c r="AB428" s="24">
        <f>анкеты!I426</f>
        <v>4</v>
      </c>
      <c r="AC428" s="24">
        <f>анкеты!H426</f>
        <v>5</v>
      </c>
      <c r="AD428" s="22">
        <f t="shared" si="171"/>
        <v>0</v>
      </c>
      <c r="AE428" s="22">
        <f t="shared" si="172"/>
        <v>0</v>
      </c>
      <c r="AF428" s="12">
        <f t="shared" si="173"/>
        <v>80</v>
      </c>
      <c r="AG428" s="23">
        <f t="shared" si="174"/>
        <v>24</v>
      </c>
      <c r="AH428" s="24">
        <f>анкеты!J426</f>
        <v>75</v>
      </c>
      <c r="AI428" s="24">
        <f t="shared" si="175"/>
        <v>75</v>
      </c>
      <c r="AJ428" s="24">
        <f>анкеты!K426</f>
        <v>75</v>
      </c>
      <c r="AK428" s="24">
        <f t="shared" si="176"/>
        <v>75</v>
      </c>
      <c r="AL428" s="24">
        <f>анкеты!M426</f>
        <v>63</v>
      </c>
      <c r="AM428" s="24">
        <f>анкеты!L426</f>
        <v>64</v>
      </c>
      <c r="AN428" s="22">
        <f t="shared" si="177"/>
        <v>100</v>
      </c>
      <c r="AO428" s="22">
        <f t="shared" si="178"/>
        <v>100</v>
      </c>
      <c r="AP428" s="22">
        <f t="shared" si="179"/>
        <v>98</v>
      </c>
      <c r="AQ428" s="23">
        <f t="shared" si="180"/>
        <v>100</v>
      </c>
      <c r="AR428" s="24">
        <f>анкеты!N426</f>
        <v>75</v>
      </c>
      <c r="AS428" s="24">
        <f t="shared" si="181"/>
        <v>75</v>
      </c>
      <c r="AT428" s="24">
        <f>анкеты!O426</f>
        <v>75</v>
      </c>
      <c r="AU428" s="24">
        <f t="shared" si="182"/>
        <v>75</v>
      </c>
      <c r="AV428" s="24">
        <f>анкеты!P426</f>
        <v>75</v>
      </c>
      <c r="AW428" s="24">
        <f t="shared" si="183"/>
        <v>75</v>
      </c>
      <c r="AX428" s="22">
        <f t="shared" si="184"/>
        <v>100</v>
      </c>
      <c r="AY428" s="22">
        <f t="shared" si="185"/>
        <v>100</v>
      </c>
      <c r="AZ428" s="22">
        <f t="shared" si="186"/>
        <v>100</v>
      </c>
      <c r="BA428" s="23">
        <f t="shared" si="187"/>
        <v>100</v>
      </c>
      <c r="BB428" s="24">
        <f t="shared" si="188"/>
        <v>84.6</v>
      </c>
    </row>
    <row r="429" spans="1:54" x14ac:dyDescent="0.25">
      <c r="A429" s="24">
        <f>бланки!E428</f>
        <v>426</v>
      </c>
      <c r="B429" s="24" t="str">
        <f>CONCATENATE(бланки!D428," (",бланки!C428,")")</f>
        <v>МКУ ДО «ДШИ» (Кайтагский район )</v>
      </c>
      <c r="C429" s="24">
        <f>анкеты!B427</f>
        <v>255</v>
      </c>
      <c r="D429" s="24">
        <f>COUNTIF(бланки!G428:U428,1)</f>
        <v>8</v>
      </c>
      <c r="E429" s="24">
        <f>COUNTIF(бланки!G428:U428,1)+COUNTIF(бланки!G428:U428,0)</f>
        <v>9</v>
      </c>
      <c r="F429" s="24">
        <f>COUNTIF(бланки!V428:BS428,1)</f>
        <v>29</v>
      </c>
      <c r="G429" s="24">
        <f>COUNTIF(бланки!V428:BS428,1)+COUNTIF(бланки!V428:BS428,0)</f>
        <v>33</v>
      </c>
      <c r="H429" s="24">
        <f>SUM(бланки!BT428:BY428)</f>
        <v>6</v>
      </c>
      <c r="I429" s="24">
        <f>анкеты!D427</f>
        <v>215</v>
      </c>
      <c r="J429" s="24">
        <f>анкеты!C427</f>
        <v>220</v>
      </c>
      <c r="K429" s="24">
        <f>анкеты!F427</f>
        <v>175</v>
      </c>
      <c r="L429" s="24">
        <f>анкеты!E427</f>
        <v>180</v>
      </c>
      <c r="M429" s="22">
        <f t="shared" si="162"/>
        <v>88</v>
      </c>
      <c r="N429" s="22">
        <f t="shared" si="163"/>
        <v>100</v>
      </c>
      <c r="O429" s="22">
        <f t="shared" si="164"/>
        <v>97</v>
      </c>
      <c r="P429" s="23">
        <f t="shared" si="165"/>
        <v>95</v>
      </c>
      <c r="Q429" s="24">
        <f>SUM(бланки!BZ428:CF428)</f>
        <v>3</v>
      </c>
      <c r="R429" s="24"/>
      <c r="S429" s="24"/>
      <c r="T429" s="24">
        <f>анкеты!G427</f>
        <v>215</v>
      </c>
      <c r="U429" s="24">
        <f t="shared" si="166"/>
        <v>255</v>
      </c>
      <c r="V429" s="22">
        <f t="shared" si="167"/>
        <v>60</v>
      </c>
      <c r="W429" s="22">
        <f t="shared" si="168"/>
        <v>72</v>
      </c>
      <c r="X429" s="22">
        <f t="shared" si="169"/>
        <v>84</v>
      </c>
      <c r="Y429" s="23">
        <f t="shared" si="170"/>
        <v>72</v>
      </c>
      <c r="Z429" s="24">
        <f>SUM(бланки!CE428:CI428)</f>
        <v>0</v>
      </c>
      <c r="AA429" s="24">
        <f>SUM(бланки!CJ428:CO428)</f>
        <v>0</v>
      </c>
      <c r="AB429" s="24">
        <f>анкеты!I427</f>
        <v>25</v>
      </c>
      <c r="AC429" s="24">
        <f>анкеты!H427</f>
        <v>25</v>
      </c>
      <c r="AD429" s="22">
        <f t="shared" si="171"/>
        <v>0</v>
      </c>
      <c r="AE429" s="22">
        <f t="shared" si="172"/>
        <v>0</v>
      </c>
      <c r="AF429" s="12">
        <f t="shared" si="173"/>
        <v>100</v>
      </c>
      <c r="AG429" s="23">
        <f t="shared" si="174"/>
        <v>30</v>
      </c>
      <c r="AH429" s="24">
        <f>анкеты!J427</f>
        <v>250</v>
      </c>
      <c r="AI429" s="24">
        <f t="shared" si="175"/>
        <v>255</v>
      </c>
      <c r="AJ429" s="24">
        <f>анкеты!K427</f>
        <v>250</v>
      </c>
      <c r="AK429" s="24">
        <f t="shared" si="176"/>
        <v>255</v>
      </c>
      <c r="AL429" s="24">
        <f>анкеты!M427</f>
        <v>205</v>
      </c>
      <c r="AM429" s="24">
        <f>анкеты!L427</f>
        <v>205</v>
      </c>
      <c r="AN429" s="22">
        <f t="shared" si="177"/>
        <v>98</v>
      </c>
      <c r="AO429" s="22">
        <f t="shared" si="178"/>
        <v>98</v>
      </c>
      <c r="AP429" s="22">
        <f t="shared" si="179"/>
        <v>100</v>
      </c>
      <c r="AQ429" s="23">
        <f t="shared" si="180"/>
        <v>98</v>
      </c>
      <c r="AR429" s="24">
        <f>анкеты!N427</f>
        <v>250</v>
      </c>
      <c r="AS429" s="24">
        <f t="shared" si="181"/>
        <v>255</v>
      </c>
      <c r="AT429" s="24">
        <f>анкеты!O427</f>
        <v>245</v>
      </c>
      <c r="AU429" s="24">
        <f t="shared" si="182"/>
        <v>255</v>
      </c>
      <c r="AV429" s="24">
        <f>анкеты!P427</f>
        <v>255</v>
      </c>
      <c r="AW429" s="24">
        <f t="shared" si="183"/>
        <v>255</v>
      </c>
      <c r="AX429" s="22">
        <f t="shared" si="184"/>
        <v>98</v>
      </c>
      <c r="AY429" s="22">
        <f t="shared" si="185"/>
        <v>96</v>
      </c>
      <c r="AZ429" s="22">
        <f t="shared" si="186"/>
        <v>100</v>
      </c>
      <c r="BA429" s="23">
        <f t="shared" si="187"/>
        <v>98</v>
      </c>
      <c r="BB429" s="24">
        <f t="shared" si="188"/>
        <v>78.599999999999994</v>
      </c>
    </row>
    <row r="430" spans="1:54" x14ac:dyDescent="0.25">
      <c r="A430" s="24">
        <f>бланки!E429</f>
        <v>427</v>
      </c>
      <c r="B430" s="24" t="str">
        <f>CONCATENATE(бланки!D429," (",бланки!C429,")")</f>
        <v>МБОУ «Карабудахкентская СОШ №1» (Карабудахкентский район )</v>
      </c>
      <c r="C430" s="24">
        <f>анкеты!B428</f>
        <v>120</v>
      </c>
      <c r="D430" s="24">
        <f>COUNTIF(бланки!G429:U429,1)</f>
        <v>11</v>
      </c>
      <c r="E430" s="24">
        <f>COUNTIF(бланки!G429:U429,1)+COUNTIF(бланки!G429:U429,0)</f>
        <v>12</v>
      </c>
      <c r="F430" s="24">
        <f>COUNTIF(бланки!V429:BS429,1)</f>
        <v>43</v>
      </c>
      <c r="G430" s="24">
        <f>COUNTIF(бланки!V429:BS429,1)+COUNTIF(бланки!V429:BS429,0)</f>
        <v>43</v>
      </c>
      <c r="H430" s="24">
        <f>SUM(бланки!BT429:BY429)</f>
        <v>6</v>
      </c>
      <c r="I430" s="24">
        <f>анкеты!D428</f>
        <v>96</v>
      </c>
      <c r="J430" s="24">
        <f>анкеты!C428</f>
        <v>99</v>
      </c>
      <c r="K430" s="24">
        <f>анкеты!F428</f>
        <v>86</v>
      </c>
      <c r="L430" s="24">
        <f>анкеты!E428</f>
        <v>93</v>
      </c>
      <c r="M430" s="22">
        <f t="shared" si="162"/>
        <v>96</v>
      </c>
      <c r="N430" s="22">
        <f t="shared" si="163"/>
        <v>100</v>
      </c>
      <c r="O430" s="22">
        <f t="shared" si="164"/>
        <v>95</v>
      </c>
      <c r="P430" s="23">
        <f t="shared" si="165"/>
        <v>97</v>
      </c>
      <c r="Q430" s="24">
        <f>SUM(бланки!BZ429:CF429)</f>
        <v>6</v>
      </c>
      <c r="R430" s="24"/>
      <c r="S430" s="24"/>
      <c r="T430" s="24">
        <f>анкеты!G428</f>
        <v>104</v>
      </c>
      <c r="U430" s="24">
        <f t="shared" si="166"/>
        <v>120</v>
      </c>
      <c r="V430" s="22">
        <f t="shared" si="167"/>
        <v>100</v>
      </c>
      <c r="W430" s="22">
        <f t="shared" si="168"/>
        <v>93</v>
      </c>
      <c r="X430" s="22">
        <f t="shared" si="169"/>
        <v>87</v>
      </c>
      <c r="Y430" s="23">
        <f t="shared" si="170"/>
        <v>93</v>
      </c>
      <c r="Z430" s="24">
        <f>SUM(бланки!CE429:CI429)</f>
        <v>1</v>
      </c>
      <c r="AA430" s="24">
        <f>SUM(бланки!CJ429:CO429)</f>
        <v>3</v>
      </c>
      <c r="AB430" s="24">
        <f>анкеты!I428</f>
        <v>15</v>
      </c>
      <c r="AC430" s="24">
        <f>анкеты!H428</f>
        <v>15</v>
      </c>
      <c r="AD430" s="22">
        <f t="shared" si="171"/>
        <v>20</v>
      </c>
      <c r="AE430" s="22">
        <f t="shared" si="172"/>
        <v>60</v>
      </c>
      <c r="AF430" s="12">
        <f t="shared" si="173"/>
        <v>100</v>
      </c>
      <c r="AG430" s="23">
        <f t="shared" si="174"/>
        <v>60</v>
      </c>
      <c r="AH430" s="24">
        <f>анкеты!J428</f>
        <v>114</v>
      </c>
      <c r="AI430" s="24">
        <f t="shared" si="175"/>
        <v>120</v>
      </c>
      <c r="AJ430" s="24">
        <f>анкеты!K428</f>
        <v>117</v>
      </c>
      <c r="AK430" s="24">
        <f t="shared" si="176"/>
        <v>120</v>
      </c>
      <c r="AL430" s="24">
        <f>анкеты!M428</f>
        <v>80</v>
      </c>
      <c r="AM430" s="24">
        <f>анкеты!L428</f>
        <v>86</v>
      </c>
      <c r="AN430" s="22">
        <f t="shared" si="177"/>
        <v>95</v>
      </c>
      <c r="AO430" s="22">
        <f t="shared" si="178"/>
        <v>98</v>
      </c>
      <c r="AP430" s="22">
        <f t="shared" si="179"/>
        <v>93</v>
      </c>
      <c r="AQ430" s="23">
        <f t="shared" si="180"/>
        <v>96</v>
      </c>
      <c r="AR430" s="24">
        <f>анкеты!N428</f>
        <v>113</v>
      </c>
      <c r="AS430" s="24">
        <f t="shared" si="181"/>
        <v>120</v>
      </c>
      <c r="AT430" s="24">
        <f>анкеты!O428</f>
        <v>110</v>
      </c>
      <c r="AU430" s="24">
        <f t="shared" si="182"/>
        <v>120</v>
      </c>
      <c r="AV430" s="24">
        <f>анкеты!P428</f>
        <v>114</v>
      </c>
      <c r="AW430" s="24">
        <f t="shared" si="183"/>
        <v>120</v>
      </c>
      <c r="AX430" s="22">
        <f t="shared" si="184"/>
        <v>94</v>
      </c>
      <c r="AY430" s="22">
        <f t="shared" si="185"/>
        <v>92</v>
      </c>
      <c r="AZ430" s="22">
        <f t="shared" si="186"/>
        <v>95</v>
      </c>
      <c r="BA430" s="23">
        <f t="shared" si="187"/>
        <v>93</v>
      </c>
      <c r="BB430" s="24">
        <f t="shared" si="188"/>
        <v>87.8</v>
      </c>
    </row>
    <row r="431" spans="1:54" x14ac:dyDescent="0.25">
      <c r="A431" s="24">
        <f>бланки!E430</f>
        <v>428</v>
      </c>
      <c r="B431" s="24" t="str">
        <f>CONCATENATE(бланки!D430," (",бланки!C430,")")</f>
        <v>МБОУ «Карабудахкентская СОШ №5» (Карабудахкентский район )</v>
      </c>
      <c r="C431" s="24">
        <f>анкеты!B429</f>
        <v>128</v>
      </c>
      <c r="D431" s="24">
        <f>COUNTIF(бланки!G430:U430,1)</f>
        <v>14</v>
      </c>
      <c r="E431" s="24">
        <f>COUNTIF(бланки!G430:U430,1)+COUNTIF(бланки!G430:U430,0)</f>
        <v>14</v>
      </c>
      <c r="F431" s="24">
        <f>COUNTIF(бланки!V430:BS430,1)</f>
        <v>44</v>
      </c>
      <c r="G431" s="24">
        <f>COUNTIF(бланки!V430:BS430,1)+COUNTIF(бланки!V430:BS430,0)</f>
        <v>44</v>
      </c>
      <c r="H431" s="24">
        <f>SUM(бланки!BT430:BY430)</f>
        <v>5</v>
      </c>
      <c r="I431" s="24">
        <f>анкеты!D429</f>
        <v>78</v>
      </c>
      <c r="J431" s="24">
        <f>анкеты!C429</f>
        <v>80</v>
      </c>
      <c r="K431" s="24">
        <f>анкеты!F429</f>
        <v>60</v>
      </c>
      <c r="L431" s="24">
        <f>анкеты!E429</f>
        <v>64</v>
      </c>
      <c r="M431" s="22">
        <f t="shared" si="162"/>
        <v>100</v>
      </c>
      <c r="N431" s="22">
        <f t="shared" si="163"/>
        <v>100</v>
      </c>
      <c r="O431" s="22">
        <f t="shared" si="164"/>
        <v>96</v>
      </c>
      <c r="P431" s="23">
        <f t="shared" si="165"/>
        <v>98</v>
      </c>
      <c r="Q431" s="24">
        <f>SUM(бланки!BZ430:CF430)</f>
        <v>5</v>
      </c>
      <c r="R431" s="24"/>
      <c r="S431" s="24"/>
      <c r="T431" s="24">
        <f>анкеты!G429</f>
        <v>102</v>
      </c>
      <c r="U431" s="24">
        <f t="shared" si="166"/>
        <v>128</v>
      </c>
      <c r="V431" s="22">
        <f t="shared" si="167"/>
        <v>100</v>
      </c>
      <c r="W431" s="22">
        <f t="shared" si="168"/>
        <v>90</v>
      </c>
      <c r="X431" s="22">
        <f t="shared" si="169"/>
        <v>80</v>
      </c>
      <c r="Y431" s="23">
        <f t="shared" si="170"/>
        <v>90</v>
      </c>
      <c r="Z431" s="24">
        <f>SUM(бланки!CE430:CI430)</f>
        <v>0</v>
      </c>
      <c r="AA431" s="24">
        <f>SUM(бланки!CJ430:CO430)</f>
        <v>3</v>
      </c>
      <c r="AB431" s="24">
        <f>анкеты!I429</f>
        <v>12</v>
      </c>
      <c r="AC431" s="24">
        <f>анкеты!H429</f>
        <v>12</v>
      </c>
      <c r="AD431" s="22">
        <f t="shared" si="171"/>
        <v>0</v>
      </c>
      <c r="AE431" s="22">
        <f t="shared" si="172"/>
        <v>60</v>
      </c>
      <c r="AF431" s="12">
        <f t="shared" si="173"/>
        <v>100</v>
      </c>
      <c r="AG431" s="23">
        <f t="shared" si="174"/>
        <v>54</v>
      </c>
      <c r="AH431" s="24">
        <f>анкеты!J429</f>
        <v>119</v>
      </c>
      <c r="AI431" s="24">
        <f t="shared" si="175"/>
        <v>128</v>
      </c>
      <c r="AJ431" s="24">
        <f>анкеты!K429</f>
        <v>125</v>
      </c>
      <c r="AK431" s="24">
        <f t="shared" si="176"/>
        <v>128</v>
      </c>
      <c r="AL431" s="24">
        <f>анкеты!M429</f>
        <v>89</v>
      </c>
      <c r="AM431" s="24">
        <f>анкеты!L429</f>
        <v>97</v>
      </c>
      <c r="AN431" s="22">
        <f t="shared" si="177"/>
        <v>93</v>
      </c>
      <c r="AO431" s="22">
        <f t="shared" si="178"/>
        <v>98</v>
      </c>
      <c r="AP431" s="22">
        <f t="shared" si="179"/>
        <v>92</v>
      </c>
      <c r="AQ431" s="23">
        <f t="shared" si="180"/>
        <v>95</v>
      </c>
      <c r="AR431" s="24">
        <f>анкеты!N429</f>
        <v>116</v>
      </c>
      <c r="AS431" s="24">
        <f t="shared" si="181"/>
        <v>128</v>
      </c>
      <c r="AT431" s="24">
        <f>анкеты!O429</f>
        <v>119</v>
      </c>
      <c r="AU431" s="24">
        <f t="shared" si="182"/>
        <v>128</v>
      </c>
      <c r="AV431" s="24">
        <f>анкеты!P429</f>
        <v>118</v>
      </c>
      <c r="AW431" s="24">
        <f t="shared" si="183"/>
        <v>128</v>
      </c>
      <c r="AX431" s="22">
        <f t="shared" si="184"/>
        <v>91</v>
      </c>
      <c r="AY431" s="22">
        <f t="shared" si="185"/>
        <v>93</v>
      </c>
      <c r="AZ431" s="22">
        <f t="shared" si="186"/>
        <v>92</v>
      </c>
      <c r="BA431" s="23">
        <f t="shared" si="187"/>
        <v>92</v>
      </c>
      <c r="BB431" s="24">
        <f t="shared" si="188"/>
        <v>85.8</v>
      </c>
    </row>
    <row r="432" spans="1:54" x14ac:dyDescent="0.25">
      <c r="A432" s="24">
        <f>бланки!E431</f>
        <v>429</v>
      </c>
      <c r="B432" s="24" t="str">
        <f>CONCATENATE(бланки!D431," (",бланки!C431,")")</f>
        <v>МБОУ «Ленинкентская СОШ» (Карабудахкентский район )</v>
      </c>
      <c r="C432" s="24">
        <f>анкеты!B430</f>
        <v>71</v>
      </c>
      <c r="D432" s="24">
        <f>COUNTIF(бланки!G431:U431,1)</f>
        <v>12</v>
      </c>
      <c r="E432" s="24">
        <f>COUNTIF(бланки!G431:U431,1)+COUNTIF(бланки!G431:U431,0)</f>
        <v>12</v>
      </c>
      <c r="F432" s="24">
        <f>COUNTIF(бланки!V431:BS431,1)</f>
        <v>44</v>
      </c>
      <c r="G432" s="24">
        <f>COUNTIF(бланки!V431:BS431,1)+COUNTIF(бланки!V431:BS431,0)</f>
        <v>44</v>
      </c>
      <c r="H432" s="24">
        <f>SUM(бланки!BT431:BY431)</f>
        <v>5</v>
      </c>
      <c r="I432" s="24">
        <f>анкеты!D430</f>
        <v>54</v>
      </c>
      <c r="J432" s="24">
        <f>анкеты!C430</f>
        <v>56</v>
      </c>
      <c r="K432" s="24">
        <f>анкеты!F430</f>
        <v>56</v>
      </c>
      <c r="L432" s="24">
        <f>анкеты!E430</f>
        <v>57</v>
      </c>
      <c r="M432" s="22">
        <f t="shared" si="162"/>
        <v>100</v>
      </c>
      <c r="N432" s="22">
        <f t="shared" si="163"/>
        <v>100</v>
      </c>
      <c r="O432" s="22">
        <f t="shared" si="164"/>
        <v>97</v>
      </c>
      <c r="P432" s="23">
        <f t="shared" si="165"/>
        <v>99</v>
      </c>
      <c r="Q432" s="24">
        <f>SUM(бланки!BZ431:CF431)</f>
        <v>5</v>
      </c>
      <c r="R432" s="24"/>
      <c r="S432" s="24"/>
      <c r="T432" s="24">
        <f>анкеты!G430</f>
        <v>62</v>
      </c>
      <c r="U432" s="24">
        <f t="shared" si="166"/>
        <v>71</v>
      </c>
      <c r="V432" s="22">
        <f t="shared" si="167"/>
        <v>100</v>
      </c>
      <c r="W432" s="22">
        <f t="shared" si="168"/>
        <v>93</v>
      </c>
      <c r="X432" s="22">
        <f t="shared" si="169"/>
        <v>87</v>
      </c>
      <c r="Y432" s="23">
        <f t="shared" si="170"/>
        <v>93</v>
      </c>
      <c r="Z432" s="24">
        <f>SUM(бланки!CE431:CI431)</f>
        <v>0</v>
      </c>
      <c r="AA432" s="24">
        <f>SUM(бланки!CJ431:CO431)</f>
        <v>0</v>
      </c>
      <c r="AB432" s="24">
        <f>анкеты!I430</f>
        <v>9</v>
      </c>
      <c r="AC432" s="24">
        <f>анкеты!H430</f>
        <v>9</v>
      </c>
      <c r="AD432" s="22">
        <f t="shared" si="171"/>
        <v>0</v>
      </c>
      <c r="AE432" s="22">
        <f t="shared" si="172"/>
        <v>0</v>
      </c>
      <c r="AF432" s="12">
        <f t="shared" si="173"/>
        <v>100</v>
      </c>
      <c r="AG432" s="23">
        <f t="shared" si="174"/>
        <v>30</v>
      </c>
      <c r="AH432" s="24">
        <f>анкеты!J430</f>
        <v>69</v>
      </c>
      <c r="AI432" s="24">
        <f t="shared" si="175"/>
        <v>71</v>
      </c>
      <c r="AJ432" s="24">
        <f>анкеты!K430</f>
        <v>70</v>
      </c>
      <c r="AK432" s="24">
        <f t="shared" si="176"/>
        <v>71</v>
      </c>
      <c r="AL432" s="24">
        <f>анкеты!M430</f>
        <v>61</v>
      </c>
      <c r="AM432" s="24">
        <f>анкеты!L430</f>
        <v>62</v>
      </c>
      <c r="AN432" s="22">
        <f t="shared" si="177"/>
        <v>97</v>
      </c>
      <c r="AO432" s="22">
        <f t="shared" si="178"/>
        <v>99</v>
      </c>
      <c r="AP432" s="22">
        <f t="shared" si="179"/>
        <v>98</v>
      </c>
      <c r="AQ432" s="23">
        <f t="shared" si="180"/>
        <v>98</v>
      </c>
      <c r="AR432" s="24">
        <f>анкеты!N430</f>
        <v>68</v>
      </c>
      <c r="AS432" s="24">
        <f t="shared" si="181"/>
        <v>71</v>
      </c>
      <c r="AT432" s="24">
        <f>анкеты!O430</f>
        <v>69</v>
      </c>
      <c r="AU432" s="24">
        <f t="shared" si="182"/>
        <v>71</v>
      </c>
      <c r="AV432" s="24">
        <f>анкеты!P430</f>
        <v>69</v>
      </c>
      <c r="AW432" s="24">
        <f t="shared" si="183"/>
        <v>71</v>
      </c>
      <c r="AX432" s="22">
        <f t="shared" si="184"/>
        <v>96</v>
      </c>
      <c r="AY432" s="22">
        <f t="shared" si="185"/>
        <v>97</v>
      </c>
      <c r="AZ432" s="22">
        <f t="shared" si="186"/>
        <v>97</v>
      </c>
      <c r="BA432" s="23">
        <f t="shared" si="187"/>
        <v>97</v>
      </c>
      <c r="BB432" s="24">
        <f t="shared" si="188"/>
        <v>83.4</v>
      </c>
    </row>
    <row r="433" spans="1:54" x14ac:dyDescent="0.25">
      <c r="A433" s="24">
        <f>бланки!E432</f>
        <v>430</v>
      </c>
      <c r="B433" s="24" t="str">
        <f>CONCATENATE(бланки!D432," (",бланки!C432,")")</f>
        <v>МБОУ «Параульская СОШ №1» (Карабудахкентский район )</v>
      </c>
      <c r="C433" s="24">
        <f>анкеты!B431</f>
        <v>120</v>
      </c>
      <c r="D433" s="24">
        <f>COUNTIF(бланки!G432:U432,1)</f>
        <v>11</v>
      </c>
      <c r="E433" s="24">
        <f>COUNTIF(бланки!G432:U432,1)+COUNTIF(бланки!G432:U432,0)</f>
        <v>12</v>
      </c>
      <c r="F433" s="24">
        <f>COUNTIF(бланки!V432:BS432,1)</f>
        <v>39</v>
      </c>
      <c r="G433" s="24">
        <f>COUNTIF(бланки!V432:BS432,1)+COUNTIF(бланки!V432:BS432,0)</f>
        <v>40</v>
      </c>
      <c r="H433" s="24">
        <f>SUM(бланки!BT432:BY432)</f>
        <v>5</v>
      </c>
      <c r="I433" s="24">
        <f>анкеты!D431</f>
        <v>103</v>
      </c>
      <c r="J433" s="24">
        <f>анкеты!C431</f>
        <v>106</v>
      </c>
      <c r="K433" s="24">
        <f>анкеты!F431</f>
        <v>95</v>
      </c>
      <c r="L433" s="24">
        <f>анкеты!E431</f>
        <v>97</v>
      </c>
      <c r="M433" s="22">
        <f t="shared" si="162"/>
        <v>95</v>
      </c>
      <c r="N433" s="22">
        <f t="shared" si="163"/>
        <v>100</v>
      </c>
      <c r="O433" s="22">
        <f t="shared" si="164"/>
        <v>98</v>
      </c>
      <c r="P433" s="23">
        <f t="shared" si="165"/>
        <v>98</v>
      </c>
      <c r="Q433" s="24">
        <f>SUM(бланки!BZ432:CF432)</f>
        <v>3</v>
      </c>
      <c r="R433" s="24"/>
      <c r="S433" s="24"/>
      <c r="T433" s="24">
        <f>анкеты!G431</f>
        <v>112</v>
      </c>
      <c r="U433" s="24">
        <f t="shared" si="166"/>
        <v>120</v>
      </c>
      <c r="V433" s="22">
        <f t="shared" si="167"/>
        <v>60</v>
      </c>
      <c r="W433" s="22">
        <f t="shared" si="168"/>
        <v>76</v>
      </c>
      <c r="X433" s="22">
        <f t="shared" si="169"/>
        <v>93</v>
      </c>
      <c r="Y433" s="23">
        <f t="shared" si="170"/>
        <v>76</v>
      </c>
      <c r="Z433" s="24">
        <f>SUM(бланки!CE432:CI432)</f>
        <v>0</v>
      </c>
      <c r="AA433" s="24">
        <f>SUM(бланки!CJ432:CO432)</f>
        <v>3</v>
      </c>
      <c r="AB433" s="24">
        <f>анкеты!I431</f>
        <v>21</v>
      </c>
      <c r="AC433" s="24">
        <f>анкеты!H431</f>
        <v>21</v>
      </c>
      <c r="AD433" s="22">
        <f t="shared" si="171"/>
        <v>0</v>
      </c>
      <c r="AE433" s="22">
        <f t="shared" si="172"/>
        <v>60</v>
      </c>
      <c r="AF433" s="12">
        <f t="shared" si="173"/>
        <v>100</v>
      </c>
      <c r="AG433" s="23">
        <f t="shared" si="174"/>
        <v>54</v>
      </c>
      <c r="AH433" s="24">
        <f>анкеты!J431</f>
        <v>117</v>
      </c>
      <c r="AI433" s="24">
        <f t="shared" si="175"/>
        <v>120</v>
      </c>
      <c r="AJ433" s="24">
        <f>анкеты!K431</f>
        <v>116</v>
      </c>
      <c r="AK433" s="24">
        <f t="shared" si="176"/>
        <v>120</v>
      </c>
      <c r="AL433" s="24">
        <f>анкеты!M431</f>
        <v>97</v>
      </c>
      <c r="AM433" s="24">
        <f>анкеты!L431</f>
        <v>99</v>
      </c>
      <c r="AN433" s="22">
        <f t="shared" si="177"/>
        <v>98</v>
      </c>
      <c r="AO433" s="22">
        <f t="shared" si="178"/>
        <v>97</v>
      </c>
      <c r="AP433" s="22">
        <f t="shared" si="179"/>
        <v>98</v>
      </c>
      <c r="AQ433" s="23">
        <f t="shared" si="180"/>
        <v>98</v>
      </c>
      <c r="AR433" s="24">
        <f>анкеты!N431</f>
        <v>114</v>
      </c>
      <c r="AS433" s="24">
        <f t="shared" si="181"/>
        <v>120</v>
      </c>
      <c r="AT433" s="24">
        <f>анкеты!O431</f>
        <v>115</v>
      </c>
      <c r="AU433" s="24">
        <f t="shared" si="182"/>
        <v>120</v>
      </c>
      <c r="AV433" s="24">
        <f>анкеты!P431</f>
        <v>114</v>
      </c>
      <c r="AW433" s="24">
        <f t="shared" si="183"/>
        <v>120</v>
      </c>
      <c r="AX433" s="22">
        <f t="shared" si="184"/>
        <v>95</v>
      </c>
      <c r="AY433" s="22">
        <f t="shared" si="185"/>
        <v>96</v>
      </c>
      <c r="AZ433" s="22">
        <f t="shared" si="186"/>
        <v>95</v>
      </c>
      <c r="BA433" s="23">
        <f t="shared" si="187"/>
        <v>95</v>
      </c>
      <c r="BB433" s="24">
        <f t="shared" si="188"/>
        <v>84.2</v>
      </c>
    </row>
    <row r="434" spans="1:54" x14ac:dyDescent="0.25">
      <c r="A434" s="24">
        <f>бланки!E433</f>
        <v>431</v>
      </c>
      <c r="B434" s="24" t="str">
        <f>CONCATENATE(бланки!D433," (",бланки!C433,")")</f>
        <v>МБОУ «Параульская СОШ №2» (Карабудахкентский район )</v>
      </c>
      <c r="C434" s="24">
        <f>анкеты!B432</f>
        <v>288</v>
      </c>
      <c r="D434" s="24">
        <f>COUNTIF(бланки!G433:U433,1)</f>
        <v>11</v>
      </c>
      <c r="E434" s="24">
        <f>COUNTIF(бланки!G433:U433,1)+COUNTIF(бланки!G433:U433,0)</f>
        <v>12</v>
      </c>
      <c r="F434" s="24">
        <f>COUNTIF(бланки!V433:BS433,1)</f>
        <v>38</v>
      </c>
      <c r="G434" s="24">
        <f>COUNTIF(бланки!V433:BS433,1)+COUNTIF(бланки!V433:BS433,0)</f>
        <v>41</v>
      </c>
      <c r="H434" s="24">
        <f>SUM(бланки!BT433:BY433)</f>
        <v>3</v>
      </c>
      <c r="I434" s="24">
        <f>анкеты!D432</f>
        <v>249</v>
      </c>
      <c r="J434" s="24">
        <f>анкеты!C432</f>
        <v>251</v>
      </c>
      <c r="K434" s="24">
        <f>анкеты!F432</f>
        <v>231</v>
      </c>
      <c r="L434" s="24">
        <f>анкеты!E432</f>
        <v>237</v>
      </c>
      <c r="M434" s="22">
        <f t="shared" si="162"/>
        <v>92</v>
      </c>
      <c r="N434" s="22">
        <f t="shared" si="163"/>
        <v>90</v>
      </c>
      <c r="O434" s="22">
        <f t="shared" si="164"/>
        <v>98</v>
      </c>
      <c r="P434" s="23">
        <f t="shared" si="165"/>
        <v>94</v>
      </c>
      <c r="Q434" s="24">
        <f>SUM(бланки!BZ433:CF433)</f>
        <v>6</v>
      </c>
      <c r="R434" s="24"/>
      <c r="S434" s="24"/>
      <c r="T434" s="24">
        <f>анкеты!G432</f>
        <v>242</v>
      </c>
      <c r="U434" s="24">
        <f t="shared" si="166"/>
        <v>288</v>
      </c>
      <c r="V434" s="22">
        <f t="shared" si="167"/>
        <v>100</v>
      </c>
      <c r="W434" s="22">
        <f t="shared" si="168"/>
        <v>92</v>
      </c>
      <c r="X434" s="22">
        <f t="shared" si="169"/>
        <v>84</v>
      </c>
      <c r="Y434" s="23">
        <f t="shared" si="170"/>
        <v>92</v>
      </c>
      <c r="Z434" s="24">
        <f>SUM(бланки!CE433:CI433)</f>
        <v>2</v>
      </c>
      <c r="AA434" s="24">
        <f>SUM(бланки!CJ433:CO433)</f>
        <v>3</v>
      </c>
      <c r="AB434" s="24">
        <f>анкеты!I432</f>
        <v>18</v>
      </c>
      <c r="AC434" s="24">
        <f>анкеты!H432</f>
        <v>20</v>
      </c>
      <c r="AD434" s="22">
        <f t="shared" si="171"/>
        <v>40</v>
      </c>
      <c r="AE434" s="22">
        <f t="shared" si="172"/>
        <v>60</v>
      </c>
      <c r="AF434" s="12">
        <f t="shared" si="173"/>
        <v>90</v>
      </c>
      <c r="AG434" s="23">
        <f t="shared" si="174"/>
        <v>63</v>
      </c>
      <c r="AH434" s="24">
        <f>анкеты!J432</f>
        <v>278</v>
      </c>
      <c r="AI434" s="24">
        <f t="shared" si="175"/>
        <v>288</v>
      </c>
      <c r="AJ434" s="24">
        <f>анкеты!K432</f>
        <v>272</v>
      </c>
      <c r="AK434" s="24">
        <f t="shared" si="176"/>
        <v>288</v>
      </c>
      <c r="AL434" s="24">
        <f>анкеты!M432</f>
        <v>231</v>
      </c>
      <c r="AM434" s="24">
        <f>анкеты!L432</f>
        <v>237</v>
      </c>
      <c r="AN434" s="22">
        <f t="shared" si="177"/>
        <v>97</v>
      </c>
      <c r="AO434" s="22">
        <f t="shared" si="178"/>
        <v>94</v>
      </c>
      <c r="AP434" s="22">
        <f t="shared" si="179"/>
        <v>97</v>
      </c>
      <c r="AQ434" s="23">
        <f t="shared" si="180"/>
        <v>96</v>
      </c>
      <c r="AR434" s="24">
        <f>анкеты!N432</f>
        <v>272</v>
      </c>
      <c r="AS434" s="24">
        <f t="shared" si="181"/>
        <v>288</v>
      </c>
      <c r="AT434" s="24">
        <f>анкеты!O432</f>
        <v>255</v>
      </c>
      <c r="AU434" s="24">
        <f t="shared" si="182"/>
        <v>288</v>
      </c>
      <c r="AV434" s="24">
        <f>анкеты!P432</f>
        <v>263</v>
      </c>
      <c r="AW434" s="24">
        <f t="shared" si="183"/>
        <v>288</v>
      </c>
      <c r="AX434" s="22">
        <f t="shared" si="184"/>
        <v>94</v>
      </c>
      <c r="AY434" s="22">
        <f t="shared" si="185"/>
        <v>89</v>
      </c>
      <c r="AZ434" s="22">
        <f t="shared" si="186"/>
        <v>91</v>
      </c>
      <c r="BA434" s="23">
        <f t="shared" si="187"/>
        <v>91</v>
      </c>
      <c r="BB434" s="24">
        <f t="shared" si="188"/>
        <v>87.2</v>
      </c>
    </row>
    <row r="435" spans="1:54" x14ac:dyDescent="0.25">
      <c r="A435" s="24">
        <f>бланки!E434</f>
        <v>432</v>
      </c>
      <c r="B435" s="24" t="str">
        <f>CONCATENATE(бланки!D434," (",бланки!C434,")")</f>
        <v>МБОУ «Параульская СОШ №3» (Карабудахкентский район )</v>
      </c>
      <c r="C435" s="24">
        <f>анкеты!B433</f>
        <v>300</v>
      </c>
      <c r="D435" s="24">
        <f>COUNTIF(бланки!G434:U434,1)</f>
        <v>14</v>
      </c>
      <c r="E435" s="24">
        <f>COUNTIF(бланки!G434:U434,1)+COUNTIF(бланки!G434:U434,0)</f>
        <v>14</v>
      </c>
      <c r="F435" s="24">
        <f>COUNTIF(бланки!V434:BS434,1)</f>
        <v>44</v>
      </c>
      <c r="G435" s="24">
        <f>COUNTIF(бланки!V434:BS434,1)+COUNTIF(бланки!V434:BS434,0)</f>
        <v>44</v>
      </c>
      <c r="H435" s="24">
        <f>SUM(бланки!BT434:BY434)</f>
        <v>5</v>
      </c>
      <c r="I435" s="24">
        <f>анкеты!D433</f>
        <v>111</v>
      </c>
      <c r="J435" s="24">
        <f>анкеты!C433</f>
        <v>127</v>
      </c>
      <c r="K435" s="24">
        <f>анкеты!F433</f>
        <v>47</v>
      </c>
      <c r="L435" s="24">
        <f>анкеты!E433</f>
        <v>58</v>
      </c>
      <c r="M435" s="22">
        <f t="shared" si="162"/>
        <v>100</v>
      </c>
      <c r="N435" s="22">
        <f t="shared" si="163"/>
        <v>100</v>
      </c>
      <c r="O435" s="22">
        <f t="shared" si="164"/>
        <v>84</v>
      </c>
      <c r="P435" s="23">
        <f t="shared" si="165"/>
        <v>94</v>
      </c>
      <c r="Q435" s="24">
        <f>SUM(бланки!BZ434:CF434)</f>
        <v>5</v>
      </c>
      <c r="R435" s="24"/>
      <c r="S435" s="24"/>
      <c r="T435" s="24">
        <f>анкеты!G433</f>
        <v>163</v>
      </c>
      <c r="U435" s="24">
        <f t="shared" si="166"/>
        <v>300</v>
      </c>
      <c r="V435" s="22">
        <f t="shared" si="167"/>
        <v>100</v>
      </c>
      <c r="W435" s="22">
        <f t="shared" si="168"/>
        <v>77</v>
      </c>
      <c r="X435" s="22">
        <f t="shared" si="169"/>
        <v>54</v>
      </c>
      <c r="Y435" s="23">
        <f t="shared" si="170"/>
        <v>77</v>
      </c>
      <c r="Z435" s="24">
        <f>SUM(бланки!CE434:CI434)</f>
        <v>0</v>
      </c>
      <c r="AA435" s="24">
        <f>SUM(бланки!CJ434:CO434)</f>
        <v>3</v>
      </c>
      <c r="AB435" s="24">
        <f>анкеты!I433</f>
        <v>1</v>
      </c>
      <c r="AC435" s="24">
        <f>анкеты!H433</f>
        <v>1</v>
      </c>
      <c r="AD435" s="22">
        <f t="shared" si="171"/>
        <v>0</v>
      </c>
      <c r="AE435" s="22">
        <f t="shared" si="172"/>
        <v>60</v>
      </c>
      <c r="AF435" s="12">
        <f t="shared" si="173"/>
        <v>100</v>
      </c>
      <c r="AG435" s="23">
        <f t="shared" si="174"/>
        <v>54</v>
      </c>
      <c r="AH435" s="24">
        <f>анкеты!J433</f>
        <v>239</v>
      </c>
      <c r="AI435" s="24">
        <f t="shared" si="175"/>
        <v>300</v>
      </c>
      <c r="AJ435" s="24">
        <f>анкеты!K433</f>
        <v>273</v>
      </c>
      <c r="AK435" s="24">
        <f t="shared" si="176"/>
        <v>300</v>
      </c>
      <c r="AL435" s="24">
        <f>анкеты!M433</f>
        <v>102</v>
      </c>
      <c r="AM435" s="24">
        <f>анкеты!L433</f>
        <v>126</v>
      </c>
      <c r="AN435" s="22">
        <f t="shared" si="177"/>
        <v>80</v>
      </c>
      <c r="AO435" s="22">
        <f t="shared" si="178"/>
        <v>91</v>
      </c>
      <c r="AP435" s="22">
        <f t="shared" si="179"/>
        <v>81</v>
      </c>
      <c r="AQ435" s="23">
        <f t="shared" si="180"/>
        <v>85</v>
      </c>
      <c r="AR435" s="24">
        <f>анкеты!N433</f>
        <v>201</v>
      </c>
      <c r="AS435" s="24">
        <f t="shared" si="181"/>
        <v>300</v>
      </c>
      <c r="AT435" s="24">
        <f>анкеты!O433</f>
        <v>238</v>
      </c>
      <c r="AU435" s="24">
        <f t="shared" si="182"/>
        <v>300</v>
      </c>
      <c r="AV435" s="24">
        <f>анкеты!P433</f>
        <v>232</v>
      </c>
      <c r="AW435" s="24">
        <f t="shared" si="183"/>
        <v>300</v>
      </c>
      <c r="AX435" s="22">
        <f t="shared" si="184"/>
        <v>67</v>
      </c>
      <c r="AY435" s="22">
        <f t="shared" si="185"/>
        <v>79</v>
      </c>
      <c r="AZ435" s="22">
        <f t="shared" si="186"/>
        <v>77</v>
      </c>
      <c r="BA435" s="23">
        <f t="shared" si="187"/>
        <v>74</v>
      </c>
      <c r="BB435" s="24">
        <f t="shared" si="188"/>
        <v>76.8</v>
      </c>
    </row>
    <row r="436" spans="1:54" x14ac:dyDescent="0.25">
      <c r="A436" s="24">
        <f>бланки!E435</f>
        <v>433</v>
      </c>
      <c r="B436" s="24" t="str">
        <f>CONCATENATE(бланки!D435," (",бланки!C435,")")</f>
        <v>МБОУ «Сирагинская СОШ» (Карабудахкентский район )</v>
      </c>
      <c r="C436" s="24">
        <f>анкеты!B434</f>
        <v>33</v>
      </c>
      <c r="D436" s="24">
        <f>COUNTIF(бланки!G435:U435,1)</f>
        <v>12</v>
      </c>
      <c r="E436" s="24">
        <f>COUNTIF(бланки!G435:U435,1)+COUNTIF(бланки!G435:U435,0)</f>
        <v>12</v>
      </c>
      <c r="F436" s="24">
        <f>COUNTIF(бланки!V435:BS435,1)</f>
        <v>40</v>
      </c>
      <c r="G436" s="24">
        <f>COUNTIF(бланки!V435:BS435,1)+COUNTIF(бланки!V435:BS435,0)</f>
        <v>43</v>
      </c>
      <c r="H436" s="24">
        <f>SUM(бланки!BT435:BY435)</f>
        <v>5</v>
      </c>
      <c r="I436" s="24">
        <f>анкеты!D434</f>
        <v>26</v>
      </c>
      <c r="J436" s="24">
        <f>анкеты!C434</f>
        <v>26</v>
      </c>
      <c r="K436" s="24">
        <f>анкеты!F434</f>
        <v>26</v>
      </c>
      <c r="L436" s="24">
        <f>анкеты!E434</f>
        <v>26</v>
      </c>
      <c r="M436" s="22">
        <f t="shared" si="162"/>
        <v>97</v>
      </c>
      <c r="N436" s="22">
        <f t="shared" si="163"/>
        <v>100</v>
      </c>
      <c r="O436" s="22">
        <f t="shared" si="164"/>
        <v>100</v>
      </c>
      <c r="P436" s="23">
        <f t="shared" si="165"/>
        <v>99</v>
      </c>
      <c r="Q436" s="24">
        <f>SUM(бланки!BZ435:CF435)</f>
        <v>4</v>
      </c>
      <c r="R436" s="24"/>
      <c r="S436" s="24"/>
      <c r="T436" s="24">
        <f>анкеты!G434</f>
        <v>29</v>
      </c>
      <c r="U436" s="24">
        <f t="shared" si="166"/>
        <v>33</v>
      </c>
      <c r="V436" s="22">
        <f t="shared" si="167"/>
        <v>80</v>
      </c>
      <c r="W436" s="22">
        <f t="shared" si="168"/>
        <v>84</v>
      </c>
      <c r="X436" s="22">
        <f t="shared" si="169"/>
        <v>88</v>
      </c>
      <c r="Y436" s="23">
        <f t="shared" si="170"/>
        <v>84</v>
      </c>
      <c r="Z436" s="24">
        <f>SUM(бланки!CE435:CI435)</f>
        <v>0</v>
      </c>
      <c r="AA436" s="24">
        <f>SUM(бланки!CJ435:CO435)</f>
        <v>0</v>
      </c>
      <c r="AB436" s="24">
        <f>анкеты!I434</f>
        <v>1</v>
      </c>
      <c r="AC436" s="24">
        <f>анкеты!H434</f>
        <v>2</v>
      </c>
      <c r="AD436" s="22">
        <f t="shared" si="171"/>
        <v>0</v>
      </c>
      <c r="AE436" s="22">
        <f t="shared" si="172"/>
        <v>0</v>
      </c>
      <c r="AF436" s="12">
        <f t="shared" si="173"/>
        <v>50</v>
      </c>
      <c r="AG436" s="23">
        <f t="shared" si="174"/>
        <v>15</v>
      </c>
      <c r="AH436" s="24">
        <f>анкеты!J434</f>
        <v>31</v>
      </c>
      <c r="AI436" s="24">
        <f t="shared" si="175"/>
        <v>33</v>
      </c>
      <c r="AJ436" s="24">
        <f>анкеты!K434</f>
        <v>33</v>
      </c>
      <c r="AK436" s="24">
        <f t="shared" si="176"/>
        <v>33</v>
      </c>
      <c r="AL436" s="24">
        <f>анкеты!M434</f>
        <v>22</v>
      </c>
      <c r="AM436" s="24">
        <f>анкеты!L434</f>
        <v>24</v>
      </c>
      <c r="AN436" s="22">
        <f t="shared" si="177"/>
        <v>94</v>
      </c>
      <c r="AO436" s="22">
        <f t="shared" si="178"/>
        <v>100</v>
      </c>
      <c r="AP436" s="22">
        <f t="shared" si="179"/>
        <v>92</v>
      </c>
      <c r="AQ436" s="23">
        <f t="shared" si="180"/>
        <v>96</v>
      </c>
      <c r="AR436" s="24">
        <f>анкеты!N434</f>
        <v>31</v>
      </c>
      <c r="AS436" s="24">
        <f t="shared" si="181"/>
        <v>33</v>
      </c>
      <c r="AT436" s="24">
        <f>анкеты!O434</f>
        <v>33</v>
      </c>
      <c r="AU436" s="24">
        <f t="shared" si="182"/>
        <v>33</v>
      </c>
      <c r="AV436" s="24">
        <f>анкеты!P434</f>
        <v>33</v>
      </c>
      <c r="AW436" s="24">
        <f t="shared" si="183"/>
        <v>33</v>
      </c>
      <c r="AX436" s="22">
        <f t="shared" si="184"/>
        <v>94</v>
      </c>
      <c r="AY436" s="22">
        <f t="shared" si="185"/>
        <v>100</v>
      </c>
      <c r="AZ436" s="22">
        <f t="shared" si="186"/>
        <v>100</v>
      </c>
      <c r="BA436" s="23">
        <f t="shared" si="187"/>
        <v>98</v>
      </c>
      <c r="BB436" s="24">
        <f t="shared" si="188"/>
        <v>78.400000000000006</v>
      </c>
    </row>
    <row r="437" spans="1:54" x14ac:dyDescent="0.25">
      <c r="A437" s="24">
        <f>бланки!E436</f>
        <v>434</v>
      </c>
      <c r="B437" s="24" t="str">
        <f>CONCATENATE(бланки!D436," (",бланки!C436,")")</f>
        <v>МБОУ «Уллубийаульская СОШ» (Карабудахкентский район )</v>
      </c>
      <c r="C437" s="24">
        <f>анкеты!B435</f>
        <v>455</v>
      </c>
      <c r="D437" s="24">
        <f>COUNTIF(бланки!G436:U436,1)</f>
        <v>3</v>
      </c>
      <c r="E437" s="24">
        <f>COUNTIF(бланки!G436:U436,1)+COUNTIF(бланки!G436:U436,0)</f>
        <v>12</v>
      </c>
      <c r="F437" s="24">
        <f>COUNTIF(бланки!V436:BS436,1)</f>
        <v>23</v>
      </c>
      <c r="G437" s="24">
        <f>COUNTIF(бланки!V436:BS436,1)+COUNTIF(бланки!V436:BS436,0)</f>
        <v>37</v>
      </c>
      <c r="H437" s="24">
        <f>SUM(бланки!BT436:BY436)</f>
        <v>5</v>
      </c>
      <c r="I437" s="24">
        <f>анкеты!D435</f>
        <v>190</v>
      </c>
      <c r="J437" s="24">
        <f>анкеты!C435</f>
        <v>209</v>
      </c>
      <c r="K437" s="24">
        <f>анкеты!F435</f>
        <v>125</v>
      </c>
      <c r="L437" s="24">
        <f>анкеты!E435</f>
        <v>142</v>
      </c>
      <c r="M437" s="22">
        <f t="shared" si="162"/>
        <v>44</v>
      </c>
      <c r="N437" s="22">
        <f t="shared" si="163"/>
        <v>100</v>
      </c>
      <c r="O437" s="22">
        <f t="shared" si="164"/>
        <v>89</v>
      </c>
      <c r="P437" s="23">
        <f t="shared" si="165"/>
        <v>79</v>
      </c>
      <c r="Q437" s="24">
        <f>SUM(бланки!BZ436:CF436)</f>
        <v>3</v>
      </c>
      <c r="R437" s="24"/>
      <c r="S437" s="24"/>
      <c r="T437" s="24">
        <f>анкеты!G435</f>
        <v>206</v>
      </c>
      <c r="U437" s="24">
        <f t="shared" si="166"/>
        <v>455</v>
      </c>
      <c r="V437" s="22">
        <f t="shared" si="167"/>
        <v>60</v>
      </c>
      <c r="W437" s="22">
        <f t="shared" si="168"/>
        <v>52</v>
      </c>
      <c r="X437" s="22">
        <f t="shared" si="169"/>
        <v>45</v>
      </c>
      <c r="Y437" s="23">
        <f t="shared" si="170"/>
        <v>52</v>
      </c>
      <c r="Z437" s="24">
        <f>SUM(бланки!CE436:CI436)</f>
        <v>0</v>
      </c>
      <c r="AA437" s="24">
        <f>SUM(бланки!CJ436:CO436)</f>
        <v>2</v>
      </c>
      <c r="AB437" s="24">
        <f>анкеты!I435</f>
        <v>47</v>
      </c>
      <c r="AC437" s="24">
        <f>анкеты!H435</f>
        <v>88</v>
      </c>
      <c r="AD437" s="22">
        <f t="shared" si="171"/>
        <v>0</v>
      </c>
      <c r="AE437" s="22">
        <f t="shared" si="172"/>
        <v>40</v>
      </c>
      <c r="AF437" s="12">
        <f t="shared" si="173"/>
        <v>53.409090909090907</v>
      </c>
      <c r="AG437" s="23">
        <f t="shared" si="174"/>
        <v>32</v>
      </c>
      <c r="AH437" s="24">
        <f>анкеты!J435</f>
        <v>380</v>
      </c>
      <c r="AI437" s="24">
        <f t="shared" si="175"/>
        <v>455</v>
      </c>
      <c r="AJ437" s="24">
        <f>анкеты!K435</f>
        <v>406</v>
      </c>
      <c r="AK437" s="24">
        <f t="shared" si="176"/>
        <v>455</v>
      </c>
      <c r="AL437" s="24">
        <f>анкеты!M435</f>
        <v>184</v>
      </c>
      <c r="AM437" s="24">
        <f>анкеты!L435</f>
        <v>233</v>
      </c>
      <c r="AN437" s="22">
        <f t="shared" si="177"/>
        <v>84</v>
      </c>
      <c r="AO437" s="22">
        <f t="shared" si="178"/>
        <v>89</v>
      </c>
      <c r="AP437" s="22">
        <f t="shared" si="179"/>
        <v>79</v>
      </c>
      <c r="AQ437" s="23">
        <f t="shared" si="180"/>
        <v>85</v>
      </c>
      <c r="AR437" s="24">
        <f>анкеты!N435</f>
        <v>274</v>
      </c>
      <c r="AS437" s="24">
        <f t="shared" si="181"/>
        <v>455</v>
      </c>
      <c r="AT437" s="24">
        <f>анкеты!O435</f>
        <v>245</v>
      </c>
      <c r="AU437" s="24">
        <f t="shared" si="182"/>
        <v>455</v>
      </c>
      <c r="AV437" s="24">
        <f>анкеты!P435</f>
        <v>294</v>
      </c>
      <c r="AW437" s="24">
        <f t="shared" si="183"/>
        <v>455</v>
      </c>
      <c r="AX437" s="22">
        <f t="shared" si="184"/>
        <v>60</v>
      </c>
      <c r="AY437" s="22">
        <f t="shared" si="185"/>
        <v>54</v>
      </c>
      <c r="AZ437" s="22">
        <f t="shared" si="186"/>
        <v>65</v>
      </c>
      <c r="BA437" s="23">
        <f t="shared" si="187"/>
        <v>59</v>
      </c>
      <c r="BB437" s="24">
        <f t="shared" si="188"/>
        <v>61.4</v>
      </c>
    </row>
    <row r="438" spans="1:54" x14ac:dyDescent="0.25">
      <c r="A438" s="24">
        <f>бланки!E437</f>
        <v>435</v>
      </c>
      <c r="B438" s="24" t="str">
        <f>CONCATENATE(бланки!D437," (",бланки!C437,")")</f>
        <v>МБДОУ «Детский сад №6 «Теремок» с.Доргели (Карабудахкентский район )</v>
      </c>
      <c r="C438" s="24">
        <f>анкеты!B436</f>
        <v>60</v>
      </c>
      <c r="D438" s="24">
        <f>COUNTIF(бланки!G437:U437,1)</f>
        <v>8</v>
      </c>
      <c r="E438" s="24">
        <f>COUNTIF(бланки!G437:U437,1)+COUNTIF(бланки!G437:U437,0)</f>
        <v>9</v>
      </c>
      <c r="F438" s="24">
        <f>COUNTIF(бланки!V437:BS437,1)</f>
        <v>38</v>
      </c>
      <c r="G438" s="24">
        <f>COUNTIF(бланки!V437:BS437,1)+COUNTIF(бланки!V437:BS437,0)</f>
        <v>38</v>
      </c>
      <c r="H438" s="24">
        <f>SUM(бланки!BT437:BY437)</f>
        <v>3</v>
      </c>
      <c r="I438" s="24">
        <f>анкеты!D436</f>
        <v>50</v>
      </c>
      <c r="J438" s="24">
        <f>анкеты!C436</f>
        <v>52</v>
      </c>
      <c r="K438" s="24">
        <f>анкеты!F436</f>
        <v>44</v>
      </c>
      <c r="L438" s="24">
        <f>анкеты!E436</f>
        <v>46</v>
      </c>
      <c r="M438" s="22">
        <f t="shared" si="162"/>
        <v>94</v>
      </c>
      <c r="N438" s="22">
        <f t="shared" si="163"/>
        <v>90</v>
      </c>
      <c r="O438" s="22">
        <f t="shared" si="164"/>
        <v>96</v>
      </c>
      <c r="P438" s="23">
        <f t="shared" si="165"/>
        <v>94</v>
      </c>
      <c r="Q438" s="24">
        <f>SUM(бланки!BZ437:CF437)</f>
        <v>5</v>
      </c>
      <c r="R438" s="24"/>
      <c r="S438" s="24"/>
      <c r="T438" s="24">
        <f>анкеты!G436</f>
        <v>57</v>
      </c>
      <c r="U438" s="24">
        <f t="shared" si="166"/>
        <v>60</v>
      </c>
      <c r="V438" s="22">
        <f t="shared" si="167"/>
        <v>100</v>
      </c>
      <c r="W438" s="22">
        <f t="shared" si="168"/>
        <v>97</v>
      </c>
      <c r="X438" s="22">
        <f t="shared" si="169"/>
        <v>95</v>
      </c>
      <c r="Y438" s="23">
        <f t="shared" si="170"/>
        <v>97</v>
      </c>
      <c r="Z438" s="24">
        <f>SUM(бланки!CE437:CI437)</f>
        <v>0</v>
      </c>
      <c r="AA438" s="24">
        <f>SUM(бланки!CJ437:CO437)</f>
        <v>4</v>
      </c>
      <c r="AB438" s="24">
        <f>анкеты!I436</f>
        <v>15</v>
      </c>
      <c r="AC438" s="24">
        <f>анкеты!H436</f>
        <v>16</v>
      </c>
      <c r="AD438" s="22">
        <f t="shared" si="171"/>
        <v>0</v>
      </c>
      <c r="AE438" s="22">
        <f t="shared" si="172"/>
        <v>80</v>
      </c>
      <c r="AF438" s="12">
        <f t="shared" si="173"/>
        <v>93.75</v>
      </c>
      <c r="AG438" s="23">
        <f t="shared" si="174"/>
        <v>60</v>
      </c>
      <c r="AH438" s="24">
        <f>анкеты!J436</f>
        <v>58</v>
      </c>
      <c r="AI438" s="24">
        <f t="shared" si="175"/>
        <v>60</v>
      </c>
      <c r="AJ438" s="24">
        <f>анкеты!K436</f>
        <v>57</v>
      </c>
      <c r="AK438" s="24">
        <f t="shared" si="176"/>
        <v>60</v>
      </c>
      <c r="AL438" s="24">
        <f>анкеты!M436</f>
        <v>50</v>
      </c>
      <c r="AM438" s="24">
        <f>анкеты!L436</f>
        <v>52</v>
      </c>
      <c r="AN438" s="22">
        <f t="shared" si="177"/>
        <v>97</v>
      </c>
      <c r="AO438" s="22">
        <f t="shared" si="178"/>
        <v>95</v>
      </c>
      <c r="AP438" s="22">
        <f t="shared" si="179"/>
        <v>96</v>
      </c>
      <c r="AQ438" s="23">
        <f t="shared" si="180"/>
        <v>96</v>
      </c>
      <c r="AR438" s="24">
        <f>анкеты!N436</f>
        <v>56</v>
      </c>
      <c r="AS438" s="24">
        <f t="shared" si="181"/>
        <v>60</v>
      </c>
      <c r="AT438" s="24">
        <f>анкеты!O436</f>
        <v>58</v>
      </c>
      <c r="AU438" s="24">
        <f t="shared" si="182"/>
        <v>60</v>
      </c>
      <c r="AV438" s="24">
        <f>анкеты!P436</f>
        <v>56</v>
      </c>
      <c r="AW438" s="24">
        <f t="shared" si="183"/>
        <v>60</v>
      </c>
      <c r="AX438" s="22">
        <f t="shared" si="184"/>
        <v>93</v>
      </c>
      <c r="AY438" s="22">
        <f t="shared" si="185"/>
        <v>97</v>
      </c>
      <c r="AZ438" s="22">
        <f t="shared" si="186"/>
        <v>93</v>
      </c>
      <c r="BA438" s="23">
        <f t="shared" si="187"/>
        <v>95</v>
      </c>
      <c r="BB438" s="24">
        <f t="shared" si="188"/>
        <v>88.4</v>
      </c>
    </row>
    <row r="439" spans="1:54" x14ac:dyDescent="0.25">
      <c r="A439" s="24">
        <f>бланки!E438</f>
        <v>436</v>
      </c>
      <c r="B439" s="24" t="str">
        <f>CONCATENATE(бланки!D438," (",бланки!C438,")")</f>
        <v>МБДОУ «Детский сад №7 «Ласточка» с.Параул (Карабудахкентский район )</v>
      </c>
      <c r="C439" s="24">
        <f>анкеты!B437</f>
        <v>60</v>
      </c>
      <c r="D439" s="24">
        <f>COUNTIF(бланки!G438:U438,1)</f>
        <v>9</v>
      </c>
      <c r="E439" s="24">
        <f>COUNTIF(бланки!G438:U438,1)+COUNTIF(бланки!G438:U438,0)</f>
        <v>9</v>
      </c>
      <c r="F439" s="24">
        <f>COUNTIF(бланки!V438:BS438,1)</f>
        <v>34</v>
      </c>
      <c r="G439" s="24">
        <f>COUNTIF(бланки!V438:BS438,1)+COUNTIF(бланки!V438:BS438,0)</f>
        <v>36</v>
      </c>
      <c r="H439" s="24">
        <f>SUM(бланки!BT438:BY438)</f>
        <v>4</v>
      </c>
      <c r="I439" s="24">
        <f>анкеты!D437</f>
        <v>50</v>
      </c>
      <c r="J439" s="24">
        <f>анкеты!C437</f>
        <v>50</v>
      </c>
      <c r="K439" s="24">
        <f>анкеты!F437</f>
        <v>47</v>
      </c>
      <c r="L439" s="24">
        <f>анкеты!E437</f>
        <v>47</v>
      </c>
      <c r="M439" s="22">
        <f t="shared" si="162"/>
        <v>97</v>
      </c>
      <c r="N439" s="22">
        <f t="shared" si="163"/>
        <v>100</v>
      </c>
      <c r="O439" s="22">
        <f t="shared" si="164"/>
        <v>100</v>
      </c>
      <c r="P439" s="23">
        <f t="shared" si="165"/>
        <v>99</v>
      </c>
      <c r="Q439" s="24">
        <f>SUM(бланки!BZ438:CF438)</f>
        <v>4</v>
      </c>
      <c r="R439" s="24"/>
      <c r="S439" s="24"/>
      <c r="T439" s="24">
        <f>анкеты!G437</f>
        <v>52</v>
      </c>
      <c r="U439" s="24">
        <f t="shared" si="166"/>
        <v>60</v>
      </c>
      <c r="V439" s="22">
        <f t="shared" si="167"/>
        <v>80</v>
      </c>
      <c r="W439" s="22">
        <f t="shared" si="168"/>
        <v>83</v>
      </c>
      <c r="X439" s="22">
        <f t="shared" si="169"/>
        <v>87</v>
      </c>
      <c r="Y439" s="23">
        <f t="shared" si="170"/>
        <v>83</v>
      </c>
      <c r="Z439" s="24">
        <f>SUM(бланки!CE438:CI438)</f>
        <v>0</v>
      </c>
      <c r="AA439" s="24">
        <f>SUM(бланки!CJ438:CO438)</f>
        <v>3</v>
      </c>
      <c r="AB439" s="24">
        <f>анкеты!I437</f>
        <v>1</v>
      </c>
      <c r="AC439" s="24">
        <f>анкеты!H437</f>
        <v>1</v>
      </c>
      <c r="AD439" s="22">
        <f t="shared" si="171"/>
        <v>0</v>
      </c>
      <c r="AE439" s="22">
        <f t="shared" si="172"/>
        <v>60</v>
      </c>
      <c r="AF439" s="12">
        <f t="shared" si="173"/>
        <v>100</v>
      </c>
      <c r="AG439" s="23">
        <f t="shared" si="174"/>
        <v>54</v>
      </c>
      <c r="AH439" s="24">
        <f>анкеты!J437</f>
        <v>55</v>
      </c>
      <c r="AI439" s="24">
        <f t="shared" si="175"/>
        <v>60</v>
      </c>
      <c r="AJ439" s="24">
        <f>анкеты!K437</f>
        <v>56</v>
      </c>
      <c r="AK439" s="24">
        <f t="shared" si="176"/>
        <v>60</v>
      </c>
      <c r="AL439" s="24">
        <f>анкеты!M437</f>
        <v>49</v>
      </c>
      <c r="AM439" s="24">
        <f>анкеты!L437</f>
        <v>53</v>
      </c>
      <c r="AN439" s="22">
        <f t="shared" si="177"/>
        <v>92</v>
      </c>
      <c r="AO439" s="22">
        <f t="shared" si="178"/>
        <v>93</v>
      </c>
      <c r="AP439" s="22">
        <f t="shared" si="179"/>
        <v>92</v>
      </c>
      <c r="AQ439" s="23">
        <f t="shared" si="180"/>
        <v>92</v>
      </c>
      <c r="AR439" s="24">
        <f>анкеты!N437</f>
        <v>56</v>
      </c>
      <c r="AS439" s="24">
        <f t="shared" si="181"/>
        <v>60</v>
      </c>
      <c r="AT439" s="24">
        <f>анкеты!O437</f>
        <v>56</v>
      </c>
      <c r="AU439" s="24">
        <f t="shared" si="182"/>
        <v>60</v>
      </c>
      <c r="AV439" s="24">
        <f>анкеты!P437</f>
        <v>56</v>
      </c>
      <c r="AW439" s="24">
        <f t="shared" si="183"/>
        <v>60</v>
      </c>
      <c r="AX439" s="22">
        <f t="shared" si="184"/>
        <v>93</v>
      </c>
      <c r="AY439" s="22">
        <f t="shared" si="185"/>
        <v>93</v>
      </c>
      <c r="AZ439" s="22">
        <f t="shared" si="186"/>
        <v>93</v>
      </c>
      <c r="BA439" s="23">
        <f t="shared" si="187"/>
        <v>93</v>
      </c>
      <c r="BB439" s="24">
        <f t="shared" si="188"/>
        <v>84.2</v>
      </c>
    </row>
    <row r="440" spans="1:54" x14ac:dyDescent="0.25">
      <c r="A440" s="24">
        <f>бланки!E439</f>
        <v>437</v>
      </c>
      <c r="B440" s="24" t="str">
        <f>CONCATENATE(бланки!D439," (",бланки!C439,")")</f>
        <v>МБДОУ «Детский сад №8 «Ручеек» с.Гели (Карабудахкентский район )</v>
      </c>
      <c r="C440" s="24">
        <f>анкеты!B438</f>
        <v>61</v>
      </c>
      <c r="D440" s="24">
        <f>COUNTIF(бланки!G439:U439,1)</f>
        <v>11</v>
      </c>
      <c r="E440" s="24">
        <f>COUNTIF(бланки!G439:U439,1)+COUNTIF(бланки!G439:U439,0)</f>
        <v>11</v>
      </c>
      <c r="F440" s="24">
        <f>COUNTIF(бланки!V439:BS439,1)</f>
        <v>38</v>
      </c>
      <c r="G440" s="24">
        <f>COUNTIF(бланки!V439:BS439,1)+COUNTIF(бланки!V439:BS439,0)</f>
        <v>38</v>
      </c>
      <c r="H440" s="24">
        <f>SUM(бланки!BT439:BY439)</f>
        <v>3</v>
      </c>
      <c r="I440" s="24">
        <f>анкеты!D438</f>
        <v>55</v>
      </c>
      <c r="J440" s="24">
        <f>анкеты!C438</f>
        <v>56</v>
      </c>
      <c r="K440" s="24">
        <f>анкеты!F438</f>
        <v>44</v>
      </c>
      <c r="L440" s="24">
        <f>анкеты!E438</f>
        <v>44</v>
      </c>
      <c r="M440" s="22">
        <f t="shared" si="162"/>
        <v>100</v>
      </c>
      <c r="N440" s="22">
        <f t="shared" si="163"/>
        <v>90</v>
      </c>
      <c r="O440" s="22">
        <f t="shared" si="164"/>
        <v>99</v>
      </c>
      <c r="P440" s="23">
        <f t="shared" si="165"/>
        <v>97</v>
      </c>
      <c r="Q440" s="24">
        <f>SUM(бланки!BZ439:CF439)</f>
        <v>5</v>
      </c>
      <c r="R440" s="24"/>
      <c r="S440" s="24"/>
      <c r="T440" s="24">
        <f>анкеты!G438</f>
        <v>61</v>
      </c>
      <c r="U440" s="24">
        <f t="shared" si="166"/>
        <v>61</v>
      </c>
      <c r="V440" s="22">
        <f t="shared" si="167"/>
        <v>100</v>
      </c>
      <c r="W440" s="22">
        <f t="shared" si="168"/>
        <v>100</v>
      </c>
      <c r="X440" s="22">
        <f t="shared" si="169"/>
        <v>100</v>
      </c>
      <c r="Y440" s="23">
        <f t="shared" si="170"/>
        <v>100</v>
      </c>
      <c r="Z440" s="24">
        <f>SUM(бланки!CE439:CI439)</f>
        <v>3</v>
      </c>
      <c r="AA440" s="24">
        <f>SUM(бланки!CJ439:CO439)</f>
        <v>3</v>
      </c>
      <c r="AB440" s="24">
        <f>анкеты!I438</f>
        <v>5</v>
      </c>
      <c r="AC440" s="24">
        <f>анкеты!H438</f>
        <v>5</v>
      </c>
      <c r="AD440" s="22">
        <f t="shared" si="171"/>
        <v>60</v>
      </c>
      <c r="AE440" s="22">
        <f t="shared" si="172"/>
        <v>60</v>
      </c>
      <c r="AF440" s="12">
        <f t="shared" si="173"/>
        <v>100</v>
      </c>
      <c r="AG440" s="23">
        <f t="shared" si="174"/>
        <v>72</v>
      </c>
      <c r="AH440" s="24">
        <f>анкеты!J438</f>
        <v>61</v>
      </c>
      <c r="AI440" s="24">
        <f t="shared" si="175"/>
        <v>61</v>
      </c>
      <c r="AJ440" s="24">
        <f>анкеты!K438</f>
        <v>61</v>
      </c>
      <c r="AK440" s="24">
        <f t="shared" si="176"/>
        <v>61</v>
      </c>
      <c r="AL440" s="24">
        <f>анкеты!M438</f>
        <v>53</v>
      </c>
      <c r="AM440" s="24">
        <f>анкеты!L438</f>
        <v>53</v>
      </c>
      <c r="AN440" s="22">
        <f t="shared" si="177"/>
        <v>100</v>
      </c>
      <c r="AO440" s="22">
        <f t="shared" si="178"/>
        <v>100</v>
      </c>
      <c r="AP440" s="22">
        <f t="shared" si="179"/>
        <v>100</v>
      </c>
      <c r="AQ440" s="23">
        <f t="shared" si="180"/>
        <v>100</v>
      </c>
      <c r="AR440" s="24">
        <f>анкеты!N438</f>
        <v>60</v>
      </c>
      <c r="AS440" s="24">
        <f t="shared" si="181"/>
        <v>61</v>
      </c>
      <c r="AT440" s="24">
        <f>анкеты!O438</f>
        <v>60</v>
      </c>
      <c r="AU440" s="24">
        <f t="shared" si="182"/>
        <v>61</v>
      </c>
      <c r="AV440" s="24">
        <f>анкеты!P438</f>
        <v>61</v>
      </c>
      <c r="AW440" s="24">
        <f t="shared" si="183"/>
        <v>61</v>
      </c>
      <c r="AX440" s="22">
        <f t="shared" si="184"/>
        <v>98</v>
      </c>
      <c r="AY440" s="22">
        <f t="shared" si="185"/>
        <v>98</v>
      </c>
      <c r="AZ440" s="22">
        <f t="shared" si="186"/>
        <v>100</v>
      </c>
      <c r="BA440" s="23">
        <f t="shared" si="187"/>
        <v>98</v>
      </c>
      <c r="BB440" s="24">
        <f t="shared" si="188"/>
        <v>93.4</v>
      </c>
    </row>
    <row r="441" spans="1:54" x14ac:dyDescent="0.25">
      <c r="A441" s="24">
        <f>бланки!E440</f>
        <v>438</v>
      </c>
      <c r="B441" s="24" t="str">
        <f>CONCATENATE(бланки!D440," (",бланки!C440,")")</f>
        <v>МБДОУ «Детский сад №9 «Ромашка» п.Манас (Карабудахкентский район )</v>
      </c>
      <c r="C441" s="24">
        <f>анкеты!B439</f>
        <v>25</v>
      </c>
      <c r="D441" s="24">
        <f>COUNTIF(бланки!G440:U440,1)</f>
        <v>9</v>
      </c>
      <c r="E441" s="24">
        <f>COUNTIF(бланки!G440:U440,1)+COUNTIF(бланки!G440:U440,0)</f>
        <v>9</v>
      </c>
      <c r="F441" s="24">
        <f>COUNTIF(бланки!V440:BS440,1)</f>
        <v>34</v>
      </c>
      <c r="G441" s="24">
        <f>COUNTIF(бланки!V440:BS440,1)+COUNTIF(бланки!V440:BS440,0)</f>
        <v>36</v>
      </c>
      <c r="H441" s="24">
        <f>SUM(бланки!BT440:BY440)</f>
        <v>2</v>
      </c>
      <c r="I441" s="24">
        <f>анкеты!D439</f>
        <v>13</v>
      </c>
      <c r="J441" s="24">
        <f>анкеты!C439</f>
        <v>13</v>
      </c>
      <c r="K441" s="24">
        <f>анкеты!F439</f>
        <v>6</v>
      </c>
      <c r="L441" s="24">
        <f>анкеты!E439</f>
        <v>6</v>
      </c>
      <c r="M441" s="22">
        <f t="shared" si="162"/>
        <v>97</v>
      </c>
      <c r="N441" s="22">
        <f t="shared" si="163"/>
        <v>60</v>
      </c>
      <c r="O441" s="22">
        <f t="shared" si="164"/>
        <v>100</v>
      </c>
      <c r="P441" s="23">
        <f t="shared" si="165"/>
        <v>87</v>
      </c>
      <c r="Q441" s="24">
        <f>SUM(бланки!BZ440:CF440)</f>
        <v>4</v>
      </c>
      <c r="R441" s="24"/>
      <c r="S441" s="24"/>
      <c r="T441" s="24">
        <f>анкеты!G439</f>
        <v>21</v>
      </c>
      <c r="U441" s="24">
        <f t="shared" si="166"/>
        <v>25</v>
      </c>
      <c r="V441" s="22">
        <f t="shared" si="167"/>
        <v>80</v>
      </c>
      <c r="W441" s="22">
        <f t="shared" si="168"/>
        <v>82</v>
      </c>
      <c r="X441" s="22">
        <f t="shared" si="169"/>
        <v>84</v>
      </c>
      <c r="Y441" s="23">
        <f t="shared" si="170"/>
        <v>82</v>
      </c>
      <c r="Z441" s="24">
        <f>SUM(бланки!CE440:CI440)</f>
        <v>0</v>
      </c>
      <c r="AA441" s="24">
        <f>SUM(бланки!CJ440:CO440)</f>
        <v>1</v>
      </c>
      <c r="AB441" s="24">
        <f>анкеты!I439</f>
        <v>1</v>
      </c>
      <c r="AC441" s="24">
        <f>анкеты!H439</f>
        <v>3</v>
      </c>
      <c r="AD441" s="22">
        <f t="shared" si="171"/>
        <v>0</v>
      </c>
      <c r="AE441" s="22">
        <f t="shared" si="172"/>
        <v>20</v>
      </c>
      <c r="AF441" s="12">
        <f t="shared" si="173"/>
        <v>33.333333333333336</v>
      </c>
      <c r="AG441" s="23">
        <f t="shared" si="174"/>
        <v>18</v>
      </c>
      <c r="AH441" s="24">
        <f>анкеты!J439</f>
        <v>21</v>
      </c>
      <c r="AI441" s="24">
        <f t="shared" si="175"/>
        <v>25</v>
      </c>
      <c r="AJ441" s="24">
        <f>анкеты!K439</f>
        <v>24</v>
      </c>
      <c r="AK441" s="24">
        <f t="shared" si="176"/>
        <v>25</v>
      </c>
      <c r="AL441" s="24">
        <f>анкеты!M439</f>
        <v>5</v>
      </c>
      <c r="AM441" s="24">
        <f>анкеты!L439</f>
        <v>5</v>
      </c>
      <c r="AN441" s="22">
        <f t="shared" si="177"/>
        <v>84</v>
      </c>
      <c r="AO441" s="22">
        <f t="shared" si="178"/>
        <v>96</v>
      </c>
      <c r="AP441" s="22">
        <f t="shared" si="179"/>
        <v>100</v>
      </c>
      <c r="AQ441" s="23">
        <f t="shared" si="180"/>
        <v>92</v>
      </c>
      <c r="AR441" s="24">
        <f>анкеты!N439</f>
        <v>20</v>
      </c>
      <c r="AS441" s="24">
        <f t="shared" si="181"/>
        <v>25</v>
      </c>
      <c r="AT441" s="24">
        <f>анкеты!O439</f>
        <v>22</v>
      </c>
      <c r="AU441" s="24">
        <f t="shared" si="182"/>
        <v>25</v>
      </c>
      <c r="AV441" s="24">
        <f>анкеты!P439</f>
        <v>21</v>
      </c>
      <c r="AW441" s="24">
        <f t="shared" si="183"/>
        <v>25</v>
      </c>
      <c r="AX441" s="22">
        <f t="shared" si="184"/>
        <v>80</v>
      </c>
      <c r="AY441" s="22">
        <f t="shared" si="185"/>
        <v>88</v>
      </c>
      <c r="AZ441" s="22">
        <f t="shared" si="186"/>
        <v>84</v>
      </c>
      <c r="BA441" s="23">
        <f t="shared" si="187"/>
        <v>84</v>
      </c>
      <c r="BB441" s="24">
        <f t="shared" si="188"/>
        <v>72.599999999999994</v>
      </c>
    </row>
    <row r="442" spans="1:54" x14ac:dyDescent="0.25">
      <c r="A442" s="24">
        <f>бланки!E441</f>
        <v>439</v>
      </c>
      <c r="B442" s="24" t="str">
        <f>CONCATENATE(бланки!D441," (",бланки!C441,")")</f>
        <v>МБДОУ «Детский сад №13 «Родничок» с.Гурбуки (Карабудахкентский район )</v>
      </c>
      <c r="C442" s="24">
        <f>анкеты!B440</f>
        <v>35</v>
      </c>
      <c r="D442" s="24">
        <f>COUNTIF(бланки!G441:U441,1)</f>
        <v>9</v>
      </c>
      <c r="E442" s="24">
        <f>COUNTIF(бланки!G441:U441,1)+COUNTIF(бланки!G441:U441,0)</f>
        <v>9</v>
      </c>
      <c r="F442" s="24">
        <f>COUNTIF(бланки!V441:BS441,1)</f>
        <v>30</v>
      </c>
      <c r="G442" s="24">
        <f>COUNTIF(бланки!V441:BS441,1)+COUNTIF(бланки!V441:BS441,0)</f>
        <v>34</v>
      </c>
      <c r="H442" s="24">
        <f>SUM(бланки!BT441:BY441)</f>
        <v>6</v>
      </c>
      <c r="I442" s="24">
        <f>анкеты!D440</f>
        <v>34</v>
      </c>
      <c r="J442" s="24">
        <f>анкеты!C440</f>
        <v>34</v>
      </c>
      <c r="K442" s="24">
        <f>анкеты!F440</f>
        <v>30</v>
      </c>
      <c r="L442" s="24">
        <f>анкеты!E440</f>
        <v>31</v>
      </c>
      <c r="M442" s="22">
        <f t="shared" si="162"/>
        <v>94</v>
      </c>
      <c r="N442" s="22">
        <f t="shared" si="163"/>
        <v>100</v>
      </c>
      <c r="O442" s="22">
        <f t="shared" si="164"/>
        <v>98</v>
      </c>
      <c r="P442" s="23">
        <f t="shared" si="165"/>
        <v>97</v>
      </c>
      <c r="Q442" s="24">
        <f>SUM(бланки!BZ441:CF441)</f>
        <v>4</v>
      </c>
      <c r="R442" s="24"/>
      <c r="S442" s="24"/>
      <c r="T442" s="24">
        <f>анкеты!G440</f>
        <v>34</v>
      </c>
      <c r="U442" s="24">
        <f t="shared" si="166"/>
        <v>35</v>
      </c>
      <c r="V442" s="22">
        <f t="shared" si="167"/>
        <v>80</v>
      </c>
      <c r="W442" s="22">
        <f t="shared" si="168"/>
        <v>88</v>
      </c>
      <c r="X442" s="22">
        <f t="shared" si="169"/>
        <v>97</v>
      </c>
      <c r="Y442" s="23">
        <f t="shared" si="170"/>
        <v>88</v>
      </c>
      <c r="Z442" s="24">
        <f>SUM(бланки!CE441:CI441)</f>
        <v>0</v>
      </c>
      <c r="AA442" s="24">
        <f>SUM(бланки!CJ441:CO441)</f>
        <v>2</v>
      </c>
      <c r="AB442" s="24">
        <f>анкеты!I440</f>
        <v>2</v>
      </c>
      <c r="AC442" s="24">
        <f>анкеты!H440</f>
        <v>3</v>
      </c>
      <c r="AD442" s="22">
        <f t="shared" si="171"/>
        <v>0</v>
      </c>
      <c r="AE442" s="22">
        <f t="shared" si="172"/>
        <v>40</v>
      </c>
      <c r="AF442" s="12">
        <f t="shared" si="173"/>
        <v>66.666666666666671</v>
      </c>
      <c r="AG442" s="23">
        <f t="shared" si="174"/>
        <v>36</v>
      </c>
      <c r="AH442" s="24">
        <f>анкеты!J440</f>
        <v>34</v>
      </c>
      <c r="AI442" s="24">
        <f t="shared" si="175"/>
        <v>35</v>
      </c>
      <c r="AJ442" s="24">
        <f>анкеты!K440</f>
        <v>34</v>
      </c>
      <c r="AK442" s="24">
        <f t="shared" si="176"/>
        <v>35</v>
      </c>
      <c r="AL442" s="24">
        <f>анкеты!M440</f>
        <v>30</v>
      </c>
      <c r="AM442" s="24">
        <f>анкеты!L440</f>
        <v>30</v>
      </c>
      <c r="AN442" s="22">
        <f t="shared" si="177"/>
        <v>97</v>
      </c>
      <c r="AO442" s="22">
        <f t="shared" si="178"/>
        <v>97</v>
      </c>
      <c r="AP442" s="22">
        <f t="shared" si="179"/>
        <v>100</v>
      </c>
      <c r="AQ442" s="23">
        <f t="shared" si="180"/>
        <v>98</v>
      </c>
      <c r="AR442" s="24">
        <f>анкеты!N440</f>
        <v>34</v>
      </c>
      <c r="AS442" s="24">
        <f t="shared" si="181"/>
        <v>35</v>
      </c>
      <c r="AT442" s="24">
        <f>анкеты!O440</f>
        <v>35</v>
      </c>
      <c r="AU442" s="24">
        <f t="shared" si="182"/>
        <v>35</v>
      </c>
      <c r="AV442" s="24">
        <f>анкеты!P440</f>
        <v>34</v>
      </c>
      <c r="AW442" s="24">
        <f t="shared" si="183"/>
        <v>35</v>
      </c>
      <c r="AX442" s="22">
        <f t="shared" si="184"/>
        <v>97</v>
      </c>
      <c r="AY442" s="22">
        <f t="shared" si="185"/>
        <v>100</v>
      </c>
      <c r="AZ442" s="22">
        <f t="shared" si="186"/>
        <v>97</v>
      </c>
      <c r="BA442" s="23">
        <f t="shared" si="187"/>
        <v>98</v>
      </c>
      <c r="BB442" s="24">
        <f t="shared" si="188"/>
        <v>83.4</v>
      </c>
    </row>
    <row r="443" spans="1:54" x14ac:dyDescent="0.25">
      <c r="A443" s="24">
        <f>бланки!E442</f>
        <v>440</v>
      </c>
      <c r="B443" s="24" t="str">
        <f>CONCATENATE(бланки!D442," (",бланки!C442,")")</f>
        <v>МБДОУ «Детский сад №14 «Сказка» с.К-кент (Карабудахкентский район )</v>
      </c>
      <c r="C443" s="24">
        <f>анкеты!B441</f>
        <v>34</v>
      </c>
      <c r="D443" s="24">
        <f>COUNTIF(бланки!G442:U442,1)</f>
        <v>8</v>
      </c>
      <c r="E443" s="24">
        <f>COUNTIF(бланки!G442:U442,1)+COUNTIF(бланки!G442:U442,0)</f>
        <v>9</v>
      </c>
      <c r="F443" s="24">
        <f>COUNTIF(бланки!V442:BS442,1)</f>
        <v>31</v>
      </c>
      <c r="G443" s="24">
        <f>COUNTIF(бланки!V442:BS442,1)+COUNTIF(бланки!V442:BS442,0)</f>
        <v>35</v>
      </c>
      <c r="H443" s="24">
        <f>SUM(бланки!BT442:BY442)</f>
        <v>2</v>
      </c>
      <c r="I443" s="24">
        <f>анкеты!D441</f>
        <v>34</v>
      </c>
      <c r="J443" s="24">
        <f>анкеты!C441</f>
        <v>34</v>
      </c>
      <c r="K443" s="24">
        <f>анкеты!F441</f>
        <v>34</v>
      </c>
      <c r="L443" s="24">
        <f>анкеты!E441</f>
        <v>34</v>
      </c>
      <c r="M443" s="22">
        <f t="shared" si="162"/>
        <v>89</v>
      </c>
      <c r="N443" s="22">
        <f t="shared" si="163"/>
        <v>60</v>
      </c>
      <c r="O443" s="22">
        <f t="shared" si="164"/>
        <v>100</v>
      </c>
      <c r="P443" s="23">
        <f t="shared" si="165"/>
        <v>85</v>
      </c>
      <c r="Q443" s="24">
        <f>SUM(бланки!BZ442:CF442)</f>
        <v>5</v>
      </c>
      <c r="R443" s="24"/>
      <c r="S443" s="24"/>
      <c r="T443" s="24">
        <f>анкеты!G441</f>
        <v>34</v>
      </c>
      <c r="U443" s="24">
        <f t="shared" si="166"/>
        <v>34</v>
      </c>
      <c r="V443" s="22">
        <f t="shared" si="167"/>
        <v>100</v>
      </c>
      <c r="W443" s="22">
        <f t="shared" si="168"/>
        <v>100</v>
      </c>
      <c r="X443" s="22">
        <f t="shared" si="169"/>
        <v>100</v>
      </c>
      <c r="Y443" s="23">
        <f t="shared" si="170"/>
        <v>100</v>
      </c>
      <c r="Z443" s="24">
        <f>SUM(бланки!CE442:CI442)</f>
        <v>0</v>
      </c>
      <c r="AA443" s="24">
        <f>SUM(бланки!CJ442:CO442)</f>
        <v>2</v>
      </c>
      <c r="AB443" s="24">
        <f>анкеты!I441</f>
        <v>5</v>
      </c>
      <c r="AC443" s="24">
        <f>анкеты!H441</f>
        <v>6</v>
      </c>
      <c r="AD443" s="22">
        <f t="shared" si="171"/>
        <v>0</v>
      </c>
      <c r="AE443" s="22">
        <f t="shared" si="172"/>
        <v>40</v>
      </c>
      <c r="AF443" s="12">
        <f t="shared" si="173"/>
        <v>83.333333333333329</v>
      </c>
      <c r="AG443" s="23">
        <f t="shared" si="174"/>
        <v>41</v>
      </c>
      <c r="AH443" s="24">
        <f>анкеты!J441</f>
        <v>34</v>
      </c>
      <c r="AI443" s="24">
        <f t="shared" si="175"/>
        <v>34</v>
      </c>
      <c r="AJ443" s="24">
        <f>анкеты!K441</f>
        <v>34</v>
      </c>
      <c r="AK443" s="24">
        <f t="shared" si="176"/>
        <v>34</v>
      </c>
      <c r="AL443" s="24">
        <f>анкеты!M441</f>
        <v>34</v>
      </c>
      <c r="AM443" s="24">
        <f>анкеты!L441</f>
        <v>34</v>
      </c>
      <c r="AN443" s="22">
        <f t="shared" si="177"/>
        <v>100</v>
      </c>
      <c r="AO443" s="22">
        <f t="shared" si="178"/>
        <v>100</v>
      </c>
      <c r="AP443" s="22">
        <f t="shared" si="179"/>
        <v>100</v>
      </c>
      <c r="AQ443" s="23">
        <f t="shared" si="180"/>
        <v>100</v>
      </c>
      <c r="AR443" s="24">
        <f>анкеты!N441</f>
        <v>34</v>
      </c>
      <c r="AS443" s="24">
        <f t="shared" si="181"/>
        <v>34</v>
      </c>
      <c r="AT443" s="24">
        <f>анкеты!O441</f>
        <v>34</v>
      </c>
      <c r="AU443" s="24">
        <f t="shared" si="182"/>
        <v>34</v>
      </c>
      <c r="AV443" s="24">
        <f>анкеты!P441</f>
        <v>34</v>
      </c>
      <c r="AW443" s="24">
        <f t="shared" si="183"/>
        <v>34</v>
      </c>
      <c r="AX443" s="22">
        <f t="shared" si="184"/>
        <v>100</v>
      </c>
      <c r="AY443" s="22">
        <f t="shared" si="185"/>
        <v>100</v>
      </c>
      <c r="AZ443" s="22">
        <f t="shared" si="186"/>
        <v>100</v>
      </c>
      <c r="BA443" s="23">
        <f t="shared" si="187"/>
        <v>100</v>
      </c>
      <c r="BB443" s="24">
        <f t="shared" si="188"/>
        <v>85.2</v>
      </c>
    </row>
    <row r="444" spans="1:54" x14ac:dyDescent="0.25">
      <c r="A444" s="24">
        <f>бланки!E443</f>
        <v>441</v>
      </c>
      <c r="B444" s="24" t="str">
        <f>CONCATENATE(бланки!D443," (",бланки!C443,")")</f>
        <v>МБДОУ «Детский сад №15 «Звездочка» с.Агачаул (Карабудахкентский район )</v>
      </c>
      <c r="C444" s="24">
        <f>анкеты!B442</f>
        <v>41</v>
      </c>
      <c r="D444" s="24">
        <f>COUNTIF(бланки!G443:U443,1)</f>
        <v>9</v>
      </c>
      <c r="E444" s="24">
        <f>COUNTIF(бланки!G443:U443,1)+COUNTIF(бланки!G443:U443,0)</f>
        <v>9</v>
      </c>
      <c r="F444" s="24">
        <f>COUNTIF(бланки!V443:BS443,1)</f>
        <v>24</v>
      </c>
      <c r="G444" s="24">
        <f>COUNTIF(бланки!V443:BS443,1)+COUNTIF(бланки!V443:BS443,0)</f>
        <v>33</v>
      </c>
      <c r="H444" s="24">
        <f>SUM(бланки!BT443:BY443)</f>
        <v>3</v>
      </c>
      <c r="I444" s="24">
        <f>анкеты!D442</f>
        <v>21</v>
      </c>
      <c r="J444" s="24">
        <f>анкеты!C442</f>
        <v>21</v>
      </c>
      <c r="K444" s="24">
        <f>анкеты!F442</f>
        <v>10</v>
      </c>
      <c r="L444" s="24">
        <f>анкеты!E442</f>
        <v>10</v>
      </c>
      <c r="M444" s="22">
        <f t="shared" si="162"/>
        <v>86</v>
      </c>
      <c r="N444" s="22">
        <f t="shared" si="163"/>
        <v>90</v>
      </c>
      <c r="O444" s="22">
        <f t="shared" si="164"/>
        <v>100</v>
      </c>
      <c r="P444" s="23">
        <f t="shared" si="165"/>
        <v>93</v>
      </c>
      <c r="Q444" s="24">
        <f>SUM(бланки!BZ443:CF443)</f>
        <v>5</v>
      </c>
      <c r="R444" s="24"/>
      <c r="S444" s="24"/>
      <c r="T444" s="24">
        <f>анкеты!G442</f>
        <v>39</v>
      </c>
      <c r="U444" s="24">
        <f t="shared" si="166"/>
        <v>41</v>
      </c>
      <c r="V444" s="22">
        <f t="shared" si="167"/>
        <v>100</v>
      </c>
      <c r="W444" s="22">
        <f t="shared" si="168"/>
        <v>97</v>
      </c>
      <c r="X444" s="22">
        <f t="shared" si="169"/>
        <v>95</v>
      </c>
      <c r="Y444" s="23">
        <f t="shared" si="170"/>
        <v>97</v>
      </c>
      <c r="Z444" s="24">
        <f>SUM(бланки!CE443:CI443)</f>
        <v>1</v>
      </c>
      <c r="AA444" s="24">
        <f>SUM(бланки!CJ443:CO443)</f>
        <v>2</v>
      </c>
      <c r="AB444" s="24">
        <f>анкеты!I442</f>
        <v>3</v>
      </c>
      <c r="AC444" s="24">
        <f>анкеты!H442</f>
        <v>4</v>
      </c>
      <c r="AD444" s="22">
        <f t="shared" si="171"/>
        <v>20</v>
      </c>
      <c r="AE444" s="22">
        <f t="shared" si="172"/>
        <v>40</v>
      </c>
      <c r="AF444" s="12">
        <f t="shared" si="173"/>
        <v>75</v>
      </c>
      <c r="AG444" s="23">
        <f t="shared" si="174"/>
        <v>45</v>
      </c>
      <c r="AH444" s="24">
        <f>анкеты!J442</f>
        <v>39</v>
      </c>
      <c r="AI444" s="24">
        <f t="shared" si="175"/>
        <v>41</v>
      </c>
      <c r="AJ444" s="24">
        <f>анкеты!K442</f>
        <v>39</v>
      </c>
      <c r="AK444" s="24">
        <f t="shared" si="176"/>
        <v>41</v>
      </c>
      <c r="AL444" s="24">
        <f>анкеты!M442</f>
        <v>20</v>
      </c>
      <c r="AM444" s="24">
        <f>анкеты!L442</f>
        <v>20</v>
      </c>
      <c r="AN444" s="22">
        <f t="shared" si="177"/>
        <v>95</v>
      </c>
      <c r="AO444" s="22">
        <f t="shared" si="178"/>
        <v>95</v>
      </c>
      <c r="AP444" s="22">
        <f t="shared" si="179"/>
        <v>100</v>
      </c>
      <c r="AQ444" s="23">
        <f t="shared" si="180"/>
        <v>96</v>
      </c>
      <c r="AR444" s="24">
        <f>анкеты!N442</f>
        <v>40</v>
      </c>
      <c r="AS444" s="24">
        <f t="shared" si="181"/>
        <v>41</v>
      </c>
      <c r="AT444" s="24">
        <f>анкеты!O442</f>
        <v>39</v>
      </c>
      <c r="AU444" s="24">
        <f t="shared" si="182"/>
        <v>41</v>
      </c>
      <c r="AV444" s="24">
        <f>анкеты!P442</f>
        <v>41</v>
      </c>
      <c r="AW444" s="24">
        <f t="shared" si="183"/>
        <v>41</v>
      </c>
      <c r="AX444" s="22">
        <f t="shared" si="184"/>
        <v>98</v>
      </c>
      <c r="AY444" s="22">
        <f t="shared" si="185"/>
        <v>95</v>
      </c>
      <c r="AZ444" s="22">
        <f t="shared" si="186"/>
        <v>100</v>
      </c>
      <c r="BA444" s="23">
        <f t="shared" si="187"/>
        <v>97</v>
      </c>
      <c r="BB444" s="24">
        <f t="shared" si="188"/>
        <v>85.6</v>
      </c>
    </row>
    <row r="445" spans="1:54" x14ac:dyDescent="0.25">
      <c r="A445" s="24">
        <f>бланки!E444</f>
        <v>442</v>
      </c>
      <c r="B445" s="24" t="str">
        <f>CONCATENATE(бланки!D444," (",бланки!C444,")")</f>
        <v>МБДОУ «Детский сад №16 «Золушка» с.Карабудахкент (Карабудахкентский район )</v>
      </c>
      <c r="C445" s="24">
        <f>анкеты!B443</f>
        <v>32</v>
      </c>
      <c r="D445" s="24">
        <f>COUNTIF(бланки!G444:U444,1)</f>
        <v>9</v>
      </c>
      <c r="E445" s="24">
        <f>COUNTIF(бланки!G444:U444,1)+COUNTIF(бланки!G444:U444,0)</f>
        <v>9</v>
      </c>
      <c r="F445" s="24">
        <f>COUNTIF(бланки!V444:BS444,1)</f>
        <v>29</v>
      </c>
      <c r="G445" s="24">
        <f>COUNTIF(бланки!V444:BS444,1)+COUNTIF(бланки!V444:BS444,0)</f>
        <v>36</v>
      </c>
      <c r="H445" s="24">
        <f>SUM(бланки!BT444:BY444)</f>
        <v>2</v>
      </c>
      <c r="I445" s="24">
        <f>анкеты!D443</f>
        <v>16</v>
      </c>
      <c r="J445" s="24">
        <f>анкеты!C443</f>
        <v>19</v>
      </c>
      <c r="K445" s="24">
        <f>анкеты!F443</f>
        <v>10</v>
      </c>
      <c r="L445" s="24">
        <f>анкеты!E443</f>
        <v>11</v>
      </c>
      <c r="M445" s="22">
        <f t="shared" si="162"/>
        <v>90</v>
      </c>
      <c r="N445" s="22">
        <f t="shared" si="163"/>
        <v>60</v>
      </c>
      <c r="O445" s="22">
        <f t="shared" si="164"/>
        <v>88</v>
      </c>
      <c r="P445" s="23">
        <f t="shared" si="165"/>
        <v>80</v>
      </c>
      <c r="Q445" s="24">
        <f>SUM(бланки!BZ444:CF444)</f>
        <v>5</v>
      </c>
      <c r="R445" s="24"/>
      <c r="S445" s="24"/>
      <c r="T445" s="24">
        <f>анкеты!G443</f>
        <v>24</v>
      </c>
      <c r="U445" s="24">
        <f t="shared" si="166"/>
        <v>32</v>
      </c>
      <c r="V445" s="22">
        <f t="shared" si="167"/>
        <v>100</v>
      </c>
      <c r="W445" s="22">
        <f t="shared" si="168"/>
        <v>87</v>
      </c>
      <c r="X445" s="22">
        <f t="shared" si="169"/>
        <v>75</v>
      </c>
      <c r="Y445" s="23">
        <f t="shared" si="170"/>
        <v>87</v>
      </c>
      <c r="Z445" s="24">
        <f>SUM(бланки!CE444:CI444)</f>
        <v>0</v>
      </c>
      <c r="AA445" s="24">
        <f>SUM(бланки!CJ444:CO444)</f>
        <v>2</v>
      </c>
      <c r="AB445" s="24">
        <f>анкеты!I443</f>
        <v>1</v>
      </c>
      <c r="AC445" s="24">
        <f>анкеты!H443</f>
        <v>1</v>
      </c>
      <c r="AD445" s="22">
        <f t="shared" si="171"/>
        <v>0</v>
      </c>
      <c r="AE445" s="22">
        <f t="shared" si="172"/>
        <v>40</v>
      </c>
      <c r="AF445" s="12">
        <f t="shared" si="173"/>
        <v>100</v>
      </c>
      <c r="AG445" s="23">
        <f t="shared" si="174"/>
        <v>46</v>
      </c>
      <c r="AH445" s="24">
        <f>анкеты!J443</f>
        <v>31</v>
      </c>
      <c r="AI445" s="24">
        <f t="shared" si="175"/>
        <v>32</v>
      </c>
      <c r="AJ445" s="24">
        <f>анкеты!K443</f>
        <v>29</v>
      </c>
      <c r="AK445" s="24">
        <f t="shared" si="176"/>
        <v>32</v>
      </c>
      <c r="AL445" s="24">
        <f>анкеты!M443</f>
        <v>16</v>
      </c>
      <c r="AM445" s="24">
        <f>анкеты!L443</f>
        <v>16</v>
      </c>
      <c r="AN445" s="22">
        <f t="shared" si="177"/>
        <v>97</v>
      </c>
      <c r="AO445" s="22">
        <f t="shared" si="178"/>
        <v>91</v>
      </c>
      <c r="AP445" s="22">
        <f t="shared" si="179"/>
        <v>100</v>
      </c>
      <c r="AQ445" s="23">
        <f t="shared" si="180"/>
        <v>95</v>
      </c>
      <c r="AR445" s="24">
        <f>анкеты!N443</f>
        <v>26</v>
      </c>
      <c r="AS445" s="24">
        <f t="shared" si="181"/>
        <v>32</v>
      </c>
      <c r="AT445" s="24">
        <f>анкеты!O443</f>
        <v>30</v>
      </c>
      <c r="AU445" s="24">
        <f t="shared" si="182"/>
        <v>32</v>
      </c>
      <c r="AV445" s="24">
        <f>анкеты!P443</f>
        <v>28</v>
      </c>
      <c r="AW445" s="24">
        <f t="shared" si="183"/>
        <v>32</v>
      </c>
      <c r="AX445" s="22">
        <f t="shared" si="184"/>
        <v>81</v>
      </c>
      <c r="AY445" s="22">
        <f t="shared" si="185"/>
        <v>94</v>
      </c>
      <c r="AZ445" s="22">
        <f t="shared" si="186"/>
        <v>88</v>
      </c>
      <c r="BA445" s="23">
        <f t="shared" si="187"/>
        <v>88</v>
      </c>
      <c r="BB445" s="24">
        <f t="shared" si="188"/>
        <v>79.2</v>
      </c>
    </row>
    <row r="446" spans="1:54" x14ac:dyDescent="0.25">
      <c r="A446" s="24">
        <f>бланки!E445</f>
        <v>443</v>
      </c>
      <c r="B446" s="24" t="str">
        <f>CONCATENATE(бланки!D445," (",бланки!C445,")")</f>
        <v>МБДОУ «Детский сад №17 «Анжи» с.Губден (Карабудахкентский район )</v>
      </c>
      <c r="C446" s="24">
        <f>анкеты!B444</f>
        <v>33</v>
      </c>
      <c r="D446" s="24">
        <f>COUNTIF(бланки!G445:U445,1)</f>
        <v>10</v>
      </c>
      <c r="E446" s="24">
        <f>COUNTIF(бланки!G445:U445,1)+COUNTIF(бланки!G445:U445,0)</f>
        <v>10</v>
      </c>
      <c r="F446" s="24">
        <f>COUNTIF(бланки!V445:BS445,1)</f>
        <v>33</v>
      </c>
      <c r="G446" s="24">
        <f>COUNTIF(бланки!V445:BS445,1)+COUNTIF(бланки!V445:BS445,0)</f>
        <v>36</v>
      </c>
      <c r="H446" s="24">
        <f>SUM(бланки!BT445:BY445)</f>
        <v>5</v>
      </c>
      <c r="I446" s="24">
        <f>анкеты!D444</f>
        <v>6</v>
      </c>
      <c r="J446" s="24">
        <f>анкеты!C444</f>
        <v>6</v>
      </c>
      <c r="K446" s="24">
        <f>анкеты!F444</f>
        <v>7</v>
      </c>
      <c r="L446" s="24">
        <f>анкеты!E444</f>
        <v>7</v>
      </c>
      <c r="M446" s="22">
        <f t="shared" si="162"/>
        <v>96</v>
      </c>
      <c r="N446" s="22">
        <f t="shared" si="163"/>
        <v>100</v>
      </c>
      <c r="O446" s="22">
        <f t="shared" si="164"/>
        <v>100</v>
      </c>
      <c r="P446" s="23">
        <f t="shared" si="165"/>
        <v>99</v>
      </c>
      <c r="Q446" s="24">
        <f>SUM(бланки!BZ445:CF445)</f>
        <v>4</v>
      </c>
      <c r="R446" s="24"/>
      <c r="S446" s="24"/>
      <c r="T446" s="24">
        <f>анкеты!G444</f>
        <v>33</v>
      </c>
      <c r="U446" s="24">
        <f t="shared" si="166"/>
        <v>33</v>
      </c>
      <c r="V446" s="22">
        <f t="shared" si="167"/>
        <v>80</v>
      </c>
      <c r="W446" s="22">
        <f t="shared" si="168"/>
        <v>90</v>
      </c>
      <c r="X446" s="22">
        <f t="shared" si="169"/>
        <v>100</v>
      </c>
      <c r="Y446" s="23">
        <f t="shared" si="170"/>
        <v>90</v>
      </c>
      <c r="Z446" s="24">
        <f>SUM(бланки!CE445:CI445)</f>
        <v>0</v>
      </c>
      <c r="AA446" s="24">
        <f>SUM(бланки!CJ445:CO445)</f>
        <v>2</v>
      </c>
      <c r="AB446" s="24">
        <f>анкеты!I444</f>
        <v>3</v>
      </c>
      <c r="AC446" s="24">
        <f>анкеты!H444</f>
        <v>4</v>
      </c>
      <c r="AD446" s="22">
        <f t="shared" si="171"/>
        <v>0</v>
      </c>
      <c r="AE446" s="22">
        <f t="shared" si="172"/>
        <v>40</v>
      </c>
      <c r="AF446" s="12">
        <f t="shared" si="173"/>
        <v>75</v>
      </c>
      <c r="AG446" s="23">
        <f t="shared" si="174"/>
        <v>39</v>
      </c>
      <c r="AH446" s="24">
        <f>анкеты!J444</f>
        <v>33</v>
      </c>
      <c r="AI446" s="24">
        <f t="shared" si="175"/>
        <v>33</v>
      </c>
      <c r="AJ446" s="24">
        <f>анкеты!K444</f>
        <v>33</v>
      </c>
      <c r="AK446" s="24">
        <f t="shared" si="176"/>
        <v>33</v>
      </c>
      <c r="AL446" s="24">
        <f>анкеты!M444</f>
        <v>4</v>
      </c>
      <c r="AM446" s="24">
        <f>анкеты!L444</f>
        <v>5</v>
      </c>
      <c r="AN446" s="22">
        <f t="shared" si="177"/>
        <v>100</v>
      </c>
      <c r="AO446" s="22">
        <f t="shared" si="178"/>
        <v>100</v>
      </c>
      <c r="AP446" s="22">
        <f t="shared" si="179"/>
        <v>80</v>
      </c>
      <c r="AQ446" s="23">
        <f t="shared" si="180"/>
        <v>96</v>
      </c>
      <c r="AR446" s="24">
        <f>анкеты!N444</f>
        <v>33</v>
      </c>
      <c r="AS446" s="24">
        <f t="shared" si="181"/>
        <v>33</v>
      </c>
      <c r="AT446" s="24">
        <f>анкеты!O444</f>
        <v>33</v>
      </c>
      <c r="AU446" s="24">
        <f t="shared" si="182"/>
        <v>33</v>
      </c>
      <c r="AV446" s="24">
        <f>анкеты!P444</f>
        <v>33</v>
      </c>
      <c r="AW446" s="24">
        <f t="shared" si="183"/>
        <v>33</v>
      </c>
      <c r="AX446" s="22">
        <f t="shared" si="184"/>
        <v>100</v>
      </c>
      <c r="AY446" s="22">
        <f t="shared" si="185"/>
        <v>100</v>
      </c>
      <c r="AZ446" s="22">
        <f t="shared" si="186"/>
        <v>100</v>
      </c>
      <c r="BA446" s="23">
        <f t="shared" si="187"/>
        <v>100</v>
      </c>
      <c r="BB446" s="24">
        <f t="shared" si="188"/>
        <v>84.8</v>
      </c>
    </row>
    <row r="447" spans="1:54" x14ac:dyDescent="0.25">
      <c r="A447" s="24">
        <f>бланки!E446</f>
        <v>444</v>
      </c>
      <c r="B447" s="24" t="str">
        <f>CONCATENATE(бланки!D446," (",бланки!C446,")")</f>
        <v>МБДОУ «Детский сад №18 «Ясмина» с.н.Параул (Карабудахкентский район )</v>
      </c>
      <c r="C447" s="24">
        <f>анкеты!B445</f>
        <v>66</v>
      </c>
      <c r="D447" s="24">
        <f>COUNTIF(бланки!G446:U446,1)</f>
        <v>6</v>
      </c>
      <c r="E447" s="24">
        <f>COUNTIF(бланки!G446:U446,1)+COUNTIF(бланки!G446:U446,0)</f>
        <v>9</v>
      </c>
      <c r="F447" s="24">
        <f>COUNTIF(бланки!V446:BS446,1)</f>
        <v>25</v>
      </c>
      <c r="G447" s="24">
        <f>COUNTIF(бланки!V446:BS446,1)+COUNTIF(бланки!V446:BS446,0)</f>
        <v>35</v>
      </c>
      <c r="H447" s="24">
        <f>SUM(бланки!BT446:BY446)</f>
        <v>2</v>
      </c>
      <c r="I447" s="24">
        <f>анкеты!D445</f>
        <v>39</v>
      </c>
      <c r="J447" s="24">
        <f>анкеты!C445</f>
        <v>39</v>
      </c>
      <c r="K447" s="24">
        <f>анкеты!F445</f>
        <v>11</v>
      </c>
      <c r="L447" s="24">
        <f>анкеты!E445</f>
        <v>12</v>
      </c>
      <c r="M447" s="22">
        <f t="shared" si="162"/>
        <v>69</v>
      </c>
      <c r="N447" s="22">
        <f t="shared" si="163"/>
        <v>60</v>
      </c>
      <c r="O447" s="22">
        <f t="shared" si="164"/>
        <v>96</v>
      </c>
      <c r="P447" s="23">
        <f t="shared" si="165"/>
        <v>77</v>
      </c>
      <c r="Q447" s="24">
        <f>SUM(бланки!BZ446:CF446)</f>
        <v>4</v>
      </c>
      <c r="R447" s="24"/>
      <c r="S447" s="24"/>
      <c r="T447" s="24">
        <f>анкеты!G445</f>
        <v>60</v>
      </c>
      <c r="U447" s="24">
        <f t="shared" si="166"/>
        <v>66</v>
      </c>
      <c r="V447" s="22">
        <f t="shared" si="167"/>
        <v>80</v>
      </c>
      <c r="W447" s="22">
        <f t="shared" si="168"/>
        <v>85</v>
      </c>
      <c r="X447" s="22">
        <f t="shared" si="169"/>
        <v>91</v>
      </c>
      <c r="Y447" s="23">
        <f t="shared" si="170"/>
        <v>85</v>
      </c>
      <c r="Z447" s="24">
        <f>SUM(бланки!CE446:CI446)</f>
        <v>0</v>
      </c>
      <c r="AA447" s="24">
        <f>SUM(бланки!CJ446:CO446)</f>
        <v>2</v>
      </c>
      <c r="AB447" s="24">
        <f>анкеты!I445</f>
        <v>6</v>
      </c>
      <c r="AC447" s="24">
        <f>анкеты!H445</f>
        <v>7</v>
      </c>
      <c r="AD447" s="22">
        <f t="shared" si="171"/>
        <v>0</v>
      </c>
      <c r="AE447" s="22">
        <f t="shared" si="172"/>
        <v>40</v>
      </c>
      <c r="AF447" s="12">
        <f t="shared" si="173"/>
        <v>85.714285714285708</v>
      </c>
      <c r="AG447" s="23">
        <f t="shared" si="174"/>
        <v>42</v>
      </c>
      <c r="AH447" s="24">
        <f>анкеты!J445</f>
        <v>64</v>
      </c>
      <c r="AI447" s="24">
        <f t="shared" si="175"/>
        <v>66</v>
      </c>
      <c r="AJ447" s="24">
        <f>анкеты!K445</f>
        <v>64</v>
      </c>
      <c r="AK447" s="24">
        <f t="shared" si="176"/>
        <v>66</v>
      </c>
      <c r="AL447" s="24">
        <f>анкеты!M445</f>
        <v>18</v>
      </c>
      <c r="AM447" s="24">
        <f>анкеты!L445</f>
        <v>19</v>
      </c>
      <c r="AN447" s="22">
        <f t="shared" si="177"/>
        <v>97</v>
      </c>
      <c r="AO447" s="22">
        <f t="shared" si="178"/>
        <v>97</v>
      </c>
      <c r="AP447" s="22">
        <f t="shared" si="179"/>
        <v>95</v>
      </c>
      <c r="AQ447" s="23">
        <f t="shared" si="180"/>
        <v>97</v>
      </c>
      <c r="AR447" s="24">
        <f>анкеты!N445</f>
        <v>58</v>
      </c>
      <c r="AS447" s="24">
        <f t="shared" si="181"/>
        <v>66</v>
      </c>
      <c r="AT447" s="24">
        <f>анкеты!O445</f>
        <v>63</v>
      </c>
      <c r="AU447" s="24">
        <f t="shared" si="182"/>
        <v>66</v>
      </c>
      <c r="AV447" s="24">
        <f>анкеты!P445</f>
        <v>62</v>
      </c>
      <c r="AW447" s="24">
        <f t="shared" si="183"/>
        <v>66</v>
      </c>
      <c r="AX447" s="22">
        <f t="shared" si="184"/>
        <v>88</v>
      </c>
      <c r="AY447" s="22">
        <f t="shared" si="185"/>
        <v>95</v>
      </c>
      <c r="AZ447" s="22">
        <f t="shared" si="186"/>
        <v>94</v>
      </c>
      <c r="BA447" s="23">
        <f t="shared" si="187"/>
        <v>92</v>
      </c>
      <c r="BB447" s="24">
        <f t="shared" si="188"/>
        <v>78.599999999999994</v>
      </c>
    </row>
    <row r="448" spans="1:54" x14ac:dyDescent="0.25">
      <c r="A448" s="24">
        <f>бланки!E447</f>
        <v>445</v>
      </c>
      <c r="B448" s="24" t="str">
        <f>CONCATENATE(бланки!D447," (",бланки!C447,")")</f>
        <v>МБДОУ «Детский сад №19 «Карапуз» с. Манаскент (Карабудахкентский район )</v>
      </c>
      <c r="C448" s="24">
        <f>анкеты!B446</f>
        <v>41</v>
      </c>
      <c r="D448" s="24">
        <f>COUNTIF(бланки!G447:U447,1)</f>
        <v>9</v>
      </c>
      <c r="E448" s="24">
        <f>COUNTIF(бланки!G447:U447,1)+COUNTIF(бланки!G447:U447,0)</f>
        <v>9</v>
      </c>
      <c r="F448" s="24">
        <f>COUNTIF(бланки!V447:BS447,1)</f>
        <v>38</v>
      </c>
      <c r="G448" s="24">
        <f>COUNTIF(бланки!V447:BS447,1)+COUNTIF(бланки!V447:BS447,0)</f>
        <v>39</v>
      </c>
      <c r="H448" s="24">
        <f>SUM(бланки!BT447:BY447)</f>
        <v>4</v>
      </c>
      <c r="I448" s="24">
        <f>анкеты!D446</f>
        <v>18</v>
      </c>
      <c r="J448" s="24">
        <f>анкеты!C446</f>
        <v>18</v>
      </c>
      <c r="K448" s="24">
        <f>анкеты!F446</f>
        <v>18</v>
      </c>
      <c r="L448" s="24">
        <f>анкеты!E446</f>
        <v>18</v>
      </c>
      <c r="M448" s="22">
        <f t="shared" si="162"/>
        <v>99</v>
      </c>
      <c r="N448" s="22">
        <f t="shared" si="163"/>
        <v>100</v>
      </c>
      <c r="O448" s="22">
        <f t="shared" si="164"/>
        <v>100</v>
      </c>
      <c r="P448" s="23">
        <f t="shared" si="165"/>
        <v>100</v>
      </c>
      <c r="Q448" s="24">
        <f>SUM(бланки!BZ447:CF447)</f>
        <v>5</v>
      </c>
      <c r="R448" s="24"/>
      <c r="S448" s="24"/>
      <c r="T448" s="24">
        <f>анкеты!G446</f>
        <v>41</v>
      </c>
      <c r="U448" s="24">
        <f t="shared" si="166"/>
        <v>41</v>
      </c>
      <c r="V448" s="22">
        <f t="shared" si="167"/>
        <v>100</v>
      </c>
      <c r="W448" s="22">
        <f t="shared" si="168"/>
        <v>100</v>
      </c>
      <c r="X448" s="22">
        <f t="shared" si="169"/>
        <v>100</v>
      </c>
      <c r="Y448" s="23">
        <f t="shared" si="170"/>
        <v>100</v>
      </c>
      <c r="Z448" s="24">
        <f>SUM(бланки!CE447:CI447)</f>
        <v>0</v>
      </c>
      <c r="AA448" s="24">
        <f>SUM(бланки!CJ447:CO447)</f>
        <v>2</v>
      </c>
      <c r="AB448" s="24">
        <f>анкеты!I446</f>
        <v>3</v>
      </c>
      <c r="AC448" s="24">
        <f>анкеты!H446</f>
        <v>4</v>
      </c>
      <c r="AD448" s="22">
        <f t="shared" si="171"/>
        <v>0</v>
      </c>
      <c r="AE448" s="22">
        <f t="shared" si="172"/>
        <v>40</v>
      </c>
      <c r="AF448" s="12">
        <f t="shared" si="173"/>
        <v>75</v>
      </c>
      <c r="AG448" s="23">
        <f t="shared" si="174"/>
        <v>39</v>
      </c>
      <c r="AH448" s="24">
        <f>анкеты!J446</f>
        <v>41</v>
      </c>
      <c r="AI448" s="24">
        <f t="shared" si="175"/>
        <v>41</v>
      </c>
      <c r="AJ448" s="24">
        <f>анкеты!K446</f>
        <v>41</v>
      </c>
      <c r="AK448" s="24">
        <f t="shared" si="176"/>
        <v>41</v>
      </c>
      <c r="AL448" s="24">
        <f>анкеты!M446</f>
        <v>25</v>
      </c>
      <c r="AM448" s="24">
        <f>анкеты!L446</f>
        <v>25</v>
      </c>
      <c r="AN448" s="22">
        <f t="shared" si="177"/>
        <v>100</v>
      </c>
      <c r="AO448" s="22">
        <f t="shared" si="178"/>
        <v>100</v>
      </c>
      <c r="AP448" s="22">
        <f t="shared" si="179"/>
        <v>100</v>
      </c>
      <c r="AQ448" s="23">
        <f t="shared" si="180"/>
        <v>100</v>
      </c>
      <c r="AR448" s="24">
        <f>анкеты!N446</f>
        <v>39</v>
      </c>
      <c r="AS448" s="24">
        <f t="shared" si="181"/>
        <v>41</v>
      </c>
      <c r="AT448" s="24">
        <f>анкеты!O446</f>
        <v>41</v>
      </c>
      <c r="AU448" s="24">
        <f t="shared" si="182"/>
        <v>41</v>
      </c>
      <c r="AV448" s="24">
        <f>анкеты!P446</f>
        <v>40</v>
      </c>
      <c r="AW448" s="24">
        <f t="shared" si="183"/>
        <v>41</v>
      </c>
      <c r="AX448" s="22">
        <f t="shared" si="184"/>
        <v>95</v>
      </c>
      <c r="AY448" s="22">
        <f t="shared" si="185"/>
        <v>100</v>
      </c>
      <c r="AZ448" s="22">
        <f t="shared" si="186"/>
        <v>98</v>
      </c>
      <c r="BA448" s="23">
        <f t="shared" si="187"/>
        <v>98</v>
      </c>
      <c r="BB448" s="24">
        <f t="shared" si="188"/>
        <v>87.4</v>
      </c>
    </row>
    <row r="449" spans="1:54" x14ac:dyDescent="0.25">
      <c r="A449" s="24">
        <f>бланки!E448</f>
        <v>446</v>
      </c>
      <c r="B449" s="24" t="str">
        <f>CONCATENATE(бланки!D448," (",бланки!C448,")")</f>
        <v>МБДОУ «Детский сад №20 «Счастливый малыш» с.Агачаул (Карабудахкентский район )</v>
      </c>
      <c r="C449" s="24">
        <f>анкеты!B447</f>
        <v>80</v>
      </c>
      <c r="D449" s="24">
        <f>COUNTIF(бланки!G448:U448,1)</f>
        <v>9</v>
      </c>
      <c r="E449" s="24">
        <f>COUNTIF(бланки!G448:U448,1)+COUNTIF(бланки!G448:U448,0)</f>
        <v>9</v>
      </c>
      <c r="F449" s="24">
        <f>COUNTIF(бланки!V448:BS448,1)</f>
        <v>36</v>
      </c>
      <c r="G449" s="24">
        <f>COUNTIF(бланки!V448:BS448,1)+COUNTIF(бланки!V448:BS448,0)</f>
        <v>37</v>
      </c>
      <c r="H449" s="24">
        <f>SUM(бланки!BT448:BY448)</f>
        <v>2</v>
      </c>
      <c r="I449" s="24">
        <f>анкеты!D447</f>
        <v>43</v>
      </c>
      <c r="J449" s="24">
        <f>анкеты!C447</f>
        <v>43</v>
      </c>
      <c r="K449" s="24">
        <f>анкеты!F447</f>
        <v>37</v>
      </c>
      <c r="L449" s="24">
        <f>анкеты!E447</f>
        <v>39</v>
      </c>
      <c r="M449" s="22">
        <f t="shared" si="162"/>
        <v>99</v>
      </c>
      <c r="N449" s="22">
        <f t="shared" si="163"/>
        <v>60</v>
      </c>
      <c r="O449" s="22">
        <f t="shared" si="164"/>
        <v>97</v>
      </c>
      <c r="P449" s="23">
        <f t="shared" si="165"/>
        <v>87</v>
      </c>
      <c r="Q449" s="24">
        <f>SUM(бланки!BZ448:CF448)</f>
        <v>5</v>
      </c>
      <c r="R449" s="24"/>
      <c r="S449" s="24"/>
      <c r="T449" s="24">
        <f>анкеты!G447</f>
        <v>75</v>
      </c>
      <c r="U449" s="24">
        <f t="shared" si="166"/>
        <v>80</v>
      </c>
      <c r="V449" s="22">
        <f t="shared" si="167"/>
        <v>100</v>
      </c>
      <c r="W449" s="22">
        <f t="shared" si="168"/>
        <v>97</v>
      </c>
      <c r="X449" s="22">
        <f t="shared" si="169"/>
        <v>94</v>
      </c>
      <c r="Y449" s="23">
        <f t="shared" si="170"/>
        <v>97</v>
      </c>
      <c r="Z449" s="24">
        <f>SUM(бланки!CE448:CI448)</f>
        <v>0</v>
      </c>
      <c r="AA449" s="24">
        <f>SUM(бланки!CJ448:CO448)</f>
        <v>1</v>
      </c>
      <c r="AB449" s="24">
        <f>анкеты!I447</f>
        <v>11</v>
      </c>
      <c r="AC449" s="24">
        <f>анкеты!H447</f>
        <v>11</v>
      </c>
      <c r="AD449" s="22">
        <f t="shared" si="171"/>
        <v>0</v>
      </c>
      <c r="AE449" s="22">
        <f t="shared" si="172"/>
        <v>20</v>
      </c>
      <c r="AF449" s="12">
        <f t="shared" si="173"/>
        <v>100</v>
      </c>
      <c r="AG449" s="23">
        <f t="shared" si="174"/>
        <v>38</v>
      </c>
      <c r="AH449" s="24">
        <f>анкеты!J447</f>
        <v>77</v>
      </c>
      <c r="AI449" s="24">
        <f t="shared" si="175"/>
        <v>80</v>
      </c>
      <c r="AJ449" s="24">
        <f>анкеты!K447</f>
        <v>79</v>
      </c>
      <c r="AK449" s="24">
        <f t="shared" si="176"/>
        <v>80</v>
      </c>
      <c r="AL449" s="24">
        <f>анкеты!M447</f>
        <v>42</v>
      </c>
      <c r="AM449" s="24">
        <f>анкеты!L447</f>
        <v>47</v>
      </c>
      <c r="AN449" s="22">
        <f t="shared" si="177"/>
        <v>96</v>
      </c>
      <c r="AO449" s="22">
        <f t="shared" si="178"/>
        <v>99</v>
      </c>
      <c r="AP449" s="22">
        <f t="shared" si="179"/>
        <v>89</v>
      </c>
      <c r="AQ449" s="23">
        <f t="shared" si="180"/>
        <v>96</v>
      </c>
      <c r="AR449" s="24">
        <f>анкеты!N447</f>
        <v>77</v>
      </c>
      <c r="AS449" s="24">
        <f t="shared" si="181"/>
        <v>80</v>
      </c>
      <c r="AT449" s="24">
        <f>анкеты!O447</f>
        <v>79</v>
      </c>
      <c r="AU449" s="24">
        <f t="shared" si="182"/>
        <v>80</v>
      </c>
      <c r="AV449" s="24">
        <f>анкеты!P447</f>
        <v>76</v>
      </c>
      <c r="AW449" s="24">
        <f t="shared" si="183"/>
        <v>80</v>
      </c>
      <c r="AX449" s="22">
        <f t="shared" si="184"/>
        <v>96</v>
      </c>
      <c r="AY449" s="22">
        <f t="shared" si="185"/>
        <v>99</v>
      </c>
      <c r="AZ449" s="22">
        <f t="shared" si="186"/>
        <v>95</v>
      </c>
      <c r="BA449" s="23">
        <f t="shared" si="187"/>
        <v>97</v>
      </c>
      <c r="BB449" s="24">
        <f t="shared" si="188"/>
        <v>83</v>
      </c>
    </row>
    <row r="450" spans="1:54" x14ac:dyDescent="0.25">
      <c r="A450" s="24">
        <f>бланки!E449</f>
        <v>447</v>
      </c>
      <c r="B450" s="24" t="str">
        <f>CONCATENATE(бланки!D449," (",бланки!C449,")")</f>
        <v>МБДОУ «Детский сад №15 «Счастливое детство» п.Ачису (Карабудахкентский район )</v>
      </c>
      <c r="C450" s="24">
        <f>анкеты!B448</f>
        <v>38</v>
      </c>
      <c r="D450" s="24">
        <f>COUNTIF(бланки!G449:U449,1)</f>
        <v>11</v>
      </c>
      <c r="E450" s="24">
        <f>COUNTIF(бланки!G449:U449,1)+COUNTIF(бланки!G449:U449,0)</f>
        <v>11</v>
      </c>
      <c r="F450" s="24">
        <f>COUNTIF(бланки!V449:BS449,1)</f>
        <v>38</v>
      </c>
      <c r="G450" s="24">
        <f>COUNTIF(бланки!V449:BS449,1)+COUNTIF(бланки!V449:BS449,0)</f>
        <v>39</v>
      </c>
      <c r="H450" s="24">
        <f>SUM(бланки!BT449:BY449)</f>
        <v>5</v>
      </c>
      <c r="I450" s="24">
        <f>анкеты!D448</f>
        <v>26</v>
      </c>
      <c r="J450" s="24">
        <f>анкеты!C448</f>
        <v>29</v>
      </c>
      <c r="K450" s="24">
        <f>анкеты!F448</f>
        <v>11</v>
      </c>
      <c r="L450" s="24">
        <f>анкеты!E448</f>
        <v>16</v>
      </c>
      <c r="M450" s="22">
        <f t="shared" si="162"/>
        <v>99</v>
      </c>
      <c r="N450" s="22">
        <f t="shared" si="163"/>
        <v>100</v>
      </c>
      <c r="O450" s="22">
        <f t="shared" si="164"/>
        <v>79</v>
      </c>
      <c r="P450" s="23">
        <f t="shared" si="165"/>
        <v>91</v>
      </c>
      <c r="Q450" s="24">
        <f>SUM(бланки!BZ449:CF449)</f>
        <v>5</v>
      </c>
      <c r="R450" s="24"/>
      <c r="S450" s="24"/>
      <c r="T450" s="24">
        <f>анкеты!G448</f>
        <v>36</v>
      </c>
      <c r="U450" s="24">
        <f t="shared" si="166"/>
        <v>38</v>
      </c>
      <c r="V450" s="22">
        <f t="shared" si="167"/>
        <v>100</v>
      </c>
      <c r="W450" s="22">
        <f t="shared" si="168"/>
        <v>97</v>
      </c>
      <c r="X450" s="22">
        <f t="shared" si="169"/>
        <v>95</v>
      </c>
      <c r="Y450" s="23">
        <f t="shared" si="170"/>
        <v>97</v>
      </c>
      <c r="Z450" s="24">
        <f>SUM(бланки!CE449:CI449)</f>
        <v>0</v>
      </c>
      <c r="AA450" s="24">
        <f>SUM(бланки!CJ449:CO449)</f>
        <v>2</v>
      </c>
      <c r="AB450" s="24">
        <f>анкеты!I448</f>
        <v>3</v>
      </c>
      <c r="AC450" s="24">
        <f>анкеты!H448</f>
        <v>4</v>
      </c>
      <c r="AD450" s="22">
        <f t="shared" si="171"/>
        <v>0</v>
      </c>
      <c r="AE450" s="22">
        <f t="shared" si="172"/>
        <v>40</v>
      </c>
      <c r="AF450" s="12">
        <f t="shared" si="173"/>
        <v>75</v>
      </c>
      <c r="AG450" s="23">
        <f t="shared" si="174"/>
        <v>39</v>
      </c>
      <c r="AH450" s="24">
        <f>анкеты!J448</f>
        <v>36</v>
      </c>
      <c r="AI450" s="24">
        <f t="shared" si="175"/>
        <v>38</v>
      </c>
      <c r="AJ450" s="24">
        <f>анкеты!K448</f>
        <v>36</v>
      </c>
      <c r="AK450" s="24">
        <f t="shared" si="176"/>
        <v>38</v>
      </c>
      <c r="AL450" s="24">
        <f>анкеты!M448</f>
        <v>31</v>
      </c>
      <c r="AM450" s="24">
        <f>анкеты!L448</f>
        <v>32</v>
      </c>
      <c r="AN450" s="22">
        <f t="shared" si="177"/>
        <v>95</v>
      </c>
      <c r="AO450" s="22">
        <f t="shared" si="178"/>
        <v>95</v>
      </c>
      <c r="AP450" s="22">
        <f t="shared" si="179"/>
        <v>97</v>
      </c>
      <c r="AQ450" s="23">
        <f t="shared" si="180"/>
        <v>95</v>
      </c>
      <c r="AR450" s="24">
        <f>анкеты!N448</f>
        <v>33</v>
      </c>
      <c r="AS450" s="24">
        <f t="shared" si="181"/>
        <v>38</v>
      </c>
      <c r="AT450" s="24">
        <f>анкеты!O448</f>
        <v>38</v>
      </c>
      <c r="AU450" s="24">
        <f t="shared" si="182"/>
        <v>38</v>
      </c>
      <c r="AV450" s="24">
        <f>анкеты!P448</f>
        <v>37</v>
      </c>
      <c r="AW450" s="24">
        <f t="shared" si="183"/>
        <v>38</v>
      </c>
      <c r="AX450" s="22">
        <f t="shared" si="184"/>
        <v>87</v>
      </c>
      <c r="AY450" s="22">
        <f t="shared" si="185"/>
        <v>100</v>
      </c>
      <c r="AZ450" s="22">
        <f t="shared" si="186"/>
        <v>97</v>
      </c>
      <c r="BA450" s="23">
        <f t="shared" si="187"/>
        <v>94</v>
      </c>
      <c r="BB450" s="24">
        <f t="shared" si="188"/>
        <v>83.2</v>
      </c>
    </row>
    <row r="451" spans="1:54" x14ac:dyDescent="0.25">
      <c r="A451" s="24">
        <f>бланки!E450</f>
        <v>448</v>
      </c>
      <c r="B451" s="24" t="str">
        <f>CONCATENATE(бланки!D450," (",бланки!C450,")")</f>
        <v>МБДОУ «Детский сад №21 «Волшебник» с.Губден (Карабудахкентский район )</v>
      </c>
      <c r="C451" s="24">
        <f>анкеты!B449</f>
        <v>5</v>
      </c>
      <c r="D451" s="24">
        <f>COUNTIF(бланки!G450:U450,1)</f>
        <v>9</v>
      </c>
      <c r="E451" s="24">
        <f>COUNTIF(бланки!G450:U450,1)+COUNTIF(бланки!G450:U450,0)</f>
        <v>9</v>
      </c>
      <c r="F451" s="24">
        <f>COUNTIF(бланки!V450:BS450,1)</f>
        <v>33</v>
      </c>
      <c r="G451" s="24">
        <f>COUNTIF(бланки!V450:BS450,1)+COUNTIF(бланки!V450:BS450,0)</f>
        <v>36</v>
      </c>
      <c r="H451" s="24">
        <f>SUM(бланки!BT450:BY450)</f>
        <v>5</v>
      </c>
      <c r="I451" s="24">
        <f>анкеты!D449</f>
        <v>3</v>
      </c>
      <c r="J451" s="24">
        <f>анкеты!C449</f>
        <v>4</v>
      </c>
      <c r="K451" s="24">
        <f>анкеты!F449</f>
        <v>4</v>
      </c>
      <c r="L451" s="24">
        <f>анкеты!E449</f>
        <v>4</v>
      </c>
      <c r="M451" s="22">
        <f t="shared" si="162"/>
        <v>96</v>
      </c>
      <c r="N451" s="22">
        <f t="shared" si="163"/>
        <v>100</v>
      </c>
      <c r="O451" s="22">
        <f t="shared" si="164"/>
        <v>88</v>
      </c>
      <c r="P451" s="23">
        <f t="shared" si="165"/>
        <v>94</v>
      </c>
      <c r="Q451" s="24">
        <f>SUM(бланки!BZ450:CF450)</f>
        <v>5</v>
      </c>
      <c r="R451" s="24"/>
      <c r="S451" s="24"/>
      <c r="T451" s="24">
        <f>анкеты!G449</f>
        <v>4</v>
      </c>
      <c r="U451" s="24">
        <f t="shared" si="166"/>
        <v>5</v>
      </c>
      <c r="V451" s="22">
        <f t="shared" si="167"/>
        <v>100</v>
      </c>
      <c r="W451" s="22">
        <f t="shared" si="168"/>
        <v>90</v>
      </c>
      <c r="X451" s="22">
        <f t="shared" si="169"/>
        <v>80</v>
      </c>
      <c r="Y451" s="23">
        <f t="shared" si="170"/>
        <v>90</v>
      </c>
      <c r="Z451" s="24">
        <f>SUM(бланки!CE450:CI450)</f>
        <v>0</v>
      </c>
      <c r="AA451" s="24">
        <f>SUM(бланки!CJ450:CO450)</f>
        <v>2</v>
      </c>
      <c r="AB451" s="24">
        <f>анкеты!I449</f>
        <v>2</v>
      </c>
      <c r="AC451" s="24">
        <f>анкеты!H449</f>
        <v>3</v>
      </c>
      <c r="AD451" s="22">
        <f t="shared" si="171"/>
        <v>0</v>
      </c>
      <c r="AE451" s="22">
        <f t="shared" si="172"/>
        <v>40</v>
      </c>
      <c r="AF451" s="12">
        <f t="shared" si="173"/>
        <v>66.666666666666671</v>
      </c>
      <c r="AG451" s="23">
        <f t="shared" si="174"/>
        <v>36</v>
      </c>
      <c r="AH451" s="24">
        <f>анкеты!J449</f>
        <v>4</v>
      </c>
      <c r="AI451" s="24">
        <f t="shared" si="175"/>
        <v>5</v>
      </c>
      <c r="AJ451" s="24">
        <f>анкеты!K449</f>
        <v>5</v>
      </c>
      <c r="AK451" s="24">
        <f t="shared" si="176"/>
        <v>5</v>
      </c>
      <c r="AL451" s="24">
        <f>анкеты!M449</f>
        <v>2</v>
      </c>
      <c r="AM451" s="24">
        <f>анкеты!L449</f>
        <v>2</v>
      </c>
      <c r="AN451" s="22">
        <f t="shared" si="177"/>
        <v>80</v>
      </c>
      <c r="AO451" s="22">
        <f t="shared" si="178"/>
        <v>100</v>
      </c>
      <c r="AP451" s="22">
        <f t="shared" si="179"/>
        <v>100</v>
      </c>
      <c r="AQ451" s="23">
        <f t="shared" si="180"/>
        <v>92</v>
      </c>
      <c r="AR451" s="24">
        <f>анкеты!N449</f>
        <v>5</v>
      </c>
      <c r="AS451" s="24">
        <f t="shared" si="181"/>
        <v>5</v>
      </c>
      <c r="AT451" s="24">
        <f>анкеты!O449</f>
        <v>4</v>
      </c>
      <c r="AU451" s="24">
        <f t="shared" si="182"/>
        <v>5</v>
      </c>
      <c r="AV451" s="24">
        <f>анкеты!P449</f>
        <v>5</v>
      </c>
      <c r="AW451" s="24">
        <f t="shared" si="183"/>
        <v>5</v>
      </c>
      <c r="AX451" s="22">
        <f t="shared" si="184"/>
        <v>100</v>
      </c>
      <c r="AY451" s="22">
        <f t="shared" si="185"/>
        <v>80</v>
      </c>
      <c r="AZ451" s="22">
        <f t="shared" si="186"/>
        <v>100</v>
      </c>
      <c r="BA451" s="23">
        <f t="shared" si="187"/>
        <v>92</v>
      </c>
      <c r="BB451" s="24">
        <f t="shared" si="188"/>
        <v>80.8</v>
      </c>
    </row>
    <row r="452" spans="1:54" x14ac:dyDescent="0.25">
      <c r="A452" s="24">
        <f>бланки!E451</f>
        <v>449</v>
      </c>
      <c r="B452" s="24" t="str">
        <f>CONCATENATE(бланки!D451," (",бланки!C451,")")</f>
        <v>МБДОУ «Детский сад №22 «Замок детства» с.Гурбуки (Карабудахкентский район )</v>
      </c>
      <c r="C452" s="24">
        <f>анкеты!B450</f>
        <v>60</v>
      </c>
      <c r="D452" s="24">
        <f>COUNTIF(бланки!G451:U451,1)</f>
        <v>9</v>
      </c>
      <c r="E452" s="24">
        <f>COUNTIF(бланки!G451:U451,1)+COUNTIF(бланки!G451:U451,0)</f>
        <v>9</v>
      </c>
      <c r="F452" s="24">
        <f>COUNTIF(бланки!V451:BS451,1)</f>
        <v>30</v>
      </c>
      <c r="G452" s="24">
        <f>COUNTIF(бланки!V451:BS451,1)+COUNTIF(бланки!V451:BS451,0)</f>
        <v>36</v>
      </c>
      <c r="H452" s="24">
        <f>SUM(бланки!BT451:BY451)</f>
        <v>6</v>
      </c>
      <c r="I452" s="24">
        <f>анкеты!D450</f>
        <v>49</v>
      </c>
      <c r="J452" s="24">
        <f>анкеты!C450</f>
        <v>49</v>
      </c>
      <c r="K452" s="24">
        <f>анкеты!F450</f>
        <v>33</v>
      </c>
      <c r="L452" s="24">
        <f>анкеты!E450</f>
        <v>33</v>
      </c>
      <c r="M452" s="22">
        <f t="shared" ref="M452:M515" si="189">ROUND((D452/E452+F452/G452)*50,0)</f>
        <v>92</v>
      </c>
      <c r="N452" s="22">
        <f t="shared" ref="N452:N515" si="190">ROUND(MIN(H452*30,100),0)</f>
        <v>100</v>
      </c>
      <c r="O452" s="22">
        <f t="shared" ref="O452:O515" si="191">ROUND((I452/J452+K452/L452)*50,0)</f>
        <v>100</v>
      </c>
      <c r="P452" s="23">
        <f t="shared" ref="P452:P515" si="192">ROUND(M452*0.3+N452*0.3+O452*0.4,0)</f>
        <v>98</v>
      </c>
      <c r="Q452" s="24">
        <f>SUM(бланки!BZ451:CF451)</f>
        <v>5</v>
      </c>
      <c r="R452" s="24"/>
      <c r="S452" s="24"/>
      <c r="T452" s="24">
        <f>анкеты!G450</f>
        <v>55</v>
      </c>
      <c r="U452" s="24">
        <f t="shared" ref="U452:U515" si="193">C452</f>
        <v>60</v>
      </c>
      <c r="V452" s="22">
        <f t="shared" ref="V452:V515" si="194">MIN(100,Q452*20)</f>
        <v>100</v>
      </c>
      <c r="W452" s="22">
        <f t="shared" ref="W452:W515" si="195">ROUNDDOWN((V452+X452)/2,0)</f>
        <v>96</v>
      </c>
      <c r="X452" s="22">
        <f t="shared" ref="X452:X515" si="196">ROUND(T452*100/U452,0)</f>
        <v>92</v>
      </c>
      <c r="Y452" s="23">
        <f t="shared" ref="Y452:Y515" si="197">ROUND(V452*0.3+W452*0.4+X452*0.3,0)</f>
        <v>96</v>
      </c>
      <c r="Z452" s="24">
        <f>SUM(бланки!CE451:CI451)</f>
        <v>1</v>
      </c>
      <c r="AA452" s="24">
        <f>SUM(бланки!CJ451:CO451)</f>
        <v>1</v>
      </c>
      <c r="AB452" s="24">
        <f>анкеты!I450</f>
        <v>2</v>
      </c>
      <c r="AC452" s="24">
        <f>анкеты!H450</f>
        <v>3</v>
      </c>
      <c r="AD452" s="22">
        <f t="shared" ref="AD452:AD515" si="198">MIN(Z452*20,100)</f>
        <v>20</v>
      </c>
      <c r="AE452" s="22">
        <f t="shared" ref="AE452:AE515" si="199">MIN(AA452*20,100)</f>
        <v>20</v>
      </c>
      <c r="AF452" s="12">
        <f t="shared" ref="AF452:AF515" si="200">AB452*100/AC452</f>
        <v>66.666666666666671</v>
      </c>
      <c r="AG452" s="23">
        <f t="shared" ref="AG452:AG515" si="201">ROUND((0.3*AD452+0.4*AE452+0.3*AF452),0)</f>
        <v>34</v>
      </c>
      <c r="AH452" s="24">
        <f>анкеты!J450</f>
        <v>60</v>
      </c>
      <c r="AI452" s="24">
        <f t="shared" ref="AI452:AI515" si="202">C452</f>
        <v>60</v>
      </c>
      <c r="AJ452" s="24">
        <f>анкеты!K450</f>
        <v>60</v>
      </c>
      <c r="AK452" s="24">
        <f t="shared" ref="AK452:AK515" si="203">C452</f>
        <v>60</v>
      </c>
      <c r="AL452" s="24">
        <f>анкеты!M450</f>
        <v>46</v>
      </c>
      <c r="AM452" s="24">
        <f>анкеты!L450</f>
        <v>46</v>
      </c>
      <c r="AN452" s="22">
        <f t="shared" ref="AN452:AN515" si="204">ROUND(AH452*100/AI452,0)</f>
        <v>100</v>
      </c>
      <c r="AO452" s="22">
        <f t="shared" ref="AO452:AO515" si="205">ROUND(AJ452*100/AK452,0)</f>
        <v>100</v>
      </c>
      <c r="AP452" s="22">
        <f t="shared" ref="AP452:AP515" si="206">ROUND(AL452*100/AM452,0)</f>
        <v>100</v>
      </c>
      <c r="AQ452" s="23">
        <f t="shared" ref="AQ452:AQ515" si="207">ROUND((0.4*AN452+0.4*AO452+0.2*AP452),0)</f>
        <v>100</v>
      </c>
      <c r="AR452" s="24">
        <f>анкеты!N450</f>
        <v>60</v>
      </c>
      <c r="AS452" s="24">
        <f t="shared" ref="AS452:AS515" si="208">C452</f>
        <v>60</v>
      </c>
      <c r="AT452" s="24">
        <f>анкеты!O450</f>
        <v>59</v>
      </c>
      <c r="AU452" s="24">
        <f t="shared" ref="AU452:AU515" si="209">C452</f>
        <v>60</v>
      </c>
      <c r="AV452" s="24">
        <f>анкеты!P450</f>
        <v>60</v>
      </c>
      <c r="AW452" s="24">
        <f t="shared" ref="AW452:AW515" si="210">C452</f>
        <v>60</v>
      </c>
      <c r="AX452" s="22">
        <f t="shared" ref="AX452:AX515" si="211">ROUND(AR452*100/AS452,0)</f>
        <v>100</v>
      </c>
      <c r="AY452" s="22">
        <f t="shared" ref="AY452:AY515" si="212">ROUND(AT452*100/AU452,0)</f>
        <v>98</v>
      </c>
      <c r="AZ452" s="22">
        <f t="shared" ref="AZ452:AZ515" si="213">ROUND(AV452*100/AW452,0)</f>
        <v>100</v>
      </c>
      <c r="BA452" s="23">
        <f t="shared" ref="BA452:BA515" si="214">ROUND((0.4*AX452+0.4*AY452+0.2*AZ452),0)</f>
        <v>99</v>
      </c>
      <c r="BB452" s="24">
        <f t="shared" ref="BB452:BB515" si="215">(P452+Y452+AG452+AQ452+BA452)/5</f>
        <v>85.4</v>
      </c>
    </row>
    <row r="453" spans="1:54" x14ac:dyDescent="0.25">
      <c r="A453" s="24">
        <f>бланки!E452</f>
        <v>450</v>
      </c>
      <c r="B453" s="24" t="str">
        <f>CONCATENATE(бланки!D452," (",бланки!C452,")")</f>
        <v>МБДОУ «Детский сад №23 «Страна чудес» с. Гурбуки (Карабудахкентский район )</v>
      </c>
      <c r="C453" s="24">
        <f>анкеты!B451</f>
        <v>66</v>
      </c>
      <c r="D453" s="24">
        <f>COUNTIF(бланки!G452:U452,1)</f>
        <v>11</v>
      </c>
      <c r="E453" s="24">
        <f>COUNTIF(бланки!G452:U452,1)+COUNTIF(бланки!G452:U452,0)</f>
        <v>11</v>
      </c>
      <c r="F453" s="24">
        <f>COUNTIF(бланки!V452:BS452,1)</f>
        <v>33</v>
      </c>
      <c r="G453" s="24">
        <f>COUNTIF(бланки!V452:BS452,1)+COUNTIF(бланки!V452:BS452,0)</f>
        <v>37</v>
      </c>
      <c r="H453" s="24">
        <f>SUM(бланки!BT452:BY452)</f>
        <v>5</v>
      </c>
      <c r="I453" s="24">
        <f>анкеты!D451</f>
        <v>48</v>
      </c>
      <c r="J453" s="24">
        <f>анкеты!C451</f>
        <v>51</v>
      </c>
      <c r="K453" s="24">
        <f>анкеты!F451</f>
        <v>38</v>
      </c>
      <c r="L453" s="24">
        <f>анкеты!E451</f>
        <v>39</v>
      </c>
      <c r="M453" s="22">
        <f t="shared" si="189"/>
        <v>95</v>
      </c>
      <c r="N453" s="22">
        <f t="shared" si="190"/>
        <v>100</v>
      </c>
      <c r="O453" s="22">
        <f t="shared" si="191"/>
        <v>96</v>
      </c>
      <c r="P453" s="23">
        <f t="shared" si="192"/>
        <v>97</v>
      </c>
      <c r="Q453" s="24">
        <f>SUM(бланки!BZ452:CF452)</f>
        <v>5</v>
      </c>
      <c r="R453" s="24"/>
      <c r="S453" s="24"/>
      <c r="T453" s="24">
        <f>анкеты!G451</f>
        <v>54</v>
      </c>
      <c r="U453" s="24">
        <f t="shared" si="193"/>
        <v>66</v>
      </c>
      <c r="V453" s="22">
        <f t="shared" si="194"/>
        <v>100</v>
      </c>
      <c r="W453" s="22">
        <f t="shared" si="195"/>
        <v>91</v>
      </c>
      <c r="X453" s="22">
        <f t="shared" si="196"/>
        <v>82</v>
      </c>
      <c r="Y453" s="23">
        <f t="shared" si="197"/>
        <v>91</v>
      </c>
      <c r="Z453" s="24">
        <f>SUM(бланки!CE452:CI452)</f>
        <v>0</v>
      </c>
      <c r="AA453" s="24">
        <f>SUM(бланки!CJ452:CO452)</f>
        <v>2</v>
      </c>
      <c r="AB453" s="24">
        <f>анкеты!I451</f>
        <v>2</v>
      </c>
      <c r="AC453" s="24">
        <f>анкеты!H451</f>
        <v>2</v>
      </c>
      <c r="AD453" s="22">
        <f t="shared" si="198"/>
        <v>0</v>
      </c>
      <c r="AE453" s="22">
        <f t="shared" si="199"/>
        <v>40</v>
      </c>
      <c r="AF453" s="12">
        <f t="shared" si="200"/>
        <v>100</v>
      </c>
      <c r="AG453" s="23">
        <f t="shared" si="201"/>
        <v>46</v>
      </c>
      <c r="AH453" s="24">
        <f>анкеты!J451</f>
        <v>65</v>
      </c>
      <c r="AI453" s="24">
        <f t="shared" si="202"/>
        <v>66</v>
      </c>
      <c r="AJ453" s="24">
        <f>анкеты!K451</f>
        <v>65</v>
      </c>
      <c r="AK453" s="24">
        <f t="shared" si="203"/>
        <v>66</v>
      </c>
      <c r="AL453" s="24">
        <f>анкеты!M451</f>
        <v>39</v>
      </c>
      <c r="AM453" s="24">
        <f>анкеты!L451</f>
        <v>42</v>
      </c>
      <c r="AN453" s="22">
        <f t="shared" si="204"/>
        <v>98</v>
      </c>
      <c r="AO453" s="22">
        <f t="shared" si="205"/>
        <v>98</v>
      </c>
      <c r="AP453" s="22">
        <f t="shared" si="206"/>
        <v>93</v>
      </c>
      <c r="AQ453" s="23">
        <f t="shared" si="207"/>
        <v>97</v>
      </c>
      <c r="AR453" s="24">
        <f>анкеты!N451</f>
        <v>65</v>
      </c>
      <c r="AS453" s="24">
        <f t="shared" si="208"/>
        <v>66</v>
      </c>
      <c r="AT453" s="24">
        <f>анкеты!O451</f>
        <v>65</v>
      </c>
      <c r="AU453" s="24">
        <f t="shared" si="209"/>
        <v>66</v>
      </c>
      <c r="AV453" s="24">
        <f>анкеты!P451</f>
        <v>63</v>
      </c>
      <c r="AW453" s="24">
        <f t="shared" si="210"/>
        <v>66</v>
      </c>
      <c r="AX453" s="22">
        <f t="shared" si="211"/>
        <v>98</v>
      </c>
      <c r="AY453" s="22">
        <f t="shared" si="212"/>
        <v>98</v>
      </c>
      <c r="AZ453" s="22">
        <f t="shared" si="213"/>
        <v>95</v>
      </c>
      <c r="BA453" s="23">
        <f t="shared" si="214"/>
        <v>97</v>
      </c>
      <c r="BB453" s="24">
        <f t="shared" si="215"/>
        <v>85.6</v>
      </c>
    </row>
    <row r="454" spans="1:54" x14ac:dyDescent="0.25">
      <c r="A454" s="24">
        <f>бланки!E453</f>
        <v>451</v>
      </c>
      <c r="B454" s="24" t="str">
        <f>CONCATENATE(бланки!D453," (",бланки!C453,")")</f>
        <v>МБУ ДО «ЦДОД Карабудахкентского района» (Карабудахкентский район )</v>
      </c>
      <c r="C454" s="24">
        <f>анкеты!B452</f>
        <v>477</v>
      </c>
      <c r="D454" s="24">
        <f>COUNTIF(бланки!G453:U453,1)</f>
        <v>10</v>
      </c>
      <c r="E454" s="24">
        <f>COUNTIF(бланки!G453:U453,1)+COUNTIF(бланки!G453:U453,0)</f>
        <v>11</v>
      </c>
      <c r="F454" s="24">
        <f>COUNTIF(бланки!V453:BS453,1)</f>
        <v>36</v>
      </c>
      <c r="G454" s="24">
        <f>COUNTIF(бланки!V453:BS453,1)+COUNTIF(бланки!V453:BS453,0)</f>
        <v>36</v>
      </c>
      <c r="H454" s="24">
        <f>SUM(бланки!BT453:BY453)</f>
        <v>4</v>
      </c>
      <c r="I454" s="24">
        <f>анкеты!D452</f>
        <v>404</v>
      </c>
      <c r="J454" s="24">
        <f>анкеты!C452</f>
        <v>417</v>
      </c>
      <c r="K454" s="24">
        <f>анкеты!F452</f>
        <v>356</v>
      </c>
      <c r="L454" s="24">
        <f>анкеты!E452</f>
        <v>381</v>
      </c>
      <c r="M454" s="22">
        <f t="shared" si="189"/>
        <v>95</v>
      </c>
      <c r="N454" s="22">
        <f t="shared" si="190"/>
        <v>100</v>
      </c>
      <c r="O454" s="22">
        <f t="shared" si="191"/>
        <v>95</v>
      </c>
      <c r="P454" s="23">
        <f t="shared" si="192"/>
        <v>97</v>
      </c>
      <c r="Q454" s="24">
        <f>SUM(бланки!BZ453:CF453)</f>
        <v>4</v>
      </c>
      <c r="R454" s="24"/>
      <c r="S454" s="24"/>
      <c r="T454" s="24">
        <f>анкеты!G452</f>
        <v>444</v>
      </c>
      <c r="U454" s="24">
        <f t="shared" si="193"/>
        <v>477</v>
      </c>
      <c r="V454" s="22">
        <f t="shared" si="194"/>
        <v>80</v>
      </c>
      <c r="W454" s="22">
        <f t="shared" si="195"/>
        <v>86</v>
      </c>
      <c r="X454" s="22">
        <f t="shared" si="196"/>
        <v>93</v>
      </c>
      <c r="Y454" s="23">
        <f t="shared" si="197"/>
        <v>86</v>
      </c>
      <c r="Z454" s="24">
        <f>SUM(бланки!CE453:CI453)</f>
        <v>0</v>
      </c>
      <c r="AA454" s="24">
        <f>SUM(бланки!CJ453:CO453)</f>
        <v>2</v>
      </c>
      <c r="AB454" s="24">
        <f>анкеты!I452</f>
        <v>19</v>
      </c>
      <c r="AC454" s="24">
        <f>анкеты!H452</f>
        <v>27</v>
      </c>
      <c r="AD454" s="22">
        <f t="shared" si="198"/>
        <v>0</v>
      </c>
      <c r="AE454" s="22">
        <f t="shared" si="199"/>
        <v>40</v>
      </c>
      <c r="AF454" s="12">
        <f t="shared" si="200"/>
        <v>70.370370370370367</v>
      </c>
      <c r="AG454" s="23">
        <f t="shared" si="201"/>
        <v>37</v>
      </c>
      <c r="AH454" s="24">
        <f>анкеты!J452</f>
        <v>471</v>
      </c>
      <c r="AI454" s="24">
        <f t="shared" si="202"/>
        <v>477</v>
      </c>
      <c r="AJ454" s="24">
        <f>анкеты!K452</f>
        <v>468</v>
      </c>
      <c r="AK454" s="24">
        <f t="shared" si="203"/>
        <v>477</v>
      </c>
      <c r="AL454" s="24">
        <f>анкеты!M452</f>
        <v>400</v>
      </c>
      <c r="AM454" s="24">
        <f>анкеты!L452</f>
        <v>419</v>
      </c>
      <c r="AN454" s="22">
        <f t="shared" si="204"/>
        <v>99</v>
      </c>
      <c r="AO454" s="22">
        <f t="shared" si="205"/>
        <v>98</v>
      </c>
      <c r="AP454" s="22">
        <f t="shared" si="206"/>
        <v>95</v>
      </c>
      <c r="AQ454" s="23">
        <f t="shared" si="207"/>
        <v>98</v>
      </c>
      <c r="AR454" s="24">
        <f>анкеты!N452</f>
        <v>464</v>
      </c>
      <c r="AS454" s="24">
        <f t="shared" si="208"/>
        <v>477</v>
      </c>
      <c r="AT454" s="24">
        <f>анкеты!O452</f>
        <v>451</v>
      </c>
      <c r="AU454" s="24">
        <f t="shared" si="209"/>
        <v>477</v>
      </c>
      <c r="AV454" s="24">
        <f>анкеты!P452</f>
        <v>451</v>
      </c>
      <c r="AW454" s="24">
        <f t="shared" si="210"/>
        <v>477</v>
      </c>
      <c r="AX454" s="22">
        <f t="shared" si="211"/>
        <v>97</v>
      </c>
      <c r="AY454" s="22">
        <f t="shared" si="212"/>
        <v>95</v>
      </c>
      <c r="AZ454" s="22">
        <f t="shared" si="213"/>
        <v>95</v>
      </c>
      <c r="BA454" s="23">
        <f t="shared" si="214"/>
        <v>96</v>
      </c>
      <c r="BB454" s="24">
        <f t="shared" si="215"/>
        <v>82.8</v>
      </c>
    </row>
    <row r="455" spans="1:54" x14ac:dyDescent="0.25">
      <c r="A455" s="24">
        <f>бланки!E454</f>
        <v>452</v>
      </c>
      <c r="B455" s="24" t="str">
        <f>CONCATENATE(бланки!D454," (",бланки!C454,")")</f>
        <v>МБУ ДО «ДЮСШ» с.Карабудахкент (Карабудахкентский район )</v>
      </c>
      <c r="C455" s="24">
        <f>анкеты!B453</f>
        <v>81</v>
      </c>
      <c r="D455" s="24">
        <f>COUNTIF(бланки!G454:U454,1)</f>
        <v>10</v>
      </c>
      <c r="E455" s="24">
        <f>COUNTIF(бланки!G454:U454,1)+COUNTIF(бланки!G454:U454,0)</f>
        <v>11</v>
      </c>
      <c r="F455" s="24">
        <f>COUNTIF(бланки!V454:BS454,1)</f>
        <v>38</v>
      </c>
      <c r="G455" s="24">
        <f>COUNTIF(бланки!V454:BS454,1)+COUNTIF(бланки!V454:BS454,0)</f>
        <v>38</v>
      </c>
      <c r="H455" s="24">
        <f>SUM(бланки!BT454:BY454)</f>
        <v>5</v>
      </c>
      <c r="I455" s="24">
        <f>анкеты!D453</f>
        <v>71</v>
      </c>
      <c r="J455" s="24">
        <f>анкеты!C453</f>
        <v>71</v>
      </c>
      <c r="K455" s="24">
        <f>анкеты!F453</f>
        <v>31</v>
      </c>
      <c r="L455" s="24">
        <f>анкеты!E453</f>
        <v>33</v>
      </c>
      <c r="M455" s="22">
        <f t="shared" si="189"/>
        <v>95</v>
      </c>
      <c r="N455" s="22">
        <f t="shared" si="190"/>
        <v>100</v>
      </c>
      <c r="O455" s="22">
        <f t="shared" si="191"/>
        <v>97</v>
      </c>
      <c r="P455" s="23">
        <f t="shared" si="192"/>
        <v>97</v>
      </c>
      <c r="Q455" s="24">
        <f>SUM(бланки!BZ454:CF454)</f>
        <v>7</v>
      </c>
      <c r="R455" s="24"/>
      <c r="S455" s="24"/>
      <c r="T455" s="24">
        <f>анкеты!G453</f>
        <v>76</v>
      </c>
      <c r="U455" s="24">
        <f t="shared" si="193"/>
        <v>81</v>
      </c>
      <c r="V455" s="22">
        <f t="shared" si="194"/>
        <v>100</v>
      </c>
      <c r="W455" s="22">
        <f t="shared" si="195"/>
        <v>97</v>
      </c>
      <c r="X455" s="22">
        <f t="shared" si="196"/>
        <v>94</v>
      </c>
      <c r="Y455" s="23">
        <f t="shared" si="197"/>
        <v>97</v>
      </c>
      <c r="Z455" s="24">
        <f>SUM(бланки!CE454:CI454)</f>
        <v>5</v>
      </c>
      <c r="AA455" s="24">
        <f>SUM(бланки!CJ454:CO454)</f>
        <v>6</v>
      </c>
      <c r="AB455" s="24">
        <f>анкеты!I453</f>
        <v>4</v>
      </c>
      <c r="AC455" s="24">
        <f>анкеты!H453</f>
        <v>6</v>
      </c>
      <c r="AD455" s="22">
        <f t="shared" si="198"/>
        <v>100</v>
      </c>
      <c r="AE455" s="22">
        <f t="shared" si="199"/>
        <v>100</v>
      </c>
      <c r="AF455" s="12">
        <f t="shared" si="200"/>
        <v>66.666666666666671</v>
      </c>
      <c r="AG455" s="23">
        <f t="shared" si="201"/>
        <v>90</v>
      </c>
      <c r="AH455" s="24">
        <f>анкеты!J453</f>
        <v>76</v>
      </c>
      <c r="AI455" s="24">
        <f t="shared" si="202"/>
        <v>81</v>
      </c>
      <c r="AJ455" s="24">
        <f>анкеты!K453</f>
        <v>67</v>
      </c>
      <c r="AK455" s="24">
        <f t="shared" si="203"/>
        <v>81</v>
      </c>
      <c r="AL455" s="24">
        <f>анкеты!M453</f>
        <v>63</v>
      </c>
      <c r="AM455" s="24">
        <f>анкеты!L453</f>
        <v>64</v>
      </c>
      <c r="AN455" s="22">
        <f t="shared" si="204"/>
        <v>94</v>
      </c>
      <c r="AO455" s="22">
        <f t="shared" si="205"/>
        <v>83</v>
      </c>
      <c r="AP455" s="22">
        <f t="shared" si="206"/>
        <v>98</v>
      </c>
      <c r="AQ455" s="23">
        <f t="shared" si="207"/>
        <v>90</v>
      </c>
      <c r="AR455" s="24">
        <f>анкеты!N453</f>
        <v>79</v>
      </c>
      <c r="AS455" s="24">
        <f t="shared" si="208"/>
        <v>81</v>
      </c>
      <c r="AT455" s="24">
        <f>анкеты!O453</f>
        <v>78</v>
      </c>
      <c r="AU455" s="24">
        <f t="shared" si="209"/>
        <v>81</v>
      </c>
      <c r="AV455" s="24">
        <f>анкеты!P453</f>
        <v>79</v>
      </c>
      <c r="AW455" s="24">
        <f t="shared" si="210"/>
        <v>81</v>
      </c>
      <c r="AX455" s="22">
        <f t="shared" si="211"/>
        <v>98</v>
      </c>
      <c r="AY455" s="22">
        <f t="shared" si="212"/>
        <v>96</v>
      </c>
      <c r="AZ455" s="22">
        <f t="shared" si="213"/>
        <v>98</v>
      </c>
      <c r="BA455" s="23">
        <f t="shared" si="214"/>
        <v>97</v>
      </c>
      <c r="BB455" s="24">
        <f t="shared" si="215"/>
        <v>94.2</v>
      </c>
    </row>
    <row r="456" spans="1:54" x14ac:dyDescent="0.25">
      <c r="A456" s="24">
        <f>бланки!E455</f>
        <v>453</v>
      </c>
      <c r="B456" s="24" t="str">
        <f>CONCATENATE(бланки!D455," (",бланки!C455,")")</f>
        <v>МБУ ДО «ДЮСШ» с.Гели (Карабудахкентский район )</v>
      </c>
      <c r="C456" s="24">
        <f>анкеты!B454</f>
        <v>95</v>
      </c>
      <c r="D456" s="24">
        <f>COUNTIF(бланки!G455:U455,1)</f>
        <v>7</v>
      </c>
      <c r="E456" s="24">
        <f>COUNTIF(бланки!G455:U455,1)+COUNTIF(бланки!G455:U455,0)</f>
        <v>9</v>
      </c>
      <c r="F456" s="24">
        <f>COUNTIF(бланки!V455:BS455,1)</f>
        <v>26</v>
      </c>
      <c r="G456" s="24">
        <f>COUNTIF(бланки!V455:BS455,1)+COUNTIF(бланки!V455:BS455,0)</f>
        <v>33</v>
      </c>
      <c r="H456" s="24">
        <f>SUM(бланки!BT455:BY455)</f>
        <v>3</v>
      </c>
      <c r="I456" s="24">
        <f>анкеты!D454</f>
        <v>79</v>
      </c>
      <c r="J456" s="24">
        <f>анкеты!C454</f>
        <v>82</v>
      </c>
      <c r="K456" s="24">
        <f>анкеты!F454</f>
        <v>62</v>
      </c>
      <c r="L456" s="24">
        <f>анкеты!E454</f>
        <v>63</v>
      </c>
      <c r="M456" s="22">
        <f t="shared" si="189"/>
        <v>78</v>
      </c>
      <c r="N456" s="22">
        <f t="shared" si="190"/>
        <v>90</v>
      </c>
      <c r="O456" s="22">
        <f t="shared" si="191"/>
        <v>97</v>
      </c>
      <c r="P456" s="23">
        <f t="shared" si="192"/>
        <v>89</v>
      </c>
      <c r="Q456" s="24">
        <f>SUM(бланки!BZ455:CF455)</f>
        <v>4</v>
      </c>
      <c r="R456" s="24"/>
      <c r="S456" s="24"/>
      <c r="T456" s="24">
        <f>анкеты!G454</f>
        <v>89</v>
      </c>
      <c r="U456" s="24">
        <f t="shared" si="193"/>
        <v>95</v>
      </c>
      <c r="V456" s="22">
        <f t="shared" si="194"/>
        <v>80</v>
      </c>
      <c r="W456" s="22">
        <f t="shared" si="195"/>
        <v>87</v>
      </c>
      <c r="X456" s="22">
        <f t="shared" si="196"/>
        <v>94</v>
      </c>
      <c r="Y456" s="23">
        <f t="shared" si="197"/>
        <v>87</v>
      </c>
      <c r="Z456" s="24">
        <f>SUM(бланки!CE455:CI455)</f>
        <v>0</v>
      </c>
      <c r="AA456" s="24">
        <f>SUM(бланки!CJ455:CO455)</f>
        <v>0</v>
      </c>
      <c r="AB456" s="24">
        <f>анкеты!I454</f>
        <v>2</v>
      </c>
      <c r="AC456" s="24">
        <f>анкеты!H454</f>
        <v>8</v>
      </c>
      <c r="AD456" s="22">
        <f t="shared" si="198"/>
        <v>0</v>
      </c>
      <c r="AE456" s="22">
        <f t="shared" si="199"/>
        <v>0</v>
      </c>
      <c r="AF456" s="12">
        <f t="shared" si="200"/>
        <v>25</v>
      </c>
      <c r="AG456" s="23">
        <f t="shared" si="201"/>
        <v>8</v>
      </c>
      <c r="AH456" s="24">
        <f>анкеты!J454</f>
        <v>93</v>
      </c>
      <c r="AI456" s="24">
        <f t="shared" si="202"/>
        <v>95</v>
      </c>
      <c r="AJ456" s="24">
        <f>анкеты!K454</f>
        <v>94</v>
      </c>
      <c r="AK456" s="24">
        <f t="shared" si="203"/>
        <v>95</v>
      </c>
      <c r="AL456" s="24">
        <f>анкеты!M454</f>
        <v>92</v>
      </c>
      <c r="AM456" s="24">
        <f>анкеты!L454</f>
        <v>92</v>
      </c>
      <c r="AN456" s="22">
        <f t="shared" si="204"/>
        <v>98</v>
      </c>
      <c r="AO456" s="22">
        <f t="shared" si="205"/>
        <v>99</v>
      </c>
      <c r="AP456" s="22">
        <f t="shared" si="206"/>
        <v>100</v>
      </c>
      <c r="AQ456" s="23">
        <f t="shared" si="207"/>
        <v>99</v>
      </c>
      <c r="AR456" s="24">
        <f>анкеты!N454</f>
        <v>93</v>
      </c>
      <c r="AS456" s="24">
        <f t="shared" si="208"/>
        <v>95</v>
      </c>
      <c r="AT456" s="24">
        <f>анкеты!O454</f>
        <v>93</v>
      </c>
      <c r="AU456" s="24">
        <f t="shared" si="209"/>
        <v>95</v>
      </c>
      <c r="AV456" s="24">
        <f>анкеты!P454</f>
        <v>94</v>
      </c>
      <c r="AW456" s="24">
        <f t="shared" si="210"/>
        <v>95</v>
      </c>
      <c r="AX456" s="22">
        <f t="shared" si="211"/>
        <v>98</v>
      </c>
      <c r="AY456" s="22">
        <f t="shared" si="212"/>
        <v>98</v>
      </c>
      <c r="AZ456" s="22">
        <f t="shared" si="213"/>
        <v>99</v>
      </c>
      <c r="BA456" s="23">
        <f t="shared" si="214"/>
        <v>98</v>
      </c>
      <c r="BB456" s="24">
        <f t="shared" si="215"/>
        <v>76.2</v>
      </c>
    </row>
    <row r="457" spans="1:54" x14ac:dyDescent="0.25">
      <c r="A457" s="24">
        <f>бланки!E456</f>
        <v>454</v>
      </c>
      <c r="B457" s="24" t="str">
        <f>CONCATENATE(бланки!D456," (",бланки!C456,")")</f>
        <v>МБУ ДО «ДЮСШ» с.Параул (Карабудахкентский район )</v>
      </c>
      <c r="C457" s="24">
        <f>анкеты!B455</f>
        <v>125</v>
      </c>
      <c r="D457" s="24">
        <f>COUNTIF(бланки!G456:U456,1)</f>
        <v>7</v>
      </c>
      <c r="E457" s="24">
        <f>COUNTIF(бланки!G456:U456,1)+COUNTIF(бланки!G456:U456,0)</f>
        <v>9</v>
      </c>
      <c r="F457" s="24">
        <f>COUNTIF(бланки!V456:BS456,1)</f>
        <v>18</v>
      </c>
      <c r="G457" s="24">
        <f>COUNTIF(бланки!V456:BS456,1)+COUNTIF(бланки!V456:BS456,0)</f>
        <v>31</v>
      </c>
      <c r="H457" s="24">
        <f>SUM(бланки!BT456:BY456)</f>
        <v>5</v>
      </c>
      <c r="I457" s="24">
        <f>анкеты!D455</f>
        <v>123</v>
      </c>
      <c r="J457" s="24">
        <f>анкеты!C455</f>
        <v>124</v>
      </c>
      <c r="K457" s="24">
        <f>анкеты!F455</f>
        <v>121</v>
      </c>
      <c r="L457" s="24">
        <f>анкеты!E455</f>
        <v>121</v>
      </c>
      <c r="M457" s="22">
        <f t="shared" si="189"/>
        <v>68</v>
      </c>
      <c r="N457" s="22">
        <f t="shared" si="190"/>
        <v>100</v>
      </c>
      <c r="O457" s="22">
        <f t="shared" si="191"/>
        <v>100</v>
      </c>
      <c r="P457" s="23">
        <f t="shared" si="192"/>
        <v>90</v>
      </c>
      <c r="Q457" s="24">
        <f>SUM(бланки!BZ456:CF456)</f>
        <v>3</v>
      </c>
      <c r="R457" s="24"/>
      <c r="S457" s="24"/>
      <c r="T457" s="24">
        <f>анкеты!G455</f>
        <v>123</v>
      </c>
      <c r="U457" s="24">
        <f t="shared" si="193"/>
        <v>125</v>
      </c>
      <c r="V457" s="22">
        <f t="shared" si="194"/>
        <v>60</v>
      </c>
      <c r="W457" s="22">
        <f t="shared" si="195"/>
        <v>79</v>
      </c>
      <c r="X457" s="22">
        <f t="shared" si="196"/>
        <v>98</v>
      </c>
      <c r="Y457" s="23">
        <f t="shared" si="197"/>
        <v>79</v>
      </c>
      <c r="Z457" s="24">
        <f>SUM(бланки!CE456:CI456)</f>
        <v>0</v>
      </c>
      <c r="AA457" s="24">
        <f>SUM(бланки!CJ456:CO456)</f>
        <v>0</v>
      </c>
      <c r="AB457" s="24">
        <f>анкеты!I455</f>
        <v>7</v>
      </c>
      <c r="AC457" s="24">
        <f>анкеты!H455</f>
        <v>7</v>
      </c>
      <c r="AD457" s="22">
        <f t="shared" si="198"/>
        <v>0</v>
      </c>
      <c r="AE457" s="22">
        <f t="shared" si="199"/>
        <v>0</v>
      </c>
      <c r="AF457" s="12">
        <f t="shared" si="200"/>
        <v>100</v>
      </c>
      <c r="AG457" s="23">
        <f t="shared" si="201"/>
        <v>30</v>
      </c>
      <c r="AH457" s="24">
        <f>анкеты!J455</f>
        <v>125</v>
      </c>
      <c r="AI457" s="24">
        <f t="shared" si="202"/>
        <v>125</v>
      </c>
      <c r="AJ457" s="24">
        <f>анкеты!K455</f>
        <v>123</v>
      </c>
      <c r="AK457" s="24">
        <f t="shared" si="203"/>
        <v>125</v>
      </c>
      <c r="AL457" s="24">
        <f>анкеты!M455</f>
        <v>119</v>
      </c>
      <c r="AM457" s="24">
        <f>анкеты!L455</f>
        <v>120</v>
      </c>
      <c r="AN457" s="22">
        <f t="shared" si="204"/>
        <v>100</v>
      </c>
      <c r="AO457" s="22">
        <f t="shared" si="205"/>
        <v>98</v>
      </c>
      <c r="AP457" s="22">
        <f t="shared" si="206"/>
        <v>99</v>
      </c>
      <c r="AQ457" s="23">
        <f t="shared" si="207"/>
        <v>99</v>
      </c>
      <c r="AR457" s="24">
        <f>анкеты!N455</f>
        <v>123</v>
      </c>
      <c r="AS457" s="24">
        <f t="shared" si="208"/>
        <v>125</v>
      </c>
      <c r="AT457" s="24">
        <f>анкеты!O455</f>
        <v>124</v>
      </c>
      <c r="AU457" s="24">
        <f t="shared" si="209"/>
        <v>125</v>
      </c>
      <c r="AV457" s="24">
        <f>анкеты!P455</f>
        <v>124</v>
      </c>
      <c r="AW457" s="24">
        <f t="shared" si="210"/>
        <v>125</v>
      </c>
      <c r="AX457" s="22">
        <f t="shared" si="211"/>
        <v>98</v>
      </c>
      <c r="AY457" s="22">
        <f t="shared" si="212"/>
        <v>99</v>
      </c>
      <c r="AZ457" s="22">
        <f t="shared" si="213"/>
        <v>99</v>
      </c>
      <c r="BA457" s="23">
        <f t="shared" si="214"/>
        <v>99</v>
      </c>
      <c r="BB457" s="24">
        <f t="shared" si="215"/>
        <v>79.400000000000006</v>
      </c>
    </row>
    <row r="458" spans="1:54" x14ac:dyDescent="0.25">
      <c r="A458" s="24">
        <f>бланки!E457</f>
        <v>455</v>
      </c>
      <c r="B458" s="24" t="str">
        <f>CONCATENATE(бланки!D457," (",бланки!C457,")")</f>
        <v>МБУ ДО «ДЮСШ» с.Доргели (Карабудахкентский район )</v>
      </c>
      <c r="C458" s="24">
        <f>анкеты!B456</f>
        <v>96</v>
      </c>
      <c r="D458" s="24">
        <f>COUNTIF(бланки!G457:U457,1)</f>
        <v>7</v>
      </c>
      <c r="E458" s="24">
        <f>COUNTIF(бланки!G457:U457,1)+COUNTIF(бланки!G457:U457,0)</f>
        <v>9</v>
      </c>
      <c r="F458" s="24">
        <f>COUNTIF(бланки!V457:BS457,1)</f>
        <v>23</v>
      </c>
      <c r="G458" s="24">
        <f>COUNTIF(бланки!V457:BS457,1)+COUNTIF(бланки!V457:BS457,0)</f>
        <v>35</v>
      </c>
      <c r="H458" s="24">
        <f>SUM(бланки!BT457:BY457)</f>
        <v>3</v>
      </c>
      <c r="I458" s="24">
        <f>анкеты!D456</f>
        <v>68</v>
      </c>
      <c r="J458" s="24">
        <f>анкеты!C456</f>
        <v>74</v>
      </c>
      <c r="K458" s="24">
        <f>анкеты!F456</f>
        <v>53</v>
      </c>
      <c r="L458" s="24">
        <f>анкеты!E456</f>
        <v>61</v>
      </c>
      <c r="M458" s="22">
        <f t="shared" si="189"/>
        <v>72</v>
      </c>
      <c r="N458" s="22">
        <f t="shared" si="190"/>
        <v>90</v>
      </c>
      <c r="O458" s="22">
        <f t="shared" si="191"/>
        <v>89</v>
      </c>
      <c r="P458" s="23">
        <f t="shared" si="192"/>
        <v>84</v>
      </c>
      <c r="Q458" s="24">
        <f>SUM(бланки!BZ457:CF457)</f>
        <v>4</v>
      </c>
      <c r="R458" s="24"/>
      <c r="S458" s="24"/>
      <c r="T458" s="24">
        <f>анкеты!G456</f>
        <v>87</v>
      </c>
      <c r="U458" s="24">
        <f t="shared" si="193"/>
        <v>96</v>
      </c>
      <c r="V458" s="22">
        <f t="shared" si="194"/>
        <v>80</v>
      </c>
      <c r="W458" s="22">
        <f t="shared" si="195"/>
        <v>85</v>
      </c>
      <c r="X458" s="22">
        <f t="shared" si="196"/>
        <v>91</v>
      </c>
      <c r="Y458" s="23">
        <f t="shared" si="197"/>
        <v>85</v>
      </c>
      <c r="Z458" s="24">
        <f>SUM(бланки!CE457:CI457)</f>
        <v>0</v>
      </c>
      <c r="AA458" s="24">
        <f>SUM(бланки!CJ457:CO457)</f>
        <v>0</v>
      </c>
      <c r="AB458" s="24">
        <f>анкеты!I456</f>
        <v>7</v>
      </c>
      <c r="AC458" s="24">
        <f>анкеты!H456</f>
        <v>8</v>
      </c>
      <c r="AD458" s="22">
        <f t="shared" si="198"/>
        <v>0</v>
      </c>
      <c r="AE458" s="22">
        <f t="shared" si="199"/>
        <v>0</v>
      </c>
      <c r="AF458" s="12">
        <f t="shared" si="200"/>
        <v>87.5</v>
      </c>
      <c r="AG458" s="23">
        <f t="shared" si="201"/>
        <v>26</v>
      </c>
      <c r="AH458" s="24">
        <f>анкеты!J456</f>
        <v>93</v>
      </c>
      <c r="AI458" s="24">
        <f t="shared" si="202"/>
        <v>96</v>
      </c>
      <c r="AJ458" s="24">
        <f>анкеты!K456</f>
        <v>94</v>
      </c>
      <c r="AK458" s="24">
        <f t="shared" si="203"/>
        <v>96</v>
      </c>
      <c r="AL458" s="24">
        <f>анкеты!M456</f>
        <v>69</v>
      </c>
      <c r="AM458" s="24">
        <f>анкеты!L456</f>
        <v>70</v>
      </c>
      <c r="AN458" s="22">
        <f t="shared" si="204"/>
        <v>97</v>
      </c>
      <c r="AO458" s="22">
        <f t="shared" si="205"/>
        <v>98</v>
      </c>
      <c r="AP458" s="22">
        <f t="shared" si="206"/>
        <v>99</v>
      </c>
      <c r="AQ458" s="23">
        <f t="shared" si="207"/>
        <v>98</v>
      </c>
      <c r="AR458" s="24">
        <f>анкеты!N456</f>
        <v>96</v>
      </c>
      <c r="AS458" s="24">
        <f t="shared" si="208"/>
        <v>96</v>
      </c>
      <c r="AT458" s="24">
        <f>анкеты!O456</f>
        <v>90</v>
      </c>
      <c r="AU458" s="24">
        <f t="shared" si="209"/>
        <v>96</v>
      </c>
      <c r="AV458" s="24">
        <f>анкеты!P456</f>
        <v>96</v>
      </c>
      <c r="AW458" s="24">
        <f t="shared" si="210"/>
        <v>96</v>
      </c>
      <c r="AX458" s="22">
        <f t="shared" si="211"/>
        <v>100</v>
      </c>
      <c r="AY458" s="22">
        <f t="shared" si="212"/>
        <v>94</v>
      </c>
      <c r="AZ458" s="22">
        <f t="shared" si="213"/>
        <v>100</v>
      </c>
      <c r="BA458" s="23">
        <f t="shared" si="214"/>
        <v>98</v>
      </c>
      <c r="BB458" s="24">
        <f t="shared" si="215"/>
        <v>78.2</v>
      </c>
    </row>
    <row r="459" spans="1:54" x14ac:dyDescent="0.25">
      <c r="A459" s="24">
        <f>бланки!E458</f>
        <v>456</v>
      </c>
      <c r="B459" s="24" t="str">
        <f>CONCATENATE(бланки!D458," (",бланки!C458,")")</f>
        <v>МБУ ДО «ДЮСШ» с.Какашура (Карабудахкентский район )</v>
      </c>
      <c r="C459" s="24">
        <f>анкеты!B457</f>
        <v>136</v>
      </c>
      <c r="D459" s="24">
        <f>COUNTIF(бланки!G458:U458,1)</f>
        <v>11</v>
      </c>
      <c r="E459" s="24">
        <f>COUNTIF(бланки!G458:U458,1)+COUNTIF(бланки!G458:U458,0)</f>
        <v>11</v>
      </c>
      <c r="F459" s="24">
        <f>COUNTIF(бланки!V458:BS458,1)</f>
        <v>16</v>
      </c>
      <c r="G459" s="24">
        <f>COUNTIF(бланки!V458:BS458,1)+COUNTIF(бланки!V458:BS458,0)</f>
        <v>33</v>
      </c>
      <c r="H459" s="24">
        <f>SUM(бланки!BT458:BY458)</f>
        <v>4</v>
      </c>
      <c r="I459" s="24">
        <f>анкеты!D457</f>
        <v>100</v>
      </c>
      <c r="J459" s="24">
        <f>анкеты!C457</f>
        <v>102</v>
      </c>
      <c r="K459" s="24">
        <f>анкеты!F457</f>
        <v>86</v>
      </c>
      <c r="L459" s="24">
        <f>анкеты!E457</f>
        <v>96</v>
      </c>
      <c r="M459" s="22">
        <f t="shared" si="189"/>
        <v>74</v>
      </c>
      <c r="N459" s="22">
        <f t="shared" si="190"/>
        <v>100</v>
      </c>
      <c r="O459" s="22">
        <f t="shared" si="191"/>
        <v>94</v>
      </c>
      <c r="P459" s="23">
        <f t="shared" si="192"/>
        <v>90</v>
      </c>
      <c r="Q459" s="24">
        <f>SUM(бланки!BZ458:CF458)</f>
        <v>3</v>
      </c>
      <c r="R459" s="24"/>
      <c r="S459" s="24"/>
      <c r="T459" s="24">
        <f>анкеты!G457</f>
        <v>114</v>
      </c>
      <c r="U459" s="24">
        <f t="shared" si="193"/>
        <v>136</v>
      </c>
      <c r="V459" s="22">
        <f t="shared" si="194"/>
        <v>60</v>
      </c>
      <c r="W459" s="22">
        <f t="shared" si="195"/>
        <v>72</v>
      </c>
      <c r="X459" s="22">
        <f t="shared" si="196"/>
        <v>84</v>
      </c>
      <c r="Y459" s="23">
        <f t="shared" si="197"/>
        <v>72</v>
      </c>
      <c r="Z459" s="24">
        <f>SUM(бланки!CE458:CI458)</f>
        <v>0</v>
      </c>
      <c r="AA459" s="24">
        <f>SUM(бланки!CJ458:CO458)</f>
        <v>0</v>
      </c>
      <c r="AB459" s="24">
        <f>анкеты!I457</f>
        <v>10</v>
      </c>
      <c r="AC459" s="24">
        <f>анкеты!H457</f>
        <v>13</v>
      </c>
      <c r="AD459" s="22">
        <f t="shared" si="198"/>
        <v>0</v>
      </c>
      <c r="AE459" s="22">
        <f t="shared" si="199"/>
        <v>0</v>
      </c>
      <c r="AF459" s="12">
        <f t="shared" si="200"/>
        <v>76.92307692307692</v>
      </c>
      <c r="AG459" s="23">
        <f t="shared" si="201"/>
        <v>23</v>
      </c>
      <c r="AH459" s="24">
        <f>анкеты!J457</f>
        <v>127</v>
      </c>
      <c r="AI459" s="24">
        <f t="shared" si="202"/>
        <v>136</v>
      </c>
      <c r="AJ459" s="24">
        <f>анкеты!K457</f>
        <v>134</v>
      </c>
      <c r="AK459" s="24">
        <f t="shared" si="203"/>
        <v>136</v>
      </c>
      <c r="AL459" s="24">
        <f>анкеты!M457</f>
        <v>112</v>
      </c>
      <c r="AM459" s="24">
        <f>анкеты!L457</f>
        <v>116</v>
      </c>
      <c r="AN459" s="22">
        <f t="shared" si="204"/>
        <v>93</v>
      </c>
      <c r="AO459" s="22">
        <f t="shared" si="205"/>
        <v>99</v>
      </c>
      <c r="AP459" s="22">
        <f t="shared" si="206"/>
        <v>97</v>
      </c>
      <c r="AQ459" s="23">
        <f t="shared" si="207"/>
        <v>96</v>
      </c>
      <c r="AR459" s="24">
        <f>анкеты!N457</f>
        <v>124</v>
      </c>
      <c r="AS459" s="24">
        <f t="shared" si="208"/>
        <v>136</v>
      </c>
      <c r="AT459" s="24">
        <f>анкеты!O457</f>
        <v>125</v>
      </c>
      <c r="AU459" s="24">
        <f t="shared" si="209"/>
        <v>136</v>
      </c>
      <c r="AV459" s="24">
        <f>анкеты!P457</f>
        <v>127</v>
      </c>
      <c r="AW459" s="24">
        <f t="shared" si="210"/>
        <v>136</v>
      </c>
      <c r="AX459" s="22">
        <f t="shared" si="211"/>
        <v>91</v>
      </c>
      <c r="AY459" s="22">
        <f t="shared" si="212"/>
        <v>92</v>
      </c>
      <c r="AZ459" s="22">
        <f t="shared" si="213"/>
        <v>93</v>
      </c>
      <c r="BA459" s="23">
        <f t="shared" si="214"/>
        <v>92</v>
      </c>
      <c r="BB459" s="24">
        <f t="shared" si="215"/>
        <v>74.599999999999994</v>
      </c>
    </row>
    <row r="460" spans="1:54" x14ac:dyDescent="0.25">
      <c r="A460" s="24">
        <f>бланки!E459</f>
        <v>457</v>
      </c>
      <c r="B460" s="24" t="str">
        <f>CONCATENATE(бланки!D459," (",бланки!C459,")")</f>
        <v>МБУ ДО «ДЮСШ» с.Уллубийаул (Карабудахкентский район )</v>
      </c>
      <c r="C460" s="24">
        <f>анкеты!B458</f>
        <v>63</v>
      </c>
      <c r="D460" s="24">
        <f>COUNTIF(бланки!G459:U459,1)</f>
        <v>7</v>
      </c>
      <c r="E460" s="24">
        <f>COUNTIF(бланки!G459:U459,1)+COUNTIF(бланки!G459:U459,0)</f>
        <v>10</v>
      </c>
      <c r="F460" s="24">
        <f>COUNTIF(бланки!V459:BS459,1)</f>
        <v>20</v>
      </c>
      <c r="G460" s="24">
        <f>COUNTIF(бланки!V459:BS459,1)+COUNTIF(бланки!V459:BS459,0)</f>
        <v>34</v>
      </c>
      <c r="H460" s="24">
        <f>SUM(бланки!BT459:BY459)</f>
        <v>5</v>
      </c>
      <c r="I460" s="24">
        <f>анкеты!D458</f>
        <v>49</v>
      </c>
      <c r="J460" s="24">
        <f>анкеты!C458</f>
        <v>50</v>
      </c>
      <c r="K460" s="24">
        <f>анкеты!F458</f>
        <v>31</v>
      </c>
      <c r="L460" s="24">
        <f>анкеты!E458</f>
        <v>31</v>
      </c>
      <c r="M460" s="22">
        <f t="shared" si="189"/>
        <v>64</v>
      </c>
      <c r="N460" s="22">
        <f t="shared" si="190"/>
        <v>100</v>
      </c>
      <c r="O460" s="22">
        <f t="shared" si="191"/>
        <v>99</v>
      </c>
      <c r="P460" s="23">
        <f t="shared" si="192"/>
        <v>89</v>
      </c>
      <c r="Q460" s="24">
        <f>SUM(бланки!BZ459:CF459)</f>
        <v>5</v>
      </c>
      <c r="R460" s="24"/>
      <c r="S460" s="24"/>
      <c r="T460" s="24">
        <f>анкеты!G458</f>
        <v>59</v>
      </c>
      <c r="U460" s="24">
        <f t="shared" si="193"/>
        <v>63</v>
      </c>
      <c r="V460" s="22">
        <f t="shared" si="194"/>
        <v>100</v>
      </c>
      <c r="W460" s="22">
        <f t="shared" si="195"/>
        <v>97</v>
      </c>
      <c r="X460" s="22">
        <f t="shared" si="196"/>
        <v>94</v>
      </c>
      <c r="Y460" s="23">
        <f t="shared" si="197"/>
        <v>97</v>
      </c>
      <c r="Z460" s="24">
        <f>SUM(бланки!CE459:CI459)</f>
        <v>0</v>
      </c>
      <c r="AA460" s="24">
        <f>SUM(бланки!CJ459:CO459)</f>
        <v>1</v>
      </c>
      <c r="AB460" s="24">
        <f>анкеты!I458</f>
        <v>2</v>
      </c>
      <c r="AC460" s="24">
        <f>анкеты!H458</f>
        <v>2</v>
      </c>
      <c r="AD460" s="22">
        <f t="shared" si="198"/>
        <v>0</v>
      </c>
      <c r="AE460" s="22">
        <f t="shared" si="199"/>
        <v>20</v>
      </c>
      <c r="AF460" s="12">
        <f t="shared" si="200"/>
        <v>100</v>
      </c>
      <c r="AG460" s="23">
        <f t="shared" si="201"/>
        <v>38</v>
      </c>
      <c r="AH460" s="24">
        <f>анкеты!J458</f>
        <v>60</v>
      </c>
      <c r="AI460" s="24">
        <f t="shared" si="202"/>
        <v>63</v>
      </c>
      <c r="AJ460" s="24">
        <f>анкеты!K458</f>
        <v>63</v>
      </c>
      <c r="AK460" s="24">
        <f t="shared" si="203"/>
        <v>63</v>
      </c>
      <c r="AL460" s="24">
        <f>анкеты!M458</f>
        <v>54</v>
      </c>
      <c r="AM460" s="24">
        <f>анкеты!L458</f>
        <v>55</v>
      </c>
      <c r="AN460" s="22">
        <f t="shared" si="204"/>
        <v>95</v>
      </c>
      <c r="AO460" s="22">
        <f t="shared" si="205"/>
        <v>100</v>
      </c>
      <c r="AP460" s="22">
        <f t="shared" si="206"/>
        <v>98</v>
      </c>
      <c r="AQ460" s="23">
        <f t="shared" si="207"/>
        <v>98</v>
      </c>
      <c r="AR460" s="24">
        <f>анкеты!N458</f>
        <v>63</v>
      </c>
      <c r="AS460" s="24">
        <f t="shared" si="208"/>
        <v>63</v>
      </c>
      <c r="AT460" s="24">
        <f>анкеты!O458</f>
        <v>62</v>
      </c>
      <c r="AU460" s="24">
        <f t="shared" si="209"/>
        <v>63</v>
      </c>
      <c r="AV460" s="24">
        <f>анкеты!P458</f>
        <v>63</v>
      </c>
      <c r="AW460" s="24">
        <f t="shared" si="210"/>
        <v>63</v>
      </c>
      <c r="AX460" s="22">
        <f t="shared" si="211"/>
        <v>100</v>
      </c>
      <c r="AY460" s="22">
        <f t="shared" si="212"/>
        <v>98</v>
      </c>
      <c r="AZ460" s="22">
        <f t="shared" si="213"/>
        <v>100</v>
      </c>
      <c r="BA460" s="23">
        <f t="shared" si="214"/>
        <v>99</v>
      </c>
      <c r="BB460" s="24">
        <f t="shared" si="215"/>
        <v>84.2</v>
      </c>
    </row>
    <row r="461" spans="1:54" x14ac:dyDescent="0.25">
      <c r="A461" s="24">
        <f>бланки!E460</f>
        <v>458</v>
      </c>
      <c r="B461" s="24" t="str">
        <f>CONCATENATE(бланки!D460," (",бланки!C460,")")</f>
        <v>МБУ ДО «ДЮСШ» с.Манаскент (Карабудахкентский район )</v>
      </c>
      <c r="C461" s="24">
        <f>анкеты!B459</f>
        <v>125</v>
      </c>
      <c r="D461" s="24">
        <f>COUNTIF(бланки!G460:U460,1)</f>
        <v>8</v>
      </c>
      <c r="E461" s="24">
        <f>COUNTIF(бланки!G460:U460,1)+COUNTIF(бланки!G460:U460,0)</f>
        <v>9</v>
      </c>
      <c r="F461" s="24">
        <f>COUNTIF(бланки!V460:BS460,1)</f>
        <v>30</v>
      </c>
      <c r="G461" s="24">
        <f>COUNTIF(бланки!V460:BS460,1)+COUNTIF(бланки!V460:BS460,0)</f>
        <v>34</v>
      </c>
      <c r="H461" s="24">
        <f>SUM(бланки!BT460:BY460)</f>
        <v>4</v>
      </c>
      <c r="I461" s="24">
        <f>анкеты!D459</f>
        <v>124</v>
      </c>
      <c r="J461" s="24">
        <f>анкеты!C459</f>
        <v>124</v>
      </c>
      <c r="K461" s="24">
        <f>анкеты!F459</f>
        <v>124</v>
      </c>
      <c r="L461" s="24">
        <f>анкеты!E459</f>
        <v>124</v>
      </c>
      <c r="M461" s="22">
        <f t="shared" si="189"/>
        <v>89</v>
      </c>
      <c r="N461" s="22">
        <f t="shared" si="190"/>
        <v>100</v>
      </c>
      <c r="O461" s="22">
        <f t="shared" si="191"/>
        <v>100</v>
      </c>
      <c r="P461" s="23">
        <f t="shared" si="192"/>
        <v>97</v>
      </c>
      <c r="Q461" s="24">
        <f>SUM(бланки!BZ460:CF460)</f>
        <v>5</v>
      </c>
      <c r="R461" s="24"/>
      <c r="S461" s="24"/>
      <c r="T461" s="24">
        <f>анкеты!G459</f>
        <v>123</v>
      </c>
      <c r="U461" s="24">
        <f t="shared" si="193"/>
        <v>125</v>
      </c>
      <c r="V461" s="22">
        <f t="shared" si="194"/>
        <v>100</v>
      </c>
      <c r="W461" s="22">
        <f t="shared" si="195"/>
        <v>99</v>
      </c>
      <c r="X461" s="22">
        <f t="shared" si="196"/>
        <v>98</v>
      </c>
      <c r="Y461" s="23">
        <f t="shared" si="197"/>
        <v>99</v>
      </c>
      <c r="Z461" s="24">
        <f>SUM(бланки!CE460:CI460)</f>
        <v>0</v>
      </c>
      <c r="AA461" s="24">
        <f>SUM(бланки!CJ460:CO460)</f>
        <v>0</v>
      </c>
      <c r="AB461" s="24">
        <f>анкеты!I459</f>
        <v>8</v>
      </c>
      <c r="AC461" s="24">
        <f>анкеты!H459</f>
        <v>9</v>
      </c>
      <c r="AD461" s="22">
        <f t="shared" si="198"/>
        <v>0</v>
      </c>
      <c r="AE461" s="22">
        <f t="shared" si="199"/>
        <v>0</v>
      </c>
      <c r="AF461" s="12">
        <f t="shared" si="200"/>
        <v>88.888888888888886</v>
      </c>
      <c r="AG461" s="23">
        <f t="shared" si="201"/>
        <v>27</v>
      </c>
      <c r="AH461" s="24">
        <f>анкеты!J459</f>
        <v>124</v>
      </c>
      <c r="AI461" s="24">
        <f t="shared" si="202"/>
        <v>125</v>
      </c>
      <c r="AJ461" s="24">
        <f>анкеты!K459</f>
        <v>121</v>
      </c>
      <c r="AK461" s="24">
        <f t="shared" si="203"/>
        <v>125</v>
      </c>
      <c r="AL461" s="24">
        <f>анкеты!M459</f>
        <v>122</v>
      </c>
      <c r="AM461" s="24">
        <f>анкеты!L459</f>
        <v>123</v>
      </c>
      <c r="AN461" s="22">
        <f t="shared" si="204"/>
        <v>99</v>
      </c>
      <c r="AO461" s="22">
        <f t="shared" si="205"/>
        <v>97</v>
      </c>
      <c r="AP461" s="22">
        <f t="shared" si="206"/>
        <v>99</v>
      </c>
      <c r="AQ461" s="23">
        <f t="shared" si="207"/>
        <v>98</v>
      </c>
      <c r="AR461" s="24">
        <f>анкеты!N459</f>
        <v>122</v>
      </c>
      <c r="AS461" s="24">
        <f t="shared" si="208"/>
        <v>125</v>
      </c>
      <c r="AT461" s="24">
        <f>анкеты!O459</f>
        <v>124</v>
      </c>
      <c r="AU461" s="24">
        <f t="shared" si="209"/>
        <v>125</v>
      </c>
      <c r="AV461" s="24">
        <f>анкеты!P459</f>
        <v>123</v>
      </c>
      <c r="AW461" s="24">
        <f t="shared" si="210"/>
        <v>125</v>
      </c>
      <c r="AX461" s="22">
        <f t="shared" si="211"/>
        <v>98</v>
      </c>
      <c r="AY461" s="22">
        <f t="shared" si="212"/>
        <v>99</v>
      </c>
      <c r="AZ461" s="22">
        <f t="shared" si="213"/>
        <v>98</v>
      </c>
      <c r="BA461" s="23">
        <f t="shared" si="214"/>
        <v>98</v>
      </c>
      <c r="BB461" s="24">
        <f t="shared" si="215"/>
        <v>83.8</v>
      </c>
    </row>
    <row r="462" spans="1:54" x14ac:dyDescent="0.25">
      <c r="A462" s="24">
        <f>бланки!E461</f>
        <v>459</v>
      </c>
      <c r="B462" s="24" t="str">
        <f>CONCATENATE(бланки!D461," (",бланки!C461,")")</f>
        <v>МБУ ДО «ДЮСШ» п.Манас (Карабудахкентский район )</v>
      </c>
      <c r="C462" s="24">
        <f>анкеты!B460</f>
        <v>110</v>
      </c>
      <c r="D462" s="24">
        <f>COUNTIF(бланки!G461:U461,1)</f>
        <v>7</v>
      </c>
      <c r="E462" s="24">
        <f>COUNTIF(бланки!G461:U461,1)+COUNTIF(бланки!G461:U461,0)</f>
        <v>9</v>
      </c>
      <c r="F462" s="24">
        <f>COUNTIF(бланки!V461:BS461,1)</f>
        <v>28</v>
      </c>
      <c r="G462" s="24">
        <f>COUNTIF(бланки!V461:BS461,1)+COUNTIF(бланки!V461:BS461,0)</f>
        <v>34</v>
      </c>
      <c r="H462" s="24">
        <f>SUM(бланки!BT461:BY461)</f>
        <v>5</v>
      </c>
      <c r="I462" s="24">
        <f>анкеты!D460</f>
        <v>58</v>
      </c>
      <c r="J462" s="24">
        <f>анкеты!C460</f>
        <v>65</v>
      </c>
      <c r="K462" s="24">
        <f>анкеты!F460</f>
        <v>53</v>
      </c>
      <c r="L462" s="24">
        <f>анкеты!E460</f>
        <v>58</v>
      </c>
      <c r="M462" s="22">
        <f t="shared" si="189"/>
        <v>80</v>
      </c>
      <c r="N462" s="22">
        <f t="shared" si="190"/>
        <v>100</v>
      </c>
      <c r="O462" s="22">
        <f t="shared" si="191"/>
        <v>90</v>
      </c>
      <c r="P462" s="23">
        <f t="shared" si="192"/>
        <v>90</v>
      </c>
      <c r="Q462" s="24">
        <f>SUM(бланки!BZ461:CF461)</f>
        <v>5</v>
      </c>
      <c r="R462" s="24"/>
      <c r="S462" s="24"/>
      <c r="T462" s="24">
        <f>анкеты!G460</f>
        <v>85</v>
      </c>
      <c r="U462" s="24">
        <f t="shared" si="193"/>
        <v>110</v>
      </c>
      <c r="V462" s="22">
        <f t="shared" si="194"/>
        <v>100</v>
      </c>
      <c r="W462" s="22">
        <f t="shared" si="195"/>
        <v>88</v>
      </c>
      <c r="X462" s="22">
        <f t="shared" si="196"/>
        <v>77</v>
      </c>
      <c r="Y462" s="23">
        <f t="shared" si="197"/>
        <v>88</v>
      </c>
      <c r="Z462" s="24">
        <f>SUM(бланки!CE461:CI461)</f>
        <v>0</v>
      </c>
      <c r="AA462" s="24">
        <f>SUM(бланки!CJ461:CO461)</f>
        <v>0</v>
      </c>
      <c r="AB462" s="24">
        <f>анкеты!I460</f>
        <v>15</v>
      </c>
      <c r="AC462" s="24">
        <f>анкеты!H460</f>
        <v>15</v>
      </c>
      <c r="AD462" s="22">
        <f t="shared" si="198"/>
        <v>0</v>
      </c>
      <c r="AE462" s="22">
        <f t="shared" si="199"/>
        <v>0</v>
      </c>
      <c r="AF462" s="12">
        <f t="shared" si="200"/>
        <v>100</v>
      </c>
      <c r="AG462" s="23">
        <f t="shared" si="201"/>
        <v>30</v>
      </c>
      <c r="AH462" s="24">
        <f>анкеты!J460</f>
        <v>93</v>
      </c>
      <c r="AI462" s="24">
        <f t="shared" si="202"/>
        <v>110</v>
      </c>
      <c r="AJ462" s="24">
        <f>анкеты!K460</f>
        <v>98</v>
      </c>
      <c r="AK462" s="24">
        <f t="shared" si="203"/>
        <v>110</v>
      </c>
      <c r="AL462" s="24">
        <f>анкеты!M460</f>
        <v>53</v>
      </c>
      <c r="AM462" s="24">
        <f>анкеты!L460</f>
        <v>65</v>
      </c>
      <c r="AN462" s="22">
        <f t="shared" si="204"/>
        <v>85</v>
      </c>
      <c r="AO462" s="22">
        <f t="shared" si="205"/>
        <v>89</v>
      </c>
      <c r="AP462" s="22">
        <f t="shared" si="206"/>
        <v>82</v>
      </c>
      <c r="AQ462" s="23">
        <f t="shared" si="207"/>
        <v>86</v>
      </c>
      <c r="AR462" s="24">
        <f>анкеты!N460</f>
        <v>78</v>
      </c>
      <c r="AS462" s="24">
        <f t="shared" si="208"/>
        <v>110</v>
      </c>
      <c r="AT462" s="24">
        <f>анкеты!O460</f>
        <v>95</v>
      </c>
      <c r="AU462" s="24">
        <f t="shared" si="209"/>
        <v>110</v>
      </c>
      <c r="AV462" s="24">
        <f>анкеты!P460</f>
        <v>85</v>
      </c>
      <c r="AW462" s="24">
        <f t="shared" si="210"/>
        <v>110</v>
      </c>
      <c r="AX462" s="22">
        <f t="shared" si="211"/>
        <v>71</v>
      </c>
      <c r="AY462" s="22">
        <f t="shared" si="212"/>
        <v>86</v>
      </c>
      <c r="AZ462" s="22">
        <f t="shared" si="213"/>
        <v>77</v>
      </c>
      <c r="BA462" s="23">
        <f t="shared" si="214"/>
        <v>78</v>
      </c>
      <c r="BB462" s="24">
        <f t="shared" si="215"/>
        <v>74.400000000000006</v>
      </c>
    </row>
    <row r="463" spans="1:54" x14ac:dyDescent="0.25">
      <c r="A463" s="24">
        <f>бланки!E462</f>
        <v>460</v>
      </c>
      <c r="B463" s="24" t="str">
        <f>CONCATENATE(бланки!D462," (",бланки!C462,")")</f>
        <v>МБУ ДО «ДЮСШ» с.Гурбуки (Карабудахкентский район )</v>
      </c>
      <c r="C463" s="24">
        <f>анкеты!B461</f>
        <v>144</v>
      </c>
      <c r="D463" s="24">
        <f>COUNTIF(бланки!G462:U462,1)</f>
        <v>8</v>
      </c>
      <c r="E463" s="24">
        <f>COUNTIF(бланки!G462:U462,1)+COUNTIF(бланки!G462:U462,0)</f>
        <v>9</v>
      </c>
      <c r="F463" s="24">
        <f>COUNTIF(бланки!V462:BS462,1)</f>
        <v>28</v>
      </c>
      <c r="G463" s="24">
        <f>COUNTIF(бланки!V462:BS462,1)+COUNTIF(бланки!V462:BS462,0)</f>
        <v>35</v>
      </c>
      <c r="H463" s="24">
        <f>SUM(бланки!BT462:BY462)</f>
        <v>4</v>
      </c>
      <c r="I463" s="24">
        <f>анкеты!D461</f>
        <v>99</v>
      </c>
      <c r="J463" s="24">
        <f>анкеты!C461</f>
        <v>101</v>
      </c>
      <c r="K463" s="24">
        <f>анкеты!F461</f>
        <v>92</v>
      </c>
      <c r="L463" s="24">
        <f>анкеты!E461</f>
        <v>96</v>
      </c>
      <c r="M463" s="22">
        <f t="shared" si="189"/>
        <v>84</v>
      </c>
      <c r="N463" s="22">
        <f t="shared" si="190"/>
        <v>100</v>
      </c>
      <c r="O463" s="22">
        <f t="shared" si="191"/>
        <v>97</v>
      </c>
      <c r="P463" s="23">
        <f t="shared" si="192"/>
        <v>94</v>
      </c>
      <c r="Q463" s="24">
        <f>SUM(бланки!BZ462:CF462)</f>
        <v>2</v>
      </c>
      <c r="R463" s="24"/>
      <c r="S463" s="24"/>
      <c r="T463" s="24">
        <f>анкеты!G461</f>
        <v>126</v>
      </c>
      <c r="U463" s="24">
        <f t="shared" si="193"/>
        <v>144</v>
      </c>
      <c r="V463" s="22">
        <f t="shared" si="194"/>
        <v>40</v>
      </c>
      <c r="W463" s="22">
        <f t="shared" si="195"/>
        <v>64</v>
      </c>
      <c r="X463" s="22">
        <f t="shared" si="196"/>
        <v>88</v>
      </c>
      <c r="Y463" s="23">
        <f t="shared" si="197"/>
        <v>64</v>
      </c>
      <c r="Z463" s="24">
        <f>SUM(бланки!CE462:CI462)</f>
        <v>0</v>
      </c>
      <c r="AA463" s="24">
        <f>SUM(бланки!CJ462:CO462)</f>
        <v>0</v>
      </c>
      <c r="AB463" s="24">
        <f>анкеты!I461</f>
        <v>20</v>
      </c>
      <c r="AC463" s="24">
        <f>анкеты!H461</f>
        <v>21</v>
      </c>
      <c r="AD463" s="22">
        <f t="shared" si="198"/>
        <v>0</v>
      </c>
      <c r="AE463" s="22">
        <f t="shared" si="199"/>
        <v>0</v>
      </c>
      <c r="AF463" s="12">
        <f t="shared" si="200"/>
        <v>95.238095238095241</v>
      </c>
      <c r="AG463" s="23">
        <f t="shared" si="201"/>
        <v>29</v>
      </c>
      <c r="AH463" s="24">
        <f>анкеты!J461</f>
        <v>135</v>
      </c>
      <c r="AI463" s="24">
        <f t="shared" si="202"/>
        <v>144</v>
      </c>
      <c r="AJ463" s="24">
        <f>анкеты!K461</f>
        <v>138</v>
      </c>
      <c r="AK463" s="24">
        <f t="shared" si="203"/>
        <v>144</v>
      </c>
      <c r="AL463" s="24">
        <f>анкеты!M461</f>
        <v>80</v>
      </c>
      <c r="AM463" s="24">
        <f>анкеты!L461</f>
        <v>80</v>
      </c>
      <c r="AN463" s="22">
        <f t="shared" si="204"/>
        <v>94</v>
      </c>
      <c r="AO463" s="22">
        <f t="shared" si="205"/>
        <v>96</v>
      </c>
      <c r="AP463" s="22">
        <f t="shared" si="206"/>
        <v>100</v>
      </c>
      <c r="AQ463" s="23">
        <f t="shared" si="207"/>
        <v>96</v>
      </c>
      <c r="AR463" s="24">
        <f>анкеты!N461</f>
        <v>135</v>
      </c>
      <c r="AS463" s="24">
        <f t="shared" si="208"/>
        <v>144</v>
      </c>
      <c r="AT463" s="24">
        <f>анкеты!O461</f>
        <v>134</v>
      </c>
      <c r="AU463" s="24">
        <f t="shared" si="209"/>
        <v>144</v>
      </c>
      <c r="AV463" s="24">
        <f>анкеты!P461</f>
        <v>137</v>
      </c>
      <c r="AW463" s="24">
        <f t="shared" si="210"/>
        <v>144</v>
      </c>
      <c r="AX463" s="22">
        <f t="shared" si="211"/>
        <v>94</v>
      </c>
      <c r="AY463" s="22">
        <f t="shared" si="212"/>
        <v>93</v>
      </c>
      <c r="AZ463" s="22">
        <f t="shared" si="213"/>
        <v>95</v>
      </c>
      <c r="BA463" s="23">
        <f t="shared" si="214"/>
        <v>94</v>
      </c>
      <c r="BB463" s="24">
        <f t="shared" si="215"/>
        <v>75.400000000000006</v>
      </c>
    </row>
    <row r="464" spans="1:54" x14ac:dyDescent="0.25">
      <c r="A464" s="24">
        <f>бланки!E463</f>
        <v>461</v>
      </c>
      <c r="B464" s="24" t="str">
        <f>CONCATENATE(бланки!D463," (",бланки!C463,")")</f>
        <v>МКОУ «Гергинская СОШ» (Каякентский район )</v>
      </c>
      <c r="C464" s="24">
        <f>анкеты!B462</f>
        <v>244</v>
      </c>
      <c r="D464" s="24">
        <f>COUNTIF(бланки!G463:U463,1)</f>
        <v>13</v>
      </c>
      <c r="E464" s="24">
        <f>COUNTIF(бланки!G463:U463,1)+COUNTIF(бланки!G463:U463,0)</f>
        <v>14</v>
      </c>
      <c r="F464" s="24">
        <f>COUNTIF(бланки!V463:BS463,1)</f>
        <v>44</v>
      </c>
      <c r="G464" s="24">
        <f>COUNTIF(бланки!V463:BS463,1)+COUNTIF(бланки!V463:BS463,0)</f>
        <v>44</v>
      </c>
      <c r="H464" s="24">
        <f>SUM(бланки!BT463:BY463)</f>
        <v>3</v>
      </c>
      <c r="I464" s="24">
        <f>анкеты!D462</f>
        <v>184</v>
      </c>
      <c r="J464" s="24">
        <f>анкеты!C462</f>
        <v>193</v>
      </c>
      <c r="K464" s="24">
        <f>анкеты!F462</f>
        <v>198</v>
      </c>
      <c r="L464" s="24">
        <f>анкеты!E462</f>
        <v>203</v>
      </c>
      <c r="M464" s="22">
        <f t="shared" si="189"/>
        <v>96</v>
      </c>
      <c r="N464" s="22">
        <f t="shared" si="190"/>
        <v>90</v>
      </c>
      <c r="O464" s="22">
        <f t="shared" si="191"/>
        <v>96</v>
      </c>
      <c r="P464" s="23">
        <f t="shared" si="192"/>
        <v>94</v>
      </c>
      <c r="Q464" s="24">
        <f>SUM(бланки!BZ463:CF463)</f>
        <v>3</v>
      </c>
      <c r="R464" s="24"/>
      <c r="S464" s="24"/>
      <c r="T464" s="24">
        <f>анкеты!G462</f>
        <v>230</v>
      </c>
      <c r="U464" s="24">
        <f t="shared" si="193"/>
        <v>244</v>
      </c>
      <c r="V464" s="22">
        <f t="shared" si="194"/>
        <v>60</v>
      </c>
      <c r="W464" s="22">
        <f t="shared" si="195"/>
        <v>77</v>
      </c>
      <c r="X464" s="22">
        <f t="shared" si="196"/>
        <v>94</v>
      </c>
      <c r="Y464" s="23">
        <f t="shared" si="197"/>
        <v>77</v>
      </c>
      <c r="Z464" s="24">
        <f>SUM(бланки!CE463:CI463)</f>
        <v>0</v>
      </c>
      <c r="AA464" s="24">
        <f>SUM(бланки!CJ463:CO463)</f>
        <v>2</v>
      </c>
      <c r="AB464" s="24">
        <f>анкеты!I462</f>
        <v>11</v>
      </c>
      <c r="AC464" s="24">
        <f>анкеты!H462</f>
        <v>15</v>
      </c>
      <c r="AD464" s="22">
        <f t="shared" si="198"/>
        <v>0</v>
      </c>
      <c r="AE464" s="22">
        <f t="shared" si="199"/>
        <v>40</v>
      </c>
      <c r="AF464" s="12">
        <f t="shared" si="200"/>
        <v>73.333333333333329</v>
      </c>
      <c r="AG464" s="23">
        <f t="shared" si="201"/>
        <v>38</v>
      </c>
      <c r="AH464" s="24">
        <f>анкеты!J462</f>
        <v>240</v>
      </c>
      <c r="AI464" s="24">
        <f t="shared" si="202"/>
        <v>244</v>
      </c>
      <c r="AJ464" s="24">
        <f>анкеты!K462</f>
        <v>238</v>
      </c>
      <c r="AK464" s="24">
        <f t="shared" si="203"/>
        <v>244</v>
      </c>
      <c r="AL464" s="24">
        <f>анкеты!M462</f>
        <v>227</v>
      </c>
      <c r="AM464" s="24">
        <f>анкеты!L462</f>
        <v>227</v>
      </c>
      <c r="AN464" s="22">
        <f t="shared" si="204"/>
        <v>98</v>
      </c>
      <c r="AO464" s="22">
        <f t="shared" si="205"/>
        <v>98</v>
      </c>
      <c r="AP464" s="22">
        <f t="shared" si="206"/>
        <v>100</v>
      </c>
      <c r="AQ464" s="23">
        <f t="shared" si="207"/>
        <v>98</v>
      </c>
      <c r="AR464" s="24">
        <f>анкеты!N462</f>
        <v>239</v>
      </c>
      <c r="AS464" s="24">
        <f t="shared" si="208"/>
        <v>244</v>
      </c>
      <c r="AT464" s="24">
        <f>анкеты!O462</f>
        <v>240</v>
      </c>
      <c r="AU464" s="24">
        <f t="shared" si="209"/>
        <v>244</v>
      </c>
      <c r="AV464" s="24">
        <f>анкеты!P462</f>
        <v>239</v>
      </c>
      <c r="AW464" s="24">
        <f t="shared" si="210"/>
        <v>244</v>
      </c>
      <c r="AX464" s="22">
        <f t="shared" si="211"/>
        <v>98</v>
      </c>
      <c r="AY464" s="22">
        <f t="shared" si="212"/>
        <v>98</v>
      </c>
      <c r="AZ464" s="22">
        <f t="shared" si="213"/>
        <v>98</v>
      </c>
      <c r="BA464" s="23">
        <f t="shared" si="214"/>
        <v>98</v>
      </c>
      <c r="BB464" s="24">
        <f t="shared" si="215"/>
        <v>81</v>
      </c>
    </row>
    <row r="465" spans="1:54" x14ac:dyDescent="0.25">
      <c r="A465" s="24">
        <f>бланки!E464</f>
        <v>462</v>
      </c>
      <c r="B465" s="24" t="str">
        <f>CONCATENATE(бланки!D464," (",бланки!C464,")")</f>
        <v>МКОУ «Капкайкентская СОШ» (Каякентский район )</v>
      </c>
      <c r="C465" s="24">
        <f>анкеты!B463</f>
        <v>41</v>
      </c>
      <c r="D465" s="24">
        <f>COUNTIF(бланки!G464:U464,1)</f>
        <v>14</v>
      </c>
      <c r="E465" s="24">
        <f>COUNTIF(бланки!G464:U464,1)+COUNTIF(бланки!G464:U464,0)</f>
        <v>14</v>
      </c>
      <c r="F465" s="24">
        <f>COUNTIF(бланки!V464:BS464,1)</f>
        <v>39</v>
      </c>
      <c r="G465" s="24">
        <f>COUNTIF(бланки!V464:BS464,1)+COUNTIF(бланки!V464:BS464,0)</f>
        <v>39</v>
      </c>
      <c r="H465" s="24">
        <f>SUM(бланки!BT464:BY464)</f>
        <v>2</v>
      </c>
      <c r="I465" s="24">
        <f>анкеты!D463</f>
        <v>27</v>
      </c>
      <c r="J465" s="24">
        <f>анкеты!C463</f>
        <v>30</v>
      </c>
      <c r="K465" s="24">
        <f>анкеты!F463</f>
        <v>14</v>
      </c>
      <c r="L465" s="24">
        <f>анкеты!E463</f>
        <v>14</v>
      </c>
      <c r="M465" s="22">
        <f t="shared" si="189"/>
        <v>100</v>
      </c>
      <c r="N465" s="22">
        <f t="shared" si="190"/>
        <v>60</v>
      </c>
      <c r="O465" s="22">
        <f t="shared" si="191"/>
        <v>95</v>
      </c>
      <c r="P465" s="23">
        <f t="shared" si="192"/>
        <v>86</v>
      </c>
      <c r="Q465" s="24">
        <f>SUM(бланки!BZ464:CF464)</f>
        <v>4</v>
      </c>
      <c r="R465" s="24"/>
      <c r="S465" s="24"/>
      <c r="T465" s="24">
        <f>анкеты!G463</f>
        <v>26</v>
      </c>
      <c r="U465" s="24">
        <f t="shared" si="193"/>
        <v>41</v>
      </c>
      <c r="V465" s="22">
        <f t="shared" si="194"/>
        <v>80</v>
      </c>
      <c r="W465" s="22">
        <f t="shared" si="195"/>
        <v>71</v>
      </c>
      <c r="X465" s="22">
        <f t="shared" si="196"/>
        <v>63</v>
      </c>
      <c r="Y465" s="23">
        <f t="shared" si="197"/>
        <v>71</v>
      </c>
      <c r="Z465" s="24">
        <f>SUM(бланки!CE464:CI464)</f>
        <v>1</v>
      </c>
      <c r="AA465" s="24">
        <f>SUM(бланки!CJ464:CO464)</f>
        <v>1</v>
      </c>
      <c r="AB465" s="24">
        <f>анкеты!I463</f>
        <v>3</v>
      </c>
      <c r="AC465" s="24">
        <f>анкеты!H463</f>
        <v>5</v>
      </c>
      <c r="AD465" s="22">
        <f t="shared" si="198"/>
        <v>20</v>
      </c>
      <c r="AE465" s="22">
        <f t="shared" si="199"/>
        <v>20</v>
      </c>
      <c r="AF465" s="12">
        <f t="shared" si="200"/>
        <v>60</v>
      </c>
      <c r="AG465" s="23">
        <f t="shared" si="201"/>
        <v>32</v>
      </c>
      <c r="AH465" s="24">
        <f>анкеты!J463</f>
        <v>41</v>
      </c>
      <c r="AI465" s="24">
        <f t="shared" si="202"/>
        <v>41</v>
      </c>
      <c r="AJ465" s="24">
        <f>анкеты!K463</f>
        <v>41</v>
      </c>
      <c r="AK465" s="24">
        <f t="shared" si="203"/>
        <v>41</v>
      </c>
      <c r="AL465" s="24">
        <f>анкеты!M463</f>
        <v>30</v>
      </c>
      <c r="AM465" s="24">
        <f>анкеты!L463</f>
        <v>30</v>
      </c>
      <c r="AN465" s="22">
        <f t="shared" si="204"/>
        <v>100</v>
      </c>
      <c r="AO465" s="22">
        <f t="shared" si="205"/>
        <v>100</v>
      </c>
      <c r="AP465" s="22">
        <f t="shared" si="206"/>
        <v>100</v>
      </c>
      <c r="AQ465" s="23">
        <f t="shared" si="207"/>
        <v>100</v>
      </c>
      <c r="AR465" s="24">
        <f>анкеты!N463</f>
        <v>41</v>
      </c>
      <c r="AS465" s="24">
        <f t="shared" si="208"/>
        <v>41</v>
      </c>
      <c r="AT465" s="24">
        <f>анкеты!O463</f>
        <v>39</v>
      </c>
      <c r="AU465" s="24">
        <f t="shared" si="209"/>
        <v>41</v>
      </c>
      <c r="AV465" s="24">
        <f>анкеты!P463</f>
        <v>32</v>
      </c>
      <c r="AW465" s="24">
        <f t="shared" si="210"/>
        <v>41</v>
      </c>
      <c r="AX465" s="22">
        <f t="shared" si="211"/>
        <v>100</v>
      </c>
      <c r="AY465" s="22">
        <f t="shared" si="212"/>
        <v>95</v>
      </c>
      <c r="AZ465" s="22">
        <f t="shared" si="213"/>
        <v>78</v>
      </c>
      <c r="BA465" s="23">
        <f t="shared" si="214"/>
        <v>94</v>
      </c>
      <c r="BB465" s="24">
        <f t="shared" si="215"/>
        <v>76.599999999999994</v>
      </c>
    </row>
    <row r="466" spans="1:54" x14ac:dyDescent="0.25">
      <c r="A466" s="24">
        <f>бланки!E465</f>
        <v>463</v>
      </c>
      <c r="B466" s="24" t="str">
        <f>CONCATENATE(бланки!D465," (",бланки!C465,")")</f>
        <v>МКОУ «Каякентская СОШ №1» (Каякентский район )</v>
      </c>
      <c r="C466" s="24">
        <f>анкеты!B464</f>
        <v>565</v>
      </c>
      <c r="D466" s="24">
        <f>COUNTIF(бланки!G465:U465,1)</f>
        <v>14</v>
      </c>
      <c r="E466" s="24">
        <f>COUNTIF(бланки!G465:U465,1)+COUNTIF(бланки!G465:U465,0)</f>
        <v>14</v>
      </c>
      <c r="F466" s="24">
        <f>COUNTIF(бланки!V465:BS465,1)</f>
        <v>44</v>
      </c>
      <c r="G466" s="24">
        <f>COUNTIF(бланки!V465:BS465,1)+COUNTIF(бланки!V465:BS465,0)</f>
        <v>44</v>
      </c>
      <c r="H466" s="24">
        <f>SUM(бланки!BT465:BY465)</f>
        <v>3</v>
      </c>
      <c r="I466" s="24">
        <f>анкеты!D464</f>
        <v>440</v>
      </c>
      <c r="J466" s="24">
        <f>анкеты!C464</f>
        <v>455</v>
      </c>
      <c r="K466" s="24">
        <f>анкеты!F464</f>
        <v>460</v>
      </c>
      <c r="L466" s="24">
        <f>анкеты!E464</f>
        <v>475</v>
      </c>
      <c r="M466" s="22">
        <f t="shared" si="189"/>
        <v>100</v>
      </c>
      <c r="N466" s="22">
        <f t="shared" si="190"/>
        <v>90</v>
      </c>
      <c r="O466" s="22">
        <f t="shared" si="191"/>
        <v>97</v>
      </c>
      <c r="P466" s="23">
        <f t="shared" si="192"/>
        <v>96</v>
      </c>
      <c r="Q466" s="24">
        <f>SUM(бланки!BZ465:CF465)</f>
        <v>4</v>
      </c>
      <c r="R466" s="24"/>
      <c r="S466" s="24"/>
      <c r="T466" s="24">
        <f>анкеты!G464</f>
        <v>480</v>
      </c>
      <c r="U466" s="24">
        <f t="shared" si="193"/>
        <v>565</v>
      </c>
      <c r="V466" s="22">
        <f t="shared" si="194"/>
        <v>80</v>
      </c>
      <c r="W466" s="22">
        <f t="shared" si="195"/>
        <v>82</v>
      </c>
      <c r="X466" s="22">
        <f t="shared" si="196"/>
        <v>85</v>
      </c>
      <c r="Y466" s="23">
        <f t="shared" si="197"/>
        <v>82</v>
      </c>
      <c r="Z466" s="24">
        <f>SUM(бланки!CE465:CI465)</f>
        <v>1</v>
      </c>
      <c r="AA466" s="24">
        <f>SUM(бланки!CJ465:CO465)</f>
        <v>1</v>
      </c>
      <c r="AB466" s="24">
        <f>анкеты!I464</f>
        <v>45</v>
      </c>
      <c r="AC466" s="24">
        <f>анкеты!H464</f>
        <v>45</v>
      </c>
      <c r="AD466" s="22">
        <f t="shared" si="198"/>
        <v>20</v>
      </c>
      <c r="AE466" s="22">
        <f t="shared" si="199"/>
        <v>20</v>
      </c>
      <c r="AF466" s="12">
        <f t="shared" si="200"/>
        <v>100</v>
      </c>
      <c r="AG466" s="23">
        <f t="shared" si="201"/>
        <v>44</v>
      </c>
      <c r="AH466" s="24">
        <f>анкеты!J464</f>
        <v>550</v>
      </c>
      <c r="AI466" s="24">
        <f t="shared" si="202"/>
        <v>565</v>
      </c>
      <c r="AJ466" s="24">
        <f>анкеты!K464</f>
        <v>545</v>
      </c>
      <c r="AK466" s="24">
        <f t="shared" si="203"/>
        <v>565</v>
      </c>
      <c r="AL466" s="24">
        <f>анкеты!M464</f>
        <v>445</v>
      </c>
      <c r="AM466" s="24">
        <f>анкеты!L464</f>
        <v>450</v>
      </c>
      <c r="AN466" s="22">
        <f t="shared" si="204"/>
        <v>97</v>
      </c>
      <c r="AO466" s="22">
        <f t="shared" si="205"/>
        <v>96</v>
      </c>
      <c r="AP466" s="22">
        <f t="shared" si="206"/>
        <v>99</v>
      </c>
      <c r="AQ466" s="23">
        <f t="shared" si="207"/>
        <v>97</v>
      </c>
      <c r="AR466" s="24">
        <f>анкеты!N464</f>
        <v>545</v>
      </c>
      <c r="AS466" s="24">
        <f t="shared" si="208"/>
        <v>565</v>
      </c>
      <c r="AT466" s="24">
        <f>анкеты!O464</f>
        <v>530</v>
      </c>
      <c r="AU466" s="24">
        <f t="shared" si="209"/>
        <v>565</v>
      </c>
      <c r="AV466" s="24">
        <f>анкеты!P464</f>
        <v>560</v>
      </c>
      <c r="AW466" s="24">
        <f t="shared" si="210"/>
        <v>565</v>
      </c>
      <c r="AX466" s="22">
        <f t="shared" si="211"/>
        <v>96</v>
      </c>
      <c r="AY466" s="22">
        <f t="shared" si="212"/>
        <v>94</v>
      </c>
      <c r="AZ466" s="22">
        <f t="shared" si="213"/>
        <v>99</v>
      </c>
      <c r="BA466" s="23">
        <f t="shared" si="214"/>
        <v>96</v>
      </c>
      <c r="BB466" s="24">
        <f t="shared" si="215"/>
        <v>83</v>
      </c>
    </row>
    <row r="467" spans="1:54" x14ac:dyDescent="0.25">
      <c r="A467" s="24">
        <f>бланки!E466</f>
        <v>464</v>
      </c>
      <c r="B467" s="24" t="str">
        <f>CONCATENATE(бланки!D466," (",бланки!C466,")")</f>
        <v>МКОУ «Каякентская СОШ №3» (Каякентский район )</v>
      </c>
      <c r="C467" s="24">
        <f>анкеты!B465</f>
        <v>262</v>
      </c>
      <c r="D467" s="24">
        <f>COUNTIF(бланки!G466:U466,1)</f>
        <v>12</v>
      </c>
      <c r="E467" s="24">
        <f>COUNTIF(бланки!G466:U466,1)+COUNTIF(бланки!G466:U466,0)</f>
        <v>12</v>
      </c>
      <c r="F467" s="24">
        <f>COUNTIF(бланки!V466:BS466,1)</f>
        <v>42</v>
      </c>
      <c r="G467" s="24">
        <f>COUNTIF(бланки!V466:BS466,1)+COUNTIF(бланки!V466:BS466,0)</f>
        <v>42</v>
      </c>
      <c r="H467" s="24">
        <f>SUM(бланки!BT466:BY466)</f>
        <v>6</v>
      </c>
      <c r="I467" s="24">
        <f>анкеты!D465</f>
        <v>209</v>
      </c>
      <c r="J467" s="24">
        <f>анкеты!C465</f>
        <v>216</v>
      </c>
      <c r="K467" s="24">
        <f>анкеты!F465</f>
        <v>183</v>
      </c>
      <c r="L467" s="24">
        <f>анкеты!E465</f>
        <v>194</v>
      </c>
      <c r="M467" s="22">
        <f t="shared" si="189"/>
        <v>100</v>
      </c>
      <c r="N467" s="22">
        <f t="shared" si="190"/>
        <v>100</v>
      </c>
      <c r="O467" s="22">
        <f t="shared" si="191"/>
        <v>96</v>
      </c>
      <c r="P467" s="23">
        <f t="shared" si="192"/>
        <v>98</v>
      </c>
      <c r="Q467" s="24">
        <f>SUM(бланки!BZ466:CF466)</f>
        <v>5</v>
      </c>
      <c r="R467" s="24"/>
      <c r="S467" s="24"/>
      <c r="T467" s="24">
        <f>анкеты!G465</f>
        <v>218</v>
      </c>
      <c r="U467" s="24">
        <f t="shared" si="193"/>
        <v>262</v>
      </c>
      <c r="V467" s="22">
        <f t="shared" si="194"/>
        <v>100</v>
      </c>
      <c r="W467" s="22">
        <f t="shared" si="195"/>
        <v>91</v>
      </c>
      <c r="X467" s="22">
        <f t="shared" si="196"/>
        <v>83</v>
      </c>
      <c r="Y467" s="23">
        <f t="shared" si="197"/>
        <v>91</v>
      </c>
      <c r="Z467" s="24">
        <f>SUM(бланки!CE466:CI466)</f>
        <v>0</v>
      </c>
      <c r="AA467" s="24">
        <f>SUM(бланки!CJ466:CO466)</f>
        <v>2</v>
      </c>
      <c r="AB467" s="24">
        <f>анкеты!I465</f>
        <v>25</v>
      </c>
      <c r="AC467" s="24">
        <f>анкеты!H465</f>
        <v>28</v>
      </c>
      <c r="AD467" s="22">
        <f t="shared" si="198"/>
        <v>0</v>
      </c>
      <c r="AE467" s="22">
        <f t="shared" si="199"/>
        <v>40</v>
      </c>
      <c r="AF467" s="12">
        <f t="shared" si="200"/>
        <v>89.285714285714292</v>
      </c>
      <c r="AG467" s="23">
        <f t="shared" si="201"/>
        <v>43</v>
      </c>
      <c r="AH467" s="24">
        <f>анкеты!J465</f>
        <v>249</v>
      </c>
      <c r="AI467" s="24">
        <f t="shared" si="202"/>
        <v>262</v>
      </c>
      <c r="AJ467" s="24">
        <f>анкеты!K465</f>
        <v>249</v>
      </c>
      <c r="AK467" s="24">
        <f t="shared" si="203"/>
        <v>262</v>
      </c>
      <c r="AL467" s="24">
        <f>анкеты!M465</f>
        <v>175</v>
      </c>
      <c r="AM467" s="24">
        <f>анкеты!L465</f>
        <v>182</v>
      </c>
      <c r="AN467" s="22">
        <f t="shared" si="204"/>
        <v>95</v>
      </c>
      <c r="AO467" s="22">
        <f t="shared" si="205"/>
        <v>95</v>
      </c>
      <c r="AP467" s="22">
        <f t="shared" si="206"/>
        <v>96</v>
      </c>
      <c r="AQ467" s="23">
        <f t="shared" si="207"/>
        <v>95</v>
      </c>
      <c r="AR467" s="24">
        <f>анкеты!N465</f>
        <v>244</v>
      </c>
      <c r="AS467" s="24">
        <f t="shared" si="208"/>
        <v>262</v>
      </c>
      <c r="AT467" s="24">
        <f>анкеты!O465</f>
        <v>238</v>
      </c>
      <c r="AU467" s="24">
        <f t="shared" si="209"/>
        <v>262</v>
      </c>
      <c r="AV467" s="24">
        <f>анкеты!P465</f>
        <v>254</v>
      </c>
      <c r="AW467" s="24">
        <f t="shared" si="210"/>
        <v>262</v>
      </c>
      <c r="AX467" s="22">
        <f t="shared" si="211"/>
        <v>93</v>
      </c>
      <c r="AY467" s="22">
        <f t="shared" si="212"/>
        <v>91</v>
      </c>
      <c r="AZ467" s="22">
        <f t="shared" si="213"/>
        <v>97</v>
      </c>
      <c r="BA467" s="23">
        <f t="shared" si="214"/>
        <v>93</v>
      </c>
      <c r="BB467" s="24">
        <f t="shared" si="215"/>
        <v>84</v>
      </c>
    </row>
    <row r="468" spans="1:54" x14ac:dyDescent="0.25">
      <c r="A468" s="24">
        <f>бланки!E467</f>
        <v>465</v>
      </c>
      <c r="B468" s="24" t="str">
        <f>CONCATENATE(бланки!D467," (",бланки!C467,")")</f>
        <v>МКОУ «Первомайская СОШ №1» (Каякентский район )</v>
      </c>
      <c r="C468" s="24">
        <f>анкеты!B466</f>
        <v>259</v>
      </c>
      <c r="D468" s="24">
        <f>COUNTIF(бланки!G467:U467,1)</f>
        <v>8</v>
      </c>
      <c r="E468" s="24">
        <f>COUNTIF(бланки!G467:U467,1)+COUNTIF(бланки!G467:U467,0)</f>
        <v>12</v>
      </c>
      <c r="F468" s="24">
        <f>COUNTIF(бланки!V467:BS467,1)</f>
        <v>19</v>
      </c>
      <c r="G468" s="24">
        <f>COUNTIF(бланки!V467:BS467,1)+COUNTIF(бланки!V467:BS467,0)</f>
        <v>34</v>
      </c>
      <c r="H468" s="24">
        <f>SUM(бланки!BT467:BY467)</f>
        <v>4</v>
      </c>
      <c r="I468" s="24">
        <f>анкеты!D466</f>
        <v>172</v>
      </c>
      <c r="J468" s="24">
        <f>анкеты!C466</f>
        <v>185</v>
      </c>
      <c r="K468" s="24">
        <f>анкеты!F466</f>
        <v>125</v>
      </c>
      <c r="L468" s="24">
        <f>анкеты!E466</f>
        <v>133</v>
      </c>
      <c r="M468" s="22">
        <f t="shared" si="189"/>
        <v>61</v>
      </c>
      <c r="N468" s="22">
        <f t="shared" si="190"/>
        <v>100</v>
      </c>
      <c r="O468" s="22">
        <f t="shared" si="191"/>
        <v>93</v>
      </c>
      <c r="P468" s="23">
        <f t="shared" si="192"/>
        <v>86</v>
      </c>
      <c r="Q468" s="24">
        <f>SUM(бланки!BZ467:CF467)</f>
        <v>4</v>
      </c>
      <c r="R468" s="24"/>
      <c r="S468" s="24"/>
      <c r="T468" s="24">
        <f>анкеты!G466</f>
        <v>175</v>
      </c>
      <c r="U468" s="24">
        <f t="shared" si="193"/>
        <v>259</v>
      </c>
      <c r="V468" s="22">
        <f t="shared" si="194"/>
        <v>80</v>
      </c>
      <c r="W468" s="22">
        <f t="shared" si="195"/>
        <v>74</v>
      </c>
      <c r="X468" s="22">
        <f t="shared" si="196"/>
        <v>68</v>
      </c>
      <c r="Y468" s="23">
        <f t="shared" si="197"/>
        <v>74</v>
      </c>
      <c r="Z468" s="24">
        <f>SUM(бланки!CE467:CI467)</f>
        <v>1</v>
      </c>
      <c r="AA468" s="24">
        <f>SUM(бланки!CJ467:CO467)</f>
        <v>1</v>
      </c>
      <c r="AB468" s="24">
        <f>анкеты!I466</f>
        <v>23</v>
      </c>
      <c r="AC468" s="24">
        <f>анкеты!H466</f>
        <v>30</v>
      </c>
      <c r="AD468" s="22">
        <f t="shared" si="198"/>
        <v>20</v>
      </c>
      <c r="AE468" s="22">
        <f t="shared" si="199"/>
        <v>20</v>
      </c>
      <c r="AF468" s="12">
        <f t="shared" si="200"/>
        <v>76.666666666666671</v>
      </c>
      <c r="AG468" s="23">
        <f t="shared" si="201"/>
        <v>37</v>
      </c>
      <c r="AH468" s="24">
        <f>анкеты!J466</f>
        <v>236</v>
      </c>
      <c r="AI468" s="24">
        <f t="shared" si="202"/>
        <v>259</v>
      </c>
      <c r="AJ468" s="24">
        <f>анкеты!K466</f>
        <v>232</v>
      </c>
      <c r="AK468" s="24">
        <f t="shared" si="203"/>
        <v>259</v>
      </c>
      <c r="AL468" s="24">
        <f>анкеты!M466</f>
        <v>168</v>
      </c>
      <c r="AM468" s="24">
        <f>анкеты!L466</f>
        <v>190</v>
      </c>
      <c r="AN468" s="22">
        <f t="shared" si="204"/>
        <v>91</v>
      </c>
      <c r="AO468" s="22">
        <f t="shared" si="205"/>
        <v>90</v>
      </c>
      <c r="AP468" s="22">
        <f t="shared" si="206"/>
        <v>88</v>
      </c>
      <c r="AQ468" s="23">
        <f t="shared" si="207"/>
        <v>90</v>
      </c>
      <c r="AR468" s="24">
        <f>анкеты!N466</f>
        <v>221</v>
      </c>
      <c r="AS468" s="24">
        <f t="shared" si="208"/>
        <v>259</v>
      </c>
      <c r="AT468" s="24">
        <f>анкеты!O466</f>
        <v>223</v>
      </c>
      <c r="AU468" s="24">
        <f t="shared" si="209"/>
        <v>259</v>
      </c>
      <c r="AV468" s="24">
        <f>анкеты!P466</f>
        <v>222</v>
      </c>
      <c r="AW468" s="24">
        <f t="shared" si="210"/>
        <v>259</v>
      </c>
      <c r="AX468" s="22">
        <f t="shared" si="211"/>
        <v>85</v>
      </c>
      <c r="AY468" s="22">
        <f t="shared" si="212"/>
        <v>86</v>
      </c>
      <c r="AZ468" s="22">
        <f t="shared" si="213"/>
        <v>86</v>
      </c>
      <c r="BA468" s="23">
        <f t="shared" si="214"/>
        <v>86</v>
      </c>
      <c r="BB468" s="24">
        <f t="shared" si="215"/>
        <v>74.599999999999994</v>
      </c>
    </row>
    <row r="469" spans="1:54" x14ac:dyDescent="0.25">
      <c r="A469" s="24">
        <f>бланки!E468</f>
        <v>466</v>
      </c>
      <c r="B469" s="24" t="str">
        <f>CONCATENATE(бланки!D468," (",бланки!C468,")")</f>
        <v>МКОУ «Усемикентская СОШ» (Каякентский район )</v>
      </c>
      <c r="C469" s="24">
        <f>анкеты!B467</f>
        <v>146</v>
      </c>
      <c r="D469" s="24">
        <f>COUNTIF(бланки!G468:U468,1)</f>
        <v>13</v>
      </c>
      <c r="E469" s="24">
        <f>COUNTIF(бланки!G468:U468,1)+COUNTIF(бланки!G468:U468,0)</f>
        <v>13</v>
      </c>
      <c r="F469" s="24">
        <f>COUNTIF(бланки!V468:BS468,1)</f>
        <v>43</v>
      </c>
      <c r="G469" s="24">
        <f>COUNTIF(бланки!V468:BS468,1)+COUNTIF(бланки!V468:BS468,0)</f>
        <v>43</v>
      </c>
      <c r="H469" s="24">
        <f>SUM(бланки!BT468:BY468)</f>
        <v>5</v>
      </c>
      <c r="I469" s="24">
        <f>анкеты!D467</f>
        <v>119</v>
      </c>
      <c r="J469" s="24">
        <f>анкеты!C467</f>
        <v>119</v>
      </c>
      <c r="K469" s="24">
        <f>анкеты!F467</f>
        <v>101</v>
      </c>
      <c r="L469" s="24">
        <f>анкеты!E467</f>
        <v>102</v>
      </c>
      <c r="M469" s="22">
        <f t="shared" si="189"/>
        <v>100</v>
      </c>
      <c r="N469" s="22">
        <f t="shared" si="190"/>
        <v>100</v>
      </c>
      <c r="O469" s="22">
        <f t="shared" si="191"/>
        <v>100</v>
      </c>
      <c r="P469" s="23">
        <f t="shared" si="192"/>
        <v>100</v>
      </c>
      <c r="Q469" s="24">
        <f>SUM(бланки!BZ468:CF468)</f>
        <v>5</v>
      </c>
      <c r="R469" s="24"/>
      <c r="S469" s="24"/>
      <c r="T469" s="24">
        <f>анкеты!G467</f>
        <v>108</v>
      </c>
      <c r="U469" s="24">
        <f t="shared" si="193"/>
        <v>146</v>
      </c>
      <c r="V469" s="22">
        <f t="shared" si="194"/>
        <v>100</v>
      </c>
      <c r="W469" s="22">
        <f t="shared" si="195"/>
        <v>87</v>
      </c>
      <c r="X469" s="22">
        <f t="shared" si="196"/>
        <v>74</v>
      </c>
      <c r="Y469" s="23">
        <f t="shared" si="197"/>
        <v>87</v>
      </c>
      <c r="Z469" s="24">
        <f>SUM(бланки!CE468:CI468)</f>
        <v>1</v>
      </c>
      <c r="AA469" s="24">
        <f>SUM(бланки!CJ468:CO468)</f>
        <v>3</v>
      </c>
      <c r="AB469" s="24">
        <f>анкеты!I467</f>
        <v>8</v>
      </c>
      <c r="AC469" s="24">
        <f>анкеты!H467</f>
        <v>9</v>
      </c>
      <c r="AD469" s="22">
        <f t="shared" si="198"/>
        <v>20</v>
      </c>
      <c r="AE469" s="22">
        <f t="shared" si="199"/>
        <v>60</v>
      </c>
      <c r="AF469" s="12">
        <f t="shared" si="200"/>
        <v>88.888888888888886</v>
      </c>
      <c r="AG469" s="23">
        <f t="shared" si="201"/>
        <v>57</v>
      </c>
      <c r="AH469" s="24">
        <f>анкеты!J467</f>
        <v>129</v>
      </c>
      <c r="AI469" s="24">
        <f t="shared" si="202"/>
        <v>146</v>
      </c>
      <c r="AJ469" s="24">
        <f>анкеты!K467</f>
        <v>134</v>
      </c>
      <c r="AK469" s="24">
        <f t="shared" si="203"/>
        <v>146</v>
      </c>
      <c r="AL469" s="24">
        <f>анкеты!M467</f>
        <v>90</v>
      </c>
      <c r="AM469" s="24">
        <f>анкеты!L467</f>
        <v>99</v>
      </c>
      <c r="AN469" s="22">
        <f t="shared" si="204"/>
        <v>88</v>
      </c>
      <c r="AO469" s="22">
        <f t="shared" si="205"/>
        <v>92</v>
      </c>
      <c r="AP469" s="22">
        <f t="shared" si="206"/>
        <v>91</v>
      </c>
      <c r="AQ469" s="23">
        <f t="shared" si="207"/>
        <v>90</v>
      </c>
      <c r="AR469" s="24">
        <f>анкеты!N467</f>
        <v>126</v>
      </c>
      <c r="AS469" s="24">
        <f t="shared" si="208"/>
        <v>146</v>
      </c>
      <c r="AT469" s="24">
        <f>анкеты!O467</f>
        <v>138</v>
      </c>
      <c r="AU469" s="24">
        <f t="shared" si="209"/>
        <v>146</v>
      </c>
      <c r="AV469" s="24">
        <f>анкеты!P467</f>
        <v>137</v>
      </c>
      <c r="AW469" s="24">
        <f t="shared" si="210"/>
        <v>146</v>
      </c>
      <c r="AX469" s="22">
        <f t="shared" si="211"/>
        <v>86</v>
      </c>
      <c r="AY469" s="22">
        <f t="shared" si="212"/>
        <v>95</v>
      </c>
      <c r="AZ469" s="22">
        <f t="shared" si="213"/>
        <v>94</v>
      </c>
      <c r="BA469" s="23">
        <f t="shared" si="214"/>
        <v>91</v>
      </c>
      <c r="BB469" s="24">
        <f t="shared" si="215"/>
        <v>85</v>
      </c>
    </row>
    <row r="470" spans="1:54" x14ac:dyDescent="0.25">
      <c r="A470" s="24">
        <f>бланки!E469</f>
        <v>467</v>
      </c>
      <c r="B470" s="24" t="str">
        <f>CONCATENATE(бланки!D469," (",бланки!C469,")")</f>
        <v>МКОУ «Утамышская СОШ» (Каякентский район )</v>
      </c>
      <c r="C470" s="24">
        <f>анкеты!B468</f>
        <v>67</v>
      </c>
      <c r="D470" s="24">
        <f>COUNTIF(бланки!G469:U469,1)</f>
        <v>12</v>
      </c>
      <c r="E470" s="24">
        <f>COUNTIF(бланки!G469:U469,1)+COUNTIF(бланки!G469:U469,0)</f>
        <v>12</v>
      </c>
      <c r="F470" s="24">
        <f>COUNTIF(бланки!V469:BS469,1)</f>
        <v>44</v>
      </c>
      <c r="G470" s="24">
        <f>COUNTIF(бланки!V469:BS469,1)+COUNTIF(бланки!V469:BS469,0)</f>
        <v>44</v>
      </c>
      <c r="H470" s="24">
        <f>SUM(бланки!BT469:BY469)</f>
        <v>6</v>
      </c>
      <c r="I470" s="24">
        <f>анкеты!D468</f>
        <v>31</v>
      </c>
      <c r="J470" s="24">
        <f>анкеты!C468</f>
        <v>36</v>
      </c>
      <c r="K470" s="24">
        <f>анкеты!F468</f>
        <v>17</v>
      </c>
      <c r="L470" s="24">
        <f>анкеты!E468</f>
        <v>19</v>
      </c>
      <c r="M470" s="22">
        <f t="shared" si="189"/>
        <v>100</v>
      </c>
      <c r="N470" s="22">
        <f t="shared" si="190"/>
        <v>100</v>
      </c>
      <c r="O470" s="22">
        <f t="shared" si="191"/>
        <v>88</v>
      </c>
      <c r="P470" s="23">
        <f t="shared" si="192"/>
        <v>95</v>
      </c>
      <c r="Q470" s="24">
        <f>SUM(бланки!BZ469:CF469)</f>
        <v>5</v>
      </c>
      <c r="R470" s="24"/>
      <c r="S470" s="24"/>
      <c r="T470" s="24">
        <f>анкеты!G468</f>
        <v>32</v>
      </c>
      <c r="U470" s="24">
        <f t="shared" si="193"/>
        <v>67</v>
      </c>
      <c r="V470" s="22">
        <f t="shared" si="194"/>
        <v>100</v>
      </c>
      <c r="W470" s="22">
        <f t="shared" si="195"/>
        <v>74</v>
      </c>
      <c r="X470" s="22">
        <f t="shared" si="196"/>
        <v>48</v>
      </c>
      <c r="Y470" s="23">
        <f t="shared" si="197"/>
        <v>74</v>
      </c>
      <c r="Z470" s="24">
        <f>SUM(бланки!CE469:CI469)</f>
        <v>1</v>
      </c>
      <c r="AA470" s="24">
        <f>SUM(бланки!CJ469:CO469)</f>
        <v>2</v>
      </c>
      <c r="AB470" s="24">
        <f>анкеты!I468</f>
        <v>2</v>
      </c>
      <c r="AC470" s="24">
        <f>анкеты!H468</f>
        <v>4</v>
      </c>
      <c r="AD470" s="22">
        <f t="shared" si="198"/>
        <v>20</v>
      </c>
      <c r="AE470" s="22">
        <f t="shared" si="199"/>
        <v>40</v>
      </c>
      <c r="AF470" s="12">
        <f t="shared" si="200"/>
        <v>50</v>
      </c>
      <c r="AG470" s="23">
        <f t="shared" si="201"/>
        <v>37</v>
      </c>
      <c r="AH470" s="24">
        <f>анкеты!J468</f>
        <v>64</v>
      </c>
      <c r="AI470" s="24">
        <f t="shared" si="202"/>
        <v>67</v>
      </c>
      <c r="AJ470" s="24">
        <f>анкеты!K468</f>
        <v>67</v>
      </c>
      <c r="AK470" s="24">
        <f t="shared" si="203"/>
        <v>67</v>
      </c>
      <c r="AL470" s="24">
        <f>анкеты!M468</f>
        <v>28</v>
      </c>
      <c r="AM470" s="24">
        <f>анкеты!L468</f>
        <v>29</v>
      </c>
      <c r="AN470" s="22">
        <f t="shared" si="204"/>
        <v>96</v>
      </c>
      <c r="AO470" s="22">
        <f t="shared" si="205"/>
        <v>100</v>
      </c>
      <c r="AP470" s="22">
        <f t="shared" si="206"/>
        <v>97</v>
      </c>
      <c r="AQ470" s="23">
        <f t="shared" si="207"/>
        <v>98</v>
      </c>
      <c r="AR470" s="24">
        <f>анкеты!N468</f>
        <v>52</v>
      </c>
      <c r="AS470" s="24">
        <f t="shared" si="208"/>
        <v>67</v>
      </c>
      <c r="AT470" s="24">
        <f>анкеты!O468</f>
        <v>57</v>
      </c>
      <c r="AU470" s="24">
        <f t="shared" si="209"/>
        <v>67</v>
      </c>
      <c r="AV470" s="24">
        <f>анкеты!P468</f>
        <v>49</v>
      </c>
      <c r="AW470" s="24">
        <f t="shared" si="210"/>
        <v>67</v>
      </c>
      <c r="AX470" s="22">
        <f t="shared" si="211"/>
        <v>78</v>
      </c>
      <c r="AY470" s="22">
        <f t="shared" si="212"/>
        <v>85</v>
      </c>
      <c r="AZ470" s="22">
        <f t="shared" si="213"/>
        <v>73</v>
      </c>
      <c r="BA470" s="23">
        <f t="shared" si="214"/>
        <v>80</v>
      </c>
      <c r="BB470" s="24">
        <f t="shared" si="215"/>
        <v>76.8</v>
      </c>
    </row>
    <row r="471" spans="1:54" x14ac:dyDescent="0.25">
      <c r="A471" s="24">
        <f>бланки!E470</f>
        <v>468</v>
      </c>
      <c r="B471" s="24" t="str">
        <f>CONCATENATE(бланки!D470," (",бланки!C470,")")</f>
        <v>МКОУ «Дейбукская ООШ» (Каякентский район )</v>
      </c>
      <c r="C471" s="24">
        <f>анкеты!B469</f>
        <v>32</v>
      </c>
      <c r="D471" s="24">
        <f>COUNTIF(бланки!G470:U470,1)</f>
        <v>14</v>
      </c>
      <c r="E471" s="24">
        <f>COUNTIF(бланки!G470:U470,1)+COUNTIF(бланки!G470:U470,0)</f>
        <v>14</v>
      </c>
      <c r="F471" s="24">
        <f>COUNTIF(бланки!V470:BS470,1)</f>
        <v>44</v>
      </c>
      <c r="G471" s="24">
        <f>COUNTIF(бланки!V470:BS470,1)+COUNTIF(бланки!V470:BS470,0)</f>
        <v>44</v>
      </c>
      <c r="H471" s="24">
        <f>SUM(бланки!BT470:BY470)</f>
        <v>4</v>
      </c>
      <c r="I471" s="24">
        <f>анкеты!D469</f>
        <v>28</v>
      </c>
      <c r="J471" s="24">
        <f>анкеты!C469</f>
        <v>28</v>
      </c>
      <c r="K471" s="24">
        <f>анкеты!F469</f>
        <v>26</v>
      </c>
      <c r="L471" s="24">
        <f>анкеты!E469</f>
        <v>26</v>
      </c>
      <c r="M471" s="22">
        <f t="shared" si="189"/>
        <v>100</v>
      </c>
      <c r="N471" s="22">
        <f t="shared" si="190"/>
        <v>100</v>
      </c>
      <c r="O471" s="22">
        <f t="shared" si="191"/>
        <v>100</v>
      </c>
      <c r="P471" s="23">
        <f t="shared" si="192"/>
        <v>100</v>
      </c>
      <c r="Q471" s="24">
        <f>SUM(бланки!BZ470:CF470)</f>
        <v>5</v>
      </c>
      <c r="R471" s="24"/>
      <c r="S471" s="24"/>
      <c r="T471" s="24">
        <f>анкеты!G469</f>
        <v>27</v>
      </c>
      <c r="U471" s="24">
        <f t="shared" si="193"/>
        <v>32</v>
      </c>
      <c r="V471" s="22">
        <f t="shared" si="194"/>
        <v>100</v>
      </c>
      <c r="W471" s="22">
        <f t="shared" si="195"/>
        <v>92</v>
      </c>
      <c r="X471" s="22">
        <f t="shared" si="196"/>
        <v>84</v>
      </c>
      <c r="Y471" s="23">
        <f t="shared" si="197"/>
        <v>92</v>
      </c>
      <c r="Z471" s="24">
        <f>SUM(бланки!CE470:CI470)</f>
        <v>1</v>
      </c>
      <c r="AA471" s="24">
        <f>SUM(бланки!CJ470:CO470)</f>
        <v>4</v>
      </c>
      <c r="AB471" s="24">
        <f>анкеты!I469</f>
        <v>1</v>
      </c>
      <c r="AC471" s="24">
        <f>анкеты!H469</f>
        <v>2</v>
      </c>
      <c r="AD471" s="22">
        <f t="shared" si="198"/>
        <v>20</v>
      </c>
      <c r="AE471" s="22">
        <f t="shared" si="199"/>
        <v>80</v>
      </c>
      <c r="AF471" s="12">
        <f t="shared" si="200"/>
        <v>50</v>
      </c>
      <c r="AG471" s="23">
        <f t="shared" si="201"/>
        <v>53</v>
      </c>
      <c r="AH471" s="24">
        <f>анкеты!J469</f>
        <v>31</v>
      </c>
      <c r="AI471" s="24">
        <f t="shared" si="202"/>
        <v>32</v>
      </c>
      <c r="AJ471" s="24">
        <f>анкеты!K469</f>
        <v>32</v>
      </c>
      <c r="AK471" s="24">
        <f t="shared" si="203"/>
        <v>32</v>
      </c>
      <c r="AL471" s="24">
        <f>анкеты!M469</f>
        <v>30</v>
      </c>
      <c r="AM471" s="24">
        <f>анкеты!L469</f>
        <v>31</v>
      </c>
      <c r="AN471" s="22">
        <f t="shared" si="204"/>
        <v>97</v>
      </c>
      <c r="AO471" s="22">
        <f t="shared" si="205"/>
        <v>100</v>
      </c>
      <c r="AP471" s="22">
        <f t="shared" si="206"/>
        <v>97</v>
      </c>
      <c r="AQ471" s="23">
        <f t="shared" si="207"/>
        <v>98</v>
      </c>
      <c r="AR471" s="24">
        <f>анкеты!N469</f>
        <v>31</v>
      </c>
      <c r="AS471" s="24">
        <f t="shared" si="208"/>
        <v>32</v>
      </c>
      <c r="AT471" s="24">
        <f>анкеты!O469</f>
        <v>31</v>
      </c>
      <c r="AU471" s="24">
        <f t="shared" si="209"/>
        <v>32</v>
      </c>
      <c r="AV471" s="24">
        <f>анкеты!P469</f>
        <v>31</v>
      </c>
      <c r="AW471" s="24">
        <f t="shared" si="210"/>
        <v>32</v>
      </c>
      <c r="AX471" s="22">
        <f t="shared" si="211"/>
        <v>97</v>
      </c>
      <c r="AY471" s="22">
        <f t="shared" si="212"/>
        <v>97</v>
      </c>
      <c r="AZ471" s="22">
        <f t="shared" si="213"/>
        <v>97</v>
      </c>
      <c r="BA471" s="23">
        <f t="shared" si="214"/>
        <v>97</v>
      </c>
      <c r="BB471" s="24">
        <f t="shared" si="215"/>
        <v>88</v>
      </c>
    </row>
    <row r="472" spans="1:54" x14ac:dyDescent="0.25">
      <c r="A472" s="24">
        <f>бланки!E471</f>
        <v>469</v>
      </c>
      <c r="B472" s="24" t="str">
        <f>CONCATENATE(бланки!D471," (",бланки!C471,")")</f>
        <v>МКДОУ «Детский сад №1 с. Алходжакент» (Каякентский район )</v>
      </c>
      <c r="C472" s="24">
        <f>анкеты!B470</f>
        <v>28</v>
      </c>
      <c r="D472" s="24">
        <f>COUNTIF(бланки!G471:U471,1)</f>
        <v>10</v>
      </c>
      <c r="E472" s="24">
        <f>COUNTIF(бланки!G471:U471,1)+COUNTIF(бланки!G471:U471,0)</f>
        <v>10</v>
      </c>
      <c r="F472" s="24">
        <f>COUNTIF(бланки!V471:BS471,1)</f>
        <v>33</v>
      </c>
      <c r="G472" s="24">
        <f>COUNTIF(бланки!V471:BS471,1)+COUNTIF(бланки!V471:BS471,0)</f>
        <v>36</v>
      </c>
      <c r="H472" s="24">
        <f>SUM(бланки!BT471:BY471)</f>
        <v>4</v>
      </c>
      <c r="I472" s="24">
        <f>анкеты!D470</f>
        <v>24</v>
      </c>
      <c r="J472" s="24">
        <f>анкеты!C470</f>
        <v>25</v>
      </c>
      <c r="K472" s="24">
        <f>анкеты!F470</f>
        <v>24</v>
      </c>
      <c r="L472" s="24">
        <f>анкеты!E470</f>
        <v>24</v>
      </c>
      <c r="M472" s="22">
        <f t="shared" si="189"/>
        <v>96</v>
      </c>
      <c r="N472" s="22">
        <f t="shared" si="190"/>
        <v>100</v>
      </c>
      <c r="O472" s="22">
        <f t="shared" si="191"/>
        <v>98</v>
      </c>
      <c r="P472" s="23">
        <f t="shared" si="192"/>
        <v>98</v>
      </c>
      <c r="Q472" s="24">
        <f>SUM(бланки!BZ471:CF471)</f>
        <v>5</v>
      </c>
      <c r="R472" s="24"/>
      <c r="S472" s="24"/>
      <c r="T472" s="24">
        <f>анкеты!G470</f>
        <v>26</v>
      </c>
      <c r="U472" s="24">
        <f t="shared" si="193"/>
        <v>28</v>
      </c>
      <c r="V472" s="22">
        <f t="shared" si="194"/>
        <v>100</v>
      </c>
      <c r="W472" s="22">
        <f t="shared" si="195"/>
        <v>96</v>
      </c>
      <c r="X472" s="22">
        <f t="shared" si="196"/>
        <v>93</v>
      </c>
      <c r="Y472" s="23">
        <f t="shared" si="197"/>
        <v>96</v>
      </c>
      <c r="Z472" s="24">
        <f>SUM(бланки!CE471:CI471)</f>
        <v>0</v>
      </c>
      <c r="AA472" s="24">
        <f>SUM(бланки!CJ471:CO471)</f>
        <v>2</v>
      </c>
      <c r="AB472" s="24">
        <f>анкеты!I470</f>
        <v>1</v>
      </c>
      <c r="AC472" s="24">
        <f>анкеты!H470</f>
        <v>2</v>
      </c>
      <c r="AD472" s="22">
        <f t="shared" si="198"/>
        <v>0</v>
      </c>
      <c r="AE472" s="22">
        <f t="shared" si="199"/>
        <v>40</v>
      </c>
      <c r="AF472" s="12">
        <f t="shared" si="200"/>
        <v>50</v>
      </c>
      <c r="AG472" s="23">
        <f t="shared" si="201"/>
        <v>31</v>
      </c>
      <c r="AH472" s="24">
        <f>анкеты!J470</f>
        <v>27</v>
      </c>
      <c r="AI472" s="24">
        <f t="shared" si="202"/>
        <v>28</v>
      </c>
      <c r="AJ472" s="24">
        <f>анкеты!K470</f>
        <v>28</v>
      </c>
      <c r="AK472" s="24">
        <f t="shared" si="203"/>
        <v>28</v>
      </c>
      <c r="AL472" s="24">
        <f>анкеты!M470</f>
        <v>18</v>
      </c>
      <c r="AM472" s="24">
        <f>анкеты!L470</f>
        <v>18</v>
      </c>
      <c r="AN472" s="22">
        <f t="shared" si="204"/>
        <v>96</v>
      </c>
      <c r="AO472" s="22">
        <f t="shared" si="205"/>
        <v>100</v>
      </c>
      <c r="AP472" s="22">
        <f t="shared" si="206"/>
        <v>100</v>
      </c>
      <c r="AQ472" s="23">
        <f t="shared" si="207"/>
        <v>98</v>
      </c>
      <c r="AR472" s="24">
        <f>анкеты!N470</f>
        <v>27</v>
      </c>
      <c r="AS472" s="24">
        <f t="shared" si="208"/>
        <v>28</v>
      </c>
      <c r="AT472" s="24">
        <f>анкеты!O470</f>
        <v>26</v>
      </c>
      <c r="AU472" s="24">
        <f t="shared" si="209"/>
        <v>28</v>
      </c>
      <c r="AV472" s="24">
        <f>анкеты!P470</f>
        <v>28</v>
      </c>
      <c r="AW472" s="24">
        <f t="shared" si="210"/>
        <v>28</v>
      </c>
      <c r="AX472" s="22">
        <f t="shared" si="211"/>
        <v>96</v>
      </c>
      <c r="AY472" s="22">
        <f t="shared" si="212"/>
        <v>93</v>
      </c>
      <c r="AZ472" s="22">
        <f t="shared" si="213"/>
        <v>100</v>
      </c>
      <c r="BA472" s="23">
        <f t="shared" si="214"/>
        <v>96</v>
      </c>
      <c r="BB472" s="24">
        <f t="shared" si="215"/>
        <v>83.8</v>
      </c>
    </row>
    <row r="473" spans="1:54" x14ac:dyDescent="0.25">
      <c r="A473" s="24">
        <f>бланки!E472</f>
        <v>470</v>
      </c>
      <c r="B473" s="24" t="str">
        <f>CONCATENATE(бланки!D472," (",бланки!C472,")")</f>
        <v>МКДОУ «Детский сад №2 с. Алходжакент» (Каякентский район )</v>
      </c>
      <c r="C473" s="24">
        <f>анкеты!B471</f>
        <v>18</v>
      </c>
      <c r="D473" s="24">
        <f>COUNTIF(бланки!G472:U472,1)</f>
        <v>7</v>
      </c>
      <c r="E473" s="24">
        <f>COUNTIF(бланки!G472:U472,1)+COUNTIF(бланки!G472:U472,0)</f>
        <v>9</v>
      </c>
      <c r="F473" s="24">
        <f>COUNTIF(бланки!V472:BS472,1)</f>
        <v>34</v>
      </c>
      <c r="G473" s="24">
        <f>COUNTIF(бланки!V472:BS472,1)+COUNTIF(бланки!V472:BS472,0)</f>
        <v>35</v>
      </c>
      <c r="H473" s="24">
        <f>SUM(бланки!BT472:BY472)</f>
        <v>5</v>
      </c>
      <c r="I473" s="24">
        <f>анкеты!D471</f>
        <v>14</v>
      </c>
      <c r="J473" s="24">
        <f>анкеты!C471</f>
        <v>14</v>
      </c>
      <c r="K473" s="24">
        <f>анкеты!F471</f>
        <v>12</v>
      </c>
      <c r="L473" s="24">
        <f>анкеты!E471</f>
        <v>13</v>
      </c>
      <c r="M473" s="22">
        <f t="shared" si="189"/>
        <v>87</v>
      </c>
      <c r="N473" s="22">
        <f t="shared" si="190"/>
        <v>100</v>
      </c>
      <c r="O473" s="22">
        <f t="shared" si="191"/>
        <v>96</v>
      </c>
      <c r="P473" s="23">
        <f t="shared" si="192"/>
        <v>95</v>
      </c>
      <c r="Q473" s="24">
        <f>SUM(бланки!BZ472:CF472)</f>
        <v>5</v>
      </c>
      <c r="R473" s="24"/>
      <c r="S473" s="24"/>
      <c r="T473" s="24">
        <f>анкеты!G471</f>
        <v>15</v>
      </c>
      <c r="U473" s="24">
        <f t="shared" si="193"/>
        <v>18</v>
      </c>
      <c r="V473" s="22">
        <f t="shared" si="194"/>
        <v>100</v>
      </c>
      <c r="W473" s="22">
        <f t="shared" si="195"/>
        <v>91</v>
      </c>
      <c r="X473" s="22">
        <f t="shared" si="196"/>
        <v>83</v>
      </c>
      <c r="Y473" s="23">
        <f t="shared" si="197"/>
        <v>91</v>
      </c>
      <c r="Z473" s="24">
        <f>SUM(бланки!CE472:CI472)</f>
        <v>0</v>
      </c>
      <c r="AA473" s="24">
        <f>SUM(бланки!CJ472:CO472)</f>
        <v>0</v>
      </c>
      <c r="AB473" s="24">
        <f>анкеты!I471</f>
        <v>1</v>
      </c>
      <c r="AC473" s="24">
        <f>анкеты!H471</f>
        <v>2</v>
      </c>
      <c r="AD473" s="22">
        <f t="shared" si="198"/>
        <v>0</v>
      </c>
      <c r="AE473" s="22">
        <f t="shared" si="199"/>
        <v>0</v>
      </c>
      <c r="AF473" s="12">
        <f t="shared" si="200"/>
        <v>50</v>
      </c>
      <c r="AG473" s="23">
        <f t="shared" si="201"/>
        <v>15</v>
      </c>
      <c r="AH473" s="24">
        <f>анкеты!J471</f>
        <v>17</v>
      </c>
      <c r="AI473" s="24">
        <f t="shared" si="202"/>
        <v>18</v>
      </c>
      <c r="AJ473" s="24">
        <f>анкеты!K471</f>
        <v>17</v>
      </c>
      <c r="AK473" s="24">
        <f t="shared" si="203"/>
        <v>18</v>
      </c>
      <c r="AL473" s="24">
        <f>анкеты!M471</f>
        <v>12</v>
      </c>
      <c r="AM473" s="24">
        <f>анкеты!L471</f>
        <v>13</v>
      </c>
      <c r="AN473" s="22">
        <f t="shared" si="204"/>
        <v>94</v>
      </c>
      <c r="AO473" s="22">
        <f t="shared" si="205"/>
        <v>94</v>
      </c>
      <c r="AP473" s="22">
        <f t="shared" si="206"/>
        <v>92</v>
      </c>
      <c r="AQ473" s="23">
        <f t="shared" si="207"/>
        <v>94</v>
      </c>
      <c r="AR473" s="24">
        <f>анкеты!N471</f>
        <v>17</v>
      </c>
      <c r="AS473" s="24">
        <f t="shared" si="208"/>
        <v>18</v>
      </c>
      <c r="AT473" s="24">
        <f>анкеты!O471</f>
        <v>17</v>
      </c>
      <c r="AU473" s="24">
        <f t="shared" si="209"/>
        <v>18</v>
      </c>
      <c r="AV473" s="24">
        <f>анкеты!P471</f>
        <v>16</v>
      </c>
      <c r="AW473" s="24">
        <f t="shared" si="210"/>
        <v>18</v>
      </c>
      <c r="AX473" s="22">
        <f t="shared" si="211"/>
        <v>94</v>
      </c>
      <c r="AY473" s="22">
        <f t="shared" si="212"/>
        <v>94</v>
      </c>
      <c r="AZ473" s="22">
        <f t="shared" si="213"/>
        <v>89</v>
      </c>
      <c r="BA473" s="23">
        <f t="shared" si="214"/>
        <v>93</v>
      </c>
      <c r="BB473" s="24">
        <f t="shared" si="215"/>
        <v>77.599999999999994</v>
      </c>
    </row>
    <row r="474" spans="1:54" x14ac:dyDescent="0.25">
      <c r="A474" s="24">
        <f>бланки!E473</f>
        <v>471</v>
      </c>
      <c r="B474" s="24" t="str">
        <f>CONCATENATE(бланки!D473," (",бланки!C473,")")</f>
        <v>МКДОУ «Детский сад» с.Герга (Каякентский район )</v>
      </c>
      <c r="C474" s="24">
        <f>анкеты!B472</f>
        <v>30</v>
      </c>
      <c r="D474" s="24">
        <f>COUNTIF(бланки!G473:U473,1)</f>
        <v>8</v>
      </c>
      <c r="E474" s="24">
        <f>COUNTIF(бланки!G473:U473,1)+COUNTIF(бланки!G473:U473,0)</f>
        <v>9</v>
      </c>
      <c r="F474" s="24">
        <f>COUNTIF(бланки!V473:BS473,1)</f>
        <v>36</v>
      </c>
      <c r="G474" s="24">
        <f>COUNTIF(бланки!V473:BS473,1)+COUNTIF(бланки!V473:BS473,0)</f>
        <v>38</v>
      </c>
      <c r="H474" s="24">
        <f>SUM(бланки!BT473:BY473)</f>
        <v>4</v>
      </c>
      <c r="I474" s="24">
        <f>анкеты!D472</f>
        <v>23</v>
      </c>
      <c r="J474" s="24">
        <f>анкеты!C472</f>
        <v>27</v>
      </c>
      <c r="K474" s="24">
        <f>анкеты!F472</f>
        <v>23</v>
      </c>
      <c r="L474" s="24">
        <f>анкеты!E472</f>
        <v>24</v>
      </c>
      <c r="M474" s="22">
        <f t="shared" si="189"/>
        <v>92</v>
      </c>
      <c r="N474" s="22">
        <f t="shared" si="190"/>
        <v>100</v>
      </c>
      <c r="O474" s="22">
        <f t="shared" si="191"/>
        <v>91</v>
      </c>
      <c r="P474" s="23">
        <f t="shared" si="192"/>
        <v>94</v>
      </c>
      <c r="Q474" s="24">
        <f>SUM(бланки!BZ473:CF473)</f>
        <v>5</v>
      </c>
      <c r="R474" s="24"/>
      <c r="S474" s="24"/>
      <c r="T474" s="24">
        <f>анкеты!G472</f>
        <v>25</v>
      </c>
      <c r="U474" s="24">
        <f t="shared" si="193"/>
        <v>30</v>
      </c>
      <c r="V474" s="22">
        <f t="shared" si="194"/>
        <v>100</v>
      </c>
      <c r="W474" s="22">
        <f t="shared" si="195"/>
        <v>91</v>
      </c>
      <c r="X474" s="22">
        <f t="shared" si="196"/>
        <v>83</v>
      </c>
      <c r="Y474" s="23">
        <f t="shared" si="197"/>
        <v>91</v>
      </c>
      <c r="Z474" s="24">
        <f>SUM(бланки!CE473:CI473)</f>
        <v>0</v>
      </c>
      <c r="AA474" s="24">
        <f>SUM(бланки!CJ473:CO473)</f>
        <v>2</v>
      </c>
      <c r="AB474" s="24">
        <f>анкеты!I472</f>
        <v>4</v>
      </c>
      <c r="AC474" s="24">
        <f>анкеты!H472</f>
        <v>5</v>
      </c>
      <c r="AD474" s="22">
        <f t="shared" si="198"/>
        <v>0</v>
      </c>
      <c r="AE474" s="22">
        <f t="shared" si="199"/>
        <v>40</v>
      </c>
      <c r="AF474" s="12">
        <f t="shared" si="200"/>
        <v>80</v>
      </c>
      <c r="AG474" s="23">
        <f t="shared" si="201"/>
        <v>40</v>
      </c>
      <c r="AH474" s="24">
        <f>анкеты!J472</f>
        <v>30</v>
      </c>
      <c r="AI474" s="24">
        <f t="shared" si="202"/>
        <v>30</v>
      </c>
      <c r="AJ474" s="24">
        <f>анкеты!K472</f>
        <v>30</v>
      </c>
      <c r="AK474" s="24">
        <f t="shared" si="203"/>
        <v>30</v>
      </c>
      <c r="AL474" s="24">
        <f>анкеты!M472</f>
        <v>24</v>
      </c>
      <c r="AM474" s="24">
        <f>анкеты!L472</f>
        <v>24</v>
      </c>
      <c r="AN474" s="22">
        <f t="shared" si="204"/>
        <v>100</v>
      </c>
      <c r="AO474" s="22">
        <f t="shared" si="205"/>
        <v>100</v>
      </c>
      <c r="AP474" s="22">
        <f t="shared" si="206"/>
        <v>100</v>
      </c>
      <c r="AQ474" s="23">
        <f t="shared" si="207"/>
        <v>100</v>
      </c>
      <c r="AR474" s="24">
        <f>анкеты!N472</f>
        <v>30</v>
      </c>
      <c r="AS474" s="24">
        <f t="shared" si="208"/>
        <v>30</v>
      </c>
      <c r="AT474" s="24">
        <f>анкеты!O472</f>
        <v>29</v>
      </c>
      <c r="AU474" s="24">
        <f t="shared" si="209"/>
        <v>30</v>
      </c>
      <c r="AV474" s="24">
        <f>анкеты!P472</f>
        <v>30</v>
      </c>
      <c r="AW474" s="24">
        <f t="shared" si="210"/>
        <v>30</v>
      </c>
      <c r="AX474" s="22">
        <f t="shared" si="211"/>
        <v>100</v>
      </c>
      <c r="AY474" s="22">
        <f t="shared" si="212"/>
        <v>97</v>
      </c>
      <c r="AZ474" s="22">
        <f t="shared" si="213"/>
        <v>100</v>
      </c>
      <c r="BA474" s="23">
        <f t="shared" si="214"/>
        <v>99</v>
      </c>
      <c r="BB474" s="24">
        <f t="shared" si="215"/>
        <v>84.8</v>
      </c>
    </row>
    <row r="475" spans="1:54" x14ac:dyDescent="0.25">
      <c r="A475" s="24">
        <f>бланки!E474</f>
        <v>472</v>
      </c>
      <c r="B475" s="24" t="str">
        <f>CONCATENATE(бланки!D474," (",бланки!C474,")")</f>
        <v>МКДОУ «Детский сад» с.Дружба (Каякентский район )</v>
      </c>
      <c r="C475" s="24">
        <f>анкеты!B473</f>
        <v>107</v>
      </c>
      <c r="D475" s="24">
        <f>COUNTIF(бланки!G474:U474,1)</f>
        <v>9</v>
      </c>
      <c r="E475" s="24">
        <f>COUNTIF(бланки!G474:U474,1)+COUNTIF(бланки!G474:U474,0)</f>
        <v>9</v>
      </c>
      <c r="F475" s="24">
        <f>COUNTIF(бланки!V474:BS474,1)</f>
        <v>36</v>
      </c>
      <c r="G475" s="24">
        <f>COUNTIF(бланки!V474:BS474,1)+COUNTIF(бланки!V474:BS474,0)</f>
        <v>36</v>
      </c>
      <c r="H475" s="24">
        <f>SUM(бланки!BT474:BY474)</f>
        <v>6</v>
      </c>
      <c r="I475" s="24">
        <f>анкеты!D473</f>
        <v>78</v>
      </c>
      <c r="J475" s="24">
        <f>анкеты!C473</f>
        <v>81</v>
      </c>
      <c r="K475" s="24">
        <f>анкеты!F473</f>
        <v>69</v>
      </c>
      <c r="L475" s="24">
        <f>анкеты!E473</f>
        <v>75</v>
      </c>
      <c r="M475" s="22">
        <f t="shared" si="189"/>
        <v>100</v>
      </c>
      <c r="N475" s="22">
        <f t="shared" si="190"/>
        <v>100</v>
      </c>
      <c r="O475" s="22">
        <f t="shared" si="191"/>
        <v>94</v>
      </c>
      <c r="P475" s="23">
        <f t="shared" si="192"/>
        <v>98</v>
      </c>
      <c r="Q475" s="24">
        <f>SUM(бланки!BZ474:CF474)</f>
        <v>3</v>
      </c>
      <c r="R475" s="24"/>
      <c r="S475" s="24"/>
      <c r="T475" s="24">
        <f>анкеты!G473</f>
        <v>75</v>
      </c>
      <c r="U475" s="24">
        <f t="shared" si="193"/>
        <v>107</v>
      </c>
      <c r="V475" s="22">
        <f t="shared" si="194"/>
        <v>60</v>
      </c>
      <c r="W475" s="22">
        <f t="shared" si="195"/>
        <v>65</v>
      </c>
      <c r="X475" s="22">
        <f t="shared" si="196"/>
        <v>70</v>
      </c>
      <c r="Y475" s="23">
        <f t="shared" si="197"/>
        <v>65</v>
      </c>
      <c r="Z475" s="24">
        <f>SUM(бланки!CE474:CI474)</f>
        <v>0</v>
      </c>
      <c r="AA475" s="24">
        <f>SUM(бланки!CJ474:CO474)</f>
        <v>2</v>
      </c>
      <c r="AB475" s="24">
        <f>анкеты!I473</f>
        <v>11</v>
      </c>
      <c r="AC475" s="24">
        <f>анкеты!H473</f>
        <v>12</v>
      </c>
      <c r="AD475" s="22">
        <f t="shared" si="198"/>
        <v>0</v>
      </c>
      <c r="AE475" s="22">
        <f t="shared" si="199"/>
        <v>40</v>
      </c>
      <c r="AF475" s="12">
        <f t="shared" si="200"/>
        <v>91.666666666666671</v>
      </c>
      <c r="AG475" s="23">
        <f t="shared" si="201"/>
        <v>44</v>
      </c>
      <c r="AH475" s="24">
        <f>анкеты!J473</f>
        <v>93</v>
      </c>
      <c r="AI475" s="24">
        <f t="shared" si="202"/>
        <v>107</v>
      </c>
      <c r="AJ475" s="24">
        <f>анкеты!K473</f>
        <v>96</v>
      </c>
      <c r="AK475" s="24">
        <f t="shared" si="203"/>
        <v>107</v>
      </c>
      <c r="AL475" s="24">
        <f>анкеты!M473</f>
        <v>78</v>
      </c>
      <c r="AM475" s="24">
        <f>анкеты!L473</f>
        <v>81</v>
      </c>
      <c r="AN475" s="22">
        <f t="shared" si="204"/>
        <v>87</v>
      </c>
      <c r="AO475" s="22">
        <f t="shared" si="205"/>
        <v>90</v>
      </c>
      <c r="AP475" s="22">
        <f t="shared" si="206"/>
        <v>96</v>
      </c>
      <c r="AQ475" s="23">
        <f t="shared" si="207"/>
        <v>90</v>
      </c>
      <c r="AR475" s="24">
        <f>анкеты!N473</f>
        <v>92</v>
      </c>
      <c r="AS475" s="24">
        <f t="shared" si="208"/>
        <v>107</v>
      </c>
      <c r="AT475" s="24">
        <f>анкеты!O473</f>
        <v>93</v>
      </c>
      <c r="AU475" s="24">
        <f t="shared" si="209"/>
        <v>107</v>
      </c>
      <c r="AV475" s="24">
        <f>анкеты!P473</f>
        <v>90</v>
      </c>
      <c r="AW475" s="24">
        <f t="shared" si="210"/>
        <v>107</v>
      </c>
      <c r="AX475" s="22">
        <f t="shared" si="211"/>
        <v>86</v>
      </c>
      <c r="AY475" s="22">
        <f t="shared" si="212"/>
        <v>87</v>
      </c>
      <c r="AZ475" s="22">
        <f t="shared" si="213"/>
        <v>84</v>
      </c>
      <c r="BA475" s="23">
        <f t="shared" si="214"/>
        <v>86</v>
      </c>
      <c r="BB475" s="24">
        <f t="shared" si="215"/>
        <v>76.599999999999994</v>
      </c>
    </row>
    <row r="476" spans="1:54" x14ac:dyDescent="0.25">
      <c r="A476" s="24">
        <f>бланки!E475</f>
        <v>473</v>
      </c>
      <c r="B476" s="24" t="str">
        <f>CONCATENATE(бланки!D475," (",бланки!C475,")")</f>
        <v>МКДОУ «Детский сад» с.Каранайаул (Каякентский район )</v>
      </c>
      <c r="C476" s="24">
        <f>анкеты!B474</f>
        <v>67</v>
      </c>
      <c r="D476" s="24">
        <f>COUNTIF(бланки!G475:U475,1)</f>
        <v>11</v>
      </c>
      <c r="E476" s="24">
        <f>COUNTIF(бланки!G475:U475,1)+COUNTIF(бланки!G475:U475,0)</f>
        <v>11</v>
      </c>
      <c r="F476" s="24">
        <f>COUNTIF(бланки!V475:BS475,1)</f>
        <v>39</v>
      </c>
      <c r="G476" s="24">
        <f>COUNTIF(бланки!V475:BS475,1)+COUNTIF(бланки!V475:BS475,0)</f>
        <v>39</v>
      </c>
      <c r="H476" s="24">
        <f>SUM(бланки!BT475:BY475)</f>
        <v>5</v>
      </c>
      <c r="I476" s="24">
        <f>анкеты!D474</f>
        <v>45</v>
      </c>
      <c r="J476" s="24">
        <f>анкеты!C474</f>
        <v>45</v>
      </c>
      <c r="K476" s="24">
        <f>анкеты!F474</f>
        <v>42</v>
      </c>
      <c r="L476" s="24">
        <f>анкеты!E474</f>
        <v>42</v>
      </c>
      <c r="M476" s="22">
        <f t="shared" si="189"/>
        <v>100</v>
      </c>
      <c r="N476" s="22">
        <f t="shared" si="190"/>
        <v>100</v>
      </c>
      <c r="O476" s="22">
        <f t="shared" si="191"/>
        <v>100</v>
      </c>
      <c r="P476" s="23">
        <f t="shared" si="192"/>
        <v>100</v>
      </c>
      <c r="Q476" s="24">
        <f>SUM(бланки!BZ475:CF475)</f>
        <v>4</v>
      </c>
      <c r="R476" s="24"/>
      <c r="S476" s="24"/>
      <c r="T476" s="24">
        <f>анкеты!G474</f>
        <v>59</v>
      </c>
      <c r="U476" s="24">
        <f t="shared" si="193"/>
        <v>67</v>
      </c>
      <c r="V476" s="22">
        <f t="shared" si="194"/>
        <v>80</v>
      </c>
      <c r="W476" s="22">
        <f t="shared" si="195"/>
        <v>84</v>
      </c>
      <c r="X476" s="22">
        <f t="shared" si="196"/>
        <v>88</v>
      </c>
      <c r="Y476" s="23">
        <f t="shared" si="197"/>
        <v>84</v>
      </c>
      <c r="Z476" s="24">
        <f>SUM(бланки!CE475:CI475)</f>
        <v>1</v>
      </c>
      <c r="AA476" s="24">
        <f>SUM(бланки!CJ475:CO475)</f>
        <v>1</v>
      </c>
      <c r="AB476" s="24">
        <f>анкеты!I474</f>
        <v>2</v>
      </c>
      <c r="AC476" s="24">
        <f>анкеты!H474</f>
        <v>3</v>
      </c>
      <c r="AD476" s="22">
        <f t="shared" si="198"/>
        <v>20</v>
      </c>
      <c r="AE476" s="22">
        <f t="shared" si="199"/>
        <v>20</v>
      </c>
      <c r="AF476" s="12">
        <f t="shared" si="200"/>
        <v>66.666666666666671</v>
      </c>
      <c r="AG476" s="23">
        <f t="shared" si="201"/>
        <v>34</v>
      </c>
      <c r="AH476" s="24">
        <f>анкеты!J474</f>
        <v>63</v>
      </c>
      <c r="AI476" s="24">
        <f t="shared" si="202"/>
        <v>67</v>
      </c>
      <c r="AJ476" s="24">
        <f>анкеты!K474</f>
        <v>63</v>
      </c>
      <c r="AK476" s="24">
        <f t="shared" si="203"/>
        <v>67</v>
      </c>
      <c r="AL476" s="24">
        <f>анкеты!M474</f>
        <v>46</v>
      </c>
      <c r="AM476" s="24">
        <f>анкеты!L474</f>
        <v>49</v>
      </c>
      <c r="AN476" s="22">
        <f t="shared" si="204"/>
        <v>94</v>
      </c>
      <c r="AO476" s="22">
        <f t="shared" si="205"/>
        <v>94</v>
      </c>
      <c r="AP476" s="22">
        <f t="shared" si="206"/>
        <v>94</v>
      </c>
      <c r="AQ476" s="23">
        <f t="shared" si="207"/>
        <v>94</v>
      </c>
      <c r="AR476" s="24">
        <f>анкеты!N474</f>
        <v>60</v>
      </c>
      <c r="AS476" s="24">
        <f t="shared" si="208"/>
        <v>67</v>
      </c>
      <c r="AT476" s="24">
        <f>анкеты!O474</f>
        <v>64</v>
      </c>
      <c r="AU476" s="24">
        <f t="shared" si="209"/>
        <v>67</v>
      </c>
      <c r="AV476" s="24">
        <f>анкеты!P474</f>
        <v>62</v>
      </c>
      <c r="AW476" s="24">
        <f t="shared" si="210"/>
        <v>67</v>
      </c>
      <c r="AX476" s="22">
        <f t="shared" si="211"/>
        <v>90</v>
      </c>
      <c r="AY476" s="22">
        <f t="shared" si="212"/>
        <v>96</v>
      </c>
      <c r="AZ476" s="22">
        <f t="shared" si="213"/>
        <v>93</v>
      </c>
      <c r="BA476" s="23">
        <f t="shared" si="214"/>
        <v>93</v>
      </c>
      <c r="BB476" s="24">
        <f t="shared" si="215"/>
        <v>81</v>
      </c>
    </row>
    <row r="477" spans="1:54" x14ac:dyDescent="0.25">
      <c r="A477" s="24">
        <f>бланки!E476</f>
        <v>474</v>
      </c>
      <c r="B477" s="24" t="str">
        <f>CONCATENATE(бланки!D476," (",бланки!C476,")")</f>
        <v>МКДОУ «Детский сад « Солнышко» с.Каякент (Каякентский район )</v>
      </c>
      <c r="C477" s="24">
        <f>анкеты!B475</f>
        <v>121</v>
      </c>
      <c r="D477" s="24">
        <f>COUNTIF(бланки!G476:U476,1)</f>
        <v>10</v>
      </c>
      <c r="E477" s="24">
        <f>COUNTIF(бланки!G476:U476,1)+COUNTIF(бланки!G476:U476,0)</f>
        <v>10</v>
      </c>
      <c r="F477" s="24">
        <f>COUNTIF(бланки!V476:BS476,1)</f>
        <v>39</v>
      </c>
      <c r="G477" s="24">
        <f>COUNTIF(бланки!V476:BS476,1)+COUNTIF(бланки!V476:BS476,0)</f>
        <v>39</v>
      </c>
      <c r="H477" s="24">
        <f>SUM(бланки!BT476:BY476)</f>
        <v>5</v>
      </c>
      <c r="I477" s="24">
        <f>анкеты!D475</f>
        <v>109</v>
      </c>
      <c r="J477" s="24">
        <f>анкеты!C475</f>
        <v>113</v>
      </c>
      <c r="K477" s="24">
        <f>анкеты!F475</f>
        <v>106</v>
      </c>
      <c r="L477" s="24">
        <f>анкеты!E475</f>
        <v>112</v>
      </c>
      <c r="M477" s="22">
        <f t="shared" si="189"/>
        <v>100</v>
      </c>
      <c r="N477" s="22">
        <f t="shared" si="190"/>
        <v>100</v>
      </c>
      <c r="O477" s="22">
        <f t="shared" si="191"/>
        <v>96</v>
      </c>
      <c r="P477" s="23">
        <f t="shared" si="192"/>
        <v>98</v>
      </c>
      <c r="Q477" s="24">
        <f>SUM(бланки!BZ476:CF476)</f>
        <v>6</v>
      </c>
      <c r="R477" s="24"/>
      <c r="S477" s="24"/>
      <c r="T477" s="24">
        <f>анкеты!G475</f>
        <v>112</v>
      </c>
      <c r="U477" s="24">
        <f t="shared" si="193"/>
        <v>121</v>
      </c>
      <c r="V477" s="22">
        <f t="shared" si="194"/>
        <v>100</v>
      </c>
      <c r="W477" s="22">
        <f t="shared" si="195"/>
        <v>96</v>
      </c>
      <c r="X477" s="22">
        <f t="shared" si="196"/>
        <v>93</v>
      </c>
      <c r="Y477" s="23">
        <f t="shared" si="197"/>
        <v>96</v>
      </c>
      <c r="Z477" s="24">
        <f>SUM(бланки!CE476:CI476)</f>
        <v>4</v>
      </c>
      <c r="AA477" s="24">
        <f>SUM(бланки!CJ476:CO476)</f>
        <v>4</v>
      </c>
      <c r="AB477" s="24">
        <f>анкеты!I475</f>
        <v>10</v>
      </c>
      <c r="AC477" s="24">
        <f>анкеты!H475</f>
        <v>12</v>
      </c>
      <c r="AD477" s="22">
        <f t="shared" si="198"/>
        <v>80</v>
      </c>
      <c r="AE477" s="22">
        <f t="shared" si="199"/>
        <v>80</v>
      </c>
      <c r="AF477" s="12">
        <f t="shared" si="200"/>
        <v>83.333333333333329</v>
      </c>
      <c r="AG477" s="23">
        <f t="shared" si="201"/>
        <v>81</v>
      </c>
      <c r="AH477" s="24">
        <f>анкеты!J475</f>
        <v>116</v>
      </c>
      <c r="AI477" s="24">
        <f t="shared" si="202"/>
        <v>121</v>
      </c>
      <c r="AJ477" s="24">
        <f>анкеты!K475</f>
        <v>120</v>
      </c>
      <c r="AK477" s="24">
        <f t="shared" si="203"/>
        <v>121</v>
      </c>
      <c r="AL477" s="24">
        <f>анкеты!M475</f>
        <v>104</v>
      </c>
      <c r="AM477" s="24">
        <f>анкеты!L475</f>
        <v>106</v>
      </c>
      <c r="AN477" s="22">
        <f t="shared" si="204"/>
        <v>96</v>
      </c>
      <c r="AO477" s="22">
        <f t="shared" si="205"/>
        <v>99</v>
      </c>
      <c r="AP477" s="22">
        <f t="shared" si="206"/>
        <v>98</v>
      </c>
      <c r="AQ477" s="23">
        <f t="shared" si="207"/>
        <v>98</v>
      </c>
      <c r="AR477" s="24">
        <f>анкеты!N475</f>
        <v>120</v>
      </c>
      <c r="AS477" s="24">
        <f t="shared" si="208"/>
        <v>121</v>
      </c>
      <c r="AT477" s="24">
        <f>анкеты!O475</f>
        <v>119</v>
      </c>
      <c r="AU477" s="24">
        <f t="shared" si="209"/>
        <v>121</v>
      </c>
      <c r="AV477" s="24">
        <f>анкеты!P475</f>
        <v>121</v>
      </c>
      <c r="AW477" s="24">
        <f t="shared" si="210"/>
        <v>121</v>
      </c>
      <c r="AX477" s="22">
        <f t="shared" si="211"/>
        <v>99</v>
      </c>
      <c r="AY477" s="22">
        <f t="shared" si="212"/>
        <v>98</v>
      </c>
      <c r="AZ477" s="22">
        <f t="shared" si="213"/>
        <v>100</v>
      </c>
      <c r="BA477" s="23">
        <f t="shared" si="214"/>
        <v>99</v>
      </c>
      <c r="BB477" s="24">
        <f t="shared" si="215"/>
        <v>94.4</v>
      </c>
    </row>
    <row r="478" spans="1:54" x14ac:dyDescent="0.25">
      <c r="A478" s="24">
        <f>бланки!E477</f>
        <v>475</v>
      </c>
      <c r="B478" s="24" t="str">
        <f>CONCATENATE(бланки!D477," (",бланки!C477,")")</f>
        <v>МКДОУ «Детский сад «Радуга» с. Первомайское (Каякентский район )</v>
      </c>
      <c r="C478" s="24">
        <f>анкеты!B476</f>
        <v>102</v>
      </c>
      <c r="D478" s="24">
        <f>COUNTIF(бланки!G477:U477,1)</f>
        <v>10</v>
      </c>
      <c r="E478" s="24">
        <f>COUNTIF(бланки!G477:U477,1)+COUNTIF(бланки!G477:U477,0)</f>
        <v>10</v>
      </c>
      <c r="F478" s="24">
        <f>COUNTIF(бланки!V477:BS477,1)</f>
        <v>39</v>
      </c>
      <c r="G478" s="24">
        <f>COUNTIF(бланки!V477:BS477,1)+COUNTIF(бланки!V477:BS477,0)</f>
        <v>39</v>
      </c>
      <c r="H478" s="24">
        <f>SUM(бланки!BT477:BY477)</f>
        <v>5</v>
      </c>
      <c r="I478" s="24">
        <f>анкеты!D476</f>
        <v>81</v>
      </c>
      <c r="J478" s="24">
        <f>анкеты!C476</f>
        <v>83</v>
      </c>
      <c r="K478" s="24">
        <f>анкеты!F476</f>
        <v>74</v>
      </c>
      <c r="L478" s="24">
        <f>анкеты!E476</f>
        <v>74</v>
      </c>
      <c r="M478" s="22">
        <f t="shared" si="189"/>
        <v>100</v>
      </c>
      <c r="N478" s="22">
        <f t="shared" si="190"/>
        <v>100</v>
      </c>
      <c r="O478" s="22">
        <f t="shared" si="191"/>
        <v>99</v>
      </c>
      <c r="P478" s="23">
        <f t="shared" si="192"/>
        <v>100</v>
      </c>
      <c r="Q478" s="24">
        <f>SUM(бланки!BZ477:CF477)</f>
        <v>7</v>
      </c>
      <c r="R478" s="24"/>
      <c r="S478" s="24"/>
      <c r="T478" s="24">
        <f>анкеты!G476</f>
        <v>93</v>
      </c>
      <c r="U478" s="24">
        <f t="shared" si="193"/>
        <v>102</v>
      </c>
      <c r="V478" s="22">
        <f t="shared" si="194"/>
        <v>100</v>
      </c>
      <c r="W478" s="22">
        <f t="shared" si="195"/>
        <v>95</v>
      </c>
      <c r="X478" s="22">
        <f t="shared" si="196"/>
        <v>91</v>
      </c>
      <c r="Y478" s="23">
        <f t="shared" si="197"/>
        <v>95</v>
      </c>
      <c r="Z478" s="24">
        <f>SUM(бланки!CE477:CI477)</f>
        <v>5</v>
      </c>
      <c r="AA478" s="24">
        <f>SUM(бланки!CJ477:CO477)</f>
        <v>0</v>
      </c>
      <c r="AB478" s="24">
        <f>анкеты!I476</f>
        <v>3</v>
      </c>
      <c r="AC478" s="24">
        <f>анкеты!H476</f>
        <v>3</v>
      </c>
      <c r="AD478" s="22">
        <f t="shared" si="198"/>
        <v>100</v>
      </c>
      <c r="AE478" s="22">
        <f t="shared" si="199"/>
        <v>0</v>
      </c>
      <c r="AF478" s="12">
        <f t="shared" si="200"/>
        <v>100</v>
      </c>
      <c r="AG478" s="23">
        <f t="shared" si="201"/>
        <v>60</v>
      </c>
      <c r="AH478" s="24">
        <f>анкеты!J476</f>
        <v>101</v>
      </c>
      <c r="AI478" s="24">
        <f t="shared" si="202"/>
        <v>102</v>
      </c>
      <c r="AJ478" s="24">
        <f>анкеты!K476</f>
        <v>101</v>
      </c>
      <c r="AK478" s="24">
        <f t="shared" si="203"/>
        <v>102</v>
      </c>
      <c r="AL478" s="24">
        <f>анкеты!M476</f>
        <v>89</v>
      </c>
      <c r="AM478" s="24">
        <f>анкеты!L476</f>
        <v>89</v>
      </c>
      <c r="AN478" s="22">
        <f t="shared" si="204"/>
        <v>99</v>
      </c>
      <c r="AO478" s="22">
        <f t="shared" si="205"/>
        <v>99</v>
      </c>
      <c r="AP478" s="22">
        <f t="shared" si="206"/>
        <v>100</v>
      </c>
      <c r="AQ478" s="23">
        <f t="shared" si="207"/>
        <v>99</v>
      </c>
      <c r="AR478" s="24">
        <f>анкеты!N476</f>
        <v>101</v>
      </c>
      <c r="AS478" s="24">
        <f t="shared" si="208"/>
        <v>102</v>
      </c>
      <c r="AT478" s="24">
        <f>анкеты!O476</f>
        <v>99</v>
      </c>
      <c r="AU478" s="24">
        <f t="shared" si="209"/>
        <v>102</v>
      </c>
      <c r="AV478" s="24">
        <f>анкеты!P476</f>
        <v>101</v>
      </c>
      <c r="AW478" s="24">
        <f t="shared" si="210"/>
        <v>102</v>
      </c>
      <c r="AX478" s="22">
        <f t="shared" si="211"/>
        <v>99</v>
      </c>
      <c r="AY478" s="22">
        <f t="shared" si="212"/>
        <v>97</v>
      </c>
      <c r="AZ478" s="22">
        <f t="shared" si="213"/>
        <v>99</v>
      </c>
      <c r="BA478" s="23">
        <f t="shared" si="214"/>
        <v>98</v>
      </c>
      <c r="BB478" s="24">
        <f t="shared" si="215"/>
        <v>90.4</v>
      </c>
    </row>
    <row r="479" spans="1:54" x14ac:dyDescent="0.25">
      <c r="A479" s="24">
        <f>бланки!E478</f>
        <v>476</v>
      </c>
      <c r="B479" s="24" t="str">
        <f>CONCATENATE(бланки!D478," (",бланки!C478,")")</f>
        <v>МКДОУ «Детский сад» с. Усемикент (Каякентский район )</v>
      </c>
      <c r="C479" s="24">
        <f>анкеты!B477</f>
        <v>43</v>
      </c>
      <c r="D479" s="24">
        <f>COUNTIF(бланки!G478:U478,1)</f>
        <v>7</v>
      </c>
      <c r="E479" s="24">
        <f>COUNTIF(бланки!G478:U478,1)+COUNTIF(бланки!G478:U478,0)</f>
        <v>9</v>
      </c>
      <c r="F479" s="24">
        <f>COUNTIF(бланки!V478:BS478,1)</f>
        <v>12</v>
      </c>
      <c r="G479" s="24">
        <f>COUNTIF(бланки!V478:BS478,1)+COUNTIF(бланки!V478:BS478,0)</f>
        <v>33</v>
      </c>
      <c r="H479" s="24">
        <f>SUM(бланки!BT478:BY478)</f>
        <v>2</v>
      </c>
      <c r="I479" s="24">
        <f>анкеты!D477</f>
        <v>33</v>
      </c>
      <c r="J479" s="24">
        <f>анкеты!C477</f>
        <v>35</v>
      </c>
      <c r="K479" s="24">
        <f>анкеты!F477</f>
        <v>28</v>
      </c>
      <c r="L479" s="24">
        <f>анкеты!E477</f>
        <v>31</v>
      </c>
      <c r="M479" s="22">
        <f t="shared" si="189"/>
        <v>57</v>
      </c>
      <c r="N479" s="22">
        <f t="shared" si="190"/>
        <v>60</v>
      </c>
      <c r="O479" s="22">
        <f t="shared" si="191"/>
        <v>92</v>
      </c>
      <c r="P479" s="23">
        <f t="shared" si="192"/>
        <v>72</v>
      </c>
      <c r="Q479" s="24">
        <f>SUM(бланки!BZ478:CF478)</f>
        <v>2</v>
      </c>
      <c r="R479" s="24"/>
      <c r="S479" s="24"/>
      <c r="T479" s="24">
        <f>анкеты!G477</f>
        <v>35</v>
      </c>
      <c r="U479" s="24">
        <f t="shared" si="193"/>
        <v>43</v>
      </c>
      <c r="V479" s="22">
        <f t="shared" si="194"/>
        <v>40</v>
      </c>
      <c r="W479" s="22">
        <f t="shared" si="195"/>
        <v>60</v>
      </c>
      <c r="X479" s="22">
        <f t="shared" si="196"/>
        <v>81</v>
      </c>
      <c r="Y479" s="23">
        <f t="shared" si="197"/>
        <v>60</v>
      </c>
      <c r="Z479" s="24">
        <f>SUM(бланки!CE478:CI478)</f>
        <v>1</v>
      </c>
      <c r="AA479" s="24">
        <f>SUM(бланки!CJ478:CO478)</f>
        <v>0</v>
      </c>
      <c r="AB479" s="24">
        <f>анкеты!I477</f>
        <v>1</v>
      </c>
      <c r="AC479" s="24">
        <f>анкеты!H477</f>
        <v>1</v>
      </c>
      <c r="AD479" s="22">
        <f t="shared" si="198"/>
        <v>20</v>
      </c>
      <c r="AE479" s="22">
        <f t="shared" si="199"/>
        <v>0</v>
      </c>
      <c r="AF479" s="12">
        <f t="shared" si="200"/>
        <v>100</v>
      </c>
      <c r="AG479" s="23">
        <f t="shared" si="201"/>
        <v>36</v>
      </c>
      <c r="AH479" s="24">
        <f>анкеты!J477</f>
        <v>39</v>
      </c>
      <c r="AI479" s="24">
        <f t="shared" si="202"/>
        <v>43</v>
      </c>
      <c r="AJ479" s="24">
        <f>анкеты!K477</f>
        <v>41</v>
      </c>
      <c r="AK479" s="24">
        <f t="shared" si="203"/>
        <v>43</v>
      </c>
      <c r="AL479" s="24">
        <f>анкеты!M477</f>
        <v>27</v>
      </c>
      <c r="AM479" s="24">
        <f>анкеты!L477</f>
        <v>28</v>
      </c>
      <c r="AN479" s="22">
        <f t="shared" si="204"/>
        <v>91</v>
      </c>
      <c r="AO479" s="22">
        <f t="shared" si="205"/>
        <v>95</v>
      </c>
      <c r="AP479" s="22">
        <f t="shared" si="206"/>
        <v>96</v>
      </c>
      <c r="AQ479" s="23">
        <f t="shared" si="207"/>
        <v>94</v>
      </c>
      <c r="AR479" s="24">
        <f>анкеты!N477</f>
        <v>40</v>
      </c>
      <c r="AS479" s="24">
        <f t="shared" si="208"/>
        <v>43</v>
      </c>
      <c r="AT479" s="24">
        <f>анкеты!O477</f>
        <v>40</v>
      </c>
      <c r="AU479" s="24">
        <f t="shared" si="209"/>
        <v>43</v>
      </c>
      <c r="AV479" s="24">
        <f>анкеты!P477</f>
        <v>42</v>
      </c>
      <c r="AW479" s="24">
        <f t="shared" si="210"/>
        <v>43</v>
      </c>
      <c r="AX479" s="22">
        <f t="shared" si="211"/>
        <v>93</v>
      </c>
      <c r="AY479" s="22">
        <f t="shared" si="212"/>
        <v>93</v>
      </c>
      <c r="AZ479" s="22">
        <f t="shared" si="213"/>
        <v>98</v>
      </c>
      <c r="BA479" s="23">
        <f t="shared" si="214"/>
        <v>94</v>
      </c>
      <c r="BB479" s="24">
        <f t="shared" si="215"/>
        <v>71.2</v>
      </c>
    </row>
    <row r="480" spans="1:54" x14ac:dyDescent="0.25">
      <c r="A480" s="24">
        <f>бланки!E479</f>
        <v>477</v>
      </c>
      <c r="B480" s="24" t="str">
        <f>CONCATENATE(бланки!D479," (",бланки!C479,")")</f>
        <v>МКДОУ «Детский сад» с. Утамыш (Каякентский район )</v>
      </c>
      <c r="C480" s="24">
        <f>анкеты!B478</f>
        <v>21</v>
      </c>
      <c r="D480" s="24">
        <f>COUNTIF(бланки!G479:U479,1)</f>
        <v>8</v>
      </c>
      <c r="E480" s="24">
        <f>COUNTIF(бланки!G479:U479,1)+COUNTIF(бланки!G479:U479,0)</f>
        <v>9</v>
      </c>
      <c r="F480" s="24">
        <f>COUNTIF(бланки!V479:BS479,1)</f>
        <v>36</v>
      </c>
      <c r="G480" s="24">
        <f>COUNTIF(бланки!V479:BS479,1)+COUNTIF(бланки!V479:BS479,0)</f>
        <v>38</v>
      </c>
      <c r="H480" s="24">
        <f>SUM(бланки!BT479:BY479)</f>
        <v>2</v>
      </c>
      <c r="I480" s="24">
        <f>анкеты!D478</f>
        <v>16</v>
      </c>
      <c r="J480" s="24">
        <f>анкеты!C478</f>
        <v>17</v>
      </c>
      <c r="K480" s="24">
        <f>анкеты!F478</f>
        <v>12</v>
      </c>
      <c r="L480" s="24">
        <f>анкеты!E478</f>
        <v>13</v>
      </c>
      <c r="M480" s="22">
        <f t="shared" si="189"/>
        <v>92</v>
      </c>
      <c r="N480" s="22">
        <f t="shared" si="190"/>
        <v>60</v>
      </c>
      <c r="O480" s="22">
        <f t="shared" si="191"/>
        <v>93</v>
      </c>
      <c r="P480" s="23">
        <f t="shared" si="192"/>
        <v>83</v>
      </c>
      <c r="Q480" s="24">
        <f>SUM(бланки!BZ479:CF479)</f>
        <v>3</v>
      </c>
      <c r="R480" s="24"/>
      <c r="S480" s="24"/>
      <c r="T480" s="24">
        <f>анкеты!G478</f>
        <v>19</v>
      </c>
      <c r="U480" s="24">
        <f t="shared" si="193"/>
        <v>21</v>
      </c>
      <c r="V480" s="22">
        <f t="shared" si="194"/>
        <v>60</v>
      </c>
      <c r="W480" s="22">
        <f t="shared" si="195"/>
        <v>75</v>
      </c>
      <c r="X480" s="22">
        <f t="shared" si="196"/>
        <v>90</v>
      </c>
      <c r="Y480" s="23">
        <f t="shared" si="197"/>
        <v>75</v>
      </c>
      <c r="Z480" s="24">
        <f>SUM(бланки!CE479:CI479)</f>
        <v>1</v>
      </c>
      <c r="AA480" s="24">
        <f>SUM(бланки!CJ479:CO479)</f>
        <v>0</v>
      </c>
      <c r="AB480" s="24">
        <f>анкеты!I478</f>
        <v>1</v>
      </c>
      <c r="AC480" s="24">
        <f>анкеты!H478</f>
        <v>2</v>
      </c>
      <c r="AD480" s="22">
        <f t="shared" si="198"/>
        <v>20</v>
      </c>
      <c r="AE480" s="22">
        <f t="shared" si="199"/>
        <v>0</v>
      </c>
      <c r="AF480" s="12">
        <f t="shared" si="200"/>
        <v>50</v>
      </c>
      <c r="AG480" s="23">
        <f t="shared" si="201"/>
        <v>21</v>
      </c>
      <c r="AH480" s="24">
        <f>анкеты!J478</f>
        <v>20</v>
      </c>
      <c r="AI480" s="24">
        <f t="shared" si="202"/>
        <v>21</v>
      </c>
      <c r="AJ480" s="24">
        <f>анкеты!K478</f>
        <v>20</v>
      </c>
      <c r="AK480" s="24">
        <f t="shared" si="203"/>
        <v>21</v>
      </c>
      <c r="AL480" s="24">
        <f>анкеты!M478</f>
        <v>12</v>
      </c>
      <c r="AM480" s="24">
        <f>анкеты!L478</f>
        <v>12</v>
      </c>
      <c r="AN480" s="22">
        <f t="shared" si="204"/>
        <v>95</v>
      </c>
      <c r="AO480" s="22">
        <f t="shared" si="205"/>
        <v>95</v>
      </c>
      <c r="AP480" s="22">
        <f t="shared" si="206"/>
        <v>100</v>
      </c>
      <c r="AQ480" s="23">
        <f t="shared" si="207"/>
        <v>96</v>
      </c>
      <c r="AR480" s="24">
        <f>анкеты!N478</f>
        <v>20</v>
      </c>
      <c r="AS480" s="24">
        <f t="shared" si="208"/>
        <v>21</v>
      </c>
      <c r="AT480" s="24">
        <f>анкеты!O478</f>
        <v>18</v>
      </c>
      <c r="AU480" s="24">
        <f t="shared" si="209"/>
        <v>21</v>
      </c>
      <c r="AV480" s="24">
        <f>анкеты!P478</f>
        <v>21</v>
      </c>
      <c r="AW480" s="24">
        <f t="shared" si="210"/>
        <v>21</v>
      </c>
      <c r="AX480" s="22">
        <f t="shared" si="211"/>
        <v>95</v>
      </c>
      <c r="AY480" s="22">
        <f t="shared" si="212"/>
        <v>86</v>
      </c>
      <c r="AZ480" s="22">
        <f t="shared" si="213"/>
        <v>100</v>
      </c>
      <c r="BA480" s="23">
        <f t="shared" si="214"/>
        <v>92</v>
      </c>
      <c r="BB480" s="24">
        <f t="shared" si="215"/>
        <v>73.400000000000006</v>
      </c>
    </row>
    <row r="481" spans="1:54" x14ac:dyDescent="0.25">
      <c r="A481" s="24">
        <f>бланки!E480</f>
        <v>478</v>
      </c>
      <c r="B481" s="24" t="str">
        <f>CONCATENATE(бланки!D480," (",бланки!C480,")")</f>
        <v>МКОУ «Новокаякентская начальная школа-детсад» (Каякентский район )</v>
      </c>
      <c r="C481" s="24">
        <f>анкеты!B479</f>
        <v>34</v>
      </c>
      <c r="D481" s="24">
        <f>COUNTIF(бланки!G480:U480,1)</f>
        <v>14</v>
      </c>
      <c r="E481" s="24">
        <f>COUNTIF(бланки!G480:U480,1)+COUNTIF(бланки!G480:U480,0)</f>
        <v>14</v>
      </c>
      <c r="F481" s="24">
        <f>COUNTIF(бланки!V480:BS480,1)</f>
        <v>44</v>
      </c>
      <c r="G481" s="24">
        <f>COUNTIF(бланки!V480:BS480,1)+COUNTIF(бланки!V480:BS480,0)</f>
        <v>44</v>
      </c>
      <c r="H481" s="24">
        <f>SUM(бланки!BT480:BY480)</f>
        <v>5</v>
      </c>
      <c r="I481" s="24">
        <f>анкеты!D479</f>
        <v>28</v>
      </c>
      <c r="J481" s="24">
        <f>анкеты!C479</f>
        <v>29</v>
      </c>
      <c r="K481" s="24">
        <f>анкеты!F479</f>
        <v>18</v>
      </c>
      <c r="L481" s="24">
        <f>анкеты!E479</f>
        <v>19</v>
      </c>
      <c r="M481" s="22">
        <f t="shared" si="189"/>
        <v>100</v>
      </c>
      <c r="N481" s="22">
        <f t="shared" si="190"/>
        <v>100</v>
      </c>
      <c r="O481" s="22">
        <f t="shared" si="191"/>
        <v>96</v>
      </c>
      <c r="P481" s="23">
        <f t="shared" si="192"/>
        <v>98</v>
      </c>
      <c r="Q481" s="24">
        <f>SUM(бланки!BZ480:CF480)</f>
        <v>3</v>
      </c>
      <c r="R481" s="24"/>
      <c r="S481" s="24"/>
      <c r="T481" s="24">
        <f>анкеты!G479</f>
        <v>25</v>
      </c>
      <c r="U481" s="24">
        <f t="shared" si="193"/>
        <v>34</v>
      </c>
      <c r="V481" s="22">
        <f t="shared" si="194"/>
        <v>60</v>
      </c>
      <c r="W481" s="22">
        <f t="shared" si="195"/>
        <v>67</v>
      </c>
      <c r="X481" s="22">
        <f t="shared" si="196"/>
        <v>74</v>
      </c>
      <c r="Y481" s="23">
        <f t="shared" si="197"/>
        <v>67</v>
      </c>
      <c r="Z481" s="24">
        <f>SUM(бланки!CE480:CI480)</f>
        <v>1</v>
      </c>
      <c r="AA481" s="24">
        <f>SUM(бланки!CJ480:CO480)</f>
        <v>0</v>
      </c>
      <c r="AB481" s="24">
        <f>анкеты!I479</f>
        <v>5</v>
      </c>
      <c r="AC481" s="24">
        <f>анкеты!H479</f>
        <v>5</v>
      </c>
      <c r="AD481" s="22">
        <f t="shared" si="198"/>
        <v>20</v>
      </c>
      <c r="AE481" s="22">
        <f t="shared" si="199"/>
        <v>0</v>
      </c>
      <c r="AF481" s="12">
        <f t="shared" si="200"/>
        <v>100</v>
      </c>
      <c r="AG481" s="23">
        <f t="shared" si="201"/>
        <v>36</v>
      </c>
      <c r="AH481" s="24">
        <f>анкеты!J479</f>
        <v>34</v>
      </c>
      <c r="AI481" s="24">
        <f t="shared" si="202"/>
        <v>34</v>
      </c>
      <c r="AJ481" s="24">
        <f>анкеты!K479</f>
        <v>34</v>
      </c>
      <c r="AK481" s="24">
        <f t="shared" si="203"/>
        <v>34</v>
      </c>
      <c r="AL481" s="24">
        <f>анкеты!M479</f>
        <v>28</v>
      </c>
      <c r="AM481" s="24">
        <f>анкеты!L479</f>
        <v>29</v>
      </c>
      <c r="AN481" s="22">
        <f t="shared" si="204"/>
        <v>100</v>
      </c>
      <c r="AO481" s="22">
        <f t="shared" si="205"/>
        <v>100</v>
      </c>
      <c r="AP481" s="22">
        <f t="shared" si="206"/>
        <v>97</v>
      </c>
      <c r="AQ481" s="23">
        <f t="shared" si="207"/>
        <v>99</v>
      </c>
      <c r="AR481" s="24">
        <f>анкеты!N479</f>
        <v>31</v>
      </c>
      <c r="AS481" s="24">
        <f t="shared" si="208"/>
        <v>34</v>
      </c>
      <c r="AT481" s="24">
        <f>анкеты!O479</f>
        <v>32</v>
      </c>
      <c r="AU481" s="24">
        <f t="shared" si="209"/>
        <v>34</v>
      </c>
      <c r="AV481" s="24">
        <f>анкеты!P479</f>
        <v>34</v>
      </c>
      <c r="AW481" s="24">
        <f t="shared" si="210"/>
        <v>34</v>
      </c>
      <c r="AX481" s="22">
        <f t="shared" si="211"/>
        <v>91</v>
      </c>
      <c r="AY481" s="22">
        <f t="shared" si="212"/>
        <v>94</v>
      </c>
      <c r="AZ481" s="22">
        <f t="shared" si="213"/>
        <v>100</v>
      </c>
      <c r="BA481" s="23">
        <f t="shared" si="214"/>
        <v>94</v>
      </c>
      <c r="BB481" s="24">
        <f t="shared" si="215"/>
        <v>78.8</v>
      </c>
    </row>
    <row r="482" spans="1:54" x14ac:dyDescent="0.25">
      <c r="A482" s="24">
        <f>бланки!E481</f>
        <v>479</v>
      </c>
      <c r="B482" s="24" t="str">
        <f>CONCATENATE(бланки!D481," (",бланки!C481,")")</f>
        <v>МКУ ДО «Усемикентская ДЮСШ» (Каякентский район )</v>
      </c>
      <c r="C482" s="24">
        <f>анкеты!B480</f>
        <v>41</v>
      </c>
      <c r="D482" s="24">
        <f>COUNTIF(бланки!G481:U481,1)</f>
        <v>11</v>
      </c>
      <c r="E482" s="24">
        <f>COUNTIF(бланки!G481:U481,1)+COUNTIF(бланки!G481:U481,0)</f>
        <v>11</v>
      </c>
      <c r="F482" s="24">
        <f>COUNTIF(бланки!V481:BS481,1)</f>
        <v>32</v>
      </c>
      <c r="G482" s="24">
        <f>COUNTIF(бланки!V481:BS481,1)+COUNTIF(бланки!V481:BS481,0)</f>
        <v>34</v>
      </c>
      <c r="H482" s="24">
        <f>SUM(бланки!BT481:BY481)</f>
        <v>4</v>
      </c>
      <c r="I482" s="24">
        <f>анкеты!D480</f>
        <v>37</v>
      </c>
      <c r="J482" s="24">
        <f>анкеты!C480</f>
        <v>37</v>
      </c>
      <c r="K482" s="24">
        <f>анкеты!F480</f>
        <v>34</v>
      </c>
      <c r="L482" s="24">
        <f>анкеты!E480</f>
        <v>34</v>
      </c>
      <c r="M482" s="22">
        <f t="shared" si="189"/>
        <v>97</v>
      </c>
      <c r="N482" s="22">
        <f t="shared" si="190"/>
        <v>100</v>
      </c>
      <c r="O482" s="22">
        <f t="shared" si="191"/>
        <v>100</v>
      </c>
      <c r="P482" s="23">
        <f t="shared" si="192"/>
        <v>99</v>
      </c>
      <c r="Q482" s="24">
        <f>SUM(бланки!BZ481:CF481)</f>
        <v>2</v>
      </c>
      <c r="R482" s="24"/>
      <c r="S482" s="24"/>
      <c r="T482" s="24">
        <f>анкеты!G480</f>
        <v>35</v>
      </c>
      <c r="U482" s="24">
        <f t="shared" si="193"/>
        <v>41</v>
      </c>
      <c r="V482" s="22">
        <f t="shared" si="194"/>
        <v>40</v>
      </c>
      <c r="W482" s="22">
        <f t="shared" si="195"/>
        <v>62</v>
      </c>
      <c r="X482" s="22">
        <f t="shared" si="196"/>
        <v>85</v>
      </c>
      <c r="Y482" s="23">
        <f t="shared" si="197"/>
        <v>62</v>
      </c>
      <c r="Z482" s="24">
        <f>SUM(бланки!CE481:CI481)</f>
        <v>1</v>
      </c>
      <c r="AA482" s="24">
        <f>SUM(бланки!CJ481:CO481)</f>
        <v>0</v>
      </c>
      <c r="AB482" s="24">
        <f>анкеты!I480</f>
        <v>3</v>
      </c>
      <c r="AC482" s="24">
        <f>анкеты!H480</f>
        <v>4</v>
      </c>
      <c r="AD482" s="22">
        <f t="shared" si="198"/>
        <v>20</v>
      </c>
      <c r="AE482" s="22">
        <f t="shared" si="199"/>
        <v>0</v>
      </c>
      <c r="AF482" s="12">
        <f t="shared" si="200"/>
        <v>75</v>
      </c>
      <c r="AG482" s="23">
        <f t="shared" si="201"/>
        <v>29</v>
      </c>
      <c r="AH482" s="24">
        <f>анкеты!J480</f>
        <v>41</v>
      </c>
      <c r="AI482" s="24">
        <f t="shared" si="202"/>
        <v>41</v>
      </c>
      <c r="AJ482" s="24">
        <f>анкеты!K480</f>
        <v>41</v>
      </c>
      <c r="AK482" s="24">
        <f t="shared" si="203"/>
        <v>41</v>
      </c>
      <c r="AL482" s="24">
        <f>анкеты!M480</f>
        <v>36</v>
      </c>
      <c r="AM482" s="24">
        <f>анкеты!L480</f>
        <v>36</v>
      </c>
      <c r="AN482" s="22">
        <f t="shared" si="204"/>
        <v>100</v>
      </c>
      <c r="AO482" s="22">
        <f t="shared" si="205"/>
        <v>100</v>
      </c>
      <c r="AP482" s="22">
        <f t="shared" si="206"/>
        <v>100</v>
      </c>
      <c r="AQ482" s="23">
        <f t="shared" si="207"/>
        <v>100</v>
      </c>
      <c r="AR482" s="24">
        <f>анкеты!N480</f>
        <v>41</v>
      </c>
      <c r="AS482" s="24">
        <f t="shared" si="208"/>
        <v>41</v>
      </c>
      <c r="AT482" s="24">
        <f>анкеты!O480</f>
        <v>40</v>
      </c>
      <c r="AU482" s="24">
        <f t="shared" si="209"/>
        <v>41</v>
      </c>
      <c r="AV482" s="24">
        <f>анкеты!P480</f>
        <v>41</v>
      </c>
      <c r="AW482" s="24">
        <f t="shared" si="210"/>
        <v>41</v>
      </c>
      <c r="AX482" s="22">
        <f t="shared" si="211"/>
        <v>100</v>
      </c>
      <c r="AY482" s="22">
        <f t="shared" si="212"/>
        <v>98</v>
      </c>
      <c r="AZ482" s="22">
        <f t="shared" si="213"/>
        <v>100</v>
      </c>
      <c r="BA482" s="23">
        <f t="shared" si="214"/>
        <v>99</v>
      </c>
      <c r="BB482" s="24">
        <f t="shared" si="215"/>
        <v>77.8</v>
      </c>
    </row>
    <row r="483" spans="1:54" x14ac:dyDescent="0.25">
      <c r="A483" s="24">
        <f>бланки!E482</f>
        <v>480</v>
      </c>
      <c r="B483" s="24" t="str">
        <f>CONCATENATE(бланки!D482," (",бланки!C482,")")</f>
        <v>МКУ ДО «Сагасидейбукская ДЮСШ» (Каякентский район )</v>
      </c>
      <c r="C483" s="24">
        <f>анкеты!B481</f>
        <v>109</v>
      </c>
      <c r="D483" s="24">
        <f>COUNTIF(бланки!G482:U482,1)</f>
        <v>11</v>
      </c>
      <c r="E483" s="24">
        <f>COUNTIF(бланки!G482:U482,1)+COUNTIF(бланки!G482:U482,0)</f>
        <v>11</v>
      </c>
      <c r="F483" s="24">
        <f>COUNTIF(бланки!V482:BS482,1)</f>
        <v>38</v>
      </c>
      <c r="G483" s="24">
        <f>COUNTIF(бланки!V482:BS482,1)+COUNTIF(бланки!V482:BS482,0)</f>
        <v>38</v>
      </c>
      <c r="H483" s="24">
        <f>SUM(бланки!BT482:BY482)</f>
        <v>3</v>
      </c>
      <c r="I483" s="24">
        <f>анкеты!D481</f>
        <v>95</v>
      </c>
      <c r="J483" s="24">
        <f>анкеты!C481</f>
        <v>97</v>
      </c>
      <c r="K483" s="24">
        <f>анкеты!F481</f>
        <v>86</v>
      </c>
      <c r="L483" s="24">
        <f>анкеты!E481</f>
        <v>88</v>
      </c>
      <c r="M483" s="22">
        <f t="shared" si="189"/>
        <v>100</v>
      </c>
      <c r="N483" s="22">
        <f t="shared" si="190"/>
        <v>90</v>
      </c>
      <c r="O483" s="22">
        <f t="shared" si="191"/>
        <v>98</v>
      </c>
      <c r="P483" s="23">
        <f t="shared" si="192"/>
        <v>96</v>
      </c>
      <c r="Q483" s="24">
        <f>SUM(бланки!BZ482:CF482)</f>
        <v>1</v>
      </c>
      <c r="R483" s="24"/>
      <c r="S483" s="24"/>
      <c r="T483" s="24">
        <f>анкеты!G481</f>
        <v>93</v>
      </c>
      <c r="U483" s="24">
        <f t="shared" si="193"/>
        <v>109</v>
      </c>
      <c r="V483" s="22">
        <f t="shared" si="194"/>
        <v>20</v>
      </c>
      <c r="W483" s="22">
        <f t="shared" si="195"/>
        <v>52</v>
      </c>
      <c r="X483" s="22">
        <f t="shared" si="196"/>
        <v>85</v>
      </c>
      <c r="Y483" s="23">
        <f t="shared" si="197"/>
        <v>52</v>
      </c>
      <c r="Z483" s="24">
        <f>SUM(бланки!CE482:CI482)</f>
        <v>0</v>
      </c>
      <c r="AA483" s="24">
        <f>SUM(бланки!CJ482:CO482)</f>
        <v>0</v>
      </c>
      <c r="AB483" s="24">
        <f>анкеты!I481</f>
        <v>5</v>
      </c>
      <c r="AC483" s="24">
        <f>анкеты!H481</f>
        <v>7</v>
      </c>
      <c r="AD483" s="22">
        <f t="shared" si="198"/>
        <v>0</v>
      </c>
      <c r="AE483" s="22">
        <f t="shared" si="199"/>
        <v>0</v>
      </c>
      <c r="AF483" s="12">
        <f t="shared" si="200"/>
        <v>71.428571428571431</v>
      </c>
      <c r="AG483" s="23">
        <f t="shared" si="201"/>
        <v>21</v>
      </c>
      <c r="AH483" s="24">
        <f>анкеты!J481</f>
        <v>107</v>
      </c>
      <c r="AI483" s="24">
        <f t="shared" si="202"/>
        <v>109</v>
      </c>
      <c r="AJ483" s="24">
        <f>анкеты!K481</f>
        <v>107</v>
      </c>
      <c r="AK483" s="24">
        <f t="shared" si="203"/>
        <v>109</v>
      </c>
      <c r="AL483" s="24">
        <f>анкеты!M481</f>
        <v>87</v>
      </c>
      <c r="AM483" s="24">
        <f>анкеты!L481</f>
        <v>88</v>
      </c>
      <c r="AN483" s="22">
        <f t="shared" si="204"/>
        <v>98</v>
      </c>
      <c r="AO483" s="22">
        <f t="shared" si="205"/>
        <v>98</v>
      </c>
      <c r="AP483" s="22">
        <f t="shared" si="206"/>
        <v>99</v>
      </c>
      <c r="AQ483" s="23">
        <f t="shared" si="207"/>
        <v>98</v>
      </c>
      <c r="AR483" s="24">
        <f>анкеты!N481</f>
        <v>106</v>
      </c>
      <c r="AS483" s="24">
        <f t="shared" si="208"/>
        <v>109</v>
      </c>
      <c r="AT483" s="24">
        <f>анкеты!O481</f>
        <v>103</v>
      </c>
      <c r="AU483" s="24">
        <f t="shared" si="209"/>
        <v>109</v>
      </c>
      <c r="AV483" s="24">
        <f>анкеты!P481</f>
        <v>106</v>
      </c>
      <c r="AW483" s="24">
        <f t="shared" si="210"/>
        <v>109</v>
      </c>
      <c r="AX483" s="22">
        <f t="shared" si="211"/>
        <v>97</v>
      </c>
      <c r="AY483" s="22">
        <f t="shared" si="212"/>
        <v>94</v>
      </c>
      <c r="AZ483" s="22">
        <f t="shared" si="213"/>
        <v>97</v>
      </c>
      <c r="BA483" s="23">
        <f t="shared" si="214"/>
        <v>96</v>
      </c>
      <c r="BB483" s="24">
        <f t="shared" si="215"/>
        <v>72.599999999999994</v>
      </c>
    </row>
    <row r="484" spans="1:54" x14ac:dyDescent="0.25">
      <c r="A484" s="24">
        <f>бланки!E483</f>
        <v>481</v>
      </c>
      <c r="B484" s="24" t="str">
        <f>CONCATENATE(бланки!D483," (",бланки!C483,")")</f>
        <v>МКУ ДО «Нововикринская ДЮСШ» (Каякентский район )</v>
      </c>
      <c r="C484" s="24">
        <f>анкеты!B482</f>
        <v>40</v>
      </c>
      <c r="D484" s="24">
        <f>COUNTIF(бланки!G483:U483,1)</f>
        <v>11</v>
      </c>
      <c r="E484" s="24">
        <f>COUNTIF(бланки!G483:U483,1)+COUNTIF(бланки!G483:U483,0)</f>
        <v>11</v>
      </c>
      <c r="F484" s="24">
        <f>COUNTIF(бланки!V483:BS483,1)</f>
        <v>38</v>
      </c>
      <c r="G484" s="24">
        <f>COUNTIF(бланки!V483:BS483,1)+COUNTIF(бланки!V483:BS483,0)</f>
        <v>38</v>
      </c>
      <c r="H484" s="24">
        <f>SUM(бланки!BT483:BY483)</f>
        <v>5</v>
      </c>
      <c r="I484" s="24">
        <f>анкеты!D482</f>
        <v>35</v>
      </c>
      <c r="J484" s="24">
        <f>анкеты!C482</f>
        <v>37</v>
      </c>
      <c r="K484" s="24">
        <f>анкеты!F482</f>
        <v>28</v>
      </c>
      <c r="L484" s="24">
        <f>анкеты!E482</f>
        <v>29</v>
      </c>
      <c r="M484" s="22">
        <f t="shared" si="189"/>
        <v>100</v>
      </c>
      <c r="N484" s="22">
        <f t="shared" si="190"/>
        <v>100</v>
      </c>
      <c r="O484" s="22">
        <f t="shared" si="191"/>
        <v>96</v>
      </c>
      <c r="P484" s="23">
        <f t="shared" si="192"/>
        <v>98</v>
      </c>
      <c r="Q484" s="24">
        <f>SUM(бланки!BZ483:CF483)</f>
        <v>2</v>
      </c>
      <c r="R484" s="24"/>
      <c r="S484" s="24"/>
      <c r="T484" s="24">
        <f>анкеты!G482</f>
        <v>36</v>
      </c>
      <c r="U484" s="24">
        <f t="shared" si="193"/>
        <v>40</v>
      </c>
      <c r="V484" s="22">
        <f t="shared" si="194"/>
        <v>40</v>
      </c>
      <c r="W484" s="22">
        <f t="shared" si="195"/>
        <v>65</v>
      </c>
      <c r="X484" s="22">
        <f t="shared" si="196"/>
        <v>90</v>
      </c>
      <c r="Y484" s="23">
        <f t="shared" si="197"/>
        <v>65</v>
      </c>
      <c r="Z484" s="24">
        <f>SUM(бланки!CE483:CI483)</f>
        <v>1</v>
      </c>
      <c r="AA484" s="24">
        <f>SUM(бланки!CJ483:CO483)</f>
        <v>0</v>
      </c>
      <c r="AB484" s="24">
        <f>анкеты!I482</f>
        <v>1</v>
      </c>
      <c r="AC484" s="24">
        <f>анкеты!H482</f>
        <v>2</v>
      </c>
      <c r="AD484" s="22">
        <f t="shared" si="198"/>
        <v>20</v>
      </c>
      <c r="AE484" s="22">
        <f t="shared" si="199"/>
        <v>0</v>
      </c>
      <c r="AF484" s="12">
        <f t="shared" si="200"/>
        <v>50</v>
      </c>
      <c r="AG484" s="23">
        <f t="shared" si="201"/>
        <v>21</v>
      </c>
      <c r="AH484" s="24">
        <f>анкеты!J482</f>
        <v>38</v>
      </c>
      <c r="AI484" s="24">
        <f t="shared" si="202"/>
        <v>40</v>
      </c>
      <c r="AJ484" s="24">
        <f>анкеты!K482</f>
        <v>38</v>
      </c>
      <c r="AK484" s="24">
        <f t="shared" si="203"/>
        <v>40</v>
      </c>
      <c r="AL484" s="24">
        <f>анкеты!M482</f>
        <v>26</v>
      </c>
      <c r="AM484" s="24">
        <f>анкеты!L482</f>
        <v>28</v>
      </c>
      <c r="AN484" s="22">
        <f t="shared" si="204"/>
        <v>95</v>
      </c>
      <c r="AO484" s="22">
        <f t="shared" si="205"/>
        <v>95</v>
      </c>
      <c r="AP484" s="22">
        <f t="shared" si="206"/>
        <v>93</v>
      </c>
      <c r="AQ484" s="23">
        <f t="shared" si="207"/>
        <v>95</v>
      </c>
      <c r="AR484" s="24">
        <f>анкеты!N482</f>
        <v>38</v>
      </c>
      <c r="AS484" s="24">
        <f t="shared" si="208"/>
        <v>40</v>
      </c>
      <c r="AT484" s="24">
        <f>анкеты!O482</f>
        <v>38</v>
      </c>
      <c r="AU484" s="24">
        <f t="shared" si="209"/>
        <v>40</v>
      </c>
      <c r="AV484" s="24">
        <f>анкеты!P482</f>
        <v>37</v>
      </c>
      <c r="AW484" s="24">
        <f t="shared" si="210"/>
        <v>40</v>
      </c>
      <c r="AX484" s="22">
        <f t="shared" si="211"/>
        <v>95</v>
      </c>
      <c r="AY484" s="22">
        <f t="shared" si="212"/>
        <v>95</v>
      </c>
      <c r="AZ484" s="22">
        <f t="shared" si="213"/>
        <v>93</v>
      </c>
      <c r="BA484" s="23">
        <f t="shared" si="214"/>
        <v>95</v>
      </c>
      <c r="BB484" s="24">
        <f t="shared" si="215"/>
        <v>74.8</v>
      </c>
    </row>
    <row r="485" spans="1:54" x14ac:dyDescent="0.25">
      <c r="A485" s="24">
        <f>бланки!E484</f>
        <v>482</v>
      </c>
      <c r="B485" s="24" t="str">
        <f>CONCATENATE(бланки!D484," (",бланки!C484,")")</f>
        <v>МКУ ДО «ДДТ» (Каякентский район )</v>
      </c>
      <c r="C485" s="24">
        <f>анкеты!B483</f>
        <v>270</v>
      </c>
      <c r="D485" s="24">
        <f>COUNTIF(бланки!G484:U484,1)</f>
        <v>9</v>
      </c>
      <c r="E485" s="24">
        <f>COUNTIF(бланки!G484:U484,1)+COUNTIF(бланки!G484:U484,0)</f>
        <v>10</v>
      </c>
      <c r="F485" s="24">
        <f>COUNTIF(бланки!V484:BS484,1)</f>
        <v>38</v>
      </c>
      <c r="G485" s="24">
        <f>COUNTIF(бланки!V484:BS484,1)+COUNTIF(бланки!V484:BS484,0)</f>
        <v>38</v>
      </c>
      <c r="H485" s="24">
        <f>SUM(бланки!BT484:BY484)</f>
        <v>6</v>
      </c>
      <c r="I485" s="24">
        <f>анкеты!D483</f>
        <v>135</v>
      </c>
      <c r="J485" s="24">
        <f>анкеты!C483</f>
        <v>155</v>
      </c>
      <c r="K485" s="24">
        <f>анкеты!F483</f>
        <v>105</v>
      </c>
      <c r="L485" s="24">
        <f>анкеты!E483</f>
        <v>125</v>
      </c>
      <c r="M485" s="22">
        <f t="shared" si="189"/>
        <v>95</v>
      </c>
      <c r="N485" s="22">
        <f t="shared" si="190"/>
        <v>100</v>
      </c>
      <c r="O485" s="22">
        <f t="shared" si="191"/>
        <v>86</v>
      </c>
      <c r="P485" s="23">
        <f t="shared" si="192"/>
        <v>93</v>
      </c>
      <c r="Q485" s="24">
        <f>SUM(бланки!BZ484:CF484)</f>
        <v>6</v>
      </c>
      <c r="R485" s="24"/>
      <c r="S485" s="24"/>
      <c r="T485" s="24">
        <f>анкеты!G483</f>
        <v>160</v>
      </c>
      <c r="U485" s="24">
        <f t="shared" si="193"/>
        <v>270</v>
      </c>
      <c r="V485" s="22">
        <f t="shared" si="194"/>
        <v>100</v>
      </c>
      <c r="W485" s="22">
        <f t="shared" si="195"/>
        <v>79</v>
      </c>
      <c r="X485" s="22">
        <f t="shared" si="196"/>
        <v>59</v>
      </c>
      <c r="Y485" s="23">
        <f t="shared" si="197"/>
        <v>79</v>
      </c>
      <c r="Z485" s="24">
        <f>SUM(бланки!CE484:CI484)</f>
        <v>2</v>
      </c>
      <c r="AA485" s="24">
        <f>SUM(бланки!CJ484:CO484)</f>
        <v>2</v>
      </c>
      <c r="AB485" s="24">
        <f>анкеты!I483</f>
        <v>10</v>
      </c>
      <c r="AC485" s="24">
        <f>анкеты!H483</f>
        <v>10</v>
      </c>
      <c r="AD485" s="22">
        <f t="shared" si="198"/>
        <v>40</v>
      </c>
      <c r="AE485" s="22">
        <f t="shared" si="199"/>
        <v>40</v>
      </c>
      <c r="AF485" s="12">
        <f t="shared" si="200"/>
        <v>100</v>
      </c>
      <c r="AG485" s="23">
        <f t="shared" si="201"/>
        <v>58</v>
      </c>
      <c r="AH485" s="24">
        <f>анкеты!J483</f>
        <v>245</v>
      </c>
      <c r="AI485" s="24">
        <f t="shared" si="202"/>
        <v>270</v>
      </c>
      <c r="AJ485" s="24">
        <f>анкеты!K483</f>
        <v>250</v>
      </c>
      <c r="AK485" s="24">
        <f t="shared" si="203"/>
        <v>270</v>
      </c>
      <c r="AL485" s="24">
        <f>анкеты!M483</f>
        <v>100</v>
      </c>
      <c r="AM485" s="24">
        <f>анкеты!L483</f>
        <v>150</v>
      </c>
      <c r="AN485" s="22">
        <f t="shared" si="204"/>
        <v>91</v>
      </c>
      <c r="AO485" s="22">
        <f t="shared" si="205"/>
        <v>93</v>
      </c>
      <c r="AP485" s="22">
        <f t="shared" si="206"/>
        <v>67</v>
      </c>
      <c r="AQ485" s="23">
        <f t="shared" si="207"/>
        <v>87</v>
      </c>
      <c r="AR485" s="24">
        <f>анкеты!N483</f>
        <v>220</v>
      </c>
      <c r="AS485" s="24">
        <f t="shared" si="208"/>
        <v>270</v>
      </c>
      <c r="AT485" s="24">
        <f>анкеты!O483</f>
        <v>225</v>
      </c>
      <c r="AU485" s="24">
        <f t="shared" si="209"/>
        <v>270</v>
      </c>
      <c r="AV485" s="24">
        <f>анкеты!P483</f>
        <v>230</v>
      </c>
      <c r="AW485" s="24">
        <f t="shared" si="210"/>
        <v>270</v>
      </c>
      <c r="AX485" s="22">
        <f t="shared" si="211"/>
        <v>81</v>
      </c>
      <c r="AY485" s="22">
        <f t="shared" si="212"/>
        <v>83</v>
      </c>
      <c r="AZ485" s="22">
        <f t="shared" si="213"/>
        <v>85</v>
      </c>
      <c r="BA485" s="23">
        <f t="shared" si="214"/>
        <v>83</v>
      </c>
      <c r="BB485" s="24">
        <f t="shared" si="215"/>
        <v>80</v>
      </c>
    </row>
    <row r="486" spans="1:54" x14ac:dyDescent="0.25">
      <c r="A486" s="24">
        <f>бланки!E485</f>
        <v>483</v>
      </c>
      <c r="B486" s="24" t="str">
        <f>CONCATENATE(бланки!D485," (",бланки!C485,")")</f>
        <v>МКУ ДО «ДШИ» с. Новокаякент (Каякентский район )</v>
      </c>
      <c r="C486" s="24">
        <f>анкеты!B484</f>
        <v>22</v>
      </c>
      <c r="D486" s="24">
        <f>COUNTIF(бланки!G485:U485,1)</f>
        <v>7</v>
      </c>
      <c r="E486" s="24">
        <f>COUNTIF(бланки!G485:U485,1)+COUNTIF(бланки!G485:U485,0)</f>
        <v>8</v>
      </c>
      <c r="F486" s="24">
        <f>COUNTIF(бланки!V485:BS485,1)</f>
        <v>35</v>
      </c>
      <c r="G486" s="24">
        <f>COUNTIF(бланки!V485:BS485,1)+COUNTIF(бланки!V485:BS485,0)</f>
        <v>37</v>
      </c>
      <c r="H486" s="24">
        <f>SUM(бланки!BT485:BY485)</f>
        <v>3</v>
      </c>
      <c r="I486" s="24">
        <f>анкеты!D484</f>
        <v>19</v>
      </c>
      <c r="J486" s="24">
        <f>анкеты!C484</f>
        <v>21</v>
      </c>
      <c r="K486" s="24">
        <f>анкеты!F484</f>
        <v>18</v>
      </c>
      <c r="L486" s="24">
        <f>анкеты!E484</f>
        <v>19</v>
      </c>
      <c r="M486" s="22">
        <f t="shared" si="189"/>
        <v>91</v>
      </c>
      <c r="N486" s="22">
        <f t="shared" si="190"/>
        <v>90</v>
      </c>
      <c r="O486" s="22">
        <f t="shared" si="191"/>
        <v>93</v>
      </c>
      <c r="P486" s="23">
        <f t="shared" si="192"/>
        <v>92</v>
      </c>
      <c r="Q486" s="24">
        <f>SUM(бланки!BZ485:CF485)</f>
        <v>2</v>
      </c>
      <c r="R486" s="24"/>
      <c r="S486" s="24"/>
      <c r="T486" s="24">
        <f>анкеты!G484</f>
        <v>21</v>
      </c>
      <c r="U486" s="24">
        <f t="shared" si="193"/>
        <v>22</v>
      </c>
      <c r="V486" s="22">
        <f t="shared" si="194"/>
        <v>40</v>
      </c>
      <c r="W486" s="22">
        <f t="shared" si="195"/>
        <v>67</v>
      </c>
      <c r="X486" s="22">
        <f t="shared" si="196"/>
        <v>95</v>
      </c>
      <c r="Y486" s="23">
        <f t="shared" si="197"/>
        <v>67</v>
      </c>
      <c r="Z486" s="24">
        <f>SUM(бланки!CE485:CI485)</f>
        <v>1</v>
      </c>
      <c r="AA486" s="24">
        <f>SUM(бланки!CJ485:CO485)</f>
        <v>0</v>
      </c>
      <c r="AB486" s="24">
        <f>анкеты!I484</f>
        <v>1</v>
      </c>
      <c r="AC486" s="24">
        <f>анкеты!H484</f>
        <v>1</v>
      </c>
      <c r="AD486" s="22">
        <f t="shared" si="198"/>
        <v>20</v>
      </c>
      <c r="AE486" s="22">
        <f t="shared" si="199"/>
        <v>0</v>
      </c>
      <c r="AF486" s="12">
        <f t="shared" si="200"/>
        <v>100</v>
      </c>
      <c r="AG486" s="23">
        <f t="shared" si="201"/>
        <v>36</v>
      </c>
      <c r="AH486" s="24">
        <f>анкеты!J484</f>
        <v>21</v>
      </c>
      <c r="AI486" s="24">
        <f t="shared" si="202"/>
        <v>22</v>
      </c>
      <c r="AJ486" s="24">
        <f>анкеты!K484</f>
        <v>22</v>
      </c>
      <c r="AK486" s="24">
        <f t="shared" si="203"/>
        <v>22</v>
      </c>
      <c r="AL486" s="24">
        <f>анкеты!M484</f>
        <v>15</v>
      </c>
      <c r="AM486" s="24">
        <f>анкеты!L484</f>
        <v>15</v>
      </c>
      <c r="AN486" s="22">
        <f t="shared" si="204"/>
        <v>95</v>
      </c>
      <c r="AO486" s="22">
        <f t="shared" si="205"/>
        <v>100</v>
      </c>
      <c r="AP486" s="22">
        <f t="shared" si="206"/>
        <v>100</v>
      </c>
      <c r="AQ486" s="23">
        <f t="shared" si="207"/>
        <v>98</v>
      </c>
      <c r="AR486" s="24">
        <f>анкеты!N484</f>
        <v>21</v>
      </c>
      <c r="AS486" s="24">
        <f t="shared" si="208"/>
        <v>22</v>
      </c>
      <c r="AT486" s="24">
        <f>анкеты!O484</f>
        <v>21</v>
      </c>
      <c r="AU486" s="24">
        <f t="shared" si="209"/>
        <v>22</v>
      </c>
      <c r="AV486" s="24">
        <f>анкеты!P484</f>
        <v>22</v>
      </c>
      <c r="AW486" s="24">
        <f t="shared" si="210"/>
        <v>22</v>
      </c>
      <c r="AX486" s="22">
        <f t="shared" si="211"/>
        <v>95</v>
      </c>
      <c r="AY486" s="22">
        <f t="shared" si="212"/>
        <v>95</v>
      </c>
      <c r="AZ486" s="22">
        <f t="shared" si="213"/>
        <v>100</v>
      </c>
      <c r="BA486" s="23">
        <f t="shared" si="214"/>
        <v>96</v>
      </c>
      <c r="BB486" s="24">
        <f t="shared" si="215"/>
        <v>77.8</v>
      </c>
    </row>
    <row r="487" spans="1:54" x14ac:dyDescent="0.25">
      <c r="A487" s="24">
        <f>бланки!E486</f>
        <v>484</v>
      </c>
      <c r="B487" s="24" t="str">
        <f>CONCATENATE(бланки!D486," (",бланки!C486,")")</f>
        <v>МКОУ «Кировоаульская СОШ» (Кизилюртовский район )</v>
      </c>
      <c r="C487" s="24">
        <f>анкеты!B485</f>
        <v>222</v>
      </c>
      <c r="D487" s="24">
        <f>COUNTIF(бланки!G486:U486,1)</f>
        <v>12</v>
      </c>
      <c r="E487" s="24">
        <f>COUNTIF(бланки!G486:U486,1)+COUNTIF(бланки!G486:U486,0)</f>
        <v>12</v>
      </c>
      <c r="F487" s="24">
        <f>COUNTIF(бланки!V486:BS486,1)</f>
        <v>44</v>
      </c>
      <c r="G487" s="24">
        <f>COUNTIF(бланки!V486:BS486,1)+COUNTIF(бланки!V486:BS486,0)</f>
        <v>44</v>
      </c>
      <c r="H487" s="24">
        <f>SUM(бланки!BT486:BY486)</f>
        <v>6</v>
      </c>
      <c r="I487" s="24">
        <f>анкеты!D485</f>
        <v>192</v>
      </c>
      <c r="J487" s="24">
        <f>анкеты!C485</f>
        <v>195</v>
      </c>
      <c r="K487" s="24">
        <f>анкеты!F485</f>
        <v>165</v>
      </c>
      <c r="L487" s="24">
        <f>анкеты!E485</f>
        <v>168</v>
      </c>
      <c r="M487" s="22">
        <f t="shared" si="189"/>
        <v>100</v>
      </c>
      <c r="N487" s="22">
        <f t="shared" si="190"/>
        <v>100</v>
      </c>
      <c r="O487" s="22">
        <f t="shared" si="191"/>
        <v>98</v>
      </c>
      <c r="P487" s="23">
        <f t="shared" si="192"/>
        <v>99</v>
      </c>
      <c r="Q487" s="24">
        <f>SUM(бланки!BZ486:CF486)</f>
        <v>5</v>
      </c>
      <c r="R487" s="24"/>
      <c r="S487" s="24"/>
      <c r="T487" s="24">
        <f>анкеты!G485</f>
        <v>201</v>
      </c>
      <c r="U487" s="24">
        <f t="shared" si="193"/>
        <v>222</v>
      </c>
      <c r="V487" s="22">
        <f t="shared" si="194"/>
        <v>100</v>
      </c>
      <c r="W487" s="22">
        <f t="shared" si="195"/>
        <v>95</v>
      </c>
      <c r="X487" s="22">
        <f t="shared" si="196"/>
        <v>91</v>
      </c>
      <c r="Y487" s="23">
        <f t="shared" si="197"/>
        <v>95</v>
      </c>
      <c r="Z487" s="24">
        <f>SUM(бланки!CE486:CI486)</f>
        <v>0</v>
      </c>
      <c r="AA487" s="24">
        <f>SUM(бланки!CJ486:CO486)</f>
        <v>0</v>
      </c>
      <c r="AB487" s="24">
        <f>анкеты!I485</f>
        <v>15</v>
      </c>
      <c r="AC487" s="24">
        <f>анкеты!H485</f>
        <v>15</v>
      </c>
      <c r="AD487" s="22">
        <f t="shared" si="198"/>
        <v>0</v>
      </c>
      <c r="AE487" s="22">
        <f t="shared" si="199"/>
        <v>0</v>
      </c>
      <c r="AF487" s="12">
        <f t="shared" si="200"/>
        <v>100</v>
      </c>
      <c r="AG487" s="23">
        <f t="shared" si="201"/>
        <v>30</v>
      </c>
      <c r="AH487" s="24">
        <f>анкеты!J485</f>
        <v>222</v>
      </c>
      <c r="AI487" s="24">
        <f t="shared" si="202"/>
        <v>222</v>
      </c>
      <c r="AJ487" s="24">
        <f>анкеты!K485</f>
        <v>219</v>
      </c>
      <c r="AK487" s="24">
        <f t="shared" si="203"/>
        <v>222</v>
      </c>
      <c r="AL487" s="24">
        <f>анкеты!M485</f>
        <v>180</v>
      </c>
      <c r="AM487" s="24">
        <f>анкеты!L485</f>
        <v>182</v>
      </c>
      <c r="AN487" s="22">
        <f t="shared" si="204"/>
        <v>100</v>
      </c>
      <c r="AO487" s="22">
        <f t="shared" si="205"/>
        <v>99</v>
      </c>
      <c r="AP487" s="22">
        <f t="shared" si="206"/>
        <v>99</v>
      </c>
      <c r="AQ487" s="23">
        <f t="shared" si="207"/>
        <v>99</v>
      </c>
      <c r="AR487" s="24">
        <f>анкеты!N485</f>
        <v>219</v>
      </c>
      <c r="AS487" s="24">
        <f t="shared" si="208"/>
        <v>222</v>
      </c>
      <c r="AT487" s="24">
        <f>анкеты!O485</f>
        <v>218</v>
      </c>
      <c r="AU487" s="24">
        <f t="shared" si="209"/>
        <v>222</v>
      </c>
      <c r="AV487" s="24">
        <f>анкеты!P485</f>
        <v>219</v>
      </c>
      <c r="AW487" s="24">
        <f t="shared" si="210"/>
        <v>222</v>
      </c>
      <c r="AX487" s="22">
        <f t="shared" si="211"/>
        <v>99</v>
      </c>
      <c r="AY487" s="22">
        <f t="shared" si="212"/>
        <v>98</v>
      </c>
      <c r="AZ487" s="22">
        <f t="shared" si="213"/>
        <v>99</v>
      </c>
      <c r="BA487" s="23">
        <f t="shared" si="214"/>
        <v>99</v>
      </c>
      <c r="BB487" s="24">
        <f t="shared" si="215"/>
        <v>84.4</v>
      </c>
    </row>
    <row r="488" spans="1:54" x14ac:dyDescent="0.25">
      <c r="A488" s="24">
        <f>бланки!E487</f>
        <v>485</v>
      </c>
      <c r="B488" s="24" t="str">
        <f>CONCATENATE(бланки!D487," (",бланки!C487,")")</f>
        <v>МКОУ «Кульзебская СОШ» (Кизилюртовский район )</v>
      </c>
      <c r="C488" s="24">
        <f>анкеты!B486</f>
        <v>128</v>
      </c>
      <c r="D488" s="24">
        <f>COUNTIF(бланки!G487:U487,1)</f>
        <v>14</v>
      </c>
      <c r="E488" s="24">
        <f>COUNTIF(бланки!G487:U487,1)+COUNTIF(бланки!G487:U487,0)</f>
        <v>14</v>
      </c>
      <c r="F488" s="24">
        <f>COUNTIF(бланки!V487:BS487,1)</f>
        <v>44</v>
      </c>
      <c r="G488" s="24">
        <f>COUNTIF(бланки!V487:BS487,1)+COUNTIF(бланки!V487:BS487,0)</f>
        <v>44</v>
      </c>
      <c r="H488" s="24">
        <f>SUM(бланки!BT487:BY487)</f>
        <v>6</v>
      </c>
      <c r="I488" s="24">
        <f>анкеты!D486</f>
        <v>73</v>
      </c>
      <c r="J488" s="24">
        <f>анкеты!C486</f>
        <v>75</v>
      </c>
      <c r="K488" s="24">
        <f>анкеты!F486</f>
        <v>59</v>
      </c>
      <c r="L488" s="24">
        <f>анкеты!E486</f>
        <v>60</v>
      </c>
      <c r="M488" s="22">
        <f t="shared" si="189"/>
        <v>100</v>
      </c>
      <c r="N488" s="22">
        <f t="shared" si="190"/>
        <v>100</v>
      </c>
      <c r="O488" s="22">
        <f t="shared" si="191"/>
        <v>98</v>
      </c>
      <c r="P488" s="23">
        <f t="shared" si="192"/>
        <v>99</v>
      </c>
      <c r="Q488" s="24">
        <f>SUM(бланки!BZ487:CF487)</f>
        <v>4</v>
      </c>
      <c r="R488" s="24"/>
      <c r="S488" s="24"/>
      <c r="T488" s="24">
        <f>анкеты!G486</f>
        <v>111</v>
      </c>
      <c r="U488" s="24">
        <f t="shared" si="193"/>
        <v>128</v>
      </c>
      <c r="V488" s="22">
        <f t="shared" si="194"/>
        <v>80</v>
      </c>
      <c r="W488" s="22">
        <f t="shared" si="195"/>
        <v>83</v>
      </c>
      <c r="X488" s="22">
        <f t="shared" si="196"/>
        <v>87</v>
      </c>
      <c r="Y488" s="23">
        <f t="shared" si="197"/>
        <v>83</v>
      </c>
      <c r="Z488" s="24">
        <f>SUM(бланки!CE487:CI487)</f>
        <v>0</v>
      </c>
      <c r="AA488" s="24">
        <f>SUM(бланки!CJ487:CO487)</f>
        <v>0</v>
      </c>
      <c r="AB488" s="24">
        <f>анкеты!I486</f>
        <v>1</v>
      </c>
      <c r="AC488" s="24">
        <f>анкеты!H486</f>
        <v>1</v>
      </c>
      <c r="AD488" s="22">
        <f t="shared" si="198"/>
        <v>0</v>
      </c>
      <c r="AE488" s="22">
        <f t="shared" si="199"/>
        <v>0</v>
      </c>
      <c r="AF488" s="12">
        <f t="shared" si="200"/>
        <v>100</v>
      </c>
      <c r="AG488" s="23">
        <f t="shared" si="201"/>
        <v>30</v>
      </c>
      <c r="AH488" s="24">
        <f>анкеты!J486</f>
        <v>121</v>
      </c>
      <c r="AI488" s="24">
        <f t="shared" si="202"/>
        <v>128</v>
      </c>
      <c r="AJ488" s="24">
        <f>анкеты!K486</f>
        <v>123</v>
      </c>
      <c r="AK488" s="24">
        <f t="shared" si="203"/>
        <v>128</v>
      </c>
      <c r="AL488" s="24">
        <f>анкеты!M486</f>
        <v>71</v>
      </c>
      <c r="AM488" s="24">
        <f>анкеты!L486</f>
        <v>73</v>
      </c>
      <c r="AN488" s="22">
        <f t="shared" si="204"/>
        <v>95</v>
      </c>
      <c r="AO488" s="22">
        <f t="shared" si="205"/>
        <v>96</v>
      </c>
      <c r="AP488" s="22">
        <f t="shared" si="206"/>
        <v>97</v>
      </c>
      <c r="AQ488" s="23">
        <f t="shared" si="207"/>
        <v>96</v>
      </c>
      <c r="AR488" s="24">
        <f>анкеты!N486</f>
        <v>114</v>
      </c>
      <c r="AS488" s="24">
        <f t="shared" si="208"/>
        <v>128</v>
      </c>
      <c r="AT488" s="24">
        <f>анкеты!O486</f>
        <v>115</v>
      </c>
      <c r="AU488" s="24">
        <f t="shared" si="209"/>
        <v>128</v>
      </c>
      <c r="AV488" s="24">
        <f>анкеты!P486</f>
        <v>118</v>
      </c>
      <c r="AW488" s="24">
        <f t="shared" si="210"/>
        <v>128</v>
      </c>
      <c r="AX488" s="22">
        <f t="shared" si="211"/>
        <v>89</v>
      </c>
      <c r="AY488" s="22">
        <f t="shared" si="212"/>
        <v>90</v>
      </c>
      <c r="AZ488" s="22">
        <f t="shared" si="213"/>
        <v>92</v>
      </c>
      <c r="BA488" s="23">
        <f t="shared" si="214"/>
        <v>90</v>
      </c>
      <c r="BB488" s="24">
        <f t="shared" si="215"/>
        <v>79.599999999999994</v>
      </c>
    </row>
    <row r="489" spans="1:54" x14ac:dyDescent="0.25">
      <c r="A489" s="24">
        <f>бланки!E488</f>
        <v>486</v>
      </c>
      <c r="B489" s="24" t="str">
        <f>CONCATENATE(бланки!D488," (",бланки!C488,")")</f>
        <v>МКОУ «Мацеевская СОШ» (Кизилюртовский район )</v>
      </c>
      <c r="C489" s="24">
        <f>анкеты!B487</f>
        <v>52</v>
      </c>
      <c r="D489" s="24">
        <f>COUNTIF(бланки!G488:U488,1)</f>
        <v>12</v>
      </c>
      <c r="E489" s="24">
        <f>COUNTIF(бланки!G488:U488,1)+COUNTIF(бланки!G488:U488,0)</f>
        <v>12</v>
      </c>
      <c r="F489" s="24">
        <f>COUNTIF(бланки!V488:BS488,1)</f>
        <v>34</v>
      </c>
      <c r="G489" s="24">
        <f>COUNTIF(бланки!V488:BS488,1)+COUNTIF(бланки!V488:BS488,0)</f>
        <v>38</v>
      </c>
      <c r="H489" s="24">
        <f>SUM(бланки!BT488:BY488)</f>
        <v>4</v>
      </c>
      <c r="I489" s="24">
        <f>анкеты!D487</f>
        <v>36</v>
      </c>
      <c r="J489" s="24">
        <f>анкеты!C487</f>
        <v>37</v>
      </c>
      <c r="K489" s="24">
        <f>анкеты!F487</f>
        <v>25</v>
      </c>
      <c r="L489" s="24">
        <f>анкеты!E487</f>
        <v>27</v>
      </c>
      <c r="M489" s="22">
        <f t="shared" si="189"/>
        <v>95</v>
      </c>
      <c r="N489" s="22">
        <f t="shared" si="190"/>
        <v>100</v>
      </c>
      <c r="O489" s="22">
        <f t="shared" si="191"/>
        <v>95</v>
      </c>
      <c r="P489" s="23">
        <f t="shared" si="192"/>
        <v>97</v>
      </c>
      <c r="Q489" s="24">
        <f>SUM(бланки!BZ488:CF488)</f>
        <v>3</v>
      </c>
      <c r="R489" s="24"/>
      <c r="S489" s="24"/>
      <c r="T489" s="24">
        <f>анкеты!G487</f>
        <v>37</v>
      </c>
      <c r="U489" s="24">
        <f t="shared" si="193"/>
        <v>52</v>
      </c>
      <c r="V489" s="22">
        <f t="shared" si="194"/>
        <v>60</v>
      </c>
      <c r="W489" s="22">
        <f t="shared" si="195"/>
        <v>65</v>
      </c>
      <c r="X489" s="22">
        <f t="shared" si="196"/>
        <v>71</v>
      </c>
      <c r="Y489" s="23">
        <f t="shared" si="197"/>
        <v>65</v>
      </c>
      <c r="Z489" s="24">
        <f>SUM(бланки!CE488:CI488)</f>
        <v>0</v>
      </c>
      <c r="AA489" s="24">
        <f>SUM(бланки!CJ488:CO488)</f>
        <v>0</v>
      </c>
      <c r="AB489" s="24">
        <f>анкеты!I487</f>
        <v>7</v>
      </c>
      <c r="AC489" s="24">
        <f>анкеты!H487</f>
        <v>11</v>
      </c>
      <c r="AD489" s="22">
        <f t="shared" si="198"/>
        <v>0</v>
      </c>
      <c r="AE489" s="22">
        <f t="shared" si="199"/>
        <v>0</v>
      </c>
      <c r="AF489" s="12">
        <f t="shared" si="200"/>
        <v>63.636363636363633</v>
      </c>
      <c r="AG489" s="23">
        <f t="shared" si="201"/>
        <v>19</v>
      </c>
      <c r="AH489" s="24">
        <f>анкеты!J487</f>
        <v>46</v>
      </c>
      <c r="AI489" s="24">
        <f t="shared" si="202"/>
        <v>52</v>
      </c>
      <c r="AJ489" s="24">
        <f>анкеты!K487</f>
        <v>50</v>
      </c>
      <c r="AK489" s="24">
        <f t="shared" si="203"/>
        <v>52</v>
      </c>
      <c r="AL489" s="24">
        <f>анкеты!M487</f>
        <v>27</v>
      </c>
      <c r="AM489" s="24">
        <f>анкеты!L487</f>
        <v>29</v>
      </c>
      <c r="AN489" s="22">
        <f t="shared" si="204"/>
        <v>88</v>
      </c>
      <c r="AO489" s="22">
        <f t="shared" si="205"/>
        <v>96</v>
      </c>
      <c r="AP489" s="22">
        <f t="shared" si="206"/>
        <v>93</v>
      </c>
      <c r="AQ489" s="23">
        <f t="shared" si="207"/>
        <v>92</v>
      </c>
      <c r="AR489" s="24">
        <f>анкеты!N487</f>
        <v>39</v>
      </c>
      <c r="AS489" s="24">
        <f t="shared" si="208"/>
        <v>52</v>
      </c>
      <c r="AT489" s="24">
        <f>анкеты!O487</f>
        <v>47</v>
      </c>
      <c r="AU489" s="24">
        <f t="shared" si="209"/>
        <v>52</v>
      </c>
      <c r="AV489" s="24">
        <f>анкеты!P487</f>
        <v>42</v>
      </c>
      <c r="AW489" s="24">
        <f t="shared" si="210"/>
        <v>52</v>
      </c>
      <c r="AX489" s="22">
        <f t="shared" si="211"/>
        <v>75</v>
      </c>
      <c r="AY489" s="22">
        <f t="shared" si="212"/>
        <v>90</v>
      </c>
      <c r="AZ489" s="22">
        <f t="shared" si="213"/>
        <v>81</v>
      </c>
      <c r="BA489" s="23">
        <f t="shared" si="214"/>
        <v>82</v>
      </c>
      <c r="BB489" s="24">
        <f t="shared" si="215"/>
        <v>71</v>
      </c>
    </row>
    <row r="490" spans="1:54" x14ac:dyDescent="0.25">
      <c r="A490" s="24">
        <f>бланки!E489</f>
        <v>487</v>
      </c>
      <c r="B490" s="24" t="str">
        <f>CONCATENATE(бланки!D489," (",бланки!C489,")")</f>
        <v>МКОУ «Миатлинская СОШ» (Кизилюртовский район )</v>
      </c>
      <c r="C490" s="24">
        <f>анкеты!B488</f>
        <v>94</v>
      </c>
      <c r="D490" s="24">
        <f>COUNTIF(бланки!G489:U489,1)</f>
        <v>14</v>
      </c>
      <c r="E490" s="24">
        <f>COUNTIF(бланки!G489:U489,1)+COUNTIF(бланки!G489:U489,0)</f>
        <v>14</v>
      </c>
      <c r="F490" s="24">
        <f>COUNTIF(бланки!V489:BS489,1)</f>
        <v>44</v>
      </c>
      <c r="G490" s="24">
        <f>COUNTIF(бланки!V489:BS489,1)+COUNTIF(бланки!V489:BS489,0)</f>
        <v>44</v>
      </c>
      <c r="H490" s="24">
        <f>SUM(бланки!BT489:BY489)</f>
        <v>6</v>
      </c>
      <c r="I490" s="24">
        <f>анкеты!D488</f>
        <v>58</v>
      </c>
      <c r="J490" s="24">
        <f>анкеты!C488</f>
        <v>59</v>
      </c>
      <c r="K490" s="24">
        <f>анкеты!F488</f>
        <v>49</v>
      </c>
      <c r="L490" s="24">
        <f>анкеты!E488</f>
        <v>52</v>
      </c>
      <c r="M490" s="22">
        <f t="shared" si="189"/>
        <v>100</v>
      </c>
      <c r="N490" s="22">
        <f t="shared" si="190"/>
        <v>100</v>
      </c>
      <c r="O490" s="22">
        <f t="shared" si="191"/>
        <v>96</v>
      </c>
      <c r="P490" s="23">
        <f t="shared" si="192"/>
        <v>98</v>
      </c>
      <c r="Q490" s="24">
        <f>SUM(бланки!BZ489:CF489)</f>
        <v>7</v>
      </c>
      <c r="R490" s="24"/>
      <c r="S490" s="24"/>
      <c r="T490" s="24">
        <f>анкеты!G488</f>
        <v>76</v>
      </c>
      <c r="U490" s="24">
        <f t="shared" si="193"/>
        <v>94</v>
      </c>
      <c r="V490" s="22">
        <f t="shared" si="194"/>
        <v>100</v>
      </c>
      <c r="W490" s="22">
        <f t="shared" si="195"/>
        <v>90</v>
      </c>
      <c r="X490" s="22">
        <f t="shared" si="196"/>
        <v>81</v>
      </c>
      <c r="Y490" s="23">
        <f t="shared" si="197"/>
        <v>90</v>
      </c>
      <c r="Z490" s="24">
        <f>SUM(бланки!CE489:CI489)</f>
        <v>5</v>
      </c>
      <c r="AA490" s="24">
        <f>SUM(бланки!CJ489:CO489)</f>
        <v>6</v>
      </c>
      <c r="AB490" s="24">
        <f>анкеты!I488</f>
        <v>24</v>
      </c>
      <c r="AC490" s="24">
        <f>анкеты!H488</f>
        <v>33</v>
      </c>
      <c r="AD490" s="22">
        <f t="shared" si="198"/>
        <v>100</v>
      </c>
      <c r="AE490" s="22">
        <f t="shared" si="199"/>
        <v>100</v>
      </c>
      <c r="AF490" s="12">
        <f t="shared" si="200"/>
        <v>72.727272727272734</v>
      </c>
      <c r="AG490" s="23">
        <f t="shared" si="201"/>
        <v>92</v>
      </c>
      <c r="AH490" s="24">
        <f>анкеты!J488</f>
        <v>83</v>
      </c>
      <c r="AI490" s="24">
        <f t="shared" si="202"/>
        <v>94</v>
      </c>
      <c r="AJ490" s="24">
        <f>анкеты!K488</f>
        <v>86</v>
      </c>
      <c r="AK490" s="24">
        <f t="shared" si="203"/>
        <v>94</v>
      </c>
      <c r="AL490" s="24">
        <f>анкеты!M488</f>
        <v>68</v>
      </c>
      <c r="AM490" s="24">
        <f>анкеты!L488</f>
        <v>74</v>
      </c>
      <c r="AN490" s="22">
        <f t="shared" si="204"/>
        <v>88</v>
      </c>
      <c r="AO490" s="22">
        <f t="shared" si="205"/>
        <v>91</v>
      </c>
      <c r="AP490" s="22">
        <f t="shared" si="206"/>
        <v>92</v>
      </c>
      <c r="AQ490" s="23">
        <f t="shared" si="207"/>
        <v>90</v>
      </c>
      <c r="AR490" s="24">
        <f>анкеты!N488</f>
        <v>74</v>
      </c>
      <c r="AS490" s="24">
        <f t="shared" si="208"/>
        <v>94</v>
      </c>
      <c r="AT490" s="24">
        <f>анкеты!O488</f>
        <v>83</v>
      </c>
      <c r="AU490" s="24">
        <f t="shared" si="209"/>
        <v>94</v>
      </c>
      <c r="AV490" s="24">
        <f>анкеты!P488</f>
        <v>85</v>
      </c>
      <c r="AW490" s="24">
        <f t="shared" si="210"/>
        <v>94</v>
      </c>
      <c r="AX490" s="22">
        <f t="shared" si="211"/>
        <v>79</v>
      </c>
      <c r="AY490" s="22">
        <f t="shared" si="212"/>
        <v>88</v>
      </c>
      <c r="AZ490" s="22">
        <f t="shared" si="213"/>
        <v>90</v>
      </c>
      <c r="BA490" s="23">
        <f t="shared" si="214"/>
        <v>85</v>
      </c>
      <c r="BB490" s="24">
        <f t="shared" si="215"/>
        <v>91</v>
      </c>
    </row>
    <row r="491" spans="1:54" x14ac:dyDescent="0.25">
      <c r="A491" s="24">
        <f>бланки!E490</f>
        <v>488</v>
      </c>
      <c r="B491" s="24" t="str">
        <f>CONCATENATE(бланки!D490," (",бланки!C490,")")</f>
        <v>МКОУ «Нечаевская СОШ №2» (Кизилюртовский район )</v>
      </c>
      <c r="C491" s="24">
        <f>анкеты!B489</f>
        <v>269</v>
      </c>
      <c r="D491" s="24">
        <f>COUNTIF(бланки!G490:U490,1)</f>
        <v>6</v>
      </c>
      <c r="E491" s="24">
        <f>COUNTIF(бланки!G490:U490,1)+COUNTIF(бланки!G490:U490,0)</f>
        <v>12</v>
      </c>
      <c r="F491" s="24">
        <f>COUNTIF(бланки!V490:BS490,1)</f>
        <v>7</v>
      </c>
      <c r="G491" s="24">
        <f>COUNTIF(бланки!V490:BS490,1)+COUNTIF(бланки!V490:BS490,0)</f>
        <v>34</v>
      </c>
      <c r="H491" s="24">
        <f>SUM(бланки!BT490:BY490)</f>
        <v>0</v>
      </c>
      <c r="I491" s="24">
        <f>анкеты!D489</f>
        <v>106</v>
      </c>
      <c r="J491" s="24">
        <f>анкеты!C489</f>
        <v>114</v>
      </c>
      <c r="K491" s="24">
        <f>анкеты!F489</f>
        <v>48</v>
      </c>
      <c r="L491" s="24">
        <f>анкеты!E489</f>
        <v>56</v>
      </c>
      <c r="M491" s="22">
        <f t="shared" si="189"/>
        <v>35</v>
      </c>
      <c r="N491" s="22">
        <f t="shared" si="190"/>
        <v>0</v>
      </c>
      <c r="O491" s="22">
        <f t="shared" si="191"/>
        <v>89</v>
      </c>
      <c r="P491" s="23">
        <f t="shared" si="192"/>
        <v>46</v>
      </c>
      <c r="Q491" s="24">
        <f>SUM(бланки!BZ490:CF490)</f>
        <v>4</v>
      </c>
      <c r="R491" s="24"/>
      <c r="S491" s="24"/>
      <c r="T491" s="24">
        <f>анкеты!G489</f>
        <v>152</v>
      </c>
      <c r="U491" s="24">
        <f t="shared" si="193"/>
        <v>269</v>
      </c>
      <c r="V491" s="22">
        <f t="shared" si="194"/>
        <v>80</v>
      </c>
      <c r="W491" s="22">
        <f t="shared" si="195"/>
        <v>68</v>
      </c>
      <c r="X491" s="22">
        <f t="shared" si="196"/>
        <v>57</v>
      </c>
      <c r="Y491" s="23">
        <f t="shared" si="197"/>
        <v>68</v>
      </c>
      <c r="Z491" s="24">
        <f>SUM(бланки!CE490:CI490)</f>
        <v>0</v>
      </c>
      <c r="AA491" s="24">
        <f>SUM(бланки!CJ490:CO490)</f>
        <v>1</v>
      </c>
      <c r="AB491" s="24">
        <f>анкеты!I489</f>
        <v>30</v>
      </c>
      <c r="AC491" s="24">
        <f>анкеты!H489</f>
        <v>41</v>
      </c>
      <c r="AD491" s="22">
        <f t="shared" si="198"/>
        <v>0</v>
      </c>
      <c r="AE491" s="22">
        <f t="shared" si="199"/>
        <v>20</v>
      </c>
      <c r="AF491" s="12">
        <f t="shared" si="200"/>
        <v>73.170731707317074</v>
      </c>
      <c r="AG491" s="23">
        <f t="shared" si="201"/>
        <v>30</v>
      </c>
      <c r="AH491" s="24">
        <f>анкеты!J489</f>
        <v>229</v>
      </c>
      <c r="AI491" s="24">
        <f t="shared" si="202"/>
        <v>269</v>
      </c>
      <c r="AJ491" s="24">
        <f>анкеты!K489</f>
        <v>243</v>
      </c>
      <c r="AK491" s="24">
        <f t="shared" si="203"/>
        <v>269</v>
      </c>
      <c r="AL491" s="24">
        <f>анкеты!M489</f>
        <v>121</v>
      </c>
      <c r="AM491" s="24">
        <f>анкеты!L489</f>
        <v>143</v>
      </c>
      <c r="AN491" s="22">
        <f t="shared" si="204"/>
        <v>85</v>
      </c>
      <c r="AO491" s="22">
        <f t="shared" si="205"/>
        <v>90</v>
      </c>
      <c r="AP491" s="22">
        <f t="shared" si="206"/>
        <v>85</v>
      </c>
      <c r="AQ491" s="23">
        <f t="shared" si="207"/>
        <v>87</v>
      </c>
      <c r="AR491" s="24">
        <f>анкеты!N489</f>
        <v>197</v>
      </c>
      <c r="AS491" s="24">
        <f t="shared" si="208"/>
        <v>269</v>
      </c>
      <c r="AT491" s="24">
        <f>анкеты!O489</f>
        <v>221</v>
      </c>
      <c r="AU491" s="24">
        <f t="shared" si="209"/>
        <v>269</v>
      </c>
      <c r="AV491" s="24">
        <f>анкеты!P489</f>
        <v>221</v>
      </c>
      <c r="AW491" s="24">
        <f t="shared" si="210"/>
        <v>269</v>
      </c>
      <c r="AX491" s="22">
        <f t="shared" si="211"/>
        <v>73</v>
      </c>
      <c r="AY491" s="22">
        <f t="shared" si="212"/>
        <v>82</v>
      </c>
      <c r="AZ491" s="22">
        <f t="shared" si="213"/>
        <v>82</v>
      </c>
      <c r="BA491" s="23">
        <f t="shared" si="214"/>
        <v>78</v>
      </c>
      <c r="BB491" s="24">
        <f t="shared" si="215"/>
        <v>61.8</v>
      </c>
    </row>
    <row r="492" spans="1:54" x14ac:dyDescent="0.25">
      <c r="A492" s="24">
        <f>бланки!E491</f>
        <v>489</v>
      </c>
      <c r="B492" s="24" t="str">
        <f>CONCATENATE(бланки!D491," (",бланки!C491,")")</f>
        <v>МКОУ «Нижнечирюртовская СОШ» им. Абдуллаевой М.Г. (Кизилюртовский район )</v>
      </c>
      <c r="C492" s="24">
        <f>анкеты!B490</f>
        <v>10</v>
      </c>
      <c r="D492" s="24">
        <f>COUNTIF(бланки!G491:U491,1)</f>
        <v>12</v>
      </c>
      <c r="E492" s="24">
        <f>COUNTIF(бланки!G491:U491,1)+COUNTIF(бланки!G491:U491,0)</f>
        <v>12</v>
      </c>
      <c r="F492" s="24">
        <f>COUNTIF(бланки!V491:BS491,1)</f>
        <v>27</v>
      </c>
      <c r="G492" s="24">
        <f>COUNTIF(бланки!V491:BS491,1)+COUNTIF(бланки!V491:BS491,0)</f>
        <v>40</v>
      </c>
      <c r="H492" s="24">
        <f>SUM(бланки!BT491:BY491)</f>
        <v>6</v>
      </c>
      <c r="I492" s="24">
        <f>анкеты!D490</f>
        <v>6</v>
      </c>
      <c r="J492" s="24">
        <f>анкеты!C490</f>
        <v>6</v>
      </c>
      <c r="K492" s="24">
        <f>анкеты!F490</f>
        <v>5</v>
      </c>
      <c r="L492" s="24">
        <f>анкеты!E490</f>
        <v>6</v>
      </c>
      <c r="M492" s="22">
        <f t="shared" si="189"/>
        <v>84</v>
      </c>
      <c r="N492" s="22">
        <f t="shared" si="190"/>
        <v>100</v>
      </c>
      <c r="O492" s="22">
        <f t="shared" si="191"/>
        <v>92</v>
      </c>
      <c r="P492" s="23">
        <f t="shared" si="192"/>
        <v>92</v>
      </c>
      <c r="Q492" s="24">
        <f>SUM(бланки!BZ491:CF491)</f>
        <v>2</v>
      </c>
      <c r="R492" s="24"/>
      <c r="S492" s="24"/>
      <c r="T492" s="24">
        <f>анкеты!G490</f>
        <v>8</v>
      </c>
      <c r="U492" s="24">
        <f t="shared" si="193"/>
        <v>10</v>
      </c>
      <c r="V492" s="22">
        <f t="shared" si="194"/>
        <v>40</v>
      </c>
      <c r="W492" s="22">
        <f t="shared" si="195"/>
        <v>60</v>
      </c>
      <c r="X492" s="22">
        <f t="shared" si="196"/>
        <v>80</v>
      </c>
      <c r="Y492" s="23">
        <f t="shared" si="197"/>
        <v>60</v>
      </c>
      <c r="Z492" s="24">
        <f>SUM(бланки!CE491:CI491)</f>
        <v>0</v>
      </c>
      <c r="AA492" s="24">
        <f>SUM(бланки!CJ491:CO491)</f>
        <v>0</v>
      </c>
      <c r="AB492" s="24">
        <f>анкеты!I490</f>
        <v>4</v>
      </c>
      <c r="AC492" s="24">
        <f>анкеты!H490</f>
        <v>5</v>
      </c>
      <c r="AD492" s="22">
        <f t="shared" si="198"/>
        <v>0</v>
      </c>
      <c r="AE492" s="22">
        <f t="shared" si="199"/>
        <v>0</v>
      </c>
      <c r="AF492" s="12">
        <f t="shared" si="200"/>
        <v>80</v>
      </c>
      <c r="AG492" s="23">
        <f t="shared" si="201"/>
        <v>24</v>
      </c>
      <c r="AH492" s="24">
        <f>анкеты!J490</f>
        <v>10</v>
      </c>
      <c r="AI492" s="24">
        <f t="shared" si="202"/>
        <v>10</v>
      </c>
      <c r="AJ492" s="24">
        <f>анкеты!K490</f>
        <v>10</v>
      </c>
      <c r="AK492" s="24">
        <f t="shared" si="203"/>
        <v>10</v>
      </c>
      <c r="AL492" s="24">
        <f>анкеты!M490</f>
        <v>9</v>
      </c>
      <c r="AM492" s="24">
        <f>анкеты!L490</f>
        <v>9</v>
      </c>
      <c r="AN492" s="22">
        <f t="shared" si="204"/>
        <v>100</v>
      </c>
      <c r="AO492" s="22">
        <f t="shared" si="205"/>
        <v>100</v>
      </c>
      <c r="AP492" s="22">
        <f t="shared" si="206"/>
        <v>100</v>
      </c>
      <c r="AQ492" s="23">
        <f t="shared" si="207"/>
        <v>100</v>
      </c>
      <c r="AR492" s="24">
        <f>анкеты!N490</f>
        <v>10</v>
      </c>
      <c r="AS492" s="24">
        <f t="shared" si="208"/>
        <v>10</v>
      </c>
      <c r="AT492" s="24">
        <f>анкеты!O490</f>
        <v>10</v>
      </c>
      <c r="AU492" s="24">
        <f t="shared" si="209"/>
        <v>10</v>
      </c>
      <c r="AV492" s="24">
        <f>анкеты!P490</f>
        <v>10</v>
      </c>
      <c r="AW492" s="24">
        <f t="shared" si="210"/>
        <v>10</v>
      </c>
      <c r="AX492" s="22">
        <f t="shared" si="211"/>
        <v>100</v>
      </c>
      <c r="AY492" s="22">
        <f t="shared" si="212"/>
        <v>100</v>
      </c>
      <c r="AZ492" s="22">
        <f t="shared" si="213"/>
        <v>100</v>
      </c>
      <c r="BA492" s="23">
        <f t="shared" si="214"/>
        <v>100</v>
      </c>
      <c r="BB492" s="24">
        <f t="shared" si="215"/>
        <v>75.2</v>
      </c>
    </row>
    <row r="493" spans="1:54" x14ac:dyDescent="0.25">
      <c r="A493" s="24">
        <f>бланки!E492</f>
        <v>490</v>
      </c>
      <c r="B493" s="24" t="str">
        <f>CONCATENATE(бланки!D492," (",бланки!C492,")")</f>
        <v>МКОУ «Новозубутлинская СОШ» (Кизилюртовский район )</v>
      </c>
      <c r="C493" s="24">
        <f>анкеты!B491</f>
        <v>28</v>
      </c>
      <c r="D493" s="24">
        <f>COUNTIF(бланки!G492:U492,1)</f>
        <v>13</v>
      </c>
      <c r="E493" s="24">
        <f>COUNTIF(бланки!G492:U492,1)+COUNTIF(бланки!G492:U492,0)</f>
        <v>13</v>
      </c>
      <c r="F493" s="24">
        <f>COUNTIF(бланки!V492:BS492,1)</f>
        <v>44</v>
      </c>
      <c r="G493" s="24">
        <f>COUNTIF(бланки!V492:BS492,1)+COUNTIF(бланки!V492:BS492,0)</f>
        <v>44</v>
      </c>
      <c r="H493" s="24">
        <f>SUM(бланки!BT492:BY492)</f>
        <v>3</v>
      </c>
      <c r="I493" s="24">
        <f>анкеты!D491</f>
        <v>14</v>
      </c>
      <c r="J493" s="24">
        <f>анкеты!C491</f>
        <v>16</v>
      </c>
      <c r="K493" s="24">
        <f>анкеты!F491</f>
        <v>15</v>
      </c>
      <c r="L493" s="24">
        <f>анкеты!E491</f>
        <v>16</v>
      </c>
      <c r="M493" s="22">
        <f t="shared" si="189"/>
        <v>100</v>
      </c>
      <c r="N493" s="22">
        <f t="shared" si="190"/>
        <v>90</v>
      </c>
      <c r="O493" s="22">
        <f t="shared" si="191"/>
        <v>91</v>
      </c>
      <c r="P493" s="23">
        <f t="shared" si="192"/>
        <v>93</v>
      </c>
      <c r="Q493" s="24">
        <f>SUM(бланки!BZ492:CF492)</f>
        <v>5</v>
      </c>
      <c r="R493" s="24"/>
      <c r="S493" s="24"/>
      <c r="T493" s="24">
        <f>анкеты!G491</f>
        <v>24</v>
      </c>
      <c r="U493" s="24">
        <f t="shared" si="193"/>
        <v>28</v>
      </c>
      <c r="V493" s="22">
        <f t="shared" si="194"/>
        <v>100</v>
      </c>
      <c r="W493" s="22">
        <f t="shared" si="195"/>
        <v>93</v>
      </c>
      <c r="X493" s="22">
        <f t="shared" si="196"/>
        <v>86</v>
      </c>
      <c r="Y493" s="23">
        <f t="shared" si="197"/>
        <v>93</v>
      </c>
      <c r="Z493" s="24">
        <f>SUM(бланки!CE492:CI492)</f>
        <v>5</v>
      </c>
      <c r="AA493" s="24">
        <f>SUM(бланки!CJ492:CO492)</f>
        <v>6</v>
      </c>
      <c r="AB493" s="24">
        <f>анкеты!I491</f>
        <v>1</v>
      </c>
      <c r="AC493" s="24">
        <f>анкеты!H491</f>
        <v>3</v>
      </c>
      <c r="AD493" s="22">
        <f t="shared" si="198"/>
        <v>100</v>
      </c>
      <c r="AE493" s="22">
        <f t="shared" si="199"/>
        <v>100</v>
      </c>
      <c r="AF493" s="12">
        <f t="shared" si="200"/>
        <v>33.333333333333336</v>
      </c>
      <c r="AG493" s="23">
        <f t="shared" si="201"/>
        <v>80</v>
      </c>
      <c r="AH493" s="24">
        <f>анкеты!J491</f>
        <v>26</v>
      </c>
      <c r="AI493" s="24">
        <f t="shared" si="202"/>
        <v>28</v>
      </c>
      <c r="AJ493" s="24">
        <f>анкеты!K491</f>
        <v>26</v>
      </c>
      <c r="AK493" s="24">
        <f t="shared" si="203"/>
        <v>28</v>
      </c>
      <c r="AL493" s="24">
        <f>анкеты!M491</f>
        <v>16</v>
      </c>
      <c r="AM493" s="24">
        <f>анкеты!L491</f>
        <v>18</v>
      </c>
      <c r="AN493" s="22">
        <f t="shared" si="204"/>
        <v>93</v>
      </c>
      <c r="AO493" s="22">
        <f t="shared" si="205"/>
        <v>93</v>
      </c>
      <c r="AP493" s="22">
        <f t="shared" si="206"/>
        <v>89</v>
      </c>
      <c r="AQ493" s="23">
        <f t="shared" si="207"/>
        <v>92</v>
      </c>
      <c r="AR493" s="24">
        <f>анкеты!N491</f>
        <v>23</v>
      </c>
      <c r="AS493" s="24">
        <f t="shared" si="208"/>
        <v>28</v>
      </c>
      <c r="AT493" s="24">
        <f>анкеты!O491</f>
        <v>25</v>
      </c>
      <c r="AU493" s="24">
        <f t="shared" si="209"/>
        <v>28</v>
      </c>
      <c r="AV493" s="24">
        <f>анкеты!P491</f>
        <v>24</v>
      </c>
      <c r="AW493" s="24">
        <f t="shared" si="210"/>
        <v>28</v>
      </c>
      <c r="AX493" s="22">
        <f t="shared" si="211"/>
        <v>82</v>
      </c>
      <c r="AY493" s="22">
        <f t="shared" si="212"/>
        <v>89</v>
      </c>
      <c r="AZ493" s="22">
        <f t="shared" si="213"/>
        <v>86</v>
      </c>
      <c r="BA493" s="23">
        <f t="shared" si="214"/>
        <v>86</v>
      </c>
      <c r="BB493" s="24">
        <f t="shared" si="215"/>
        <v>88.8</v>
      </c>
    </row>
    <row r="494" spans="1:54" x14ac:dyDescent="0.25">
      <c r="A494" s="24">
        <f>бланки!E493</f>
        <v>491</v>
      </c>
      <c r="B494" s="24" t="str">
        <f>CONCATENATE(бланки!D493," (",бланки!C493,")")</f>
        <v>МКОУ «Стальская гимназия» (Кизилюртовский район )</v>
      </c>
      <c r="C494" s="24">
        <f>анкеты!B492</f>
        <v>6</v>
      </c>
      <c r="D494" s="24">
        <f>COUNTIF(бланки!G493:U493,1)</f>
        <v>14</v>
      </c>
      <c r="E494" s="24">
        <f>COUNTIF(бланки!G493:U493,1)+COUNTIF(бланки!G493:U493,0)</f>
        <v>14</v>
      </c>
      <c r="F494" s="24">
        <f>COUNTIF(бланки!V493:BS493,1)</f>
        <v>40</v>
      </c>
      <c r="G494" s="24">
        <f>COUNTIF(бланки!V493:BS493,1)+COUNTIF(бланки!V493:BS493,0)</f>
        <v>42</v>
      </c>
      <c r="H494" s="24">
        <f>SUM(бланки!BT493:BY493)</f>
        <v>4</v>
      </c>
      <c r="I494" s="24">
        <f>анкеты!D492</f>
        <v>5</v>
      </c>
      <c r="J494" s="24">
        <f>анкеты!C492</f>
        <v>5</v>
      </c>
      <c r="K494" s="24">
        <f>анкеты!F492</f>
        <v>5</v>
      </c>
      <c r="L494" s="24">
        <f>анкеты!E492</f>
        <v>5</v>
      </c>
      <c r="M494" s="22">
        <f t="shared" si="189"/>
        <v>98</v>
      </c>
      <c r="N494" s="22">
        <f t="shared" si="190"/>
        <v>100</v>
      </c>
      <c r="O494" s="22">
        <f t="shared" si="191"/>
        <v>100</v>
      </c>
      <c r="P494" s="23">
        <f t="shared" si="192"/>
        <v>99</v>
      </c>
      <c r="Q494" s="24">
        <f>SUM(бланки!BZ493:CF493)</f>
        <v>5</v>
      </c>
      <c r="R494" s="24"/>
      <c r="S494" s="24"/>
      <c r="T494" s="24">
        <f>анкеты!G492</f>
        <v>6</v>
      </c>
      <c r="U494" s="24">
        <f t="shared" si="193"/>
        <v>6</v>
      </c>
      <c r="V494" s="22">
        <f t="shared" si="194"/>
        <v>100</v>
      </c>
      <c r="W494" s="22">
        <f t="shared" si="195"/>
        <v>100</v>
      </c>
      <c r="X494" s="22">
        <f t="shared" si="196"/>
        <v>100</v>
      </c>
      <c r="Y494" s="23">
        <f t="shared" si="197"/>
        <v>100</v>
      </c>
      <c r="Z494" s="24">
        <f>SUM(бланки!CE493:CI493)</f>
        <v>1</v>
      </c>
      <c r="AA494" s="24">
        <f>SUM(бланки!CJ493:CO493)</f>
        <v>4</v>
      </c>
      <c r="AB494" s="24">
        <f>анкеты!I492</f>
        <v>1</v>
      </c>
      <c r="AC494" s="24">
        <f>анкеты!H492</f>
        <v>1</v>
      </c>
      <c r="AD494" s="22">
        <f t="shared" si="198"/>
        <v>20</v>
      </c>
      <c r="AE494" s="22">
        <f t="shared" si="199"/>
        <v>80</v>
      </c>
      <c r="AF494" s="12">
        <f t="shared" si="200"/>
        <v>100</v>
      </c>
      <c r="AG494" s="23">
        <f t="shared" si="201"/>
        <v>68</v>
      </c>
      <c r="AH494" s="24">
        <f>анкеты!J492</f>
        <v>6</v>
      </c>
      <c r="AI494" s="24">
        <f t="shared" si="202"/>
        <v>6</v>
      </c>
      <c r="AJ494" s="24">
        <f>анкеты!K492</f>
        <v>6</v>
      </c>
      <c r="AK494" s="24">
        <f t="shared" si="203"/>
        <v>6</v>
      </c>
      <c r="AL494" s="24">
        <f>анкеты!M492</f>
        <v>5</v>
      </c>
      <c r="AM494" s="24">
        <f>анкеты!L492</f>
        <v>5</v>
      </c>
      <c r="AN494" s="22">
        <f t="shared" si="204"/>
        <v>100</v>
      </c>
      <c r="AO494" s="22">
        <f t="shared" si="205"/>
        <v>100</v>
      </c>
      <c r="AP494" s="22">
        <f t="shared" si="206"/>
        <v>100</v>
      </c>
      <c r="AQ494" s="23">
        <f t="shared" si="207"/>
        <v>100</v>
      </c>
      <c r="AR494" s="24">
        <f>анкеты!N492</f>
        <v>6</v>
      </c>
      <c r="AS494" s="24">
        <f t="shared" si="208"/>
        <v>6</v>
      </c>
      <c r="AT494" s="24">
        <f>анкеты!O492</f>
        <v>6</v>
      </c>
      <c r="AU494" s="24">
        <f t="shared" si="209"/>
        <v>6</v>
      </c>
      <c r="AV494" s="24">
        <f>анкеты!P492</f>
        <v>6</v>
      </c>
      <c r="AW494" s="24">
        <f t="shared" si="210"/>
        <v>6</v>
      </c>
      <c r="AX494" s="22">
        <f t="shared" si="211"/>
        <v>100</v>
      </c>
      <c r="AY494" s="22">
        <f t="shared" si="212"/>
        <v>100</v>
      </c>
      <c r="AZ494" s="22">
        <f t="shared" si="213"/>
        <v>100</v>
      </c>
      <c r="BA494" s="23">
        <f t="shared" si="214"/>
        <v>100</v>
      </c>
      <c r="BB494" s="24">
        <f t="shared" si="215"/>
        <v>93.4</v>
      </c>
    </row>
    <row r="495" spans="1:54" x14ac:dyDescent="0.25">
      <c r="A495" s="24">
        <f>бланки!E494</f>
        <v>492</v>
      </c>
      <c r="B495" s="24" t="str">
        <f>CONCATENATE(бланки!D494," (",бланки!C494,")")</f>
        <v>МКОУ «Стальская СОШ №2» (Кизилюртовский район )</v>
      </c>
      <c r="C495" s="24">
        <f>анкеты!B493</f>
        <v>194</v>
      </c>
      <c r="D495" s="24">
        <f>COUNTIF(бланки!G494:U494,1)</f>
        <v>12</v>
      </c>
      <c r="E495" s="24">
        <f>COUNTIF(бланки!G494:U494,1)+COUNTIF(бланки!G494:U494,0)</f>
        <v>13</v>
      </c>
      <c r="F495" s="24">
        <f>COUNTIF(бланки!V494:BS494,1)</f>
        <v>40</v>
      </c>
      <c r="G495" s="24">
        <f>COUNTIF(бланки!V494:BS494,1)+COUNTIF(бланки!V494:BS494,0)</f>
        <v>41</v>
      </c>
      <c r="H495" s="24">
        <f>SUM(бланки!BT494:BY494)</f>
        <v>4</v>
      </c>
      <c r="I495" s="24">
        <f>анкеты!D493</f>
        <v>77</v>
      </c>
      <c r="J495" s="24">
        <f>анкеты!C493</f>
        <v>90</v>
      </c>
      <c r="K495" s="24">
        <f>анкеты!F493</f>
        <v>30</v>
      </c>
      <c r="L495" s="24">
        <f>анкеты!E493</f>
        <v>39</v>
      </c>
      <c r="M495" s="22">
        <f t="shared" si="189"/>
        <v>95</v>
      </c>
      <c r="N495" s="22">
        <f t="shared" si="190"/>
        <v>100</v>
      </c>
      <c r="O495" s="22">
        <f t="shared" si="191"/>
        <v>81</v>
      </c>
      <c r="P495" s="23">
        <f t="shared" si="192"/>
        <v>91</v>
      </c>
      <c r="Q495" s="24">
        <f>SUM(бланки!BZ494:CF494)</f>
        <v>4</v>
      </c>
      <c r="R495" s="24"/>
      <c r="S495" s="24"/>
      <c r="T495" s="24">
        <f>анкеты!G493</f>
        <v>95</v>
      </c>
      <c r="U495" s="24">
        <f t="shared" si="193"/>
        <v>194</v>
      </c>
      <c r="V495" s="22">
        <f t="shared" si="194"/>
        <v>80</v>
      </c>
      <c r="W495" s="22">
        <f t="shared" si="195"/>
        <v>64</v>
      </c>
      <c r="X495" s="22">
        <f t="shared" si="196"/>
        <v>49</v>
      </c>
      <c r="Y495" s="23">
        <f t="shared" si="197"/>
        <v>64</v>
      </c>
      <c r="Z495" s="24">
        <f>SUM(бланки!CE494:CI494)</f>
        <v>0</v>
      </c>
      <c r="AA495" s="24">
        <f>SUM(бланки!CJ494:CO494)</f>
        <v>0</v>
      </c>
      <c r="AB495" s="24">
        <f>анкеты!I493</f>
        <v>10</v>
      </c>
      <c r="AC495" s="24">
        <f>анкеты!H493</f>
        <v>18</v>
      </c>
      <c r="AD495" s="22">
        <f t="shared" si="198"/>
        <v>0</v>
      </c>
      <c r="AE495" s="22">
        <f t="shared" si="199"/>
        <v>0</v>
      </c>
      <c r="AF495" s="12">
        <f t="shared" si="200"/>
        <v>55.555555555555557</v>
      </c>
      <c r="AG495" s="23">
        <f t="shared" si="201"/>
        <v>17</v>
      </c>
      <c r="AH495" s="24">
        <f>анкеты!J493</f>
        <v>157</v>
      </c>
      <c r="AI495" s="24">
        <f t="shared" si="202"/>
        <v>194</v>
      </c>
      <c r="AJ495" s="24">
        <f>анкеты!K493</f>
        <v>175</v>
      </c>
      <c r="AK495" s="24">
        <f t="shared" si="203"/>
        <v>194</v>
      </c>
      <c r="AL495" s="24">
        <f>анкеты!M493</f>
        <v>63</v>
      </c>
      <c r="AM495" s="24">
        <f>анкеты!L493</f>
        <v>95</v>
      </c>
      <c r="AN495" s="22">
        <f t="shared" si="204"/>
        <v>81</v>
      </c>
      <c r="AO495" s="22">
        <f t="shared" si="205"/>
        <v>90</v>
      </c>
      <c r="AP495" s="22">
        <f t="shared" si="206"/>
        <v>66</v>
      </c>
      <c r="AQ495" s="23">
        <f t="shared" si="207"/>
        <v>82</v>
      </c>
      <c r="AR495" s="24">
        <f>анкеты!N493</f>
        <v>109</v>
      </c>
      <c r="AS495" s="24">
        <f t="shared" si="208"/>
        <v>194</v>
      </c>
      <c r="AT495" s="24">
        <f>анкеты!O493</f>
        <v>150</v>
      </c>
      <c r="AU495" s="24">
        <f t="shared" si="209"/>
        <v>194</v>
      </c>
      <c r="AV495" s="24">
        <f>анкеты!P493</f>
        <v>146</v>
      </c>
      <c r="AW495" s="24">
        <f t="shared" si="210"/>
        <v>194</v>
      </c>
      <c r="AX495" s="22">
        <f t="shared" si="211"/>
        <v>56</v>
      </c>
      <c r="AY495" s="22">
        <f t="shared" si="212"/>
        <v>77</v>
      </c>
      <c r="AZ495" s="22">
        <f t="shared" si="213"/>
        <v>75</v>
      </c>
      <c r="BA495" s="23">
        <f t="shared" si="214"/>
        <v>68</v>
      </c>
      <c r="BB495" s="24">
        <f t="shared" si="215"/>
        <v>64.400000000000006</v>
      </c>
    </row>
    <row r="496" spans="1:54" x14ac:dyDescent="0.25">
      <c r="A496" s="24">
        <f>бланки!E495</f>
        <v>493</v>
      </c>
      <c r="B496" s="24" t="str">
        <f>CONCATENATE(бланки!D495," (",бланки!C495,")")</f>
        <v>МКОУ «Стальская СОШ №3 им. М.О. Толбоева» (Кизилюртовский район )</v>
      </c>
      <c r="C496" s="24">
        <f>анкеты!B494</f>
        <v>128</v>
      </c>
      <c r="D496" s="24">
        <f>COUNTIF(бланки!G495:U495,1)</f>
        <v>12</v>
      </c>
      <c r="E496" s="24">
        <f>COUNTIF(бланки!G495:U495,1)+COUNTIF(бланки!G495:U495,0)</f>
        <v>12</v>
      </c>
      <c r="F496" s="24">
        <f>COUNTIF(бланки!V495:BS495,1)</f>
        <v>41</v>
      </c>
      <c r="G496" s="24">
        <f>COUNTIF(бланки!V495:BS495,1)+COUNTIF(бланки!V495:BS495,0)</f>
        <v>43</v>
      </c>
      <c r="H496" s="24">
        <f>SUM(бланки!BT495:BY495)</f>
        <v>4</v>
      </c>
      <c r="I496" s="24">
        <f>анкеты!D494</f>
        <v>70</v>
      </c>
      <c r="J496" s="24">
        <f>анкеты!C494</f>
        <v>70</v>
      </c>
      <c r="K496" s="24">
        <f>анкеты!F494</f>
        <v>38</v>
      </c>
      <c r="L496" s="24">
        <f>анкеты!E494</f>
        <v>42</v>
      </c>
      <c r="M496" s="22">
        <f t="shared" si="189"/>
        <v>98</v>
      </c>
      <c r="N496" s="22">
        <f t="shared" si="190"/>
        <v>100</v>
      </c>
      <c r="O496" s="22">
        <f t="shared" si="191"/>
        <v>95</v>
      </c>
      <c r="P496" s="23">
        <f t="shared" si="192"/>
        <v>97</v>
      </c>
      <c r="Q496" s="24">
        <f>SUM(бланки!BZ495:CF495)</f>
        <v>5</v>
      </c>
      <c r="R496" s="24"/>
      <c r="S496" s="24"/>
      <c r="T496" s="24">
        <f>анкеты!G494</f>
        <v>88</v>
      </c>
      <c r="U496" s="24">
        <f t="shared" si="193"/>
        <v>128</v>
      </c>
      <c r="V496" s="22">
        <f t="shared" si="194"/>
        <v>100</v>
      </c>
      <c r="W496" s="22">
        <f t="shared" si="195"/>
        <v>84</v>
      </c>
      <c r="X496" s="22">
        <f t="shared" si="196"/>
        <v>69</v>
      </c>
      <c r="Y496" s="23">
        <f t="shared" si="197"/>
        <v>84</v>
      </c>
      <c r="Z496" s="24">
        <f>SUM(бланки!CE495:CI495)</f>
        <v>1</v>
      </c>
      <c r="AA496" s="24">
        <f>SUM(бланки!CJ495:CO495)</f>
        <v>3</v>
      </c>
      <c r="AB496" s="24">
        <f>анкеты!I494</f>
        <v>6</v>
      </c>
      <c r="AC496" s="24">
        <f>анкеты!H494</f>
        <v>18</v>
      </c>
      <c r="AD496" s="22">
        <f t="shared" si="198"/>
        <v>20</v>
      </c>
      <c r="AE496" s="22">
        <f t="shared" si="199"/>
        <v>60</v>
      </c>
      <c r="AF496" s="12">
        <f t="shared" si="200"/>
        <v>33.333333333333336</v>
      </c>
      <c r="AG496" s="23">
        <f t="shared" si="201"/>
        <v>40</v>
      </c>
      <c r="AH496" s="24">
        <f>анкеты!J494</f>
        <v>121</v>
      </c>
      <c r="AI496" s="24">
        <f t="shared" si="202"/>
        <v>128</v>
      </c>
      <c r="AJ496" s="24">
        <f>анкеты!K494</f>
        <v>126</v>
      </c>
      <c r="AK496" s="24">
        <f t="shared" si="203"/>
        <v>128</v>
      </c>
      <c r="AL496" s="24">
        <f>анкеты!M494</f>
        <v>74</v>
      </c>
      <c r="AM496" s="24">
        <f>анкеты!L494</f>
        <v>80</v>
      </c>
      <c r="AN496" s="22">
        <f t="shared" si="204"/>
        <v>95</v>
      </c>
      <c r="AO496" s="22">
        <f t="shared" si="205"/>
        <v>98</v>
      </c>
      <c r="AP496" s="22">
        <f t="shared" si="206"/>
        <v>93</v>
      </c>
      <c r="AQ496" s="23">
        <f t="shared" si="207"/>
        <v>96</v>
      </c>
      <c r="AR496" s="24">
        <f>анкеты!N494</f>
        <v>114</v>
      </c>
      <c r="AS496" s="24">
        <f t="shared" si="208"/>
        <v>128</v>
      </c>
      <c r="AT496" s="24">
        <f>анкеты!O494</f>
        <v>116</v>
      </c>
      <c r="AU496" s="24">
        <f t="shared" si="209"/>
        <v>128</v>
      </c>
      <c r="AV496" s="24">
        <f>анкеты!P494</f>
        <v>111</v>
      </c>
      <c r="AW496" s="24">
        <f t="shared" si="210"/>
        <v>128</v>
      </c>
      <c r="AX496" s="22">
        <f t="shared" si="211"/>
        <v>89</v>
      </c>
      <c r="AY496" s="22">
        <f t="shared" si="212"/>
        <v>91</v>
      </c>
      <c r="AZ496" s="22">
        <f t="shared" si="213"/>
        <v>87</v>
      </c>
      <c r="BA496" s="23">
        <f t="shared" si="214"/>
        <v>89</v>
      </c>
      <c r="BB496" s="24">
        <f t="shared" si="215"/>
        <v>81.2</v>
      </c>
    </row>
    <row r="497" spans="1:54" x14ac:dyDescent="0.25">
      <c r="A497" s="24">
        <f>бланки!E496</f>
        <v>494</v>
      </c>
      <c r="B497" s="24" t="str">
        <f>CONCATENATE(бланки!D496," (",бланки!C496,")")</f>
        <v>МКДОУ «Детский сад «Ласточка» (Кизилюртовский район )</v>
      </c>
      <c r="C497" s="24">
        <f>анкеты!B495</f>
        <v>43</v>
      </c>
      <c r="D497" s="24">
        <f>COUNTIF(бланки!G496:U496,1)</f>
        <v>9</v>
      </c>
      <c r="E497" s="24">
        <f>COUNTIF(бланки!G496:U496,1)+COUNTIF(бланки!G496:U496,0)</f>
        <v>9</v>
      </c>
      <c r="F497" s="24">
        <f>COUNTIF(бланки!V496:BS496,1)</f>
        <v>32</v>
      </c>
      <c r="G497" s="24">
        <f>COUNTIF(бланки!V496:BS496,1)+COUNTIF(бланки!V496:BS496,0)</f>
        <v>36</v>
      </c>
      <c r="H497" s="24">
        <f>SUM(бланки!BT496:BY496)</f>
        <v>5</v>
      </c>
      <c r="I497" s="24">
        <f>анкеты!D495</f>
        <v>26</v>
      </c>
      <c r="J497" s="24">
        <f>анкеты!C495</f>
        <v>29</v>
      </c>
      <c r="K497" s="24">
        <f>анкеты!F495</f>
        <v>13</v>
      </c>
      <c r="L497" s="24">
        <f>анкеты!E495</f>
        <v>14</v>
      </c>
      <c r="M497" s="22">
        <f t="shared" si="189"/>
        <v>94</v>
      </c>
      <c r="N497" s="22">
        <f t="shared" si="190"/>
        <v>100</v>
      </c>
      <c r="O497" s="22">
        <f t="shared" si="191"/>
        <v>91</v>
      </c>
      <c r="P497" s="23">
        <f t="shared" si="192"/>
        <v>95</v>
      </c>
      <c r="Q497" s="24">
        <f>SUM(бланки!BZ496:CF496)</f>
        <v>3</v>
      </c>
      <c r="R497" s="24"/>
      <c r="S497" s="24"/>
      <c r="T497" s="24">
        <f>анкеты!G495</f>
        <v>20</v>
      </c>
      <c r="U497" s="24">
        <f t="shared" si="193"/>
        <v>43</v>
      </c>
      <c r="V497" s="22">
        <f t="shared" si="194"/>
        <v>60</v>
      </c>
      <c r="W497" s="22">
        <f t="shared" si="195"/>
        <v>53</v>
      </c>
      <c r="X497" s="22">
        <f t="shared" si="196"/>
        <v>47</v>
      </c>
      <c r="Y497" s="23">
        <f t="shared" si="197"/>
        <v>53</v>
      </c>
      <c r="Z497" s="24">
        <f>SUM(бланки!CE496:CI496)</f>
        <v>0</v>
      </c>
      <c r="AA497" s="24">
        <f>SUM(бланки!CJ496:CO496)</f>
        <v>2</v>
      </c>
      <c r="AB497" s="24">
        <f>анкеты!I495</f>
        <v>1</v>
      </c>
      <c r="AC497" s="24">
        <f>анкеты!H495</f>
        <v>1</v>
      </c>
      <c r="AD497" s="22">
        <f t="shared" si="198"/>
        <v>0</v>
      </c>
      <c r="AE497" s="22">
        <f t="shared" si="199"/>
        <v>40</v>
      </c>
      <c r="AF497" s="12">
        <f t="shared" si="200"/>
        <v>100</v>
      </c>
      <c r="AG497" s="23">
        <f t="shared" si="201"/>
        <v>46</v>
      </c>
      <c r="AH497" s="24">
        <f>анкеты!J495</f>
        <v>38</v>
      </c>
      <c r="AI497" s="24">
        <f t="shared" si="202"/>
        <v>43</v>
      </c>
      <c r="AJ497" s="24">
        <f>анкеты!K495</f>
        <v>39</v>
      </c>
      <c r="AK497" s="24">
        <f t="shared" si="203"/>
        <v>43</v>
      </c>
      <c r="AL497" s="24">
        <f>анкеты!M495</f>
        <v>12</v>
      </c>
      <c r="AM497" s="24">
        <f>анкеты!L495</f>
        <v>16</v>
      </c>
      <c r="AN497" s="22">
        <f t="shared" si="204"/>
        <v>88</v>
      </c>
      <c r="AO497" s="22">
        <f t="shared" si="205"/>
        <v>91</v>
      </c>
      <c r="AP497" s="22">
        <f t="shared" si="206"/>
        <v>75</v>
      </c>
      <c r="AQ497" s="23">
        <f t="shared" si="207"/>
        <v>87</v>
      </c>
      <c r="AR497" s="24">
        <f>анкеты!N495</f>
        <v>32</v>
      </c>
      <c r="AS497" s="24">
        <f t="shared" si="208"/>
        <v>43</v>
      </c>
      <c r="AT497" s="24">
        <f>анкеты!O495</f>
        <v>39</v>
      </c>
      <c r="AU497" s="24">
        <f t="shared" si="209"/>
        <v>43</v>
      </c>
      <c r="AV497" s="24">
        <f>анкеты!P495</f>
        <v>30</v>
      </c>
      <c r="AW497" s="24">
        <f t="shared" si="210"/>
        <v>43</v>
      </c>
      <c r="AX497" s="22">
        <f t="shared" si="211"/>
        <v>74</v>
      </c>
      <c r="AY497" s="22">
        <f t="shared" si="212"/>
        <v>91</v>
      </c>
      <c r="AZ497" s="22">
        <f t="shared" si="213"/>
        <v>70</v>
      </c>
      <c r="BA497" s="23">
        <f t="shared" si="214"/>
        <v>80</v>
      </c>
      <c r="BB497" s="24">
        <f t="shared" si="215"/>
        <v>72.2</v>
      </c>
    </row>
    <row r="498" spans="1:54" x14ac:dyDescent="0.25">
      <c r="A498" s="24">
        <f>бланки!E497</f>
        <v>495</v>
      </c>
      <c r="B498" s="24" t="str">
        <f>CONCATENATE(бланки!D497," (",бланки!C497,")")</f>
        <v>МКДОУ общеразвивающего вида «Детский сад «Ветерок» (Кизилюртовский район )</v>
      </c>
      <c r="C498" s="24">
        <f>анкеты!B496</f>
        <v>66</v>
      </c>
      <c r="D498" s="24">
        <f>COUNTIF(бланки!G497:U497,1)</f>
        <v>8</v>
      </c>
      <c r="E498" s="24">
        <f>COUNTIF(бланки!G497:U497,1)+COUNTIF(бланки!G497:U497,0)</f>
        <v>9</v>
      </c>
      <c r="F498" s="24">
        <f>COUNTIF(бланки!V497:BS497,1)</f>
        <v>38</v>
      </c>
      <c r="G498" s="24">
        <f>COUNTIF(бланки!V497:BS497,1)+COUNTIF(бланки!V497:BS497,0)</f>
        <v>38</v>
      </c>
      <c r="H498" s="24">
        <f>SUM(бланки!BT497:BY497)</f>
        <v>5</v>
      </c>
      <c r="I498" s="24">
        <f>анкеты!D496</f>
        <v>16</v>
      </c>
      <c r="J498" s="24">
        <f>анкеты!C496</f>
        <v>35</v>
      </c>
      <c r="K498" s="24">
        <f>анкеты!F496</f>
        <v>14</v>
      </c>
      <c r="L498" s="24">
        <f>анкеты!E496</f>
        <v>22</v>
      </c>
      <c r="M498" s="22">
        <f t="shared" si="189"/>
        <v>94</v>
      </c>
      <c r="N498" s="22">
        <f t="shared" si="190"/>
        <v>100</v>
      </c>
      <c r="O498" s="22">
        <f t="shared" si="191"/>
        <v>55</v>
      </c>
      <c r="P498" s="23">
        <f t="shared" si="192"/>
        <v>80</v>
      </c>
      <c r="Q498" s="24">
        <f>SUM(бланки!BZ497:CF497)</f>
        <v>6</v>
      </c>
      <c r="R498" s="24"/>
      <c r="S498" s="24"/>
      <c r="T498" s="24">
        <f>анкеты!G496</f>
        <v>30</v>
      </c>
      <c r="U498" s="24">
        <f t="shared" si="193"/>
        <v>66</v>
      </c>
      <c r="V498" s="22">
        <f t="shared" si="194"/>
        <v>100</v>
      </c>
      <c r="W498" s="22">
        <f t="shared" si="195"/>
        <v>72</v>
      </c>
      <c r="X498" s="22">
        <f t="shared" si="196"/>
        <v>45</v>
      </c>
      <c r="Y498" s="23">
        <f t="shared" si="197"/>
        <v>72</v>
      </c>
      <c r="Z498" s="24">
        <f>SUM(бланки!CE497:CI497)</f>
        <v>2</v>
      </c>
      <c r="AA498" s="24">
        <f>SUM(бланки!CJ497:CO497)</f>
        <v>1</v>
      </c>
      <c r="AB498" s="24">
        <f>анкеты!I496</f>
        <v>4</v>
      </c>
      <c r="AC498" s="24">
        <f>анкеты!H496</f>
        <v>6</v>
      </c>
      <c r="AD498" s="22">
        <f t="shared" si="198"/>
        <v>40</v>
      </c>
      <c r="AE498" s="22">
        <f t="shared" si="199"/>
        <v>20</v>
      </c>
      <c r="AF498" s="12">
        <f t="shared" si="200"/>
        <v>66.666666666666671</v>
      </c>
      <c r="AG498" s="23">
        <f t="shared" si="201"/>
        <v>40</v>
      </c>
      <c r="AH498" s="24">
        <f>анкеты!J496</f>
        <v>54</v>
      </c>
      <c r="AI498" s="24">
        <f t="shared" si="202"/>
        <v>66</v>
      </c>
      <c r="AJ498" s="24">
        <f>анкеты!K496</f>
        <v>55</v>
      </c>
      <c r="AK498" s="24">
        <f t="shared" si="203"/>
        <v>66</v>
      </c>
      <c r="AL498" s="24">
        <f>анкеты!M496</f>
        <v>42</v>
      </c>
      <c r="AM498" s="24">
        <f>анкеты!L496</f>
        <v>52</v>
      </c>
      <c r="AN498" s="22">
        <f t="shared" si="204"/>
        <v>82</v>
      </c>
      <c r="AO498" s="22">
        <f t="shared" si="205"/>
        <v>83</v>
      </c>
      <c r="AP498" s="22">
        <f t="shared" si="206"/>
        <v>81</v>
      </c>
      <c r="AQ498" s="23">
        <f t="shared" si="207"/>
        <v>82</v>
      </c>
      <c r="AR498" s="24">
        <f>анкеты!N496</f>
        <v>47</v>
      </c>
      <c r="AS498" s="24">
        <f t="shared" si="208"/>
        <v>66</v>
      </c>
      <c r="AT498" s="24">
        <f>анкеты!O496</f>
        <v>55</v>
      </c>
      <c r="AU498" s="24">
        <f t="shared" si="209"/>
        <v>66</v>
      </c>
      <c r="AV498" s="24">
        <f>анкеты!P496</f>
        <v>47</v>
      </c>
      <c r="AW498" s="24">
        <f t="shared" si="210"/>
        <v>66</v>
      </c>
      <c r="AX498" s="22">
        <f t="shared" si="211"/>
        <v>71</v>
      </c>
      <c r="AY498" s="22">
        <f t="shared" si="212"/>
        <v>83</v>
      </c>
      <c r="AZ498" s="22">
        <f t="shared" si="213"/>
        <v>71</v>
      </c>
      <c r="BA498" s="23">
        <f t="shared" si="214"/>
        <v>76</v>
      </c>
      <c r="BB498" s="24">
        <f t="shared" si="215"/>
        <v>70</v>
      </c>
    </row>
    <row r="499" spans="1:54" x14ac:dyDescent="0.25">
      <c r="A499" s="24">
        <f>бланки!E498</f>
        <v>496</v>
      </c>
      <c r="B499" s="24" t="str">
        <f>CONCATENATE(бланки!D498," (",бланки!C498,")")</f>
        <v>МКДОУ «Детский сад общеразвивающего вида «Теремок» (Кизилюртовский район )</v>
      </c>
      <c r="C499" s="24">
        <f>анкеты!B497</f>
        <v>67</v>
      </c>
      <c r="D499" s="24">
        <f>COUNTIF(бланки!G498:U498,1)</f>
        <v>9</v>
      </c>
      <c r="E499" s="24">
        <f>COUNTIF(бланки!G498:U498,1)+COUNTIF(бланки!G498:U498,0)</f>
        <v>9</v>
      </c>
      <c r="F499" s="24">
        <f>COUNTIF(бланки!V498:BS498,1)</f>
        <v>25</v>
      </c>
      <c r="G499" s="24">
        <f>COUNTIF(бланки!V498:BS498,1)+COUNTIF(бланки!V498:BS498,0)</f>
        <v>36</v>
      </c>
      <c r="H499" s="24">
        <f>SUM(бланки!BT498:BY498)</f>
        <v>3</v>
      </c>
      <c r="I499" s="24">
        <f>анкеты!D497</f>
        <v>31</v>
      </c>
      <c r="J499" s="24">
        <f>анкеты!C497</f>
        <v>36</v>
      </c>
      <c r="K499" s="24">
        <f>анкеты!F497</f>
        <v>17</v>
      </c>
      <c r="L499" s="24">
        <f>анкеты!E497</f>
        <v>19</v>
      </c>
      <c r="M499" s="22">
        <f t="shared" si="189"/>
        <v>85</v>
      </c>
      <c r="N499" s="22">
        <f t="shared" si="190"/>
        <v>90</v>
      </c>
      <c r="O499" s="22">
        <f t="shared" si="191"/>
        <v>88</v>
      </c>
      <c r="P499" s="23">
        <f t="shared" si="192"/>
        <v>88</v>
      </c>
      <c r="Q499" s="24">
        <f>SUM(бланки!BZ498:CF498)</f>
        <v>5</v>
      </c>
      <c r="R499" s="24"/>
      <c r="S499" s="24"/>
      <c r="T499" s="24">
        <f>анкеты!G497</f>
        <v>32</v>
      </c>
      <c r="U499" s="24">
        <f t="shared" si="193"/>
        <v>67</v>
      </c>
      <c r="V499" s="22">
        <f t="shared" si="194"/>
        <v>100</v>
      </c>
      <c r="W499" s="22">
        <f t="shared" si="195"/>
        <v>74</v>
      </c>
      <c r="X499" s="22">
        <f t="shared" si="196"/>
        <v>48</v>
      </c>
      <c r="Y499" s="23">
        <f t="shared" si="197"/>
        <v>74</v>
      </c>
      <c r="Z499" s="24">
        <f>SUM(бланки!CE498:CI498)</f>
        <v>0</v>
      </c>
      <c r="AA499" s="24">
        <f>SUM(бланки!CJ498:CO498)</f>
        <v>2</v>
      </c>
      <c r="AB499" s="24">
        <f>анкеты!I497</f>
        <v>2</v>
      </c>
      <c r="AC499" s="24">
        <f>анкеты!H497</f>
        <v>4</v>
      </c>
      <c r="AD499" s="22">
        <f t="shared" si="198"/>
        <v>0</v>
      </c>
      <c r="AE499" s="22">
        <f t="shared" si="199"/>
        <v>40</v>
      </c>
      <c r="AF499" s="12">
        <f t="shared" si="200"/>
        <v>50</v>
      </c>
      <c r="AG499" s="23">
        <f t="shared" si="201"/>
        <v>31</v>
      </c>
      <c r="AH499" s="24">
        <f>анкеты!J497</f>
        <v>64</v>
      </c>
      <c r="AI499" s="24">
        <f t="shared" si="202"/>
        <v>67</v>
      </c>
      <c r="AJ499" s="24">
        <f>анкеты!K497</f>
        <v>67</v>
      </c>
      <c r="AK499" s="24">
        <f t="shared" si="203"/>
        <v>67</v>
      </c>
      <c r="AL499" s="24">
        <f>анкеты!M497</f>
        <v>28</v>
      </c>
      <c r="AM499" s="24">
        <f>анкеты!L497</f>
        <v>29</v>
      </c>
      <c r="AN499" s="22">
        <f t="shared" si="204"/>
        <v>96</v>
      </c>
      <c r="AO499" s="22">
        <f t="shared" si="205"/>
        <v>100</v>
      </c>
      <c r="AP499" s="22">
        <f t="shared" si="206"/>
        <v>97</v>
      </c>
      <c r="AQ499" s="23">
        <f t="shared" si="207"/>
        <v>98</v>
      </c>
      <c r="AR499" s="24">
        <f>анкеты!N497</f>
        <v>52</v>
      </c>
      <c r="AS499" s="24">
        <f t="shared" si="208"/>
        <v>67</v>
      </c>
      <c r="AT499" s="24">
        <f>анкеты!O497</f>
        <v>57</v>
      </c>
      <c r="AU499" s="24">
        <f t="shared" si="209"/>
        <v>67</v>
      </c>
      <c r="AV499" s="24">
        <f>анкеты!P497</f>
        <v>49</v>
      </c>
      <c r="AW499" s="24">
        <f t="shared" si="210"/>
        <v>67</v>
      </c>
      <c r="AX499" s="22">
        <f t="shared" si="211"/>
        <v>78</v>
      </c>
      <c r="AY499" s="22">
        <f t="shared" si="212"/>
        <v>85</v>
      </c>
      <c r="AZ499" s="22">
        <f t="shared" si="213"/>
        <v>73</v>
      </c>
      <c r="BA499" s="23">
        <f t="shared" si="214"/>
        <v>80</v>
      </c>
      <c r="BB499" s="24">
        <f t="shared" si="215"/>
        <v>74.2</v>
      </c>
    </row>
    <row r="500" spans="1:54" x14ac:dyDescent="0.25">
      <c r="A500" s="24">
        <f>бланки!E499</f>
        <v>497</v>
      </c>
      <c r="B500" s="24" t="str">
        <f>CONCATENATE(бланки!D499," (",бланки!C499,")")</f>
        <v>МКДОУ «Детский сад «Малыш» (Кизилюртовский район )</v>
      </c>
      <c r="C500" s="24">
        <f>анкеты!B498</f>
        <v>40</v>
      </c>
      <c r="D500" s="24">
        <f>COUNTIF(бланки!G499:U499,1)</f>
        <v>9</v>
      </c>
      <c r="E500" s="24">
        <f>COUNTIF(бланки!G499:U499,1)+COUNTIF(бланки!G499:U499,0)</f>
        <v>9</v>
      </c>
      <c r="F500" s="24">
        <f>COUNTIF(бланки!V499:BS499,1)</f>
        <v>39</v>
      </c>
      <c r="G500" s="24">
        <f>COUNTIF(бланки!V499:BS499,1)+COUNTIF(бланки!V499:BS499,0)</f>
        <v>39</v>
      </c>
      <c r="H500" s="24">
        <f>SUM(бланки!BT499:BY499)</f>
        <v>6</v>
      </c>
      <c r="I500" s="24">
        <f>анкеты!D498</f>
        <v>24</v>
      </c>
      <c r="J500" s="24">
        <f>анкеты!C498</f>
        <v>25</v>
      </c>
      <c r="K500" s="24">
        <f>анкеты!F498</f>
        <v>15</v>
      </c>
      <c r="L500" s="24">
        <f>анкеты!E498</f>
        <v>15</v>
      </c>
      <c r="M500" s="22">
        <f t="shared" si="189"/>
        <v>100</v>
      </c>
      <c r="N500" s="22">
        <f t="shared" si="190"/>
        <v>100</v>
      </c>
      <c r="O500" s="22">
        <f t="shared" si="191"/>
        <v>98</v>
      </c>
      <c r="P500" s="23">
        <f t="shared" si="192"/>
        <v>99</v>
      </c>
      <c r="Q500" s="24">
        <f>SUM(бланки!BZ499:CF499)</f>
        <v>4</v>
      </c>
      <c r="R500" s="24"/>
      <c r="S500" s="24"/>
      <c r="T500" s="24">
        <f>анкеты!G498</f>
        <v>28</v>
      </c>
      <c r="U500" s="24">
        <f t="shared" si="193"/>
        <v>40</v>
      </c>
      <c r="V500" s="22">
        <f t="shared" si="194"/>
        <v>80</v>
      </c>
      <c r="W500" s="22">
        <f t="shared" si="195"/>
        <v>75</v>
      </c>
      <c r="X500" s="22">
        <f t="shared" si="196"/>
        <v>70</v>
      </c>
      <c r="Y500" s="23">
        <f t="shared" si="197"/>
        <v>75</v>
      </c>
      <c r="Z500" s="24">
        <f>SUM(бланки!CE499:CI499)</f>
        <v>0</v>
      </c>
      <c r="AA500" s="24">
        <f>SUM(бланки!CJ499:CO499)</f>
        <v>0</v>
      </c>
      <c r="AB500" s="24">
        <f>анкеты!I498</f>
        <v>2</v>
      </c>
      <c r="AC500" s="24">
        <f>анкеты!H498</f>
        <v>3</v>
      </c>
      <c r="AD500" s="22">
        <f t="shared" si="198"/>
        <v>0</v>
      </c>
      <c r="AE500" s="22">
        <f t="shared" si="199"/>
        <v>0</v>
      </c>
      <c r="AF500" s="12">
        <f t="shared" si="200"/>
        <v>66.666666666666671</v>
      </c>
      <c r="AG500" s="23">
        <f t="shared" si="201"/>
        <v>20</v>
      </c>
      <c r="AH500" s="24">
        <f>анкеты!J498</f>
        <v>40</v>
      </c>
      <c r="AI500" s="24">
        <f t="shared" si="202"/>
        <v>40</v>
      </c>
      <c r="AJ500" s="24">
        <f>анкеты!K498</f>
        <v>39</v>
      </c>
      <c r="AK500" s="24">
        <f t="shared" si="203"/>
        <v>40</v>
      </c>
      <c r="AL500" s="24">
        <f>анкеты!M498</f>
        <v>15</v>
      </c>
      <c r="AM500" s="24">
        <f>анкеты!L498</f>
        <v>17</v>
      </c>
      <c r="AN500" s="22">
        <f t="shared" si="204"/>
        <v>100</v>
      </c>
      <c r="AO500" s="22">
        <f t="shared" si="205"/>
        <v>98</v>
      </c>
      <c r="AP500" s="22">
        <f t="shared" si="206"/>
        <v>88</v>
      </c>
      <c r="AQ500" s="23">
        <f t="shared" si="207"/>
        <v>97</v>
      </c>
      <c r="AR500" s="24">
        <f>анкеты!N498</f>
        <v>36</v>
      </c>
      <c r="AS500" s="24">
        <f t="shared" si="208"/>
        <v>40</v>
      </c>
      <c r="AT500" s="24">
        <f>анкеты!O498</f>
        <v>36</v>
      </c>
      <c r="AU500" s="24">
        <f t="shared" si="209"/>
        <v>40</v>
      </c>
      <c r="AV500" s="24">
        <f>анкеты!P498</f>
        <v>34</v>
      </c>
      <c r="AW500" s="24">
        <f t="shared" si="210"/>
        <v>40</v>
      </c>
      <c r="AX500" s="22">
        <f t="shared" si="211"/>
        <v>90</v>
      </c>
      <c r="AY500" s="22">
        <f t="shared" si="212"/>
        <v>90</v>
      </c>
      <c r="AZ500" s="22">
        <f t="shared" si="213"/>
        <v>85</v>
      </c>
      <c r="BA500" s="23">
        <f t="shared" si="214"/>
        <v>89</v>
      </c>
      <c r="BB500" s="24">
        <f t="shared" si="215"/>
        <v>76</v>
      </c>
    </row>
    <row r="501" spans="1:54" x14ac:dyDescent="0.25">
      <c r="A501" s="24">
        <f>бланки!E500</f>
        <v>498</v>
      </c>
      <c r="B501" s="24" t="str">
        <f>CONCATENATE(бланки!D500," (",бланки!C500,")")</f>
        <v>МКДОУ «Детский сад «Звездочка» (Кизилюртовский район )</v>
      </c>
      <c r="C501" s="24">
        <f>анкеты!B499</f>
        <v>42</v>
      </c>
      <c r="D501" s="24">
        <f>COUNTIF(бланки!G500:U500,1)</f>
        <v>9</v>
      </c>
      <c r="E501" s="24">
        <f>COUNTIF(бланки!G500:U500,1)+COUNTIF(бланки!G500:U500,0)</f>
        <v>9</v>
      </c>
      <c r="F501" s="24">
        <f>COUNTIF(бланки!V500:BS500,1)</f>
        <v>39</v>
      </c>
      <c r="G501" s="24">
        <f>COUNTIF(бланки!V500:BS500,1)+COUNTIF(бланки!V500:BS500,0)</f>
        <v>39</v>
      </c>
      <c r="H501" s="24">
        <f>SUM(бланки!BT500:BY500)</f>
        <v>5</v>
      </c>
      <c r="I501" s="24">
        <f>анкеты!D499</f>
        <v>27</v>
      </c>
      <c r="J501" s="24">
        <f>анкеты!C499</f>
        <v>29</v>
      </c>
      <c r="K501" s="24">
        <f>анкеты!F499</f>
        <v>25</v>
      </c>
      <c r="L501" s="24">
        <f>анкеты!E499</f>
        <v>28</v>
      </c>
      <c r="M501" s="22">
        <f t="shared" si="189"/>
        <v>100</v>
      </c>
      <c r="N501" s="22">
        <f t="shared" si="190"/>
        <v>100</v>
      </c>
      <c r="O501" s="22">
        <f t="shared" si="191"/>
        <v>91</v>
      </c>
      <c r="P501" s="23">
        <f t="shared" si="192"/>
        <v>96</v>
      </c>
      <c r="Q501" s="24">
        <f>SUM(бланки!BZ500:CF500)</f>
        <v>4</v>
      </c>
      <c r="R501" s="24"/>
      <c r="S501" s="24"/>
      <c r="T501" s="24">
        <f>анкеты!G499</f>
        <v>24</v>
      </c>
      <c r="U501" s="24">
        <f t="shared" si="193"/>
        <v>42</v>
      </c>
      <c r="V501" s="22">
        <f t="shared" si="194"/>
        <v>80</v>
      </c>
      <c r="W501" s="22">
        <f t="shared" si="195"/>
        <v>68</v>
      </c>
      <c r="X501" s="22">
        <f t="shared" si="196"/>
        <v>57</v>
      </c>
      <c r="Y501" s="23">
        <f t="shared" si="197"/>
        <v>68</v>
      </c>
      <c r="Z501" s="24">
        <f>SUM(бланки!CE500:CI500)</f>
        <v>0</v>
      </c>
      <c r="AA501" s="24">
        <f>SUM(бланки!CJ500:CO500)</f>
        <v>0</v>
      </c>
      <c r="AB501" s="24">
        <f>анкеты!I499</f>
        <v>1</v>
      </c>
      <c r="AC501" s="24">
        <f>анкеты!H499</f>
        <v>1</v>
      </c>
      <c r="AD501" s="22">
        <f t="shared" si="198"/>
        <v>0</v>
      </c>
      <c r="AE501" s="22">
        <f t="shared" si="199"/>
        <v>0</v>
      </c>
      <c r="AF501" s="12">
        <f t="shared" si="200"/>
        <v>100</v>
      </c>
      <c r="AG501" s="23">
        <f t="shared" si="201"/>
        <v>30</v>
      </c>
      <c r="AH501" s="24">
        <f>анкеты!J499</f>
        <v>34</v>
      </c>
      <c r="AI501" s="24">
        <f t="shared" si="202"/>
        <v>42</v>
      </c>
      <c r="AJ501" s="24">
        <f>анкеты!K499</f>
        <v>37</v>
      </c>
      <c r="AK501" s="24">
        <f t="shared" si="203"/>
        <v>42</v>
      </c>
      <c r="AL501" s="24">
        <f>анкеты!M499</f>
        <v>27</v>
      </c>
      <c r="AM501" s="24">
        <f>анкеты!L499</f>
        <v>32</v>
      </c>
      <c r="AN501" s="22">
        <f t="shared" si="204"/>
        <v>81</v>
      </c>
      <c r="AO501" s="22">
        <f t="shared" si="205"/>
        <v>88</v>
      </c>
      <c r="AP501" s="22">
        <f t="shared" si="206"/>
        <v>84</v>
      </c>
      <c r="AQ501" s="23">
        <f t="shared" si="207"/>
        <v>84</v>
      </c>
      <c r="AR501" s="24">
        <f>анкеты!N499</f>
        <v>34</v>
      </c>
      <c r="AS501" s="24">
        <f t="shared" si="208"/>
        <v>42</v>
      </c>
      <c r="AT501" s="24">
        <f>анкеты!O499</f>
        <v>36</v>
      </c>
      <c r="AU501" s="24">
        <f t="shared" si="209"/>
        <v>42</v>
      </c>
      <c r="AV501" s="24">
        <f>анкеты!P499</f>
        <v>33</v>
      </c>
      <c r="AW501" s="24">
        <f t="shared" si="210"/>
        <v>42</v>
      </c>
      <c r="AX501" s="22">
        <f t="shared" si="211"/>
        <v>81</v>
      </c>
      <c r="AY501" s="22">
        <f t="shared" si="212"/>
        <v>86</v>
      </c>
      <c r="AZ501" s="22">
        <f t="shared" si="213"/>
        <v>79</v>
      </c>
      <c r="BA501" s="23">
        <f t="shared" si="214"/>
        <v>83</v>
      </c>
      <c r="BB501" s="24">
        <f t="shared" si="215"/>
        <v>72.2</v>
      </c>
    </row>
    <row r="502" spans="1:54" x14ac:dyDescent="0.25">
      <c r="A502" s="24">
        <f>бланки!E501</f>
        <v>499</v>
      </c>
      <c r="B502" s="24" t="str">
        <f>CONCATENATE(бланки!D501," (",бланки!C501,")")</f>
        <v>МКДОУ « Детский сад «Радуга» (Кизилюртовский район )</v>
      </c>
      <c r="C502" s="24">
        <f>анкеты!B500</f>
        <v>30</v>
      </c>
      <c r="D502" s="24">
        <f>COUNTIF(бланки!G501:U501,1)</f>
        <v>7</v>
      </c>
      <c r="E502" s="24">
        <f>COUNTIF(бланки!G501:U501,1)+COUNTIF(бланки!G501:U501,0)</f>
        <v>9</v>
      </c>
      <c r="F502" s="24">
        <f>COUNTIF(бланки!V501:BS501,1)</f>
        <v>39</v>
      </c>
      <c r="G502" s="24">
        <f>COUNTIF(бланки!V501:BS501,1)+COUNTIF(бланки!V501:BS501,0)</f>
        <v>39</v>
      </c>
      <c r="H502" s="24">
        <f>SUM(бланки!BT501:BY501)</f>
        <v>5</v>
      </c>
      <c r="I502" s="24">
        <f>анкеты!D500</f>
        <v>11</v>
      </c>
      <c r="J502" s="24">
        <f>анкеты!C500</f>
        <v>13</v>
      </c>
      <c r="K502" s="24">
        <f>анкеты!F500</f>
        <v>12</v>
      </c>
      <c r="L502" s="24">
        <f>анкеты!E500</f>
        <v>15</v>
      </c>
      <c r="M502" s="22">
        <f t="shared" si="189"/>
        <v>89</v>
      </c>
      <c r="N502" s="22">
        <f t="shared" si="190"/>
        <v>100</v>
      </c>
      <c r="O502" s="22">
        <f t="shared" si="191"/>
        <v>82</v>
      </c>
      <c r="P502" s="23">
        <f t="shared" si="192"/>
        <v>90</v>
      </c>
      <c r="Q502" s="24">
        <f>SUM(бланки!BZ501:CF501)</f>
        <v>6</v>
      </c>
      <c r="R502" s="24"/>
      <c r="S502" s="24"/>
      <c r="T502" s="24">
        <f>анкеты!G500</f>
        <v>28</v>
      </c>
      <c r="U502" s="24">
        <f t="shared" si="193"/>
        <v>30</v>
      </c>
      <c r="V502" s="22">
        <f t="shared" si="194"/>
        <v>100</v>
      </c>
      <c r="W502" s="22">
        <f t="shared" si="195"/>
        <v>96</v>
      </c>
      <c r="X502" s="22">
        <f t="shared" si="196"/>
        <v>93</v>
      </c>
      <c r="Y502" s="23">
        <f t="shared" si="197"/>
        <v>96</v>
      </c>
      <c r="Z502" s="24">
        <f>SUM(бланки!CE501:CI501)</f>
        <v>2</v>
      </c>
      <c r="AA502" s="24">
        <f>SUM(бланки!CJ501:CO501)</f>
        <v>2</v>
      </c>
      <c r="AB502" s="24">
        <f>анкеты!I500</f>
        <v>4</v>
      </c>
      <c r="AC502" s="24">
        <f>анкеты!H500</f>
        <v>5</v>
      </c>
      <c r="AD502" s="22">
        <f t="shared" si="198"/>
        <v>40</v>
      </c>
      <c r="AE502" s="22">
        <f t="shared" si="199"/>
        <v>40</v>
      </c>
      <c r="AF502" s="12">
        <f t="shared" si="200"/>
        <v>80</v>
      </c>
      <c r="AG502" s="23">
        <f t="shared" si="201"/>
        <v>52</v>
      </c>
      <c r="AH502" s="24">
        <f>анкеты!J500</f>
        <v>26</v>
      </c>
      <c r="AI502" s="24">
        <f t="shared" si="202"/>
        <v>30</v>
      </c>
      <c r="AJ502" s="24">
        <f>анкеты!K500</f>
        <v>27</v>
      </c>
      <c r="AK502" s="24">
        <f t="shared" si="203"/>
        <v>30</v>
      </c>
      <c r="AL502" s="24">
        <f>анкеты!M500</f>
        <v>12</v>
      </c>
      <c r="AM502" s="24">
        <f>анкеты!L500</f>
        <v>14</v>
      </c>
      <c r="AN502" s="22">
        <f t="shared" si="204"/>
        <v>87</v>
      </c>
      <c r="AO502" s="22">
        <f t="shared" si="205"/>
        <v>90</v>
      </c>
      <c r="AP502" s="22">
        <f t="shared" si="206"/>
        <v>86</v>
      </c>
      <c r="AQ502" s="23">
        <f t="shared" si="207"/>
        <v>88</v>
      </c>
      <c r="AR502" s="24">
        <f>анкеты!N500</f>
        <v>25</v>
      </c>
      <c r="AS502" s="24">
        <f t="shared" si="208"/>
        <v>30</v>
      </c>
      <c r="AT502" s="24">
        <f>анкеты!O500</f>
        <v>25</v>
      </c>
      <c r="AU502" s="24">
        <f t="shared" si="209"/>
        <v>30</v>
      </c>
      <c r="AV502" s="24">
        <f>анкеты!P500</f>
        <v>24</v>
      </c>
      <c r="AW502" s="24">
        <f t="shared" si="210"/>
        <v>30</v>
      </c>
      <c r="AX502" s="22">
        <f t="shared" si="211"/>
        <v>83</v>
      </c>
      <c r="AY502" s="22">
        <f t="shared" si="212"/>
        <v>83</v>
      </c>
      <c r="AZ502" s="22">
        <f t="shared" si="213"/>
        <v>80</v>
      </c>
      <c r="BA502" s="23">
        <f t="shared" si="214"/>
        <v>82</v>
      </c>
      <c r="BB502" s="24">
        <f t="shared" si="215"/>
        <v>81.599999999999994</v>
      </c>
    </row>
    <row r="503" spans="1:54" x14ac:dyDescent="0.25">
      <c r="A503" s="24">
        <f>бланки!E502</f>
        <v>500</v>
      </c>
      <c r="B503" s="24" t="str">
        <f>CONCATENATE(бланки!D502," (",бланки!C502,")")</f>
        <v>МКДОУ «Детский сад «Сказка» (Кизилюртовский район )</v>
      </c>
      <c r="C503" s="24">
        <f>анкеты!B501</f>
        <v>52</v>
      </c>
      <c r="D503" s="24">
        <f>COUNTIF(бланки!G502:U502,1)</f>
        <v>8</v>
      </c>
      <c r="E503" s="24">
        <f>COUNTIF(бланки!G502:U502,1)+COUNTIF(бланки!G502:U502,0)</f>
        <v>9</v>
      </c>
      <c r="F503" s="24">
        <f>COUNTIF(бланки!V502:BS502,1)</f>
        <v>37</v>
      </c>
      <c r="G503" s="24">
        <f>COUNTIF(бланки!V502:BS502,1)+COUNTIF(бланки!V502:BS502,0)</f>
        <v>39</v>
      </c>
      <c r="H503" s="24">
        <f>SUM(бланки!BT502:BY502)</f>
        <v>4</v>
      </c>
      <c r="I503" s="24">
        <f>анкеты!D501</f>
        <v>37</v>
      </c>
      <c r="J503" s="24">
        <f>анкеты!C501</f>
        <v>40</v>
      </c>
      <c r="K503" s="24">
        <f>анкеты!F501</f>
        <v>31</v>
      </c>
      <c r="L503" s="24">
        <f>анкеты!E501</f>
        <v>33</v>
      </c>
      <c r="M503" s="22">
        <f t="shared" si="189"/>
        <v>92</v>
      </c>
      <c r="N503" s="22">
        <f t="shared" si="190"/>
        <v>100</v>
      </c>
      <c r="O503" s="22">
        <f t="shared" si="191"/>
        <v>93</v>
      </c>
      <c r="P503" s="23">
        <f t="shared" si="192"/>
        <v>95</v>
      </c>
      <c r="Q503" s="24">
        <f>SUM(бланки!BZ502:CF502)</f>
        <v>5</v>
      </c>
      <c r="R503" s="24"/>
      <c r="S503" s="24"/>
      <c r="T503" s="24">
        <f>анкеты!G501</f>
        <v>48</v>
      </c>
      <c r="U503" s="24">
        <f t="shared" si="193"/>
        <v>52</v>
      </c>
      <c r="V503" s="22">
        <f t="shared" si="194"/>
        <v>100</v>
      </c>
      <c r="W503" s="22">
        <f t="shared" si="195"/>
        <v>96</v>
      </c>
      <c r="X503" s="22">
        <f t="shared" si="196"/>
        <v>92</v>
      </c>
      <c r="Y503" s="23">
        <f t="shared" si="197"/>
        <v>96</v>
      </c>
      <c r="Z503" s="24">
        <f>SUM(бланки!CE502:CI502)</f>
        <v>1</v>
      </c>
      <c r="AA503" s="24">
        <f>SUM(бланки!CJ502:CO502)</f>
        <v>0</v>
      </c>
      <c r="AB503" s="24">
        <f>анкеты!I501</f>
        <v>1</v>
      </c>
      <c r="AC503" s="24">
        <f>анкеты!H501</f>
        <v>2</v>
      </c>
      <c r="AD503" s="22">
        <f t="shared" si="198"/>
        <v>20</v>
      </c>
      <c r="AE503" s="22">
        <f t="shared" si="199"/>
        <v>0</v>
      </c>
      <c r="AF503" s="12">
        <f t="shared" si="200"/>
        <v>50</v>
      </c>
      <c r="AG503" s="23">
        <f t="shared" si="201"/>
        <v>21</v>
      </c>
      <c r="AH503" s="24">
        <f>анкеты!J501</f>
        <v>50</v>
      </c>
      <c r="AI503" s="24">
        <f t="shared" si="202"/>
        <v>52</v>
      </c>
      <c r="AJ503" s="24">
        <f>анкеты!K501</f>
        <v>49</v>
      </c>
      <c r="AK503" s="24">
        <f t="shared" si="203"/>
        <v>52</v>
      </c>
      <c r="AL503" s="24">
        <f>анкеты!M501</f>
        <v>31</v>
      </c>
      <c r="AM503" s="24">
        <f>анкеты!L501</f>
        <v>33</v>
      </c>
      <c r="AN503" s="22">
        <f t="shared" si="204"/>
        <v>96</v>
      </c>
      <c r="AO503" s="22">
        <f t="shared" si="205"/>
        <v>94</v>
      </c>
      <c r="AP503" s="22">
        <f t="shared" si="206"/>
        <v>94</v>
      </c>
      <c r="AQ503" s="23">
        <f t="shared" si="207"/>
        <v>95</v>
      </c>
      <c r="AR503" s="24">
        <f>анкеты!N501</f>
        <v>50</v>
      </c>
      <c r="AS503" s="24">
        <f t="shared" si="208"/>
        <v>52</v>
      </c>
      <c r="AT503" s="24">
        <f>анкеты!O501</f>
        <v>49</v>
      </c>
      <c r="AU503" s="24">
        <f t="shared" si="209"/>
        <v>52</v>
      </c>
      <c r="AV503" s="24">
        <f>анкеты!P501</f>
        <v>50</v>
      </c>
      <c r="AW503" s="24">
        <f t="shared" si="210"/>
        <v>52</v>
      </c>
      <c r="AX503" s="22">
        <f t="shared" si="211"/>
        <v>96</v>
      </c>
      <c r="AY503" s="22">
        <f t="shared" si="212"/>
        <v>94</v>
      </c>
      <c r="AZ503" s="22">
        <f t="shared" si="213"/>
        <v>96</v>
      </c>
      <c r="BA503" s="23">
        <f t="shared" si="214"/>
        <v>95</v>
      </c>
      <c r="BB503" s="24">
        <f t="shared" si="215"/>
        <v>80.400000000000006</v>
      </c>
    </row>
    <row r="504" spans="1:54" x14ac:dyDescent="0.25">
      <c r="A504" s="24">
        <f>бланки!E503</f>
        <v>501</v>
      </c>
      <c r="B504" s="24" t="str">
        <f>CONCATENATE(бланки!D503," (",бланки!C503,")")</f>
        <v>МКДОУ «Детский сад общеразвивающего вида «Василек» (Кизилюртовский район )</v>
      </c>
      <c r="C504" s="24">
        <f>анкеты!B502</f>
        <v>39</v>
      </c>
      <c r="D504" s="24">
        <f>COUNTIF(бланки!G503:U503,1)</f>
        <v>9</v>
      </c>
      <c r="E504" s="24">
        <f>COUNTIF(бланки!G503:U503,1)+COUNTIF(бланки!G503:U503,0)</f>
        <v>9</v>
      </c>
      <c r="F504" s="24">
        <f>COUNTIF(бланки!V503:BS503,1)</f>
        <v>24</v>
      </c>
      <c r="G504" s="24">
        <f>COUNTIF(бланки!V503:BS503,1)+COUNTIF(бланки!V503:BS503,0)</f>
        <v>34</v>
      </c>
      <c r="H504" s="24">
        <f>SUM(бланки!BT503:BY503)</f>
        <v>3</v>
      </c>
      <c r="I504" s="24">
        <f>анкеты!D502</f>
        <v>31</v>
      </c>
      <c r="J504" s="24">
        <f>анкеты!C502</f>
        <v>32</v>
      </c>
      <c r="K504" s="24">
        <f>анкеты!F502</f>
        <v>25</v>
      </c>
      <c r="L504" s="24">
        <f>анкеты!E502</f>
        <v>27</v>
      </c>
      <c r="M504" s="22">
        <f t="shared" si="189"/>
        <v>85</v>
      </c>
      <c r="N504" s="22">
        <f t="shared" si="190"/>
        <v>90</v>
      </c>
      <c r="O504" s="22">
        <f t="shared" si="191"/>
        <v>95</v>
      </c>
      <c r="P504" s="23">
        <f t="shared" si="192"/>
        <v>91</v>
      </c>
      <c r="Q504" s="24">
        <f>SUM(бланки!BZ503:CF503)</f>
        <v>5</v>
      </c>
      <c r="R504" s="24"/>
      <c r="S504" s="24"/>
      <c r="T504" s="24">
        <f>анкеты!G502</f>
        <v>34</v>
      </c>
      <c r="U504" s="24">
        <f t="shared" si="193"/>
        <v>39</v>
      </c>
      <c r="V504" s="22">
        <f t="shared" si="194"/>
        <v>100</v>
      </c>
      <c r="W504" s="22">
        <f t="shared" si="195"/>
        <v>93</v>
      </c>
      <c r="X504" s="22">
        <f t="shared" si="196"/>
        <v>87</v>
      </c>
      <c r="Y504" s="23">
        <f t="shared" si="197"/>
        <v>93</v>
      </c>
      <c r="Z504" s="24">
        <f>SUM(бланки!CE503:CI503)</f>
        <v>0</v>
      </c>
      <c r="AA504" s="24">
        <f>SUM(бланки!CJ503:CO503)</f>
        <v>0</v>
      </c>
      <c r="AB504" s="24">
        <f>анкеты!I502</f>
        <v>2</v>
      </c>
      <c r="AC504" s="24">
        <f>анкеты!H502</f>
        <v>2</v>
      </c>
      <c r="AD504" s="22">
        <f t="shared" si="198"/>
        <v>0</v>
      </c>
      <c r="AE504" s="22">
        <f t="shared" si="199"/>
        <v>0</v>
      </c>
      <c r="AF504" s="12">
        <f t="shared" si="200"/>
        <v>100</v>
      </c>
      <c r="AG504" s="23">
        <f t="shared" si="201"/>
        <v>30</v>
      </c>
      <c r="AH504" s="24">
        <f>анкеты!J502</f>
        <v>38</v>
      </c>
      <c r="AI504" s="24">
        <f t="shared" si="202"/>
        <v>39</v>
      </c>
      <c r="AJ504" s="24">
        <f>анкеты!K502</f>
        <v>39</v>
      </c>
      <c r="AK504" s="24">
        <f t="shared" si="203"/>
        <v>39</v>
      </c>
      <c r="AL504" s="24">
        <f>анкеты!M502</f>
        <v>25</v>
      </c>
      <c r="AM504" s="24">
        <f>анкеты!L502</f>
        <v>26</v>
      </c>
      <c r="AN504" s="22">
        <f t="shared" si="204"/>
        <v>97</v>
      </c>
      <c r="AO504" s="22">
        <f t="shared" si="205"/>
        <v>100</v>
      </c>
      <c r="AP504" s="22">
        <f t="shared" si="206"/>
        <v>96</v>
      </c>
      <c r="AQ504" s="23">
        <f t="shared" si="207"/>
        <v>98</v>
      </c>
      <c r="AR504" s="24">
        <f>анкеты!N502</f>
        <v>37</v>
      </c>
      <c r="AS504" s="24">
        <f t="shared" si="208"/>
        <v>39</v>
      </c>
      <c r="AT504" s="24">
        <f>анкеты!O502</f>
        <v>38</v>
      </c>
      <c r="AU504" s="24">
        <f t="shared" si="209"/>
        <v>39</v>
      </c>
      <c r="AV504" s="24">
        <f>анкеты!P502</f>
        <v>36</v>
      </c>
      <c r="AW504" s="24">
        <f t="shared" si="210"/>
        <v>39</v>
      </c>
      <c r="AX504" s="22">
        <f t="shared" si="211"/>
        <v>95</v>
      </c>
      <c r="AY504" s="22">
        <f t="shared" si="212"/>
        <v>97</v>
      </c>
      <c r="AZ504" s="22">
        <f t="shared" si="213"/>
        <v>92</v>
      </c>
      <c r="BA504" s="23">
        <f t="shared" si="214"/>
        <v>95</v>
      </c>
      <c r="BB504" s="24">
        <f t="shared" si="215"/>
        <v>81.400000000000006</v>
      </c>
    </row>
    <row r="505" spans="1:54" x14ac:dyDescent="0.25">
      <c r="A505" s="24">
        <f>бланки!E504</f>
        <v>502</v>
      </c>
      <c r="B505" s="24" t="str">
        <f>CONCATENATE(бланки!D504," (",бланки!C504,")")</f>
        <v>МКУ ДО «ДЮСШ №1» (Кизилюртовский район )</v>
      </c>
      <c r="C505" s="24">
        <f>анкеты!B503</f>
        <v>141</v>
      </c>
      <c r="D505" s="24">
        <f>COUNTIF(бланки!G504:U504,1)</f>
        <v>8</v>
      </c>
      <c r="E505" s="24">
        <f>COUNTIF(бланки!G504:U504,1)+COUNTIF(бланки!G504:U504,0)</f>
        <v>9</v>
      </c>
      <c r="F505" s="24">
        <f>COUNTIF(бланки!V504:BS504,1)</f>
        <v>24</v>
      </c>
      <c r="G505" s="24">
        <f>COUNTIF(бланки!V504:BS504,1)+COUNTIF(бланки!V504:BS504,0)</f>
        <v>34</v>
      </c>
      <c r="H505" s="24">
        <f>SUM(бланки!BT504:BY504)</f>
        <v>5</v>
      </c>
      <c r="I505" s="24">
        <f>анкеты!D503</f>
        <v>86</v>
      </c>
      <c r="J505" s="24">
        <f>анкеты!C503</f>
        <v>90</v>
      </c>
      <c r="K505" s="24">
        <f>анкеты!F503</f>
        <v>78</v>
      </c>
      <c r="L505" s="24">
        <f>анкеты!E503</f>
        <v>81</v>
      </c>
      <c r="M505" s="22">
        <f t="shared" si="189"/>
        <v>80</v>
      </c>
      <c r="N505" s="22">
        <f t="shared" si="190"/>
        <v>100</v>
      </c>
      <c r="O505" s="22">
        <f t="shared" si="191"/>
        <v>96</v>
      </c>
      <c r="P505" s="23">
        <f t="shared" si="192"/>
        <v>92</v>
      </c>
      <c r="Q505" s="24">
        <f>SUM(бланки!BZ504:CF504)</f>
        <v>4</v>
      </c>
      <c r="R505" s="24"/>
      <c r="S505" s="24"/>
      <c r="T505" s="24">
        <f>анкеты!G503</f>
        <v>106</v>
      </c>
      <c r="U505" s="24">
        <f t="shared" si="193"/>
        <v>141</v>
      </c>
      <c r="V505" s="22">
        <f t="shared" si="194"/>
        <v>80</v>
      </c>
      <c r="W505" s="22">
        <f t="shared" si="195"/>
        <v>77</v>
      </c>
      <c r="X505" s="22">
        <f t="shared" si="196"/>
        <v>75</v>
      </c>
      <c r="Y505" s="23">
        <f t="shared" si="197"/>
        <v>77</v>
      </c>
      <c r="Z505" s="24">
        <f>SUM(бланки!CE504:CI504)</f>
        <v>0</v>
      </c>
      <c r="AA505" s="24">
        <f>SUM(бланки!CJ504:CO504)</f>
        <v>0</v>
      </c>
      <c r="AB505" s="24">
        <f>анкеты!I503</f>
        <v>13</v>
      </c>
      <c r="AC505" s="24">
        <f>анкеты!H503</f>
        <v>14</v>
      </c>
      <c r="AD505" s="22">
        <f t="shared" si="198"/>
        <v>0</v>
      </c>
      <c r="AE505" s="22">
        <f t="shared" si="199"/>
        <v>0</v>
      </c>
      <c r="AF505" s="12">
        <f t="shared" si="200"/>
        <v>92.857142857142861</v>
      </c>
      <c r="AG505" s="23">
        <f t="shared" si="201"/>
        <v>28</v>
      </c>
      <c r="AH505" s="24">
        <f>анкеты!J503</f>
        <v>128</v>
      </c>
      <c r="AI505" s="24">
        <f t="shared" si="202"/>
        <v>141</v>
      </c>
      <c r="AJ505" s="24">
        <f>анкеты!K503</f>
        <v>133</v>
      </c>
      <c r="AK505" s="24">
        <f t="shared" si="203"/>
        <v>141</v>
      </c>
      <c r="AL505" s="24">
        <f>анкеты!M503</f>
        <v>88</v>
      </c>
      <c r="AM505" s="24">
        <f>анкеты!L503</f>
        <v>99</v>
      </c>
      <c r="AN505" s="22">
        <f t="shared" si="204"/>
        <v>91</v>
      </c>
      <c r="AO505" s="22">
        <f t="shared" si="205"/>
        <v>94</v>
      </c>
      <c r="AP505" s="22">
        <f t="shared" si="206"/>
        <v>89</v>
      </c>
      <c r="AQ505" s="23">
        <f t="shared" si="207"/>
        <v>92</v>
      </c>
      <c r="AR505" s="24">
        <f>анкеты!N503</f>
        <v>121</v>
      </c>
      <c r="AS505" s="24">
        <f t="shared" si="208"/>
        <v>141</v>
      </c>
      <c r="AT505" s="24">
        <f>анкеты!O503</f>
        <v>130</v>
      </c>
      <c r="AU505" s="24">
        <f t="shared" si="209"/>
        <v>141</v>
      </c>
      <c r="AV505" s="24">
        <f>анкеты!P503</f>
        <v>125</v>
      </c>
      <c r="AW505" s="24">
        <f t="shared" si="210"/>
        <v>141</v>
      </c>
      <c r="AX505" s="22">
        <f t="shared" si="211"/>
        <v>86</v>
      </c>
      <c r="AY505" s="22">
        <f t="shared" si="212"/>
        <v>92</v>
      </c>
      <c r="AZ505" s="22">
        <f t="shared" si="213"/>
        <v>89</v>
      </c>
      <c r="BA505" s="23">
        <f t="shared" si="214"/>
        <v>89</v>
      </c>
      <c r="BB505" s="24">
        <f t="shared" si="215"/>
        <v>75.599999999999994</v>
      </c>
    </row>
    <row r="506" spans="1:54" x14ac:dyDescent="0.25">
      <c r="A506" s="24">
        <f>бланки!E505</f>
        <v>503</v>
      </c>
      <c r="B506" s="24" t="str">
        <f>CONCATENATE(бланки!D505," (",бланки!C505,")")</f>
        <v>МКУ ДО «ДЮСШ №3» (Кизилюртовский район )</v>
      </c>
      <c r="C506" s="24">
        <f>анкеты!B504</f>
        <v>129</v>
      </c>
      <c r="D506" s="24">
        <f>COUNTIF(бланки!G505:U505,1)</f>
        <v>10</v>
      </c>
      <c r="E506" s="24">
        <f>COUNTIF(бланки!G505:U505,1)+COUNTIF(бланки!G505:U505,0)</f>
        <v>11</v>
      </c>
      <c r="F506" s="24">
        <f>COUNTIF(бланки!V505:BS505,1)</f>
        <v>36</v>
      </c>
      <c r="G506" s="24">
        <f>COUNTIF(бланки!V505:BS505,1)+COUNTIF(бланки!V505:BS505,0)</f>
        <v>37</v>
      </c>
      <c r="H506" s="24">
        <f>SUM(бланки!BT505:BY505)</f>
        <v>4</v>
      </c>
      <c r="I506" s="24">
        <f>анкеты!D504</f>
        <v>70</v>
      </c>
      <c r="J506" s="24">
        <f>анкеты!C504</f>
        <v>77</v>
      </c>
      <c r="K506" s="24">
        <f>анкеты!F504</f>
        <v>48</v>
      </c>
      <c r="L506" s="24">
        <f>анкеты!E504</f>
        <v>52</v>
      </c>
      <c r="M506" s="22">
        <f t="shared" si="189"/>
        <v>94</v>
      </c>
      <c r="N506" s="22">
        <f t="shared" si="190"/>
        <v>100</v>
      </c>
      <c r="O506" s="22">
        <f t="shared" si="191"/>
        <v>92</v>
      </c>
      <c r="P506" s="23">
        <f t="shared" si="192"/>
        <v>95</v>
      </c>
      <c r="Q506" s="24">
        <f>SUM(бланки!BZ505:CF505)</f>
        <v>3</v>
      </c>
      <c r="R506" s="24"/>
      <c r="S506" s="24"/>
      <c r="T506" s="24">
        <f>анкеты!G504</f>
        <v>117</v>
      </c>
      <c r="U506" s="24">
        <f t="shared" si="193"/>
        <v>129</v>
      </c>
      <c r="V506" s="22">
        <f t="shared" si="194"/>
        <v>60</v>
      </c>
      <c r="W506" s="22">
        <f t="shared" si="195"/>
        <v>75</v>
      </c>
      <c r="X506" s="22">
        <f t="shared" si="196"/>
        <v>91</v>
      </c>
      <c r="Y506" s="23">
        <f t="shared" si="197"/>
        <v>75</v>
      </c>
      <c r="Z506" s="24">
        <f>SUM(бланки!CE505:CI505)</f>
        <v>0</v>
      </c>
      <c r="AA506" s="24">
        <f>SUM(бланки!CJ505:CO505)</f>
        <v>0</v>
      </c>
      <c r="AB506" s="24">
        <f>анкеты!I504</f>
        <v>15</v>
      </c>
      <c r="AC506" s="24">
        <f>анкеты!H504</f>
        <v>17</v>
      </c>
      <c r="AD506" s="22">
        <f t="shared" si="198"/>
        <v>0</v>
      </c>
      <c r="AE506" s="22">
        <f t="shared" si="199"/>
        <v>0</v>
      </c>
      <c r="AF506" s="12">
        <f t="shared" si="200"/>
        <v>88.235294117647058</v>
      </c>
      <c r="AG506" s="23">
        <f t="shared" si="201"/>
        <v>26</v>
      </c>
      <c r="AH506" s="24">
        <f>анкеты!J504</f>
        <v>122</v>
      </c>
      <c r="AI506" s="24">
        <f t="shared" si="202"/>
        <v>129</v>
      </c>
      <c r="AJ506" s="24">
        <f>анкеты!K504</f>
        <v>126</v>
      </c>
      <c r="AK506" s="24">
        <f t="shared" si="203"/>
        <v>129</v>
      </c>
      <c r="AL506" s="24">
        <f>анкеты!M504</f>
        <v>56</v>
      </c>
      <c r="AM506" s="24">
        <f>анкеты!L504</f>
        <v>60</v>
      </c>
      <c r="AN506" s="22">
        <f t="shared" si="204"/>
        <v>95</v>
      </c>
      <c r="AO506" s="22">
        <f t="shared" si="205"/>
        <v>98</v>
      </c>
      <c r="AP506" s="22">
        <f t="shared" si="206"/>
        <v>93</v>
      </c>
      <c r="AQ506" s="23">
        <f t="shared" si="207"/>
        <v>96</v>
      </c>
      <c r="AR506" s="24">
        <f>анкеты!N504</f>
        <v>116</v>
      </c>
      <c r="AS506" s="24">
        <f t="shared" si="208"/>
        <v>129</v>
      </c>
      <c r="AT506" s="24">
        <f>анкеты!O504</f>
        <v>121</v>
      </c>
      <c r="AU506" s="24">
        <f t="shared" si="209"/>
        <v>129</v>
      </c>
      <c r="AV506" s="24">
        <f>анкеты!P504</f>
        <v>118</v>
      </c>
      <c r="AW506" s="24">
        <f t="shared" si="210"/>
        <v>129</v>
      </c>
      <c r="AX506" s="22">
        <f t="shared" si="211"/>
        <v>90</v>
      </c>
      <c r="AY506" s="22">
        <f t="shared" si="212"/>
        <v>94</v>
      </c>
      <c r="AZ506" s="22">
        <f t="shared" si="213"/>
        <v>91</v>
      </c>
      <c r="BA506" s="23">
        <f t="shared" si="214"/>
        <v>92</v>
      </c>
      <c r="BB506" s="24">
        <f t="shared" si="215"/>
        <v>76.8</v>
      </c>
    </row>
    <row r="507" spans="1:54" x14ac:dyDescent="0.25">
      <c r="A507" s="24">
        <f>бланки!E506</f>
        <v>504</v>
      </c>
      <c r="B507" s="24" t="str">
        <f>CONCATENATE(бланки!D506," (",бланки!C506,")")</f>
        <v>МБУ ДО «ДЮСШ №4» (Кизилюртовский район )</v>
      </c>
      <c r="C507" s="24">
        <f>анкеты!B505</f>
        <v>116</v>
      </c>
      <c r="D507" s="24">
        <f>COUNTIF(бланки!G506:U506,1)</f>
        <v>8</v>
      </c>
      <c r="E507" s="24">
        <f>COUNTIF(бланки!G506:U506,1)+COUNTIF(бланки!G506:U506,0)</f>
        <v>9</v>
      </c>
      <c r="F507" s="24">
        <f>COUNTIF(бланки!V506:BS506,1)</f>
        <v>38</v>
      </c>
      <c r="G507" s="24">
        <f>COUNTIF(бланки!V506:BS506,1)+COUNTIF(бланки!V506:BS506,0)</f>
        <v>38</v>
      </c>
      <c r="H507" s="24">
        <f>SUM(бланки!BT506:BY506)</f>
        <v>6</v>
      </c>
      <c r="I507" s="24">
        <f>анкеты!D505</f>
        <v>98</v>
      </c>
      <c r="J507" s="24">
        <f>анкеты!C505</f>
        <v>101</v>
      </c>
      <c r="K507" s="24">
        <f>анкеты!F505</f>
        <v>87</v>
      </c>
      <c r="L507" s="24">
        <f>анкеты!E505</f>
        <v>92</v>
      </c>
      <c r="M507" s="22">
        <f t="shared" si="189"/>
        <v>94</v>
      </c>
      <c r="N507" s="22">
        <f t="shared" si="190"/>
        <v>100</v>
      </c>
      <c r="O507" s="22">
        <f t="shared" si="191"/>
        <v>96</v>
      </c>
      <c r="P507" s="23">
        <f t="shared" si="192"/>
        <v>97</v>
      </c>
      <c r="Q507" s="24">
        <f>SUM(бланки!BZ506:CF506)</f>
        <v>6</v>
      </c>
      <c r="R507" s="24"/>
      <c r="S507" s="24"/>
      <c r="T507" s="24">
        <f>анкеты!G505</f>
        <v>98</v>
      </c>
      <c r="U507" s="24">
        <f t="shared" si="193"/>
        <v>116</v>
      </c>
      <c r="V507" s="22">
        <f t="shared" si="194"/>
        <v>100</v>
      </c>
      <c r="W507" s="22">
        <f t="shared" si="195"/>
        <v>92</v>
      </c>
      <c r="X507" s="22">
        <f t="shared" si="196"/>
        <v>84</v>
      </c>
      <c r="Y507" s="23">
        <f t="shared" si="197"/>
        <v>92</v>
      </c>
      <c r="Z507" s="24">
        <f>SUM(бланки!CE506:CI506)</f>
        <v>3</v>
      </c>
      <c r="AA507" s="24">
        <f>SUM(бланки!CJ506:CO506)</f>
        <v>2</v>
      </c>
      <c r="AB507" s="24">
        <f>анкеты!I505</f>
        <v>6</v>
      </c>
      <c r="AC507" s="24">
        <f>анкеты!H505</f>
        <v>6</v>
      </c>
      <c r="AD507" s="22">
        <f t="shared" si="198"/>
        <v>60</v>
      </c>
      <c r="AE507" s="22">
        <f t="shared" si="199"/>
        <v>40</v>
      </c>
      <c r="AF507" s="12">
        <f t="shared" si="200"/>
        <v>100</v>
      </c>
      <c r="AG507" s="23">
        <f t="shared" si="201"/>
        <v>64</v>
      </c>
      <c r="AH507" s="24">
        <f>анкеты!J505</f>
        <v>107</v>
      </c>
      <c r="AI507" s="24">
        <f t="shared" si="202"/>
        <v>116</v>
      </c>
      <c r="AJ507" s="24">
        <f>анкеты!K505</f>
        <v>110</v>
      </c>
      <c r="AK507" s="24">
        <f t="shared" si="203"/>
        <v>116</v>
      </c>
      <c r="AL507" s="24">
        <f>анкеты!M505</f>
        <v>92</v>
      </c>
      <c r="AM507" s="24">
        <f>анкеты!L505</f>
        <v>93</v>
      </c>
      <c r="AN507" s="22">
        <f t="shared" si="204"/>
        <v>92</v>
      </c>
      <c r="AO507" s="22">
        <f t="shared" si="205"/>
        <v>95</v>
      </c>
      <c r="AP507" s="22">
        <f t="shared" si="206"/>
        <v>99</v>
      </c>
      <c r="AQ507" s="23">
        <f t="shared" si="207"/>
        <v>95</v>
      </c>
      <c r="AR507" s="24">
        <f>анкеты!N505</f>
        <v>110</v>
      </c>
      <c r="AS507" s="24">
        <f t="shared" si="208"/>
        <v>116</v>
      </c>
      <c r="AT507" s="24">
        <f>анкеты!O505</f>
        <v>111</v>
      </c>
      <c r="AU507" s="24">
        <f t="shared" si="209"/>
        <v>116</v>
      </c>
      <c r="AV507" s="24">
        <f>анкеты!P505</f>
        <v>110</v>
      </c>
      <c r="AW507" s="24">
        <f t="shared" si="210"/>
        <v>116</v>
      </c>
      <c r="AX507" s="22">
        <f t="shared" si="211"/>
        <v>95</v>
      </c>
      <c r="AY507" s="22">
        <f t="shared" si="212"/>
        <v>96</v>
      </c>
      <c r="AZ507" s="22">
        <f t="shared" si="213"/>
        <v>95</v>
      </c>
      <c r="BA507" s="23">
        <f t="shared" si="214"/>
        <v>95</v>
      </c>
      <c r="BB507" s="24">
        <f t="shared" si="215"/>
        <v>88.6</v>
      </c>
    </row>
    <row r="508" spans="1:54" x14ac:dyDescent="0.25">
      <c r="A508" s="24">
        <f>бланки!E507</f>
        <v>505</v>
      </c>
      <c r="B508" s="24" t="str">
        <f>CONCATENATE(бланки!D507," (",бланки!C507,")")</f>
        <v>МБУ ДО «СЮНиТ» (Кизилюртовский район )</v>
      </c>
      <c r="C508" s="24">
        <f>анкеты!B506</f>
        <v>208</v>
      </c>
      <c r="D508" s="24">
        <f>COUNTIF(бланки!G507:U507,1)</f>
        <v>8</v>
      </c>
      <c r="E508" s="24">
        <f>COUNTIF(бланки!G507:U507,1)+COUNTIF(бланки!G507:U507,0)</f>
        <v>9</v>
      </c>
      <c r="F508" s="24">
        <f>COUNTIF(бланки!V507:BS507,1)</f>
        <v>21</v>
      </c>
      <c r="G508" s="24">
        <f>COUNTIF(бланки!V507:BS507,1)+COUNTIF(бланки!V507:BS507,0)</f>
        <v>31</v>
      </c>
      <c r="H508" s="24">
        <f>SUM(бланки!BT507:BY507)</f>
        <v>3</v>
      </c>
      <c r="I508" s="24">
        <f>анкеты!D506</f>
        <v>150</v>
      </c>
      <c r="J508" s="24">
        <f>анкеты!C506</f>
        <v>150</v>
      </c>
      <c r="K508" s="24">
        <f>анкеты!F506</f>
        <v>133</v>
      </c>
      <c r="L508" s="24">
        <f>анкеты!E506</f>
        <v>138</v>
      </c>
      <c r="M508" s="22">
        <f t="shared" si="189"/>
        <v>78</v>
      </c>
      <c r="N508" s="22">
        <f t="shared" si="190"/>
        <v>90</v>
      </c>
      <c r="O508" s="22">
        <f t="shared" si="191"/>
        <v>98</v>
      </c>
      <c r="P508" s="23">
        <f t="shared" si="192"/>
        <v>90</v>
      </c>
      <c r="Q508" s="24">
        <f>SUM(бланки!BZ507:CF507)</f>
        <v>4</v>
      </c>
      <c r="R508" s="24"/>
      <c r="S508" s="24"/>
      <c r="T508" s="24">
        <f>анкеты!G506</f>
        <v>170</v>
      </c>
      <c r="U508" s="24">
        <f t="shared" si="193"/>
        <v>208</v>
      </c>
      <c r="V508" s="22">
        <f t="shared" si="194"/>
        <v>80</v>
      </c>
      <c r="W508" s="22">
        <f t="shared" si="195"/>
        <v>81</v>
      </c>
      <c r="X508" s="22">
        <f t="shared" si="196"/>
        <v>82</v>
      </c>
      <c r="Y508" s="23">
        <f t="shared" si="197"/>
        <v>81</v>
      </c>
      <c r="Z508" s="24">
        <f>SUM(бланки!CE507:CI507)</f>
        <v>0</v>
      </c>
      <c r="AA508" s="24">
        <f>SUM(бланки!CJ507:CO507)</f>
        <v>1</v>
      </c>
      <c r="AB508" s="24">
        <f>анкеты!I506</f>
        <v>10</v>
      </c>
      <c r="AC508" s="24">
        <f>анкеты!H506</f>
        <v>13</v>
      </c>
      <c r="AD508" s="22">
        <f t="shared" si="198"/>
        <v>0</v>
      </c>
      <c r="AE508" s="22">
        <f t="shared" si="199"/>
        <v>20</v>
      </c>
      <c r="AF508" s="12">
        <f t="shared" si="200"/>
        <v>76.92307692307692</v>
      </c>
      <c r="AG508" s="23">
        <f t="shared" si="201"/>
        <v>31</v>
      </c>
      <c r="AH508" s="24">
        <f>анкеты!J506</f>
        <v>200</v>
      </c>
      <c r="AI508" s="24">
        <f t="shared" si="202"/>
        <v>208</v>
      </c>
      <c r="AJ508" s="24">
        <f>анкеты!K506</f>
        <v>203</v>
      </c>
      <c r="AK508" s="24">
        <f t="shared" si="203"/>
        <v>208</v>
      </c>
      <c r="AL508" s="24">
        <f>анкеты!M506</f>
        <v>145</v>
      </c>
      <c r="AM508" s="24">
        <f>анкеты!L506</f>
        <v>153</v>
      </c>
      <c r="AN508" s="22">
        <f t="shared" si="204"/>
        <v>96</v>
      </c>
      <c r="AO508" s="22">
        <f t="shared" si="205"/>
        <v>98</v>
      </c>
      <c r="AP508" s="22">
        <f t="shared" si="206"/>
        <v>95</v>
      </c>
      <c r="AQ508" s="23">
        <f t="shared" si="207"/>
        <v>97</v>
      </c>
      <c r="AR508" s="24">
        <f>анкеты!N506</f>
        <v>195</v>
      </c>
      <c r="AS508" s="24">
        <f t="shared" si="208"/>
        <v>208</v>
      </c>
      <c r="AT508" s="24">
        <f>анкеты!O506</f>
        <v>200</v>
      </c>
      <c r="AU508" s="24">
        <f t="shared" si="209"/>
        <v>208</v>
      </c>
      <c r="AV508" s="24">
        <f>анкеты!P506</f>
        <v>203</v>
      </c>
      <c r="AW508" s="24">
        <f t="shared" si="210"/>
        <v>208</v>
      </c>
      <c r="AX508" s="22">
        <f t="shared" si="211"/>
        <v>94</v>
      </c>
      <c r="AY508" s="22">
        <f t="shared" si="212"/>
        <v>96</v>
      </c>
      <c r="AZ508" s="22">
        <f t="shared" si="213"/>
        <v>98</v>
      </c>
      <c r="BA508" s="23">
        <f t="shared" si="214"/>
        <v>96</v>
      </c>
      <c r="BB508" s="24">
        <f t="shared" si="215"/>
        <v>79</v>
      </c>
    </row>
    <row r="509" spans="1:54" x14ac:dyDescent="0.25">
      <c r="A509" s="24">
        <f>бланки!E508</f>
        <v>506</v>
      </c>
      <c r="B509" s="24" t="str">
        <f>CONCATENATE(бланки!D508," (",бланки!C508,")")</f>
        <v>МБУ ДО «ДШИ» (Кизилюртовский район )</v>
      </c>
      <c r="C509" s="24">
        <f>анкеты!B507</f>
        <v>128</v>
      </c>
      <c r="D509" s="24">
        <f>COUNTIF(бланки!G508:U508,1)</f>
        <v>8</v>
      </c>
      <c r="E509" s="24">
        <f>COUNTIF(бланки!G508:U508,1)+COUNTIF(бланки!G508:U508,0)</f>
        <v>9</v>
      </c>
      <c r="F509" s="24">
        <f>COUNTIF(бланки!V508:BS508,1)</f>
        <v>28</v>
      </c>
      <c r="G509" s="24">
        <f>COUNTIF(бланки!V508:BS508,1)+COUNTIF(бланки!V508:BS508,0)</f>
        <v>33</v>
      </c>
      <c r="H509" s="24">
        <f>SUM(бланки!BT508:BY508)</f>
        <v>0</v>
      </c>
      <c r="I509" s="24">
        <f>анкеты!D507</f>
        <v>101</v>
      </c>
      <c r="J509" s="24">
        <f>анкеты!C507</f>
        <v>108</v>
      </c>
      <c r="K509" s="24">
        <f>анкеты!F507</f>
        <v>93</v>
      </c>
      <c r="L509" s="24">
        <f>анкеты!E507</f>
        <v>97</v>
      </c>
      <c r="M509" s="22">
        <f t="shared" si="189"/>
        <v>87</v>
      </c>
      <c r="N509" s="22">
        <f t="shared" si="190"/>
        <v>0</v>
      </c>
      <c r="O509" s="22">
        <f t="shared" si="191"/>
        <v>95</v>
      </c>
      <c r="P509" s="23">
        <f t="shared" si="192"/>
        <v>64</v>
      </c>
      <c r="Q509" s="24">
        <f>SUM(бланки!BZ508:CF508)</f>
        <v>4</v>
      </c>
      <c r="R509" s="24"/>
      <c r="S509" s="24"/>
      <c r="T509" s="24">
        <f>анкеты!G507</f>
        <v>94</v>
      </c>
      <c r="U509" s="24">
        <f t="shared" si="193"/>
        <v>128</v>
      </c>
      <c r="V509" s="22">
        <f t="shared" si="194"/>
        <v>80</v>
      </c>
      <c r="W509" s="22">
        <f t="shared" si="195"/>
        <v>76</v>
      </c>
      <c r="X509" s="22">
        <f t="shared" si="196"/>
        <v>73</v>
      </c>
      <c r="Y509" s="23">
        <f t="shared" si="197"/>
        <v>76</v>
      </c>
      <c r="Z509" s="24">
        <f>SUM(бланки!CE508:CI508)</f>
        <v>0</v>
      </c>
      <c r="AA509" s="24">
        <f>SUM(бланки!CJ508:CO508)</f>
        <v>0</v>
      </c>
      <c r="AB509" s="24">
        <f>анкеты!I507</f>
        <v>5</v>
      </c>
      <c r="AC509" s="24">
        <f>анкеты!H507</f>
        <v>7</v>
      </c>
      <c r="AD509" s="22">
        <f t="shared" si="198"/>
        <v>0</v>
      </c>
      <c r="AE509" s="22">
        <f t="shared" si="199"/>
        <v>0</v>
      </c>
      <c r="AF509" s="12">
        <f t="shared" si="200"/>
        <v>71.428571428571431</v>
      </c>
      <c r="AG509" s="23">
        <f t="shared" si="201"/>
        <v>21</v>
      </c>
      <c r="AH509" s="24">
        <f>анкеты!J507</f>
        <v>120</v>
      </c>
      <c r="AI509" s="24">
        <f t="shared" si="202"/>
        <v>128</v>
      </c>
      <c r="AJ509" s="24">
        <f>анкеты!K507</f>
        <v>123</v>
      </c>
      <c r="AK509" s="24">
        <f t="shared" si="203"/>
        <v>128</v>
      </c>
      <c r="AL509" s="24">
        <f>анкеты!M507</f>
        <v>86</v>
      </c>
      <c r="AM509" s="24">
        <f>анкеты!L507</f>
        <v>87</v>
      </c>
      <c r="AN509" s="22">
        <f t="shared" si="204"/>
        <v>94</v>
      </c>
      <c r="AO509" s="22">
        <f t="shared" si="205"/>
        <v>96</v>
      </c>
      <c r="AP509" s="22">
        <f t="shared" si="206"/>
        <v>99</v>
      </c>
      <c r="AQ509" s="23">
        <f t="shared" si="207"/>
        <v>96</v>
      </c>
      <c r="AR509" s="24">
        <f>анкеты!N507</f>
        <v>121</v>
      </c>
      <c r="AS509" s="24">
        <f t="shared" si="208"/>
        <v>128</v>
      </c>
      <c r="AT509" s="24">
        <f>анкеты!O507</f>
        <v>122</v>
      </c>
      <c r="AU509" s="24">
        <f t="shared" si="209"/>
        <v>128</v>
      </c>
      <c r="AV509" s="24">
        <f>анкеты!P507</f>
        <v>119</v>
      </c>
      <c r="AW509" s="24">
        <f t="shared" si="210"/>
        <v>128</v>
      </c>
      <c r="AX509" s="22">
        <f t="shared" si="211"/>
        <v>95</v>
      </c>
      <c r="AY509" s="22">
        <f t="shared" si="212"/>
        <v>95</v>
      </c>
      <c r="AZ509" s="22">
        <f t="shared" si="213"/>
        <v>93</v>
      </c>
      <c r="BA509" s="23">
        <f t="shared" si="214"/>
        <v>95</v>
      </c>
      <c r="BB509" s="24">
        <f t="shared" si="215"/>
        <v>70.400000000000006</v>
      </c>
    </row>
    <row r="510" spans="1:54" x14ac:dyDescent="0.25">
      <c r="A510" s="24">
        <f>бланки!E509</f>
        <v>507</v>
      </c>
      <c r="B510" s="24" t="str">
        <f>CONCATENATE(бланки!D509," (",бланки!C509,")")</f>
        <v>МКОУ «Большеарешевская СОШ» (Кизлярский район )</v>
      </c>
      <c r="C510" s="24">
        <f>анкеты!B508</f>
        <v>120</v>
      </c>
      <c r="D510" s="24">
        <f>COUNTIF(бланки!G509:U509,1)</f>
        <v>14</v>
      </c>
      <c r="E510" s="24">
        <f>COUNTIF(бланки!G509:U509,1)+COUNTIF(бланки!G509:U509,0)</f>
        <v>14</v>
      </c>
      <c r="F510" s="24">
        <f>COUNTIF(бланки!V509:BS509,1)</f>
        <v>44</v>
      </c>
      <c r="G510" s="24">
        <f>COUNTIF(бланки!V509:BS509,1)+COUNTIF(бланки!V509:BS509,0)</f>
        <v>44</v>
      </c>
      <c r="H510" s="24">
        <f>SUM(бланки!BT509:BY509)</f>
        <v>6</v>
      </c>
      <c r="I510" s="24">
        <f>анкеты!D508</f>
        <v>107</v>
      </c>
      <c r="J510" s="24">
        <f>анкеты!C508</f>
        <v>108</v>
      </c>
      <c r="K510" s="24">
        <f>анкеты!F508</f>
        <v>83</v>
      </c>
      <c r="L510" s="24">
        <f>анкеты!E508</f>
        <v>84</v>
      </c>
      <c r="M510" s="22">
        <f t="shared" si="189"/>
        <v>100</v>
      </c>
      <c r="N510" s="22">
        <f t="shared" si="190"/>
        <v>100</v>
      </c>
      <c r="O510" s="22">
        <f t="shared" si="191"/>
        <v>99</v>
      </c>
      <c r="P510" s="23">
        <f t="shared" si="192"/>
        <v>100</v>
      </c>
      <c r="Q510" s="24">
        <f>SUM(бланки!BZ509:CF509)</f>
        <v>2</v>
      </c>
      <c r="R510" s="24"/>
      <c r="S510" s="24"/>
      <c r="T510" s="24">
        <f>анкеты!G508</f>
        <v>93</v>
      </c>
      <c r="U510" s="24">
        <f t="shared" si="193"/>
        <v>120</v>
      </c>
      <c r="V510" s="22">
        <f t="shared" si="194"/>
        <v>40</v>
      </c>
      <c r="W510" s="22">
        <f t="shared" si="195"/>
        <v>59</v>
      </c>
      <c r="X510" s="22">
        <f t="shared" si="196"/>
        <v>78</v>
      </c>
      <c r="Y510" s="23">
        <f t="shared" si="197"/>
        <v>59</v>
      </c>
      <c r="Z510" s="24">
        <f>SUM(бланки!CE509:CI509)</f>
        <v>0</v>
      </c>
      <c r="AA510" s="24">
        <f>SUM(бланки!CJ509:CO509)</f>
        <v>0</v>
      </c>
      <c r="AB510" s="24">
        <f>анкеты!I508</f>
        <v>9</v>
      </c>
      <c r="AC510" s="24">
        <f>анкеты!H508</f>
        <v>9</v>
      </c>
      <c r="AD510" s="22">
        <f t="shared" si="198"/>
        <v>0</v>
      </c>
      <c r="AE510" s="22">
        <f t="shared" si="199"/>
        <v>0</v>
      </c>
      <c r="AF510" s="12">
        <f t="shared" si="200"/>
        <v>100</v>
      </c>
      <c r="AG510" s="23">
        <f t="shared" si="201"/>
        <v>30</v>
      </c>
      <c r="AH510" s="24">
        <f>анкеты!J508</f>
        <v>111</v>
      </c>
      <c r="AI510" s="24">
        <f t="shared" si="202"/>
        <v>120</v>
      </c>
      <c r="AJ510" s="24">
        <f>анкеты!K508</f>
        <v>116</v>
      </c>
      <c r="AK510" s="24">
        <f t="shared" si="203"/>
        <v>120</v>
      </c>
      <c r="AL510" s="24">
        <f>анкеты!M508</f>
        <v>87</v>
      </c>
      <c r="AM510" s="24">
        <f>анкеты!L508</f>
        <v>87</v>
      </c>
      <c r="AN510" s="22">
        <f t="shared" si="204"/>
        <v>93</v>
      </c>
      <c r="AO510" s="22">
        <f t="shared" si="205"/>
        <v>97</v>
      </c>
      <c r="AP510" s="22">
        <f t="shared" si="206"/>
        <v>100</v>
      </c>
      <c r="AQ510" s="23">
        <f t="shared" si="207"/>
        <v>96</v>
      </c>
      <c r="AR510" s="24">
        <f>анкеты!N508</f>
        <v>114</v>
      </c>
      <c r="AS510" s="24">
        <f t="shared" si="208"/>
        <v>120</v>
      </c>
      <c r="AT510" s="24">
        <f>анкеты!O508</f>
        <v>114</v>
      </c>
      <c r="AU510" s="24">
        <f t="shared" si="209"/>
        <v>120</v>
      </c>
      <c r="AV510" s="24">
        <f>анкеты!P508</f>
        <v>117</v>
      </c>
      <c r="AW510" s="24">
        <f t="shared" si="210"/>
        <v>120</v>
      </c>
      <c r="AX510" s="22">
        <f t="shared" si="211"/>
        <v>95</v>
      </c>
      <c r="AY510" s="22">
        <f t="shared" si="212"/>
        <v>95</v>
      </c>
      <c r="AZ510" s="22">
        <f t="shared" si="213"/>
        <v>98</v>
      </c>
      <c r="BA510" s="23">
        <f t="shared" si="214"/>
        <v>96</v>
      </c>
      <c r="BB510" s="24">
        <f t="shared" si="215"/>
        <v>76.2</v>
      </c>
    </row>
    <row r="511" spans="1:54" x14ac:dyDescent="0.25">
      <c r="A511" s="24">
        <f>бланки!E510</f>
        <v>508</v>
      </c>
      <c r="B511" s="24" t="str">
        <f>CONCATENATE(бланки!D510," (",бланки!C510,")")</f>
        <v>МКОУ «Брянская СОШ» (Кизлярский район )</v>
      </c>
      <c r="C511" s="24">
        <f>анкеты!B509</f>
        <v>42</v>
      </c>
      <c r="D511" s="24">
        <f>COUNTIF(бланки!G510:U510,1)</f>
        <v>11</v>
      </c>
      <c r="E511" s="24">
        <f>COUNTIF(бланки!G510:U510,1)+COUNTIF(бланки!G510:U510,0)</f>
        <v>13</v>
      </c>
      <c r="F511" s="24">
        <f>COUNTIF(бланки!V510:BS510,1)</f>
        <v>38</v>
      </c>
      <c r="G511" s="24">
        <f>COUNTIF(бланки!V510:BS510,1)+COUNTIF(бланки!V510:BS510,0)</f>
        <v>42</v>
      </c>
      <c r="H511" s="24">
        <f>SUM(бланки!BT510:BY510)</f>
        <v>4</v>
      </c>
      <c r="I511" s="24">
        <f>анкеты!D509</f>
        <v>36</v>
      </c>
      <c r="J511" s="24">
        <f>анкеты!C509</f>
        <v>37</v>
      </c>
      <c r="K511" s="24">
        <f>анкеты!F509</f>
        <v>29</v>
      </c>
      <c r="L511" s="24">
        <f>анкеты!E509</f>
        <v>31</v>
      </c>
      <c r="M511" s="22">
        <f t="shared" si="189"/>
        <v>88</v>
      </c>
      <c r="N511" s="22">
        <f t="shared" si="190"/>
        <v>100</v>
      </c>
      <c r="O511" s="22">
        <f t="shared" si="191"/>
        <v>95</v>
      </c>
      <c r="P511" s="23">
        <f t="shared" si="192"/>
        <v>94</v>
      </c>
      <c r="Q511" s="24">
        <f>SUM(бланки!BZ510:CF510)</f>
        <v>4</v>
      </c>
      <c r="R511" s="24"/>
      <c r="S511" s="24"/>
      <c r="T511" s="24">
        <f>анкеты!G509</f>
        <v>36</v>
      </c>
      <c r="U511" s="24">
        <f t="shared" si="193"/>
        <v>42</v>
      </c>
      <c r="V511" s="22">
        <f t="shared" si="194"/>
        <v>80</v>
      </c>
      <c r="W511" s="22">
        <f t="shared" si="195"/>
        <v>83</v>
      </c>
      <c r="X511" s="22">
        <f t="shared" si="196"/>
        <v>86</v>
      </c>
      <c r="Y511" s="23">
        <f t="shared" si="197"/>
        <v>83</v>
      </c>
      <c r="Z511" s="24">
        <f>SUM(бланки!CE510:CI510)</f>
        <v>0</v>
      </c>
      <c r="AA511" s="24">
        <f>SUM(бланки!CJ510:CO510)</f>
        <v>0</v>
      </c>
      <c r="AB511" s="24">
        <f>анкеты!I509</f>
        <v>5</v>
      </c>
      <c r="AC511" s="24">
        <f>анкеты!H509</f>
        <v>6</v>
      </c>
      <c r="AD511" s="22">
        <f t="shared" si="198"/>
        <v>0</v>
      </c>
      <c r="AE511" s="22">
        <f t="shared" si="199"/>
        <v>0</v>
      </c>
      <c r="AF511" s="12">
        <f t="shared" si="200"/>
        <v>83.333333333333329</v>
      </c>
      <c r="AG511" s="23">
        <f t="shared" si="201"/>
        <v>25</v>
      </c>
      <c r="AH511" s="24">
        <f>анкеты!J509</f>
        <v>41</v>
      </c>
      <c r="AI511" s="24">
        <f t="shared" si="202"/>
        <v>42</v>
      </c>
      <c r="AJ511" s="24">
        <f>анкеты!K509</f>
        <v>40</v>
      </c>
      <c r="AK511" s="24">
        <f t="shared" si="203"/>
        <v>42</v>
      </c>
      <c r="AL511" s="24">
        <f>анкеты!M509</f>
        <v>31</v>
      </c>
      <c r="AM511" s="24">
        <f>анкеты!L509</f>
        <v>33</v>
      </c>
      <c r="AN511" s="22">
        <f t="shared" si="204"/>
        <v>98</v>
      </c>
      <c r="AO511" s="22">
        <f t="shared" si="205"/>
        <v>95</v>
      </c>
      <c r="AP511" s="22">
        <f t="shared" si="206"/>
        <v>94</v>
      </c>
      <c r="AQ511" s="23">
        <f t="shared" si="207"/>
        <v>96</v>
      </c>
      <c r="AR511" s="24">
        <f>анкеты!N509</f>
        <v>39</v>
      </c>
      <c r="AS511" s="24">
        <f t="shared" si="208"/>
        <v>42</v>
      </c>
      <c r="AT511" s="24">
        <f>анкеты!O509</f>
        <v>40</v>
      </c>
      <c r="AU511" s="24">
        <f t="shared" si="209"/>
        <v>42</v>
      </c>
      <c r="AV511" s="24">
        <f>анкеты!P509</f>
        <v>41</v>
      </c>
      <c r="AW511" s="24">
        <f t="shared" si="210"/>
        <v>42</v>
      </c>
      <c r="AX511" s="22">
        <f t="shared" si="211"/>
        <v>93</v>
      </c>
      <c r="AY511" s="22">
        <f t="shared" si="212"/>
        <v>95</v>
      </c>
      <c r="AZ511" s="22">
        <f t="shared" si="213"/>
        <v>98</v>
      </c>
      <c r="BA511" s="23">
        <f t="shared" si="214"/>
        <v>95</v>
      </c>
      <c r="BB511" s="24">
        <f t="shared" si="215"/>
        <v>78.599999999999994</v>
      </c>
    </row>
    <row r="512" spans="1:54" x14ac:dyDescent="0.25">
      <c r="A512" s="24">
        <f>бланки!E511</f>
        <v>509</v>
      </c>
      <c r="B512" s="24" t="str">
        <f>CONCATENATE(бланки!D511," (",бланки!C511,")")</f>
        <v>МКОУ «Новобирюзякская СОШ» (Кизлярский район )</v>
      </c>
      <c r="C512" s="24">
        <f>анкеты!B510</f>
        <v>41</v>
      </c>
      <c r="D512" s="24">
        <f>COUNTIF(бланки!G511:U511,1)</f>
        <v>12</v>
      </c>
      <c r="E512" s="24">
        <f>COUNTIF(бланки!G511:U511,1)+COUNTIF(бланки!G511:U511,0)</f>
        <v>12</v>
      </c>
      <c r="F512" s="24">
        <f>COUNTIF(бланки!V511:BS511,1)</f>
        <v>38</v>
      </c>
      <c r="G512" s="24">
        <f>COUNTIF(бланки!V511:BS511,1)+COUNTIF(бланки!V511:BS511,0)</f>
        <v>42</v>
      </c>
      <c r="H512" s="24">
        <f>SUM(бланки!BT511:BY511)</f>
        <v>3</v>
      </c>
      <c r="I512" s="24">
        <f>анкеты!D510</f>
        <v>34</v>
      </c>
      <c r="J512" s="24">
        <f>анкеты!C510</f>
        <v>35</v>
      </c>
      <c r="K512" s="24">
        <f>анкеты!F510</f>
        <v>30</v>
      </c>
      <c r="L512" s="24">
        <f>анкеты!E510</f>
        <v>32</v>
      </c>
      <c r="M512" s="22">
        <f t="shared" si="189"/>
        <v>95</v>
      </c>
      <c r="N512" s="22">
        <f t="shared" si="190"/>
        <v>90</v>
      </c>
      <c r="O512" s="22">
        <f t="shared" si="191"/>
        <v>95</v>
      </c>
      <c r="P512" s="23">
        <f t="shared" si="192"/>
        <v>94</v>
      </c>
      <c r="Q512" s="24">
        <f>SUM(бланки!BZ511:CF511)</f>
        <v>4</v>
      </c>
      <c r="R512" s="24"/>
      <c r="S512" s="24"/>
      <c r="T512" s="24">
        <f>анкеты!G510</f>
        <v>34</v>
      </c>
      <c r="U512" s="24">
        <f t="shared" si="193"/>
        <v>41</v>
      </c>
      <c r="V512" s="22">
        <f t="shared" si="194"/>
        <v>80</v>
      </c>
      <c r="W512" s="22">
        <f t="shared" si="195"/>
        <v>81</v>
      </c>
      <c r="X512" s="22">
        <f t="shared" si="196"/>
        <v>83</v>
      </c>
      <c r="Y512" s="23">
        <f t="shared" si="197"/>
        <v>81</v>
      </c>
      <c r="Z512" s="24">
        <f>SUM(бланки!CE511:CI511)</f>
        <v>0</v>
      </c>
      <c r="AA512" s="24">
        <f>SUM(бланки!CJ511:CO511)</f>
        <v>0</v>
      </c>
      <c r="AB512" s="24">
        <f>анкеты!I510</f>
        <v>3</v>
      </c>
      <c r="AC512" s="24">
        <f>анкеты!H510</f>
        <v>4</v>
      </c>
      <c r="AD512" s="22">
        <f t="shared" si="198"/>
        <v>0</v>
      </c>
      <c r="AE512" s="22">
        <f t="shared" si="199"/>
        <v>0</v>
      </c>
      <c r="AF512" s="12">
        <f t="shared" si="200"/>
        <v>75</v>
      </c>
      <c r="AG512" s="23">
        <f t="shared" si="201"/>
        <v>23</v>
      </c>
      <c r="AH512" s="24">
        <f>анкеты!J510</f>
        <v>41</v>
      </c>
      <c r="AI512" s="24">
        <f t="shared" si="202"/>
        <v>41</v>
      </c>
      <c r="AJ512" s="24">
        <f>анкеты!K510</f>
        <v>41</v>
      </c>
      <c r="AK512" s="24">
        <f t="shared" si="203"/>
        <v>41</v>
      </c>
      <c r="AL512" s="24">
        <f>анкеты!M510</f>
        <v>34</v>
      </c>
      <c r="AM512" s="24">
        <f>анкеты!L510</f>
        <v>35</v>
      </c>
      <c r="AN512" s="22">
        <f t="shared" si="204"/>
        <v>100</v>
      </c>
      <c r="AO512" s="22">
        <f t="shared" si="205"/>
        <v>100</v>
      </c>
      <c r="AP512" s="22">
        <f t="shared" si="206"/>
        <v>97</v>
      </c>
      <c r="AQ512" s="23">
        <f t="shared" si="207"/>
        <v>99</v>
      </c>
      <c r="AR512" s="24">
        <f>анкеты!N510</f>
        <v>37</v>
      </c>
      <c r="AS512" s="24">
        <f t="shared" si="208"/>
        <v>41</v>
      </c>
      <c r="AT512" s="24">
        <f>анкеты!O510</f>
        <v>39</v>
      </c>
      <c r="AU512" s="24">
        <f t="shared" si="209"/>
        <v>41</v>
      </c>
      <c r="AV512" s="24">
        <f>анкеты!P510</f>
        <v>39</v>
      </c>
      <c r="AW512" s="24">
        <f t="shared" si="210"/>
        <v>41</v>
      </c>
      <c r="AX512" s="22">
        <f t="shared" si="211"/>
        <v>90</v>
      </c>
      <c r="AY512" s="22">
        <f t="shared" si="212"/>
        <v>95</v>
      </c>
      <c r="AZ512" s="22">
        <f t="shared" si="213"/>
        <v>95</v>
      </c>
      <c r="BA512" s="23">
        <f t="shared" si="214"/>
        <v>93</v>
      </c>
      <c r="BB512" s="24">
        <f t="shared" si="215"/>
        <v>78</v>
      </c>
    </row>
    <row r="513" spans="1:54" x14ac:dyDescent="0.25">
      <c r="A513" s="24">
        <f>бланки!E512</f>
        <v>510</v>
      </c>
      <c r="B513" s="24" t="str">
        <f>CONCATENATE(бланки!D512," (",бланки!C512,")")</f>
        <v>МКОУ «Нововладимировская СОШ» (Кизлярский район )</v>
      </c>
      <c r="C513" s="24">
        <f>анкеты!B511</f>
        <v>53</v>
      </c>
      <c r="D513" s="24">
        <f>COUNTIF(бланки!G512:U512,1)</f>
        <v>13</v>
      </c>
      <c r="E513" s="24">
        <f>COUNTIF(бланки!G512:U512,1)+COUNTIF(бланки!G512:U512,0)</f>
        <v>13</v>
      </c>
      <c r="F513" s="24">
        <f>COUNTIF(бланки!V512:BS512,1)</f>
        <v>44</v>
      </c>
      <c r="G513" s="24">
        <f>COUNTIF(бланки!V512:BS512,1)+COUNTIF(бланки!V512:BS512,0)</f>
        <v>44</v>
      </c>
      <c r="H513" s="24">
        <f>SUM(бланки!BT512:BY512)</f>
        <v>3</v>
      </c>
      <c r="I513" s="24">
        <f>анкеты!D511</f>
        <v>34</v>
      </c>
      <c r="J513" s="24">
        <f>анкеты!C511</f>
        <v>34</v>
      </c>
      <c r="K513" s="24">
        <f>анкеты!F511</f>
        <v>26</v>
      </c>
      <c r="L513" s="24">
        <f>анкеты!E511</f>
        <v>28</v>
      </c>
      <c r="M513" s="22">
        <f t="shared" si="189"/>
        <v>100</v>
      </c>
      <c r="N513" s="22">
        <f t="shared" si="190"/>
        <v>90</v>
      </c>
      <c r="O513" s="22">
        <f t="shared" si="191"/>
        <v>96</v>
      </c>
      <c r="P513" s="23">
        <f t="shared" si="192"/>
        <v>95</v>
      </c>
      <c r="Q513" s="24">
        <f>SUM(бланки!BZ512:CF512)</f>
        <v>3</v>
      </c>
      <c r="R513" s="24"/>
      <c r="S513" s="24"/>
      <c r="T513" s="24">
        <f>анкеты!G511</f>
        <v>35</v>
      </c>
      <c r="U513" s="24">
        <f t="shared" si="193"/>
        <v>53</v>
      </c>
      <c r="V513" s="22">
        <f t="shared" si="194"/>
        <v>60</v>
      </c>
      <c r="W513" s="22">
        <f t="shared" si="195"/>
        <v>63</v>
      </c>
      <c r="X513" s="22">
        <f t="shared" si="196"/>
        <v>66</v>
      </c>
      <c r="Y513" s="23">
        <f t="shared" si="197"/>
        <v>63</v>
      </c>
      <c r="Z513" s="24">
        <f>SUM(бланки!CE512:CI512)</f>
        <v>0</v>
      </c>
      <c r="AA513" s="24">
        <f>SUM(бланки!CJ512:CO512)</f>
        <v>0</v>
      </c>
      <c r="AB513" s="24">
        <f>анкеты!I511</f>
        <v>4</v>
      </c>
      <c r="AC513" s="24">
        <f>анкеты!H511</f>
        <v>5</v>
      </c>
      <c r="AD513" s="22">
        <f t="shared" si="198"/>
        <v>0</v>
      </c>
      <c r="AE513" s="22">
        <f t="shared" si="199"/>
        <v>0</v>
      </c>
      <c r="AF513" s="12">
        <f t="shared" si="200"/>
        <v>80</v>
      </c>
      <c r="AG513" s="23">
        <f t="shared" si="201"/>
        <v>24</v>
      </c>
      <c r="AH513" s="24">
        <f>анкеты!J511</f>
        <v>49</v>
      </c>
      <c r="AI513" s="24">
        <f t="shared" si="202"/>
        <v>53</v>
      </c>
      <c r="AJ513" s="24">
        <f>анкеты!K511</f>
        <v>52</v>
      </c>
      <c r="AK513" s="24">
        <f t="shared" si="203"/>
        <v>53</v>
      </c>
      <c r="AL513" s="24">
        <f>анкеты!M511</f>
        <v>40</v>
      </c>
      <c r="AM513" s="24">
        <f>анкеты!L511</f>
        <v>42</v>
      </c>
      <c r="AN513" s="22">
        <f t="shared" si="204"/>
        <v>92</v>
      </c>
      <c r="AO513" s="22">
        <f t="shared" si="205"/>
        <v>98</v>
      </c>
      <c r="AP513" s="22">
        <f t="shared" si="206"/>
        <v>95</v>
      </c>
      <c r="AQ513" s="23">
        <f t="shared" si="207"/>
        <v>95</v>
      </c>
      <c r="AR513" s="24">
        <f>анкеты!N511</f>
        <v>43</v>
      </c>
      <c r="AS513" s="24">
        <f t="shared" si="208"/>
        <v>53</v>
      </c>
      <c r="AT513" s="24">
        <f>анкеты!O511</f>
        <v>48</v>
      </c>
      <c r="AU513" s="24">
        <f t="shared" si="209"/>
        <v>53</v>
      </c>
      <c r="AV513" s="24">
        <f>анкеты!P511</f>
        <v>46</v>
      </c>
      <c r="AW513" s="24">
        <f t="shared" si="210"/>
        <v>53</v>
      </c>
      <c r="AX513" s="22">
        <f t="shared" si="211"/>
        <v>81</v>
      </c>
      <c r="AY513" s="22">
        <f t="shared" si="212"/>
        <v>91</v>
      </c>
      <c r="AZ513" s="22">
        <f t="shared" si="213"/>
        <v>87</v>
      </c>
      <c r="BA513" s="23">
        <f t="shared" si="214"/>
        <v>86</v>
      </c>
      <c r="BB513" s="24">
        <f t="shared" si="215"/>
        <v>72.599999999999994</v>
      </c>
    </row>
    <row r="514" spans="1:54" x14ac:dyDescent="0.25">
      <c r="A514" s="24">
        <f>бланки!E513</f>
        <v>511</v>
      </c>
      <c r="B514" s="24" t="str">
        <f>CONCATENATE(бланки!D513," (",бланки!C513,")")</f>
        <v>МКОУ «Новокрестьяновская СОШ» (Кизлярский район )</v>
      </c>
      <c r="C514" s="24">
        <f>анкеты!B512</f>
        <v>41</v>
      </c>
      <c r="D514" s="24">
        <f>COUNTIF(бланки!G513:U513,1)</f>
        <v>12</v>
      </c>
      <c r="E514" s="24">
        <f>COUNTIF(бланки!G513:U513,1)+COUNTIF(бланки!G513:U513,0)</f>
        <v>12</v>
      </c>
      <c r="F514" s="24">
        <f>COUNTIF(бланки!V513:BS513,1)</f>
        <v>44</v>
      </c>
      <c r="G514" s="24">
        <f>COUNTIF(бланки!V513:BS513,1)+COUNTIF(бланки!V513:BS513,0)</f>
        <v>44</v>
      </c>
      <c r="H514" s="24">
        <f>SUM(бланки!BT513:BY513)</f>
        <v>5</v>
      </c>
      <c r="I514" s="24">
        <f>анкеты!D512</f>
        <v>21</v>
      </c>
      <c r="J514" s="24">
        <f>анкеты!C512</f>
        <v>21</v>
      </c>
      <c r="K514" s="24">
        <f>анкеты!F512</f>
        <v>10</v>
      </c>
      <c r="L514" s="24">
        <f>анкеты!E512</f>
        <v>10</v>
      </c>
      <c r="M514" s="22">
        <f t="shared" si="189"/>
        <v>100</v>
      </c>
      <c r="N514" s="22">
        <f t="shared" si="190"/>
        <v>100</v>
      </c>
      <c r="O514" s="22">
        <f t="shared" si="191"/>
        <v>100</v>
      </c>
      <c r="P514" s="23">
        <f t="shared" si="192"/>
        <v>100</v>
      </c>
      <c r="Q514" s="24">
        <f>SUM(бланки!BZ513:CF513)</f>
        <v>4</v>
      </c>
      <c r="R514" s="24"/>
      <c r="S514" s="24"/>
      <c r="T514" s="24">
        <f>анкеты!G512</f>
        <v>39</v>
      </c>
      <c r="U514" s="24">
        <f t="shared" si="193"/>
        <v>41</v>
      </c>
      <c r="V514" s="22">
        <f t="shared" si="194"/>
        <v>80</v>
      </c>
      <c r="W514" s="22">
        <f t="shared" si="195"/>
        <v>87</v>
      </c>
      <c r="X514" s="22">
        <f t="shared" si="196"/>
        <v>95</v>
      </c>
      <c r="Y514" s="23">
        <f t="shared" si="197"/>
        <v>87</v>
      </c>
      <c r="Z514" s="24">
        <f>SUM(бланки!CE513:CI513)</f>
        <v>0</v>
      </c>
      <c r="AA514" s="24">
        <f>SUM(бланки!CJ513:CO513)</f>
        <v>2</v>
      </c>
      <c r="AB514" s="24">
        <f>анкеты!I512</f>
        <v>5</v>
      </c>
      <c r="AC514" s="24">
        <f>анкеты!H512</f>
        <v>6</v>
      </c>
      <c r="AD514" s="22">
        <f t="shared" si="198"/>
        <v>0</v>
      </c>
      <c r="AE514" s="22">
        <f t="shared" si="199"/>
        <v>40</v>
      </c>
      <c r="AF514" s="12">
        <f t="shared" si="200"/>
        <v>83.333333333333329</v>
      </c>
      <c r="AG514" s="23">
        <f t="shared" si="201"/>
        <v>41</v>
      </c>
      <c r="AH514" s="24">
        <f>анкеты!J512</f>
        <v>39</v>
      </c>
      <c r="AI514" s="24">
        <f t="shared" si="202"/>
        <v>41</v>
      </c>
      <c r="AJ514" s="24">
        <f>анкеты!K512</f>
        <v>39</v>
      </c>
      <c r="AK514" s="24">
        <f t="shared" si="203"/>
        <v>41</v>
      </c>
      <c r="AL514" s="24">
        <f>анкеты!M512</f>
        <v>20</v>
      </c>
      <c r="AM514" s="24">
        <f>анкеты!L512</f>
        <v>20</v>
      </c>
      <c r="AN514" s="22">
        <f t="shared" si="204"/>
        <v>95</v>
      </c>
      <c r="AO514" s="22">
        <f t="shared" si="205"/>
        <v>95</v>
      </c>
      <c r="AP514" s="22">
        <f t="shared" si="206"/>
        <v>100</v>
      </c>
      <c r="AQ514" s="23">
        <f t="shared" si="207"/>
        <v>96</v>
      </c>
      <c r="AR514" s="24">
        <f>анкеты!N512</f>
        <v>40</v>
      </c>
      <c r="AS514" s="24">
        <f t="shared" si="208"/>
        <v>41</v>
      </c>
      <c r="AT514" s="24">
        <f>анкеты!O512</f>
        <v>39</v>
      </c>
      <c r="AU514" s="24">
        <f t="shared" si="209"/>
        <v>41</v>
      </c>
      <c r="AV514" s="24">
        <f>анкеты!P512</f>
        <v>41</v>
      </c>
      <c r="AW514" s="24">
        <f t="shared" si="210"/>
        <v>41</v>
      </c>
      <c r="AX514" s="22">
        <f t="shared" si="211"/>
        <v>98</v>
      </c>
      <c r="AY514" s="22">
        <f t="shared" si="212"/>
        <v>95</v>
      </c>
      <c r="AZ514" s="22">
        <f t="shared" si="213"/>
        <v>100</v>
      </c>
      <c r="BA514" s="23">
        <f t="shared" si="214"/>
        <v>97</v>
      </c>
      <c r="BB514" s="24">
        <f t="shared" si="215"/>
        <v>84.2</v>
      </c>
    </row>
    <row r="515" spans="1:54" x14ac:dyDescent="0.25">
      <c r="A515" s="24">
        <f>бланки!E514</f>
        <v>512</v>
      </c>
      <c r="B515" s="24" t="str">
        <f>CONCATENATE(бланки!D514," (",бланки!C514,")")</f>
        <v>МКОУ «Некрасовская СОШ» (Кизлярский район )</v>
      </c>
      <c r="C515" s="24">
        <f>анкеты!B513</f>
        <v>107</v>
      </c>
      <c r="D515" s="24">
        <f>COUNTIF(бланки!G514:U514,1)</f>
        <v>11</v>
      </c>
      <c r="E515" s="24">
        <f>COUNTIF(бланки!G514:U514,1)+COUNTIF(бланки!G514:U514,0)</f>
        <v>12</v>
      </c>
      <c r="F515" s="24">
        <f>COUNTIF(бланки!V514:BS514,1)</f>
        <v>37</v>
      </c>
      <c r="G515" s="24">
        <f>COUNTIF(бланки!V514:BS514,1)+COUNTIF(бланки!V514:BS514,0)</f>
        <v>41</v>
      </c>
      <c r="H515" s="24">
        <f>SUM(бланки!BT514:BY514)</f>
        <v>2</v>
      </c>
      <c r="I515" s="24">
        <f>анкеты!D513</f>
        <v>88</v>
      </c>
      <c r="J515" s="24">
        <f>анкеты!C513</f>
        <v>88</v>
      </c>
      <c r="K515" s="24">
        <f>анкеты!F513</f>
        <v>76</v>
      </c>
      <c r="L515" s="24">
        <f>анкеты!E513</f>
        <v>78</v>
      </c>
      <c r="M515" s="22">
        <f t="shared" si="189"/>
        <v>91</v>
      </c>
      <c r="N515" s="22">
        <f t="shared" si="190"/>
        <v>60</v>
      </c>
      <c r="O515" s="22">
        <f t="shared" si="191"/>
        <v>99</v>
      </c>
      <c r="P515" s="23">
        <f t="shared" si="192"/>
        <v>85</v>
      </c>
      <c r="Q515" s="24">
        <f>SUM(бланки!BZ514:CF514)</f>
        <v>3</v>
      </c>
      <c r="R515" s="24"/>
      <c r="S515" s="24"/>
      <c r="T515" s="24">
        <f>анкеты!G513</f>
        <v>84</v>
      </c>
      <c r="U515" s="24">
        <f t="shared" si="193"/>
        <v>107</v>
      </c>
      <c r="V515" s="22">
        <f t="shared" si="194"/>
        <v>60</v>
      </c>
      <c r="W515" s="22">
        <f t="shared" si="195"/>
        <v>69</v>
      </c>
      <c r="X515" s="22">
        <f t="shared" si="196"/>
        <v>79</v>
      </c>
      <c r="Y515" s="23">
        <f t="shared" si="197"/>
        <v>69</v>
      </c>
      <c r="Z515" s="24">
        <f>SUM(бланки!CE514:CI514)</f>
        <v>0</v>
      </c>
      <c r="AA515" s="24">
        <f>SUM(бланки!CJ514:CO514)</f>
        <v>0</v>
      </c>
      <c r="AB515" s="24">
        <f>анкеты!I513</f>
        <v>2</v>
      </c>
      <c r="AC515" s="24">
        <f>анкеты!H513</f>
        <v>3</v>
      </c>
      <c r="AD515" s="22">
        <f t="shared" si="198"/>
        <v>0</v>
      </c>
      <c r="AE515" s="22">
        <f t="shared" si="199"/>
        <v>0</v>
      </c>
      <c r="AF515" s="12">
        <f t="shared" si="200"/>
        <v>66.666666666666671</v>
      </c>
      <c r="AG515" s="23">
        <f t="shared" si="201"/>
        <v>20</v>
      </c>
      <c r="AH515" s="24">
        <f>анкеты!J513</f>
        <v>99</v>
      </c>
      <c r="AI515" s="24">
        <f t="shared" si="202"/>
        <v>107</v>
      </c>
      <c r="AJ515" s="24">
        <f>анкеты!K513</f>
        <v>103</v>
      </c>
      <c r="AK515" s="24">
        <f t="shared" si="203"/>
        <v>107</v>
      </c>
      <c r="AL515" s="24">
        <f>анкеты!M513</f>
        <v>82</v>
      </c>
      <c r="AM515" s="24">
        <f>анкеты!L513</f>
        <v>82</v>
      </c>
      <c r="AN515" s="22">
        <f t="shared" si="204"/>
        <v>93</v>
      </c>
      <c r="AO515" s="22">
        <f t="shared" si="205"/>
        <v>96</v>
      </c>
      <c r="AP515" s="22">
        <f t="shared" si="206"/>
        <v>100</v>
      </c>
      <c r="AQ515" s="23">
        <f t="shared" si="207"/>
        <v>96</v>
      </c>
      <c r="AR515" s="24">
        <f>анкеты!N513</f>
        <v>98</v>
      </c>
      <c r="AS515" s="24">
        <f t="shared" si="208"/>
        <v>107</v>
      </c>
      <c r="AT515" s="24">
        <f>анкеты!O513</f>
        <v>98</v>
      </c>
      <c r="AU515" s="24">
        <f t="shared" si="209"/>
        <v>107</v>
      </c>
      <c r="AV515" s="24">
        <f>анкеты!P513</f>
        <v>101</v>
      </c>
      <c r="AW515" s="24">
        <f t="shared" si="210"/>
        <v>107</v>
      </c>
      <c r="AX515" s="22">
        <f t="shared" si="211"/>
        <v>92</v>
      </c>
      <c r="AY515" s="22">
        <f t="shared" si="212"/>
        <v>92</v>
      </c>
      <c r="AZ515" s="22">
        <f t="shared" si="213"/>
        <v>94</v>
      </c>
      <c r="BA515" s="23">
        <f t="shared" si="214"/>
        <v>92</v>
      </c>
      <c r="BB515" s="24">
        <f t="shared" si="215"/>
        <v>72.400000000000006</v>
      </c>
    </row>
    <row r="516" spans="1:54" x14ac:dyDescent="0.25">
      <c r="A516" s="24">
        <f>бланки!E515</f>
        <v>513</v>
      </c>
      <c r="B516" s="24" t="str">
        <f>CONCATENATE(бланки!D515," (",бланки!C515,")")</f>
        <v>МКОУ «Огузерская СОШ» (Кизлярский район )</v>
      </c>
      <c r="C516" s="24">
        <f>анкеты!B514</f>
        <v>44</v>
      </c>
      <c r="D516" s="24">
        <f>COUNTIF(бланки!G515:U515,1)</f>
        <v>10</v>
      </c>
      <c r="E516" s="24">
        <f>COUNTIF(бланки!G515:U515,1)+COUNTIF(бланки!G515:U515,0)</f>
        <v>12</v>
      </c>
      <c r="F516" s="24">
        <f>COUNTIF(бланки!V515:BS515,1)</f>
        <v>30</v>
      </c>
      <c r="G516" s="24">
        <f>COUNTIF(бланки!V515:BS515,1)+COUNTIF(бланки!V515:BS515,0)</f>
        <v>36</v>
      </c>
      <c r="H516" s="24">
        <f>SUM(бланки!BT515:BY515)</f>
        <v>2</v>
      </c>
      <c r="I516" s="24">
        <f>анкеты!D514</f>
        <v>32</v>
      </c>
      <c r="J516" s="24">
        <f>анкеты!C514</f>
        <v>33</v>
      </c>
      <c r="K516" s="24">
        <f>анкеты!F514</f>
        <v>30</v>
      </c>
      <c r="L516" s="24">
        <f>анкеты!E514</f>
        <v>31</v>
      </c>
      <c r="M516" s="22">
        <f t="shared" ref="M516:M579" si="216">ROUND((D516/E516+F516/G516)*50,0)</f>
        <v>83</v>
      </c>
      <c r="N516" s="22">
        <f t="shared" ref="N516:N579" si="217">ROUND(MIN(H516*30,100),0)</f>
        <v>60</v>
      </c>
      <c r="O516" s="22">
        <f t="shared" ref="O516:O579" si="218">ROUND((I516/J516+K516/L516)*50,0)</f>
        <v>97</v>
      </c>
      <c r="P516" s="23">
        <f t="shared" ref="P516:P579" si="219">ROUND(M516*0.3+N516*0.3+O516*0.4,0)</f>
        <v>82</v>
      </c>
      <c r="Q516" s="24">
        <f>SUM(бланки!BZ515:CF515)</f>
        <v>3</v>
      </c>
      <c r="R516" s="24"/>
      <c r="S516" s="24"/>
      <c r="T516" s="24">
        <f>анкеты!G514</f>
        <v>39</v>
      </c>
      <c r="U516" s="24">
        <f t="shared" ref="U516:U579" si="220">C516</f>
        <v>44</v>
      </c>
      <c r="V516" s="22">
        <f t="shared" ref="V516:V579" si="221">MIN(100,Q516*20)</f>
        <v>60</v>
      </c>
      <c r="W516" s="22">
        <f t="shared" ref="W516:W579" si="222">ROUNDDOWN((V516+X516)/2,0)</f>
        <v>74</v>
      </c>
      <c r="X516" s="22">
        <f t="shared" ref="X516:X579" si="223">ROUND(T516*100/U516,0)</f>
        <v>89</v>
      </c>
      <c r="Y516" s="23">
        <f t="shared" ref="Y516:Y579" si="224">ROUND(V516*0.3+W516*0.4+X516*0.3,0)</f>
        <v>74</v>
      </c>
      <c r="Z516" s="24">
        <f>SUM(бланки!CE515:CI515)</f>
        <v>0</v>
      </c>
      <c r="AA516" s="24">
        <f>SUM(бланки!CJ515:CO515)</f>
        <v>0</v>
      </c>
      <c r="AB516" s="24">
        <f>анкеты!I514</f>
        <v>6</v>
      </c>
      <c r="AC516" s="24">
        <f>анкеты!H514</f>
        <v>7</v>
      </c>
      <c r="AD516" s="22">
        <f t="shared" ref="AD516:AD579" si="225">MIN(Z516*20,100)</f>
        <v>0</v>
      </c>
      <c r="AE516" s="22">
        <f t="shared" ref="AE516:AE579" si="226">MIN(AA516*20,100)</f>
        <v>0</v>
      </c>
      <c r="AF516" s="12">
        <f t="shared" ref="AF516:AF579" si="227">AB516*100/AC516</f>
        <v>85.714285714285708</v>
      </c>
      <c r="AG516" s="23">
        <f t="shared" ref="AG516:AG579" si="228">ROUND((0.3*AD516+0.4*AE516+0.3*AF516),0)</f>
        <v>26</v>
      </c>
      <c r="AH516" s="24">
        <f>анкеты!J514</f>
        <v>42</v>
      </c>
      <c r="AI516" s="24">
        <f t="shared" ref="AI516:AI579" si="229">C516</f>
        <v>44</v>
      </c>
      <c r="AJ516" s="24">
        <f>анкеты!K514</f>
        <v>42</v>
      </c>
      <c r="AK516" s="24">
        <f t="shared" ref="AK516:AK579" si="230">C516</f>
        <v>44</v>
      </c>
      <c r="AL516" s="24">
        <f>анкеты!M514</f>
        <v>29</v>
      </c>
      <c r="AM516" s="24">
        <f>анкеты!L514</f>
        <v>29</v>
      </c>
      <c r="AN516" s="22">
        <f t="shared" ref="AN516:AN579" si="231">ROUND(AH516*100/AI516,0)</f>
        <v>95</v>
      </c>
      <c r="AO516" s="22">
        <f t="shared" ref="AO516:AO579" si="232">ROUND(AJ516*100/AK516,0)</f>
        <v>95</v>
      </c>
      <c r="AP516" s="22">
        <f t="shared" ref="AP516:AP579" si="233">ROUND(AL516*100/AM516,0)</f>
        <v>100</v>
      </c>
      <c r="AQ516" s="23">
        <f t="shared" ref="AQ516:AQ579" si="234">ROUND((0.4*AN516+0.4*AO516+0.2*AP516),0)</f>
        <v>96</v>
      </c>
      <c r="AR516" s="24">
        <f>анкеты!N514</f>
        <v>40</v>
      </c>
      <c r="AS516" s="24">
        <f t="shared" ref="AS516:AS579" si="235">C516</f>
        <v>44</v>
      </c>
      <c r="AT516" s="24">
        <f>анкеты!O514</f>
        <v>42</v>
      </c>
      <c r="AU516" s="24">
        <f t="shared" ref="AU516:AU579" si="236">C516</f>
        <v>44</v>
      </c>
      <c r="AV516" s="24">
        <f>анкеты!P514</f>
        <v>42</v>
      </c>
      <c r="AW516" s="24">
        <f t="shared" ref="AW516:AW579" si="237">C516</f>
        <v>44</v>
      </c>
      <c r="AX516" s="22">
        <f t="shared" ref="AX516:AX579" si="238">ROUND(AR516*100/AS516,0)</f>
        <v>91</v>
      </c>
      <c r="AY516" s="22">
        <f t="shared" ref="AY516:AY579" si="239">ROUND(AT516*100/AU516,0)</f>
        <v>95</v>
      </c>
      <c r="AZ516" s="22">
        <f t="shared" ref="AZ516:AZ579" si="240">ROUND(AV516*100/AW516,0)</f>
        <v>95</v>
      </c>
      <c r="BA516" s="23">
        <f t="shared" ref="BA516:BA579" si="241">ROUND((0.4*AX516+0.4*AY516+0.2*AZ516),0)</f>
        <v>93</v>
      </c>
      <c r="BB516" s="24">
        <f t="shared" ref="BB516:BB579" si="242">(P516+Y516+AG516+AQ516+BA516)/5</f>
        <v>74.2</v>
      </c>
    </row>
    <row r="517" spans="1:54" x14ac:dyDescent="0.25">
      <c r="A517" s="24">
        <f>бланки!E516</f>
        <v>514</v>
      </c>
      <c r="B517" s="24" t="str">
        <f>CONCATENATE(бланки!D516," (",бланки!C516,")")</f>
        <v>МКОУ «Первомайская СОШ» (Кизлярский район )</v>
      </c>
      <c r="C517" s="24">
        <f>анкеты!B515</f>
        <v>72</v>
      </c>
      <c r="D517" s="24">
        <f>COUNTIF(бланки!G516:U516,1)</f>
        <v>13</v>
      </c>
      <c r="E517" s="24">
        <f>COUNTIF(бланки!G516:U516,1)+COUNTIF(бланки!G516:U516,0)</f>
        <v>13</v>
      </c>
      <c r="F517" s="24">
        <f>COUNTIF(бланки!V516:BS516,1)</f>
        <v>32</v>
      </c>
      <c r="G517" s="24">
        <f>COUNTIF(бланки!V516:BS516,1)+COUNTIF(бланки!V516:BS516,0)</f>
        <v>36</v>
      </c>
      <c r="H517" s="24">
        <f>SUM(бланки!BT516:BY516)</f>
        <v>3</v>
      </c>
      <c r="I517" s="24">
        <f>анкеты!D515</f>
        <v>58</v>
      </c>
      <c r="J517" s="24">
        <f>анкеты!C515</f>
        <v>58</v>
      </c>
      <c r="K517" s="24">
        <f>анкеты!F515</f>
        <v>47</v>
      </c>
      <c r="L517" s="24">
        <f>анкеты!E515</f>
        <v>47</v>
      </c>
      <c r="M517" s="22">
        <f t="shared" si="216"/>
        <v>94</v>
      </c>
      <c r="N517" s="22">
        <f t="shared" si="217"/>
        <v>90</v>
      </c>
      <c r="O517" s="22">
        <f t="shared" si="218"/>
        <v>100</v>
      </c>
      <c r="P517" s="23">
        <f t="shared" si="219"/>
        <v>95</v>
      </c>
      <c r="Q517" s="24">
        <f>SUM(бланки!BZ516:CF516)</f>
        <v>1</v>
      </c>
      <c r="R517" s="24"/>
      <c r="S517" s="24"/>
      <c r="T517" s="24">
        <f>анкеты!G515</f>
        <v>61</v>
      </c>
      <c r="U517" s="24">
        <f t="shared" si="220"/>
        <v>72</v>
      </c>
      <c r="V517" s="22">
        <f t="shared" si="221"/>
        <v>20</v>
      </c>
      <c r="W517" s="22">
        <f t="shared" si="222"/>
        <v>52</v>
      </c>
      <c r="X517" s="22">
        <f t="shared" si="223"/>
        <v>85</v>
      </c>
      <c r="Y517" s="23">
        <f t="shared" si="224"/>
        <v>52</v>
      </c>
      <c r="Z517" s="24">
        <f>SUM(бланки!CE516:CI516)</f>
        <v>0</v>
      </c>
      <c r="AA517" s="24">
        <f>SUM(бланки!CJ516:CO516)</f>
        <v>1</v>
      </c>
      <c r="AB517" s="24">
        <f>анкеты!I515</f>
        <v>10</v>
      </c>
      <c r="AC517" s="24">
        <f>анкеты!H515</f>
        <v>11</v>
      </c>
      <c r="AD517" s="22">
        <f t="shared" si="225"/>
        <v>0</v>
      </c>
      <c r="AE517" s="22">
        <f t="shared" si="226"/>
        <v>20</v>
      </c>
      <c r="AF517" s="12">
        <f t="shared" si="227"/>
        <v>90.909090909090907</v>
      </c>
      <c r="AG517" s="23">
        <f t="shared" si="228"/>
        <v>35</v>
      </c>
      <c r="AH517" s="24">
        <f>анкеты!J515</f>
        <v>72</v>
      </c>
      <c r="AI517" s="24">
        <f t="shared" si="229"/>
        <v>72</v>
      </c>
      <c r="AJ517" s="24">
        <f>анкеты!K515</f>
        <v>71</v>
      </c>
      <c r="AK517" s="24">
        <f t="shared" si="230"/>
        <v>72</v>
      </c>
      <c r="AL517" s="24">
        <f>анкеты!M515</f>
        <v>37</v>
      </c>
      <c r="AM517" s="24">
        <f>анкеты!L515</f>
        <v>37</v>
      </c>
      <c r="AN517" s="22">
        <f t="shared" si="231"/>
        <v>100</v>
      </c>
      <c r="AO517" s="22">
        <f t="shared" si="232"/>
        <v>99</v>
      </c>
      <c r="AP517" s="22">
        <f t="shared" si="233"/>
        <v>100</v>
      </c>
      <c r="AQ517" s="23">
        <f t="shared" si="234"/>
        <v>100</v>
      </c>
      <c r="AR517" s="24">
        <f>анкеты!N515</f>
        <v>71</v>
      </c>
      <c r="AS517" s="24">
        <f t="shared" si="235"/>
        <v>72</v>
      </c>
      <c r="AT517" s="24">
        <f>анкеты!O515</f>
        <v>70</v>
      </c>
      <c r="AU517" s="24">
        <f t="shared" si="236"/>
        <v>72</v>
      </c>
      <c r="AV517" s="24">
        <f>анкеты!P515</f>
        <v>72</v>
      </c>
      <c r="AW517" s="24">
        <f t="shared" si="237"/>
        <v>72</v>
      </c>
      <c r="AX517" s="22">
        <f t="shared" si="238"/>
        <v>99</v>
      </c>
      <c r="AY517" s="22">
        <f t="shared" si="239"/>
        <v>97</v>
      </c>
      <c r="AZ517" s="22">
        <f t="shared" si="240"/>
        <v>100</v>
      </c>
      <c r="BA517" s="23">
        <f t="shared" si="241"/>
        <v>98</v>
      </c>
      <c r="BB517" s="24">
        <f t="shared" si="242"/>
        <v>76</v>
      </c>
    </row>
    <row r="518" spans="1:54" x14ac:dyDescent="0.25">
      <c r="A518" s="24">
        <f>бланки!E517</f>
        <v>515</v>
      </c>
      <c r="B518" s="24" t="str">
        <f>CONCATENATE(бланки!D517," (",бланки!C517,")")</f>
        <v>МКОУ «Победовская СОШ» (Кизлярский район )</v>
      </c>
      <c r="C518" s="24">
        <f>анкеты!B516</f>
        <v>140</v>
      </c>
      <c r="D518" s="24">
        <f>COUNTIF(бланки!G517:U517,1)</f>
        <v>13</v>
      </c>
      <c r="E518" s="24">
        <f>COUNTIF(бланки!G517:U517,1)+COUNTIF(бланки!G517:U517,0)</f>
        <v>13</v>
      </c>
      <c r="F518" s="24">
        <f>COUNTIF(бланки!V517:BS517,1)</f>
        <v>44</v>
      </c>
      <c r="G518" s="24">
        <f>COUNTIF(бланки!V517:BS517,1)+COUNTIF(бланки!V517:BS517,0)</f>
        <v>44</v>
      </c>
      <c r="H518" s="24">
        <f>SUM(бланки!BT517:BY517)</f>
        <v>2</v>
      </c>
      <c r="I518" s="24">
        <f>анкеты!D516</f>
        <v>102</v>
      </c>
      <c r="J518" s="24">
        <f>анкеты!C516</f>
        <v>105</v>
      </c>
      <c r="K518" s="24">
        <f>анкеты!F516</f>
        <v>85</v>
      </c>
      <c r="L518" s="24">
        <f>анкеты!E516</f>
        <v>86</v>
      </c>
      <c r="M518" s="22">
        <f t="shared" si="216"/>
        <v>100</v>
      </c>
      <c r="N518" s="22">
        <f t="shared" si="217"/>
        <v>60</v>
      </c>
      <c r="O518" s="22">
        <f t="shared" si="218"/>
        <v>98</v>
      </c>
      <c r="P518" s="23">
        <f t="shared" si="219"/>
        <v>87</v>
      </c>
      <c r="Q518" s="24">
        <f>SUM(бланки!BZ517:CF517)</f>
        <v>5</v>
      </c>
      <c r="R518" s="24"/>
      <c r="S518" s="24"/>
      <c r="T518" s="24">
        <f>анкеты!G516</f>
        <v>124</v>
      </c>
      <c r="U518" s="24">
        <f t="shared" si="220"/>
        <v>140</v>
      </c>
      <c r="V518" s="22">
        <f t="shared" si="221"/>
        <v>100</v>
      </c>
      <c r="W518" s="22">
        <f t="shared" si="222"/>
        <v>94</v>
      </c>
      <c r="X518" s="22">
        <f t="shared" si="223"/>
        <v>89</v>
      </c>
      <c r="Y518" s="23">
        <f t="shared" si="224"/>
        <v>94</v>
      </c>
      <c r="Z518" s="24">
        <f>SUM(бланки!CE517:CI517)</f>
        <v>0</v>
      </c>
      <c r="AA518" s="24">
        <f>SUM(бланки!CJ517:CO517)</f>
        <v>0</v>
      </c>
      <c r="AB518" s="24">
        <f>анкеты!I516</f>
        <v>55</v>
      </c>
      <c r="AC518" s="24">
        <f>анкеты!H516</f>
        <v>57</v>
      </c>
      <c r="AD518" s="22">
        <f t="shared" si="225"/>
        <v>0</v>
      </c>
      <c r="AE518" s="22">
        <f t="shared" si="226"/>
        <v>0</v>
      </c>
      <c r="AF518" s="12">
        <f t="shared" si="227"/>
        <v>96.491228070175438</v>
      </c>
      <c r="AG518" s="23">
        <f t="shared" si="228"/>
        <v>29</v>
      </c>
      <c r="AH518" s="24">
        <f>анкеты!J516</f>
        <v>135</v>
      </c>
      <c r="AI518" s="24">
        <f t="shared" si="229"/>
        <v>140</v>
      </c>
      <c r="AJ518" s="24">
        <f>анкеты!K516</f>
        <v>133</v>
      </c>
      <c r="AK518" s="24">
        <f t="shared" si="230"/>
        <v>140</v>
      </c>
      <c r="AL518" s="24">
        <f>анкеты!M516</f>
        <v>105</v>
      </c>
      <c r="AM518" s="24">
        <f>анкеты!L516</f>
        <v>106</v>
      </c>
      <c r="AN518" s="22">
        <f t="shared" si="231"/>
        <v>96</v>
      </c>
      <c r="AO518" s="22">
        <f t="shared" si="232"/>
        <v>95</v>
      </c>
      <c r="AP518" s="22">
        <f t="shared" si="233"/>
        <v>99</v>
      </c>
      <c r="AQ518" s="23">
        <f t="shared" si="234"/>
        <v>96</v>
      </c>
      <c r="AR518" s="24">
        <f>анкеты!N516</f>
        <v>132</v>
      </c>
      <c r="AS518" s="24">
        <f t="shared" si="235"/>
        <v>140</v>
      </c>
      <c r="AT518" s="24">
        <f>анкеты!O516</f>
        <v>132</v>
      </c>
      <c r="AU518" s="24">
        <f t="shared" si="236"/>
        <v>140</v>
      </c>
      <c r="AV518" s="24">
        <f>анкеты!P516</f>
        <v>130</v>
      </c>
      <c r="AW518" s="24">
        <f t="shared" si="237"/>
        <v>140</v>
      </c>
      <c r="AX518" s="22">
        <f t="shared" si="238"/>
        <v>94</v>
      </c>
      <c r="AY518" s="22">
        <f t="shared" si="239"/>
        <v>94</v>
      </c>
      <c r="AZ518" s="22">
        <f t="shared" si="240"/>
        <v>93</v>
      </c>
      <c r="BA518" s="23">
        <f t="shared" si="241"/>
        <v>94</v>
      </c>
      <c r="BB518" s="24">
        <f t="shared" si="242"/>
        <v>80</v>
      </c>
    </row>
    <row r="519" spans="1:54" x14ac:dyDescent="0.25">
      <c r="A519" s="24">
        <f>бланки!E518</f>
        <v>516</v>
      </c>
      <c r="B519" s="24" t="str">
        <f>CONCATENATE(бланки!D518," (",бланки!C518,")")</f>
        <v>МКОУ «Рыбалкинская СОШ» (Кизлярский район )</v>
      </c>
      <c r="C519" s="24">
        <f>анкеты!B517</f>
        <v>122</v>
      </c>
      <c r="D519" s="24">
        <f>COUNTIF(бланки!G518:U518,1)</f>
        <v>10</v>
      </c>
      <c r="E519" s="24">
        <f>COUNTIF(бланки!G518:U518,1)+COUNTIF(бланки!G518:U518,0)</f>
        <v>12</v>
      </c>
      <c r="F519" s="24">
        <f>COUNTIF(бланки!V518:BS518,1)</f>
        <v>38</v>
      </c>
      <c r="G519" s="24">
        <f>COUNTIF(бланки!V518:BS518,1)+COUNTIF(бланки!V518:BS518,0)</f>
        <v>43</v>
      </c>
      <c r="H519" s="24">
        <f>SUM(бланки!BT518:BY518)</f>
        <v>2</v>
      </c>
      <c r="I519" s="24">
        <f>анкеты!D517</f>
        <v>107</v>
      </c>
      <c r="J519" s="24">
        <f>анкеты!C517</f>
        <v>108</v>
      </c>
      <c r="K519" s="24">
        <f>анкеты!F517</f>
        <v>99</v>
      </c>
      <c r="L519" s="24">
        <f>анкеты!E517</f>
        <v>100</v>
      </c>
      <c r="M519" s="22">
        <f t="shared" si="216"/>
        <v>86</v>
      </c>
      <c r="N519" s="22">
        <f t="shared" si="217"/>
        <v>60</v>
      </c>
      <c r="O519" s="22">
        <f t="shared" si="218"/>
        <v>99</v>
      </c>
      <c r="P519" s="23">
        <f t="shared" si="219"/>
        <v>83</v>
      </c>
      <c r="Q519" s="24">
        <f>SUM(бланки!BZ518:CF518)</f>
        <v>3</v>
      </c>
      <c r="R519" s="24"/>
      <c r="S519" s="24"/>
      <c r="T519" s="24">
        <f>анкеты!G517</f>
        <v>99</v>
      </c>
      <c r="U519" s="24">
        <f t="shared" si="220"/>
        <v>122</v>
      </c>
      <c r="V519" s="22">
        <f t="shared" si="221"/>
        <v>60</v>
      </c>
      <c r="W519" s="22">
        <f t="shared" si="222"/>
        <v>70</v>
      </c>
      <c r="X519" s="22">
        <f t="shared" si="223"/>
        <v>81</v>
      </c>
      <c r="Y519" s="23">
        <f t="shared" si="224"/>
        <v>70</v>
      </c>
      <c r="Z519" s="24">
        <f>SUM(бланки!CE518:CI518)</f>
        <v>0</v>
      </c>
      <c r="AA519" s="24">
        <f>SUM(бланки!CJ518:CO518)</f>
        <v>1</v>
      </c>
      <c r="AB519" s="24">
        <f>анкеты!I517</f>
        <v>8</v>
      </c>
      <c r="AC519" s="24">
        <f>анкеты!H517</f>
        <v>12</v>
      </c>
      <c r="AD519" s="22">
        <f t="shared" si="225"/>
        <v>0</v>
      </c>
      <c r="AE519" s="22">
        <f t="shared" si="226"/>
        <v>20</v>
      </c>
      <c r="AF519" s="12">
        <f t="shared" si="227"/>
        <v>66.666666666666671</v>
      </c>
      <c r="AG519" s="23">
        <f t="shared" si="228"/>
        <v>28</v>
      </c>
      <c r="AH519" s="24">
        <f>анкеты!J517</f>
        <v>122</v>
      </c>
      <c r="AI519" s="24">
        <f t="shared" si="229"/>
        <v>122</v>
      </c>
      <c r="AJ519" s="24">
        <f>анкеты!K517</f>
        <v>122</v>
      </c>
      <c r="AK519" s="24">
        <f t="shared" si="230"/>
        <v>122</v>
      </c>
      <c r="AL519" s="24">
        <f>анкеты!M517</f>
        <v>104</v>
      </c>
      <c r="AM519" s="24">
        <f>анкеты!L517</f>
        <v>105</v>
      </c>
      <c r="AN519" s="22">
        <f t="shared" si="231"/>
        <v>100</v>
      </c>
      <c r="AO519" s="22">
        <f t="shared" si="232"/>
        <v>100</v>
      </c>
      <c r="AP519" s="22">
        <f t="shared" si="233"/>
        <v>99</v>
      </c>
      <c r="AQ519" s="23">
        <f t="shared" si="234"/>
        <v>100</v>
      </c>
      <c r="AR519" s="24">
        <f>анкеты!N517</f>
        <v>120</v>
      </c>
      <c r="AS519" s="24">
        <f t="shared" si="235"/>
        <v>122</v>
      </c>
      <c r="AT519" s="24">
        <f>анкеты!O517</f>
        <v>117</v>
      </c>
      <c r="AU519" s="24">
        <f t="shared" si="236"/>
        <v>122</v>
      </c>
      <c r="AV519" s="24">
        <f>анкеты!P517</f>
        <v>120</v>
      </c>
      <c r="AW519" s="24">
        <f t="shared" si="237"/>
        <v>122</v>
      </c>
      <c r="AX519" s="22">
        <f t="shared" si="238"/>
        <v>98</v>
      </c>
      <c r="AY519" s="22">
        <f t="shared" si="239"/>
        <v>96</v>
      </c>
      <c r="AZ519" s="22">
        <f t="shared" si="240"/>
        <v>98</v>
      </c>
      <c r="BA519" s="23">
        <f t="shared" si="241"/>
        <v>97</v>
      </c>
      <c r="BB519" s="24">
        <f t="shared" si="242"/>
        <v>75.599999999999994</v>
      </c>
    </row>
    <row r="520" spans="1:54" x14ac:dyDescent="0.25">
      <c r="A520" s="24">
        <f>бланки!E519</f>
        <v>517</v>
      </c>
      <c r="B520" s="24" t="str">
        <f>CONCATENATE(бланки!D519," (",бланки!C519,")")</f>
        <v>МКОУ «Сар-Сарская СОШ» (Кизлярский район )</v>
      </c>
      <c r="C520" s="24">
        <f>анкеты!B518</f>
        <v>32</v>
      </c>
      <c r="D520" s="24">
        <f>COUNTIF(бланки!G519:U519,1)</f>
        <v>11</v>
      </c>
      <c r="E520" s="24">
        <f>COUNTIF(бланки!G519:U519,1)+COUNTIF(бланки!G519:U519,0)</f>
        <v>12</v>
      </c>
      <c r="F520" s="24">
        <f>COUNTIF(бланки!V519:BS519,1)</f>
        <v>38</v>
      </c>
      <c r="G520" s="24">
        <f>COUNTIF(бланки!V519:BS519,1)+COUNTIF(бланки!V519:BS519,0)</f>
        <v>42</v>
      </c>
      <c r="H520" s="24">
        <f>SUM(бланки!BT519:BY519)</f>
        <v>5</v>
      </c>
      <c r="I520" s="24">
        <f>анкеты!D518</f>
        <v>29</v>
      </c>
      <c r="J520" s="24">
        <f>анкеты!C518</f>
        <v>29</v>
      </c>
      <c r="K520" s="24">
        <f>анкеты!F518</f>
        <v>30</v>
      </c>
      <c r="L520" s="24">
        <f>анкеты!E518</f>
        <v>30</v>
      </c>
      <c r="M520" s="22">
        <f t="shared" si="216"/>
        <v>91</v>
      </c>
      <c r="N520" s="22">
        <f t="shared" si="217"/>
        <v>100</v>
      </c>
      <c r="O520" s="22">
        <f t="shared" si="218"/>
        <v>100</v>
      </c>
      <c r="P520" s="23">
        <f t="shared" si="219"/>
        <v>97</v>
      </c>
      <c r="Q520" s="24">
        <f>SUM(бланки!BZ519:CF519)</f>
        <v>2</v>
      </c>
      <c r="R520" s="24"/>
      <c r="S520" s="24"/>
      <c r="T520" s="24">
        <f>анкеты!G518</f>
        <v>31</v>
      </c>
      <c r="U520" s="24">
        <f t="shared" si="220"/>
        <v>32</v>
      </c>
      <c r="V520" s="22">
        <f t="shared" si="221"/>
        <v>40</v>
      </c>
      <c r="W520" s="22">
        <f t="shared" si="222"/>
        <v>68</v>
      </c>
      <c r="X520" s="22">
        <f t="shared" si="223"/>
        <v>97</v>
      </c>
      <c r="Y520" s="23">
        <f t="shared" si="224"/>
        <v>68</v>
      </c>
      <c r="Z520" s="24">
        <f>SUM(бланки!CE519:CI519)</f>
        <v>0</v>
      </c>
      <c r="AA520" s="24">
        <f>SUM(бланки!CJ519:CO519)</f>
        <v>2</v>
      </c>
      <c r="AB520" s="24">
        <f>анкеты!I518</f>
        <v>1</v>
      </c>
      <c r="AC520" s="24">
        <f>анкеты!H518</f>
        <v>3</v>
      </c>
      <c r="AD520" s="22">
        <f t="shared" si="225"/>
        <v>0</v>
      </c>
      <c r="AE520" s="22">
        <f t="shared" si="226"/>
        <v>40</v>
      </c>
      <c r="AF520" s="12">
        <f t="shared" si="227"/>
        <v>33.333333333333336</v>
      </c>
      <c r="AG520" s="23">
        <f t="shared" si="228"/>
        <v>26</v>
      </c>
      <c r="AH520" s="24">
        <f>анкеты!J518</f>
        <v>32</v>
      </c>
      <c r="AI520" s="24">
        <f t="shared" si="229"/>
        <v>32</v>
      </c>
      <c r="AJ520" s="24">
        <f>анкеты!K518</f>
        <v>32</v>
      </c>
      <c r="AK520" s="24">
        <f t="shared" si="230"/>
        <v>32</v>
      </c>
      <c r="AL520" s="24">
        <f>анкеты!M518</f>
        <v>31</v>
      </c>
      <c r="AM520" s="24">
        <f>анкеты!L518</f>
        <v>31</v>
      </c>
      <c r="AN520" s="22">
        <f t="shared" si="231"/>
        <v>100</v>
      </c>
      <c r="AO520" s="22">
        <f t="shared" si="232"/>
        <v>100</v>
      </c>
      <c r="AP520" s="22">
        <f t="shared" si="233"/>
        <v>100</v>
      </c>
      <c r="AQ520" s="23">
        <f t="shared" si="234"/>
        <v>100</v>
      </c>
      <c r="AR520" s="24">
        <f>анкеты!N518</f>
        <v>32</v>
      </c>
      <c r="AS520" s="24">
        <f t="shared" si="235"/>
        <v>32</v>
      </c>
      <c r="AT520" s="24">
        <f>анкеты!O518</f>
        <v>32</v>
      </c>
      <c r="AU520" s="24">
        <f t="shared" si="236"/>
        <v>32</v>
      </c>
      <c r="AV520" s="24">
        <f>анкеты!P518</f>
        <v>31</v>
      </c>
      <c r="AW520" s="24">
        <f t="shared" si="237"/>
        <v>32</v>
      </c>
      <c r="AX520" s="22">
        <f t="shared" si="238"/>
        <v>100</v>
      </c>
      <c r="AY520" s="22">
        <f t="shared" si="239"/>
        <v>100</v>
      </c>
      <c r="AZ520" s="22">
        <f t="shared" si="240"/>
        <v>97</v>
      </c>
      <c r="BA520" s="23">
        <f t="shared" si="241"/>
        <v>99</v>
      </c>
      <c r="BB520" s="24">
        <f t="shared" si="242"/>
        <v>78</v>
      </c>
    </row>
    <row r="521" spans="1:54" x14ac:dyDescent="0.25">
      <c r="A521" s="24">
        <f>бланки!E520</f>
        <v>518</v>
      </c>
      <c r="B521" s="24" t="str">
        <f>CONCATENATE(бланки!D520," (",бланки!C520,")")</f>
        <v>МКОУ «Совхозная СОШ № 6» (Кизлярский район )</v>
      </c>
      <c r="C521" s="24">
        <f>анкеты!B519</f>
        <v>130</v>
      </c>
      <c r="D521" s="24">
        <f>COUNTIF(бланки!G520:U520,1)</f>
        <v>6</v>
      </c>
      <c r="E521" s="24">
        <f>COUNTIF(бланки!G520:U520,1)+COUNTIF(бланки!G520:U520,0)</f>
        <v>12</v>
      </c>
      <c r="F521" s="24">
        <f>COUNTIF(бланки!V520:BS520,1)</f>
        <v>35</v>
      </c>
      <c r="G521" s="24">
        <f>COUNTIF(бланки!V520:BS520,1)+COUNTIF(бланки!V520:BS520,0)</f>
        <v>41</v>
      </c>
      <c r="H521" s="24">
        <f>SUM(бланки!BT520:BY520)</f>
        <v>4</v>
      </c>
      <c r="I521" s="24">
        <f>анкеты!D519</f>
        <v>114</v>
      </c>
      <c r="J521" s="24">
        <f>анкеты!C519</f>
        <v>117</v>
      </c>
      <c r="K521" s="24">
        <f>анкеты!F519</f>
        <v>91</v>
      </c>
      <c r="L521" s="24">
        <f>анкеты!E519</f>
        <v>93</v>
      </c>
      <c r="M521" s="22">
        <f t="shared" si="216"/>
        <v>68</v>
      </c>
      <c r="N521" s="22">
        <f t="shared" si="217"/>
        <v>100</v>
      </c>
      <c r="O521" s="22">
        <f t="shared" si="218"/>
        <v>98</v>
      </c>
      <c r="P521" s="23">
        <f t="shared" si="219"/>
        <v>90</v>
      </c>
      <c r="Q521" s="24">
        <f>SUM(бланки!BZ520:CF520)</f>
        <v>5</v>
      </c>
      <c r="R521" s="24"/>
      <c r="S521" s="24"/>
      <c r="T521" s="24">
        <f>анкеты!G519</f>
        <v>117</v>
      </c>
      <c r="U521" s="24">
        <f t="shared" si="220"/>
        <v>130</v>
      </c>
      <c r="V521" s="22">
        <f t="shared" si="221"/>
        <v>100</v>
      </c>
      <c r="W521" s="22">
        <f t="shared" si="222"/>
        <v>95</v>
      </c>
      <c r="X521" s="22">
        <f t="shared" si="223"/>
        <v>90</v>
      </c>
      <c r="Y521" s="23">
        <f t="shared" si="224"/>
        <v>95</v>
      </c>
      <c r="Z521" s="24">
        <f>SUM(бланки!CE520:CI520)</f>
        <v>0</v>
      </c>
      <c r="AA521" s="24">
        <f>SUM(бланки!CJ520:CO520)</f>
        <v>3</v>
      </c>
      <c r="AB521" s="24">
        <f>анкеты!I519</f>
        <v>17</v>
      </c>
      <c r="AC521" s="24">
        <f>анкеты!H519</f>
        <v>19</v>
      </c>
      <c r="AD521" s="22">
        <f t="shared" si="225"/>
        <v>0</v>
      </c>
      <c r="AE521" s="22">
        <f t="shared" si="226"/>
        <v>60</v>
      </c>
      <c r="AF521" s="12">
        <f t="shared" si="227"/>
        <v>89.473684210526315</v>
      </c>
      <c r="AG521" s="23">
        <f t="shared" si="228"/>
        <v>51</v>
      </c>
      <c r="AH521" s="24">
        <f>анкеты!J519</f>
        <v>127</v>
      </c>
      <c r="AI521" s="24">
        <f t="shared" si="229"/>
        <v>130</v>
      </c>
      <c r="AJ521" s="24">
        <f>анкеты!K519</f>
        <v>128</v>
      </c>
      <c r="AK521" s="24">
        <f t="shared" si="230"/>
        <v>130</v>
      </c>
      <c r="AL521" s="24">
        <f>анкеты!M519</f>
        <v>90</v>
      </c>
      <c r="AM521" s="24">
        <f>анкеты!L519</f>
        <v>91</v>
      </c>
      <c r="AN521" s="22">
        <f t="shared" si="231"/>
        <v>98</v>
      </c>
      <c r="AO521" s="22">
        <f t="shared" si="232"/>
        <v>98</v>
      </c>
      <c r="AP521" s="22">
        <f t="shared" si="233"/>
        <v>99</v>
      </c>
      <c r="AQ521" s="23">
        <f t="shared" si="234"/>
        <v>98</v>
      </c>
      <c r="AR521" s="24">
        <f>анкеты!N519</f>
        <v>128</v>
      </c>
      <c r="AS521" s="24">
        <f t="shared" si="235"/>
        <v>130</v>
      </c>
      <c r="AT521" s="24">
        <f>анкеты!O519</f>
        <v>124</v>
      </c>
      <c r="AU521" s="24">
        <f t="shared" si="236"/>
        <v>130</v>
      </c>
      <c r="AV521" s="24">
        <f>анкеты!P519</f>
        <v>127</v>
      </c>
      <c r="AW521" s="24">
        <f t="shared" si="237"/>
        <v>130</v>
      </c>
      <c r="AX521" s="22">
        <f t="shared" si="238"/>
        <v>98</v>
      </c>
      <c r="AY521" s="22">
        <f t="shared" si="239"/>
        <v>95</v>
      </c>
      <c r="AZ521" s="22">
        <f t="shared" si="240"/>
        <v>98</v>
      </c>
      <c r="BA521" s="23">
        <f t="shared" si="241"/>
        <v>97</v>
      </c>
      <c r="BB521" s="24">
        <f t="shared" si="242"/>
        <v>86.2</v>
      </c>
    </row>
    <row r="522" spans="1:54" x14ac:dyDescent="0.25">
      <c r="A522" s="24">
        <f>бланки!E521</f>
        <v>519</v>
      </c>
      <c r="B522" s="24" t="str">
        <f>CONCATENATE(бланки!D521," (",бланки!C521,")")</f>
        <v>МКОУ «Совхозная СОШ» (Кизлярский район )</v>
      </c>
      <c r="C522" s="24">
        <f>анкеты!B520</f>
        <v>137</v>
      </c>
      <c r="D522" s="24">
        <f>COUNTIF(бланки!G521:U521,1)</f>
        <v>11</v>
      </c>
      <c r="E522" s="24">
        <f>COUNTIF(бланки!G521:U521,1)+COUNTIF(бланки!G521:U521,0)</f>
        <v>12</v>
      </c>
      <c r="F522" s="24">
        <f>COUNTIF(бланки!V521:BS521,1)</f>
        <v>41</v>
      </c>
      <c r="G522" s="24">
        <f>COUNTIF(бланки!V521:BS521,1)+COUNTIF(бланки!V521:BS521,0)</f>
        <v>43</v>
      </c>
      <c r="H522" s="24">
        <f>SUM(бланки!BT521:BY521)</f>
        <v>6</v>
      </c>
      <c r="I522" s="24">
        <f>анкеты!D520</f>
        <v>131</v>
      </c>
      <c r="J522" s="24">
        <f>анкеты!C520</f>
        <v>131</v>
      </c>
      <c r="K522" s="24">
        <f>анкеты!F520</f>
        <v>136</v>
      </c>
      <c r="L522" s="24">
        <f>анкеты!E520</f>
        <v>137</v>
      </c>
      <c r="M522" s="22">
        <f t="shared" si="216"/>
        <v>94</v>
      </c>
      <c r="N522" s="22">
        <f t="shared" si="217"/>
        <v>100</v>
      </c>
      <c r="O522" s="22">
        <f t="shared" si="218"/>
        <v>100</v>
      </c>
      <c r="P522" s="23">
        <f t="shared" si="219"/>
        <v>98</v>
      </c>
      <c r="Q522" s="24">
        <f>SUM(бланки!BZ521:CF521)</f>
        <v>3</v>
      </c>
      <c r="R522" s="24"/>
      <c r="S522" s="24"/>
      <c r="T522" s="24">
        <f>анкеты!G520</f>
        <v>137</v>
      </c>
      <c r="U522" s="24">
        <f t="shared" si="220"/>
        <v>137</v>
      </c>
      <c r="V522" s="22">
        <f t="shared" si="221"/>
        <v>60</v>
      </c>
      <c r="W522" s="22">
        <f t="shared" si="222"/>
        <v>80</v>
      </c>
      <c r="X522" s="22">
        <f t="shared" si="223"/>
        <v>100</v>
      </c>
      <c r="Y522" s="23">
        <f t="shared" si="224"/>
        <v>80</v>
      </c>
      <c r="Z522" s="24">
        <f>SUM(бланки!CE521:CI521)</f>
        <v>0</v>
      </c>
      <c r="AA522" s="24">
        <f>SUM(бланки!CJ521:CO521)</f>
        <v>3</v>
      </c>
      <c r="AB522" s="24">
        <f>анкеты!I520</f>
        <v>6</v>
      </c>
      <c r="AC522" s="24">
        <f>анкеты!H520</f>
        <v>8</v>
      </c>
      <c r="AD522" s="22">
        <f t="shared" si="225"/>
        <v>0</v>
      </c>
      <c r="AE522" s="22">
        <f t="shared" si="226"/>
        <v>60</v>
      </c>
      <c r="AF522" s="12">
        <f t="shared" si="227"/>
        <v>75</v>
      </c>
      <c r="AG522" s="23">
        <f t="shared" si="228"/>
        <v>47</v>
      </c>
      <c r="AH522" s="24">
        <f>анкеты!J520</f>
        <v>137</v>
      </c>
      <c r="AI522" s="24">
        <f t="shared" si="229"/>
        <v>137</v>
      </c>
      <c r="AJ522" s="24">
        <f>анкеты!K520</f>
        <v>136</v>
      </c>
      <c r="AK522" s="24">
        <f t="shared" si="230"/>
        <v>137</v>
      </c>
      <c r="AL522" s="24">
        <f>анкеты!M520</f>
        <v>137</v>
      </c>
      <c r="AM522" s="24">
        <f>анкеты!L520</f>
        <v>137</v>
      </c>
      <c r="AN522" s="22">
        <f t="shared" si="231"/>
        <v>100</v>
      </c>
      <c r="AO522" s="22">
        <f t="shared" si="232"/>
        <v>99</v>
      </c>
      <c r="AP522" s="22">
        <f t="shared" si="233"/>
        <v>100</v>
      </c>
      <c r="AQ522" s="23">
        <f t="shared" si="234"/>
        <v>100</v>
      </c>
      <c r="AR522" s="24">
        <f>анкеты!N520</f>
        <v>137</v>
      </c>
      <c r="AS522" s="24">
        <f t="shared" si="235"/>
        <v>137</v>
      </c>
      <c r="AT522" s="24">
        <f>анкеты!O520</f>
        <v>137</v>
      </c>
      <c r="AU522" s="24">
        <f t="shared" si="236"/>
        <v>137</v>
      </c>
      <c r="AV522" s="24">
        <f>анкеты!P520</f>
        <v>137</v>
      </c>
      <c r="AW522" s="24">
        <f t="shared" si="237"/>
        <v>137</v>
      </c>
      <c r="AX522" s="22">
        <f t="shared" si="238"/>
        <v>100</v>
      </c>
      <c r="AY522" s="22">
        <f t="shared" si="239"/>
        <v>100</v>
      </c>
      <c r="AZ522" s="22">
        <f t="shared" si="240"/>
        <v>100</v>
      </c>
      <c r="BA522" s="23">
        <f t="shared" si="241"/>
        <v>100</v>
      </c>
      <c r="BB522" s="24">
        <f t="shared" si="242"/>
        <v>85</v>
      </c>
    </row>
    <row r="523" spans="1:54" x14ac:dyDescent="0.25">
      <c r="A523" s="24">
        <f>бланки!E522</f>
        <v>520</v>
      </c>
      <c r="B523" s="24" t="str">
        <f>CONCATENATE(бланки!D522," (",бланки!C522,")")</f>
        <v>МКОУ «Старосеребряковская СОШ (Кизлярский район )</v>
      </c>
      <c r="C523" s="24">
        <f>анкеты!B521</f>
        <v>65</v>
      </c>
      <c r="D523" s="24">
        <f>COUNTIF(бланки!G522:U522,1)</f>
        <v>14</v>
      </c>
      <c r="E523" s="24">
        <f>COUNTIF(бланки!G522:U522,1)+COUNTIF(бланки!G522:U522,0)</f>
        <v>14</v>
      </c>
      <c r="F523" s="24">
        <f>COUNTIF(бланки!V522:BS522,1)</f>
        <v>29</v>
      </c>
      <c r="G523" s="24">
        <f>COUNTIF(бланки!V522:BS522,1)+COUNTIF(бланки!V522:BS522,0)</f>
        <v>41</v>
      </c>
      <c r="H523" s="24">
        <f>SUM(бланки!BT522:BY522)</f>
        <v>3</v>
      </c>
      <c r="I523" s="24">
        <f>анкеты!D521</f>
        <v>54</v>
      </c>
      <c r="J523" s="24">
        <f>анкеты!C521</f>
        <v>54</v>
      </c>
      <c r="K523" s="24">
        <f>анкеты!F521</f>
        <v>44</v>
      </c>
      <c r="L523" s="24">
        <f>анкеты!E521</f>
        <v>45</v>
      </c>
      <c r="M523" s="22">
        <f t="shared" si="216"/>
        <v>85</v>
      </c>
      <c r="N523" s="22">
        <f t="shared" si="217"/>
        <v>90</v>
      </c>
      <c r="O523" s="22">
        <f t="shared" si="218"/>
        <v>99</v>
      </c>
      <c r="P523" s="23">
        <f t="shared" si="219"/>
        <v>92</v>
      </c>
      <c r="Q523" s="24">
        <f>SUM(бланки!BZ522:CF522)</f>
        <v>2</v>
      </c>
      <c r="R523" s="24"/>
      <c r="S523" s="24"/>
      <c r="T523" s="24">
        <f>анкеты!G521</f>
        <v>62</v>
      </c>
      <c r="U523" s="24">
        <f t="shared" si="220"/>
        <v>65</v>
      </c>
      <c r="V523" s="22">
        <f t="shared" si="221"/>
        <v>40</v>
      </c>
      <c r="W523" s="22">
        <f t="shared" si="222"/>
        <v>67</v>
      </c>
      <c r="X523" s="22">
        <f t="shared" si="223"/>
        <v>95</v>
      </c>
      <c r="Y523" s="23">
        <f t="shared" si="224"/>
        <v>67</v>
      </c>
      <c r="Z523" s="24">
        <f>SUM(бланки!CE522:CI522)</f>
        <v>0</v>
      </c>
      <c r="AA523" s="24">
        <f>SUM(бланки!CJ522:CO522)</f>
        <v>1</v>
      </c>
      <c r="AB523" s="24">
        <f>анкеты!I521</f>
        <v>3</v>
      </c>
      <c r="AC523" s="24">
        <f>анкеты!H521</f>
        <v>6</v>
      </c>
      <c r="AD523" s="22">
        <f t="shared" si="225"/>
        <v>0</v>
      </c>
      <c r="AE523" s="22">
        <f t="shared" si="226"/>
        <v>20</v>
      </c>
      <c r="AF523" s="12">
        <f t="shared" si="227"/>
        <v>50</v>
      </c>
      <c r="AG523" s="23">
        <f t="shared" si="228"/>
        <v>23</v>
      </c>
      <c r="AH523" s="24">
        <f>анкеты!J521</f>
        <v>60</v>
      </c>
      <c r="AI523" s="24">
        <f t="shared" si="229"/>
        <v>65</v>
      </c>
      <c r="AJ523" s="24">
        <f>анкеты!K521</f>
        <v>63</v>
      </c>
      <c r="AK523" s="24">
        <f t="shared" si="230"/>
        <v>65</v>
      </c>
      <c r="AL523" s="24">
        <f>анкеты!M521</f>
        <v>54</v>
      </c>
      <c r="AM523" s="24">
        <f>анкеты!L521</f>
        <v>56</v>
      </c>
      <c r="AN523" s="22">
        <f t="shared" si="231"/>
        <v>92</v>
      </c>
      <c r="AO523" s="22">
        <f t="shared" si="232"/>
        <v>97</v>
      </c>
      <c r="AP523" s="22">
        <f t="shared" si="233"/>
        <v>96</v>
      </c>
      <c r="AQ523" s="23">
        <f t="shared" si="234"/>
        <v>95</v>
      </c>
      <c r="AR523" s="24">
        <f>анкеты!N521</f>
        <v>57</v>
      </c>
      <c r="AS523" s="24">
        <f t="shared" si="235"/>
        <v>65</v>
      </c>
      <c r="AT523" s="24">
        <f>анкеты!O521</f>
        <v>62</v>
      </c>
      <c r="AU523" s="24">
        <f t="shared" si="236"/>
        <v>65</v>
      </c>
      <c r="AV523" s="24">
        <f>анкеты!P521</f>
        <v>62</v>
      </c>
      <c r="AW523" s="24">
        <f t="shared" si="237"/>
        <v>65</v>
      </c>
      <c r="AX523" s="22">
        <f t="shared" si="238"/>
        <v>88</v>
      </c>
      <c r="AY523" s="22">
        <f t="shared" si="239"/>
        <v>95</v>
      </c>
      <c r="AZ523" s="22">
        <f t="shared" si="240"/>
        <v>95</v>
      </c>
      <c r="BA523" s="23">
        <f t="shared" si="241"/>
        <v>92</v>
      </c>
      <c r="BB523" s="24">
        <f t="shared" si="242"/>
        <v>73.8</v>
      </c>
    </row>
    <row r="524" spans="1:54" x14ac:dyDescent="0.25">
      <c r="A524" s="24">
        <f>бланки!E523</f>
        <v>521</v>
      </c>
      <c r="B524" s="24" t="str">
        <f>CONCATENATE(бланки!D523," (",бланки!C523,")")</f>
        <v>МКОУ «Хуцеевская СОШ» (Кизлярский район )</v>
      </c>
      <c r="C524" s="24">
        <f>анкеты!B522</f>
        <v>36</v>
      </c>
      <c r="D524" s="24">
        <f>COUNTIF(бланки!G523:U523,1)</f>
        <v>9</v>
      </c>
      <c r="E524" s="24">
        <f>COUNTIF(бланки!G523:U523,1)+COUNTIF(бланки!G523:U523,0)</f>
        <v>12</v>
      </c>
      <c r="F524" s="24">
        <f>COUNTIF(бланки!V523:BS523,1)</f>
        <v>38</v>
      </c>
      <c r="G524" s="24">
        <f>COUNTIF(бланки!V523:BS523,1)+COUNTIF(бланки!V523:BS523,0)</f>
        <v>44</v>
      </c>
      <c r="H524" s="24">
        <f>SUM(бланки!BT523:BY523)</f>
        <v>5</v>
      </c>
      <c r="I524" s="24">
        <f>анкеты!D522</f>
        <v>26</v>
      </c>
      <c r="J524" s="24">
        <f>анкеты!C522</f>
        <v>29</v>
      </c>
      <c r="K524" s="24">
        <f>анкеты!F522</f>
        <v>18</v>
      </c>
      <c r="L524" s="24">
        <f>анкеты!E522</f>
        <v>18</v>
      </c>
      <c r="M524" s="22">
        <f t="shared" si="216"/>
        <v>81</v>
      </c>
      <c r="N524" s="22">
        <f t="shared" si="217"/>
        <v>100</v>
      </c>
      <c r="O524" s="22">
        <f t="shared" si="218"/>
        <v>95</v>
      </c>
      <c r="P524" s="23">
        <f t="shared" si="219"/>
        <v>92</v>
      </c>
      <c r="Q524" s="24">
        <f>SUM(бланки!BZ523:CF523)</f>
        <v>3</v>
      </c>
      <c r="R524" s="24"/>
      <c r="S524" s="24"/>
      <c r="T524" s="24">
        <f>анкеты!G522</f>
        <v>28</v>
      </c>
      <c r="U524" s="24">
        <f t="shared" si="220"/>
        <v>36</v>
      </c>
      <c r="V524" s="22">
        <f t="shared" si="221"/>
        <v>60</v>
      </c>
      <c r="W524" s="22">
        <f t="shared" si="222"/>
        <v>69</v>
      </c>
      <c r="X524" s="22">
        <f t="shared" si="223"/>
        <v>78</v>
      </c>
      <c r="Y524" s="23">
        <f t="shared" si="224"/>
        <v>69</v>
      </c>
      <c r="Z524" s="24">
        <f>SUM(бланки!CE523:CI523)</f>
        <v>0</v>
      </c>
      <c r="AA524" s="24">
        <f>SUM(бланки!CJ523:CO523)</f>
        <v>0</v>
      </c>
      <c r="AB524" s="24">
        <f>анкеты!I522</f>
        <v>12</v>
      </c>
      <c r="AC524" s="24">
        <f>анкеты!H522</f>
        <v>13</v>
      </c>
      <c r="AD524" s="22">
        <f t="shared" si="225"/>
        <v>0</v>
      </c>
      <c r="AE524" s="22">
        <f t="shared" si="226"/>
        <v>0</v>
      </c>
      <c r="AF524" s="12">
        <f t="shared" si="227"/>
        <v>92.307692307692307</v>
      </c>
      <c r="AG524" s="23">
        <f t="shared" si="228"/>
        <v>28</v>
      </c>
      <c r="AH524" s="24">
        <f>анкеты!J522</f>
        <v>34</v>
      </c>
      <c r="AI524" s="24">
        <f t="shared" si="229"/>
        <v>36</v>
      </c>
      <c r="AJ524" s="24">
        <f>анкеты!K522</f>
        <v>34</v>
      </c>
      <c r="AK524" s="24">
        <f t="shared" si="230"/>
        <v>36</v>
      </c>
      <c r="AL524" s="24">
        <f>анкеты!M522</f>
        <v>21</v>
      </c>
      <c r="AM524" s="24">
        <f>анкеты!L522</f>
        <v>23</v>
      </c>
      <c r="AN524" s="22">
        <f t="shared" si="231"/>
        <v>94</v>
      </c>
      <c r="AO524" s="22">
        <f t="shared" si="232"/>
        <v>94</v>
      </c>
      <c r="AP524" s="22">
        <f t="shared" si="233"/>
        <v>91</v>
      </c>
      <c r="AQ524" s="23">
        <f t="shared" si="234"/>
        <v>93</v>
      </c>
      <c r="AR524" s="24">
        <f>анкеты!N522</f>
        <v>30</v>
      </c>
      <c r="AS524" s="24">
        <f t="shared" si="235"/>
        <v>36</v>
      </c>
      <c r="AT524" s="24">
        <f>анкеты!O522</f>
        <v>34</v>
      </c>
      <c r="AU524" s="24">
        <f t="shared" si="236"/>
        <v>36</v>
      </c>
      <c r="AV524" s="24">
        <f>анкеты!P522</f>
        <v>33</v>
      </c>
      <c r="AW524" s="24">
        <f t="shared" si="237"/>
        <v>36</v>
      </c>
      <c r="AX524" s="22">
        <f t="shared" si="238"/>
        <v>83</v>
      </c>
      <c r="AY524" s="22">
        <f t="shared" si="239"/>
        <v>94</v>
      </c>
      <c r="AZ524" s="22">
        <f t="shared" si="240"/>
        <v>92</v>
      </c>
      <c r="BA524" s="23">
        <f t="shared" si="241"/>
        <v>89</v>
      </c>
      <c r="BB524" s="24">
        <f t="shared" si="242"/>
        <v>74.2</v>
      </c>
    </row>
    <row r="525" spans="1:54" x14ac:dyDescent="0.25">
      <c r="A525" s="24">
        <f>бланки!E524</f>
        <v>522</v>
      </c>
      <c r="B525" s="24" t="str">
        <f>CONCATENATE(бланки!D524," (",бланки!C524,")")</f>
        <v>МКОУ «Цветковская гимназия» (Кизлярский район )</v>
      </c>
      <c r="C525" s="24">
        <f>анкеты!B523</f>
        <v>468</v>
      </c>
      <c r="D525" s="24">
        <f>COUNTIF(бланки!G524:U524,1)</f>
        <v>12</v>
      </c>
      <c r="E525" s="24">
        <f>COUNTIF(бланки!G524:U524,1)+COUNTIF(бланки!G524:U524,0)</f>
        <v>12</v>
      </c>
      <c r="F525" s="24">
        <f>COUNTIF(бланки!V524:BS524,1)</f>
        <v>43</v>
      </c>
      <c r="G525" s="24">
        <f>COUNTIF(бланки!V524:BS524,1)+COUNTIF(бланки!V524:BS524,0)</f>
        <v>44</v>
      </c>
      <c r="H525" s="24">
        <f>SUM(бланки!BT524:BY524)</f>
        <v>4</v>
      </c>
      <c r="I525" s="24">
        <f>анкеты!D523</f>
        <v>230</v>
      </c>
      <c r="J525" s="24">
        <f>анкеты!C523</f>
        <v>230</v>
      </c>
      <c r="K525" s="24">
        <f>анкеты!F523</f>
        <v>132</v>
      </c>
      <c r="L525" s="24">
        <f>анкеты!E523</f>
        <v>132</v>
      </c>
      <c r="M525" s="22">
        <f t="shared" si="216"/>
        <v>99</v>
      </c>
      <c r="N525" s="22">
        <f t="shared" si="217"/>
        <v>100</v>
      </c>
      <c r="O525" s="22">
        <f t="shared" si="218"/>
        <v>100</v>
      </c>
      <c r="P525" s="23">
        <f t="shared" si="219"/>
        <v>100</v>
      </c>
      <c r="Q525" s="24">
        <f>SUM(бланки!BZ524:CF524)</f>
        <v>5</v>
      </c>
      <c r="R525" s="24"/>
      <c r="S525" s="24"/>
      <c r="T525" s="24">
        <f>анкеты!G523</f>
        <v>467</v>
      </c>
      <c r="U525" s="24">
        <f t="shared" si="220"/>
        <v>468</v>
      </c>
      <c r="V525" s="22">
        <f t="shared" si="221"/>
        <v>100</v>
      </c>
      <c r="W525" s="22">
        <f t="shared" si="222"/>
        <v>100</v>
      </c>
      <c r="X525" s="22">
        <f t="shared" si="223"/>
        <v>100</v>
      </c>
      <c r="Y525" s="23">
        <f t="shared" si="224"/>
        <v>100</v>
      </c>
      <c r="Z525" s="24">
        <f>SUM(бланки!CE524:CI524)</f>
        <v>1</v>
      </c>
      <c r="AA525" s="24">
        <f>SUM(бланки!CJ524:CO524)</f>
        <v>3</v>
      </c>
      <c r="AB525" s="24">
        <f>анкеты!I523</f>
        <v>37</v>
      </c>
      <c r="AC525" s="24">
        <f>анкеты!H523</f>
        <v>37</v>
      </c>
      <c r="AD525" s="22">
        <f t="shared" si="225"/>
        <v>20</v>
      </c>
      <c r="AE525" s="22">
        <f t="shared" si="226"/>
        <v>60</v>
      </c>
      <c r="AF525" s="12">
        <f t="shared" si="227"/>
        <v>100</v>
      </c>
      <c r="AG525" s="23">
        <f t="shared" si="228"/>
        <v>60</v>
      </c>
      <c r="AH525" s="24">
        <f>анкеты!J523</f>
        <v>464</v>
      </c>
      <c r="AI525" s="24">
        <f t="shared" si="229"/>
        <v>468</v>
      </c>
      <c r="AJ525" s="24">
        <f>анкеты!K523</f>
        <v>468</v>
      </c>
      <c r="AK525" s="24">
        <f t="shared" si="230"/>
        <v>468</v>
      </c>
      <c r="AL525" s="24">
        <f>анкеты!M523</f>
        <v>294</v>
      </c>
      <c r="AM525" s="24">
        <f>анкеты!L523</f>
        <v>294</v>
      </c>
      <c r="AN525" s="22">
        <f t="shared" si="231"/>
        <v>99</v>
      </c>
      <c r="AO525" s="22">
        <f t="shared" si="232"/>
        <v>100</v>
      </c>
      <c r="AP525" s="22">
        <f t="shared" si="233"/>
        <v>100</v>
      </c>
      <c r="AQ525" s="23">
        <f t="shared" si="234"/>
        <v>100</v>
      </c>
      <c r="AR525" s="24">
        <f>анкеты!N523</f>
        <v>463</v>
      </c>
      <c r="AS525" s="24">
        <f t="shared" si="235"/>
        <v>468</v>
      </c>
      <c r="AT525" s="24">
        <f>анкеты!O523</f>
        <v>468</v>
      </c>
      <c r="AU525" s="24">
        <f t="shared" si="236"/>
        <v>468</v>
      </c>
      <c r="AV525" s="24">
        <f>анкеты!P523</f>
        <v>468</v>
      </c>
      <c r="AW525" s="24">
        <f t="shared" si="237"/>
        <v>468</v>
      </c>
      <c r="AX525" s="22">
        <f t="shared" si="238"/>
        <v>99</v>
      </c>
      <c r="AY525" s="22">
        <f t="shared" si="239"/>
        <v>100</v>
      </c>
      <c r="AZ525" s="22">
        <f t="shared" si="240"/>
        <v>100</v>
      </c>
      <c r="BA525" s="23">
        <f t="shared" si="241"/>
        <v>100</v>
      </c>
      <c r="BB525" s="24">
        <f t="shared" si="242"/>
        <v>92</v>
      </c>
    </row>
    <row r="526" spans="1:54" x14ac:dyDescent="0.25">
      <c r="A526" s="24">
        <f>бланки!E525</f>
        <v>523</v>
      </c>
      <c r="B526" s="24" t="str">
        <f>CONCATENATE(бланки!D525," (",бланки!C525,")")</f>
        <v>МКОУ «Черняевская СОШ» (Кизлярский район )</v>
      </c>
      <c r="C526" s="24">
        <f>анкеты!B524</f>
        <v>214</v>
      </c>
      <c r="D526" s="24">
        <f>COUNTIF(бланки!G525:U525,1)</f>
        <v>12</v>
      </c>
      <c r="E526" s="24">
        <f>COUNTIF(бланки!G525:U525,1)+COUNTIF(бланки!G525:U525,0)</f>
        <v>12</v>
      </c>
      <c r="F526" s="24">
        <f>COUNTIF(бланки!V525:BS525,1)</f>
        <v>42</v>
      </c>
      <c r="G526" s="24">
        <f>COUNTIF(бланки!V525:BS525,1)+COUNTIF(бланки!V525:BS525,0)</f>
        <v>42</v>
      </c>
      <c r="H526" s="24">
        <f>SUM(бланки!BT525:BY525)</f>
        <v>3</v>
      </c>
      <c r="I526" s="24">
        <f>анкеты!D524</f>
        <v>172</v>
      </c>
      <c r="J526" s="24">
        <f>анкеты!C524</f>
        <v>176</v>
      </c>
      <c r="K526" s="24">
        <f>анкеты!F524</f>
        <v>116</v>
      </c>
      <c r="L526" s="24">
        <f>анкеты!E524</f>
        <v>123</v>
      </c>
      <c r="M526" s="22">
        <f t="shared" si="216"/>
        <v>100</v>
      </c>
      <c r="N526" s="22">
        <f t="shared" si="217"/>
        <v>90</v>
      </c>
      <c r="O526" s="22">
        <f t="shared" si="218"/>
        <v>96</v>
      </c>
      <c r="P526" s="23">
        <f t="shared" si="219"/>
        <v>95</v>
      </c>
      <c r="Q526" s="24">
        <f>SUM(бланки!BZ525:CF525)</f>
        <v>2</v>
      </c>
      <c r="R526" s="24"/>
      <c r="S526" s="24"/>
      <c r="T526" s="24">
        <f>анкеты!G524</f>
        <v>177</v>
      </c>
      <c r="U526" s="24">
        <f t="shared" si="220"/>
        <v>214</v>
      </c>
      <c r="V526" s="22">
        <f t="shared" si="221"/>
        <v>40</v>
      </c>
      <c r="W526" s="22">
        <f t="shared" si="222"/>
        <v>61</v>
      </c>
      <c r="X526" s="22">
        <f t="shared" si="223"/>
        <v>83</v>
      </c>
      <c r="Y526" s="23">
        <f t="shared" si="224"/>
        <v>61</v>
      </c>
      <c r="Z526" s="24">
        <f>SUM(бланки!CE525:CI525)</f>
        <v>0</v>
      </c>
      <c r="AA526" s="24">
        <f>SUM(бланки!CJ525:CO525)</f>
        <v>2</v>
      </c>
      <c r="AB526" s="24">
        <f>анкеты!I524</f>
        <v>14</v>
      </c>
      <c r="AC526" s="24">
        <f>анкеты!H524</f>
        <v>21</v>
      </c>
      <c r="AD526" s="22">
        <f t="shared" si="225"/>
        <v>0</v>
      </c>
      <c r="AE526" s="22">
        <f t="shared" si="226"/>
        <v>40</v>
      </c>
      <c r="AF526" s="12">
        <f t="shared" si="227"/>
        <v>66.666666666666671</v>
      </c>
      <c r="AG526" s="23">
        <f t="shared" si="228"/>
        <v>36</v>
      </c>
      <c r="AH526" s="24">
        <f>анкеты!J524</f>
        <v>204</v>
      </c>
      <c r="AI526" s="24">
        <f t="shared" si="229"/>
        <v>214</v>
      </c>
      <c r="AJ526" s="24">
        <f>анкеты!K524</f>
        <v>209</v>
      </c>
      <c r="AK526" s="24">
        <f t="shared" si="230"/>
        <v>214</v>
      </c>
      <c r="AL526" s="24">
        <f>анкеты!M524</f>
        <v>133</v>
      </c>
      <c r="AM526" s="24">
        <f>анкеты!L524</f>
        <v>139</v>
      </c>
      <c r="AN526" s="22">
        <f t="shared" si="231"/>
        <v>95</v>
      </c>
      <c r="AO526" s="22">
        <f t="shared" si="232"/>
        <v>98</v>
      </c>
      <c r="AP526" s="22">
        <f t="shared" si="233"/>
        <v>96</v>
      </c>
      <c r="AQ526" s="23">
        <f t="shared" si="234"/>
        <v>96</v>
      </c>
      <c r="AR526" s="24">
        <f>анкеты!N524</f>
        <v>205</v>
      </c>
      <c r="AS526" s="24">
        <f t="shared" si="235"/>
        <v>214</v>
      </c>
      <c r="AT526" s="24">
        <f>анкеты!O524</f>
        <v>202</v>
      </c>
      <c r="AU526" s="24">
        <f t="shared" si="236"/>
        <v>214</v>
      </c>
      <c r="AV526" s="24">
        <f>анкеты!P524</f>
        <v>202</v>
      </c>
      <c r="AW526" s="24">
        <f t="shared" si="237"/>
        <v>214</v>
      </c>
      <c r="AX526" s="22">
        <f t="shared" si="238"/>
        <v>96</v>
      </c>
      <c r="AY526" s="22">
        <f t="shared" si="239"/>
        <v>94</v>
      </c>
      <c r="AZ526" s="22">
        <f t="shared" si="240"/>
        <v>94</v>
      </c>
      <c r="BA526" s="23">
        <f t="shared" si="241"/>
        <v>95</v>
      </c>
      <c r="BB526" s="24">
        <f t="shared" si="242"/>
        <v>76.599999999999994</v>
      </c>
    </row>
    <row r="527" spans="1:54" x14ac:dyDescent="0.25">
      <c r="A527" s="24">
        <f>бланки!E526</f>
        <v>524</v>
      </c>
      <c r="B527" s="24" t="str">
        <f>CONCATENATE(бланки!D526," (",бланки!C526,")")</f>
        <v>МКОУ «Яснополянская СОШ» (Кизлярский район )</v>
      </c>
      <c r="C527" s="24">
        <f>анкеты!B525</f>
        <v>117</v>
      </c>
      <c r="D527" s="24">
        <f>COUNTIF(бланки!G526:U526,1)</f>
        <v>12</v>
      </c>
      <c r="E527" s="24">
        <f>COUNTIF(бланки!G526:U526,1)+COUNTIF(бланки!G526:U526,0)</f>
        <v>12</v>
      </c>
      <c r="F527" s="24">
        <f>COUNTIF(бланки!V526:BS526,1)</f>
        <v>38</v>
      </c>
      <c r="G527" s="24">
        <f>COUNTIF(бланки!V526:BS526,1)+COUNTIF(бланки!V526:BS526,0)</f>
        <v>39</v>
      </c>
      <c r="H527" s="24">
        <f>SUM(бланки!BT526:BY526)</f>
        <v>6</v>
      </c>
      <c r="I527" s="24">
        <f>анкеты!D525</f>
        <v>87</v>
      </c>
      <c r="J527" s="24">
        <f>анкеты!C525</f>
        <v>87</v>
      </c>
      <c r="K527" s="24">
        <f>анкеты!F525</f>
        <v>66</v>
      </c>
      <c r="L527" s="24">
        <f>анкеты!E525</f>
        <v>69</v>
      </c>
      <c r="M527" s="22">
        <f t="shared" si="216"/>
        <v>99</v>
      </c>
      <c r="N527" s="22">
        <f t="shared" si="217"/>
        <v>100</v>
      </c>
      <c r="O527" s="22">
        <f t="shared" si="218"/>
        <v>98</v>
      </c>
      <c r="P527" s="23">
        <f t="shared" si="219"/>
        <v>99</v>
      </c>
      <c r="Q527" s="24">
        <f>SUM(бланки!BZ526:CF526)</f>
        <v>5</v>
      </c>
      <c r="R527" s="24"/>
      <c r="S527" s="24"/>
      <c r="T527" s="24">
        <f>анкеты!G525</f>
        <v>102</v>
      </c>
      <c r="U527" s="24">
        <f t="shared" si="220"/>
        <v>117</v>
      </c>
      <c r="V527" s="22">
        <f t="shared" si="221"/>
        <v>100</v>
      </c>
      <c r="W527" s="22">
        <f t="shared" si="222"/>
        <v>93</v>
      </c>
      <c r="X527" s="22">
        <f t="shared" si="223"/>
        <v>87</v>
      </c>
      <c r="Y527" s="23">
        <f t="shared" si="224"/>
        <v>93</v>
      </c>
      <c r="Z527" s="24">
        <f>SUM(бланки!CE526:CI526)</f>
        <v>1</v>
      </c>
      <c r="AA527" s="24">
        <f>SUM(бланки!CJ526:CO526)</f>
        <v>0</v>
      </c>
      <c r="AB527" s="24">
        <f>анкеты!I525</f>
        <v>3</v>
      </c>
      <c r="AC527" s="24">
        <f>анкеты!H525</f>
        <v>3</v>
      </c>
      <c r="AD527" s="22">
        <f t="shared" si="225"/>
        <v>20</v>
      </c>
      <c r="AE527" s="22">
        <f t="shared" si="226"/>
        <v>0</v>
      </c>
      <c r="AF527" s="12">
        <f t="shared" si="227"/>
        <v>100</v>
      </c>
      <c r="AG527" s="23">
        <f t="shared" si="228"/>
        <v>36</v>
      </c>
      <c r="AH527" s="24">
        <f>анкеты!J525</f>
        <v>117</v>
      </c>
      <c r="AI527" s="24">
        <f t="shared" si="229"/>
        <v>117</v>
      </c>
      <c r="AJ527" s="24">
        <f>анкеты!K525</f>
        <v>117</v>
      </c>
      <c r="AK527" s="24">
        <f t="shared" si="230"/>
        <v>117</v>
      </c>
      <c r="AL527" s="24">
        <f>анкеты!M525</f>
        <v>78</v>
      </c>
      <c r="AM527" s="24">
        <f>анкеты!L525</f>
        <v>78</v>
      </c>
      <c r="AN527" s="22">
        <f t="shared" si="231"/>
        <v>100</v>
      </c>
      <c r="AO527" s="22">
        <f t="shared" si="232"/>
        <v>100</v>
      </c>
      <c r="AP527" s="22">
        <f t="shared" si="233"/>
        <v>100</v>
      </c>
      <c r="AQ527" s="23">
        <f t="shared" si="234"/>
        <v>100</v>
      </c>
      <c r="AR527" s="24">
        <f>анкеты!N525</f>
        <v>111</v>
      </c>
      <c r="AS527" s="24">
        <f t="shared" si="235"/>
        <v>117</v>
      </c>
      <c r="AT527" s="24">
        <f>анкеты!O525</f>
        <v>111</v>
      </c>
      <c r="AU527" s="24">
        <f t="shared" si="236"/>
        <v>117</v>
      </c>
      <c r="AV527" s="24">
        <f>анкеты!P525</f>
        <v>114</v>
      </c>
      <c r="AW527" s="24">
        <f t="shared" si="237"/>
        <v>117</v>
      </c>
      <c r="AX527" s="22">
        <f t="shared" si="238"/>
        <v>95</v>
      </c>
      <c r="AY527" s="22">
        <f t="shared" si="239"/>
        <v>95</v>
      </c>
      <c r="AZ527" s="22">
        <f t="shared" si="240"/>
        <v>97</v>
      </c>
      <c r="BA527" s="23">
        <f t="shared" si="241"/>
        <v>95</v>
      </c>
      <c r="BB527" s="24">
        <f t="shared" si="242"/>
        <v>84.6</v>
      </c>
    </row>
    <row r="528" spans="1:54" x14ac:dyDescent="0.25">
      <c r="A528" s="24">
        <f>бланки!E527</f>
        <v>525</v>
      </c>
      <c r="B528" s="24" t="str">
        <f>CONCATENATE(бланки!D527," (",бланки!C527,")")</f>
        <v>МКОУ «Степновская ООШ» (Кизлярский район )</v>
      </c>
      <c r="C528" s="24">
        <f>анкеты!B526</f>
        <v>22</v>
      </c>
      <c r="D528" s="24">
        <f>COUNTIF(бланки!G527:U527,1)</f>
        <v>11</v>
      </c>
      <c r="E528" s="24">
        <f>COUNTIF(бланки!G527:U527,1)+COUNTIF(бланки!G527:U527,0)</f>
        <v>12</v>
      </c>
      <c r="F528" s="24">
        <f>COUNTIF(бланки!V527:BS527,1)</f>
        <v>37</v>
      </c>
      <c r="G528" s="24">
        <f>COUNTIF(бланки!V527:BS527,1)+COUNTIF(бланки!V527:BS527,0)</f>
        <v>42</v>
      </c>
      <c r="H528" s="24">
        <f>SUM(бланки!BT527:BY527)</f>
        <v>2</v>
      </c>
      <c r="I528" s="24">
        <f>анкеты!D526</f>
        <v>20</v>
      </c>
      <c r="J528" s="24">
        <f>анкеты!C526</f>
        <v>20</v>
      </c>
      <c r="K528" s="24">
        <f>анкеты!F526</f>
        <v>16</v>
      </c>
      <c r="L528" s="24">
        <f>анкеты!E526</f>
        <v>17</v>
      </c>
      <c r="M528" s="22">
        <f t="shared" si="216"/>
        <v>90</v>
      </c>
      <c r="N528" s="22">
        <f t="shared" si="217"/>
        <v>60</v>
      </c>
      <c r="O528" s="22">
        <f t="shared" si="218"/>
        <v>97</v>
      </c>
      <c r="P528" s="23">
        <f t="shared" si="219"/>
        <v>84</v>
      </c>
      <c r="Q528" s="24">
        <f>SUM(бланки!BZ527:CF527)</f>
        <v>2</v>
      </c>
      <c r="R528" s="24"/>
      <c r="S528" s="24"/>
      <c r="T528" s="24">
        <f>анкеты!G526</f>
        <v>19</v>
      </c>
      <c r="U528" s="24">
        <f t="shared" si="220"/>
        <v>22</v>
      </c>
      <c r="V528" s="22">
        <f t="shared" si="221"/>
        <v>40</v>
      </c>
      <c r="W528" s="22">
        <f t="shared" si="222"/>
        <v>63</v>
      </c>
      <c r="X528" s="22">
        <f t="shared" si="223"/>
        <v>86</v>
      </c>
      <c r="Y528" s="23">
        <f t="shared" si="224"/>
        <v>63</v>
      </c>
      <c r="Z528" s="24">
        <f>SUM(бланки!CE527:CI527)</f>
        <v>0</v>
      </c>
      <c r="AA528" s="24">
        <f>SUM(бланки!CJ527:CO527)</f>
        <v>0</v>
      </c>
      <c r="AB528" s="24">
        <f>анкеты!I526</f>
        <v>2</v>
      </c>
      <c r="AC528" s="24">
        <f>анкеты!H526</f>
        <v>2</v>
      </c>
      <c r="AD528" s="22">
        <f t="shared" si="225"/>
        <v>0</v>
      </c>
      <c r="AE528" s="22">
        <f t="shared" si="226"/>
        <v>0</v>
      </c>
      <c r="AF528" s="12">
        <f t="shared" si="227"/>
        <v>100</v>
      </c>
      <c r="AG528" s="23">
        <f t="shared" si="228"/>
        <v>30</v>
      </c>
      <c r="AH528" s="24">
        <f>анкеты!J526</f>
        <v>20</v>
      </c>
      <c r="AI528" s="24">
        <f t="shared" si="229"/>
        <v>22</v>
      </c>
      <c r="AJ528" s="24">
        <f>анкеты!K526</f>
        <v>22</v>
      </c>
      <c r="AK528" s="24">
        <f t="shared" si="230"/>
        <v>22</v>
      </c>
      <c r="AL528" s="24">
        <f>анкеты!M526</f>
        <v>18</v>
      </c>
      <c r="AM528" s="24">
        <f>анкеты!L526</f>
        <v>18</v>
      </c>
      <c r="AN528" s="22">
        <f t="shared" si="231"/>
        <v>91</v>
      </c>
      <c r="AO528" s="22">
        <f t="shared" si="232"/>
        <v>100</v>
      </c>
      <c r="AP528" s="22">
        <f t="shared" si="233"/>
        <v>100</v>
      </c>
      <c r="AQ528" s="23">
        <f t="shared" si="234"/>
        <v>96</v>
      </c>
      <c r="AR528" s="24">
        <f>анкеты!N526</f>
        <v>21</v>
      </c>
      <c r="AS528" s="24">
        <f t="shared" si="235"/>
        <v>22</v>
      </c>
      <c r="AT528" s="24">
        <f>анкеты!O526</f>
        <v>21</v>
      </c>
      <c r="AU528" s="24">
        <f t="shared" si="236"/>
        <v>22</v>
      </c>
      <c r="AV528" s="24">
        <f>анкеты!P526</f>
        <v>22</v>
      </c>
      <c r="AW528" s="24">
        <f t="shared" si="237"/>
        <v>22</v>
      </c>
      <c r="AX528" s="22">
        <f t="shared" si="238"/>
        <v>95</v>
      </c>
      <c r="AY528" s="22">
        <f t="shared" si="239"/>
        <v>95</v>
      </c>
      <c r="AZ528" s="22">
        <f t="shared" si="240"/>
        <v>100</v>
      </c>
      <c r="BA528" s="23">
        <f t="shared" si="241"/>
        <v>96</v>
      </c>
      <c r="BB528" s="24">
        <f t="shared" si="242"/>
        <v>73.8</v>
      </c>
    </row>
    <row r="529" spans="1:54" x14ac:dyDescent="0.25">
      <c r="A529" s="24">
        <f>бланки!E528</f>
        <v>526</v>
      </c>
      <c r="B529" s="24" t="str">
        <f>CONCATENATE(бланки!D528," (",бланки!C528,")")</f>
        <v>МКОУ «Новогладовская ООШ» (Кизлярский район )</v>
      </c>
      <c r="C529" s="24">
        <f>анкеты!B527</f>
        <v>31</v>
      </c>
      <c r="D529" s="24">
        <f>COUNTIF(бланки!G528:U528,1)</f>
        <v>12</v>
      </c>
      <c r="E529" s="24">
        <f>COUNTIF(бланки!G528:U528,1)+COUNTIF(бланки!G528:U528,0)</f>
        <v>14</v>
      </c>
      <c r="F529" s="24">
        <f>COUNTIF(бланки!V528:BS528,1)</f>
        <v>44</v>
      </c>
      <c r="G529" s="24">
        <f>COUNTIF(бланки!V528:BS528,1)+COUNTIF(бланки!V528:BS528,0)</f>
        <v>44</v>
      </c>
      <c r="H529" s="24">
        <f>SUM(бланки!BT528:BY528)</f>
        <v>5</v>
      </c>
      <c r="I529" s="24">
        <f>анкеты!D527</f>
        <v>12</v>
      </c>
      <c r="J529" s="24">
        <f>анкеты!C527</f>
        <v>14</v>
      </c>
      <c r="K529" s="24">
        <f>анкеты!F527</f>
        <v>11</v>
      </c>
      <c r="L529" s="24">
        <f>анкеты!E527</f>
        <v>12</v>
      </c>
      <c r="M529" s="22">
        <f t="shared" si="216"/>
        <v>93</v>
      </c>
      <c r="N529" s="22">
        <f t="shared" si="217"/>
        <v>100</v>
      </c>
      <c r="O529" s="22">
        <f t="shared" si="218"/>
        <v>89</v>
      </c>
      <c r="P529" s="23">
        <f t="shared" si="219"/>
        <v>94</v>
      </c>
      <c r="Q529" s="24">
        <f>SUM(бланки!BZ528:CF528)</f>
        <v>2</v>
      </c>
      <c r="R529" s="24"/>
      <c r="S529" s="24"/>
      <c r="T529" s="24">
        <f>анкеты!G527</f>
        <v>22</v>
      </c>
      <c r="U529" s="24">
        <f t="shared" si="220"/>
        <v>31</v>
      </c>
      <c r="V529" s="22">
        <f t="shared" si="221"/>
        <v>40</v>
      </c>
      <c r="W529" s="22">
        <f t="shared" si="222"/>
        <v>55</v>
      </c>
      <c r="X529" s="22">
        <f t="shared" si="223"/>
        <v>71</v>
      </c>
      <c r="Y529" s="23">
        <f t="shared" si="224"/>
        <v>55</v>
      </c>
      <c r="Z529" s="24">
        <f>SUM(бланки!CE528:CI528)</f>
        <v>0</v>
      </c>
      <c r="AA529" s="24">
        <f>SUM(бланки!CJ528:CO528)</f>
        <v>0</v>
      </c>
      <c r="AB529" s="24">
        <f>анкеты!I527</f>
        <v>1</v>
      </c>
      <c r="AC529" s="24">
        <f>анкеты!H527</f>
        <v>1</v>
      </c>
      <c r="AD529" s="22">
        <f t="shared" si="225"/>
        <v>0</v>
      </c>
      <c r="AE529" s="22">
        <f t="shared" si="226"/>
        <v>0</v>
      </c>
      <c r="AF529" s="12">
        <f t="shared" si="227"/>
        <v>100</v>
      </c>
      <c r="AG529" s="23">
        <f t="shared" si="228"/>
        <v>30</v>
      </c>
      <c r="AH529" s="24">
        <f>анкеты!J527</f>
        <v>25</v>
      </c>
      <c r="AI529" s="24">
        <f t="shared" si="229"/>
        <v>31</v>
      </c>
      <c r="AJ529" s="24">
        <f>анкеты!K527</f>
        <v>26</v>
      </c>
      <c r="AK529" s="24">
        <f t="shared" si="230"/>
        <v>31</v>
      </c>
      <c r="AL529" s="24">
        <f>анкеты!M527</f>
        <v>16</v>
      </c>
      <c r="AM529" s="24">
        <f>анкеты!L527</f>
        <v>19</v>
      </c>
      <c r="AN529" s="22">
        <f t="shared" si="231"/>
        <v>81</v>
      </c>
      <c r="AO529" s="22">
        <f t="shared" si="232"/>
        <v>84</v>
      </c>
      <c r="AP529" s="22">
        <f t="shared" si="233"/>
        <v>84</v>
      </c>
      <c r="AQ529" s="23">
        <f t="shared" si="234"/>
        <v>83</v>
      </c>
      <c r="AR529" s="24">
        <f>анкеты!N527</f>
        <v>20</v>
      </c>
      <c r="AS529" s="24">
        <f t="shared" si="235"/>
        <v>31</v>
      </c>
      <c r="AT529" s="24">
        <f>анкеты!O527</f>
        <v>20</v>
      </c>
      <c r="AU529" s="24">
        <f t="shared" si="236"/>
        <v>31</v>
      </c>
      <c r="AV529" s="24">
        <f>анкеты!P527</f>
        <v>24</v>
      </c>
      <c r="AW529" s="24">
        <f t="shared" si="237"/>
        <v>31</v>
      </c>
      <c r="AX529" s="22">
        <f t="shared" si="238"/>
        <v>65</v>
      </c>
      <c r="AY529" s="22">
        <f t="shared" si="239"/>
        <v>65</v>
      </c>
      <c r="AZ529" s="22">
        <f t="shared" si="240"/>
        <v>77</v>
      </c>
      <c r="BA529" s="23">
        <f t="shared" si="241"/>
        <v>67</v>
      </c>
      <c r="BB529" s="24">
        <f t="shared" si="242"/>
        <v>65.8</v>
      </c>
    </row>
    <row r="530" spans="1:54" x14ac:dyDescent="0.25">
      <c r="A530" s="24">
        <f>бланки!E529</f>
        <v>527</v>
      </c>
      <c r="B530" s="24" t="str">
        <f>CONCATENATE(бланки!D529," (",бланки!C529,")")</f>
        <v>МКОУ «Сангишинская ООШ» (Кизлярский район )</v>
      </c>
      <c r="C530" s="24">
        <f>анкеты!B528</f>
        <v>24</v>
      </c>
      <c r="D530" s="24">
        <f>COUNTIF(бланки!G529:U529,1)</f>
        <v>14</v>
      </c>
      <c r="E530" s="24">
        <f>COUNTIF(бланки!G529:U529,1)+COUNTIF(бланки!G529:U529,0)</f>
        <v>14</v>
      </c>
      <c r="F530" s="24">
        <f>COUNTIF(бланки!V529:BS529,1)</f>
        <v>44</v>
      </c>
      <c r="G530" s="24">
        <f>COUNTIF(бланки!V529:BS529,1)+COUNTIF(бланки!V529:BS529,0)</f>
        <v>44</v>
      </c>
      <c r="H530" s="24">
        <f>SUM(бланки!BT529:BY529)</f>
        <v>6</v>
      </c>
      <c r="I530" s="24">
        <f>анкеты!D528</f>
        <v>18</v>
      </c>
      <c r="J530" s="24">
        <f>анкеты!C528</f>
        <v>19</v>
      </c>
      <c r="K530" s="24">
        <f>анкеты!F528</f>
        <v>18</v>
      </c>
      <c r="L530" s="24">
        <f>анкеты!E528</f>
        <v>19</v>
      </c>
      <c r="M530" s="22">
        <f t="shared" si="216"/>
        <v>100</v>
      </c>
      <c r="N530" s="22">
        <f t="shared" si="217"/>
        <v>100</v>
      </c>
      <c r="O530" s="22">
        <f t="shared" si="218"/>
        <v>95</v>
      </c>
      <c r="P530" s="23">
        <f t="shared" si="219"/>
        <v>98</v>
      </c>
      <c r="Q530" s="24">
        <f>SUM(бланки!BZ529:CF529)</f>
        <v>1</v>
      </c>
      <c r="R530" s="24"/>
      <c r="S530" s="24"/>
      <c r="T530" s="24">
        <f>анкеты!G528</f>
        <v>19</v>
      </c>
      <c r="U530" s="24">
        <f t="shared" si="220"/>
        <v>24</v>
      </c>
      <c r="V530" s="22">
        <f t="shared" si="221"/>
        <v>20</v>
      </c>
      <c r="W530" s="22">
        <f t="shared" si="222"/>
        <v>49</v>
      </c>
      <c r="X530" s="22">
        <f t="shared" si="223"/>
        <v>79</v>
      </c>
      <c r="Y530" s="23">
        <f t="shared" si="224"/>
        <v>49</v>
      </c>
      <c r="Z530" s="24">
        <f>SUM(бланки!CE529:CI529)</f>
        <v>0</v>
      </c>
      <c r="AA530" s="24">
        <f>SUM(бланки!CJ529:CO529)</f>
        <v>0</v>
      </c>
      <c r="AB530" s="24">
        <f>анкеты!I528</f>
        <v>1</v>
      </c>
      <c r="AC530" s="24">
        <f>анкеты!H528</f>
        <v>1</v>
      </c>
      <c r="AD530" s="22">
        <f t="shared" si="225"/>
        <v>0</v>
      </c>
      <c r="AE530" s="22">
        <f t="shared" si="226"/>
        <v>0</v>
      </c>
      <c r="AF530" s="12">
        <f t="shared" si="227"/>
        <v>100</v>
      </c>
      <c r="AG530" s="23">
        <f t="shared" si="228"/>
        <v>30</v>
      </c>
      <c r="AH530" s="24">
        <f>анкеты!J528</f>
        <v>24</v>
      </c>
      <c r="AI530" s="24">
        <f t="shared" si="229"/>
        <v>24</v>
      </c>
      <c r="AJ530" s="24">
        <f>анкеты!K528</f>
        <v>24</v>
      </c>
      <c r="AK530" s="24">
        <f t="shared" si="230"/>
        <v>24</v>
      </c>
      <c r="AL530" s="24">
        <f>анкеты!M528</f>
        <v>15</v>
      </c>
      <c r="AM530" s="24">
        <f>анкеты!L528</f>
        <v>15</v>
      </c>
      <c r="AN530" s="22">
        <f t="shared" si="231"/>
        <v>100</v>
      </c>
      <c r="AO530" s="22">
        <f t="shared" si="232"/>
        <v>100</v>
      </c>
      <c r="AP530" s="22">
        <f t="shared" si="233"/>
        <v>100</v>
      </c>
      <c r="AQ530" s="23">
        <f t="shared" si="234"/>
        <v>100</v>
      </c>
      <c r="AR530" s="24">
        <f>анкеты!N528</f>
        <v>23</v>
      </c>
      <c r="AS530" s="24">
        <f t="shared" si="235"/>
        <v>24</v>
      </c>
      <c r="AT530" s="24">
        <f>анкеты!O528</f>
        <v>22</v>
      </c>
      <c r="AU530" s="24">
        <f t="shared" si="236"/>
        <v>24</v>
      </c>
      <c r="AV530" s="24">
        <f>анкеты!P528</f>
        <v>23</v>
      </c>
      <c r="AW530" s="24">
        <f t="shared" si="237"/>
        <v>24</v>
      </c>
      <c r="AX530" s="22">
        <f t="shared" si="238"/>
        <v>96</v>
      </c>
      <c r="AY530" s="22">
        <f t="shared" si="239"/>
        <v>92</v>
      </c>
      <c r="AZ530" s="22">
        <f t="shared" si="240"/>
        <v>96</v>
      </c>
      <c r="BA530" s="23">
        <f t="shared" si="241"/>
        <v>94</v>
      </c>
      <c r="BB530" s="24">
        <f t="shared" si="242"/>
        <v>74.2</v>
      </c>
    </row>
    <row r="531" spans="1:54" x14ac:dyDescent="0.25">
      <c r="A531" s="24">
        <f>бланки!E530</f>
        <v>528</v>
      </c>
      <c r="B531" s="24" t="str">
        <f>CONCATENATE(бланки!D530," (",бланки!C530,")")</f>
        <v>МКОУ «Шаумяновская ООШ» (Кизлярский район )</v>
      </c>
      <c r="C531" s="24">
        <f>анкеты!B529</f>
        <v>114</v>
      </c>
      <c r="D531" s="24">
        <f>COUNTIF(бланки!G530:U530,1)</f>
        <v>11</v>
      </c>
      <c r="E531" s="24">
        <f>COUNTIF(бланки!G530:U530,1)+COUNTIF(бланки!G530:U530,0)</f>
        <v>12</v>
      </c>
      <c r="F531" s="24">
        <f>COUNTIF(бланки!V530:BS530,1)</f>
        <v>44</v>
      </c>
      <c r="G531" s="24">
        <f>COUNTIF(бланки!V530:BS530,1)+COUNTIF(бланки!V530:BS530,0)</f>
        <v>44</v>
      </c>
      <c r="H531" s="24">
        <f>SUM(бланки!BT530:BY530)</f>
        <v>5</v>
      </c>
      <c r="I531" s="24">
        <f>анкеты!D529</f>
        <v>96</v>
      </c>
      <c r="J531" s="24">
        <f>анкеты!C529</f>
        <v>100</v>
      </c>
      <c r="K531" s="24">
        <f>анкеты!F529</f>
        <v>84</v>
      </c>
      <c r="L531" s="24">
        <f>анкеты!E529</f>
        <v>86</v>
      </c>
      <c r="M531" s="22">
        <f t="shared" si="216"/>
        <v>96</v>
      </c>
      <c r="N531" s="22">
        <f t="shared" si="217"/>
        <v>100</v>
      </c>
      <c r="O531" s="22">
        <f t="shared" si="218"/>
        <v>97</v>
      </c>
      <c r="P531" s="23">
        <f t="shared" si="219"/>
        <v>98</v>
      </c>
      <c r="Q531" s="24">
        <f>SUM(бланки!BZ530:CF530)</f>
        <v>1</v>
      </c>
      <c r="R531" s="24"/>
      <c r="S531" s="24"/>
      <c r="T531" s="24">
        <f>анкеты!G529</f>
        <v>95</v>
      </c>
      <c r="U531" s="24">
        <f t="shared" si="220"/>
        <v>114</v>
      </c>
      <c r="V531" s="22">
        <f t="shared" si="221"/>
        <v>20</v>
      </c>
      <c r="W531" s="22">
        <f t="shared" si="222"/>
        <v>51</v>
      </c>
      <c r="X531" s="22">
        <f t="shared" si="223"/>
        <v>83</v>
      </c>
      <c r="Y531" s="23">
        <f t="shared" si="224"/>
        <v>51</v>
      </c>
      <c r="Z531" s="24">
        <f>SUM(бланки!CE530:CI530)</f>
        <v>0</v>
      </c>
      <c r="AA531" s="24">
        <f>SUM(бланки!CJ530:CO530)</f>
        <v>0</v>
      </c>
      <c r="AB531" s="24">
        <f>анкеты!I529</f>
        <v>6</v>
      </c>
      <c r="AC531" s="24">
        <f>анкеты!H529</f>
        <v>6</v>
      </c>
      <c r="AD531" s="22">
        <f t="shared" si="225"/>
        <v>0</v>
      </c>
      <c r="AE531" s="22">
        <f t="shared" si="226"/>
        <v>0</v>
      </c>
      <c r="AF531" s="12">
        <f t="shared" si="227"/>
        <v>100</v>
      </c>
      <c r="AG531" s="23">
        <f t="shared" si="228"/>
        <v>30</v>
      </c>
      <c r="AH531" s="24">
        <f>анкеты!J529</f>
        <v>107</v>
      </c>
      <c r="AI531" s="24">
        <f t="shared" si="229"/>
        <v>114</v>
      </c>
      <c r="AJ531" s="24">
        <f>анкеты!K529</f>
        <v>109</v>
      </c>
      <c r="AK531" s="24">
        <f t="shared" si="230"/>
        <v>114</v>
      </c>
      <c r="AL531" s="24">
        <f>анкеты!M529</f>
        <v>76</v>
      </c>
      <c r="AM531" s="24">
        <f>анкеты!L529</f>
        <v>78</v>
      </c>
      <c r="AN531" s="22">
        <f t="shared" si="231"/>
        <v>94</v>
      </c>
      <c r="AO531" s="22">
        <f t="shared" si="232"/>
        <v>96</v>
      </c>
      <c r="AP531" s="22">
        <f t="shared" si="233"/>
        <v>97</v>
      </c>
      <c r="AQ531" s="23">
        <f t="shared" si="234"/>
        <v>95</v>
      </c>
      <c r="AR531" s="24">
        <f>анкеты!N529</f>
        <v>109</v>
      </c>
      <c r="AS531" s="24">
        <f t="shared" si="235"/>
        <v>114</v>
      </c>
      <c r="AT531" s="24">
        <f>анкеты!O529</f>
        <v>109</v>
      </c>
      <c r="AU531" s="24">
        <f t="shared" si="236"/>
        <v>114</v>
      </c>
      <c r="AV531" s="24">
        <f>анкеты!P529</f>
        <v>109</v>
      </c>
      <c r="AW531" s="24">
        <f t="shared" si="237"/>
        <v>114</v>
      </c>
      <c r="AX531" s="22">
        <f t="shared" si="238"/>
        <v>96</v>
      </c>
      <c r="AY531" s="22">
        <f t="shared" si="239"/>
        <v>96</v>
      </c>
      <c r="AZ531" s="22">
        <f t="shared" si="240"/>
        <v>96</v>
      </c>
      <c r="BA531" s="23">
        <f t="shared" si="241"/>
        <v>96</v>
      </c>
      <c r="BB531" s="24">
        <f t="shared" si="242"/>
        <v>74</v>
      </c>
    </row>
    <row r="532" spans="1:54" x14ac:dyDescent="0.25">
      <c r="A532" s="24">
        <f>бланки!E531</f>
        <v>529</v>
      </c>
      <c r="B532" s="24" t="str">
        <f>CONCATENATE(бланки!D531," (",бланки!C531,")")</f>
        <v>МКОУ «Тушиловская ООШ» (Кизлярский район )</v>
      </c>
      <c r="C532" s="24">
        <f>анкеты!B530</f>
        <v>54</v>
      </c>
      <c r="D532" s="24">
        <f>COUNTIF(бланки!G531:U531,1)</f>
        <v>12</v>
      </c>
      <c r="E532" s="24">
        <f>COUNTIF(бланки!G531:U531,1)+COUNTIF(бланки!G531:U531,0)</f>
        <v>12</v>
      </c>
      <c r="F532" s="24">
        <f>COUNTIF(бланки!V531:BS531,1)</f>
        <v>39</v>
      </c>
      <c r="G532" s="24">
        <f>COUNTIF(бланки!V531:BS531,1)+COUNTIF(бланки!V531:BS531,0)</f>
        <v>39</v>
      </c>
      <c r="H532" s="24">
        <f>SUM(бланки!BT531:BY531)</f>
        <v>4</v>
      </c>
      <c r="I532" s="24">
        <f>анкеты!D530</f>
        <v>47</v>
      </c>
      <c r="J532" s="24">
        <f>анкеты!C530</f>
        <v>49</v>
      </c>
      <c r="K532" s="24">
        <f>анкеты!F530</f>
        <v>43</v>
      </c>
      <c r="L532" s="24">
        <f>анкеты!E530</f>
        <v>43</v>
      </c>
      <c r="M532" s="22">
        <f t="shared" si="216"/>
        <v>100</v>
      </c>
      <c r="N532" s="22">
        <f t="shared" si="217"/>
        <v>100</v>
      </c>
      <c r="O532" s="22">
        <f t="shared" si="218"/>
        <v>98</v>
      </c>
      <c r="P532" s="23">
        <f t="shared" si="219"/>
        <v>99</v>
      </c>
      <c r="Q532" s="24">
        <f>SUM(бланки!BZ531:CF531)</f>
        <v>4</v>
      </c>
      <c r="R532" s="24"/>
      <c r="S532" s="24"/>
      <c r="T532" s="24">
        <f>анкеты!G530</f>
        <v>41</v>
      </c>
      <c r="U532" s="24">
        <f t="shared" si="220"/>
        <v>54</v>
      </c>
      <c r="V532" s="22">
        <f t="shared" si="221"/>
        <v>80</v>
      </c>
      <c r="W532" s="22">
        <f t="shared" si="222"/>
        <v>78</v>
      </c>
      <c r="X532" s="22">
        <f t="shared" si="223"/>
        <v>76</v>
      </c>
      <c r="Y532" s="23">
        <f t="shared" si="224"/>
        <v>78</v>
      </c>
      <c r="Z532" s="24">
        <f>SUM(бланки!CE531:CI531)</f>
        <v>0</v>
      </c>
      <c r="AA532" s="24">
        <f>SUM(бланки!CJ531:CO531)</f>
        <v>1</v>
      </c>
      <c r="AB532" s="24">
        <f>анкеты!I530</f>
        <v>6</v>
      </c>
      <c r="AC532" s="24">
        <f>анкеты!H530</f>
        <v>6</v>
      </c>
      <c r="AD532" s="22">
        <f t="shared" si="225"/>
        <v>0</v>
      </c>
      <c r="AE532" s="22">
        <f t="shared" si="226"/>
        <v>20</v>
      </c>
      <c r="AF532" s="12">
        <f t="shared" si="227"/>
        <v>100</v>
      </c>
      <c r="AG532" s="23">
        <f t="shared" si="228"/>
        <v>38</v>
      </c>
      <c r="AH532" s="24">
        <f>анкеты!J530</f>
        <v>50</v>
      </c>
      <c r="AI532" s="24">
        <f t="shared" si="229"/>
        <v>54</v>
      </c>
      <c r="AJ532" s="24">
        <f>анкеты!K530</f>
        <v>54</v>
      </c>
      <c r="AK532" s="24">
        <f t="shared" si="230"/>
        <v>54</v>
      </c>
      <c r="AL532" s="24">
        <f>анкеты!M530</f>
        <v>46</v>
      </c>
      <c r="AM532" s="24">
        <f>анкеты!L530</f>
        <v>47</v>
      </c>
      <c r="AN532" s="22">
        <f t="shared" si="231"/>
        <v>93</v>
      </c>
      <c r="AO532" s="22">
        <f t="shared" si="232"/>
        <v>100</v>
      </c>
      <c r="AP532" s="22">
        <f t="shared" si="233"/>
        <v>98</v>
      </c>
      <c r="AQ532" s="23">
        <f t="shared" si="234"/>
        <v>97</v>
      </c>
      <c r="AR532" s="24">
        <f>анкеты!N530</f>
        <v>52</v>
      </c>
      <c r="AS532" s="24">
        <f t="shared" si="235"/>
        <v>54</v>
      </c>
      <c r="AT532" s="24">
        <f>анкеты!O530</f>
        <v>49</v>
      </c>
      <c r="AU532" s="24">
        <f t="shared" si="236"/>
        <v>54</v>
      </c>
      <c r="AV532" s="24">
        <f>анкеты!P530</f>
        <v>53</v>
      </c>
      <c r="AW532" s="24">
        <f t="shared" si="237"/>
        <v>54</v>
      </c>
      <c r="AX532" s="22">
        <f t="shared" si="238"/>
        <v>96</v>
      </c>
      <c r="AY532" s="22">
        <f t="shared" si="239"/>
        <v>91</v>
      </c>
      <c r="AZ532" s="22">
        <f t="shared" si="240"/>
        <v>98</v>
      </c>
      <c r="BA532" s="23">
        <f t="shared" si="241"/>
        <v>94</v>
      </c>
      <c r="BB532" s="24">
        <f t="shared" si="242"/>
        <v>81.2</v>
      </c>
    </row>
    <row r="533" spans="1:54" x14ac:dyDescent="0.25">
      <c r="A533" s="24">
        <f>бланки!E532</f>
        <v>530</v>
      </c>
      <c r="B533" s="24" t="str">
        <f>CONCATENATE(бланки!D532," (",бланки!C532,")")</f>
        <v>МКУ ДО «ДДТ» (Кизлярский район )</v>
      </c>
      <c r="C533" s="24">
        <f>анкеты!B531</f>
        <v>308</v>
      </c>
      <c r="D533" s="24">
        <f>COUNTIF(бланки!G532:U532,1)</f>
        <v>8</v>
      </c>
      <c r="E533" s="24">
        <f>COUNTIF(бланки!G532:U532,1)+COUNTIF(бланки!G532:U532,0)</f>
        <v>9</v>
      </c>
      <c r="F533" s="24">
        <f>COUNTIF(бланки!V532:BS532,1)</f>
        <v>22</v>
      </c>
      <c r="G533" s="24">
        <f>COUNTIF(бланки!V532:BS532,1)+COUNTIF(бланки!V532:BS532,0)</f>
        <v>32</v>
      </c>
      <c r="H533" s="24">
        <f>SUM(бланки!BT532:BY532)</f>
        <v>5</v>
      </c>
      <c r="I533" s="24">
        <f>анкеты!D531</f>
        <v>270</v>
      </c>
      <c r="J533" s="24">
        <f>анкеты!C531</f>
        <v>270</v>
      </c>
      <c r="K533" s="24">
        <f>анкеты!F531</f>
        <v>248</v>
      </c>
      <c r="L533" s="24">
        <f>анкеты!E531</f>
        <v>255</v>
      </c>
      <c r="M533" s="22">
        <f t="shared" si="216"/>
        <v>79</v>
      </c>
      <c r="N533" s="22">
        <f t="shared" si="217"/>
        <v>100</v>
      </c>
      <c r="O533" s="22">
        <f t="shared" si="218"/>
        <v>99</v>
      </c>
      <c r="P533" s="23">
        <f t="shared" si="219"/>
        <v>93</v>
      </c>
      <c r="Q533" s="24">
        <f>SUM(бланки!BZ532:CF532)</f>
        <v>1</v>
      </c>
      <c r="R533" s="24"/>
      <c r="S533" s="24"/>
      <c r="T533" s="24">
        <f>анкеты!G531</f>
        <v>265</v>
      </c>
      <c r="U533" s="24">
        <f t="shared" si="220"/>
        <v>308</v>
      </c>
      <c r="V533" s="22">
        <f t="shared" si="221"/>
        <v>20</v>
      </c>
      <c r="W533" s="22">
        <f t="shared" si="222"/>
        <v>53</v>
      </c>
      <c r="X533" s="22">
        <f t="shared" si="223"/>
        <v>86</v>
      </c>
      <c r="Y533" s="23">
        <f t="shared" si="224"/>
        <v>53</v>
      </c>
      <c r="Z533" s="24">
        <f>SUM(бланки!CE532:CI532)</f>
        <v>0</v>
      </c>
      <c r="AA533" s="24">
        <f>SUM(бланки!CJ532:CO532)</f>
        <v>0</v>
      </c>
      <c r="AB533" s="24">
        <f>анкеты!I531</f>
        <v>13</v>
      </c>
      <c r="AC533" s="24">
        <f>анкеты!H531</f>
        <v>13</v>
      </c>
      <c r="AD533" s="22">
        <f t="shared" si="225"/>
        <v>0</v>
      </c>
      <c r="AE533" s="22">
        <f t="shared" si="226"/>
        <v>0</v>
      </c>
      <c r="AF533" s="12">
        <f t="shared" si="227"/>
        <v>100</v>
      </c>
      <c r="AG533" s="23">
        <f t="shared" si="228"/>
        <v>30</v>
      </c>
      <c r="AH533" s="24">
        <f>анкеты!J531</f>
        <v>295</v>
      </c>
      <c r="AI533" s="24">
        <f t="shared" si="229"/>
        <v>308</v>
      </c>
      <c r="AJ533" s="24">
        <f>анкеты!K531</f>
        <v>298</v>
      </c>
      <c r="AK533" s="24">
        <f t="shared" si="230"/>
        <v>308</v>
      </c>
      <c r="AL533" s="24">
        <f>анкеты!M531</f>
        <v>228</v>
      </c>
      <c r="AM533" s="24">
        <f>анкеты!L531</f>
        <v>233</v>
      </c>
      <c r="AN533" s="22">
        <f t="shared" si="231"/>
        <v>96</v>
      </c>
      <c r="AO533" s="22">
        <f t="shared" si="232"/>
        <v>97</v>
      </c>
      <c r="AP533" s="22">
        <f t="shared" si="233"/>
        <v>98</v>
      </c>
      <c r="AQ533" s="23">
        <f t="shared" si="234"/>
        <v>97</v>
      </c>
      <c r="AR533" s="24">
        <f>анкеты!N531</f>
        <v>295</v>
      </c>
      <c r="AS533" s="24">
        <f t="shared" si="235"/>
        <v>308</v>
      </c>
      <c r="AT533" s="24">
        <f>анкеты!O531</f>
        <v>293</v>
      </c>
      <c r="AU533" s="24">
        <f t="shared" si="236"/>
        <v>308</v>
      </c>
      <c r="AV533" s="24">
        <f>анкеты!P531</f>
        <v>303</v>
      </c>
      <c r="AW533" s="24">
        <f t="shared" si="237"/>
        <v>308</v>
      </c>
      <c r="AX533" s="22">
        <f t="shared" si="238"/>
        <v>96</v>
      </c>
      <c r="AY533" s="22">
        <f t="shared" si="239"/>
        <v>95</v>
      </c>
      <c r="AZ533" s="22">
        <f t="shared" si="240"/>
        <v>98</v>
      </c>
      <c r="BA533" s="23">
        <f t="shared" si="241"/>
        <v>96</v>
      </c>
      <c r="BB533" s="24">
        <f t="shared" si="242"/>
        <v>73.8</v>
      </c>
    </row>
    <row r="534" spans="1:54" x14ac:dyDescent="0.25">
      <c r="A534" s="24">
        <f>бланки!E533</f>
        <v>531</v>
      </c>
      <c r="B534" s="24" t="str">
        <f>CONCATENATE(бланки!D533," (",бланки!C533,")")</f>
        <v>МКУ ДО «ДШИ» с. Аверьяновка (Кизлярский район )</v>
      </c>
      <c r="C534" s="24">
        <f>анкеты!B532</f>
        <v>107</v>
      </c>
      <c r="D534" s="24">
        <f>COUNTIF(бланки!G533:U533,1)</f>
        <v>8</v>
      </c>
      <c r="E534" s="24">
        <f>COUNTIF(бланки!G533:U533,1)+COUNTIF(бланки!G533:U533,0)</f>
        <v>9</v>
      </c>
      <c r="F534" s="24">
        <f>COUNTIF(бланки!V533:BS533,1)</f>
        <v>18</v>
      </c>
      <c r="G534" s="24">
        <f>COUNTIF(бланки!V533:BS533,1)+COUNTIF(бланки!V533:BS533,0)</f>
        <v>34</v>
      </c>
      <c r="H534" s="24">
        <f>SUM(бланки!BT533:BY533)</f>
        <v>6</v>
      </c>
      <c r="I534" s="24">
        <f>анкеты!D532</f>
        <v>87</v>
      </c>
      <c r="J534" s="24">
        <f>анкеты!C532</f>
        <v>90</v>
      </c>
      <c r="K534" s="24">
        <f>анкеты!F532</f>
        <v>63</v>
      </c>
      <c r="L534" s="24">
        <f>анкеты!E532</f>
        <v>72</v>
      </c>
      <c r="M534" s="22">
        <f t="shared" si="216"/>
        <v>71</v>
      </c>
      <c r="N534" s="22">
        <f t="shared" si="217"/>
        <v>100</v>
      </c>
      <c r="O534" s="22">
        <f t="shared" si="218"/>
        <v>92</v>
      </c>
      <c r="P534" s="23">
        <f t="shared" si="219"/>
        <v>88</v>
      </c>
      <c r="Q534" s="24">
        <f>SUM(бланки!BZ533:CF533)</f>
        <v>7</v>
      </c>
      <c r="R534" s="24"/>
      <c r="S534" s="24"/>
      <c r="T534" s="24">
        <f>анкеты!G532</f>
        <v>96</v>
      </c>
      <c r="U534" s="24">
        <f t="shared" si="220"/>
        <v>107</v>
      </c>
      <c r="V534" s="22">
        <f t="shared" si="221"/>
        <v>100</v>
      </c>
      <c r="W534" s="22">
        <f t="shared" si="222"/>
        <v>95</v>
      </c>
      <c r="X534" s="22">
        <f t="shared" si="223"/>
        <v>90</v>
      </c>
      <c r="Y534" s="23">
        <f t="shared" si="224"/>
        <v>95</v>
      </c>
      <c r="Z534" s="24">
        <f>SUM(бланки!CE533:CI533)</f>
        <v>2</v>
      </c>
      <c r="AA534" s="24">
        <f>SUM(бланки!CJ533:CO533)</f>
        <v>1</v>
      </c>
      <c r="AB534" s="24">
        <f>анкеты!I532</f>
        <v>11</v>
      </c>
      <c r="AC534" s="24">
        <f>анкеты!H532</f>
        <v>11</v>
      </c>
      <c r="AD534" s="22">
        <f t="shared" si="225"/>
        <v>40</v>
      </c>
      <c r="AE534" s="22">
        <f t="shared" si="226"/>
        <v>20</v>
      </c>
      <c r="AF534" s="12">
        <f t="shared" si="227"/>
        <v>100</v>
      </c>
      <c r="AG534" s="23">
        <f t="shared" si="228"/>
        <v>50</v>
      </c>
      <c r="AH534" s="24">
        <f>анкеты!J532</f>
        <v>105</v>
      </c>
      <c r="AI534" s="24">
        <f t="shared" si="229"/>
        <v>107</v>
      </c>
      <c r="AJ534" s="24">
        <f>анкеты!K532</f>
        <v>107</v>
      </c>
      <c r="AK534" s="24">
        <f t="shared" si="230"/>
        <v>107</v>
      </c>
      <c r="AL534" s="24">
        <f>анкеты!M532</f>
        <v>74</v>
      </c>
      <c r="AM534" s="24">
        <f>анкеты!L532</f>
        <v>74</v>
      </c>
      <c r="AN534" s="22">
        <f t="shared" si="231"/>
        <v>98</v>
      </c>
      <c r="AO534" s="22">
        <f t="shared" si="232"/>
        <v>100</v>
      </c>
      <c r="AP534" s="22">
        <f t="shared" si="233"/>
        <v>100</v>
      </c>
      <c r="AQ534" s="23">
        <f t="shared" si="234"/>
        <v>99</v>
      </c>
      <c r="AR534" s="24">
        <f>анкеты!N532</f>
        <v>107</v>
      </c>
      <c r="AS534" s="24">
        <f t="shared" si="235"/>
        <v>107</v>
      </c>
      <c r="AT534" s="24">
        <f>анкеты!O532</f>
        <v>102</v>
      </c>
      <c r="AU534" s="24">
        <f t="shared" si="236"/>
        <v>107</v>
      </c>
      <c r="AV534" s="24">
        <f>анкеты!P532</f>
        <v>105</v>
      </c>
      <c r="AW534" s="24">
        <f t="shared" si="237"/>
        <v>107</v>
      </c>
      <c r="AX534" s="22">
        <f t="shared" si="238"/>
        <v>100</v>
      </c>
      <c r="AY534" s="22">
        <f t="shared" si="239"/>
        <v>95</v>
      </c>
      <c r="AZ534" s="22">
        <f t="shared" si="240"/>
        <v>98</v>
      </c>
      <c r="BA534" s="23">
        <f t="shared" si="241"/>
        <v>98</v>
      </c>
      <c r="BB534" s="24">
        <f t="shared" si="242"/>
        <v>86</v>
      </c>
    </row>
    <row r="535" spans="1:54" x14ac:dyDescent="0.25">
      <c r="A535" s="24">
        <f>бланки!E534</f>
        <v>532</v>
      </c>
      <c r="B535" s="24" t="str">
        <f>CONCATENATE(бланки!D534," (",бланки!C534,")")</f>
        <v>МКУ ДО «ДШИ» с. Юбилейное (Кизлярский район )</v>
      </c>
      <c r="C535" s="24">
        <f>анкеты!B533</f>
        <v>61</v>
      </c>
      <c r="D535" s="24">
        <f>COUNTIF(бланки!G534:U534,1)</f>
        <v>8</v>
      </c>
      <c r="E535" s="24">
        <f>COUNTIF(бланки!G534:U534,1)+COUNTIF(бланки!G534:U534,0)</f>
        <v>9</v>
      </c>
      <c r="F535" s="24">
        <f>COUNTIF(бланки!V534:BS534,1)</f>
        <v>26</v>
      </c>
      <c r="G535" s="24">
        <f>COUNTIF(бланки!V534:BS534,1)+COUNTIF(бланки!V534:BS534,0)</f>
        <v>35</v>
      </c>
      <c r="H535" s="24">
        <f>SUM(бланки!BT534:BY534)</f>
        <v>5</v>
      </c>
      <c r="I535" s="24">
        <f>анкеты!D533</f>
        <v>55</v>
      </c>
      <c r="J535" s="24">
        <f>анкеты!C533</f>
        <v>56</v>
      </c>
      <c r="K535" s="24">
        <f>анкеты!F533</f>
        <v>44</v>
      </c>
      <c r="L535" s="24">
        <f>анкеты!E533</f>
        <v>44</v>
      </c>
      <c r="M535" s="22">
        <f t="shared" si="216"/>
        <v>82</v>
      </c>
      <c r="N535" s="22">
        <f t="shared" si="217"/>
        <v>100</v>
      </c>
      <c r="O535" s="22">
        <f t="shared" si="218"/>
        <v>99</v>
      </c>
      <c r="P535" s="23">
        <f t="shared" si="219"/>
        <v>94</v>
      </c>
      <c r="Q535" s="24">
        <f>SUM(бланки!BZ534:CF534)</f>
        <v>4</v>
      </c>
      <c r="R535" s="24"/>
      <c r="S535" s="24"/>
      <c r="T535" s="24">
        <f>анкеты!G533</f>
        <v>61</v>
      </c>
      <c r="U535" s="24">
        <f t="shared" si="220"/>
        <v>61</v>
      </c>
      <c r="V535" s="22">
        <f t="shared" si="221"/>
        <v>80</v>
      </c>
      <c r="W535" s="22">
        <f t="shared" si="222"/>
        <v>90</v>
      </c>
      <c r="X535" s="22">
        <f t="shared" si="223"/>
        <v>100</v>
      </c>
      <c r="Y535" s="23">
        <f t="shared" si="224"/>
        <v>90</v>
      </c>
      <c r="Z535" s="24">
        <f>SUM(бланки!CE534:CI534)</f>
        <v>0</v>
      </c>
      <c r="AA535" s="24">
        <f>SUM(бланки!CJ534:CO534)</f>
        <v>1</v>
      </c>
      <c r="AB535" s="24">
        <f>анкеты!I533</f>
        <v>4</v>
      </c>
      <c r="AC535" s="24">
        <f>анкеты!H533</f>
        <v>5</v>
      </c>
      <c r="AD535" s="22">
        <f t="shared" si="225"/>
        <v>0</v>
      </c>
      <c r="AE535" s="22">
        <f t="shared" si="226"/>
        <v>20</v>
      </c>
      <c r="AF535" s="12">
        <f t="shared" si="227"/>
        <v>80</v>
      </c>
      <c r="AG535" s="23">
        <f t="shared" si="228"/>
        <v>32</v>
      </c>
      <c r="AH535" s="24">
        <f>анкеты!J533</f>
        <v>61</v>
      </c>
      <c r="AI535" s="24">
        <f t="shared" si="229"/>
        <v>61</v>
      </c>
      <c r="AJ535" s="24">
        <f>анкеты!K533</f>
        <v>61</v>
      </c>
      <c r="AK535" s="24">
        <f t="shared" si="230"/>
        <v>61</v>
      </c>
      <c r="AL535" s="24">
        <f>анкеты!M533</f>
        <v>53</v>
      </c>
      <c r="AM535" s="24">
        <f>анкеты!L533</f>
        <v>53</v>
      </c>
      <c r="AN535" s="22">
        <f t="shared" si="231"/>
        <v>100</v>
      </c>
      <c r="AO535" s="22">
        <f t="shared" si="232"/>
        <v>100</v>
      </c>
      <c r="AP535" s="22">
        <f t="shared" si="233"/>
        <v>100</v>
      </c>
      <c r="AQ535" s="23">
        <f t="shared" si="234"/>
        <v>100</v>
      </c>
      <c r="AR535" s="24">
        <f>анкеты!N533</f>
        <v>60</v>
      </c>
      <c r="AS535" s="24">
        <f t="shared" si="235"/>
        <v>61</v>
      </c>
      <c r="AT535" s="24">
        <f>анкеты!O533</f>
        <v>60</v>
      </c>
      <c r="AU535" s="24">
        <f t="shared" si="236"/>
        <v>61</v>
      </c>
      <c r="AV535" s="24">
        <f>анкеты!P533</f>
        <v>61</v>
      </c>
      <c r="AW535" s="24">
        <f t="shared" si="237"/>
        <v>61</v>
      </c>
      <c r="AX535" s="22">
        <f t="shared" si="238"/>
        <v>98</v>
      </c>
      <c r="AY535" s="22">
        <f t="shared" si="239"/>
        <v>98</v>
      </c>
      <c r="AZ535" s="22">
        <f t="shared" si="240"/>
        <v>100</v>
      </c>
      <c r="BA535" s="23">
        <f t="shared" si="241"/>
        <v>98</v>
      </c>
      <c r="BB535" s="24">
        <f t="shared" si="242"/>
        <v>82.8</v>
      </c>
    </row>
    <row r="536" spans="1:54" x14ac:dyDescent="0.25">
      <c r="A536" s="24">
        <f>бланки!E535</f>
        <v>533</v>
      </c>
      <c r="B536" s="24" t="str">
        <f>CONCATENATE(бланки!D535," (",бланки!C535,")")</f>
        <v>МКОУ «Цыйшинская СОШ» (Кулинский район )</v>
      </c>
      <c r="C536" s="24">
        <f>анкеты!B534</f>
        <v>9</v>
      </c>
      <c r="D536" s="24">
        <f>COUNTIF(бланки!G535:U535,1)</f>
        <v>5</v>
      </c>
      <c r="E536" s="24">
        <f>COUNTIF(бланки!G535:U535,1)+COUNTIF(бланки!G535:U535,0)</f>
        <v>14</v>
      </c>
      <c r="F536" s="24">
        <f>COUNTIF(бланки!V535:BS535,1)</f>
        <v>32</v>
      </c>
      <c r="G536" s="24">
        <f>COUNTIF(бланки!V535:BS535,1)+COUNTIF(бланки!V535:BS535,0)</f>
        <v>36</v>
      </c>
      <c r="H536" s="24">
        <f>SUM(бланки!BT535:BY535)</f>
        <v>6</v>
      </c>
      <c r="I536" s="24">
        <f>анкеты!D534</f>
        <v>8</v>
      </c>
      <c r="J536" s="24">
        <f>анкеты!C534</f>
        <v>8</v>
      </c>
      <c r="K536" s="24">
        <f>анкеты!F534</f>
        <v>6</v>
      </c>
      <c r="L536" s="24">
        <f>анкеты!E534</f>
        <v>6</v>
      </c>
      <c r="M536" s="22">
        <f t="shared" si="216"/>
        <v>62</v>
      </c>
      <c r="N536" s="22">
        <f t="shared" si="217"/>
        <v>100</v>
      </c>
      <c r="O536" s="22">
        <f t="shared" si="218"/>
        <v>100</v>
      </c>
      <c r="P536" s="23">
        <f t="shared" si="219"/>
        <v>89</v>
      </c>
      <c r="Q536" s="24">
        <f>SUM(бланки!BZ535:CF535)</f>
        <v>2</v>
      </c>
      <c r="R536" s="24"/>
      <c r="S536" s="24"/>
      <c r="T536" s="24">
        <f>анкеты!G534</f>
        <v>8</v>
      </c>
      <c r="U536" s="24">
        <f t="shared" si="220"/>
        <v>9</v>
      </c>
      <c r="V536" s="22">
        <f t="shared" si="221"/>
        <v>40</v>
      </c>
      <c r="W536" s="22">
        <f t="shared" si="222"/>
        <v>64</v>
      </c>
      <c r="X536" s="22">
        <f t="shared" si="223"/>
        <v>89</v>
      </c>
      <c r="Y536" s="23">
        <f t="shared" si="224"/>
        <v>64</v>
      </c>
      <c r="Z536" s="24">
        <f>SUM(бланки!CE535:CI535)</f>
        <v>0</v>
      </c>
      <c r="AA536" s="24">
        <f>SUM(бланки!CJ535:CO535)</f>
        <v>0</v>
      </c>
      <c r="AB536" s="24">
        <f>анкеты!I534</f>
        <v>1</v>
      </c>
      <c r="AC536" s="24">
        <f>анкеты!H534</f>
        <v>2</v>
      </c>
      <c r="AD536" s="22">
        <f t="shared" si="225"/>
        <v>0</v>
      </c>
      <c r="AE536" s="22">
        <f t="shared" si="226"/>
        <v>0</v>
      </c>
      <c r="AF536" s="12">
        <f t="shared" si="227"/>
        <v>50</v>
      </c>
      <c r="AG536" s="23">
        <f t="shared" si="228"/>
        <v>15</v>
      </c>
      <c r="AH536" s="24">
        <f>анкеты!J534</f>
        <v>9</v>
      </c>
      <c r="AI536" s="24">
        <f t="shared" si="229"/>
        <v>9</v>
      </c>
      <c r="AJ536" s="24">
        <f>анкеты!K534</f>
        <v>9</v>
      </c>
      <c r="AK536" s="24">
        <f t="shared" si="230"/>
        <v>9</v>
      </c>
      <c r="AL536" s="24">
        <f>анкеты!M534</f>
        <v>8</v>
      </c>
      <c r="AM536" s="24">
        <f>анкеты!L534</f>
        <v>8</v>
      </c>
      <c r="AN536" s="22">
        <f t="shared" si="231"/>
        <v>100</v>
      </c>
      <c r="AO536" s="22">
        <f t="shared" si="232"/>
        <v>100</v>
      </c>
      <c r="AP536" s="22">
        <f t="shared" si="233"/>
        <v>100</v>
      </c>
      <c r="AQ536" s="23">
        <f t="shared" si="234"/>
        <v>100</v>
      </c>
      <c r="AR536" s="24">
        <f>анкеты!N534</f>
        <v>9</v>
      </c>
      <c r="AS536" s="24">
        <f t="shared" si="235"/>
        <v>9</v>
      </c>
      <c r="AT536" s="24">
        <f>анкеты!O534</f>
        <v>8</v>
      </c>
      <c r="AU536" s="24">
        <f t="shared" si="236"/>
        <v>9</v>
      </c>
      <c r="AV536" s="24">
        <f>анкеты!P534</f>
        <v>9</v>
      </c>
      <c r="AW536" s="24">
        <f t="shared" si="237"/>
        <v>9</v>
      </c>
      <c r="AX536" s="22">
        <f t="shared" si="238"/>
        <v>100</v>
      </c>
      <c r="AY536" s="22">
        <f t="shared" si="239"/>
        <v>89</v>
      </c>
      <c r="AZ536" s="22">
        <f t="shared" si="240"/>
        <v>100</v>
      </c>
      <c r="BA536" s="23">
        <f t="shared" si="241"/>
        <v>96</v>
      </c>
      <c r="BB536" s="24">
        <f t="shared" si="242"/>
        <v>72.8</v>
      </c>
    </row>
    <row r="537" spans="1:54" x14ac:dyDescent="0.25">
      <c r="A537" s="24">
        <f>бланки!E536</f>
        <v>534</v>
      </c>
      <c r="B537" s="24" t="str">
        <f>CONCATENATE(бланки!D536," (",бланки!C536,")")</f>
        <v>МКОУ «2-Цовкринская СОШ» (Кулинский район )</v>
      </c>
      <c r="C537" s="24">
        <f>анкеты!B535</f>
        <v>17</v>
      </c>
      <c r="D537" s="24">
        <f>COUNTIF(бланки!G536:U536,1)</f>
        <v>12</v>
      </c>
      <c r="E537" s="24">
        <f>COUNTIF(бланки!G536:U536,1)+COUNTIF(бланки!G536:U536,0)</f>
        <v>12</v>
      </c>
      <c r="F537" s="24">
        <f>COUNTIF(бланки!V536:BS536,1)</f>
        <v>40</v>
      </c>
      <c r="G537" s="24">
        <f>COUNTIF(бланки!V536:BS536,1)+COUNTIF(бланки!V536:BS536,0)</f>
        <v>40</v>
      </c>
      <c r="H537" s="24">
        <f>SUM(бланки!BT536:BY536)</f>
        <v>5</v>
      </c>
      <c r="I537" s="24">
        <f>анкеты!D535</f>
        <v>15</v>
      </c>
      <c r="J537" s="24">
        <f>анкеты!C535</f>
        <v>16</v>
      </c>
      <c r="K537" s="24">
        <f>анкеты!F535</f>
        <v>13</v>
      </c>
      <c r="L537" s="24">
        <f>анкеты!E535</f>
        <v>14</v>
      </c>
      <c r="M537" s="22">
        <f t="shared" si="216"/>
        <v>100</v>
      </c>
      <c r="N537" s="22">
        <f t="shared" si="217"/>
        <v>100</v>
      </c>
      <c r="O537" s="22">
        <f t="shared" si="218"/>
        <v>93</v>
      </c>
      <c r="P537" s="23">
        <f t="shared" si="219"/>
        <v>97</v>
      </c>
      <c r="Q537" s="24">
        <f>SUM(бланки!BZ536:CF536)</f>
        <v>3</v>
      </c>
      <c r="R537" s="24"/>
      <c r="S537" s="24"/>
      <c r="T537" s="24">
        <f>анкеты!G535</f>
        <v>15</v>
      </c>
      <c r="U537" s="24">
        <f t="shared" si="220"/>
        <v>17</v>
      </c>
      <c r="V537" s="22">
        <f t="shared" si="221"/>
        <v>60</v>
      </c>
      <c r="W537" s="22">
        <f t="shared" si="222"/>
        <v>74</v>
      </c>
      <c r="X537" s="22">
        <f t="shared" si="223"/>
        <v>88</v>
      </c>
      <c r="Y537" s="23">
        <f t="shared" si="224"/>
        <v>74</v>
      </c>
      <c r="Z537" s="24">
        <f>SUM(бланки!CE536:CI536)</f>
        <v>1</v>
      </c>
      <c r="AA537" s="24">
        <f>SUM(бланки!CJ536:CO536)</f>
        <v>3</v>
      </c>
      <c r="AB537" s="24">
        <f>анкеты!I535</f>
        <v>67</v>
      </c>
      <c r="AC537" s="24">
        <f>анкеты!H535</f>
        <v>74</v>
      </c>
      <c r="AD537" s="22">
        <f t="shared" si="225"/>
        <v>20</v>
      </c>
      <c r="AE537" s="22">
        <f t="shared" si="226"/>
        <v>60</v>
      </c>
      <c r="AF537" s="12">
        <f t="shared" si="227"/>
        <v>90.540540540540547</v>
      </c>
      <c r="AG537" s="23">
        <f t="shared" si="228"/>
        <v>57</v>
      </c>
      <c r="AH537" s="24">
        <f>анкеты!J535</f>
        <v>17</v>
      </c>
      <c r="AI537" s="24">
        <f t="shared" si="229"/>
        <v>17</v>
      </c>
      <c r="AJ537" s="24">
        <f>анкеты!K535</f>
        <v>17</v>
      </c>
      <c r="AK537" s="24">
        <f t="shared" si="230"/>
        <v>17</v>
      </c>
      <c r="AL537" s="24">
        <f>анкеты!M535</f>
        <v>16</v>
      </c>
      <c r="AM537" s="24">
        <f>анкеты!L535</f>
        <v>16</v>
      </c>
      <c r="AN537" s="22">
        <f t="shared" si="231"/>
        <v>100</v>
      </c>
      <c r="AO537" s="22">
        <f t="shared" si="232"/>
        <v>100</v>
      </c>
      <c r="AP537" s="22">
        <f t="shared" si="233"/>
        <v>100</v>
      </c>
      <c r="AQ537" s="23">
        <f t="shared" si="234"/>
        <v>100</v>
      </c>
      <c r="AR537" s="24">
        <f>анкеты!N535</f>
        <v>17</v>
      </c>
      <c r="AS537" s="24">
        <f t="shared" si="235"/>
        <v>17</v>
      </c>
      <c r="AT537" s="24">
        <f>анкеты!O535</f>
        <v>17</v>
      </c>
      <c r="AU537" s="24">
        <f t="shared" si="236"/>
        <v>17</v>
      </c>
      <c r="AV537" s="24">
        <f>анкеты!P535</f>
        <v>17</v>
      </c>
      <c r="AW537" s="24">
        <f t="shared" si="237"/>
        <v>17</v>
      </c>
      <c r="AX537" s="22">
        <f t="shared" si="238"/>
        <v>100</v>
      </c>
      <c r="AY537" s="22">
        <f t="shared" si="239"/>
        <v>100</v>
      </c>
      <c r="AZ537" s="22">
        <f t="shared" si="240"/>
        <v>100</v>
      </c>
      <c r="BA537" s="23">
        <f t="shared" si="241"/>
        <v>100</v>
      </c>
      <c r="BB537" s="24">
        <f t="shared" si="242"/>
        <v>85.6</v>
      </c>
    </row>
    <row r="538" spans="1:54" x14ac:dyDescent="0.25">
      <c r="A538" s="24">
        <f>бланки!E537</f>
        <v>535</v>
      </c>
      <c r="B538" s="24" t="str">
        <f>CONCATENATE(бланки!D537," (",бланки!C537,")")</f>
        <v>МКОУ «Сумбатлинская ООШ» (Кулинский район )</v>
      </c>
      <c r="C538" s="24">
        <f>анкеты!B536</f>
        <v>42</v>
      </c>
      <c r="D538" s="24">
        <f>COUNTIF(бланки!G537:U537,1)</f>
        <v>7</v>
      </c>
      <c r="E538" s="24">
        <f>COUNTIF(бланки!G537:U537,1)+COUNTIF(бланки!G537:U537,0)</f>
        <v>13</v>
      </c>
      <c r="F538" s="24">
        <f>COUNTIF(бланки!V537:BS537,1)</f>
        <v>22</v>
      </c>
      <c r="G538" s="24">
        <f>COUNTIF(бланки!V537:BS537,1)+COUNTIF(бланки!V537:BS537,0)</f>
        <v>41</v>
      </c>
      <c r="H538" s="24">
        <f>SUM(бланки!BT537:BY537)</f>
        <v>11</v>
      </c>
      <c r="I538" s="24">
        <f>анкеты!D536</f>
        <v>36</v>
      </c>
      <c r="J538" s="24">
        <f>анкеты!C536</f>
        <v>37</v>
      </c>
      <c r="K538" s="24">
        <f>анкеты!F536</f>
        <v>29</v>
      </c>
      <c r="L538" s="24">
        <f>анкеты!E536</f>
        <v>31</v>
      </c>
      <c r="M538" s="22">
        <f t="shared" si="216"/>
        <v>54</v>
      </c>
      <c r="N538" s="22">
        <f t="shared" si="217"/>
        <v>100</v>
      </c>
      <c r="O538" s="22">
        <f t="shared" si="218"/>
        <v>95</v>
      </c>
      <c r="P538" s="23">
        <f t="shared" si="219"/>
        <v>84</v>
      </c>
      <c r="Q538" s="24">
        <f>SUM(бланки!BZ537:CF537)</f>
        <v>3</v>
      </c>
      <c r="R538" s="24"/>
      <c r="S538" s="24"/>
      <c r="T538" s="24">
        <f>анкеты!G536</f>
        <v>36</v>
      </c>
      <c r="U538" s="24">
        <f t="shared" si="220"/>
        <v>42</v>
      </c>
      <c r="V538" s="22">
        <f t="shared" si="221"/>
        <v>60</v>
      </c>
      <c r="W538" s="22">
        <f t="shared" si="222"/>
        <v>73</v>
      </c>
      <c r="X538" s="22">
        <f t="shared" si="223"/>
        <v>86</v>
      </c>
      <c r="Y538" s="23">
        <f t="shared" si="224"/>
        <v>73</v>
      </c>
      <c r="Z538" s="24">
        <f>SUM(бланки!CE537:CI537)</f>
        <v>0</v>
      </c>
      <c r="AA538" s="24">
        <f>SUM(бланки!CJ537:CO537)</f>
        <v>0</v>
      </c>
      <c r="AB538" s="24">
        <f>анкеты!I536</f>
        <v>5</v>
      </c>
      <c r="AC538" s="24">
        <f>анкеты!H536</f>
        <v>6</v>
      </c>
      <c r="AD538" s="22">
        <f t="shared" si="225"/>
        <v>0</v>
      </c>
      <c r="AE538" s="22">
        <f t="shared" si="226"/>
        <v>0</v>
      </c>
      <c r="AF538" s="12">
        <f t="shared" si="227"/>
        <v>83.333333333333329</v>
      </c>
      <c r="AG538" s="23">
        <f t="shared" si="228"/>
        <v>25</v>
      </c>
      <c r="AH538" s="24">
        <f>анкеты!J536</f>
        <v>41</v>
      </c>
      <c r="AI538" s="24">
        <f t="shared" si="229"/>
        <v>42</v>
      </c>
      <c r="AJ538" s="24">
        <f>анкеты!K536</f>
        <v>40</v>
      </c>
      <c r="AK538" s="24">
        <f t="shared" si="230"/>
        <v>42</v>
      </c>
      <c r="AL538" s="24">
        <f>анкеты!M536</f>
        <v>31</v>
      </c>
      <c r="AM538" s="24">
        <f>анкеты!L536</f>
        <v>33</v>
      </c>
      <c r="AN538" s="22">
        <f t="shared" si="231"/>
        <v>98</v>
      </c>
      <c r="AO538" s="22">
        <f t="shared" si="232"/>
        <v>95</v>
      </c>
      <c r="AP538" s="22">
        <f t="shared" si="233"/>
        <v>94</v>
      </c>
      <c r="AQ538" s="23">
        <f t="shared" si="234"/>
        <v>96</v>
      </c>
      <c r="AR538" s="24">
        <f>анкеты!N536</f>
        <v>39</v>
      </c>
      <c r="AS538" s="24">
        <f t="shared" si="235"/>
        <v>42</v>
      </c>
      <c r="AT538" s="24">
        <f>анкеты!O536</f>
        <v>40</v>
      </c>
      <c r="AU538" s="24">
        <f t="shared" si="236"/>
        <v>42</v>
      </c>
      <c r="AV538" s="24">
        <f>анкеты!P536</f>
        <v>41</v>
      </c>
      <c r="AW538" s="24">
        <f t="shared" si="237"/>
        <v>42</v>
      </c>
      <c r="AX538" s="22">
        <f t="shared" si="238"/>
        <v>93</v>
      </c>
      <c r="AY538" s="22">
        <f t="shared" si="239"/>
        <v>95</v>
      </c>
      <c r="AZ538" s="22">
        <f t="shared" si="240"/>
        <v>98</v>
      </c>
      <c r="BA538" s="23">
        <f t="shared" si="241"/>
        <v>95</v>
      </c>
      <c r="BB538" s="24">
        <f t="shared" si="242"/>
        <v>74.599999999999994</v>
      </c>
    </row>
    <row r="539" spans="1:54" x14ac:dyDescent="0.25">
      <c r="A539" s="24">
        <f>бланки!E538</f>
        <v>536</v>
      </c>
      <c r="B539" s="24" t="str">
        <f>CONCATENATE(бланки!D538," (",бланки!C538,")")</f>
        <v>МКОУ «1-Цовкринскя ООШ» (Кулинский район )</v>
      </c>
      <c r="C539" s="24">
        <f>анкеты!B537</f>
        <v>47</v>
      </c>
      <c r="D539" s="24">
        <f>COUNTIF(бланки!G538:U538,1)</f>
        <v>12</v>
      </c>
      <c r="E539" s="24">
        <f>COUNTIF(бланки!G538:U538,1)+COUNTIF(бланки!G538:U538,0)</f>
        <v>14</v>
      </c>
      <c r="F539" s="24">
        <f>COUNTIF(бланки!V538:BS538,1)</f>
        <v>44</v>
      </c>
      <c r="G539" s="24">
        <f>COUNTIF(бланки!V538:BS538,1)+COUNTIF(бланки!V538:BS538,0)</f>
        <v>44</v>
      </c>
      <c r="H539" s="24">
        <f>SUM(бланки!BT538:BY538)</f>
        <v>6</v>
      </c>
      <c r="I539" s="24">
        <f>анкеты!D537</f>
        <v>36</v>
      </c>
      <c r="J539" s="24">
        <f>анкеты!C537</f>
        <v>37</v>
      </c>
      <c r="K539" s="24">
        <f>анкеты!F537</f>
        <v>36</v>
      </c>
      <c r="L539" s="24">
        <f>анкеты!E537</f>
        <v>37</v>
      </c>
      <c r="M539" s="22">
        <f t="shared" si="216"/>
        <v>93</v>
      </c>
      <c r="N539" s="22">
        <f t="shared" si="217"/>
        <v>100</v>
      </c>
      <c r="O539" s="22">
        <f t="shared" si="218"/>
        <v>97</v>
      </c>
      <c r="P539" s="23">
        <f t="shared" si="219"/>
        <v>97</v>
      </c>
      <c r="Q539" s="24">
        <f>SUM(бланки!BZ538:CF538)</f>
        <v>2</v>
      </c>
      <c r="R539" s="24"/>
      <c r="S539" s="24"/>
      <c r="T539" s="24">
        <f>анкеты!G537</f>
        <v>40</v>
      </c>
      <c r="U539" s="24">
        <f t="shared" si="220"/>
        <v>47</v>
      </c>
      <c r="V539" s="22">
        <f t="shared" si="221"/>
        <v>40</v>
      </c>
      <c r="W539" s="22">
        <f t="shared" si="222"/>
        <v>62</v>
      </c>
      <c r="X539" s="22">
        <f t="shared" si="223"/>
        <v>85</v>
      </c>
      <c r="Y539" s="23">
        <f t="shared" si="224"/>
        <v>62</v>
      </c>
      <c r="Z539" s="24">
        <f>SUM(бланки!CE538:CI538)</f>
        <v>0</v>
      </c>
      <c r="AA539" s="24">
        <f>SUM(бланки!CJ538:CO538)</f>
        <v>0</v>
      </c>
      <c r="AB539" s="24">
        <f>анкеты!I537</f>
        <v>2</v>
      </c>
      <c r="AC539" s="24">
        <f>анкеты!H537</f>
        <v>3</v>
      </c>
      <c r="AD539" s="22">
        <f t="shared" si="225"/>
        <v>0</v>
      </c>
      <c r="AE539" s="22">
        <f t="shared" si="226"/>
        <v>0</v>
      </c>
      <c r="AF539" s="12">
        <f t="shared" si="227"/>
        <v>66.666666666666671</v>
      </c>
      <c r="AG539" s="23">
        <f t="shared" si="228"/>
        <v>20</v>
      </c>
      <c r="AH539" s="24">
        <f>анкеты!J537</f>
        <v>46</v>
      </c>
      <c r="AI539" s="24">
        <f t="shared" si="229"/>
        <v>47</v>
      </c>
      <c r="AJ539" s="24">
        <f>анкеты!K537</f>
        <v>47</v>
      </c>
      <c r="AK539" s="24">
        <f t="shared" si="230"/>
        <v>47</v>
      </c>
      <c r="AL539" s="24">
        <f>анкеты!M537</f>
        <v>36</v>
      </c>
      <c r="AM539" s="24">
        <f>анкеты!L537</f>
        <v>36</v>
      </c>
      <c r="AN539" s="22">
        <f t="shared" si="231"/>
        <v>98</v>
      </c>
      <c r="AO539" s="22">
        <f t="shared" si="232"/>
        <v>100</v>
      </c>
      <c r="AP539" s="22">
        <f t="shared" si="233"/>
        <v>100</v>
      </c>
      <c r="AQ539" s="23">
        <f t="shared" si="234"/>
        <v>99</v>
      </c>
      <c r="AR539" s="24">
        <f>анкеты!N537</f>
        <v>47</v>
      </c>
      <c r="AS539" s="24">
        <f t="shared" si="235"/>
        <v>47</v>
      </c>
      <c r="AT539" s="24">
        <f>анкеты!O537</f>
        <v>47</v>
      </c>
      <c r="AU539" s="24">
        <f t="shared" si="236"/>
        <v>47</v>
      </c>
      <c r="AV539" s="24">
        <f>анкеты!P537</f>
        <v>47</v>
      </c>
      <c r="AW539" s="24">
        <f t="shared" si="237"/>
        <v>47</v>
      </c>
      <c r="AX539" s="22">
        <f t="shared" si="238"/>
        <v>100</v>
      </c>
      <c r="AY539" s="22">
        <f t="shared" si="239"/>
        <v>100</v>
      </c>
      <c r="AZ539" s="22">
        <f t="shared" si="240"/>
        <v>100</v>
      </c>
      <c r="BA539" s="23">
        <f t="shared" si="241"/>
        <v>100</v>
      </c>
      <c r="BB539" s="24">
        <f t="shared" si="242"/>
        <v>75.599999999999994</v>
      </c>
    </row>
    <row r="540" spans="1:54" x14ac:dyDescent="0.25">
      <c r="A540" s="24">
        <f>бланки!E539</f>
        <v>537</v>
      </c>
      <c r="B540" s="24" t="str">
        <f>CONCATENATE(бланки!D539," (",бланки!C539,")")</f>
        <v>МКОУ «Цущарская ООШ» (Кулинский район )</v>
      </c>
      <c r="C540" s="24">
        <f>анкеты!B538</f>
        <v>72</v>
      </c>
      <c r="D540" s="24">
        <f>COUNTIF(бланки!G539:U539,1)</f>
        <v>8</v>
      </c>
      <c r="E540" s="24">
        <f>COUNTIF(бланки!G539:U539,1)+COUNTIF(бланки!G539:U539,0)</f>
        <v>13</v>
      </c>
      <c r="F540" s="24">
        <f>COUNTIF(бланки!V539:BS539,1)</f>
        <v>26</v>
      </c>
      <c r="G540" s="24">
        <f>COUNTIF(бланки!V539:BS539,1)+COUNTIF(бланки!V539:BS539,0)</f>
        <v>42</v>
      </c>
      <c r="H540" s="24">
        <f>SUM(бланки!BT539:BY539)</f>
        <v>3</v>
      </c>
      <c r="I540" s="24">
        <f>анкеты!D538</f>
        <v>62</v>
      </c>
      <c r="J540" s="24">
        <f>анкеты!C538</f>
        <v>62</v>
      </c>
      <c r="K540" s="24">
        <f>анкеты!F538</f>
        <v>63</v>
      </c>
      <c r="L540" s="24">
        <f>анкеты!E538</f>
        <v>63</v>
      </c>
      <c r="M540" s="22">
        <f t="shared" si="216"/>
        <v>62</v>
      </c>
      <c r="N540" s="22">
        <f t="shared" si="217"/>
        <v>90</v>
      </c>
      <c r="O540" s="22">
        <f t="shared" si="218"/>
        <v>100</v>
      </c>
      <c r="P540" s="23">
        <f t="shared" si="219"/>
        <v>86</v>
      </c>
      <c r="Q540" s="24">
        <f>SUM(бланки!BZ539:CF539)</f>
        <v>3</v>
      </c>
      <c r="R540" s="24"/>
      <c r="S540" s="24"/>
      <c r="T540" s="24">
        <f>анкеты!G538</f>
        <v>65</v>
      </c>
      <c r="U540" s="24">
        <f t="shared" si="220"/>
        <v>72</v>
      </c>
      <c r="V540" s="22">
        <f t="shared" si="221"/>
        <v>60</v>
      </c>
      <c r="W540" s="22">
        <f t="shared" si="222"/>
        <v>75</v>
      </c>
      <c r="X540" s="22">
        <f t="shared" si="223"/>
        <v>90</v>
      </c>
      <c r="Y540" s="23">
        <f t="shared" si="224"/>
        <v>75</v>
      </c>
      <c r="Z540" s="24">
        <f>SUM(бланки!CE539:CI539)</f>
        <v>0</v>
      </c>
      <c r="AA540" s="24">
        <f>SUM(бланки!CJ539:CO539)</f>
        <v>1</v>
      </c>
      <c r="AB540" s="24">
        <f>анкеты!I538</f>
        <v>2</v>
      </c>
      <c r="AC540" s="24">
        <f>анкеты!H538</f>
        <v>3</v>
      </c>
      <c r="AD540" s="22">
        <f t="shared" si="225"/>
        <v>0</v>
      </c>
      <c r="AE540" s="22">
        <f t="shared" si="226"/>
        <v>20</v>
      </c>
      <c r="AF540" s="12">
        <f t="shared" si="227"/>
        <v>66.666666666666671</v>
      </c>
      <c r="AG540" s="23">
        <f t="shared" si="228"/>
        <v>28</v>
      </c>
      <c r="AH540" s="24">
        <f>анкеты!J538</f>
        <v>69</v>
      </c>
      <c r="AI540" s="24">
        <f t="shared" si="229"/>
        <v>72</v>
      </c>
      <c r="AJ540" s="24">
        <f>анкеты!K538</f>
        <v>69</v>
      </c>
      <c r="AK540" s="24">
        <f t="shared" si="230"/>
        <v>72</v>
      </c>
      <c r="AL540" s="24">
        <f>анкеты!M538</f>
        <v>54</v>
      </c>
      <c r="AM540" s="24">
        <f>анкеты!L538</f>
        <v>56</v>
      </c>
      <c r="AN540" s="22">
        <f t="shared" si="231"/>
        <v>96</v>
      </c>
      <c r="AO540" s="22">
        <f t="shared" si="232"/>
        <v>96</v>
      </c>
      <c r="AP540" s="22">
        <f t="shared" si="233"/>
        <v>96</v>
      </c>
      <c r="AQ540" s="23">
        <f t="shared" si="234"/>
        <v>96</v>
      </c>
      <c r="AR540" s="24">
        <f>анкеты!N538</f>
        <v>69</v>
      </c>
      <c r="AS540" s="24">
        <f t="shared" si="235"/>
        <v>72</v>
      </c>
      <c r="AT540" s="24">
        <f>анкеты!O538</f>
        <v>71</v>
      </c>
      <c r="AU540" s="24">
        <f t="shared" si="236"/>
        <v>72</v>
      </c>
      <c r="AV540" s="24">
        <f>анкеты!P538</f>
        <v>66</v>
      </c>
      <c r="AW540" s="24">
        <f t="shared" si="237"/>
        <v>72</v>
      </c>
      <c r="AX540" s="22">
        <f t="shared" si="238"/>
        <v>96</v>
      </c>
      <c r="AY540" s="22">
        <f t="shared" si="239"/>
        <v>99</v>
      </c>
      <c r="AZ540" s="22">
        <f t="shared" si="240"/>
        <v>92</v>
      </c>
      <c r="BA540" s="23">
        <f t="shared" si="241"/>
        <v>96</v>
      </c>
      <c r="BB540" s="24">
        <f t="shared" si="242"/>
        <v>76.2</v>
      </c>
    </row>
    <row r="541" spans="1:54" x14ac:dyDescent="0.25">
      <c r="A541" s="24">
        <f>бланки!E540</f>
        <v>538</v>
      </c>
      <c r="B541" s="24" t="str">
        <f>CONCATENATE(бланки!D540," (",бланки!C540,")")</f>
        <v>МКОУ «Хайминская НОШ» (Кулинский район )</v>
      </c>
      <c r="C541" s="24">
        <f>анкеты!B539</f>
        <v>50</v>
      </c>
      <c r="D541" s="24">
        <f>COUNTIF(бланки!G540:U540,1)</f>
        <v>6</v>
      </c>
      <c r="E541" s="24">
        <f>COUNTIF(бланки!G540:U540,1)+COUNTIF(бланки!G540:U540,0)</f>
        <v>13</v>
      </c>
      <c r="F541" s="24">
        <f>COUNTIF(бланки!V540:BS540,1)</f>
        <v>24</v>
      </c>
      <c r="G541" s="24">
        <f>COUNTIF(бланки!V540:BS540,1)+COUNTIF(бланки!V540:BS540,0)</f>
        <v>43</v>
      </c>
      <c r="H541" s="24">
        <f>SUM(бланки!BT540:BY540)</f>
        <v>1</v>
      </c>
      <c r="I541" s="24">
        <f>анкеты!D539</f>
        <v>45</v>
      </c>
      <c r="J541" s="24">
        <f>анкеты!C539</f>
        <v>45</v>
      </c>
      <c r="K541" s="24">
        <f>анкеты!F539</f>
        <v>39</v>
      </c>
      <c r="L541" s="24">
        <f>анкеты!E539</f>
        <v>40</v>
      </c>
      <c r="M541" s="22">
        <f t="shared" si="216"/>
        <v>51</v>
      </c>
      <c r="N541" s="22">
        <f t="shared" si="217"/>
        <v>30</v>
      </c>
      <c r="O541" s="22">
        <f t="shared" si="218"/>
        <v>99</v>
      </c>
      <c r="P541" s="23">
        <f t="shared" si="219"/>
        <v>64</v>
      </c>
      <c r="Q541" s="24">
        <f>SUM(бланки!BZ540:CF540)</f>
        <v>1</v>
      </c>
      <c r="R541" s="24"/>
      <c r="S541" s="24"/>
      <c r="T541" s="24">
        <f>анкеты!G539</f>
        <v>40</v>
      </c>
      <c r="U541" s="24">
        <f t="shared" si="220"/>
        <v>50</v>
      </c>
      <c r="V541" s="22">
        <f t="shared" si="221"/>
        <v>20</v>
      </c>
      <c r="W541" s="22">
        <f t="shared" si="222"/>
        <v>50</v>
      </c>
      <c r="X541" s="22">
        <f t="shared" si="223"/>
        <v>80</v>
      </c>
      <c r="Y541" s="23">
        <f t="shared" si="224"/>
        <v>50</v>
      </c>
      <c r="Z541" s="24">
        <f>SUM(бланки!CE540:CI540)</f>
        <v>0</v>
      </c>
      <c r="AA541" s="24">
        <f>SUM(бланки!CJ540:CO540)</f>
        <v>1</v>
      </c>
      <c r="AB541" s="24">
        <f>анкеты!I539</f>
        <v>2</v>
      </c>
      <c r="AC541" s="24">
        <f>анкеты!H539</f>
        <v>3</v>
      </c>
      <c r="AD541" s="22">
        <f t="shared" si="225"/>
        <v>0</v>
      </c>
      <c r="AE541" s="22">
        <f t="shared" si="226"/>
        <v>20</v>
      </c>
      <c r="AF541" s="12">
        <f t="shared" si="227"/>
        <v>66.666666666666671</v>
      </c>
      <c r="AG541" s="23">
        <f t="shared" si="228"/>
        <v>28</v>
      </c>
      <c r="AH541" s="24">
        <f>анкеты!J539</f>
        <v>48</v>
      </c>
      <c r="AI541" s="24">
        <f t="shared" si="229"/>
        <v>50</v>
      </c>
      <c r="AJ541" s="24">
        <f>анкеты!K539</f>
        <v>50</v>
      </c>
      <c r="AK541" s="24">
        <f t="shared" si="230"/>
        <v>50</v>
      </c>
      <c r="AL541" s="24">
        <f>анкеты!M539</f>
        <v>41</v>
      </c>
      <c r="AM541" s="24">
        <f>анкеты!L539</f>
        <v>42</v>
      </c>
      <c r="AN541" s="22">
        <f t="shared" si="231"/>
        <v>96</v>
      </c>
      <c r="AO541" s="22">
        <f t="shared" si="232"/>
        <v>100</v>
      </c>
      <c r="AP541" s="22">
        <f t="shared" si="233"/>
        <v>98</v>
      </c>
      <c r="AQ541" s="23">
        <f t="shared" si="234"/>
        <v>98</v>
      </c>
      <c r="AR541" s="24">
        <f>анкеты!N539</f>
        <v>48</v>
      </c>
      <c r="AS541" s="24">
        <f t="shared" si="235"/>
        <v>50</v>
      </c>
      <c r="AT541" s="24">
        <f>анкеты!O539</f>
        <v>50</v>
      </c>
      <c r="AU541" s="24">
        <f t="shared" si="236"/>
        <v>50</v>
      </c>
      <c r="AV541" s="24">
        <f>анкеты!P539</f>
        <v>47</v>
      </c>
      <c r="AW541" s="24">
        <f t="shared" si="237"/>
        <v>50</v>
      </c>
      <c r="AX541" s="22">
        <f t="shared" si="238"/>
        <v>96</v>
      </c>
      <c r="AY541" s="22">
        <f t="shared" si="239"/>
        <v>100</v>
      </c>
      <c r="AZ541" s="22">
        <f t="shared" si="240"/>
        <v>94</v>
      </c>
      <c r="BA541" s="23">
        <f t="shared" si="241"/>
        <v>97</v>
      </c>
      <c r="BB541" s="24">
        <f t="shared" si="242"/>
        <v>67.400000000000006</v>
      </c>
    </row>
    <row r="542" spans="1:54" x14ac:dyDescent="0.25">
      <c r="A542" s="24">
        <f>бланки!E541</f>
        <v>539</v>
      </c>
      <c r="B542" s="24" t="str">
        <f>CONCATENATE(бланки!D541," (",бланки!C541,")")</f>
        <v>МКУДО «ДЮСШ» (Кулинский район )</v>
      </c>
      <c r="C542" s="24">
        <f>анкеты!B540</f>
        <v>18</v>
      </c>
      <c r="D542" s="24">
        <f>COUNTIF(бланки!G541:U541,1)</f>
        <v>5</v>
      </c>
      <c r="E542" s="24">
        <f>COUNTIF(бланки!G541:U541,1)+COUNTIF(бланки!G541:U541,0)</f>
        <v>10</v>
      </c>
      <c r="F542" s="24">
        <f>COUNTIF(бланки!V541:BS541,1)</f>
        <v>19</v>
      </c>
      <c r="G542" s="24">
        <f>COUNTIF(бланки!V541:BS541,1)+COUNTIF(бланки!V541:BS541,0)</f>
        <v>36</v>
      </c>
      <c r="H542" s="24">
        <f>SUM(бланки!BT541:BY541)</f>
        <v>3</v>
      </c>
      <c r="I542" s="24">
        <f>анкеты!D540</f>
        <v>10</v>
      </c>
      <c r="J542" s="24">
        <f>анкеты!C540</f>
        <v>12</v>
      </c>
      <c r="K542" s="24">
        <f>анкеты!F540</f>
        <v>8</v>
      </c>
      <c r="L542" s="24">
        <f>анкеты!E540</f>
        <v>10</v>
      </c>
      <c r="M542" s="22">
        <f t="shared" si="216"/>
        <v>51</v>
      </c>
      <c r="N542" s="22">
        <f t="shared" si="217"/>
        <v>90</v>
      </c>
      <c r="O542" s="22">
        <f t="shared" si="218"/>
        <v>82</v>
      </c>
      <c r="P542" s="23">
        <f t="shared" si="219"/>
        <v>75</v>
      </c>
      <c r="Q542" s="24">
        <f>SUM(бланки!BZ541:CF541)</f>
        <v>4</v>
      </c>
      <c r="R542" s="24"/>
      <c r="S542" s="24"/>
      <c r="T542" s="24">
        <f>анкеты!G540</f>
        <v>12</v>
      </c>
      <c r="U542" s="24">
        <f t="shared" si="220"/>
        <v>18</v>
      </c>
      <c r="V542" s="22">
        <f t="shared" si="221"/>
        <v>80</v>
      </c>
      <c r="W542" s="22">
        <f t="shared" si="222"/>
        <v>73</v>
      </c>
      <c r="X542" s="22">
        <f t="shared" si="223"/>
        <v>67</v>
      </c>
      <c r="Y542" s="23">
        <f t="shared" si="224"/>
        <v>73</v>
      </c>
      <c r="Z542" s="24">
        <f>SUM(бланки!CE541:CI541)</f>
        <v>0</v>
      </c>
      <c r="AA542" s="24">
        <f>SUM(бланки!CJ541:CO541)</f>
        <v>0</v>
      </c>
      <c r="AB542" s="24">
        <f>анкеты!I540</f>
        <v>2</v>
      </c>
      <c r="AC542" s="24">
        <f>анкеты!H540</f>
        <v>3</v>
      </c>
      <c r="AD542" s="22">
        <f t="shared" si="225"/>
        <v>0</v>
      </c>
      <c r="AE542" s="22">
        <f t="shared" si="226"/>
        <v>0</v>
      </c>
      <c r="AF542" s="12">
        <f t="shared" si="227"/>
        <v>66.666666666666671</v>
      </c>
      <c r="AG542" s="23">
        <f t="shared" si="228"/>
        <v>20</v>
      </c>
      <c r="AH542" s="24">
        <f>анкеты!J540</f>
        <v>17</v>
      </c>
      <c r="AI542" s="24">
        <f t="shared" si="229"/>
        <v>18</v>
      </c>
      <c r="AJ542" s="24">
        <f>анкеты!K540</f>
        <v>18</v>
      </c>
      <c r="AK542" s="24">
        <f t="shared" si="230"/>
        <v>18</v>
      </c>
      <c r="AL542" s="24">
        <f>анкеты!M540</f>
        <v>13</v>
      </c>
      <c r="AM542" s="24">
        <f>анкеты!L540</f>
        <v>14</v>
      </c>
      <c r="AN542" s="22">
        <f t="shared" si="231"/>
        <v>94</v>
      </c>
      <c r="AO542" s="22">
        <f t="shared" si="232"/>
        <v>100</v>
      </c>
      <c r="AP542" s="22">
        <f t="shared" si="233"/>
        <v>93</v>
      </c>
      <c r="AQ542" s="23">
        <f t="shared" si="234"/>
        <v>96</v>
      </c>
      <c r="AR542" s="24">
        <f>анкеты!N540</f>
        <v>15</v>
      </c>
      <c r="AS542" s="24">
        <f t="shared" si="235"/>
        <v>18</v>
      </c>
      <c r="AT542" s="24">
        <f>анкеты!O540</f>
        <v>16</v>
      </c>
      <c r="AU542" s="24">
        <f t="shared" si="236"/>
        <v>18</v>
      </c>
      <c r="AV542" s="24">
        <f>анкеты!P540</f>
        <v>17</v>
      </c>
      <c r="AW542" s="24">
        <f t="shared" si="237"/>
        <v>18</v>
      </c>
      <c r="AX542" s="22">
        <f t="shared" si="238"/>
        <v>83</v>
      </c>
      <c r="AY542" s="22">
        <f t="shared" si="239"/>
        <v>89</v>
      </c>
      <c r="AZ542" s="22">
        <f t="shared" si="240"/>
        <v>94</v>
      </c>
      <c r="BA542" s="23">
        <f t="shared" si="241"/>
        <v>88</v>
      </c>
      <c r="BB542" s="24">
        <f t="shared" si="242"/>
        <v>70.400000000000006</v>
      </c>
    </row>
    <row r="543" spans="1:54" x14ac:dyDescent="0.25">
      <c r="A543" s="24">
        <f>бланки!E542</f>
        <v>540</v>
      </c>
      <c r="B543" s="24" t="str">
        <f>CONCATENATE(бланки!D542," (",бланки!C542,")")</f>
        <v>МКДОУ «Вихлинский д/с» (Кулинский район )</v>
      </c>
      <c r="C543" s="24">
        <f>анкеты!B541</f>
        <v>25</v>
      </c>
      <c r="D543" s="24">
        <f>COUNTIF(бланки!G542:U542,1)</f>
        <v>5</v>
      </c>
      <c r="E543" s="24">
        <f>COUNTIF(бланки!G542:U542,1)+COUNTIF(бланки!G542:U542,0)</f>
        <v>9</v>
      </c>
      <c r="F543" s="24">
        <f>COUNTIF(бланки!V542:BS542,1)</f>
        <v>17</v>
      </c>
      <c r="G543" s="24">
        <f>COUNTIF(бланки!V542:BS542,1)+COUNTIF(бланки!V542:BS542,0)</f>
        <v>37</v>
      </c>
      <c r="H543" s="24">
        <f>SUM(бланки!BT542:BY542)</f>
        <v>3</v>
      </c>
      <c r="I543" s="24">
        <f>анкеты!D541</f>
        <v>25</v>
      </c>
      <c r="J543" s="24">
        <f>анкеты!C541</f>
        <v>25</v>
      </c>
      <c r="K543" s="24">
        <f>анкеты!F541</f>
        <v>10</v>
      </c>
      <c r="L543" s="24">
        <f>анкеты!E541</f>
        <v>10</v>
      </c>
      <c r="M543" s="22">
        <f t="shared" si="216"/>
        <v>51</v>
      </c>
      <c r="N543" s="22">
        <f t="shared" si="217"/>
        <v>90</v>
      </c>
      <c r="O543" s="22">
        <f t="shared" si="218"/>
        <v>100</v>
      </c>
      <c r="P543" s="23">
        <f t="shared" si="219"/>
        <v>82</v>
      </c>
      <c r="Q543" s="24">
        <f>SUM(бланки!BZ542:CF542)</f>
        <v>4</v>
      </c>
      <c r="R543" s="24"/>
      <c r="S543" s="24"/>
      <c r="T543" s="24">
        <f>анкеты!G541</f>
        <v>25</v>
      </c>
      <c r="U543" s="24">
        <f t="shared" si="220"/>
        <v>25</v>
      </c>
      <c r="V543" s="22">
        <f t="shared" si="221"/>
        <v>80</v>
      </c>
      <c r="W543" s="22">
        <f t="shared" si="222"/>
        <v>90</v>
      </c>
      <c r="X543" s="22">
        <f t="shared" si="223"/>
        <v>100</v>
      </c>
      <c r="Y543" s="23">
        <f t="shared" si="224"/>
        <v>90</v>
      </c>
      <c r="Z543" s="24">
        <f>SUM(бланки!CE542:CI542)</f>
        <v>0</v>
      </c>
      <c r="AA543" s="24">
        <f>SUM(бланки!CJ542:CO542)</f>
        <v>0</v>
      </c>
      <c r="AB543" s="24">
        <f>анкеты!I541</f>
        <v>5</v>
      </c>
      <c r="AC543" s="24">
        <f>анкеты!H541</f>
        <v>7</v>
      </c>
      <c r="AD543" s="22">
        <f t="shared" si="225"/>
        <v>0</v>
      </c>
      <c r="AE543" s="22">
        <f t="shared" si="226"/>
        <v>0</v>
      </c>
      <c r="AF543" s="12">
        <f t="shared" si="227"/>
        <v>71.428571428571431</v>
      </c>
      <c r="AG543" s="23">
        <f t="shared" si="228"/>
        <v>21</v>
      </c>
      <c r="AH543" s="24">
        <f>анкеты!J541</f>
        <v>20</v>
      </c>
      <c r="AI543" s="24">
        <f t="shared" si="229"/>
        <v>25</v>
      </c>
      <c r="AJ543" s="24">
        <f>анкеты!K541</f>
        <v>25</v>
      </c>
      <c r="AK543" s="24">
        <f t="shared" si="230"/>
        <v>25</v>
      </c>
      <c r="AL543" s="24">
        <f>анкеты!M541</f>
        <v>20</v>
      </c>
      <c r="AM543" s="24">
        <f>анкеты!L541</f>
        <v>25</v>
      </c>
      <c r="AN543" s="22">
        <f t="shared" si="231"/>
        <v>80</v>
      </c>
      <c r="AO543" s="22">
        <f t="shared" si="232"/>
        <v>100</v>
      </c>
      <c r="AP543" s="22">
        <f t="shared" si="233"/>
        <v>80</v>
      </c>
      <c r="AQ543" s="23">
        <f t="shared" si="234"/>
        <v>88</v>
      </c>
      <c r="AR543" s="24">
        <f>анкеты!N541</f>
        <v>25</v>
      </c>
      <c r="AS543" s="24">
        <f t="shared" si="235"/>
        <v>25</v>
      </c>
      <c r="AT543" s="24">
        <f>анкеты!O541</f>
        <v>25</v>
      </c>
      <c r="AU543" s="24">
        <f t="shared" si="236"/>
        <v>25</v>
      </c>
      <c r="AV543" s="24">
        <f>анкеты!P541</f>
        <v>25</v>
      </c>
      <c r="AW543" s="24">
        <f t="shared" si="237"/>
        <v>25</v>
      </c>
      <c r="AX543" s="22">
        <f t="shared" si="238"/>
        <v>100</v>
      </c>
      <c r="AY543" s="22">
        <f t="shared" si="239"/>
        <v>100</v>
      </c>
      <c r="AZ543" s="22">
        <f t="shared" si="240"/>
        <v>100</v>
      </c>
      <c r="BA543" s="23">
        <f t="shared" si="241"/>
        <v>100</v>
      </c>
      <c r="BB543" s="24">
        <f t="shared" si="242"/>
        <v>76.2</v>
      </c>
    </row>
    <row r="544" spans="1:54" x14ac:dyDescent="0.25">
      <c r="A544" s="24">
        <f>бланки!E543</f>
        <v>541</v>
      </c>
      <c r="B544" s="24" t="str">
        <f>CONCATENATE(бланки!D543," (",бланки!C543,")")</f>
        <v>МКОУ «Коркмаскалинская СОШ им. М. - Загира Баймурзаева (Кумторкалинский район)</v>
      </c>
      <c r="C544" s="24">
        <f>анкеты!B542</f>
        <v>415</v>
      </c>
      <c r="D544" s="24">
        <f>COUNTIF(бланки!G543:U543,1)</f>
        <v>12</v>
      </c>
      <c r="E544" s="24">
        <f>COUNTIF(бланки!G543:U543,1)+COUNTIF(бланки!G543:U543,0)</f>
        <v>12</v>
      </c>
      <c r="F544" s="24">
        <f>COUNTIF(бланки!V543:BS543,1)</f>
        <v>25</v>
      </c>
      <c r="G544" s="24">
        <f>COUNTIF(бланки!V543:BS543,1)+COUNTIF(бланки!V543:BS543,0)</f>
        <v>39</v>
      </c>
      <c r="H544" s="24">
        <f>SUM(бланки!BT543:BY543)</f>
        <v>6</v>
      </c>
      <c r="I544" s="24">
        <f>анкеты!D542</f>
        <v>351</v>
      </c>
      <c r="J544" s="24">
        <f>анкеты!C542</f>
        <v>358</v>
      </c>
      <c r="K544" s="24">
        <f>анкеты!F542</f>
        <v>334</v>
      </c>
      <c r="L544" s="24">
        <f>анкеты!E542</f>
        <v>344</v>
      </c>
      <c r="M544" s="22">
        <f t="shared" si="216"/>
        <v>82</v>
      </c>
      <c r="N544" s="22">
        <f t="shared" si="217"/>
        <v>100</v>
      </c>
      <c r="O544" s="22">
        <f t="shared" si="218"/>
        <v>98</v>
      </c>
      <c r="P544" s="23">
        <f t="shared" si="219"/>
        <v>94</v>
      </c>
      <c r="Q544" s="24">
        <f>SUM(бланки!BZ543:CF543)</f>
        <v>7</v>
      </c>
      <c r="R544" s="24"/>
      <c r="S544" s="24"/>
      <c r="T544" s="24">
        <f>анкеты!G542</f>
        <v>389</v>
      </c>
      <c r="U544" s="24">
        <f t="shared" si="220"/>
        <v>415</v>
      </c>
      <c r="V544" s="22">
        <f t="shared" si="221"/>
        <v>100</v>
      </c>
      <c r="W544" s="22">
        <f t="shared" si="222"/>
        <v>97</v>
      </c>
      <c r="X544" s="22">
        <f t="shared" si="223"/>
        <v>94</v>
      </c>
      <c r="Y544" s="23">
        <f t="shared" si="224"/>
        <v>97</v>
      </c>
      <c r="Z544" s="24">
        <f>SUM(бланки!CE543:CI543)</f>
        <v>4</v>
      </c>
      <c r="AA544" s="24">
        <f>SUM(бланки!CJ543:CO543)</f>
        <v>3</v>
      </c>
      <c r="AB544" s="24">
        <f>анкеты!I542</f>
        <v>82</v>
      </c>
      <c r="AC544" s="24">
        <f>анкеты!H542</f>
        <v>85</v>
      </c>
      <c r="AD544" s="22">
        <f t="shared" si="225"/>
        <v>80</v>
      </c>
      <c r="AE544" s="22">
        <f t="shared" si="226"/>
        <v>60</v>
      </c>
      <c r="AF544" s="12">
        <f t="shared" si="227"/>
        <v>96.470588235294116</v>
      </c>
      <c r="AG544" s="23">
        <f t="shared" si="228"/>
        <v>77</v>
      </c>
      <c r="AH544" s="24">
        <f>анкеты!J542</f>
        <v>405</v>
      </c>
      <c r="AI544" s="24">
        <f t="shared" si="229"/>
        <v>415</v>
      </c>
      <c r="AJ544" s="24">
        <f>анкеты!K542</f>
        <v>402</v>
      </c>
      <c r="AK544" s="24">
        <f t="shared" si="230"/>
        <v>415</v>
      </c>
      <c r="AL544" s="24">
        <f>анкеты!M542</f>
        <v>343</v>
      </c>
      <c r="AM544" s="24">
        <f>анкеты!L542</f>
        <v>351</v>
      </c>
      <c r="AN544" s="22">
        <f t="shared" si="231"/>
        <v>98</v>
      </c>
      <c r="AO544" s="22">
        <f t="shared" si="232"/>
        <v>97</v>
      </c>
      <c r="AP544" s="22">
        <f t="shared" si="233"/>
        <v>98</v>
      </c>
      <c r="AQ544" s="23">
        <f t="shared" si="234"/>
        <v>98</v>
      </c>
      <c r="AR544" s="24">
        <f>анкеты!N542</f>
        <v>396</v>
      </c>
      <c r="AS544" s="24">
        <f t="shared" si="235"/>
        <v>415</v>
      </c>
      <c r="AT544" s="24">
        <f>анкеты!O542</f>
        <v>395</v>
      </c>
      <c r="AU544" s="24">
        <f t="shared" si="236"/>
        <v>415</v>
      </c>
      <c r="AV544" s="24">
        <f>анкеты!P542</f>
        <v>398</v>
      </c>
      <c r="AW544" s="24">
        <f t="shared" si="237"/>
        <v>415</v>
      </c>
      <c r="AX544" s="22">
        <f t="shared" si="238"/>
        <v>95</v>
      </c>
      <c r="AY544" s="22">
        <f t="shared" si="239"/>
        <v>95</v>
      </c>
      <c r="AZ544" s="22">
        <f t="shared" si="240"/>
        <v>96</v>
      </c>
      <c r="BA544" s="23">
        <f t="shared" si="241"/>
        <v>95</v>
      </c>
      <c r="BB544" s="24">
        <f t="shared" si="242"/>
        <v>92.2</v>
      </c>
    </row>
    <row r="545" spans="1:54" x14ac:dyDescent="0.25">
      <c r="A545" s="24">
        <f>бланки!E544</f>
        <v>542</v>
      </c>
      <c r="B545" s="24" t="str">
        <f>CONCATENATE(бланки!D544," (",бланки!C544,")")</f>
        <v>МКОУ «Усугская СОШ» (Курахский район)</v>
      </c>
      <c r="C545" s="24">
        <f>анкеты!B543</f>
        <v>19</v>
      </c>
      <c r="D545" s="24">
        <f>COUNTIF(бланки!G544:U544,1)</f>
        <v>12</v>
      </c>
      <c r="E545" s="24">
        <f>COUNTIF(бланки!G544:U544,1)+COUNTIF(бланки!G544:U544,0)</f>
        <v>12</v>
      </c>
      <c r="F545" s="24">
        <f>COUNTIF(бланки!V544:BS544,1)</f>
        <v>34</v>
      </c>
      <c r="G545" s="24">
        <f>COUNTIF(бланки!V544:BS544,1)+COUNTIF(бланки!V544:BS544,0)</f>
        <v>39</v>
      </c>
      <c r="H545" s="24">
        <f>SUM(бланки!BT544:BY544)</f>
        <v>3</v>
      </c>
      <c r="I545" s="24">
        <f>анкеты!D543</f>
        <v>17</v>
      </c>
      <c r="J545" s="24">
        <f>анкеты!C543</f>
        <v>17</v>
      </c>
      <c r="K545" s="24">
        <f>анкеты!F543</f>
        <v>15</v>
      </c>
      <c r="L545" s="24">
        <f>анкеты!E543</f>
        <v>15</v>
      </c>
      <c r="M545" s="22">
        <f t="shared" si="216"/>
        <v>94</v>
      </c>
      <c r="N545" s="22">
        <f t="shared" si="217"/>
        <v>90</v>
      </c>
      <c r="O545" s="22">
        <f t="shared" si="218"/>
        <v>100</v>
      </c>
      <c r="P545" s="23">
        <f t="shared" si="219"/>
        <v>95</v>
      </c>
      <c r="Q545" s="24">
        <f>SUM(бланки!BZ544:CF544)</f>
        <v>4</v>
      </c>
      <c r="R545" s="24"/>
      <c r="S545" s="24"/>
      <c r="T545" s="24">
        <f>анкеты!G543</f>
        <v>17</v>
      </c>
      <c r="U545" s="24">
        <f t="shared" si="220"/>
        <v>19</v>
      </c>
      <c r="V545" s="22">
        <f t="shared" si="221"/>
        <v>80</v>
      </c>
      <c r="W545" s="22">
        <f t="shared" si="222"/>
        <v>84</v>
      </c>
      <c r="X545" s="22">
        <f t="shared" si="223"/>
        <v>89</v>
      </c>
      <c r="Y545" s="23">
        <f t="shared" si="224"/>
        <v>84</v>
      </c>
      <c r="Z545" s="24">
        <f>SUM(бланки!CE544:CI544)</f>
        <v>0</v>
      </c>
      <c r="AA545" s="24">
        <f>SUM(бланки!CJ544:CO544)</f>
        <v>2</v>
      </c>
      <c r="AB545" s="24">
        <f>анкеты!I543</f>
        <v>3</v>
      </c>
      <c r="AC545" s="24">
        <f>анкеты!H543</f>
        <v>3</v>
      </c>
      <c r="AD545" s="22">
        <f t="shared" si="225"/>
        <v>0</v>
      </c>
      <c r="AE545" s="22">
        <f t="shared" si="226"/>
        <v>40</v>
      </c>
      <c r="AF545" s="12">
        <f t="shared" si="227"/>
        <v>100</v>
      </c>
      <c r="AG545" s="23">
        <f t="shared" si="228"/>
        <v>46</v>
      </c>
      <c r="AH545" s="24">
        <f>анкеты!J543</f>
        <v>17</v>
      </c>
      <c r="AI545" s="24">
        <f t="shared" si="229"/>
        <v>19</v>
      </c>
      <c r="AJ545" s="24">
        <f>анкеты!K543</f>
        <v>19</v>
      </c>
      <c r="AK545" s="24">
        <f t="shared" si="230"/>
        <v>19</v>
      </c>
      <c r="AL545" s="24">
        <f>анкеты!M543</f>
        <v>16</v>
      </c>
      <c r="AM545" s="24">
        <f>анкеты!L543</f>
        <v>17</v>
      </c>
      <c r="AN545" s="22">
        <f t="shared" si="231"/>
        <v>89</v>
      </c>
      <c r="AO545" s="22">
        <f t="shared" si="232"/>
        <v>100</v>
      </c>
      <c r="AP545" s="22">
        <f t="shared" si="233"/>
        <v>94</v>
      </c>
      <c r="AQ545" s="23">
        <f t="shared" si="234"/>
        <v>94</v>
      </c>
      <c r="AR545" s="24">
        <f>анкеты!N543</f>
        <v>17</v>
      </c>
      <c r="AS545" s="24">
        <f t="shared" si="235"/>
        <v>19</v>
      </c>
      <c r="AT545" s="24">
        <f>анкеты!O543</f>
        <v>18</v>
      </c>
      <c r="AU545" s="24">
        <f t="shared" si="236"/>
        <v>19</v>
      </c>
      <c r="AV545" s="24">
        <f>анкеты!P543</f>
        <v>18</v>
      </c>
      <c r="AW545" s="24">
        <f t="shared" si="237"/>
        <v>19</v>
      </c>
      <c r="AX545" s="22">
        <f t="shared" si="238"/>
        <v>89</v>
      </c>
      <c r="AY545" s="22">
        <f t="shared" si="239"/>
        <v>95</v>
      </c>
      <c r="AZ545" s="22">
        <f t="shared" si="240"/>
        <v>95</v>
      </c>
      <c r="BA545" s="23">
        <f t="shared" si="241"/>
        <v>93</v>
      </c>
      <c r="BB545" s="24">
        <f t="shared" si="242"/>
        <v>82.4</v>
      </c>
    </row>
    <row r="546" spans="1:54" x14ac:dyDescent="0.25">
      <c r="A546" s="24">
        <f>бланки!E545</f>
        <v>543</v>
      </c>
      <c r="B546" s="24" t="str">
        <f>CONCATENATE(бланки!D545," (",бланки!C545,")")</f>
        <v>МКОУ «Хпюкская СОШ» (Курахский район)</v>
      </c>
      <c r="C546" s="24">
        <f>анкеты!B544</f>
        <v>19</v>
      </c>
      <c r="D546" s="24">
        <f>COUNTIF(бланки!G545:U545,1)</f>
        <v>14</v>
      </c>
      <c r="E546" s="24">
        <f>COUNTIF(бланки!G545:U545,1)+COUNTIF(бланки!G545:U545,0)</f>
        <v>14</v>
      </c>
      <c r="F546" s="24">
        <f>COUNTIF(бланки!V545:BS545,1)</f>
        <v>44</v>
      </c>
      <c r="G546" s="24">
        <f>COUNTIF(бланки!V545:BS545,1)+COUNTIF(бланки!V545:BS545,0)</f>
        <v>44</v>
      </c>
      <c r="H546" s="24">
        <f>SUM(бланки!BT545:BY545)</f>
        <v>3</v>
      </c>
      <c r="I546" s="24">
        <f>анкеты!D544</f>
        <v>17</v>
      </c>
      <c r="J546" s="24">
        <f>анкеты!C544</f>
        <v>17</v>
      </c>
      <c r="K546" s="24">
        <f>анкеты!F544</f>
        <v>15</v>
      </c>
      <c r="L546" s="24">
        <f>анкеты!E544</f>
        <v>15</v>
      </c>
      <c r="M546" s="22">
        <f t="shared" si="216"/>
        <v>100</v>
      </c>
      <c r="N546" s="22">
        <f t="shared" si="217"/>
        <v>90</v>
      </c>
      <c r="O546" s="22">
        <f t="shared" si="218"/>
        <v>100</v>
      </c>
      <c r="P546" s="23">
        <f t="shared" si="219"/>
        <v>97</v>
      </c>
      <c r="Q546" s="24">
        <f>SUM(бланки!BZ545:CF545)</f>
        <v>2</v>
      </c>
      <c r="R546" s="24"/>
      <c r="S546" s="24"/>
      <c r="T546" s="24">
        <f>анкеты!G544</f>
        <v>17</v>
      </c>
      <c r="U546" s="24">
        <f t="shared" si="220"/>
        <v>19</v>
      </c>
      <c r="V546" s="22">
        <f t="shared" si="221"/>
        <v>40</v>
      </c>
      <c r="W546" s="22">
        <f t="shared" si="222"/>
        <v>64</v>
      </c>
      <c r="X546" s="22">
        <f t="shared" si="223"/>
        <v>89</v>
      </c>
      <c r="Y546" s="23">
        <f t="shared" si="224"/>
        <v>64</v>
      </c>
      <c r="Z546" s="24">
        <f>SUM(бланки!CE545:CI545)</f>
        <v>0</v>
      </c>
      <c r="AA546" s="24">
        <f>SUM(бланки!CJ545:CO545)</f>
        <v>0</v>
      </c>
      <c r="AB546" s="24">
        <f>анкеты!I544</f>
        <v>3</v>
      </c>
      <c r="AC546" s="24">
        <f>анкеты!H544</f>
        <v>3</v>
      </c>
      <c r="AD546" s="22">
        <f t="shared" si="225"/>
        <v>0</v>
      </c>
      <c r="AE546" s="22">
        <f t="shared" si="226"/>
        <v>0</v>
      </c>
      <c r="AF546" s="12">
        <f t="shared" si="227"/>
        <v>100</v>
      </c>
      <c r="AG546" s="23">
        <f t="shared" si="228"/>
        <v>30</v>
      </c>
      <c r="AH546" s="24">
        <f>анкеты!J544</f>
        <v>17</v>
      </c>
      <c r="AI546" s="24">
        <f t="shared" si="229"/>
        <v>19</v>
      </c>
      <c r="AJ546" s="24">
        <f>анкеты!K544</f>
        <v>19</v>
      </c>
      <c r="AK546" s="24">
        <f t="shared" si="230"/>
        <v>19</v>
      </c>
      <c r="AL546" s="24">
        <f>анкеты!M544</f>
        <v>16</v>
      </c>
      <c r="AM546" s="24">
        <f>анкеты!L544</f>
        <v>17</v>
      </c>
      <c r="AN546" s="22">
        <f t="shared" si="231"/>
        <v>89</v>
      </c>
      <c r="AO546" s="22">
        <f t="shared" si="232"/>
        <v>100</v>
      </c>
      <c r="AP546" s="22">
        <f t="shared" si="233"/>
        <v>94</v>
      </c>
      <c r="AQ546" s="23">
        <f t="shared" si="234"/>
        <v>94</v>
      </c>
      <c r="AR546" s="24">
        <f>анкеты!N544</f>
        <v>17</v>
      </c>
      <c r="AS546" s="24">
        <f t="shared" si="235"/>
        <v>19</v>
      </c>
      <c r="AT546" s="24">
        <f>анкеты!O544</f>
        <v>18</v>
      </c>
      <c r="AU546" s="24">
        <f t="shared" si="236"/>
        <v>19</v>
      </c>
      <c r="AV546" s="24">
        <f>анкеты!P544</f>
        <v>18</v>
      </c>
      <c r="AW546" s="24">
        <f t="shared" si="237"/>
        <v>19</v>
      </c>
      <c r="AX546" s="22">
        <f t="shared" si="238"/>
        <v>89</v>
      </c>
      <c r="AY546" s="22">
        <f t="shared" si="239"/>
        <v>95</v>
      </c>
      <c r="AZ546" s="22">
        <f t="shared" si="240"/>
        <v>95</v>
      </c>
      <c r="BA546" s="23">
        <f t="shared" si="241"/>
        <v>93</v>
      </c>
      <c r="BB546" s="24">
        <f t="shared" si="242"/>
        <v>75.599999999999994</v>
      </c>
    </row>
    <row r="547" spans="1:54" x14ac:dyDescent="0.25">
      <c r="A547" s="24">
        <f>бланки!E546</f>
        <v>544</v>
      </c>
      <c r="B547" s="24" t="str">
        <f>CONCATENATE(бланки!D546," (",бланки!C546,")")</f>
        <v>МКОУ «Хпеджская СОШ» (Курахский район)</v>
      </c>
      <c r="C547" s="24">
        <f>анкеты!B545</f>
        <v>16</v>
      </c>
      <c r="D547" s="24">
        <f>COUNTIF(бланки!G546:U546,1)</f>
        <v>14</v>
      </c>
      <c r="E547" s="24">
        <f>COUNTIF(бланки!G546:U546,1)+COUNTIF(бланки!G546:U546,0)</f>
        <v>14</v>
      </c>
      <c r="F547" s="24">
        <f>COUNTIF(бланки!V546:BS546,1)</f>
        <v>28</v>
      </c>
      <c r="G547" s="24">
        <f>COUNTIF(бланки!V546:BS546,1)+COUNTIF(бланки!V546:BS546,0)</f>
        <v>35</v>
      </c>
      <c r="H547" s="24">
        <f>SUM(бланки!BT546:BY546)</f>
        <v>2</v>
      </c>
      <c r="I547" s="24">
        <f>анкеты!D545</f>
        <v>14</v>
      </c>
      <c r="J547" s="24">
        <f>анкеты!C545</f>
        <v>14</v>
      </c>
      <c r="K547" s="24">
        <f>анкеты!F545</f>
        <v>14</v>
      </c>
      <c r="L547" s="24">
        <f>анкеты!E545</f>
        <v>15</v>
      </c>
      <c r="M547" s="22">
        <f t="shared" si="216"/>
        <v>90</v>
      </c>
      <c r="N547" s="22">
        <f t="shared" si="217"/>
        <v>60</v>
      </c>
      <c r="O547" s="22">
        <f t="shared" si="218"/>
        <v>97</v>
      </c>
      <c r="P547" s="23">
        <f t="shared" si="219"/>
        <v>84</v>
      </c>
      <c r="Q547" s="24">
        <f>SUM(бланки!BZ546:CF546)</f>
        <v>2</v>
      </c>
      <c r="R547" s="24"/>
      <c r="S547" s="24"/>
      <c r="T547" s="24">
        <f>анкеты!G545</f>
        <v>13</v>
      </c>
      <c r="U547" s="24">
        <f t="shared" si="220"/>
        <v>16</v>
      </c>
      <c r="V547" s="22">
        <f t="shared" si="221"/>
        <v>40</v>
      </c>
      <c r="W547" s="22">
        <f t="shared" si="222"/>
        <v>60</v>
      </c>
      <c r="X547" s="22">
        <f t="shared" si="223"/>
        <v>81</v>
      </c>
      <c r="Y547" s="23">
        <f t="shared" si="224"/>
        <v>60</v>
      </c>
      <c r="Z547" s="24">
        <f>SUM(бланки!CE546:CI546)</f>
        <v>0</v>
      </c>
      <c r="AA547" s="24">
        <f>SUM(бланки!CJ546:CO546)</f>
        <v>1</v>
      </c>
      <c r="AB547" s="24">
        <f>анкеты!I545</f>
        <v>2</v>
      </c>
      <c r="AC547" s="24">
        <f>анкеты!H545</f>
        <v>2</v>
      </c>
      <c r="AD547" s="22">
        <f t="shared" si="225"/>
        <v>0</v>
      </c>
      <c r="AE547" s="22">
        <f t="shared" si="226"/>
        <v>20</v>
      </c>
      <c r="AF547" s="12">
        <f t="shared" si="227"/>
        <v>100</v>
      </c>
      <c r="AG547" s="23">
        <f t="shared" si="228"/>
        <v>38</v>
      </c>
      <c r="AH547" s="24">
        <f>анкеты!J545</f>
        <v>16</v>
      </c>
      <c r="AI547" s="24">
        <f t="shared" si="229"/>
        <v>16</v>
      </c>
      <c r="AJ547" s="24">
        <f>анкеты!K545</f>
        <v>16</v>
      </c>
      <c r="AK547" s="24">
        <f t="shared" si="230"/>
        <v>16</v>
      </c>
      <c r="AL547" s="24">
        <f>анкеты!M545</f>
        <v>15</v>
      </c>
      <c r="AM547" s="24">
        <f>анкеты!L545</f>
        <v>15</v>
      </c>
      <c r="AN547" s="22">
        <f t="shared" si="231"/>
        <v>100</v>
      </c>
      <c r="AO547" s="22">
        <f t="shared" si="232"/>
        <v>100</v>
      </c>
      <c r="AP547" s="22">
        <f t="shared" si="233"/>
        <v>100</v>
      </c>
      <c r="AQ547" s="23">
        <f t="shared" si="234"/>
        <v>100</v>
      </c>
      <c r="AR547" s="24">
        <f>анкеты!N545</f>
        <v>16</v>
      </c>
      <c r="AS547" s="24">
        <f t="shared" si="235"/>
        <v>16</v>
      </c>
      <c r="AT547" s="24">
        <f>анкеты!O545</f>
        <v>16</v>
      </c>
      <c r="AU547" s="24">
        <f t="shared" si="236"/>
        <v>16</v>
      </c>
      <c r="AV547" s="24">
        <f>анкеты!P545</f>
        <v>16</v>
      </c>
      <c r="AW547" s="24">
        <f t="shared" si="237"/>
        <v>16</v>
      </c>
      <c r="AX547" s="22">
        <f t="shared" si="238"/>
        <v>100</v>
      </c>
      <c r="AY547" s="22">
        <f t="shared" si="239"/>
        <v>100</v>
      </c>
      <c r="AZ547" s="22">
        <f t="shared" si="240"/>
        <v>100</v>
      </c>
      <c r="BA547" s="23">
        <f t="shared" si="241"/>
        <v>100</v>
      </c>
      <c r="BB547" s="24">
        <f t="shared" si="242"/>
        <v>76.400000000000006</v>
      </c>
    </row>
    <row r="548" spans="1:54" x14ac:dyDescent="0.25">
      <c r="A548" s="24">
        <f>бланки!E547</f>
        <v>545</v>
      </c>
      <c r="B548" s="24" t="str">
        <f>CONCATENATE(бланки!D547," (",бланки!C547,")")</f>
        <v>МКОУ «Штульская ООШ имени С.Ш. Умарова» (Курахский район)</v>
      </c>
      <c r="C548" s="24">
        <f>анкеты!B546</f>
        <v>13</v>
      </c>
      <c r="D548" s="24">
        <f>COUNTIF(бланки!G547:U547,1)</f>
        <v>10</v>
      </c>
      <c r="E548" s="24">
        <f>COUNTIF(бланки!G547:U547,1)+COUNTIF(бланки!G547:U547,0)</f>
        <v>12</v>
      </c>
      <c r="F548" s="24">
        <f>COUNTIF(бланки!V547:BS547,1)</f>
        <v>33</v>
      </c>
      <c r="G548" s="24">
        <f>COUNTIF(бланки!V547:BS547,1)+COUNTIF(бланки!V547:BS547,0)</f>
        <v>38</v>
      </c>
      <c r="H548" s="24">
        <f>SUM(бланки!BT547:BY547)</f>
        <v>4</v>
      </c>
      <c r="I548" s="24">
        <f>анкеты!D546</f>
        <v>11</v>
      </c>
      <c r="J548" s="24">
        <f>анкеты!C546</f>
        <v>12</v>
      </c>
      <c r="K548" s="24">
        <f>анкеты!F546</f>
        <v>8</v>
      </c>
      <c r="L548" s="24">
        <f>анкеты!E546</f>
        <v>11</v>
      </c>
      <c r="M548" s="22">
        <f t="shared" si="216"/>
        <v>85</v>
      </c>
      <c r="N548" s="22">
        <f t="shared" si="217"/>
        <v>100</v>
      </c>
      <c r="O548" s="22">
        <f t="shared" si="218"/>
        <v>82</v>
      </c>
      <c r="P548" s="23">
        <f t="shared" si="219"/>
        <v>88</v>
      </c>
      <c r="Q548" s="24">
        <f>SUM(бланки!BZ547:CF547)</f>
        <v>4</v>
      </c>
      <c r="R548" s="24"/>
      <c r="S548" s="24"/>
      <c r="T548" s="24">
        <f>анкеты!G546</f>
        <v>6</v>
      </c>
      <c r="U548" s="24">
        <f t="shared" si="220"/>
        <v>13</v>
      </c>
      <c r="V548" s="22">
        <f t="shared" si="221"/>
        <v>80</v>
      </c>
      <c r="W548" s="22">
        <f t="shared" si="222"/>
        <v>63</v>
      </c>
      <c r="X548" s="22">
        <f t="shared" si="223"/>
        <v>46</v>
      </c>
      <c r="Y548" s="23">
        <f t="shared" si="224"/>
        <v>63</v>
      </c>
      <c r="Z548" s="24">
        <f>SUM(бланки!CE547:CI547)</f>
        <v>0</v>
      </c>
      <c r="AA548" s="24">
        <f>SUM(бланки!CJ547:CO547)</f>
        <v>0</v>
      </c>
      <c r="AB548" s="24">
        <f>анкеты!I546</f>
        <v>1</v>
      </c>
      <c r="AC548" s="24">
        <f>анкеты!H546</f>
        <v>1</v>
      </c>
      <c r="AD548" s="22">
        <f t="shared" si="225"/>
        <v>0</v>
      </c>
      <c r="AE548" s="22">
        <f t="shared" si="226"/>
        <v>0</v>
      </c>
      <c r="AF548" s="12">
        <f t="shared" si="227"/>
        <v>100</v>
      </c>
      <c r="AG548" s="23">
        <f t="shared" si="228"/>
        <v>30</v>
      </c>
      <c r="AH548" s="24">
        <f>анкеты!J546</f>
        <v>12</v>
      </c>
      <c r="AI548" s="24">
        <f t="shared" si="229"/>
        <v>13</v>
      </c>
      <c r="AJ548" s="24">
        <f>анкеты!K546</f>
        <v>11</v>
      </c>
      <c r="AK548" s="24">
        <f t="shared" si="230"/>
        <v>13</v>
      </c>
      <c r="AL548" s="24">
        <f>анкеты!M546</f>
        <v>11</v>
      </c>
      <c r="AM548" s="24">
        <f>анкеты!L546</f>
        <v>12</v>
      </c>
      <c r="AN548" s="22">
        <f t="shared" si="231"/>
        <v>92</v>
      </c>
      <c r="AO548" s="22">
        <f t="shared" si="232"/>
        <v>85</v>
      </c>
      <c r="AP548" s="22">
        <f t="shared" si="233"/>
        <v>92</v>
      </c>
      <c r="AQ548" s="23">
        <f t="shared" si="234"/>
        <v>89</v>
      </c>
      <c r="AR548" s="24">
        <f>анкеты!N546</f>
        <v>10</v>
      </c>
      <c r="AS548" s="24">
        <f t="shared" si="235"/>
        <v>13</v>
      </c>
      <c r="AT548" s="24">
        <f>анкеты!O546</f>
        <v>13</v>
      </c>
      <c r="AU548" s="24">
        <f t="shared" si="236"/>
        <v>13</v>
      </c>
      <c r="AV548" s="24">
        <f>анкеты!P546</f>
        <v>10</v>
      </c>
      <c r="AW548" s="24">
        <f t="shared" si="237"/>
        <v>13</v>
      </c>
      <c r="AX548" s="22">
        <f t="shared" si="238"/>
        <v>77</v>
      </c>
      <c r="AY548" s="22">
        <f t="shared" si="239"/>
        <v>100</v>
      </c>
      <c r="AZ548" s="22">
        <f t="shared" si="240"/>
        <v>77</v>
      </c>
      <c r="BA548" s="23">
        <f t="shared" si="241"/>
        <v>86</v>
      </c>
      <c r="BB548" s="24">
        <f t="shared" si="242"/>
        <v>71.2</v>
      </c>
    </row>
    <row r="549" spans="1:54" x14ac:dyDescent="0.25">
      <c r="A549" s="24">
        <f>бланки!E548</f>
        <v>546</v>
      </c>
      <c r="B549" s="24" t="str">
        <f>CONCATENATE(бланки!D548," (",бланки!C548,")")</f>
        <v>МКОУ «Кутульская ООШ» (Курахский район)</v>
      </c>
      <c r="C549" s="24">
        <f>анкеты!B547</f>
        <v>5</v>
      </c>
      <c r="D549" s="24">
        <f>COUNTIF(бланки!G548:U548,1)</f>
        <v>12</v>
      </c>
      <c r="E549" s="24">
        <f>COUNTIF(бланки!G548:U548,1)+COUNTIF(бланки!G548:U548,0)</f>
        <v>12</v>
      </c>
      <c r="F549" s="24">
        <f>COUNTIF(бланки!V548:BS548,1)</f>
        <v>38</v>
      </c>
      <c r="G549" s="24">
        <f>COUNTIF(бланки!V548:BS548,1)+COUNTIF(бланки!V548:BS548,0)</f>
        <v>39</v>
      </c>
      <c r="H549" s="24">
        <f>SUM(бланки!BT548:BY548)</f>
        <v>4</v>
      </c>
      <c r="I549" s="24">
        <f>анкеты!D547</f>
        <v>3</v>
      </c>
      <c r="J549" s="24">
        <f>анкеты!C547</f>
        <v>3</v>
      </c>
      <c r="K549" s="24">
        <f>анкеты!F547</f>
        <v>2</v>
      </c>
      <c r="L549" s="24">
        <f>анкеты!E547</f>
        <v>2</v>
      </c>
      <c r="M549" s="22">
        <f t="shared" si="216"/>
        <v>99</v>
      </c>
      <c r="N549" s="22">
        <f t="shared" si="217"/>
        <v>100</v>
      </c>
      <c r="O549" s="22">
        <f t="shared" si="218"/>
        <v>100</v>
      </c>
      <c r="P549" s="23">
        <f t="shared" si="219"/>
        <v>100</v>
      </c>
      <c r="Q549" s="24">
        <f>SUM(бланки!BZ548:CF548)</f>
        <v>5</v>
      </c>
      <c r="R549" s="24"/>
      <c r="S549" s="24"/>
      <c r="T549" s="24">
        <f>анкеты!G547</f>
        <v>4</v>
      </c>
      <c r="U549" s="24">
        <f t="shared" si="220"/>
        <v>5</v>
      </c>
      <c r="V549" s="22">
        <f t="shared" si="221"/>
        <v>100</v>
      </c>
      <c r="W549" s="22">
        <f t="shared" si="222"/>
        <v>90</v>
      </c>
      <c r="X549" s="22">
        <f t="shared" si="223"/>
        <v>80</v>
      </c>
      <c r="Y549" s="23">
        <f t="shared" si="224"/>
        <v>90</v>
      </c>
      <c r="Z549" s="24">
        <f>SUM(бланки!CE548:CI548)</f>
        <v>1</v>
      </c>
      <c r="AA549" s="24">
        <f>SUM(бланки!CJ548:CO548)</f>
        <v>1</v>
      </c>
      <c r="AB549" s="24">
        <f>анкеты!I547</f>
        <v>1</v>
      </c>
      <c r="AC549" s="24">
        <f>анкеты!H547</f>
        <v>2</v>
      </c>
      <c r="AD549" s="22">
        <f t="shared" si="225"/>
        <v>20</v>
      </c>
      <c r="AE549" s="22">
        <f t="shared" si="226"/>
        <v>20</v>
      </c>
      <c r="AF549" s="12">
        <f t="shared" si="227"/>
        <v>50</v>
      </c>
      <c r="AG549" s="23">
        <f t="shared" si="228"/>
        <v>29</v>
      </c>
      <c r="AH549" s="24">
        <f>анкеты!J547</f>
        <v>5</v>
      </c>
      <c r="AI549" s="24">
        <f t="shared" si="229"/>
        <v>5</v>
      </c>
      <c r="AJ549" s="24">
        <f>анкеты!K547</f>
        <v>5</v>
      </c>
      <c r="AK549" s="24">
        <f t="shared" si="230"/>
        <v>5</v>
      </c>
      <c r="AL549" s="24">
        <f>анкеты!M547</f>
        <v>3</v>
      </c>
      <c r="AM549" s="24">
        <f>анкеты!L547</f>
        <v>3</v>
      </c>
      <c r="AN549" s="22">
        <f t="shared" si="231"/>
        <v>100</v>
      </c>
      <c r="AO549" s="22">
        <f t="shared" si="232"/>
        <v>100</v>
      </c>
      <c r="AP549" s="22">
        <f t="shared" si="233"/>
        <v>100</v>
      </c>
      <c r="AQ549" s="23">
        <f t="shared" si="234"/>
        <v>100</v>
      </c>
      <c r="AR549" s="24">
        <f>анкеты!N547</f>
        <v>5</v>
      </c>
      <c r="AS549" s="24">
        <f t="shared" si="235"/>
        <v>5</v>
      </c>
      <c r="AT549" s="24">
        <f>анкеты!O547</f>
        <v>5</v>
      </c>
      <c r="AU549" s="24">
        <f t="shared" si="236"/>
        <v>5</v>
      </c>
      <c r="AV549" s="24">
        <f>анкеты!P547</f>
        <v>5</v>
      </c>
      <c r="AW549" s="24">
        <f t="shared" si="237"/>
        <v>5</v>
      </c>
      <c r="AX549" s="22">
        <f t="shared" si="238"/>
        <v>100</v>
      </c>
      <c r="AY549" s="22">
        <f t="shared" si="239"/>
        <v>100</v>
      </c>
      <c r="AZ549" s="22">
        <f t="shared" si="240"/>
        <v>100</v>
      </c>
      <c r="BA549" s="23">
        <f t="shared" si="241"/>
        <v>100</v>
      </c>
      <c r="BB549" s="24">
        <f t="shared" si="242"/>
        <v>83.8</v>
      </c>
    </row>
    <row r="550" spans="1:54" x14ac:dyDescent="0.25">
      <c r="A550" s="24">
        <f>бланки!E549</f>
        <v>547</v>
      </c>
      <c r="B550" s="24" t="str">
        <f>CONCATENATE(бланки!D549," (",бланки!C549,")")</f>
        <v>МКОУ «Куквазская НОШ» (Курахский район)</v>
      </c>
      <c r="C550" s="24">
        <f>анкеты!B548</f>
        <v>2</v>
      </c>
      <c r="D550" s="24">
        <f>COUNTIF(бланки!G549:U549,1)</f>
        <v>7</v>
      </c>
      <c r="E550" s="24">
        <f>COUNTIF(бланки!G549:U549,1)+COUNTIF(бланки!G549:U549,0)</f>
        <v>12</v>
      </c>
      <c r="F550" s="24">
        <f>COUNTIF(бланки!V549:BS549,1)</f>
        <v>0</v>
      </c>
      <c r="G550" s="24">
        <f>COUNTIF(бланки!V549:BS549,1)+COUNTIF(бланки!V549:BS549,0)</f>
        <v>34</v>
      </c>
      <c r="H550" s="24">
        <f>SUM(бланки!BT549:BY549)</f>
        <v>0</v>
      </c>
      <c r="I550" s="24">
        <f>анкеты!D548</f>
        <v>2</v>
      </c>
      <c r="J550" s="24">
        <f>анкеты!C548</f>
        <v>2</v>
      </c>
      <c r="K550" s="24">
        <f>анкеты!F548</f>
        <v>2</v>
      </c>
      <c r="L550" s="24">
        <f>анкеты!E548</f>
        <v>2</v>
      </c>
      <c r="M550" s="22">
        <f t="shared" si="216"/>
        <v>29</v>
      </c>
      <c r="N550" s="22">
        <f t="shared" si="217"/>
        <v>0</v>
      </c>
      <c r="O550" s="22">
        <f t="shared" si="218"/>
        <v>100</v>
      </c>
      <c r="P550" s="23">
        <f t="shared" si="219"/>
        <v>49</v>
      </c>
      <c r="Q550" s="24">
        <f>SUM(бланки!BZ549:CF549)</f>
        <v>3</v>
      </c>
      <c r="R550" s="24"/>
      <c r="S550" s="24"/>
      <c r="T550" s="24">
        <f>анкеты!G548</f>
        <v>2</v>
      </c>
      <c r="U550" s="24">
        <f t="shared" si="220"/>
        <v>2</v>
      </c>
      <c r="V550" s="22">
        <f t="shared" si="221"/>
        <v>60</v>
      </c>
      <c r="W550" s="22">
        <f t="shared" si="222"/>
        <v>80</v>
      </c>
      <c r="X550" s="22">
        <f t="shared" si="223"/>
        <v>100</v>
      </c>
      <c r="Y550" s="23">
        <f t="shared" si="224"/>
        <v>80</v>
      </c>
      <c r="Z550" s="24">
        <f>SUM(бланки!CE549:CI549)</f>
        <v>0</v>
      </c>
      <c r="AA550" s="24">
        <f>SUM(бланки!CJ549:CO549)</f>
        <v>0</v>
      </c>
      <c r="AB550" s="24">
        <f>анкеты!I548</f>
        <v>1</v>
      </c>
      <c r="AC550" s="24">
        <f>анкеты!H548</f>
        <v>2</v>
      </c>
      <c r="AD550" s="22">
        <f t="shared" si="225"/>
        <v>0</v>
      </c>
      <c r="AE550" s="22">
        <f t="shared" si="226"/>
        <v>0</v>
      </c>
      <c r="AF550" s="12">
        <f t="shared" si="227"/>
        <v>50</v>
      </c>
      <c r="AG550" s="23">
        <f t="shared" si="228"/>
        <v>15</v>
      </c>
      <c r="AH550" s="24">
        <f>анкеты!J548</f>
        <v>1</v>
      </c>
      <c r="AI550" s="24">
        <f t="shared" si="229"/>
        <v>2</v>
      </c>
      <c r="AJ550" s="24">
        <f>анкеты!K548</f>
        <v>2</v>
      </c>
      <c r="AK550" s="24">
        <f t="shared" si="230"/>
        <v>2</v>
      </c>
      <c r="AL550" s="24">
        <f>анкеты!M548</f>
        <v>2</v>
      </c>
      <c r="AM550" s="24">
        <f>анкеты!L548</f>
        <v>2</v>
      </c>
      <c r="AN550" s="22">
        <f t="shared" si="231"/>
        <v>50</v>
      </c>
      <c r="AO550" s="22">
        <f t="shared" si="232"/>
        <v>100</v>
      </c>
      <c r="AP550" s="22">
        <f t="shared" si="233"/>
        <v>100</v>
      </c>
      <c r="AQ550" s="23">
        <f t="shared" si="234"/>
        <v>80</v>
      </c>
      <c r="AR550" s="24">
        <f>анкеты!N548</f>
        <v>2</v>
      </c>
      <c r="AS550" s="24">
        <f t="shared" si="235"/>
        <v>2</v>
      </c>
      <c r="AT550" s="24">
        <f>анкеты!O548</f>
        <v>2</v>
      </c>
      <c r="AU550" s="24">
        <f t="shared" si="236"/>
        <v>2</v>
      </c>
      <c r="AV550" s="24">
        <f>анкеты!P548</f>
        <v>2</v>
      </c>
      <c r="AW550" s="24">
        <f t="shared" si="237"/>
        <v>2</v>
      </c>
      <c r="AX550" s="22">
        <f t="shared" si="238"/>
        <v>100</v>
      </c>
      <c r="AY550" s="22">
        <f t="shared" si="239"/>
        <v>100</v>
      </c>
      <c r="AZ550" s="22">
        <f t="shared" si="240"/>
        <v>100</v>
      </c>
      <c r="BA550" s="23">
        <f t="shared" si="241"/>
        <v>100</v>
      </c>
      <c r="BB550" s="24">
        <f t="shared" si="242"/>
        <v>64.8</v>
      </c>
    </row>
    <row r="551" spans="1:54" x14ac:dyDescent="0.25">
      <c r="A551" s="24">
        <f>бланки!E550</f>
        <v>548</v>
      </c>
      <c r="B551" s="24" t="str">
        <f>CONCATENATE(бланки!D550," (",бланки!C550,")")</f>
        <v>МКОУ «Ашакентская НОШ» (Курахский район)</v>
      </c>
      <c r="C551" s="24">
        <f>анкеты!B549</f>
        <v>2</v>
      </c>
      <c r="D551" s="24">
        <f>COUNTIF(бланки!G550:U550,1)</f>
        <v>11</v>
      </c>
      <c r="E551" s="24">
        <f>COUNTIF(бланки!G550:U550,1)+COUNTIF(бланки!G550:U550,0)</f>
        <v>12</v>
      </c>
      <c r="F551" s="24">
        <f>COUNTIF(бланки!V550:BS550,1)</f>
        <v>0</v>
      </c>
      <c r="G551" s="24">
        <f>COUNTIF(бланки!V550:BS550,1)+COUNTIF(бланки!V550:BS550,0)</f>
        <v>34</v>
      </c>
      <c r="H551" s="24">
        <f>SUM(бланки!BT550:BY550)</f>
        <v>0</v>
      </c>
      <c r="I551" s="24">
        <f>анкеты!D549</f>
        <v>2</v>
      </c>
      <c r="J551" s="24">
        <f>анкеты!C549</f>
        <v>2</v>
      </c>
      <c r="K551" s="24">
        <f>анкеты!F549</f>
        <v>2</v>
      </c>
      <c r="L551" s="24">
        <f>анкеты!E549</f>
        <v>2</v>
      </c>
      <c r="M551" s="22">
        <f t="shared" si="216"/>
        <v>46</v>
      </c>
      <c r="N551" s="22">
        <f t="shared" si="217"/>
        <v>0</v>
      </c>
      <c r="O551" s="22">
        <f t="shared" si="218"/>
        <v>100</v>
      </c>
      <c r="P551" s="23">
        <f t="shared" si="219"/>
        <v>54</v>
      </c>
      <c r="Q551" s="24">
        <f>SUM(бланки!BZ550:CF550)</f>
        <v>1</v>
      </c>
      <c r="R551" s="24"/>
      <c r="S551" s="24"/>
      <c r="T551" s="24">
        <f>анкеты!G549</f>
        <v>1</v>
      </c>
      <c r="U551" s="24">
        <f t="shared" si="220"/>
        <v>2</v>
      </c>
      <c r="V551" s="22">
        <f t="shared" si="221"/>
        <v>20</v>
      </c>
      <c r="W551" s="22">
        <f t="shared" si="222"/>
        <v>35</v>
      </c>
      <c r="X551" s="22">
        <f t="shared" si="223"/>
        <v>50</v>
      </c>
      <c r="Y551" s="23">
        <f t="shared" si="224"/>
        <v>35</v>
      </c>
      <c r="Z551" s="24">
        <f>SUM(бланки!CE550:CI550)</f>
        <v>0</v>
      </c>
      <c r="AA551" s="24">
        <f>SUM(бланки!CJ550:CO550)</f>
        <v>0</v>
      </c>
      <c r="AB551" s="24">
        <f>анкеты!I549</f>
        <v>1</v>
      </c>
      <c r="AC551" s="24">
        <f>анкеты!H549</f>
        <v>2</v>
      </c>
      <c r="AD551" s="22">
        <f t="shared" si="225"/>
        <v>0</v>
      </c>
      <c r="AE551" s="22">
        <f t="shared" si="226"/>
        <v>0</v>
      </c>
      <c r="AF551" s="12">
        <f t="shared" si="227"/>
        <v>50</v>
      </c>
      <c r="AG551" s="23">
        <f t="shared" si="228"/>
        <v>15</v>
      </c>
      <c r="AH551" s="24">
        <f>анкеты!J549</f>
        <v>2</v>
      </c>
      <c r="AI551" s="24">
        <f t="shared" si="229"/>
        <v>2</v>
      </c>
      <c r="AJ551" s="24">
        <f>анкеты!K549</f>
        <v>2</v>
      </c>
      <c r="AK551" s="24">
        <f t="shared" si="230"/>
        <v>2</v>
      </c>
      <c r="AL551" s="24">
        <f>анкеты!M549</f>
        <v>2</v>
      </c>
      <c r="AM551" s="24">
        <f>анкеты!L549</f>
        <v>2</v>
      </c>
      <c r="AN551" s="22">
        <f t="shared" si="231"/>
        <v>100</v>
      </c>
      <c r="AO551" s="22">
        <f t="shared" si="232"/>
        <v>100</v>
      </c>
      <c r="AP551" s="22">
        <f t="shared" si="233"/>
        <v>100</v>
      </c>
      <c r="AQ551" s="23">
        <f t="shared" si="234"/>
        <v>100</v>
      </c>
      <c r="AR551" s="24">
        <f>анкеты!N549</f>
        <v>2</v>
      </c>
      <c r="AS551" s="24">
        <f t="shared" si="235"/>
        <v>2</v>
      </c>
      <c r="AT551" s="24">
        <f>анкеты!O549</f>
        <v>2</v>
      </c>
      <c r="AU551" s="24">
        <f t="shared" si="236"/>
        <v>2</v>
      </c>
      <c r="AV551" s="24">
        <f>анкеты!P549</f>
        <v>2</v>
      </c>
      <c r="AW551" s="24">
        <f t="shared" si="237"/>
        <v>2</v>
      </c>
      <c r="AX551" s="22">
        <f t="shared" si="238"/>
        <v>100</v>
      </c>
      <c r="AY551" s="22">
        <f t="shared" si="239"/>
        <v>100</v>
      </c>
      <c r="AZ551" s="22">
        <f t="shared" si="240"/>
        <v>100</v>
      </c>
      <c r="BA551" s="23">
        <f t="shared" si="241"/>
        <v>100</v>
      </c>
      <c r="BB551" s="24">
        <f t="shared" si="242"/>
        <v>60.8</v>
      </c>
    </row>
    <row r="552" spans="1:54" x14ac:dyDescent="0.25">
      <c r="A552" s="24">
        <f>бланки!E551</f>
        <v>549</v>
      </c>
      <c r="B552" s="24" t="str">
        <f>CONCATENATE(бланки!D551," (",бланки!C551,")")</f>
        <v>МКОУ «Ругунская НОШ» (Курахский район)</v>
      </c>
      <c r="C552" s="24">
        <f>анкеты!B550</f>
        <v>3</v>
      </c>
      <c r="D552" s="24">
        <f>COUNTIF(бланки!G551:U551,1)</f>
        <v>11</v>
      </c>
      <c r="E552" s="24">
        <f>COUNTIF(бланки!G551:U551,1)+COUNTIF(бланки!G551:U551,0)</f>
        <v>12</v>
      </c>
      <c r="F552" s="24">
        <f>COUNTIF(бланки!V551:BS551,1)</f>
        <v>0</v>
      </c>
      <c r="G552" s="24">
        <f>COUNTIF(бланки!V551:BS551,1)+COUNTIF(бланки!V551:BS551,0)</f>
        <v>34</v>
      </c>
      <c r="H552" s="24">
        <f>SUM(бланки!BT551:BY551)</f>
        <v>0</v>
      </c>
      <c r="I552" s="24">
        <f>анкеты!D550</f>
        <v>3</v>
      </c>
      <c r="J552" s="24">
        <f>анкеты!C550</f>
        <v>3</v>
      </c>
      <c r="K552" s="24">
        <f>анкеты!F550</f>
        <v>3</v>
      </c>
      <c r="L552" s="24">
        <f>анкеты!E550</f>
        <v>3</v>
      </c>
      <c r="M552" s="22">
        <f t="shared" si="216"/>
        <v>46</v>
      </c>
      <c r="N552" s="22">
        <f t="shared" si="217"/>
        <v>0</v>
      </c>
      <c r="O552" s="22">
        <f t="shared" si="218"/>
        <v>100</v>
      </c>
      <c r="P552" s="23">
        <f t="shared" si="219"/>
        <v>54</v>
      </c>
      <c r="Q552" s="24">
        <f>SUM(бланки!BZ551:CF551)</f>
        <v>1</v>
      </c>
      <c r="R552" s="24"/>
      <c r="S552" s="24"/>
      <c r="T552" s="24">
        <f>анкеты!G550</f>
        <v>3</v>
      </c>
      <c r="U552" s="24">
        <f t="shared" si="220"/>
        <v>3</v>
      </c>
      <c r="V552" s="22">
        <f t="shared" si="221"/>
        <v>20</v>
      </c>
      <c r="W552" s="22">
        <f t="shared" si="222"/>
        <v>60</v>
      </c>
      <c r="X552" s="22">
        <f t="shared" si="223"/>
        <v>100</v>
      </c>
      <c r="Y552" s="23">
        <f t="shared" si="224"/>
        <v>60</v>
      </c>
      <c r="Z552" s="24">
        <f>SUM(бланки!CE551:CI551)</f>
        <v>0</v>
      </c>
      <c r="AA552" s="24">
        <f>SUM(бланки!CJ551:CO551)</f>
        <v>0</v>
      </c>
      <c r="AB552" s="24">
        <f>анкеты!I550</f>
        <v>2</v>
      </c>
      <c r="AC552" s="24">
        <f>анкеты!H550</f>
        <v>3</v>
      </c>
      <c r="AD552" s="22">
        <f t="shared" si="225"/>
        <v>0</v>
      </c>
      <c r="AE552" s="22">
        <f t="shared" si="226"/>
        <v>0</v>
      </c>
      <c r="AF552" s="12">
        <f t="shared" si="227"/>
        <v>66.666666666666671</v>
      </c>
      <c r="AG552" s="23">
        <f t="shared" si="228"/>
        <v>20</v>
      </c>
      <c r="AH552" s="24">
        <f>анкеты!J550</f>
        <v>2</v>
      </c>
      <c r="AI552" s="24">
        <f t="shared" si="229"/>
        <v>3</v>
      </c>
      <c r="AJ552" s="24">
        <f>анкеты!K550</f>
        <v>3</v>
      </c>
      <c r="AK552" s="24">
        <f t="shared" si="230"/>
        <v>3</v>
      </c>
      <c r="AL552" s="24">
        <f>анкеты!M550</f>
        <v>3</v>
      </c>
      <c r="AM552" s="24">
        <f>анкеты!L550</f>
        <v>3</v>
      </c>
      <c r="AN552" s="22">
        <f t="shared" si="231"/>
        <v>67</v>
      </c>
      <c r="AO552" s="22">
        <f t="shared" si="232"/>
        <v>100</v>
      </c>
      <c r="AP552" s="22">
        <f t="shared" si="233"/>
        <v>100</v>
      </c>
      <c r="AQ552" s="23">
        <f t="shared" si="234"/>
        <v>87</v>
      </c>
      <c r="AR552" s="24">
        <f>анкеты!N550</f>
        <v>3</v>
      </c>
      <c r="AS552" s="24">
        <f t="shared" si="235"/>
        <v>3</v>
      </c>
      <c r="AT552" s="24">
        <f>анкеты!O550</f>
        <v>3</v>
      </c>
      <c r="AU552" s="24">
        <f t="shared" si="236"/>
        <v>3</v>
      </c>
      <c r="AV552" s="24">
        <f>анкеты!P550</f>
        <v>3</v>
      </c>
      <c r="AW552" s="24">
        <f t="shared" si="237"/>
        <v>3</v>
      </c>
      <c r="AX552" s="22">
        <f t="shared" si="238"/>
        <v>100</v>
      </c>
      <c r="AY552" s="22">
        <f t="shared" si="239"/>
        <v>100</v>
      </c>
      <c r="AZ552" s="22">
        <f t="shared" si="240"/>
        <v>100</v>
      </c>
      <c r="BA552" s="23">
        <f t="shared" si="241"/>
        <v>100</v>
      </c>
      <c r="BB552" s="24">
        <f t="shared" si="242"/>
        <v>64.2</v>
      </c>
    </row>
    <row r="553" spans="1:54" x14ac:dyDescent="0.25">
      <c r="A553" s="24">
        <f>бланки!E552</f>
        <v>550</v>
      </c>
      <c r="B553" s="24" t="str">
        <f>CONCATENATE(бланки!D552," (",бланки!C552,")")</f>
        <v>МКОУ «Урсунская НОШ» (Курахский район)</v>
      </c>
      <c r="C553" s="24">
        <f>анкеты!B551</f>
        <v>2</v>
      </c>
      <c r="D553" s="24">
        <f>COUNTIF(бланки!G552:U552,1)</f>
        <v>9</v>
      </c>
      <c r="E553" s="24">
        <f>COUNTIF(бланки!G552:U552,1)+COUNTIF(бланки!G552:U552,0)</f>
        <v>12</v>
      </c>
      <c r="F553" s="24">
        <f>COUNTIF(бланки!V552:BS552,1)</f>
        <v>0</v>
      </c>
      <c r="G553" s="24">
        <f>COUNTIF(бланки!V552:BS552,1)+COUNTIF(бланки!V552:BS552,0)</f>
        <v>34</v>
      </c>
      <c r="H553" s="24">
        <f>SUM(бланки!BT552:BY552)</f>
        <v>0</v>
      </c>
      <c r="I553" s="24">
        <f>анкеты!D551</f>
        <v>2</v>
      </c>
      <c r="J553" s="24">
        <f>анкеты!C551</f>
        <v>2</v>
      </c>
      <c r="K553" s="24">
        <f>анкеты!F551</f>
        <v>2</v>
      </c>
      <c r="L553" s="24">
        <f>анкеты!E551</f>
        <v>2</v>
      </c>
      <c r="M553" s="22">
        <f t="shared" si="216"/>
        <v>38</v>
      </c>
      <c r="N553" s="22">
        <f t="shared" si="217"/>
        <v>0</v>
      </c>
      <c r="O553" s="22">
        <f t="shared" si="218"/>
        <v>100</v>
      </c>
      <c r="P553" s="23">
        <f t="shared" si="219"/>
        <v>51</v>
      </c>
      <c r="Q553" s="24">
        <f>SUM(бланки!BZ552:CF552)</f>
        <v>2</v>
      </c>
      <c r="R553" s="24"/>
      <c r="S553" s="24"/>
      <c r="T553" s="24">
        <f>анкеты!G551</f>
        <v>1</v>
      </c>
      <c r="U553" s="24">
        <f t="shared" si="220"/>
        <v>2</v>
      </c>
      <c r="V553" s="22">
        <f t="shared" si="221"/>
        <v>40</v>
      </c>
      <c r="W553" s="22">
        <f t="shared" si="222"/>
        <v>45</v>
      </c>
      <c r="X553" s="22">
        <f t="shared" si="223"/>
        <v>50</v>
      </c>
      <c r="Y553" s="23">
        <f t="shared" si="224"/>
        <v>45</v>
      </c>
      <c r="Z553" s="24">
        <f>SUM(бланки!CE552:CI552)</f>
        <v>0</v>
      </c>
      <c r="AA553" s="24">
        <f>SUM(бланки!CJ552:CO552)</f>
        <v>0</v>
      </c>
      <c r="AB553" s="24">
        <f>анкеты!I551</f>
        <v>1</v>
      </c>
      <c r="AC553" s="24">
        <f>анкеты!H551</f>
        <v>2</v>
      </c>
      <c r="AD553" s="22">
        <f t="shared" si="225"/>
        <v>0</v>
      </c>
      <c r="AE553" s="22">
        <f t="shared" si="226"/>
        <v>0</v>
      </c>
      <c r="AF553" s="12">
        <f t="shared" si="227"/>
        <v>50</v>
      </c>
      <c r="AG553" s="23">
        <f t="shared" si="228"/>
        <v>15</v>
      </c>
      <c r="AH553" s="24">
        <f>анкеты!J551</f>
        <v>2</v>
      </c>
      <c r="AI553" s="24">
        <f t="shared" si="229"/>
        <v>2</v>
      </c>
      <c r="AJ553" s="24">
        <f>анкеты!K551</f>
        <v>2</v>
      </c>
      <c r="AK553" s="24">
        <f t="shared" si="230"/>
        <v>2</v>
      </c>
      <c r="AL553" s="24">
        <f>анкеты!M551</f>
        <v>2</v>
      </c>
      <c r="AM553" s="24">
        <f>анкеты!L551</f>
        <v>2</v>
      </c>
      <c r="AN553" s="22">
        <f t="shared" si="231"/>
        <v>100</v>
      </c>
      <c r="AO553" s="22">
        <f t="shared" si="232"/>
        <v>100</v>
      </c>
      <c r="AP553" s="22">
        <f t="shared" si="233"/>
        <v>100</v>
      </c>
      <c r="AQ553" s="23">
        <f t="shared" si="234"/>
        <v>100</v>
      </c>
      <c r="AR553" s="24">
        <f>анкеты!N551</f>
        <v>2</v>
      </c>
      <c r="AS553" s="24">
        <f t="shared" si="235"/>
        <v>2</v>
      </c>
      <c r="AT553" s="24">
        <f>анкеты!O551</f>
        <v>2</v>
      </c>
      <c r="AU553" s="24">
        <f t="shared" si="236"/>
        <v>2</v>
      </c>
      <c r="AV553" s="24">
        <f>анкеты!P551</f>
        <v>2</v>
      </c>
      <c r="AW553" s="24">
        <f t="shared" si="237"/>
        <v>2</v>
      </c>
      <c r="AX553" s="22">
        <f t="shared" si="238"/>
        <v>100</v>
      </c>
      <c r="AY553" s="22">
        <f t="shared" si="239"/>
        <v>100</v>
      </c>
      <c r="AZ553" s="22">
        <f t="shared" si="240"/>
        <v>100</v>
      </c>
      <c r="BA553" s="23">
        <f t="shared" si="241"/>
        <v>100</v>
      </c>
      <c r="BB553" s="24">
        <f t="shared" si="242"/>
        <v>62.2</v>
      </c>
    </row>
    <row r="554" spans="1:54" x14ac:dyDescent="0.25">
      <c r="A554" s="24">
        <f>бланки!E553</f>
        <v>551</v>
      </c>
      <c r="B554" s="24" t="str">
        <f>CONCATENATE(бланки!D553," (",бланки!C553,")")</f>
        <v>МКУ ДО «ДШИ Курахского района» (Курахский район)</v>
      </c>
      <c r="C554" s="24">
        <f>анкеты!B552</f>
        <v>138</v>
      </c>
      <c r="D554" s="24">
        <f>COUNTIF(бланки!G553:U553,1)</f>
        <v>8</v>
      </c>
      <c r="E554" s="24">
        <f>COUNTIF(бланки!G553:U553,1)+COUNTIF(бланки!G553:U553,0)</f>
        <v>9</v>
      </c>
      <c r="F554" s="24">
        <f>COUNTIF(бланки!V553:BS553,1)</f>
        <v>18</v>
      </c>
      <c r="G554" s="24">
        <f>COUNTIF(бланки!V553:BS553,1)+COUNTIF(бланки!V553:BS553,0)</f>
        <v>31</v>
      </c>
      <c r="H554" s="24">
        <f>SUM(бланки!BT553:BY553)</f>
        <v>3</v>
      </c>
      <c r="I554" s="24">
        <f>анкеты!D552</f>
        <v>121</v>
      </c>
      <c r="J554" s="24">
        <f>анкеты!C552</f>
        <v>128</v>
      </c>
      <c r="K554" s="24">
        <f>анкеты!F552</f>
        <v>87</v>
      </c>
      <c r="L554" s="24">
        <f>анкеты!E552</f>
        <v>94</v>
      </c>
      <c r="M554" s="22">
        <f t="shared" si="216"/>
        <v>73</v>
      </c>
      <c r="N554" s="22">
        <f t="shared" si="217"/>
        <v>90</v>
      </c>
      <c r="O554" s="22">
        <f t="shared" si="218"/>
        <v>94</v>
      </c>
      <c r="P554" s="23">
        <f t="shared" si="219"/>
        <v>87</v>
      </c>
      <c r="Q554" s="24">
        <f>SUM(бланки!BZ553:CF553)</f>
        <v>3</v>
      </c>
      <c r="R554" s="24"/>
      <c r="S554" s="24"/>
      <c r="T554" s="24">
        <f>анкеты!G552</f>
        <v>133</v>
      </c>
      <c r="U554" s="24">
        <f t="shared" si="220"/>
        <v>138</v>
      </c>
      <c r="V554" s="22">
        <f t="shared" si="221"/>
        <v>60</v>
      </c>
      <c r="W554" s="22">
        <f t="shared" si="222"/>
        <v>78</v>
      </c>
      <c r="X554" s="22">
        <f t="shared" si="223"/>
        <v>96</v>
      </c>
      <c r="Y554" s="23">
        <f t="shared" si="224"/>
        <v>78</v>
      </c>
      <c r="Z554" s="24">
        <f>SUM(бланки!CE553:CI553)</f>
        <v>0</v>
      </c>
      <c r="AA554" s="24">
        <f>SUM(бланки!CJ553:CO553)</f>
        <v>1</v>
      </c>
      <c r="AB554" s="24">
        <f>анкеты!I552</f>
        <v>25</v>
      </c>
      <c r="AC554" s="24">
        <f>анкеты!H552</f>
        <v>31</v>
      </c>
      <c r="AD554" s="22">
        <f t="shared" si="225"/>
        <v>0</v>
      </c>
      <c r="AE554" s="22">
        <f t="shared" si="226"/>
        <v>20</v>
      </c>
      <c r="AF554" s="12">
        <f t="shared" si="227"/>
        <v>80.645161290322577</v>
      </c>
      <c r="AG554" s="23">
        <f t="shared" si="228"/>
        <v>32</v>
      </c>
      <c r="AH554" s="24">
        <f>анкеты!J552</f>
        <v>130</v>
      </c>
      <c r="AI554" s="24">
        <f t="shared" si="229"/>
        <v>138</v>
      </c>
      <c r="AJ554" s="24">
        <f>анкеты!K552</f>
        <v>125</v>
      </c>
      <c r="AK554" s="24">
        <f t="shared" si="230"/>
        <v>138</v>
      </c>
      <c r="AL554" s="24">
        <f>анкеты!M552</f>
        <v>107</v>
      </c>
      <c r="AM554" s="24">
        <f>анкеты!L552</f>
        <v>114</v>
      </c>
      <c r="AN554" s="22">
        <f t="shared" si="231"/>
        <v>94</v>
      </c>
      <c r="AO554" s="22">
        <f t="shared" si="232"/>
        <v>91</v>
      </c>
      <c r="AP554" s="22">
        <f t="shared" si="233"/>
        <v>94</v>
      </c>
      <c r="AQ554" s="23">
        <f t="shared" si="234"/>
        <v>93</v>
      </c>
      <c r="AR554" s="24">
        <f>анкеты!N552</f>
        <v>129</v>
      </c>
      <c r="AS554" s="24">
        <f t="shared" si="235"/>
        <v>138</v>
      </c>
      <c r="AT554" s="24">
        <f>анкеты!O552</f>
        <v>128</v>
      </c>
      <c r="AU554" s="24">
        <f t="shared" si="236"/>
        <v>138</v>
      </c>
      <c r="AV554" s="24">
        <f>анкеты!P552</f>
        <v>130</v>
      </c>
      <c r="AW554" s="24">
        <f t="shared" si="237"/>
        <v>138</v>
      </c>
      <c r="AX554" s="22">
        <f t="shared" si="238"/>
        <v>93</v>
      </c>
      <c r="AY554" s="22">
        <f t="shared" si="239"/>
        <v>93</v>
      </c>
      <c r="AZ554" s="22">
        <f t="shared" si="240"/>
        <v>94</v>
      </c>
      <c r="BA554" s="23">
        <f t="shared" si="241"/>
        <v>93</v>
      </c>
      <c r="BB554" s="24">
        <f t="shared" si="242"/>
        <v>76.599999999999994</v>
      </c>
    </row>
    <row r="555" spans="1:54" x14ac:dyDescent="0.25">
      <c r="A555" s="24">
        <f>бланки!E554</f>
        <v>552</v>
      </c>
      <c r="B555" s="24" t="str">
        <f>CONCATENATE(бланки!D554," (",бланки!C554,")")</f>
        <v>МКОУ «Кумухская СОШ» (Лакский район)</v>
      </c>
      <c r="C555" s="24">
        <f>анкеты!B553</f>
        <v>280</v>
      </c>
      <c r="D555" s="24">
        <f>COUNTIF(бланки!G554:U554,1)</f>
        <v>10</v>
      </c>
      <c r="E555" s="24">
        <f>COUNTIF(бланки!G554:U554,1)+COUNTIF(бланки!G554:U554,0)</f>
        <v>12</v>
      </c>
      <c r="F555" s="24">
        <f>COUNTIF(бланки!V554:BS554,1)</f>
        <v>42</v>
      </c>
      <c r="G555" s="24">
        <f>COUNTIF(бланки!V554:BS554,1)+COUNTIF(бланки!V554:BS554,0)</f>
        <v>44</v>
      </c>
      <c r="H555" s="24">
        <f>SUM(бланки!BT554:BY554)</f>
        <v>5</v>
      </c>
      <c r="I555" s="24">
        <f>анкеты!D553</f>
        <v>109</v>
      </c>
      <c r="J555" s="24">
        <f>анкеты!C553</f>
        <v>122</v>
      </c>
      <c r="K555" s="24">
        <f>анкеты!F553</f>
        <v>70</v>
      </c>
      <c r="L555" s="24">
        <f>анкеты!E553</f>
        <v>81</v>
      </c>
      <c r="M555" s="22">
        <f t="shared" si="216"/>
        <v>89</v>
      </c>
      <c r="N555" s="22">
        <f t="shared" si="217"/>
        <v>100</v>
      </c>
      <c r="O555" s="22">
        <f t="shared" si="218"/>
        <v>88</v>
      </c>
      <c r="P555" s="23">
        <f t="shared" si="219"/>
        <v>92</v>
      </c>
      <c r="Q555" s="24">
        <f>SUM(бланки!BZ554:CF554)</f>
        <v>4</v>
      </c>
      <c r="R555" s="24"/>
      <c r="S555" s="24"/>
      <c r="T555" s="24">
        <f>анкеты!G553</f>
        <v>167</v>
      </c>
      <c r="U555" s="24">
        <f t="shared" si="220"/>
        <v>280</v>
      </c>
      <c r="V555" s="22">
        <f t="shared" si="221"/>
        <v>80</v>
      </c>
      <c r="W555" s="22">
        <f t="shared" si="222"/>
        <v>70</v>
      </c>
      <c r="X555" s="22">
        <f t="shared" si="223"/>
        <v>60</v>
      </c>
      <c r="Y555" s="23">
        <f t="shared" si="224"/>
        <v>70</v>
      </c>
      <c r="Z555" s="24">
        <f>SUM(бланки!CE554:CI554)</f>
        <v>3</v>
      </c>
      <c r="AA555" s="24">
        <f>SUM(бланки!CJ554:CO554)</f>
        <v>1</v>
      </c>
      <c r="AB555" s="24">
        <f>анкеты!I553</f>
        <v>11</v>
      </c>
      <c r="AC555" s="24">
        <f>анкеты!H553</f>
        <v>30</v>
      </c>
      <c r="AD555" s="22">
        <f t="shared" si="225"/>
        <v>60</v>
      </c>
      <c r="AE555" s="22">
        <f t="shared" si="226"/>
        <v>20</v>
      </c>
      <c r="AF555" s="12">
        <f t="shared" si="227"/>
        <v>36.666666666666664</v>
      </c>
      <c r="AG555" s="23">
        <f t="shared" si="228"/>
        <v>37</v>
      </c>
      <c r="AH555" s="24">
        <f>анкеты!J553</f>
        <v>236</v>
      </c>
      <c r="AI555" s="24">
        <f t="shared" si="229"/>
        <v>280</v>
      </c>
      <c r="AJ555" s="24">
        <f>анкеты!K553</f>
        <v>241</v>
      </c>
      <c r="AK555" s="24">
        <f t="shared" si="230"/>
        <v>280</v>
      </c>
      <c r="AL555" s="24">
        <f>анкеты!M553</f>
        <v>127</v>
      </c>
      <c r="AM555" s="24">
        <f>анкеты!L553</f>
        <v>145</v>
      </c>
      <c r="AN555" s="22">
        <f t="shared" si="231"/>
        <v>84</v>
      </c>
      <c r="AO555" s="22">
        <f t="shared" si="232"/>
        <v>86</v>
      </c>
      <c r="AP555" s="22">
        <f t="shared" si="233"/>
        <v>88</v>
      </c>
      <c r="AQ555" s="23">
        <f t="shared" si="234"/>
        <v>86</v>
      </c>
      <c r="AR555" s="24">
        <f>анкеты!N553</f>
        <v>205</v>
      </c>
      <c r="AS555" s="24">
        <f t="shared" si="235"/>
        <v>280</v>
      </c>
      <c r="AT555" s="24">
        <f>анкеты!O553</f>
        <v>223</v>
      </c>
      <c r="AU555" s="24">
        <f t="shared" si="236"/>
        <v>280</v>
      </c>
      <c r="AV555" s="24">
        <f>анкеты!P553</f>
        <v>222</v>
      </c>
      <c r="AW555" s="24">
        <f t="shared" si="237"/>
        <v>280</v>
      </c>
      <c r="AX555" s="22">
        <f t="shared" si="238"/>
        <v>73</v>
      </c>
      <c r="AY555" s="22">
        <f t="shared" si="239"/>
        <v>80</v>
      </c>
      <c r="AZ555" s="22">
        <f t="shared" si="240"/>
        <v>79</v>
      </c>
      <c r="BA555" s="23">
        <f t="shared" si="241"/>
        <v>77</v>
      </c>
      <c r="BB555" s="24">
        <f t="shared" si="242"/>
        <v>72.400000000000006</v>
      </c>
    </row>
    <row r="556" spans="1:54" x14ac:dyDescent="0.25">
      <c r="A556" s="24">
        <f>бланки!E555</f>
        <v>553</v>
      </c>
      <c r="B556" s="24" t="str">
        <f>CONCATENATE(бланки!D555," (",бланки!C555,")")</f>
        <v>МКОУ «Курклинская СОШ» (Лакский район)</v>
      </c>
      <c r="C556" s="24">
        <f>анкеты!B554</f>
        <v>27</v>
      </c>
      <c r="D556" s="24">
        <f>COUNTIF(бланки!G555:U555,1)</f>
        <v>11</v>
      </c>
      <c r="E556" s="24">
        <f>COUNTIF(бланки!G555:U555,1)+COUNTIF(бланки!G555:U555,0)</f>
        <v>12</v>
      </c>
      <c r="F556" s="24">
        <f>COUNTIF(бланки!V555:BS555,1)</f>
        <v>43</v>
      </c>
      <c r="G556" s="24">
        <f>COUNTIF(бланки!V555:BS555,1)+COUNTIF(бланки!V555:BS555,0)</f>
        <v>43</v>
      </c>
      <c r="H556" s="24">
        <f>SUM(бланки!BT555:BY555)</f>
        <v>4</v>
      </c>
      <c r="I556" s="24">
        <f>анкеты!D554</f>
        <v>19</v>
      </c>
      <c r="J556" s="24">
        <f>анкеты!C554</f>
        <v>21</v>
      </c>
      <c r="K556" s="24">
        <f>анкеты!F554</f>
        <v>10</v>
      </c>
      <c r="L556" s="24">
        <f>анкеты!E554</f>
        <v>10</v>
      </c>
      <c r="M556" s="22">
        <f t="shared" si="216"/>
        <v>96</v>
      </c>
      <c r="N556" s="22">
        <f t="shared" si="217"/>
        <v>100</v>
      </c>
      <c r="O556" s="22">
        <f t="shared" si="218"/>
        <v>95</v>
      </c>
      <c r="P556" s="23">
        <f t="shared" si="219"/>
        <v>97</v>
      </c>
      <c r="Q556" s="24">
        <f>SUM(бланки!BZ555:CF555)</f>
        <v>3</v>
      </c>
      <c r="R556" s="24"/>
      <c r="S556" s="24"/>
      <c r="T556" s="24">
        <f>анкеты!G554</f>
        <v>23</v>
      </c>
      <c r="U556" s="24">
        <f t="shared" si="220"/>
        <v>27</v>
      </c>
      <c r="V556" s="22">
        <f t="shared" si="221"/>
        <v>60</v>
      </c>
      <c r="W556" s="22">
        <f t="shared" si="222"/>
        <v>72</v>
      </c>
      <c r="X556" s="22">
        <f t="shared" si="223"/>
        <v>85</v>
      </c>
      <c r="Y556" s="23">
        <f t="shared" si="224"/>
        <v>72</v>
      </c>
      <c r="Z556" s="24">
        <f>SUM(бланки!CE555:CI555)</f>
        <v>1</v>
      </c>
      <c r="AA556" s="24">
        <f>SUM(бланки!CJ555:CO555)</f>
        <v>2</v>
      </c>
      <c r="AB556" s="24">
        <f>анкеты!I554</f>
        <v>4</v>
      </c>
      <c r="AC556" s="24">
        <f>анкеты!H554</f>
        <v>6</v>
      </c>
      <c r="AD556" s="22">
        <f t="shared" si="225"/>
        <v>20</v>
      </c>
      <c r="AE556" s="22">
        <f t="shared" si="226"/>
        <v>40</v>
      </c>
      <c r="AF556" s="12">
        <f t="shared" si="227"/>
        <v>66.666666666666671</v>
      </c>
      <c r="AG556" s="23">
        <f t="shared" si="228"/>
        <v>42</v>
      </c>
      <c r="AH556" s="24">
        <f>анкеты!J554</f>
        <v>26</v>
      </c>
      <c r="AI556" s="24">
        <f t="shared" si="229"/>
        <v>27</v>
      </c>
      <c r="AJ556" s="24">
        <f>анкеты!K554</f>
        <v>27</v>
      </c>
      <c r="AK556" s="24">
        <f t="shared" si="230"/>
        <v>27</v>
      </c>
      <c r="AL556" s="24">
        <f>анкеты!M554</f>
        <v>17</v>
      </c>
      <c r="AM556" s="24">
        <f>анкеты!L554</f>
        <v>18</v>
      </c>
      <c r="AN556" s="22">
        <f t="shared" si="231"/>
        <v>96</v>
      </c>
      <c r="AO556" s="22">
        <f t="shared" si="232"/>
        <v>100</v>
      </c>
      <c r="AP556" s="22">
        <f t="shared" si="233"/>
        <v>94</v>
      </c>
      <c r="AQ556" s="23">
        <f t="shared" si="234"/>
        <v>97</v>
      </c>
      <c r="AR556" s="24">
        <f>анкеты!N554</f>
        <v>24</v>
      </c>
      <c r="AS556" s="24">
        <f t="shared" si="235"/>
        <v>27</v>
      </c>
      <c r="AT556" s="24">
        <f>анкеты!O554</f>
        <v>26</v>
      </c>
      <c r="AU556" s="24">
        <f t="shared" si="236"/>
        <v>27</v>
      </c>
      <c r="AV556" s="24">
        <f>анкеты!P554</f>
        <v>25</v>
      </c>
      <c r="AW556" s="24">
        <f t="shared" si="237"/>
        <v>27</v>
      </c>
      <c r="AX556" s="22">
        <f t="shared" si="238"/>
        <v>89</v>
      </c>
      <c r="AY556" s="22">
        <f t="shared" si="239"/>
        <v>96</v>
      </c>
      <c r="AZ556" s="22">
        <f t="shared" si="240"/>
        <v>93</v>
      </c>
      <c r="BA556" s="23">
        <f t="shared" si="241"/>
        <v>93</v>
      </c>
      <c r="BB556" s="24">
        <f t="shared" si="242"/>
        <v>80.2</v>
      </c>
    </row>
    <row r="557" spans="1:54" x14ac:dyDescent="0.25">
      <c r="A557" s="24">
        <f>бланки!E556</f>
        <v>554</v>
      </c>
      <c r="B557" s="24" t="str">
        <f>CONCATENATE(бланки!D556," (",бланки!C556,")")</f>
        <v>МКОУ «Кундынская СОШ» (Лакский район)</v>
      </c>
      <c r="C557" s="24">
        <f>анкеты!B555</f>
        <v>19</v>
      </c>
      <c r="D557" s="24">
        <f>COUNTIF(бланки!G556:U556,1)</f>
        <v>10</v>
      </c>
      <c r="E557" s="24">
        <f>COUNTIF(бланки!G556:U556,1)+COUNTIF(бланки!G556:U556,0)</f>
        <v>12</v>
      </c>
      <c r="F557" s="24">
        <f>COUNTIF(бланки!V556:BS556,1)</f>
        <v>29</v>
      </c>
      <c r="G557" s="24">
        <f>COUNTIF(бланки!V556:BS556,1)+COUNTIF(бланки!V556:BS556,0)</f>
        <v>42</v>
      </c>
      <c r="H557" s="24">
        <f>SUM(бланки!BT556:BY556)</f>
        <v>5</v>
      </c>
      <c r="I557" s="24">
        <f>анкеты!D555</f>
        <v>16</v>
      </c>
      <c r="J557" s="24">
        <f>анкеты!C555</f>
        <v>16</v>
      </c>
      <c r="K557" s="24">
        <f>анкеты!F555</f>
        <v>5</v>
      </c>
      <c r="L557" s="24">
        <f>анкеты!E555</f>
        <v>8</v>
      </c>
      <c r="M557" s="22">
        <f t="shared" si="216"/>
        <v>76</v>
      </c>
      <c r="N557" s="22">
        <f t="shared" si="217"/>
        <v>100</v>
      </c>
      <c r="O557" s="22">
        <f t="shared" si="218"/>
        <v>81</v>
      </c>
      <c r="P557" s="23">
        <f t="shared" si="219"/>
        <v>85</v>
      </c>
      <c r="Q557" s="24">
        <f>SUM(бланки!BZ556:CF556)</f>
        <v>5</v>
      </c>
      <c r="R557" s="24"/>
      <c r="S557" s="24"/>
      <c r="T557" s="24">
        <f>анкеты!G555</f>
        <v>12</v>
      </c>
      <c r="U557" s="24">
        <f t="shared" si="220"/>
        <v>19</v>
      </c>
      <c r="V557" s="22">
        <f t="shared" si="221"/>
        <v>100</v>
      </c>
      <c r="W557" s="22">
        <f t="shared" si="222"/>
        <v>81</v>
      </c>
      <c r="X557" s="22">
        <f t="shared" si="223"/>
        <v>63</v>
      </c>
      <c r="Y557" s="23">
        <f t="shared" si="224"/>
        <v>81</v>
      </c>
      <c r="Z557" s="24">
        <f>SUM(бланки!CE556:CI556)</f>
        <v>3</v>
      </c>
      <c r="AA557" s="24">
        <f>SUM(бланки!CJ556:CO556)</f>
        <v>2</v>
      </c>
      <c r="AB557" s="24">
        <f>анкеты!I555</f>
        <v>1</v>
      </c>
      <c r="AC557" s="24">
        <f>анкеты!H555</f>
        <v>1</v>
      </c>
      <c r="AD557" s="22">
        <f t="shared" si="225"/>
        <v>60</v>
      </c>
      <c r="AE557" s="22">
        <f t="shared" si="226"/>
        <v>40</v>
      </c>
      <c r="AF557" s="12">
        <f t="shared" si="227"/>
        <v>100</v>
      </c>
      <c r="AG557" s="23">
        <f t="shared" si="228"/>
        <v>64</v>
      </c>
      <c r="AH557" s="24">
        <f>анкеты!J555</f>
        <v>18</v>
      </c>
      <c r="AI557" s="24">
        <f t="shared" si="229"/>
        <v>19</v>
      </c>
      <c r="AJ557" s="24">
        <f>анкеты!K555</f>
        <v>17</v>
      </c>
      <c r="AK557" s="24">
        <f t="shared" si="230"/>
        <v>19</v>
      </c>
      <c r="AL557" s="24">
        <f>анкеты!M555</f>
        <v>11</v>
      </c>
      <c r="AM557" s="24">
        <f>анкеты!L555</f>
        <v>12</v>
      </c>
      <c r="AN557" s="22">
        <f t="shared" si="231"/>
        <v>95</v>
      </c>
      <c r="AO557" s="22">
        <f t="shared" si="232"/>
        <v>89</v>
      </c>
      <c r="AP557" s="22">
        <f t="shared" si="233"/>
        <v>92</v>
      </c>
      <c r="AQ557" s="23">
        <f t="shared" si="234"/>
        <v>92</v>
      </c>
      <c r="AR557" s="24">
        <f>анкеты!N555</f>
        <v>13</v>
      </c>
      <c r="AS557" s="24">
        <f t="shared" si="235"/>
        <v>19</v>
      </c>
      <c r="AT557" s="24">
        <f>анкеты!O555</f>
        <v>18</v>
      </c>
      <c r="AU557" s="24">
        <f t="shared" si="236"/>
        <v>19</v>
      </c>
      <c r="AV557" s="24">
        <f>анкеты!P555</f>
        <v>16</v>
      </c>
      <c r="AW557" s="24">
        <f t="shared" si="237"/>
        <v>19</v>
      </c>
      <c r="AX557" s="22">
        <f t="shared" si="238"/>
        <v>68</v>
      </c>
      <c r="AY557" s="22">
        <f t="shared" si="239"/>
        <v>95</v>
      </c>
      <c r="AZ557" s="22">
        <f t="shared" si="240"/>
        <v>84</v>
      </c>
      <c r="BA557" s="23">
        <f t="shared" si="241"/>
        <v>82</v>
      </c>
      <c r="BB557" s="24">
        <f t="shared" si="242"/>
        <v>80.8</v>
      </c>
    </row>
    <row r="558" spans="1:54" x14ac:dyDescent="0.25">
      <c r="A558" s="24">
        <f>бланки!E557</f>
        <v>555</v>
      </c>
      <c r="B558" s="24" t="str">
        <f>CONCATENATE(бланки!D557," (",бланки!C557,")")</f>
        <v>МКОУ «Унчукатлинская СОШ» (Лакский район)</v>
      </c>
      <c r="C558" s="24">
        <f>анкеты!B556</f>
        <v>20</v>
      </c>
      <c r="D558" s="24">
        <f>COUNTIF(бланки!G557:U557,1)</f>
        <v>12</v>
      </c>
      <c r="E558" s="24">
        <f>COUNTIF(бланки!G557:U557,1)+COUNTIF(бланки!G557:U557,0)</f>
        <v>12</v>
      </c>
      <c r="F558" s="24">
        <f>COUNTIF(бланки!V557:BS557,1)</f>
        <v>31</v>
      </c>
      <c r="G558" s="24">
        <f>COUNTIF(бланки!V557:BS557,1)+COUNTIF(бланки!V557:BS557,0)</f>
        <v>40</v>
      </c>
      <c r="H558" s="24">
        <f>SUM(бланки!BT557:BY557)</f>
        <v>4</v>
      </c>
      <c r="I558" s="24">
        <f>анкеты!D556</f>
        <v>20</v>
      </c>
      <c r="J558" s="24">
        <f>анкеты!C556</f>
        <v>20</v>
      </c>
      <c r="K558" s="24">
        <f>анкеты!F556</f>
        <v>20</v>
      </c>
      <c r="L558" s="24">
        <f>анкеты!E556</f>
        <v>20</v>
      </c>
      <c r="M558" s="22">
        <f t="shared" si="216"/>
        <v>89</v>
      </c>
      <c r="N558" s="22">
        <f t="shared" si="217"/>
        <v>100</v>
      </c>
      <c r="O558" s="22">
        <f t="shared" si="218"/>
        <v>100</v>
      </c>
      <c r="P558" s="23">
        <f t="shared" si="219"/>
        <v>97</v>
      </c>
      <c r="Q558" s="24">
        <f>SUM(бланки!BZ557:CF557)</f>
        <v>5</v>
      </c>
      <c r="R558" s="24"/>
      <c r="S558" s="24"/>
      <c r="T558" s="24">
        <f>анкеты!G556</f>
        <v>20</v>
      </c>
      <c r="U558" s="24">
        <f t="shared" si="220"/>
        <v>20</v>
      </c>
      <c r="V558" s="22">
        <f t="shared" si="221"/>
        <v>100</v>
      </c>
      <c r="W558" s="22">
        <f t="shared" si="222"/>
        <v>100</v>
      </c>
      <c r="X558" s="22">
        <f t="shared" si="223"/>
        <v>100</v>
      </c>
      <c r="Y558" s="23">
        <f t="shared" si="224"/>
        <v>100</v>
      </c>
      <c r="Z558" s="24">
        <f>SUM(бланки!CE557:CI557)</f>
        <v>2</v>
      </c>
      <c r="AA558" s="24">
        <f>SUM(бланки!CJ557:CO557)</f>
        <v>2</v>
      </c>
      <c r="AB558" s="24">
        <f>анкеты!I556</f>
        <v>15</v>
      </c>
      <c r="AC558" s="24">
        <f>анкеты!H556</f>
        <v>20</v>
      </c>
      <c r="AD558" s="22">
        <f t="shared" si="225"/>
        <v>40</v>
      </c>
      <c r="AE558" s="22">
        <f t="shared" si="226"/>
        <v>40</v>
      </c>
      <c r="AF558" s="12">
        <f t="shared" si="227"/>
        <v>75</v>
      </c>
      <c r="AG558" s="23">
        <f t="shared" si="228"/>
        <v>51</v>
      </c>
      <c r="AH558" s="24">
        <f>анкеты!J556</f>
        <v>20</v>
      </c>
      <c r="AI558" s="24">
        <f t="shared" si="229"/>
        <v>20</v>
      </c>
      <c r="AJ558" s="24">
        <f>анкеты!K556</f>
        <v>20</v>
      </c>
      <c r="AK558" s="24">
        <f t="shared" si="230"/>
        <v>20</v>
      </c>
      <c r="AL558" s="24">
        <f>анкеты!M556</f>
        <v>20</v>
      </c>
      <c r="AM558" s="24">
        <f>анкеты!L556</f>
        <v>20</v>
      </c>
      <c r="AN558" s="22">
        <f t="shared" si="231"/>
        <v>100</v>
      </c>
      <c r="AO558" s="22">
        <f t="shared" si="232"/>
        <v>100</v>
      </c>
      <c r="AP558" s="22">
        <f t="shared" si="233"/>
        <v>100</v>
      </c>
      <c r="AQ558" s="23">
        <f t="shared" si="234"/>
        <v>100</v>
      </c>
      <c r="AR558" s="24">
        <f>анкеты!N556</f>
        <v>20</v>
      </c>
      <c r="AS558" s="24">
        <f t="shared" si="235"/>
        <v>20</v>
      </c>
      <c r="AT558" s="24">
        <f>анкеты!O556</f>
        <v>16</v>
      </c>
      <c r="AU558" s="24">
        <f t="shared" si="236"/>
        <v>20</v>
      </c>
      <c r="AV558" s="24">
        <f>анкеты!P556</f>
        <v>16</v>
      </c>
      <c r="AW558" s="24">
        <f t="shared" si="237"/>
        <v>20</v>
      </c>
      <c r="AX558" s="22">
        <f t="shared" si="238"/>
        <v>100</v>
      </c>
      <c r="AY558" s="22">
        <f t="shared" si="239"/>
        <v>80</v>
      </c>
      <c r="AZ558" s="22">
        <f t="shared" si="240"/>
        <v>80</v>
      </c>
      <c r="BA558" s="23">
        <f t="shared" si="241"/>
        <v>88</v>
      </c>
      <c r="BB558" s="24">
        <f t="shared" si="242"/>
        <v>87.2</v>
      </c>
    </row>
    <row r="559" spans="1:54" x14ac:dyDescent="0.25">
      <c r="A559" s="24">
        <f>бланки!E558</f>
        <v>556</v>
      </c>
      <c r="B559" s="24" t="str">
        <f>CONCATENATE(бланки!D558," (",бланки!C558,")")</f>
        <v>МКОУ «Щаринская СОШ» (Лакский район)</v>
      </c>
      <c r="C559" s="24">
        <f>анкеты!B557</f>
        <v>20</v>
      </c>
      <c r="D559" s="24">
        <f>COUNTIF(бланки!G558:U558,1)</f>
        <v>7</v>
      </c>
      <c r="E559" s="24">
        <f>COUNTIF(бланки!G558:U558,1)+COUNTIF(бланки!G558:U558,0)</f>
        <v>12</v>
      </c>
      <c r="F559" s="24">
        <f>COUNTIF(бланки!V558:BS558,1)</f>
        <v>21</v>
      </c>
      <c r="G559" s="24">
        <f>COUNTIF(бланки!V558:BS558,1)+COUNTIF(бланки!V558:BS558,0)</f>
        <v>39</v>
      </c>
      <c r="H559" s="24">
        <f>SUM(бланки!BT558:BY558)</f>
        <v>5</v>
      </c>
      <c r="I559" s="24">
        <f>анкеты!D557</f>
        <v>20</v>
      </c>
      <c r="J559" s="24">
        <f>анкеты!C557</f>
        <v>20</v>
      </c>
      <c r="K559" s="24">
        <f>анкеты!F557</f>
        <v>20</v>
      </c>
      <c r="L559" s="24">
        <f>анкеты!E557</f>
        <v>20</v>
      </c>
      <c r="M559" s="22">
        <f t="shared" si="216"/>
        <v>56</v>
      </c>
      <c r="N559" s="22">
        <f t="shared" si="217"/>
        <v>100</v>
      </c>
      <c r="O559" s="22">
        <f t="shared" si="218"/>
        <v>100</v>
      </c>
      <c r="P559" s="23">
        <f t="shared" si="219"/>
        <v>87</v>
      </c>
      <c r="Q559" s="24">
        <f>SUM(бланки!BZ558:CF558)</f>
        <v>2</v>
      </c>
      <c r="R559" s="24"/>
      <c r="S559" s="24"/>
      <c r="T559" s="24">
        <f>анкеты!G557</f>
        <v>20</v>
      </c>
      <c r="U559" s="24">
        <f t="shared" si="220"/>
        <v>20</v>
      </c>
      <c r="V559" s="22">
        <f t="shared" si="221"/>
        <v>40</v>
      </c>
      <c r="W559" s="22">
        <f t="shared" si="222"/>
        <v>70</v>
      </c>
      <c r="X559" s="22">
        <f t="shared" si="223"/>
        <v>100</v>
      </c>
      <c r="Y559" s="23">
        <f t="shared" si="224"/>
        <v>70</v>
      </c>
      <c r="Z559" s="24">
        <f>SUM(бланки!CE558:CI558)</f>
        <v>0</v>
      </c>
      <c r="AA559" s="24">
        <f>SUM(бланки!CJ558:CO558)</f>
        <v>1</v>
      </c>
      <c r="AB559" s="24">
        <f>анкеты!I557</f>
        <v>16</v>
      </c>
      <c r="AC559" s="24">
        <f>анкеты!H557</f>
        <v>20</v>
      </c>
      <c r="AD559" s="22">
        <f t="shared" si="225"/>
        <v>0</v>
      </c>
      <c r="AE559" s="22">
        <f t="shared" si="226"/>
        <v>20</v>
      </c>
      <c r="AF559" s="12">
        <f t="shared" si="227"/>
        <v>80</v>
      </c>
      <c r="AG559" s="23">
        <f t="shared" si="228"/>
        <v>32</v>
      </c>
      <c r="AH559" s="24">
        <f>анкеты!J557</f>
        <v>20</v>
      </c>
      <c r="AI559" s="24">
        <f t="shared" si="229"/>
        <v>20</v>
      </c>
      <c r="AJ559" s="24">
        <f>анкеты!K557</f>
        <v>20</v>
      </c>
      <c r="AK559" s="24">
        <f t="shared" si="230"/>
        <v>20</v>
      </c>
      <c r="AL559" s="24">
        <f>анкеты!M557</f>
        <v>20</v>
      </c>
      <c r="AM559" s="24">
        <f>анкеты!L557</f>
        <v>20</v>
      </c>
      <c r="AN559" s="22">
        <f t="shared" si="231"/>
        <v>100</v>
      </c>
      <c r="AO559" s="22">
        <f t="shared" si="232"/>
        <v>100</v>
      </c>
      <c r="AP559" s="22">
        <f t="shared" si="233"/>
        <v>100</v>
      </c>
      <c r="AQ559" s="23">
        <f t="shared" si="234"/>
        <v>100</v>
      </c>
      <c r="AR559" s="24">
        <f>анкеты!N557</f>
        <v>15</v>
      </c>
      <c r="AS559" s="24">
        <f t="shared" si="235"/>
        <v>20</v>
      </c>
      <c r="AT559" s="24">
        <f>анкеты!O557</f>
        <v>20</v>
      </c>
      <c r="AU559" s="24">
        <f t="shared" si="236"/>
        <v>20</v>
      </c>
      <c r="AV559" s="24">
        <f>анкеты!P557</f>
        <v>16</v>
      </c>
      <c r="AW559" s="24">
        <f t="shared" si="237"/>
        <v>20</v>
      </c>
      <c r="AX559" s="22">
        <f t="shared" si="238"/>
        <v>75</v>
      </c>
      <c r="AY559" s="22">
        <f t="shared" si="239"/>
        <v>100</v>
      </c>
      <c r="AZ559" s="22">
        <f t="shared" si="240"/>
        <v>80</v>
      </c>
      <c r="BA559" s="23">
        <f t="shared" si="241"/>
        <v>86</v>
      </c>
      <c r="BB559" s="24">
        <f t="shared" si="242"/>
        <v>75</v>
      </c>
    </row>
    <row r="560" spans="1:54" x14ac:dyDescent="0.25">
      <c r="A560" s="24">
        <f>бланки!E559</f>
        <v>557</v>
      </c>
      <c r="B560" s="24" t="str">
        <f>CONCATENATE(бланки!D559," (",бланки!C559,")")</f>
        <v>МКОУ «Карашинская ООШ» (Лакский район)</v>
      </c>
      <c r="C560" s="24">
        <f>анкеты!B558</f>
        <v>8</v>
      </c>
      <c r="D560" s="24">
        <f>COUNTIF(бланки!G559:U559,1)</f>
        <v>12</v>
      </c>
      <c r="E560" s="24">
        <f>COUNTIF(бланки!G559:U559,1)+COUNTIF(бланки!G559:U559,0)</f>
        <v>12</v>
      </c>
      <c r="F560" s="24">
        <f>COUNTIF(бланки!V559:BS559,1)</f>
        <v>32</v>
      </c>
      <c r="G560" s="24">
        <f>COUNTIF(бланки!V559:BS559,1)+COUNTIF(бланки!V559:BS559,0)</f>
        <v>41</v>
      </c>
      <c r="H560" s="24">
        <f>SUM(бланки!BT559:BY559)</f>
        <v>3</v>
      </c>
      <c r="I560" s="24">
        <f>анкеты!D558</f>
        <v>7</v>
      </c>
      <c r="J560" s="24">
        <f>анкеты!C558</f>
        <v>8</v>
      </c>
      <c r="K560" s="24">
        <f>анкеты!F558</f>
        <v>7</v>
      </c>
      <c r="L560" s="24">
        <f>анкеты!E558</f>
        <v>7</v>
      </c>
      <c r="M560" s="22">
        <f t="shared" si="216"/>
        <v>89</v>
      </c>
      <c r="N560" s="22">
        <f t="shared" si="217"/>
        <v>90</v>
      </c>
      <c r="O560" s="22">
        <f t="shared" si="218"/>
        <v>94</v>
      </c>
      <c r="P560" s="23">
        <f t="shared" si="219"/>
        <v>91</v>
      </c>
      <c r="Q560" s="24">
        <f>SUM(бланки!BZ559:CF559)</f>
        <v>1</v>
      </c>
      <c r="R560" s="24"/>
      <c r="S560" s="24"/>
      <c r="T560" s="24">
        <f>анкеты!G558</f>
        <v>6</v>
      </c>
      <c r="U560" s="24">
        <f t="shared" si="220"/>
        <v>8</v>
      </c>
      <c r="V560" s="22">
        <f t="shared" si="221"/>
        <v>20</v>
      </c>
      <c r="W560" s="22">
        <f t="shared" si="222"/>
        <v>47</v>
      </c>
      <c r="X560" s="22">
        <f t="shared" si="223"/>
        <v>75</v>
      </c>
      <c r="Y560" s="23">
        <f t="shared" si="224"/>
        <v>47</v>
      </c>
      <c r="Z560" s="24">
        <f>SUM(бланки!CE559:CI559)</f>
        <v>0</v>
      </c>
      <c r="AA560" s="24">
        <f>SUM(бланки!CJ559:CO559)</f>
        <v>1</v>
      </c>
      <c r="AB560" s="24">
        <f>анкеты!I558</f>
        <v>1</v>
      </c>
      <c r="AC560" s="24">
        <f>анкеты!H558</f>
        <v>2</v>
      </c>
      <c r="AD560" s="22">
        <f t="shared" si="225"/>
        <v>0</v>
      </c>
      <c r="AE560" s="22">
        <f t="shared" si="226"/>
        <v>20</v>
      </c>
      <c r="AF560" s="12">
        <f t="shared" si="227"/>
        <v>50</v>
      </c>
      <c r="AG560" s="23">
        <f t="shared" si="228"/>
        <v>23</v>
      </c>
      <c r="AH560" s="24">
        <f>анкеты!J558</f>
        <v>7</v>
      </c>
      <c r="AI560" s="24">
        <f t="shared" si="229"/>
        <v>8</v>
      </c>
      <c r="AJ560" s="24">
        <f>анкеты!K558</f>
        <v>8</v>
      </c>
      <c r="AK560" s="24">
        <f t="shared" si="230"/>
        <v>8</v>
      </c>
      <c r="AL560" s="24">
        <f>анкеты!M558</f>
        <v>7</v>
      </c>
      <c r="AM560" s="24">
        <f>анкеты!L558</f>
        <v>7</v>
      </c>
      <c r="AN560" s="22">
        <f t="shared" si="231"/>
        <v>88</v>
      </c>
      <c r="AO560" s="22">
        <f t="shared" si="232"/>
        <v>100</v>
      </c>
      <c r="AP560" s="22">
        <f t="shared" si="233"/>
        <v>100</v>
      </c>
      <c r="AQ560" s="23">
        <f t="shared" si="234"/>
        <v>95</v>
      </c>
      <c r="AR560" s="24">
        <f>анкеты!N558</f>
        <v>7</v>
      </c>
      <c r="AS560" s="24">
        <f t="shared" si="235"/>
        <v>8</v>
      </c>
      <c r="AT560" s="24">
        <f>анкеты!O558</f>
        <v>8</v>
      </c>
      <c r="AU560" s="24">
        <f t="shared" si="236"/>
        <v>8</v>
      </c>
      <c r="AV560" s="24">
        <f>анкеты!P558</f>
        <v>7</v>
      </c>
      <c r="AW560" s="24">
        <f t="shared" si="237"/>
        <v>8</v>
      </c>
      <c r="AX560" s="22">
        <f t="shared" si="238"/>
        <v>88</v>
      </c>
      <c r="AY560" s="22">
        <f t="shared" si="239"/>
        <v>100</v>
      </c>
      <c r="AZ560" s="22">
        <f t="shared" si="240"/>
        <v>88</v>
      </c>
      <c r="BA560" s="23">
        <f t="shared" si="241"/>
        <v>93</v>
      </c>
      <c r="BB560" s="24">
        <f t="shared" si="242"/>
        <v>69.8</v>
      </c>
    </row>
    <row r="561" spans="1:54" x14ac:dyDescent="0.25">
      <c r="A561" s="24">
        <f>бланки!E560</f>
        <v>558</v>
      </c>
      <c r="B561" s="24" t="str">
        <f>CONCATENATE(бланки!D560," (",бланки!C560,")")</f>
        <v>МКОУ «Хуринская ООШ» (Лакский район)</v>
      </c>
      <c r="C561" s="24">
        <f>анкеты!B559</f>
        <v>18</v>
      </c>
      <c r="D561" s="24">
        <f>COUNTIF(бланки!G560:U560,1)</f>
        <v>12</v>
      </c>
      <c r="E561" s="24">
        <f>COUNTIF(бланки!G560:U560,1)+COUNTIF(бланки!G560:U560,0)</f>
        <v>12</v>
      </c>
      <c r="F561" s="24">
        <f>COUNTIF(бланки!V560:BS560,1)</f>
        <v>40</v>
      </c>
      <c r="G561" s="24">
        <f>COUNTIF(бланки!V560:BS560,1)+COUNTIF(бланки!V560:BS560,0)</f>
        <v>43</v>
      </c>
      <c r="H561" s="24">
        <f>SUM(бланки!BT560:BY560)</f>
        <v>3</v>
      </c>
      <c r="I561" s="24">
        <f>анкеты!D559</f>
        <v>13</v>
      </c>
      <c r="J561" s="24">
        <f>анкеты!C559</f>
        <v>14</v>
      </c>
      <c r="K561" s="24">
        <f>анкеты!F559</f>
        <v>12</v>
      </c>
      <c r="L561" s="24">
        <f>анкеты!E559</f>
        <v>16</v>
      </c>
      <c r="M561" s="22">
        <f t="shared" si="216"/>
        <v>97</v>
      </c>
      <c r="N561" s="22">
        <f t="shared" si="217"/>
        <v>90</v>
      </c>
      <c r="O561" s="22">
        <f t="shared" si="218"/>
        <v>84</v>
      </c>
      <c r="P561" s="23">
        <f t="shared" si="219"/>
        <v>90</v>
      </c>
      <c r="Q561" s="24">
        <f>SUM(бланки!BZ560:CF560)</f>
        <v>4</v>
      </c>
      <c r="R561" s="24"/>
      <c r="S561" s="24"/>
      <c r="T561" s="24">
        <f>анкеты!G559</f>
        <v>16</v>
      </c>
      <c r="U561" s="24">
        <f t="shared" si="220"/>
        <v>18</v>
      </c>
      <c r="V561" s="22">
        <f t="shared" si="221"/>
        <v>80</v>
      </c>
      <c r="W561" s="22">
        <f t="shared" si="222"/>
        <v>84</v>
      </c>
      <c r="X561" s="22">
        <f t="shared" si="223"/>
        <v>89</v>
      </c>
      <c r="Y561" s="23">
        <f t="shared" si="224"/>
        <v>84</v>
      </c>
      <c r="Z561" s="24">
        <f>SUM(бланки!CE560:CI560)</f>
        <v>1</v>
      </c>
      <c r="AA561" s="24">
        <f>SUM(бланки!CJ560:CO560)</f>
        <v>1</v>
      </c>
      <c r="AB561" s="24">
        <f>анкеты!I559</f>
        <v>2</v>
      </c>
      <c r="AC561" s="24">
        <f>анкеты!H559</f>
        <v>2</v>
      </c>
      <c r="AD561" s="22">
        <f t="shared" si="225"/>
        <v>20</v>
      </c>
      <c r="AE561" s="22">
        <f t="shared" si="226"/>
        <v>20</v>
      </c>
      <c r="AF561" s="12">
        <f t="shared" si="227"/>
        <v>100</v>
      </c>
      <c r="AG561" s="23">
        <f t="shared" si="228"/>
        <v>44</v>
      </c>
      <c r="AH561" s="24">
        <f>анкеты!J559</f>
        <v>16</v>
      </c>
      <c r="AI561" s="24">
        <f t="shared" si="229"/>
        <v>18</v>
      </c>
      <c r="AJ561" s="24">
        <f>анкеты!K559</f>
        <v>16</v>
      </c>
      <c r="AK561" s="24">
        <f t="shared" si="230"/>
        <v>18</v>
      </c>
      <c r="AL561" s="24">
        <f>анкеты!M559</f>
        <v>16</v>
      </c>
      <c r="AM561" s="24">
        <f>анкеты!L559</f>
        <v>16</v>
      </c>
      <c r="AN561" s="22">
        <f t="shared" si="231"/>
        <v>89</v>
      </c>
      <c r="AO561" s="22">
        <f t="shared" si="232"/>
        <v>89</v>
      </c>
      <c r="AP561" s="22">
        <f t="shared" si="233"/>
        <v>100</v>
      </c>
      <c r="AQ561" s="23">
        <f t="shared" si="234"/>
        <v>91</v>
      </c>
      <c r="AR561" s="24">
        <f>анкеты!N559</f>
        <v>11</v>
      </c>
      <c r="AS561" s="24">
        <f t="shared" si="235"/>
        <v>18</v>
      </c>
      <c r="AT561" s="24">
        <f>анкеты!O559</f>
        <v>16</v>
      </c>
      <c r="AU561" s="24">
        <f t="shared" si="236"/>
        <v>18</v>
      </c>
      <c r="AV561" s="24">
        <f>анкеты!P559</f>
        <v>17</v>
      </c>
      <c r="AW561" s="24">
        <f t="shared" si="237"/>
        <v>18</v>
      </c>
      <c r="AX561" s="22">
        <f t="shared" si="238"/>
        <v>61</v>
      </c>
      <c r="AY561" s="22">
        <f t="shared" si="239"/>
        <v>89</v>
      </c>
      <c r="AZ561" s="22">
        <f t="shared" si="240"/>
        <v>94</v>
      </c>
      <c r="BA561" s="23">
        <f t="shared" si="241"/>
        <v>79</v>
      </c>
      <c r="BB561" s="24">
        <f t="shared" si="242"/>
        <v>77.599999999999994</v>
      </c>
    </row>
    <row r="562" spans="1:54" x14ac:dyDescent="0.25">
      <c r="A562" s="24">
        <f>бланки!E561</f>
        <v>559</v>
      </c>
      <c r="B562" s="24" t="str">
        <f>CONCATENATE(бланки!D561," (",бланки!C561,")")</f>
        <v>МКУ ДО «Кумухский детский сад «Солнышко» (Лакский район)</v>
      </c>
      <c r="C562" s="24">
        <f>анкеты!B560</f>
        <v>25</v>
      </c>
      <c r="D562" s="24">
        <f>COUNTIF(бланки!G561:U561,1)</f>
        <v>9</v>
      </c>
      <c r="E562" s="24">
        <f>COUNTIF(бланки!G561:U561,1)+COUNTIF(бланки!G561:U561,0)</f>
        <v>9</v>
      </c>
      <c r="F562" s="24">
        <f>COUNTIF(бланки!V561:BS561,1)</f>
        <v>36</v>
      </c>
      <c r="G562" s="24">
        <f>COUNTIF(бланки!V561:BS561,1)+COUNTIF(бланки!V561:BS561,0)</f>
        <v>37</v>
      </c>
      <c r="H562" s="24">
        <f>SUM(бланки!BT561:BY561)</f>
        <v>4</v>
      </c>
      <c r="I562" s="24">
        <f>анкеты!D560</f>
        <v>24</v>
      </c>
      <c r="J562" s="24">
        <f>анкеты!C560</f>
        <v>25</v>
      </c>
      <c r="K562" s="24">
        <f>анкеты!F560</f>
        <v>23</v>
      </c>
      <c r="L562" s="24">
        <f>анкеты!E560</f>
        <v>24</v>
      </c>
      <c r="M562" s="22">
        <f t="shared" si="216"/>
        <v>99</v>
      </c>
      <c r="N562" s="22">
        <f t="shared" si="217"/>
        <v>100</v>
      </c>
      <c r="O562" s="22">
        <f t="shared" si="218"/>
        <v>96</v>
      </c>
      <c r="P562" s="23">
        <f t="shared" si="219"/>
        <v>98</v>
      </c>
      <c r="Q562" s="24">
        <f>SUM(бланки!BZ561:CF561)</f>
        <v>6</v>
      </c>
      <c r="R562" s="24"/>
      <c r="S562" s="24"/>
      <c r="T562" s="24">
        <f>анкеты!G560</f>
        <v>24</v>
      </c>
      <c r="U562" s="24">
        <f t="shared" si="220"/>
        <v>25</v>
      </c>
      <c r="V562" s="22">
        <f t="shared" si="221"/>
        <v>100</v>
      </c>
      <c r="W562" s="22">
        <f t="shared" si="222"/>
        <v>98</v>
      </c>
      <c r="X562" s="22">
        <f t="shared" si="223"/>
        <v>96</v>
      </c>
      <c r="Y562" s="23">
        <f t="shared" si="224"/>
        <v>98</v>
      </c>
      <c r="Z562" s="24">
        <f>SUM(бланки!CE561:CI561)</f>
        <v>1</v>
      </c>
      <c r="AA562" s="24">
        <f>SUM(бланки!CJ561:CO561)</f>
        <v>1</v>
      </c>
      <c r="AB562" s="24">
        <f>анкеты!I560</f>
        <v>2</v>
      </c>
      <c r="AC562" s="24">
        <f>анкеты!H560</f>
        <v>3</v>
      </c>
      <c r="AD562" s="22">
        <f t="shared" si="225"/>
        <v>20</v>
      </c>
      <c r="AE562" s="22">
        <f t="shared" si="226"/>
        <v>20</v>
      </c>
      <c r="AF562" s="12">
        <f t="shared" si="227"/>
        <v>66.666666666666671</v>
      </c>
      <c r="AG562" s="23">
        <f t="shared" si="228"/>
        <v>34</v>
      </c>
      <c r="AH562" s="24">
        <f>анкеты!J560</f>
        <v>25</v>
      </c>
      <c r="AI562" s="24">
        <f t="shared" si="229"/>
        <v>25</v>
      </c>
      <c r="AJ562" s="24">
        <f>анкеты!K560</f>
        <v>25</v>
      </c>
      <c r="AK562" s="24">
        <f t="shared" si="230"/>
        <v>25</v>
      </c>
      <c r="AL562" s="24">
        <f>анкеты!M560</f>
        <v>23</v>
      </c>
      <c r="AM562" s="24">
        <f>анкеты!L560</f>
        <v>24</v>
      </c>
      <c r="AN562" s="22">
        <f t="shared" si="231"/>
        <v>100</v>
      </c>
      <c r="AO562" s="22">
        <f t="shared" si="232"/>
        <v>100</v>
      </c>
      <c r="AP562" s="22">
        <f t="shared" si="233"/>
        <v>96</v>
      </c>
      <c r="AQ562" s="23">
        <f t="shared" si="234"/>
        <v>99</v>
      </c>
      <c r="AR562" s="24">
        <f>анкеты!N560</f>
        <v>25</v>
      </c>
      <c r="AS562" s="24">
        <f t="shared" si="235"/>
        <v>25</v>
      </c>
      <c r="AT562" s="24">
        <f>анкеты!O560</f>
        <v>24</v>
      </c>
      <c r="AU562" s="24">
        <f t="shared" si="236"/>
        <v>25</v>
      </c>
      <c r="AV562" s="24">
        <f>анкеты!P560</f>
        <v>25</v>
      </c>
      <c r="AW562" s="24">
        <f t="shared" si="237"/>
        <v>25</v>
      </c>
      <c r="AX562" s="22">
        <f t="shared" si="238"/>
        <v>100</v>
      </c>
      <c r="AY562" s="22">
        <f t="shared" si="239"/>
        <v>96</v>
      </c>
      <c r="AZ562" s="22">
        <f t="shared" si="240"/>
        <v>100</v>
      </c>
      <c r="BA562" s="23">
        <f t="shared" si="241"/>
        <v>98</v>
      </c>
      <c r="BB562" s="24">
        <f t="shared" si="242"/>
        <v>85.4</v>
      </c>
    </row>
    <row r="563" spans="1:54" x14ac:dyDescent="0.25">
      <c r="A563" s="24">
        <f>бланки!E562</f>
        <v>560</v>
      </c>
      <c r="B563" s="24" t="str">
        <f>CONCATENATE(бланки!D562," (",бланки!C562,")")</f>
        <v>МКДОУ «Левашинский детский сад «Снежинка» (Левашинский район)</v>
      </c>
      <c r="C563" s="24">
        <f>анкеты!B561</f>
        <v>52</v>
      </c>
      <c r="D563" s="24">
        <f>COUNTIF(бланки!G562:U562,1)</f>
        <v>9</v>
      </c>
      <c r="E563" s="24">
        <f>COUNTIF(бланки!G562:U562,1)+COUNTIF(бланки!G562:U562,0)</f>
        <v>9</v>
      </c>
      <c r="F563" s="24">
        <f>COUNTIF(бланки!V562:BS562,1)</f>
        <v>25</v>
      </c>
      <c r="G563" s="24">
        <f>COUNTIF(бланки!V562:BS562,1)+COUNTIF(бланки!V562:BS562,0)</f>
        <v>34</v>
      </c>
      <c r="H563" s="24">
        <f>SUM(бланки!BT562:BY562)</f>
        <v>4</v>
      </c>
      <c r="I563" s="24">
        <f>анкеты!D561</f>
        <v>34</v>
      </c>
      <c r="J563" s="24">
        <f>анкеты!C561</f>
        <v>36</v>
      </c>
      <c r="K563" s="24">
        <f>анкеты!F561</f>
        <v>20</v>
      </c>
      <c r="L563" s="24">
        <f>анкеты!E561</f>
        <v>20</v>
      </c>
      <c r="M563" s="22">
        <f t="shared" si="216"/>
        <v>87</v>
      </c>
      <c r="N563" s="22">
        <f t="shared" si="217"/>
        <v>100</v>
      </c>
      <c r="O563" s="22">
        <f t="shared" si="218"/>
        <v>97</v>
      </c>
      <c r="P563" s="23">
        <f t="shared" si="219"/>
        <v>95</v>
      </c>
      <c r="Q563" s="24">
        <f>SUM(бланки!BZ562:CF562)</f>
        <v>3</v>
      </c>
      <c r="R563" s="24"/>
      <c r="S563" s="24"/>
      <c r="T563" s="24">
        <f>анкеты!G561</f>
        <v>47</v>
      </c>
      <c r="U563" s="24">
        <f t="shared" si="220"/>
        <v>52</v>
      </c>
      <c r="V563" s="22">
        <f t="shared" si="221"/>
        <v>60</v>
      </c>
      <c r="W563" s="22">
        <f t="shared" si="222"/>
        <v>75</v>
      </c>
      <c r="X563" s="22">
        <f t="shared" si="223"/>
        <v>90</v>
      </c>
      <c r="Y563" s="23">
        <f t="shared" si="224"/>
        <v>75</v>
      </c>
      <c r="Z563" s="24">
        <f>SUM(бланки!CE562:CI562)</f>
        <v>0</v>
      </c>
      <c r="AA563" s="24">
        <f>SUM(бланки!CJ562:CO562)</f>
        <v>0</v>
      </c>
      <c r="AB563" s="24">
        <f>анкеты!I561</f>
        <v>8</v>
      </c>
      <c r="AC563" s="24">
        <f>анкеты!H561</f>
        <v>8</v>
      </c>
      <c r="AD563" s="22">
        <f t="shared" si="225"/>
        <v>0</v>
      </c>
      <c r="AE563" s="22">
        <f t="shared" si="226"/>
        <v>0</v>
      </c>
      <c r="AF563" s="12">
        <f t="shared" si="227"/>
        <v>100</v>
      </c>
      <c r="AG563" s="23">
        <f t="shared" si="228"/>
        <v>30</v>
      </c>
      <c r="AH563" s="24">
        <f>анкеты!J561</f>
        <v>49</v>
      </c>
      <c r="AI563" s="24">
        <f t="shared" si="229"/>
        <v>52</v>
      </c>
      <c r="AJ563" s="24">
        <f>анкеты!K561</f>
        <v>49</v>
      </c>
      <c r="AK563" s="24">
        <f t="shared" si="230"/>
        <v>52</v>
      </c>
      <c r="AL563" s="24">
        <f>анкеты!M561</f>
        <v>27</v>
      </c>
      <c r="AM563" s="24">
        <f>анкеты!L561</f>
        <v>28</v>
      </c>
      <c r="AN563" s="22">
        <f t="shared" si="231"/>
        <v>94</v>
      </c>
      <c r="AO563" s="22">
        <f t="shared" si="232"/>
        <v>94</v>
      </c>
      <c r="AP563" s="22">
        <f t="shared" si="233"/>
        <v>96</v>
      </c>
      <c r="AQ563" s="23">
        <f t="shared" si="234"/>
        <v>94</v>
      </c>
      <c r="AR563" s="24">
        <f>анкеты!N561</f>
        <v>51</v>
      </c>
      <c r="AS563" s="24">
        <f t="shared" si="235"/>
        <v>52</v>
      </c>
      <c r="AT563" s="24">
        <f>анкеты!O561</f>
        <v>50</v>
      </c>
      <c r="AU563" s="24">
        <f t="shared" si="236"/>
        <v>52</v>
      </c>
      <c r="AV563" s="24">
        <f>анкеты!P561</f>
        <v>51</v>
      </c>
      <c r="AW563" s="24">
        <f t="shared" si="237"/>
        <v>52</v>
      </c>
      <c r="AX563" s="22">
        <f t="shared" si="238"/>
        <v>98</v>
      </c>
      <c r="AY563" s="22">
        <f t="shared" si="239"/>
        <v>96</v>
      </c>
      <c r="AZ563" s="22">
        <f t="shared" si="240"/>
        <v>98</v>
      </c>
      <c r="BA563" s="23">
        <f t="shared" si="241"/>
        <v>97</v>
      </c>
      <c r="BB563" s="24">
        <f t="shared" si="242"/>
        <v>78.2</v>
      </c>
    </row>
    <row r="564" spans="1:54" x14ac:dyDescent="0.25">
      <c r="A564" s="24">
        <f>бланки!E563</f>
        <v>561</v>
      </c>
      <c r="B564" s="24" t="str">
        <f>CONCATENATE(бланки!D563," (",бланки!C563,")")</f>
        <v>МКДОУ «Левашинский детский сад «Сказка» (Левашинский район)</v>
      </c>
      <c r="C564" s="24">
        <f>анкеты!B562</f>
        <v>49</v>
      </c>
      <c r="D564" s="24">
        <f>COUNTIF(бланки!G563:U563,1)</f>
        <v>9</v>
      </c>
      <c r="E564" s="24">
        <f>COUNTIF(бланки!G563:U563,1)+COUNTIF(бланки!G563:U563,0)</f>
        <v>9</v>
      </c>
      <c r="F564" s="24">
        <f>COUNTIF(бланки!V563:BS563,1)</f>
        <v>19</v>
      </c>
      <c r="G564" s="24">
        <f>COUNTIF(бланки!V563:BS563,1)+COUNTIF(бланки!V563:BS563,0)</f>
        <v>34</v>
      </c>
      <c r="H564" s="24">
        <f>SUM(бланки!BT563:BY563)</f>
        <v>3</v>
      </c>
      <c r="I564" s="24">
        <f>анкеты!D562</f>
        <v>32</v>
      </c>
      <c r="J564" s="24">
        <f>анкеты!C562</f>
        <v>35</v>
      </c>
      <c r="K564" s="24">
        <f>анкеты!F562</f>
        <v>14</v>
      </c>
      <c r="L564" s="24">
        <f>анкеты!E562</f>
        <v>16</v>
      </c>
      <c r="M564" s="22">
        <f t="shared" si="216"/>
        <v>78</v>
      </c>
      <c r="N564" s="22">
        <f t="shared" si="217"/>
        <v>90</v>
      </c>
      <c r="O564" s="22">
        <f t="shared" si="218"/>
        <v>89</v>
      </c>
      <c r="P564" s="23">
        <f t="shared" si="219"/>
        <v>86</v>
      </c>
      <c r="Q564" s="24">
        <f>SUM(бланки!BZ563:CF563)</f>
        <v>4</v>
      </c>
      <c r="R564" s="24"/>
      <c r="S564" s="24"/>
      <c r="T564" s="24">
        <f>анкеты!G562</f>
        <v>47</v>
      </c>
      <c r="U564" s="24">
        <f t="shared" si="220"/>
        <v>49</v>
      </c>
      <c r="V564" s="22">
        <f t="shared" si="221"/>
        <v>80</v>
      </c>
      <c r="W564" s="22">
        <f t="shared" si="222"/>
        <v>88</v>
      </c>
      <c r="X564" s="22">
        <f t="shared" si="223"/>
        <v>96</v>
      </c>
      <c r="Y564" s="23">
        <f t="shared" si="224"/>
        <v>88</v>
      </c>
      <c r="Z564" s="24">
        <f>SUM(бланки!CE563:CI563)</f>
        <v>0</v>
      </c>
      <c r="AA564" s="24">
        <f>SUM(бланки!CJ563:CO563)</f>
        <v>0</v>
      </c>
      <c r="AB564" s="24">
        <f>анкеты!I562</f>
        <v>4</v>
      </c>
      <c r="AC564" s="24">
        <f>анкеты!H562</f>
        <v>5</v>
      </c>
      <c r="AD564" s="22">
        <f t="shared" si="225"/>
        <v>0</v>
      </c>
      <c r="AE564" s="22">
        <f t="shared" si="226"/>
        <v>0</v>
      </c>
      <c r="AF564" s="12">
        <f t="shared" si="227"/>
        <v>80</v>
      </c>
      <c r="AG564" s="23">
        <f t="shared" si="228"/>
        <v>24</v>
      </c>
      <c r="AH564" s="24">
        <f>анкеты!J562</f>
        <v>49</v>
      </c>
      <c r="AI564" s="24">
        <f t="shared" si="229"/>
        <v>49</v>
      </c>
      <c r="AJ564" s="24">
        <f>анкеты!K562</f>
        <v>49</v>
      </c>
      <c r="AK564" s="24">
        <f t="shared" si="230"/>
        <v>49</v>
      </c>
      <c r="AL564" s="24">
        <f>анкеты!M562</f>
        <v>22</v>
      </c>
      <c r="AM564" s="24">
        <f>анкеты!L562</f>
        <v>23</v>
      </c>
      <c r="AN564" s="22">
        <f t="shared" si="231"/>
        <v>100</v>
      </c>
      <c r="AO564" s="22">
        <f t="shared" si="232"/>
        <v>100</v>
      </c>
      <c r="AP564" s="22">
        <f t="shared" si="233"/>
        <v>96</v>
      </c>
      <c r="AQ564" s="23">
        <f t="shared" si="234"/>
        <v>99</v>
      </c>
      <c r="AR564" s="24">
        <f>анкеты!N562</f>
        <v>49</v>
      </c>
      <c r="AS564" s="24">
        <f t="shared" si="235"/>
        <v>49</v>
      </c>
      <c r="AT564" s="24">
        <f>анкеты!O562</f>
        <v>48</v>
      </c>
      <c r="AU564" s="24">
        <f t="shared" si="236"/>
        <v>49</v>
      </c>
      <c r="AV564" s="24">
        <f>анкеты!P562</f>
        <v>48</v>
      </c>
      <c r="AW564" s="24">
        <f t="shared" si="237"/>
        <v>49</v>
      </c>
      <c r="AX564" s="22">
        <f t="shared" si="238"/>
        <v>100</v>
      </c>
      <c r="AY564" s="22">
        <f t="shared" si="239"/>
        <v>98</v>
      </c>
      <c r="AZ564" s="22">
        <f t="shared" si="240"/>
        <v>98</v>
      </c>
      <c r="BA564" s="23">
        <f t="shared" si="241"/>
        <v>99</v>
      </c>
      <c r="BB564" s="24">
        <f t="shared" si="242"/>
        <v>79.2</v>
      </c>
    </row>
    <row r="565" spans="1:54" x14ac:dyDescent="0.25">
      <c r="A565" s="24">
        <f>бланки!E564</f>
        <v>562</v>
      </c>
      <c r="B565" s="24" t="str">
        <f>CONCATENATE(бланки!D564," (",бланки!C564,")")</f>
        <v>МКОУ «Урминская ООШ» (Левашинский район)</v>
      </c>
      <c r="C565" s="24">
        <f>анкеты!B563</f>
        <v>125</v>
      </c>
      <c r="D565" s="24">
        <f>COUNTIF(бланки!G564:U564,1)</f>
        <v>12</v>
      </c>
      <c r="E565" s="24">
        <f>COUNTIF(бланки!G564:U564,1)+COUNTIF(бланки!G564:U564,0)</f>
        <v>12</v>
      </c>
      <c r="F565" s="24">
        <f>COUNTIF(бланки!V564:BS564,1)</f>
        <v>44</v>
      </c>
      <c r="G565" s="24">
        <f>COUNTIF(бланки!V564:BS564,1)+COUNTIF(бланки!V564:BS564,0)</f>
        <v>44</v>
      </c>
      <c r="H565" s="24">
        <f>SUM(бланки!BT564:BY564)</f>
        <v>6</v>
      </c>
      <c r="I565" s="24">
        <f>анкеты!D563</f>
        <v>123</v>
      </c>
      <c r="J565" s="24">
        <f>анкеты!C563</f>
        <v>124</v>
      </c>
      <c r="K565" s="24">
        <f>анкеты!F563</f>
        <v>115</v>
      </c>
      <c r="L565" s="24">
        <f>анкеты!E563</f>
        <v>121</v>
      </c>
      <c r="M565" s="22">
        <f t="shared" si="216"/>
        <v>100</v>
      </c>
      <c r="N565" s="22">
        <f t="shared" si="217"/>
        <v>100</v>
      </c>
      <c r="O565" s="22">
        <f t="shared" si="218"/>
        <v>97</v>
      </c>
      <c r="P565" s="23">
        <f t="shared" si="219"/>
        <v>99</v>
      </c>
      <c r="Q565" s="24">
        <f>SUM(бланки!BZ564:CF564)</f>
        <v>5</v>
      </c>
      <c r="R565" s="24"/>
      <c r="S565" s="24"/>
      <c r="T565" s="24">
        <f>анкеты!G563</f>
        <v>116</v>
      </c>
      <c r="U565" s="24">
        <f t="shared" si="220"/>
        <v>125</v>
      </c>
      <c r="V565" s="22">
        <f t="shared" si="221"/>
        <v>100</v>
      </c>
      <c r="W565" s="22">
        <f t="shared" si="222"/>
        <v>96</v>
      </c>
      <c r="X565" s="22">
        <f t="shared" si="223"/>
        <v>93</v>
      </c>
      <c r="Y565" s="23">
        <f t="shared" si="224"/>
        <v>96</v>
      </c>
      <c r="Z565" s="24">
        <f>SUM(бланки!CE564:CI564)</f>
        <v>0</v>
      </c>
      <c r="AA565" s="24">
        <f>SUM(бланки!CJ564:CO564)</f>
        <v>2</v>
      </c>
      <c r="AB565" s="24">
        <f>анкеты!I563</f>
        <v>5</v>
      </c>
      <c r="AC565" s="24">
        <f>анкеты!H563</f>
        <v>7</v>
      </c>
      <c r="AD565" s="22">
        <f t="shared" si="225"/>
        <v>0</v>
      </c>
      <c r="AE565" s="22">
        <f t="shared" si="226"/>
        <v>40</v>
      </c>
      <c r="AF565" s="12">
        <f t="shared" si="227"/>
        <v>71.428571428571431</v>
      </c>
      <c r="AG565" s="23">
        <f t="shared" si="228"/>
        <v>37</v>
      </c>
      <c r="AH565" s="24">
        <f>анкеты!J563</f>
        <v>117</v>
      </c>
      <c r="AI565" s="24">
        <f t="shared" si="229"/>
        <v>125</v>
      </c>
      <c r="AJ565" s="24">
        <f>анкеты!K563</f>
        <v>123</v>
      </c>
      <c r="AK565" s="24">
        <f t="shared" si="230"/>
        <v>125</v>
      </c>
      <c r="AL565" s="24">
        <f>анкеты!M563</f>
        <v>119</v>
      </c>
      <c r="AM565" s="24">
        <f>анкеты!L563</f>
        <v>120</v>
      </c>
      <c r="AN565" s="22">
        <f t="shared" si="231"/>
        <v>94</v>
      </c>
      <c r="AO565" s="22">
        <f t="shared" si="232"/>
        <v>98</v>
      </c>
      <c r="AP565" s="22">
        <f t="shared" si="233"/>
        <v>99</v>
      </c>
      <c r="AQ565" s="23">
        <f t="shared" si="234"/>
        <v>97</v>
      </c>
      <c r="AR565" s="24">
        <f>анкеты!N563</f>
        <v>123</v>
      </c>
      <c r="AS565" s="24">
        <f t="shared" si="235"/>
        <v>125</v>
      </c>
      <c r="AT565" s="24">
        <f>анкеты!O563</f>
        <v>118</v>
      </c>
      <c r="AU565" s="24">
        <f t="shared" si="236"/>
        <v>125</v>
      </c>
      <c r="AV565" s="24">
        <f>анкеты!P563</f>
        <v>117</v>
      </c>
      <c r="AW565" s="24">
        <f t="shared" si="237"/>
        <v>125</v>
      </c>
      <c r="AX565" s="22">
        <f t="shared" si="238"/>
        <v>98</v>
      </c>
      <c r="AY565" s="22">
        <f t="shared" si="239"/>
        <v>94</v>
      </c>
      <c r="AZ565" s="22">
        <f t="shared" si="240"/>
        <v>94</v>
      </c>
      <c r="BA565" s="23">
        <f t="shared" si="241"/>
        <v>96</v>
      </c>
      <c r="BB565" s="24">
        <f t="shared" si="242"/>
        <v>85</v>
      </c>
    </row>
    <row r="566" spans="1:54" x14ac:dyDescent="0.25">
      <c r="A566" s="24">
        <f>бланки!E565</f>
        <v>563</v>
      </c>
      <c r="B566" s="24" t="str">
        <f>CONCATENATE(бланки!D565," (",бланки!C565,")")</f>
        <v>МКДОУ Хаджалмахинский детский сад «Улыбка» (Левашинский район)</v>
      </c>
      <c r="C566" s="24">
        <f>анкеты!B564</f>
        <v>82</v>
      </c>
      <c r="D566" s="24">
        <f>COUNTIF(бланки!G565:U565,1)</f>
        <v>10</v>
      </c>
      <c r="E566" s="24">
        <f>COUNTIF(бланки!G565:U565,1)+COUNTIF(бланки!G565:U565,0)</f>
        <v>10</v>
      </c>
      <c r="F566" s="24">
        <f>COUNTIF(бланки!V565:BS565,1)</f>
        <v>37</v>
      </c>
      <c r="G566" s="24">
        <f>COUNTIF(бланки!V565:BS565,1)+COUNTIF(бланки!V565:BS565,0)</f>
        <v>39</v>
      </c>
      <c r="H566" s="24">
        <f>SUM(бланки!BT565:BY565)</f>
        <v>6</v>
      </c>
      <c r="I566" s="24">
        <f>анкеты!D564</f>
        <v>78</v>
      </c>
      <c r="J566" s="24">
        <f>анкеты!C564</f>
        <v>79</v>
      </c>
      <c r="K566" s="24">
        <f>анкеты!F564</f>
        <v>69</v>
      </c>
      <c r="L566" s="24">
        <f>анкеты!E564</f>
        <v>70</v>
      </c>
      <c r="M566" s="22">
        <f t="shared" si="216"/>
        <v>97</v>
      </c>
      <c r="N566" s="22">
        <f t="shared" si="217"/>
        <v>100</v>
      </c>
      <c r="O566" s="22">
        <f t="shared" si="218"/>
        <v>99</v>
      </c>
      <c r="P566" s="23">
        <f t="shared" si="219"/>
        <v>99</v>
      </c>
      <c r="Q566" s="24">
        <f>SUM(бланки!BZ565:CF565)</f>
        <v>6</v>
      </c>
      <c r="R566" s="24"/>
      <c r="S566" s="24"/>
      <c r="T566" s="24">
        <f>анкеты!G564</f>
        <v>80</v>
      </c>
      <c r="U566" s="24">
        <f t="shared" si="220"/>
        <v>82</v>
      </c>
      <c r="V566" s="22">
        <f t="shared" si="221"/>
        <v>100</v>
      </c>
      <c r="W566" s="22">
        <f t="shared" si="222"/>
        <v>99</v>
      </c>
      <c r="X566" s="22">
        <f t="shared" si="223"/>
        <v>98</v>
      </c>
      <c r="Y566" s="23">
        <f t="shared" si="224"/>
        <v>99</v>
      </c>
      <c r="Z566" s="24">
        <f>SUM(бланки!CE565:CI565)</f>
        <v>3</v>
      </c>
      <c r="AA566" s="24">
        <f>SUM(бланки!CJ565:CO565)</f>
        <v>2</v>
      </c>
      <c r="AB566" s="24">
        <f>анкеты!I564</f>
        <v>19</v>
      </c>
      <c r="AC566" s="24">
        <f>анкеты!H564</f>
        <v>25</v>
      </c>
      <c r="AD566" s="22">
        <f t="shared" si="225"/>
        <v>60</v>
      </c>
      <c r="AE566" s="22">
        <f t="shared" si="226"/>
        <v>40</v>
      </c>
      <c r="AF566" s="12">
        <f t="shared" si="227"/>
        <v>76</v>
      </c>
      <c r="AG566" s="23">
        <f t="shared" si="228"/>
        <v>57</v>
      </c>
      <c r="AH566" s="24">
        <f>анкеты!J564</f>
        <v>77</v>
      </c>
      <c r="AI566" s="24">
        <f t="shared" si="229"/>
        <v>82</v>
      </c>
      <c r="AJ566" s="24">
        <f>анкеты!K564</f>
        <v>78</v>
      </c>
      <c r="AK566" s="24">
        <f t="shared" si="230"/>
        <v>82</v>
      </c>
      <c r="AL566" s="24">
        <f>анкеты!M564</f>
        <v>64</v>
      </c>
      <c r="AM566" s="24">
        <f>анкеты!L564</f>
        <v>67</v>
      </c>
      <c r="AN566" s="22">
        <f t="shared" si="231"/>
        <v>94</v>
      </c>
      <c r="AO566" s="22">
        <f t="shared" si="232"/>
        <v>95</v>
      </c>
      <c r="AP566" s="22">
        <f t="shared" si="233"/>
        <v>96</v>
      </c>
      <c r="AQ566" s="23">
        <f t="shared" si="234"/>
        <v>95</v>
      </c>
      <c r="AR566" s="24">
        <f>анкеты!N564</f>
        <v>81</v>
      </c>
      <c r="AS566" s="24">
        <f t="shared" si="235"/>
        <v>82</v>
      </c>
      <c r="AT566" s="24">
        <f>анкеты!O564</f>
        <v>77</v>
      </c>
      <c r="AU566" s="24">
        <f t="shared" si="236"/>
        <v>82</v>
      </c>
      <c r="AV566" s="24">
        <f>анкеты!P564</f>
        <v>78</v>
      </c>
      <c r="AW566" s="24">
        <f t="shared" si="237"/>
        <v>82</v>
      </c>
      <c r="AX566" s="22">
        <f t="shared" si="238"/>
        <v>99</v>
      </c>
      <c r="AY566" s="22">
        <f t="shared" si="239"/>
        <v>94</v>
      </c>
      <c r="AZ566" s="22">
        <f t="shared" si="240"/>
        <v>95</v>
      </c>
      <c r="BA566" s="23">
        <f t="shared" si="241"/>
        <v>96</v>
      </c>
      <c r="BB566" s="24">
        <f t="shared" si="242"/>
        <v>89.2</v>
      </c>
    </row>
    <row r="567" spans="1:54" x14ac:dyDescent="0.25">
      <c r="A567" s="24">
        <f>бланки!E566</f>
        <v>564</v>
      </c>
      <c r="B567" s="24" t="str">
        <f>CONCATENATE(бланки!D566," (",бланки!C566,")")</f>
        <v>МКОУ «Тагзиркентская НОШ» (Левашинский район)</v>
      </c>
      <c r="C567" s="24">
        <f>анкеты!B565</f>
        <v>10</v>
      </c>
      <c r="D567" s="24">
        <f>COUNTIF(бланки!G566:U566,1)</f>
        <v>10</v>
      </c>
      <c r="E567" s="24">
        <f>COUNTIF(бланки!G566:U566,1)+COUNTIF(бланки!G566:U566,0)</f>
        <v>12</v>
      </c>
      <c r="F567" s="24">
        <f>COUNTIF(бланки!V566:BS566,1)</f>
        <v>21</v>
      </c>
      <c r="G567" s="24">
        <f>COUNTIF(бланки!V566:BS566,1)+COUNTIF(бланки!V566:BS566,0)</f>
        <v>38</v>
      </c>
      <c r="H567" s="24">
        <f>SUM(бланки!BT566:BY566)</f>
        <v>0</v>
      </c>
      <c r="I567" s="24">
        <f>анкеты!D565</f>
        <v>9</v>
      </c>
      <c r="J567" s="24">
        <f>анкеты!C565</f>
        <v>9</v>
      </c>
      <c r="K567" s="24">
        <f>анкеты!F565</f>
        <v>8</v>
      </c>
      <c r="L567" s="24">
        <f>анкеты!E565</f>
        <v>8</v>
      </c>
      <c r="M567" s="22">
        <f t="shared" si="216"/>
        <v>69</v>
      </c>
      <c r="N567" s="22">
        <f t="shared" si="217"/>
        <v>0</v>
      </c>
      <c r="O567" s="22">
        <f t="shared" si="218"/>
        <v>100</v>
      </c>
      <c r="P567" s="23">
        <f t="shared" si="219"/>
        <v>61</v>
      </c>
      <c r="Q567" s="24">
        <f>SUM(бланки!BZ566:CF566)</f>
        <v>1</v>
      </c>
      <c r="R567" s="24"/>
      <c r="S567" s="24"/>
      <c r="T567" s="24">
        <f>анкеты!G565</f>
        <v>7</v>
      </c>
      <c r="U567" s="24">
        <f t="shared" si="220"/>
        <v>10</v>
      </c>
      <c r="V567" s="22">
        <f t="shared" si="221"/>
        <v>20</v>
      </c>
      <c r="W567" s="22">
        <f t="shared" si="222"/>
        <v>45</v>
      </c>
      <c r="X567" s="22">
        <f t="shared" si="223"/>
        <v>70</v>
      </c>
      <c r="Y567" s="23">
        <f t="shared" si="224"/>
        <v>45</v>
      </c>
      <c r="Z567" s="24">
        <f>SUM(бланки!CE566:CI566)</f>
        <v>0</v>
      </c>
      <c r="AA567" s="24">
        <f>SUM(бланки!CJ566:CO566)</f>
        <v>0</v>
      </c>
      <c r="AB567" s="24">
        <f>анкеты!I565</f>
        <v>3</v>
      </c>
      <c r="AC567" s="24">
        <f>анкеты!H565</f>
        <v>4</v>
      </c>
      <c r="AD567" s="22">
        <f t="shared" si="225"/>
        <v>0</v>
      </c>
      <c r="AE567" s="22">
        <f t="shared" si="226"/>
        <v>0</v>
      </c>
      <c r="AF567" s="12">
        <f t="shared" si="227"/>
        <v>75</v>
      </c>
      <c r="AG567" s="23">
        <f t="shared" si="228"/>
        <v>23</v>
      </c>
      <c r="AH567" s="24">
        <f>анкеты!J565</f>
        <v>9</v>
      </c>
      <c r="AI567" s="24">
        <f t="shared" si="229"/>
        <v>10</v>
      </c>
      <c r="AJ567" s="24">
        <f>анкеты!K565</f>
        <v>10</v>
      </c>
      <c r="AK567" s="24">
        <f t="shared" si="230"/>
        <v>10</v>
      </c>
      <c r="AL567" s="24">
        <f>анкеты!M565</f>
        <v>7</v>
      </c>
      <c r="AM567" s="24">
        <f>анкеты!L565</f>
        <v>8</v>
      </c>
      <c r="AN567" s="22">
        <f t="shared" si="231"/>
        <v>90</v>
      </c>
      <c r="AO567" s="22">
        <f t="shared" si="232"/>
        <v>100</v>
      </c>
      <c r="AP567" s="22">
        <f t="shared" si="233"/>
        <v>88</v>
      </c>
      <c r="AQ567" s="23">
        <f t="shared" si="234"/>
        <v>94</v>
      </c>
      <c r="AR567" s="24">
        <f>анкеты!N565</f>
        <v>10</v>
      </c>
      <c r="AS567" s="24">
        <f t="shared" si="235"/>
        <v>10</v>
      </c>
      <c r="AT567" s="24">
        <f>анкеты!O565</f>
        <v>10</v>
      </c>
      <c r="AU567" s="24">
        <f t="shared" si="236"/>
        <v>10</v>
      </c>
      <c r="AV567" s="24">
        <f>анкеты!P565</f>
        <v>10</v>
      </c>
      <c r="AW567" s="24">
        <f t="shared" si="237"/>
        <v>10</v>
      </c>
      <c r="AX567" s="22">
        <f t="shared" si="238"/>
        <v>100</v>
      </c>
      <c r="AY567" s="22">
        <f t="shared" si="239"/>
        <v>100</v>
      </c>
      <c r="AZ567" s="22">
        <f t="shared" si="240"/>
        <v>100</v>
      </c>
      <c r="BA567" s="23">
        <f t="shared" si="241"/>
        <v>100</v>
      </c>
      <c r="BB567" s="24">
        <f t="shared" si="242"/>
        <v>64.599999999999994</v>
      </c>
    </row>
    <row r="568" spans="1:54" x14ac:dyDescent="0.25">
      <c r="A568" s="24">
        <f>бланки!E567</f>
        <v>565</v>
      </c>
      <c r="B568" s="24" t="str">
        <f>CONCATENATE(бланки!D567," (",бланки!C567,")")</f>
        <v>МКОУ «Тилагинская ООШ» (Левашинский район)</v>
      </c>
      <c r="C568" s="24">
        <f>анкеты!B566</f>
        <v>44</v>
      </c>
      <c r="D568" s="24">
        <f>COUNTIF(бланки!G567:U567,1)</f>
        <v>12</v>
      </c>
      <c r="E568" s="24">
        <f>COUNTIF(бланки!G567:U567,1)+COUNTIF(бланки!G567:U567,0)</f>
        <v>12</v>
      </c>
      <c r="F568" s="24">
        <f>COUNTIF(бланки!V567:BS567,1)</f>
        <v>44</v>
      </c>
      <c r="G568" s="24">
        <f>COUNTIF(бланки!V567:BS567,1)+COUNTIF(бланки!V567:BS567,0)</f>
        <v>44</v>
      </c>
      <c r="H568" s="24">
        <f>SUM(бланки!BT567:BY567)</f>
        <v>5</v>
      </c>
      <c r="I568" s="24">
        <f>анкеты!D566</f>
        <v>43</v>
      </c>
      <c r="J568" s="24">
        <f>анкеты!C566</f>
        <v>43</v>
      </c>
      <c r="K568" s="24">
        <f>анкеты!F566</f>
        <v>42</v>
      </c>
      <c r="L568" s="24">
        <f>анкеты!E566</f>
        <v>42</v>
      </c>
      <c r="M568" s="22">
        <f t="shared" si="216"/>
        <v>100</v>
      </c>
      <c r="N568" s="22">
        <f t="shared" si="217"/>
        <v>100</v>
      </c>
      <c r="O568" s="22">
        <f t="shared" si="218"/>
        <v>100</v>
      </c>
      <c r="P568" s="23">
        <f t="shared" si="219"/>
        <v>100</v>
      </c>
      <c r="Q568" s="24">
        <f>SUM(бланки!BZ567:CF567)</f>
        <v>5</v>
      </c>
      <c r="R568" s="24"/>
      <c r="S568" s="24"/>
      <c r="T568" s="24">
        <f>анкеты!G566</f>
        <v>44</v>
      </c>
      <c r="U568" s="24">
        <f t="shared" si="220"/>
        <v>44</v>
      </c>
      <c r="V568" s="22">
        <f t="shared" si="221"/>
        <v>100</v>
      </c>
      <c r="W568" s="22">
        <f t="shared" si="222"/>
        <v>100</v>
      </c>
      <c r="X568" s="22">
        <f t="shared" si="223"/>
        <v>100</v>
      </c>
      <c r="Y568" s="23">
        <f t="shared" si="224"/>
        <v>100</v>
      </c>
      <c r="Z568" s="24">
        <f>SUM(бланки!CE567:CI567)</f>
        <v>0</v>
      </c>
      <c r="AA568" s="24">
        <f>SUM(бланки!CJ567:CO567)</f>
        <v>2</v>
      </c>
      <c r="AB568" s="24">
        <f>анкеты!I566</f>
        <v>3</v>
      </c>
      <c r="AC568" s="24">
        <f>анкеты!H566</f>
        <v>4</v>
      </c>
      <c r="AD568" s="22">
        <f t="shared" si="225"/>
        <v>0</v>
      </c>
      <c r="AE568" s="22">
        <f t="shared" si="226"/>
        <v>40</v>
      </c>
      <c r="AF568" s="12">
        <f t="shared" si="227"/>
        <v>75</v>
      </c>
      <c r="AG568" s="23">
        <f t="shared" si="228"/>
        <v>39</v>
      </c>
      <c r="AH568" s="24">
        <f>анкеты!J566</f>
        <v>44</v>
      </c>
      <c r="AI568" s="24">
        <f t="shared" si="229"/>
        <v>44</v>
      </c>
      <c r="AJ568" s="24">
        <f>анкеты!K566</f>
        <v>44</v>
      </c>
      <c r="AK568" s="24">
        <f t="shared" si="230"/>
        <v>44</v>
      </c>
      <c r="AL568" s="24">
        <f>анкеты!M566</f>
        <v>42</v>
      </c>
      <c r="AM568" s="24">
        <f>анкеты!L566</f>
        <v>42</v>
      </c>
      <c r="AN568" s="22">
        <f t="shared" si="231"/>
        <v>100</v>
      </c>
      <c r="AO568" s="22">
        <f t="shared" si="232"/>
        <v>100</v>
      </c>
      <c r="AP568" s="22">
        <f t="shared" si="233"/>
        <v>100</v>
      </c>
      <c r="AQ568" s="23">
        <f t="shared" si="234"/>
        <v>100</v>
      </c>
      <c r="AR568" s="24">
        <f>анкеты!N566</f>
        <v>44</v>
      </c>
      <c r="AS568" s="24">
        <f t="shared" si="235"/>
        <v>44</v>
      </c>
      <c r="AT568" s="24">
        <f>анкеты!O566</f>
        <v>39</v>
      </c>
      <c r="AU568" s="24">
        <f t="shared" si="236"/>
        <v>44</v>
      </c>
      <c r="AV568" s="24">
        <f>анкеты!P566</f>
        <v>39</v>
      </c>
      <c r="AW568" s="24">
        <f t="shared" si="237"/>
        <v>44</v>
      </c>
      <c r="AX568" s="22">
        <f t="shared" si="238"/>
        <v>100</v>
      </c>
      <c r="AY568" s="22">
        <f t="shared" si="239"/>
        <v>89</v>
      </c>
      <c r="AZ568" s="22">
        <f t="shared" si="240"/>
        <v>89</v>
      </c>
      <c r="BA568" s="23">
        <f t="shared" si="241"/>
        <v>93</v>
      </c>
      <c r="BB568" s="24">
        <f t="shared" si="242"/>
        <v>86.4</v>
      </c>
    </row>
    <row r="569" spans="1:54" x14ac:dyDescent="0.25">
      <c r="A569" s="24">
        <f>бланки!E568</f>
        <v>566</v>
      </c>
      <c r="B569" s="24" t="str">
        <f>CONCATENATE(бланки!D568," (",бланки!C568,")")</f>
        <v>МКОУ «Буртанинская НОШ» (Левашинский район)</v>
      </c>
      <c r="C569" s="24">
        <f>анкеты!B567</f>
        <v>10</v>
      </c>
      <c r="D569" s="24">
        <f>COUNTIF(бланки!G568:U568,1)</f>
        <v>11</v>
      </c>
      <c r="E569" s="24">
        <f>COUNTIF(бланки!G568:U568,1)+COUNTIF(бланки!G568:U568,0)</f>
        <v>12</v>
      </c>
      <c r="F569" s="24">
        <f>COUNTIF(бланки!V568:BS568,1)</f>
        <v>34</v>
      </c>
      <c r="G569" s="24">
        <f>COUNTIF(бланки!V568:BS568,1)+COUNTIF(бланки!V568:BS568,0)</f>
        <v>43</v>
      </c>
      <c r="H569" s="24">
        <f>SUM(бланки!BT568:BY568)</f>
        <v>6</v>
      </c>
      <c r="I569" s="24">
        <f>анкеты!D567</f>
        <v>2</v>
      </c>
      <c r="J569" s="24">
        <f>анкеты!C567</f>
        <v>3</v>
      </c>
      <c r="K569" s="24">
        <f>анкеты!F567</f>
        <v>1</v>
      </c>
      <c r="L569" s="24">
        <f>анкеты!E567</f>
        <v>1</v>
      </c>
      <c r="M569" s="22">
        <f t="shared" si="216"/>
        <v>85</v>
      </c>
      <c r="N569" s="22">
        <f t="shared" si="217"/>
        <v>100</v>
      </c>
      <c r="O569" s="22">
        <f t="shared" si="218"/>
        <v>83</v>
      </c>
      <c r="P569" s="23">
        <f t="shared" si="219"/>
        <v>89</v>
      </c>
      <c r="Q569" s="24">
        <f>SUM(бланки!BZ568:CF568)</f>
        <v>2</v>
      </c>
      <c r="R569" s="24"/>
      <c r="S569" s="24"/>
      <c r="T569" s="24">
        <f>анкеты!G567</f>
        <v>8</v>
      </c>
      <c r="U569" s="24">
        <f t="shared" si="220"/>
        <v>10</v>
      </c>
      <c r="V569" s="22">
        <f t="shared" si="221"/>
        <v>40</v>
      </c>
      <c r="W569" s="22">
        <f t="shared" si="222"/>
        <v>60</v>
      </c>
      <c r="X569" s="22">
        <f t="shared" si="223"/>
        <v>80</v>
      </c>
      <c r="Y569" s="23">
        <f t="shared" si="224"/>
        <v>60</v>
      </c>
      <c r="Z569" s="24">
        <f>SUM(бланки!CE568:CI568)</f>
        <v>0</v>
      </c>
      <c r="AA569" s="24">
        <f>SUM(бланки!CJ568:CO568)</f>
        <v>0</v>
      </c>
      <c r="AB569" s="24">
        <f>анкеты!I567</f>
        <v>1</v>
      </c>
      <c r="AC569" s="24">
        <f>анкеты!H567</f>
        <v>2</v>
      </c>
      <c r="AD569" s="22">
        <f t="shared" si="225"/>
        <v>0</v>
      </c>
      <c r="AE569" s="22">
        <f t="shared" si="226"/>
        <v>0</v>
      </c>
      <c r="AF569" s="12">
        <f t="shared" si="227"/>
        <v>50</v>
      </c>
      <c r="AG569" s="23">
        <f t="shared" si="228"/>
        <v>15</v>
      </c>
      <c r="AH569" s="24">
        <f>анкеты!J567</f>
        <v>9</v>
      </c>
      <c r="AI569" s="24">
        <f t="shared" si="229"/>
        <v>10</v>
      </c>
      <c r="AJ569" s="24">
        <f>анкеты!K567</f>
        <v>9</v>
      </c>
      <c r="AK569" s="24">
        <f t="shared" si="230"/>
        <v>10</v>
      </c>
      <c r="AL569" s="24">
        <f>анкеты!M567</f>
        <v>5</v>
      </c>
      <c r="AM569" s="24">
        <f>анкеты!L567</f>
        <v>6</v>
      </c>
      <c r="AN569" s="22">
        <f t="shared" si="231"/>
        <v>90</v>
      </c>
      <c r="AO569" s="22">
        <f t="shared" si="232"/>
        <v>90</v>
      </c>
      <c r="AP569" s="22">
        <f t="shared" si="233"/>
        <v>83</v>
      </c>
      <c r="AQ569" s="23">
        <f t="shared" si="234"/>
        <v>89</v>
      </c>
      <c r="AR569" s="24">
        <f>анкеты!N567</f>
        <v>7</v>
      </c>
      <c r="AS569" s="24">
        <f t="shared" si="235"/>
        <v>10</v>
      </c>
      <c r="AT569" s="24">
        <f>анкеты!O567</f>
        <v>10</v>
      </c>
      <c r="AU569" s="24">
        <f t="shared" si="236"/>
        <v>10</v>
      </c>
      <c r="AV569" s="24">
        <f>анкеты!P567</f>
        <v>9</v>
      </c>
      <c r="AW569" s="24">
        <f t="shared" si="237"/>
        <v>10</v>
      </c>
      <c r="AX569" s="22">
        <f t="shared" si="238"/>
        <v>70</v>
      </c>
      <c r="AY569" s="22">
        <f t="shared" si="239"/>
        <v>100</v>
      </c>
      <c r="AZ569" s="22">
        <f t="shared" si="240"/>
        <v>90</v>
      </c>
      <c r="BA569" s="23">
        <f t="shared" si="241"/>
        <v>86</v>
      </c>
      <c r="BB569" s="24">
        <f t="shared" si="242"/>
        <v>67.8</v>
      </c>
    </row>
    <row r="570" spans="1:54" x14ac:dyDescent="0.25">
      <c r="A570" s="24">
        <f>бланки!E569</f>
        <v>567</v>
      </c>
      <c r="B570" s="24" t="str">
        <f>CONCATENATE(бланки!D569," (",бланки!C569,")")</f>
        <v>МКОУ «Дитуншимахинская ООШ» (Левашинский район)</v>
      </c>
      <c r="C570" s="24">
        <f>анкеты!B568</f>
        <v>43</v>
      </c>
      <c r="D570" s="24">
        <f>COUNTIF(бланки!G569:U569,1)</f>
        <v>12</v>
      </c>
      <c r="E570" s="24">
        <f>COUNTIF(бланки!G569:U569,1)+COUNTIF(бланки!G569:U569,0)</f>
        <v>12</v>
      </c>
      <c r="F570" s="24">
        <f>COUNTIF(бланки!V569:BS569,1)</f>
        <v>31</v>
      </c>
      <c r="G570" s="24">
        <f>COUNTIF(бланки!V569:BS569,1)+COUNTIF(бланки!V569:BS569,0)</f>
        <v>36</v>
      </c>
      <c r="H570" s="24">
        <f>SUM(бланки!BT569:BY569)</f>
        <v>4</v>
      </c>
      <c r="I570" s="24">
        <f>анкеты!D568</f>
        <v>42</v>
      </c>
      <c r="J570" s="24">
        <f>анкеты!C568</f>
        <v>42</v>
      </c>
      <c r="K570" s="24">
        <f>анкеты!F568</f>
        <v>42</v>
      </c>
      <c r="L570" s="24">
        <f>анкеты!E568</f>
        <v>43</v>
      </c>
      <c r="M570" s="22">
        <f t="shared" si="216"/>
        <v>93</v>
      </c>
      <c r="N570" s="22">
        <f t="shared" si="217"/>
        <v>100</v>
      </c>
      <c r="O570" s="22">
        <f t="shared" si="218"/>
        <v>99</v>
      </c>
      <c r="P570" s="23">
        <f t="shared" si="219"/>
        <v>98</v>
      </c>
      <c r="Q570" s="24">
        <f>SUM(бланки!BZ569:CF569)</f>
        <v>6</v>
      </c>
      <c r="R570" s="24"/>
      <c r="S570" s="24"/>
      <c r="T570" s="24">
        <f>анкеты!G568</f>
        <v>39</v>
      </c>
      <c r="U570" s="24">
        <f t="shared" si="220"/>
        <v>43</v>
      </c>
      <c r="V570" s="22">
        <f t="shared" si="221"/>
        <v>100</v>
      </c>
      <c r="W570" s="22">
        <f t="shared" si="222"/>
        <v>95</v>
      </c>
      <c r="X570" s="22">
        <f t="shared" si="223"/>
        <v>91</v>
      </c>
      <c r="Y570" s="23">
        <f t="shared" si="224"/>
        <v>95</v>
      </c>
      <c r="Z570" s="24">
        <f>SUM(бланки!CE569:CI569)</f>
        <v>2</v>
      </c>
      <c r="AA570" s="24">
        <f>SUM(бланки!CJ569:CO569)</f>
        <v>0</v>
      </c>
      <c r="AB570" s="24">
        <f>анкеты!I568</f>
        <v>2</v>
      </c>
      <c r="AC570" s="24">
        <f>анкеты!H568</f>
        <v>3</v>
      </c>
      <c r="AD570" s="22">
        <f t="shared" si="225"/>
        <v>40</v>
      </c>
      <c r="AE570" s="22">
        <f t="shared" si="226"/>
        <v>0</v>
      </c>
      <c r="AF570" s="12">
        <f t="shared" si="227"/>
        <v>66.666666666666671</v>
      </c>
      <c r="AG570" s="23">
        <f t="shared" si="228"/>
        <v>32</v>
      </c>
      <c r="AH570" s="24">
        <f>анкеты!J568</f>
        <v>39</v>
      </c>
      <c r="AI570" s="24">
        <f t="shared" si="229"/>
        <v>43</v>
      </c>
      <c r="AJ570" s="24">
        <f>анкеты!K568</f>
        <v>43</v>
      </c>
      <c r="AK570" s="24">
        <f t="shared" si="230"/>
        <v>43</v>
      </c>
      <c r="AL570" s="24">
        <f>анкеты!M568</f>
        <v>43</v>
      </c>
      <c r="AM570" s="24">
        <f>анкеты!L568</f>
        <v>43</v>
      </c>
      <c r="AN570" s="22">
        <f t="shared" si="231"/>
        <v>91</v>
      </c>
      <c r="AO570" s="22">
        <f t="shared" si="232"/>
        <v>100</v>
      </c>
      <c r="AP570" s="22">
        <f t="shared" si="233"/>
        <v>100</v>
      </c>
      <c r="AQ570" s="23">
        <f t="shared" si="234"/>
        <v>96</v>
      </c>
      <c r="AR570" s="24">
        <f>анкеты!N568</f>
        <v>43</v>
      </c>
      <c r="AS570" s="24">
        <f t="shared" si="235"/>
        <v>43</v>
      </c>
      <c r="AT570" s="24">
        <f>анкеты!O568</f>
        <v>39</v>
      </c>
      <c r="AU570" s="24">
        <f t="shared" si="236"/>
        <v>43</v>
      </c>
      <c r="AV570" s="24">
        <f>анкеты!P568</f>
        <v>39</v>
      </c>
      <c r="AW570" s="24">
        <f t="shared" si="237"/>
        <v>43</v>
      </c>
      <c r="AX570" s="22">
        <f t="shared" si="238"/>
        <v>100</v>
      </c>
      <c r="AY570" s="22">
        <f t="shared" si="239"/>
        <v>91</v>
      </c>
      <c r="AZ570" s="22">
        <f t="shared" si="240"/>
        <v>91</v>
      </c>
      <c r="BA570" s="23">
        <f t="shared" si="241"/>
        <v>95</v>
      </c>
      <c r="BB570" s="24">
        <f t="shared" si="242"/>
        <v>83.2</v>
      </c>
    </row>
    <row r="571" spans="1:54" x14ac:dyDescent="0.25">
      <c r="A571" s="24">
        <f>бланки!E570</f>
        <v>568</v>
      </c>
      <c r="B571" s="24" t="str">
        <f>CONCATENATE(бланки!D570," (",бланки!C570,")")</f>
        <v>МКДОУ «Верхне-Абкомахинский детский сад «Дубурлан» (Левашинский район)</v>
      </c>
      <c r="C571" s="24">
        <f>анкеты!B569</f>
        <v>19</v>
      </c>
      <c r="D571" s="24">
        <f>COUNTIF(бланки!G570:U570,1)</f>
        <v>9</v>
      </c>
      <c r="E571" s="24">
        <f>COUNTIF(бланки!G570:U570,1)+COUNTIF(бланки!G570:U570,0)</f>
        <v>9</v>
      </c>
      <c r="F571" s="24">
        <f>COUNTIF(бланки!V570:BS570,1)</f>
        <v>31</v>
      </c>
      <c r="G571" s="24">
        <f>COUNTIF(бланки!V570:BS570,1)+COUNTIF(бланки!V570:BS570,0)</f>
        <v>35</v>
      </c>
      <c r="H571" s="24">
        <f>SUM(бланки!BT570:BY570)</f>
        <v>5</v>
      </c>
      <c r="I571" s="24">
        <f>анкеты!D569</f>
        <v>19</v>
      </c>
      <c r="J571" s="24">
        <f>анкеты!C569</f>
        <v>19</v>
      </c>
      <c r="K571" s="24">
        <f>анкеты!F569</f>
        <v>19</v>
      </c>
      <c r="L571" s="24">
        <f>анкеты!E569</f>
        <v>19</v>
      </c>
      <c r="M571" s="22">
        <f t="shared" si="216"/>
        <v>94</v>
      </c>
      <c r="N571" s="22">
        <f t="shared" si="217"/>
        <v>100</v>
      </c>
      <c r="O571" s="22">
        <f t="shared" si="218"/>
        <v>100</v>
      </c>
      <c r="P571" s="23">
        <f t="shared" si="219"/>
        <v>98</v>
      </c>
      <c r="Q571" s="24">
        <f>SUM(бланки!BZ570:CF570)</f>
        <v>5</v>
      </c>
      <c r="R571" s="24"/>
      <c r="S571" s="24"/>
      <c r="T571" s="24">
        <f>анкеты!G569</f>
        <v>16</v>
      </c>
      <c r="U571" s="24">
        <f t="shared" si="220"/>
        <v>19</v>
      </c>
      <c r="V571" s="22">
        <f t="shared" si="221"/>
        <v>100</v>
      </c>
      <c r="W571" s="22">
        <f t="shared" si="222"/>
        <v>92</v>
      </c>
      <c r="X571" s="22">
        <f t="shared" si="223"/>
        <v>84</v>
      </c>
      <c r="Y571" s="23">
        <f t="shared" si="224"/>
        <v>92</v>
      </c>
      <c r="Z571" s="24">
        <f>SUM(бланки!CE570:CI570)</f>
        <v>0</v>
      </c>
      <c r="AA571" s="24">
        <f>SUM(бланки!CJ570:CO570)</f>
        <v>0</v>
      </c>
      <c r="AB571" s="24">
        <f>анкеты!I569</f>
        <v>5</v>
      </c>
      <c r="AC571" s="24">
        <f>анкеты!H569</f>
        <v>7</v>
      </c>
      <c r="AD571" s="22">
        <f t="shared" si="225"/>
        <v>0</v>
      </c>
      <c r="AE571" s="22">
        <f t="shared" si="226"/>
        <v>0</v>
      </c>
      <c r="AF571" s="12">
        <f t="shared" si="227"/>
        <v>71.428571428571431</v>
      </c>
      <c r="AG571" s="23">
        <f t="shared" si="228"/>
        <v>21</v>
      </c>
      <c r="AH571" s="24">
        <f>анкеты!J569</f>
        <v>19</v>
      </c>
      <c r="AI571" s="24">
        <f t="shared" si="229"/>
        <v>19</v>
      </c>
      <c r="AJ571" s="24">
        <f>анкеты!K569</f>
        <v>19</v>
      </c>
      <c r="AK571" s="24">
        <f t="shared" si="230"/>
        <v>19</v>
      </c>
      <c r="AL571" s="24">
        <f>анкеты!M569</f>
        <v>18</v>
      </c>
      <c r="AM571" s="24">
        <f>анкеты!L569</f>
        <v>18</v>
      </c>
      <c r="AN571" s="22">
        <f t="shared" si="231"/>
        <v>100</v>
      </c>
      <c r="AO571" s="22">
        <f t="shared" si="232"/>
        <v>100</v>
      </c>
      <c r="AP571" s="22">
        <f t="shared" si="233"/>
        <v>100</v>
      </c>
      <c r="AQ571" s="23">
        <f t="shared" si="234"/>
        <v>100</v>
      </c>
      <c r="AR571" s="24">
        <f>анкеты!N569</f>
        <v>19</v>
      </c>
      <c r="AS571" s="24">
        <f t="shared" si="235"/>
        <v>19</v>
      </c>
      <c r="AT571" s="24">
        <f>анкеты!O569</f>
        <v>19</v>
      </c>
      <c r="AU571" s="24">
        <f t="shared" si="236"/>
        <v>19</v>
      </c>
      <c r="AV571" s="24">
        <f>анкеты!P569</f>
        <v>16</v>
      </c>
      <c r="AW571" s="24">
        <f t="shared" si="237"/>
        <v>19</v>
      </c>
      <c r="AX571" s="22">
        <f t="shared" si="238"/>
        <v>100</v>
      </c>
      <c r="AY571" s="22">
        <f t="shared" si="239"/>
        <v>100</v>
      </c>
      <c r="AZ571" s="22">
        <f t="shared" si="240"/>
        <v>84</v>
      </c>
      <c r="BA571" s="23">
        <f t="shared" si="241"/>
        <v>97</v>
      </c>
      <c r="BB571" s="24">
        <f t="shared" si="242"/>
        <v>81.599999999999994</v>
      </c>
    </row>
    <row r="572" spans="1:54" x14ac:dyDescent="0.25">
      <c r="A572" s="24">
        <f>бланки!E571</f>
        <v>569</v>
      </c>
      <c r="B572" s="24" t="str">
        <f>CONCATENATE(бланки!D571," (",бланки!C571,")")</f>
        <v>МКОУ «Охлинская СОШ» (Левашинский район)</v>
      </c>
      <c r="C572" s="24">
        <f>анкеты!B570</f>
        <v>145</v>
      </c>
      <c r="D572" s="24">
        <f>COUNTIF(бланки!G571:U571,1)</f>
        <v>11</v>
      </c>
      <c r="E572" s="24">
        <f>COUNTIF(бланки!G571:U571,1)+COUNTIF(бланки!G571:U571,0)</f>
        <v>12</v>
      </c>
      <c r="F572" s="24">
        <f>COUNTIF(бланки!V571:BS571,1)</f>
        <v>21</v>
      </c>
      <c r="G572" s="24">
        <f>COUNTIF(бланки!V571:BS571,1)+COUNTIF(бланки!V571:BS571,0)</f>
        <v>35</v>
      </c>
      <c r="H572" s="24">
        <f>SUM(бланки!BT571:BY571)</f>
        <v>5</v>
      </c>
      <c r="I572" s="24">
        <f>анкеты!D570</f>
        <v>79</v>
      </c>
      <c r="J572" s="24">
        <f>анкеты!C570</f>
        <v>96</v>
      </c>
      <c r="K572" s="24">
        <f>анкеты!F570</f>
        <v>87</v>
      </c>
      <c r="L572" s="24">
        <f>анкеты!E570</f>
        <v>97</v>
      </c>
      <c r="M572" s="22">
        <f t="shared" si="216"/>
        <v>76</v>
      </c>
      <c r="N572" s="22">
        <f t="shared" si="217"/>
        <v>100</v>
      </c>
      <c r="O572" s="22">
        <f t="shared" si="218"/>
        <v>86</v>
      </c>
      <c r="P572" s="23">
        <f t="shared" si="219"/>
        <v>87</v>
      </c>
      <c r="Q572" s="24">
        <f>SUM(бланки!BZ571:CF571)</f>
        <v>2</v>
      </c>
      <c r="R572" s="24"/>
      <c r="S572" s="24"/>
      <c r="T572" s="24">
        <f>анкеты!G570</f>
        <v>60</v>
      </c>
      <c r="U572" s="24">
        <f t="shared" si="220"/>
        <v>145</v>
      </c>
      <c r="V572" s="22">
        <f t="shared" si="221"/>
        <v>40</v>
      </c>
      <c r="W572" s="22">
        <f t="shared" si="222"/>
        <v>40</v>
      </c>
      <c r="X572" s="22">
        <f t="shared" si="223"/>
        <v>41</v>
      </c>
      <c r="Y572" s="23">
        <f t="shared" si="224"/>
        <v>40</v>
      </c>
      <c r="Z572" s="24">
        <f>SUM(бланки!CE571:CI571)</f>
        <v>0</v>
      </c>
      <c r="AA572" s="24">
        <f>SUM(бланки!CJ571:CO571)</f>
        <v>1</v>
      </c>
      <c r="AB572" s="24">
        <f>анкеты!I570</f>
        <v>12</v>
      </c>
      <c r="AC572" s="24">
        <f>анкеты!H570</f>
        <v>14</v>
      </c>
      <c r="AD572" s="22">
        <f t="shared" si="225"/>
        <v>0</v>
      </c>
      <c r="AE572" s="22">
        <f t="shared" si="226"/>
        <v>20</v>
      </c>
      <c r="AF572" s="12">
        <f t="shared" si="227"/>
        <v>85.714285714285708</v>
      </c>
      <c r="AG572" s="23">
        <f t="shared" si="228"/>
        <v>34</v>
      </c>
      <c r="AH572" s="24">
        <f>анкеты!J570</f>
        <v>129</v>
      </c>
      <c r="AI572" s="24">
        <f t="shared" si="229"/>
        <v>145</v>
      </c>
      <c r="AJ572" s="24">
        <f>анкеты!K570</f>
        <v>139</v>
      </c>
      <c r="AK572" s="24">
        <f t="shared" si="230"/>
        <v>145</v>
      </c>
      <c r="AL572" s="24">
        <f>анкеты!M570</f>
        <v>88</v>
      </c>
      <c r="AM572" s="24">
        <f>анкеты!L570</f>
        <v>103</v>
      </c>
      <c r="AN572" s="22">
        <f t="shared" si="231"/>
        <v>89</v>
      </c>
      <c r="AO572" s="22">
        <f t="shared" si="232"/>
        <v>96</v>
      </c>
      <c r="AP572" s="22">
        <f t="shared" si="233"/>
        <v>85</v>
      </c>
      <c r="AQ572" s="23">
        <f t="shared" si="234"/>
        <v>91</v>
      </c>
      <c r="AR572" s="24">
        <f>анкеты!N570</f>
        <v>119</v>
      </c>
      <c r="AS572" s="24">
        <f t="shared" si="235"/>
        <v>145</v>
      </c>
      <c r="AT572" s="24">
        <f>анкеты!O570</f>
        <v>111</v>
      </c>
      <c r="AU572" s="24">
        <f t="shared" si="236"/>
        <v>145</v>
      </c>
      <c r="AV572" s="24">
        <f>анкеты!P570</f>
        <v>124</v>
      </c>
      <c r="AW572" s="24">
        <f t="shared" si="237"/>
        <v>145</v>
      </c>
      <c r="AX572" s="22">
        <f t="shared" si="238"/>
        <v>82</v>
      </c>
      <c r="AY572" s="22">
        <f t="shared" si="239"/>
        <v>77</v>
      </c>
      <c r="AZ572" s="22">
        <f t="shared" si="240"/>
        <v>86</v>
      </c>
      <c r="BA572" s="23">
        <f t="shared" si="241"/>
        <v>81</v>
      </c>
      <c r="BB572" s="24">
        <f t="shared" si="242"/>
        <v>66.599999999999994</v>
      </c>
    </row>
    <row r="573" spans="1:54" x14ac:dyDescent="0.25">
      <c r="A573" s="24">
        <f>бланки!E572</f>
        <v>570</v>
      </c>
      <c r="B573" s="24" t="str">
        <f>CONCATENATE(бланки!D572," (",бланки!C572,")")</f>
        <v>МКДОУ «Карекаданинский детский сад «Чебурашка» (Левашинский район)</v>
      </c>
      <c r="C573" s="24">
        <f>анкеты!B571</f>
        <v>17</v>
      </c>
      <c r="D573" s="24">
        <f>COUNTIF(бланки!G572:U572,1)</f>
        <v>10</v>
      </c>
      <c r="E573" s="24">
        <f>COUNTIF(бланки!G572:U572,1)+COUNTIF(бланки!G572:U572,0)</f>
        <v>10</v>
      </c>
      <c r="F573" s="24">
        <f>COUNTIF(бланки!V572:BS572,1)</f>
        <v>21</v>
      </c>
      <c r="G573" s="24">
        <f>COUNTIF(бланки!V572:BS572,1)+COUNTIF(бланки!V572:BS572,0)</f>
        <v>34</v>
      </c>
      <c r="H573" s="24">
        <f>SUM(бланки!BT572:BY572)</f>
        <v>5</v>
      </c>
      <c r="I573" s="24">
        <f>анкеты!D571</f>
        <v>9</v>
      </c>
      <c r="J573" s="24">
        <f>анкеты!C571</f>
        <v>11</v>
      </c>
      <c r="K573" s="24">
        <f>анкеты!F571</f>
        <v>6</v>
      </c>
      <c r="L573" s="24">
        <f>анкеты!E571</f>
        <v>8</v>
      </c>
      <c r="M573" s="22">
        <f t="shared" si="216"/>
        <v>81</v>
      </c>
      <c r="N573" s="22">
        <f t="shared" si="217"/>
        <v>100</v>
      </c>
      <c r="O573" s="22">
        <f t="shared" si="218"/>
        <v>78</v>
      </c>
      <c r="P573" s="23">
        <f t="shared" si="219"/>
        <v>86</v>
      </c>
      <c r="Q573" s="24">
        <f>SUM(бланки!BZ572:CF572)</f>
        <v>6</v>
      </c>
      <c r="R573" s="24"/>
      <c r="S573" s="24"/>
      <c r="T573" s="24">
        <f>анкеты!G571</f>
        <v>16</v>
      </c>
      <c r="U573" s="24">
        <f t="shared" si="220"/>
        <v>17</v>
      </c>
      <c r="V573" s="22">
        <f t="shared" si="221"/>
        <v>100</v>
      </c>
      <c r="W573" s="22">
        <f t="shared" si="222"/>
        <v>97</v>
      </c>
      <c r="X573" s="22">
        <f t="shared" si="223"/>
        <v>94</v>
      </c>
      <c r="Y573" s="23">
        <f t="shared" si="224"/>
        <v>97</v>
      </c>
      <c r="Z573" s="24">
        <f>SUM(бланки!CE572:CI572)</f>
        <v>1</v>
      </c>
      <c r="AA573" s="24">
        <f>SUM(бланки!CJ572:CO572)</f>
        <v>1</v>
      </c>
      <c r="AB573" s="24">
        <f>анкеты!I571</f>
        <v>5</v>
      </c>
      <c r="AC573" s="24">
        <f>анкеты!H571</f>
        <v>7</v>
      </c>
      <c r="AD573" s="22">
        <f t="shared" si="225"/>
        <v>20</v>
      </c>
      <c r="AE573" s="22">
        <f t="shared" si="226"/>
        <v>20</v>
      </c>
      <c r="AF573" s="12">
        <f t="shared" si="227"/>
        <v>71.428571428571431</v>
      </c>
      <c r="AG573" s="23">
        <f t="shared" si="228"/>
        <v>35</v>
      </c>
      <c r="AH573" s="24">
        <f>анкеты!J571</f>
        <v>15</v>
      </c>
      <c r="AI573" s="24">
        <f t="shared" si="229"/>
        <v>17</v>
      </c>
      <c r="AJ573" s="24">
        <f>анкеты!K571</f>
        <v>15</v>
      </c>
      <c r="AK573" s="24">
        <f t="shared" si="230"/>
        <v>17</v>
      </c>
      <c r="AL573" s="24">
        <f>анкеты!M571</f>
        <v>6</v>
      </c>
      <c r="AM573" s="24">
        <f>анкеты!L571</f>
        <v>6</v>
      </c>
      <c r="AN573" s="22">
        <f t="shared" si="231"/>
        <v>88</v>
      </c>
      <c r="AO573" s="22">
        <f t="shared" si="232"/>
        <v>88</v>
      </c>
      <c r="AP573" s="22">
        <f t="shared" si="233"/>
        <v>100</v>
      </c>
      <c r="AQ573" s="23">
        <f t="shared" si="234"/>
        <v>90</v>
      </c>
      <c r="AR573" s="24">
        <f>анкеты!N571</f>
        <v>11</v>
      </c>
      <c r="AS573" s="24">
        <f t="shared" si="235"/>
        <v>17</v>
      </c>
      <c r="AT573" s="24">
        <f>анкеты!O571</f>
        <v>15</v>
      </c>
      <c r="AU573" s="24">
        <f t="shared" si="236"/>
        <v>17</v>
      </c>
      <c r="AV573" s="24">
        <f>анкеты!P571</f>
        <v>15</v>
      </c>
      <c r="AW573" s="24">
        <f t="shared" si="237"/>
        <v>17</v>
      </c>
      <c r="AX573" s="22">
        <f t="shared" si="238"/>
        <v>65</v>
      </c>
      <c r="AY573" s="22">
        <f t="shared" si="239"/>
        <v>88</v>
      </c>
      <c r="AZ573" s="22">
        <f t="shared" si="240"/>
        <v>88</v>
      </c>
      <c r="BA573" s="23">
        <f t="shared" si="241"/>
        <v>79</v>
      </c>
      <c r="BB573" s="24">
        <f t="shared" si="242"/>
        <v>77.400000000000006</v>
      </c>
    </row>
    <row r="574" spans="1:54" x14ac:dyDescent="0.25">
      <c r="A574" s="24">
        <f>бланки!E573</f>
        <v>571</v>
      </c>
      <c r="B574" s="24" t="str">
        <f>CONCATENATE(бланки!D573," (",бланки!C573,")")</f>
        <v>МКОУ «Кулибухнинская ООШ» (Левашинский район)</v>
      </c>
      <c r="C574" s="24">
        <f>анкеты!B572</f>
        <v>27</v>
      </c>
      <c r="D574" s="24">
        <f>COUNTIF(бланки!G573:U573,1)</f>
        <v>12</v>
      </c>
      <c r="E574" s="24">
        <f>COUNTIF(бланки!G573:U573,1)+COUNTIF(бланки!G573:U573,0)</f>
        <v>12</v>
      </c>
      <c r="F574" s="24">
        <f>COUNTIF(бланки!V573:BS573,1)</f>
        <v>44</v>
      </c>
      <c r="G574" s="24">
        <f>COUNTIF(бланки!V573:BS573,1)+COUNTIF(бланки!V573:BS573,0)</f>
        <v>44</v>
      </c>
      <c r="H574" s="24">
        <f>SUM(бланки!BT573:BY573)</f>
        <v>5</v>
      </c>
      <c r="I574" s="24">
        <f>анкеты!D572</f>
        <v>20</v>
      </c>
      <c r="J574" s="24">
        <f>анкеты!C572</f>
        <v>20</v>
      </c>
      <c r="K574" s="24">
        <f>анкеты!F572</f>
        <v>24</v>
      </c>
      <c r="L574" s="24">
        <f>анкеты!E572</f>
        <v>25</v>
      </c>
      <c r="M574" s="22">
        <f t="shared" si="216"/>
        <v>100</v>
      </c>
      <c r="N574" s="22">
        <f t="shared" si="217"/>
        <v>100</v>
      </c>
      <c r="O574" s="22">
        <f t="shared" si="218"/>
        <v>98</v>
      </c>
      <c r="P574" s="23">
        <f t="shared" si="219"/>
        <v>99</v>
      </c>
      <c r="Q574" s="24">
        <f>SUM(бланки!BZ573:CF573)</f>
        <v>4</v>
      </c>
      <c r="R574" s="24"/>
      <c r="S574" s="24"/>
      <c r="T574" s="24">
        <f>анкеты!G572</f>
        <v>24</v>
      </c>
      <c r="U574" s="24">
        <f t="shared" si="220"/>
        <v>27</v>
      </c>
      <c r="V574" s="22">
        <f t="shared" si="221"/>
        <v>80</v>
      </c>
      <c r="W574" s="22">
        <f t="shared" si="222"/>
        <v>84</v>
      </c>
      <c r="X574" s="22">
        <f t="shared" si="223"/>
        <v>89</v>
      </c>
      <c r="Y574" s="23">
        <f t="shared" si="224"/>
        <v>84</v>
      </c>
      <c r="Z574" s="24">
        <f>SUM(бланки!CE573:CI573)</f>
        <v>0</v>
      </c>
      <c r="AA574" s="24">
        <f>SUM(бланки!CJ573:CO573)</f>
        <v>0</v>
      </c>
      <c r="AB574" s="24">
        <f>анкеты!I572</f>
        <v>5</v>
      </c>
      <c r="AC574" s="24">
        <f>анкеты!H572</f>
        <v>7</v>
      </c>
      <c r="AD574" s="22">
        <f t="shared" si="225"/>
        <v>0</v>
      </c>
      <c r="AE574" s="22">
        <f t="shared" si="226"/>
        <v>0</v>
      </c>
      <c r="AF574" s="12">
        <f t="shared" si="227"/>
        <v>71.428571428571431</v>
      </c>
      <c r="AG574" s="23">
        <f t="shared" si="228"/>
        <v>21</v>
      </c>
      <c r="AH574" s="24">
        <f>анкеты!J572</f>
        <v>24</v>
      </c>
      <c r="AI574" s="24">
        <f t="shared" si="229"/>
        <v>27</v>
      </c>
      <c r="AJ574" s="24">
        <f>анкеты!K572</f>
        <v>27</v>
      </c>
      <c r="AK574" s="24">
        <f t="shared" si="230"/>
        <v>27</v>
      </c>
      <c r="AL574" s="24">
        <f>анкеты!M572</f>
        <v>24</v>
      </c>
      <c r="AM574" s="24">
        <f>анкеты!L572</f>
        <v>24</v>
      </c>
      <c r="AN574" s="22">
        <f t="shared" si="231"/>
        <v>89</v>
      </c>
      <c r="AO574" s="22">
        <f t="shared" si="232"/>
        <v>100</v>
      </c>
      <c r="AP574" s="22">
        <f t="shared" si="233"/>
        <v>100</v>
      </c>
      <c r="AQ574" s="23">
        <f t="shared" si="234"/>
        <v>96</v>
      </c>
      <c r="AR574" s="24">
        <f>анкеты!N572</f>
        <v>27</v>
      </c>
      <c r="AS574" s="24">
        <f t="shared" si="235"/>
        <v>27</v>
      </c>
      <c r="AT574" s="24">
        <f>анкеты!O572</f>
        <v>27</v>
      </c>
      <c r="AU574" s="24">
        <f t="shared" si="236"/>
        <v>27</v>
      </c>
      <c r="AV574" s="24">
        <f>анкеты!P572</f>
        <v>27</v>
      </c>
      <c r="AW574" s="24">
        <f t="shared" si="237"/>
        <v>27</v>
      </c>
      <c r="AX574" s="22">
        <f t="shared" si="238"/>
        <v>100</v>
      </c>
      <c r="AY574" s="22">
        <f t="shared" si="239"/>
        <v>100</v>
      </c>
      <c r="AZ574" s="22">
        <f t="shared" si="240"/>
        <v>100</v>
      </c>
      <c r="BA574" s="23">
        <f t="shared" si="241"/>
        <v>100</v>
      </c>
      <c r="BB574" s="24">
        <f t="shared" si="242"/>
        <v>80</v>
      </c>
    </row>
    <row r="575" spans="1:54" x14ac:dyDescent="0.25">
      <c r="A575" s="24">
        <f>бланки!E574</f>
        <v>572</v>
      </c>
      <c r="B575" s="24" t="str">
        <f>CONCATENATE(бланки!D574," (",бланки!C574,")")</f>
        <v>МКДОУ «Куппинский детский сад «Родничок» (Левашинский район)</v>
      </c>
      <c r="C575" s="24">
        <f>анкеты!B573</f>
        <v>26</v>
      </c>
      <c r="D575" s="24">
        <f>COUNTIF(бланки!G574:U574,1)</f>
        <v>6</v>
      </c>
      <c r="E575" s="24">
        <f>COUNTIF(бланки!G574:U574,1)+COUNTIF(бланки!G574:U574,0)</f>
        <v>9</v>
      </c>
      <c r="F575" s="24">
        <f>COUNTIF(бланки!V574:BS574,1)</f>
        <v>30</v>
      </c>
      <c r="G575" s="24">
        <f>COUNTIF(бланки!V574:BS574,1)+COUNTIF(бланки!V574:BS574,0)</f>
        <v>38</v>
      </c>
      <c r="H575" s="24">
        <f>SUM(бланки!BT574:BY574)</f>
        <v>6</v>
      </c>
      <c r="I575" s="24">
        <f>анкеты!D573</f>
        <v>14</v>
      </c>
      <c r="J575" s="24">
        <f>анкеты!C573</f>
        <v>14</v>
      </c>
      <c r="K575" s="24">
        <f>анкеты!F573</f>
        <v>11</v>
      </c>
      <c r="L575" s="24">
        <f>анкеты!E573</f>
        <v>12</v>
      </c>
      <c r="M575" s="22">
        <f t="shared" si="216"/>
        <v>73</v>
      </c>
      <c r="N575" s="22">
        <f t="shared" si="217"/>
        <v>100</v>
      </c>
      <c r="O575" s="22">
        <f t="shared" si="218"/>
        <v>96</v>
      </c>
      <c r="P575" s="23">
        <f t="shared" si="219"/>
        <v>90</v>
      </c>
      <c r="Q575" s="24">
        <f>SUM(бланки!BZ574:CF574)</f>
        <v>4</v>
      </c>
      <c r="R575" s="24"/>
      <c r="S575" s="24"/>
      <c r="T575" s="24">
        <f>анкеты!G573</f>
        <v>25</v>
      </c>
      <c r="U575" s="24">
        <f t="shared" si="220"/>
        <v>26</v>
      </c>
      <c r="V575" s="22">
        <f t="shared" si="221"/>
        <v>80</v>
      </c>
      <c r="W575" s="22">
        <f t="shared" si="222"/>
        <v>88</v>
      </c>
      <c r="X575" s="22">
        <f t="shared" si="223"/>
        <v>96</v>
      </c>
      <c r="Y575" s="23">
        <f t="shared" si="224"/>
        <v>88</v>
      </c>
      <c r="Z575" s="24">
        <f>SUM(бланки!CE574:CI574)</f>
        <v>0</v>
      </c>
      <c r="AA575" s="24">
        <f>SUM(бланки!CJ574:CO574)</f>
        <v>0</v>
      </c>
      <c r="AB575" s="24">
        <f>анкеты!I573</f>
        <v>2</v>
      </c>
      <c r="AC575" s="24">
        <f>анкеты!H573</f>
        <v>2</v>
      </c>
      <c r="AD575" s="22">
        <f t="shared" si="225"/>
        <v>0</v>
      </c>
      <c r="AE575" s="22">
        <f t="shared" si="226"/>
        <v>0</v>
      </c>
      <c r="AF575" s="12">
        <f t="shared" si="227"/>
        <v>100</v>
      </c>
      <c r="AG575" s="23">
        <f t="shared" si="228"/>
        <v>30</v>
      </c>
      <c r="AH575" s="24">
        <f>анкеты!J573</f>
        <v>23</v>
      </c>
      <c r="AI575" s="24">
        <f t="shared" si="229"/>
        <v>26</v>
      </c>
      <c r="AJ575" s="24">
        <f>анкеты!K573</f>
        <v>25</v>
      </c>
      <c r="AK575" s="24">
        <f t="shared" si="230"/>
        <v>26</v>
      </c>
      <c r="AL575" s="24">
        <f>анкеты!M573</f>
        <v>20</v>
      </c>
      <c r="AM575" s="24">
        <f>анкеты!L573</f>
        <v>22</v>
      </c>
      <c r="AN575" s="22">
        <f t="shared" si="231"/>
        <v>88</v>
      </c>
      <c r="AO575" s="22">
        <f t="shared" si="232"/>
        <v>96</v>
      </c>
      <c r="AP575" s="22">
        <f t="shared" si="233"/>
        <v>91</v>
      </c>
      <c r="AQ575" s="23">
        <f t="shared" si="234"/>
        <v>92</v>
      </c>
      <c r="AR575" s="24">
        <f>анкеты!N573</f>
        <v>23</v>
      </c>
      <c r="AS575" s="24">
        <f t="shared" si="235"/>
        <v>26</v>
      </c>
      <c r="AT575" s="24">
        <f>анкеты!O573</f>
        <v>25</v>
      </c>
      <c r="AU575" s="24">
        <f t="shared" si="236"/>
        <v>26</v>
      </c>
      <c r="AV575" s="24">
        <f>анкеты!P573</f>
        <v>24</v>
      </c>
      <c r="AW575" s="24">
        <f t="shared" si="237"/>
        <v>26</v>
      </c>
      <c r="AX575" s="22">
        <f t="shared" si="238"/>
        <v>88</v>
      </c>
      <c r="AY575" s="22">
        <f t="shared" si="239"/>
        <v>96</v>
      </c>
      <c r="AZ575" s="22">
        <f t="shared" si="240"/>
        <v>92</v>
      </c>
      <c r="BA575" s="23">
        <f t="shared" si="241"/>
        <v>92</v>
      </c>
      <c r="BB575" s="24">
        <f t="shared" si="242"/>
        <v>78.400000000000006</v>
      </c>
    </row>
    <row r="576" spans="1:54" x14ac:dyDescent="0.25">
      <c r="A576" s="24">
        <f>бланки!E575</f>
        <v>573</v>
      </c>
      <c r="B576" s="24" t="str">
        <f>CONCATENATE(бланки!D575," (",бланки!C575,")")</f>
        <v>МКОУ «Верхне-Убекинская ООШ» Мр «Левашинский Район» Республики Дагестан (Левашинский район)</v>
      </c>
      <c r="C576" s="24">
        <f>анкеты!B574</f>
        <v>36</v>
      </c>
      <c r="D576" s="24">
        <f>COUNTIF(бланки!G575:U575,1)</f>
        <v>14</v>
      </c>
      <c r="E576" s="24">
        <f>COUNTIF(бланки!G575:U575,1)+COUNTIF(бланки!G575:U575,0)</f>
        <v>14</v>
      </c>
      <c r="F576" s="24">
        <f>COUNTIF(бланки!V575:BS575,1)</f>
        <v>39</v>
      </c>
      <c r="G576" s="24">
        <f>COUNTIF(бланки!V575:BS575,1)+COUNTIF(бланки!V575:BS575,0)</f>
        <v>43</v>
      </c>
      <c r="H576" s="24">
        <f>SUM(бланки!BT575:BY575)</f>
        <v>4</v>
      </c>
      <c r="I576" s="24">
        <f>анкеты!D574</f>
        <v>31</v>
      </c>
      <c r="J576" s="24">
        <f>анкеты!C574</f>
        <v>31</v>
      </c>
      <c r="K576" s="24">
        <f>анкеты!F574</f>
        <v>24</v>
      </c>
      <c r="L576" s="24">
        <f>анкеты!E574</f>
        <v>25</v>
      </c>
      <c r="M576" s="22">
        <f t="shared" si="216"/>
        <v>95</v>
      </c>
      <c r="N576" s="22">
        <f t="shared" si="217"/>
        <v>100</v>
      </c>
      <c r="O576" s="22">
        <f t="shared" si="218"/>
        <v>98</v>
      </c>
      <c r="P576" s="23">
        <f t="shared" si="219"/>
        <v>98</v>
      </c>
      <c r="Q576" s="24">
        <f>SUM(бланки!BZ575:CF575)</f>
        <v>2</v>
      </c>
      <c r="R576" s="24"/>
      <c r="S576" s="24"/>
      <c r="T576" s="24">
        <f>анкеты!G574</f>
        <v>31</v>
      </c>
      <c r="U576" s="24">
        <f t="shared" si="220"/>
        <v>36</v>
      </c>
      <c r="V576" s="22">
        <f t="shared" si="221"/>
        <v>40</v>
      </c>
      <c r="W576" s="22">
        <f t="shared" si="222"/>
        <v>63</v>
      </c>
      <c r="X576" s="22">
        <f t="shared" si="223"/>
        <v>86</v>
      </c>
      <c r="Y576" s="23">
        <f t="shared" si="224"/>
        <v>63</v>
      </c>
      <c r="Z576" s="24">
        <f>SUM(бланки!CE575:CI575)</f>
        <v>0</v>
      </c>
      <c r="AA576" s="24">
        <f>SUM(бланки!CJ575:CO575)</f>
        <v>1</v>
      </c>
      <c r="AB576" s="24">
        <f>анкеты!I574</f>
        <v>2</v>
      </c>
      <c r="AC576" s="24">
        <f>анкеты!H574</f>
        <v>2</v>
      </c>
      <c r="AD576" s="22">
        <f t="shared" si="225"/>
        <v>0</v>
      </c>
      <c r="AE576" s="22">
        <f t="shared" si="226"/>
        <v>20</v>
      </c>
      <c r="AF576" s="12">
        <f t="shared" si="227"/>
        <v>100</v>
      </c>
      <c r="AG576" s="23">
        <f t="shared" si="228"/>
        <v>38</v>
      </c>
      <c r="AH576" s="24">
        <f>анкеты!J574</f>
        <v>34</v>
      </c>
      <c r="AI576" s="24">
        <f t="shared" si="229"/>
        <v>36</v>
      </c>
      <c r="AJ576" s="24">
        <f>анкеты!K574</f>
        <v>34</v>
      </c>
      <c r="AK576" s="24">
        <f t="shared" si="230"/>
        <v>36</v>
      </c>
      <c r="AL576" s="24">
        <f>анкеты!M574</f>
        <v>20</v>
      </c>
      <c r="AM576" s="24">
        <f>анкеты!L574</f>
        <v>21</v>
      </c>
      <c r="AN576" s="22">
        <f t="shared" si="231"/>
        <v>94</v>
      </c>
      <c r="AO576" s="22">
        <f t="shared" si="232"/>
        <v>94</v>
      </c>
      <c r="AP576" s="22">
        <f t="shared" si="233"/>
        <v>95</v>
      </c>
      <c r="AQ576" s="23">
        <f t="shared" si="234"/>
        <v>94</v>
      </c>
      <c r="AR576" s="24">
        <f>анкеты!N574</f>
        <v>32</v>
      </c>
      <c r="AS576" s="24">
        <f t="shared" si="235"/>
        <v>36</v>
      </c>
      <c r="AT576" s="24">
        <f>анкеты!O574</f>
        <v>33</v>
      </c>
      <c r="AU576" s="24">
        <f t="shared" si="236"/>
        <v>36</v>
      </c>
      <c r="AV576" s="24">
        <f>анкеты!P574</f>
        <v>33</v>
      </c>
      <c r="AW576" s="24">
        <f t="shared" si="237"/>
        <v>36</v>
      </c>
      <c r="AX576" s="22">
        <f t="shared" si="238"/>
        <v>89</v>
      </c>
      <c r="AY576" s="22">
        <f t="shared" si="239"/>
        <v>92</v>
      </c>
      <c r="AZ576" s="22">
        <f t="shared" si="240"/>
        <v>92</v>
      </c>
      <c r="BA576" s="23">
        <f t="shared" si="241"/>
        <v>91</v>
      </c>
      <c r="BB576" s="24">
        <f t="shared" si="242"/>
        <v>76.8</v>
      </c>
    </row>
    <row r="577" spans="1:54" x14ac:dyDescent="0.25">
      <c r="A577" s="24">
        <f>бланки!E576</f>
        <v>574</v>
      </c>
      <c r="B577" s="24" t="str">
        <f>CONCATENATE(бланки!D576," (",бланки!C576,")")</f>
        <v>МКОУ «Куппинская СОШ» (Левашинский район)</v>
      </c>
      <c r="C577" s="24">
        <f>анкеты!B575</f>
        <v>140</v>
      </c>
      <c r="D577" s="24">
        <f>COUNTIF(бланки!G576:U576,1)</f>
        <v>12</v>
      </c>
      <c r="E577" s="24">
        <f>COUNTIF(бланки!G576:U576,1)+COUNTIF(бланки!G576:U576,0)</f>
        <v>12</v>
      </c>
      <c r="F577" s="24">
        <f>COUNTIF(бланки!V576:BS576,1)</f>
        <v>38</v>
      </c>
      <c r="G577" s="24">
        <f>COUNTIF(бланки!V576:BS576,1)+COUNTIF(бланки!V576:BS576,0)</f>
        <v>42</v>
      </c>
      <c r="H577" s="24">
        <f>SUM(бланки!BT576:BY576)</f>
        <v>3</v>
      </c>
      <c r="I577" s="24">
        <f>анкеты!D575</f>
        <v>53</v>
      </c>
      <c r="J577" s="24">
        <f>анкеты!C575</f>
        <v>58</v>
      </c>
      <c r="K577" s="24">
        <f>анкеты!F575</f>
        <v>30</v>
      </c>
      <c r="L577" s="24">
        <f>анкеты!E575</f>
        <v>41</v>
      </c>
      <c r="M577" s="22">
        <f t="shared" si="216"/>
        <v>95</v>
      </c>
      <c r="N577" s="22">
        <f t="shared" si="217"/>
        <v>90</v>
      </c>
      <c r="O577" s="22">
        <f t="shared" si="218"/>
        <v>82</v>
      </c>
      <c r="P577" s="23">
        <f t="shared" si="219"/>
        <v>88</v>
      </c>
      <c r="Q577" s="24">
        <f>SUM(бланки!BZ576:CF576)</f>
        <v>1</v>
      </c>
      <c r="R577" s="24"/>
      <c r="S577" s="24"/>
      <c r="T577" s="24">
        <f>анкеты!G575</f>
        <v>91</v>
      </c>
      <c r="U577" s="24">
        <f t="shared" si="220"/>
        <v>140</v>
      </c>
      <c r="V577" s="22">
        <f t="shared" si="221"/>
        <v>20</v>
      </c>
      <c r="W577" s="22">
        <f t="shared" si="222"/>
        <v>42</v>
      </c>
      <c r="X577" s="22">
        <f t="shared" si="223"/>
        <v>65</v>
      </c>
      <c r="Y577" s="23">
        <f t="shared" si="224"/>
        <v>42</v>
      </c>
      <c r="Z577" s="24">
        <f>SUM(бланки!CE576:CI576)</f>
        <v>0</v>
      </c>
      <c r="AA577" s="24">
        <f>SUM(бланки!CJ576:CO576)</f>
        <v>1</v>
      </c>
      <c r="AB577" s="24">
        <f>анкеты!I575</f>
        <v>12</v>
      </c>
      <c r="AC577" s="24">
        <f>анкеты!H575</f>
        <v>16</v>
      </c>
      <c r="AD577" s="22">
        <f t="shared" si="225"/>
        <v>0</v>
      </c>
      <c r="AE577" s="22">
        <f t="shared" si="226"/>
        <v>20</v>
      </c>
      <c r="AF577" s="12">
        <f t="shared" si="227"/>
        <v>75</v>
      </c>
      <c r="AG577" s="23">
        <f t="shared" si="228"/>
        <v>31</v>
      </c>
      <c r="AH577" s="24">
        <f>анкеты!J575</f>
        <v>125</v>
      </c>
      <c r="AI577" s="24">
        <f t="shared" si="229"/>
        <v>140</v>
      </c>
      <c r="AJ577" s="24">
        <f>анкеты!K575</f>
        <v>130</v>
      </c>
      <c r="AK577" s="24">
        <f t="shared" si="230"/>
        <v>140</v>
      </c>
      <c r="AL577" s="24">
        <f>анкеты!M575</f>
        <v>67</v>
      </c>
      <c r="AM577" s="24">
        <f>анкеты!L575</f>
        <v>79</v>
      </c>
      <c r="AN577" s="22">
        <f t="shared" si="231"/>
        <v>89</v>
      </c>
      <c r="AO577" s="22">
        <f t="shared" si="232"/>
        <v>93</v>
      </c>
      <c r="AP577" s="22">
        <f t="shared" si="233"/>
        <v>85</v>
      </c>
      <c r="AQ577" s="23">
        <f t="shared" si="234"/>
        <v>90</v>
      </c>
      <c r="AR577" s="24">
        <f>анкеты!N575</f>
        <v>104</v>
      </c>
      <c r="AS577" s="24">
        <f t="shared" si="235"/>
        <v>140</v>
      </c>
      <c r="AT577" s="24">
        <f>анкеты!O575</f>
        <v>117</v>
      </c>
      <c r="AU577" s="24">
        <f t="shared" si="236"/>
        <v>140</v>
      </c>
      <c r="AV577" s="24">
        <f>анкеты!P575</f>
        <v>122</v>
      </c>
      <c r="AW577" s="24">
        <f t="shared" si="237"/>
        <v>140</v>
      </c>
      <c r="AX577" s="22">
        <f t="shared" si="238"/>
        <v>74</v>
      </c>
      <c r="AY577" s="22">
        <f t="shared" si="239"/>
        <v>84</v>
      </c>
      <c r="AZ577" s="22">
        <f t="shared" si="240"/>
        <v>87</v>
      </c>
      <c r="BA577" s="23">
        <f t="shared" si="241"/>
        <v>81</v>
      </c>
      <c r="BB577" s="24">
        <f t="shared" si="242"/>
        <v>66.400000000000006</v>
      </c>
    </row>
    <row r="578" spans="1:54" x14ac:dyDescent="0.25">
      <c r="A578" s="24">
        <f>бланки!E577</f>
        <v>575</v>
      </c>
      <c r="B578" s="24" t="str">
        <f>CONCATENATE(бланки!D577," (",бланки!C577,")")</f>
        <v>МКОУ «Нижне-Убекинская ООШ» (Левашинский район)</v>
      </c>
      <c r="C578" s="24">
        <f>анкеты!B576</f>
        <v>54</v>
      </c>
      <c r="D578" s="24">
        <f>COUNTIF(бланки!G577:U577,1)</f>
        <v>10</v>
      </c>
      <c r="E578" s="24">
        <f>COUNTIF(бланки!G577:U577,1)+COUNTIF(бланки!G577:U577,0)</f>
        <v>12</v>
      </c>
      <c r="F578" s="24">
        <f>COUNTIF(бланки!V577:BS577,1)</f>
        <v>34</v>
      </c>
      <c r="G578" s="24">
        <f>COUNTIF(бланки!V577:BS577,1)+COUNTIF(бланки!V577:BS577,0)</f>
        <v>40</v>
      </c>
      <c r="H578" s="24">
        <f>SUM(бланки!BT577:BY577)</f>
        <v>2</v>
      </c>
      <c r="I578" s="24">
        <f>анкеты!D576</f>
        <v>50</v>
      </c>
      <c r="J578" s="24">
        <f>анкеты!C576</f>
        <v>50</v>
      </c>
      <c r="K578" s="24">
        <f>анкеты!F576</f>
        <v>28</v>
      </c>
      <c r="L578" s="24">
        <f>анкеты!E576</f>
        <v>29</v>
      </c>
      <c r="M578" s="22">
        <f t="shared" si="216"/>
        <v>84</v>
      </c>
      <c r="N578" s="22">
        <f t="shared" si="217"/>
        <v>60</v>
      </c>
      <c r="O578" s="22">
        <f t="shared" si="218"/>
        <v>98</v>
      </c>
      <c r="P578" s="23">
        <f t="shared" si="219"/>
        <v>82</v>
      </c>
      <c r="Q578" s="24">
        <f>SUM(бланки!BZ577:CF577)</f>
        <v>3</v>
      </c>
      <c r="R578" s="24"/>
      <c r="S578" s="24"/>
      <c r="T578" s="24">
        <f>анкеты!G576</f>
        <v>42</v>
      </c>
      <c r="U578" s="24">
        <f t="shared" si="220"/>
        <v>54</v>
      </c>
      <c r="V578" s="22">
        <f t="shared" si="221"/>
        <v>60</v>
      </c>
      <c r="W578" s="22">
        <f t="shared" si="222"/>
        <v>69</v>
      </c>
      <c r="X578" s="22">
        <f t="shared" si="223"/>
        <v>78</v>
      </c>
      <c r="Y578" s="23">
        <f t="shared" si="224"/>
        <v>69</v>
      </c>
      <c r="Z578" s="24">
        <f>SUM(бланки!CE577:CI577)</f>
        <v>0</v>
      </c>
      <c r="AA578" s="24">
        <f>SUM(бланки!CJ577:CO577)</f>
        <v>0</v>
      </c>
      <c r="AB578" s="24">
        <f>анкеты!I576</f>
        <v>2</v>
      </c>
      <c r="AC578" s="24">
        <f>анкеты!H576</f>
        <v>4</v>
      </c>
      <c r="AD578" s="22">
        <f t="shared" si="225"/>
        <v>0</v>
      </c>
      <c r="AE578" s="22">
        <f t="shared" si="226"/>
        <v>0</v>
      </c>
      <c r="AF578" s="12">
        <f t="shared" si="227"/>
        <v>50</v>
      </c>
      <c r="AG578" s="23">
        <f t="shared" si="228"/>
        <v>15</v>
      </c>
      <c r="AH578" s="24">
        <f>анкеты!J576</f>
        <v>53</v>
      </c>
      <c r="AI578" s="24">
        <f t="shared" si="229"/>
        <v>54</v>
      </c>
      <c r="AJ578" s="24">
        <f>анкеты!K576</f>
        <v>54</v>
      </c>
      <c r="AK578" s="24">
        <f t="shared" si="230"/>
        <v>54</v>
      </c>
      <c r="AL578" s="24">
        <f>анкеты!M576</f>
        <v>40</v>
      </c>
      <c r="AM578" s="24">
        <f>анкеты!L576</f>
        <v>42</v>
      </c>
      <c r="AN578" s="22">
        <f t="shared" si="231"/>
        <v>98</v>
      </c>
      <c r="AO578" s="22">
        <f t="shared" si="232"/>
        <v>100</v>
      </c>
      <c r="AP578" s="22">
        <f t="shared" si="233"/>
        <v>95</v>
      </c>
      <c r="AQ578" s="23">
        <f t="shared" si="234"/>
        <v>98</v>
      </c>
      <c r="AR578" s="24">
        <f>анкеты!N576</f>
        <v>54</v>
      </c>
      <c r="AS578" s="24">
        <f t="shared" si="235"/>
        <v>54</v>
      </c>
      <c r="AT578" s="24">
        <f>анкеты!O576</f>
        <v>53</v>
      </c>
      <c r="AU578" s="24">
        <f t="shared" si="236"/>
        <v>54</v>
      </c>
      <c r="AV578" s="24">
        <f>анкеты!P576</f>
        <v>54</v>
      </c>
      <c r="AW578" s="24">
        <f t="shared" si="237"/>
        <v>54</v>
      </c>
      <c r="AX578" s="22">
        <f t="shared" si="238"/>
        <v>100</v>
      </c>
      <c r="AY578" s="22">
        <f t="shared" si="239"/>
        <v>98</v>
      </c>
      <c r="AZ578" s="22">
        <f t="shared" si="240"/>
        <v>100</v>
      </c>
      <c r="BA578" s="23">
        <f t="shared" si="241"/>
        <v>99</v>
      </c>
      <c r="BB578" s="24">
        <f t="shared" si="242"/>
        <v>72.599999999999994</v>
      </c>
    </row>
    <row r="579" spans="1:54" x14ac:dyDescent="0.25">
      <c r="A579" s="24">
        <f>бланки!E578</f>
        <v>576</v>
      </c>
      <c r="B579" s="24" t="str">
        <f>CONCATENATE(бланки!D578," (",бланки!C578,")")</f>
        <v>МКОУ «Наскентская СОШ» (Левашинский район)</v>
      </c>
      <c r="C579" s="24">
        <f>анкеты!B577</f>
        <v>248</v>
      </c>
      <c r="D579" s="24">
        <f>COUNTIF(бланки!G578:U578,1)</f>
        <v>11</v>
      </c>
      <c r="E579" s="24">
        <f>COUNTIF(бланки!G578:U578,1)+COUNTIF(бланки!G578:U578,0)</f>
        <v>12</v>
      </c>
      <c r="F579" s="24">
        <f>COUNTIF(бланки!V578:BS578,1)</f>
        <v>44</v>
      </c>
      <c r="G579" s="24">
        <f>COUNTIF(бланки!V578:BS578,1)+COUNTIF(бланки!V578:BS578,0)</f>
        <v>44</v>
      </c>
      <c r="H579" s="24">
        <f>SUM(бланки!BT578:BY578)</f>
        <v>6</v>
      </c>
      <c r="I579" s="24">
        <f>анкеты!D577</f>
        <v>189</v>
      </c>
      <c r="J579" s="24">
        <f>анкеты!C577</f>
        <v>201</v>
      </c>
      <c r="K579" s="24">
        <f>анкеты!F577</f>
        <v>171</v>
      </c>
      <c r="L579" s="24">
        <f>анкеты!E577</f>
        <v>181</v>
      </c>
      <c r="M579" s="22">
        <f t="shared" si="216"/>
        <v>96</v>
      </c>
      <c r="N579" s="22">
        <f t="shared" si="217"/>
        <v>100</v>
      </c>
      <c r="O579" s="22">
        <f t="shared" si="218"/>
        <v>94</v>
      </c>
      <c r="P579" s="23">
        <f t="shared" si="219"/>
        <v>96</v>
      </c>
      <c r="Q579" s="24">
        <f>SUM(бланки!BZ578:CF578)</f>
        <v>7</v>
      </c>
      <c r="R579" s="24"/>
      <c r="S579" s="24"/>
      <c r="T579" s="24">
        <f>анкеты!G577</f>
        <v>203</v>
      </c>
      <c r="U579" s="24">
        <f t="shared" si="220"/>
        <v>248</v>
      </c>
      <c r="V579" s="22">
        <f t="shared" si="221"/>
        <v>100</v>
      </c>
      <c r="W579" s="22">
        <f t="shared" si="222"/>
        <v>91</v>
      </c>
      <c r="X579" s="22">
        <f t="shared" si="223"/>
        <v>82</v>
      </c>
      <c r="Y579" s="23">
        <f t="shared" si="224"/>
        <v>91</v>
      </c>
      <c r="Z579" s="24">
        <f>SUM(бланки!CE578:CI578)</f>
        <v>4</v>
      </c>
      <c r="AA579" s="24">
        <f>SUM(бланки!CJ578:CO578)</f>
        <v>3</v>
      </c>
      <c r="AB579" s="24">
        <f>анкеты!I577</f>
        <v>96</v>
      </c>
      <c r="AC579" s="24">
        <f>анкеты!H577</f>
        <v>101</v>
      </c>
      <c r="AD579" s="22">
        <f t="shared" si="225"/>
        <v>80</v>
      </c>
      <c r="AE579" s="22">
        <f t="shared" si="226"/>
        <v>60</v>
      </c>
      <c r="AF579" s="12">
        <f t="shared" si="227"/>
        <v>95.049504950495049</v>
      </c>
      <c r="AG579" s="23">
        <f t="shared" si="228"/>
        <v>77</v>
      </c>
      <c r="AH579" s="24">
        <f>анкеты!J577</f>
        <v>227</v>
      </c>
      <c r="AI579" s="24">
        <f t="shared" si="229"/>
        <v>248</v>
      </c>
      <c r="AJ579" s="24">
        <f>анкеты!K577</f>
        <v>227</v>
      </c>
      <c r="AK579" s="24">
        <f t="shared" si="230"/>
        <v>248</v>
      </c>
      <c r="AL579" s="24">
        <f>анкеты!M577</f>
        <v>190</v>
      </c>
      <c r="AM579" s="24">
        <f>анкеты!L577</f>
        <v>203</v>
      </c>
      <c r="AN579" s="22">
        <f t="shared" si="231"/>
        <v>92</v>
      </c>
      <c r="AO579" s="22">
        <f t="shared" si="232"/>
        <v>92</v>
      </c>
      <c r="AP579" s="22">
        <f t="shared" si="233"/>
        <v>94</v>
      </c>
      <c r="AQ579" s="23">
        <f t="shared" si="234"/>
        <v>92</v>
      </c>
      <c r="AR579" s="24">
        <f>анкеты!N577</f>
        <v>223</v>
      </c>
      <c r="AS579" s="24">
        <f t="shared" si="235"/>
        <v>248</v>
      </c>
      <c r="AT579" s="24">
        <f>анкеты!O577</f>
        <v>230</v>
      </c>
      <c r="AU579" s="24">
        <f t="shared" si="236"/>
        <v>248</v>
      </c>
      <c r="AV579" s="24">
        <f>анкеты!P577</f>
        <v>223</v>
      </c>
      <c r="AW579" s="24">
        <f t="shared" si="237"/>
        <v>248</v>
      </c>
      <c r="AX579" s="22">
        <f t="shared" si="238"/>
        <v>90</v>
      </c>
      <c r="AY579" s="22">
        <f t="shared" si="239"/>
        <v>93</v>
      </c>
      <c r="AZ579" s="22">
        <f t="shared" si="240"/>
        <v>90</v>
      </c>
      <c r="BA579" s="23">
        <f t="shared" si="241"/>
        <v>91</v>
      </c>
      <c r="BB579" s="24">
        <f t="shared" si="242"/>
        <v>89.4</v>
      </c>
    </row>
    <row r="580" spans="1:54" x14ac:dyDescent="0.25">
      <c r="A580" s="24">
        <f>бланки!E579</f>
        <v>577</v>
      </c>
      <c r="B580" s="24" t="str">
        <f>CONCATENATE(бланки!D579," (",бланки!C579,")")</f>
        <v>МКОУ «Нижне Аршинская НОШ» (Левашинский район)</v>
      </c>
      <c r="C580" s="24">
        <f>анкеты!B578</f>
        <v>14</v>
      </c>
      <c r="D580" s="24">
        <f>COUNTIF(бланки!G579:U579,1)</f>
        <v>10</v>
      </c>
      <c r="E580" s="24">
        <f>COUNTIF(бланки!G579:U579,1)+COUNTIF(бланки!G579:U579,0)</f>
        <v>12</v>
      </c>
      <c r="F580" s="24">
        <f>COUNTIF(бланки!V579:BS579,1)</f>
        <v>22</v>
      </c>
      <c r="G580" s="24">
        <f>COUNTIF(бланки!V579:BS579,1)+COUNTIF(бланки!V579:BS579,0)</f>
        <v>39</v>
      </c>
      <c r="H580" s="24">
        <f>SUM(бланки!BT579:BY579)</f>
        <v>4</v>
      </c>
      <c r="I580" s="24">
        <f>анкеты!D578</f>
        <v>5</v>
      </c>
      <c r="J580" s="24">
        <f>анкеты!C578</f>
        <v>5</v>
      </c>
      <c r="K580" s="24">
        <f>анкеты!F578</f>
        <v>3</v>
      </c>
      <c r="L580" s="24">
        <f>анкеты!E578</f>
        <v>3</v>
      </c>
      <c r="M580" s="22">
        <f t="shared" ref="M580:M643" si="243">ROUND((D580/E580+F580/G580)*50,0)</f>
        <v>70</v>
      </c>
      <c r="N580" s="22">
        <f t="shared" ref="N580:N643" si="244">ROUND(MIN(H580*30,100),0)</f>
        <v>100</v>
      </c>
      <c r="O580" s="22">
        <f t="shared" ref="O580:O643" si="245">ROUND((I580/J580+K580/L580)*50,0)</f>
        <v>100</v>
      </c>
      <c r="P580" s="23">
        <f t="shared" ref="P580:P643" si="246">ROUND(M580*0.3+N580*0.3+O580*0.4,0)</f>
        <v>91</v>
      </c>
      <c r="Q580" s="24">
        <f>SUM(бланки!BZ579:CF579)</f>
        <v>1</v>
      </c>
      <c r="R580" s="24"/>
      <c r="S580" s="24"/>
      <c r="T580" s="24">
        <f>анкеты!G578</f>
        <v>11</v>
      </c>
      <c r="U580" s="24">
        <f t="shared" ref="U580:U643" si="247">C580</f>
        <v>14</v>
      </c>
      <c r="V580" s="22">
        <f t="shared" ref="V580:V643" si="248">MIN(100,Q580*20)</f>
        <v>20</v>
      </c>
      <c r="W580" s="22">
        <f t="shared" ref="W580:W643" si="249">ROUNDDOWN((V580+X580)/2,0)</f>
        <v>49</v>
      </c>
      <c r="X580" s="22">
        <f t="shared" ref="X580:X643" si="250">ROUND(T580*100/U580,0)</f>
        <v>79</v>
      </c>
      <c r="Y580" s="23">
        <f t="shared" ref="Y580:Y643" si="251">ROUND(V580*0.3+W580*0.4+X580*0.3,0)</f>
        <v>49</v>
      </c>
      <c r="Z580" s="24">
        <f>SUM(бланки!CE579:CI579)</f>
        <v>0</v>
      </c>
      <c r="AA580" s="24">
        <f>SUM(бланки!CJ579:CO579)</f>
        <v>1</v>
      </c>
      <c r="AB580" s="24">
        <f>анкеты!I578</f>
        <v>3</v>
      </c>
      <c r="AC580" s="24">
        <f>анкеты!H578</f>
        <v>4</v>
      </c>
      <c r="AD580" s="22">
        <f t="shared" ref="AD580:AD643" si="252">MIN(Z580*20,100)</f>
        <v>0</v>
      </c>
      <c r="AE580" s="22">
        <f t="shared" ref="AE580:AE643" si="253">MIN(AA580*20,100)</f>
        <v>20</v>
      </c>
      <c r="AF580" s="12">
        <f t="shared" ref="AF580:AF643" si="254">AB580*100/AC580</f>
        <v>75</v>
      </c>
      <c r="AG580" s="23">
        <f t="shared" ref="AG580:AG643" si="255">ROUND((0.3*AD580+0.4*AE580+0.3*AF580),0)</f>
        <v>31</v>
      </c>
      <c r="AH580" s="24">
        <f>анкеты!J578</f>
        <v>14</v>
      </c>
      <c r="AI580" s="24">
        <f t="shared" ref="AI580:AI643" si="256">C580</f>
        <v>14</v>
      </c>
      <c r="AJ580" s="24">
        <f>анкеты!K578</f>
        <v>14</v>
      </c>
      <c r="AK580" s="24">
        <f t="shared" ref="AK580:AK643" si="257">C580</f>
        <v>14</v>
      </c>
      <c r="AL580" s="24">
        <f>анкеты!M578</f>
        <v>3</v>
      </c>
      <c r="AM580" s="24">
        <f>анкеты!L578</f>
        <v>3</v>
      </c>
      <c r="AN580" s="22">
        <f t="shared" ref="AN580:AN643" si="258">ROUND(AH580*100/AI580,0)</f>
        <v>100</v>
      </c>
      <c r="AO580" s="22">
        <f t="shared" ref="AO580:AO643" si="259">ROUND(AJ580*100/AK580,0)</f>
        <v>100</v>
      </c>
      <c r="AP580" s="22">
        <f t="shared" ref="AP580:AP643" si="260">ROUND(AL580*100/AM580,0)</f>
        <v>100</v>
      </c>
      <c r="AQ580" s="23">
        <f t="shared" ref="AQ580:AQ643" si="261">ROUND((0.4*AN580+0.4*AO580+0.2*AP580),0)</f>
        <v>100</v>
      </c>
      <c r="AR580" s="24">
        <f>анкеты!N578</f>
        <v>12</v>
      </c>
      <c r="AS580" s="24">
        <f t="shared" ref="AS580:AS643" si="262">C580</f>
        <v>14</v>
      </c>
      <c r="AT580" s="24">
        <f>анкеты!O578</f>
        <v>12</v>
      </c>
      <c r="AU580" s="24">
        <f t="shared" ref="AU580:AU643" si="263">C580</f>
        <v>14</v>
      </c>
      <c r="AV580" s="24">
        <f>анкеты!P578</f>
        <v>14</v>
      </c>
      <c r="AW580" s="24">
        <f t="shared" ref="AW580:AW643" si="264">C580</f>
        <v>14</v>
      </c>
      <c r="AX580" s="22">
        <f t="shared" ref="AX580:AX643" si="265">ROUND(AR580*100/AS580,0)</f>
        <v>86</v>
      </c>
      <c r="AY580" s="22">
        <f t="shared" ref="AY580:AY643" si="266">ROUND(AT580*100/AU580,0)</f>
        <v>86</v>
      </c>
      <c r="AZ580" s="22">
        <f t="shared" ref="AZ580:AZ643" si="267">ROUND(AV580*100/AW580,0)</f>
        <v>100</v>
      </c>
      <c r="BA580" s="23">
        <f t="shared" ref="BA580:BA643" si="268">ROUND((0.4*AX580+0.4*AY580+0.2*AZ580),0)</f>
        <v>89</v>
      </c>
      <c r="BB580" s="24">
        <f t="shared" ref="BB580:BB643" si="269">(P580+Y580+AG580+AQ580+BA580)/5</f>
        <v>72</v>
      </c>
    </row>
    <row r="581" spans="1:54" x14ac:dyDescent="0.25">
      <c r="A581" s="24">
        <f>бланки!E580</f>
        <v>578</v>
      </c>
      <c r="B581" s="24" t="str">
        <f>CONCATENATE(бланки!D580," (",бланки!C580,")")</f>
        <v>МКУДО «Левашинская районная СДЮСШОР» (Левашинский район)</v>
      </c>
      <c r="C581" s="24">
        <f>анкеты!B579</f>
        <v>129</v>
      </c>
      <c r="D581" s="24">
        <f>COUNTIF(бланки!G580:U580,1)</f>
        <v>8</v>
      </c>
      <c r="E581" s="24">
        <f>COUNTIF(бланки!G580:U580,1)+COUNTIF(бланки!G580:U580,0)</f>
        <v>9</v>
      </c>
      <c r="F581" s="24">
        <f>COUNTIF(бланки!V580:BS580,1)</f>
        <v>37</v>
      </c>
      <c r="G581" s="24">
        <f>COUNTIF(бланки!V580:BS580,1)+COUNTIF(бланки!V580:BS580,0)</f>
        <v>38</v>
      </c>
      <c r="H581" s="24">
        <f>SUM(бланки!BT580:BY580)</f>
        <v>1</v>
      </c>
      <c r="I581" s="24">
        <f>анкеты!D579</f>
        <v>92</v>
      </c>
      <c r="J581" s="24">
        <f>анкеты!C579</f>
        <v>98</v>
      </c>
      <c r="K581" s="24">
        <f>анкеты!F579</f>
        <v>84</v>
      </c>
      <c r="L581" s="24">
        <f>анкеты!E579</f>
        <v>92</v>
      </c>
      <c r="M581" s="22">
        <f t="shared" si="243"/>
        <v>93</v>
      </c>
      <c r="N581" s="22">
        <f t="shared" si="244"/>
        <v>30</v>
      </c>
      <c r="O581" s="22">
        <f t="shared" si="245"/>
        <v>93</v>
      </c>
      <c r="P581" s="23">
        <f t="shared" si="246"/>
        <v>74</v>
      </c>
      <c r="Q581" s="24">
        <f>SUM(бланки!BZ580:CF580)</f>
        <v>7</v>
      </c>
      <c r="R581" s="24"/>
      <c r="S581" s="24"/>
      <c r="T581" s="24">
        <f>анкеты!G579</f>
        <v>87</v>
      </c>
      <c r="U581" s="24">
        <f t="shared" si="247"/>
        <v>129</v>
      </c>
      <c r="V581" s="22">
        <f t="shared" si="248"/>
        <v>100</v>
      </c>
      <c r="W581" s="22">
        <f t="shared" si="249"/>
        <v>83</v>
      </c>
      <c r="X581" s="22">
        <f t="shared" si="250"/>
        <v>67</v>
      </c>
      <c r="Y581" s="23">
        <f t="shared" si="251"/>
        <v>83</v>
      </c>
      <c r="Z581" s="24">
        <f>SUM(бланки!CE580:CI580)</f>
        <v>2</v>
      </c>
      <c r="AA581" s="24">
        <f>SUM(бланки!CJ580:CO580)</f>
        <v>0</v>
      </c>
      <c r="AB581" s="24">
        <f>анкеты!I579</f>
        <v>14</v>
      </c>
      <c r="AC581" s="24">
        <f>анкеты!H579</f>
        <v>18</v>
      </c>
      <c r="AD581" s="22">
        <f t="shared" si="252"/>
        <v>40</v>
      </c>
      <c r="AE581" s="22">
        <f t="shared" si="253"/>
        <v>0</v>
      </c>
      <c r="AF581" s="12">
        <f t="shared" si="254"/>
        <v>77.777777777777771</v>
      </c>
      <c r="AG581" s="23">
        <f t="shared" si="255"/>
        <v>35</v>
      </c>
      <c r="AH581" s="24">
        <f>анкеты!J579</f>
        <v>107</v>
      </c>
      <c r="AI581" s="24">
        <f t="shared" si="256"/>
        <v>129</v>
      </c>
      <c r="AJ581" s="24">
        <f>анкеты!K579</f>
        <v>110</v>
      </c>
      <c r="AK581" s="24">
        <f t="shared" si="257"/>
        <v>129</v>
      </c>
      <c r="AL581" s="24">
        <f>анкеты!M579</f>
        <v>83</v>
      </c>
      <c r="AM581" s="24">
        <f>анкеты!L579</f>
        <v>92</v>
      </c>
      <c r="AN581" s="22">
        <f t="shared" si="258"/>
        <v>83</v>
      </c>
      <c r="AO581" s="22">
        <f t="shared" si="259"/>
        <v>85</v>
      </c>
      <c r="AP581" s="22">
        <f t="shared" si="260"/>
        <v>90</v>
      </c>
      <c r="AQ581" s="23">
        <f t="shared" si="261"/>
        <v>85</v>
      </c>
      <c r="AR581" s="24">
        <f>анкеты!N579</f>
        <v>102</v>
      </c>
      <c r="AS581" s="24">
        <f t="shared" si="262"/>
        <v>129</v>
      </c>
      <c r="AT581" s="24">
        <f>анкеты!O579</f>
        <v>107</v>
      </c>
      <c r="AU581" s="24">
        <f t="shared" si="263"/>
        <v>129</v>
      </c>
      <c r="AV581" s="24">
        <f>анкеты!P579</f>
        <v>107</v>
      </c>
      <c r="AW581" s="24">
        <f t="shared" si="264"/>
        <v>129</v>
      </c>
      <c r="AX581" s="22">
        <f t="shared" si="265"/>
        <v>79</v>
      </c>
      <c r="AY581" s="22">
        <f t="shared" si="266"/>
        <v>83</v>
      </c>
      <c r="AZ581" s="22">
        <f t="shared" si="267"/>
        <v>83</v>
      </c>
      <c r="BA581" s="23">
        <f t="shared" si="268"/>
        <v>81</v>
      </c>
      <c r="BB581" s="24">
        <f t="shared" si="269"/>
        <v>71.599999999999994</v>
      </c>
    </row>
    <row r="582" spans="1:54" x14ac:dyDescent="0.25">
      <c r="A582" s="24">
        <f>бланки!E581</f>
        <v>579</v>
      </c>
      <c r="B582" s="24" t="str">
        <f>CONCATENATE(бланки!D581," (",бланки!C581,")")</f>
        <v>МКДОУ Кулецминский детский сад «Соколенок (Левашинский район)</v>
      </c>
      <c r="C582" s="24">
        <f>анкеты!B580</f>
        <v>59</v>
      </c>
      <c r="D582" s="24">
        <f>COUNTIF(бланки!G581:U581,1)</f>
        <v>9</v>
      </c>
      <c r="E582" s="24">
        <f>COUNTIF(бланки!G581:U581,1)+COUNTIF(бланки!G581:U581,0)</f>
        <v>9</v>
      </c>
      <c r="F582" s="24">
        <f>COUNTIF(бланки!V581:BS581,1)</f>
        <v>31</v>
      </c>
      <c r="G582" s="24">
        <f>COUNTIF(бланки!V581:BS581,1)+COUNTIF(бланки!V581:BS581,0)</f>
        <v>37</v>
      </c>
      <c r="H582" s="24">
        <f>SUM(бланки!BT581:BY581)</f>
        <v>6</v>
      </c>
      <c r="I582" s="24">
        <f>анкеты!D580</f>
        <v>34</v>
      </c>
      <c r="J582" s="24">
        <f>анкеты!C580</f>
        <v>34</v>
      </c>
      <c r="K582" s="24">
        <f>анкеты!F580</f>
        <v>19</v>
      </c>
      <c r="L582" s="24">
        <f>анкеты!E580</f>
        <v>23</v>
      </c>
      <c r="M582" s="22">
        <f t="shared" si="243"/>
        <v>92</v>
      </c>
      <c r="N582" s="22">
        <f t="shared" si="244"/>
        <v>100</v>
      </c>
      <c r="O582" s="22">
        <f t="shared" si="245"/>
        <v>91</v>
      </c>
      <c r="P582" s="23">
        <f t="shared" si="246"/>
        <v>94</v>
      </c>
      <c r="Q582" s="24">
        <f>SUM(бланки!BZ581:CF581)</f>
        <v>5</v>
      </c>
      <c r="R582" s="24"/>
      <c r="S582" s="24"/>
      <c r="T582" s="24">
        <f>анкеты!G580</f>
        <v>53</v>
      </c>
      <c r="U582" s="24">
        <f t="shared" si="247"/>
        <v>59</v>
      </c>
      <c r="V582" s="22">
        <f t="shared" si="248"/>
        <v>100</v>
      </c>
      <c r="W582" s="22">
        <f t="shared" si="249"/>
        <v>95</v>
      </c>
      <c r="X582" s="22">
        <f t="shared" si="250"/>
        <v>90</v>
      </c>
      <c r="Y582" s="23">
        <f t="shared" si="251"/>
        <v>95</v>
      </c>
      <c r="Z582" s="24">
        <f>SUM(бланки!CE581:CI581)</f>
        <v>0</v>
      </c>
      <c r="AA582" s="24">
        <f>SUM(бланки!CJ581:CO581)</f>
        <v>0</v>
      </c>
      <c r="AB582" s="24">
        <f>анкеты!I580</f>
        <v>9</v>
      </c>
      <c r="AC582" s="24">
        <f>анкеты!H580</f>
        <v>10</v>
      </c>
      <c r="AD582" s="22">
        <f t="shared" si="252"/>
        <v>0</v>
      </c>
      <c r="AE582" s="22">
        <f t="shared" si="253"/>
        <v>0</v>
      </c>
      <c r="AF582" s="12">
        <f t="shared" si="254"/>
        <v>90</v>
      </c>
      <c r="AG582" s="23">
        <f t="shared" si="255"/>
        <v>27</v>
      </c>
      <c r="AH582" s="24">
        <f>анкеты!J580</f>
        <v>55</v>
      </c>
      <c r="AI582" s="24">
        <f t="shared" si="256"/>
        <v>59</v>
      </c>
      <c r="AJ582" s="24">
        <f>анкеты!K580</f>
        <v>58</v>
      </c>
      <c r="AK582" s="24">
        <f t="shared" si="257"/>
        <v>59</v>
      </c>
      <c r="AL582" s="24">
        <f>анкеты!M580</f>
        <v>30</v>
      </c>
      <c r="AM582" s="24">
        <f>анкеты!L580</f>
        <v>32</v>
      </c>
      <c r="AN582" s="22">
        <f t="shared" si="258"/>
        <v>93</v>
      </c>
      <c r="AO582" s="22">
        <f t="shared" si="259"/>
        <v>98</v>
      </c>
      <c r="AP582" s="22">
        <f t="shared" si="260"/>
        <v>94</v>
      </c>
      <c r="AQ582" s="23">
        <f t="shared" si="261"/>
        <v>95</v>
      </c>
      <c r="AR582" s="24">
        <f>анкеты!N580</f>
        <v>53</v>
      </c>
      <c r="AS582" s="24">
        <f t="shared" si="262"/>
        <v>59</v>
      </c>
      <c r="AT582" s="24">
        <f>анкеты!O580</f>
        <v>53</v>
      </c>
      <c r="AU582" s="24">
        <f t="shared" si="263"/>
        <v>59</v>
      </c>
      <c r="AV582" s="24">
        <f>анкеты!P580</f>
        <v>56</v>
      </c>
      <c r="AW582" s="24">
        <f t="shared" si="264"/>
        <v>59</v>
      </c>
      <c r="AX582" s="22">
        <f t="shared" si="265"/>
        <v>90</v>
      </c>
      <c r="AY582" s="22">
        <f t="shared" si="266"/>
        <v>90</v>
      </c>
      <c r="AZ582" s="22">
        <f t="shared" si="267"/>
        <v>95</v>
      </c>
      <c r="BA582" s="23">
        <f t="shared" si="268"/>
        <v>91</v>
      </c>
      <c r="BB582" s="24">
        <f t="shared" si="269"/>
        <v>80.400000000000006</v>
      </c>
    </row>
    <row r="583" spans="1:54" x14ac:dyDescent="0.25">
      <c r="A583" s="24">
        <f>бланки!E582</f>
        <v>580</v>
      </c>
      <c r="B583" s="24" t="str">
        <f>CONCATENATE(бланки!D582," (",бланки!C582,")")</f>
        <v>МКОУ «Кутишинская СОШ» (Левашинский район)</v>
      </c>
      <c r="C583" s="24">
        <f>анкеты!B581</f>
        <v>255</v>
      </c>
      <c r="D583" s="24">
        <f>COUNTIF(бланки!G582:U582,1)</f>
        <v>12</v>
      </c>
      <c r="E583" s="24">
        <f>COUNTIF(бланки!G582:U582,1)+COUNTIF(бланки!G582:U582,0)</f>
        <v>12</v>
      </c>
      <c r="F583" s="24">
        <f>COUNTIF(бланки!V582:BS582,1)</f>
        <v>43</v>
      </c>
      <c r="G583" s="24">
        <f>COUNTIF(бланки!V582:BS582,1)+COUNTIF(бланки!V582:BS582,0)</f>
        <v>43</v>
      </c>
      <c r="H583" s="24">
        <f>SUM(бланки!BT582:BY582)</f>
        <v>5</v>
      </c>
      <c r="I583" s="24">
        <f>анкеты!D581</f>
        <v>146</v>
      </c>
      <c r="J583" s="24">
        <f>анкеты!C581</f>
        <v>149</v>
      </c>
      <c r="K583" s="24">
        <f>анкеты!F581</f>
        <v>117</v>
      </c>
      <c r="L583" s="24">
        <f>анкеты!E581</f>
        <v>120</v>
      </c>
      <c r="M583" s="22">
        <f t="shared" si="243"/>
        <v>100</v>
      </c>
      <c r="N583" s="22">
        <f t="shared" si="244"/>
        <v>100</v>
      </c>
      <c r="O583" s="22">
        <f t="shared" si="245"/>
        <v>98</v>
      </c>
      <c r="P583" s="23">
        <f t="shared" si="246"/>
        <v>99</v>
      </c>
      <c r="Q583" s="24">
        <f>SUM(бланки!BZ582:CF582)</f>
        <v>4</v>
      </c>
      <c r="R583" s="24"/>
      <c r="S583" s="24"/>
      <c r="T583" s="24">
        <f>анкеты!G581</f>
        <v>221</v>
      </c>
      <c r="U583" s="24">
        <f t="shared" si="247"/>
        <v>255</v>
      </c>
      <c r="V583" s="22">
        <f t="shared" si="248"/>
        <v>80</v>
      </c>
      <c r="W583" s="22">
        <f t="shared" si="249"/>
        <v>83</v>
      </c>
      <c r="X583" s="22">
        <f t="shared" si="250"/>
        <v>87</v>
      </c>
      <c r="Y583" s="23">
        <f t="shared" si="251"/>
        <v>83</v>
      </c>
      <c r="Z583" s="24">
        <f>SUM(бланки!CE582:CI582)</f>
        <v>1</v>
      </c>
      <c r="AA583" s="24">
        <f>SUM(бланки!CJ582:CO582)</f>
        <v>2</v>
      </c>
      <c r="AB583" s="24">
        <f>анкеты!I581</f>
        <v>6</v>
      </c>
      <c r="AC583" s="24">
        <f>анкеты!H581</f>
        <v>11</v>
      </c>
      <c r="AD583" s="22">
        <f t="shared" si="252"/>
        <v>20</v>
      </c>
      <c r="AE583" s="22">
        <f t="shared" si="253"/>
        <v>40</v>
      </c>
      <c r="AF583" s="12">
        <f t="shared" si="254"/>
        <v>54.545454545454547</v>
      </c>
      <c r="AG583" s="23">
        <f t="shared" si="255"/>
        <v>38</v>
      </c>
      <c r="AH583" s="24">
        <f>анкеты!J581</f>
        <v>242</v>
      </c>
      <c r="AI583" s="24">
        <f t="shared" si="256"/>
        <v>255</v>
      </c>
      <c r="AJ583" s="24">
        <f>анкеты!K581</f>
        <v>245</v>
      </c>
      <c r="AK583" s="24">
        <f t="shared" si="257"/>
        <v>255</v>
      </c>
      <c r="AL583" s="24">
        <f>анкеты!M581</f>
        <v>141</v>
      </c>
      <c r="AM583" s="24">
        <f>анкеты!L581</f>
        <v>146</v>
      </c>
      <c r="AN583" s="22">
        <f t="shared" si="258"/>
        <v>95</v>
      </c>
      <c r="AO583" s="22">
        <f t="shared" si="259"/>
        <v>96</v>
      </c>
      <c r="AP583" s="22">
        <f t="shared" si="260"/>
        <v>97</v>
      </c>
      <c r="AQ583" s="23">
        <f t="shared" si="261"/>
        <v>96</v>
      </c>
      <c r="AR583" s="24">
        <f>анкеты!N581</f>
        <v>228</v>
      </c>
      <c r="AS583" s="24">
        <f t="shared" si="262"/>
        <v>255</v>
      </c>
      <c r="AT583" s="24">
        <f>анкеты!O581</f>
        <v>224</v>
      </c>
      <c r="AU583" s="24">
        <f t="shared" si="263"/>
        <v>255</v>
      </c>
      <c r="AV583" s="24">
        <f>анкеты!P581</f>
        <v>235</v>
      </c>
      <c r="AW583" s="24">
        <f t="shared" si="264"/>
        <v>255</v>
      </c>
      <c r="AX583" s="22">
        <f t="shared" si="265"/>
        <v>89</v>
      </c>
      <c r="AY583" s="22">
        <f t="shared" si="266"/>
        <v>88</v>
      </c>
      <c r="AZ583" s="22">
        <f t="shared" si="267"/>
        <v>92</v>
      </c>
      <c r="BA583" s="23">
        <f t="shared" si="268"/>
        <v>89</v>
      </c>
      <c r="BB583" s="24">
        <f t="shared" si="269"/>
        <v>81</v>
      </c>
    </row>
    <row r="584" spans="1:54" x14ac:dyDescent="0.25">
      <c r="A584" s="24">
        <f>бланки!E583</f>
        <v>581</v>
      </c>
      <c r="B584" s="24" t="str">
        <f>CONCATENATE(бланки!D583," (",бланки!C583,")")</f>
        <v>МКДОУ «детский сад «Львенок» С. Кутиша (Левашинский район)</v>
      </c>
      <c r="C584" s="24">
        <f>анкеты!B582</f>
        <v>70</v>
      </c>
      <c r="D584" s="24">
        <f>COUNTIF(бланки!G583:U583,1)</f>
        <v>9</v>
      </c>
      <c r="E584" s="24">
        <f>COUNTIF(бланки!G583:U583,1)+COUNTIF(бланки!G583:U583,0)</f>
        <v>9</v>
      </c>
      <c r="F584" s="24">
        <f>COUNTIF(бланки!V583:BS583,1)</f>
        <v>29</v>
      </c>
      <c r="G584" s="24">
        <f>COUNTIF(бланки!V583:BS583,1)+COUNTIF(бланки!V583:BS583,0)</f>
        <v>36</v>
      </c>
      <c r="H584" s="24">
        <f>SUM(бланки!BT583:BY583)</f>
        <v>6</v>
      </c>
      <c r="I584" s="24">
        <f>анкеты!D582</f>
        <v>51</v>
      </c>
      <c r="J584" s="24">
        <f>анкеты!C582</f>
        <v>51</v>
      </c>
      <c r="K584" s="24">
        <f>анкеты!F582</f>
        <v>34</v>
      </c>
      <c r="L584" s="24">
        <f>анкеты!E582</f>
        <v>35</v>
      </c>
      <c r="M584" s="22">
        <f t="shared" si="243"/>
        <v>90</v>
      </c>
      <c r="N584" s="22">
        <f t="shared" si="244"/>
        <v>100</v>
      </c>
      <c r="O584" s="22">
        <f t="shared" si="245"/>
        <v>99</v>
      </c>
      <c r="P584" s="23">
        <f t="shared" si="246"/>
        <v>97</v>
      </c>
      <c r="Q584" s="24">
        <f>SUM(бланки!BZ583:CF583)</f>
        <v>5</v>
      </c>
      <c r="R584" s="24"/>
      <c r="S584" s="24"/>
      <c r="T584" s="24">
        <f>анкеты!G582</f>
        <v>69</v>
      </c>
      <c r="U584" s="24">
        <f t="shared" si="247"/>
        <v>70</v>
      </c>
      <c r="V584" s="22">
        <f t="shared" si="248"/>
        <v>100</v>
      </c>
      <c r="W584" s="22">
        <f t="shared" si="249"/>
        <v>99</v>
      </c>
      <c r="X584" s="22">
        <f t="shared" si="250"/>
        <v>99</v>
      </c>
      <c r="Y584" s="23">
        <f t="shared" si="251"/>
        <v>99</v>
      </c>
      <c r="Z584" s="24">
        <f>SUM(бланки!CE583:CI583)</f>
        <v>1</v>
      </c>
      <c r="AA584" s="24">
        <f>SUM(бланки!CJ583:CO583)</f>
        <v>0</v>
      </c>
      <c r="AB584" s="24">
        <f>анкеты!I582</f>
        <v>6</v>
      </c>
      <c r="AC584" s="24">
        <f>анкеты!H582</f>
        <v>8</v>
      </c>
      <c r="AD584" s="22">
        <f t="shared" si="252"/>
        <v>20</v>
      </c>
      <c r="AE584" s="22">
        <f t="shared" si="253"/>
        <v>0</v>
      </c>
      <c r="AF584" s="12">
        <f t="shared" si="254"/>
        <v>75</v>
      </c>
      <c r="AG584" s="23">
        <f t="shared" si="255"/>
        <v>29</v>
      </c>
      <c r="AH584" s="24">
        <f>анкеты!J582</f>
        <v>69</v>
      </c>
      <c r="AI584" s="24">
        <f t="shared" si="256"/>
        <v>70</v>
      </c>
      <c r="AJ584" s="24">
        <f>анкеты!K582</f>
        <v>69</v>
      </c>
      <c r="AK584" s="24">
        <f t="shared" si="257"/>
        <v>70</v>
      </c>
      <c r="AL584" s="24">
        <f>анкеты!M582</f>
        <v>42</v>
      </c>
      <c r="AM584" s="24">
        <f>анкеты!L582</f>
        <v>43</v>
      </c>
      <c r="AN584" s="22">
        <f t="shared" si="258"/>
        <v>99</v>
      </c>
      <c r="AO584" s="22">
        <f t="shared" si="259"/>
        <v>99</v>
      </c>
      <c r="AP584" s="22">
        <f t="shared" si="260"/>
        <v>98</v>
      </c>
      <c r="AQ584" s="23">
        <f t="shared" si="261"/>
        <v>99</v>
      </c>
      <c r="AR584" s="24">
        <f>анкеты!N582</f>
        <v>68</v>
      </c>
      <c r="AS584" s="24">
        <f t="shared" si="262"/>
        <v>70</v>
      </c>
      <c r="AT584" s="24">
        <f>анкеты!O582</f>
        <v>56</v>
      </c>
      <c r="AU584" s="24">
        <f t="shared" si="263"/>
        <v>70</v>
      </c>
      <c r="AV584" s="24">
        <f>анкеты!P582</f>
        <v>56</v>
      </c>
      <c r="AW584" s="24">
        <f t="shared" si="264"/>
        <v>70</v>
      </c>
      <c r="AX584" s="22">
        <f t="shared" si="265"/>
        <v>97</v>
      </c>
      <c r="AY584" s="22">
        <f t="shared" si="266"/>
        <v>80</v>
      </c>
      <c r="AZ584" s="22">
        <f t="shared" si="267"/>
        <v>80</v>
      </c>
      <c r="BA584" s="23">
        <f t="shared" si="268"/>
        <v>87</v>
      </c>
      <c r="BB584" s="24">
        <f t="shared" si="269"/>
        <v>82.2</v>
      </c>
    </row>
    <row r="585" spans="1:54" x14ac:dyDescent="0.25">
      <c r="A585" s="24">
        <f>бланки!E584</f>
        <v>582</v>
      </c>
      <c r="B585" s="24" t="str">
        <f>CONCATENATE(бланки!D584," (",бланки!C584,")")</f>
        <v>МКОУ «Арада-Чуглинская СОШ» (Левашинский район)</v>
      </c>
      <c r="C585" s="24">
        <f>анкеты!B583</f>
        <v>77</v>
      </c>
      <c r="D585" s="24">
        <f>COUNTIF(бланки!G584:U584,1)</f>
        <v>12</v>
      </c>
      <c r="E585" s="24">
        <f>COUNTIF(бланки!G584:U584,1)+COUNTIF(бланки!G584:U584,0)</f>
        <v>12</v>
      </c>
      <c r="F585" s="24">
        <f>COUNTIF(бланки!V584:BS584,1)</f>
        <v>37</v>
      </c>
      <c r="G585" s="24">
        <f>COUNTIF(бланки!V584:BS584,1)+COUNTIF(бланки!V584:BS584,0)</f>
        <v>41</v>
      </c>
      <c r="H585" s="24">
        <f>SUM(бланки!BT584:BY584)</f>
        <v>4</v>
      </c>
      <c r="I585" s="24">
        <f>анкеты!D583</f>
        <v>43</v>
      </c>
      <c r="J585" s="24">
        <f>анкеты!C583</f>
        <v>43</v>
      </c>
      <c r="K585" s="24">
        <f>анкеты!F583</f>
        <v>40</v>
      </c>
      <c r="L585" s="24">
        <f>анкеты!E583</f>
        <v>40</v>
      </c>
      <c r="M585" s="22">
        <f t="shared" si="243"/>
        <v>95</v>
      </c>
      <c r="N585" s="22">
        <f t="shared" si="244"/>
        <v>100</v>
      </c>
      <c r="O585" s="22">
        <f t="shared" si="245"/>
        <v>100</v>
      </c>
      <c r="P585" s="23">
        <f t="shared" si="246"/>
        <v>99</v>
      </c>
      <c r="Q585" s="24">
        <f>SUM(бланки!BZ584:CF584)</f>
        <v>3</v>
      </c>
      <c r="R585" s="24"/>
      <c r="S585" s="24"/>
      <c r="T585" s="24">
        <f>анкеты!G583</f>
        <v>69</v>
      </c>
      <c r="U585" s="24">
        <f t="shared" si="247"/>
        <v>77</v>
      </c>
      <c r="V585" s="22">
        <f t="shared" si="248"/>
        <v>60</v>
      </c>
      <c r="W585" s="22">
        <f t="shared" si="249"/>
        <v>75</v>
      </c>
      <c r="X585" s="22">
        <f t="shared" si="250"/>
        <v>90</v>
      </c>
      <c r="Y585" s="23">
        <f t="shared" si="251"/>
        <v>75</v>
      </c>
      <c r="Z585" s="24">
        <f>SUM(бланки!CE584:CI584)</f>
        <v>0</v>
      </c>
      <c r="AA585" s="24">
        <f>SUM(бланки!CJ584:CO584)</f>
        <v>3</v>
      </c>
      <c r="AB585" s="24">
        <f>анкеты!I583</f>
        <v>2</v>
      </c>
      <c r="AC585" s="24">
        <f>анкеты!H583</f>
        <v>3</v>
      </c>
      <c r="AD585" s="22">
        <f t="shared" si="252"/>
        <v>0</v>
      </c>
      <c r="AE585" s="22">
        <f t="shared" si="253"/>
        <v>60</v>
      </c>
      <c r="AF585" s="12">
        <f t="shared" si="254"/>
        <v>66.666666666666671</v>
      </c>
      <c r="AG585" s="23">
        <f t="shared" si="255"/>
        <v>44</v>
      </c>
      <c r="AH585" s="24">
        <f>анкеты!J583</f>
        <v>67</v>
      </c>
      <c r="AI585" s="24">
        <f t="shared" si="256"/>
        <v>77</v>
      </c>
      <c r="AJ585" s="24">
        <f>анкеты!K583</f>
        <v>76</v>
      </c>
      <c r="AK585" s="24">
        <f t="shared" si="257"/>
        <v>77</v>
      </c>
      <c r="AL585" s="24">
        <f>анкеты!M583</f>
        <v>51</v>
      </c>
      <c r="AM585" s="24">
        <f>анкеты!L583</f>
        <v>51</v>
      </c>
      <c r="AN585" s="22">
        <f t="shared" si="258"/>
        <v>87</v>
      </c>
      <c r="AO585" s="22">
        <f t="shared" si="259"/>
        <v>99</v>
      </c>
      <c r="AP585" s="22">
        <f t="shared" si="260"/>
        <v>100</v>
      </c>
      <c r="AQ585" s="23">
        <f t="shared" si="261"/>
        <v>94</v>
      </c>
      <c r="AR585" s="24">
        <f>анкеты!N583</f>
        <v>77</v>
      </c>
      <c r="AS585" s="24">
        <f t="shared" si="262"/>
        <v>77</v>
      </c>
      <c r="AT585" s="24">
        <f>анкеты!O583</f>
        <v>66</v>
      </c>
      <c r="AU585" s="24">
        <f t="shared" si="263"/>
        <v>77</v>
      </c>
      <c r="AV585" s="24">
        <f>анкеты!P583</f>
        <v>63</v>
      </c>
      <c r="AW585" s="24">
        <f t="shared" si="264"/>
        <v>77</v>
      </c>
      <c r="AX585" s="22">
        <f t="shared" si="265"/>
        <v>100</v>
      </c>
      <c r="AY585" s="22">
        <f t="shared" si="266"/>
        <v>86</v>
      </c>
      <c r="AZ585" s="22">
        <f t="shared" si="267"/>
        <v>82</v>
      </c>
      <c r="BA585" s="23">
        <f t="shared" si="268"/>
        <v>91</v>
      </c>
      <c r="BB585" s="24">
        <f t="shared" si="269"/>
        <v>80.599999999999994</v>
      </c>
    </row>
    <row r="586" spans="1:54" x14ac:dyDescent="0.25">
      <c r="A586" s="24">
        <f>бланки!E585</f>
        <v>583</v>
      </c>
      <c r="B586" s="24" t="str">
        <f>CONCATENATE(бланки!D585," (",бланки!C585,")")</f>
        <v>МКДОУ Урминский детский сад «Радость» (Левашинский район)</v>
      </c>
      <c r="C586" s="24">
        <f>анкеты!B584</f>
        <v>41</v>
      </c>
      <c r="D586" s="24">
        <f>COUNTIF(бланки!G585:U585,1)</f>
        <v>11</v>
      </c>
      <c r="E586" s="24">
        <f>COUNTIF(бланки!G585:U585,1)+COUNTIF(бланки!G585:U585,0)</f>
        <v>11</v>
      </c>
      <c r="F586" s="24">
        <f>COUNTIF(бланки!V585:BS585,1)</f>
        <v>39</v>
      </c>
      <c r="G586" s="24">
        <f>COUNTIF(бланки!V585:BS585,1)+COUNTIF(бланки!V585:BS585,0)</f>
        <v>39</v>
      </c>
      <c r="H586" s="24">
        <f>SUM(бланки!BT585:BY585)</f>
        <v>6</v>
      </c>
      <c r="I586" s="24">
        <f>анкеты!D584</f>
        <v>34</v>
      </c>
      <c r="J586" s="24">
        <f>анкеты!C584</f>
        <v>35</v>
      </c>
      <c r="K586" s="24">
        <f>анкеты!F584</f>
        <v>24</v>
      </c>
      <c r="L586" s="24">
        <f>анкеты!E584</f>
        <v>25</v>
      </c>
      <c r="M586" s="22">
        <f t="shared" si="243"/>
        <v>100</v>
      </c>
      <c r="N586" s="22">
        <f t="shared" si="244"/>
        <v>100</v>
      </c>
      <c r="O586" s="22">
        <f t="shared" si="245"/>
        <v>97</v>
      </c>
      <c r="P586" s="23">
        <f t="shared" si="246"/>
        <v>99</v>
      </c>
      <c r="Q586" s="24">
        <f>SUM(бланки!BZ585:CF585)</f>
        <v>7</v>
      </c>
      <c r="R586" s="24"/>
      <c r="S586" s="24"/>
      <c r="T586" s="24">
        <f>анкеты!G584</f>
        <v>36</v>
      </c>
      <c r="U586" s="24">
        <f t="shared" si="247"/>
        <v>41</v>
      </c>
      <c r="V586" s="22">
        <f t="shared" si="248"/>
        <v>100</v>
      </c>
      <c r="W586" s="22">
        <f t="shared" si="249"/>
        <v>94</v>
      </c>
      <c r="X586" s="22">
        <f t="shared" si="250"/>
        <v>88</v>
      </c>
      <c r="Y586" s="23">
        <f t="shared" si="251"/>
        <v>94</v>
      </c>
      <c r="Z586" s="24">
        <f>SUM(бланки!CE585:CI585)</f>
        <v>5</v>
      </c>
      <c r="AA586" s="24">
        <f>SUM(бланки!CJ585:CO585)</f>
        <v>6</v>
      </c>
      <c r="AB586" s="24">
        <f>анкеты!I584</f>
        <v>4</v>
      </c>
      <c r="AC586" s="24">
        <f>анкеты!H584</f>
        <v>5</v>
      </c>
      <c r="AD586" s="22">
        <f t="shared" si="252"/>
        <v>100</v>
      </c>
      <c r="AE586" s="22">
        <f t="shared" si="253"/>
        <v>100</v>
      </c>
      <c r="AF586" s="12">
        <f t="shared" si="254"/>
        <v>80</v>
      </c>
      <c r="AG586" s="23">
        <f t="shared" si="255"/>
        <v>94</v>
      </c>
      <c r="AH586" s="24">
        <f>анкеты!J584</f>
        <v>39</v>
      </c>
      <c r="AI586" s="24">
        <f t="shared" si="256"/>
        <v>41</v>
      </c>
      <c r="AJ586" s="24">
        <f>анкеты!K584</f>
        <v>40</v>
      </c>
      <c r="AK586" s="24">
        <f t="shared" si="257"/>
        <v>41</v>
      </c>
      <c r="AL586" s="24">
        <f>анкеты!M584</f>
        <v>19</v>
      </c>
      <c r="AM586" s="24">
        <f>анкеты!L584</f>
        <v>20</v>
      </c>
      <c r="AN586" s="22">
        <f t="shared" si="258"/>
        <v>95</v>
      </c>
      <c r="AO586" s="22">
        <f t="shared" si="259"/>
        <v>98</v>
      </c>
      <c r="AP586" s="22">
        <f t="shared" si="260"/>
        <v>95</v>
      </c>
      <c r="AQ586" s="23">
        <f t="shared" si="261"/>
        <v>96</v>
      </c>
      <c r="AR586" s="24">
        <f>анкеты!N584</f>
        <v>40</v>
      </c>
      <c r="AS586" s="24">
        <f t="shared" si="262"/>
        <v>41</v>
      </c>
      <c r="AT586" s="24">
        <f>анкеты!O584</f>
        <v>37</v>
      </c>
      <c r="AU586" s="24">
        <f t="shared" si="263"/>
        <v>41</v>
      </c>
      <c r="AV586" s="24">
        <f>анкеты!P584</f>
        <v>38</v>
      </c>
      <c r="AW586" s="24">
        <f t="shared" si="264"/>
        <v>41</v>
      </c>
      <c r="AX586" s="22">
        <f t="shared" si="265"/>
        <v>98</v>
      </c>
      <c r="AY586" s="22">
        <f t="shared" si="266"/>
        <v>90</v>
      </c>
      <c r="AZ586" s="22">
        <f t="shared" si="267"/>
        <v>93</v>
      </c>
      <c r="BA586" s="23">
        <f t="shared" si="268"/>
        <v>94</v>
      </c>
      <c r="BB586" s="24">
        <f t="shared" si="269"/>
        <v>95.4</v>
      </c>
    </row>
    <row r="587" spans="1:54" x14ac:dyDescent="0.25">
      <c r="A587" s="24">
        <f>бланки!E586</f>
        <v>584</v>
      </c>
      <c r="B587" s="24" t="str">
        <f>CONCATENATE(бланки!D586," (",бланки!C586,")")</f>
        <v>МКДОУ Урминский ДС «Звездочка» (Левашинский район)</v>
      </c>
      <c r="C587" s="24">
        <f>анкеты!B585</f>
        <v>75</v>
      </c>
      <c r="D587" s="24">
        <f>COUNTIF(бланки!G586:U586,1)</f>
        <v>9</v>
      </c>
      <c r="E587" s="24">
        <f>COUNTIF(бланки!G586:U586,1)+COUNTIF(бланки!G586:U586,0)</f>
        <v>9</v>
      </c>
      <c r="F587" s="24">
        <f>COUNTIF(бланки!V586:BS586,1)</f>
        <v>25</v>
      </c>
      <c r="G587" s="24">
        <f>COUNTIF(бланки!V586:BS586,1)+COUNTIF(бланки!V586:BS586,0)</f>
        <v>36</v>
      </c>
      <c r="H587" s="24">
        <f>SUM(бланки!BT586:BY586)</f>
        <v>6</v>
      </c>
      <c r="I587" s="24">
        <f>анкеты!D585</f>
        <v>75</v>
      </c>
      <c r="J587" s="24">
        <f>анкеты!C585</f>
        <v>75</v>
      </c>
      <c r="K587" s="24">
        <f>анкеты!F585</f>
        <v>74</v>
      </c>
      <c r="L587" s="24">
        <f>анкеты!E585</f>
        <v>74</v>
      </c>
      <c r="M587" s="22">
        <f t="shared" si="243"/>
        <v>85</v>
      </c>
      <c r="N587" s="22">
        <f t="shared" si="244"/>
        <v>100</v>
      </c>
      <c r="O587" s="22">
        <f t="shared" si="245"/>
        <v>100</v>
      </c>
      <c r="P587" s="23">
        <f t="shared" si="246"/>
        <v>96</v>
      </c>
      <c r="Q587" s="24">
        <f>SUM(бланки!BZ586:CF586)</f>
        <v>5</v>
      </c>
      <c r="R587" s="24"/>
      <c r="S587" s="24"/>
      <c r="T587" s="24">
        <f>анкеты!G585</f>
        <v>68</v>
      </c>
      <c r="U587" s="24">
        <f t="shared" si="247"/>
        <v>75</v>
      </c>
      <c r="V587" s="22">
        <f t="shared" si="248"/>
        <v>100</v>
      </c>
      <c r="W587" s="22">
        <f t="shared" si="249"/>
        <v>95</v>
      </c>
      <c r="X587" s="22">
        <f t="shared" si="250"/>
        <v>91</v>
      </c>
      <c r="Y587" s="23">
        <f t="shared" si="251"/>
        <v>95</v>
      </c>
      <c r="Z587" s="24">
        <f>SUM(бланки!CE586:CI586)</f>
        <v>0</v>
      </c>
      <c r="AA587" s="24">
        <f>SUM(бланки!CJ586:CO586)</f>
        <v>0</v>
      </c>
      <c r="AB587" s="24">
        <f>анкеты!I585</f>
        <v>2</v>
      </c>
      <c r="AC587" s="24">
        <f>анкеты!H585</f>
        <v>3</v>
      </c>
      <c r="AD587" s="22">
        <f t="shared" si="252"/>
        <v>0</v>
      </c>
      <c r="AE587" s="22">
        <f t="shared" si="253"/>
        <v>0</v>
      </c>
      <c r="AF587" s="12">
        <f t="shared" si="254"/>
        <v>66.666666666666671</v>
      </c>
      <c r="AG587" s="23">
        <f t="shared" si="255"/>
        <v>20</v>
      </c>
      <c r="AH587" s="24">
        <f>анкеты!J585</f>
        <v>75</v>
      </c>
      <c r="AI587" s="24">
        <f t="shared" si="256"/>
        <v>75</v>
      </c>
      <c r="AJ587" s="24">
        <f>анкеты!K585</f>
        <v>74</v>
      </c>
      <c r="AK587" s="24">
        <f t="shared" si="257"/>
        <v>75</v>
      </c>
      <c r="AL587" s="24">
        <f>анкеты!M585</f>
        <v>74</v>
      </c>
      <c r="AM587" s="24">
        <f>анкеты!L585</f>
        <v>74</v>
      </c>
      <c r="AN587" s="22">
        <f t="shared" si="258"/>
        <v>100</v>
      </c>
      <c r="AO587" s="22">
        <f t="shared" si="259"/>
        <v>99</v>
      </c>
      <c r="AP587" s="22">
        <f t="shared" si="260"/>
        <v>100</v>
      </c>
      <c r="AQ587" s="23">
        <f t="shared" si="261"/>
        <v>100</v>
      </c>
      <c r="AR587" s="24">
        <f>анкеты!N585</f>
        <v>75</v>
      </c>
      <c r="AS587" s="24">
        <f t="shared" si="262"/>
        <v>75</v>
      </c>
      <c r="AT587" s="24">
        <f>анкеты!O585</f>
        <v>68</v>
      </c>
      <c r="AU587" s="24">
        <f t="shared" si="263"/>
        <v>75</v>
      </c>
      <c r="AV587" s="24">
        <f>анкеты!P585</f>
        <v>68</v>
      </c>
      <c r="AW587" s="24">
        <f t="shared" si="264"/>
        <v>75</v>
      </c>
      <c r="AX587" s="22">
        <f t="shared" si="265"/>
        <v>100</v>
      </c>
      <c r="AY587" s="22">
        <f t="shared" si="266"/>
        <v>91</v>
      </c>
      <c r="AZ587" s="22">
        <f t="shared" si="267"/>
        <v>91</v>
      </c>
      <c r="BA587" s="23">
        <f t="shared" si="268"/>
        <v>95</v>
      </c>
      <c r="BB587" s="24">
        <f t="shared" si="269"/>
        <v>81.2</v>
      </c>
    </row>
    <row r="588" spans="1:54" x14ac:dyDescent="0.25">
      <c r="A588" s="24">
        <f>бланки!E587</f>
        <v>585</v>
      </c>
      <c r="B588" s="24" t="str">
        <f>CONCATENATE(бланки!D587," (",бланки!C587,")")</f>
        <v>МКОУ «Хахитинская СОШ» (Левашинский район)</v>
      </c>
      <c r="C588" s="24">
        <f>анкеты!B586</f>
        <v>91</v>
      </c>
      <c r="D588" s="24">
        <f>COUNTIF(бланки!G587:U587,1)</f>
        <v>12</v>
      </c>
      <c r="E588" s="24">
        <f>COUNTIF(бланки!G587:U587,1)+COUNTIF(бланки!G587:U587,0)</f>
        <v>12</v>
      </c>
      <c r="F588" s="24">
        <f>COUNTIF(бланки!V587:BS587,1)</f>
        <v>44</v>
      </c>
      <c r="G588" s="24">
        <f>COUNTIF(бланки!V587:BS587,1)+COUNTIF(бланки!V587:BS587,0)</f>
        <v>44</v>
      </c>
      <c r="H588" s="24">
        <f>SUM(бланки!BT587:BY587)</f>
        <v>5</v>
      </c>
      <c r="I588" s="24">
        <f>анкеты!D586</f>
        <v>89</v>
      </c>
      <c r="J588" s="24">
        <f>анкеты!C586</f>
        <v>90</v>
      </c>
      <c r="K588" s="24">
        <f>анкеты!F586</f>
        <v>86</v>
      </c>
      <c r="L588" s="24">
        <f>анкеты!E586</f>
        <v>86</v>
      </c>
      <c r="M588" s="22">
        <f t="shared" si="243"/>
        <v>100</v>
      </c>
      <c r="N588" s="22">
        <f t="shared" si="244"/>
        <v>100</v>
      </c>
      <c r="O588" s="22">
        <f t="shared" si="245"/>
        <v>99</v>
      </c>
      <c r="P588" s="23">
        <f t="shared" si="246"/>
        <v>100</v>
      </c>
      <c r="Q588" s="24">
        <f>SUM(бланки!BZ587:CF587)</f>
        <v>5</v>
      </c>
      <c r="R588" s="24"/>
      <c r="S588" s="24"/>
      <c r="T588" s="24">
        <f>анкеты!G586</f>
        <v>68</v>
      </c>
      <c r="U588" s="24">
        <f t="shared" si="247"/>
        <v>91</v>
      </c>
      <c r="V588" s="22">
        <f t="shared" si="248"/>
        <v>100</v>
      </c>
      <c r="W588" s="22">
        <f t="shared" si="249"/>
        <v>87</v>
      </c>
      <c r="X588" s="22">
        <f t="shared" si="250"/>
        <v>75</v>
      </c>
      <c r="Y588" s="23">
        <f t="shared" si="251"/>
        <v>87</v>
      </c>
      <c r="Z588" s="24">
        <f>SUM(бланки!CE587:CI587)</f>
        <v>0</v>
      </c>
      <c r="AA588" s="24">
        <f>SUM(бланки!CJ587:CO587)</f>
        <v>3</v>
      </c>
      <c r="AB588" s="24">
        <f>анкеты!I586</f>
        <v>2</v>
      </c>
      <c r="AC588" s="24">
        <f>анкеты!H586</f>
        <v>5</v>
      </c>
      <c r="AD588" s="22">
        <f t="shared" si="252"/>
        <v>0</v>
      </c>
      <c r="AE588" s="22">
        <f t="shared" si="253"/>
        <v>60</v>
      </c>
      <c r="AF588" s="12">
        <f t="shared" si="254"/>
        <v>40</v>
      </c>
      <c r="AG588" s="23">
        <f t="shared" si="255"/>
        <v>36</v>
      </c>
      <c r="AH588" s="24">
        <f>анкеты!J586</f>
        <v>90</v>
      </c>
      <c r="AI588" s="24">
        <f t="shared" si="256"/>
        <v>91</v>
      </c>
      <c r="AJ588" s="24">
        <f>анкеты!K586</f>
        <v>90</v>
      </c>
      <c r="AK588" s="24">
        <f t="shared" si="257"/>
        <v>91</v>
      </c>
      <c r="AL588" s="24">
        <f>анкеты!M586</f>
        <v>84</v>
      </c>
      <c r="AM588" s="24">
        <f>анкеты!L586</f>
        <v>85</v>
      </c>
      <c r="AN588" s="22">
        <f t="shared" si="258"/>
        <v>99</v>
      </c>
      <c r="AO588" s="22">
        <f t="shared" si="259"/>
        <v>99</v>
      </c>
      <c r="AP588" s="22">
        <f t="shared" si="260"/>
        <v>99</v>
      </c>
      <c r="AQ588" s="23">
        <f t="shared" si="261"/>
        <v>99</v>
      </c>
      <c r="AR588" s="24">
        <f>анкеты!N586</f>
        <v>89</v>
      </c>
      <c r="AS588" s="24">
        <f t="shared" si="262"/>
        <v>91</v>
      </c>
      <c r="AT588" s="24">
        <f>анкеты!O586</f>
        <v>91</v>
      </c>
      <c r="AU588" s="24">
        <f t="shared" si="263"/>
        <v>91</v>
      </c>
      <c r="AV588" s="24">
        <f>анкеты!P586</f>
        <v>90</v>
      </c>
      <c r="AW588" s="24">
        <f t="shared" si="264"/>
        <v>91</v>
      </c>
      <c r="AX588" s="22">
        <f t="shared" si="265"/>
        <v>98</v>
      </c>
      <c r="AY588" s="22">
        <f t="shared" si="266"/>
        <v>100</v>
      </c>
      <c r="AZ588" s="22">
        <f t="shared" si="267"/>
        <v>99</v>
      </c>
      <c r="BA588" s="23">
        <f t="shared" si="268"/>
        <v>99</v>
      </c>
      <c r="BB588" s="24">
        <f t="shared" si="269"/>
        <v>84.2</v>
      </c>
    </row>
    <row r="589" spans="1:54" x14ac:dyDescent="0.25">
      <c r="A589" s="24">
        <f>бланки!E588</f>
        <v>586</v>
      </c>
      <c r="B589" s="24" t="str">
        <f>CONCATENATE(бланки!D588," (",бланки!C588,")")</f>
        <v>МКДОУ «Хахитинский детский сад «Райские Птички» (Левашинский район)</v>
      </c>
      <c r="C589" s="24">
        <f>анкеты!B587</f>
        <v>40</v>
      </c>
      <c r="D589" s="24">
        <f>COUNTIF(бланки!G588:U588,1)</f>
        <v>11</v>
      </c>
      <c r="E589" s="24">
        <f>COUNTIF(бланки!G588:U588,1)+COUNTIF(бланки!G588:U588,0)</f>
        <v>11</v>
      </c>
      <c r="F589" s="24">
        <f>COUNTIF(бланки!V588:BS588,1)</f>
        <v>39</v>
      </c>
      <c r="G589" s="24">
        <f>COUNTIF(бланки!V588:BS588,1)+COUNTIF(бланки!V588:BS588,0)</f>
        <v>39</v>
      </c>
      <c r="H589" s="24">
        <f>SUM(бланки!BT588:BY588)</f>
        <v>5</v>
      </c>
      <c r="I589" s="24">
        <f>анкеты!D587</f>
        <v>40</v>
      </c>
      <c r="J589" s="24">
        <f>анкеты!C587</f>
        <v>40</v>
      </c>
      <c r="K589" s="24">
        <f>анкеты!F587</f>
        <v>40</v>
      </c>
      <c r="L589" s="24">
        <f>анкеты!E587</f>
        <v>40</v>
      </c>
      <c r="M589" s="22">
        <f t="shared" si="243"/>
        <v>100</v>
      </c>
      <c r="N589" s="22">
        <f t="shared" si="244"/>
        <v>100</v>
      </c>
      <c r="O589" s="22">
        <f t="shared" si="245"/>
        <v>100</v>
      </c>
      <c r="P589" s="23">
        <f t="shared" si="246"/>
        <v>100</v>
      </c>
      <c r="Q589" s="24">
        <f>SUM(бланки!BZ588:CF588)</f>
        <v>6</v>
      </c>
      <c r="R589" s="24"/>
      <c r="S589" s="24"/>
      <c r="T589" s="24">
        <f>анкеты!G587</f>
        <v>40</v>
      </c>
      <c r="U589" s="24">
        <f t="shared" si="247"/>
        <v>40</v>
      </c>
      <c r="V589" s="22">
        <f t="shared" si="248"/>
        <v>100</v>
      </c>
      <c r="W589" s="22">
        <f t="shared" si="249"/>
        <v>100</v>
      </c>
      <c r="X589" s="22">
        <f t="shared" si="250"/>
        <v>100</v>
      </c>
      <c r="Y589" s="23">
        <f t="shared" si="251"/>
        <v>100</v>
      </c>
      <c r="Z589" s="24">
        <f>SUM(бланки!CE588:CI588)</f>
        <v>2</v>
      </c>
      <c r="AA589" s="24">
        <f>SUM(бланки!CJ588:CO588)</f>
        <v>3</v>
      </c>
      <c r="AB589" s="24">
        <f>анкеты!I587</f>
        <v>1</v>
      </c>
      <c r="AC589" s="24">
        <f>анкеты!H587</f>
        <v>2</v>
      </c>
      <c r="AD589" s="22">
        <f t="shared" si="252"/>
        <v>40</v>
      </c>
      <c r="AE589" s="22">
        <f t="shared" si="253"/>
        <v>60</v>
      </c>
      <c r="AF589" s="12">
        <f t="shared" si="254"/>
        <v>50</v>
      </c>
      <c r="AG589" s="23">
        <f t="shared" si="255"/>
        <v>51</v>
      </c>
      <c r="AH589" s="24">
        <f>анкеты!J587</f>
        <v>40</v>
      </c>
      <c r="AI589" s="24">
        <f t="shared" si="256"/>
        <v>40</v>
      </c>
      <c r="AJ589" s="24">
        <f>анкеты!K587</f>
        <v>40</v>
      </c>
      <c r="AK589" s="24">
        <f t="shared" si="257"/>
        <v>40</v>
      </c>
      <c r="AL589" s="24">
        <f>анкеты!M587</f>
        <v>40</v>
      </c>
      <c r="AM589" s="24">
        <f>анкеты!L587</f>
        <v>40</v>
      </c>
      <c r="AN589" s="22">
        <f t="shared" si="258"/>
        <v>100</v>
      </c>
      <c r="AO589" s="22">
        <f t="shared" si="259"/>
        <v>100</v>
      </c>
      <c r="AP589" s="22">
        <f t="shared" si="260"/>
        <v>100</v>
      </c>
      <c r="AQ589" s="23">
        <f t="shared" si="261"/>
        <v>100</v>
      </c>
      <c r="AR589" s="24">
        <f>анкеты!N587</f>
        <v>40</v>
      </c>
      <c r="AS589" s="24">
        <f t="shared" si="262"/>
        <v>40</v>
      </c>
      <c r="AT589" s="24">
        <f>анкеты!O587</f>
        <v>40</v>
      </c>
      <c r="AU589" s="24">
        <f t="shared" si="263"/>
        <v>40</v>
      </c>
      <c r="AV589" s="24">
        <f>анкеты!P587</f>
        <v>40</v>
      </c>
      <c r="AW589" s="24">
        <f t="shared" si="264"/>
        <v>40</v>
      </c>
      <c r="AX589" s="22">
        <f t="shared" si="265"/>
        <v>100</v>
      </c>
      <c r="AY589" s="22">
        <f t="shared" si="266"/>
        <v>100</v>
      </c>
      <c r="AZ589" s="22">
        <f t="shared" si="267"/>
        <v>100</v>
      </c>
      <c r="BA589" s="23">
        <f t="shared" si="268"/>
        <v>100</v>
      </c>
      <c r="BB589" s="24">
        <f t="shared" si="269"/>
        <v>90.2</v>
      </c>
    </row>
    <row r="590" spans="1:54" x14ac:dyDescent="0.25">
      <c r="A590" s="24">
        <f>бланки!E589</f>
        <v>587</v>
      </c>
      <c r="B590" s="24" t="str">
        <f>CONCATENATE(бланки!D589," (",бланки!C589,")")</f>
        <v>МКДОУ «Хахитинский детский сад «Ручеек» (Левашинский район)</v>
      </c>
      <c r="C590" s="24">
        <f>анкеты!B588</f>
        <v>24</v>
      </c>
      <c r="D590" s="24">
        <f>COUNTIF(бланки!G589:U589,1)</f>
        <v>9</v>
      </c>
      <c r="E590" s="24">
        <f>COUNTIF(бланки!G589:U589,1)+COUNTIF(бланки!G589:U589,0)</f>
        <v>9</v>
      </c>
      <c r="F590" s="24">
        <f>COUNTIF(бланки!V589:BS589,1)</f>
        <v>39</v>
      </c>
      <c r="G590" s="24">
        <f>COUNTIF(бланки!V589:BS589,1)+COUNTIF(бланки!V589:BS589,0)</f>
        <v>39</v>
      </c>
      <c r="H590" s="24">
        <f>SUM(бланки!BT589:BY589)</f>
        <v>6</v>
      </c>
      <c r="I590" s="24">
        <f>анкеты!D588</f>
        <v>23</v>
      </c>
      <c r="J590" s="24">
        <f>анкеты!C588</f>
        <v>23</v>
      </c>
      <c r="K590" s="24">
        <f>анкеты!F588</f>
        <v>18</v>
      </c>
      <c r="L590" s="24">
        <f>анкеты!E588</f>
        <v>18</v>
      </c>
      <c r="M590" s="22">
        <f t="shared" si="243"/>
        <v>100</v>
      </c>
      <c r="N590" s="22">
        <f t="shared" si="244"/>
        <v>100</v>
      </c>
      <c r="O590" s="22">
        <f t="shared" si="245"/>
        <v>100</v>
      </c>
      <c r="P590" s="23">
        <f t="shared" si="246"/>
        <v>100</v>
      </c>
      <c r="Q590" s="24">
        <f>SUM(бланки!BZ589:CF589)</f>
        <v>5</v>
      </c>
      <c r="R590" s="24"/>
      <c r="S590" s="24"/>
      <c r="T590" s="24">
        <f>анкеты!G588</f>
        <v>24</v>
      </c>
      <c r="U590" s="24">
        <f t="shared" si="247"/>
        <v>24</v>
      </c>
      <c r="V590" s="22">
        <f t="shared" si="248"/>
        <v>100</v>
      </c>
      <c r="W590" s="22">
        <f t="shared" si="249"/>
        <v>100</v>
      </c>
      <c r="X590" s="22">
        <f t="shared" si="250"/>
        <v>100</v>
      </c>
      <c r="Y590" s="23">
        <f t="shared" si="251"/>
        <v>100</v>
      </c>
      <c r="Z590" s="24">
        <f>SUM(бланки!CE589:CI589)</f>
        <v>0</v>
      </c>
      <c r="AA590" s="24">
        <f>SUM(бланки!CJ589:CO589)</f>
        <v>1</v>
      </c>
      <c r="AB590" s="24">
        <f>анкеты!I588</f>
        <v>1</v>
      </c>
      <c r="AC590" s="24">
        <f>анкеты!H588</f>
        <v>2</v>
      </c>
      <c r="AD590" s="22">
        <f t="shared" si="252"/>
        <v>0</v>
      </c>
      <c r="AE590" s="22">
        <f t="shared" si="253"/>
        <v>20</v>
      </c>
      <c r="AF590" s="12">
        <f t="shared" si="254"/>
        <v>50</v>
      </c>
      <c r="AG590" s="23">
        <f t="shared" si="255"/>
        <v>23</v>
      </c>
      <c r="AH590" s="24">
        <f>анкеты!J588</f>
        <v>20</v>
      </c>
      <c r="AI590" s="24">
        <f t="shared" si="256"/>
        <v>24</v>
      </c>
      <c r="AJ590" s="24">
        <f>анкеты!K588</f>
        <v>24</v>
      </c>
      <c r="AK590" s="24">
        <f t="shared" si="257"/>
        <v>24</v>
      </c>
      <c r="AL590" s="24">
        <f>анкеты!M588</f>
        <v>20</v>
      </c>
      <c r="AM590" s="24">
        <f>анкеты!L588</f>
        <v>20</v>
      </c>
      <c r="AN590" s="22">
        <f t="shared" si="258"/>
        <v>83</v>
      </c>
      <c r="AO590" s="22">
        <f t="shared" si="259"/>
        <v>100</v>
      </c>
      <c r="AP590" s="22">
        <f t="shared" si="260"/>
        <v>100</v>
      </c>
      <c r="AQ590" s="23">
        <f t="shared" si="261"/>
        <v>93</v>
      </c>
      <c r="AR590" s="24">
        <f>анкеты!N588</f>
        <v>24</v>
      </c>
      <c r="AS590" s="24">
        <f t="shared" si="262"/>
        <v>24</v>
      </c>
      <c r="AT590" s="24">
        <f>анкеты!O588</f>
        <v>24</v>
      </c>
      <c r="AU590" s="24">
        <f t="shared" si="263"/>
        <v>24</v>
      </c>
      <c r="AV590" s="24">
        <f>анкеты!P588</f>
        <v>24</v>
      </c>
      <c r="AW590" s="24">
        <f t="shared" si="264"/>
        <v>24</v>
      </c>
      <c r="AX590" s="22">
        <f t="shared" si="265"/>
        <v>100</v>
      </c>
      <c r="AY590" s="22">
        <f t="shared" si="266"/>
        <v>100</v>
      </c>
      <c r="AZ590" s="22">
        <f t="shared" si="267"/>
        <v>100</v>
      </c>
      <c r="BA590" s="23">
        <f t="shared" si="268"/>
        <v>100</v>
      </c>
      <c r="BB590" s="24">
        <f t="shared" si="269"/>
        <v>83.2</v>
      </c>
    </row>
    <row r="591" spans="1:54" x14ac:dyDescent="0.25">
      <c r="A591" s="24">
        <f>бланки!E590</f>
        <v>588</v>
      </c>
      <c r="B591" s="24" t="str">
        <f>CONCATENATE(бланки!D590," (",бланки!C590,")")</f>
        <v>МКОУ «Зуримахинская ООШ» (Левашинский район)</v>
      </c>
      <c r="C591" s="24">
        <f>анкеты!B589</f>
        <v>24</v>
      </c>
      <c r="D591" s="24">
        <f>COUNTIF(бланки!G590:U590,1)</f>
        <v>5</v>
      </c>
      <c r="E591" s="24">
        <f>COUNTIF(бланки!G590:U590,1)+COUNTIF(бланки!G590:U590,0)</f>
        <v>12</v>
      </c>
      <c r="F591" s="24">
        <f>COUNTIF(бланки!V590:BS590,1)</f>
        <v>44</v>
      </c>
      <c r="G591" s="24">
        <f>COUNTIF(бланки!V590:BS590,1)+COUNTIF(бланки!V590:BS590,0)</f>
        <v>44</v>
      </c>
      <c r="H591" s="24">
        <f>SUM(бланки!BT590:BY590)</f>
        <v>3</v>
      </c>
      <c r="I591" s="24">
        <f>анкеты!D589</f>
        <v>18</v>
      </c>
      <c r="J591" s="24">
        <f>анкеты!C589</f>
        <v>19</v>
      </c>
      <c r="K591" s="24">
        <f>анкеты!F589</f>
        <v>18</v>
      </c>
      <c r="L591" s="24">
        <f>анкеты!E589</f>
        <v>19</v>
      </c>
      <c r="M591" s="22">
        <f t="shared" si="243"/>
        <v>71</v>
      </c>
      <c r="N591" s="22">
        <f t="shared" si="244"/>
        <v>90</v>
      </c>
      <c r="O591" s="22">
        <f t="shared" si="245"/>
        <v>95</v>
      </c>
      <c r="P591" s="23">
        <f t="shared" si="246"/>
        <v>86</v>
      </c>
      <c r="Q591" s="24">
        <f>SUM(бланки!BZ590:CF590)</f>
        <v>2</v>
      </c>
      <c r="R591" s="24"/>
      <c r="S591" s="24"/>
      <c r="T591" s="24">
        <f>анкеты!G589</f>
        <v>19</v>
      </c>
      <c r="U591" s="24">
        <f t="shared" si="247"/>
        <v>24</v>
      </c>
      <c r="V591" s="22">
        <f t="shared" si="248"/>
        <v>40</v>
      </c>
      <c r="W591" s="22">
        <f t="shared" si="249"/>
        <v>59</v>
      </c>
      <c r="X591" s="22">
        <f t="shared" si="250"/>
        <v>79</v>
      </c>
      <c r="Y591" s="23">
        <f t="shared" si="251"/>
        <v>59</v>
      </c>
      <c r="Z591" s="24">
        <f>SUM(бланки!CE590:CI590)</f>
        <v>0</v>
      </c>
      <c r="AA591" s="24">
        <f>SUM(бланки!CJ590:CO590)</f>
        <v>2</v>
      </c>
      <c r="AB591" s="24">
        <f>анкеты!I589</f>
        <v>1</v>
      </c>
      <c r="AC591" s="24">
        <f>анкеты!H589</f>
        <v>2</v>
      </c>
      <c r="AD591" s="22">
        <f t="shared" si="252"/>
        <v>0</v>
      </c>
      <c r="AE591" s="22">
        <f t="shared" si="253"/>
        <v>40</v>
      </c>
      <c r="AF591" s="12">
        <f t="shared" si="254"/>
        <v>50</v>
      </c>
      <c r="AG591" s="23">
        <f t="shared" si="255"/>
        <v>31</v>
      </c>
      <c r="AH591" s="24">
        <f>анкеты!J589</f>
        <v>24</v>
      </c>
      <c r="AI591" s="24">
        <f t="shared" si="256"/>
        <v>24</v>
      </c>
      <c r="AJ591" s="24">
        <f>анкеты!K589</f>
        <v>24</v>
      </c>
      <c r="AK591" s="24">
        <f t="shared" si="257"/>
        <v>24</v>
      </c>
      <c r="AL591" s="24">
        <f>анкеты!M589</f>
        <v>15</v>
      </c>
      <c r="AM591" s="24">
        <f>анкеты!L589</f>
        <v>15</v>
      </c>
      <c r="AN591" s="22">
        <f t="shared" si="258"/>
        <v>100</v>
      </c>
      <c r="AO591" s="22">
        <f t="shared" si="259"/>
        <v>100</v>
      </c>
      <c r="AP591" s="22">
        <f t="shared" si="260"/>
        <v>100</v>
      </c>
      <c r="AQ591" s="23">
        <f t="shared" si="261"/>
        <v>100</v>
      </c>
      <c r="AR591" s="24">
        <f>анкеты!N589</f>
        <v>23</v>
      </c>
      <c r="AS591" s="24">
        <f t="shared" si="262"/>
        <v>24</v>
      </c>
      <c r="AT591" s="24">
        <f>анкеты!O589</f>
        <v>22</v>
      </c>
      <c r="AU591" s="24">
        <f t="shared" si="263"/>
        <v>24</v>
      </c>
      <c r="AV591" s="24">
        <f>анкеты!P589</f>
        <v>23</v>
      </c>
      <c r="AW591" s="24">
        <f t="shared" si="264"/>
        <v>24</v>
      </c>
      <c r="AX591" s="22">
        <f t="shared" si="265"/>
        <v>96</v>
      </c>
      <c r="AY591" s="22">
        <f t="shared" si="266"/>
        <v>92</v>
      </c>
      <c r="AZ591" s="22">
        <f t="shared" si="267"/>
        <v>96</v>
      </c>
      <c r="BA591" s="23">
        <f t="shared" si="268"/>
        <v>94</v>
      </c>
      <c r="BB591" s="24">
        <f t="shared" si="269"/>
        <v>74</v>
      </c>
    </row>
    <row r="592" spans="1:54" x14ac:dyDescent="0.25">
      <c r="A592" s="24">
        <f>бланки!E591</f>
        <v>589</v>
      </c>
      <c r="B592" s="24" t="str">
        <f>CONCATENATE(бланки!D591," (",бланки!C591,")")</f>
        <v>МКОУ «Нижне-Лабкинская НОШ» (Левашинский район)</v>
      </c>
      <c r="C592" s="24">
        <f>анкеты!B590</f>
        <v>7</v>
      </c>
      <c r="D592" s="24">
        <f>COUNTIF(бланки!G591:U591,1)</f>
        <v>12</v>
      </c>
      <c r="E592" s="24">
        <f>COUNTIF(бланки!G591:U591,1)+COUNTIF(бланки!G591:U591,0)</f>
        <v>12</v>
      </c>
      <c r="F592" s="24">
        <f>COUNTIF(бланки!V591:BS591,1)</f>
        <v>44</v>
      </c>
      <c r="G592" s="24">
        <f>COUNTIF(бланки!V591:BS591,1)+COUNTIF(бланки!V591:BS591,0)</f>
        <v>44</v>
      </c>
      <c r="H592" s="24">
        <f>SUM(бланки!BT591:BY591)</f>
        <v>5</v>
      </c>
      <c r="I592" s="24">
        <f>анкеты!D590</f>
        <v>4</v>
      </c>
      <c r="J592" s="24">
        <f>анкеты!C590</f>
        <v>6</v>
      </c>
      <c r="K592" s="24">
        <f>анкеты!F590</f>
        <v>3</v>
      </c>
      <c r="L592" s="24">
        <f>анкеты!E590</f>
        <v>3</v>
      </c>
      <c r="M592" s="22">
        <f t="shared" si="243"/>
        <v>100</v>
      </c>
      <c r="N592" s="22">
        <f t="shared" si="244"/>
        <v>100</v>
      </c>
      <c r="O592" s="22">
        <f t="shared" si="245"/>
        <v>83</v>
      </c>
      <c r="P592" s="23">
        <f t="shared" si="246"/>
        <v>93</v>
      </c>
      <c r="Q592" s="24">
        <f>SUM(бланки!BZ591:CF591)</f>
        <v>3</v>
      </c>
      <c r="R592" s="24"/>
      <c r="S592" s="24"/>
      <c r="T592" s="24">
        <f>анкеты!G590</f>
        <v>7</v>
      </c>
      <c r="U592" s="24">
        <f t="shared" si="247"/>
        <v>7</v>
      </c>
      <c r="V592" s="22">
        <f t="shared" si="248"/>
        <v>60</v>
      </c>
      <c r="W592" s="22">
        <f t="shared" si="249"/>
        <v>80</v>
      </c>
      <c r="X592" s="22">
        <f t="shared" si="250"/>
        <v>100</v>
      </c>
      <c r="Y592" s="23">
        <f t="shared" si="251"/>
        <v>80</v>
      </c>
      <c r="Z592" s="24">
        <f>SUM(бланки!CE591:CI591)</f>
        <v>0</v>
      </c>
      <c r="AA592" s="24">
        <f>SUM(бланки!CJ591:CO591)</f>
        <v>1</v>
      </c>
      <c r="AB592" s="24">
        <f>анкеты!I590</f>
        <v>3</v>
      </c>
      <c r="AC592" s="24">
        <f>анкеты!H590</f>
        <v>4</v>
      </c>
      <c r="AD592" s="22">
        <f t="shared" si="252"/>
        <v>0</v>
      </c>
      <c r="AE592" s="22">
        <f t="shared" si="253"/>
        <v>20</v>
      </c>
      <c r="AF592" s="12">
        <f t="shared" si="254"/>
        <v>75</v>
      </c>
      <c r="AG592" s="23">
        <f t="shared" si="255"/>
        <v>31</v>
      </c>
      <c r="AH592" s="24">
        <f>анкеты!J590</f>
        <v>6</v>
      </c>
      <c r="AI592" s="24">
        <f t="shared" si="256"/>
        <v>7</v>
      </c>
      <c r="AJ592" s="24">
        <f>анкеты!K590</f>
        <v>6</v>
      </c>
      <c r="AK592" s="24">
        <f t="shared" si="257"/>
        <v>7</v>
      </c>
      <c r="AL592" s="24">
        <f>анкеты!M590</f>
        <v>5</v>
      </c>
      <c r="AM592" s="24">
        <f>анкеты!L590</f>
        <v>5</v>
      </c>
      <c r="AN592" s="22">
        <f t="shared" si="258"/>
        <v>86</v>
      </c>
      <c r="AO592" s="22">
        <f t="shared" si="259"/>
        <v>86</v>
      </c>
      <c r="AP592" s="22">
        <f t="shared" si="260"/>
        <v>100</v>
      </c>
      <c r="AQ592" s="23">
        <f t="shared" si="261"/>
        <v>89</v>
      </c>
      <c r="AR592" s="24">
        <f>анкеты!N590</f>
        <v>6</v>
      </c>
      <c r="AS592" s="24">
        <f t="shared" si="262"/>
        <v>7</v>
      </c>
      <c r="AT592" s="24">
        <f>анкеты!O590</f>
        <v>7</v>
      </c>
      <c r="AU592" s="24">
        <f t="shared" si="263"/>
        <v>7</v>
      </c>
      <c r="AV592" s="24">
        <f>анкеты!P590</f>
        <v>7</v>
      </c>
      <c r="AW592" s="24">
        <f t="shared" si="264"/>
        <v>7</v>
      </c>
      <c r="AX592" s="22">
        <f t="shared" si="265"/>
        <v>86</v>
      </c>
      <c r="AY592" s="22">
        <f t="shared" si="266"/>
        <v>100</v>
      </c>
      <c r="AZ592" s="22">
        <f t="shared" si="267"/>
        <v>100</v>
      </c>
      <c r="BA592" s="23">
        <f t="shared" si="268"/>
        <v>94</v>
      </c>
      <c r="BB592" s="24">
        <f t="shared" si="269"/>
        <v>77.400000000000006</v>
      </c>
    </row>
    <row r="593" spans="1:54" x14ac:dyDescent="0.25">
      <c r="A593" s="24">
        <f>бланки!E592</f>
        <v>590</v>
      </c>
      <c r="B593" s="24" t="str">
        <f>CONCATENATE(бланки!D592," (",бланки!C592,")")</f>
        <v>МКОУ «Айнакабская НОШ» (Левашинский район)</v>
      </c>
      <c r="C593" s="24">
        <f>анкеты!B591</f>
        <v>5</v>
      </c>
      <c r="D593" s="24">
        <f>COUNTIF(бланки!G592:U592,1)</f>
        <v>12</v>
      </c>
      <c r="E593" s="24">
        <f>COUNTIF(бланки!G592:U592,1)+COUNTIF(бланки!G592:U592,0)</f>
        <v>12</v>
      </c>
      <c r="F593" s="24">
        <f>COUNTIF(бланки!V592:BS592,1)</f>
        <v>44</v>
      </c>
      <c r="G593" s="24">
        <f>COUNTIF(бланки!V592:BS592,1)+COUNTIF(бланки!V592:BS592,0)</f>
        <v>44</v>
      </c>
      <c r="H593" s="24">
        <f>SUM(бланки!BT592:BY592)</f>
        <v>5</v>
      </c>
      <c r="I593" s="24">
        <f>анкеты!D591</f>
        <v>3</v>
      </c>
      <c r="J593" s="24">
        <f>анкеты!C591</f>
        <v>3</v>
      </c>
      <c r="K593" s="24">
        <f>анкеты!F591</f>
        <v>3</v>
      </c>
      <c r="L593" s="24">
        <f>анкеты!E591</f>
        <v>3</v>
      </c>
      <c r="M593" s="22">
        <f t="shared" si="243"/>
        <v>100</v>
      </c>
      <c r="N593" s="22">
        <f t="shared" si="244"/>
        <v>100</v>
      </c>
      <c r="O593" s="22">
        <f t="shared" si="245"/>
        <v>100</v>
      </c>
      <c r="P593" s="23">
        <f t="shared" si="246"/>
        <v>100</v>
      </c>
      <c r="Q593" s="24">
        <f>SUM(бланки!BZ592:CF592)</f>
        <v>3</v>
      </c>
      <c r="R593" s="24"/>
      <c r="S593" s="24"/>
      <c r="T593" s="24">
        <f>анкеты!G591</f>
        <v>5</v>
      </c>
      <c r="U593" s="24">
        <f t="shared" si="247"/>
        <v>5</v>
      </c>
      <c r="V593" s="22">
        <f t="shared" si="248"/>
        <v>60</v>
      </c>
      <c r="W593" s="22">
        <f t="shared" si="249"/>
        <v>80</v>
      </c>
      <c r="X593" s="22">
        <f t="shared" si="250"/>
        <v>100</v>
      </c>
      <c r="Y593" s="23">
        <f t="shared" si="251"/>
        <v>80</v>
      </c>
      <c r="Z593" s="24">
        <f>SUM(бланки!CE592:CI592)</f>
        <v>0</v>
      </c>
      <c r="AA593" s="24">
        <f>SUM(бланки!CJ592:CO592)</f>
        <v>1</v>
      </c>
      <c r="AB593" s="24">
        <f>анкеты!I591</f>
        <v>3</v>
      </c>
      <c r="AC593" s="24">
        <f>анкеты!H591</f>
        <v>4</v>
      </c>
      <c r="AD593" s="22">
        <f t="shared" si="252"/>
        <v>0</v>
      </c>
      <c r="AE593" s="22">
        <f t="shared" si="253"/>
        <v>20</v>
      </c>
      <c r="AF593" s="12">
        <f t="shared" si="254"/>
        <v>75</v>
      </c>
      <c r="AG593" s="23">
        <f t="shared" si="255"/>
        <v>31</v>
      </c>
      <c r="AH593" s="24">
        <f>анкеты!J591</f>
        <v>4</v>
      </c>
      <c r="AI593" s="24">
        <f t="shared" si="256"/>
        <v>5</v>
      </c>
      <c r="AJ593" s="24">
        <f>анкеты!K591</f>
        <v>5</v>
      </c>
      <c r="AK593" s="24">
        <f t="shared" si="257"/>
        <v>5</v>
      </c>
      <c r="AL593" s="24">
        <f>анкеты!M591</f>
        <v>1</v>
      </c>
      <c r="AM593" s="24">
        <f>анкеты!L591</f>
        <v>1</v>
      </c>
      <c r="AN593" s="22">
        <f t="shared" si="258"/>
        <v>80</v>
      </c>
      <c r="AO593" s="22">
        <f t="shared" si="259"/>
        <v>100</v>
      </c>
      <c r="AP593" s="22">
        <f t="shared" si="260"/>
        <v>100</v>
      </c>
      <c r="AQ593" s="23">
        <f t="shared" si="261"/>
        <v>92</v>
      </c>
      <c r="AR593" s="24">
        <f>анкеты!N591</f>
        <v>5</v>
      </c>
      <c r="AS593" s="24">
        <f t="shared" si="262"/>
        <v>5</v>
      </c>
      <c r="AT593" s="24">
        <f>анкеты!O591</f>
        <v>4</v>
      </c>
      <c r="AU593" s="24">
        <f t="shared" si="263"/>
        <v>5</v>
      </c>
      <c r="AV593" s="24">
        <f>анкеты!P591</f>
        <v>5</v>
      </c>
      <c r="AW593" s="24">
        <f t="shared" si="264"/>
        <v>5</v>
      </c>
      <c r="AX593" s="22">
        <f t="shared" si="265"/>
        <v>100</v>
      </c>
      <c r="AY593" s="22">
        <f t="shared" si="266"/>
        <v>80</v>
      </c>
      <c r="AZ593" s="22">
        <f t="shared" si="267"/>
        <v>100</v>
      </c>
      <c r="BA593" s="23">
        <f t="shared" si="268"/>
        <v>92</v>
      </c>
      <c r="BB593" s="24">
        <f t="shared" si="269"/>
        <v>79</v>
      </c>
    </row>
    <row r="594" spans="1:54" x14ac:dyDescent="0.25">
      <c r="A594" s="24">
        <f>бланки!E593</f>
        <v>591</v>
      </c>
      <c r="B594" s="24" t="str">
        <f>CONCATENATE(бланки!D593," (",бланки!C593,")")</f>
        <v>МКДОУ «Джангамахинский детский сад «Непоседа» (Левашинский район)</v>
      </c>
      <c r="C594" s="24">
        <f>анкеты!B592</f>
        <v>18</v>
      </c>
      <c r="D594" s="24">
        <f>COUNTIF(бланки!G593:U593,1)</f>
        <v>9</v>
      </c>
      <c r="E594" s="24">
        <f>COUNTIF(бланки!G593:U593,1)+COUNTIF(бланки!G593:U593,0)</f>
        <v>9</v>
      </c>
      <c r="F594" s="24">
        <f>COUNTIF(бланки!V593:BS593,1)</f>
        <v>38</v>
      </c>
      <c r="G594" s="24">
        <f>COUNTIF(бланки!V593:BS593,1)+COUNTIF(бланки!V593:BS593,0)</f>
        <v>39</v>
      </c>
      <c r="H594" s="24">
        <f>SUM(бланки!BT593:BY593)</f>
        <v>5</v>
      </c>
      <c r="I594" s="24">
        <f>анкеты!D592</f>
        <v>16</v>
      </c>
      <c r="J594" s="24">
        <f>анкеты!C592</f>
        <v>16</v>
      </c>
      <c r="K594" s="24">
        <f>анкеты!F592</f>
        <v>16</v>
      </c>
      <c r="L594" s="24">
        <f>анкеты!E592</f>
        <v>16</v>
      </c>
      <c r="M594" s="22">
        <f t="shared" si="243"/>
        <v>99</v>
      </c>
      <c r="N594" s="22">
        <f t="shared" si="244"/>
        <v>100</v>
      </c>
      <c r="O594" s="22">
        <f t="shared" si="245"/>
        <v>100</v>
      </c>
      <c r="P594" s="23">
        <f t="shared" si="246"/>
        <v>100</v>
      </c>
      <c r="Q594" s="24">
        <f>SUM(бланки!BZ593:CF593)</f>
        <v>7</v>
      </c>
      <c r="R594" s="24"/>
      <c r="S594" s="24"/>
      <c r="T594" s="24">
        <f>анкеты!G592</f>
        <v>14</v>
      </c>
      <c r="U594" s="24">
        <f t="shared" si="247"/>
        <v>18</v>
      </c>
      <c r="V594" s="22">
        <f t="shared" si="248"/>
        <v>100</v>
      </c>
      <c r="W594" s="22">
        <f t="shared" si="249"/>
        <v>89</v>
      </c>
      <c r="X594" s="22">
        <f t="shared" si="250"/>
        <v>78</v>
      </c>
      <c r="Y594" s="23">
        <f t="shared" si="251"/>
        <v>89</v>
      </c>
      <c r="Z594" s="24">
        <f>SUM(бланки!CE593:CI593)</f>
        <v>5</v>
      </c>
      <c r="AA594" s="24">
        <f>SUM(бланки!CJ593:CO593)</f>
        <v>6</v>
      </c>
      <c r="AB594" s="24">
        <f>анкеты!I592</f>
        <v>1</v>
      </c>
      <c r="AC594" s="24">
        <f>анкеты!H592</f>
        <v>2</v>
      </c>
      <c r="AD594" s="22">
        <f t="shared" si="252"/>
        <v>100</v>
      </c>
      <c r="AE594" s="22">
        <f t="shared" si="253"/>
        <v>100</v>
      </c>
      <c r="AF594" s="12">
        <f t="shared" si="254"/>
        <v>50</v>
      </c>
      <c r="AG594" s="23">
        <f t="shared" si="255"/>
        <v>85</v>
      </c>
      <c r="AH594" s="24">
        <f>анкеты!J592</f>
        <v>18</v>
      </c>
      <c r="AI594" s="24">
        <f t="shared" si="256"/>
        <v>18</v>
      </c>
      <c r="AJ594" s="24">
        <f>анкеты!K592</f>
        <v>18</v>
      </c>
      <c r="AK594" s="24">
        <f t="shared" si="257"/>
        <v>18</v>
      </c>
      <c r="AL594" s="24">
        <f>анкеты!M592</f>
        <v>16</v>
      </c>
      <c r="AM594" s="24">
        <f>анкеты!L592</f>
        <v>16</v>
      </c>
      <c r="AN594" s="22">
        <f t="shared" si="258"/>
        <v>100</v>
      </c>
      <c r="AO594" s="22">
        <f t="shared" si="259"/>
        <v>100</v>
      </c>
      <c r="AP594" s="22">
        <f t="shared" si="260"/>
        <v>100</v>
      </c>
      <c r="AQ594" s="23">
        <f t="shared" si="261"/>
        <v>100</v>
      </c>
      <c r="AR594" s="24">
        <f>анкеты!N592</f>
        <v>18</v>
      </c>
      <c r="AS594" s="24">
        <f t="shared" si="262"/>
        <v>18</v>
      </c>
      <c r="AT594" s="24">
        <f>анкеты!O592</f>
        <v>18</v>
      </c>
      <c r="AU594" s="24">
        <f t="shared" si="263"/>
        <v>18</v>
      </c>
      <c r="AV594" s="24">
        <f>анкеты!P592</f>
        <v>18</v>
      </c>
      <c r="AW594" s="24">
        <f t="shared" si="264"/>
        <v>18</v>
      </c>
      <c r="AX594" s="22">
        <f t="shared" si="265"/>
        <v>100</v>
      </c>
      <c r="AY594" s="22">
        <f t="shared" si="266"/>
        <v>100</v>
      </c>
      <c r="AZ594" s="22">
        <f t="shared" si="267"/>
        <v>100</v>
      </c>
      <c r="BA594" s="23">
        <f t="shared" si="268"/>
        <v>100</v>
      </c>
      <c r="BB594" s="24">
        <f t="shared" si="269"/>
        <v>94.8</v>
      </c>
    </row>
    <row r="595" spans="1:54" x14ac:dyDescent="0.25">
      <c r="A595" s="24">
        <f>бланки!E594</f>
        <v>592</v>
      </c>
      <c r="B595" s="24" t="str">
        <f>CONCATENATE(бланки!D594," (",бланки!C594,")")</f>
        <v>КАРЛАБКИНСКИЙ детский сад «ЖУРАВЛИК» (Левашинский район)</v>
      </c>
      <c r="C595" s="24">
        <f>анкеты!B593</f>
        <v>25</v>
      </c>
      <c r="D595" s="24">
        <f>COUNTIF(бланки!G594:U594,1)</f>
        <v>9</v>
      </c>
      <c r="E595" s="24">
        <f>COUNTIF(бланки!G594:U594,1)+COUNTIF(бланки!G594:U594,0)</f>
        <v>9</v>
      </c>
      <c r="F595" s="24">
        <f>COUNTIF(бланки!V594:BS594,1)</f>
        <v>17</v>
      </c>
      <c r="G595" s="24">
        <f>COUNTIF(бланки!V594:BS594,1)+COUNTIF(бланки!V594:BS594,0)</f>
        <v>35</v>
      </c>
      <c r="H595" s="24">
        <f>SUM(бланки!BT594:BY594)</f>
        <v>0</v>
      </c>
      <c r="I595" s="24">
        <f>анкеты!D593</f>
        <v>18</v>
      </c>
      <c r="J595" s="24">
        <f>анкеты!C593</f>
        <v>20</v>
      </c>
      <c r="K595" s="24">
        <f>анкеты!F593</f>
        <v>10</v>
      </c>
      <c r="L595" s="24">
        <f>анкеты!E593</f>
        <v>11</v>
      </c>
      <c r="M595" s="22">
        <f t="shared" si="243"/>
        <v>74</v>
      </c>
      <c r="N595" s="22">
        <f t="shared" si="244"/>
        <v>0</v>
      </c>
      <c r="O595" s="22">
        <f t="shared" si="245"/>
        <v>90</v>
      </c>
      <c r="P595" s="23">
        <f t="shared" si="246"/>
        <v>58</v>
      </c>
      <c r="Q595" s="24">
        <f>SUM(бланки!BZ594:CF594)</f>
        <v>4</v>
      </c>
      <c r="R595" s="24"/>
      <c r="S595" s="24"/>
      <c r="T595" s="24">
        <f>анкеты!G593</f>
        <v>19</v>
      </c>
      <c r="U595" s="24">
        <f t="shared" si="247"/>
        <v>25</v>
      </c>
      <c r="V595" s="22">
        <f t="shared" si="248"/>
        <v>80</v>
      </c>
      <c r="W595" s="22">
        <f t="shared" si="249"/>
        <v>78</v>
      </c>
      <c r="X595" s="22">
        <f t="shared" si="250"/>
        <v>76</v>
      </c>
      <c r="Y595" s="23">
        <f t="shared" si="251"/>
        <v>78</v>
      </c>
      <c r="Z595" s="24">
        <f>SUM(бланки!CE594:CI594)</f>
        <v>0</v>
      </c>
      <c r="AA595" s="24">
        <f>SUM(бланки!CJ594:CO594)</f>
        <v>0</v>
      </c>
      <c r="AB595" s="24">
        <f>анкеты!I593</f>
        <v>3</v>
      </c>
      <c r="AC595" s="24">
        <f>анкеты!H593</f>
        <v>5</v>
      </c>
      <c r="AD595" s="22">
        <f t="shared" si="252"/>
        <v>0</v>
      </c>
      <c r="AE595" s="22">
        <f t="shared" si="253"/>
        <v>0</v>
      </c>
      <c r="AF595" s="12">
        <f t="shared" si="254"/>
        <v>60</v>
      </c>
      <c r="AG595" s="23">
        <f t="shared" si="255"/>
        <v>18</v>
      </c>
      <c r="AH595" s="24">
        <f>анкеты!J593</f>
        <v>25</v>
      </c>
      <c r="AI595" s="24">
        <f t="shared" si="256"/>
        <v>25</v>
      </c>
      <c r="AJ595" s="24">
        <f>анкеты!K593</f>
        <v>25</v>
      </c>
      <c r="AK595" s="24">
        <f t="shared" si="257"/>
        <v>25</v>
      </c>
      <c r="AL595" s="24">
        <f>анкеты!M593</f>
        <v>11</v>
      </c>
      <c r="AM595" s="24">
        <f>анкеты!L593</f>
        <v>12</v>
      </c>
      <c r="AN595" s="22">
        <f t="shared" si="258"/>
        <v>100</v>
      </c>
      <c r="AO595" s="22">
        <f t="shared" si="259"/>
        <v>100</v>
      </c>
      <c r="AP595" s="22">
        <f t="shared" si="260"/>
        <v>92</v>
      </c>
      <c r="AQ595" s="23">
        <f t="shared" si="261"/>
        <v>98</v>
      </c>
      <c r="AR595" s="24">
        <f>анкеты!N593</f>
        <v>24</v>
      </c>
      <c r="AS595" s="24">
        <f t="shared" si="262"/>
        <v>25</v>
      </c>
      <c r="AT595" s="24">
        <f>анкеты!O593</f>
        <v>23</v>
      </c>
      <c r="AU595" s="24">
        <f t="shared" si="263"/>
        <v>25</v>
      </c>
      <c r="AV595" s="24">
        <f>анкеты!P593</f>
        <v>24</v>
      </c>
      <c r="AW595" s="24">
        <f t="shared" si="264"/>
        <v>25</v>
      </c>
      <c r="AX595" s="22">
        <f t="shared" si="265"/>
        <v>96</v>
      </c>
      <c r="AY595" s="22">
        <f t="shared" si="266"/>
        <v>92</v>
      </c>
      <c r="AZ595" s="22">
        <f t="shared" si="267"/>
        <v>96</v>
      </c>
      <c r="BA595" s="23">
        <f t="shared" si="268"/>
        <v>94</v>
      </c>
      <c r="BB595" s="24">
        <f t="shared" si="269"/>
        <v>69.2</v>
      </c>
    </row>
    <row r="596" spans="1:54" x14ac:dyDescent="0.25">
      <c r="A596" s="24">
        <f>бланки!E595</f>
        <v>593</v>
      </c>
      <c r="B596" s="24" t="str">
        <f>CONCATENATE(бланки!D595," (",бланки!C595,")")</f>
        <v>Мкудо «Куппинская ДШИ» (Левашинский район)</v>
      </c>
      <c r="C596" s="24">
        <f>анкеты!B594</f>
        <v>18</v>
      </c>
      <c r="D596" s="24">
        <f>COUNTIF(бланки!G595:U595,1)</f>
        <v>8</v>
      </c>
      <c r="E596" s="24">
        <f>COUNTIF(бланки!G595:U595,1)+COUNTIF(бланки!G595:U595,0)</f>
        <v>9</v>
      </c>
      <c r="F596" s="24">
        <f>COUNTIF(бланки!V595:BS595,1)</f>
        <v>31</v>
      </c>
      <c r="G596" s="24">
        <f>COUNTIF(бланки!V595:BS595,1)+COUNTIF(бланки!V595:BS595,0)</f>
        <v>34</v>
      </c>
      <c r="H596" s="24">
        <f>SUM(бланки!BT595:BY595)</f>
        <v>3</v>
      </c>
      <c r="I596" s="24">
        <f>анкеты!D594</f>
        <v>13</v>
      </c>
      <c r="J596" s="24">
        <f>анкеты!C594</f>
        <v>15</v>
      </c>
      <c r="K596" s="24">
        <f>анкеты!F594</f>
        <v>9</v>
      </c>
      <c r="L596" s="24">
        <f>анкеты!E594</f>
        <v>9</v>
      </c>
      <c r="M596" s="22">
        <f t="shared" si="243"/>
        <v>90</v>
      </c>
      <c r="N596" s="22">
        <f t="shared" si="244"/>
        <v>90</v>
      </c>
      <c r="O596" s="22">
        <f t="shared" si="245"/>
        <v>93</v>
      </c>
      <c r="P596" s="23">
        <f t="shared" si="246"/>
        <v>91</v>
      </c>
      <c r="Q596" s="24">
        <f>SUM(бланки!BZ595:CF595)</f>
        <v>3</v>
      </c>
      <c r="R596" s="24"/>
      <c r="S596" s="24"/>
      <c r="T596" s="24">
        <f>анкеты!G594</f>
        <v>14</v>
      </c>
      <c r="U596" s="24">
        <f t="shared" si="247"/>
        <v>18</v>
      </c>
      <c r="V596" s="22">
        <f t="shared" si="248"/>
        <v>60</v>
      </c>
      <c r="W596" s="22">
        <f t="shared" si="249"/>
        <v>69</v>
      </c>
      <c r="X596" s="22">
        <f t="shared" si="250"/>
        <v>78</v>
      </c>
      <c r="Y596" s="23">
        <f t="shared" si="251"/>
        <v>69</v>
      </c>
      <c r="Z596" s="24">
        <f>SUM(бланки!CE595:CI595)</f>
        <v>0</v>
      </c>
      <c r="AA596" s="24">
        <f>SUM(бланки!CJ595:CO595)</f>
        <v>0</v>
      </c>
      <c r="AB596" s="24">
        <f>анкеты!I594</f>
        <v>1</v>
      </c>
      <c r="AC596" s="24">
        <f>анкеты!H594</f>
        <v>1</v>
      </c>
      <c r="AD596" s="22">
        <f t="shared" si="252"/>
        <v>0</v>
      </c>
      <c r="AE596" s="22">
        <f t="shared" si="253"/>
        <v>0</v>
      </c>
      <c r="AF596" s="12">
        <f t="shared" si="254"/>
        <v>100</v>
      </c>
      <c r="AG596" s="23">
        <f t="shared" si="255"/>
        <v>30</v>
      </c>
      <c r="AH596" s="24">
        <f>анкеты!J594</f>
        <v>17</v>
      </c>
      <c r="AI596" s="24">
        <f t="shared" si="256"/>
        <v>18</v>
      </c>
      <c r="AJ596" s="24">
        <f>анкеты!K594</f>
        <v>17</v>
      </c>
      <c r="AK596" s="24">
        <f t="shared" si="257"/>
        <v>18</v>
      </c>
      <c r="AL596" s="24">
        <f>анкеты!M594</f>
        <v>11</v>
      </c>
      <c r="AM596" s="24">
        <f>анкеты!L594</f>
        <v>12</v>
      </c>
      <c r="AN596" s="22">
        <f t="shared" si="258"/>
        <v>94</v>
      </c>
      <c r="AO596" s="22">
        <f t="shared" si="259"/>
        <v>94</v>
      </c>
      <c r="AP596" s="22">
        <f t="shared" si="260"/>
        <v>92</v>
      </c>
      <c r="AQ596" s="23">
        <f t="shared" si="261"/>
        <v>94</v>
      </c>
      <c r="AR596" s="24">
        <f>анкеты!N594</f>
        <v>15</v>
      </c>
      <c r="AS596" s="24">
        <f t="shared" si="262"/>
        <v>18</v>
      </c>
      <c r="AT596" s="24">
        <f>анкеты!O594</f>
        <v>17</v>
      </c>
      <c r="AU596" s="24">
        <f t="shared" si="263"/>
        <v>18</v>
      </c>
      <c r="AV596" s="24">
        <f>анкеты!P594</f>
        <v>17</v>
      </c>
      <c r="AW596" s="24">
        <f t="shared" si="264"/>
        <v>18</v>
      </c>
      <c r="AX596" s="22">
        <f t="shared" si="265"/>
        <v>83</v>
      </c>
      <c r="AY596" s="22">
        <f t="shared" si="266"/>
        <v>94</v>
      </c>
      <c r="AZ596" s="22">
        <f t="shared" si="267"/>
        <v>94</v>
      </c>
      <c r="BA596" s="23">
        <f t="shared" si="268"/>
        <v>90</v>
      </c>
      <c r="BB596" s="24">
        <f t="shared" si="269"/>
        <v>74.8</v>
      </c>
    </row>
    <row r="597" spans="1:54" x14ac:dyDescent="0.25">
      <c r="A597" s="24">
        <f>бланки!E596</f>
        <v>594</v>
      </c>
      <c r="B597" s="24" t="str">
        <f>CONCATENATE(бланки!D596," (",бланки!C596,")")</f>
        <v>МКУ «Мекегинский детский сад» (Левашинский район)</v>
      </c>
      <c r="C597" s="24">
        <f>анкеты!B595</f>
        <v>79</v>
      </c>
      <c r="D597" s="24">
        <f>COUNTIF(бланки!G596:U596,1)</f>
        <v>8</v>
      </c>
      <c r="E597" s="24">
        <f>COUNTIF(бланки!G596:U596,1)+COUNTIF(бланки!G596:U596,0)</f>
        <v>9</v>
      </c>
      <c r="F597" s="24">
        <f>COUNTIF(бланки!V596:BS596,1)</f>
        <v>29</v>
      </c>
      <c r="G597" s="24">
        <f>COUNTIF(бланки!V596:BS596,1)+COUNTIF(бланки!V596:BS596,0)</f>
        <v>38</v>
      </c>
      <c r="H597" s="24">
        <f>SUM(бланки!BT596:BY596)</f>
        <v>3</v>
      </c>
      <c r="I597" s="24">
        <f>анкеты!D595</f>
        <v>61</v>
      </c>
      <c r="J597" s="24">
        <f>анкеты!C595</f>
        <v>61</v>
      </c>
      <c r="K597" s="24">
        <f>анкеты!F595</f>
        <v>39</v>
      </c>
      <c r="L597" s="24">
        <f>анкеты!E595</f>
        <v>40</v>
      </c>
      <c r="M597" s="22">
        <f t="shared" si="243"/>
        <v>83</v>
      </c>
      <c r="N597" s="22">
        <f t="shared" si="244"/>
        <v>90</v>
      </c>
      <c r="O597" s="22">
        <f t="shared" si="245"/>
        <v>99</v>
      </c>
      <c r="P597" s="23">
        <f t="shared" si="246"/>
        <v>92</v>
      </c>
      <c r="Q597" s="24">
        <f>SUM(бланки!BZ596:CF596)</f>
        <v>5</v>
      </c>
      <c r="R597" s="24"/>
      <c r="S597" s="24"/>
      <c r="T597" s="24">
        <f>анкеты!G595</f>
        <v>79</v>
      </c>
      <c r="U597" s="24">
        <f t="shared" si="247"/>
        <v>79</v>
      </c>
      <c r="V597" s="22">
        <f t="shared" si="248"/>
        <v>100</v>
      </c>
      <c r="W597" s="22">
        <f t="shared" si="249"/>
        <v>100</v>
      </c>
      <c r="X597" s="22">
        <f t="shared" si="250"/>
        <v>100</v>
      </c>
      <c r="Y597" s="23">
        <f t="shared" si="251"/>
        <v>100</v>
      </c>
      <c r="Z597" s="24">
        <f>SUM(бланки!CE596:CI596)</f>
        <v>0</v>
      </c>
      <c r="AA597" s="24">
        <f>SUM(бланки!CJ596:CO596)</f>
        <v>0</v>
      </c>
      <c r="AB597" s="24">
        <f>анкеты!I595</f>
        <v>5</v>
      </c>
      <c r="AC597" s="24">
        <f>анкеты!H595</f>
        <v>7</v>
      </c>
      <c r="AD597" s="22">
        <f t="shared" si="252"/>
        <v>0</v>
      </c>
      <c r="AE597" s="22">
        <f t="shared" si="253"/>
        <v>0</v>
      </c>
      <c r="AF597" s="12">
        <f t="shared" si="254"/>
        <v>71.428571428571431</v>
      </c>
      <c r="AG597" s="23">
        <f t="shared" si="255"/>
        <v>21</v>
      </c>
      <c r="AH597" s="24">
        <f>анкеты!J595</f>
        <v>79</v>
      </c>
      <c r="AI597" s="24">
        <f t="shared" si="256"/>
        <v>79</v>
      </c>
      <c r="AJ597" s="24">
        <f>анкеты!K595</f>
        <v>79</v>
      </c>
      <c r="AK597" s="24">
        <f t="shared" si="257"/>
        <v>79</v>
      </c>
      <c r="AL597" s="24">
        <f>анкеты!M595</f>
        <v>38</v>
      </c>
      <c r="AM597" s="24">
        <f>анкеты!L595</f>
        <v>44</v>
      </c>
      <c r="AN597" s="22">
        <f t="shared" si="258"/>
        <v>100</v>
      </c>
      <c r="AO597" s="22">
        <f t="shared" si="259"/>
        <v>100</v>
      </c>
      <c r="AP597" s="22">
        <f t="shared" si="260"/>
        <v>86</v>
      </c>
      <c r="AQ597" s="23">
        <f t="shared" si="261"/>
        <v>97</v>
      </c>
      <c r="AR597" s="24">
        <f>анкеты!N595</f>
        <v>79</v>
      </c>
      <c r="AS597" s="24">
        <f t="shared" si="262"/>
        <v>79</v>
      </c>
      <c r="AT597" s="24">
        <f>анкеты!O595</f>
        <v>74</v>
      </c>
      <c r="AU597" s="24">
        <f t="shared" si="263"/>
        <v>79</v>
      </c>
      <c r="AV597" s="24">
        <f>анкеты!P595</f>
        <v>77</v>
      </c>
      <c r="AW597" s="24">
        <f t="shared" si="264"/>
        <v>79</v>
      </c>
      <c r="AX597" s="22">
        <f t="shared" si="265"/>
        <v>100</v>
      </c>
      <c r="AY597" s="22">
        <f t="shared" si="266"/>
        <v>94</v>
      </c>
      <c r="AZ597" s="22">
        <f t="shared" si="267"/>
        <v>97</v>
      </c>
      <c r="BA597" s="23">
        <f t="shared" si="268"/>
        <v>97</v>
      </c>
      <c r="BB597" s="24">
        <f t="shared" si="269"/>
        <v>81.400000000000006</v>
      </c>
    </row>
    <row r="598" spans="1:54" x14ac:dyDescent="0.25">
      <c r="A598" s="24">
        <f>бланки!E597</f>
        <v>595</v>
      </c>
      <c r="B598" s="24" t="str">
        <f>CONCATENATE(бланки!D597," (",бланки!C597,")")</f>
        <v>МКОУ «Хаджалмахинская СОШ» (Левашинский район)</v>
      </c>
      <c r="C598" s="24">
        <f>анкеты!B596</f>
        <v>200</v>
      </c>
      <c r="D598" s="24">
        <f>COUNTIF(бланки!G597:U597,1)</f>
        <v>11</v>
      </c>
      <c r="E598" s="24">
        <f>COUNTIF(бланки!G597:U597,1)+COUNTIF(бланки!G597:U597,0)</f>
        <v>12</v>
      </c>
      <c r="F598" s="24">
        <f>COUNTIF(бланки!V597:BS597,1)</f>
        <v>27</v>
      </c>
      <c r="G598" s="24">
        <f>COUNTIF(бланки!V597:BS597,1)+COUNTIF(бланки!V597:BS597,0)</f>
        <v>37</v>
      </c>
      <c r="H598" s="24">
        <f>SUM(бланки!BT597:BY597)</f>
        <v>3</v>
      </c>
      <c r="I598" s="24">
        <f>анкеты!D596</f>
        <v>180</v>
      </c>
      <c r="J598" s="24">
        <f>анкеты!C596</f>
        <v>180</v>
      </c>
      <c r="K598" s="24">
        <f>анкеты!F596</f>
        <v>130</v>
      </c>
      <c r="L598" s="24">
        <f>анкеты!E596</f>
        <v>130</v>
      </c>
      <c r="M598" s="22">
        <f t="shared" si="243"/>
        <v>82</v>
      </c>
      <c r="N598" s="22">
        <f t="shared" si="244"/>
        <v>90</v>
      </c>
      <c r="O598" s="22">
        <f t="shared" si="245"/>
        <v>100</v>
      </c>
      <c r="P598" s="23">
        <f t="shared" si="246"/>
        <v>92</v>
      </c>
      <c r="Q598" s="24">
        <f>SUM(бланки!BZ597:CF597)</f>
        <v>2</v>
      </c>
      <c r="R598" s="24"/>
      <c r="S598" s="24"/>
      <c r="T598" s="24">
        <f>анкеты!G596</f>
        <v>160</v>
      </c>
      <c r="U598" s="24">
        <f t="shared" si="247"/>
        <v>200</v>
      </c>
      <c r="V598" s="22">
        <f t="shared" si="248"/>
        <v>40</v>
      </c>
      <c r="W598" s="22">
        <f t="shared" si="249"/>
        <v>60</v>
      </c>
      <c r="X598" s="22">
        <f t="shared" si="250"/>
        <v>80</v>
      </c>
      <c r="Y598" s="23">
        <f t="shared" si="251"/>
        <v>60</v>
      </c>
      <c r="Z598" s="24">
        <f>SUM(бланки!CE597:CI597)</f>
        <v>0</v>
      </c>
      <c r="AA598" s="24">
        <f>SUM(бланки!CJ597:CO597)</f>
        <v>1</v>
      </c>
      <c r="AB598" s="24">
        <f>анкеты!I596</f>
        <v>15</v>
      </c>
      <c r="AC598" s="24">
        <f>анкеты!H596</f>
        <v>20</v>
      </c>
      <c r="AD598" s="22">
        <f t="shared" si="252"/>
        <v>0</v>
      </c>
      <c r="AE598" s="22">
        <f t="shared" si="253"/>
        <v>20</v>
      </c>
      <c r="AF598" s="12">
        <f t="shared" si="254"/>
        <v>75</v>
      </c>
      <c r="AG598" s="23">
        <f t="shared" si="255"/>
        <v>31</v>
      </c>
      <c r="AH598" s="24">
        <f>анкеты!J596</f>
        <v>191</v>
      </c>
      <c r="AI598" s="24">
        <f t="shared" si="256"/>
        <v>200</v>
      </c>
      <c r="AJ598" s="24">
        <f>анкеты!K596</f>
        <v>189</v>
      </c>
      <c r="AK598" s="24">
        <f t="shared" si="257"/>
        <v>200</v>
      </c>
      <c r="AL598" s="24">
        <f>анкеты!M596</f>
        <v>103</v>
      </c>
      <c r="AM598" s="24">
        <f>анкеты!L596</f>
        <v>120</v>
      </c>
      <c r="AN598" s="22">
        <f t="shared" si="258"/>
        <v>96</v>
      </c>
      <c r="AO598" s="22">
        <f t="shared" si="259"/>
        <v>95</v>
      </c>
      <c r="AP598" s="22">
        <f t="shared" si="260"/>
        <v>86</v>
      </c>
      <c r="AQ598" s="23">
        <f t="shared" si="261"/>
        <v>94</v>
      </c>
      <c r="AR598" s="24">
        <f>анкеты!N596</f>
        <v>200</v>
      </c>
      <c r="AS598" s="24">
        <f t="shared" si="262"/>
        <v>200</v>
      </c>
      <c r="AT598" s="24">
        <f>анкеты!O596</f>
        <v>195</v>
      </c>
      <c r="AU598" s="24">
        <f t="shared" si="263"/>
        <v>200</v>
      </c>
      <c r="AV598" s="24">
        <f>анкеты!P596</f>
        <v>192</v>
      </c>
      <c r="AW598" s="24">
        <f t="shared" si="264"/>
        <v>200</v>
      </c>
      <c r="AX598" s="22">
        <f t="shared" si="265"/>
        <v>100</v>
      </c>
      <c r="AY598" s="22">
        <f t="shared" si="266"/>
        <v>98</v>
      </c>
      <c r="AZ598" s="22">
        <f t="shared" si="267"/>
        <v>96</v>
      </c>
      <c r="BA598" s="23">
        <f t="shared" si="268"/>
        <v>98</v>
      </c>
      <c r="BB598" s="24">
        <f t="shared" si="269"/>
        <v>75</v>
      </c>
    </row>
    <row r="599" spans="1:54" x14ac:dyDescent="0.25">
      <c r="A599" s="24">
        <f>бланки!E598</f>
        <v>596</v>
      </c>
      <c r="B599" s="24" t="str">
        <f>CONCATENATE(бланки!D598," (",бланки!C598,")")</f>
        <v>МКОУ «Хаджалмахинская ООШ» (Левашинский район)</v>
      </c>
      <c r="C599" s="24">
        <f>анкеты!B597</f>
        <v>103</v>
      </c>
      <c r="D599" s="24">
        <f>COUNTIF(бланки!G598:U598,1)</f>
        <v>11</v>
      </c>
      <c r="E599" s="24">
        <f>COUNTIF(бланки!G598:U598,1)+COUNTIF(бланки!G598:U598,0)</f>
        <v>12</v>
      </c>
      <c r="F599" s="24">
        <f>COUNTIF(бланки!V598:BS598,1)</f>
        <v>35</v>
      </c>
      <c r="G599" s="24">
        <f>COUNTIF(бланки!V598:BS598,1)+COUNTIF(бланки!V598:BS598,0)</f>
        <v>42</v>
      </c>
      <c r="H599" s="24">
        <f>SUM(бланки!BT598:BY598)</f>
        <v>4</v>
      </c>
      <c r="I599" s="24">
        <f>анкеты!D597</f>
        <v>79</v>
      </c>
      <c r="J599" s="24">
        <f>анкеты!C597</f>
        <v>88</v>
      </c>
      <c r="K599" s="24">
        <f>анкеты!F597</f>
        <v>60</v>
      </c>
      <c r="L599" s="24">
        <f>анкеты!E597</f>
        <v>67</v>
      </c>
      <c r="M599" s="22">
        <f t="shared" si="243"/>
        <v>88</v>
      </c>
      <c r="N599" s="22">
        <f t="shared" si="244"/>
        <v>100</v>
      </c>
      <c r="O599" s="22">
        <f t="shared" si="245"/>
        <v>90</v>
      </c>
      <c r="P599" s="23">
        <f t="shared" si="246"/>
        <v>92</v>
      </c>
      <c r="Q599" s="24">
        <f>SUM(бланки!BZ598:CF598)</f>
        <v>2</v>
      </c>
      <c r="R599" s="24"/>
      <c r="S599" s="24"/>
      <c r="T599" s="24">
        <f>анкеты!G597</f>
        <v>85</v>
      </c>
      <c r="U599" s="24">
        <f t="shared" si="247"/>
        <v>103</v>
      </c>
      <c r="V599" s="22">
        <f t="shared" si="248"/>
        <v>40</v>
      </c>
      <c r="W599" s="22">
        <f t="shared" si="249"/>
        <v>61</v>
      </c>
      <c r="X599" s="22">
        <f t="shared" si="250"/>
        <v>83</v>
      </c>
      <c r="Y599" s="23">
        <f t="shared" si="251"/>
        <v>61</v>
      </c>
      <c r="Z599" s="24">
        <f>SUM(бланки!CE598:CI598)</f>
        <v>0</v>
      </c>
      <c r="AA599" s="24">
        <f>SUM(бланки!CJ598:CO598)</f>
        <v>1</v>
      </c>
      <c r="AB599" s="24">
        <f>анкеты!I597</f>
        <v>5</v>
      </c>
      <c r="AC599" s="24">
        <f>анкеты!H597</f>
        <v>7</v>
      </c>
      <c r="AD599" s="22">
        <f t="shared" si="252"/>
        <v>0</v>
      </c>
      <c r="AE599" s="22">
        <f t="shared" si="253"/>
        <v>20</v>
      </c>
      <c r="AF599" s="12">
        <f t="shared" si="254"/>
        <v>71.428571428571431</v>
      </c>
      <c r="AG599" s="23">
        <f t="shared" si="255"/>
        <v>29</v>
      </c>
      <c r="AH599" s="24">
        <f>анкеты!J597</f>
        <v>98</v>
      </c>
      <c r="AI599" s="24">
        <f t="shared" si="256"/>
        <v>103</v>
      </c>
      <c r="AJ599" s="24">
        <f>анкеты!K597</f>
        <v>101</v>
      </c>
      <c r="AK599" s="24">
        <f t="shared" si="257"/>
        <v>103</v>
      </c>
      <c r="AL599" s="24">
        <f>анкеты!M597</f>
        <v>82</v>
      </c>
      <c r="AM599" s="24">
        <f>анкеты!L597</f>
        <v>82</v>
      </c>
      <c r="AN599" s="22">
        <f t="shared" si="258"/>
        <v>95</v>
      </c>
      <c r="AO599" s="22">
        <f t="shared" si="259"/>
        <v>98</v>
      </c>
      <c r="AP599" s="22">
        <f t="shared" si="260"/>
        <v>100</v>
      </c>
      <c r="AQ599" s="23">
        <f t="shared" si="261"/>
        <v>97</v>
      </c>
      <c r="AR599" s="24">
        <f>анкеты!N597</f>
        <v>100</v>
      </c>
      <c r="AS599" s="24">
        <f t="shared" si="262"/>
        <v>103</v>
      </c>
      <c r="AT599" s="24">
        <f>анкеты!O597</f>
        <v>97</v>
      </c>
      <c r="AU599" s="24">
        <f t="shared" si="263"/>
        <v>103</v>
      </c>
      <c r="AV599" s="24">
        <f>анкеты!P597</f>
        <v>99</v>
      </c>
      <c r="AW599" s="24">
        <f t="shared" si="264"/>
        <v>103</v>
      </c>
      <c r="AX599" s="22">
        <f t="shared" si="265"/>
        <v>97</v>
      </c>
      <c r="AY599" s="22">
        <f t="shared" si="266"/>
        <v>94</v>
      </c>
      <c r="AZ599" s="22">
        <f t="shared" si="267"/>
        <v>96</v>
      </c>
      <c r="BA599" s="23">
        <f t="shared" si="268"/>
        <v>96</v>
      </c>
      <c r="BB599" s="24">
        <f t="shared" si="269"/>
        <v>75</v>
      </c>
    </row>
    <row r="600" spans="1:54" x14ac:dyDescent="0.25">
      <c r="A600" s="24">
        <f>бланки!E599</f>
        <v>597</v>
      </c>
      <c r="B600" s="24" t="str">
        <f>CONCATENATE(бланки!D599," (",бланки!C599,")")</f>
        <v>МКОУ «Цудахарская СОШ им. М.В.Вагабова» (Левашинский район)</v>
      </c>
      <c r="C600" s="24">
        <f>анкеты!B598</f>
        <v>237</v>
      </c>
      <c r="D600" s="24">
        <f>COUNTIF(бланки!G599:U599,1)</f>
        <v>14</v>
      </c>
      <c r="E600" s="24">
        <f>COUNTIF(бланки!G599:U599,1)+COUNTIF(бланки!G599:U599,0)</f>
        <v>14</v>
      </c>
      <c r="F600" s="24">
        <f>COUNTIF(бланки!V599:BS599,1)</f>
        <v>44</v>
      </c>
      <c r="G600" s="24">
        <f>COUNTIF(бланки!V599:BS599,1)+COUNTIF(бланки!V599:BS599,0)</f>
        <v>44</v>
      </c>
      <c r="H600" s="24">
        <f>SUM(бланки!BT599:BY599)</f>
        <v>6</v>
      </c>
      <c r="I600" s="24">
        <f>анкеты!D598</f>
        <v>206</v>
      </c>
      <c r="J600" s="24">
        <f>анкеты!C598</f>
        <v>216</v>
      </c>
      <c r="K600" s="24">
        <f>анкеты!F598</f>
        <v>197</v>
      </c>
      <c r="L600" s="24">
        <f>анкеты!E598</f>
        <v>207</v>
      </c>
      <c r="M600" s="22">
        <f t="shared" si="243"/>
        <v>100</v>
      </c>
      <c r="N600" s="22">
        <f t="shared" si="244"/>
        <v>100</v>
      </c>
      <c r="O600" s="22">
        <f t="shared" si="245"/>
        <v>95</v>
      </c>
      <c r="P600" s="23">
        <f t="shared" si="246"/>
        <v>98</v>
      </c>
      <c r="Q600" s="24">
        <f>SUM(бланки!BZ599:CF599)</f>
        <v>7</v>
      </c>
      <c r="R600" s="24"/>
      <c r="S600" s="24"/>
      <c r="T600" s="24">
        <f>анкеты!G598</f>
        <v>210</v>
      </c>
      <c r="U600" s="24">
        <f t="shared" si="247"/>
        <v>237</v>
      </c>
      <c r="V600" s="22">
        <f t="shared" si="248"/>
        <v>100</v>
      </c>
      <c r="W600" s="22">
        <f t="shared" si="249"/>
        <v>94</v>
      </c>
      <c r="X600" s="22">
        <f t="shared" si="250"/>
        <v>89</v>
      </c>
      <c r="Y600" s="23">
        <f t="shared" si="251"/>
        <v>94</v>
      </c>
      <c r="Z600" s="24">
        <f>SUM(бланки!CE599:CI599)</f>
        <v>5</v>
      </c>
      <c r="AA600" s="24">
        <f>SUM(бланки!CJ599:CO599)</f>
        <v>6</v>
      </c>
      <c r="AB600" s="24">
        <f>анкеты!I598</f>
        <v>22</v>
      </c>
      <c r="AC600" s="24">
        <f>анкеты!H598</f>
        <v>27</v>
      </c>
      <c r="AD600" s="22">
        <f t="shared" si="252"/>
        <v>100</v>
      </c>
      <c r="AE600" s="22">
        <f t="shared" si="253"/>
        <v>100</v>
      </c>
      <c r="AF600" s="12">
        <f t="shared" si="254"/>
        <v>81.481481481481481</v>
      </c>
      <c r="AG600" s="23">
        <f t="shared" si="255"/>
        <v>94</v>
      </c>
      <c r="AH600" s="24">
        <f>анкеты!J598</f>
        <v>227</v>
      </c>
      <c r="AI600" s="24">
        <f t="shared" si="256"/>
        <v>237</v>
      </c>
      <c r="AJ600" s="24">
        <f>анкеты!K598</f>
        <v>231</v>
      </c>
      <c r="AK600" s="24">
        <f t="shared" si="257"/>
        <v>237</v>
      </c>
      <c r="AL600" s="24">
        <f>анкеты!M598</f>
        <v>180</v>
      </c>
      <c r="AM600" s="24">
        <f>анкеты!L598</f>
        <v>201</v>
      </c>
      <c r="AN600" s="22">
        <f t="shared" si="258"/>
        <v>96</v>
      </c>
      <c r="AO600" s="22">
        <f t="shared" si="259"/>
        <v>97</v>
      </c>
      <c r="AP600" s="22">
        <f t="shared" si="260"/>
        <v>90</v>
      </c>
      <c r="AQ600" s="23">
        <f t="shared" si="261"/>
        <v>95</v>
      </c>
      <c r="AR600" s="24">
        <f>анкеты!N598</f>
        <v>222</v>
      </c>
      <c r="AS600" s="24">
        <f t="shared" si="262"/>
        <v>237</v>
      </c>
      <c r="AT600" s="24">
        <f>анкеты!O598</f>
        <v>223</v>
      </c>
      <c r="AU600" s="24">
        <f t="shared" si="263"/>
        <v>237</v>
      </c>
      <c r="AV600" s="24">
        <f>анкеты!P598</f>
        <v>222</v>
      </c>
      <c r="AW600" s="24">
        <f t="shared" si="264"/>
        <v>237</v>
      </c>
      <c r="AX600" s="22">
        <f t="shared" si="265"/>
        <v>94</v>
      </c>
      <c r="AY600" s="22">
        <f t="shared" si="266"/>
        <v>94</v>
      </c>
      <c r="AZ600" s="22">
        <f t="shared" si="267"/>
        <v>94</v>
      </c>
      <c r="BA600" s="23">
        <f t="shared" si="268"/>
        <v>94</v>
      </c>
      <c r="BB600" s="24">
        <f t="shared" si="269"/>
        <v>95</v>
      </c>
    </row>
    <row r="601" spans="1:54" x14ac:dyDescent="0.25">
      <c r="A601" s="24">
        <f>бланки!E600</f>
        <v>598</v>
      </c>
      <c r="B601" s="24" t="str">
        <f>CONCATENATE(бланки!D600," (",бланки!C600,")")</f>
        <v>МКОУ «Гапцахская СОШ им. Нагиева Т.Н.» (Магарамкентский район )</v>
      </c>
      <c r="C601" s="24">
        <f>анкеты!B599</f>
        <v>141</v>
      </c>
      <c r="D601" s="24">
        <f>COUNTIF(бланки!G600:U600,1)</f>
        <v>11</v>
      </c>
      <c r="E601" s="24">
        <f>COUNTIF(бланки!G600:U600,1)+COUNTIF(бланки!G600:U600,0)</f>
        <v>14</v>
      </c>
      <c r="F601" s="24">
        <f>COUNTIF(бланки!V600:BS600,1)</f>
        <v>40</v>
      </c>
      <c r="G601" s="24">
        <f>COUNTIF(бланки!V600:BS600,1)+COUNTIF(бланки!V600:BS600,0)</f>
        <v>43</v>
      </c>
      <c r="H601" s="24">
        <f>SUM(бланки!BT600:BY600)</f>
        <v>4</v>
      </c>
      <c r="I601" s="24">
        <f>анкеты!D599</f>
        <v>86</v>
      </c>
      <c r="J601" s="24">
        <f>анкеты!C599</f>
        <v>90</v>
      </c>
      <c r="K601" s="24">
        <f>анкеты!F599</f>
        <v>78</v>
      </c>
      <c r="L601" s="24">
        <f>анкеты!E599</f>
        <v>81</v>
      </c>
      <c r="M601" s="22">
        <f t="shared" si="243"/>
        <v>86</v>
      </c>
      <c r="N601" s="22">
        <f t="shared" si="244"/>
        <v>100</v>
      </c>
      <c r="O601" s="22">
        <f t="shared" si="245"/>
        <v>96</v>
      </c>
      <c r="P601" s="23">
        <f t="shared" si="246"/>
        <v>94</v>
      </c>
      <c r="Q601" s="24">
        <f>SUM(бланки!BZ600:CF600)</f>
        <v>4</v>
      </c>
      <c r="R601" s="24"/>
      <c r="S601" s="24"/>
      <c r="T601" s="24">
        <f>анкеты!G599</f>
        <v>106</v>
      </c>
      <c r="U601" s="24">
        <f t="shared" si="247"/>
        <v>141</v>
      </c>
      <c r="V601" s="22">
        <f t="shared" si="248"/>
        <v>80</v>
      </c>
      <c r="W601" s="22">
        <f t="shared" si="249"/>
        <v>77</v>
      </c>
      <c r="X601" s="22">
        <f t="shared" si="250"/>
        <v>75</v>
      </c>
      <c r="Y601" s="23">
        <f t="shared" si="251"/>
        <v>77</v>
      </c>
      <c r="Z601" s="24">
        <f>SUM(бланки!CE600:CI600)</f>
        <v>2</v>
      </c>
      <c r="AA601" s="24">
        <f>SUM(бланки!CJ600:CO600)</f>
        <v>5</v>
      </c>
      <c r="AB601" s="24">
        <f>анкеты!I599</f>
        <v>13</v>
      </c>
      <c r="AC601" s="24">
        <f>анкеты!H599</f>
        <v>14</v>
      </c>
      <c r="AD601" s="22">
        <f t="shared" si="252"/>
        <v>40</v>
      </c>
      <c r="AE601" s="22">
        <f t="shared" si="253"/>
        <v>100</v>
      </c>
      <c r="AF601" s="12">
        <f t="shared" si="254"/>
        <v>92.857142857142861</v>
      </c>
      <c r="AG601" s="23">
        <f t="shared" si="255"/>
        <v>80</v>
      </c>
      <c r="AH601" s="24">
        <f>анкеты!J599</f>
        <v>128</v>
      </c>
      <c r="AI601" s="24">
        <f t="shared" si="256"/>
        <v>141</v>
      </c>
      <c r="AJ601" s="24">
        <f>анкеты!K599</f>
        <v>133</v>
      </c>
      <c r="AK601" s="24">
        <f t="shared" si="257"/>
        <v>141</v>
      </c>
      <c r="AL601" s="24">
        <f>анкеты!M599</f>
        <v>88</v>
      </c>
      <c r="AM601" s="24">
        <f>анкеты!L599</f>
        <v>99</v>
      </c>
      <c r="AN601" s="22">
        <f t="shared" si="258"/>
        <v>91</v>
      </c>
      <c r="AO601" s="22">
        <f t="shared" si="259"/>
        <v>94</v>
      </c>
      <c r="AP601" s="22">
        <f t="shared" si="260"/>
        <v>89</v>
      </c>
      <c r="AQ601" s="23">
        <f t="shared" si="261"/>
        <v>92</v>
      </c>
      <c r="AR601" s="24">
        <f>анкеты!N599</f>
        <v>121</v>
      </c>
      <c r="AS601" s="24">
        <f t="shared" si="262"/>
        <v>141</v>
      </c>
      <c r="AT601" s="24">
        <f>анкеты!O599</f>
        <v>130</v>
      </c>
      <c r="AU601" s="24">
        <f t="shared" si="263"/>
        <v>141</v>
      </c>
      <c r="AV601" s="24">
        <f>анкеты!P599</f>
        <v>125</v>
      </c>
      <c r="AW601" s="24">
        <f t="shared" si="264"/>
        <v>141</v>
      </c>
      <c r="AX601" s="22">
        <f t="shared" si="265"/>
        <v>86</v>
      </c>
      <c r="AY601" s="22">
        <f t="shared" si="266"/>
        <v>92</v>
      </c>
      <c r="AZ601" s="22">
        <f t="shared" si="267"/>
        <v>89</v>
      </c>
      <c r="BA601" s="23">
        <f t="shared" si="268"/>
        <v>89</v>
      </c>
      <c r="BB601" s="24">
        <f t="shared" si="269"/>
        <v>86.4</v>
      </c>
    </row>
    <row r="602" spans="1:54" x14ac:dyDescent="0.25">
      <c r="A602" s="24">
        <f>бланки!E601</f>
        <v>599</v>
      </c>
      <c r="B602" s="24" t="str">
        <f>CONCATENATE(бланки!D601," (",бланки!C601,")")</f>
        <v>МКОУ «Картасказмалярская СОШ» (Магарамкентский район )</v>
      </c>
      <c r="C602" s="24">
        <f>анкеты!B600</f>
        <v>86</v>
      </c>
      <c r="D602" s="24">
        <f>COUNTIF(бланки!G601:U601,1)</f>
        <v>12</v>
      </c>
      <c r="E602" s="24">
        <f>COUNTIF(бланки!G601:U601,1)+COUNTIF(бланки!G601:U601,0)</f>
        <v>12</v>
      </c>
      <c r="F602" s="24">
        <f>COUNTIF(бланки!V601:BS601,1)</f>
        <v>44</v>
      </c>
      <c r="G602" s="24">
        <f>COUNTIF(бланки!V601:BS601,1)+COUNTIF(бланки!V601:BS601,0)</f>
        <v>44</v>
      </c>
      <c r="H602" s="24">
        <f>SUM(бланки!BT601:BY601)</f>
        <v>3</v>
      </c>
      <c r="I602" s="24">
        <f>анкеты!D600</f>
        <v>82</v>
      </c>
      <c r="J602" s="24">
        <f>анкеты!C600</f>
        <v>82</v>
      </c>
      <c r="K602" s="24">
        <f>анкеты!F600</f>
        <v>78</v>
      </c>
      <c r="L602" s="24">
        <f>анкеты!E600</f>
        <v>78</v>
      </c>
      <c r="M602" s="22">
        <f t="shared" si="243"/>
        <v>100</v>
      </c>
      <c r="N602" s="22">
        <f t="shared" si="244"/>
        <v>90</v>
      </c>
      <c r="O602" s="22">
        <f t="shared" si="245"/>
        <v>100</v>
      </c>
      <c r="P602" s="23">
        <f t="shared" si="246"/>
        <v>97</v>
      </c>
      <c r="Q602" s="24">
        <f>SUM(бланки!BZ601:CF601)</f>
        <v>6</v>
      </c>
      <c r="R602" s="24"/>
      <c r="S602" s="24"/>
      <c r="T602" s="24">
        <f>анкеты!G600</f>
        <v>81</v>
      </c>
      <c r="U602" s="24">
        <f t="shared" si="247"/>
        <v>86</v>
      </c>
      <c r="V602" s="22">
        <f t="shared" si="248"/>
        <v>100</v>
      </c>
      <c r="W602" s="22">
        <f t="shared" si="249"/>
        <v>97</v>
      </c>
      <c r="X602" s="22">
        <f t="shared" si="250"/>
        <v>94</v>
      </c>
      <c r="Y602" s="23">
        <f t="shared" si="251"/>
        <v>97</v>
      </c>
      <c r="Z602" s="24">
        <f>SUM(бланки!CE601:CI601)</f>
        <v>1</v>
      </c>
      <c r="AA602" s="24">
        <f>SUM(бланки!CJ601:CO601)</f>
        <v>3</v>
      </c>
      <c r="AB602" s="24">
        <f>анкеты!I600</f>
        <v>2</v>
      </c>
      <c r="AC602" s="24">
        <f>анкеты!H600</f>
        <v>3</v>
      </c>
      <c r="AD602" s="22">
        <f t="shared" si="252"/>
        <v>20</v>
      </c>
      <c r="AE602" s="22">
        <f t="shared" si="253"/>
        <v>60</v>
      </c>
      <c r="AF602" s="12">
        <f t="shared" si="254"/>
        <v>66.666666666666671</v>
      </c>
      <c r="AG602" s="23">
        <f t="shared" si="255"/>
        <v>50</v>
      </c>
      <c r="AH602" s="24">
        <f>анкеты!J600</f>
        <v>81</v>
      </c>
      <c r="AI602" s="24">
        <f t="shared" si="256"/>
        <v>86</v>
      </c>
      <c r="AJ602" s="24">
        <f>анкеты!K600</f>
        <v>86</v>
      </c>
      <c r="AK602" s="24">
        <f t="shared" si="257"/>
        <v>86</v>
      </c>
      <c r="AL602" s="24">
        <f>анкеты!M600</f>
        <v>82</v>
      </c>
      <c r="AM602" s="24">
        <f>анкеты!L600</f>
        <v>82</v>
      </c>
      <c r="AN602" s="22">
        <f t="shared" si="258"/>
        <v>94</v>
      </c>
      <c r="AO602" s="22">
        <f t="shared" si="259"/>
        <v>100</v>
      </c>
      <c r="AP602" s="22">
        <f t="shared" si="260"/>
        <v>100</v>
      </c>
      <c r="AQ602" s="23">
        <f t="shared" si="261"/>
        <v>98</v>
      </c>
      <c r="AR602" s="24">
        <f>анкеты!N600</f>
        <v>85</v>
      </c>
      <c r="AS602" s="24">
        <f t="shared" si="262"/>
        <v>86</v>
      </c>
      <c r="AT602" s="24">
        <f>анкеты!O600</f>
        <v>81</v>
      </c>
      <c r="AU602" s="24">
        <f t="shared" si="263"/>
        <v>86</v>
      </c>
      <c r="AV602" s="24">
        <f>анкеты!P600</f>
        <v>81</v>
      </c>
      <c r="AW602" s="24">
        <f t="shared" si="264"/>
        <v>86</v>
      </c>
      <c r="AX602" s="22">
        <f t="shared" si="265"/>
        <v>99</v>
      </c>
      <c r="AY602" s="22">
        <f t="shared" si="266"/>
        <v>94</v>
      </c>
      <c r="AZ602" s="22">
        <f t="shared" si="267"/>
        <v>94</v>
      </c>
      <c r="BA602" s="23">
        <f t="shared" si="268"/>
        <v>96</v>
      </c>
      <c r="BB602" s="24">
        <f t="shared" si="269"/>
        <v>87.6</v>
      </c>
    </row>
    <row r="603" spans="1:54" x14ac:dyDescent="0.25">
      <c r="A603" s="24">
        <f>бланки!E602</f>
        <v>600</v>
      </c>
      <c r="B603" s="24" t="str">
        <f>CONCATENATE(бланки!D602," (",бланки!C602,")")</f>
        <v>МКОУ «Бутказмалярская СОШ» (Магарамкентский район )</v>
      </c>
      <c r="C603" s="24">
        <f>анкеты!B601</f>
        <v>137</v>
      </c>
      <c r="D603" s="24">
        <f>COUNTIF(бланки!G602:U602,1)</f>
        <v>14</v>
      </c>
      <c r="E603" s="24">
        <f>COUNTIF(бланки!G602:U602,1)+COUNTIF(бланки!G602:U602,0)</f>
        <v>14</v>
      </c>
      <c r="F603" s="24">
        <f>COUNTIF(бланки!V602:BS602,1)</f>
        <v>43</v>
      </c>
      <c r="G603" s="24">
        <f>COUNTIF(бланки!V602:BS602,1)+COUNTIF(бланки!V602:BS602,0)</f>
        <v>43</v>
      </c>
      <c r="H603" s="24">
        <f>SUM(бланки!BT602:BY602)</f>
        <v>5</v>
      </c>
      <c r="I603" s="24">
        <f>анкеты!D601</f>
        <v>126</v>
      </c>
      <c r="J603" s="24">
        <f>анкеты!C601</f>
        <v>134</v>
      </c>
      <c r="K603" s="24">
        <f>анкеты!F601</f>
        <v>65</v>
      </c>
      <c r="L603" s="24">
        <f>анкеты!E601</f>
        <v>80</v>
      </c>
      <c r="M603" s="22">
        <f t="shared" si="243"/>
        <v>100</v>
      </c>
      <c r="N603" s="22">
        <f t="shared" si="244"/>
        <v>100</v>
      </c>
      <c r="O603" s="22">
        <f t="shared" si="245"/>
        <v>88</v>
      </c>
      <c r="P603" s="23">
        <f t="shared" si="246"/>
        <v>95</v>
      </c>
      <c r="Q603" s="24">
        <f>SUM(бланки!BZ602:CF602)</f>
        <v>6</v>
      </c>
      <c r="R603" s="24"/>
      <c r="S603" s="24"/>
      <c r="T603" s="24">
        <f>анкеты!G601</f>
        <v>120</v>
      </c>
      <c r="U603" s="24">
        <f t="shared" si="247"/>
        <v>137</v>
      </c>
      <c r="V603" s="22">
        <f t="shared" si="248"/>
        <v>100</v>
      </c>
      <c r="W603" s="22">
        <f t="shared" si="249"/>
        <v>94</v>
      </c>
      <c r="X603" s="22">
        <f t="shared" si="250"/>
        <v>88</v>
      </c>
      <c r="Y603" s="23">
        <f t="shared" si="251"/>
        <v>94</v>
      </c>
      <c r="Z603" s="24">
        <f>SUM(бланки!CE602:CI602)</f>
        <v>2</v>
      </c>
      <c r="AA603" s="24">
        <f>SUM(бланки!CJ602:CO602)</f>
        <v>2</v>
      </c>
      <c r="AB603" s="24">
        <f>анкеты!I601</f>
        <v>7</v>
      </c>
      <c r="AC603" s="24">
        <f>анкеты!H601</f>
        <v>10</v>
      </c>
      <c r="AD603" s="22">
        <f t="shared" si="252"/>
        <v>40</v>
      </c>
      <c r="AE603" s="22">
        <f t="shared" si="253"/>
        <v>40</v>
      </c>
      <c r="AF603" s="12">
        <f t="shared" si="254"/>
        <v>70</v>
      </c>
      <c r="AG603" s="23">
        <f t="shared" si="255"/>
        <v>49</v>
      </c>
      <c r="AH603" s="24">
        <f>анкеты!J601</f>
        <v>128</v>
      </c>
      <c r="AI603" s="24">
        <f t="shared" si="256"/>
        <v>137</v>
      </c>
      <c r="AJ603" s="24">
        <f>анкеты!K601</f>
        <v>131</v>
      </c>
      <c r="AK603" s="24">
        <f t="shared" si="257"/>
        <v>137</v>
      </c>
      <c r="AL603" s="24">
        <f>анкеты!M601</f>
        <v>112</v>
      </c>
      <c r="AM603" s="24">
        <f>анкеты!L601</f>
        <v>112</v>
      </c>
      <c r="AN603" s="22">
        <f t="shared" si="258"/>
        <v>93</v>
      </c>
      <c r="AO603" s="22">
        <f t="shared" si="259"/>
        <v>96</v>
      </c>
      <c r="AP603" s="22">
        <f t="shared" si="260"/>
        <v>100</v>
      </c>
      <c r="AQ603" s="23">
        <f t="shared" si="261"/>
        <v>96</v>
      </c>
      <c r="AR603" s="24">
        <f>анкеты!N601</f>
        <v>131</v>
      </c>
      <c r="AS603" s="24">
        <f t="shared" si="262"/>
        <v>137</v>
      </c>
      <c r="AT603" s="24">
        <f>анкеты!O601</f>
        <v>136</v>
      </c>
      <c r="AU603" s="24">
        <f t="shared" si="263"/>
        <v>137</v>
      </c>
      <c r="AV603" s="24">
        <f>анкеты!P601</f>
        <v>136</v>
      </c>
      <c r="AW603" s="24">
        <f t="shared" si="264"/>
        <v>137</v>
      </c>
      <c r="AX603" s="22">
        <f t="shared" si="265"/>
        <v>96</v>
      </c>
      <c r="AY603" s="22">
        <f t="shared" si="266"/>
        <v>99</v>
      </c>
      <c r="AZ603" s="22">
        <f t="shared" si="267"/>
        <v>99</v>
      </c>
      <c r="BA603" s="23">
        <f t="shared" si="268"/>
        <v>98</v>
      </c>
      <c r="BB603" s="24">
        <f t="shared" si="269"/>
        <v>86.4</v>
      </c>
    </row>
    <row r="604" spans="1:54" x14ac:dyDescent="0.25">
      <c r="A604" s="24">
        <f>бланки!E603</f>
        <v>601</v>
      </c>
      <c r="B604" s="24" t="str">
        <f>CONCATENATE(бланки!D603," (",бланки!C603,")")</f>
        <v>МКОУ «Ярагказмалярская СОШ им. М. Ярагского» (Магарамкентский район )</v>
      </c>
      <c r="C604" s="24">
        <f>анкеты!B602</f>
        <v>227</v>
      </c>
      <c r="D604" s="24">
        <f>COUNTIF(бланки!G603:U603,1)</f>
        <v>12</v>
      </c>
      <c r="E604" s="24">
        <f>COUNTIF(бланки!G603:U603,1)+COUNTIF(бланки!G603:U603,0)</f>
        <v>12</v>
      </c>
      <c r="F604" s="24">
        <f>COUNTIF(бланки!V603:BS603,1)</f>
        <v>42</v>
      </c>
      <c r="G604" s="24">
        <f>COUNTIF(бланки!V603:BS603,1)+COUNTIF(бланки!V603:BS603,0)</f>
        <v>42</v>
      </c>
      <c r="H604" s="24">
        <f>SUM(бланки!BT603:BY603)</f>
        <v>5</v>
      </c>
      <c r="I604" s="24">
        <f>анкеты!D602</f>
        <v>171</v>
      </c>
      <c r="J604" s="24">
        <f>анкеты!C602</f>
        <v>174</v>
      </c>
      <c r="K604" s="24">
        <f>анкеты!F602</f>
        <v>151</v>
      </c>
      <c r="L604" s="24">
        <f>анкеты!E602</f>
        <v>160</v>
      </c>
      <c r="M604" s="22">
        <f t="shared" si="243"/>
        <v>100</v>
      </c>
      <c r="N604" s="22">
        <f t="shared" si="244"/>
        <v>100</v>
      </c>
      <c r="O604" s="22">
        <f t="shared" si="245"/>
        <v>96</v>
      </c>
      <c r="P604" s="23">
        <f t="shared" si="246"/>
        <v>98</v>
      </c>
      <c r="Q604" s="24">
        <f>SUM(бланки!BZ603:CF603)</f>
        <v>7</v>
      </c>
      <c r="R604" s="24"/>
      <c r="S604" s="24"/>
      <c r="T604" s="24">
        <f>анкеты!G602</f>
        <v>212</v>
      </c>
      <c r="U604" s="24">
        <f t="shared" si="247"/>
        <v>227</v>
      </c>
      <c r="V604" s="22">
        <f t="shared" si="248"/>
        <v>100</v>
      </c>
      <c r="W604" s="22">
        <f t="shared" si="249"/>
        <v>96</v>
      </c>
      <c r="X604" s="22">
        <f t="shared" si="250"/>
        <v>93</v>
      </c>
      <c r="Y604" s="23">
        <f t="shared" si="251"/>
        <v>96</v>
      </c>
      <c r="Z604" s="24">
        <f>SUM(бланки!CE603:CI603)</f>
        <v>3</v>
      </c>
      <c r="AA604" s="24">
        <f>SUM(бланки!CJ603:CO603)</f>
        <v>3</v>
      </c>
      <c r="AB604" s="24">
        <f>анкеты!I602</f>
        <v>36</v>
      </c>
      <c r="AC604" s="24">
        <f>анкеты!H602</f>
        <v>38</v>
      </c>
      <c r="AD604" s="22">
        <f t="shared" si="252"/>
        <v>60</v>
      </c>
      <c r="AE604" s="22">
        <f t="shared" si="253"/>
        <v>60</v>
      </c>
      <c r="AF604" s="12">
        <f t="shared" si="254"/>
        <v>94.736842105263165</v>
      </c>
      <c r="AG604" s="23">
        <f t="shared" si="255"/>
        <v>70</v>
      </c>
      <c r="AH604" s="24">
        <f>анкеты!J602</f>
        <v>213</v>
      </c>
      <c r="AI604" s="24">
        <f t="shared" si="256"/>
        <v>227</v>
      </c>
      <c r="AJ604" s="24">
        <f>анкеты!K602</f>
        <v>219</v>
      </c>
      <c r="AK604" s="24">
        <f t="shared" si="257"/>
        <v>227</v>
      </c>
      <c r="AL604" s="24">
        <f>анкеты!M602</f>
        <v>178</v>
      </c>
      <c r="AM604" s="24">
        <f>анкеты!L602</f>
        <v>193</v>
      </c>
      <c r="AN604" s="22">
        <f t="shared" si="258"/>
        <v>94</v>
      </c>
      <c r="AO604" s="22">
        <f t="shared" si="259"/>
        <v>96</v>
      </c>
      <c r="AP604" s="22">
        <f t="shared" si="260"/>
        <v>92</v>
      </c>
      <c r="AQ604" s="23">
        <f t="shared" si="261"/>
        <v>94</v>
      </c>
      <c r="AR604" s="24">
        <f>анкеты!N602</f>
        <v>210</v>
      </c>
      <c r="AS604" s="24">
        <f t="shared" si="262"/>
        <v>227</v>
      </c>
      <c r="AT604" s="24">
        <f>анкеты!O602</f>
        <v>211</v>
      </c>
      <c r="AU604" s="24">
        <f t="shared" si="263"/>
        <v>227</v>
      </c>
      <c r="AV604" s="24">
        <f>анкеты!P602</f>
        <v>214</v>
      </c>
      <c r="AW604" s="24">
        <f t="shared" si="264"/>
        <v>227</v>
      </c>
      <c r="AX604" s="22">
        <f t="shared" si="265"/>
        <v>93</v>
      </c>
      <c r="AY604" s="22">
        <f t="shared" si="266"/>
        <v>93</v>
      </c>
      <c r="AZ604" s="22">
        <f t="shared" si="267"/>
        <v>94</v>
      </c>
      <c r="BA604" s="23">
        <f t="shared" si="268"/>
        <v>93</v>
      </c>
      <c r="BB604" s="24">
        <f t="shared" si="269"/>
        <v>90.2</v>
      </c>
    </row>
    <row r="605" spans="1:54" x14ac:dyDescent="0.25">
      <c r="A605" s="24">
        <f>бланки!E604</f>
        <v>602</v>
      </c>
      <c r="B605" s="24" t="str">
        <f>CONCATENATE(бланки!D604," (",бланки!C604,")")</f>
        <v>МКОУ «Самурская СОШ» (Магарамкентский район )</v>
      </c>
      <c r="C605" s="24">
        <f>анкеты!B603</f>
        <v>154</v>
      </c>
      <c r="D605" s="24">
        <f>COUNTIF(бланки!G604:U604,1)</f>
        <v>9</v>
      </c>
      <c r="E605" s="24">
        <f>COUNTIF(бланки!G604:U604,1)+COUNTIF(бланки!G604:U604,0)</f>
        <v>12</v>
      </c>
      <c r="F605" s="24">
        <f>COUNTIF(бланки!V604:BS604,1)</f>
        <v>26</v>
      </c>
      <c r="G605" s="24">
        <f>COUNTIF(бланки!V604:BS604,1)+COUNTIF(бланки!V604:BS604,0)</f>
        <v>38</v>
      </c>
      <c r="H605" s="24">
        <f>SUM(бланки!BT604:BY604)</f>
        <v>2</v>
      </c>
      <c r="I605" s="24">
        <f>анкеты!D603</f>
        <v>80</v>
      </c>
      <c r="J605" s="24">
        <f>анкеты!C603</f>
        <v>88</v>
      </c>
      <c r="K605" s="24">
        <f>анкеты!F603</f>
        <v>60</v>
      </c>
      <c r="L605" s="24">
        <f>анкеты!E603</f>
        <v>69</v>
      </c>
      <c r="M605" s="22">
        <f t="shared" si="243"/>
        <v>72</v>
      </c>
      <c r="N605" s="22">
        <f t="shared" si="244"/>
        <v>60</v>
      </c>
      <c r="O605" s="22">
        <f t="shared" si="245"/>
        <v>89</v>
      </c>
      <c r="P605" s="23">
        <f t="shared" si="246"/>
        <v>75</v>
      </c>
      <c r="Q605" s="24">
        <f>SUM(бланки!BZ604:CF604)</f>
        <v>4</v>
      </c>
      <c r="R605" s="24"/>
      <c r="S605" s="24"/>
      <c r="T605" s="24">
        <f>анкеты!G603</f>
        <v>125</v>
      </c>
      <c r="U605" s="24">
        <f t="shared" si="247"/>
        <v>154</v>
      </c>
      <c r="V605" s="22">
        <f t="shared" si="248"/>
        <v>80</v>
      </c>
      <c r="W605" s="22">
        <f t="shared" si="249"/>
        <v>80</v>
      </c>
      <c r="X605" s="22">
        <f t="shared" si="250"/>
        <v>81</v>
      </c>
      <c r="Y605" s="23">
        <f t="shared" si="251"/>
        <v>80</v>
      </c>
      <c r="Z605" s="24">
        <f>SUM(бланки!CE604:CI604)</f>
        <v>2</v>
      </c>
      <c r="AA605" s="24">
        <f>SUM(бланки!CJ604:CO604)</f>
        <v>3</v>
      </c>
      <c r="AB605" s="24">
        <f>анкеты!I603</f>
        <v>6</v>
      </c>
      <c r="AC605" s="24">
        <f>анкеты!H603</f>
        <v>7</v>
      </c>
      <c r="AD605" s="22">
        <f t="shared" si="252"/>
        <v>40</v>
      </c>
      <c r="AE605" s="22">
        <f t="shared" si="253"/>
        <v>60</v>
      </c>
      <c r="AF605" s="12">
        <f t="shared" si="254"/>
        <v>85.714285714285708</v>
      </c>
      <c r="AG605" s="23">
        <f t="shared" si="255"/>
        <v>62</v>
      </c>
      <c r="AH605" s="24">
        <f>анкеты!J603</f>
        <v>135</v>
      </c>
      <c r="AI605" s="24">
        <f t="shared" si="256"/>
        <v>154</v>
      </c>
      <c r="AJ605" s="24">
        <f>анкеты!K603</f>
        <v>142</v>
      </c>
      <c r="AK605" s="24">
        <f t="shared" si="257"/>
        <v>154</v>
      </c>
      <c r="AL605" s="24">
        <f>анкеты!M603</f>
        <v>94</v>
      </c>
      <c r="AM605" s="24">
        <f>анкеты!L603</f>
        <v>108</v>
      </c>
      <c r="AN605" s="22">
        <f t="shared" si="258"/>
        <v>88</v>
      </c>
      <c r="AO605" s="22">
        <f t="shared" si="259"/>
        <v>92</v>
      </c>
      <c r="AP605" s="22">
        <f t="shared" si="260"/>
        <v>87</v>
      </c>
      <c r="AQ605" s="23">
        <f t="shared" si="261"/>
        <v>89</v>
      </c>
      <c r="AR605" s="24">
        <f>анкеты!N603</f>
        <v>133</v>
      </c>
      <c r="AS605" s="24">
        <f t="shared" si="262"/>
        <v>154</v>
      </c>
      <c r="AT605" s="24">
        <f>анкеты!O603</f>
        <v>135</v>
      </c>
      <c r="AU605" s="24">
        <f t="shared" si="263"/>
        <v>154</v>
      </c>
      <c r="AV605" s="24">
        <f>анкеты!P603</f>
        <v>130</v>
      </c>
      <c r="AW605" s="24">
        <f t="shared" si="264"/>
        <v>154</v>
      </c>
      <c r="AX605" s="22">
        <f t="shared" si="265"/>
        <v>86</v>
      </c>
      <c r="AY605" s="22">
        <f t="shared" si="266"/>
        <v>88</v>
      </c>
      <c r="AZ605" s="22">
        <f t="shared" si="267"/>
        <v>84</v>
      </c>
      <c r="BA605" s="23">
        <f t="shared" si="268"/>
        <v>86</v>
      </c>
      <c r="BB605" s="24">
        <f t="shared" si="269"/>
        <v>78.400000000000006</v>
      </c>
    </row>
    <row r="606" spans="1:54" x14ac:dyDescent="0.25">
      <c r="A606" s="24">
        <f>бланки!E605</f>
        <v>603</v>
      </c>
      <c r="B606" s="24" t="str">
        <f>CONCATENATE(бланки!D605," (",бланки!C605,")")</f>
        <v>МКОУ «Билбильская СОШ им. М.Абдуллаева» (Магарамкентский район )</v>
      </c>
      <c r="C606" s="24">
        <f>анкеты!B604</f>
        <v>180</v>
      </c>
      <c r="D606" s="24">
        <f>COUNTIF(бланки!G605:U605,1)</f>
        <v>12</v>
      </c>
      <c r="E606" s="24">
        <f>COUNTIF(бланки!G605:U605,1)+COUNTIF(бланки!G605:U605,0)</f>
        <v>12</v>
      </c>
      <c r="F606" s="24">
        <f>COUNTIF(бланки!V605:BS605,1)</f>
        <v>28</v>
      </c>
      <c r="G606" s="24">
        <f>COUNTIF(бланки!V605:BS605,1)+COUNTIF(бланки!V605:BS605,0)</f>
        <v>35</v>
      </c>
      <c r="H606" s="24">
        <f>SUM(бланки!BT605:BY605)</f>
        <v>2</v>
      </c>
      <c r="I606" s="24">
        <f>анкеты!D604</f>
        <v>180</v>
      </c>
      <c r="J606" s="24">
        <f>анкеты!C604</f>
        <v>180</v>
      </c>
      <c r="K606" s="24">
        <f>анкеты!F604</f>
        <v>178</v>
      </c>
      <c r="L606" s="24">
        <f>анкеты!E604</f>
        <v>179</v>
      </c>
      <c r="M606" s="22">
        <f t="shared" si="243"/>
        <v>90</v>
      </c>
      <c r="N606" s="22">
        <f t="shared" si="244"/>
        <v>60</v>
      </c>
      <c r="O606" s="22">
        <f t="shared" si="245"/>
        <v>100</v>
      </c>
      <c r="P606" s="23">
        <f t="shared" si="246"/>
        <v>85</v>
      </c>
      <c r="Q606" s="24">
        <f>SUM(бланки!BZ605:CF605)</f>
        <v>1</v>
      </c>
      <c r="R606" s="24"/>
      <c r="S606" s="24"/>
      <c r="T606" s="24">
        <f>анкеты!G604</f>
        <v>105</v>
      </c>
      <c r="U606" s="24">
        <f t="shared" si="247"/>
        <v>180</v>
      </c>
      <c r="V606" s="22">
        <f t="shared" si="248"/>
        <v>20</v>
      </c>
      <c r="W606" s="22">
        <f t="shared" si="249"/>
        <v>39</v>
      </c>
      <c r="X606" s="22">
        <f t="shared" si="250"/>
        <v>58</v>
      </c>
      <c r="Y606" s="23">
        <f t="shared" si="251"/>
        <v>39</v>
      </c>
      <c r="Z606" s="24">
        <f>SUM(бланки!CE605:CI605)</f>
        <v>0</v>
      </c>
      <c r="AA606" s="24">
        <f>SUM(бланки!CJ605:CO605)</f>
        <v>2</v>
      </c>
      <c r="AB606" s="24">
        <f>анкеты!I604</f>
        <v>10</v>
      </c>
      <c r="AC606" s="24">
        <f>анкеты!H604</f>
        <v>11</v>
      </c>
      <c r="AD606" s="22">
        <f t="shared" si="252"/>
        <v>0</v>
      </c>
      <c r="AE606" s="22">
        <f t="shared" si="253"/>
        <v>40</v>
      </c>
      <c r="AF606" s="12">
        <f t="shared" si="254"/>
        <v>90.909090909090907</v>
      </c>
      <c r="AG606" s="23">
        <f t="shared" si="255"/>
        <v>43</v>
      </c>
      <c r="AH606" s="24">
        <f>анкеты!J604</f>
        <v>180</v>
      </c>
      <c r="AI606" s="24">
        <f t="shared" si="256"/>
        <v>180</v>
      </c>
      <c r="AJ606" s="24">
        <f>анкеты!K604</f>
        <v>180</v>
      </c>
      <c r="AK606" s="24">
        <f t="shared" si="257"/>
        <v>180</v>
      </c>
      <c r="AL606" s="24">
        <f>анкеты!M604</f>
        <v>178</v>
      </c>
      <c r="AM606" s="24">
        <f>анкеты!L604</f>
        <v>178</v>
      </c>
      <c r="AN606" s="22">
        <f t="shared" si="258"/>
        <v>100</v>
      </c>
      <c r="AO606" s="22">
        <f t="shared" si="259"/>
        <v>100</v>
      </c>
      <c r="AP606" s="22">
        <f t="shared" si="260"/>
        <v>100</v>
      </c>
      <c r="AQ606" s="23">
        <f t="shared" si="261"/>
        <v>100</v>
      </c>
      <c r="AR606" s="24">
        <f>анкеты!N604</f>
        <v>180</v>
      </c>
      <c r="AS606" s="24">
        <f t="shared" si="262"/>
        <v>180</v>
      </c>
      <c r="AT606" s="24">
        <f>анкеты!O604</f>
        <v>180</v>
      </c>
      <c r="AU606" s="24">
        <f t="shared" si="263"/>
        <v>180</v>
      </c>
      <c r="AV606" s="24">
        <f>анкеты!P604</f>
        <v>179</v>
      </c>
      <c r="AW606" s="24">
        <f t="shared" si="264"/>
        <v>180</v>
      </c>
      <c r="AX606" s="22">
        <f t="shared" si="265"/>
        <v>100</v>
      </c>
      <c r="AY606" s="22">
        <f t="shared" si="266"/>
        <v>100</v>
      </c>
      <c r="AZ606" s="22">
        <f t="shared" si="267"/>
        <v>99</v>
      </c>
      <c r="BA606" s="23">
        <f t="shared" si="268"/>
        <v>100</v>
      </c>
      <c r="BB606" s="24">
        <f t="shared" si="269"/>
        <v>73.400000000000006</v>
      </c>
    </row>
    <row r="607" spans="1:54" x14ac:dyDescent="0.25">
      <c r="A607" s="24">
        <f>бланки!E606</f>
        <v>604</v>
      </c>
      <c r="B607" s="24" t="str">
        <f>CONCATENATE(бланки!D606," (",бланки!C606,")")</f>
        <v>МКОУ «Филялинская СОШ» (Магарамкентский район )</v>
      </c>
      <c r="C607" s="24">
        <f>анкеты!B605</f>
        <v>127</v>
      </c>
      <c r="D607" s="24">
        <f>COUNTIF(бланки!G606:U606,1)</f>
        <v>14</v>
      </c>
      <c r="E607" s="24">
        <f>COUNTIF(бланки!G606:U606,1)+COUNTIF(бланки!G606:U606,0)</f>
        <v>14</v>
      </c>
      <c r="F607" s="24">
        <f>COUNTIF(бланки!V606:BS606,1)</f>
        <v>41</v>
      </c>
      <c r="G607" s="24">
        <f>COUNTIF(бланки!V606:BS606,1)+COUNTIF(бланки!V606:BS606,0)</f>
        <v>42</v>
      </c>
      <c r="H607" s="24">
        <f>SUM(бланки!BT606:BY606)</f>
        <v>3</v>
      </c>
      <c r="I607" s="24">
        <f>анкеты!D605</f>
        <v>103</v>
      </c>
      <c r="J607" s="24">
        <f>анкеты!C605</f>
        <v>105</v>
      </c>
      <c r="K607" s="24">
        <f>анкеты!F605</f>
        <v>81</v>
      </c>
      <c r="L607" s="24">
        <f>анкеты!E605</f>
        <v>84</v>
      </c>
      <c r="M607" s="22">
        <f t="shared" si="243"/>
        <v>99</v>
      </c>
      <c r="N607" s="22">
        <f t="shared" si="244"/>
        <v>90</v>
      </c>
      <c r="O607" s="22">
        <f t="shared" si="245"/>
        <v>97</v>
      </c>
      <c r="P607" s="23">
        <f t="shared" si="246"/>
        <v>96</v>
      </c>
      <c r="Q607" s="24">
        <f>SUM(бланки!BZ606:CF606)</f>
        <v>4</v>
      </c>
      <c r="R607" s="24"/>
      <c r="S607" s="24"/>
      <c r="T607" s="24">
        <f>анкеты!G605</f>
        <v>106</v>
      </c>
      <c r="U607" s="24">
        <f t="shared" si="247"/>
        <v>127</v>
      </c>
      <c r="V607" s="22">
        <f t="shared" si="248"/>
        <v>80</v>
      </c>
      <c r="W607" s="22">
        <f t="shared" si="249"/>
        <v>81</v>
      </c>
      <c r="X607" s="22">
        <f t="shared" si="250"/>
        <v>83</v>
      </c>
      <c r="Y607" s="23">
        <f t="shared" si="251"/>
        <v>81</v>
      </c>
      <c r="Z607" s="24">
        <f>SUM(бланки!CE606:CI606)</f>
        <v>1</v>
      </c>
      <c r="AA607" s="24">
        <f>SUM(бланки!CJ606:CO606)</f>
        <v>0</v>
      </c>
      <c r="AB607" s="24">
        <f>анкеты!I605</f>
        <v>6</v>
      </c>
      <c r="AC607" s="24">
        <f>анкеты!H605</f>
        <v>8</v>
      </c>
      <c r="AD607" s="22">
        <f t="shared" si="252"/>
        <v>20</v>
      </c>
      <c r="AE607" s="22">
        <f t="shared" si="253"/>
        <v>0</v>
      </c>
      <c r="AF607" s="12">
        <f t="shared" si="254"/>
        <v>75</v>
      </c>
      <c r="AG607" s="23">
        <f t="shared" si="255"/>
        <v>29</v>
      </c>
      <c r="AH607" s="24">
        <f>анкеты!J605</f>
        <v>121</v>
      </c>
      <c r="AI607" s="24">
        <f t="shared" si="256"/>
        <v>127</v>
      </c>
      <c r="AJ607" s="24">
        <f>анкеты!K605</f>
        <v>122</v>
      </c>
      <c r="AK607" s="24">
        <f t="shared" si="257"/>
        <v>127</v>
      </c>
      <c r="AL607" s="24">
        <f>анкеты!M605</f>
        <v>92</v>
      </c>
      <c r="AM607" s="24">
        <f>анкеты!L605</f>
        <v>94</v>
      </c>
      <c r="AN607" s="22">
        <f t="shared" si="258"/>
        <v>95</v>
      </c>
      <c r="AO607" s="22">
        <f t="shared" si="259"/>
        <v>96</v>
      </c>
      <c r="AP607" s="22">
        <f t="shared" si="260"/>
        <v>98</v>
      </c>
      <c r="AQ607" s="23">
        <f t="shared" si="261"/>
        <v>96</v>
      </c>
      <c r="AR607" s="24">
        <f>анкеты!N605</f>
        <v>121</v>
      </c>
      <c r="AS607" s="24">
        <f t="shared" si="262"/>
        <v>127</v>
      </c>
      <c r="AT607" s="24">
        <f>анкеты!O605</f>
        <v>121</v>
      </c>
      <c r="AU607" s="24">
        <f t="shared" si="263"/>
        <v>127</v>
      </c>
      <c r="AV607" s="24">
        <f>анкеты!P605</f>
        <v>122</v>
      </c>
      <c r="AW607" s="24">
        <f t="shared" si="264"/>
        <v>127</v>
      </c>
      <c r="AX607" s="22">
        <f t="shared" si="265"/>
        <v>95</v>
      </c>
      <c r="AY607" s="22">
        <f t="shared" si="266"/>
        <v>95</v>
      </c>
      <c r="AZ607" s="22">
        <f t="shared" si="267"/>
        <v>96</v>
      </c>
      <c r="BA607" s="23">
        <f t="shared" si="268"/>
        <v>95</v>
      </c>
      <c r="BB607" s="24">
        <f t="shared" si="269"/>
        <v>79.400000000000006</v>
      </c>
    </row>
    <row r="608" spans="1:54" x14ac:dyDescent="0.25">
      <c r="A608" s="24">
        <f>бланки!E607</f>
        <v>605</v>
      </c>
      <c r="B608" s="24" t="str">
        <f>CONCATENATE(бланки!D607," (",бланки!C607,")")</f>
        <v>МКОУ «Магарамкентская СОШ № 1 им.М.Гаджиева» (Магарамкентский район )</v>
      </c>
      <c r="C608" s="24">
        <f>анкеты!B606</f>
        <v>314</v>
      </c>
      <c r="D608" s="24">
        <f>COUNTIF(бланки!G607:U607,1)</f>
        <v>12</v>
      </c>
      <c r="E608" s="24">
        <f>COUNTIF(бланки!G607:U607,1)+COUNTIF(бланки!G607:U607,0)</f>
        <v>12</v>
      </c>
      <c r="F608" s="24">
        <f>COUNTIF(бланки!V607:BS607,1)</f>
        <v>41</v>
      </c>
      <c r="G608" s="24">
        <f>COUNTIF(бланки!V607:BS607,1)+COUNTIF(бланки!V607:BS607,0)</f>
        <v>43</v>
      </c>
      <c r="H608" s="24">
        <f>SUM(бланки!BT607:BY607)</f>
        <v>5</v>
      </c>
      <c r="I608" s="24">
        <f>анкеты!D606</f>
        <v>150</v>
      </c>
      <c r="J608" s="24">
        <f>анкеты!C606</f>
        <v>168</v>
      </c>
      <c r="K608" s="24">
        <f>анкеты!F606</f>
        <v>108</v>
      </c>
      <c r="L608" s="24">
        <f>анкеты!E606</f>
        <v>125</v>
      </c>
      <c r="M608" s="22">
        <f t="shared" si="243"/>
        <v>98</v>
      </c>
      <c r="N608" s="22">
        <f t="shared" si="244"/>
        <v>100</v>
      </c>
      <c r="O608" s="22">
        <f t="shared" si="245"/>
        <v>88</v>
      </c>
      <c r="P608" s="23">
        <f t="shared" si="246"/>
        <v>95</v>
      </c>
      <c r="Q608" s="24">
        <f>SUM(бланки!BZ607:CF607)</f>
        <v>6</v>
      </c>
      <c r="R608" s="24"/>
      <c r="S608" s="24"/>
      <c r="T608" s="24">
        <f>анкеты!G606</f>
        <v>153</v>
      </c>
      <c r="U608" s="24">
        <f t="shared" si="247"/>
        <v>314</v>
      </c>
      <c r="V608" s="22">
        <f t="shared" si="248"/>
        <v>100</v>
      </c>
      <c r="W608" s="22">
        <f t="shared" si="249"/>
        <v>74</v>
      </c>
      <c r="X608" s="22">
        <f t="shared" si="250"/>
        <v>49</v>
      </c>
      <c r="Y608" s="23">
        <f t="shared" si="251"/>
        <v>74</v>
      </c>
      <c r="Z608" s="24">
        <f>SUM(бланки!CE607:CI607)</f>
        <v>1</v>
      </c>
      <c r="AA608" s="24">
        <f>SUM(бланки!CJ607:CO607)</f>
        <v>3</v>
      </c>
      <c r="AB608" s="24">
        <f>анкеты!I606</f>
        <v>14</v>
      </c>
      <c r="AC608" s="24">
        <f>анкеты!H606</f>
        <v>22</v>
      </c>
      <c r="AD608" s="22">
        <f t="shared" si="252"/>
        <v>20</v>
      </c>
      <c r="AE608" s="22">
        <f t="shared" si="253"/>
        <v>60</v>
      </c>
      <c r="AF608" s="12">
        <f t="shared" si="254"/>
        <v>63.636363636363633</v>
      </c>
      <c r="AG608" s="23">
        <f t="shared" si="255"/>
        <v>49</v>
      </c>
      <c r="AH608" s="24">
        <f>анкеты!J606</f>
        <v>277</v>
      </c>
      <c r="AI608" s="24">
        <f t="shared" si="256"/>
        <v>314</v>
      </c>
      <c r="AJ608" s="24">
        <f>анкеты!K606</f>
        <v>286</v>
      </c>
      <c r="AK608" s="24">
        <f t="shared" si="257"/>
        <v>314</v>
      </c>
      <c r="AL608" s="24">
        <f>анкеты!M606</f>
        <v>164</v>
      </c>
      <c r="AM608" s="24">
        <f>анкеты!L606</f>
        <v>185</v>
      </c>
      <c r="AN608" s="22">
        <f t="shared" si="258"/>
        <v>88</v>
      </c>
      <c r="AO608" s="22">
        <f t="shared" si="259"/>
        <v>91</v>
      </c>
      <c r="AP608" s="22">
        <f t="shared" si="260"/>
        <v>89</v>
      </c>
      <c r="AQ608" s="23">
        <f t="shared" si="261"/>
        <v>89</v>
      </c>
      <c r="AR608" s="24">
        <f>анкеты!N606</f>
        <v>254</v>
      </c>
      <c r="AS608" s="24">
        <f t="shared" si="262"/>
        <v>314</v>
      </c>
      <c r="AT608" s="24">
        <f>анкеты!O606</f>
        <v>260</v>
      </c>
      <c r="AU608" s="24">
        <f t="shared" si="263"/>
        <v>314</v>
      </c>
      <c r="AV608" s="24">
        <f>анкеты!P606</f>
        <v>248</v>
      </c>
      <c r="AW608" s="24">
        <f t="shared" si="264"/>
        <v>314</v>
      </c>
      <c r="AX608" s="22">
        <f t="shared" si="265"/>
        <v>81</v>
      </c>
      <c r="AY608" s="22">
        <f t="shared" si="266"/>
        <v>83</v>
      </c>
      <c r="AZ608" s="22">
        <f t="shared" si="267"/>
        <v>79</v>
      </c>
      <c r="BA608" s="23">
        <f t="shared" si="268"/>
        <v>81</v>
      </c>
      <c r="BB608" s="24">
        <f t="shared" si="269"/>
        <v>77.599999999999994</v>
      </c>
    </row>
    <row r="609" spans="1:54" x14ac:dyDescent="0.25">
      <c r="A609" s="24">
        <f>бланки!E608</f>
        <v>606</v>
      </c>
      <c r="B609" s="24" t="str">
        <f>CONCATENATE(бланки!D608," (",бланки!C608,")")</f>
        <v>МКОУ «Магарамкентская СОШ № 2» (Магарамкентский район )</v>
      </c>
      <c r="C609" s="24">
        <f>анкеты!B607</f>
        <v>153</v>
      </c>
      <c r="D609" s="24">
        <f>COUNTIF(бланки!G608:U608,1)</f>
        <v>11</v>
      </c>
      <c r="E609" s="24">
        <f>COUNTIF(бланки!G608:U608,1)+COUNTIF(бланки!G608:U608,0)</f>
        <v>12</v>
      </c>
      <c r="F609" s="24">
        <f>COUNTIF(бланки!V608:BS608,1)</f>
        <v>22</v>
      </c>
      <c r="G609" s="24">
        <f>COUNTIF(бланки!V608:BS608,1)+COUNTIF(бланки!V608:BS608,0)</f>
        <v>35</v>
      </c>
      <c r="H609" s="24">
        <f>SUM(бланки!BT608:BY608)</f>
        <v>4</v>
      </c>
      <c r="I609" s="24">
        <f>анкеты!D607</f>
        <v>102</v>
      </c>
      <c r="J609" s="24">
        <f>анкеты!C607</f>
        <v>108</v>
      </c>
      <c r="K609" s="24">
        <f>анкеты!F607</f>
        <v>68</v>
      </c>
      <c r="L609" s="24">
        <f>анкеты!E607</f>
        <v>77</v>
      </c>
      <c r="M609" s="22">
        <f t="shared" si="243"/>
        <v>77</v>
      </c>
      <c r="N609" s="22">
        <f t="shared" si="244"/>
        <v>100</v>
      </c>
      <c r="O609" s="22">
        <f t="shared" si="245"/>
        <v>91</v>
      </c>
      <c r="P609" s="23">
        <f t="shared" si="246"/>
        <v>90</v>
      </c>
      <c r="Q609" s="24">
        <f>SUM(бланки!BZ608:CF608)</f>
        <v>5</v>
      </c>
      <c r="R609" s="24"/>
      <c r="S609" s="24"/>
      <c r="T609" s="24">
        <f>анкеты!G607</f>
        <v>96</v>
      </c>
      <c r="U609" s="24">
        <f t="shared" si="247"/>
        <v>153</v>
      </c>
      <c r="V609" s="22">
        <f t="shared" si="248"/>
        <v>100</v>
      </c>
      <c r="W609" s="22">
        <f t="shared" si="249"/>
        <v>81</v>
      </c>
      <c r="X609" s="22">
        <f t="shared" si="250"/>
        <v>63</v>
      </c>
      <c r="Y609" s="23">
        <f t="shared" si="251"/>
        <v>81</v>
      </c>
      <c r="Z609" s="24">
        <f>SUM(бланки!CE608:CI608)</f>
        <v>1</v>
      </c>
      <c r="AA609" s="24">
        <f>SUM(бланки!CJ608:CO608)</f>
        <v>3</v>
      </c>
      <c r="AB609" s="24">
        <f>анкеты!I607</f>
        <v>6</v>
      </c>
      <c r="AC609" s="24">
        <f>анкеты!H607</f>
        <v>10</v>
      </c>
      <c r="AD609" s="22">
        <f t="shared" si="252"/>
        <v>20</v>
      </c>
      <c r="AE609" s="22">
        <f t="shared" si="253"/>
        <v>60</v>
      </c>
      <c r="AF609" s="12">
        <f t="shared" si="254"/>
        <v>60</v>
      </c>
      <c r="AG609" s="23">
        <f t="shared" si="255"/>
        <v>48</v>
      </c>
      <c r="AH609" s="24">
        <f>анкеты!J607</f>
        <v>146</v>
      </c>
      <c r="AI609" s="24">
        <f t="shared" si="256"/>
        <v>153</v>
      </c>
      <c r="AJ609" s="24">
        <f>анкеты!K607</f>
        <v>145</v>
      </c>
      <c r="AK609" s="24">
        <f t="shared" si="257"/>
        <v>153</v>
      </c>
      <c r="AL609" s="24">
        <f>анкеты!M607</f>
        <v>101</v>
      </c>
      <c r="AM609" s="24">
        <f>анкеты!L607</f>
        <v>111</v>
      </c>
      <c r="AN609" s="22">
        <f t="shared" si="258"/>
        <v>95</v>
      </c>
      <c r="AO609" s="22">
        <f t="shared" si="259"/>
        <v>95</v>
      </c>
      <c r="AP609" s="22">
        <f t="shared" si="260"/>
        <v>91</v>
      </c>
      <c r="AQ609" s="23">
        <f t="shared" si="261"/>
        <v>94</v>
      </c>
      <c r="AR609" s="24">
        <f>анкеты!N607</f>
        <v>135</v>
      </c>
      <c r="AS609" s="24">
        <f t="shared" si="262"/>
        <v>153</v>
      </c>
      <c r="AT609" s="24">
        <f>анкеты!O607</f>
        <v>134</v>
      </c>
      <c r="AU609" s="24">
        <f t="shared" si="263"/>
        <v>153</v>
      </c>
      <c r="AV609" s="24">
        <f>анкеты!P607</f>
        <v>133</v>
      </c>
      <c r="AW609" s="24">
        <f t="shared" si="264"/>
        <v>153</v>
      </c>
      <c r="AX609" s="22">
        <f t="shared" si="265"/>
        <v>88</v>
      </c>
      <c r="AY609" s="22">
        <f t="shared" si="266"/>
        <v>88</v>
      </c>
      <c r="AZ609" s="22">
        <f t="shared" si="267"/>
        <v>87</v>
      </c>
      <c r="BA609" s="23">
        <f t="shared" si="268"/>
        <v>88</v>
      </c>
      <c r="BB609" s="24">
        <f t="shared" si="269"/>
        <v>80.2</v>
      </c>
    </row>
    <row r="610" spans="1:54" x14ac:dyDescent="0.25">
      <c r="A610" s="24">
        <f>бланки!E609</f>
        <v>607</v>
      </c>
      <c r="B610" s="24" t="str">
        <f>CONCATENATE(бланки!D609," (",бланки!C609,")")</f>
        <v>МКОУ «Кчунказмалярская СОШ» (Магарамкентский район )</v>
      </c>
      <c r="C610" s="24">
        <f>анкеты!B608</f>
        <v>53</v>
      </c>
      <c r="D610" s="24">
        <f>COUNTIF(бланки!G609:U609,1)</f>
        <v>12</v>
      </c>
      <c r="E610" s="24">
        <f>COUNTIF(бланки!G609:U609,1)+COUNTIF(бланки!G609:U609,0)</f>
        <v>12</v>
      </c>
      <c r="F610" s="24">
        <f>COUNTIF(бланки!V609:BS609,1)</f>
        <v>28</v>
      </c>
      <c r="G610" s="24">
        <f>COUNTIF(бланки!V609:BS609,1)+COUNTIF(бланки!V609:BS609,0)</f>
        <v>39</v>
      </c>
      <c r="H610" s="24">
        <f>SUM(бланки!BT609:BY609)</f>
        <v>6</v>
      </c>
      <c r="I610" s="24">
        <f>анкеты!D608</f>
        <v>44</v>
      </c>
      <c r="J610" s="24">
        <f>анкеты!C608</f>
        <v>46</v>
      </c>
      <c r="K610" s="24">
        <f>анкеты!F608</f>
        <v>33</v>
      </c>
      <c r="L610" s="24">
        <f>анкеты!E608</f>
        <v>34</v>
      </c>
      <c r="M610" s="22">
        <f t="shared" si="243"/>
        <v>86</v>
      </c>
      <c r="N610" s="22">
        <f t="shared" si="244"/>
        <v>100</v>
      </c>
      <c r="O610" s="22">
        <f t="shared" si="245"/>
        <v>96</v>
      </c>
      <c r="P610" s="23">
        <f t="shared" si="246"/>
        <v>94</v>
      </c>
      <c r="Q610" s="24">
        <f>SUM(бланки!BZ609:CF609)</f>
        <v>1</v>
      </c>
      <c r="R610" s="24"/>
      <c r="S610" s="24"/>
      <c r="T610" s="24">
        <f>анкеты!G608</f>
        <v>33</v>
      </c>
      <c r="U610" s="24">
        <f t="shared" si="247"/>
        <v>53</v>
      </c>
      <c r="V610" s="22">
        <f t="shared" si="248"/>
        <v>20</v>
      </c>
      <c r="W610" s="22">
        <f t="shared" si="249"/>
        <v>41</v>
      </c>
      <c r="X610" s="22">
        <f t="shared" si="250"/>
        <v>62</v>
      </c>
      <c r="Y610" s="23">
        <f t="shared" si="251"/>
        <v>41</v>
      </c>
      <c r="Z610" s="24">
        <f>SUM(бланки!CE609:CI609)</f>
        <v>0</v>
      </c>
      <c r="AA610" s="24">
        <f>SUM(бланки!CJ609:CO609)</f>
        <v>3</v>
      </c>
      <c r="AB610" s="24">
        <f>анкеты!I608</f>
        <v>3</v>
      </c>
      <c r="AC610" s="24">
        <f>анкеты!H608</f>
        <v>4</v>
      </c>
      <c r="AD610" s="22">
        <f t="shared" si="252"/>
        <v>0</v>
      </c>
      <c r="AE610" s="22">
        <f t="shared" si="253"/>
        <v>60</v>
      </c>
      <c r="AF610" s="12">
        <f t="shared" si="254"/>
        <v>75</v>
      </c>
      <c r="AG610" s="23">
        <f t="shared" si="255"/>
        <v>47</v>
      </c>
      <c r="AH610" s="24">
        <f>анкеты!J608</f>
        <v>53</v>
      </c>
      <c r="AI610" s="24">
        <f t="shared" si="256"/>
        <v>53</v>
      </c>
      <c r="AJ610" s="24">
        <f>анкеты!K608</f>
        <v>51</v>
      </c>
      <c r="AK610" s="24">
        <f t="shared" si="257"/>
        <v>53</v>
      </c>
      <c r="AL610" s="24">
        <f>анкеты!M608</f>
        <v>38</v>
      </c>
      <c r="AM610" s="24">
        <f>анкеты!L608</f>
        <v>39</v>
      </c>
      <c r="AN610" s="22">
        <f t="shared" si="258"/>
        <v>100</v>
      </c>
      <c r="AO610" s="22">
        <f t="shared" si="259"/>
        <v>96</v>
      </c>
      <c r="AP610" s="22">
        <f t="shared" si="260"/>
        <v>97</v>
      </c>
      <c r="AQ610" s="23">
        <f t="shared" si="261"/>
        <v>98</v>
      </c>
      <c r="AR610" s="24">
        <f>анкеты!N608</f>
        <v>44</v>
      </c>
      <c r="AS610" s="24">
        <f t="shared" si="262"/>
        <v>53</v>
      </c>
      <c r="AT610" s="24">
        <f>анкеты!O608</f>
        <v>47</v>
      </c>
      <c r="AU610" s="24">
        <f t="shared" si="263"/>
        <v>53</v>
      </c>
      <c r="AV610" s="24">
        <f>анкеты!P608</f>
        <v>43</v>
      </c>
      <c r="AW610" s="24">
        <f t="shared" si="264"/>
        <v>53</v>
      </c>
      <c r="AX610" s="22">
        <f t="shared" si="265"/>
        <v>83</v>
      </c>
      <c r="AY610" s="22">
        <f t="shared" si="266"/>
        <v>89</v>
      </c>
      <c r="AZ610" s="22">
        <f t="shared" si="267"/>
        <v>81</v>
      </c>
      <c r="BA610" s="23">
        <f t="shared" si="268"/>
        <v>85</v>
      </c>
      <c r="BB610" s="24">
        <f t="shared" si="269"/>
        <v>73</v>
      </c>
    </row>
    <row r="611" spans="1:54" x14ac:dyDescent="0.25">
      <c r="A611" s="24">
        <f>бланки!E610</f>
        <v>608</v>
      </c>
      <c r="B611" s="24" t="str">
        <f>CONCATENATE(бланки!D610," (",бланки!C610,")")</f>
        <v>МКОУ «Целегюнская СОШ» (Магарамкентский район )</v>
      </c>
      <c r="C611" s="24">
        <f>анкеты!B609</f>
        <v>84</v>
      </c>
      <c r="D611" s="24">
        <f>COUNTIF(бланки!G610:U610,1)</f>
        <v>12</v>
      </c>
      <c r="E611" s="24">
        <f>COUNTIF(бланки!G610:U610,1)+COUNTIF(бланки!G610:U610,0)</f>
        <v>12</v>
      </c>
      <c r="F611" s="24">
        <f>COUNTIF(бланки!V610:BS610,1)</f>
        <v>38</v>
      </c>
      <c r="G611" s="24">
        <f>COUNTIF(бланки!V610:BS610,1)+COUNTIF(бланки!V610:BS610,0)</f>
        <v>41</v>
      </c>
      <c r="H611" s="24">
        <f>SUM(бланки!BT610:BY610)</f>
        <v>5</v>
      </c>
      <c r="I611" s="24">
        <f>анкеты!D609</f>
        <v>37</v>
      </c>
      <c r="J611" s="24">
        <f>анкеты!C609</f>
        <v>43</v>
      </c>
      <c r="K611" s="24">
        <f>анкеты!F609</f>
        <v>36</v>
      </c>
      <c r="L611" s="24">
        <f>анкеты!E609</f>
        <v>43</v>
      </c>
      <c r="M611" s="22">
        <f t="shared" si="243"/>
        <v>96</v>
      </c>
      <c r="N611" s="22">
        <f t="shared" si="244"/>
        <v>100</v>
      </c>
      <c r="O611" s="22">
        <f t="shared" si="245"/>
        <v>85</v>
      </c>
      <c r="P611" s="23">
        <f t="shared" si="246"/>
        <v>93</v>
      </c>
      <c r="Q611" s="24">
        <f>SUM(бланки!BZ610:CF610)</f>
        <v>3</v>
      </c>
      <c r="R611" s="24"/>
      <c r="S611" s="24"/>
      <c r="T611" s="24">
        <f>анкеты!G609</f>
        <v>51</v>
      </c>
      <c r="U611" s="24">
        <f t="shared" si="247"/>
        <v>84</v>
      </c>
      <c r="V611" s="22">
        <f t="shared" si="248"/>
        <v>60</v>
      </c>
      <c r="W611" s="22">
        <f t="shared" si="249"/>
        <v>60</v>
      </c>
      <c r="X611" s="22">
        <f t="shared" si="250"/>
        <v>61</v>
      </c>
      <c r="Y611" s="23">
        <f t="shared" si="251"/>
        <v>60</v>
      </c>
      <c r="Z611" s="24">
        <f>SUM(бланки!CE610:CI610)</f>
        <v>0</v>
      </c>
      <c r="AA611" s="24">
        <f>SUM(бланки!CJ610:CO610)</f>
        <v>2</v>
      </c>
      <c r="AB611" s="24">
        <f>анкеты!I609</f>
        <v>3</v>
      </c>
      <c r="AC611" s="24">
        <f>анкеты!H609</f>
        <v>13</v>
      </c>
      <c r="AD611" s="22">
        <f t="shared" si="252"/>
        <v>0</v>
      </c>
      <c r="AE611" s="22">
        <f t="shared" si="253"/>
        <v>40</v>
      </c>
      <c r="AF611" s="12">
        <f t="shared" si="254"/>
        <v>23.076923076923077</v>
      </c>
      <c r="AG611" s="23">
        <f t="shared" si="255"/>
        <v>23</v>
      </c>
      <c r="AH611" s="24">
        <f>анкеты!J609</f>
        <v>69</v>
      </c>
      <c r="AI611" s="24">
        <f t="shared" si="256"/>
        <v>84</v>
      </c>
      <c r="AJ611" s="24">
        <f>анкеты!K609</f>
        <v>71</v>
      </c>
      <c r="AK611" s="24">
        <f t="shared" si="257"/>
        <v>84</v>
      </c>
      <c r="AL611" s="24">
        <f>анкеты!M609</f>
        <v>59</v>
      </c>
      <c r="AM611" s="24">
        <f>анкеты!L609</f>
        <v>63</v>
      </c>
      <c r="AN611" s="22">
        <f t="shared" si="258"/>
        <v>82</v>
      </c>
      <c r="AO611" s="22">
        <f t="shared" si="259"/>
        <v>85</v>
      </c>
      <c r="AP611" s="22">
        <f t="shared" si="260"/>
        <v>94</v>
      </c>
      <c r="AQ611" s="23">
        <f t="shared" si="261"/>
        <v>86</v>
      </c>
      <c r="AR611" s="24">
        <f>анкеты!N609</f>
        <v>62</v>
      </c>
      <c r="AS611" s="24">
        <f t="shared" si="262"/>
        <v>84</v>
      </c>
      <c r="AT611" s="24">
        <f>анкеты!O609</f>
        <v>70</v>
      </c>
      <c r="AU611" s="24">
        <f t="shared" si="263"/>
        <v>84</v>
      </c>
      <c r="AV611" s="24">
        <f>анкеты!P609</f>
        <v>59</v>
      </c>
      <c r="AW611" s="24">
        <f t="shared" si="264"/>
        <v>84</v>
      </c>
      <c r="AX611" s="22">
        <f t="shared" si="265"/>
        <v>74</v>
      </c>
      <c r="AY611" s="22">
        <f t="shared" si="266"/>
        <v>83</v>
      </c>
      <c r="AZ611" s="22">
        <f t="shared" si="267"/>
        <v>70</v>
      </c>
      <c r="BA611" s="23">
        <f t="shared" si="268"/>
        <v>77</v>
      </c>
      <c r="BB611" s="24">
        <f t="shared" si="269"/>
        <v>67.8</v>
      </c>
    </row>
    <row r="612" spans="1:54" x14ac:dyDescent="0.25">
      <c r="A612" s="24">
        <f>бланки!E611</f>
        <v>609</v>
      </c>
      <c r="B612" s="24" t="str">
        <f>CONCATENATE(бланки!D611," (",бланки!C611,")")</f>
        <v>МКОУ «Новоаульская СОШ им. Исмаилова А.Р» (Магарамкентский район )</v>
      </c>
      <c r="C612" s="24">
        <f>анкеты!B610</f>
        <v>135</v>
      </c>
      <c r="D612" s="24">
        <f>COUNTIF(бланки!G611:U611,1)</f>
        <v>12</v>
      </c>
      <c r="E612" s="24">
        <f>COUNTIF(бланки!G611:U611,1)+COUNTIF(бланки!G611:U611,0)</f>
        <v>12</v>
      </c>
      <c r="F612" s="24">
        <f>COUNTIF(бланки!V611:BS611,1)</f>
        <v>42</v>
      </c>
      <c r="G612" s="24">
        <f>COUNTIF(бланки!V611:BS611,1)+COUNTIF(бланки!V611:BS611,0)</f>
        <v>42</v>
      </c>
      <c r="H612" s="24">
        <f>SUM(бланки!BT611:BY611)</f>
        <v>5</v>
      </c>
      <c r="I612" s="24">
        <f>анкеты!D610</f>
        <v>115</v>
      </c>
      <c r="J612" s="24">
        <f>анкеты!C610</f>
        <v>117</v>
      </c>
      <c r="K612" s="24">
        <f>анкеты!F610</f>
        <v>96</v>
      </c>
      <c r="L612" s="24">
        <f>анкеты!E610</f>
        <v>97</v>
      </c>
      <c r="M612" s="22">
        <f t="shared" si="243"/>
        <v>100</v>
      </c>
      <c r="N612" s="22">
        <f t="shared" si="244"/>
        <v>100</v>
      </c>
      <c r="O612" s="22">
        <f t="shared" si="245"/>
        <v>99</v>
      </c>
      <c r="P612" s="23">
        <f t="shared" si="246"/>
        <v>100</v>
      </c>
      <c r="Q612" s="24">
        <f>SUM(бланки!BZ611:CF611)</f>
        <v>5</v>
      </c>
      <c r="R612" s="24"/>
      <c r="S612" s="24"/>
      <c r="T612" s="24">
        <f>анкеты!G610</f>
        <v>123</v>
      </c>
      <c r="U612" s="24">
        <f t="shared" si="247"/>
        <v>135</v>
      </c>
      <c r="V612" s="22">
        <f t="shared" si="248"/>
        <v>100</v>
      </c>
      <c r="W612" s="22">
        <f t="shared" si="249"/>
        <v>95</v>
      </c>
      <c r="X612" s="22">
        <f t="shared" si="250"/>
        <v>91</v>
      </c>
      <c r="Y612" s="23">
        <f t="shared" si="251"/>
        <v>95</v>
      </c>
      <c r="Z612" s="24">
        <f>SUM(бланки!CE611:CI611)</f>
        <v>1</v>
      </c>
      <c r="AA612" s="24">
        <f>SUM(бланки!CJ611:CO611)</f>
        <v>2</v>
      </c>
      <c r="AB612" s="24">
        <f>анкеты!I610</f>
        <v>4</v>
      </c>
      <c r="AC612" s="24">
        <f>анкеты!H610</f>
        <v>6</v>
      </c>
      <c r="AD612" s="22">
        <f t="shared" si="252"/>
        <v>20</v>
      </c>
      <c r="AE612" s="22">
        <f t="shared" si="253"/>
        <v>40</v>
      </c>
      <c r="AF612" s="12">
        <f t="shared" si="254"/>
        <v>66.666666666666671</v>
      </c>
      <c r="AG612" s="23">
        <f t="shared" si="255"/>
        <v>42</v>
      </c>
      <c r="AH612" s="24">
        <f>анкеты!J610</f>
        <v>133</v>
      </c>
      <c r="AI612" s="24">
        <f t="shared" si="256"/>
        <v>135</v>
      </c>
      <c r="AJ612" s="24">
        <f>анкеты!K610</f>
        <v>133</v>
      </c>
      <c r="AK612" s="24">
        <f t="shared" si="257"/>
        <v>135</v>
      </c>
      <c r="AL612" s="24">
        <f>анкеты!M610</f>
        <v>106</v>
      </c>
      <c r="AM612" s="24">
        <f>анкеты!L610</f>
        <v>108</v>
      </c>
      <c r="AN612" s="22">
        <f t="shared" si="258"/>
        <v>99</v>
      </c>
      <c r="AO612" s="22">
        <f t="shared" si="259"/>
        <v>99</v>
      </c>
      <c r="AP612" s="22">
        <f t="shared" si="260"/>
        <v>98</v>
      </c>
      <c r="AQ612" s="23">
        <f t="shared" si="261"/>
        <v>99</v>
      </c>
      <c r="AR612" s="24">
        <f>анкеты!N610</f>
        <v>132</v>
      </c>
      <c r="AS612" s="24">
        <f t="shared" si="262"/>
        <v>135</v>
      </c>
      <c r="AT612" s="24">
        <f>анкеты!O610</f>
        <v>131</v>
      </c>
      <c r="AU612" s="24">
        <f t="shared" si="263"/>
        <v>135</v>
      </c>
      <c r="AV612" s="24">
        <f>анкеты!P610</f>
        <v>132</v>
      </c>
      <c r="AW612" s="24">
        <f t="shared" si="264"/>
        <v>135</v>
      </c>
      <c r="AX612" s="22">
        <f t="shared" si="265"/>
        <v>98</v>
      </c>
      <c r="AY612" s="22">
        <f t="shared" si="266"/>
        <v>97</v>
      </c>
      <c r="AZ612" s="22">
        <f t="shared" si="267"/>
        <v>98</v>
      </c>
      <c r="BA612" s="23">
        <f t="shared" si="268"/>
        <v>98</v>
      </c>
      <c r="BB612" s="24">
        <f t="shared" si="269"/>
        <v>86.8</v>
      </c>
    </row>
    <row r="613" spans="1:54" x14ac:dyDescent="0.25">
      <c r="A613" s="24">
        <f>бланки!E612</f>
        <v>610</v>
      </c>
      <c r="B613" s="24" t="str">
        <f>CONCATENATE(бланки!D612," (",бланки!C612,")")</f>
        <v>МКОУ «Ходжаказмалярская СОШ им. М.К» (Магарамкентский район )</v>
      </c>
      <c r="C613" s="24">
        <f>анкеты!B611</f>
        <v>52</v>
      </c>
      <c r="D613" s="24">
        <f>COUNTIF(бланки!G612:U612,1)</f>
        <v>11</v>
      </c>
      <c r="E613" s="24">
        <f>COUNTIF(бланки!G612:U612,1)+COUNTIF(бланки!G612:U612,0)</f>
        <v>12</v>
      </c>
      <c r="F613" s="24">
        <f>COUNTIF(бланки!V612:BS612,1)</f>
        <v>43</v>
      </c>
      <c r="G613" s="24">
        <f>COUNTIF(бланки!V612:BS612,1)+COUNTIF(бланки!V612:BS612,0)</f>
        <v>44</v>
      </c>
      <c r="H613" s="24">
        <f>SUM(бланки!BT612:BY612)</f>
        <v>4</v>
      </c>
      <c r="I613" s="24">
        <f>анкеты!D611</f>
        <v>41</v>
      </c>
      <c r="J613" s="24">
        <f>анкеты!C611</f>
        <v>43</v>
      </c>
      <c r="K613" s="24">
        <f>анкеты!F611</f>
        <v>34</v>
      </c>
      <c r="L613" s="24">
        <f>анкеты!E611</f>
        <v>36</v>
      </c>
      <c r="M613" s="22">
        <f t="shared" si="243"/>
        <v>95</v>
      </c>
      <c r="N613" s="22">
        <f t="shared" si="244"/>
        <v>100</v>
      </c>
      <c r="O613" s="22">
        <f t="shared" si="245"/>
        <v>95</v>
      </c>
      <c r="P613" s="23">
        <f t="shared" si="246"/>
        <v>97</v>
      </c>
      <c r="Q613" s="24">
        <f>SUM(бланки!BZ612:CF612)</f>
        <v>2</v>
      </c>
      <c r="R613" s="24"/>
      <c r="S613" s="24"/>
      <c r="T613" s="24">
        <f>анкеты!G611</f>
        <v>42</v>
      </c>
      <c r="U613" s="24">
        <f t="shared" si="247"/>
        <v>52</v>
      </c>
      <c r="V613" s="22">
        <f t="shared" si="248"/>
        <v>40</v>
      </c>
      <c r="W613" s="22">
        <f t="shared" si="249"/>
        <v>60</v>
      </c>
      <c r="X613" s="22">
        <f t="shared" si="250"/>
        <v>81</v>
      </c>
      <c r="Y613" s="23">
        <f t="shared" si="251"/>
        <v>60</v>
      </c>
      <c r="Z613" s="24">
        <f>SUM(бланки!CE612:CI612)</f>
        <v>0</v>
      </c>
      <c r="AA613" s="24">
        <f>SUM(бланки!CJ612:CO612)</f>
        <v>2</v>
      </c>
      <c r="AB613" s="24">
        <f>анкеты!I611</f>
        <v>3</v>
      </c>
      <c r="AC613" s="24">
        <f>анкеты!H611</f>
        <v>4</v>
      </c>
      <c r="AD613" s="22">
        <f t="shared" si="252"/>
        <v>0</v>
      </c>
      <c r="AE613" s="22">
        <f t="shared" si="253"/>
        <v>40</v>
      </c>
      <c r="AF613" s="12">
        <f t="shared" si="254"/>
        <v>75</v>
      </c>
      <c r="AG613" s="23">
        <f t="shared" si="255"/>
        <v>39</v>
      </c>
      <c r="AH613" s="24">
        <f>анкеты!J611</f>
        <v>50</v>
      </c>
      <c r="AI613" s="24">
        <f t="shared" si="256"/>
        <v>52</v>
      </c>
      <c r="AJ613" s="24">
        <f>анкеты!K611</f>
        <v>50</v>
      </c>
      <c r="AK613" s="24">
        <f t="shared" si="257"/>
        <v>52</v>
      </c>
      <c r="AL613" s="24">
        <f>анкеты!M611</f>
        <v>37</v>
      </c>
      <c r="AM613" s="24">
        <f>анкеты!L611</f>
        <v>39</v>
      </c>
      <c r="AN613" s="22">
        <f t="shared" si="258"/>
        <v>96</v>
      </c>
      <c r="AO613" s="22">
        <f t="shared" si="259"/>
        <v>96</v>
      </c>
      <c r="AP613" s="22">
        <f t="shared" si="260"/>
        <v>95</v>
      </c>
      <c r="AQ613" s="23">
        <f t="shared" si="261"/>
        <v>96</v>
      </c>
      <c r="AR613" s="24">
        <f>анкеты!N611</f>
        <v>50</v>
      </c>
      <c r="AS613" s="24">
        <f t="shared" si="262"/>
        <v>52</v>
      </c>
      <c r="AT613" s="24">
        <f>анкеты!O611</f>
        <v>48</v>
      </c>
      <c r="AU613" s="24">
        <f t="shared" si="263"/>
        <v>52</v>
      </c>
      <c r="AV613" s="24">
        <f>анкеты!P611</f>
        <v>50</v>
      </c>
      <c r="AW613" s="24">
        <f t="shared" si="264"/>
        <v>52</v>
      </c>
      <c r="AX613" s="22">
        <f t="shared" si="265"/>
        <v>96</v>
      </c>
      <c r="AY613" s="22">
        <f t="shared" si="266"/>
        <v>92</v>
      </c>
      <c r="AZ613" s="22">
        <f t="shared" si="267"/>
        <v>96</v>
      </c>
      <c r="BA613" s="23">
        <f t="shared" si="268"/>
        <v>94</v>
      </c>
      <c r="BB613" s="24">
        <f t="shared" si="269"/>
        <v>77.2</v>
      </c>
    </row>
    <row r="614" spans="1:54" x14ac:dyDescent="0.25">
      <c r="A614" s="24">
        <f>бланки!E613</f>
        <v>611</v>
      </c>
      <c r="B614" s="24" t="str">
        <f>CONCATENATE(бланки!D613," (",бланки!C613,")")</f>
        <v>МКОУ «Азадоглынская СОШ» (Магарамкентский район )</v>
      </c>
      <c r="C614" s="24">
        <f>анкеты!B612</f>
        <v>60</v>
      </c>
      <c r="D614" s="24">
        <f>COUNTIF(бланки!G613:U613,1)</f>
        <v>12</v>
      </c>
      <c r="E614" s="24">
        <f>COUNTIF(бланки!G613:U613,1)+COUNTIF(бланки!G613:U613,0)</f>
        <v>12</v>
      </c>
      <c r="F614" s="24">
        <f>COUNTIF(бланки!V613:BS613,1)</f>
        <v>42</v>
      </c>
      <c r="G614" s="24">
        <f>COUNTIF(бланки!V613:BS613,1)+COUNTIF(бланки!V613:BS613,0)</f>
        <v>42</v>
      </c>
      <c r="H614" s="24">
        <f>SUM(бланки!BT613:BY613)</f>
        <v>5</v>
      </c>
      <c r="I614" s="24">
        <f>анкеты!D612</f>
        <v>34</v>
      </c>
      <c r="J614" s="24">
        <f>анкеты!C612</f>
        <v>35</v>
      </c>
      <c r="K614" s="24">
        <f>анкеты!F612</f>
        <v>31</v>
      </c>
      <c r="L614" s="24">
        <f>анкеты!E612</f>
        <v>32</v>
      </c>
      <c r="M614" s="22">
        <f t="shared" si="243"/>
        <v>100</v>
      </c>
      <c r="N614" s="22">
        <f t="shared" si="244"/>
        <v>100</v>
      </c>
      <c r="O614" s="22">
        <f t="shared" si="245"/>
        <v>97</v>
      </c>
      <c r="P614" s="23">
        <f t="shared" si="246"/>
        <v>99</v>
      </c>
      <c r="Q614" s="24">
        <f>SUM(бланки!BZ613:CF613)</f>
        <v>3</v>
      </c>
      <c r="R614" s="24"/>
      <c r="S614" s="24"/>
      <c r="T614" s="24">
        <f>анкеты!G612</f>
        <v>53</v>
      </c>
      <c r="U614" s="24">
        <f t="shared" si="247"/>
        <v>60</v>
      </c>
      <c r="V614" s="22">
        <f t="shared" si="248"/>
        <v>60</v>
      </c>
      <c r="W614" s="22">
        <f t="shared" si="249"/>
        <v>74</v>
      </c>
      <c r="X614" s="22">
        <f t="shared" si="250"/>
        <v>88</v>
      </c>
      <c r="Y614" s="23">
        <f t="shared" si="251"/>
        <v>74</v>
      </c>
      <c r="Z614" s="24">
        <f>SUM(бланки!CE613:CI613)</f>
        <v>0</v>
      </c>
      <c r="AA614" s="24">
        <f>SUM(бланки!CJ613:CO613)</f>
        <v>2</v>
      </c>
      <c r="AB614" s="24">
        <f>анкеты!I612</f>
        <v>24</v>
      </c>
      <c r="AC614" s="24">
        <f>анкеты!H612</f>
        <v>25</v>
      </c>
      <c r="AD614" s="22">
        <f t="shared" si="252"/>
        <v>0</v>
      </c>
      <c r="AE614" s="22">
        <f t="shared" si="253"/>
        <v>40</v>
      </c>
      <c r="AF614" s="12">
        <f t="shared" si="254"/>
        <v>96</v>
      </c>
      <c r="AG614" s="23">
        <f t="shared" si="255"/>
        <v>45</v>
      </c>
      <c r="AH614" s="24">
        <f>анкеты!J612</f>
        <v>54</v>
      </c>
      <c r="AI614" s="24">
        <f t="shared" si="256"/>
        <v>60</v>
      </c>
      <c r="AJ614" s="24">
        <f>анкеты!K612</f>
        <v>54</v>
      </c>
      <c r="AK614" s="24">
        <f t="shared" si="257"/>
        <v>60</v>
      </c>
      <c r="AL614" s="24">
        <f>анкеты!M612</f>
        <v>42</v>
      </c>
      <c r="AM614" s="24">
        <f>анкеты!L612</f>
        <v>43</v>
      </c>
      <c r="AN614" s="22">
        <f t="shared" si="258"/>
        <v>90</v>
      </c>
      <c r="AO614" s="22">
        <f t="shared" si="259"/>
        <v>90</v>
      </c>
      <c r="AP614" s="22">
        <f t="shared" si="260"/>
        <v>98</v>
      </c>
      <c r="AQ614" s="23">
        <f t="shared" si="261"/>
        <v>92</v>
      </c>
      <c r="AR614" s="24">
        <f>анкеты!N612</f>
        <v>52</v>
      </c>
      <c r="AS614" s="24">
        <f t="shared" si="262"/>
        <v>60</v>
      </c>
      <c r="AT614" s="24">
        <f>анкеты!O612</f>
        <v>53</v>
      </c>
      <c r="AU614" s="24">
        <f t="shared" si="263"/>
        <v>60</v>
      </c>
      <c r="AV614" s="24">
        <f>анкеты!P612</f>
        <v>53</v>
      </c>
      <c r="AW614" s="24">
        <f t="shared" si="264"/>
        <v>60</v>
      </c>
      <c r="AX614" s="22">
        <f t="shared" si="265"/>
        <v>87</v>
      </c>
      <c r="AY614" s="22">
        <f t="shared" si="266"/>
        <v>88</v>
      </c>
      <c r="AZ614" s="22">
        <f t="shared" si="267"/>
        <v>88</v>
      </c>
      <c r="BA614" s="23">
        <f t="shared" si="268"/>
        <v>88</v>
      </c>
      <c r="BB614" s="24">
        <f t="shared" si="269"/>
        <v>79.599999999999994</v>
      </c>
    </row>
    <row r="615" spans="1:54" x14ac:dyDescent="0.25">
      <c r="A615" s="24">
        <f>бланки!E614</f>
        <v>612</v>
      </c>
      <c r="B615" s="24" t="str">
        <f>CONCATENATE(бланки!D614," (",бланки!C614,")")</f>
        <v>МКОУ «Оружбинская СОШ» (Магарамкентский район )</v>
      </c>
      <c r="C615" s="24">
        <f>анкеты!B613</f>
        <v>86</v>
      </c>
      <c r="D615" s="24">
        <f>COUNTIF(бланки!G614:U614,1)</f>
        <v>12</v>
      </c>
      <c r="E615" s="24">
        <f>COUNTIF(бланки!G614:U614,1)+COUNTIF(бланки!G614:U614,0)</f>
        <v>12</v>
      </c>
      <c r="F615" s="24">
        <f>COUNTIF(бланки!V614:BS614,1)</f>
        <v>30</v>
      </c>
      <c r="G615" s="24">
        <f>COUNTIF(бланки!V614:BS614,1)+COUNTIF(бланки!V614:BS614,0)</f>
        <v>41</v>
      </c>
      <c r="H615" s="24">
        <f>SUM(бланки!BT614:BY614)</f>
        <v>5</v>
      </c>
      <c r="I615" s="24">
        <f>анкеты!D613</f>
        <v>60</v>
      </c>
      <c r="J615" s="24">
        <f>анкеты!C613</f>
        <v>61</v>
      </c>
      <c r="K615" s="24">
        <f>анкеты!F613</f>
        <v>60</v>
      </c>
      <c r="L615" s="24">
        <f>анкеты!E613</f>
        <v>61</v>
      </c>
      <c r="M615" s="22">
        <f t="shared" si="243"/>
        <v>87</v>
      </c>
      <c r="N615" s="22">
        <f t="shared" si="244"/>
        <v>100</v>
      </c>
      <c r="O615" s="22">
        <f t="shared" si="245"/>
        <v>98</v>
      </c>
      <c r="P615" s="23">
        <f t="shared" si="246"/>
        <v>95</v>
      </c>
      <c r="Q615" s="24">
        <f>SUM(бланки!BZ614:CF614)</f>
        <v>4</v>
      </c>
      <c r="R615" s="24"/>
      <c r="S615" s="24"/>
      <c r="T615" s="24">
        <f>анкеты!G613</f>
        <v>67</v>
      </c>
      <c r="U615" s="24">
        <f t="shared" si="247"/>
        <v>86</v>
      </c>
      <c r="V615" s="22">
        <f t="shared" si="248"/>
        <v>80</v>
      </c>
      <c r="W615" s="22">
        <f t="shared" si="249"/>
        <v>79</v>
      </c>
      <c r="X615" s="22">
        <f t="shared" si="250"/>
        <v>78</v>
      </c>
      <c r="Y615" s="23">
        <f t="shared" si="251"/>
        <v>79</v>
      </c>
      <c r="Z615" s="24">
        <f>SUM(бланки!CE614:CI614)</f>
        <v>0</v>
      </c>
      <c r="AA615" s="24">
        <f>SUM(бланки!CJ614:CO614)</f>
        <v>3</v>
      </c>
      <c r="AB615" s="24">
        <f>анкеты!I613</f>
        <v>7</v>
      </c>
      <c r="AC615" s="24">
        <f>анкеты!H613</f>
        <v>8</v>
      </c>
      <c r="AD615" s="22">
        <f t="shared" si="252"/>
        <v>0</v>
      </c>
      <c r="AE615" s="22">
        <f t="shared" si="253"/>
        <v>60</v>
      </c>
      <c r="AF615" s="12">
        <f t="shared" si="254"/>
        <v>87.5</v>
      </c>
      <c r="AG615" s="23">
        <f t="shared" si="255"/>
        <v>50</v>
      </c>
      <c r="AH615" s="24">
        <f>анкеты!J613</f>
        <v>83</v>
      </c>
      <c r="AI615" s="24">
        <f t="shared" si="256"/>
        <v>86</v>
      </c>
      <c r="AJ615" s="24">
        <f>анкеты!K613</f>
        <v>83</v>
      </c>
      <c r="AK615" s="24">
        <f t="shared" si="257"/>
        <v>86</v>
      </c>
      <c r="AL615" s="24">
        <f>анкеты!M613</f>
        <v>73</v>
      </c>
      <c r="AM615" s="24">
        <f>анкеты!L613</f>
        <v>74</v>
      </c>
      <c r="AN615" s="22">
        <f t="shared" si="258"/>
        <v>97</v>
      </c>
      <c r="AO615" s="22">
        <f t="shared" si="259"/>
        <v>97</v>
      </c>
      <c r="AP615" s="22">
        <f t="shared" si="260"/>
        <v>99</v>
      </c>
      <c r="AQ615" s="23">
        <f t="shared" si="261"/>
        <v>97</v>
      </c>
      <c r="AR615" s="24">
        <f>анкеты!N613</f>
        <v>79</v>
      </c>
      <c r="AS615" s="24">
        <f t="shared" si="262"/>
        <v>86</v>
      </c>
      <c r="AT615" s="24">
        <f>анкеты!O613</f>
        <v>82</v>
      </c>
      <c r="AU615" s="24">
        <f t="shared" si="263"/>
        <v>86</v>
      </c>
      <c r="AV615" s="24">
        <f>анкеты!P613</f>
        <v>80</v>
      </c>
      <c r="AW615" s="24">
        <f t="shared" si="264"/>
        <v>86</v>
      </c>
      <c r="AX615" s="22">
        <f t="shared" si="265"/>
        <v>92</v>
      </c>
      <c r="AY615" s="22">
        <f t="shared" si="266"/>
        <v>95</v>
      </c>
      <c r="AZ615" s="22">
        <f t="shared" si="267"/>
        <v>93</v>
      </c>
      <c r="BA615" s="23">
        <f t="shared" si="268"/>
        <v>93</v>
      </c>
      <c r="BB615" s="24">
        <f t="shared" si="269"/>
        <v>82.8</v>
      </c>
    </row>
    <row r="616" spans="1:54" x14ac:dyDescent="0.25">
      <c r="A616" s="24">
        <f>бланки!E615</f>
        <v>613</v>
      </c>
      <c r="B616" s="24" t="str">
        <f>CONCATENATE(бланки!D615," (",бланки!C615,")")</f>
        <v>МКОУ «Капирказмалярская СОШ» (Магарамкентский район )</v>
      </c>
      <c r="C616" s="24">
        <f>анкеты!B614</f>
        <v>165</v>
      </c>
      <c r="D616" s="24">
        <f>COUNTIF(бланки!G615:U615,1)</f>
        <v>12</v>
      </c>
      <c r="E616" s="24">
        <f>COUNTIF(бланки!G615:U615,1)+COUNTIF(бланки!G615:U615,0)</f>
        <v>12</v>
      </c>
      <c r="F616" s="24">
        <f>COUNTIF(бланки!V615:BS615,1)</f>
        <v>40</v>
      </c>
      <c r="G616" s="24">
        <f>COUNTIF(бланки!V615:BS615,1)+COUNTIF(бланки!V615:BS615,0)</f>
        <v>43</v>
      </c>
      <c r="H616" s="24">
        <f>SUM(бланки!BT615:BY615)</f>
        <v>4</v>
      </c>
      <c r="I616" s="24">
        <f>анкеты!D614</f>
        <v>79</v>
      </c>
      <c r="J616" s="24">
        <f>анкеты!C614</f>
        <v>88</v>
      </c>
      <c r="K616" s="24">
        <f>анкеты!F614</f>
        <v>47</v>
      </c>
      <c r="L616" s="24">
        <f>анкеты!E614</f>
        <v>56</v>
      </c>
      <c r="M616" s="22">
        <f t="shared" si="243"/>
        <v>97</v>
      </c>
      <c r="N616" s="22">
        <f t="shared" si="244"/>
        <v>100</v>
      </c>
      <c r="O616" s="22">
        <f t="shared" si="245"/>
        <v>87</v>
      </c>
      <c r="P616" s="23">
        <f t="shared" si="246"/>
        <v>94</v>
      </c>
      <c r="Q616" s="24">
        <f>SUM(бланки!BZ615:CF615)</f>
        <v>3</v>
      </c>
      <c r="R616" s="24"/>
      <c r="S616" s="24"/>
      <c r="T616" s="24">
        <f>анкеты!G614</f>
        <v>83</v>
      </c>
      <c r="U616" s="24">
        <f t="shared" si="247"/>
        <v>165</v>
      </c>
      <c r="V616" s="22">
        <f t="shared" si="248"/>
        <v>60</v>
      </c>
      <c r="W616" s="22">
        <f t="shared" si="249"/>
        <v>55</v>
      </c>
      <c r="X616" s="22">
        <f t="shared" si="250"/>
        <v>50</v>
      </c>
      <c r="Y616" s="23">
        <f t="shared" si="251"/>
        <v>55</v>
      </c>
      <c r="Z616" s="24">
        <f>SUM(бланки!CE615:CI615)</f>
        <v>0</v>
      </c>
      <c r="AA616" s="24">
        <f>SUM(бланки!CJ615:CO615)</f>
        <v>2</v>
      </c>
      <c r="AB616" s="24">
        <f>анкеты!I614</f>
        <v>6</v>
      </c>
      <c r="AC616" s="24">
        <f>анкеты!H614</f>
        <v>8</v>
      </c>
      <c r="AD616" s="22">
        <f t="shared" si="252"/>
        <v>0</v>
      </c>
      <c r="AE616" s="22">
        <f t="shared" si="253"/>
        <v>40</v>
      </c>
      <c r="AF616" s="12">
        <f t="shared" si="254"/>
        <v>75</v>
      </c>
      <c r="AG616" s="23">
        <f t="shared" si="255"/>
        <v>39</v>
      </c>
      <c r="AH616" s="24">
        <f>анкеты!J614</f>
        <v>142</v>
      </c>
      <c r="AI616" s="24">
        <f t="shared" si="256"/>
        <v>165</v>
      </c>
      <c r="AJ616" s="24">
        <f>анкеты!K614</f>
        <v>150</v>
      </c>
      <c r="AK616" s="24">
        <f t="shared" si="257"/>
        <v>165</v>
      </c>
      <c r="AL616" s="24">
        <f>анкеты!M614</f>
        <v>60</v>
      </c>
      <c r="AM616" s="24">
        <f>анкеты!L614</f>
        <v>75</v>
      </c>
      <c r="AN616" s="22">
        <f t="shared" si="258"/>
        <v>86</v>
      </c>
      <c r="AO616" s="22">
        <f t="shared" si="259"/>
        <v>91</v>
      </c>
      <c r="AP616" s="22">
        <f t="shared" si="260"/>
        <v>80</v>
      </c>
      <c r="AQ616" s="23">
        <f t="shared" si="261"/>
        <v>87</v>
      </c>
      <c r="AR616" s="24">
        <f>анкеты!N614</f>
        <v>105</v>
      </c>
      <c r="AS616" s="24">
        <f t="shared" si="262"/>
        <v>165</v>
      </c>
      <c r="AT616" s="24">
        <f>анкеты!O614</f>
        <v>122</v>
      </c>
      <c r="AU616" s="24">
        <f t="shared" si="263"/>
        <v>165</v>
      </c>
      <c r="AV616" s="24">
        <f>анкеты!P614</f>
        <v>124</v>
      </c>
      <c r="AW616" s="24">
        <f t="shared" si="264"/>
        <v>165</v>
      </c>
      <c r="AX616" s="22">
        <f t="shared" si="265"/>
        <v>64</v>
      </c>
      <c r="AY616" s="22">
        <f t="shared" si="266"/>
        <v>74</v>
      </c>
      <c r="AZ616" s="22">
        <f t="shared" si="267"/>
        <v>75</v>
      </c>
      <c r="BA616" s="23">
        <f t="shared" si="268"/>
        <v>70</v>
      </c>
      <c r="BB616" s="24">
        <f t="shared" si="269"/>
        <v>69</v>
      </c>
    </row>
    <row r="617" spans="1:54" x14ac:dyDescent="0.25">
      <c r="A617" s="24">
        <f>бланки!E616</f>
        <v>614</v>
      </c>
      <c r="B617" s="24" t="str">
        <f>CONCATENATE(бланки!D616," (",бланки!C616,")")</f>
        <v>МКОУ «Чахчахказмалярская СОШ им. М.М. Мирзаметова» (Магарамкентский район )</v>
      </c>
      <c r="C617" s="24">
        <f>анкеты!B615</f>
        <v>125</v>
      </c>
      <c r="D617" s="24">
        <f>COUNTIF(бланки!G616:U616,1)</f>
        <v>9</v>
      </c>
      <c r="E617" s="24">
        <f>COUNTIF(бланки!G616:U616,1)+COUNTIF(бланки!G616:U616,0)</f>
        <v>12</v>
      </c>
      <c r="F617" s="24">
        <f>COUNTIF(бланки!V616:BS616,1)</f>
        <v>39</v>
      </c>
      <c r="G617" s="24">
        <f>COUNTIF(бланки!V616:BS616,1)+COUNTIF(бланки!V616:BS616,0)</f>
        <v>43</v>
      </c>
      <c r="H617" s="24">
        <f>SUM(бланки!BT616:BY616)</f>
        <v>4</v>
      </c>
      <c r="I617" s="24">
        <f>анкеты!D615</f>
        <v>124</v>
      </c>
      <c r="J617" s="24">
        <f>анкеты!C615</f>
        <v>124</v>
      </c>
      <c r="K617" s="24">
        <f>анкеты!F615</f>
        <v>124</v>
      </c>
      <c r="L617" s="24">
        <f>анкеты!E615</f>
        <v>124</v>
      </c>
      <c r="M617" s="22">
        <f t="shared" si="243"/>
        <v>83</v>
      </c>
      <c r="N617" s="22">
        <f t="shared" si="244"/>
        <v>100</v>
      </c>
      <c r="O617" s="22">
        <f t="shared" si="245"/>
        <v>100</v>
      </c>
      <c r="P617" s="23">
        <f t="shared" si="246"/>
        <v>95</v>
      </c>
      <c r="Q617" s="24">
        <f>SUM(бланки!BZ616:CF616)</f>
        <v>5</v>
      </c>
      <c r="R617" s="24"/>
      <c r="S617" s="24"/>
      <c r="T617" s="24">
        <f>анкеты!G615</f>
        <v>113</v>
      </c>
      <c r="U617" s="24">
        <f t="shared" si="247"/>
        <v>125</v>
      </c>
      <c r="V617" s="22">
        <f t="shared" si="248"/>
        <v>100</v>
      </c>
      <c r="W617" s="22">
        <f t="shared" si="249"/>
        <v>95</v>
      </c>
      <c r="X617" s="22">
        <f t="shared" si="250"/>
        <v>90</v>
      </c>
      <c r="Y617" s="23">
        <f t="shared" si="251"/>
        <v>95</v>
      </c>
      <c r="Z617" s="24">
        <f>SUM(бланки!CE616:CI616)</f>
        <v>1</v>
      </c>
      <c r="AA617" s="24">
        <f>SUM(бланки!CJ616:CO616)</f>
        <v>2</v>
      </c>
      <c r="AB617" s="24">
        <f>анкеты!I615</f>
        <v>6</v>
      </c>
      <c r="AC617" s="24">
        <f>анкеты!H615</f>
        <v>9</v>
      </c>
      <c r="AD617" s="22">
        <f t="shared" si="252"/>
        <v>20</v>
      </c>
      <c r="AE617" s="22">
        <f t="shared" si="253"/>
        <v>40</v>
      </c>
      <c r="AF617" s="12">
        <f t="shared" si="254"/>
        <v>66.666666666666671</v>
      </c>
      <c r="AG617" s="23">
        <f t="shared" si="255"/>
        <v>42</v>
      </c>
      <c r="AH617" s="24">
        <f>анкеты!J615</f>
        <v>124</v>
      </c>
      <c r="AI617" s="24">
        <f t="shared" si="256"/>
        <v>125</v>
      </c>
      <c r="AJ617" s="24">
        <f>анкеты!K615</f>
        <v>121</v>
      </c>
      <c r="AK617" s="24">
        <f t="shared" si="257"/>
        <v>125</v>
      </c>
      <c r="AL617" s="24">
        <f>анкеты!M615</f>
        <v>122</v>
      </c>
      <c r="AM617" s="24">
        <f>анкеты!L615</f>
        <v>123</v>
      </c>
      <c r="AN617" s="22">
        <f t="shared" si="258"/>
        <v>99</v>
      </c>
      <c r="AO617" s="22">
        <f t="shared" si="259"/>
        <v>97</v>
      </c>
      <c r="AP617" s="22">
        <f t="shared" si="260"/>
        <v>99</v>
      </c>
      <c r="AQ617" s="23">
        <f t="shared" si="261"/>
        <v>98</v>
      </c>
      <c r="AR617" s="24">
        <f>анкеты!N615</f>
        <v>122</v>
      </c>
      <c r="AS617" s="24">
        <f t="shared" si="262"/>
        <v>125</v>
      </c>
      <c r="AT617" s="24">
        <f>анкеты!O615</f>
        <v>124</v>
      </c>
      <c r="AU617" s="24">
        <f t="shared" si="263"/>
        <v>125</v>
      </c>
      <c r="AV617" s="24">
        <f>анкеты!P615</f>
        <v>113</v>
      </c>
      <c r="AW617" s="24">
        <f t="shared" si="264"/>
        <v>125</v>
      </c>
      <c r="AX617" s="22">
        <f t="shared" si="265"/>
        <v>98</v>
      </c>
      <c r="AY617" s="22">
        <f t="shared" si="266"/>
        <v>99</v>
      </c>
      <c r="AZ617" s="22">
        <f t="shared" si="267"/>
        <v>90</v>
      </c>
      <c r="BA617" s="23">
        <f t="shared" si="268"/>
        <v>97</v>
      </c>
      <c r="BB617" s="24">
        <f t="shared" si="269"/>
        <v>85.4</v>
      </c>
    </row>
    <row r="618" spans="1:54" x14ac:dyDescent="0.25">
      <c r="A618" s="24">
        <f>бланки!E617</f>
        <v>615</v>
      </c>
      <c r="B618" s="24" t="str">
        <f>CONCATENATE(бланки!D617," (",бланки!C617,")")</f>
        <v>МКОУ «Советская СОШ» (Магарамкентский район )</v>
      </c>
      <c r="C618" s="24">
        <f>анкеты!B616</f>
        <v>269</v>
      </c>
      <c r="D618" s="24">
        <f>COUNTIF(бланки!G617:U617,1)</f>
        <v>12</v>
      </c>
      <c r="E618" s="24">
        <f>COUNTIF(бланки!G617:U617,1)+COUNTIF(бланки!G617:U617,0)</f>
        <v>12</v>
      </c>
      <c r="F618" s="24">
        <f>COUNTIF(бланки!V617:BS617,1)</f>
        <v>35</v>
      </c>
      <c r="G618" s="24">
        <f>COUNTIF(бланки!V617:BS617,1)+COUNTIF(бланки!V617:BS617,0)</f>
        <v>38</v>
      </c>
      <c r="H618" s="24">
        <f>SUM(бланки!BT617:BY617)</f>
        <v>3</v>
      </c>
      <c r="I618" s="24">
        <f>анкеты!D616</f>
        <v>106</v>
      </c>
      <c r="J618" s="24">
        <f>анкеты!C616</f>
        <v>114</v>
      </c>
      <c r="K618" s="24">
        <f>анкеты!F616</f>
        <v>48</v>
      </c>
      <c r="L618" s="24">
        <f>анкеты!E616</f>
        <v>56</v>
      </c>
      <c r="M618" s="22">
        <f t="shared" si="243"/>
        <v>96</v>
      </c>
      <c r="N618" s="22">
        <f t="shared" si="244"/>
        <v>90</v>
      </c>
      <c r="O618" s="22">
        <f t="shared" si="245"/>
        <v>89</v>
      </c>
      <c r="P618" s="23">
        <f t="shared" si="246"/>
        <v>91</v>
      </c>
      <c r="Q618" s="24">
        <f>SUM(бланки!BZ617:CF617)</f>
        <v>5</v>
      </c>
      <c r="R618" s="24"/>
      <c r="S618" s="24"/>
      <c r="T618" s="24">
        <f>анкеты!G616</f>
        <v>152</v>
      </c>
      <c r="U618" s="24">
        <f t="shared" si="247"/>
        <v>269</v>
      </c>
      <c r="V618" s="22">
        <f t="shared" si="248"/>
        <v>100</v>
      </c>
      <c r="W618" s="22">
        <f t="shared" si="249"/>
        <v>78</v>
      </c>
      <c r="X618" s="22">
        <f t="shared" si="250"/>
        <v>57</v>
      </c>
      <c r="Y618" s="23">
        <f t="shared" si="251"/>
        <v>78</v>
      </c>
      <c r="Z618" s="24">
        <f>SUM(бланки!CE617:CI617)</f>
        <v>0</v>
      </c>
      <c r="AA618" s="24">
        <f>SUM(бланки!CJ617:CO617)</f>
        <v>2</v>
      </c>
      <c r="AB618" s="24">
        <f>анкеты!I616</f>
        <v>30</v>
      </c>
      <c r="AC618" s="24">
        <f>анкеты!H616</f>
        <v>41</v>
      </c>
      <c r="AD618" s="22">
        <f t="shared" si="252"/>
        <v>0</v>
      </c>
      <c r="AE618" s="22">
        <f t="shared" si="253"/>
        <v>40</v>
      </c>
      <c r="AF618" s="12">
        <f t="shared" si="254"/>
        <v>73.170731707317074</v>
      </c>
      <c r="AG618" s="23">
        <f t="shared" si="255"/>
        <v>38</v>
      </c>
      <c r="AH618" s="24">
        <f>анкеты!J616</f>
        <v>229</v>
      </c>
      <c r="AI618" s="24">
        <f t="shared" si="256"/>
        <v>269</v>
      </c>
      <c r="AJ618" s="24">
        <f>анкеты!K616</f>
        <v>243</v>
      </c>
      <c r="AK618" s="24">
        <f t="shared" si="257"/>
        <v>269</v>
      </c>
      <c r="AL618" s="24">
        <f>анкеты!M616</f>
        <v>121</v>
      </c>
      <c r="AM618" s="24">
        <f>анкеты!L616</f>
        <v>143</v>
      </c>
      <c r="AN618" s="22">
        <f t="shared" si="258"/>
        <v>85</v>
      </c>
      <c r="AO618" s="22">
        <f t="shared" si="259"/>
        <v>90</v>
      </c>
      <c r="AP618" s="22">
        <f t="shared" si="260"/>
        <v>85</v>
      </c>
      <c r="AQ618" s="23">
        <f t="shared" si="261"/>
        <v>87</v>
      </c>
      <c r="AR618" s="24">
        <f>анкеты!N616</f>
        <v>197</v>
      </c>
      <c r="AS618" s="24">
        <f t="shared" si="262"/>
        <v>269</v>
      </c>
      <c r="AT618" s="24">
        <f>анкеты!O616</f>
        <v>221</v>
      </c>
      <c r="AU618" s="24">
        <f t="shared" si="263"/>
        <v>269</v>
      </c>
      <c r="AV618" s="24">
        <f>анкеты!P616</f>
        <v>221</v>
      </c>
      <c r="AW618" s="24">
        <f t="shared" si="264"/>
        <v>269</v>
      </c>
      <c r="AX618" s="22">
        <f t="shared" si="265"/>
        <v>73</v>
      </c>
      <c r="AY618" s="22">
        <f t="shared" si="266"/>
        <v>82</v>
      </c>
      <c r="AZ618" s="22">
        <f t="shared" si="267"/>
        <v>82</v>
      </c>
      <c r="BA618" s="23">
        <f t="shared" si="268"/>
        <v>78</v>
      </c>
      <c r="BB618" s="24">
        <f t="shared" si="269"/>
        <v>74.400000000000006</v>
      </c>
    </row>
    <row r="619" spans="1:54" x14ac:dyDescent="0.25">
      <c r="A619" s="24">
        <f>бланки!E618</f>
        <v>616</v>
      </c>
      <c r="B619" s="24" t="str">
        <f>CONCATENATE(бланки!D618," (",бланки!C618,")")</f>
        <v>МКОУ «Кунбатарская СОШ им. М.К. Курманалиева» (Ногайский район)</v>
      </c>
      <c r="C619" s="24">
        <f>анкеты!B617</f>
        <v>123</v>
      </c>
      <c r="D619" s="24">
        <f>COUNTIF(бланки!G618:U618,1)</f>
        <v>12</v>
      </c>
      <c r="E619" s="24">
        <f>COUNTIF(бланки!G618:U618,1)+COUNTIF(бланки!G618:U618,0)</f>
        <v>12</v>
      </c>
      <c r="F619" s="24">
        <f>COUNTIF(бланки!V618:BS618,1)</f>
        <v>44</v>
      </c>
      <c r="G619" s="24">
        <f>COUNTIF(бланки!V618:BS618,1)+COUNTIF(бланки!V618:BS618,0)</f>
        <v>44</v>
      </c>
      <c r="H619" s="24">
        <f>SUM(бланки!BT618:BY618)</f>
        <v>5</v>
      </c>
      <c r="I619" s="24">
        <f>анкеты!D617</f>
        <v>69</v>
      </c>
      <c r="J619" s="24">
        <f>анкеты!C617</f>
        <v>76</v>
      </c>
      <c r="K619" s="24">
        <f>анкеты!F617</f>
        <v>53</v>
      </c>
      <c r="L619" s="24">
        <f>анкеты!E617</f>
        <v>59</v>
      </c>
      <c r="M619" s="22">
        <f t="shared" si="243"/>
        <v>100</v>
      </c>
      <c r="N619" s="22">
        <f t="shared" si="244"/>
        <v>100</v>
      </c>
      <c r="O619" s="22">
        <f t="shared" si="245"/>
        <v>90</v>
      </c>
      <c r="P619" s="23">
        <f t="shared" si="246"/>
        <v>96</v>
      </c>
      <c r="Q619" s="24">
        <f>SUM(бланки!BZ618:CF618)</f>
        <v>4</v>
      </c>
      <c r="R619" s="24"/>
      <c r="S619" s="24"/>
      <c r="T619" s="24">
        <f>анкеты!G617</f>
        <v>91</v>
      </c>
      <c r="U619" s="24">
        <f t="shared" si="247"/>
        <v>123</v>
      </c>
      <c r="V619" s="22">
        <f t="shared" si="248"/>
        <v>80</v>
      </c>
      <c r="W619" s="22">
        <f t="shared" si="249"/>
        <v>77</v>
      </c>
      <c r="X619" s="22">
        <f t="shared" si="250"/>
        <v>74</v>
      </c>
      <c r="Y619" s="23">
        <f t="shared" si="251"/>
        <v>77</v>
      </c>
      <c r="Z619" s="24">
        <f>SUM(бланки!CE618:CI618)</f>
        <v>4</v>
      </c>
      <c r="AA619" s="24">
        <f>SUM(бланки!CJ618:CO618)</f>
        <v>4</v>
      </c>
      <c r="AB619" s="24">
        <f>анкеты!I617</f>
        <v>6</v>
      </c>
      <c r="AC619" s="24">
        <f>анкеты!H617</f>
        <v>9</v>
      </c>
      <c r="AD619" s="22">
        <f t="shared" si="252"/>
        <v>80</v>
      </c>
      <c r="AE619" s="22">
        <f t="shared" si="253"/>
        <v>80</v>
      </c>
      <c r="AF619" s="12">
        <f t="shared" si="254"/>
        <v>66.666666666666671</v>
      </c>
      <c r="AG619" s="23">
        <f t="shared" si="255"/>
        <v>76</v>
      </c>
      <c r="AH619" s="24">
        <f>анкеты!J617</f>
        <v>99</v>
      </c>
      <c r="AI619" s="24">
        <f t="shared" si="256"/>
        <v>123</v>
      </c>
      <c r="AJ619" s="24">
        <f>анкеты!K617</f>
        <v>112</v>
      </c>
      <c r="AK619" s="24">
        <f t="shared" si="257"/>
        <v>123</v>
      </c>
      <c r="AL619" s="24">
        <f>анкеты!M617</f>
        <v>75</v>
      </c>
      <c r="AM619" s="24">
        <f>анкеты!L617</f>
        <v>90</v>
      </c>
      <c r="AN619" s="22">
        <f t="shared" si="258"/>
        <v>80</v>
      </c>
      <c r="AO619" s="22">
        <f t="shared" si="259"/>
        <v>91</v>
      </c>
      <c r="AP619" s="22">
        <f t="shared" si="260"/>
        <v>83</v>
      </c>
      <c r="AQ619" s="23">
        <f t="shared" si="261"/>
        <v>85</v>
      </c>
      <c r="AR619" s="24">
        <f>анкеты!N617</f>
        <v>91</v>
      </c>
      <c r="AS619" s="24">
        <f t="shared" si="262"/>
        <v>123</v>
      </c>
      <c r="AT619" s="24">
        <f>анкеты!O617</f>
        <v>108</v>
      </c>
      <c r="AU619" s="24">
        <f t="shared" si="263"/>
        <v>123</v>
      </c>
      <c r="AV619" s="24">
        <f>анкеты!P617</f>
        <v>110</v>
      </c>
      <c r="AW619" s="24">
        <f t="shared" si="264"/>
        <v>123</v>
      </c>
      <c r="AX619" s="22">
        <f t="shared" si="265"/>
        <v>74</v>
      </c>
      <c r="AY619" s="22">
        <f t="shared" si="266"/>
        <v>88</v>
      </c>
      <c r="AZ619" s="22">
        <f t="shared" si="267"/>
        <v>89</v>
      </c>
      <c r="BA619" s="23">
        <f t="shared" si="268"/>
        <v>83</v>
      </c>
      <c r="BB619" s="24">
        <f t="shared" si="269"/>
        <v>83.4</v>
      </c>
    </row>
    <row r="620" spans="1:54" x14ac:dyDescent="0.25">
      <c r="A620" s="24">
        <f>бланки!E619</f>
        <v>617</v>
      </c>
      <c r="B620" s="24" t="str">
        <f>CONCATENATE(бланки!D619," (",бланки!C619,")")</f>
        <v>МКОУ «Карасувская СОШ» (Ногайский район)</v>
      </c>
      <c r="C620" s="24">
        <f>анкеты!B618</f>
        <v>41</v>
      </c>
      <c r="D620" s="24">
        <f>COUNTIF(бланки!G619:U619,1)</f>
        <v>12</v>
      </c>
      <c r="E620" s="24">
        <f>COUNTIF(бланки!G619:U619,1)+COUNTIF(бланки!G619:U619,0)</f>
        <v>13</v>
      </c>
      <c r="F620" s="24">
        <f>COUNTIF(бланки!V619:BS619,1)</f>
        <v>37</v>
      </c>
      <c r="G620" s="24">
        <f>COUNTIF(бланки!V619:BS619,1)+COUNTIF(бланки!V619:BS619,0)</f>
        <v>41</v>
      </c>
      <c r="H620" s="24">
        <f>SUM(бланки!BT619:BY619)</f>
        <v>6</v>
      </c>
      <c r="I620" s="24">
        <f>анкеты!D618</f>
        <v>40</v>
      </c>
      <c r="J620" s="24">
        <f>анкеты!C618</f>
        <v>40</v>
      </c>
      <c r="K620" s="24">
        <f>анкеты!F618</f>
        <v>17</v>
      </c>
      <c r="L620" s="24">
        <f>анкеты!E618</f>
        <v>17</v>
      </c>
      <c r="M620" s="22">
        <f t="shared" si="243"/>
        <v>91</v>
      </c>
      <c r="N620" s="22">
        <f t="shared" si="244"/>
        <v>100</v>
      </c>
      <c r="O620" s="22">
        <f t="shared" si="245"/>
        <v>100</v>
      </c>
      <c r="P620" s="23">
        <f t="shared" si="246"/>
        <v>97</v>
      </c>
      <c r="Q620" s="24">
        <f>SUM(бланки!BZ619:CF619)</f>
        <v>4</v>
      </c>
      <c r="R620" s="24"/>
      <c r="S620" s="24"/>
      <c r="T620" s="24">
        <f>анкеты!G618</f>
        <v>41</v>
      </c>
      <c r="U620" s="24">
        <f t="shared" si="247"/>
        <v>41</v>
      </c>
      <c r="V620" s="22">
        <f t="shared" si="248"/>
        <v>80</v>
      </c>
      <c r="W620" s="22">
        <f t="shared" si="249"/>
        <v>90</v>
      </c>
      <c r="X620" s="22">
        <f t="shared" si="250"/>
        <v>100</v>
      </c>
      <c r="Y620" s="23">
        <f t="shared" si="251"/>
        <v>90</v>
      </c>
      <c r="Z620" s="24">
        <f>SUM(бланки!CE619:CI619)</f>
        <v>1</v>
      </c>
      <c r="AA620" s="24">
        <f>SUM(бланки!CJ619:CO619)</f>
        <v>1</v>
      </c>
      <c r="AB620" s="24">
        <f>анкеты!I618</f>
        <v>1</v>
      </c>
      <c r="AC620" s="24">
        <f>анкеты!H618</f>
        <v>2</v>
      </c>
      <c r="AD620" s="22">
        <f t="shared" si="252"/>
        <v>20</v>
      </c>
      <c r="AE620" s="22">
        <f t="shared" si="253"/>
        <v>20</v>
      </c>
      <c r="AF620" s="12">
        <f t="shared" si="254"/>
        <v>50</v>
      </c>
      <c r="AG620" s="23">
        <f t="shared" si="255"/>
        <v>29</v>
      </c>
      <c r="AH620" s="24">
        <f>анкеты!J618</f>
        <v>41</v>
      </c>
      <c r="AI620" s="24">
        <f t="shared" si="256"/>
        <v>41</v>
      </c>
      <c r="AJ620" s="24">
        <f>анкеты!K618</f>
        <v>41</v>
      </c>
      <c r="AK620" s="24">
        <f t="shared" si="257"/>
        <v>41</v>
      </c>
      <c r="AL620" s="24">
        <f>анкеты!M618</f>
        <v>10</v>
      </c>
      <c r="AM620" s="24">
        <f>анкеты!L618</f>
        <v>10</v>
      </c>
      <c r="AN620" s="22">
        <f t="shared" si="258"/>
        <v>100</v>
      </c>
      <c r="AO620" s="22">
        <f t="shared" si="259"/>
        <v>100</v>
      </c>
      <c r="AP620" s="22">
        <f t="shared" si="260"/>
        <v>100</v>
      </c>
      <c r="AQ620" s="23">
        <f t="shared" si="261"/>
        <v>100</v>
      </c>
      <c r="AR620" s="24">
        <f>анкеты!N618</f>
        <v>41</v>
      </c>
      <c r="AS620" s="24">
        <f t="shared" si="262"/>
        <v>41</v>
      </c>
      <c r="AT620" s="24">
        <f>анкеты!O618</f>
        <v>41</v>
      </c>
      <c r="AU620" s="24">
        <f t="shared" si="263"/>
        <v>41</v>
      </c>
      <c r="AV620" s="24">
        <f>анкеты!P618</f>
        <v>41</v>
      </c>
      <c r="AW620" s="24">
        <f t="shared" si="264"/>
        <v>41</v>
      </c>
      <c r="AX620" s="22">
        <f t="shared" si="265"/>
        <v>100</v>
      </c>
      <c r="AY620" s="22">
        <f t="shared" si="266"/>
        <v>100</v>
      </c>
      <c r="AZ620" s="22">
        <f t="shared" si="267"/>
        <v>100</v>
      </c>
      <c r="BA620" s="23">
        <f t="shared" si="268"/>
        <v>100</v>
      </c>
      <c r="BB620" s="24">
        <f t="shared" si="269"/>
        <v>83.2</v>
      </c>
    </row>
    <row r="621" spans="1:54" x14ac:dyDescent="0.25">
      <c r="A621" s="24">
        <f>бланки!E620</f>
        <v>618</v>
      </c>
      <c r="B621" s="24" t="str">
        <f>CONCATENATE(бланки!D620," (",бланки!C620,")")</f>
        <v>МКОУ «Кумлинская СОШ им. Д.М. Шихмурзаева» (Ногайский район)</v>
      </c>
      <c r="C621" s="24">
        <f>анкеты!B619</f>
        <v>78</v>
      </c>
      <c r="D621" s="24">
        <f>COUNTIF(бланки!G620:U620,1)</f>
        <v>12</v>
      </c>
      <c r="E621" s="24">
        <f>COUNTIF(бланки!G620:U620,1)+COUNTIF(бланки!G620:U620,0)</f>
        <v>12</v>
      </c>
      <c r="F621" s="24">
        <f>COUNTIF(бланки!V620:BS620,1)</f>
        <v>30</v>
      </c>
      <c r="G621" s="24">
        <f>COUNTIF(бланки!V620:BS620,1)+COUNTIF(бланки!V620:BS620,0)</f>
        <v>40</v>
      </c>
      <c r="H621" s="24">
        <f>SUM(бланки!BT620:BY620)</f>
        <v>4</v>
      </c>
      <c r="I621" s="24">
        <f>анкеты!D619</f>
        <v>43</v>
      </c>
      <c r="J621" s="24">
        <f>анкеты!C619</f>
        <v>46</v>
      </c>
      <c r="K621" s="24">
        <f>анкеты!F619</f>
        <v>40</v>
      </c>
      <c r="L621" s="24">
        <f>анкеты!E619</f>
        <v>40</v>
      </c>
      <c r="M621" s="22">
        <f t="shared" si="243"/>
        <v>88</v>
      </c>
      <c r="N621" s="22">
        <f t="shared" si="244"/>
        <v>100</v>
      </c>
      <c r="O621" s="22">
        <f t="shared" si="245"/>
        <v>97</v>
      </c>
      <c r="P621" s="23">
        <f t="shared" si="246"/>
        <v>95</v>
      </c>
      <c r="Q621" s="24">
        <f>SUM(бланки!BZ620:CF620)</f>
        <v>3</v>
      </c>
      <c r="R621" s="24"/>
      <c r="S621" s="24"/>
      <c r="T621" s="24">
        <f>анкеты!G619</f>
        <v>54</v>
      </c>
      <c r="U621" s="24">
        <f t="shared" si="247"/>
        <v>78</v>
      </c>
      <c r="V621" s="22">
        <f t="shared" si="248"/>
        <v>60</v>
      </c>
      <c r="W621" s="22">
        <f t="shared" si="249"/>
        <v>64</v>
      </c>
      <c r="X621" s="22">
        <f t="shared" si="250"/>
        <v>69</v>
      </c>
      <c r="Y621" s="23">
        <f t="shared" si="251"/>
        <v>64</v>
      </c>
      <c r="Z621" s="24">
        <f>SUM(бланки!CE620:CI620)</f>
        <v>0</v>
      </c>
      <c r="AA621" s="24">
        <f>SUM(бланки!CJ620:CO620)</f>
        <v>1</v>
      </c>
      <c r="AB621" s="24">
        <f>анкеты!I619</f>
        <v>8</v>
      </c>
      <c r="AC621" s="24">
        <f>анкеты!H619</f>
        <v>12</v>
      </c>
      <c r="AD621" s="22">
        <f t="shared" si="252"/>
        <v>0</v>
      </c>
      <c r="AE621" s="22">
        <f t="shared" si="253"/>
        <v>20</v>
      </c>
      <c r="AF621" s="12">
        <f t="shared" si="254"/>
        <v>66.666666666666671</v>
      </c>
      <c r="AG621" s="23">
        <f t="shared" si="255"/>
        <v>28</v>
      </c>
      <c r="AH621" s="24">
        <f>анкеты!J619</f>
        <v>71</v>
      </c>
      <c r="AI621" s="24">
        <f t="shared" si="256"/>
        <v>78</v>
      </c>
      <c r="AJ621" s="24">
        <f>анкеты!K619</f>
        <v>74</v>
      </c>
      <c r="AK621" s="24">
        <f t="shared" si="257"/>
        <v>78</v>
      </c>
      <c r="AL621" s="24">
        <f>анкеты!M619</f>
        <v>53</v>
      </c>
      <c r="AM621" s="24">
        <f>анкеты!L619</f>
        <v>58</v>
      </c>
      <c r="AN621" s="22">
        <f t="shared" si="258"/>
        <v>91</v>
      </c>
      <c r="AO621" s="22">
        <f t="shared" si="259"/>
        <v>95</v>
      </c>
      <c r="AP621" s="22">
        <f t="shared" si="260"/>
        <v>91</v>
      </c>
      <c r="AQ621" s="23">
        <f t="shared" si="261"/>
        <v>93</v>
      </c>
      <c r="AR621" s="24">
        <f>анкеты!N619</f>
        <v>67</v>
      </c>
      <c r="AS621" s="24">
        <f t="shared" si="262"/>
        <v>78</v>
      </c>
      <c r="AT621" s="24">
        <f>анкеты!O619</f>
        <v>70</v>
      </c>
      <c r="AU621" s="24">
        <f t="shared" si="263"/>
        <v>78</v>
      </c>
      <c r="AV621" s="24">
        <f>анкеты!P619</f>
        <v>70</v>
      </c>
      <c r="AW621" s="24">
        <f t="shared" si="264"/>
        <v>78</v>
      </c>
      <c r="AX621" s="22">
        <f t="shared" si="265"/>
        <v>86</v>
      </c>
      <c r="AY621" s="22">
        <f t="shared" si="266"/>
        <v>90</v>
      </c>
      <c r="AZ621" s="22">
        <f t="shared" si="267"/>
        <v>90</v>
      </c>
      <c r="BA621" s="23">
        <f t="shared" si="268"/>
        <v>88</v>
      </c>
      <c r="BB621" s="24">
        <f t="shared" si="269"/>
        <v>73.599999999999994</v>
      </c>
    </row>
    <row r="622" spans="1:54" x14ac:dyDescent="0.25">
      <c r="A622" s="24">
        <f>бланки!E621</f>
        <v>619</v>
      </c>
      <c r="B622" s="24" t="str">
        <f>CONCATENATE(бланки!D621," (",бланки!C621,")")</f>
        <v>МКОУ «Калининаульская СОШ им. С.И. Капаева» (Ногайский район)</v>
      </c>
      <c r="C622" s="24">
        <f>анкеты!B620</f>
        <v>49</v>
      </c>
      <c r="D622" s="24">
        <f>COUNTIF(бланки!G621:U621,1)</f>
        <v>14</v>
      </c>
      <c r="E622" s="24">
        <f>COUNTIF(бланки!G621:U621,1)+COUNTIF(бланки!G621:U621,0)</f>
        <v>14</v>
      </c>
      <c r="F622" s="24">
        <f>COUNTIF(бланки!V621:BS621,1)</f>
        <v>42</v>
      </c>
      <c r="G622" s="24">
        <f>COUNTIF(бланки!V621:BS621,1)+COUNTIF(бланки!V621:BS621,0)</f>
        <v>43</v>
      </c>
      <c r="H622" s="24">
        <f>SUM(бланки!BT621:BY621)</f>
        <v>4</v>
      </c>
      <c r="I622" s="24">
        <f>анкеты!D620</f>
        <v>43</v>
      </c>
      <c r="J622" s="24">
        <f>анкеты!C620</f>
        <v>44</v>
      </c>
      <c r="K622" s="24">
        <f>анкеты!F620</f>
        <v>33</v>
      </c>
      <c r="L622" s="24">
        <f>анкеты!E620</f>
        <v>34</v>
      </c>
      <c r="M622" s="22">
        <f t="shared" si="243"/>
        <v>99</v>
      </c>
      <c r="N622" s="22">
        <f t="shared" si="244"/>
        <v>100</v>
      </c>
      <c r="O622" s="22">
        <f t="shared" si="245"/>
        <v>97</v>
      </c>
      <c r="P622" s="23">
        <f t="shared" si="246"/>
        <v>99</v>
      </c>
      <c r="Q622" s="24">
        <f>SUM(бланки!BZ621:CF621)</f>
        <v>5</v>
      </c>
      <c r="R622" s="24"/>
      <c r="S622" s="24"/>
      <c r="T622" s="24">
        <f>анкеты!G620</f>
        <v>47</v>
      </c>
      <c r="U622" s="24">
        <f t="shared" si="247"/>
        <v>49</v>
      </c>
      <c r="V622" s="22">
        <f t="shared" si="248"/>
        <v>100</v>
      </c>
      <c r="W622" s="22">
        <f t="shared" si="249"/>
        <v>98</v>
      </c>
      <c r="X622" s="22">
        <f t="shared" si="250"/>
        <v>96</v>
      </c>
      <c r="Y622" s="23">
        <f t="shared" si="251"/>
        <v>98</v>
      </c>
      <c r="Z622" s="24">
        <f>SUM(бланки!CE621:CI621)</f>
        <v>0</v>
      </c>
      <c r="AA622" s="24">
        <f>SUM(бланки!CJ621:CO621)</f>
        <v>1</v>
      </c>
      <c r="AB622" s="24">
        <f>анкеты!I620</f>
        <v>4</v>
      </c>
      <c r="AC622" s="24">
        <f>анкеты!H620</f>
        <v>5</v>
      </c>
      <c r="AD622" s="22">
        <f t="shared" si="252"/>
        <v>0</v>
      </c>
      <c r="AE622" s="22">
        <f t="shared" si="253"/>
        <v>20</v>
      </c>
      <c r="AF622" s="12">
        <f t="shared" si="254"/>
        <v>80</v>
      </c>
      <c r="AG622" s="23">
        <f t="shared" si="255"/>
        <v>32</v>
      </c>
      <c r="AH622" s="24">
        <f>анкеты!J620</f>
        <v>48</v>
      </c>
      <c r="AI622" s="24">
        <f t="shared" si="256"/>
        <v>49</v>
      </c>
      <c r="AJ622" s="24">
        <f>анкеты!K620</f>
        <v>49</v>
      </c>
      <c r="AK622" s="24">
        <f t="shared" si="257"/>
        <v>49</v>
      </c>
      <c r="AL622" s="24">
        <f>анкеты!M620</f>
        <v>30</v>
      </c>
      <c r="AM622" s="24">
        <f>анкеты!L620</f>
        <v>33</v>
      </c>
      <c r="AN622" s="22">
        <f t="shared" si="258"/>
        <v>98</v>
      </c>
      <c r="AO622" s="22">
        <f t="shared" si="259"/>
        <v>100</v>
      </c>
      <c r="AP622" s="22">
        <f t="shared" si="260"/>
        <v>91</v>
      </c>
      <c r="AQ622" s="23">
        <f t="shared" si="261"/>
        <v>97</v>
      </c>
      <c r="AR622" s="24">
        <f>анкеты!N620</f>
        <v>48</v>
      </c>
      <c r="AS622" s="24">
        <f t="shared" si="262"/>
        <v>49</v>
      </c>
      <c r="AT622" s="24">
        <f>анкеты!O620</f>
        <v>45</v>
      </c>
      <c r="AU622" s="24">
        <f t="shared" si="263"/>
        <v>49</v>
      </c>
      <c r="AV622" s="24">
        <f>анкеты!P620</f>
        <v>45</v>
      </c>
      <c r="AW622" s="24">
        <f t="shared" si="264"/>
        <v>49</v>
      </c>
      <c r="AX622" s="22">
        <f t="shared" si="265"/>
        <v>98</v>
      </c>
      <c r="AY622" s="22">
        <f t="shared" si="266"/>
        <v>92</v>
      </c>
      <c r="AZ622" s="22">
        <f t="shared" si="267"/>
        <v>92</v>
      </c>
      <c r="BA622" s="23">
        <f t="shared" si="268"/>
        <v>94</v>
      </c>
      <c r="BB622" s="24">
        <f t="shared" si="269"/>
        <v>84</v>
      </c>
    </row>
    <row r="623" spans="1:54" x14ac:dyDescent="0.25">
      <c r="A623" s="24">
        <f>бланки!E622</f>
        <v>620</v>
      </c>
      <c r="B623" s="24" t="str">
        <f>CONCATENATE(бланки!D622," (",бланки!C622,")")</f>
        <v>МКОУ «Ленинаульская СОШ» (Ногайский район)</v>
      </c>
      <c r="C623" s="24">
        <f>анкеты!B621</f>
        <v>24</v>
      </c>
      <c r="D623" s="24">
        <f>COUNTIF(бланки!G622:U622,1)</f>
        <v>11</v>
      </c>
      <c r="E623" s="24">
        <f>COUNTIF(бланки!G622:U622,1)+COUNTIF(бланки!G622:U622,0)</f>
        <v>12</v>
      </c>
      <c r="F623" s="24">
        <f>COUNTIF(бланки!V622:BS622,1)</f>
        <v>44</v>
      </c>
      <c r="G623" s="24">
        <f>COUNTIF(бланки!V622:BS622,1)+COUNTIF(бланки!V622:BS622,0)</f>
        <v>44</v>
      </c>
      <c r="H623" s="24">
        <f>SUM(бланки!BT622:BY622)</f>
        <v>5</v>
      </c>
      <c r="I623" s="24">
        <f>анкеты!D621</f>
        <v>18</v>
      </c>
      <c r="J623" s="24">
        <f>анкеты!C621</f>
        <v>18</v>
      </c>
      <c r="K623" s="24">
        <f>анкеты!F621</f>
        <v>20</v>
      </c>
      <c r="L623" s="24">
        <f>анкеты!E621</f>
        <v>21</v>
      </c>
      <c r="M623" s="22">
        <f t="shared" si="243"/>
        <v>96</v>
      </c>
      <c r="N623" s="22">
        <f t="shared" si="244"/>
        <v>100</v>
      </c>
      <c r="O623" s="22">
        <f t="shared" si="245"/>
        <v>98</v>
      </c>
      <c r="P623" s="23">
        <f t="shared" si="246"/>
        <v>98</v>
      </c>
      <c r="Q623" s="24">
        <f>SUM(бланки!BZ622:CF622)</f>
        <v>4</v>
      </c>
      <c r="R623" s="24"/>
      <c r="S623" s="24"/>
      <c r="T623" s="24">
        <f>анкеты!G621</f>
        <v>20</v>
      </c>
      <c r="U623" s="24">
        <f t="shared" si="247"/>
        <v>24</v>
      </c>
      <c r="V623" s="22">
        <f t="shared" si="248"/>
        <v>80</v>
      </c>
      <c r="W623" s="22">
        <f t="shared" si="249"/>
        <v>81</v>
      </c>
      <c r="X623" s="22">
        <f t="shared" si="250"/>
        <v>83</v>
      </c>
      <c r="Y623" s="23">
        <f t="shared" si="251"/>
        <v>81</v>
      </c>
      <c r="Z623" s="24">
        <f>SUM(бланки!CE622:CI622)</f>
        <v>1</v>
      </c>
      <c r="AA623" s="24">
        <f>SUM(бланки!CJ622:CO622)</f>
        <v>1</v>
      </c>
      <c r="AB623" s="24">
        <f>анкеты!I621</f>
        <v>2</v>
      </c>
      <c r="AC623" s="24">
        <f>анкеты!H621</f>
        <v>3</v>
      </c>
      <c r="AD623" s="22">
        <f t="shared" si="252"/>
        <v>20</v>
      </c>
      <c r="AE623" s="22">
        <f t="shared" si="253"/>
        <v>20</v>
      </c>
      <c r="AF623" s="12">
        <f t="shared" si="254"/>
        <v>66.666666666666671</v>
      </c>
      <c r="AG623" s="23">
        <f t="shared" si="255"/>
        <v>34</v>
      </c>
      <c r="AH623" s="24">
        <f>анкеты!J621</f>
        <v>22</v>
      </c>
      <c r="AI623" s="24">
        <f t="shared" si="256"/>
        <v>24</v>
      </c>
      <c r="AJ623" s="24">
        <f>анкеты!K621</f>
        <v>24</v>
      </c>
      <c r="AK623" s="24">
        <f t="shared" si="257"/>
        <v>24</v>
      </c>
      <c r="AL623" s="24">
        <f>анкеты!M621</f>
        <v>18</v>
      </c>
      <c r="AM623" s="24">
        <f>анкеты!L621</f>
        <v>18</v>
      </c>
      <c r="AN623" s="22">
        <f t="shared" si="258"/>
        <v>92</v>
      </c>
      <c r="AO623" s="22">
        <f t="shared" si="259"/>
        <v>100</v>
      </c>
      <c r="AP623" s="22">
        <f t="shared" si="260"/>
        <v>100</v>
      </c>
      <c r="AQ623" s="23">
        <f t="shared" si="261"/>
        <v>97</v>
      </c>
      <c r="AR623" s="24">
        <f>анкеты!N621</f>
        <v>23</v>
      </c>
      <c r="AS623" s="24">
        <f t="shared" si="262"/>
        <v>24</v>
      </c>
      <c r="AT623" s="24">
        <f>анкеты!O621</f>
        <v>24</v>
      </c>
      <c r="AU623" s="24">
        <f t="shared" si="263"/>
        <v>24</v>
      </c>
      <c r="AV623" s="24">
        <f>анкеты!P621</f>
        <v>22</v>
      </c>
      <c r="AW623" s="24">
        <f t="shared" si="264"/>
        <v>24</v>
      </c>
      <c r="AX623" s="22">
        <f t="shared" si="265"/>
        <v>96</v>
      </c>
      <c r="AY623" s="22">
        <f t="shared" si="266"/>
        <v>100</v>
      </c>
      <c r="AZ623" s="22">
        <f t="shared" si="267"/>
        <v>92</v>
      </c>
      <c r="BA623" s="23">
        <f t="shared" si="268"/>
        <v>97</v>
      </c>
      <c r="BB623" s="24">
        <f t="shared" si="269"/>
        <v>81.400000000000006</v>
      </c>
    </row>
    <row r="624" spans="1:54" x14ac:dyDescent="0.25">
      <c r="A624" s="24">
        <f>бланки!E623</f>
        <v>621</v>
      </c>
      <c r="B624" s="24" t="str">
        <f>CONCATENATE(бланки!D623," (",бланки!C623,")")</f>
        <v>МКОУ «Эдигейская СОШ» (Ногайский район)</v>
      </c>
      <c r="C624" s="24">
        <f>анкеты!B622</f>
        <v>35</v>
      </c>
      <c r="D624" s="24">
        <f>COUNTIF(бланки!G623:U623,1)</f>
        <v>13</v>
      </c>
      <c r="E624" s="24">
        <f>COUNTIF(бланки!G623:U623,1)+COUNTIF(бланки!G623:U623,0)</f>
        <v>13</v>
      </c>
      <c r="F624" s="24">
        <f>COUNTIF(бланки!V623:BS623,1)</f>
        <v>44</v>
      </c>
      <c r="G624" s="24">
        <f>COUNTIF(бланки!V623:BS623,1)+COUNTIF(бланки!V623:BS623,0)</f>
        <v>44</v>
      </c>
      <c r="H624" s="24">
        <f>SUM(бланки!BT623:BY623)</f>
        <v>5</v>
      </c>
      <c r="I624" s="24">
        <f>анкеты!D622</f>
        <v>25</v>
      </c>
      <c r="J624" s="24">
        <f>анкеты!C622</f>
        <v>26</v>
      </c>
      <c r="K624" s="24">
        <f>анкеты!F622</f>
        <v>19</v>
      </c>
      <c r="L624" s="24">
        <f>анкеты!E622</f>
        <v>21</v>
      </c>
      <c r="M624" s="22">
        <f t="shared" si="243"/>
        <v>100</v>
      </c>
      <c r="N624" s="22">
        <f t="shared" si="244"/>
        <v>100</v>
      </c>
      <c r="O624" s="22">
        <f t="shared" si="245"/>
        <v>93</v>
      </c>
      <c r="P624" s="23">
        <f t="shared" si="246"/>
        <v>97</v>
      </c>
      <c r="Q624" s="24">
        <f>SUM(бланки!BZ623:CF623)</f>
        <v>3</v>
      </c>
      <c r="R624" s="24"/>
      <c r="S624" s="24"/>
      <c r="T624" s="24">
        <f>анкеты!G622</f>
        <v>33</v>
      </c>
      <c r="U624" s="24">
        <f t="shared" si="247"/>
        <v>35</v>
      </c>
      <c r="V624" s="22">
        <f t="shared" si="248"/>
        <v>60</v>
      </c>
      <c r="W624" s="22">
        <f t="shared" si="249"/>
        <v>77</v>
      </c>
      <c r="X624" s="22">
        <f t="shared" si="250"/>
        <v>94</v>
      </c>
      <c r="Y624" s="23">
        <f t="shared" si="251"/>
        <v>77</v>
      </c>
      <c r="Z624" s="24">
        <f>SUM(бланки!CE623:CI623)</f>
        <v>0</v>
      </c>
      <c r="AA624" s="24">
        <f>SUM(бланки!CJ623:CO623)</f>
        <v>3</v>
      </c>
      <c r="AB624" s="24">
        <f>анкеты!I622</f>
        <v>3</v>
      </c>
      <c r="AC624" s="24">
        <f>анкеты!H622</f>
        <v>4</v>
      </c>
      <c r="AD624" s="22">
        <f t="shared" si="252"/>
        <v>0</v>
      </c>
      <c r="AE624" s="22">
        <f t="shared" si="253"/>
        <v>60</v>
      </c>
      <c r="AF624" s="12">
        <f t="shared" si="254"/>
        <v>75</v>
      </c>
      <c r="AG624" s="23">
        <f t="shared" si="255"/>
        <v>47</v>
      </c>
      <c r="AH624" s="24">
        <f>анкеты!J622</f>
        <v>34</v>
      </c>
      <c r="AI624" s="24">
        <f t="shared" si="256"/>
        <v>35</v>
      </c>
      <c r="AJ624" s="24">
        <f>анкеты!K622</f>
        <v>32</v>
      </c>
      <c r="AK624" s="24">
        <f t="shared" si="257"/>
        <v>35</v>
      </c>
      <c r="AL624" s="24">
        <f>анкеты!M622</f>
        <v>23</v>
      </c>
      <c r="AM624" s="24">
        <f>анкеты!L622</f>
        <v>23</v>
      </c>
      <c r="AN624" s="22">
        <f t="shared" si="258"/>
        <v>97</v>
      </c>
      <c r="AO624" s="22">
        <f t="shared" si="259"/>
        <v>91</v>
      </c>
      <c r="AP624" s="22">
        <f t="shared" si="260"/>
        <v>100</v>
      </c>
      <c r="AQ624" s="23">
        <f t="shared" si="261"/>
        <v>95</v>
      </c>
      <c r="AR624" s="24">
        <f>анкеты!N622</f>
        <v>30</v>
      </c>
      <c r="AS624" s="24">
        <f t="shared" si="262"/>
        <v>35</v>
      </c>
      <c r="AT624" s="24">
        <f>анкеты!O622</f>
        <v>32</v>
      </c>
      <c r="AU624" s="24">
        <f t="shared" si="263"/>
        <v>35</v>
      </c>
      <c r="AV624" s="24">
        <f>анкеты!P622</f>
        <v>34</v>
      </c>
      <c r="AW624" s="24">
        <f t="shared" si="264"/>
        <v>35</v>
      </c>
      <c r="AX624" s="22">
        <f t="shared" si="265"/>
        <v>86</v>
      </c>
      <c r="AY624" s="22">
        <f t="shared" si="266"/>
        <v>91</v>
      </c>
      <c r="AZ624" s="22">
        <f t="shared" si="267"/>
        <v>97</v>
      </c>
      <c r="BA624" s="23">
        <f t="shared" si="268"/>
        <v>90</v>
      </c>
      <c r="BB624" s="24">
        <f t="shared" si="269"/>
        <v>81.2</v>
      </c>
    </row>
    <row r="625" spans="1:54" x14ac:dyDescent="0.25">
      <c r="A625" s="24">
        <f>бланки!E624</f>
        <v>622</v>
      </c>
      <c r="B625" s="24" t="str">
        <f>CONCATENATE(бланки!D624," (",бланки!C624,")")</f>
        <v>МКДОУ детский сад «Ногай Эл» с.Терекли-Мектеб (Ногайский район)</v>
      </c>
      <c r="C625" s="24">
        <f>анкеты!B623</f>
        <v>206</v>
      </c>
      <c r="D625" s="24">
        <f>COUNTIF(бланки!G624:U624,1)</f>
        <v>9</v>
      </c>
      <c r="E625" s="24">
        <f>COUNTIF(бланки!G624:U624,1)+COUNTIF(бланки!G624:U624,0)</f>
        <v>9</v>
      </c>
      <c r="F625" s="24">
        <f>COUNTIF(бланки!V624:BS624,1)</f>
        <v>35</v>
      </c>
      <c r="G625" s="24">
        <f>COUNTIF(бланки!V624:BS624,1)+COUNTIF(бланки!V624:BS624,0)</f>
        <v>38</v>
      </c>
      <c r="H625" s="24">
        <f>SUM(бланки!BT624:BY624)</f>
        <v>6</v>
      </c>
      <c r="I625" s="24">
        <f>анкеты!D623</f>
        <v>167</v>
      </c>
      <c r="J625" s="24">
        <f>анкеты!C623</f>
        <v>176</v>
      </c>
      <c r="K625" s="24">
        <f>анкеты!F623</f>
        <v>165</v>
      </c>
      <c r="L625" s="24">
        <f>анкеты!E623</f>
        <v>174</v>
      </c>
      <c r="M625" s="22">
        <f t="shared" si="243"/>
        <v>96</v>
      </c>
      <c r="N625" s="22">
        <f t="shared" si="244"/>
        <v>100</v>
      </c>
      <c r="O625" s="22">
        <f t="shared" si="245"/>
        <v>95</v>
      </c>
      <c r="P625" s="23">
        <f t="shared" si="246"/>
        <v>97</v>
      </c>
      <c r="Q625" s="24">
        <f>SUM(бланки!BZ624:CF624)</f>
        <v>1</v>
      </c>
      <c r="R625" s="24"/>
      <c r="S625" s="24"/>
      <c r="T625" s="24">
        <f>анкеты!G623</f>
        <v>176</v>
      </c>
      <c r="U625" s="24">
        <f t="shared" si="247"/>
        <v>206</v>
      </c>
      <c r="V625" s="22">
        <f t="shared" si="248"/>
        <v>20</v>
      </c>
      <c r="W625" s="22">
        <f t="shared" si="249"/>
        <v>52</v>
      </c>
      <c r="X625" s="22">
        <f t="shared" si="250"/>
        <v>85</v>
      </c>
      <c r="Y625" s="23">
        <f t="shared" si="251"/>
        <v>52</v>
      </c>
      <c r="Z625" s="24">
        <f>SUM(бланки!CE624:CI624)</f>
        <v>0</v>
      </c>
      <c r="AA625" s="24">
        <f>SUM(бланки!CJ624:CO624)</f>
        <v>0</v>
      </c>
      <c r="AB625" s="24">
        <f>анкеты!I623</f>
        <v>14</v>
      </c>
      <c r="AC625" s="24">
        <f>анкеты!H623</f>
        <v>18</v>
      </c>
      <c r="AD625" s="22">
        <f t="shared" si="252"/>
        <v>0</v>
      </c>
      <c r="AE625" s="22">
        <f t="shared" si="253"/>
        <v>0</v>
      </c>
      <c r="AF625" s="12">
        <f t="shared" si="254"/>
        <v>77.777777777777771</v>
      </c>
      <c r="AG625" s="23">
        <f t="shared" si="255"/>
        <v>23</v>
      </c>
      <c r="AH625" s="24">
        <f>анкеты!J623</f>
        <v>203</v>
      </c>
      <c r="AI625" s="24">
        <f t="shared" si="256"/>
        <v>206</v>
      </c>
      <c r="AJ625" s="24">
        <f>анкеты!K623</f>
        <v>206</v>
      </c>
      <c r="AK625" s="24">
        <f t="shared" si="257"/>
        <v>206</v>
      </c>
      <c r="AL625" s="24">
        <f>анкеты!M623</f>
        <v>174</v>
      </c>
      <c r="AM625" s="24">
        <f>анкеты!L623</f>
        <v>174</v>
      </c>
      <c r="AN625" s="22">
        <f t="shared" si="258"/>
        <v>99</v>
      </c>
      <c r="AO625" s="22">
        <f t="shared" si="259"/>
        <v>100</v>
      </c>
      <c r="AP625" s="22">
        <f t="shared" si="260"/>
        <v>100</v>
      </c>
      <c r="AQ625" s="23">
        <f t="shared" si="261"/>
        <v>100</v>
      </c>
      <c r="AR625" s="24">
        <f>анкеты!N623</f>
        <v>203</v>
      </c>
      <c r="AS625" s="24">
        <f t="shared" si="262"/>
        <v>206</v>
      </c>
      <c r="AT625" s="24">
        <f>анкеты!O623</f>
        <v>198</v>
      </c>
      <c r="AU625" s="24">
        <f t="shared" si="263"/>
        <v>206</v>
      </c>
      <c r="AV625" s="24">
        <f>анкеты!P623</f>
        <v>203</v>
      </c>
      <c r="AW625" s="24">
        <f t="shared" si="264"/>
        <v>206</v>
      </c>
      <c r="AX625" s="22">
        <f t="shared" si="265"/>
        <v>99</v>
      </c>
      <c r="AY625" s="22">
        <f t="shared" si="266"/>
        <v>96</v>
      </c>
      <c r="AZ625" s="22">
        <f t="shared" si="267"/>
        <v>99</v>
      </c>
      <c r="BA625" s="23">
        <f t="shared" si="268"/>
        <v>98</v>
      </c>
      <c r="BB625" s="24">
        <f t="shared" si="269"/>
        <v>74</v>
      </c>
    </row>
    <row r="626" spans="1:54" x14ac:dyDescent="0.25">
      <c r="A626" s="24">
        <f>бланки!E625</f>
        <v>623</v>
      </c>
      <c r="B626" s="24" t="str">
        <f>CONCATENATE(бланки!D625," (",бланки!C625,")")</f>
        <v>МКДОУ детский сад «Юлдыз» с.Терекли-Мектеб. (Ногайский район)</v>
      </c>
      <c r="C626" s="24">
        <f>анкеты!B624</f>
        <v>120</v>
      </c>
      <c r="D626" s="24">
        <f>COUNTIF(бланки!G625:U625,1)</f>
        <v>9</v>
      </c>
      <c r="E626" s="24">
        <f>COUNTIF(бланки!G625:U625,1)+COUNTIF(бланки!G625:U625,0)</f>
        <v>9</v>
      </c>
      <c r="F626" s="24">
        <f>COUNTIF(бланки!V625:BS625,1)</f>
        <v>35</v>
      </c>
      <c r="G626" s="24">
        <f>COUNTIF(бланки!V625:BS625,1)+COUNTIF(бланки!V625:BS625,0)</f>
        <v>37</v>
      </c>
      <c r="H626" s="24">
        <f>SUM(бланки!BT625:BY625)</f>
        <v>5</v>
      </c>
      <c r="I626" s="24">
        <f>анкеты!D624</f>
        <v>102</v>
      </c>
      <c r="J626" s="24">
        <f>анкеты!C624</f>
        <v>104</v>
      </c>
      <c r="K626" s="24">
        <f>анкеты!F624</f>
        <v>94</v>
      </c>
      <c r="L626" s="24">
        <f>анкеты!E624</f>
        <v>96</v>
      </c>
      <c r="M626" s="22">
        <f t="shared" si="243"/>
        <v>97</v>
      </c>
      <c r="N626" s="22">
        <f t="shared" si="244"/>
        <v>100</v>
      </c>
      <c r="O626" s="22">
        <f t="shared" si="245"/>
        <v>98</v>
      </c>
      <c r="P626" s="23">
        <f t="shared" si="246"/>
        <v>98</v>
      </c>
      <c r="Q626" s="24">
        <f>SUM(бланки!BZ625:CF625)</f>
        <v>4</v>
      </c>
      <c r="R626" s="24"/>
      <c r="S626" s="24"/>
      <c r="T626" s="24">
        <f>анкеты!G624</f>
        <v>116</v>
      </c>
      <c r="U626" s="24">
        <f t="shared" si="247"/>
        <v>120</v>
      </c>
      <c r="V626" s="22">
        <f t="shared" si="248"/>
        <v>80</v>
      </c>
      <c r="W626" s="22">
        <f t="shared" si="249"/>
        <v>88</v>
      </c>
      <c r="X626" s="22">
        <f t="shared" si="250"/>
        <v>97</v>
      </c>
      <c r="Y626" s="23">
        <f t="shared" si="251"/>
        <v>88</v>
      </c>
      <c r="Z626" s="24">
        <f>SUM(бланки!CE625:CI625)</f>
        <v>0</v>
      </c>
      <c r="AA626" s="24">
        <f>SUM(бланки!CJ625:CO625)</f>
        <v>0</v>
      </c>
      <c r="AB626" s="24">
        <f>анкеты!I624</f>
        <v>8</v>
      </c>
      <c r="AC626" s="24">
        <f>анкеты!H624</f>
        <v>12</v>
      </c>
      <c r="AD626" s="22">
        <f t="shared" si="252"/>
        <v>0</v>
      </c>
      <c r="AE626" s="22">
        <f t="shared" si="253"/>
        <v>0</v>
      </c>
      <c r="AF626" s="12">
        <f t="shared" si="254"/>
        <v>66.666666666666671</v>
      </c>
      <c r="AG626" s="23">
        <f t="shared" si="255"/>
        <v>20</v>
      </c>
      <c r="AH626" s="24">
        <f>анкеты!J624</f>
        <v>118</v>
      </c>
      <c r="AI626" s="24">
        <f t="shared" si="256"/>
        <v>120</v>
      </c>
      <c r="AJ626" s="24">
        <f>анкеты!K624</f>
        <v>118</v>
      </c>
      <c r="AK626" s="24">
        <f t="shared" si="257"/>
        <v>120</v>
      </c>
      <c r="AL626" s="24">
        <f>анкеты!M624</f>
        <v>99</v>
      </c>
      <c r="AM626" s="24">
        <f>анкеты!L624</f>
        <v>100</v>
      </c>
      <c r="AN626" s="22">
        <f t="shared" si="258"/>
        <v>98</v>
      </c>
      <c r="AO626" s="22">
        <f t="shared" si="259"/>
        <v>98</v>
      </c>
      <c r="AP626" s="22">
        <f t="shared" si="260"/>
        <v>99</v>
      </c>
      <c r="AQ626" s="23">
        <f t="shared" si="261"/>
        <v>98</v>
      </c>
      <c r="AR626" s="24">
        <f>анкеты!N624</f>
        <v>118</v>
      </c>
      <c r="AS626" s="24">
        <f t="shared" si="262"/>
        <v>120</v>
      </c>
      <c r="AT626" s="24">
        <f>анкеты!O624</f>
        <v>118</v>
      </c>
      <c r="AU626" s="24">
        <f t="shared" si="263"/>
        <v>120</v>
      </c>
      <c r="AV626" s="24">
        <f>анкеты!P624</f>
        <v>118</v>
      </c>
      <c r="AW626" s="24">
        <f t="shared" si="264"/>
        <v>120</v>
      </c>
      <c r="AX626" s="22">
        <f t="shared" si="265"/>
        <v>98</v>
      </c>
      <c r="AY626" s="22">
        <f t="shared" si="266"/>
        <v>98</v>
      </c>
      <c r="AZ626" s="22">
        <f t="shared" si="267"/>
        <v>98</v>
      </c>
      <c r="BA626" s="23">
        <f t="shared" si="268"/>
        <v>98</v>
      </c>
      <c r="BB626" s="24">
        <f t="shared" si="269"/>
        <v>80.400000000000006</v>
      </c>
    </row>
    <row r="627" spans="1:54" x14ac:dyDescent="0.25">
      <c r="A627" s="24">
        <f>бланки!E626</f>
        <v>624</v>
      </c>
      <c r="B627" s="24" t="str">
        <f>CONCATENATE(бланки!D626," (",бланки!C626,")")</f>
        <v>МКДОУ детский сад «Айсылув» с.Терекли-Мектеб (Ногайский район)</v>
      </c>
      <c r="C627" s="24">
        <f>анкеты!B625</f>
        <v>74</v>
      </c>
      <c r="D627" s="24">
        <f>COUNTIF(бланки!G626:U626,1)</f>
        <v>11</v>
      </c>
      <c r="E627" s="24">
        <f>COUNTIF(бланки!G626:U626,1)+COUNTIF(бланки!G626:U626,0)</f>
        <v>11</v>
      </c>
      <c r="F627" s="24">
        <f>COUNTIF(бланки!V626:BS626,1)</f>
        <v>33</v>
      </c>
      <c r="G627" s="24">
        <f>COUNTIF(бланки!V626:BS626,1)+COUNTIF(бланки!V626:BS626,0)</f>
        <v>38</v>
      </c>
      <c r="H627" s="24">
        <f>SUM(бланки!BT626:BY626)</f>
        <v>6</v>
      </c>
      <c r="I627" s="24">
        <f>анкеты!D625</f>
        <v>48</v>
      </c>
      <c r="J627" s="24">
        <f>анкеты!C625</f>
        <v>49</v>
      </c>
      <c r="K627" s="24">
        <f>анкеты!F625</f>
        <v>28</v>
      </c>
      <c r="L627" s="24">
        <f>анкеты!E625</f>
        <v>29</v>
      </c>
      <c r="M627" s="22">
        <f t="shared" si="243"/>
        <v>93</v>
      </c>
      <c r="N627" s="22">
        <f t="shared" si="244"/>
        <v>100</v>
      </c>
      <c r="O627" s="22">
        <f t="shared" si="245"/>
        <v>97</v>
      </c>
      <c r="P627" s="23">
        <f t="shared" si="246"/>
        <v>97</v>
      </c>
      <c r="Q627" s="24">
        <f>SUM(бланки!BZ626:CF626)</f>
        <v>6</v>
      </c>
      <c r="R627" s="24"/>
      <c r="S627" s="24"/>
      <c r="T627" s="24">
        <f>анкеты!G625</f>
        <v>53</v>
      </c>
      <c r="U627" s="24">
        <f t="shared" si="247"/>
        <v>74</v>
      </c>
      <c r="V627" s="22">
        <f t="shared" si="248"/>
        <v>100</v>
      </c>
      <c r="W627" s="22">
        <f t="shared" si="249"/>
        <v>86</v>
      </c>
      <c r="X627" s="22">
        <f t="shared" si="250"/>
        <v>72</v>
      </c>
      <c r="Y627" s="23">
        <f t="shared" si="251"/>
        <v>86</v>
      </c>
      <c r="Z627" s="24">
        <f>SUM(бланки!CE626:CI626)</f>
        <v>1</v>
      </c>
      <c r="AA627" s="24">
        <f>SUM(бланки!CJ626:CO626)</f>
        <v>0</v>
      </c>
      <c r="AB627" s="24">
        <f>анкеты!I625</f>
        <v>4</v>
      </c>
      <c r="AC627" s="24">
        <f>анкеты!H625</f>
        <v>6</v>
      </c>
      <c r="AD627" s="22">
        <f t="shared" si="252"/>
        <v>20</v>
      </c>
      <c r="AE627" s="22">
        <f t="shared" si="253"/>
        <v>0</v>
      </c>
      <c r="AF627" s="12">
        <f t="shared" si="254"/>
        <v>66.666666666666671</v>
      </c>
      <c r="AG627" s="23">
        <f t="shared" si="255"/>
        <v>26</v>
      </c>
      <c r="AH627" s="24">
        <f>анкеты!J625</f>
        <v>71</v>
      </c>
      <c r="AI627" s="24">
        <f t="shared" si="256"/>
        <v>74</v>
      </c>
      <c r="AJ627" s="24">
        <f>анкеты!K625</f>
        <v>71</v>
      </c>
      <c r="AK627" s="24">
        <f t="shared" si="257"/>
        <v>74</v>
      </c>
      <c r="AL627" s="24">
        <f>анкеты!M625</f>
        <v>30</v>
      </c>
      <c r="AM627" s="24">
        <f>анкеты!L625</f>
        <v>32</v>
      </c>
      <c r="AN627" s="22">
        <f t="shared" si="258"/>
        <v>96</v>
      </c>
      <c r="AO627" s="22">
        <f t="shared" si="259"/>
        <v>96</v>
      </c>
      <c r="AP627" s="22">
        <f t="shared" si="260"/>
        <v>94</v>
      </c>
      <c r="AQ627" s="23">
        <f t="shared" si="261"/>
        <v>96</v>
      </c>
      <c r="AR627" s="24">
        <f>анкеты!N625</f>
        <v>63</v>
      </c>
      <c r="AS627" s="24">
        <f t="shared" si="262"/>
        <v>74</v>
      </c>
      <c r="AT627" s="24">
        <f>анкеты!O625</f>
        <v>68</v>
      </c>
      <c r="AU627" s="24">
        <f t="shared" si="263"/>
        <v>74</v>
      </c>
      <c r="AV627" s="24">
        <f>анкеты!P625</f>
        <v>69</v>
      </c>
      <c r="AW627" s="24">
        <f t="shared" si="264"/>
        <v>74</v>
      </c>
      <c r="AX627" s="22">
        <f t="shared" si="265"/>
        <v>85</v>
      </c>
      <c r="AY627" s="22">
        <f t="shared" si="266"/>
        <v>92</v>
      </c>
      <c r="AZ627" s="22">
        <f t="shared" si="267"/>
        <v>93</v>
      </c>
      <c r="BA627" s="23">
        <f t="shared" si="268"/>
        <v>89</v>
      </c>
      <c r="BB627" s="24">
        <f t="shared" si="269"/>
        <v>78.8</v>
      </c>
    </row>
    <row r="628" spans="1:54" x14ac:dyDescent="0.25">
      <c r="A628" s="24">
        <f>бланки!E627</f>
        <v>625</v>
      </c>
      <c r="B628" s="24" t="str">
        <f>CONCATENATE(бланки!D627," (",бланки!C627,")")</f>
        <v>МКДОУ детский сад «Алтын ай» с.Кумли (Ногайский район)</v>
      </c>
      <c r="C628" s="24">
        <f>анкеты!B626</f>
        <v>19</v>
      </c>
      <c r="D628" s="24">
        <f>COUNTIF(бланки!G627:U627,1)</f>
        <v>7</v>
      </c>
      <c r="E628" s="24">
        <f>COUNTIF(бланки!G627:U627,1)+COUNTIF(бланки!G627:U627,0)</f>
        <v>9</v>
      </c>
      <c r="F628" s="24">
        <f>COUNTIF(бланки!V627:BS627,1)</f>
        <v>31</v>
      </c>
      <c r="G628" s="24">
        <f>COUNTIF(бланки!V627:BS627,1)+COUNTIF(бланки!V627:BS627,0)</f>
        <v>36</v>
      </c>
      <c r="H628" s="24">
        <f>SUM(бланки!BT627:BY627)</f>
        <v>2</v>
      </c>
      <c r="I628" s="24">
        <f>анкеты!D626</f>
        <v>17</v>
      </c>
      <c r="J628" s="24">
        <f>анкеты!C626</f>
        <v>17</v>
      </c>
      <c r="K628" s="24">
        <f>анкеты!F626</f>
        <v>16</v>
      </c>
      <c r="L628" s="24">
        <f>анкеты!E626</f>
        <v>16</v>
      </c>
      <c r="M628" s="22">
        <f t="shared" si="243"/>
        <v>82</v>
      </c>
      <c r="N628" s="22">
        <f t="shared" si="244"/>
        <v>60</v>
      </c>
      <c r="O628" s="22">
        <f t="shared" si="245"/>
        <v>100</v>
      </c>
      <c r="P628" s="23">
        <f t="shared" si="246"/>
        <v>83</v>
      </c>
      <c r="Q628" s="24">
        <f>SUM(бланки!BZ627:CF627)</f>
        <v>4</v>
      </c>
      <c r="R628" s="24"/>
      <c r="S628" s="24"/>
      <c r="T628" s="24">
        <f>анкеты!G626</f>
        <v>18</v>
      </c>
      <c r="U628" s="24">
        <f t="shared" si="247"/>
        <v>19</v>
      </c>
      <c r="V628" s="22">
        <f t="shared" si="248"/>
        <v>80</v>
      </c>
      <c r="W628" s="22">
        <f t="shared" si="249"/>
        <v>87</v>
      </c>
      <c r="X628" s="22">
        <f t="shared" si="250"/>
        <v>95</v>
      </c>
      <c r="Y628" s="23">
        <f t="shared" si="251"/>
        <v>87</v>
      </c>
      <c r="Z628" s="24">
        <f>SUM(бланки!CE627:CI627)</f>
        <v>0</v>
      </c>
      <c r="AA628" s="24">
        <f>SUM(бланки!CJ627:CO627)</f>
        <v>0</v>
      </c>
      <c r="AB628" s="24">
        <f>анкеты!I626</f>
        <v>5</v>
      </c>
      <c r="AC628" s="24">
        <f>анкеты!H626</f>
        <v>6</v>
      </c>
      <c r="AD628" s="22">
        <f t="shared" si="252"/>
        <v>0</v>
      </c>
      <c r="AE628" s="22">
        <f t="shared" si="253"/>
        <v>0</v>
      </c>
      <c r="AF628" s="12">
        <f t="shared" si="254"/>
        <v>83.333333333333329</v>
      </c>
      <c r="AG628" s="23">
        <f t="shared" si="255"/>
        <v>25</v>
      </c>
      <c r="AH628" s="24">
        <f>анкеты!J626</f>
        <v>18</v>
      </c>
      <c r="AI628" s="24">
        <f t="shared" si="256"/>
        <v>19</v>
      </c>
      <c r="AJ628" s="24">
        <f>анкеты!K626</f>
        <v>18</v>
      </c>
      <c r="AK628" s="24">
        <f t="shared" si="257"/>
        <v>19</v>
      </c>
      <c r="AL628" s="24">
        <f>анкеты!M626</f>
        <v>13</v>
      </c>
      <c r="AM628" s="24">
        <f>анкеты!L626</f>
        <v>14</v>
      </c>
      <c r="AN628" s="22">
        <f t="shared" si="258"/>
        <v>95</v>
      </c>
      <c r="AO628" s="22">
        <f t="shared" si="259"/>
        <v>95</v>
      </c>
      <c r="AP628" s="22">
        <f t="shared" si="260"/>
        <v>93</v>
      </c>
      <c r="AQ628" s="23">
        <f t="shared" si="261"/>
        <v>95</v>
      </c>
      <c r="AR628" s="24">
        <f>анкеты!N626</f>
        <v>16</v>
      </c>
      <c r="AS628" s="24">
        <f t="shared" si="262"/>
        <v>19</v>
      </c>
      <c r="AT628" s="24">
        <f>анкеты!O626</f>
        <v>19</v>
      </c>
      <c r="AU628" s="24">
        <f t="shared" si="263"/>
        <v>19</v>
      </c>
      <c r="AV628" s="24">
        <f>анкеты!P626</f>
        <v>18</v>
      </c>
      <c r="AW628" s="24">
        <f t="shared" si="264"/>
        <v>19</v>
      </c>
      <c r="AX628" s="22">
        <f t="shared" si="265"/>
        <v>84</v>
      </c>
      <c r="AY628" s="22">
        <f t="shared" si="266"/>
        <v>100</v>
      </c>
      <c r="AZ628" s="22">
        <f t="shared" si="267"/>
        <v>95</v>
      </c>
      <c r="BA628" s="23">
        <f t="shared" si="268"/>
        <v>93</v>
      </c>
      <c r="BB628" s="24">
        <f t="shared" si="269"/>
        <v>76.599999999999994</v>
      </c>
    </row>
    <row r="629" spans="1:54" x14ac:dyDescent="0.25">
      <c r="A629" s="24">
        <f>бланки!E628</f>
        <v>626</v>
      </c>
      <c r="B629" s="24" t="str">
        <f>CONCATENATE(бланки!D628," (",бланки!C628,")")</f>
        <v>МКДОУ детский сад «Лашын» с.Батыр-Мурза (Ногайский район)</v>
      </c>
      <c r="C629" s="24">
        <f>анкеты!B627</f>
        <v>12</v>
      </c>
      <c r="D629" s="24">
        <f>COUNTIF(бланки!G628:U628,1)</f>
        <v>8</v>
      </c>
      <c r="E629" s="24">
        <f>COUNTIF(бланки!G628:U628,1)+COUNTIF(бланки!G628:U628,0)</f>
        <v>9</v>
      </c>
      <c r="F629" s="24">
        <f>COUNTIF(бланки!V628:BS628,1)</f>
        <v>19</v>
      </c>
      <c r="G629" s="24">
        <f>COUNTIF(бланки!V628:BS628,1)+COUNTIF(бланки!V628:BS628,0)</f>
        <v>33</v>
      </c>
      <c r="H629" s="24">
        <f>SUM(бланки!BT628:BY628)</f>
        <v>2</v>
      </c>
      <c r="I629" s="24">
        <f>анкеты!D627</f>
        <v>6</v>
      </c>
      <c r="J629" s="24">
        <f>анкеты!C627</f>
        <v>6</v>
      </c>
      <c r="K629" s="24">
        <f>анкеты!F627</f>
        <v>4</v>
      </c>
      <c r="L629" s="24">
        <f>анкеты!E627</f>
        <v>4</v>
      </c>
      <c r="M629" s="22">
        <f t="shared" si="243"/>
        <v>73</v>
      </c>
      <c r="N629" s="22">
        <f t="shared" si="244"/>
        <v>60</v>
      </c>
      <c r="O629" s="22">
        <f t="shared" si="245"/>
        <v>100</v>
      </c>
      <c r="P629" s="23">
        <f t="shared" si="246"/>
        <v>80</v>
      </c>
      <c r="Q629" s="24">
        <f>SUM(бланки!BZ628:CF628)</f>
        <v>4</v>
      </c>
      <c r="R629" s="24"/>
      <c r="S629" s="24"/>
      <c r="T629" s="24">
        <f>анкеты!G627</f>
        <v>9</v>
      </c>
      <c r="U629" s="24">
        <f t="shared" si="247"/>
        <v>12</v>
      </c>
      <c r="V629" s="22">
        <f t="shared" si="248"/>
        <v>80</v>
      </c>
      <c r="W629" s="22">
        <f t="shared" si="249"/>
        <v>77</v>
      </c>
      <c r="X629" s="22">
        <f t="shared" si="250"/>
        <v>75</v>
      </c>
      <c r="Y629" s="23">
        <f t="shared" si="251"/>
        <v>77</v>
      </c>
      <c r="Z629" s="24">
        <f>SUM(бланки!CE628:CI628)</f>
        <v>0</v>
      </c>
      <c r="AA629" s="24">
        <f>SUM(бланки!CJ628:CO628)</f>
        <v>0</v>
      </c>
      <c r="AB629" s="24">
        <f>анкеты!I627</f>
        <v>3</v>
      </c>
      <c r="AC629" s="24">
        <f>анкеты!H627</f>
        <v>4</v>
      </c>
      <c r="AD629" s="22">
        <f t="shared" si="252"/>
        <v>0</v>
      </c>
      <c r="AE629" s="22">
        <f t="shared" si="253"/>
        <v>0</v>
      </c>
      <c r="AF629" s="12">
        <f t="shared" si="254"/>
        <v>75</v>
      </c>
      <c r="AG629" s="23">
        <f t="shared" si="255"/>
        <v>23</v>
      </c>
      <c r="AH629" s="24">
        <f>анкеты!J627</f>
        <v>12</v>
      </c>
      <c r="AI629" s="24">
        <f t="shared" si="256"/>
        <v>12</v>
      </c>
      <c r="AJ629" s="24">
        <f>анкеты!K627</f>
        <v>12</v>
      </c>
      <c r="AK629" s="24">
        <f t="shared" si="257"/>
        <v>12</v>
      </c>
      <c r="AL629" s="24">
        <f>анкеты!M627</f>
        <v>5</v>
      </c>
      <c r="AM629" s="24">
        <f>анкеты!L627</f>
        <v>6</v>
      </c>
      <c r="AN629" s="22">
        <f t="shared" si="258"/>
        <v>100</v>
      </c>
      <c r="AO629" s="22">
        <f t="shared" si="259"/>
        <v>100</v>
      </c>
      <c r="AP629" s="22">
        <f t="shared" si="260"/>
        <v>83</v>
      </c>
      <c r="AQ629" s="23">
        <f t="shared" si="261"/>
        <v>97</v>
      </c>
      <c r="AR629" s="24">
        <f>анкеты!N627</f>
        <v>11</v>
      </c>
      <c r="AS629" s="24">
        <f t="shared" si="262"/>
        <v>12</v>
      </c>
      <c r="AT629" s="24">
        <f>анкеты!O627</f>
        <v>12</v>
      </c>
      <c r="AU629" s="24">
        <f t="shared" si="263"/>
        <v>12</v>
      </c>
      <c r="AV629" s="24">
        <f>анкеты!P627</f>
        <v>12</v>
      </c>
      <c r="AW629" s="24">
        <f t="shared" si="264"/>
        <v>12</v>
      </c>
      <c r="AX629" s="22">
        <f t="shared" si="265"/>
        <v>92</v>
      </c>
      <c r="AY629" s="22">
        <f t="shared" si="266"/>
        <v>100</v>
      </c>
      <c r="AZ629" s="22">
        <f t="shared" si="267"/>
        <v>100</v>
      </c>
      <c r="BA629" s="23">
        <f t="shared" si="268"/>
        <v>97</v>
      </c>
      <c r="BB629" s="24">
        <f t="shared" si="269"/>
        <v>74.8</v>
      </c>
    </row>
    <row r="630" spans="1:54" x14ac:dyDescent="0.25">
      <c r="A630" s="24">
        <f>бланки!E629</f>
        <v>627</v>
      </c>
      <c r="B630" s="24" t="str">
        <f>CONCATENATE(бланки!D629," (",бланки!C629,")")</f>
        <v>МКДОУ детский сад «Алтын кус» с.Карагас (Ногайский район)</v>
      </c>
      <c r="C630" s="24">
        <f>анкеты!B628</f>
        <v>32</v>
      </c>
      <c r="D630" s="24">
        <f>COUNTIF(бланки!G629:U629,1)</f>
        <v>11</v>
      </c>
      <c r="E630" s="24">
        <f>COUNTIF(бланки!G629:U629,1)+COUNTIF(бланки!G629:U629,0)</f>
        <v>11</v>
      </c>
      <c r="F630" s="24">
        <f>COUNTIF(бланки!V629:BS629,1)</f>
        <v>39</v>
      </c>
      <c r="G630" s="24">
        <f>COUNTIF(бланки!V629:BS629,1)+COUNTIF(бланки!V629:BS629,0)</f>
        <v>39</v>
      </c>
      <c r="H630" s="24">
        <f>SUM(бланки!BT629:BY629)</f>
        <v>4</v>
      </c>
      <c r="I630" s="24">
        <f>анкеты!D628</f>
        <v>24</v>
      </c>
      <c r="J630" s="24">
        <f>анкеты!C628</f>
        <v>26</v>
      </c>
      <c r="K630" s="24">
        <f>анкеты!F628</f>
        <v>26</v>
      </c>
      <c r="L630" s="24">
        <f>анкеты!E628</f>
        <v>26</v>
      </c>
      <c r="M630" s="22">
        <f t="shared" si="243"/>
        <v>100</v>
      </c>
      <c r="N630" s="22">
        <f t="shared" si="244"/>
        <v>100</v>
      </c>
      <c r="O630" s="22">
        <f t="shared" si="245"/>
        <v>96</v>
      </c>
      <c r="P630" s="23">
        <f t="shared" si="246"/>
        <v>98</v>
      </c>
      <c r="Q630" s="24">
        <f>SUM(бланки!BZ629:CF629)</f>
        <v>3</v>
      </c>
      <c r="R630" s="24"/>
      <c r="S630" s="24"/>
      <c r="T630" s="24">
        <f>анкеты!G628</f>
        <v>31</v>
      </c>
      <c r="U630" s="24">
        <f t="shared" si="247"/>
        <v>32</v>
      </c>
      <c r="V630" s="22">
        <f t="shared" si="248"/>
        <v>60</v>
      </c>
      <c r="W630" s="22">
        <f t="shared" si="249"/>
        <v>78</v>
      </c>
      <c r="X630" s="22">
        <f t="shared" si="250"/>
        <v>97</v>
      </c>
      <c r="Y630" s="23">
        <f t="shared" si="251"/>
        <v>78</v>
      </c>
      <c r="Z630" s="24">
        <f>SUM(бланки!CE629:CI629)</f>
        <v>0</v>
      </c>
      <c r="AA630" s="24">
        <f>SUM(бланки!CJ629:CO629)</f>
        <v>0</v>
      </c>
      <c r="AB630" s="24">
        <f>анкеты!I628</f>
        <v>1</v>
      </c>
      <c r="AC630" s="24">
        <f>анкеты!H628</f>
        <v>2</v>
      </c>
      <c r="AD630" s="22">
        <f t="shared" si="252"/>
        <v>0</v>
      </c>
      <c r="AE630" s="22">
        <f t="shared" si="253"/>
        <v>0</v>
      </c>
      <c r="AF630" s="12">
        <f t="shared" si="254"/>
        <v>50</v>
      </c>
      <c r="AG630" s="23">
        <f t="shared" si="255"/>
        <v>15</v>
      </c>
      <c r="AH630" s="24">
        <f>анкеты!J628</f>
        <v>32</v>
      </c>
      <c r="AI630" s="24">
        <f t="shared" si="256"/>
        <v>32</v>
      </c>
      <c r="AJ630" s="24">
        <f>анкеты!K628</f>
        <v>32</v>
      </c>
      <c r="AK630" s="24">
        <f t="shared" si="257"/>
        <v>32</v>
      </c>
      <c r="AL630" s="24">
        <f>анкеты!M628</f>
        <v>28</v>
      </c>
      <c r="AM630" s="24">
        <f>анкеты!L628</f>
        <v>28</v>
      </c>
      <c r="AN630" s="22">
        <f t="shared" si="258"/>
        <v>100</v>
      </c>
      <c r="AO630" s="22">
        <f t="shared" si="259"/>
        <v>100</v>
      </c>
      <c r="AP630" s="22">
        <f t="shared" si="260"/>
        <v>100</v>
      </c>
      <c r="AQ630" s="23">
        <f t="shared" si="261"/>
        <v>100</v>
      </c>
      <c r="AR630" s="24">
        <f>анкеты!N628</f>
        <v>32</v>
      </c>
      <c r="AS630" s="24">
        <f t="shared" si="262"/>
        <v>32</v>
      </c>
      <c r="AT630" s="24">
        <f>анкеты!O628</f>
        <v>32</v>
      </c>
      <c r="AU630" s="24">
        <f t="shared" si="263"/>
        <v>32</v>
      </c>
      <c r="AV630" s="24">
        <f>анкеты!P628</f>
        <v>32</v>
      </c>
      <c r="AW630" s="24">
        <f t="shared" si="264"/>
        <v>32</v>
      </c>
      <c r="AX630" s="22">
        <f t="shared" si="265"/>
        <v>100</v>
      </c>
      <c r="AY630" s="22">
        <f t="shared" si="266"/>
        <v>100</v>
      </c>
      <c r="AZ630" s="22">
        <f t="shared" si="267"/>
        <v>100</v>
      </c>
      <c r="BA630" s="23">
        <f t="shared" si="268"/>
        <v>100</v>
      </c>
      <c r="BB630" s="24">
        <f t="shared" si="269"/>
        <v>78.2</v>
      </c>
    </row>
    <row r="631" spans="1:54" x14ac:dyDescent="0.25">
      <c r="A631" s="24">
        <f>бланки!E630</f>
        <v>628</v>
      </c>
      <c r="B631" s="24" t="str">
        <f>CONCATENATE(бланки!D630," (",бланки!C630,")")</f>
        <v>МКУ ДО «Дом детского творчества» (Ногайский район)</v>
      </c>
      <c r="C631" s="24">
        <f>анкеты!B629</f>
        <v>64</v>
      </c>
      <c r="D631" s="24">
        <f>COUNTIF(бланки!G630:U630,1)</f>
        <v>8</v>
      </c>
      <c r="E631" s="24">
        <f>COUNTIF(бланки!G630:U630,1)+COUNTIF(бланки!G630:U630,0)</f>
        <v>9</v>
      </c>
      <c r="F631" s="24">
        <f>COUNTIF(бланки!V630:BS630,1)</f>
        <v>26</v>
      </c>
      <c r="G631" s="24">
        <f>COUNTIF(бланки!V630:BS630,1)+COUNTIF(бланки!V630:BS630,0)</f>
        <v>35</v>
      </c>
      <c r="H631" s="24">
        <f>SUM(бланки!BT630:BY630)</f>
        <v>4</v>
      </c>
      <c r="I631" s="24">
        <f>анкеты!D629</f>
        <v>52</v>
      </c>
      <c r="J631" s="24">
        <f>анкеты!C629</f>
        <v>54</v>
      </c>
      <c r="K631" s="24">
        <f>анкеты!F629</f>
        <v>37</v>
      </c>
      <c r="L631" s="24">
        <f>анкеты!E629</f>
        <v>37</v>
      </c>
      <c r="M631" s="22">
        <f t="shared" si="243"/>
        <v>82</v>
      </c>
      <c r="N631" s="22">
        <f t="shared" si="244"/>
        <v>100</v>
      </c>
      <c r="O631" s="22">
        <f t="shared" si="245"/>
        <v>98</v>
      </c>
      <c r="P631" s="23">
        <f t="shared" si="246"/>
        <v>94</v>
      </c>
      <c r="Q631" s="24">
        <f>SUM(бланки!BZ630:CF630)</f>
        <v>0</v>
      </c>
      <c r="R631" s="24"/>
      <c r="S631" s="24"/>
      <c r="T631" s="24">
        <f>анкеты!G629</f>
        <v>52</v>
      </c>
      <c r="U631" s="24">
        <f t="shared" si="247"/>
        <v>64</v>
      </c>
      <c r="V631" s="22">
        <f t="shared" si="248"/>
        <v>0</v>
      </c>
      <c r="W631" s="22">
        <f t="shared" si="249"/>
        <v>40</v>
      </c>
      <c r="X631" s="22">
        <f t="shared" si="250"/>
        <v>81</v>
      </c>
      <c r="Y631" s="23">
        <f t="shared" si="251"/>
        <v>40</v>
      </c>
      <c r="Z631" s="24">
        <f>SUM(бланки!CE630:CI630)</f>
        <v>0</v>
      </c>
      <c r="AA631" s="24">
        <f>SUM(бланки!CJ630:CO630)</f>
        <v>0</v>
      </c>
      <c r="AB631" s="24">
        <f>анкеты!I629</f>
        <v>10</v>
      </c>
      <c r="AC631" s="24">
        <f>анкеты!H629</f>
        <v>13</v>
      </c>
      <c r="AD631" s="22">
        <f t="shared" si="252"/>
        <v>0</v>
      </c>
      <c r="AE631" s="22">
        <f t="shared" si="253"/>
        <v>0</v>
      </c>
      <c r="AF631" s="12">
        <f t="shared" si="254"/>
        <v>76.92307692307692</v>
      </c>
      <c r="AG631" s="23">
        <f t="shared" si="255"/>
        <v>23</v>
      </c>
      <c r="AH631" s="24">
        <f>анкеты!J629</f>
        <v>62</v>
      </c>
      <c r="AI631" s="24">
        <f t="shared" si="256"/>
        <v>64</v>
      </c>
      <c r="AJ631" s="24">
        <f>анкеты!K629</f>
        <v>63</v>
      </c>
      <c r="AK631" s="24">
        <f t="shared" si="257"/>
        <v>64</v>
      </c>
      <c r="AL631" s="24">
        <f>анкеты!M629</f>
        <v>48</v>
      </c>
      <c r="AM631" s="24">
        <f>анкеты!L629</f>
        <v>49</v>
      </c>
      <c r="AN631" s="22">
        <f t="shared" si="258"/>
        <v>97</v>
      </c>
      <c r="AO631" s="22">
        <f t="shared" si="259"/>
        <v>98</v>
      </c>
      <c r="AP631" s="22">
        <f t="shared" si="260"/>
        <v>98</v>
      </c>
      <c r="AQ631" s="23">
        <f t="shared" si="261"/>
        <v>98</v>
      </c>
      <c r="AR631" s="24">
        <f>анкеты!N629</f>
        <v>63</v>
      </c>
      <c r="AS631" s="24">
        <f t="shared" si="262"/>
        <v>64</v>
      </c>
      <c r="AT631" s="24">
        <f>анкеты!O629</f>
        <v>64</v>
      </c>
      <c r="AU631" s="24">
        <f t="shared" si="263"/>
        <v>64</v>
      </c>
      <c r="AV631" s="24">
        <f>анкеты!P629</f>
        <v>61</v>
      </c>
      <c r="AW631" s="24">
        <f t="shared" si="264"/>
        <v>64</v>
      </c>
      <c r="AX631" s="22">
        <f t="shared" si="265"/>
        <v>98</v>
      </c>
      <c r="AY631" s="22">
        <f t="shared" si="266"/>
        <v>100</v>
      </c>
      <c r="AZ631" s="22">
        <f t="shared" si="267"/>
        <v>95</v>
      </c>
      <c r="BA631" s="23">
        <f t="shared" si="268"/>
        <v>98</v>
      </c>
      <c r="BB631" s="24">
        <f t="shared" si="269"/>
        <v>70.599999999999994</v>
      </c>
    </row>
    <row r="632" spans="1:54" x14ac:dyDescent="0.25">
      <c r="A632" s="24">
        <f>бланки!E631</f>
        <v>629</v>
      </c>
      <c r="B632" s="24" t="str">
        <f>CONCATENATE(бланки!D631," (",бланки!C631,")")</f>
        <v>МКУ «ДЮСШ№2» (Ногайский район)</v>
      </c>
      <c r="C632" s="24">
        <f>анкеты!B630</f>
        <v>145</v>
      </c>
      <c r="D632" s="24">
        <f>COUNTIF(бланки!G631:U631,1)</f>
        <v>7</v>
      </c>
      <c r="E632" s="24">
        <f>COUNTIF(бланки!G631:U631,1)+COUNTIF(бланки!G631:U631,0)</f>
        <v>9</v>
      </c>
      <c r="F632" s="24">
        <f>COUNTIF(бланки!V631:BS631,1)</f>
        <v>28</v>
      </c>
      <c r="G632" s="24">
        <f>COUNTIF(бланки!V631:BS631,1)+COUNTIF(бланки!V631:BS631,0)</f>
        <v>35</v>
      </c>
      <c r="H632" s="24">
        <f>SUM(бланки!BT631:BY631)</f>
        <v>3</v>
      </c>
      <c r="I632" s="24">
        <f>анкеты!D630</f>
        <v>79</v>
      </c>
      <c r="J632" s="24">
        <f>анкеты!C630</f>
        <v>96</v>
      </c>
      <c r="K632" s="24">
        <f>анкеты!F630</f>
        <v>87</v>
      </c>
      <c r="L632" s="24">
        <f>анкеты!E630</f>
        <v>97</v>
      </c>
      <c r="M632" s="22">
        <f t="shared" si="243"/>
        <v>79</v>
      </c>
      <c r="N632" s="22">
        <f t="shared" si="244"/>
        <v>90</v>
      </c>
      <c r="O632" s="22">
        <f t="shared" si="245"/>
        <v>86</v>
      </c>
      <c r="P632" s="23">
        <f t="shared" si="246"/>
        <v>85</v>
      </c>
      <c r="Q632" s="24">
        <f>SUM(бланки!BZ631:CF631)</f>
        <v>5</v>
      </c>
      <c r="R632" s="24"/>
      <c r="S632" s="24"/>
      <c r="T632" s="24">
        <f>анкеты!G630</f>
        <v>60</v>
      </c>
      <c r="U632" s="24">
        <f t="shared" si="247"/>
        <v>145</v>
      </c>
      <c r="V632" s="22">
        <f t="shared" si="248"/>
        <v>100</v>
      </c>
      <c r="W632" s="22">
        <f t="shared" si="249"/>
        <v>70</v>
      </c>
      <c r="X632" s="22">
        <f t="shared" si="250"/>
        <v>41</v>
      </c>
      <c r="Y632" s="23">
        <f t="shared" si="251"/>
        <v>70</v>
      </c>
      <c r="Z632" s="24">
        <f>SUM(бланки!CE631:CI631)</f>
        <v>0</v>
      </c>
      <c r="AA632" s="24">
        <f>SUM(бланки!CJ631:CO631)</f>
        <v>0</v>
      </c>
      <c r="AB632" s="24">
        <f>анкеты!I630</f>
        <v>12</v>
      </c>
      <c r="AC632" s="24">
        <f>анкеты!H630</f>
        <v>14</v>
      </c>
      <c r="AD632" s="22">
        <f t="shared" si="252"/>
        <v>0</v>
      </c>
      <c r="AE632" s="22">
        <f t="shared" si="253"/>
        <v>0</v>
      </c>
      <c r="AF632" s="12">
        <f t="shared" si="254"/>
        <v>85.714285714285708</v>
      </c>
      <c r="AG632" s="23">
        <f t="shared" si="255"/>
        <v>26</v>
      </c>
      <c r="AH632" s="24">
        <f>анкеты!J630</f>
        <v>129</v>
      </c>
      <c r="AI632" s="24">
        <f t="shared" si="256"/>
        <v>145</v>
      </c>
      <c r="AJ632" s="24">
        <f>анкеты!K630</f>
        <v>139</v>
      </c>
      <c r="AK632" s="24">
        <f t="shared" si="257"/>
        <v>145</v>
      </c>
      <c r="AL632" s="24">
        <f>анкеты!M630</f>
        <v>88</v>
      </c>
      <c r="AM632" s="24">
        <f>анкеты!L630</f>
        <v>103</v>
      </c>
      <c r="AN632" s="22">
        <f t="shared" si="258"/>
        <v>89</v>
      </c>
      <c r="AO632" s="22">
        <f t="shared" si="259"/>
        <v>96</v>
      </c>
      <c r="AP632" s="22">
        <f t="shared" si="260"/>
        <v>85</v>
      </c>
      <c r="AQ632" s="23">
        <f t="shared" si="261"/>
        <v>91</v>
      </c>
      <c r="AR632" s="24">
        <f>анкеты!N630</f>
        <v>119</v>
      </c>
      <c r="AS632" s="24">
        <f t="shared" si="262"/>
        <v>145</v>
      </c>
      <c r="AT632" s="24">
        <f>анкеты!O630</f>
        <v>111</v>
      </c>
      <c r="AU632" s="24">
        <f t="shared" si="263"/>
        <v>145</v>
      </c>
      <c r="AV632" s="24">
        <f>анкеты!P630</f>
        <v>124</v>
      </c>
      <c r="AW632" s="24">
        <f t="shared" si="264"/>
        <v>145</v>
      </c>
      <c r="AX632" s="22">
        <f t="shared" si="265"/>
        <v>82</v>
      </c>
      <c r="AY632" s="22">
        <f t="shared" si="266"/>
        <v>77</v>
      </c>
      <c r="AZ632" s="22">
        <f t="shared" si="267"/>
        <v>86</v>
      </c>
      <c r="BA632" s="23">
        <f t="shared" si="268"/>
        <v>81</v>
      </c>
      <c r="BB632" s="24">
        <f t="shared" si="269"/>
        <v>70.599999999999994</v>
      </c>
    </row>
    <row r="633" spans="1:54" x14ac:dyDescent="0.25">
      <c r="A633" s="24">
        <f>бланки!E632</f>
        <v>630</v>
      </c>
      <c r="B633" s="24" t="str">
        <f>CONCATENATE(бланки!D632," (",бланки!C632,")")</f>
        <v>МКУ ДО «ДШИ ИМ. С. Батырова» (Ногайский район)</v>
      </c>
      <c r="C633" s="24">
        <f>анкеты!B631</f>
        <v>120</v>
      </c>
      <c r="D633" s="24">
        <f>COUNTIF(бланки!G632:U632,1)</f>
        <v>4</v>
      </c>
      <c r="E633" s="24">
        <f>COUNTIF(бланки!G632:U632,1)+COUNTIF(бланки!G632:U632,0)</f>
        <v>9</v>
      </c>
      <c r="F633" s="24">
        <f>COUNTIF(бланки!V632:BS632,1)</f>
        <v>0</v>
      </c>
      <c r="G633" s="24">
        <f>COUNTIF(бланки!V632:BS632,1)+COUNTIF(бланки!V632:BS632,0)</f>
        <v>31</v>
      </c>
      <c r="H633" s="24">
        <f>SUM(бланки!BT632:BY632)</f>
        <v>0</v>
      </c>
      <c r="I633" s="24">
        <f>анкеты!D631</f>
        <v>109</v>
      </c>
      <c r="J633" s="24">
        <f>анкеты!C631</f>
        <v>110</v>
      </c>
      <c r="K633" s="24">
        <f>анкеты!F631</f>
        <v>106</v>
      </c>
      <c r="L633" s="24">
        <f>анкеты!E631</f>
        <v>107</v>
      </c>
      <c r="M633" s="22">
        <f t="shared" si="243"/>
        <v>22</v>
      </c>
      <c r="N633" s="22">
        <f t="shared" si="244"/>
        <v>0</v>
      </c>
      <c r="O633" s="22">
        <f t="shared" si="245"/>
        <v>99</v>
      </c>
      <c r="P633" s="23">
        <f t="shared" si="246"/>
        <v>46</v>
      </c>
      <c r="Q633" s="24">
        <f>SUM(бланки!BZ632:CF632)</f>
        <v>4</v>
      </c>
      <c r="R633" s="24"/>
      <c r="S633" s="24"/>
      <c r="T633" s="24">
        <f>анкеты!G631</f>
        <v>114</v>
      </c>
      <c r="U633" s="24">
        <f t="shared" si="247"/>
        <v>120</v>
      </c>
      <c r="V633" s="22">
        <f t="shared" si="248"/>
        <v>80</v>
      </c>
      <c r="W633" s="22">
        <f t="shared" si="249"/>
        <v>87</v>
      </c>
      <c r="X633" s="22">
        <f t="shared" si="250"/>
        <v>95</v>
      </c>
      <c r="Y633" s="23">
        <f t="shared" si="251"/>
        <v>87</v>
      </c>
      <c r="Z633" s="24">
        <f>SUM(бланки!CE632:CI632)</f>
        <v>0</v>
      </c>
      <c r="AA633" s="24">
        <f>SUM(бланки!CJ632:CO632)</f>
        <v>1</v>
      </c>
      <c r="AB633" s="24">
        <f>анкеты!I631</f>
        <v>33</v>
      </c>
      <c r="AC633" s="24">
        <f>анкеты!H631</f>
        <v>36</v>
      </c>
      <c r="AD633" s="22">
        <f t="shared" si="252"/>
        <v>0</v>
      </c>
      <c r="AE633" s="22">
        <f t="shared" si="253"/>
        <v>20</v>
      </c>
      <c r="AF633" s="12">
        <f t="shared" si="254"/>
        <v>91.666666666666671</v>
      </c>
      <c r="AG633" s="23">
        <f t="shared" si="255"/>
        <v>36</v>
      </c>
      <c r="AH633" s="24">
        <f>анкеты!J631</f>
        <v>114</v>
      </c>
      <c r="AI633" s="24">
        <f t="shared" si="256"/>
        <v>120</v>
      </c>
      <c r="AJ633" s="24">
        <f>анкеты!K631</f>
        <v>115</v>
      </c>
      <c r="AK633" s="24">
        <f t="shared" si="257"/>
        <v>120</v>
      </c>
      <c r="AL633" s="24">
        <f>анкеты!M631</f>
        <v>107</v>
      </c>
      <c r="AM633" s="24">
        <f>анкеты!L631</f>
        <v>108</v>
      </c>
      <c r="AN633" s="22">
        <f t="shared" si="258"/>
        <v>95</v>
      </c>
      <c r="AO633" s="22">
        <f t="shared" si="259"/>
        <v>96</v>
      </c>
      <c r="AP633" s="22">
        <f t="shared" si="260"/>
        <v>99</v>
      </c>
      <c r="AQ633" s="23">
        <f t="shared" si="261"/>
        <v>96</v>
      </c>
      <c r="AR633" s="24">
        <f>анкеты!N631</f>
        <v>115</v>
      </c>
      <c r="AS633" s="24">
        <f t="shared" si="262"/>
        <v>120</v>
      </c>
      <c r="AT633" s="24">
        <f>анкеты!O631</f>
        <v>114</v>
      </c>
      <c r="AU633" s="24">
        <f t="shared" si="263"/>
        <v>120</v>
      </c>
      <c r="AV633" s="24">
        <f>анкеты!P631</f>
        <v>115</v>
      </c>
      <c r="AW633" s="24">
        <f t="shared" si="264"/>
        <v>120</v>
      </c>
      <c r="AX633" s="22">
        <f t="shared" si="265"/>
        <v>96</v>
      </c>
      <c r="AY633" s="22">
        <f t="shared" si="266"/>
        <v>95</v>
      </c>
      <c r="AZ633" s="22">
        <f t="shared" si="267"/>
        <v>96</v>
      </c>
      <c r="BA633" s="23">
        <f t="shared" si="268"/>
        <v>96</v>
      </c>
      <c r="BB633" s="24">
        <f t="shared" si="269"/>
        <v>72.2</v>
      </c>
    </row>
    <row r="634" spans="1:54" x14ac:dyDescent="0.25">
      <c r="A634" s="24">
        <f>бланки!E633</f>
        <v>631</v>
      </c>
      <c r="B634" s="24" t="str">
        <f>CONCATENATE(бланки!D633," (",бланки!C633,")")</f>
        <v>МКОУ «Алкадарская СОШ» (Сулейман-Стальский район)</v>
      </c>
      <c r="C634" s="24">
        <f>анкеты!B632</f>
        <v>4</v>
      </c>
      <c r="D634" s="24">
        <f>COUNTIF(бланки!G633:U633,1)</f>
        <v>12</v>
      </c>
      <c r="E634" s="24">
        <f>COUNTIF(бланки!G633:U633,1)+COUNTIF(бланки!G633:U633,0)</f>
        <v>12</v>
      </c>
      <c r="F634" s="24">
        <f>COUNTIF(бланки!V633:BS633,1)</f>
        <v>41</v>
      </c>
      <c r="G634" s="24">
        <f>COUNTIF(бланки!V633:BS633,1)+COUNTIF(бланки!V633:BS633,0)</f>
        <v>42</v>
      </c>
      <c r="H634" s="24">
        <f>SUM(бланки!BT633:BY633)</f>
        <v>6</v>
      </c>
      <c r="I634" s="24">
        <f>анкеты!D632</f>
        <v>3</v>
      </c>
      <c r="J634" s="24">
        <f>анкеты!C632</f>
        <v>3</v>
      </c>
      <c r="K634" s="24">
        <f>анкеты!F632</f>
        <v>2</v>
      </c>
      <c r="L634" s="24">
        <f>анкеты!E632</f>
        <v>2</v>
      </c>
      <c r="M634" s="22">
        <f t="shared" si="243"/>
        <v>99</v>
      </c>
      <c r="N634" s="22">
        <f t="shared" si="244"/>
        <v>100</v>
      </c>
      <c r="O634" s="22">
        <f t="shared" si="245"/>
        <v>100</v>
      </c>
      <c r="P634" s="23">
        <f t="shared" si="246"/>
        <v>100</v>
      </c>
      <c r="Q634" s="24">
        <f>SUM(бланки!BZ633:CF633)</f>
        <v>1</v>
      </c>
      <c r="R634" s="24"/>
      <c r="S634" s="24"/>
      <c r="T634" s="24">
        <f>анкеты!G632</f>
        <v>3</v>
      </c>
      <c r="U634" s="24">
        <f t="shared" si="247"/>
        <v>4</v>
      </c>
      <c r="V634" s="22">
        <f t="shared" si="248"/>
        <v>20</v>
      </c>
      <c r="W634" s="22">
        <f t="shared" si="249"/>
        <v>47</v>
      </c>
      <c r="X634" s="22">
        <f t="shared" si="250"/>
        <v>75</v>
      </c>
      <c r="Y634" s="23">
        <f t="shared" si="251"/>
        <v>47</v>
      </c>
      <c r="Z634" s="24">
        <f>SUM(бланки!CE633:CI633)</f>
        <v>0</v>
      </c>
      <c r="AA634" s="24">
        <f>SUM(бланки!CJ633:CO633)</f>
        <v>2</v>
      </c>
      <c r="AB634" s="24">
        <f>анкеты!I632</f>
        <v>1</v>
      </c>
      <c r="AC634" s="24">
        <f>анкеты!H632</f>
        <v>2</v>
      </c>
      <c r="AD634" s="22">
        <f t="shared" si="252"/>
        <v>0</v>
      </c>
      <c r="AE634" s="22">
        <f t="shared" si="253"/>
        <v>40</v>
      </c>
      <c r="AF634" s="12">
        <f t="shared" si="254"/>
        <v>50</v>
      </c>
      <c r="AG634" s="23">
        <f t="shared" si="255"/>
        <v>31</v>
      </c>
      <c r="AH634" s="24">
        <f>анкеты!J632</f>
        <v>4</v>
      </c>
      <c r="AI634" s="24">
        <f t="shared" si="256"/>
        <v>4</v>
      </c>
      <c r="AJ634" s="24">
        <f>анкеты!K632</f>
        <v>4</v>
      </c>
      <c r="AK634" s="24">
        <f t="shared" si="257"/>
        <v>4</v>
      </c>
      <c r="AL634" s="24">
        <f>анкеты!M632</f>
        <v>3</v>
      </c>
      <c r="AM634" s="24">
        <f>анкеты!L632</f>
        <v>3</v>
      </c>
      <c r="AN634" s="22">
        <f t="shared" si="258"/>
        <v>100</v>
      </c>
      <c r="AO634" s="22">
        <f t="shared" si="259"/>
        <v>100</v>
      </c>
      <c r="AP634" s="22">
        <f t="shared" si="260"/>
        <v>100</v>
      </c>
      <c r="AQ634" s="23">
        <f t="shared" si="261"/>
        <v>100</v>
      </c>
      <c r="AR634" s="24">
        <f>анкеты!N632</f>
        <v>4</v>
      </c>
      <c r="AS634" s="24">
        <f t="shared" si="262"/>
        <v>4</v>
      </c>
      <c r="AT634" s="24">
        <f>анкеты!O632</f>
        <v>4</v>
      </c>
      <c r="AU634" s="24">
        <f t="shared" si="263"/>
        <v>4</v>
      </c>
      <c r="AV634" s="24">
        <f>анкеты!P632</f>
        <v>4</v>
      </c>
      <c r="AW634" s="24">
        <f t="shared" si="264"/>
        <v>4</v>
      </c>
      <c r="AX634" s="22">
        <f t="shared" si="265"/>
        <v>100</v>
      </c>
      <c r="AY634" s="22">
        <f t="shared" si="266"/>
        <v>100</v>
      </c>
      <c r="AZ634" s="22">
        <f t="shared" si="267"/>
        <v>100</v>
      </c>
      <c r="BA634" s="23">
        <f t="shared" si="268"/>
        <v>100</v>
      </c>
      <c r="BB634" s="24">
        <f t="shared" si="269"/>
        <v>75.599999999999994</v>
      </c>
    </row>
    <row r="635" spans="1:54" x14ac:dyDescent="0.25">
      <c r="A635" s="24">
        <f>бланки!E634</f>
        <v>632</v>
      </c>
      <c r="B635" s="24" t="str">
        <f>CONCATENATE(бланки!D634," (",бланки!C634,")")</f>
        <v>МКОУ «Зизикская СОШ» (Сулейман-Стальский район)</v>
      </c>
      <c r="C635" s="24">
        <f>анкеты!B633</f>
        <v>63</v>
      </c>
      <c r="D635" s="24">
        <f>COUNTIF(бланки!G634:U634,1)</f>
        <v>12</v>
      </c>
      <c r="E635" s="24">
        <f>COUNTIF(бланки!G634:U634,1)+COUNTIF(бланки!G634:U634,0)</f>
        <v>12</v>
      </c>
      <c r="F635" s="24">
        <f>COUNTIF(бланки!V634:BS634,1)</f>
        <v>38</v>
      </c>
      <c r="G635" s="24">
        <f>COUNTIF(бланки!V634:BS634,1)+COUNTIF(бланки!V634:BS634,0)</f>
        <v>39</v>
      </c>
      <c r="H635" s="24">
        <f>SUM(бланки!BT634:BY634)</f>
        <v>6</v>
      </c>
      <c r="I635" s="24">
        <f>анкеты!D633</f>
        <v>60</v>
      </c>
      <c r="J635" s="24">
        <f>анкеты!C633</f>
        <v>60</v>
      </c>
      <c r="K635" s="24">
        <f>анкеты!F633</f>
        <v>29</v>
      </c>
      <c r="L635" s="24">
        <f>анкеты!E633</f>
        <v>29</v>
      </c>
      <c r="M635" s="22">
        <f t="shared" si="243"/>
        <v>99</v>
      </c>
      <c r="N635" s="22">
        <f t="shared" si="244"/>
        <v>100</v>
      </c>
      <c r="O635" s="22">
        <f t="shared" si="245"/>
        <v>100</v>
      </c>
      <c r="P635" s="23">
        <f t="shared" si="246"/>
        <v>100</v>
      </c>
      <c r="Q635" s="24">
        <f>SUM(бланки!BZ634:CF634)</f>
        <v>4</v>
      </c>
      <c r="R635" s="24"/>
      <c r="S635" s="24"/>
      <c r="T635" s="24">
        <f>анкеты!G633</f>
        <v>62</v>
      </c>
      <c r="U635" s="24">
        <f t="shared" si="247"/>
        <v>63</v>
      </c>
      <c r="V635" s="22">
        <f t="shared" si="248"/>
        <v>80</v>
      </c>
      <c r="W635" s="22">
        <f t="shared" si="249"/>
        <v>89</v>
      </c>
      <c r="X635" s="22">
        <f t="shared" si="250"/>
        <v>98</v>
      </c>
      <c r="Y635" s="23">
        <f t="shared" si="251"/>
        <v>89</v>
      </c>
      <c r="Z635" s="24">
        <f>SUM(бланки!CE634:CI634)</f>
        <v>0</v>
      </c>
      <c r="AA635" s="24">
        <f>SUM(бланки!CJ634:CO634)</f>
        <v>2</v>
      </c>
      <c r="AB635" s="24">
        <f>анкеты!I633</f>
        <v>4</v>
      </c>
      <c r="AC635" s="24">
        <f>анкеты!H633</f>
        <v>6</v>
      </c>
      <c r="AD635" s="22">
        <f t="shared" si="252"/>
        <v>0</v>
      </c>
      <c r="AE635" s="22">
        <f t="shared" si="253"/>
        <v>40</v>
      </c>
      <c r="AF635" s="12">
        <f t="shared" si="254"/>
        <v>66.666666666666671</v>
      </c>
      <c r="AG635" s="23">
        <f t="shared" si="255"/>
        <v>36</v>
      </c>
      <c r="AH635" s="24">
        <f>анкеты!J633</f>
        <v>63</v>
      </c>
      <c r="AI635" s="24">
        <f t="shared" si="256"/>
        <v>63</v>
      </c>
      <c r="AJ635" s="24">
        <f>анкеты!K633</f>
        <v>63</v>
      </c>
      <c r="AK635" s="24">
        <f t="shared" si="257"/>
        <v>63</v>
      </c>
      <c r="AL635" s="24">
        <f>анкеты!M633</f>
        <v>54</v>
      </c>
      <c r="AM635" s="24">
        <f>анкеты!L633</f>
        <v>54</v>
      </c>
      <c r="AN635" s="22">
        <f t="shared" si="258"/>
        <v>100</v>
      </c>
      <c r="AO635" s="22">
        <f t="shared" si="259"/>
        <v>100</v>
      </c>
      <c r="AP635" s="22">
        <f t="shared" si="260"/>
        <v>100</v>
      </c>
      <c r="AQ635" s="23">
        <f t="shared" si="261"/>
        <v>100</v>
      </c>
      <c r="AR635" s="24">
        <f>анкеты!N633</f>
        <v>62</v>
      </c>
      <c r="AS635" s="24">
        <f t="shared" si="262"/>
        <v>63</v>
      </c>
      <c r="AT635" s="24">
        <f>анкеты!O633</f>
        <v>55</v>
      </c>
      <c r="AU635" s="24">
        <f t="shared" si="263"/>
        <v>63</v>
      </c>
      <c r="AV635" s="24">
        <f>анкеты!P633</f>
        <v>55</v>
      </c>
      <c r="AW635" s="24">
        <f t="shared" si="264"/>
        <v>63</v>
      </c>
      <c r="AX635" s="22">
        <f t="shared" si="265"/>
        <v>98</v>
      </c>
      <c r="AY635" s="22">
        <f t="shared" si="266"/>
        <v>87</v>
      </c>
      <c r="AZ635" s="22">
        <f t="shared" si="267"/>
        <v>87</v>
      </c>
      <c r="BA635" s="23">
        <f t="shared" si="268"/>
        <v>91</v>
      </c>
      <c r="BB635" s="24">
        <f t="shared" si="269"/>
        <v>83.2</v>
      </c>
    </row>
    <row r="636" spans="1:54" x14ac:dyDescent="0.25">
      <c r="A636" s="24">
        <f>бланки!E635</f>
        <v>633</v>
      </c>
      <c r="B636" s="24" t="str">
        <f>CONCATENATE(бланки!D635," (",бланки!C635,")")</f>
        <v>МКОУ «Касумкентская СОШ №2» (Сулейман-Стальский район)</v>
      </c>
      <c r="C636" s="24">
        <f>анкеты!B634</f>
        <v>75</v>
      </c>
      <c r="D636" s="24">
        <f>COUNTIF(бланки!G635:U635,1)</f>
        <v>12</v>
      </c>
      <c r="E636" s="24">
        <f>COUNTIF(бланки!G635:U635,1)+COUNTIF(бланки!G635:U635,0)</f>
        <v>12</v>
      </c>
      <c r="F636" s="24">
        <f>COUNTIF(бланки!V635:BS635,1)</f>
        <v>43</v>
      </c>
      <c r="G636" s="24">
        <f>COUNTIF(бланки!V635:BS635,1)+COUNTIF(бланки!V635:BS635,0)</f>
        <v>43</v>
      </c>
      <c r="H636" s="24">
        <f>SUM(бланки!BT635:BY635)</f>
        <v>5</v>
      </c>
      <c r="I636" s="24">
        <f>анкеты!D634</f>
        <v>68</v>
      </c>
      <c r="J636" s="24">
        <f>анкеты!C634</f>
        <v>70</v>
      </c>
      <c r="K636" s="24">
        <f>анкеты!F634</f>
        <v>62</v>
      </c>
      <c r="L636" s="24">
        <f>анкеты!E634</f>
        <v>67</v>
      </c>
      <c r="M636" s="22">
        <f t="shared" si="243"/>
        <v>100</v>
      </c>
      <c r="N636" s="22">
        <f t="shared" si="244"/>
        <v>100</v>
      </c>
      <c r="O636" s="22">
        <f t="shared" si="245"/>
        <v>95</v>
      </c>
      <c r="P636" s="23">
        <f t="shared" si="246"/>
        <v>98</v>
      </c>
      <c r="Q636" s="24">
        <f>SUM(бланки!BZ635:CF635)</f>
        <v>7</v>
      </c>
      <c r="R636" s="24"/>
      <c r="S636" s="24"/>
      <c r="T636" s="24">
        <f>анкеты!G634</f>
        <v>68</v>
      </c>
      <c r="U636" s="24">
        <f t="shared" si="247"/>
        <v>75</v>
      </c>
      <c r="V636" s="22">
        <f t="shared" si="248"/>
        <v>100</v>
      </c>
      <c r="W636" s="22">
        <f t="shared" si="249"/>
        <v>95</v>
      </c>
      <c r="X636" s="22">
        <f t="shared" si="250"/>
        <v>91</v>
      </c>
      <c r="Y636" s="23">
        <f t="shared" si="251"/>
        <v>95</v>
      </c>
      <c r="Z636" s="24">
        <f>SUM(бланки!CE635:CI635)</f>
        <v>4</v>
      </c>
      <c r="AA636" s="24">
        <f>SUM(бланки!CJ635:CO635)</f>
        <v>1</v>
      </c>
      <c r="AB636" s="24">
        <f>анкеты!I634</f>
        <v>10</v>
      </c>
      <c r="AC636" s="24">
        <f>анкеты!H634</f>
        <v>11</v>
      </c>
      <c r="AD636" s="22">
        <f t="shared" si="252"/>
        <v>80</v>
      </c>
      <c r="AE636" s="22">
        <f t="shared" si="253"/>
        <v>20</v>
      </c>
      <c r="AF636" s="12">
        <f t="shared" si="254"/>
        <v>90.909090909090907</v>
      </c>
      <c r="AG636" s="23">
        <f t="shared" si="255"/>
        <v>59</v>
      </c>
      <c r="AH636" s="24">
        <f>анкеты!J634</f>
        <v>74</v>
      </c>
      <c r="AI636" s="24">
        <f t="shared" si="256"/>
        <v>75</v>
      </c>
      <c r="AJ636" s="24">
        <f>анкеты!K634</f>
        <v>73</v>
      </c>
      <c r="AK636" s="24">
        <f t="shared" si="257"/>
        <v>75</v>
      </c>
      <c r="AL636" s="24">
        <f>анкеты!M634</f>
        <v>68</v>
      </c>
      <c r="AM636" s="24">
        <f>анкеты!L634</f>
        <v>68</v>
      </c>
      <c r="AN636" s="22">
        <f t="shared" si="258"/>
        <v>99</v>
      </c>
      <c r="AO636" s="22">
        <f t="shared" si="259"/>
        <v>97</v>
      </c>
      <c r="AP636" s="22">
        <f t="shared" si="260"/>
        <v>100</v>
      </c>
      <c r="AQ636" s="23">
        <f t="shared" si="261"/>
        <v>98</v>
      </c>
      <c r="AR636" s="24">
        <f>анкеты!N634</f>
        <v>70</v>
      </c>
      <c r="AS636" s="24">
        <f t="shared" si="262"/>
        <v>75</v>
      </c>
      <c r="AT636" s="24">
        <f>анкеты!O634</f>
        <v>70</v>
      </c>
      <c r="AU636" s="24">
        <f t="shared" si="263"/>
        <v>75</v>
      </c>
      <c r="AV636" s="24">
        <f>анкеты!P634</f>
        <v>72</v>
      </c>
      <c r="AW636" s="24">
        <f t="shared" si="264"/>
        <v>75</v>
      </c>
      <c r="AX636" s="22">
        <f t="shared" si="265"/>
        <v>93</v>
      </c>
      <c r="AY636" s="22">
        <f t="shared" si="266"/>
        <v>93</v>
      </c>
      <c r="AZ636" s="22">
        <f t="shared" si="267"/>
        <v>96</v>
      </c>
      <c r="BA636" s="23">
        <f t="shared" si="268"/>
        <v>94</v>
      </c>
      <c r="BB636" s="24">
        <f t="shared" si="269"/>
        <v>88.8</v>
      </c>
    </row>
    <row r="637" spans="1:54" x14ac:dyDescent="0.25">
      <c r="A637" s="24">
        <f>бланки!E636</f>
        <v>634</v>
      </c>
      <c r="B637" s="24" t="str">
        <f>CONCATENATE(бланки!D636," (",бланки!C636,")")</f>
        <v>МКОУ «Куркентская СОШ №2» (Сулейман-Стальский район)</v>
      </c>
      <c r="C637" s="24">
        <f>анкеты!B635</f>
        <v>59</v>
      </c>
      <c r="D637" s="24">
        <f>COUNTIF(бланки!G636:U636,1)</f>
        <v>12</v>
      </c>
      <c r="E637" s="24">
        <f>COUNTIF(бланки!G636:U636,1)+COUNTIF(бланки!G636:U636,0)</f>
        <v>12</v>
      </c>
      <c r="F637" s="24">
        <f>COUNTIF(бланки!V636:BS636,1)</f>
        <v>43</v>
      </c>
      <c r="G637" s="24">
        <f>COUNTIF(бланки!V636:BS636,1)+COUNTIF(бланки!V636:BS636,0)</f>
        <v>44</v>
      </c>
      <c r="H637" s="24">
        <f>SUM(бланки!BT636:BY636)</f>
        <v>5</v>
      </c>
      <c r="I637" s="24">
        <f>анкеты!D635</f>
        <v>56</v>
      </c>
      <c r="J637" s="24">
        <f>анкеты!C635</f>
        <v>57</v>
      </c>
      <c r="K637" s="24">
        <f>анкеты!F635</f>
        <v>55</v>
      </c>
      <c r="L637" s="24">
        <f>анкеты!E635</f>
        <v>55</v>
      </c>
      <c r="M637" s="22">
        <f t="shared" si="243"/>
        <v>99</v>
      </c>
      <c r="N637" s="22">
        <f t="shared" si="244"/>
        <v>100</v>
      </c>
      <c r="O637" s="22">
        <f t="shared" si="245"/>
        <v>99</v>
      </c>
      <c r="P637" s="23">
        <f t="shared" si="246"/>
        <v>99</v>
      </c>
      <c r="Q637" s="24">
        <f>SUM(бланки!BZ636:CF636)</f>
        <v>5</v>
      </c>
      <c r="R637" s="24"/>
      <c r="S637" s="24"/>
      <c r="T637" s="24">
        <f>анкеты!G635</f>
        <v>43</v>
      </c>
      <c r="U637" s="24">
        <f t="shared" si="247"/>
        <v>59</v>
      </c>
      <c r="V637" s="22">
        <f t="shared" si="248"/>
        <v>100</v>
      </c>
      <c r="W637" s="22">
        <f t="shared" si="249"/>
        <v>86</v>
      </c>
      <c r="X637" s="22">
        <f t="shared" si="250"/>
        <v>73</v>
      </c>
      <c r="Y637" s="23">
        <f t="shared" si="251"/>
        <v>86</v>
      </c>
      <c r="Z637" s="24">
        <f>SUM(бланки!CE636:CI636)</f>
        <v>1</v>
      </c>
      <c r="AA637" s="24">
        <f>SUM(бланки!CJ636:CO636)</f>
        <v>3</v>
      </c>
      <c r="AB637" s="24">
        <f>анкеты!I635</f>
        <v>3</v>
      </c>
      <c r="AC637" s="24">
        <f>анкеты!H635</f>
        <v>4</v>
      </c>
      <c r="AD637" s="22">
        <f t="shared" si="252"/>
        <v>20</v>
      </c>
      <c r="AE637" s="22">
        <f t="shared" si="253"/>
        <v>60</v>
      </c>
      <c r="AF637" s="12">
        <f t="shared" si="254"/>
        <v>75</v>
      </c>
      <c r="AG637" s="23">
        <f t="shared" si="255"/>
        <v>53</v>
      </c>
      <c r="AH637" s="24">
        <f>анкеты!J635</f>
        <v>59</v>
      </c>
      <c r="AI637" s="24">
        <f t="shared" si="256"/>
        <v>59</v>
      </c>
      <c r="AJ637" s="24">
        <f>анкеты!K635</f>
        <v>59</v>
      </c>
      <c r="AK637" s="24">
        <f t="shared" si="257"/>
        <v>59</v>
      </c>
      <c r="AL637" s="24">
        <f>анкеты!M635</f>
        <v>56</v>
      </c>
      <c r="AM637" s="24">
        <f>анкеты!L635</f>
        <v>57</v>
      </c>
      <c r="AN637" s="22">
        <f t="shared" si="258"/>
        <v>100</v>
      </c>
      <c r="AO637" s="22">
        <f t="shared" si="259"/>
        <v>100</v>
      </c>
      <c r="AP637" s="22">
        <f t="shared" si="260"/>
        <v>98</v>
      </c>
      <c r="AQ637" s="23">
        <f t="shared" si="261"/>
        <v>100</v>
      </c>
      <c r="AR637" s="24">
        <f>анкеты!N635</f>
        <v>58</v>
      </c>
      <c r="AS637" s="24">
        <f t="shared" si="262"/>
        <v>59</v>
      </c>
      <c r="AT637" s="24">
        <f>анкеты!O635</f>
        <v>59</v>
      </c>
      <c r="AU637" s="24">
        <f t="shared" si="263"/>
        <v>59</v>
      </c>
      <c r="AV637" s="24">
        <f>анкеты!P635</f>
        <v>59</v>
      </c>
      <c r="AW637" s="24">
        <f t="shared" si="264"/>
        <v>59</v>
      </c>
      <c r="AX637" s="22">
        <f t="shared" si="265"/>
        <v>98</v>
      </c>
      <c r="AY637" s="22">
        <f t="shared" si="266"/>
        <v>100</v>
      </c>
      <c r="AZ637" s="22">
        <f t="shared" si="267"/>
        <v>100</v>
      </c>
      <c r="BA637" s="23">
        <f t="shared" si="268"/>
        <v>99</v>
      </c>
      <c r="BB637" s="24">
        <f t="shared" si="269"/>
        <v>87.4</v>
      </c>
    </row>
    <row r="638" spans="1:54" x14ac:dyDescent="0.25">
      <c r="A638" s="24">
        <f>бланки!E637</f>
        <v>635</v>
      </c>
      <c r="B638" s="24" t="str">
        <f>CONCATENATE(бланки!D637," (",бланки!C637,")")</f>
        <v>МКОУ «Саидкентская СОШ» (Сулейман-Стальский район)</v>
      </c>
      <c r="C638" s="24">
        <f>анкеты!B636</f>
        <v>95</v>
      </c>
      <c r="D638" s="24">
        <f>COUNTIF(бланки!G637:U637,1)</f>
        <v>12</v>
      </c>
      <c r="E638" s="24">
        <f>COUNTIF(бланки!G637:U637,1)+COUNTIF(бланки!G637:U637,0)</f>
        <v>12</v>
      </c>
      <c r="F638" s="24">
        <f>COUNTIF(бланки!V637:BS637,1)</f>
        <v>35</v>
      </c>
      <c r="G638" s="24">
        <f>COUNTIF(бланки!V637:BS637,1)+COUNTIF(бланки!V637:BS637,0)</f>
        <v>40</v>
      </c>
      <c r="H638" s="24">
        <f>SUM(бланки!BT637:BY637)</f>
        <v>4</v>
      </c>
      <c r="I638" s="24">
        <f>анкеты!D636</f>
        <v>80</v>
      </c>
      <c r="J638" s="24">
        <f>анкеты!C636</f>
        <v>82</v>
      </c>
      <c r="K638" s="24">
        <f>анкеты!F636</f>
        <v>82</v>
      </c>
      <c r="L638" s="24">
        <f>анкеты!E636</f>
        <v>85</v>
      </c>
      <c r="M638" s="22">
        <f t="shared" si="243"/>
        <v>94</v>
      </c>
      <c r="N638" s="22">
        <f t="shared" si="244"/>
        <v>100</v>
      </c>
      <c r="O638" s="22">
        <f t="shared" si="245"/>
        <v>97</v>
      </c>
      <c r="P638" s="23">
        <f t="shared" si="246"/>
        <v>97</v>
      </c>
      <c r="Q638" s="24">
        <f>SUM(бланки!BZ637:CF637)</f>
        <v>3</v>
      </c>
      <c r="R638" s="24"/>
      <c r="S638" s="24"/>
      <c r="T638" s="24">
        <f>анкеты!G636</f>
        <v>80</v>
      </c>
      <c r="U638" s="24">
        <f t="shared" si="247"/>
        <v>95</v>
      </c>
      <c r="V638" s="22">
        <f t="shared" si="248"/>
        <v>60</v>
      </c>
      <c r="W638" s="22">
        <f t="shared" si="249"/>
        <v>72</v>
      </c>
      <c r="X638" s="22">
        <f t="shared" si="250"/>
        <v>84</v>
      </c>
      <c r="Y638" s="23">
        <f t="shared" si="251"/>
        <v>72</v>
      </c>
      <c r="Z638" s="24">
        <f>SUM(бланки!CE637:CI637)</f>
        <v>1</v>
      </c>
      <c r="AA638" s="24">
        <f>SUM(бланки!CJ637:CO637)</f>
        <v>2</v>
      </c>
      <c r="AB638" s="24">
        <f>анкеты!I636</f>
        <v>10</v>
      </c>
      <c r="AC638" s="24">
        <f>анкеты!H636</f>
        <v>13</v>
      </c>
      <c r="AD638" s="22">
        <f t="shared" si="252"/>
        <v>20</v>
      </c>
      <c r="AE638" s="22">
        <f t="shared" si="253"/>
        <v>40</v>
      </c>
      <c r="AF638" s="12">
        <f t="shared" si="254"/>
        <v>76.92307692307692</v>
      </c>
      <c r="AG638" s="23">
        <f t="shared" si="255"/>
        <v>45</v>
      </c>
      <c r="AH638" s="24">
        <f>анкеты!J636</f>
        <v>89</v>
      </c>
      <c r="AI638" s="24">
        <f t="shared" si="256"/>
        <v>95</v>
      </c>
      <c r="AJ638" s="24">
        <f>анкеты!K636</f>
        <v>92</v>
      </c>
      <c r="AK638" s="24">
        <f t="shared" si="257"/>
        <v>95</v>
      </c>
      <c r="AL638" s="24">
        <f>анкеты!M636</f>
        <v>84</v>
      </c>
      <c r="AM638" s="24">
        <f>анкеты!L636</f>
        <v>86</v>
      </c>
      <c r="AN638" s="22">
        <f t="shared" si="258"/>
        <v>94</v>
      </c>
      <c r="AO638" s="22">
        <f t="shared" si="259"/>
        <v>97</v>
      </c>
      <c r="AP638" s="22">
        <f t="shared" si="260"/>
        <v>98</v>
      </c>
      <c r="AQ638" s="23">
        <f t="shared" si="261"/>
        <v>96</v>
      </c>
      <c r="AR638" s="24">
        <f>анкеты!N636</f>
        <v>85</v>
      </c>
      <c r="AS638" s="24">
        <f t="shared" si="262"/>
        <v>95</v>
      </c>
      <c r="AT638" s="24">
        <f>анкеты!O636</f>
        <v>89</v>
      </c>
      <c r="AU638" s="24">
        <f t="shared" si="263"/>
        <v>95</v>
      </c>
      <c r="AV638" s="24">
        <f>анкеты!P636</f>
        <v>90</v>
      </c>
      <c r="AW638" s="24">
        <f t="shared" si="264"/>
        <v>95</v>
      </c>
      <c r="AX638" s="22">
        <f t="shared" si="265"/>
        <v>89</v>
      </c>
      <c r="AY638" s="22">
        <f t="shared" si="266"/>
        <v>94</v>
      </c>
      <c r="AZ638" s="22">
        <f t="shared" si="267"/>
        <v>95</v>
      </c>
      <c r="BA638" s="23">
        <f t="shared" si="268"/>
        <v>92</v>
      </c>
      <c r="BB638" s="24">
        <f t="shared" si="269"/>
        <v>80.400000000000006</v>
      </c>
    </row>
    <row r="639" spans="1:54" x14ac:dyDescent="0.25">
      <c r="A639" s="24">
        <f>бланки!E638</f>
        <v>636</v>
      </c>
      <c r="B639" s="24" t="str">
        <f>CONCATENATE(бланки!D638," (",бланки!C638,")")</f>
        <v>МКОУ «Чухверкентская СОШ» (Сулейман-Стальский район)</v>
      </c>
      <c r="C639" s="24">
        <f>анкеты!B637</f>
        <v>95</v>
      </c>
      <c r="D639" s="24">
        <f>COUNTIF(бланки!G638:U638,1)</f>
        <v>9</v>
      </c>
      <c r="E639" s="24">
        <f>COUNTIF(бланки!G638:U638,1)+COUNTIF(бланки!G638:U638,0)</f>
        <v>12</v>
      </c>
      <c r="F639" s="24">
        <f>COUNTIF(бланки!V638:BS638,1)</f>
        <v>35</v>
      </c>
      <c r="G639" s="24">
        <f>COUNTIF(бланки!V638:BS638,1)+COUNTIF(бланки!V638:BS638,0)</f>
        <v>40</v>
      </c>
      <c r="H639" s="24">
        <f>SUM(бланки!BT638:BY638)</f>
        <v>3</v>
      </c>
      <c r="I639" s="24">
        <f>анкеты!D637</f>
        <v>66</v>
      </c>
      <c r="J639" s="24">
        <f>анкеты!C637</f>
        <v>71</v>
      </c>
      <c r="K639" s="24">
        <f>анкеты!F637</f>
        <v>52</v>
      </c>
      <c r="L639" s="24">
        <f>анкеты!E637</f>
        <v>56</v>
      </c>
      <c r="M639" s="22">
        <f t="shared" si="243"/>
        <v>81</v>
      </c>
      <c r="N639" s="22">
        <f t="shared" si="244"/>
        <v>90</v>
      </c>
      <c r="O639" s="22">
        <f t="shared" si="245"/>
        <v>93</v>
      </c>
      <c r="P639" s="23">
        <f t="shared" si="246"/>
        <v>89</v>
      </c>
      <c r="Q639" s="24">
        <f>SUM(бланки!BZ638:CF638)</f>
        <v>4</v>
      </c>
      <c r="R639" s="24"/>
      <c r="S639" s="24"/>
      <c r="T639" s="24">
        <f>анкеты!G637</f>
        <v>66</v>
      </c>
      <c r="U639" s="24">
        <f t="shared" si="247"/>
        <v>95</v>
      </c>
      <c r="V639" s="22">
        <f t="shared" si="248"/>
        <v>80</v>
      </c>
      <c r="W639" s="22">
        <f t="shared" si="249"/>
        <v>74</v>
      </c>
      <c r="X639" s="22">
        <f t="shared" si="250"/>
        <v>69</v>
      </c>
      <c r="Y639" s="23">
        <f t="shared" si="251"/>
        <v>74</v>
      </c>
      <c r="Z639" s="24">
        <f>SUM(бланки!CE638:CI638)</f>
        <v>1</v>
      </c>
      <c r="AA639" s="24">
        <f>SUM(бланки!CJ638:CO638)</f>
        <v>3</v>
      </c>
      <c r="AB639" s="24">
        <f>анкеты!I637</f>
        <v>14</v>
      </c>
      <c r="AC639" s="24">
        <f>анкеты!H637</f>
        <v>17</v>
      </c>
      <c r="AD639" s="22">
        <f t="shared" si="252"/>
        <v>20</v>
      </c>
      <c r="AE639" s="22">
        <f t="shared" si="253"/>
        <v>60</v>
      </c>
      <c r="AF639" s="12">
        <f t="shared" si="254"/>
        <v>82.352941176470594</v>
      </c>
      <c r="AG639" s="23">
        <f t="shared" si="255"/>
        <v>55</v>
      </c>
      <c r="AH639" s="24">
        <f>анкеты!J637</f>
        <v>87</v>
      </c>
      <c r="AI639" s="24">
        <f t="shared" si="256"/>
        <v>95</v>
      </c>
      <c r="AJ639" s="24">
        <f>анкеты!K637</f>
        <v>86</v>
      </c>
      <c r="AK639" s="24">
        <f t="shared" si="257"/>
        <v>95</v>
      </c>
      <c r="AL639" s="24">
        <f>анкеты!M637</f>
        <v>62</v>
      </c>
      <c r="AM639" s="24">
        <f>анкеты!L637</f>
        <v>71</v>
      </c>
      <c r="AN639" s="22">
        <f t="shared" si="258"/>
        <v>92</v>
      </c>
      <c r="AO639" s="22">
        <f t="shared" si="259"/>
        <v>91</v>
      </c>
      <c r="AP639" s="22">
        <f t="shared" si="260"/>
        <v>87</v>
      </c>
      <c r="AQ639" s="23">
        <f t="shared" si="261"/>
        <v>91</v>
      </c>
      <c r="AR639" s="24">
        <f>анкеты!N637</f>
        <v>76</v>
      </c>
      <c r="AS639" s="24">
        <f t="shared" si="262"/>
        <v>95</v>
      </c>
      <c r="AT639" s="24">
        <f>анкеты!O637</f>
        <v>81</v>
      </c>
      <c r="AU639" s="24">
        <f t="shared" si="263"/>
        <v>95</v>
      </c>
      <c r="AV639" s="24">
        <f>анкеты!P637</f>
        <v>86</v>
      </c>
      <c r="AW639" s="24">
        <f t="shared" si="264"/>
        <v>95</v>
      </c>
      <c r="AX639" s="22">
        <f t="shared" si="265"/>
        <v>80</v>
      </c>
      <c r="AY639" s="22">
        <f t="shared" si="266"/>
        <v>85</v>
      </c>
      <c r="AZ639" s="22">
        <f t="shared" si="267"/>
        <v>91</v>
      </c>
      <c r="BA639" s="23">
        <f t="shared" si="268"/>
        <v>84</v>
      </c>
      <c r="BB639" s="24">
        <f t="shared" si="269"/>
        <v>78.599999999999994</v>
      </c>
    </row>
    <row r="640" spans="1:54" x14ac:dyDescent="0.25">
      <c r="A640" s="24">
        <f>бланки!E639</f>
        <v>637</v>
      </c>
      <c r="B640" s="24" t="str">
        <f>CONCATENATE(бланки!D639," (",бланки!C639,")")</f>
        <v>МКОУ «Шихикентская СОШ» (Сулейман-Стальский район)</v>
      </c>
      <c r="C640" s="24">
        <f>анкеты!B638</f>
        <v>28</v>
      </c>
      <c r="D640" s="24">
        <f>COUNTIF(бланки!G639:U639,1)</f>
        <v>12</v>
      </c>
      <c r="E640" s="24">
        <f>COUNTIF(бланки!G639:U639,1)+COUNTIF(бланки!G639:U639,0)</f>
        <v>12</v>
      </c>
      <c r="F640" s="24">
        <f>COUNTIF(бланки!V639:BS639,1)</f>
        <v>33</v>
      </c>
      <c r="G640" s="24">
        <f>COUNTIF(бланки!V639:BS639,1)+COUNTIF(бланки!V639:BS639,0)</f>
        <v>38</v>
      </c>
      <c r="H640" s="24">
        <f>SUM(бланки!BT639:BY639)</f>
        <v>5</v>
      </c>
      <c r="I640" s="24">
        <f>анкеты!D638</f>
        <v>16</v>
      </c>
      <c r="J640" s="24">
        <f>анкеты!C638</f>
        <v>16</v>
      </c>
      <c r="K640" s="24">
        <f>анкеты!F638</f>
        <v>25</v>
      </c>
      <c r="L640" s="24">
        <f>анкеты!E638</f>
        <v>25</v>
      </c>
      <c r="M640" s="22">
        <f t="shared" si="243"/>
        <v>93</v>
      </c>
      <c r="N640" s="22">
        <f t="shared" si="244"/>
        <v>100</v>
      </c>
      <c r="O640" s="22">
        <f t="shared" si="245"/>
        <v>100</v>
      </c>
      <c r="P640" s="23">
        <f t="shared" si="246"/>
        <v>98</v>
      </c>
      <c r="Q640" s="24">
        <f>SUM(бланки!BZ639:CF639)</f>
        <v>3</v>
      </c>
      <c r="R640" s="24"/>
      <c r="S640" s="24"/>
      <c r="T640" s="24">
        <f>анкеты!G638</f>
        <v>20</v>
      </c>
      <c r="U640" s="24">
        <f t="shared" si="247"/>
        <v>28</v>
      </c>
      <c r="V640" s="22">
        <f t="shared" si="248"/>
        <v>60</v>
      </c>
      <c r="W640" s="22">
        <f t="shared" si="249"/>
        <v>65</v>
      </c>
      <c r="X640" s="22">
        <f t="shared" si="250"/>
        <v>71</v>
      </c>
      <c r="Y640" s="23">
        <f t="shared" si="251"/>
        <v>65</v>
      </c>
      <c r="Z640" s="24">
        <f>SUM(бланки!CE639:CI639)</f>
        <v>0</v>
      </c>
      <c r="AA640" s="24">
        <f>SUM(бланки!CJ639:CO639)</f>
        <v>0</v>
      </c>
      <c r="AB640" s="24">
        <f>анкеты!I638</f>
        <v>3</v>
      </c>
      <c r="AC640" s="24">
        <f>анкеты!H638</f>
        <v>4</v>
      </c>
      <c r="AD640" s="22">
        <f t="shared" si="252"/>
        <v>0</v>
      </c>
      <c r="AE640" s="22">
        <f t="shared" si="253"/>
        <v>0</v>
      </c>
      <c r="AF640" s="12">
        <f t="shared" si="254"/>
        <v>75</v>
      </c>
      <c r="AG640" s="23">
        <f t="shared" si="255"/>
        <v>23</v>
      </c>
      <c r="AH640" s="24">
        <f>анкеты!J638</f>
        <v>28</v>
      </c>
      <c r="AI640" s="24">
        <f t="shared" si="256"/>
        <v>28</v>
      </c>
      <c r="AJ640" s="24">
        <f>анкеты!K638</f>
        <v>28</v>
      </c>
      <c r="AK640" s="24">
        <f t="shared" si="257"/>
        <v>28</v>
      </c>
      <c r="AL640" s="24">
        <f>анкеты!M638</f>
        <v>20</v>
      </c>
      <c r="AM640" s="24">
        <f>анкеты!L638</f>
        <v>21</v>
      </c>
      <c r="AN640" s="22">
        <f t="shared" si="258"/>
        <v>100</v>
      </c>
      <c r="AO640" s="22">
        <f t="shared" si="259"/>
        <v>100</v>
      </c>
      <c r="AP640" s="22">
        <f t="shared" si="260"/>
        <v>95</v>
      </c>
      <c r="AQ640" s="23">
        <f t="shared" si="261"/>
        <v>99</v>
      </c>
      <c r="AR640" s="24">
        <f>анкеты!N638</f>
        <v>28</v>
      </c>
      <c r="AS640" s="24">
        <f t="shared" si="262"/>
        <v>28</v>
      </c>
      <c r="AT640" s="24">
        <f>анкеты!O638</f>
        <v>28</v>
      </c>
      <c r="AU640" s="24">
        <f t="shared" si="263"/>
        <v>28</v>
      </c>
      <c r="AV640" s="24">
        <f>анкеты!P638</f>
        <v>28</v>
      </c>
      <c r="AW640" s="24">
        <f t="shared" si="264"/>
        <v>28</v>
      </c>
      <c r="AX640" s="22">
        <f t="shared" si="265"/>
        <v>100</v>
      </c>
      <c r="AY640" s="22">
        <f t="shared" si="266"/>
        <v>100</v>
      </c>
      <c r="AZ640" s="22">
        <f t="shared" si="267"/>
        <v>100</v>
      </c>
      <c r="BA640" s="23">
        <f t="shared" si="268"/>
        <v>100</v>
      </c>
      <c r="BB640" s="24">
        <f t="shared" si="269"/>
        <v>77</v>
      </c>
    </row>
    <row r="641" spans="1:54" x14ac:dyDescent="0.25">
      <c r="A641" s="24">
        <f>бланки!E640</f>
        <v>638</v>
      </c>
      <c r="B641" s="24" t="str">
        <f>CONCATENATE(бланки!D640," (",бланки!C640,")")</f>
        <v>МКОУ «Юхаристальская СОШ» (Сулейман-Стальский район)</v>
      </c>
      <c r="C641" s="24">
        <f>анкеты!B639</f>
        <v>93</v>
      </c>
      <c r="D641" s="24">
        <f>COUNTIF(бланки!G640:U640,1)</f>
        <v>9</v>
      </c>
      <c r="E641" s="24">
        <f>COUNTIF(бланки!G640:U640,1)+COUNTIF(бланки!G640:U640,0)</f>
        <v>11</v>
      </c>
      <c r="F641" s="24">
        <f>COUNTIF(бланки!V640:BS640,1)</f>
        <v>30</v>
      </c>
      <c r="G641" s="24">
        <f>COUNTIF(бланки!V640:BS640,1)+COUNTIF(бланки!V640:BS640,0)</f>
        <v>41</v>
      </c>
      <c r="H641" s="24">
        <f>SUM(бланки!BT640:BY640)</f>
        <v>3</v>
      </c>
      <c r="I641" s="24">
        <f>анкеты!D639</f>
        <v>77</v>
      </c>
      <c r="J641" s="24">
        <f>анкеты!C639</f>
        <v>79</v>
      </c>
      <c r="K641" s="24">
        <f>анкеты!F639</f>
        <v>73</v>
      </c>
      <c r="L641" s="24">
        <f>анкеты!E639</f>
        <v>73</v>
      </c>
      <c r="M641" s="22">
        <f t="shared" si="243"/>
        <v>77</v>
      </c>
      <c r="N641" s="22">
        <f t="shared" si="244"/>
        <v>90</v>
      </c>
      <c r="O641" s="22">
        <f t="shared" si="245"/>
        <v>99</v>
      </c>
      <c r="P641" s="23">
        <f t="shared" si="246"/>
        <v>90</v>
      </c>
      <c r="Q641" s="24">
        <f>SUM(бланки!BZ640:CF640)</f>
        <v>3</v>
      </c>
      <c r="R641" s="24"/>
      <c r="S641" s="24"/>
      <c r="T641" s="24">
        <f>анкеты!G639</f>
        <v>80</v>
      </c>
      <c r="U641" s="24">
        <f t="shared" si="247"/>
        <v>93</v>
      </c>
      <c r="V641" s="22">
        <f t="shared" si="248"/>
        <v>60</v>
      </c>
      <c r="W641" s="22">
        <f t="shared" si="249"/>
        <v>73</v>
      </c>
      <c r="X641" s="22">
        <f t="shared" si="250"/>
        <v>86</v>
      </c>
      <c r="Y641" s="23">
        <f t="shared" si="251"/>
        <v>73</v>
      </c>
      <c r="Z641" s="24">
        <f>SUM(бланки!CE640:CI640)</f>
        <v>0</v>
      </c>
      <c r="AA641" s="24">
        <f>SUM(бланки!CJ640:CO640)</f>
        <v>3</v>
      </c>
      <c r="AB641" s="24">
        <f>анкеты!I639</f>
        <v>17</v>
      </c>
      <c r="AC641" s="24">
        <f>анкеты!H639</f>
        <v>17</v>
      </c>
      <c r="AD641" s="22">
        <f t="shared" si="252"/>
        <v>0</v>
      </c>
      <c r="AE641" s="22">
        <f t="shared" si="253"/>
        <v>60</v>
      </c>
      <c r="AF641" s="12">
        <f t="shared" si="254"/>
        <v>100</v>
      </c>
      <c r="AG641" s="23">
        <f t="shared" si="255"/>
        <v>54</v>
      </c>
      <c r="AH641" s="24">
        <f>анкеты!J639</f>
        <v>89</v>
      </c>
      <c r="AI641" s="24">
        <f t="shared" si="256"/>
        <v>93</v>
      </c>
      <c r="AJ641" s="24">
        <f>анкеты!K639</f>
        <v>91</v>
      </c>
      <c r="AK641" s="24">
        <f t="shared" si="257"/>
        <v>93</v>
      </c>
      <c r="AL641" s="24">
        <f>анкеты!M639</f>
        <v>75</v>
      </c>
      <c r="AM641" s="24">
        <f>анкеты!L639</f>
        <v>83</v>
      </c>
      <c r="AN641" s="22">
        <f t="shared" si="258"/>
        <v>96</v>
      </c>
      <c r="AO641" s="22">
        <f t="shared" si="259"/>
        <v>98</v>
      </c>
      <c r="AP641" s="22">
        <f t="shared" si="260"/>
        <v>90</v>
      </c>
      <c r="AQ641" s="23">
        <f t="shared" si="261"/>
        <v>96</v>
      </c>
      <c r="AR641" s="24">
        <f>анкеты!N639</f>
        <v>89</v>
      </c>
      <c r="AS641" s="24">
        <f t="shared" si="262"/>
        <v>93</v>
      </c>
      <c r="AT641" s="24">
        <f>анкеты!O639</f>
        <v>89</v>
      </c>
      <c r="AU641" s="24">
        <f t="shared" si="263"/>
        <v>93</v>
      </c>
      <c r="AV641" s="24">
        <f>анкеты!P639</f>
        <v>89</v>
      </c>
      <c r="AW641" s="24">
        <f t="shared" si="264"/>
        <v>93</v>
      </c>
      <c r="AX641" s="22">
        <f t="shared" si="265"/>
        <v>96</v>
      </c>
      <c r="AY641" s="22">
        <f t="shared" si="266"/>
        <v>96</v>
      </c>
      <c r="AZ641" s="22">
        <f t="shared" si="267"/>
        <v>96</v>
      </c>
      <c r="BA641" s="23">
        <f t="shared" si="268"/>
        <v>96</v>
      </c>
      <c r="BB641" s="24">
        <f t="shared" si="269"/>
        <v>81.8</v>
      </c>
    </row>
    <row r="642" spans="1:54" x14ac:dyDescent="0.25">
      <c r="A642" s="24">
        <f>бланки!E641</f>
        <v>639</v>
      </c>
      <c r="B642" s="24" t="str">
        <f>CONCATENATE(бланки!D641," (",бланки!C641,")")</f>
        <v>МКОУ «Зухрабкентская ООШ» (Сулейман-Стальский район)</v>
      </c>
      <c r="C642" s="24">
        <f>анкеты!B640</f>
        <v>20</v>
      </c>
      <c r="D642" s="24">
        <f>COUNTIF(бланки!G641:U641,1)</f>
        <v>10</v>
      </c>
      <c r="E642" s="24">
        <f>COUNTIF(бланки!G641:U641,1)+COUNTIF(бланки!G641:U641,0)</f>
        <v>12</v>
      </c>
      <c r="F642" s="24">
        <f>COUNTIF(бланки!V641:BS641,1)</f>
        <v>30</v>
      </c>
      <c r="G642" s="24">
        <f>COUNTIF(бланки!V641:BS641,1)+COUNTIF(бланки!V641:BS641,0)</f>
        <v>41</v>
      </c>
      <c r="H642" s="24">
        <f>SUM(бланки!BT641:BY641)</f>
        <v>3</v>
      </c>
      <c r="I642" s="24">
        <f>анкеты!D640</f>
        <v>19</v>
      </c>
      <c r="J642" s="24">
        <f>анкеты!C640</f>
        <v>20</v>
      </c>
      <c r="K642" s="24">
        <f>анкеты!F640</f>
        <v>10</v>
      </c>
      <c r="L642" s="24">
        <f>анкеты!E640</f>
        <v>11</v>
      </c>
      <c r="M642" s="22">
        <f t="shared" si="243"/>
        <v>78</v>
      </c>
      <c r="N642" s="22">
        <f t="shared" si="244"/>
        <v>90</v>
      </c>
      <c r="O642" s="22">
        <f t="shared" si="245"/>
        <v>93</v>
      </c>
      <c r="P642" s="23">
        <f t="shared" si="246"/>
        <v>88</v>
      </c>
      <c r="Q642" s="24">
        <f>SUM(бланки!BZ641:CF641)</f>
        <v>1</v>
      </c>
      <c r="R642" s="24"/>
      <c r="S642" s="24"/>
      <c r="T642" s="24">
        <f>анкеты!G640</f>
        <v>13</v>
      </c>
      <c r="U642" s="24">
        <f t="shared" si="247"/>
        <v>20</v>
      </c>
      <c r="V642" s="22">
        <f t="shared" si="248"/>
        <v>20</v>
      </c>
      <c r="W642" s="22">
        <f t="shared" si="249"/>
        <v>42</v>
      </c>
      <c r="X642" s="22">
        <f t="shared" si="250"/>
        <v>65</v>
      </c>
      <c r="Y642" s="23">
        <f t="shared" si="251"/>
        <v>42</v>
      </c>
      <c r="Z642" s="24">
        <f>SUM(бланки!CE641:CI641)</f>
        <v>0</v>
      </c>
      <c r="AA642" s="24">
        <f>SUM(бланки!CJ641:CO641)</f>
        <v>0</v>
      </c>
      <c r="AB642" s="24">
        <f>анкеты!I640</f>
        <v>1</v>
      </c>
      <c r="AC642" s="24">
        <f>анкеты!H640</f>
        <v>1</v>
      </c>
      <c r="AD642" s="22">
        <f t="shared" si="252"/>
        <v>0</v>
      </c>
      <c r="AE642" s="22">
        <f t="shared" si="253"/>
        <v>0</v>
      </c>
      <c r="AF642" s="12">
        <f t="shared" si="254"/>
        <v>100</v>
      </c>
      <c r="AG642" s="23">
        <f t="shared" si="255"/>
        <v>30</v>
      </c>
      <c r="AH642" s="24">
        <f>анкеты!J640</f>
        <v>19</v>
      </c>
      <c r="AI642" s="24">
        <f t="shared" si="256"/>
        <v>20</v>
      </c>
      <c r="AJ642" s="24">
        <f>анкеты!K640</f>
        <v>20</v>
      </c>
      <c r="AK642" s="24">
        <f t="shared" si="257"/>
        <v>20</v>
      </c>
      <c r="AL642" s="24">
        <f>анкеты!M640</f>
        <v>14</v>
      </c>
      <c r="AM642" s="24">
        <f>анкеты!L640</f>
        <v>15</v>
      </c>
      <c r="AN642" s="22">
        <f t="shared" si="258"/>
        <v>95</v>
      </c>
      <c r="AO642" s="22">
        <f t="shared" si="259"/>
        <v>100</v>
      </c>
      <c r="AP642" s="22">
        <f t="shared" si="260"/>
        <v>93</v>
      </c>
      <c r="AQ642" s="23">
        <f t="shared" si="261"/>
        <v>97</v>
      </c>
      <c r="AR642" s="24">
        <f>анкеты!N640</f>
        <v>20</v>
      </c>
      <c r="AS642" s="24">
        <f t="shared" si="262"/>
        <v>20</v>
      </c>
      <c r="AT642" s="24">
        <f>анкеты!O640</f>
        <v>20</v>
      </c>
      <c r="AU642" s="24">
        <f t="shared" si="263"/>
        <v>20</v>
      </c>
      <c r="AV642" s="24">
        <f>анкеты!P640</f>
        <v>19</v>
      </c>
      <c r="AW642" s="24">
        <f t="shared" si="264"/>
        <v>20</v>
      </c>
      <c r="AX642" s="22">
        <f t="shared" si="265"/>
        <v>100</v>
      </c>
      <c r="AY642" s="22">
        <f t="shared" si="266"/>
        <v>100</v>
      </c>
      <c r="AZ642" s="22">
        <f t="shared" si="267"/>
        <v>95</v>
      </c>
      <c r="BA642" s="23">
        <f t="shared" si="268"/>
        <v>99</v>
      </c>
      <c r="BB642" s="24">
        <f t="shared" si="269"/>
        <v>71.2</v>
      </c>
    </row>
    <row r="643" spans="1:54" x14ac:dyDescent="0.25">
      <c r="A643" s="24">
        <f>бланки!E642</f>
        <v>640</v>
      </c>
      <c r="B643" s="24" t="str">
        <f>CONCATENATE(бланки!D642," (",бланки!C642,")")</f>
        <v>МКОУ «Ичинская ООШ» (Сулейман-Стальский район)</v>
      </c>
      <c r="C643" s="24">
        <f>анкеты!B641</f>
        <v>17</v>
      </c>
      <c r="D643" s="24">
        <f>COUNTIF(бланки!G642:U642,1)</f>
        <v>12</v>
      </c>
      <c r="E643" s="24">
        <f>COUNTIF(бланки!G642:U642,1)+COUNTIF(бланки!G642:U642,0)</f>
        <v>12</v>
      </c>
      <c r="F643" s="24">
        <f>COUNTIF(бланки!V642:BS642,1)</f>
        <v>41</v>
      </c>
      <c r="G643" s="24">
        <f>COUNTIF(бланки!V642:BS642,1)+COUNTIF(бланки!V642:BS642,0)</f>
        <v>43</v>
      </c>
      <c r="H643" s="24">
        <f>SUM(бланки!BT642:BY642)</f>
        <v>6</v>
      </c>
      <c r="I643" s="24">
        <f>анкеты!D641</f>
        <v>17</v>
      </c>
      <c r="J643" s="24">
        <f>анкеты!C641</f>
        <v>17</v>
      </c>
      <c r="K643" s="24">
        <f>анкеты!F641</f>
        <v>15</v>
      </c>
      <c r="L643" s="24">
        <f>анкеты!E641</f>
        <v>17</v>
      </c>
      <c r="M643" s="22">
        <f t="shared" si="243"/>
        <v>98</v>
      </c>
      <c r="N643" s="22">
        <f t="shared" si="244"/>
        <v>100</v>
      </c>
      <c r="O643" s="22">
        <f t="shared" si="245"/>
        <v>94</v>
      </c>
      <c r="P643" s="23">
        <f t="shared" si="246"/>
        <v>97</v>
      </c>
      <c r="Q643" s="24">
        <f>SUM(бланки!BZ642:CF642)</f>
        <v>4</v>
      </c>
      <c r="R643" s="24"/>
      <c r="S643" s="24"/>
      <c r="T643" s="24">
        <f>анкеты!G641</f>
        <v>16</v>
      </c>
      <c r="U643" s="24">
        <f t="shared" si="247"/>
        <v>17</v>
      </c>
      <c r="V643" s="22">
        <f t="shared" si="248"/>
        <v>80</v>
      </c>
      <c r="W643" s="22">
        <f t="shared" si="249"/>
        <v>87</v>
      </c>
      <c r="X643" s="22">
        <f t="shared" si="250"/>
        <v>94</v>
      </c>
      <c r="Y643" s="23">
        <f t="shared" si="251"/>
        <v>87</v>
      </c>
      <c r="Z643" s="24">
        <f>SUM(бланки!CE642:CI642)</f>
        <v>1</v>
      </c>
      <c r="AA643" s="24">
        <f>SUM(бланки!CJ642:CO642)</f>
        <v>4</v>
      </c>
      <c r="AB643" s="24">
        <f>анкеты!I641</f>
        <v>7</v>
      </c>
      <c r="AC643" s="24">
        <f>анкеты!H641</f>
        <v>10</v>
      </c>
      <c r="AD643" s="22">
        <f t="shared" si="252"/>
        <v>20</v>
      </c>
      <c r="AE643" s="22">
        <f t="shared" si="253"/>
        <v>80</v>
      </c>
      <c r="AF643" s="12">
        <f t="shared" si="254"/>
        <v>70</v>
      </c>
      <c r="AG643" s="23">
        <f t="shared" si="255"/>
        <v>59</v>
      </c>
      <c r="AH643" s="24">
        <f>анкеты!J641</f>
        <v>15</v>
      </c>
      <c r="AI643" s="24">
        <f t="shared" si="256"/>
        <v>17</v>
      </c>
      <c r="AJ643" s="24">
        <f>анкеты!K641</f>
        <v>17</v>
      </c>
      <c r="AK643" s="24">
        <f t="shared" si="257"/>
        <v>17</v>
      </c>
      <c r="AL643" s="24">
        <f>анкеты!M641</f>
        <v>17</v>
      </c>
      <c r="AM643" s="24">
        <f>анкеты!L641</f>
        <v>17</v>
      </c>
      <c r="AN643" s="22">
        <f t="shared" si="258"/>
        <v>88</v>
      </c>
      <c r="AO643" s="22">
        <f t="shared" si="259"/>
        <v>100</v>
      </c>
      <c r="AP643" s="22">
        <f t="shared" si="260"/>
        <v>100</v>
      </c>
      <c r="AQ643" s="23">
        <f t="shared" si="261"/>
        <v>95</v>
      </c>
      <c r="AR643" s="24">
        <f>анкеты!N641</f>
        <v>17</v>
      </c>
      <c r="AS643" s="24">
        <f t="shared" si="262"/>
        <v>17</v>
      </c>
      <c r="AT643" s="24">
        <f>анкеты!O641</f>
        <v>16</v>
      </c>
      <c r="AU643" s="24">
        <f t="shared" si="263"/>
        <v>17</v>
      </c>
      <c r="AV643" s="24">
        <f>анкеты!P641</f>
        <v>15</v>
      </c>
      <c r="AW643" s="24">
        <f t="shared" si="264"/>
        <v>17</v>
      </c>
      <c r="AX643" s="22">
        <f t="shared" si="265"/>
        <v>100</v>
      </c>
      <c r="AY643" s="22">
        <f t="shared" si="266"/>
        <v>94</v>
      </c>
      <c r="AZ643" s="22">
        <f t="shared" si="267"/>
        <v>88</v>
      </c>
      <c r="BA643" s="23">
        <f t="shared" si="268"/>
        <v>95</v>
      </c>
      <c r="BB643" s="24">
        <f t="shared" si="269"/>
        <v>86.6</v>
      </c>
    </row>
    <row r="644" spans="1:54" x14ac:dyDescent="0.25">
      <c r="A644" s="24">
        <f>бланки!E643</f>
        <v>641</v>
      </c>
      <c r="B644" s="24" t="str">
        <f>CONCATENATE(бланки!D643," (",бланки!C643,")")</f>
        <v>МКОУ «Птикентская ООШ» (Сулейман-Стальский район)</v>
      </c>
      <c r="C644" s="24">
        <f>анкеты!B642</f>
        <v>10</v>
      </c>
      <c r="D644" s="24">
        <f>COUNTIF(бланки!G643:U643,1)</f>
        <v>12</v>
      </c>
      <c r="E644" s="24">
        <f>COUNTIF(бланки!G643:U643,1)+COUNTIF(бланки!G643:U643,0)</f>
        <v>12</v>
      </c>
      <c r="F644" s="24">
        <f>COUNTIF(бланки!V643:BS643,1)</f>
        <v>40</v>
      </c>
      <c r="G644" s="24">
        <f>COUNTIF(бланки!V643:BS643,1)+COUNTIF(бланки!V643:BS643,0)</f>
        <v>41</v>
      </c>
      <c r="H644" s="24">
        <f>SUM(бланки!BT643:BY643)</f>
        <v>5</v>
      </c>
      <c r="I644" s="24">
        <f>анкеты!D642</f>
        <v>10</v>
      </c>
      <c r="J644" s="24">
        <f>анкеты!C642</f>
        <v>10</v>
      </c>
      <c r="K644" s="24">
        <f>анкеты!F642</f>
        <v>3</v>
      </c>
      <c r="L644" s="24">
        <f>анкеты!E642</f>
        <v>3</v>
      </c>
      <c r="M644" s="22">
        <f t="shared" ref="M644:M707" si="270">ROUND((D644/E644+F644/G644)*50,0)</f>
        <v>99</v>
      </c>
      <c r="N644" s="22">
        <f t="shared" ref="N644:N707" si="271">ROUND(MIN(H644*30,100),0)</f>
        <v>100</v>
      </c>
      <c r="O644" s="22">
        <f t="shared" ref="O644:O707" si="272">ROUND((I644/J644+K644/L644)*50,0)</f>
        <v>100</v>
      </c>
      <c r="P644" s="23">
        <f t="shared" ref="P644:P707" si="273">ROUND(M644*0.3+N644*0.3+O644*0.4,0)</f>
        <v>100</v>
      </c>
      <c r="Q644" s="24">
        <f>SUM(бланки!BZ643:CF643)</f>
        <v>5</v>
      </c>
      <c r="R644" s="24"/>
      <c r="S644" s="24"/>
      <c r="T644" s="24">
        <f>анкеты!G642</f>
        <v>10</v>
      </c>
      <c r="U644" s="24">
        <f t="shared" ref="U644:U707" si="274">C644</f>
        <v>10</v>
      </c>
      <c r="V644" s="22">
        <f t="shared" ref="V644:V707" si="275">MIN(100,Q644*20)</f>
        <v>100</v>
      </c>
      <c r="W644" s="22">
        <f t="shared" ref="W644:W707" si="276">ROUNDDOWN((V644+X644)/2,0)</f>
        <v>100</v>
      </c>
      <c r="X644" s="22">
        <f t="shared" ref="X644:X707" si="277">ROUND(T644*100/U644,0)</f>
        <v>100</v>
      </c>
      <c r="Y644" s="23">
        <f t="shared" ref="Y644:Y707" si="278">ROUND(V644*0.3+W644*0.4+X644*0.3,0)</f>
        <v>100</v>
      </c>
      <c r="Z644" s="24">
        <f>SUM(бланки!CE643:CI643)</f>
        <v>2</v>
      </c>
      <c r="AA644" s="24">
        <f>SUM(бланки!CJ643:CO643)</f>
        <v>3</v>
      </c>
      <c r="AB644" s="24">
        <f>анкеты!I642</f>
        <v>5</v>
      </c>
      <c r="AC644" s="24">
        <f>анкеты!H642</f>
        <v>6</v>
      </c>
      <c r="AD644" s="22">
        <f t="shared" ref="AD644:AD707" si="279">MIN(Z644*20,100)</f>
        <v>40</v>
      </c>
      <c r="AE644" s="22">
        <f t="shared" ref="AE644:AE707" si="280">MIN(AA644*20,100)</f>
        <v>60</v>
      </c>
      <c r="AF644" s="12">
        <f t="shared" ref="AF644:AF707" si="281">AB644*100/AC644</f>
        <v>83.333333333333329</v>
      </c>
      <c r="AG644" s="23">
        <f t="shared" ref="AG644:AG707" si="282">ROUND((0.3*AD644+0.4*AE644+0.3*AF644),0)</f>
        <v>61</v>
      </c>
      <c r="AH644" s="24">
        <f>анкеты!J642</f>
        <v>9</v>
      </c>
      <c r="AI644" s="24">
        <f t="shared" ref="AI644:AI707" si="283">C644</f>
        <v>10</v>
      </c>
      <c r="AJ644" s="24">
        <f>анкеты!K642</f>
        <v>9</v>
      </c>
      <c r="AK644" s="24">
        <f t="shared" ref="AK644:AK707" si="284">C644</f>
        <v>10</v>
      </c>
      <c r="AL644" s="24">
        <f>анкеты!M642</f>
        <v>7</v>
      </c>
      <c r="AM644" s="24">
        <f>анкеты!L642</f>
        <v>8</v>
      </c>
      <c r="AN644" s="22">
        <f t="shared" ref="AN644:AN707" si="285">ROUND(AH644*100/AI644,0)</f>
        <v>90</v>
      </c>
      <c r="AO644" s="22">
        <f t="shared" ref="AO644:AO707" si="286">ROUND(AJ644*100/AK644,0)</f>
        <v>90</v>
      </c>
      <c r="AP644" s="22">
        <f t="shared" ref="AP644:AP707" si="287">ROUND(AL644*100/AM644,0)</f>
        <v>88</v>
      </c>
      <c r="AQ644" s="23">
        <f t="shared" ref="AQ644:AQ707" si="288">ROUND((0.4*AN644+0.4*AO644+0.2*AP644),0)</f>
        <v>90</v>
      </c>
      <c r="AR644" s="24">
        <f>анкеты!N642</f>
        <v>10</v>
      </c>
      <c r="AS644" s="24">
        <f t="shared" ref="AS644:AS707" si="289">C644</f>
        <v>10</v>
      </c>
      <c r="AT644" s="24">
        <f>анкеты!O642</f>
        <v>10</v>
      </c>
      <c r="AU644" s="24">
        <f t="shared" ref="AU644:AU707" si="290">C644</f>
        <v>10</v>
      </c>
      <c r="AV644" s="24">
        <f>анкеты!P642</f>
        <v>9</v>
      </c>
      <c r="AW644" s="24">
        <f t="shared" ref="AW644:AW707" si="291">C644</f>
        <v>10</v>
      </c>
      <c r="AX644" s="22">
        <f t="shared" ref="AX644:AX707" si="292">ROUND(AR644*100/AS644,0)</f>
        <v>100</v>
      </c>
      <c r="AY644" s="22">
        <f t="shared" ref="AY644:AY707" si="293">ROUND(AT644*100/AU644,0)</f>
        <v>100</v>
      </c>
      <c r="AZ644" s="22">
        <f t="shared" ref="AZ644:AZ707" si="294">ROUND(AV644*100/AW644,0)</f>
        <v>90</v>
      </c>
      <c r="BA644" s="23">
        <f t="shared" ref="BA644:BA707" si="295">ROUND((0.4*AX644+0.4*AY644+0.2*AZ644),0)</f>
        <v>98</v>
      </c>
      <c r="BB644" s="24">
        <f t="shared" ref="BB644:BB707" si="296">(P644+Y644+AG644+AQ644+BA644)/5</f>
        <v>89.8</v>
      </c>
    </row>
    <row r="645" spans="1:54" x14ac:dyDescent="0.25">
      <c r="A645" s="24">
        <f>бланки!E644</f>
        <v>642</v>
      </c>
      <c r="B645" s="24" t="str">
        <f>CONCATENATE(бланки!D644," (",бланки!C644,")")</f>
        <v>МКОУ «Качалкентская ООШ» (Сулейман-Стальский район)</v>
      </c>
      <c r="C645" s="24">
        <f>анкеты!B643</f>
        <v>2</v>
      </c>
      <c r="D645" s="24">
        <f>COUNTIF(бланки!G644:U644,1)</f>
        <v>12</v>
      </c>
      <c r="E645" s="24">
        <f>COUNTIF(бланки!G644:U644,1)+COUNTIF(бланки!G644:U644,0)</f>
        <v>12</v>
      </c>
      <c r="F645" s="24">
        <f>COUNTIF(бланки!V644:BS644,1)</f>
        <v>41</v>
      </c>
      <c r="G645" s="24">
        <f>COUNTIF(бланки!V644:BS644,1)+COUNTIF(бланки!V644:BS644,0)</f>
        <v>43</v>
      </c>
      <c r="H645" s="24">
        <f>SUM(бланки!BT644:BY644)</f>
        <v>6</v>
      </c>
      <c r="I645" s="24">
        <f>анкеты!D643</f>
        <v>2</v>
      </c>
      <c r="J645" s="24">
        <f>анкеты!C643</f>
        <v>2</v>
      </c>
      <c r="K645" s="24">
        <f>анкеты!F643</f>
        <v>2</v>
      </c>
      <c r="L645" s="24">
        <f>анкеты!E643</f>
        <v>2</v>
      </c>
      <c r="M645" s="22">
        <f t="shared" si="270"/>
        <v>98</v>
      </c>
      <c r="N645" s="22">
        <f t="shared" si="271"/>
        <v>100</v>
      </c>
      <c r="O645" s="22">
        <f t="shared" si="272"/>
        <v>100</v>
      </c>
      <c r="P645" s="23">
        <f t="shared" si="273"/>
        <v>99</v>
      </c>
      <c r="Q645" s="24">
        <f>SUM(бланки!BZ644:CF644)</f>
        <v>5</v>
      </c>
      <c r="R645" s="24"/>
      <c r="S645" s="24"/>
      <c r="T645" s="24">
        <f>анкеты!G643</f>
        <v>2</v>
      </c>
      <c r="U645" s="24">
        <f t="shared" si="274"/>
        <v>2</v>
      </c>
      <c r="V645" s="22">
        <f t="shared" si="275"/>
        <v>100</v>
      </c>
      <c r="W645" s="22">
        <f t="shared" si="276"/>
        <v>100</v>
      </c>
      <c r="X645" s="22">
        <f t="shared" si="277"/>
        <v>100</v>
      </c>
      <c r="Y645" s="23">
        <f t="shared" si="278"/>
        <v>100</v>
      </c>
      <c r="Z645" s="24">
        <f>SUM(бланки!CE644:CI644)</f>
        <v>2</v>
      </c>
      <c r="AA645" s="24">
        <f>SUM(бланки!CJ644:CO644)</f>
        <v>3</v>
      </c>
      <c r="AB645" s="24">
        <f>анкеты!I643</f>
        <v>1</v>
      </c>
      <c r="AC645" s="24">
        <f>анкеты!H643</f>
        <v>2</v>
      </c>
      <c r="AD645" s="22">
        <f t="shared" si="279"/>
        <v>40</v>
      </c>
      <c r="AE645" s="22">
        <f t="shared" si="280"/>
        <v>60</v>
      </c>
      <c r="AF645" s="12">
        <f t="shared" si="281"/>
        <v>50</v>
      </c>
      <c r="AG645" s="23">
        <f t="shared" si="282"/>
        <v>51</v>
      </c>
      <c r="AH645" s="24">
        <f>анкеты!J643</f>
        <v>2</v>
      </c>
      <c r="AI645" s="24">
        <f t="shared" si="283"/>
        <v>2</v>
      </c>
      <c r="AJ645" s="24">
        <f>анкеты!K643</f>
        <v>2</v>
      </c>
      <c r="AK645" s="24">
        <f t="shared" si="284"/>
        <v>2</v>
      </c>
      <c r="AL645" s="24">
        <f>анкеты!M643</f>
        <v>2</v>
      </c>
      <c r="AM645" s="24">
        <f>анкеты!L643</f>
        <v>2</v>
      </c>
      <c r="AN645" s="22">
        <f t="shared" si="285"/>
        <v>100</v>
      </c>
      <c r="AO645" s="22">
        <f t="shared" si="286"/>
        <v>100</v>
      </c>
      <c r="AP645" s="22">
        <f t="shared" si="287"/>
        <v>100</v>
      </c>
      <c r="AQ645" s="23">
        <f t="shared" si="288"/>
        <v>100</v>
      </c>
      <c r="AR645" s="24">
        <f>анкеты!N643</f>
        <v>2</v>
      </c>
      <c r="AS645" s="24">
        <f t="shared" si="289"/>
        <v>2</v>
      </c>
      <c r="AT645" s="24">
        <f>анкеты!O643</f>
        <v>2</v>
      </c>
      <c r="AU645" s="24">
        <f t="shared" si="290"/>
        <v>2</v>
      </c>
      <c r="AV645" s="24">
        <f>анкеты!P643</f>
        <v>1</v>
      </c>
      <c r="AW645" s="24">
        <f t="shared" si="291"/>
        <v>2</v>
      </c>
      <c r="AX645" s="22">
        <f t="shared" si="292"/>
        <v>100</v>
      </c>
      <c r="AY645" s="22">
        <f t="shared" si="293"/>
        <v>100</v>
      </c>
      <c r="AZ645" s="22">
        <f t="shared" si="294"/>
        <v>50</v>
      </c>
      <c r="BA645" s="23">
        <f t="shared" si="295"/>
        <v>90</v>
      </c>
      <c r="BB645" s="24">
        <f t="shared" si="296"/>
        <v>88</v>
      </c>
    </row>
    <row r="646" spans="1:54" x14ac:dyDescent="0.25">
      <c r="A646" s="24">
        <f>бланки!E645</f>
        <v>643</v>
      </c>
      <c r="B646" s="24" t="str">
        <f>CONCATENATE(бланки!D645," (",бланки!C645,")")</f>
        <v>МКОУ «Пиперкентская НОШ» (Сулейман-Стальский район)</v>
      </c>
      <c r="C646" s="24">
        <f>анкеты!B644</f>
        <v>2</v>
      </c>
      <c r="D646" s="24">
        <f>COUNTIF(бланки!G645:U645,1)</f>
        <v>12</v>
      </c>
      <c r="E646" s="24">
        <f>COUNTIF(бланки!G645:U645,1)+COUNTIF(бланки!G645:U645,0)</f>
        <v>12</v>
      </c>
      <c r="F646" s="24">
        <f>COUNTIF(бланки!V645:BS645,1)</f>
        <v>41</v>
      </c>
      <c r="G646" s="24">
        <f>COUNTIF(бланки!V645:BS645,1)+COUNTIF(бланки!V645:BS645,0)</f>
        <v>42</v>
      </c>
      <c r="H646" s="24">
        <f>SUM(бланки!BT645:BY645)</f>
        <v>5</v>
      </c>
      <c r="I646" s="24">
        <f>анкеты!D644</f>
        <v>2</v>
      </c>
      <c r="J646" s="24">
        <f>анкеты!C644</f>
        <v>2</v>
      </c>
      <c r="K646" s="24">
        <f>анкеты!F644</f>
        <v>2</v>
      </c>
      <c r="L646" s="24">
        <f>анкеты!E644</f>
        <v>2</v>
      </c>
      <c r="M646" s="22">
        <f t="shared" si="270"/>
        <v>99</v>
      </c>
      <c r="N646" s="22">
        <f t="shared" si="271"/>
        <v>100</v>
      </c>
      <c r="O646" s="22">
        <f t="shared" si="272"/>
        <v>100</v>
      </c>
      <c r="P646" s="23">
        <f t="shared" si="273"/>
        <v>100</v>
      </c>
      <c r="Q646" s="24">
        <f>SUM(бланки!BZ645:CF645)</f>
        <v>5</v>
      </c>
      <c r="R646" s="24"/>
      <c r="S646" s="24"/>
      <c r="T646" s="24">
        <f>анкеты!G644</f>
        <v>2</v>
      </c>
      <c r="U646" s="24">
        <f t="shared" si="274"/>
        <v>2</v>
      </c>
      <c r="V646" s="22">
        <f t="shared" si="275"/>
        <v>100</v>
      </c>
      <c r="W646" s="22">
        <f t="shared" si="276"/>
        <v>100</v>
      </c>
      <c r="X646" s="22">
        <f t="shared" si="277"/>
        <v>100</v>
      </c>
      <c r="Y646" s="23">
        <f t="shared" si="278"/>
        <v>100</v>
      </c>
      <c r="Z646" s="24">
        <f>SUM(бланки!CE645:CI645)</f>
        <v>3</v>
      </c>
      <c r="AA646" s="24">
        <f>SUM(бланки!CJ645:CO645)</f>
        <v>3</v>
      </c>
      <c r="AB646" s="24">
        <f>анкеты!I644</f>
        <v>1</v>
      </c>
      <c r="AC646" s="24">
        <f>анкеты!H644</f>
        <v>2</v>
      </c>
      <c r="AD646" s="22">
        <f t="shared" si="279"/>
        <v>60</v>
      </c>
      <c r="AE646" s="22">
        <f t="shared" si="280"/>
        <v>60</v>
      </c>
      <c r="AF646" s="12">
        <f t="shared" si="281"/>
        <v>50</v>
      </c>
      <c r="AG646" s="23">
        <f t="shared" si="282"/>
        <v>57</v>
      </c>
      <c r="AH646" s="24">
        <f>анкеты!J644</f>
        <v>2</v>
      </c>
      <c r="AI646" s="24">
        <f t="shared" si="283"/>
        <v>2</v>
      </c>
      <c r="AJ646" s="24">
        <f>анкеты!K644</f>
        <v>2</v>
      </c>
      <c r="AK646" s="24">
        <f t="shared" si="284"/>
        <v>2</v>
      </c>
      <c r="AL646" s="24">
        <f>анкеты!M644</f>
        <v>1</v>
      </c>
      <c r="AM646" s="24">
        <f>анкеты!L644</f>
        <v>2</v>
      </c>
      <c r="AN646" s="22">
        <f t="shared" si="285"/>
        <v>100</v>
      </c>
      <c r="AO646" s="22">
        <f t="shared" si="286"/>
        <v>100</v>
      </c>
      <c r="AP646" s="22">
        <f t="shared" si="287"/>
        <v>50</v>
      </c>
      <c r="AQ646" s="23">
        <f t="shared" si="288"/>
        <v>90</v>
      </c>
      <c r="AR646" s="24">
        <f>анкеты!N644</f>
        <v>2</v>
      </c>
      <c r="AS646" s="24">
        <f t="shared" si="289"/>
        <v>2</v>
      </c>
      <c r="AT646" s="24">
        <f>анкеты!O644</f>
        <v>2</v>
      </c>
      <c r="AU646" s="24">
        <f t="shared" si="290"/>
        <v>2</v>
      </c>
      <c r="AV646" s="24">
        <f>анкеты!P644</f>
        <v>2</v>
      </c>
      <c r="AW646" s="24">
        <f t="shared" si="291"/>
        <v>2</v>
      </c>
      <c r="AX646" s="22">
        <f t="shared" si="292"/>
        <v>100</v>
      </c>
      <c r="AY646" s="22">
        <f t="shared" si="293"/>
        <v>100</v>
      </c>
      <c r="AZ646" s="22">
        <f t="shared" si="294"/>
        <v>100</v>
      </c>
      <c r="BA646" s="23">
        <f t="shared" si="295"/>
        <v>100</v>
      </c>
      <c r="BB646" s="24">
        <f t="shared" si="296"/>
        <v>89.4</v>
      </c>
    </row>
    <row r="647" spans="1:54" x14ac:dyDescent="0.25">
      <c r="A647" s="24">
        <f>бланки!E646</f>
        <v>644</v>
      </c>
      <c r="B647" s="24" t="str">
        <f>CONCATENATE(бланки!D646," (",бланки!C646,")")</f>
        <v>МКОУ «Буткентская НОШ» (Сулейман-Стальский район)</v>
      </c>
      <c r="C647" s="24">
        <f>анкеты!B645</f>
        <v>9</v>
      </c>
      <c r="D647" s="24">
        <f>COUNTIF(бланки!G646:U646,1)</f>
        <v>12</v>
      </c>
      <c r="E647" s="24">
        <f>COUNTIF(бланки!G646:U646,1)+COUNTIF(бланки!G646:U646,0)</f>
        <v>12</v>
      </c>
      <c r="F647" s="24">
        <f>COUNTIF(бланки!V646:BS646,1)</f>
        <v>42</v>
      </c>
      <c r="G647" s="24">
        <f>COUNTIF(бланки!V646:BS646,1)+COUNTIF(бланки!V646:BS646,0)</f>
        <v>43</v>
      </c>
      <c r="H647" s="24">
        <f>SUM(бланки!BT646:BY646)</f>
        <v>5</v>
      </c>
      <c r="I647" s="24">
        <f>анкеты!D645</f>
        <v>4</v>
      </c>
      <c r="J647" s="24">
        <f>анкеты!C645</f>
        <v>5</v>
      </c>
      <c r="K647" s="24">
        <f>анкеты!F645</f>
        <v>4</v>
      </c>
      <c r="L647" s="24">
        <f>анкеты!E645</f>
        <v>4</v>
      </c>
      <c r="M647" s="22">
        <f t="shared" si="270"/>
        <v>99</v>
      </c>
      <c r="N647" s="22">
        <f t="shared" si="271"/>
        <v>100</v>
      </c>
      <c r="O647" s="22">
        <f t="shared" si="272"/>
        <v>90</v>
      </c>
      <c r="P647" s="23">
        <f t="shared" si="273"/>
        <v>96</v>
      </c>
      <c r="Q647" s="24">
        <f>SUM(бланки!BZ646:CF646)</f>
        <v>4</v>
      </c>
      <c r="R647" s="24"/>
      <c r="S647" s="24"/>
      <c r="T647" s="24">
        <f>анкеты!G645</f>
        <v>6</v>
      </c>
      <c r="U647" s="24">
        <f t="shared" si="274"/>
        <v>9</v>
      </c>
      <c r="V647" s="22">
        <f t="shared" si="275"/>
        <v>80</v>
      </c>
      <c r="W647" s="22">
        <f t="shared" si="276"/>
        <v>73</v>
      </c>
      <c r="X647" s="22">
        <f t="shared" si="277"/>
        <v>67</v>
      </c>
      <c r="Y647" s="23">
        <f t="shared" si="278"/>
        <v>73</v>
      </c>
      <c r="Z647" s="24">
        <f>SUM(бланки!CE646:CI646)</f>
        <v>0</v>
      </c>
      <c r="AA647" s="24">
        <f>SUM(бланки!CJ646:CO646)</f>
        <v>2</v>
      </c>
      <c r="AB647" s="24">
        <f>анкеты!I645</f>
        <v>1</v>
      </c>
      <c r="AC647" s="24">
        <f>анкеты!H645</f>
        <v>2</v>
      </c>
      <c r="AD647" s="22">
        <f t="shared" si="279"/>
        <v>0</v>
      </c>
      <c r="AE647" s="22">
        <f t="shared" si="280"/>
        <v>40</v>
      </c>
      <c r="AF647" s="12">
        <f t="shared" si="281"/>
        <v>50</v>
      </c>
      <c r="AG647" s="23">
        <f t="shared" si="282"/>
        <v>31</v>
      </c>
      <c r="AH647" s="24">
        <f>анкеты!J645</f>
        <v>8</v>
      </c>
      <c r="AI647" s="24">
        <f t="shared" si="283"/>
        <v>9</v>
      </c>
      <c r="AJ647" s="24">
        <f>анкеты!K645</f>
        <v>8</v>
      </c>
      <c r="AK647" s="24">
        <f t="shared" si="284"/>
        <v>9</v>
      </c>
      <c r="AL647" s="24">
        <f>анкеты!M645</f>
        <v>6</v>
      </c>
      <c r="AM647" s="24">
        <f>анкеты!L645</f>
        <v>6</v>
      </c>
      <c r="AN647" s="22">
        <f t="shared" si="285"/>
        <v>89</v>
      </c>
      <c r="AO647" s="22">
        <f t="shared" si="286"/>
        <v>89</v>
      </c>
      <c r="AP647" s="22">
        <f t="shared" si="287"/>
        <v>100</v>
      </c>
      <c r="AQ647" s="23">
        <f t="shared" si="288"/>
        <v>91</v>
      </c>
      <c r="AR647" s="24">
        <f>анкеты!N645</f>
        <v>7</v>
      </c>
      <c r="AS647" s="24">
        <f t="shared" si="289"/>
        <v>9</v>
      </c>
      <c r="AT647" s="24">
        <f>анкеты!O645</f>
        <v>8</v>
      </c>
      <c r="AU647" s="24">
        <f t="shared" si="290"/>
        <v>9</v>
      </c>
      <c r="AV647" s="24">
        <f>анкеты!P645</f>
        <v>8</v>
      </c>
      <c r="AW647" s="24">
        <f t="shared" si="291"/>
        <v>9</v>
      </c>
      <c r="AX647" s="22">
        <f t="shared" si="292"/>
        <v>78</v>
      </c>
      <c r="AY647" s="22">
        <f t="shared" si="293"/>
        <v>89</v>
      </c>
      <c r="AZ647" s="22">
        <f t="shared" si="294"/>
        <v>89</v>
      </c>
      <c r="BA647" s="23">
        <f t="shared" si="295"/>
        <v>85</v>
      </c>
      <c r="BB647" s="24">
        <f t="shared" si="296"/>
        <v>75.2</v>
      </c>
    </row>
    <row r="648" spans="1:54" x14ac:dyDescent="0.25">
      <c r="A648" s="24">
        <f>бланки!E647</f>
        <v>645</v>
      </c>
      <c r="B648" s="24" t="str">
        <f>CONCATENATE(бланки!D647," (",бланки!C647,")")</f>
        <v>МКОУ «Татарханская НОШ» (Сулейман-Стальский район)</v>
      </c>
      <c r="C648" s="24">
        <f>анкеты!B646</f>
        <v>3</v>
      </c>
      <c r="D648" s="24">
        <f>COUNTIF(бланки!G647:U647,1)</f>
        <v>12</v>
      </c>
      <c r="E648" s="24">
        <f>COUNTIF(бланки!G647:U647,1)+COUNTIF(бланки!G647:U647,0)</f>
        <v>12</v>
      </c>
      <c r="F648" s="24">
        <f>COUNTIF(бланки!V647:BS647,1)</f>
        <v>41</v>
      </c>
      <c r="G648" s="24">
        <f>COUNTIF(бланки!V647:BS647,1)+COUNTIF(бланки!V647:BS647,0)</f>
        <v>43</v>
      </c>
      <c r="H648" s="24">
        <f>SUM(бланки!BT647:BY647)</f>
        <v>5</v>
      </c>
      <c r="I648" s="24">
        <f>анкеты!D646</f>
        <v>3</v>
      </c>
      <c r="J648" s="24">
        <f>анкеты!C646</f>
        <v>3</v>
      </c>
      <c r="K648" s="24">
        <f>анкеты!F646</f>
        <v>3</v>
      </c>
      <c r="L648" s="24">
        <f>анкеты!E646</f>
        <v>3</v>
      </c>
      <c r="M648" s="22">
        <f t="shared" si="270"/>
        <v>98</v>
      </c>
      <c r="N648" s="22">
        <f t="shared" si="271"/>
        <v>100</v>
      </c>
      <c r="O648" s="22">
        <f t="shared" si="272"/>
        <v>100</v>
      </c>
      <c r="P648" s="23">
        <f t="shared" si="273"/>
        <v>99</v>
      </c>
      <c r="Q648" s="24">
        <f>SUM(бланки!BZ647:CF647)</f>
        <v>3</v>
      </c>
      <c r="R648" s="24"/>
      <c r="S648" s="24"/>
      <c r="T648" s="24">
        <f>анкеты!G646</f>
        <v>3</v>
      </c>
      <c r="U648" s="24">
        <f t="shared" si="274"/>
        <v>3</v>
      </c>
      <c r="V648" s="22">
        <f t="shared" si="275"/>
        <v>60</v>
      </c>
      <c r="W648" s="22">
        <f t="shared" si="276"/>
        <v>80</v>
      </c>
      <c r="X648" s="22">
        <f t="shared" si="277"/>
        <v>100</v>
      </c>
      <c r="Y648" s="23">
        <f t="shared" si="278"/>
        <v>80</v>
      </c>
      <c r="Z648" s="24">
        <f>SUM(бланки!CE647:CI647)</f>
        <v>0</v>
      </c>
      <c r="AA648" s="24">
        <f>SUM(бланки!CJ647:CO647)</f>
        <v>2</v>
      </c>
      <c r="AB648" s="24">
        <f>анкеты!I646</f>
        <v>2</v>
      </c>
      <c r="AC648" s="24">
        <f>анкеты!H646</f>
        <v>3</v>
      </c>
      <c r="AD648" s="22">
        <f t="shared" si="279"/>
        <v>0</v>
      </c>
      <c r="AE648" s="22">
        <f t="shared" si="280"/>
        <v>40</v>
      </c>
      <c r="AF648" s="12">
        <f t="shared" si="281"/>
        <v>66.666666666666671</v>
      </c>
      <c r="AG648" s="23">
        <f t="shared" si="282"/>
        <v>36</v>
      </c>
      <c r="AH648" s="24">
        <f>анкеты!J646</f>
        <v>3</v>
      </c>
      <c r="AI648" s="24">
        <f t="shared" si="283"/>
        <v>3</v>
      </c>
      <c r="AJ648" s="24">
        <f>анкеты!K646</f>
        <v>2</v>
      </c>
      <c r="AK648" s="24">
        <f t="shared" si="284"/>
        <v>3</v>
      </c>
      <c r="AL648" s="24">
        <f>анкеты!M646</f>
        <v>3</v>
      </c>
      <c r="AM648" s="24">
        <f>анкеты!L646</f>
        <v>3</v>
      </c>
      <c r="AN648" s="22">
        <f t="shared" si="285"/>
        <v>100</v>
      </c>
      <c r="AO648" s="22">
        <f t="shared" si="286"/>
        <v>67</v>
      </c>
      <c r="AP648" s="22">
        <f t="shared" si="287"/>
        <v>100</v>
      </c>
      <c r="AQ648" s="23">
        <f t="shared" si="288"/>
        <v>87</v>
      </c>
      <c r="AR648" s="24">
        <f>анкеты!N646</f>
        <v>3</v>
      </c>
      <c r="AS648" s="24">
        <f t="shared" si="289"/>
        <v>3</v>
      </c>
      <c r="AT648" s="24">
        <f>анкеты!O646</f>
        <v>3</v>
      </c>
      <c r="AU648" s="24">
        <f t="shared" si="290"/>
        <v>3</v>
      </c>
      <c r="AV648" s="24">
        <f>анкеты!P646</f>
        <v>2</v>
      </c>
      <c r="AW648" s="24">
        <f t="shared" si="291"/>
        <v>3</v>
      </c>
      <c r="AX648" s="22">
        <f t="shared" si="292"/>
        <v>100</v>
      </c>
      <c r="AY648" s="22">
        <f t="shared" si="293"/>
        <v>100</v>
      </c>
      <c r="AZ648" s="22">
        <f t="shared" si="294"/>
        <v>67</v>
      </c>
      <c r="BA648" s="23">
        <f t="shared" si="295"/>
        <v>93</v>
      </c>
      <c r="BB648" s="24">
        <f t="shared" si="296"/>
        <v>79</v>
      </c>
    </row>
    <row r="649" spans="1:54" x14ac:dyDescent="0.25">
      <c r="A649" s="24">
        <f>бланки!E648</f>
        <v>646</v>
      </c>
      <c r="B649" s="24" t="str">
        <f>CONCATENATE(бланки!D648," (",бланки!C648,")")</f>
        <v>МКОУ «Хпюкская НОШ» (Сулейман-Стальский район)</v>
      </c>
      <c r="C649" s="24">
        <f>анкеты!B647</f>
        <v>3</v>
      </c>
      <c r="D649" s="24">
        <f>COUNTIF(бланки!G648:U648,1)</f>
        <v>12</v>
      </c>
      <c r="E649" s="24">
        <f>COUNTIF(бланки!G648:U648,1)+COUNTIF(бланки!G648:U648,0)</f>
        <v>12</v>
      </c>
      <c r="F649" s="24">
        <f>COUNTIF(бланки!V648:BS648,1)</f>
        <v>43</v>
      </c>
      <c r="G649" s="24">
        <f>COUNTIF(бланки!V648:BS648,1)+COUNTIF(бланки!V648:BS648,0)</f>
        <v>44</v>
      </c>
      <c r="H649" s="24">
        <f>SUM(бланки!BT648:BY648)</f>
        <v>6</v>
      </c>
      <c r="I649" s="24">
        <f>анкеты!D647</f>
        <v>3</v>
      </c>
      <c r="J649" s="24">
        <f>анкеты!C647</f>
        <v>3</v>
      </c>
      <c r="K649" s="24">
        <f>анкеты!F647</f>
        <v>2</v>
      </c>
      <c r="L649" s="24">
        <f>анкеты!E647</f>
        <v>3</v>
      </c>
      <c r="M649" s="22">
        <f t="shared" si="270"/>
        <v>99</v>
      </c>
      <c r="N649" s="22">
        <f t="shared" si="271"/>
        <v>100</v>
      </c>
      <c r="O649" s="22">
        <f t="shared" si="272"/>
        <v>83</v>
      </c>
      <c r="P649" s="23">
        <f t="shared" si="273"/>
        <v>93</v>
      </c>
      <c r="Q649" s="24">
        <f>SUM(бланки!BZ648:CF648)</f>
        <v>5</v>
      </c>
      <c r="R649" s="24"/>
      <c r="S649" s="24"/>
      <c r="T649" s="24">
        <f>анкеты!G647</f>
        <v>3</v>
      </c>
      <c r="U649" s="24">
        <f t="shared" si="274"/>
        <v>3</v>
      </c>
      <c r="V649" s="22">
        <f t="shared" si="275"/>
        <v>100</v>
      </c>
      <c r="W649" s="22">
        <f t="shared" si="276"/>
        <v>100</v>
      </c>
      <c r="X649" s="22">
        <f t="shared" si="277"/>
        <v>100</v>
      </c>
      <c r="Y649" s="23">
        <f t="shared" si="278"/>
        <v>100</v>
      </c>
      <c r="Z649" s="24">
        <f>SUM(бланки!CE648:CI648)</f>
        <v>2</v>
      </c>
      <c r="AA649" s="24">
        <f>SUM(бланки!CJ648:CO648)</f>
        <v>3</v>
      </c>
      <c r="AB649" s="24">
        <f>анкеты!I647</f>
        <v>2</v>
      </c>
      <c r="AC649" s="24">
        <f>анкеты!H647</f>
        <v>3</v>
      </c>
      <c r="AD649" s="22">
        <f t="shared" si="279"/>
        <v>40</v>
      </c>
      <c r="AE649" s="22">
        <f t="shared" si="280"/>
        <v>60</v>
      </c>
      <c r="AF649" s="12">
        <f t="shared" si="281"/>
        <v>66.666666666666671</v>
      </c>
      <c r="AG649" s="23">
        <f t="shared" si="282"/>
        <v>56</v>
      </c>
      <c r="AH649" s="24">
        <f>анкеты!J647</f>
        <v>3</v>
      </c>
      <c r="AI649" s="24">
        <f t="shared" si="283"/>
        <v>3</v>
      </c>
      <c r="AJ649" s="24">
        <f>анкеты!K647</f>
        <v>3</v>
      </c>
      <c r="AK649" s="24">
        <f t="shared" si="284"/>
        <v>3</v>
      </c>
      <c r="AL649" s="24">
        <f>анкеты!M647</f>
        <v>2</v>
      </c>
      <c r="AM649" s="24">
        <f>анкеты!L647</f>
        <v>2</v>
      </c>
      <c r="AN649" s="22">
        <f t="shared" si="285"/>
        <v>100</v>
      </c>
      <c r="AO649" s="22">
        <f t="shared" si="286"/>
        <v>100</v>
      </c>
      <c r="AP649" s="22">
        <f t="shared" si="287"/>
        <v>100</v>
      </c>
      <c r="AQ649" s="23">
        <f t="shared" si="288"/>
        <v>100</v>
      </c>
      <c r="AR649" s="24">
        <f>анкеты!N647</f>
        <v>3</v>
      </c>
      <c r="AS649" s="24">
        <f t="shared" si="289"/>
        <v>3</v>
      </c>
      <c r="AT649" s="24">
        <f>анкеты!O647</f>
        <v>3</v>
      </c>
      <c r="AU649" s="24">
        <f t="shared" si="290"/>
        <v>3</v>
      </c>
      <c r="AV649" s="24">
        <f>анкеты!P647</f>
        <v>3</v>
      </c>
      <c r="AW649" s="24">
        <f t="shared" si="291"/>
        <v>3</v>
      </c>
      <c r="AX649" s="22">
        <f t="shared" si="292"/>
        <v>100</v>
      </c>
      <c r="AY649" s="22">
        <f t="shared" si="293"/>
        <v>100</v>
      </c>
      <c r="AZ649" s="22">
        <f t="shared" si="294"/>
        <v>100</v>
      </c>
      <c r="BA649" s="23">
        <f t="shared" si="295"/>
        <v>100</v>
      </c>
      <c r="BB649" s="24">
        <f t="shared" si="296"/>
        <v>89.8</v>
      </c>
    </row>
    <row r="650" spans="1:54" x14ac:dyDescent="0.25">
      <c r="A650" s="24">
        <f>бланки!E649</f>
        <v>647</v>
      </c>
      <c r="B650" s="24" t="str">
        <f>CONCATENATE(бланки!D649," (",бланки!C649,")")</f>
        <v>МКОУ «Хтунская НОШ» (Сулейман-Стальский район)</v>
      </c>
      <c r="C650" s="24">
        <f>анкеты!B648</f>
        <v>3</v>
      </c>
      <c r="D650" s="24">
        <f>COUNTIF(бланки!G649:U649,1)</f>
        <v>7</v>
      </c>
      <c r="E650" s="24">
        <f>COUNTIF(бланки!G649:U649,1)+COUNTIF(бланки!G649:U649,0)</f>
        <v>12</v>
      </c>
      <c r="F650" s="24">
        <f>COUNTIF(бланки!V649:BS649,1)</f>
        <v>37</v>
      </c>
      <c r="G650" s="24">
        <f>COUNTIF(бланки!V649:BS649,1)+COUNTIF(бланки!V649:BS649,0)</f>
        <v>41</v>
      </c>
      <c r="H650" s="24">
        <f>SUM(бланки!BT649:BY649)</f>
        <v>2</v>
      </c>
      <c r="I650" s="24">
        <f>анкеты!D648</f>
        <v>2</v>
      </c>
      <c r="J650" s="24">
        <f>анкеты!C648</f>
        <v>2</v>
      </c>
      <c r="K650" s="24">
        <f>анкеты!F648</f>
        <v>2</v>
      </c>
      <c r="L650" s="24">
        <f>анкеты!E648</f>
        <v>2</v>
      </c>
      <c r="M650" s="22">
        <f t="shared" si="270"/>
        <v>74</v>
      </c>
      <c r="N650" s="22">
        <f t="shared" si="271"/>
        <v>60</v>
      </c>
      <c r="O650" s="22">
        <f t="shared" si="272"/>
        <v>100</v>
      </c>
      <c r="P650" s="23">
        <f t="shared" si="273"/>
        <v>80</v>
      </c>
      <c r="Q650" s="24">
        <f>SUM(бланки!BZ649:CF649)</f>
        <v>3</v>
      </c>
      <c r="R650" s="24"/>
      <c r="S650" s="24"/>
      <c r="T650" s="24">
        <f>анкеты!G648</f>
        <v>3</v>
      </c>
      <c r="U650" s="24">
        <f t="shared" si="274"/>
        <v>3</v>
      </c>
      <c r="V650" s="22">
        <f t="shared" si="275"/>
        <v>60</v>
      </c>
      <c r="W650" s="22">
        <f t="shared" si="276"/>
        <v>80</v>
      </c>
      <c r="X650" s="22">
        <f t="shared" si="277"/>
        <v>100</v>
      </c>
      <c r="Y650" s="23">
        <f t="shared" si="278"/>
        <v>80</v>
      </c>
      <c r="Z650" s="24">
        <f>SUM(бланки!CE649:CI649)</f>
        <v>0</v>
      </c>
      <c r="AA650" s="24">
        <f>SUM(бланки!CJ649:CO649)</f>
        <v>0</v>
      </c>
      <c r="AB650" s="24">
        <f>анкеты!I648</f>
        <v>1</v>
      </c>
      <c r="AC650" s="24">
        <f>анкеты!H648</f>
        <v>2</v>
      </c>
      <c r="AD650" s="22">
        <f t="shared" si="279"/>
        <v>0</v>
      </c>
      <c r="AE650" s="22">
        <f t="shared" si="280"/>
        <v>0</v>
      </c>
      <c r="AF650" s="12">
        <f t="shared" si="281"/>
        <v>50</v>
      </c>
      <c r="AG650" s="23">
        <f t="shared" si="282"/>
        <v>15</v>
      </c>
      <c r="AH650" s="24">
        <f>анкеты!J648</f>
        <v>3</v>
      </c>
      <c r="AI650" s="24">
        <f t="shared" si="283"/>
        <v>3</v>
      </c>
      <c r="AJ650" s="24">
        <f>анкеты!K648</f>
        <v>3</v>
      </c>
      <c r="AK650" s="24">
        <f t="shared" si="284"/>
        <v>3</v>
      </c>
      <c r="AL650" s="24">
        <f>анкеты!M648</f>
        <v>2</v>
      </c>
      <c r="AM650" s="24">
        <f>анкеты!L648</f>
        <v>2</v>
      </c>
      <c r="AN650" s="22">
        <f t="shared" si="285"/>
        <v>100</v>
      </c>
      <c r="AO650" s="22">
        <f t="shared" si="286"/>
        <v>100</v>
      </c>
      <c r="AP650" s="22">
        <f t="shared" si="287"/>
        <v>100</v>
      </c>
      <c r="AQ650" s="23">
        <f t="shared" si="288"/>
        <v>100</v>
      </c>
      <c r="AR650" s="24">
        <f>анкеты!N648</f>
        <v>3</v>
      </c>
      <c r="AS650" s="24">
        <f t="shared" si="289"/>
        <v>3</v>
      </c>
      <c r="AT650" s="24">
        <f>анкеты!O648</f>
        <v>3</v>
      </c>
      <c r="AU650" s="24">
        <f t="shared" si="290"/>
        <v>3</v>
      </c>
      <c r="AV650" s="24">
        <f>анкеты!P648</f>
        <v>3</v>
      </c>
      <c r="AW650" s="24">
        <f t="shared" si="291"/>
        <v>3</v>
      </c>
      <c r="AX650" s="22">
        <f t="shared" si="292"/>
        <v>100</v>
      </c>
      <c r="AY650" s="22">
        <f t="shared" si="293"/>
        <v>100</v>
      </c>
      <c r="AZ650" s="22">
        <f t="shared" si="294"/>
        <v>100</v>
      </c>
      <c r="BA650" s="23">
        <f t="shared" si="295"/>
        <v>100</v>
      </c>
      <c r="BB650" s="24">
        <f t="shared" si="296"/>
        <v>75</v>
      </c>
    </row>
    <row r="651" spans="1:54" x14ac:dyDescent="0.25">
      <c r="A651" s="24">
        <f>бланки!E650</f>
        <v>648</v>
      </c>
      <c r="B651" s="24" t="str">
        <f>CONCATENATE(бланки!D650," (",бланки!C650,")")</f>
        <v>МКОУ «Экендильская НОШ» (Сулейман-Стальский район)</v>
      </c>
      <c r="C651" s="24">
        <f>анкеты!B649</f>
        <v>14</v>
      </c>
      <c r="D651" s="24">
        <f>COUNTIF(бланки!G650:U650,1)</f>
        <v>12</v>
      </c>
      <c r="E651" s="24">
        <f>COUNTIF(бланки!G650:U650,1)+COUNTIF(бланки!G650:U650,0)</f>
        <v>12</v>
      </c>
      <c r="F651" s="24">
        <f>COUNTIF(бланки!V650:BS650,1)</f>
        <v>35</v>
      </c>
      <c r="G651" s="24">
        <f>COUNTIF(бланки!V650:BS650,1)+COUNTIF(бланки!V650:BS650,0)</f>
        <v>36</v>
      </c>
      <c r="H651" s="24">
        <f>SUM(бланки!BT650:BY650)</f>
        <v>4</v>
      </c>
      <c r="I651" s="24">
        <f>анкеты!D649</f>
        <v>5</v>
      </c>
      <c r="J651" s="24">
        <f>анкеты!C649</f>
        <v>6</v>
      </c>
      <c r="K651" s="24">
        <f>анкеты!F649</f>
        <v>3</v>
      </c>
      <c r="L651" s="24">
        <f>анкеты!E649</f>
        <v>3</v>
      </c>
      <c r="M651" s="22">
        <f t="shared" si="270"/>
        <v>99</v>
      </c>
      <c r="N651" s="22">
        <f t="shared" si="271"/>
        <v>100</v>
      </c>
      <c r="O651" s="22">
        <f t="shared" si="272"/>
        <v>92</v>
      </c>
      <c r="P651" s="23">
        <f t="shared" si="273"/>
        <v>97</v>
      </c>
      <c r="Q651" s="24">
        <f>SUM(бланки!BZ650:CF650)</f>
        <v>1</v>
      </c>
      <c r="R651" s="24"/>
      <c r="S651" s="24"/>
      <c r="T651" s="24">
        <f>анкеты!G649</f>
        <v>4</v>
      </c>
      <c r="U651" s="24">
        <f t="shared" si="274"/>
        <v>14</v>
      </c>
      <c r="V651" s="22">
        <f t="shared" si="275"/>
        <v>20</v>
      </c>
      <c r="W651" s="22">
        <f t="shared" si="276"/>
        <v>24</v>
      </c>
      <c r="X651" s="22">
        <f t="shared" si="277"/>
        <v>29</v>
      </c>
      <c r="Y651" s="23">
        <f t="shared" si="278"/>
        <v>24</v>
      </c>
      <c r="Z651" s="24">
        <f>SUM(бланки!CE650:CI650)</f>
        <v>0</v>
      </c>
      <c r="AA651" s="24">
        <f>SUM(бланки!CJ650:CO650)</f>
        <v>0</v>
      </c>
      <c r="AB651" s="24">
        <f>анкеты!I649</f>
        <v>2</v>
      </c>
      <c r="AC651" s="24">
        <f>анкеты!H649</f>
        <v>4</v>
      </c>
      <c r="AD651" s="22">
        <f t="shared" si="279"/>
        <v>0</v>
      </c>
      <c r="AE651" s="22">
        <f t="shared" si="280"/>
        <v>0</v>
      </c>
      <c r="AF651" s="12">
        <f t="shared" si="281"/>
        <v>50</v>
      </c>
      <c r="AG651" s="23">
        <f t="shared" si="282"/>
        <v>15</v>
      </c>
      <c r="AH651" s="24">
        <f>анкеты!J649</f>
        <v>10</v>
      </c>
      <c r="AI651" s="24">
        <f t="shared" si="283"/>
        <v>14</v>
      </c>
      <c r="AJ651" s="24">
        <f>анкеты!K649</f>
        <v>13</v>
      </c>
      <c r="AK651" s="24">
        <f t="shared" si="284"/>
        <v>14</v>
      </c>
      <c r="AL651" s="24">
        <f>анкеты!M649</f>
        <v>3</v>
      </c>
      <c r="AM651" s="24">
        <f>анкеты!L649</f>
        <v>10</v>
      </c>
      <c r="AN651" s="22">
        <f t="shared" si="285"/>
        <v>71</v>
      </c>
      <c r="AO651" s="22">
        <f t="shared" si="286"/>
        <v>93</v>
      </c>
      <c r="AP651" s="22">
        <f t="shared" si="287"/>
        <v>30</v>
      </c>
      <c r="AQ651" s="23">
        <f t="shared" si="288"/>
        <v>72</v>
      </c>
      <c r="AR651" s="24">
        <f>анкеты!N649</f>
        <v>7</v>
      </c>
      <c r="AS651" s="24">
        <f t="shared" si="289"/>
        <v>14</v>
      </c>
      <c r="AT651" s="24">
        <f>анкеты!O649</f>
        <v>9</v>
      </c>
      <c r="AU651" s="24">
        <f t="shared" si="290"/>
        <v>14</v>
      </c>
      <c r="AV651" s="24">
        <f>анкеты!P649</f>
        <v>11</v>
      </c>
      <c r="AW651" s="24">
        <f t="shared" si="291"/>
        <v>14</v>
      </c>
      <c r="AX651" s="22">
        <f t="shared" si="292"/>
        <v>50</v>
      </c>
      <c r="AY651" s="22">
        <f t="shared" si="293"/>
        <v>64</v>
      </c>
      <c r="AZ651" s="22">
        <f t="shared" si="294"/>
        <v>79</v>
      </c>
      <c r="BA651" s="23">
        <f t="shared" si="295"/>
        <v>61</v>
      </c>
      <c r="BB651" s="24">
        <f t="shared" si="296"/>
        <v>53.8</v>
      </c>
    </row>
    <row r="652" spans="1:54" x14ac:dyDescent="0.25">
      <c r="A652" s="24">
        <f>бланки!E651</f>
        <v>649</v>
      </c>
      <c r="B652" s="24" t="str">
        <f>CONCATENATE(бланки!D651," (",бланки!C651,")")</f>
        <v>МКДОУ «Корчагский детский сад» (Сулейман-Стальский район)</v>
      </c>
      <c r="C652" s="24">
        <f>анкеты!B650</f>
        <v>39</v>
      </c>
      <c r="D652" s="24">
        <f>COUNTIF(бланки!G651:U651,1)</f>
        <v>11</v>
      </c>
      <c r="E652" s="24">
        <f>COUNTIF(бланки!G651:U651,1)+COUNTIF(бланки!G651:U651,0)</f>
        <v>11</v>
      </c>
      <c r="F652" s="24">
        <f>COUNTIF(бланки!V651:BS651,1)</f>
        <v>36</v>
      </c>
      <c r="G652" s="24">
        <f>COUNTIF(бланки!V651:BS651,1)+COUNTIF(бланки!V651:BS651,0)</f>
        <v>36</v>
      </c>
      <c r="H652" s="24">
        <f>SUM(бланки!BT651:BY651)</f>
        <v>5</v>
      </c>
      <c r="I652" s="24">
        <f>анкеты!D650</f>
        <v>35</v>
      </c>
      <c r="J652" s="24">
        <f>анкеты!C650</f>
        <v>37</v>
      </c>
      <c r="K652" s="24">
        <f>анкеты!F650</f>
        <v>31</v>
      </c>
      <c r="L652" s="24">
        <f>анкеты!E650</f>
        <v>31</v>
      </c>
      <c r="M652" s="22">
        <f t="shared" si="270"/>
        <v>100</v>
      </c>
      <c r="N652" s="22">
        <f t="shared" si="271"/>
        <v>100</v>
      </c>
      <c r="O652" s="22">
        <f t="shared" si="272"/>
        <v>97</v>
      </c>
      <c r="P652" s="23">
        <f t="shared" si="273"/>
        <v>99</v>
      </c>
      <c r="Q652" s="24">
        <f>SUM(бланки!BZ651:CF651)</f>
        <v>5</v>
      </c>
      <c r="R652" s="24"/>
      <c r="S652" s="24"/>
      <c r="T652" s="24">
        <f>анкеты!G650</f>
        <v>35</v>
      </c>
      <c r="U652" s="24">
        <f t="shared" si="274"/>
        <v>39</v>
      </c>
      <c r="V652" s="22">
        <f t="shared" si="275"/>
        <v>100</v>
      </c>
      <c r="W652" s="22">
        <f t="shared" si="276"/>
        <v>95</v>
      </c>
      <c r="X652" s="22">
        <f t="shared" si="277"/>
        <v>90</v>
      </c>
      <c r="Y652" s="23">
        <f t="shared" si="278"/>
        <v>95</v>
      </c>
      <c r="Z652" s="24">
        <f>SUM(бланки!CE651:CI651)</f>
        <v>3</v>
      </c>
      <c r="AA652" s="24">
        <f>SUM(бланки!CJ651:CO651)</f>
        <v>2</v>
      </c>
      <c r="AB652" s="24">
        <f>анкеты!I650</f>
        <v>3</v>
      </c>
      <c r="AC652" s="24">
        <f>анкеты!H650</f>
        <v>4</v>
      </c>
      <c r="AD652" s="22">
        <f t="shared" si="279"/>
        <v>60</v>
      </c>
      <c r="AE652" s="22">
        <f t="shared" si="280"/>
        <v>40</v>
      </c>
      <c r="AF652" s="12">
        <f t="shared" si="281"/>
        <v>75</v>
      </c>
      <c r="AG652" s="23">
        <f t="shared" si="282"/>
        <v>57</v>
      </c>
      <c r="AH652" s="24">
        <f>анкеты!J650</f>
        <v>39</v>
      </c>
      <c r="AI652" s="24">
        <f t="shared" si="283"/>
        <v>39</v>
      </c>
      <c r="AJ652" s="24">
        <f>анкеты!K650</f>
        <v>38</v>
      </c>
      <c r="AK652" s="24">
        <f t="shared" si="284"/>
        <v>39</v>
      </c>
      <c r="AL652" s="24">
        <f>анкеты!M650</f>
        <v>30</v>
      </c>
      <c r="AM652" s="24">
        <f>анкеты!L650</f>
        <v>31</v>
      </c>
      <c r="AN652" s="22">
        <f t="shared" si="285"/>
        <v>100</v>
      </c>
      <c r="AO652" s="22">
        <f t="shared" si="286"/>
        <v>97</v>
      </c>
      <c r="AP652" s="22">
        <f t="shared" si="287"/>
        <v>97</v>
      </c>
      <c r="AQ652" s="23">
        <f t="shared" si="288"/>
        <v>98</v>
      </c>
      <c r="AR652" s="24">
        <f>анкеты!N650</f>
        <v>38</v>
      </c>
      <c r="AS652" s="24">
        <f t="shared" si="289"/>
        <v>39</v>
      </c>
      <c r="AT652" s="24">
        <f>анкеты!O650</f>
        <v>39</v>
      </c>
      <c r="AU652" s="24">
        <f t="shared" si="290"/>
        <v>39</v>
      </c>
      <c r="AV652" s="24">
        <f>анкеты!P650</f>
        <v>38</v>
      </c>
      <c r="AW652" s="24">
        <f t="shared" si="291"/>
        <v>39</v>
      </c>
      <c r="AX652" s="22">
        <f t="shared" si="292"/>
        <v>97</v>
      </c>
      <c r="AY652" s="22">
        <f t="shared" si="293"/>
        <v>100</v>
      </c>
      <c r="AZ652" s="22">
        <f t="shared" si="294"/>
        <v>97</v>
      </c>
      <c r="BA652" s="23">
        <f t="shared" si="295"/>
        <v>98</v>
      </c>
      <c r="BB652" s="24">
        <f t="shared" si="296"/>
        <v>89.4</v>
      </c>
    </row>
    <row r="653" spans="1:54" x14ac:dyDescent="0.25">
      <c r="A653" s="24">
        <f>бланки!E652</f>
        <v>650</v>
      </c>
      <c r="B653" s="24" t="str">
        <f>CONCATENATE(бланки!D652," (",бланки!C652,")")</f>
        <v>МКДОУ «Куркентский детский сад» (Сулейман-Стальский район)</v>
      </c>
      <c r="C653" s="24">
        <f>анкеты!B651</f>
        <v>31</v>
      </c>
      <c r="D653" s="24">
        <f>COUNTIF(бланки!G652:U652,1)</f>
        <v>11</v>
      </c>
      <c r="E653" s="24">
        <f>COUNTIF(бланки!G652:U652,1)+COUNTIF(бланки!G652:U652,0)</f>
        <v>11</v>
      </c>
      <c r="F653" s="24">
        <f>COUNTIF(бланки!V652:BS652,1)</f>
        <v>36</v>
      </c>
      <c r="G653" s="24">
        <f>COUNTIF(бланки!V652:BS652,1)+COUNTIF(бланки!V652:BS652,0)</f>
        <v>37</v>
      </c>
      <c r="H653" s="24">
        <f>SUM(бланки!BT652:BY652)</f>
        <v>4</v>
      </c>
      <c r="I653" s="24">
        <f>анкеты!D651</f>
        <v>17</v>
      </c>
      <c r="J653" s="24">
        <f>анкеты!C651</f>
        <v>20</v>
      </c>
      <c r="K653" s="24">
        <f>анкеты!F651</f>
        <v>8</v>
      </c>
      <c r="L653" s="24">
        <f>анкеты!E651</f>
        <v>10</v>
      </c>
      <c r="M653" s="22">
        <f t="shared" si="270"/>
        <v>99</v>
      </c>
      <c r="N653" s="22">
        <f t="shared" si="271"/>
        <v>100</v>
      </c>
      <c r="O653" s="22">
        <f t="shared" si="272"/>
        <v>83</v>
      </c>
      <c r="P653" s="23">
        <f t="shared" si="273"/>
        <v>93</v>
      </c>
      <c r="Q653" s="24">
        <f>SUM(бланки!BZ652:CF652)</f>
        <v>4</v>
      </c>
      <c r="R653" s="24"/>
      <c r="S653" s="24"/>
      <c r="T653" s="24">
        <f>анкеты!G651</f>
        <v>25</v>
      </c>
      <c r="U653" s="24">
        <f t="shared" si="274"/>
        <v>31</v>
      </c>
      <c r="V653" s="22">
        <f t="shared" si="275"/>
        <v>80</v>
      </c>
      <c r="W653" s="22">
        <f t="shared" si="276"/>
        <v>80</v>
      </c>
      <c r="X653" s="22">
        <f t="shared" si="277"/>
        <v>81</v>
      </c>
      <c r="Y653" s="23">
        <f t="shared" si="278"/>
        <v>80</v>
      </c>
      <c r="Z653" s="24">
        <f>SUM(бланки!CE652:CI652)</f>
        <v>0</v>
      </c>
      <c r="AA653" s="24">
        <f>SUM(бланки!CJ652:CO652)</f>
        <v>3</v>
      </c>
      <c r="AB653" s="24">
        <f>анкеты!I651</f>
        <v>1</v>
      </c>
      <c r="AC653" s="24">
        <f>анкеты!H651</f>
        <v>2</v>
      </c>
      <c r="AD653" s="22">
        <f t="shared" si="279"/>
        <v>0</v>
      </c>
      <c r="AE653" s="22">
        <f t="shared" si="280"/>
        <v>60</v>
      </c>
      <c r="AF653" s="12">
        <f t="shared" si="281"/>
        <v>50</v>
      </c>
      <c r="AG653" s="23">
        <f t="shared" si="282"/>
        <v>39</v>
      </c>
      <c r="AH653" s="24">
        <f>анкеты!J651</f>
        <v>31</v>
      </c>
      <c r="AI653" s="24">
        <f t="shared" si="283"/>
        <v>31</v>
      </c>
      <c r="AJ653" s="24">
        <f>анкеты!K651</f>
        <v>31</v>
      </c>
      <c r="AK653" s="24">
        <f t="shared" si="284"/>
        <v>31</v>
      </c>
      <c r="AL653" s="24">
        <f>анкеты!M651</f>
        <v>9</v>
      </c>
      <c r="AM653" s="24">
        <f>анкеты!L651</f>
        <v>12</v>
      </c>
      <c r="AN653" s="22">
        <f t="shared" si="285"/>
        <v>100</v>
      </c>
      <c r="AO653" s="22">
        <f t="shared" si="286"/>
        <v>100</v>
      </c>
      <c r="AP653" s="22">
        <f t="shared" si="287"/>
        <v>75</v>
      </c>
      <c r="AQ653" s="23">
        <f t="shared" si="288"/>
        <v>95</v>
      </c>
      <c r="AR653" s="24">
        <f>анкеты!N651</f>
        <v>29</v>
      </c>
      <c r="AS653" s="24">
        <f t="shared" si="289"/>
        <v>31</v>
      </c>
      <c r="AT653" s="24">
        <f>анкеты!O651</f>
        <v>25</v>
      </c>
      <c r="AU653" s="24">
        <f t="shared" si="290"/>
        <v>31</v>
      </c>
      <c r="AV653" s="24">
        <f>анкеты!P651</f>
        <v>27</v>
      </c>
      <c r="AW653" s="24">
        <f t="shared" si="291"/>
        <v>31</v>
      </c>
      <c r="AX653" s="22">
        <f t="shared" si="292"/>
        <v>94</v>
      </c>
      <c r="AY653" s="22">
        <f t="shared" si="293"/>
        <v>81</v>
      </c>
      <c r="AZ653" s="22">
        <f t="shared" si="294"/>
        <v>87</v>
      </c>
      <c r="BA653" s="23">
        <f t="shared" si="295"/>
        <v>87</v>
      </c>
      <c r="BB653" s="24">
        <f t="shared" si="296"/>
        <v>78.8</v>
      </c>
    </row>
    <row r="654" spans="1:54" x14ac:dyDescent="0.25">
      <c r="A654" s="24">
        <f>бланки!E653</f>
        <v>651</v>
      </c>
      <c r="B654" s="24" t="str">
        <f>CONCATENATE(бланки!D653," (",бланки!C653,")")</f>
        <v>МКДОУ «Нютюгский детский сад» (Сулейман-Стальский район)</v>
      </c>
      <c r="C654" s="24">
        <f>анкеты!B652</f>
        <v>24</v>
      </c>
      <c r="D654" s="24">
        <f>COUNTIF(бланки!G653:U653,1)</f>
        <v>11</v>
      </c>
      <c r="E654" s="24">
        <f>COUNTIF(бланки!G653:U653,1)+COUNTIF(бланки!G653:U653,0)</f>
        <v>11</v>
      </c>
      <c r="F654" s="24">
        <f>COUNTIF(бланки!V653:BS653,1)</f>
        <v>39</v>
      </c>
      <c r="G654" s="24">
        <f>COUNTIF(бланки!V653:BS653,1)+COUNTIF(бланки!V653:BS653,0)</f>
        <v>39</v>
      </c>
      <c r="H654" s="24">
        <f>SUM(бланки!BT653:BY653)</f>
        <v>6</v>
      </c>
      <c r="I654" s="24">
        <f>анкеты!D652</f>
        <v>12</v>
      </c>
      <c r="J654" s="24">
        <f>анкеты!C652</f>
        <v>15</v>
      </c>
      <c r="K654" s="24">
        <f>анкеты!F652</f>
        <v>8</v>
      </c>
      <c r="L654" s="24">
        <f>анкеты!E652</f>
        <v>8</v>
      </c>
      <c r="M654" s="22">
        <f t="shared" si="270"/>
        <v>100</v>
      </c>
      <c r="N654" s="22">
        <f t="shared" si="271"/>
        <v>100</v>
      </c>
      <c r="O654" s="22">
        <f t="shared" si="272"/>
        <v>90</v>
      </c>
      <c r="P654" s="23">
        <f t="shared" si="273"/>
        <v>96</v>
      </c>
      <c r="Q654" s="24">
        <f>SUM(бланки!BZ653:CF653)</f>
        <v>5</v>
      </c>
      <c r="R654" s="24"/>
      <c r="S654" s="24"/>
      <c r="T654" s="24">
        <f>анкеты!G652</f>
        <v>21</v>
      </c>
      <c r="U654" s="24">
        <f t="shared" si="274"/>
        <v>24</v>
      </c>
      <c r="V654" s="22">
        <f t="shared" si="275"/>
        <v>100</v>
      </c>
      <c r="W654" s="22">
        <f t="shared" si="276"/>
        <v>94</v>
      </c>
      <c r="X654" s="22">
        <f t="shared" si="277"/>
        <v>88</v>
      </c>
      <c r="Y654" s="23">
        <f t="shared" si="278"/>
        <v>94</v>
      </c>
      <c r="Z654" s="24">
        <f>SUM(бланки!CE653:CI653)</f>
        <v>0</v>
      </c>
      <c r="AA654" s="24">
        <f>SUM(бланки!CJ653:CO653)</f>
        <v>3</v>
      </c>
      <c r="AB654" s="24">
        <f>анкеты!I652</f>
        <v>1</v>
      </c>
      <c r="AC654" s="24">
        <f>анкеты!H652</f>
        <v>2</v>
      </c>
      <c r="AD654" s="22">
        <f t="shared" si="279"/>
        <v>0</v>
      </c>
      <c r="AE654" s="22">
        <f t="shared" si="280"/>
        <v>60</v>
      </c>
      <c r="AF654" s="12">
        <f t="shared" si="281"/>
        <v>50</v>
      </c>
      <c r="AG654" s="23">
        <f t="shared" si="282"/>
        <v>39</v>
      </c>
      <c r="AH654" s="24">
        <f>анкеты!J652</f>
        <v>24</v>
      </c>
      <c r="AI654" s="24">
        <f t="shared" si="283"/>
        <v>24</v>
      </c>
      <c r="AJ654" s="24">
        <f>анкеты!K652</f>
        <v>24</v>
      </c>
      <c r="AK654" s="24">
        <f t="shared" si="284"/>
        <v>24</v>
      </c>
      <c r="AL654" s="24">
        <f>анкеты!M652</f>
        <v>9</v>
      </c>
      <c r="AM654" s="24">
        <f>анкеты!L652</f>
        <v>9</v>
      </c>
      <c r="AN654" s="22">
        <f t="shared" si="285"/>
        <v>100</v>
      </c>
      <c r="AO654" s="22">
        <f t="shared" si="286"/>
        <v>100</v>
      </c>
      <c r="AP654" s="22">
        <f t="shared" si="287"/>
        <v>100</v>
      </c>
      <c r="AQ654" s="23">
        <f t="shared" si="288"/>
        <v>100</v>
      </c>
      <c r="AR654" s="24">
        <f>анкеты!N652</f>
        <v>21</v>
      </c>
      <c r="AS654" s="24">
        <f t="shared" si="289"/>
        <v>24</v>
      </c>
      <c r="AT654" s="24">
        <f>анкеты!O652</f>
        <v>24</v>
      </c>
      <c r="AU654" s="24">
        <f t="shared" si="290"/>
        <v>24</v>
      </c>
      <c r="AV654" s="24">
        <f>анкеты!P652</f>
        <v>20</v>
      </c>
      <c r="AW654" s="24">
        <f t="shared" si="291"/>
        <v>24</v>
      </c>
      <c r="AX654" s="22">
        <f t="shared" si="292"/>
        <v>88</v>
      </c>
      <c r="AY654" s="22">
        <f t="shared" si="293"/>
        <v>100</v>
      </c>
      <c r="AZ654" s="22">
        <f t="shared" si="294"/>
        <v>83</v>
      </c>
      <c r="BA654" s="23">
        <f t="shared" si="295"/>
        <v>92</v>
      </c>
      <c r="BB654" s="24">
        <f t="shared" si="296"/>
        <v>84.2</v>
      </c>
    </row>
    <row r="655" spans="1:54" x14ac:dyDescent="0.25">
      <c r="A655" s="24">
        <f>бланки!E654</f>
        <v>652</v>
      </c>
      <c r="B655" s="24" t="str">
        <f>CONCATENATE(бланки!D654," (",бланки!C654,")")</f>
        <v>МКДОУ «Сардаркентский детский сад «Аманат» (Сулейман-Стальский район)</v>
      </c>
      <c r="C655" s="24">
        <f>анкеты!B653</f>
        <v>25</v>
      </c>
      <c r="D655" s="24">
        <f>COUNTIF(бланки!G654:U654,1)</f>
        <v>9</v>
      </c>
      <c r="E655" s="24">
        <f>COUNTIF(бланки!G654:U654,1)+COUNTIF(бланки!G654:U654,0)</f>
        <v>9</v>
      </c>
      <c r="F655" s="24">
        <f>COUNTIF(бланки!V654:BS654,1)</f>
        <v>29</v>
      </c>
      <c r="G655" s="24">
        <f>COUNTIF(бланки!V654:BS654,1)+COUNTIF(бланки!V654:BS654,0)</f>
        <v>37</v>
      </c>
      <c r="H655" s="24">
        <f>SUM(бланки!BT654:BY654)</f>
        <v>6</v>
      </c>
      <c r="I655" s="24">
        <f>анкеты!D653</f>
        <v>19</v>
      </c>
      <c r="J655" s="24">
        <f>анкеты!C653</f>
        <v>19</v>
      </c>
      <c r="K655" s="24">
        <f>анкеты!F653</f>
        <v>13</v>
      </c>
      <c r="L655" s="24">
        <f>анкеты!E653</f>
        <v>13</v>
      </c>
      <c r="M655" s="22">
        <f t="shared" si="270"/>
        <v>89</v>
      </c>
      <c r="N655" s="22">
        <f t="shared" si="271"/>
        <v>100</v>
      </c>
      <c r="O655" s="22">
        <f t="shared" si="272"/>
        <v>100</v>
      </c>
      <c r="P655" s="23">
        <f t="shared" si="273"/>
        <v>97</v>
      </c>
      <c r="Q655" s="24">
        <f>SUM(бланки!BZ654:CF654)</f>
        <v>5</v>
      </c>
      <c r="R655" s="24"/>
      <c r="S655" s="24"/>
      <c r="T655" s="24">
        <f>анкеты!G653</f>
        <v>25</v>
      </c>
      <c r="U655" s="24">
        <f t="shared" si="274"/>
        <v>25</v>
      </c>
      <c r="V655" s="22">
        <f t="shared" si="275"/>
        <v>100</v>
      </c>
      <c r="W655" s="22">
        <f t="shared" si="276"/>
        <v>100</v>
      </c>
      <c r="X655" s="22">
        <f t="shared" si="277"/>
        <v>100</v>
      </c>
      <c r="Y655" s="23">
        <f t="shared" si="278"/>
        <v>100</v>
      </c>
      <c r="Z655" s="24">
        <f>SUM(бланки!CE654:CI654)</f>
        <v>2</v>
      </c>
      <c r="AA655" s="24">
        <f>SUM(бланки!CJ654:CO654)</f>
        <v>2</v>
      </c>
      <c r="AB655" s="24">
        <f>анкеты!I653</f>
        <v>1</v>
      </c>
      <c r="AC655" s="24">
        <f>анкеты!H653</f>
        <v>2</v>
      </c>
      <c r="AD655" s="22">
        <f t="shared" si="279"/>
        <v>40</v>
      </c>
      <c r="AE655" s="22">
        <f t="shared" si="280"/>
        <v>40</v>
      </c>
      <c r="AF655" s="12">
        <f t="shared" si="281"/>
        <v>50</v>
      </c>
      <c r="AG655" s="23">
        <f t="shared" si="282"/>
        <v>43</v>
      </c>
      <c r="AH655" s="24">
        <f>анкеты!J653</f>
        <v>23</v>
      </c>
      <c r="AI655" s="24">
        <f t="shared" si="283"/>
        <v>25</v>
      </c>
      <c r="AJ655" s="24">
        <f>анкеты!K653</f>
        <v>24</v>
      </c>
      <c r="AK655" s="24">
        <f t="shared" si="284"/>
        <v>25</v>
      </c>
      <c r="AL655" s="24">
        <f>анкеты!M653</f>
        <v>21</v>
      </c>
      <c r="AM655" s="24">
        <f>анкеты!L653</f>
        <v>21</v>
      </c>
      <c r="AN655" s="22">
        <f t="shared" si="285"/>
        <v>92</v>
      </c>
      <c r="AO655" s="22">
        <f t="shared" si="286"/>
        <v>96</v>
      </c>
      <c r="AP655" s="22">
        <f t="shared" si="287"/>
        <v>100</v>
      </c>
      <c r="AQ655" s="23">
        <f t="shared" si="288"/>
        <v>95</v>
      </c>
      <c r="AR655" s="24">
        <f>анкеты!N653</f>
        <v>25</v>
      </c>
      <c r="AS655" s="24">
        <f t="shared" si="289"/>
        <v>25</v>
      </c>
      <c r="AT655" s="24">
        <f>анкеты!O653</f>
        <v>24</v>
      </c>
      <c r="AU655" s="24">
        <f t="shared" si="290"/>
        <v>25</v>
      </c>
      <c r="AV655" s="24">
        <f>анкеты!P653</f>
        <v>24</v>
      </c>
      <c r="AW655" s="24">
        <f t="shared" si="291"/>
        <v>25</v>
      </c>
      <c r="AX655" s="22">
        <f t="shared" si="292"/>
        <v>100</v>
      </c>
      <c r="AY655" s="22">
        <f t="shared" si="293"/>
        <v>96</v>
      </c>
      <c r="AZ655" s="22">
        <f t="shared" si="294"/>
        <v>96</v>
      </c>
      <c r="BA655" s="23">
        <f t="shared" si="295"/>
        <v>98</v>
      </c>
      <c r="BB655" s="24">
        <f t="shared" si="296"/>
        <v>86.6</v>
      </c>
    </row>
    <row r="656" spans="1:54" x14ac:dyDescent="0.25">
      <c r="A656" s="24">
        <f>бланки!E655</f>
        <v>653</v>
      </c>
      <c r="B656" s="24" t="str">
        <f>CONCATENATE(бланки!D655," (",бланки!C655,")")</f>
        <v>МКОУ «Аймаумахинская СОШ» (Сергокалинский район )</v>
      </c>
      <c r="C656" s="24">
        <f>анкеты!B654</f>
        <v>48</v>
      </c>
      <c r="D656" s="24">
        <f>COUNTIF(бланки!G655:U655,1)</f>
        <v>11</v>
      </c>
      <c r="E656" s="24">
        <f>COUNTIF(бланки!G655:U655,1)+COUNTIF(бланки!G655:U655,0)</f>
        <v>12</v>
      </c>
      <c r="F656" s="24">
        <f>COUNTIF(бланки!V655:BS655,1)</f>
        <v>41</v>
      </c>
      <c r="G656" s="24">
        <f>COUNTIF(бланки!V655:BS655,1)+COUNTIF(бланки!V655:BS655,0)</f>
        <v>43</v>
      </c>
      <c r="H656" s="24">
        <f>SUM(бланки!BT655:BY655)</f>
        <v>3</v>
      </c>
      <c r="I656" s="24">
        <f>анкеты!D654</f>
        <v>37</v>
      </c>
      <c r="J656" s="24">
        <f>анкеты!C654</f>
        <v>37</v>
      </c>
      <c r="K656" s="24">
        <f>анкеты!F654</f>
        <v>30</v>
      </c>
      <c r="L656" s="24">
        <f>анкеты!E654</f>
        <v>31</v>
      </c>
      <c r="M656" s="22">
        <f t="shared" si="270"/>
        <v>94</v>
      </c>
      <c r="N656" s="22">
        <f t="shared" si="271"/>
        <v>90</v>
      </c>
      <c r="O656" s="22">
        <f t="shared" si="272"/>
        <v>98</v>
      </c>
      <c r="P656" s="23">
        <f t="shared" si="273"/>
        <v>94</v>
      </c>
      <c r="Q656" s="24">
        <f>SUM(бланки!BZ655:CF655)</f>
        <v>3</v>
      </c>
      <c r="R656" s="24"/>
      <c r="S656" s="24"/>
      <c r="T656" s="24">
        <f>анкеты!G654</f>
        <v>41</v>
      </c>
      <c r="U656" s="24">
        <f t="shared" si="274"/>
        <v>48</v>
      </c>
      <c r="V656" s="22">
        <f t="shared" si="275"/>
        <v>60</v>
      </c>
      <c r="W656" s="22">
        <f t="shared" si="276"/>
        <v>72</v>
      </c>
      <c r="X656" s="22">
        <f t="shared" si="277"/>
        <v>85</v>
      </c>
      <c r="Y656" s="23">
        <f t="shared" si="278"/>
        <v>72</v>
      </c>
      <c r="Z656" s="24">
        <f>SUM(бланки!CE655:CI655)</f>
        <v>0</v>
      </c>
      <c r="AA656" s="24">
        <f>SUM(бланки!CJ655:CO655)</f>
        <v>2</v>
      </c>
      <c r="AB656" s="24">
        <f>анкеты!I654</f>
        <v>9</v>
      </c>
      <c r="AC656" s="24">
        <f>анкеты!H654</f>
        <v>11</v>
      </c>
      <c r="AD656" s="22">
        <f t="shared" si="279"/>
        <v>0</v>
      </c>
      <c r="AE656" s="22">
        <f t="shared" si="280"/>
        <v>40</v>
      </c>
      <c r="AF656" s="12">
        <f t="shared" si="281"/>
        <v>81.818181818181813</v>
      </c>
      <c r="AG656" s="23">
        <f t="shared" si="282"/>
        <v>41</v>
      </c>
      <c r="AH656" s="24">
        <f>анкеты!J654</f>
        <v>46</v>
      </c>
      <c r="AI656" s="24">
        <f t="shared" si="283"/>
        <v>48</v>
      </c>
      <c r="AJ656" s="24">
        <f>анкеты!K654</f>
        <v>47</v>
      </c>
      <c r="AK656" s="24">
        <f t="shared" si="284"/>
        <v>48</v>
      </c>
      <c r="AL656" s="24">
        <f>анкеты!M654</f>
        <v>38</v>
      </c>
      <c r="AM656" s="24">
        <f>анкеты!L654</f>
        <v>38</v>
      </c>
      <c r="AN656" s="22">
        <f t="shared" si="285"/>
        <v>96</v>
      </c>
      <c r="AO656" s="22">
        <f t="shared" si="286"/>
        <v>98</v>
      </c>
      <c r="AP656" s="22">
        <f t="shared" si="287"/>
        <v>100</v>
      </c>
      <c r="AQ656" s="23">
        <f t="shared" si="288"/>
        <v>98</v>
      </c>
      <c r="AR656" s="24">
        <f>анкеты!N654</f>
        <v>46</v>
      </c>
      <c r="AS656" s="24">
        <f t="shared" si="289"/>
        <v>48</v>
      </c>
      <c r="AT656" s="24">
        <f>анкеты!O654</f>
        <v>44</v>
      </c>
      <c r="AU656" s="24">
        <f t="shared" si="290"/>
        <v>48</v>
      </c>
      <c r="AV656" s="24">
        <f>анкеты!P654</f>
        <v>41</v>
      </c>
      <c r="AW656" s="24">
        <f t="shared" si="291"/>
        <v>48</v>
      </c>
      <c r="AX656" s="22">
        <f t="shared" si="292"/>
        <v>96</v>
      </c>
      <c r="AY656" s="22">
        <f t="shared" si="293"/>
        <v>92</v>
      </c>
      <c r="AZ656" s="22">
        <f t="shared" si="294"/>
        <v>85</v>
      </c>
      <c r="BA656" s="23">
        <f t="shared" si="295"/>
        <v>92</v>
      </c>
      <c r="BB656" s="24">
        <f t="shared" si="296"/>
        <v>79.400000000000006</v>
      </c>
    </row>
    <row r="657" spans="1:54" x14ac:dyDescent="0.25">
      <c r="A657" s="24">
        <f>бланки!E656</f>
        <v>654</v>
      </c>
      <c r="B657" s="24" t="str">
        <f>CONCATENATE(бланки!D656," (",бланки!C656,")")</f>
        <v>МКОУ «Бурхимахинская СОШ» (Сергокалинский район )</v>
      </c>
      <c r="C657" s="24">
        <f>анкеты!B655</f>
        <v>69</v>
      </c>
      <c r="D657" s="24">
        <f>COUNTIF(бланки!G656:U656,1)</f>
        <v>10</v>
      </c>
      <c r="E657" s="24">
        <f>COUNTIF(бланки!G656:U656,1)+COUNTIF(бланки!G656:U656,0)</f>
        <v>12</v>
      </c>
      <c r="F657" s="24">
        <f>COUNTIF(бланки!V656:BS656,1)</f>
        <v>34</v>
      </c>
      <c r="G657" s="24">
        <f>COUNTIF(бланки!V656:BS656,1)+COUNTIF(бланки!V656:BS656,0)</f>
        <v>40</v>
      </c>
      <c r="H657" s="24">
        <f>SUM(бланки!BT656:BY656)</f>
        <v>4</v>
      </c>
      <c r="I657" s="24">
        <f>анкеты!D655</f>
        <v>43</v>
      </c>
      <c r="J657" s="24">
        <f>анкеты!C655</f>
        <v>51</v>
      </c>
      <c r="K657" s="24">
        <f>анкеты!F655</f>
        <v>29</v>
      </c>
      <c r="L657" s="24">
        <f>анкеты!E655</f>
        <v>36</v>
      </c>
      <c r="M657" s="22">
        <f t="shared" si="270"/>
        <v>84</v>
      </c>
      <c r="N657" s="22">
        <f t="shared" si="271"/>
        <v>100</v>
      </c>
      <c r="O657" s="22">
        <f t="shared" si="272"/>
        <v>82</v>
      </c>
      <c r="P657" s="23">
        <f t="shared" si="273"/>
        <v>88</v>
      </c>
      <c r="Q657" s="24">
        <f>SUM(бланки!BZ656:CF656)</f>
        <v>1</v>
      </c>
      <c r="R657" s="24"/>
      <c r="S657" s="24"/>
      <c r="T657" s="24">
        <f>анкеты!G655</f>
        <v>33</v>
      </c>
      <c r="U657" s="24">
        <f t="shared" si="274"/>
        <v>69</v>
      </c>
      <c r="V657" s="22">
        <f t="shared" si="275"/>
        <v>20</v>
      </c>
      <c r="W657" s="22">
        <f t="shared" si="276"/>
        <v>34</v>
      </c>
      <c r="X657" s="22">
        <f t="shared" si="277"/>
        <v>48</v>
      </c>
      <c r="Y657" s="23">
        <f t="shared" si="278"/>
        <v>34</v>
      </c>
      <c r="Z657" s="24">
        <f>SUM(бланки!CE656:CI656)</f>
        <v>0</v>
      </c>
      <c r="AA657" s="24">
        <f>SUM(бланки!CJ656:CO656)</f>
        <v>0</v>
      </c>
      <c r="AB657" s="24">
        <f>анкеты!I655</f>
        <v>4</v>
      </c>
      <c r="AC657" s="24">
        <f>анкеты!H655</f>
        <v>7</v>
      </c>
      <c r="AD657" s="22">
        <f t="shared" si="279"/>
        <v>0</v>
      </c>
      <c r="AE657" s="22">
        <f t="shared" si="280"/>
        <v>0</v>
      </c>
      <c r="AF657" s="12">
        <f t="shared" si="281"/>
        <v>57.142857142857146</v>
      </c>
      <c r="AG657" s="23">
        <f t="shared" si="282"/>
        <v>17</v>
      </c>
      <c r="AH657" s="24">
        <f>анкеты!J655</f>
        <v>64</v>
      </c>
      <c r="AI657" s="24">
        <f t="shared" si="283"/>
        <v>69</v>
      </c>
      <c r="AJ657" s="24">
        <f>анкеты!K655</f>
        <v>66</v>
      </c>
      <c r="AK657" s="24">
        <f t="shared" si="284"/>
        <v>69</v>
      </c>
      <c r="AL657" s="24">
        <f>анкеты!M655</f>
        <v>47</v>
      </c>
      <c r="AM657" s="24">
        <f>анкеты!L655</f>
        <v>51</v>
      </c>
      <c r="AN657" s="22">
        <f t="shared" si="285"/>
        <v>93</v>
      </c>
      <c r="AO657" s="22">
        <f t="shared" si="286"/>
        <v>96</v>
      </c>
      <c r="AP657" s="22">
        <f t="shared" si="287"/>
        <v>92</v>
      </c>
      <c r="AQ657" s="23">
        <f t="shared" si="288"/>
        <v>94</v>
      </c>
      <c r="AR657" s="24">
        <f>анкеты!N655</f>
        <v>57</v>
      </c>
      <c r="AS657" s="24">
        <f t="shared" si="289"/>
        <v>69</v>
      </c>
      <c r="AT657" s="24">
        <f>анкеты!O655</f>
        <v>63</v>
      </c>
      <c r="AU657" s="24">
        <f t="shared" si="290"/>
        <v>69</v>
      </c>
      <c r="AV657" s="24">
        <f>анкеты!P655</f>
        <v>54</v>
      </c>
      <c r="AW657" s="24">
        <f t="shared" si="291"/>
        <v>69</v>
      </c>
      <c r="AX657" s="22">
        <f t="shared" si="292"/>
        <v>83</v>
      </c>
      <c r="AY657" s="22">
        <f t="shared" si="293"/>
        <v>91</v>
      </c>
      <c r="AZ657" s="22">
        <f t="shared" si="294"/>
        <v>78</v>
      </c>
      <c r="BA657" s="23">
        <f t="shared" si="295"/>
        <v>85</v>
      </c>
      <c r="BB657" s="24">
        <f t="shared" si="296"/>
        <v>63.6</v>
      </c>
    </row>
    <row r="658" spans="1:54" x14ac:dyDescent="0.25">
      <c r="A658" s="24">
        <f>бланки!E657</f>
        <v>655</v>
      </c>
      <c r="B658" s="24" t="str">
        <f>CONCATENATE(бланки!D657," (",бланки!C657,")")</f>
        <v>МКОУ «Миглакасимахинская СОШ» (Сергокалинский район )</v>
      </c>
      <c r="C658" s="24">
        <f>анкеты!B656</f>
        <v>65</v>
      </c>
      <c r="D658" s="24">
        <f>COUNTIF(бланки!G657:U657,1)</f>
        <v>12</v>
      </c>
      <c r="E658" s="24">
        <f>COUNTIF(бланки!G657:U657,1)+COUNTIF(бланки!G657:U657,0)</f>
        <v>12</v>
      </c>
      <c r="F658" s="24">
        <f>COUNTIF(бланки!V657:BS657,1)</f>
        <v>44</v>
      </c>
      <c r="G658" s="24">
        <f>COUNTIF(бланки!V657:BS657,1)+COUNTIF(бланки!V657:BS657,0)</f>
        <v>44</v>
      </c>
      <c r="H658" s="24">
        <f>SUM(бланки!BT657:BY657)</f>
        <v>6</v>
      </c>
      <c r="I658" s="24">
        <f>анкеты!D656</f>
        <v>28</v>
      </c>
      <c r="J658" s="24">
        <f>анкеты!C656</f>
        <v>40</v>
      </c>
      <c r="K658" s="24">
        <f>анкеты!F656</f>
        <v>28</v>
      </c>
      <c r="L658" s="24">
        <f>анкеты!E656</f>
        <v>34</v>
      </c>
      <c r="M658" s="22">
        <f t="shared" si="270"/>
        <v>100</v>
      </c>
      <c r="N658" s="22">
        <f t="shared" si="271"/>
        <v>100</v>
      </c>
      <c r="O658" s="22">
        <f t="shared" si="272"/>
        <v>76</v>
      </c>
      <c r="P658" s="23">
        <f t="shared" si="273"/>
        <v>90</v>
      </c>
      <c r="Q658" s="24">
        <f>SUM(бланки!BZ657:CF657)</f>
        <v>1</v>
      </c>
      <c r="R658" s="24"/>
      <c r="S658" s="24"/>
      <c r="T658" s="24">
        <f>анкеты!G656</f>
        <v>26</v>
      </c>
      <c r="U658" s="24">
        <f t="shared" si="274"/>
        <v>65</v>
      </c>
      <c r="V658" s="22">
        <f t="shared" si="275"/>
        <v>20</v>
      </c>
      <c r="W658" s="22">
        <f t="shared" si="276"/>
        <v>30</v>
      </c>
      <c r="X658" s="22">
        <f t="shared" si="277"/>
        <v>40</v>
      </c>
      <c r="Y658" s="23">
        <f t="shared" si="278"/>
        <v>30</v>
      </c>
      <c r="Z658" s="24">
        <f>SUM(бланки!CE657:CI657)</f>
        <v>0</v>
      </c>
      <c r="AA658" s="24">
        <f>SUM(бланки!CJ657:CO657)</f>
        <v>2</v>
      </c>
      <c r="AB658" s="24">
        <f>анкеты!I656</f>
        <v>9</v>
      </c>
      <c r="AC658" s="24">
        <f>анкеты!H656</f>
        <v>12</v>
      </c>
      <c r="AD658" s="22">
        <f t="shared" si="279"/>
        <v>0</v>
      </c>
      <c r="AE658" s="22">
        <f t="shared" si="280"/>
        <v>40</v>
      </c>
      <c r="AF658" s="12">
        <f t="shared" si="281"/>
        <v>75</v>
      </c>
      <c r="AG658" s="23">
        <f t="shared" si="282"/>
        <v>39</v>
      </c>
      <c r="AH658" s="24">
        <f>анкеты!J656</f>
        <v>55</v>
      </c>
      <c r="AI658" s="24">
        <f t="shared" si="283"/>
        <v>65</v>
      </c>
      <c r="AJ658" s="24">
        <f>анкеты!K656</f>
        <v>55</v>
      </c>
      <c r="AK658" s="24">
        <f t="shared" si="284"/>
        <v>65</v>
      </c>
      <c r="AL658" s="24">
        <f>анкеты!M656</f>
        <v>37</v>
      </c>
      <c r="AM658" s="24">
        <f>анкеты!L656</f>
        <v>45</v>
      </c>
      <c r="AN658" s="22">
        <f t="shared" si="285"/>
        <v>85</v>
      </c>
      <c r="AO658" s="22">
        <f t="shared" si="286"/>
        <v>85</v>
      </c>
      <c r="AP658" s="22">
        <f t="shared" si="287"/>
        <v>82</v>
      </c>
      <c r="AQ658" s="23">
        <f t="shared" si="288"/>
        <v>84</v>
      </c>
      <c r="AR658" s="24">
        <f>анкеты!N656</f>
        <v>33</v>
      </c>
      <c r="AS658" s="24">
        <f t="shared" si="289"/>
        <v>65</v>
      </c>
      <c r="AT658" s="24">
        <f>анкеты!O656</f>
        <v>55</v>
      </c>
      <c r="AU658" s="24">
        <f t="shared" si="290"/>
        <v>65</v>
      </c>
      <c r="AV658" s="24">
        <f>анкеты!P656</f>
        <v>55</v>
      </c>
      <c r="AW658" s="24">
        <f t="shared" si="291"/>
        <v>65</v>
      </c>
      <c r="AX658" s="22">
        <f t="shared" si="292"/>
        <v>51</v>
      </c>
      <c r="AY658" s="22">
        <f t="shared" si="293"/>
        <v>85</v>
      </c>
      <c r="AZ658" s="22">
        <f t="shared" si="294"/>
        <v>85</v>
      </c>
      <c r="BA658" s="23">
        <f t="shared" si="295"/>
        <v>71</v>
      </c>
      <c r="BB658" s="24">
        <f t="shared" si="296"/>
        <v>62.8</v>
      </c>
    </row>
    <row r="659" spans="1:54" x14ac:dyDescent="0.25">
      <c r="A659" s="24">
        <f>бланки!E658</f>
        <v>656</v>
      </c>
      <c r="B659" s="24" t="str">
        <f>CONCATENATE(бланки!D658," (",бланки!C658,")")</f>
        <v>МКОУ «Мюрегинская СОШ» (Сергокалинский район )</v>
      </c>
      <c r="C659" s="24">
        <f>анкеты!B657</f>
        <v>325</v>
      </c>
      <c r="D659" s="24">
        <f>COUNTIF(бланки!G658:U658,1)</f>
        <v>11</v>
      </c>
      <c r="E659" s="24">
        <f>COUNTIF(бланки!G658:U658,1)+COUNTIF(бланки!G658:U658,0)</f>
        <v>12</v>
      </c>
      <c r="F659" s="24">
        <f>COUNTIF(бланки!V658:BS658,1)</f>
        <v>38</v>
      </c>
      <c r="G659" s="24">
        <f>COUNTIF(бланки!V658:BS658,1)+COUNTIF(бланки!V658:BS658,0)</f>
        <v>44</v>
      </c>
      <c r="H659" s="24">
        <f>SUM(бланки!BT658:BY658)</f>
        <v>6</v>
      </c>
      <c r="I659" s="24">
        <f>анкеты!D657</f>
        <v>109</v>
      </c>
      <c r="J659" s="24">
        <f>анкеты!C657</f>
        <v>132</v>
      </c>
      <c r="K659" s="24">
        <f>анкеты!F657</f>
        <v>78</v>
      </c>
      <c r="L659" s="24">
        <f>анкеты!E657</f>
        <v>99</v>
      </c>
      <c r="M659" s="22">
        <f t="shared" si="270"/>
        <v>89</v>
      </c>
      <c r="N659" s="22">
        <f t="shared" si="271"/>
        <v>100</v>
      </c>
      <c r="O659" s="22">
        <f t="shared" si="272"/>
        <v>81</v>
      </c>
      <c r="P659" s="23">
        <f t="shared" si="273"/>
        <v>89</v>
      </c>
      <c r="Q659" s="24">
        <f>SUM(бланки!BZ658:CF658)</f>
        <v>5</v>
      </c>
      <c r="R659" s="24"/>
      <c r="S659" s="24"/>
      <c r="T659" s="24">
        <f>анкеты!G657</f>
        <v>184</v>
      </c>
      <c r="U659" s="24">
        <f t="shared" si="274"/>
        <v>325</v>
      </c>
      <c r="V659" s="22">
        <f t="shared" si="275"/>
        <v>100</v>
      </c>
      <c r="W659" s="22">
        <f t="shared" si="276"/>
        <v>78</v>
      </c>
      <c r="X659" s="22">
        <f t="shared" si="277"/>
        <v>57</v>
      </c>
      <c r="Y659" s="23">
        <f t="shared" si="278"/>
        <v>78</v>
      </c>
      <c r="Z659" s="24">
        <f>SUM(бланки!CE658:CI658)</f>
        <v>2</v>
      </c>
      <c r="AA659" s="24">
        <f>SUM(бланки!CJ658:CO658)</f>
        <v>3</v>
      </c>
      <c r="AB659" s="24">
        <f>анкеты!I657</f>
        <v>45</v>
      </c>
      <c r="AC659" s="24">
        <f>анкеты!H657</f>
        <v>55</v>
      </c>
      <c r="AD659" s="22">
        <f t="shared" si="279"/>
        <v>40</v>
      </c>
      <c r="AE659" s="22">
        <f t="shared" si="280"/>
        <v>60</v>
      </c>
      <c r="AF659" s="12">
        <f t="shared" si="281"/>
        <v>81.818181818181813</v>
      </c>
      <c r="AG659" s="23">
        <f t="shared" si="282"/>
        <v>61</v>
      </c>
      <c r="AH659" s="24">
        <f>анкеты!J657</f>
        <v>273</v>
      </c>
      <c r="AI659" s="24">
        <f t="shared" si="283"/>
        <v>325</v>
      </c>
      <c r="AJ659" s="24">
        <f>анкеты!K657</f>
        <v>289</v>
      </c>
      <c r="AK659" s="24">
        <f t="shared" si="284"/>
        <v>325</v>
      </c>
      <c r="AL659" s="24">
        <f>анкеты!M657</f>
        <v>161</v>
      </c>
      <c r="AM659" s="24">
        <f>анкеты!L657</f>
        <v>210</v>
      </c>
      <c r="AN659" s="22">
        <f t="shared" si="285"/>
        <v>84</v>
      </c>
      <c r="AO659" s="22">
        <f t="shared" si="286"/>
        <v>89</v>
      </c>
      <c r="AP659" s="22">
        <f t="shared" si="287"/>
        <v>77</v>
      </c>
      <c r="AQ659" s="23">
        <f t="shared" si="288"/>
        <v>85</v>
      </c>
      <c r="AR659" s="24">
        <f>анкеты!N657</f>
        <v>222</v>
      </c>
      <c r="AS659" s="24">
        <f t="shared" si="289"/>
        <v>325</v>
      </c>
      <c r="AT659" s="24">
        <f>анкеты!O657</f>
        <v>300</v>
      </c>
      <c r="AU659" s="24">
        <f t="shared" si="290"/>
        <v>325</v>
      </c>
      <c r="AV659" s="24">
        <f>анкеты!P657</f>
        <v>301</v>
      </c>
      <c r="AW659" s="24">
        <f t="shared" si="291"/>
        <v>325</v>
      </c>
      <c r="AX659" s="22">
        <f t="shared" si="292"/>
        <v>68</v>
      </c>
      <c r="AY659" s="22">
        <f t="shared" si="293"/>
        <v>92</v>
      </c>
      <c r="AZ659" s="22">
        <f t="shared" si="294"/>
        <v>93</v>
      </c>
      <c r="BA659" s="23">
        <f t="shared" si="295"/>
        <v>83</v>
      </c>
      <c r="BB659" s="24">
        <f t="shared" si="296"/>
        <v>79.2</v>
      </c>
    </row>
    <row r="660" spans="1:54" x14ac:dyDescent="0.25">
      <c r="A660" s="24">
        <f>бланки!E659</f>
        <v>657</v>
      </c>
      <c r="B660" s="24" t="str">
        <f>CONCATENATE(бланки!D659," (",бланки!C659,")")</f>
        <v>МКОУ «Нижнемахаргинская СОШ им. Сулейманова Х.Г.» (Сергокалинский район )</v>
      </c>
      <c r="C660" s="24">
        <f>анкеты!B658</f>
        <v>24</v>
      </c>
      <c r="D660" s="24">
        <f>COUNTIF(бланки!G659:U659,1)</f>
        <v>10</v>
      </c>
      <c r="E660" s="24">
        <f>COUNTIF(бланки!G659:U659,1)+COUNTIF(бланки!G659:U659,0)</f>
        <v>12</v>
      </c>
      <c r="F660" s="24">
        <f>COUNTIF(бланки!V659:BS659,1)</f>
        <v>38</v>
      </c>
      <c r="G660" s="24">
        <f>COUNTIF(бланки!V659:BS659,1)+COUNTIF(бланки!V659:BS659,0)</f>
        <v>42</v>
      </c>
      <c r="H660" s="24">
        <f>SUM(бланки!BT659:BY659)</f>
        <v>6</v>
      </c>
      <c r="I660" s="24">
        <f>анкеты!D658</f>
        <v>19</v>
      </c>
      <c r="J660" s="24">
        <f>анкеты!C658</f>
        <v>19</v>
      </c>
      <c r="K660" s="24">
        <f>анкеты!F658</f>
        <v>15</v>
      </c>
      <c r="L660" s="24">
        <f>анкеты!E658</f>
        <v>16</v>
      </c>
      <c r="M660" s="22">
        <f t="shared" si="270"/>
        <v>87</v>
      </c>
      <c r="N660" s="22">
        <f t="shared" si="271"/>
        <v>100</v>
      </c>
      <c r="O660" s="22">
        <f t="shared" si="272"/>
        <v>97</v>
      </c>
      <c r="P660" s="23">
        <f t="shared" si="273"/>
        <v>95</v>
      </c>
      <c r="Q660" s="24">
        <f>SUM(бланки!BZ659:CF659)</f>
        <v>1</v>
      </c>
      <c r="R660" s="24"/>
      <c r="S660" s="24"/>
      <c r="T660" s="24">
        <f>анкеты!G658</f>
        <v>23</v>
      </c>
      <c r="U660" s="24">
        <f t="shared" si="274"/>
        <v>24</v>
      </c>
      <c r="V660" s="22">
        <f t="shared" si="275"/>
        <v>20</v>
      </c>
      <c r="W660" s="22">
        <f t="shared" si="276"/>
        <v>58</v>
      </c>
      <c r="X660" s="22">
        <f t="shared" si="277"/>
        <v>96</v>
      </c>
      <c r="Y660" s="23">
        <f t="shared" si="278"/>
        <v>58</v>
      </c>
      <c r="Z660" s="24">
        <f>SUM(бланки!CE659:CI659)</f>
        <v>0</v>
      </c>
      <c r="AA660" s="24">
        <f>SUM(бланки!CJ659:CO659)</f>
        <v>2</v>
      </c>
      <c r="AB660" s="24">
        <f>анкеты!I658</f>
        <v>1</v>
      </c>
      <c r="AC660" s="24">
        <f>анкеты!H658</f>
        <v>2</v>
      </c>
      <c r="AD660" s="22">
        <f t="shared" si="279"/>
        <v>0</v>
      </c>
      <c r="AE660" s="22">
        <f t="shared" si="280"/>
        <v>40</v>
      </c>
      <c r="AF660" s="12">
        <f t="shared" si="281"/>
        <v>50</v>
      </c>
      <c r="AG660" s="23">
        <f t="shared" si="282"/>
        <v>31</v>
      </c>
      <c r="AH660" s="24">
        <f>анкеты!J658</f>
        <v>23</v>
      </c>
      <c r="AI660" s="24">
        <f t="shared" si="283"/>
        <v>24</v>
      </c>
      <c r="AJ660" s="24">
        <f>анкеты!K658</f>
        <v>24</v>
      </c>
      <c r="AK660" s="24">
        <f t="shared" si="284"/>
        <v>24</v>
      </c>
      <c r="AL660" s="24">
        <f>анкеты!M658</f>
        <v>19</v>
      </c>
      <c r="AM660" s="24">
        <f>анкеты!L658</f>
        <v>19</v>
      </c>
      <c r="AN660" s="22">
        <f t="shared" si="285"/>
        <v>96</v>
      </c>
      <c r="AO660" s="22">
        <f t="shared" si="286"/>
        <v>100</v>
      </c>
      <c r="AP660" s="22">
        <f t="shared" si="287"/>
        <v>100</v>
      </c>
      <c r="AQ660" s="23">
        <f t="shared" si="288"/>
        <v>98</v>
      </c>
      <c r="AR660" s="24">
        <f>анкеты!N658</f>
        <v>23</v>
      </c>
      <c r="AS660" s="24">
        <f t="shared" si="289"/>
        <v>24</v>
      </c>
      <c r="AT660" s="24">
        <f>анкеты!O658</f>
        <v>24</v>
      </c>
      <c r="AU660" s="24">
        <f t="shared" si="290"/>
        <v>24</v>
      </c>
      <c r="AV660" s="24">
        <f>анкеты!P658</f>
        <v>24</v>
      </c>
      <c r="AW660" s="24">
        <f t="shared" si="291"/>
        <v>24</v>
      </c>
      <c r="AX660" s="22">
        <f t="shared" si="292"/>
        <v>96</v>
      </c>
      <c r="AY660" s="22">
        <f t="shared" si="293"/>
        <v>100</v>
      </c>
      <c r="AZ660" s="22">
        <f t="shared" si="294"/>
        <v>100</v>
      </c>
      <c r="BA660" s="23">
        <f t="shared" si="295"/>
        <v>98</v>
      </c>
      <c r="BB660" s="24">
        <f t="shared" si="296"/>
        <v>76</v>
      </c>
    </row>
    <row r="661" spans="1:54" x14ac:dyDescent="0.25">
      <c r="A661" s="24">
        <f>бланки!E660</f>
        <v>658</v>
      </c>
      <c r="B661" s="24" t="str">
        <f>CONCATENATE(бланки!D660," (",бланки!C660,")")</f>
        <v>МКОУ «Сергокалинская СОШ №1» (Сергокалинский район )</v>
      </c>
      <c r="C661" s="24">
        <f>анкеты!B659</f>
        <v>310</v>
      </c>
      <c r="D661" s="24">
        <f>COUNTIF(бланки!G660:U660,1)</f>
        <v>10</v>
      </c>
      <c r="E661" s="24">
        <f>COUNTIF(бланки!G660:U660,1)+COUNTIF(бланки!G660:U660,0)</f>
        <v>12</v>
      </c>
      <c r="F661" s="24">
        <f>COUNTIF(бланки!V660:BS660,1)</f>
        <v>16</v>
      </c>
      <c r="G661" s="24">
        <f>COUNTIF(бланки!V660:BS660,1)+COUNTIF(бланки!V660:BS660,0)</f>
        <v>34</v>
      </c>
      <c r="H661" s="24">
        <f>SUM(бланки!BT660:BY660)</f>
        <v>5</v>
      </c>
      <c r="I661" s="24">
        <f>анкеты!D659</f>
        <v>173</v>
      </c>
      <c r="J661" s="24">
        <f>анкеты!C659</f>
        <v>183</v>
      </c>
      <c r="K661" s="24">
        <f>анкеты!F659</f>
        <v>87</v>
      </c>
      <c r="L661" s="24">
        <f>анкеты!E659</f>
        <v>99</v>
      </c>
      <c r="M661" s="22">
        <f t="shared" si="270"/>
        <v>65</v>
      </c>
      <c r="N661" s="22">
        <f t="shared" si="271"/>
        <v>100</v>
      </c>
      <c r="O661" s="22">
        <f t="shared" si="272"/>
        <v>91</v>
      </c>
      <c r="P661" s="23">
        <f t="shared" si="273"/>
        <v>86</v>
      </c>
      <c r="Q661" s="24">
        <f>SUM(бланки!BZ660:CF660)</f>
        <v>7</v>
      </c>
      <c r="R661" s="24"/>
      <c r="S661" s="24"/>
      <c r="T661" s="24">
        <f>анкеты!G659</f>
        <v>163</v>
      </c>
      <c r="U661" s="24">
        <f t="shared" si="274"/>
        <v>310</v>
      </c>
      <c r="V661" s="22">
        <f t="shared" si="275"/>
        <v>100</v>
      </c>
      <c r="W661" s="22">
        <f t="shared" si="276"/>
        <v>76</v>
      </c>
      <c r="X661" s="22">
        <f t="shared" si="277"/>
        <v>53</v>
      </c>
      <c r="Y661" s="23">
        <f t="shared" si="278"/>
        <v>76</v>
      </c>
      <c r="Z661" s="24">
        <f>SUM(бланки!CE660:CI660)</f>
        <v>3</v>
      </c>
      <c r="AA661" s="24">
        <f>SUM(бланки!CJ660:CO660)</f>
        <v>5</v>
      </c>
      <c r="AB661" s="24">
        <f>анкеты!I659</f>
        <v>21</v>
      </c>
      <c r="AC661" s="24">
        <f>анкеты!H659</f>
        <v>38</v>
      </c>
      <c r="AD661" s="22">
        <f t="shared" si="279"/>
        <v>60</v>
      </c>
      <c r="AE661" s="22">
        <f t="shared" si="280"/>
        <v>100</v>
      </c>
      <c r="AF661" s="12">
        <f t="shared" si="281"/>
        <v>55.263157894736842</v>
      </c>
      <c r="AG661" s="23">
        <f t="shared" si="282"/>
        <v>75</v>
      </c>
      <c r="AH661" s="24">
        <f>анкеты!J659</f>
        <v>270</v>
      </c>
      <c r="AI661" s="24">
        <f t="shared" si="283"/>
        <v>310</v>
      </c>
      <c r="AJ661" s="24">
        <f>анкеты!K659</f>
        <v>286</v>
      </c>
      <c r="AK661" s="24">
        <f t="shared" si="284"/>
        <v>310</v>
      </c>
      <c r="AL661" s="24">
        <f>анкеты!M659</f>
        <v>142</v>
      </c>
      <c r="AM661" s="24">
        <f>анкеты!L659</f>
        <v>176</v>
      </c>
      <c r="AN661" s="22">
        <f t="shared" si="285"/>
        <v>87</v>
      </c>
      <c r="AO661" s="22">
        <f t="shared" si="286"/>
        <v>92</v>
      </c>
      <c r="AP661" s="22">
        <f t="shared" si="287"/>
        <v>81</v>
      </c>
      <c r="AQ661" s="23">
        <f t="shared" si="288"/>
        <v>88</v>
      </c>
      <c r="AR661" s="24">
        <f>анкеты!N659</f>
        <v>249</v>
      </c>
      <c r="AS661" s="24">
        <f t="shared" si="289"/>
        <v>310</v>
      </c>
      <c r="AT661" s="24">
        <f>анкеты!O659</f>
        <v>270</v>
      </c>
      <c r="AU661" s="24">
        <f t="shared" si="290"/>
        <v>310</v>
      </c>
      <c r="AV661" s="24">
        <f>анкеты!P659</f>
        <v>254</v>
      </c>
      <c r="AW661" s="24">
        <f t="shared" si="291"/>
        <v>310</v>
      </c>
      <c r="AX661" s="22">
        <f t="shared" si="292"/>
        <v>80</v>
      </c>
      <c r="AY661" s="22">
        <f t="shared" si="293"/>
        <v>87</v>
      </c>
      <c r="AZ661" s="22">
        <f t="shared" si="294"/>
        <v>82</v>
      </c>
      <c r="BA661" s="23">
        <f t="shared" si="295"/>
        <v>83</v>
      </c>
      <c r="BB661" s="24">
        <f t="shared" si="296"/>
        <v>81.599999999999994</v>
      </c>
    </row>
    <row r="662" spans="1:54" x14ac:dyDescent="0.25">
      <c r="A662" s="24">
        <f>бланки!E661</f>
        <v>659</v>
      </c>
      <c r="B662" s="24" t="str">
        <f>CONCATENATE(бланки!D661," (",бланки!C661,")")</f>
        <v>МКОУ «Урахинская СОШ им. А. А. Тахо-Годи» (Сергокалинский район )</v>
      </c>
      <c r="C662" s="24">
        <f>анкеты!B660</f>
        <v>27</v>
      </c>
      <c r="D662" s="24">
        <f>COUNTIF(бланки!G661:U661,1)</f>
        <v>11</v>
      </c>
      <c r="E662" s="24">
        <f>COUNTIF(бланки!G661:U661,1)+COUNTIF(бланки!G661:U661,0)</f>
        <v>12</v>
      </c>
      <c r="F662" s="24">
        <f>COUNTIF(бланки!V661:BS661,1)</f>
        <v>32</v>
      </c>
      <c r="G662" s="24">
        <f>COUNTIF(бланки!V661:BS661,1)+COUNTIF(бланки!V661:BS661,0)</f>
        <v>42</v>
      </c>
      <c r="H662" s="24">
        <f>SUM(бланки!BT661:BY661)</f>
        <v>4</v>
      </c>
      <c r="I662" s="24">
        <f>анкеты!D660</f>
        <v>24</v>
      </c>
      <c r="J662" s="24">
        <f>анкеты!C660</f>
        <v>27</v>
      </c>
      <c r="K662" s="24">
        <f>анкеты!F660</f>
        <v>19</v>
      </c>
      <c r="L662" s="24">
        <f>анкеты!E660</f>
        <v>20</v>
      </c>
      <c r="M662" s="22">
        <f t="shared" si="270"/>
        <v>84</v>
      </c>
      <c r="N662" s="22">
        <f t="shared" si="271"/>
        <v>100</v>
      </c>
      <c r="O662" s="22">
        <f t="shared" si="272"/>
        <v>92</v>
      </c>
      <c r="P662" s="23">
        <f t="shared" si="273"/>
        <v>92</v>
      </c>
      <c r="Q662" s="24">
        <f>SUM(бланки!BZ661:CF661)</f>
        <v>5</v>
      </c>
      <c r="R662" s="24"/>
      <c r="S662" s="24"/>
      <c r="T662" s="24">
        <f>анкеты!G660</f>
        <v>16</v>
      </c>
      <c r="U662" s="24">
        <f t="shared" si="274"/>
        <v>27</v>
      </c>
      <c r="V662" s="22">
        <f t="shared" si="275"/>
        <v>100</v>
      </c>
      <c r="W662" s="22">
        <f t="shared" si="276"/>
        <v>79</v>
      </c>
      <c r="X662" s="22">
        <f t="shared" si="277"/>
        <v>59</v>
      </c>
      <c r="Y662" s="23">
        <f t="shared" si="278"/>
        <v>79</v>
      </c>
      <c r="Z662" s="24">
        <f>SUM(бланки!CE661:CI661)</f>
        <v>0</v>
      </c>
      <c r="AA662" s="24">
        <f>SUM(бланки!CJ661:CO661)</f>
        <v>1</v>
      </c>
      <c r="AB662" s="24">
        <f>анкеты!I660</f>
        <v>3</v>
      </c>
      <c r="AC662" s="24">
        <f>анкеты!H660</f>
        <v>5</v>
      </c>
      <c r="AD662" s="22">
        <f t="shared" si="279"/>
        <v>0</v>
      </c>
      <c r="AE662" s="22">
        <f t="shared" si="280"/>
        <v>20</v>
      </c>
      <c r="AF662" s="12">
        <f t="shared" si="281"/>
        <v>60</v>
      </c>
      <c r="AG662" s="23">
        <f t="shared" si="282"/>
        <v>26</v>
      </c>
      <c r="AH662" s="24">
        <f>анкеты!J660</f>
        <v>27</v>
      </c>
      <c r="AI662" s="24">
        <f t="shared" si="283"/>
        <v>27</v>
      </c>
      <c r="AJ662" s="24">
        <f>анкеты!K660</f>
        <v>27</v>
      </c>
      <c r="AK662" s="24">
        <f t="shared" si="284"/>
        <v>27</v>
      </c>
      <c r="AL662" s="24">
        <f>анкеты!M660</f>
        <v>26</v>
      </c>
      <c r="AM662" s="24">
        <f>анкеты!L660</f>
        <v>26</v>
      </c>
      <c r="AN662" s="22">
        <f t="shared" si="285"/>
        <v>100</v>
      </c>
      <c r="AO662" s="22">
        <f t="shared" si="286"/>
        <v>100</v>
      </c>
      <c r="AP662" s="22">
        <f t="shared" si="287"/>
        <v>100</v>
      </c>
      <c r="AQ662" s="23">
        <f t="shared" si="288"/>
        <v>100</v>
      </c>
      <c r="AR662" s="24">
        <f>анкеты!N660</f>
        <v>27</v>
      </c>
      <c r="AS662" s="24">
        <f t="shared" si="289"/>
        <v>27</v>
      </c>
      <c r="AT662" s="24">
        <f>анкеты!O660</f>
        <v>27</v>
      </c>
      <c r="AU662" s="24">
        <f t="shared" si="290"/>
        <v>27</v>
      </c>
      <c r="AV662" s="24">
        <f>анкеты!P660</f>
        <v>24</v>
      </c>
      <c r="AW662" s="24">
        <f t="shared" si="291"/>
        <v>27</v>
      </c>
      <c r="AX662" s="22">
        <f t="shared" si="292"/>
        <v>100</v>
      </c>
      <c r="AY662" s="22">
        <f t="shared" si="293"/>
        <v>100</v>
      </c>
      <c r="AZ662" s="22">
        <f t="shared" si="294"/>
        <v>89</v>
      </c>
      <c r="BA662" s="23">
        <f t="shared" si="295"/>
        <v>98</v>
      </c>
      <c r="BB662" s="24">
        <f t="shared" si="296"/>
        <v>79</v>
      </c>
    </row>
    <row r="663" spans="1:54" x14ac:dyDescent="0.25">
      <c r="A663" s="24">
        <f>бланки!E662</f>
        <v>660</v>
      </c>
      <c r="B663" s="24" t="str">
        <f>CONCATENATE(бланки!D662," (",бланки!C662,")")</f>
        <v>МКДОУ «Олимпийский» (Сергокалинский район )</v>
      </c>
      <c r="C663" s="24">
        <f>анкеты!B661</f>
        <v>85</v>
      </c>
      <c r="D663" s="24">
        <f>COUNTIF(бланки!G662:U662,1)</f>
        <v>7</v>
      </c>
      <c r="E663" s="24">
        <f>COUNTIF(бланки!G662:U662,1)+COUNTIF(бланки!G662:U662,0)</f>
        <v>9</v>
      </c>
      <c r="F663" s="24">
        <f>COUNTIF(бланки!V662:BS662,1)</f>
        <v>28</v>
      </c>
      <c r="G663" s="24">
        <f>COUNTIF(бланки!V662:BS662,1)+COUNTIF(бланки!V662:BS662,0)</f>
        <v>35</v>
      </c>
      <c r="H663" s="24">
        <f>SUM(бланки!BT662:BY662)</f>
        <v>3</v>
      </c>
      <c r="I663" s="24">
        <f>анкеты!D661</f>
        <v>49</v>
      </c>
      <c r="J663" s="24">
        <f>анкеты!C661</f>
        <v>53</v>
      </c>
      <c r="K663" s="24">
        <f>анкеты!F661</f>
        <v>19</v>
      </c>
      <c r="L663" s="24">
        <f>анкеты!E661</f>
        <v>24</v>
      </c>
      <c r="M663" s="22">
        <f t="shared" si="270"/>
        <v>79</v>
      </c>
      <c r="N663" s="22">
        <f t="shared" si="271"/>
        <v>90</v>
      </c>
      <c r="O663" s="22">
        <f t="shared" si="272"/>
        <v>86</v>
      </c>
      <c r="P663" s="23">
        <f t="shared" si="273"/>
        <v>85</v>
      </c>
      <c r="Q663" s="24">
        <f>SUM(бланки!BZ662:CF662)</f>
        <v>2</v>
      </c>
      <c r="R663" s="24"/>
      <c r="S663" s="24"/>
      <c r="T663" s="24">
        <f>анкеты!G661</f>
        <v>76</v>
      </c>
      <c r="U663" s="24">
        <f t="shared" si="274"/>
        <v>85</v>
      </c>
      <c r="V663" s="22">
        <f t="shared" si="275"/>
        <v>40</v>
      </c>
      <c r="W663" s="22">
        <f t="shared" si="276"/>
        <v>64</v>
      </c>
      <c r="X663" s="22">
        <f t="shared" si="277"/>
        <v>89</v>
      </c>
      <c r="Y663" s="23">
        <f t="shared" si="278"/>
        <v>64</v>
      </c>
      <c r="Z663" s="24">
        <f>SUM(бланки!CE662:CI662)</f>
        <v>1</v>
      </c>
      <c r="AA663" s="24">
        <f>SUM(бланки!CJ662:CO662)</f>
        <v>1</v>
      </c>
      <c r="AB663" s="24">
        <f>анкеты!I661</f>
        <v>8</v>
      </c>
      <c r="AC663" s="24">
        <f>анкеты!H661</f>
        <v>10</v>
      </c>
      <c r="AD663" s="22">
        <f t="shared" si="279"/>
        <v>20</v>
      </c>
      <c r="AE663" s="22">
        <f t="shared" si="280"/>
        <v>20</v>
      </c>
      <c r="AF663" s="12">
        <f t="shared" si="281"/>
        <v>80</v>
      </c>
      <c r="AG663" s="23">
        <f t="shared" si="282"/>
        <v>38</v>
      </c>
      <c r="AH663" s="24">
        <f>анкеты!J661</f>
        <v>76</v>
      </c>
      <c r="AI663" s="24">
        <f t="shared" si="283"/>
        <v>85</v>
      </c>
      <c r="AJ663" s="24">
        <f>анкеты!K661</f>
        <v>79</v>
      </c>
      <c r="AK663" s="24">
        <f t="shared" si="284"/>
        <v>85</v>
      </c>
      <c r="AL663" s="24">
        <f>анкеты!M661</f>
        <v>35</v>
      </c>
      <c r="AM663" s="24">
        <f>анкеты!L661</f>
        <v>39</v>
      </c>
      <c r="AN663" s="22">
        <f t="shared" si="285"/>
        <v>89</v>
      </c>
      <c r="AO663" s="22">
        <f t="shared" si="286"/>
        <v>93</v>
      </c>
      <c r="AP663" s="22">
        <f t="shared" si="287"/>
        <v>90</v>
      </c>
      <c r="AQ663" s="23">
        <f t="shared" si="288"/>
        <v>91</v>
      </c>
      <c r="AR663" s="24">
        <f>анкеты!N661</f>
        <v>82</v>
      </c>
      <c r="AS663" s="24">
        <f t="shared" si="289"/>
        <v>85</v>
      </c>
      <c r="AT663" s="24">
        <f>анкеты!O661</f>
        <v>78</v>
      </c>
      <c r="AU663" s="24">
        <f t="shared" si="290"/>
        <v>85</v>
      </c>
      <c r="AV663" s="24">
        <f>анкеты!P661</f>
        <v>80</v>
      </c>
      <c r="AW663" s="24">
        <f t="shared" si="291"/>
        <v>85</v>
      </c>
      <c r="AX663" s="22">
        <f t="shared" si="292"/>
        <v>96</v>
      </c>
      <c r="AY663" s="22">
        <f t="shared" si="293"/>
        <v>92</v>
      </c>
      <c r="AZ663" s="22">
        <f t="shared" si="294"/>
        <v>94</v>
      </c>
      <c r="BA663" s="23">
        <f t="shared" si="295"/>
        <v>94</v>
      </c>
      <c r="BB663" s="24">
        <f t="shared" si="296"/>
        <v>74.400000000000006</v>
      </c>
    </row>
    <row r="664" spans="1:54" x14ac:dyDescent="0.25">
      <c r="A664" s="24">
        <f>бланки!E663</f>
        <v>661</v>
      </c>
      <c r="B664" s="24" t="str">
        <f>CONCATENATE(бланки!D663," (",бланки!C663,")")</f>
        <v>МКДОУ «Детский сад с. Дегва» (Сергокалинский район )</v>
      </c>
      <c r="C664" s="24">
        <f>анкеты!B662</f>
        <v>7</v>
      </c>
      <c r="D664" s="24">
        <f>COUNTIF(бланки!G663:U663,1)</f>
        <v>7</v>
      </c>
      <c r="E664" s="24">
        <f>COUNTIF(бланки!G663:U663,1)+COUNTIF(бланки!G663:U663,0)</f>
        <v>9</v>
      </c>
      <c r="F664" s="24">
        <f>COUNTIF(бланки!V663:BS663,1)</f>
        <v>19</v>
      </c>
      <c r="G664" s="24">
        <f>COUNTIF(бланки!V663:BS663,1)+COUNTIF(бланки!V663:BS663,0)</f>
        <v>35</v>
      </c>
      <c r="H664" s="24">
        <f>SUM(бланки!BT663:BY663)</f>
        <v>3</v>
      </c>
      <c r="I664" s="24">
        <f>анкеты!D662</f>
        <v>4</v>
      </c>
      <c r="J664" s="24">
        <f>анкеты!C662</f>
        <v>6</v>
      </c>
      <c r="K664" s="24">
        <f>анкеты!F662</f>
        <v>4</v>
      </c>
      <c r="L664" s="24">
        <f>анкеты!E662</f>
        <v>4</v>
      </c>
      <c r="M664" s="22">
        <f t="shared" si="270"/>
        <v>66</v>
      </c>
      <c r="N664" s="22">
        <f t="shared" si="271"/>
        <v>90</v>
      </c>
      <c r="O664" s="22">
        <f t="shared" si="272"/>
        <v>83</v>
      </c>
      <c r="P664" s="23">
        <f t="shared" si="273"/>
        <v>80</v>
      </c>
      <c r="Q664" s="24">
        <f>SUM(бланки!BZ663:CF663)</f>
        <v>5</v>
      </c>
      <c r="R664" s="24"/>
      <c r="S664" s="24"/>
      <c r="T664" s="24">
        <f>анкеты!G662</f>
        <v>7</v>
      </c>
      <c r="U664" s="24">
        <f t="shared" si="274"/>
        <v>7</v>
      </c>
      <c r="V664" s="22">
        <f t="shared" si="275"/>
        <v>100</v>
      </c>
      <c r="W664" s="22">
        <f t="shared" si="276"/>
        <v>100</v>
      </c>
      <c r="X664" s="22">
        <f t="shared" si="277"/>
        <v>100</v>
      </c>
      <c r="Y664" s="23">
        <f t="shared" si="278"/>
        <v>100</v>
      </c>
      <c r="Z664" s="24">
        <f>SUM(бланки!CE663:CI663)</f>
        <v>2</v>
      </c>
      <c r="AA664" s="24">
        <f>SUM(бланки!CJ663:CO663)</f>
        <v>2</v>
      </c>
      <c r="AB664" s="24">
        <f>анкеты!I662</f>
        <v>2</v>
      </c>
      <c r="AC664" s="24">
        <f>анкеты!H662</f>
        <v>3</v>
      </c>
      <c r="AD664" s="22">
        <f t="shared" si="279"/>
        <v>40</v>
      </c>
      <c r="AE664" s="22">
        <f t="shared" si="280"/>
        <v>40</v>
      </c>
      <c r="AF664" s="12">
        <f t="shared" si="281"/>
        <v>66.666666666666671</v>
      </c>
      <c r="AG664" s="23">
        <f t="shared" si="282"/>
        <v>48</v>
      </c>
      <c r="AH664" s="24">
        <f>анкеты!J662</f>
        <v>6</v>
      </c>
      <c r="AI664" s="24">
        <f t="shared" si="283"/>
        <v>7</v>
      </c>
      <c r="AJ664" s="24">
        <f>анкеты!K662</f>
        <v>6</v>
      </c>
      <c r="AK664" s="24">
        <f t="shared" si="284"/>
        <v>7</v>
      </c>
      <c r="AL664" s="24">
        <f>анкеты!M662</f>
        <v>5</v>
      </c>
      <c r="AM664" s="24">
        <f>анкеты!L662</f>
        <v>5</v>
      </c>
      <c r="AN664" s="22">
        <f t="shared" si="285"/>
        <v>86</v>
      </c>
      <c r="AO664" s="22">
        <f t="shared" si="286"/>
        <v>86</v>
      </c>
      <c r="AP664" s="22">
        <f t="shared" si="287"/>
        <v>100</v>
      </c>
      <c r="AQ664" s="23">
        <f t="shared" si="288"/>
        <v>89</v>
      </c>
      <c r="AR664" s="24">
        <f>анкеты!N662</f>
        <v>6</v>
      </c>
      <c r="AS664" s="24">
        <f t="shared" si="289"/>
        <v>7</v>
      </c>
      <c r="AT664" s="24">
        <f>анкеты!O662</f>
        <v>7</v>
      </c>
      <c r="AU664" s="24">
        <f t="shared" si="290"/>
        <v>7</v>
      </c>
      <c r="AV664" s="24">
        <f>анкеты!P662</f>
        <v>7</v>
      </c>
      <c r="AW664" s="24">
        <f t="shared" si="291"/>
        <v>7</v>
      </c>
      <c r="AX664" s="22">
        <f t="shared" si="292"/>
        <v>86</v>
      </c>
      <c r="AY664" s="22">
        <f t="shared" si="293"/>
        <v>100</v>
      </c>
      <c r="AZ664" s="22">
        <f t="shared" si="294"/>
        <v>100</v>
      </c>
      <c r="BA664" s="23">
        <f t="shared" si="295"/>
        <v>94</v>
      </c>
      <c r="BB664" s="24">
        <f t="shared" si="296"/>
        <v>82.2</v>
      </c>
    </row>
    <row r="665" spans="1:54" x14ac:dyDescent="0.25">
      <c r="A665" s="24">
        <f>бланки!E664</f>
        <v>662</v>
      </c>
      <c r="B665" s="24" t="str">
        <f>CONCATENATE(бланки!D664," (",бланки!C664,")")</f>
        <v>МКДОУ «Детский сад с. №1 с. Сергокала» (Сергокалинский район )</v>
      </c>
      <c r="C665" s="24">
        <f>анкеты!B663</f>
        <v>80</v>
      </c>
      <c r="D665" s="24">
        <f>COUNTIF(бланки!G664:U664,1)</f>
        <v>9</v>
      </c>
      <c r="E665" s="24">
        <f>COUNTIF(бланки!G664:U664,1)+COUNTIF(бланки!G664:U664,0)</f>
        <v>9</v>
      </c>
      <c r="F665" s="24">
        <f>COUNTIF(бланки!V664:BS664,1)</f>
        <v>37</v>
      </c>
      <c r="G665" s="24">
        <f>COUNTIF(бланки!V664:BS664,1)+COUNTIF(бланки!V664:BS664,0)</f>
        <v>38</v>
      </c>
      <c r="H665" s="24">
        <f>SUM(бланки!BT664:BY664)</f>
        <v>2</v>
      </c>
      <c r="I665" s="24">
        <f>анкеты!D663</f>
        <v>55</v>
      </c>
      <c r="J665" s="24">
        <f>анкеты!C663</f>
        <v>56</v>
      </c>
      <c r="K665" s="24">
        <f>анкеты!F663</f>
        <v>40</v>
      </c>
      <c r="L665" s="24">
        <f>анкеты!E663</f>
        <v>43</v>
      </c>
      <c r="M665" s="22">
        <f t="shared" si="270"/>
        <v>99</v>
      </c>
      <c r="N665" s="22">
        <f t="shared" si="271"/>
        <v>60</v>
      </c>
      <c r="O665" s="22">
        <f t="shared" si="272"/>
        <v>96</v>
      </c>
      <c r="P665" s="23">
        <f t="shared" si="273"/>
        <v>86</v>
      </c>
      <c r="Q665" s="24">
        <f>SUM(бланки!BZ664:CF664)</f>
        <v>4</v>
      </c>
      <c r="R665" s="24"/>
      <c r="S665" s="24"/>
      <c r="T665" s="24">
        <f>анкеты!G663</f>
        <v>71</v>
      </c>
      <c r="U665" s="24">
        <f t="shared" si="274"/>
        <v>80</v>
      </c>
      <c r="V665" s="22">
        <f t="shared" si="275"/>
        <v>80</v>
      </c>
      <c r="W665" s="22">
        <f t="shared" si="276"/>
        <v>84</v>
      </c>
      <c r="X665" s="22">
        <f t="shared" si="277"/>
        <v>89</v>
      </c>
      <c r="Y665" s="23">
        <f t="shared" si="278"/>
        <v>84</v>
      </c>
      <c r="Z665" s="24">
        <f>SUM(бланки!CE664:CI664)</f>
        <v>0</v>
      </c>
      <c r="AA665" s="24">
        <f>SUM(бланки!CJ664:CO664)</f>
        <v>0</v>
      </c>
      <c r="AB665" s="24">
        <f>анкеты!I663</f>
        <v>8</v>
      </c>
      <c r="AC665" s="24">
        <f>анкеты!H663</f>
        <v>10</v>
      </c>
      <c r="AD665" s="22">
        <f t="shared" si="279"/>
        <v>0</v>
      </c>
      <c r="AE665" s="22">
        <f t="shared" si="280"/>
        <v>0</v>
      </c>
      <c r="AF665" s="12">
        <f t="shared" si="281"/>
        <v>80</v>
      </c>
      <c r="AG665" s="23">
        <f t="shared" si="282"/>
        <v>24</v>
      </c>
      <c r="AH665" s="24">
        <f>анкеты!J663</f>
        <v>70</v>
      </c>
      <c r="AI665" s="24">
        <f t="shared" si="283"/>
        <v>80</v>
      </c>
      <c r="AJ665" s="24">
        <f>анкеты!K663</f>
        <v>80</v>
      </c>
      <c r="AK665" s="24">
        <f t="shared" si="284"/>
        <v>80</v>
      </c>
      <c r="AL665" s="24">
        <f>анкеты!M663</f>
        <v>51</v>
      </c>
      <c r="AM665" s="24">
        <f>анкеты!L663</f>
        <v>53</v>
      </c>
      <c r="AN665" s="22">
        <f t="shared" si="285"/>
        <v>88</v>
      </c>
      <c r="AO665" s="22">
        <f t="shared" si="286"/>
        <v>100</v>
      </c>
      <c r="AP665" s="22">
        <f t="shared" si="287"/>
        <v>96</v>
      </c>
      <c r="AQ665" s="23">
        <f t="shared" si="288"/>
        <v>94</v>
      </c>
      <c r="AR665" s="24">
        <f>анкеты!N663</f>
        <v>79</v>
      </c>
      <c r="AS665" s="24">
        <f t="shared" si="289"/>
        <v>80</v>
      </c>
      <c r="AT665" s="24">
        <f>анкеты!O663</f>
        <v>76</v>
      </c>
      <c r="AU665" s="24">
        <f t="shared" si="290"/>
        <v>80</v>
      </c>
      <c r="AV665" s="24">
        <f>анкеты!P663</f>
        <v>75</v>
      </c>
      <c r="AW665" s="24">
        <f t="shared" si="291"/>
        <v>80</v>
      </c>
      <c r="AX665" s="22">
        <f t="shared" si="292"/>
        <v>99</v>
      </c>
      <c r="AY665" s="22">
        <f t="shared" si="293"/>
        <v>95</v>
      </c>
      <c r="AZ665" s="22">
        <f t="shared" si="294"/>
        <v>94</v>
      </c>
      <c r="BA665" s="23">
        <f t="shared" si="295"/>
        <v>96</v>
      </c>
      <c r="BB665" s="24">
        <f t="shared" si="296"/>
        <v>76.8</v>
      </c>
    </row>
    <row r="666" spans="1:54" x14ac:dyDescent="0.25">
      <c r="A666" s="24">
        <f>бланки!E665</f>
        <v>663</v>
      </c>
      <c r="B666" s="24" t="str">
        <f>CONCATENATE(бланки!D665," (",бланки!C665,")")</f>
        <v>МКДОУ «Детский сад с. №4 с. Сергокала» (Сергокалинский район )</v>
      </c>
      <c r="C666" s="24">
        <f>анкеты!B664</f>
        <v>93</v>
      </c>
      <c r="D666" s="24">
        <f>COUNTIF(бланки!G665:U665,1)</f>
        <v>11</v>
      </c>
      <c r="E666" s="24">
        <f>COUNTIF(бланки!G665:U665,1)+COUNTIF(бланки!G665:U665,0)</f>
        <v>11</v>
      </c>
      <c r="F666" s="24">
        <f>COUNTIF(бланки!V665:BS665,1)</f>
        <v>39</v>
      </c>
      <c r="G666" s="24">
        <f>COUNTIF(бланки!V665:BS665,1)+COUNTIF(бланки!V665:BS665,0)</f>
        <v>39</v>
      </c>
      <c r="H666" s="24">
        <f>SUM(бланки!BT665:BY665)</f>
        <v>4</v>
      </c>
      <c r="I666" s="24">
        <f>анкеты!D664</f>
        <v>48</v>
      </c>
      <c r="J666" s="24">
        <f>анкеты!C664</f>
        <v>55</v>
      </c>
      <c r="K666" s="24">
        <f>анкеты!F664</f>
        <v>32</v>
      </c>
      <c r="L666" s="24">
        <f>анкеты!E664</f>
        <v>34</v>
      </c>
      <c r="M666" s="22">
        <f t="shared" si="270"/>
        <v>100</v>
      </c>
      <c r="N666" s="22">
        <f t="shared" si="271"/>
        <v>100</v>
      </c>
      <c r="O666" s="22">
        <f t="shared" si="272"/>
        <v>91</v>
      </c>
      <c r="P666" s="23">
        <f t="shared" si="273"/>
        <v>96</v>
      </c>
      <c r="Q666" s="24">
        <f>SUM(бланки!BZ665:CF665)</f>
        <v>6</v>
      </c>
      <c r="R666" s="24"/>
      <c r="S666" s="24"/>
      <c r="T666" s="24">
        <f>анкеты!G664</f>
        <v>71</v>
      </c>
      <c r="U666" s="24">
        <f t="shared" si="274"/>
        <v>93</v>
      </c>
      <c r="V666" s="22">
        <f t="shared" si="275"/>
        <v>100</v>
      </c>
      <c r="W666" s="22">
        <f t="shared" si="276"/>
        <v>88</v>
      </c>
      <c r="X666" s="22">
        <f t="shared" si="277"/>
        <v>76</v>
      </c>
      <c r="Y666" s="23">
        <f t="shared" si="278"/>
        <v>88</v>
      </c>
      <c r="Z666" s="24">
        <f>SUM(бланки!CE665:CI665)</f>
        <v>3</v>
      </c>
      <c r="AA666" s="24">
        <f>SUM(бланки!CJ665:CO665)</f>
        <v>3</v>
      </c>
      <c r="AB666" s="24">
        <f>анкеты!I664</f>
        <v>7</v>
      </c>
      <c r="AC666" s="24">
        <f>анкеты!H664</f>
        <v>12</v>
      </c>
      <c r="AD666" s="22">
        <f t="shared" si="279"/>
        <v>60</v>
      </c>
      <c r="AE666" s="22">
        <f t="shared" si="280"/>
        <v>60</v>
      </c>
      <c r="AF666" s="12">
        <f t="shared" si="281"/>
        <v>58.333333333333336</v>
      </c>
      <c r="AG666" s="23">
        <f t="shared" si="282"/>
        <v>60</v>
      </c>
      <c r="AH666" s="24">
        <f>анкеты!J664</f>
        <v>79</v>
      </c>
      <c r="AI666" s="24">
        <f t="shared" si="283"/>
        <v>93</v>
      </c>
      <c r="AJ666" s="24">
        <f>анкеты!K664</f>
        <v>83</v>
      </c>
      <c r="AK666" s="24">
        <f t="shared" si="284"/>
        <v>93</v>
      </c>
      <c r="AL666" s="24">
        <f>анкеты!M664</f>
        <v>31</v>
      </c>
      <c r="AM666" s="24">
        <f>анкеты!L664</f>
        <v>34</v>
      </c>
      <c r="AN666" s="22">
        <f t="shared" si="285"/>
        <v>85</v>
      </c>
      <c r="AO666" s="22">
        <f t="shared" si="286"/>
        <v>89</v>
      </c>
      <c r="AP666" s="22">
        <f t="shared" si="287"/>
        <v>91</v>
      </c>
      <c r="AQ666" s="23">
        <f t="shared" si="288"/>
        <v>88</v>
      </c>
      <c r="AR666" s="24">
        <f>анкеты!N664</f>
        <v>81</v>
      </c>
      <c r="AS666" s="24">
        <f t="shared" si="289"/>
        <v>93</v>
      </c>
      <c r="AT666" s="24">
        <f>анкеты!O664</f>
        <v>87</v>
      </c>
      <c r="AU666" s="24">
        <f t="shared" si="290"/>
        <v>93</v>
      </c>
      <c r="AV666" s="24">
        <f>анкеты!P664</f>
        <v>81</v>
      </c>
      <c r="AW666" s="24">
        <f t="shared" si="291"/>
        <v>93</v>
      </c>
      <c r="AX666" s="22">
        <f t="shared" si="292"/>
        <v>87</v>
      </c>
      <c r="AY666" s="22">
        <f t="shared" si="293"/>
        <v>94</v>
      </c>
      <c r="AZ666" s="22">
        <f t="shared" si="294"/>
        <v>87</v>
      </c>
      <c r="BA666" s="23">
        <f t="shared" si="295"/>
        <v>90</v>
      </c>
      <c r="BB666" s="24">
        <f t="shared" si="296"/>
        <v>84.4</v>
      </c>
    </row>
    <row r="667" spans="1:54" x14ac:dyDescent="0.25">
      <c r="A667" s="24">
        <f>бланки!E666</f>
        <v>664</v>
      </c>
      <c r="B667" s="24" t="str">
        <f>CONCATENATE(бланки!D666," (",бланки!C666,")")</f>
        <v>МКУ ДО «Дом детского творчества» (Сергокалинский район )</v>
      </c>
      <c r="C667" s="24">
        <f>анкеты!B665</f>
        <v>135</v>
      </c>
      <c r="D667" s="24">
        <f>COUNTIF(бланки!G666:U666,1)</f>
        <v>7</v>
      </c>
      <c r="E667" s="24">
        <f>COUNTIF(бланки!G666:U666,1)+COUNTIF(бланки!G666:U666,0)</f>
        <v>9</v>
      </c>
      <c r="F667" s="24">
        <f>COUNTIF(бланки!V666:BS666,1)</f>
        <v>12</v>
      </c>
      <c r="G667" s="24">
        <f>COUNTIF(бланки!V666:BS666,1)+COUNTIF(бланки!V666:BS666,0)</f>
        <v>34</v>
      </c>
      <c r="H667" s="24">
        <f>SUM(бланки!BT666:BY666)</f>
        <v>4</v>
      </c>
      <c r="I667" s="24">
        <f>анкеты!D665</f>
        <v>99</v>
      </c>
      <c r="J667" s="24">
        <f>анкеты!C665</f>
        <v>99</v>
      </c>
      <c r="K667" s="24">
        <f>анкеты!F665</f>
        <v>96</v>
      </c>
      <c r="L667" s="24">
        <f>анкеты!E665</f>
        <v>99</v>
      </c>
      <c r="M667" s="22">
        <f t="shared" si="270"/>
        <v>57</v>
      </c>
      <c r="N667" s="22">
        <f t="shared" si="271"/>
        <v>100</v>
      </c>
      <c r="O667" s="22">
        <f t="shared" si="272"/>
        <v>98</v>
      </c>
      <c r="P667" s="23">
        <f t="shared" si="273"/>
        <v>86</v>
      </c>
      <c r="Q667" s="24">
        <f>SUM(бланки!BZ666:CF666)</f>
        <v>5</v>
      </c>
      <c r="R667" s="24"/>
      <c r="S667" s="24"/>
      <c r="T667" s="24">
        <f>анкеты!G665</f>
        <v>83</v>
      </c>
      <c r="U667" s="24">
        <f t="shared" si="274"/>
        <v>135</v>
      </c>
      <c r="V667" s="22">
        <f t="shared" si="275"/>
        <v>100</v>
      </c>
      <c r="W667" s="22">
        <f t="shared" si="276"/>
        <v>80</v>
      </c>
      <c r="X667" s="22">
        <f t="shared" si="277"/>
        <v>61</v>
      </c>
      <c r="Y667" s="23">
        <f t="shared" si="278"/>
        <v>80</v>
      </c>
      <c r="Z667" s="24">
        <f>SUM(бланки!CE666:CI666)</f>
        <v>0</v>
      </c>
      <c r="AA667" s="24">
        <f>SUM(бланки!CJ666:CO666)</f>
        <v>3</v>
      </c>
      <c r="AB667" s="24">
        <f>анкеты!I665</f>
        <v>29</v>
      </c>
      <c r="AC667" s="24">
        <f>анкеты!H665</f>
        <v>35</v>
      </c>
      <c r="AD667" s="22">
        <f t="shared" si="279"/>
        <v>0</v>
      </c>
      <c r="AE667" s="22">
        <f t="shared" si="280"/>
        <v>60</v>
      </c>
      <c r="AF667" s="12">
        <f t="shared" si="281"/>
        <v>82.857142857142861</v>
      </c>
      <c r="AG667" s="23">
        <f t="shared" si="282"/>
        <v>49</v>
      </c>
      <c r="AH667" s="24">
        <f>анкеты!J665</f>
        <v>134</v>
      </c>
      <c r="AI667" s="24">
        <f t="shared" si="283"/>
        <v>135</v>
      </c>
      <c r="AJ667" s="24">
        <f>анкеты!K665</f>
        <v>133</v>
      </c>
      <c r="AK667" s="24">
        <f t="shared" si="284"/>
        <v>135</v>
      </c>
      <c r="AL667" s="24">
        <f>анкеты!M665</f>
        <v>109</v>
      </c>
      <c r="AM667" s="24">
        <f>анкеты!L665</f>
        <v>109</v>
      </c>
      <c r="AN667" s="22">
        <f t="shared" si="285"/>
        <v>99</v>
      </c>
      <c r="AO667" s="22">
        <f t="shared" si="286"/>
        <v>99</v>
      </c>
      <c r="AP667" s="22">
        <f t="shared" si="287"/>
        <v>100</v>
      </c>
      <c r="AQ667" s="23">
        <f t="shared" si="288"/>
        <v>99</v>
      </c>
      <c r="AR667" s="24">
        <f>анкеты!N665</f>
        <v>131</v>
      </c>
      <c r="AS667" s="24">
        <f t="shared" si="289"/>
        <v>135</v>
      </c>
      <c r="AT667" s="24">
        <f>анкеты!O665</f>
        <v>133</v>
      </c>
      <c r="AU667" s="24">
        <f t="shared" si="290"/>
        <v>135</v>
      </c>
      <c r="AV667" s="24">
        <f>анкеты!P665</f>
        <v>126</v>
      </c>
      <c r="AW667" s="24">
        <f t="shared" si="291"/>
        <v>135</v>
      </c>
      <c r="AX667" s="22">
        <f t="shared" si="292"/>
        <v>97</v>
      </c>
      <c r="AY667" s="22">
        <f t="shared" si="293"/>
        <v>99</v>
      </c>
      <c r="AZ667" s="22">
        <f t="shared" si="294"/>
        <v>93</v>
      </c>
      <c r="BA667" s="23">
        <f t="shared" si="295"/>
        <v>97</v>
      </c>
      <c r="BB667" s="24">
        <f t="shared" si="296"/>
        <v>82.2</v>
      </c>
    </row>
    <row r="668" spans="1:54" x14ac:dyDescent="0.25">
      <c r="A668" s="24">
        <f>бланки!E667</f>
        <v>665</v>
      </c>
      <c r="B668" s="24" t="str">
        <f>CONCATENATE(бланки!D667," (",бланки!C667,")")</f>
        <v>МКУ ДО «Школа искусств» (Сергокалинский район )</v>
      </c>
      <c r="C668" s="24">
        <f>анкеты!B666</f>
        <v>18</v>
      </c>
      <c r="D668" s="24">
        <f>COUNTIF(бланки!G667:U667,1)</f>
        <v>8</v>
      </c>
      <c r="E668" s="24">
        <f>COUNTIF(бланки!G667:U667,1)+COUNTIF(бланки!G667:U667,0)</f>
        <v>9</v>
      </c>
      <c r="F668" s="24">
        <f>COUNTIF(бланки!V667:BS667,1)</f>
        <v>29</v>
      </c>
      <c r="G668" s="24">
        <f>COUNTIF(бланки!V667:BS667,1)+COUNTIF(бланки!V667:BS667,0)</f>
        <v>34</v>
      </c>
      <c r="H668" s="24">
        <f>SUM(бланки!BT667:BY667)</f>
        <v>4</v>
      </c>
      <c r="I668" s="24">
        <f>анкеты!D666</f>
        <v>13</v>
      </c>
      <c r="J668" s="24">
        <f>анкеты!C666</f>
        <v>16</v>
      </c>
      <c r="K668" s="24">
        <f>анкеты!F666</f>
        <v>11</v>
      </c>
      <c r="L668" s="24">
        <f>анкеты!E666</f>
        <v>12</v>
      </c>
      <c r="M668" s="22">
        <f t="shared" si="270"/>
        <v>87</v>
      </c>
      <c r="N668" s="22">
        <f t="shared" si="271"/>
        <v>100</v>
      </c>
      <c r="O668" s="22">
        <f t="shared" si="272"/>
        <v>86</v>
      </c>
      <c r="P668" s="23">
        <f t="shared" si="273"/>
        <v>91</v>
      </c>
      <c r="Q668" s="24">
        <f>SUM(бланки!BZ667:CF667)</f>
        <v>4</v>
      </c>
      <c r="R668" s="24"/>
      <c r="S668" s="24"/>
      <c r="T668" s="24">
        <f>анкеты!G666</f>
        <v>18</v>
      </c>
      <c r="U668" s="24">
        <f t="shared" si="274"/>
        <v>18</v>
      </c>
      <c r="V668" s="22">
        <f t="shared" si="275"/>
        <v>80</v>
      </c>
      <c r="W668" s="22">
        <f t="shared" si="276"/>
        <v>90</v>
      </c>
      <c r="X668" s="22">
        <f t="shared" si="277"/>
        <v>100</v>
      </c>
      <c r="Y668" s="23">
        <f t="shared" si="278"/>
        <v>90</v>
      </c>
      <c r="Z668" s="24">
        <f>SUM(бланки!CE667:CI667)</f>
        <v>0</v>
      </c>
      <c r="AA668" s="24">
        <f>SUM(бланки!CJ667:CO667)</f>
        <v>1</v>
      </c>
      <c r="AB668" s="24">
        <f>анкеты!I666</f>
        <v>1</v>
      </c>
      <c r="AC668" s="24">
        <f>анкеты!H666</f>
        <v>2</v>
      </c>
      <c r="AD668" s="22">
        <f t="shared" si="279"/>
        <v>0</v>
      </c>
      <c r="AE668" s="22">
        <f t="shared" si="280"/>
        <v>20</v>
      </c>
      <c r="AF668" s="12">
        <f t="shared" si="281"/>
        <v>50</v>
      </c>
      <c r="AG668" s="23">
        <f t="shared" si="282"/>
        <v>23</v>
      </c>
      <c r="AH668" s="24">
        <f>анкеты!J666</f>
        <v>18</v>
      </c>
      <c r="AI668" s="24">
        <f t="shared" si="283"/>
        <v>18</v>
      </c>
      <c r="AJ668" s="24">
        <f>анкеты!K666</f>
        <v>18</v>
      </c>
      <c r="AK668" s="24">
        <f t="shared" si="284"/>
        <v>18</v>
      </c>
      <c r="AL668" s="24">
        <f>анкеты!M666</f>
        <v>16</v>
      </c>
      <c r="AM668" s="24">
        <f>анкеты!L666</f>
        <v>16</v>
      </c>
      <c r="AN668" s="22">
        <f t="shared" si="285"/>
        <v>100</v>
      </c>
      <c r="AO668" s="22">
        <f t="shared" si="286"/>
        <v>100</v>
      </c>
      <c r="AP668" s="22">
        <f t="shared" si="287"/>
        <v>100</v>
      </c>
      <c r="AQ668" s="23">
        <f t="shared" si="288"/>
        <v>100</v>
      </c>
      <c r="AR668" s="24">
        <f>анкеты!N666</f>
        <v>18</v>
      </c>
      <c r="AS668" s="24">
        <f t="shared" si="289"/>
        <v>18</v>
      </c>
      <c r="AT668" s="24">
        <f>анкеты!O666</f>
        <v>18</v>
      </c>
      <c r="AU668" s="24">
        <f t="shared" si="290"/>
        <v>18</v>
      </c>
      <c r="AV668" s="24">
        <f>анкеты!P666</f>
        <v>18</v>
      </c>
      <c r="AW668" s="24">
        <f t="shared" si="291"/>
        <v>18</v>
      </c>
      <c r="AX668" s="22">
        <f t="shared" si="292"/>
        <v>100</v>
      </c>
      <c r="AY668" s="22">
        <f t="shared" si="293"/>
        <v>100</v>
      </c>
      <c r="AZ668" s="22">
        <f t="shared" si="294"/>
        <v>100</v>
      </c>
      <c r="BA668" s="23">
        <f t="shared" si="295"/>
        <v>100</v>
      </c>
      <c r="BB668" s="24">
        <f t="shared" si="296"/>
        <v>80.8</v>
      </c>
    </row>
    <row r="669" spans="1:54" x14ac:dyDescent="0.25">
      <c r="A669" s="24">
        <f>бланки!E668</f>
        <v>666</v>
      </c>
      <c r="B669" s="24" t="str">
        <f>CONCATENATE(бланки!D668," (",бланки!C668,")")</f>
        <v>МКОУ «Новолидженская СОШ» (Табасаранский район)</v>
      </c>
      <c r="C669" s="24">
        <f>анкеты!B667</f>
        <v>76</v>
      </c>
      <c r="D669" s="24">
        <f>COUNTIF(бланки!G668:U668,1)</f>
        <v>14</v>
      </c>
      <c r="E669" s="24">
        <f>COUNTIF(бланки!G668:U668,1)+COUNTIF(бланки!G668:U668,0)</f>
        <v>14</v>
      </c>
      <c r="F669" s="24">
        <f>COUNTIF(бланки!V668:BS668,1)</f>
        <v>44</v>
      </c>
      <c r="G669" s="24">
        <f>COUNTIF(бланки!V668:BS668,1)+COUNTIF(бланки!V668:BS668,0)</f>
        <v>44</v>
      </c>
      <c r="H669" s="24">
        <f>SUM(бланки!BT668:BY668)</f>
        <v>6</v>
      </c>
      <c r="I669" s="24">
        <f>анкеты!D667</f>
        <v>65</v>
      </c>
      <c r="J669" s="24">
        <f>анкеты!C667</f>
        <v>67</v>
      </c>
      <c r="K669" s="24">
        <f>анкеты!F667</f>
        <v>54</v>
      </c>
      <c r="L669" s="24">
        <f>анкеты!E667</f>
        <v>57</v>
      </c>
      <c r="M669" s="22">
        <f t="shared" si="270"/>
        <v>100</v>
      </c>
      <c r="N669" s="22">
        <f t="shared" si="271"/>
        <v>100</v>
      </c>
      <c r="O669" s="22">
        <f t="shared" si="272"/>
        <v>96</v>
      </c>
      <c r="P669" s="23">
        <f t="shared" si="273"/>
        <v>98</v>
      </c>
      <c r="Q669" s="24">
        <f>SUM(бланки!BZ668:CF668)</f>
        <v>4</v>
      </c>
      <c r="R669" s="24"/>
      <c r="S669" s="24"/>
      <c r="T669" s="24">
        <f>анкеты!G667</f>
        <v>61</v>
      </c>
      <c r="U669" s="24">
        <f t="shared" si="274"/>
        <v>76</v>
      </c>
      <c r="V669" s="22">
        <f t="shared" si="275"/>
        <v>80</v>
      </c>
      <c r="W669" s="22">
        <f t="shared" si="276"/>
        <v>80</v>
      </c>
      <c r="X669" s="22">
        <f t="shared" si="277"/>
        <v>80</v>
      </c>
      <c r="Y669" s="23">
        <f t="shared" si="278"/>
        <v>80</v>
      </c>
      <c r="Z669" s="24">
        <f>SUM(бланки!CE668:CI668)</f>
        <v>0</v>
      </c>
      <c r="AA669" s="24">
        <f>SUM(бланки!CJ668:CO668)</f>
        <v>1</v>
      </c>
      <c r="AB669" s="24">
        <f>анкеты!I667</f>
        <v>2</v>
      </c>
      <c r="AC669" s="24">
        <f>анкеты!H667</f>
        <v>4</v>
      </c>
      <c r="AD669" s="22">
        <f t="shared" si="279"/>
        <v>0</v>
      </c>
      <c r="AE669" s="22">
        <f t="shared" si="280"/>
        <v>20</v>
      </c>
      <c r="AF669" s="12">
        <f t="shared" si="281"/>
        <v>50</v>
      </c>
      <c r="AG669" s="23">
        <f t="shared" si="282"/>
        <v>23</v>
      </c>
      <c r="AH669" s="24">
        <f>анкеты!J667</f>
        <v>75</v>
      </c>
      <c r="AI669" s="24">
        <f t="shared" si="283"/>
        <v>76</v>
      </c>
      <c r="AJ669" s="24">
        <f>анкеты!K667</f>
        <v>75</v>
      </c>
      <c r="AK669" s="24">
        <f t="shared" si="284"/>
        <v>76</v>
      </c>
      <c r="AL669" s="24">
        <f>анкеты!M667</f>
        <v>64</v>
      </c>
      <c r="AM669" s="24">
        <f>анкеты!L667</f>
        <v>64</v>
      </c>
      <c r="AN669" s="22">
        <f t="shared" si="285"/>
        <v>99</v>
      </c>
      <c r="AO669" s="22">
        <f t="shared" si="286"/>
        <v>99</v>
      </c>
      <c r="AP669" s="22">
        <f t="shared" si="287"/>
        <v>100</v>
      </c>
      <c r="AQ669" s="23">
        <f t="shared" si="288"/>
        <v>99</v>
      </c>
      <c r="AR669" s="24">
        <f>анкеты!N667</f>
        <v>74</v>
      </c>
      <c r="AS669" s="24">
        <f t="shared" si="289"/>
        <v>76</v>
      </c>
      <c r="AT669" s="24">
        <f>анкеты!O667</f>
        <v>72</v>
      </c>
      <c r="AU669" s="24">
        <f t="shared" si="290"/>
        <v>76</v>
      </c>
      <c r="AV669" s="24">
        <f>анкеты!P667</f>
        <v>73</v>
      </c>
      <c r="AW669" s="24">
        <f t="shared" si="291"/>
        <v>76</v>
      </c>
      <c r="AX669" s="22">
        <f t="shared" si="292"/>
        <v>97</v>
      </c>
      <c r="AY669" s="22">
        <f t="shared" si="293"/>
        <v>95</v>
      </c>
      <c r="AZ669" s="22">
        <f t="shared" si="294"/>
        <v>96</v>
      </c>
      <c r="BA669" s="23">
        <f t="shared" si="295"/>
        <v>96</v>
      </c>
      <c r="BB669" s="24">
        <f t="shared" si="296"/>
        <v>79.2</v>
      </c>
    </row>
    <row r="670" spans="1:54" x14ac:dyDescent="0.25">
      <c r="A670" s="24">
        <f>бланки!E669</f>
        <v>667</v>
      </c>
      <c r="B670" s="24" t="str">
        <f>CONCATENATE(бланки!D669," (",бланки!C669,")")</f>
        <v>МКОУ «Ханагская СОШ» (Табасаранский район)</v>
      </c>
      <c r="C670" s="24">
        <f>анкеты!B668</f>
        <v>160</v>
      </c>
      <c r="D670" s="24">
        <f>COUNTIF(бланки!G669:U669,1)</f>
        <v>14</v>
      </c>
      <c r="E670" s="24">
        <f>COUNTIF(бланки!G669:U669,1)+COUNTIF(бланки!G669:U669,0)</f>
        <v>14</v>
      </c>
      <c r="F670" s="24">
        <f>COUNTIF(бланки!V669:BS669,1)</f>
        <v>44</v>
      </c>
      <c r="G670" s="24">
        <f>COUNTIF(бланки!V669:BS669,1)+COUNTIF(бланки!V669:BS669,0)</f>
        <v>44</v>
      </c>
      <c r="H670" s="24">
        <f>SUM(бланки!BT669:BY669)</f>
        <v>2</v>
      </c>
      <c r="I670" s="24">
        <f>анкеты!D668</f>
        <v>62</v>
      </c>
      <c r="J670" s="24">
        <f>анкеты!C668</f>
        <v>67</v>
      </c>
      <c r="K670" s="24">
        <f>анкеты!F668</f>
        <v>63</v>
      </c>
      <c r="L670" s="24">
        <f>анкеты!E668</f>
        <v>69</v>
      </c>
      <c r="M670" s="22">
        <f t="shared" si="270"/>
        <v>100</v>
      </c>
      <c r="N670" s="22">
        <f t="shared" si="271"/>
        <v>60</v>
      </c>
      <c r="O670" s="22">
        <f t="shared" si="272"/>
        <v>92</v>
      </c>
      <c r="P670" s="23">
        <f t="shared" si="273"/>
        <v>85</v>
      </c>
      <c r="Q670" s="24">
        <f>SUM(бланки!BZ669:CF669)</f>
        <v>5</v>
      </c>
      <c r="R670" s="24"/>
      <c r="S670" s="24"/>
      <c r="T670" s="24">
        <f>анкеты!G668</f>
        <v>128</v>
      </c>
      <c r="U670" s="24">
        <f t="shared" si="274"/>
        <v>160</v>
      </c>
      <c r="V670" s="22">
        <f t="shared" si="275"/>
        <v>100</v>
      </c>
      <c r="W670" s="22">
        <f t="shared" si="276"/>
        <v>90</v>
      </c>
      <c r="X670" s="22">
        <f t="shared" si="277"/>
        <v>80</v>
      </c>
      <c r="Y670" s="23">
        <f t="shared" si="278"/>
        <v>90</v>
      </c>
      <c r="Z670" s="24">
        <f>SUM(бланки!CE669:CI669)</f>
        <v>0</v>
      </c>
      <c r="AA670" s="24">
        <f>SUM(бланки!CJ669:CO669)</f>
        <v>2</v>
      </c>
      <c r="AB670" s="24">
        <f>анкеты!I668</f>
        <v>16</v>
      </c>
      <c r="AC670" s="24">
        <f>анкеты!H668</f>
        <v>18</v>
      </c>
      <c r="AD670" s="22">
        <f t="shared" si="279"/>
        <v>0</v>
      </c>
      <c r="AE670" s="22">
        <f t="shared" si="280"/>
        <v>40</v>
      </c>
      <c r="AF670" s="12">
        <f t="shared" si="281"/>
        <v>88.888888888888886</v>
      </c>
      <c r="AG670" s="23">
        <f t="shared" si="282"/>
        <v>43</v>
      </c>
      <c r="AH670" s="24">
        <f>анкеты!J668</f>
        <v>139</v>
      </c>
      <c r="AI670" s="24">
        <f t="shared" si="283"/>
        <v>160</v>
      </c>
      <c r="AJ670" s="24">
        <f>анкеты!K668</f>
        <v>145</v>
      </c>
      <c r="AK670" s="24">
        <f t="shared" si="284"/>
        <v>160</v>
      </c>
      <c r="AL670" s="24">
        <f>анкеты!M668</f>
        <v>96</v>
      </c>
      <c r="AM670" s="24">
        <f>анкеты!L668</f>
        <v>105</v>
      </c>
      <c r="AN670" s="22">
        <f t="shared" si="285"/>
        <v>87</v>
      </c>
      <c r="AO670" s="22">
        <f t="shared" si="286"/>
        <v>91</v>
      </c>
      <c r="AP670" s="22">
        <f t="shared" si="287"/>
        <v>91</v>
      </c>
      <c r="AQ670" s="23">
        <f t="shared" si="288"/>
        <v>89</v>
      </c>
      <c r="AR670" s="24">
        <f>анкеты!N668</f>
        <v>140</v>
      </c>
      <c r="AS670" s="24">
        <f t="shared" si="289"/>
        <v>160</v>
      </c>
      <c r="AT670" s="24">
        <f>анкеты!O668</f>
        <v>141</v>
      </c>
      <c r="AU670" s="24">
        <f t="shared" si="290"/>
        <v>160</v>
      </c>
      <c r="AV670" s="24">
        <f>анкеты!P668</f>
        <v>141</v>
      </c>
      <c r="AW670" s="24">
        <f t="shared" si="291"/>
        <v>160</v>
      </c>
      <c r="AX670" s="22">
        <f t="shared" si="292"/>
        <v>88</v>
      </c>
      <c r="AY670" s="22">
        <f t="shared" si="293"/>
        <v>88</v>
      </c>
      <c r="AZ670" s="22">
        <f t="shared" si="294"/>
        <v>88</v>
      </c>
      <c r="BA670" s="23">
        <f t="shared" si="295"/>
        <v>88</v>
      </c>
      <c r="BB670" s="24">
        <f t="shared" si="296"/>
        <v>79</v>
      </c>
    </row>
    <row r="671" spans="1:54" x14ac:dyDescent="0.25">
      <c r="A671" s="24">
        <f>бланки!E670</f>
        <v>668</v>
      </c>
      <c r="B671" s="24" t="str">
        <f>CONCATENATE(бланки!D670," (",бланки!C670,")")</f>
        <v>МКОУ «Хучнинская СОШ №1» (Табасаранский район)</v>
      </c>
      <c r="C671" s="24">
        <f>анкеты!B669</f>
        <v>135</v>
      </c>
      <c r="D671" s="24">
        <f>COUNTIF(бланки!G670:U670,1)</f>
        <v>12</v>
      </c>
      <c r="E671" s="24">
        <f>COUNTIF(бланки!G670:U670,1)+COUNTIF(бланки!G670:U670,0)</f>
        <v>12</v>
      </c>
      <c r="F671" s="24">
        <f>COUNTIF(бланки!V670:BS670,1)</f>
        <v>36</v>
      </c>
      <c r="G671" s="24">
        <f>COUNTIF(бланки!V670:BS670,1)+COUNTIF(бланки!V670:BS670,0)</f>
        <v>42</v>
      </c>
      <c r="H671" s="24">
        <f>SUM(бланки!BT670:BY670)</f>
        <v>4</v>
      </c>
      <c r="I671" s="24">
        <f>анкеты!D669</f>
        <v>91</v>
      </c>
      <c r="J671" s="24">
        <f>анкеты!C669</f>
        <v>95</v>
      </c>
      <c r="K671" s="24">
        <f>анкеты!F669</f>
        <v>72</v>
      </c>
      <c r="L671" s="24">
        <f>анкеты!E669</f>
        <v>77</v>
      </c>
      <c r="M671" s="22">
        <f t="shared" si="270"/>
        <v>93</v>
      </c>
      <c r="N671" s="22">
        <f t="shared" si="271"/>
        <v>100</v>
      </c>
      <c r="O671" s="22">
        <f t="shared" si="272"/>
        <v>95</v>
      </c>
      <c r="P671" s="23">
        <f t="shared" si="273"/>
        <v>96</v>
      </c>
      <c r="Q671" s="24">
        <f>SUM(бланки!BZ670:CF670)</f>
        <v>6</v>
      </c>
      <c r="R671" s="24"/>
      <c r="S671" s="24"/>
      <c r="T671" s="24">
        <f>анкеты!G669</f>
        <v>112</v>
      </c>
      <c r="U671" s="24">
        <f t="shared" si="274"/>
        <v>135</v>
      </c>
      <c r="V671" s="22">
        <f t="shared" si="275"/>
        <v>100</v>
      </c>
      <c r="W671" s="22">
        <f t="shared" si="276"/>
        <v>91</v>
      </c>
      <c r="X671" s="22">
        <f t="shared" si="277"/>
        <v>83</v>
      </c>
      <c r="Y671" s="23">
        <f t="shared" si="278"/>
        <v>91</v>
      </c>
      <c r="Z671" s="24">
        <f>SUM(бланки!CE670:CI670)</f>
        <v>2</v>
      </c>
      <c r="AA671" s="24">
        <f>SUM(бланки!CJ670:CO670)</f>
        <v>1</v>
      </c>
      <c r="AB671" s="24">
        <f>анкеты!I669</f>
        <v>4</v>
      </c>
      <c r="AC671" s="24">
        <f>анкеты!H669</f>
        <v>7</v>
      </c>
      <c r="AD671" s="22">
        <f t="shared" si="279"/>
        <v>40</v>
      </c>
      <c r="AE671" s="22">
        <f t="shared" si="280"/>
        <v>20</v>
      </c>
      <c r="AF671" s="12">
        <f t="shared" si="281"/>
        <v>57.142857142857146</v>
      </c>
      <c r="AG671" s="23">
        <f t="shared" si="282"/>
        <v>37</v>
      </c>
      <c r="AH671" s="24">
        <f>анкеты!J669</f>
        <v>118</v>
      </c>
      <c r="AI671" s="24">
        <f t="shared" si="283"/>
        <v>135</v>
      </c>
      <c r="AJ671" s="24">
        <f>анкеты!K669</f>
        <v>125</v>
      </c>
      <c r="AK671" s="24">
        <f t="shared" si="284"/>
        <v>135</v>
      </c>
      <c r="AL671" s="24">
        <f>анкеты!M669</f>
        <v>88</v>
      </c>
      <c r="AM671" s="24">
        <f>анкеты!L669</f>
        <v>95</v>
      </c>
      <c r="AN671" s="22">
        <f t="shared" si="285"/>
        <v>87</v>
      </c>
      <c r="AO671" s="22">
        <f t="shared" si="286"/>
        <v>93</v>
      </c>
      <c r="AP671" s="22">
        <f t="shared" si="287"/>
        <v>93</v>
      </c>
      <c r="AQ671" s="23">
        <f t="shared" si="288"/>
        <v>91</v>
      </c>
      <c r="AR671" s="24">
        <f>анкеты!N669</f>
        <v>121</v>
      </c>
      <c r="AS671" s="24">
        <f t="shared" si="289"/>
        <v>135</v>
      </c>
      <c r="AT671" s="24">
        <f>анкеты!O669</f>
        <v>124</v>
      </c>
      <c r="AU671" s="24">
        <f t="shared" si="290"/>
        <v>135</v>
      </c>
      <c r="AV671" s="24">
        <f>анкеты!P669</f>
        <v>124</v>
      </c>
      <c r="AW671" s="24">
        <f t="shared" si="291"/>
        <v>135</v>
      </c>
      <c r="AX671" s="22">
        <f t="shared" si="292"/>
        <v>90</v>
      </c>
      <c r="AY671" s="22">
        <f t="shared" si="293"/>
        <v>92</v>
      </c>
      <c r="AZ671" s="22">
        <f t="shared" si="294"/>
        <v>92</v>
      </c>
      <c r="BA671" s="23">
        <f t="shared" si="295"/>
        <v>91</v>
      </c>
      <c r="BB671" s="24">
        <f t="shared" si="296"/>
        <v>81.2</v>
      </c>
    </row>
    <row r="672" spans="1:54" x14ac:dyDescent="0.25">
      <c r="A672" s="24">
        <f>бланки!E671</f>
        <v>669</v>
      </c>
      <c r="B672" s="24" t="str">
        <f>CONCATENATE(бланки!D671," (",бланки!C671,")")</f>
        <v>МКОУ «Хучнинская СОШ № 2» (Табасаранский район)</v>
      </c>
      <c r="C672" s="24">
        <f>анкеты!B670</f>
        <v>85</v>
      </c>
      <c r="D672" s="24">
        <f>COUNTIF(бланки!G671:U671,1)</f>
        <v>8</v>
      </c>
      <c r="E672" s="24">
        <f>COUNTIF(бланки!G671:U671,1)+COUNTIF(бланки!G671:U671,0)</f>
        <v>12</v>
      </c>
      <c r="F672" s="24">
        <f>COUNTIF(бланки!V671:BS671,1)</f>
        <v>33</v>
      </c>
      <c r="G672" s="24">
        <f>COUNTIF(бланки!V671:BS671,1)+COUNTIF(бланки!V671:BS671,0)</f>
        <v>39</v>
      </c>
      <c r="H672" s="24">
        <f>SUM(бланки!BT671:BY671)</f>
        <v>4</v>
      </c>
      <c r="I672" s="24">
        <f>анкеты!D670</f>
        <v>56</v>
      </c>
      <c r="J672" s="24">
        <f>анкеты!C670</f>
        <v>58</v>
      </c>
      <c r="K672" s="24">
        <f>анкеты!F670</f>
        <v>40</v>
      </c>
      <c r="L672" s="24">
        <f>анкеты!E670</f>
        <v>41</v>
      </c>
      <c r="M672" s="22">
        <f t="shared" si="270"/>
        <v>76</v>
      </c>
      <c r="N672" s="22">
        <f t="shared" si="271"/>
        <v>100</v>
      </c>
      <c r="O672" s="22">
        <f t="shared" si="272"/>
        <v>97</v>
      </c>
      <c r="P672" s="23">
        <f t="shared" si="273"/>
        <v>92</v>
      </c>
      <c r="Q672" s="24">
        <f>SUM(бланки!BZ671:CF671)</f>
        <v>5</v>
      </c>
      <c r="R672" s="24"/>
      <c r="S672" s="24"/>
      <c r="T672" s="24">
        <f>анкеты!G670</f>
        <v>65</v>
      </c>
      <c r="U672" s="24">
        <f t="shared" si="274"/>
        <v>85</v>
      </c>
      <c r="V672" s="22">
        <f t="shared" si="275"/>
        <v>100</v>
      </c>
      <c r="W672" s="22">
        <f t="shared" si="276"/>
        <v>88</v>
      </c>
      <c r="X672" s="22">
        <f t="shared" si="277"/>
        <v>76</v>
      </c>
      <c r="Y672" s="23">
        <f t="shared" si="278"/>
        <v>88</v>
      </c>
      <c r="Z672" s="24">
        <f>SUM(бланки!CE671:CI671)</f>
        <v>0</v>
      </c>
      <c r="AA672" s="24">
        <f>SUM(бланки!CJ671:CO671)</f>
        <v>0</v>
      </c>
      <c r="AB672" s="24">
        <f>анкеты!I670</f>
        <v>5</v>
      </c>
      <c r="AC672" s="24">
        <f>анкеты!H670</f>
        <v>10</v>
      </c>
      <c r="AD672" s="22">
        <f t="shared" si="279"/>
        <v>0</v>
      </c>
      <c r="AE672" s="22">
        <f t="shared" si="280"/>
        <v>0</v>
      </c>
      <c r="AF672" s="12">
        <f t="shared" si="281"/>
        <v>50</v>
      </c>
      <c r="AG672" s="23">
        <f t="shared" si="282"/>
        <v>15</v>
      </c>
      <c r="AH672" s="24">
        <f>анкеты!J670</f>
        <v>78</v>
      </c>
      <c r="AI672" s="24">
        <f t="shared" si="283"/>
        <v>85</v>
      </c>
      <c r="AJ672" s="24">
        <f>анкеты!K670</f>
        <v>80</v>
      </c>
      <c r="AK672" s="24">
        <f t="shared" si="284"/>
        <v>85</v>
      </c>
      <c r="AL672" s="24">
        <f>анкеты!M670</f>
        <v>52</v>
      </c>
      <c r="AM672" s="24">
        <f>анкеты!L670</f>
        <v>57</v>
      </c>
      <c r="AN672" s="22">
        <f t="shared" si="285"/>
        <v>92</v>
      </c>
      <c r="AO672" s="22">
        <f t="shared" si="286"/>
        <v>94</v>
      </c>
      <c r="AP672" s="22">
        <f t="shared" si="287"/>
        <v>91</v>
      </c>
      <c r="AQ672" s="23">
        <f t="shared" si="288"/>
        <v>93</v>
      </c>
      <c r="AR672" s="24">
        <f>анкеты!N670</f>
        <v>71</v>
      </c>
      <c r="AS672" s="24">
        <f t="shared" si="289"/>
        <v>85</v>
      </c>
      <c r="AT672" s="24">
        <f>анкеты!O670</f>
        <v>82</v>
      </c>
      <c r="AU672" s="24">
        <f t="shared" si="290"/>
        <v>85</v>
      </c>
      <c r="AV672" s="24">
        <f>анкеты!P670</f>
        <v>80</v>
      </c>
      <c r="AW672" s="24">
        <f t="shared" si="291"/>
        <v>85</v>
      </c>
      <c r="AX672" s="22">
        <f t="shared" si="292"/>
        <v>84</v>
      </c>
      <c r="AY672" s="22">
        <f t="shared" si="293"/>
        <v>96</v>
      </c>
      <c r="AZ672" s="22">
        <f t="shared" si="294"/>
        <v>94</v>
      </c>
      <c r="BA672" s="23">
        <f t="shared" si="295"/>
        <v>91</v>
      </c>
      <c r="BB672" s="24">
        <f t="shared" si="296"/>
        <v>75.8</v>
      </c>
    </row>
    <row r="673" spans="1:54" x14ac:dyDescent="0.25">
      <c r="A673" s="24">
        <f>бланки!E672</f>
        <v>670</v>
      </c>
      <c r="B673" s="24" t="str">
        <f>CONCATENATE(бланки!D672," (",бланки!C672,")")</f>
        <v>МКОУ «Вечрикская НОШ» (Табасаранский район)</v>
      </c>
      <c r="C673" s="24">
        <f>анкеты!B671</f>
        <v>6</v>
      </c>
      <c r="D673" s="24">
        <f>COUNTIF(бланки!G672:U672,1)</f>
        <v>10</v>
      </c>
      <c r="E673" s="24">
        <f>COUNTIF(бланки!G672:U672,1)+COUNTIF(бланки!G672:U672,0)</f>
        <v>12</v>
      </c>
      <c r="F673" s="24">
        <f>COUNTIF(бланки!V672:BS672,1)</f>
        <v>41</v>
      </c>
      <c r="G673" s="24">
        <f>COUNTIF(бланки!V672:BS672,1)+COUNTIF(бланки!V672:BS672,0)</f>
        <v>41</v>
      </c>
      <c r="H673" s="24">
        <f>SUM(бланки!BT672:BY672)</f>
        <v>4</v>
      </c>
      <c r="I673" s="24">
        <f>анкеты!D671</f>
        <v>6</v>
      </c>
      <c r="J673" s="24">
        <f>анкеты!C671</f>
        <v>6</v>
      </c>
      <c r="K673" s="24">
        <f>анкеты!F671</f>
        <v>6</v>
      </c>
      <c r="L673" s="24">
        <f>анкеты!E671</f>
        <v>6</v>
      </c>
      <c r="M673" s="22">
        <f t="shared" si="270"/>
        <v>92</v>
      </c>
      <c r="N673" s="22">
        <f t="shared" si="271"/>
        <v>100</v>
      </c>
      <c r="O673" s="22">
        <f t="shared" si="272"/>
        <v>100</v>
      </c>
      <c r="P673" s="23">
        <f t="shared" si="273"/>
        <v>98</v>
      </c>
      <c r="Q673" s="24">
        <f>SUM(бланки!BZ672:CF672)</f>
        <v>7</v>
      </c>
      <c r="R673" s="24"/>
      <c r="S673" s="24"/>
      <c r="T673" s="24">
        <f>анкеты!G671</f>
        <v>6</v>
      </c>
      <c r="U673" s="24">
        <f t="shared" si="274"/>
        <v>6</v>
      </c>
      <c r="V673" s="22">
        <f t="shared" si="275"/>
        <v>100</v>
      </c>
      <c r="W673" s="22">
        <f t="shared" si="276"/>
        <v>100</v>
      </c>
      <c r="X673" s="22">
        <f t="shared" si="277"/>
        <v>100</v>
      </c>
      <c r="Y673" s="23">
        <f t="shared" si="278"/>
        <v>100</v>
      </c>
      <c r="Z673" s="24">
        <f>SUM(бланки!CE672:CI672)</f>
        <v>3</v>
      </c>
      <c r="AA673" s="24">
        <f>SUM(бланки!CJ672:CO672)</f>
        <v>2</v>
      </c>
      <c r="AB673" s="24">
        <f>анкеты!I671</f>
        <v>4</v>
      </c>
      <c r="AC673" s="24">
        <f>анкеты!H671</f>
        <v>6</v>
      </c>
      <c r="AD673" s="22">
        <f t="shared" si="279"/>
        <v>60</v>
      </c>
      <c r="AE673" s="22">
        <f t="shared" si="280"/>
        <v>40</v>
      </c>
      <c r="AF673" s="12">
        <f t="shared" si="281"/>
        <v>66.666666666666671</v>
      </c>
      <c r="AG673" s="23">
        <f t="shared" si="282"/>
        <v>54</v>
      </c>
      <c r="AH673" s="24">
        <f>анкеты!J671</f>
        <v>6</v>
      </c>
      <c r="AI673" s="24">
        <f t="shared" si="283"/>
        <v>6</v>
      </c>
      <c r="AJ673" s="24">
        <f>анкеты!K671</f>
        <v>6</v>
      </c>
      <c r="AK673" s="24">
        <f t="shared" si="284"/>
        <v>6</v>
      </c>
      <c r="AL673" s="24">
        <f>анкеты!M671</f>
        <v>6</v>
      </c>
      <c r="AM673" s="24">
        <f>анкеты!L671</f>
        <v>6</v>
      </c>
      <c r="AN673" s="22">
        <f t="shared" si="285"/>
        <v>100</v>
      </c>
      <c r="AO673" s="22">
        <f t="shared" si="286"/>
        <v>100</v>
      </c>
      <c r="AP673" s="22">
        <f t="shared" si="287"/>
        <v>100</v>
      </c>
      <c r="AQ673" s="23">
        <f t="shared" si="288"/>
        <v>100</v>
      </c>
      <c r="AR673" s="24">
        <f>анкеты!N671</f>
        <v>5</v>
      </c>
      <c r="AS673" s="24">
        <f t="shared" si="289"/>
        <v>6</v>
      </c>
      <c r="AT673" s="24">
        <f>анкеты!O671</f>
        <v>5</v>
      </c>
      <c r="AU673" s="24">
        <f t="shared" si="290"/>
        <v>6</v>
      </c>
      <c r="AV673" s="24">
        <f>анкеты!P671</f>
        <v>5</v>
      </c>
      <c r="AW673" s="24">
        <f t="shared" si="291"/>
        <v>6</v>
      </c>
      <c r="AX673" s="22">
        <f t="shared" si="292"/>
        <v>83</v>
      </c>
      <c r="AY673" s="22">
        <f t="shared" si="293"/>
        <v>83</v>
      </c>
      <c r="AZ673" s="22">
        <f t="shared" si="294"/>
        <v>83</v>
      </c>
      <c r="BA673" s="23">
        <f t="shared" si="295"/>
        <v>83</v>
      </c>
      <c r="BB673" s="24">
        <f t="shared" si="296"/>
        <v>87</v>
      </c>
    </row>
    <row r="674" spans="1:54" x14ac:dyDescent="0.25">
      <c r="A674" s="24">
        <f>бланки!E673</f>
        <v>671</v>
      </c>
      <c r="B674" s="24" t="str">
        <f>CONCATENATE(бланки!D673," (",бланки!C673,")")</f>
        <v>МКОУ ЦО «Юлдаш» (Табасаранский район)</v>
      </c>
      <c r="C674" s="24">
        <f>анкеты!B672</f>
        <v>209</v>
      </c>
      <c r="D674" s="24">
        <f>COUNTIF(бланки!G673:U673,1)</f>
        <v>12</v>
      </c>
      <c r="E674" s="24">
        <f>COUNTIF(бланки!G673:U673,1)+COUNTIF(бланки!G673:U673,0)</f>
        <v>12</v>
      </c>
      <c r="F674" s="24">
        <f>COUNTIF(бланки!V673:BS673,1)</f>
        <v>36</v>
      </c>
      <c r="G674" s="24">
        <f>COUNTIF(бланки!V673:BS673,1)+COUNTIF(бланки!V673:BS673,0)</f>
        <v>40</v>
      </c>
      <c r="H674" s="24">
        <f>SUM(бланки!BT673:BY673)</f>
        <v>4</v>
      </c>
      <c r="I674" s="24">
        <f>анкеты!D672</f>
        <v>119</v>
      </c>
      <c r="J674" s="24">
        <f>анкеты!C672</f>
        <v>123</v>
      </c>
      <c r="K674" s="24">
        <f>анкеты!F672</f>
        <v>99</v>
      </c>
      <c r="L674" s="24">
        <f>анкеты!E672</f>
        <v>103</v>
      </c>
      <c r="M674" s="22">
        <f t="shared" si="270"/>
        <v>95</v>
      </c>
      <c r="N674" s="22">
        <f t="shared" si="271"/>
        <v>100</v>
      </c>
      <c r="O674" s="22">
        <f t="shared" si="272"/>
        <v>96</v>
      </c>
      <c r="P674" s="23">
        <f t="shared" si="273"/>
        <v>97</v>
      </c>
      <c r="Q674" s="24">
        <f>SUM(бланки!BZ673:CF673)</f>
        <v>4</v>
      </c>
      <c r="R674" s="24"/>
      <c r="S674" s="24"/>
      <c r="T674" s="24">
        <f>анкеты!G672</f>
        <v>147</v>
      </c>
      <c r="U674" s="24">
        <f t="shared" si="274"/>
        <v>209</v>
      </c>
      <c r="V674" s="22">
        <f t="shared" si="275"/>
        <v>80</v>
      </c>
      <c r="W674" s="22">
        <f t="shared" si="276"/>
        <v>75</v>
      </c>
      <c r="X674" s="22">
        <f t="shared" si="277"/>
        <v>70</v>
      </c>
      <c r="Y674" s="23">
        <f t="shared" si="278"/>
        <v>75</v>
      </c>
      <c r="Z674" s="24">
        <f>SUM(бланки!CE673:CI673)</f>
        <v>0</v>
      </c>
      <c r="AA674" s="24">
        <f>SUM(бланки!CJ673:CO673)</f>
        <v>1</v>
      </c>
      <c r="AB674" s="24">
        <f>анкеты!I672</f>
        <v>7</v>
      </c>
      <c r="AC674" s="24">
        <f>анкеты!H672</f>
        <v>12</v>
      </c>
      <c r="AD674" s="22">
        <f t="shared" si="279"/>
        <v>0</v>
      </c>
      <c r="AE674" s="22">
        <f t="shared" si="280"/>
        <v>20</v>
      </c>
      <c r="AF674" s="12">
        <f t="shared" si="281"/>
        <v>58.333333333333336</v>
      </c>
      <c r="AG674" s="23">
        <f t="shared" si="282"/>
        <v>26</v>
      </c>
      <c r="AH674" s="24">
        <f>анкеты!J672</f>
        <v>194</v>
      </c>
      <c r="AI674" s="24">
        <f t="shared" si="283"/>
        <v>209</v>
      </c>
      <c r="AJ674" s="24">
        <f>анкеты!K672</f>
        <v>188</v>
      </c>
      <c r="AK674" s="24">
        <f t="shared" si="284"/>
        <v>209</v>
      </c>
      <c r="AL674" s="24">
        <f>анкеты!M672</f>
        <v>123</v>
      </c>
      <c r="AM674" s="24">
        <f>анкеты!L672</f>
        <v>133</v>
      </c>
      <c r="AN674" s="22">
        <f t="shared" si="285"/>
        <v>93</v>
      </c>
      <c r="AO674" s="22">
        <f t="shared" si="286"/>
        <v>90</v>
      </c>
      <c r="AP674" s="22">
        <f t="shared" si="287"/>
        <v>92</v>
      </c>
      <c r="AQ674" s="23">
        <f t="shared" si="288"/>
        <v>92</v>
      </c>
      <c r="AR674" s="24">
        <f>анкеты!N672</f>
        <v>187</v>
      </c>
      <c r="AS674" s="24">
        <f t="shared" si="289"/>
        <v>209</v>
      </c>
      <c r="AT674" s="24">
        <f>анкеты!O672</f>
        <v>175</v>
      </c>
      <c r="AU674" s="24">
        <f t="shared" si="290"/>
        <v>209</v>
      </c>
      <c r="AV674" s="24">
        <f>анкеты!P672</f>
        <v>181</v>
      </c>
      <c r="AW674" s="24">
        <f t="shared" si="291"/>
        <v>209</v>
      </c>
      <c r="AX674" s="22">
        <f t="shared" si="292"/>
        <v>89</v>
      </c>
      <c r="AY674" s="22">
        <f t="shared" si="293"/>
        <v>84</v>
      </c>
      <c r="AZ674" s="22">
        <f t="shared" si="294"/>
        <v>87</v>
      </c>
      <c r="BA674" s="23">
        <f t="shared" si="295"/>
        <v>87</v>
      </c>
      <c r="BB674" s="24">
        <f t="shared" si="296"/>
        <v>75.400000000000006</v>
      </c>
    </row>
    <row r="675" spans="1:54" x14ac:dyDescent="0.25">
      <c r="A675" s="24">
        <f>бланки!E674</f>
        <v>672</v>
      </c>
      <c r="B675" s="24" t="str">
        <f>CONCATENATE(бланки!D674," (",бланки!C674,")")</f>
        <v>МКДОУ «Ерсинский детский сад «Улдуз» (Табасаранский район)</v>
      </c>
      <c r="C675" s="24">
        <f>анкеты!B673</f>
        <v>30</v>
      </c>
      <c r="D675" s="24">
        <f>COUNTIF(бланки!G674:U674,1)</f>
        <v>10</v>
      </c>
      <c r="E675" s="24">
        <f>COUNTIF(бланки!G674:U674,1)+COUNTIF(бланки!G674:U674,0)</f>
        <v>10</v>
      </c>
      <c r="F675" s="24">
        <f>COUNTIF(бланки!V674:BS674,1)</f>
        <v>39</v>
      </c>
      <c r="G675" s="24">
        <f>COUNTIF(бланки!V674:BS674,1)+COUNTIF(бланки!V674:BS674,0)</f>
        <v>39</v>
      </c>
      <c r="H675" s="24">
        <f>SUM(бланки!BT674:BY674)</f>
        <v>6</v>
      </c>
      <c r="I675" s="24">
        <f>анкеты!D673</f>
        <v>16</v>
      </c>
      <c r="J675" s="24">
        <f>анкеты!C673</f>
        <v>20</v>
      </c>
      <c r="K675" s="24">
        <f>анкеты!F673</f>
        <v>14</v>
      </c>
      <c r="L675" s="24">
        <f>анкеты!E673</f>
        <v>15</v>
      </c>
      <c r="M675" s="22">
        <f t="shared" si="270"/>
        <v>100</v>
      </c>
      <c r="N675" s="22">
        <f t="shared" si="271"/>
        <v>100</v>
      </c>
      <c r="O675" s="22">
        <f t="shared" si="272"/>
        <v>87</v>
      </c>
      <c r="P675" s="23">
        <f t="shared" si="273"/>
        <v>95</v>
      </c>
      <c r="Q675" s="24">
        <f>SUM(бланки!BZ674:CF674)</f>
        <v>3</v>
      </c>
      <c r="R675" s="24"/>
      <c r="S675" s="24"/>
      <c r="T675" s="24">
        <f>анкеты!G673</f>
        <v>15</v>
      </c>
      <c r="U675" s="24">
        <f t="shared" si="274"/>
        <v>30</v>
      </c>
      <c r="V675" s="22">
        <f t="shared" si="275"/>
        <v>60</v>
      </c>
      <c r="W675" s="22">
        <f t="shared" si="276"/>
        <v>55</v>
      </c>
      <c r="X675" s="22">
        <f t="shared" si="277"/>
        <v>50</v>
      </c>
      <c r="Y675" s="23">
        <f t="shared" si="278"/>
        <v>55</v>
      </c>
      <c r="Z675" s="24">
        <f>SUM(бланки!CE674:CI674)</f>
        <v>0</v>
      </c>
      <c r="AA675" s="24">
        <f>SUM(бланки!CJ674:CO674)</f>
        <v>0</v>
      </c>
      <c r="AB675" s="24">
        <f>анкеты!I673</f>
        <v>1</v>
      </c>
      <c r="AC675" s="24">
        <f>анкеты!H673</f>
        <v>3</v>
      </c>
      <c r="AD675" s="22">
        <f t="shared" si="279"/>
        <v>0</v>
      </c>
      <c r="AE675" s="22">
        <f t="shared" si="280"/>
        <v>0</v>
      </c>
      <c r="AF675" s="12">
        <f t="shared" si="281"/>
        <v>33.333333333333336</v>
      </c>
      <c r="AG675" s="23">
        <f t="shared" si="282"/>
        <v>10</v>
      </c>
      <c r="AH675" s="24">
        <f>анкеты!J673</f>
        <v>29</v>
      </c>
      <c r="AI675" s="24">
        <f t="shared" si="283"/>
        <v>30</v>
      </c>
      <c r="AJ675" s="24">
        <f>анкеты!K673</f>
        <v>29</v>
      </c>
      <c r="AK675" s="24">
        <f t="shared" si="284"/>
        <v>30</v>
      </c>
      <c r="AL675" s="24">
        <f>анкеты!M673</f>
        <v>17</v>
      </c>
      <c r="AM675" s="24">
        <f>анкеты!L673</f>
        <v>17</v>
      </c>
      <c r="AN675" s="22">
        <f t="shared" si="285"/>
        <v>97</v>
      </c>
      <c r="AO675" s="22">
        <f t="shared" si="286"/>
        <v>97</v>
      </c>
      <c r="AP675" s="22">
        <f t="shared" si="287"/>
        <v>100</v>
      </c>
      <c r="AQ675" s="23">
        <f t="shared" si="288"/>
        <v>98</v>
      </c>
      <c r="AR675" s="24">
        <f>анкеты!N673</f>
        <v>24</v>
      </c>
      <c r="AS675" s="24">
        <f t="shared" si="289"/>
        <v>30</v>
      </c>
      <c r="AT675" s="24">
        <f>анкеты!O673</f>
        <v>25</v>
      </c>
      <c r="AU675" s="24">
        <f t="shared" si="290"/>
        <v>30</v>
      </c>
      <c r="AV675" s="24">
        <f>анкеты!P673</f>
        <v>22</v>
      </c>
      <c r="AW675" s="24">
        <f t="shared" si="291"/>
        <v>30</v>
      </c>
      <c r="AX675" s="22">
        <f t="shared" si="292"/>
        <v>80</v>
      </c>
      <c r="AY675" s="22">
        <f t="shared" si="293"/>
        <v>83</v>
      </c>
      <c r="AZ675" s="22">
        <f t="shared" si="294"/>
        <v>73</v>
      </c>
      <c r="BA675" s="23">
        <f t="shared" si="295"/>
        <v>80</v>
      </c>
      <c r="BB675" s="24">
        <f t="shared" si="296"/>
        <v>67.599999999999994</v>
      </c>
    </row>
    <row r="676" spans="1:54" x14ac:dyDescent="0.25">
      <c r="A676" s="24">
        <f>бланки!E675</f>
        <v>673</v>
      </c>
      <c r="B676" s="24" t="str">
        <f>CONCATENATE(бланки!D675," (",бланки!C675,")")</f>
        <v>МКДОУ «Кюрягский детский сад «Русалочка» (Табасаранский район)</v>
      </c>
      <c r="C676" s="24">
        <f>анкеты!B674</f>
        <v>15</v>
      </c>
      <c r="D676" s="24">
        <f>COUNTIF(бланки!G675:U675,1)</f>
        <v>9</v>
      </c>
      <c r="E676" s="24">
        <f>COUNTIF(бланки!G675:U675,1)+COUNTIF(бланки!G675:U675,0)</f>
        <v>10</v>
      </c>
      <c r="F676" s="24">
        <f>COUNTIF(бланки!V675:BS675,1)</f>
        <v>34</v>
      </c>
      <c r="G676" s="24">
        <f>COUNTIF(бланки!V675:BS675,1)+COUNTIF(бланки!V675:BS675,0)</f>
        <v>37</v>
      </c>
      <c r="H676" s="24">
        <f>SUM(бланки!BT675:BY675)</f>
        <v>5</v>
      </c>
      <c r="I676" s="24">
        <f>анкеты!D674</f>
        <v>11</v>
      </c>
      <c r="J676" s="24">
        <f>анкеты!C674</f>
        <v>12</v>
      </c>
      <c r="K676" s="24">
        <f>анкеты!F674</f>
        <v>10</v>
      </c>
      <c r="L676" s="24">
        <f>анкеты!E674</f>
        <v>12</v>
      </c>
      <c r="M676" s="22">
        <f t="shared" si="270"/>
        <v>91</v>
      </c>
      <c r="N676" s="22">
        <f t="shared" si="271"/>
        <v>100</v>
      </c>
      <c r="O676" s="22">
        <f t="shared" si="272"/>
        <v>88</v>
      </c>
      <c r="P676" s="23">
        <f t="shared" si="273"/>
        <v>93</v>
      </c>
      <c r="Q676" s="24">
        <f>SUM(бланки!BZ675:CF675)</f>
        <v>4</v>
      </c>
      <c r="R676" s="24"/>
      <c r="S676" s="24"/>
      <c r="T676" s="24">
        <f>анкеты!G674</f>
        <v>13</v>
      </c>
      <c r="U676" s="24">
        <f t="shared" si="274"/>
        <v>15</v>
      </c>
      <c r="V676" s="22">
        <f t="shared" si="275"/>
        <v>80</v>
      </c>
      <c r="W676" s="22">
        <f t="shared" si="276"/>
        <v>83</v>
      </c>
      <c r="X676" s="22">
        <f t="shared" si="277"/>
        <v>87</v>
      </c>
      <c r="Y676" s="23">
        <f t="shared" si="278"/>
        <v>83</v>
      </c>
      <c r="Z676" s="24">
        <f>SUM(бланки!CE675:CI675)</f>
        <v>0</v>
      </c>
      <c r="AA676" s="24">
        <f>SUM(бланки!CJ675:CO675)</f>
        <v>0</v>
      </c>
      <c r="AB676" s="24">
        <f>анкеты!I674</f>
        <v>1</v>
      </c>
      <c r="AC676" s="24">
        <f>анкеты!H674</f>
        <v>2</v>
      </c>
      <c r="AD676" s="22">
        <f t="shared" si="279"/>
        <v>0</v>
      </c>
      <c r="AE676" s="22">
        <f t="shared" si="280"/>
        <v>0</v>
      </c>
      <c r="AF676" s="12">
        <f t="shared" si="281"/>
        <v>50</v>
      </c>
      <c r="AG676" s="23">
        <f t="shared" si="282"/>
        <v>15</v>
      </c>
      <c r="AH676" s="24">
        <f>анкеты!J674</f>
        <v>15</v>
      </c>
      <c r="AI676" s="24">
        <f t="shared" si="283"/>
        <v>15</v>
      </c>
      <c r="AJ676" s="24">
        <f>анкеты!K674</f>
        <v>15</v>
      </c>
      <c r="AK676" s="24">
        <f t="shared" si="284"/>
        <v>15</v>
      </c>
      <c r="AL676" s="24">
        <f>анкеты!M674</f>
        <v>9</v>
      </c>
      <c r="AM676" s="24">
        <f>анкеты!L674</f>
        <v>11</v>
      </c>
      <c r="AN676" s="22">
        <f t="shared" si="285"/>
        <v>100</v>
      </c>
      <c r="AO676" s="22">
        <f t="shared" si="286"/>
        <v>100</v>
      </c>
      <c r="AP676" s="22">
        <f t="shared" si="287"/>
        <v>82</v>
      </c>
      <c r="AQ676" s="23">
        <f t="shared" si="288"/>
        <v>96</v>
      </c>
      <c r="AR676" s="24">
        <f>анкеты!N674</f>
        <v>14</v>
      </c>
      <c r="AS676" s="24">
        <f t="shared" si="289"/>
        <v>15</v>
      </c>
      <c r="AT676" s="24">
        <f>анкеты!O674</f>
        <v>14</v>
      </c>
      <c r="AU676" s="24">
        <f t="shared" si="290"/>
        <v>15</v>
      </c>
      <c r="AV676" s="24">
        <f>анкеты!P674</f>
        <v>15</v>
      </c>
      <c r="AW676" s="24">
        <f t="shared" si="291"/>
        <v>15</v>
      </c>
      <c r="AX676" s="22">
        <f t="shared" si="292"/>
        <v>93</v>
      </c>
      <c r="AY676" s="22">
        <f t="shared" si="293"/>
        <v>93</v>
      </c>
      <c r="AZ676" s="22">
        <f t="shared" si="294"/>
        <v>100</v>
      </c>
      <c r="BA676" s="23">
        <f t="shared" si="295"/>
        <v>94</v>
      </c>
      <c r="BB676" s="24">
        <f t="shared" si="296"/>
        <v>76.2</v>
      </c>
    </row>
    <row r="677" spans="1:54" x14ac:dyDescent="0.25">
      <c r="A677" s="24">
        <f>бланки!E676</f>
        <v>674</v>
      </c>
      <c r="B677" s="24" t="str">
        <f>CONCATENATE(бланки!D676," (",бланки!C676,")")</f>
        <v>МКДОУ «Кужникский детский сад «Чебурашка» (Табасаранский район)</v>
      </c>
      <c r="C677" s="24">
        <f>анкеты!B675</f>
        <v>37</v>
      </c>
      <c r="D677" s="24">
        <f>COUNTIF(бланки!G676:U676,1)</f>
        <v>9</v>
      </c>
      <c r="E677" s="24">
        <f>COUNTIF(бланки!G676:U676,1)+COUNTIF(бланки!G676:U676,0)</f>
        <v>9</v>
      </c>
      <c r="F677" s="24">
        <f>COUNTIF(бланки!V676:BS676,1)</f>
        <v>34</v>
      </c>
      <c r="G677" s="24">
        <f>COUNTIF(бланки!V676:BS676,1)+COUNTIF(бланки!V676:BS676,0)</f>
        <v>36</v>
      </c>
      <c r="H677" s="24">
        <f>SUM(бланки!BT676:BY676)</f>
        <v>5</v>
      </c>
      <c r="I677" s="24">
        <f>анкеты!D675</f>
        <v>29</v>
      </c>
      <c r="J677" s="24">
        <f>анкеты!C675</f>
        <v>31</v>
      </c>
      <c r="K677" s="24">
        <f>анкеты!F675</f>
        <v>27</v>
      </c>
      <c r="L677" s="24">
        <f>анкеты!E675</f>
        <v>27</v>
      </c>
      <c r="M677" s="22">
        <f t="shared" si="270"/>
        <v>97</v>
      </c>
      <c r="N677" s="22">
        <f t="shared" si="271"/>
        <v>100</v>
      </c>
      <c r="O677" s="22">
        <f t="shared" si="272"/>
        <v>97</v>
      </c>
      <c r="P677" s="23">
        <f t="shared" si="273"/>
        <v>98</v>
      </c>
      <c r="Q677" s="24">
        <f>SUM(бланки!BZ676:CF676)</f>
        <v>5</v>
      </c>
      <c r="R677" s="24"/>
      <c r="S677" s="24"/>
      <c r="T677" s="24">
        <f>анкеты!G675</f>
        <v>32</v>
      </c>
      <c r="U677" s="24">
        <f t="shared" si="274"/>
        <v>37</v>
      </c>
      <c r="V677" s="22">
        <f t="shared" si="275"/>
        <v>100</v>
      </c>
      <c r="W677" s="22">
        <f t="shared" si="276"/>
        <v>93</v>
      </c>
      <c r="X677" s="22">
        <f t="shared" si="277"/>
        <v>86</v>
      </c>
      <c r="Y677" s="23">
        <f t="shared" si="278"/>
        <v>93</v>
      </c>
      <c r="Z677" s="24">
        <f>SUM(бланки!CE676:CI676)</f>
        <v>0</v>
      </c>
      <c r="AA677" s="24">
        <f>SUM(бланки!CJ676:CO676)</f>
        <v>1</v>
      </c>
      <c r="AB677" s="24">
        <f>анкеты!I675</f>
        <v>2</v>
      </c>
      <c r="AC677" s="24">
        <f>анкеты!H675</f>
        <v>4</v>
      </c>
      <c r="AD677" s="22">
        <f t="shared" si="279"/>
        <v>0</v>
      </c>
      <c r="AE677" s="22">
        <f t="shared" si="280"/>
        <v>20</v>
      </c>
      <c r="AF677" s="12">
        <f t="shared" si="281"/>
        <v>50</v>
      </c>
      <c r="AG677" s="23">
        <f t="shared" si="282"/>
        <v>23</v>
      </c>
      <c r="AH677" s="24">
        <f>анкеты!J675</f>
        <v>34</v>
      </c>
      <c r="AI677" s="24">
        <f t="shared" si="283"/>
        <v>37</v>
      </c>
      <c r="AJ677" s="24">
        <f>анкеты!K675</f>
        <v>36</v>
      </c>
      <c r="AK677" s="24">
        <f t="shared" si="284"/>
        <v>37</v>
      </c>
      <c r="AL677" s="24">
        <f>анкеты!M675</f>
        <v>24</v>
      </c>
      <c r="AM677" s="24">
        <f>анкеты!L675</f>
        <v>24</v>
      </c>
      <c r="AN677" s="22">
        <f t="shared" si="285"/>
        <v>92</v>
      </c>
      <c r="AO677" s="22">
        <f t="shared" si="286"/>
        <v>97</v>
      </c>
      <c r="AP677" s="22">
        <f t="shared" si="287"/>
        <v>100</v>
      </c>
      <c r="AQ677" s="23">
        <f t="shared" si="288"/>
        <v>96</v>
      </c>
      <c r="AR677" s="24">
        <f>анкеты!N675</f>
        <v>35</v>
      </c>
      <c r="AS677" s="24">
        <f t="shared" si="289"/>
        <v>37</v>
      </c>
      <c r="AT677" s="24">
        <f>анкеты!O675</f>
        <v>35</v>
      </c>
      <c r="AU677" s="24">
        <f t="shared" si="290"/>
        <v>37</v>
      </c>
      <c r="AV677" s="24">
        <f>анкеты!P675</f>
        <v>35</v>
      </c>
      <c r="AW677" s="24">
        <f t="shared" si="291"/>
        <v>37</v>
      </c>
      <c r="AX677" s="22">
        <f t="shared" si="292"/>
        <v>95</v>
      </c>
      <c r="AY677" s="22">
        <f t="shared" si="293"/>
        <v>95</v>
      </c>
      <c r="AZ677" s="22">
        <f t="shared" si="294"/>
        <v>95</v>
      </c>
      <c r="BA677" s="23">
        <f t="shared" si="295"/>
        <v>95</v>
      </c>
      <c r="BB677" s="24">
        <f t="shared" si="296"/>
        <v>81</v>
      </c>
    </row>
    <row r="678" spans="1:54" x14ac:dyDescent="0.25">
      <c r="A678" s="24">
        <f>бланки!E677</f>
        <v>675</v>
      </c>
      <c r="B678" s="24" t="str">
        <f>CONCATENATE(бланки!D677," (",бланки!C677,")")</f>
        <v>МКДОУ «Марагинский д/с «Радуга» (Табасаранский район)</v>
      </c>
      <c r="C678" s="24">
        <f>анкеты!B676</f>
        <v>26</v>
      </c>
      <c r="D678" s="24">
        <f>COUNTIF(бланки!G677:U677,1)</f>
        <v>4</v>
      </c>
      <c r="E678" s="24">
        <f>COUNTIF(бланки!G677:U677,1)+COUNTIF(бланки!G677:U677,0)</f>
        <v>9</v>
      </c>
      <c r="F678" s="24">
        <f>COUNTIF(бланки!V677:BS677,1)</f>
        <v>25</v>
      </c>
      <c r="G678" s="24">
        <f>COUNTIF(бланки!V677:BS677,1)+COUNTIF(бланки!V677:BS677,0)</f>
        <v>33</v>
      </c>
      <c r="H678" s="24">
        <f>SUM(бланки!BT677:BY677)</f>
        <v>1</v>
      </c>
      <c r="I678" s="24">
        <f>анкеты!D676</f>
        <v>22</v>
      </c>
      <c r="J678" s="24">
        <f>анкеты!C676</f>
        <v>25</v>
      </c>
      <c r="K678" s="24">
        <f>анкеты!F676</f>
        <v>17</v>
      </c>
      <c r="L678" s="24">
        <f>анкеты!E676</f>
        <v>18</v>
      </c>
      <c r="M678" s="22">
        <f t="shared" si="270"/>
        <v>60</v>
      </c>
      <c r="N678" s="22">
        <f t="shared" si="271"/>
        <v>30</v>
      </c>
      <c r="O678" s="22">
        <f t="shared" si="272"/>
        <v>91</v>
      </c>
      <c r="P678" s="23">
        <f t="shared" si="273"/>
        <v>63</v>
      </c>
      <c r="Q678" s="24">
        <f>SUM(бланки!BZ677:CF677)</f>
        <v>3</v>
      </c>
      <c r="R678" s="24"/>
      <c r="S678" s="24"/>
      <c r="T678" s="24">
        <f>анкеты!G676</f>
        <v>20</v>
      </c>
      <c r="U678" s="24">
        <f t="shared" si="274"/>
        <v>26</v>
      </c>
      <c r="V678" s="22">
        <f t="shared" si="275"/>
        <v>60</v>
      </c>
      <c r="W678" s="22">
        <f t="shared" si="276"/>
        <v>68</v>
      </c>
      <c r="X678" s="22">
        <f t="shared" si="277"/>
        <v>77</v>
      </c>
      <c r="Y678" s="23">
        <f t="shared" si="278"/>
        <v>68</v>
      </c>
      <c r="Z678" s="24">
        <f>SUM(бланки!CE677:CI677)</f>
        <v>0</v>
      </c>
      <c r="AA678" s="24">
        <f>SUM(бланки!CJ677:CO677)</f>
        <v>0</v>
      </c>
      <c r="AB678" s="24">
        <f>анкеты!I676</f>
        <v>1</v>
      </c>
      <c r="AC678" s="24">
        <f>анкеты!H676</f>
        <v>2</v>
      </c>
      <c r="AD678" s="22">
        <f t="shared" si="279"/>
        <v>0</v>
      </c>
      <c r="AE678" s="22">
        <f t="shared" si="280"/>
        <v>0</v>
      </c>
      <c r="AF678" s="12">
        <f t="shared" si="281"/>
        <v>50</v>
      </c>
      <c r="AG678" s="23">
        <f t="shared" si="282"/>
        <v>15</v>
      </c>
      <c r="AH678" s="24">
        <f>анкеты!J676</f>
        <v>26</v>
      </c>
      <c r="AI678" s="24">
        <f t="shared" si="283"/>
        <v>26</v>
      </c>
      <c r="AJ678" s="24">
        <f>анкеты!K676</f>
        <v>24</v>
      </c>
      <c r="AK678" s="24">
        <f t="shared" si="284"/>
        <v>26</v>
      </c>
      <c r="AL678" s="24">
        <f>анкеты!M676</f>
        <v>21</v>
      </c>
      <c r="AM678" s="24">
        <f>анкеты!L676</f>
        <v>21</v>
      </c>
      <c r="AN678" s="22">
        <f t="shared" si="285"/>
        <v>100</v>
      </c>
      <c r="AO678" s="22">
        <f t="shared" si="286"/>
        <v>92</v>
      </c>
      <c r="AP678" s="22">
        <f t="shared" si="287"/>
        <v>100</v>
      </c>
      <c r="AQ678" s="23">
        <f t="shared" si="288"/>
        <v>97</v>
      </c>
      <c r="AR678" s="24">
        <f>анкеты!N676</f>
        <v>24</v>
      </c>
      <c r="AS678" s="24">
        <f t="shared" si="289"/>
        <v>26</v>
      </c>
      <c r="AT678" s="24">
        <f>анкеты!O676</f>
        <v>24</v>
      </c>
      <c r="AU678" s="24">
        <f t="shared" si="290"/>
        <v>26</v>
      </c>
      <c r="AV678" s="24">
        <f>анкеты!P676</f>
        <v>24</v>
      </c>
      <c r="AW678" s="24">
        <f t="shared" si="291"/>
        <v>26</v>
      </c>
      <c r="AX678" s="22">
        <f t="shared" si="292"/>
        <v>92</v>
      </c>
      <c r="AY678" s="22">
        <f t="shared" si="293"/>
        <v>92</v>
      </c>
      <c r="AZ678" s="22">
        <f t="shared" si="294"/>
        <v>92</v>
      </c>
      <c r="BA678" s="23">
        <f t="shared" si="295"/>
        <v>92</v>
      </c>
      <c r="BB678" s="24">
        <f t="shared" si="296"/>
        <v>67</v>
      </c>
    </row>
    <row r="679" spans="1:54" x14ac:dyDescent="0.25">
      <c r="A679" s="24">
        <f>бланки!E678</f>
        <v>676</v>
      </c>
      <c r="B679" s="24" t="str">
        <f>CONCATENATE(бланки!D678," (",бланки!C678,")")</f>
        <v>МКДОУ «Новолиджинский детский сад «Аленушка» (Табасаранский район)</v>
      </c>
      <c r="C679" s="24">
        <f>анкеты!B677</f>
        <v>11</v>
      </c>
      <c r="D679" s="24">
        <f>COUNTIF(бланки!G678:U678,1)</f>
        <v>9</v>
      </c>
      <c r="E679" s="24">
        <f>COUNTIF(бланки!G678:U678,1)+COUNTIF(бланки!G678:U678,0)</f>
        <v>9</v>
      </c>
      <c r="F679" s="24">
        <f>COUNTIF(бланки!V678:BS678,1)</f>
        <v>38</v>
      </c>
      <c r="G679" s="24">
        <f>COUNTIF(бланки!V678:BS678,1)+COUNTIF(бланки!V678:BS678,0)</f>
        <v>38</v>
      </c>
      <c r="H679" s="24">
        <f>SUM(бланки!BT678:BY678)</f>
        <v>5</v>
      </c>
      <c r="I679" s="24">
        <f>анкеты!D677</f>
        <v>9</v>
      </c>
      <c r="J679" s="24">
        <f>анкеты!C677</f>
        <v>9</v>
      </c>
      <c r="K679" s="24">
        <f>анкеты!F677</f>
        <v>8</v>
      </c>
      <c r="L679" s="24">
        <f>анкеты!E677</f>
        <v>8</v>
      </c>
      <c r="M679" s="22">
        <f t="shared" si="270"/>
        <v>100</v>
      </c>
      <c r="N679" s="22">
        <f t="shared" si="271"/>
        <v>100</v>
      </c>
      <c r="O679" s="22">
        <f t="shared" si="272"/>
        <v>100</v>
      </c>
      <c r="P679" s="23">
        <f t="shared" si="273"/>
        <v>100</v>
      </c>
      <c r="Q679" s="24">
        <f>SUM(бланки!BZ678:CF678)</f>
        <v>4</v>
      </c>
      <c r="R679" s="24"/>
      <c r="S679" s="24"/>
      <c r="T679" s="24">
        <f>анкеты!G677</f>
        <v>10</v>
      </c>
      <c r="U679" s="24">
        <f t="shared" si="274"/>
        <v>11</v>
      </c>
      <c r="V679" s="22">
        <f t="shared" si="275"/>
        <v>80</v>
      </c>
      <c r="W679" s="22">
        <f t="shared" si="276"/>
        <v>85</v>
      </c>
      <c r="X679" s="22">
        <f t="shared" si="277"/>
        <v>91</v>
      </c>
      <c r="Y679" s="23">
        <f t="shared" si="278"/>
        <v>85</v>
      </c>
      <c r="Z679" s="24">
        <f>SUM(бланки!CE678:CI678)</f>
        <v>0</v>
      </c>
      <c r="AA679" s="24">
        <f>SUM(бланки!CJ678:CO678)</f>
        <v>0</v>
      </c>
      <c r="AB679" s="24">
        <f>анкеты!I677</f>
        <v>1</v>
      </c>
      <c r="AC679" s="24">
        <f>анкеты!H677</f>
        <v>2</v>
      </c>
      <c r="AD679" s="22">
        <f t="shared" si="279"/>
        <v>0</v>
      </c>
      <c r="AE679" s="22">
        <f t="shared" si="280"/>
        <v>0</v>
      </c>
      <c r="AF679" s="12">
        <f t="shared" si="281"/>
        <v>50</v>
      </c>
      <c r="AG679" s="23">
        <f t="shared" si="282"/>
        <v>15</v>
      </c>
      <c r="AH679" s="24">
        <f>анкеты!J677</f>
        <v>11</v>
      </c>
      <c r="AI679" s="24">
        <f t="shared" si="283"/>
        <v>11</v>
      </c>
      <c r="AJ679" s="24">
        <f>анкеты!K677</f>
        <v>11</v>
      </c>
      <c r="AK679" s="24">
        <f t="shared" si="284"/>
        <v>11</v>
      </c>
      <c r="AL679" s="24">
        <f>анкеты!M677</f>
        <v>8</v>
      </c>
      <c r="AM679" s="24">
        <f>анкеты!L677</f>
        <v>8</v>
      </c>
      <c r="AN679" s="22">
        <f t="shared" si="285"/>
        <v>100</v>
      </c>
      <c r="AO679" s="22">
        <f t="shared" si="286"/>
        <v>100</v>
      </c>
      <c r="AP679" s="22">
        <f t="shared" si="287"/>
        <v>100</v>
      </c>
      <c r="AQ679" s="23">
        <f t="shared" si="288"/>
        <v>100</v>
      </c>
      <c r="AR679" s="24">
        <f>анкеты!N677</f>
        <v>11</v>
      </c>
      <c r="AS679" s="24">
        <f t="shared" si="289"/>
        <v>11</v>
      </c>
      <c r="AT679" s="24">
        <f>анкеты!O677</f>
        <v>11</v>
      </c>
      <c r="AU679" s="24">
        <f t="shared" si="290"/>
        <v>11</v>
      </c>
      <c r="AV679" s="24">
        <f>анкеты!P677</f>
        <v>10</v>
      </c>
      <c r="AW679" s="24">
        <f t="shared" si="291"/>
        <v>11</v>
      </c>
      <c r="AX679" s="22">
        <f t="shared" si="292"/>
        <v>100</v>
      </c>
      <c r="AY679" s="22">
        <f t="shared" si="293"/>
        <v>100</v>
      </c>
      <c r="AZ679" s="22">
        <f t="shared" si="294"/>
        <v>91</v>
      </c>
      <c r="BA679" s="23">
        <f t="shared" si="295"/>
        <v>98</v>
      </c>
      <c r="BB679" s="24">
        <f t="shared" si="296"/>
        <v>79.599999999999994</v>
      </c>
    </row>
    <row r="680" spans="1:54" x14ac:dyDescent="0.25">
      <c r="A680" s="24">
        <f>бланки!E679</f>
        <v>677</v>
      </c>
      <c r="B680" s="24" t="str">
        <f>CONCATENATE(бланки!D679," (",бланки!C679,")")</f>
        <v>МКДОУ «Пилигский детский сад «Теремок» (Табасаранский район)</v>
      </c>
      <c r="C680" s="24">
        <f>анкеты!B678</f>
        <v>32</v>
      </c>
      <c r="D680" s="24">
        <f>COUNTIF(бланки!G679:U679,1)</f>
        <v>11</v>
      </c>
      <c r="E680" s="24">
        <f>COUNTIF(бланки!G679:U679,1)+COUNTIF(бланки!G679:U679,0)</f>
        <v>11</v>
      </c>
      <c r="F680" s="24">
        <f>COUNTIF(бланки!V679:BS679,1)</f>
        <v>37</v>
      </c>
      <c r="G680" s="24">
        <f>COUNTIF(бланки!V679:BS679,1)+COUNTIF(бланки!V679:BS679,0)</f>
        <v>37</v>
      </c>
      <c r="H680" s="24">
        <f>SUM(бланки!BT679:BY679)</f>
        <v>3</v>
      </c>
      <c r="I680" s="24">
        <f>анкеты!D678</f>
        <v>24</v>
      </c>
      <c r="J680" s="24">
        <f>анкеты!C678</f>
        <v>26</v>
      </c>
      <c r="K680" s="24">
        <f>анкеты!F678</f>
        <v>26</v>
      </c>
      <c r="L680" s="24">
        <f>анкеты!E678</f>
        <v>26</v>
      </c>
      <c r="M680" s="22">
        <f t="shared" si="270"/>
        <v>100</v>
      </c>
      <c r="N680" s="22">
        <f t="shared" si="271"/>
        <v>90</v>
      </c>
      <c r="O680" s="22">
        <f t="shared" si="272"/>
        <v>96</v>
      </c>
      <c r="P680" s="23">
        <f t="shared" si="273"/>
        <v>95</v>
      </c>
      <c r="Q680" s="24">
        <f>SUM(бланки!BZ679:CF679)</f>
        <v>3</v>
      </c>
      <c r="R680" s="24"/>
      <c r="S680" s="24"/>
      <c r="T680" s="24">
        <f>анкеты!G678</f>
        <v>31</v>
      </c>
      <c r="U680" s="24">
        <f t="shared" si="274"/>
        <v>32</v>
      </c>
      <c r="V680" s="22">
        <f t="shared" si="275"/>
        <v>60</v>
      </c>
      <c r="W680" s="22">
        <f t="shared" si="276"/>
        <v>78</v>
      </c>
      <c r="X680" s="22">
        <f t="shared" si="277"/>
        <v>97</v>
      </c>
      <c r="Y680" s="23">
        <f t="shared" si="278"/>
        <v>78</v>
      </c>
      <c r="Z680" s="24">
        <f>SUM(бланки!CE679:CI679)</f>
        <v>0</v>
      </c>
      <c r="AA680" s="24">
        <f>SUM(бланки!CJ679:CO679)</f>
        <v>0</v>
      </c>
      <c r="AB680" s="24">
        <f>анкеты!I678</f>
        <v>1</v>
      </c>
      <c r="AC680" s="24">
        <f>анкеты!H678</f>
        <v>2</v>
      </c>
      <c r="AD680" s="22">
        <f t="shared" si="279"/>
        <v>0</v>
      </c>
      <c r="AE680" s="22">
        <f t="shared" si="280"/>
        <v>0</v>
      </c>
      <c r="AF680" s="12">
        <f t="shared" si="281"/>
        <v>50</v>
      </c>
      <c r="AG680" s="23">
        <f t="shared" si="282"/>
        <v>15</v>
      </c>
      <c r="AH680" s="24">
        <f>анкеты!J678</f>
        <v>32</v>
      </c>
      <c r="AI680" s="24">
        <f t="shared" si="283"/>
        <v>32</v>
      </c>
      <c r="AJ680" s="24">
        <f>анкеты!K678</f>
        <v>32</v>
      </c>
      <c r="AK680" s="24">
        <f t="shared" si="284"/>
        <v>32</v>
      </c>
      <c r="AL680" s="24">
        <f>анкеты!M678</f>
        <v>28</v>
      </c>
      <c r="AM680" s="24">
        <f>анкеты!L678</f>
        <v>28</v>
      </c>
      <c r="AN680" s="22">
        <f t="shared" si="285"/>
        <v>100</v>
      </c>
      <c r="AO680" s="22">
        <f t="shared" si="286"/>
        <v>100</v>
      </c>
      <c r="AP680" s="22">
        <f t="shared" si="287"/>
        <v>100</v>
      </c>
      <c r="AQ680" s="23">
        <f t="shared" si="288"/>
        <v>100</v>
      </c>
      <c r="AR680" s="24">
        <f>анкеты!N678</f>
        <v>32</v>
      </c>
      <c r="AS680" s="24">
        <f t="shared" si="289"/>
        <v>32</v>
      </c>
      <c r="AT680" s="24">
        <f>анкеты!O678</f>
        <v>32</v>
      </c>
      <c r="AU680" s="24">
        <f t="shared" si="290"/>
        <v>32</v>
      </c>
      <c r="AV680" s="24">
        <f>анкеты!P678</f>
        <v>32</v>
      </c>
      <c r="AW680" s="24">
        <f t="shared" si="291"/>
        <v>32</v>
      </c>
      <c r="AX680" s="22">
        <f t="shared" si="292"/>
        <v>100</v>
      </c>
      <c r="AY680" s="22">
        <f t="shared" si="293"/>
        <v>100</v>
      </c>
      <c r="AZ680" s="22">
        <f t="shared" si="294"/>
        <v>100</v>
      </c>
      <c r="BA680" s="23">
        <f t="shared" si="295"/>
        <v>100</v>
      </c>
      <c r="BB680" s="24">
        <f t="shared" si="296"/>
        <v>77.599999999999994</v>
      </c>
    </row>
    <row r="681" spans="1:54" x14ac:dyDescent="0.25">
      <c r="A681" s="24">
        <f>бланки!E680</f>
        <v>678</v>
      </c>
      <c r="B681" s="24" t="str">
        <f>CONCATENATE(бланки!D680," (",бланки!C680,")")</f>
        <v>МКДОУ «Сиртичский детский сад «Солнышко» (Табасаранский район)</v>
      </c>
      <c r="C681" s="24">
        <f>анкеты!B679</f>
        <v>40</v>
      </c>
      <c r="D681" s="24">
        <f>COUNTIF(бланки!G680:U680,1)</f>
        <v>11</v>
      </c>
      <c r="E681" s="24">
        <f>COUNTIF(бланки!G680:U680,1)+COUNTIF(бланки!G680:U680,0)</f>
        <v>11</v>
      </c>
      <c r="F681" s="24">
        <f>COUNTIF(бланки!V680:BS680,1)</f>
        <v>39</v>
      </c>
      <c r="G681" s="24">
        <f>COUNTIF(бланки!V680:BS680,1)+COUNTIF(бланки!V680:BS680,0)</f>
        <v>39</v>
      </c>
      <c r="H681" s="24">
        <f>SUM(бланки!BT680:BY680)</f>
        <v>5</v>
      </c>
      <c r="I681" s="24">
        <f>анкеты!D679</f>
        <v>36</v>
      </c>
      <c r="J681" s="24">
        <f>анкеты!C679</f>
        <v>36</v>
      </c>
      <c r="K681" s="24">
        <f>анкеты!F679</f>
        <v>28</v>
      </c>
      <c r="L681" s="24">
        <f>анкеты!E679</f>
        <v>31</v>
      </c>
      <c r="M681" s="22">
        <f t="shared" si="270"/>
        <v>100</v>
      </c>
      <c r="N681" s="22">
        <f t="shared" si="271"/>
        <v>100</v>
      </c>
      <c r="O681" s="22">
        <f t="shared" si="272"/>
        <v>95</v>
      </c>
      <c r="P681" s="23">
        <f t="shared" si="273"/>
        <v>98</v>
      </c>
      <c r="Q681" s="24">
        <f>SUM(бланки!BZ680:CF680)</f>
        <v>3</v>
      </c>
      <c r="R681" s="24"/>
      <c r="S681" s="24"/>
      <c r="T681" s="24">
        <f>анкеты!G679</f>
        <v>38</v>
      </c>
      <c r="U681" s="24">
        <f t="shared" si="274"/>
        <v>40</v>
      </c>
      <c r="V681" s="22">
        <f t="shared" si="275"/>
        <v>60</v>
      </c>
      <c r="W681" s="22">
        <f t="shared" si="276"/>
        <v>77</v>
      </c>
      <c r="X681" s="22">
        <f t="shared" si="277"/>
        <v>95</v>
      </c>
      <c r="Y681" s="23">
        <f t="shared" si="278"/>
        <v>77</v>
      </c>
      <c r="Z681" s="24">
        <f>SUM(бланки!CE680:CI680)</f>
        <v>0</v>
      </c>
      <c r="AA681" s="24">
        <f>SUM(бланки!CJ680:CO680)</f>
        <v>0</v>
      </c>
      <c r="AB681" s="24">
        <f>анкеты!I679</f>
        <v>1</v>
      </c>
      <c r="AC681" s="24">
        <f>анкеты!H679</f>
        <v>2</v>
      </c>
      <c r="AD681" s="22">
        <f t="shared" si="279"/>
        <v>0</v>
      </c>
      <c r="AE681" s="22">
        <f t="shared" si="280"/>
        <v>0</v>
      </c>
      <c r="AF681" s="12">
        <f t="shared" si="281"/>
        <v>50</v>
      </c>
      <c r="AG681" s="23">
        <f t="shared" si="282"/>
        <v>15</v>
      </c>
      <c r="AH681" s="24">
        <f>анкеты!J679</f>
        <v>40</v>
      </c>
      <c r="AI681" s="24">
        <f t="shared" si="283"/>
        <v>40</v>
      </c>
      <c r="AJ681" s="24">
        <f>анкеты!K679</f>
        <v>40</v>
      </c>
      <c r="AK681" s="24">
        <f t="shared" si="284"/>
        <v>40</v>
      </c>
      <c r="AL681" s="24">
        <f>анкеты!M679</f>
        <v>29</v>
      </c>
      <c r="AM681" s="24">
        <f>анкеты!L679</f>
        <v>30</v>
      </c>
      <c r="AN681" s="22">
        <f t="shared" si="285"/>
        <v>100</v>
      </c>
      <c r="AO681" s="22">
        <f t="shared" si="286"/>
        <v>100</v>
      </c>
      <c r="AP681" s="22">
        <f t="shared" si="287"/>
        <v>97</v>
      </c>
      <c r="AQ681" s="23">
        <f t="shared" si="288"/>
        <v>99</v>
      </c>
      <c r="AR681" s="24">
        <f>анкеты!N679</f>
        <v>39</v>
      </c>
      <c r="AS681" s="24">
        <f t="shared" si="289"/>
        <v>40</v>
      </c>
      <c r="AT681" s="24">
        <f>анкеты!O679</f>
        <v>38</v>
      </c>
      <c r="AU681" s="24">
        <f t="shared" si="290"/>
        <v>40</v>
      </c>
      <c r="AV681" s="24">
        <f>анкеты!P679</f>
        <v>39</v>
      </c>
      <c r="AW681" s="24">
        <f t="shared" si="291"/>
        <v>40</v>
      </c>
      <c r="AX681" s="22">
        <f t="shared" si="292"/>
        <v>98</v>
      </c>
      <c r="AY681" s="22">
        <f t="shared" si="293"/>
        <v>95</v>
      </c>
      <c r="AZ681" s="22">
        <f t="shared" si="294"/>
        <v>98</v>
      </c>
      <c r="BA681" s="23">
        <f t="shared" si="295"/>
        <v>97</v>
      </c>
      <c r="BB681" s="24">
        <f t="shared" si="296"/>
        <v>77.2</v>
      </c>
    </row>
    <row r="682" spans="1:54" x14ac:dyDescent="0.25">
      <c r="A682" s="24">
        <f>бланки!E681</f>
        <v>679</v>
      </c>
      <c r="B682" s="24" t="str">
        <f>CONCATENATE(бланки!D681," (",бланки!C681,")")</f>
        <v>МКДОУ «Татильский д/с «Ласточка» (Табасаранский район)</v>
      </c>
      <c r="C682" s="24">
        <f>анкеты!B680</f>
        <v>32</v>
      </c>
      <c r="D682" s="24">
        <f>COUNTIF(бланки!G681:U681,1)</f>
        <v>10</v>
      </c>
      <c r="E682" s="24">
        <f>COUNTIF(бланки!G681:U681,1)+COUNTIF(бланки!G681:U681,0)</f>
        <v>11</v>
      </c>
      <c r="F682" s="24">
        <f>COUNTIF(бланки!V681:BS681,1)</f>
        <v>36</v>
      </c>
      <c r="G682" s="24">
        <f>COUNTIF(бланки!V681:BS681,1)+COUNTIF(бланки!V681:BS681,0)</f>
        <v>38</v>
      </c>
      <c r="H682" s="24">
        <f>SUM(бланки!BT681:BY681)</f>
        <v>2</v>
      </c>
      <c r="I682" s="24">
        <f>анкеты!D680</f>
        <v>20</v>
      </c>
      <c r="J682" s="24">
        <f>анкеты!C680</f>
        <v>21</v>
      </c>
      <c r="K682" s="24">
        <f>анкеты!F680</f>
        <v>10</v>
      </c>
      <c r="L682" s="24">
        <f>анкеты!E680</f>
        <v>14</v>
      </c>
      <c r="M682" s="22">
        <f t="shared" si="270"/>
        <v>93</v>
      </c>
      <c r="N682" s="22">
        <f t="shared" si="271"/>
        <v>60</v>
      </c>
      <c r="O682" s="22">
        <f t="shared" si="272"/>
        <v>83</v>
      </c>
      <c r="P682" s="23">
        <f t="shared" si="273"/>
        <v>79</v>
      </c>
      <c r="Q682" s="24">
        <f>SUM(бланки!BZ681:CF681)</f>
        <v>3</v>
      </c>
      <c r="R682" s="24"/>
      <c r="S682" s="24"/>
      <c r="T682" s="24">
        <f>анкеты!G680</f>
        <v>23</v>
      </c>
      <c r="U682" s="24">
        <f t="shared" si="274"/>
        <v>32</v>
      </c>
      <c r="V682" s="22">
        <f t="shared" si="275"/>
        <v>60</v>
      </c>
      <c r="W682" s="22">
        <f t="shared" si="276"/>
        <v>66</v>
      </c>
      <c r="X682" s="22">
        <f t="shared" si="277"/>
        <v>72</v>
      </c>
      <c r="Y682" s="23">
        <f t="shared" si="278"/>
        <v>66</v>
      </c>
      <c r="Z682" s="24">
        <f>SUM(бланки!CE681:CI681)</f>
        <v>0</v>
      </c>
      <c r="AA682" s="24">
        <f>SUM(бланки!CJ681:CO681)</f>
        <v>1</v>
      </c>
      <c r="AB682" s="24">
        <f>анкеты!I680</f>
        <v>3</v>
      </c>
      <c r="AC682" s="24">
        <f>анкеты!H680</f>
        <v>7</v>
      </c>
      <c r="AD682" s="22">
        <f t="shared" si="279"/>
        <v>0</v>
      </c>
      <c r="AE682" s="22">
        <f t="shared" si="280"/>
        <v>20</v>
      </c>
      <c r="AF682" s="12">
        <f t="shared" si="281"/>
        <v>42.857142857142854</v>
      </c>
      <c r="AG682" s="23">
        <f t="shared" si="282"/>
        <v>21</v>
      </c>
      <c r="AH682" s="24">
        <f>анкеты!J680</f>
        <v>26</v>
      </c>
      <c r="AI682" s="24">
        <f t="shared" si="283"/>
        <v>32</v>
      </c>
      <c r="AJ682" s="24">
        <f>анкеты!K680</f>
        <v>30</v>
      </c>
      <c r="AK682" s="24">
        <f t="shared" si="284"/>
        <v>32</v>
      </c>
      <c r="AL682" s="24">
        <f>анкеты!M680</f>
        <v>15</v>
      </c>
      <c r="AM682" s="24">
        <f>анкеты!L680</f>
        <v>18</v>
      </c>
      <c r="AN682" s="22">
        <f t="shared" si="285"/>
        <v>81</v>
      </c>
      <c r="AO682" s="22">
        <f t="shared" si="286"/>
        <v>94</v>
      </c>
      <c r="AP682" s="22">
        <f t="shared" si="287"/>
        <v>83</v>
      </c>
      <c r="AQ682" s="23">
        <f t="shared" si="288"/>
        <v>87</v>
      </c>
      <c r="AR682" s="24">
        <f>анкеты!N680</f>
        <v>24</v>
      </c>
      <c r="AS682" s="24">
        <f t="shared" si="289"/>
        <v>32</v>
      </c>
      <c r="AT682" s="24">
        <f>анкеты!O680</f>
        <v>31</v>
      </c>
      <c r="AU682" s="24">
        <f t="shared" si="290"/>
        <v>32</v>
      </c>
      <c r="AV682" s="24">
        <f>анкеты!P680</f>
        <v>22</v>
      </c>
      <c r="AW682" s="24">
        <f t="shared" si="291"/>
        <v>32</v>
      </c>
      <c r="AX682" s="22">
        <f t="shared" si="292"/>
        <v>75</v>
      </c>
      <c r="AY682" s="22">
        <f t="shared" si="293"/>
        <v>97</v>
      </c>
      <c r="AZ682" s="22">
        <f t="shared" si="294"/>
        <v>69</v>
      </c>
      <c r="BA682" s="23">
        <f t="shared" si="295"/>
        <v>83</v>
      </c>
      <c r="BB682" s="24">
        <f t="shared" si="296"/>
        <v>67.2</v>
      </c>
    </row>
    <row r="683" spans="1:54" x14ac:dyDescent="0.25">
      <c r="A683" s="24">
        <f>бланки!E682</f>
        <v>680</v>
      </c>
      <c r="B683" s="24" t="str">
        <f>CONCATENATE(бланки!D682," (",бланки!C682,")")</f>
        <v>МКДОУ «Тинитский д/с «Ручеек» (Табасаранский район)</v>
      </c>
      <c r="C683" s="24">
        <f>анкеты!B681</f>
        <v>20</v>
      </c>
      <c r="D683" s="24">
        <f>COUNTIF(бланки!G682:U682,1)</f>
        <v>10</v>
      </c>
      <c r="E683" s="24">
        <f>COUNTIF(бланки!G682:U682,1)+COUNTIF(бланки!G682:U682,0)</f>
        <v>10</v>
      </c>
      <c r="F683" s="24">
        <f>COUNTIF(бланки!V682:BS682,1)</f>
        <v>37</v>
      </c>
      <c r="G683" s="24">
        <f>COUNTIF(бланки!V682:BS682,1)+COUNTIF(бланки!V682:BS682,0)</f>
        <v>38</v>
      </c>
      <c r="H683" s="24">
        <f>SUM(бланки!BT682:BY682)</f>
        <v>5</v>
      </c>
      <c r="I683" s="24">
        <f>анкеты!D681</f>
        <v>20</v>
      </c>
      <c r="J683" s="24">
        <f>анкеты!C681</f>
        <v>20</v>
      </c>
      <c r="K683" s="24">
        <f>анкеты!F681</f>
        <v>20</v>
      </c>
      <c r="L683" s="24">
        <f>анкеты!E681</f>
        <v>20</v>
      </c>
      <c r="M683" s="22">
        <f t="shared" si="270"/>
        <v>99</v>
      </c>
      <c r="N683" s="22">
        <f t="shared" si="271"/>
        <v>100</v>
      </c>
      <c r="O683" s="22">
        <f t="shared" si="272"/>
        <v>100</v>
      </c>
      <c r="P683" s="23">
        <f t="shared" si="273"/>
        <v>100</v>
      </c>
      <c r="Q683" s="24">
        <f>SUM(бланки!BZ682:CF682)</f>
        <v>2</v>
      </c>
      <c r="R683" s="24"/>
      <c r="S683" s="24"/>
      <c r="T683" s="24">
        <f>анкеты!G681</f>
        <v>20</v>
      </c>
      <c r="U683" s="24">
        <f t="shared" si="274"/>
        <v>20</v>
      </c>
      <c r="V683" s="22">
        <f t="shared" si="275"/>
        <v>40</v>
      </c>
      <c r="W683" s="22">
        <f t="shared" si="276"/>
        <v>70</v>
      </c>
      <c r="X683" s="22">
        <f t="shared" si="277"/>
        <v>100</v>
      </c>
      <c r="Y683" s="23">
        <f t="shared" si="278"/>
        <v>70</v>
      </c>
      <c r="Z683" s="24">
        <f>SUM(бланки!CE682:CI682)</f>
        <v>0</v>
      </c>
      <c r="AA683" s="24">
        <f>SUM(бланки!CJ682:CO682)</f>
        <v>0</v>
      </c>
      <c r="AB683" s="24">
        <f>анкеты!I681</f>
        <v>4</v>
      </c>
      <c r="AC683" s="24">
        <f>анкеты!H681</f>
        <v>5</v>
      </c>
      <c r="AD683" s="22">
        <f t="shared" si="279"/>
        <v>0</v>
      </c>
      <c r="AE683" s="22">
        <f t="shared" si="280"/>
        <v>0</v>
      </c>
      <c r="AF683" s="12">
        <f t="shared" si="281"/>
        <v>80</v>
      </c>
      <c r="AG683" s="23">
        <f t="shared" si="282"/>
        <v>24</v>
      </c>
      <c r="AH683" s="24">
        <f>анкеты!J681</f>
        <v>20</v>
      </c>
      <c r="AI683" s="24">
        <f t="shared" si="283"/>
        <v>20</v>
      </c>
      <c r="AJ683" s="24">
        <f>анкеты!K681</f>
        <v>20</v>
      </c>
      <c r="AK683" s="24">
        <f t="shared" si="284"/>
        <v>20</v>
      </c>
      <c r="AL683" s="24">
        <f>анкеты!M681</f>
        <v>20</v>
      </c>
      <c r="AM683" s="24">
        <f>анкеты!L681</f>
        <v>20</v>
      </c>
      <c r="AN683" s="22">
        <f t="shared" si="285"/>
        <v>100</v>
      </c>
      <c r="AO683" s="22">
        <f t="shared" si="286"/>
        <v>100</v>
      </c>
      <c r="AP683" s="22">
        <f t="shared" si="287"/>
        <v>100</v>
      </c>
      <c r="AQ683" s="23">
        <f t="shared" si="288"/>
        <v>100</v>
      </c>
      <c r="AR683" s="24">
        <f>анкеты!N681</f>
        <v>20</v>
      </c>
      <c r="AS683" s="24">
        <f t="shared" si="289"/>
        <v>20</v>
      </c>
      <c r="AT683" s="24">
        <f>анкеты!O681</f>
        <v>20</v>
      </c>
      <c r="AU683" s="24">
        <f t="shared" si="290"/>
        <v>20</v>
      </c>
      <c r="AV683" s="24">
        <f>анкеты!P681</f>
        <v>20</v>
      </c>
      <c r="AW683" s="24">
        <f t="shared" si="291"/>
        <v>20</v>
      </c>
      <c r="AX683" s="22">
        <f t="shared" si="292"/>
        <v>100</v>
      </c>
      <c r="AY683" s="22">
        <f t="shared" si="293"/>
        <v>100</v>
      </c>
      <c r="AZ683" s="22">
        <f t="shared" si="294"/>
        <v>100</v>
      </c>
      <c r="BA683" s="23">
        <f t="shared" si="295"/>
        <v>100</v>
      </c>
      <c r="BB683" s="24">
        <f t="shared" si="296"/>
        <v>78.8</v>
      </c>
    </row>
    <row r="684" spans="1:54" x14ac:dyDescent="0.25">
      <c r="A684" s="24">
        <f>бланки!E683</f>
        <v>681</v>
      </c>
      <c r="B684" s="24" t="str">
        <f>CONCATENATE(бланки!D683," (",бланки!C683,")")</f>
        <v>МКДОУ «Турагский детский сад «Радуга» (Табасаранский район)</v>
      </c>
      <c r="C684" s="24">
        <f>анкеты!B682</f>
        <v>20</v>
      </c>
      <c r="D684" s="24">
        <f>COUNTIF(бланки!G683:U683,1)</f>
        <v>11</v>
      </c>
      <c r="E684" s="24">
        <f>COUNTIF(бланки!G683:U683,1)+COUNTIF(бланки!G683:U683,0)</f>
        <v>11</v>
      </c>
      <c r="F684" s="24">
        <f>COUNTIF(бланки!V683:BS683,1)</f>
        <v>38</v>
      </c>
      <c r="G684" s="24">
        <f>COUNTIF(бланки!V683:BS683,1)+COUNTIF(бланки!V683:BS683,0)</f>
        <v>38</v>
      </c>
      <c r="H684" s="24">
        <f>SUM(бланки!BT683:BY683)</f>
        <v>5</v>
      </c>
      <c r="I684" s="24">
        <f>анкеты!D682</f>
        <v>20</v>
      </c>
      <c r="J684" s="24">
        <f>анкеты!C682</f>
        <v>20</v>
      </c>
      <c r="K684" s="24">
        <f>анкеты!F682</f>
        <v>20</v>
      </c>
      <c r="L684" s="24">
        <f>анкеты!E682</f>
        <v>20</v>
      </c>
      <c r="M684" s="22">
        <f t="shared" si="270"/>
        <v>100</v>
      </c>
      <c r="N684" s="22">
        <f t="shared" si="271"/>
        <v>100</v>
      </c>
      <c r="O684" s="22">
        <f t="shared" si="272"/>
        <v>100</v>
      </c>
      <c r="P684" s="23">
        <f t="shared" si="273"/>
        <v>100</v>
      </c>
      <c r="Q684" s="24">
        <f>SUM(бланки!BZ683:CF683)</f>
        <v>5</v>
      </c>
      <c r="R684" s="24"/>
      <c r="S684" s="24"/>
      <c r="T684" s="24">
        <f>анкеты!G682</f>
        <v>20</v>
      </c>
      <c r="U684" s="24">
        <f t="shared" si="274"/>
        <v>20</v>
      </c>
      <c r="V684" s="22">
        <f t="shared" si="275"/>
        <v>100</v>
      </c>
      <c r="W684" s="22">
        <f t="shared" si="276"/>
        <v>100</v>
      </c>
      <c r="X684" s="22">
        <f t="shared" si="277"/>
        <v>100</v>
      </c>
      <c r="Y684" s="23">
        <f t="shared" si="278"/>
        <v>100</v>
      </c>
      <c r="Z684" s="24">
        <f>SUM(бланки!CE683:CI683)</f>
        <v>1</v>
      </c>
      <c r="AA684" s="24">
        <f>SUM(бланки!CJ683:CO683)</f>
        <v>1</v>
      </c>
      <c r="AB684" s="24">
        <f>анкеты!I682</f>
        <v>4</v>
      </c>
      <c r="AC684" s="24">
        <f>анкеты!H682</f>
        <v>5</v>
      </c>
      <c r="AD684" s="22">
        <f t="shared" si="279"/>
        <v>20</v>
      </c>
      <c r="AE684" s="22">
        <f t="shared" si="280"/>
        <v>20</v>
      </c>
      <c r="AF684" s="12">
        <f t="shared" si="281"/>
        <v>80</v>
      </c>
      <c r="AG684" s="23">
        <f t="shared" si="282"/>
        <v>38</v>
      </c>
      <c r="AH684" s="24">
        <f>анкеты!J682</f>
        <v>20</v>
      </c>
      <c r="AI684" s="24">
        <f t="shared" si="283"/>
        <v>20</v>
      </c>
      <c r="AJ684" s="24">
        <f>анкеты!K682</f>
        <v>20</v>
      </c>
      <c r="AK684" s="24">
        <f t="shared" si="284"/>
        <v>20</v>
      </c>
      <c r="AL684" s="24">
        <f>анкеты!M682</f>
        <v>20</v>
      </c>
      <c r="AM684" s="24">
        <f>анкеты!L682</f>
        <v>20</v>
      </c>
      <c r="AN684" s="22">
        <f t="shared" si="285"/>
        <v>100</v>
      </c>
      <c r="AO684" s="22">
        <f t="shared" si="286"/>
        <v>100</v>
      </c>
      <c r="AP684" s="22">
        <f t="shared" si="287"/>
        <v>100</v>
      </c>
      <c r="AQ684" s="23">
        <f t="shared" si="288"/>
        <v>100</v>
      </c>
      <c r="AR684" s="24">
        <f>анкеты!N682</f>
        <v>20</v>
      </c>
      <c r="AS684" s="24">
        <f t="shared" si="289"/>
        <v>20</v>
      </c>
      <c r="AT684" s="24">
        <f>анкеты!O682</f>
        <v>20</v>
      </c>
      <c r="AU684" s="24">
        <f t="shared" si="290"/>
        <v>20</v>
      </c>
      <c r="AV684" s="24">
        <f>анкеты!P682</f>
        <v>20</v>
      </c>
      <c r="AW684" s="24">
        <f t="shared" si="291"/>
        <v>20</v>
      </c>
      <c r="AX684" s="22">
        <f t="shared" si="292"/>
        <v>100</v>
      </c>
      <c r="AY684" s="22">
        <f t="shared" si="293"/>
        <v>100</v>
      </c>
      <c r="AZ684" s="22">
        <f t="shared" si="294"/>
        <v>100</v>
      </c>
      <c r="BA684" s="23">
        <f t="shared" si="295"/>
        <v>100</v>
      </c>
      <c r="BB684" s="24">
        <f t="shared" si="296"/>
        <v>87.6</v>
      </c>
    </row>
    <row r="685" spans="1:54" x14ac:dyDescent="0.25">
      <c r="A685" s="24">
        <f>бланки!E684</f>
        <v>682</v>
      </c>
      <c r="B685" s="24" t="str">
        <f>CONCATENATE(бланки!D684," (",бланки!C684,")")</f>
        <v>МКДОУ «Улузский д/с «Звездочка» (Табасаранский район)</v>
      </c>
      <c r="C685" s="24">
        <f>анкеты!B683</f>
        <v>11</v>
      </c>
      <c r="D685" s="24">
        <f>COUNTIF(бланки!G684:U684,1)</f>
        <v>8</v>
      </c>
      <c r="E685" s="24">
        <f>COUNTIF(бланки!G684:U684,1)+COUNTIF(бланки!G684:U684,0)</f>
        <v>9</v>
      </c>
      <c r="F685" s="24">
        <f>COUNTIF(бланки!V684:BS684,1)</f>
        <v>28</v>
      </c>
      <c r="G685" s="24">
        <f>COUNTIF(бланки!V684:BS684,1)+COUNTIF(бланки!V684:BS684,0)</f>
        <v>34</v>
      </c>
      <c r="H685" s="24">
        <f>SUM(бланки!BT684:BY684)</f>
        <v>5</v>
      </c>
      <c r="I685" s="24">
        <f>анкеты!D683</f>
        <v>10</v>
      </c>
      <c r="J685" s="24">
        <f>анкеты!C683</f>
        <v>11</v>
      </c>
      <c r="K685" s="24">
        <f>анкеты!F683</f>
        <v>5</v>
      </c>
      <c r="L685" s="24">
        <f>анкеты!E683</f>
        <v>6</v>
      </c>
      <c r="M685" s="22">
        <f t="shared" si="270"/>
        <v>86</v>
      </c>
      <c r="N685" s="22">
        <f t="shared" si="271"/>
        <v>100</v>
      </c>
      <c r="O685" s="22">
        <f t="shared" si="272"/>
        <v>87</v>
      </c>
      <c r="P685" s="23">
        <f t="shared" si="273"/>
        <v>91</v>
      </c>
      <c r="Q685" s="24">
        <f>SUM(бланки!BZ684:CF684)</f>
        <v>1</v>
      </c>
      <c r="R685" s="24"/>
      <c r="S685" s="24"/>
      <c r="T685" s="24">
        <f>анкеты!G683</f>
        <v>11</v>
      </c>
      <c r="U685" s="24">
        <f t="shared" si="274"/>
        <v>11</v>
      </c>
      <c r="V685" s="22">
        <f t="shared" si="275"/>
        <v>20</v>
      </c>
      <c r="W685" s="22">
        <f t="shared" si="276"/>
        <v>60</v>
      </c>
      <c r="X685" s="22">
        <f t="shared" si="277"/>
        <v>100</v>
      </c>
      <c r="Y685" s="23">
        <f t="shared" si="278"/>
        <v>60</v>
      </c>
      <c r="Z685" s="24">
        <f>SUM(бланки!CE684:CI684)</f>
        <v>0</v>
      </c>
      <c r="AA685" s="24">
        <f>SUM(бланки!CJ684:CO684)</f>
        <v>0</v>
      </c>
      <c r="AB685" s="24">
        <f>анкеты!I683</f>
        <v>4</v>
      </c>
      <c r="AC685" s="24">
        <f>анкеты!H683</f>
        <v>5</v>
      </c>
      <c r="AD685" s="22">
        <f t="shared" si="279"/>
        <v>0</v>
      </c>
      <c r="AE685" s="22">
        <f t="shared" si="280"/>
        <v>0</v>
      </c>
      <c r="AF685" s="12">
        <f t="shared" si="281"/>
        <v>80</v>
      </c>
      <c r="AG685" s="23">
        <f t="shared" si="282"/>
        <v>24</v>
      </c>
      <c r="AH685" s="24">
        <f>анкеты!J683</f>
        <v>11</v>
      </c>
      <c r="AI685" s="24">
        <f t="shared" si="283"/>
        <v>11</v>
      </c>
      <c r="AJ685" s="24">
        <f>анкеты!K683</f>
        <v>11</v>
      </c>
      <c r="AK685" s="24">
        <f t="shared" si="284"/>
        <v>11</v>
      </c>
      <c r="AL685" s="24">
        <f>анкеты!M683</f>
        <v>8</v>
      </c>
      <c r="AM685" s="24">
        <f>анкеты!L683</f>
        <v>8</v>
      </c>
      <c r="AN685" s="22">
        <f t="shared" si="285"/>
        <v>100</v>
      </c>
      <c r="AO685" s="22">
        <f t="shared" si="286"/>
        <v>100</v>
      </c>
      <c r="AP685" s="22">
        <f t="shared" si="287"/>
        <v>100</v>
      </c>
      <c r="AQ685" s="23">
        <f t="shared" si="288"/>
        <v>100</v>
      </c>
      <c r="AR685" s="24">
        <f>анкеты!N683</f>
        <v>11</v>
      </c>
      <c r="AS685" s="24">
        <f t="shared" si="289"/>
        <v>11</v>
      </c>
      <c r="AT685" s="24">
        <f>анкеты!O683</f>
        <v>11</v>
      </c>
      <c r="AU685" s="24">
        <f t="shared" si="290"/>
        <v>11</v>
      </c>
      <c r="AV685" s="24">
        <f>анкеты!P683</f>
        <v>11</v>
      </c>
      <c r="AW685" s="24">
        <f t="shared" si="291"/>
        <v>11</v>
      </c>
      <c r="AX685" s="22">
        <f t="shared" si="292"/>
        <v>100</v>
      </c>
      <c r="AY685" s="22">
        <f t="shared" si="293"/>
        <v>100</v>
      </c>
      <c r="AZ685" s="22">
        <f t="shared" si="294"/>
        <v>100</v>
      </c>
      <c r="BA685" s="23">
        <f t="shared" si="295"/>
        <v>100</v>
      </c>
      <c r="BB685" s="24">
        <f t="shared" si="296"/>
        <v>75</v>
      </c>
    </row>
    <row r="686" spans="1:54" x14ac:dyDescent="0.25">
      <c r="A686" s="24">
        <f>бланки!E685</f>
        <v>683</v>
      </c>
      <c r="B686" s="24" t="str">
        <f>CONCATENATE(бланки!D685," (",бланки!C685,")")</f>
        <v>МКДОУ «Ханагский детский сад «Рубас» (Табасаранский район)</v>
      </c>
      <c r="C686" s="24">
        <f>анкеты!B684</f>
        <v>23</v>
      </c>
      <c r="D686" s="24">
        <f>COUNTIF(бланки!G685:U685,1)</f>
        <v>8</v>
      </c>
      <c r="E686" s="24">
        <f>COUNTIF(бланки!G685:U685,1)+COUNTIF(бланки!G685:U685,0)</f>
        <v>9</v>
      </c>
      <c r="F686" s="24">
        <f>COUNTIF(бланки!V685:BS685,1)</f>
        <v>27</v>
      </c>
      <c r="G686" s="24">
        <f>COUNTIF(бланки!V685:BS685,1)+COUNTIF(бланки!V685:BS685,0)</f>
        <v>35</v>
      </c>
      <c r="H686" s="24">
        <f>SUM(бланки!BT685:BY685)</f>
        <v>6</v>
      </c>
      <c r="I686" s="24">
        <f>анкеты!D684</f>
        <v>18</v>
      </c>
      <c r="J686" s="24">
        <f>анкеты!C684</f>
        <v>19</v>
      </c>
      <c r="K686" s="24">
        <f>анкеты!F684</f>
        <v>14</v>
      </c>
      <c r="L686" s="24">
        <f>анкеты!E684</f>
        <v>16</v>
      </c>
      <c r="M686" s="22">
        <f t="shared" si="270"/>
        <v>83</v>
      </c>
      <c r="N686" s="22">
        <f t="shared" si="271"/>
        <v>100</v>
      </c>
      <c r="O686" s="22">
        <f t="shared" si="272"/>
        <v>91</v>
      </c>
      <c r="P686" s="23">
        <f t="shared" si="273"/>
        <v>91</v>
      </c>
      <c r="Q686" s="24">
        <f>SUM(бланки!BZ685:CF685)</f>
        <v>4</v>
      </c>
      <c r="R686" s="24"/>
      <c r="S686" s="24"/>
      <c r="T686" s="24">
        <f>анкеты!G684</f>
        <v>20</v>
      </c>
      <c r="U686" s="24">
        <f t="shared" si="274"/>
        <v>23</v>
      </c>
      <c r="V686" s="22">
        <f t="shared" si="275"/>
        <v>80</v>
      </c>
      <c r="W686" s="22">
        <f t="shared" si="276"/>
        <v>83</v>
      </c>
      <c r="X686" s="22">
        <f t="shared" si="277"/>
        <v>87</v>
      </c>
      <c r="Y686" s="23">
        <f t="shared" si="278"/>
        <v>83</v>
      </c>
      <c r="Z686" s="24">
        <f>SUM(бланки!CE685:CI685)</f>
        <v>0</v>
      </c>
      <c r="AA686" s="24">
        <f>SUM(бланки!CJ685:CO685)</f>
        <v>2</v>
      </c>
      <c r="AB686" s="24">
        <f>анкеты!I684</f>
        <v>1</v>
      </c>
      <c r="AC686" s="24">
        <f>анкеты!H684</f>
        <v>2</v>
      </c>
      <c r="AD686" s="22">
        <f t="shared" si="279"/>
        <v>0</v>
      </c>
      <c r="AE686" s="22">
        <f t="shared" si="280"/>
        <v>40</v>
      </c>
      <c r="AF686" s="12">
        <f t="shared" si="281"/>
        <v>50</v>
      </c>
      <c r="AG686" s="23">
        <f t="shared" si="282"/>
        <v>31</v>
      </c>
      <c r="AH686" s="24">
        <f>анкеты!J684</f>
        <v>22</v>
      </c>
      <c r="AI686" s="24">
        <f t="shared" si="283"/>
        <v>23</v>
      </c>
      <c r="AJ686" s="24">
        <f>анкеты!K684</f>
        <v>21</v>
      </c>
      <c r="AK686" s="24">
        <f t="shared" si="284"/>
        <v>23</v>
      </c>
      <c r="AL686" s="24">
        <f>анкеты!M684</f>
        <v>17</v>
      </c>
      <c r="AM686" s="24">
        <f>анкеты!L684</f>
        <v>19</v>
      </c>
      <c r="AN686" s="22">
        <f t="shared" si="285"/>
        <v>96</v>
      </c>
      <c r="AO686" s="22">
        <f t="shared" si="286"/>
        <v>91</v>
      </c>
      <c r="AP686" s="22">
        <f t="shared" si="287"/>
        <v>89</v>
      </c>
      <c r="AQ686" s="23">
        <f t="shared" si="288"/>
        <v>93</v>
      </c>
      <c r="AR686" s="24">
        <f>анкеты!N684</f>
        <v>21</v>
      </c>
      <c r="AS686" s="24">
        <f t="shared" si="289"/>
        <v>23</v>
      </c>
      <c r="AT686" s="24">
        <f>анкеты!O684</f>
        <v>21</v>
      </c>
      <c r="AU686" s="24">
        <f t="shared" si="290"/>
        <v>23</v>
      </c>
      <c r="AV686" s="24">
        <f>анкеты!P684</f>
        <v>22</v>
      </c>
      <c r="AW686" s="24">
        <f t="shared" si="291"/>
        <v>23</v>
      </c>
      <c r="AX686" s="22">
        <f t="shared" si="292"/>
        <v>91</v>
      </c>
      <c r="AY686" s="22">
        <f t="shared" si="293"/>
        <v>91</v>
      </c>
      <c r="AZ686" s="22">
        <f t="shared" si="294"/>
        <v>96</v>
      </c>
      <c r="BA686" s="23">
        <f t="shared" si="295"/>
        <v>92</v>
      </c>
      <c r="BB686" s="24">
        <f t="shared" si="296"/>
        <v>78</v>
      </c>
    </row>
    <row r="687" spans="1:54" x14ac:dyDescent="0.25">
      <c r="A687" s="24">
        <f>бланки!E686</f>
        <v>684</v>
      </c>
      <c r="B687" s="24" t="str">
        <f>CONCATENATE(бланки!D686," (",бланки!C686,")")</f>
        <v>МКДОУ «Халагский детский сад «Солнышко» (Табасаранский район)</v>
      </c>
      <c r="C687" s="24">
        <f>анкеты!B685</f>
        <v>21</v>
      </c>
      <c r="D687" s="24">
        <f>COUNTIF(бланки!G686:U686,1)</f>
        <v>9</v>
      </c>
      <c r="E687" s="24">
        <f>COUNTIF(бланки!G686:U686,1)+COUNTIF(бланки!G686:U686,0)</f>
        <v>9</v>
      </c>
      <c r="F687" s="24">
        <f>COUNTIF(бланки!V686:BS686,1)</f>
        <v>35</v>
      </c>
      <c r="G687" s="24">
        <f>COUNTIF(бланки!V686:BS686,1)+COUNTIF(бланки!V686:BS686,0)</f>
        <v>36</v>
      </c>
      <c r="H687" s="24">
        <f>SUM(бланки!BT686:BY686)</f>
        <v>3</v>
      </c>
      <c r="I687" s="24">
        <f>анкеты!D685</f>
        <v>9</v>
      </c>
      <c r="J687" s="24">
        <f>анкеты!C685</f>
        <v>11</v>
      </c>
      <c r="K687" s="24">
        <f>анкеты!F685</f>
        <v>9</v>
      </c>
      <c r="L687" s="24">
        <f>анкеты!E685</f>
        <v>11</v>
      </c>
      <c r="M687" s="22">
        <f t="shared" si="270"/>
        <v>99</v>
      </c>
      <c r="N687" s="22">
        <f t="shared" si="271"/>
        <v>90</v>
      </c>
      <c r="O687" s="22">
        <f t="shared" si="272"/>
        <v>82</v>
      </c>
      <c r="P687" s="23">
        <f t="shared" si="273"/>
        <v>90</v>
      </c>
      <c r="Q687" s="24">
        <f>SUM(бланки!BZ686:CF686)</f>
        <v>5</v>
      </c>
      <c r="R687" s="24"/>
      <c r="S687" s="24"/>
      <c r="T687" s="24">
        <f>анкеты!G685</f>
        <v>10</v>
      </c>
      <c r="U687" s="24">
        <f t="shared" si="274"/>
        <v>21</v>
      </c>
      <c r="V687" s="22">
        <f t="shared" si="275"/>
        <v>100</v>
      </c>
      <c r="W687" s="22">
        <f t="shared" si="276"/>
        <v>74</v>
      </c>
      <c r="X687" s="22">
        <f t="shared" si="277"/>
        <v>48</v>
      </c>
      <c r="Y687" s="23">
        <f t="shared" si="278"/>
        <v>74</v>
      </c>
      <c r="Z687" s="24">
        <f>SUM(бланки!CE686:CI686)</f>
        <v>0</v>
      </c>
      <c r="AA687" s="24">
        <f>SUM(бланки!CJ686:CO686)</f>
        <v>2</v>
      </c>
      <c r="AB687" s="24">
        <f>анкеты!I685</f>
        <v>1</v>
      </c>
      <c r="AC687" s="24">
        <f>анкеты!H685</f>
        <v>2</v>
      </c>
      <c r="AD687" s="22">
        <f t="shared" si="279"/>
        <v>0</v>
      </c>
      <c r="AE687" s="22">
        <f t="shared" si="280"/>
        <v>40</v>
      </c>
      <c r="AF687" s="12">
        <f t="shared" si="281"/>
        <v>50</v>
      </c>
      <c r="AG687" s="23">
        <f t="shared" si="282"/>
        <v>31</v>
      </c>
      <c r="AH687" s="24">
        <f>анкеты!J685</f>
        <v>17</v>
      </c>
      <c r="AI687" s="24">
        <f t="shared" si="283"/>
        <v>21</v>
      </c>
      <c r="AJ687" s="24">
        <f>анкеты!K685</f>
        <v>18</v>
      </c>
      <c r="AK687" s="24">
        <f t="shared" si="284"/>
        <v>21</v>
      </c>
      <c r="AL687" s="24">
        <f>анкеты!M685</f>
        <v>6</v>
      </c>
      <c r="AM687" s="24">
        <f>анкеты!L685</f>
        <v>8</v>
      </c>
      <c r="AN687" s="22">
        <f t="shared" si="285"/>
        <v>81</v>
      </c>
      <c r="AO687" s="22">
        <f t="shared" si="286"/>
        <v>86</v>
      </c>
      <c r="AP687" s="22">
        <f t="shared" si="287"/>
        <v>75</v>
      </c>
      <c r="AQ687" s="23">
        <f t="shared" si="288"/>
        <v>82</v>
      </c>
      <c r="AR687" s="24">
        <f>анкеты!N685</f>
        <v>15</v>
      </c>
      <c r="AS687" s="24">
        <f t="shared" si="289"/>
        <v>21</v>
      </c>
      <c r="AT687" s="24">
        <f>анкеты!O685</f>
        <v>14</v>
      </c>
      <c r="AU687" s="24">
        <f t="shared" si="290"/>
        <v>21</v>
      </c>
      <c r="AV687" s="24">
        <f>анкеты!P685</f>
        <v>15</v>
      </c>
      <c r="AW687" s="24">
        <f t="shared" si="291"/>
        <v>21</v>
      </c>
      <c r="AX687" s="22">
        <f t="shared" si="292"/>
        <v>71</v>
      </c>
      <c r="AY687" s="22">
        <f t="shared" si="293"/>
        <v>67</v>
      </c>
      <c r="AZ687" s="22">
        <f t="shared" si="294"/>
        <v>71</v>
      </c>
      <c r="BA687" s="23">
        <f t="shared" si="295"/>
        <v>69</v>
      </c>
      <c r="BB687" s="24">
        <f t="shared" si="296"/>
        <v>69.2</v>
      </c>
    </row>
    <row r="688" spans="1:54" x14ac:dyDescent="0.25">
      <c r="A688" s="24">
        <f>бланки!E687</f>
        <v>685</v>
      </c>
      <c r="B688" s="24" t="str">
        <f>CONCATENATE(бланки!D687," (",бланки!C687,")")</f>
        <v>МКДОУ «Хапильский д/с «Улыбка» (Табасаранский район)</v>
      </c>
      <c r="C688" s="24">
        <f>анкеты!B686</f>
        <v>12</v>
      </c>
      <c r="D688" s="24">
        <f>COUNTIF(бланки!G687:U687,1)</f>
        <v>9</v>
      </c>
      <c r="E688" s="24">
        <f>COUNTIF(бланки!G687:U687,1)+COUNTIF(бланки!G687:U687,0)</f>
        <v>9</v>
      </c>
      <c r="F688" s="24">
        <f>COUNTIF(бланки!V687:BS687,1)</f>
        <v>32</v>
      </c>
      <c r="G688" s="24">
        <f>COUNTIF(бланки!V687:BS687,1)+COUNTIF(бланки!V687:BS687,0)</f>
        <v>36</v>
      </c>
      <c r="H688" s="24">
        <f>SUM(бланки!BT687:BY687)</f>
        <v>3</v>
      </c>
      <c r="I688" s="24">
        <f>анкеты!D686</f>
        <v>8</v>
      </c>
      <c r="J688" s="24">
        <f>анкеты!C686</f>
        <v>8</v>
      </c>
      <c r="K688" s="24">
        <f>анкеты!F686</f>
        <v>6</v>
      </c>
      <c r="L688" s="24">
        <f>анкеты!E686</f>
        <v>7</v>
      </c>
      <c r="M688" s="22">
        <f t="shared" si="270"/>
        <v>94</v>
      </c>
      <c r="N688" s="22">
        <f t="shared" si="271"/>
        <v>90</v>
      </c>
      <c r="O688" s="22">
        <f t="shared" si="272"/>
        <v>93</v>
      </c>
      <c r="P688" s="23">
        <f t="shared" si="273"/>
        <v>92</v>
      </c>
      <c r="Q688" s="24">
        <f>SUM(бланки!BZ687:CF687)</f>
        <v>2</v>
      </c>
      <c r="R688" s="24"/>
      <c r="S688" s="24"/>
      <c r="T688" s="24">
        <f>анкеты!G686</f>
        <v>8</v>
      </c>
      <c r="U688" s="24">
        <f t="shared" si="274"/>
        <v>12</v>
      </c>
      <c r="V688" s="22">
        <f t="shared" si="275"/>
        <v>40</v>
      </c>
      <c r="W688" s="22">
        <f t="shared" si="276"/>
        <v>53</v>
      </c>
      <c r="X688" s="22">
        <f t="shared" si="277"/>
        <v>67</v>
      </c>
      <c r="Y688" s="23">
        <f t="shared" si="278"/>
        <v>53</v>
      </c>
      <c r="Z688" s="24">
        <f>SUM(бланки!CE687:CI687)</f>
        <v>0</v>
      </c>
      <c r="AA688" s="24">
        <f>SUM(бланки!CJ687:CO687)</f>
        <v>2</v>
      </c>
      <c r="AB688" s="24">
        <f>анкеты!I686</f>
        <v>1</v>
      </c>
      <c r="AC688" s="24">
        <f>анкеты!H686</f>
        <v>2</v>
      </c>
      <c r="AD688" s="22">
        <f t="shared" si="279"/>
        <v>0</v>
      </c>
      <c r="AE688" s="22">
        <f t="shared" si="280"/>
        <v>40</v>
      </c>
      <c r="AF688" s="12">
        <f t="shared" si="281"/>
        <v>50</v>
      </c>
      <c r="AG688" s="23">
        <f t="shared" si="282"/>
        <v>31</v>
      </c>
      <c r="AH688" s="24">
        <f>анкеты!J686</f>
        <v>12</v>
      </c>
      <c r="AI688" s="24">
        <f t="shared" si="283"/>
        <v>12</v>
      </c>
      <c r="AJ688" s="24">
        <f>анкеты!K686</f>
        <v>12</v>
      </c>
      <c r="AK688" s="24">
        <f t="shared" si="284"/>
        <v>12</v>
      </c>
      <c r="AL688" s="24">
        <f>анкеты!M686</f>
        <v>10</v>
      </c>
      <c r="AM688" s="24">
        <f>анкеты!L686</f>
        <v>11</v>
      </c>
      <c r="AN688" s="22">
        <f t="shared" si="285"/>
        <v>100</v>
      </c>
      <c r="AO688" s="22">
        <f t="shared" si="286"/>
        <v>100</v>
      </c>
      <c r="AP688" s="22">
        <f t="shared" si="287"/>
        <v>91</v>
      </c>
      <c r="AQ688" s="23">
        <f t="shared" si="288"/>
        <v>98</v>
      </c>
      <c r="AR688" s="24">
        <f>анкеты!N686</f>
        <v>10</v>
      </c>
      <c r="AS688" s="24">
        <f t="shared" si="289"/>
        <v>12</v>
      </c>
      <c r="AT688" s="24">
        <f>анкеты!O686</f>
        <v>11</v>
      </c>
      <c r="AU688" s="24">
        <f t="shared" si="290"/>
        <v>12</v>
      </c>
      <c r="AV688" s="24">
        <f>анкеты!P686</f>
        <v>11</v>
      </c>
      <c r="AW688" s="24">
        <f t="shared" si="291"/>
        <v>12</v>
      </c>
      <c r="AX688" s="22">
        <f t="shared" si="292"/>
        <v>83</v>
      </c>
      <c r="AY688" s="22">
        <f t="shared" si="293"/>
        <v>92</v>
      </c>
      <c r="AZ688" s="22">
        <f t="shared" si="294"/>
        <v>92</v>
      </c>
      <c r="BA688" s="23">
        <f t="shared" si="295"/>
        <v>88</v>
      </c>
      <c r="BB688" s="24">
        <f t="shared" si="296"/>
        <v>72.400000000000006</v>
      </c>
    </row>
    <row r="689" spans="1:54" x14ac:dyDescent="0.25">
      <c r="A689" s="24">
        <f>бланки!E688</f>
        <v>686</v>
      </c>
      <c r="B689" s="24" t="str">
        <f>CONCATENATE(бланки!D688," (",бланки!C688,")")</f>
        <v>МКДОУ «Хурикский д/с «Радуга» (Табасаранский район)</v>
      </c>
      <c r="C689" s="24">
        <f>анкеты!B687</f>
        <v>47</v>
      </c>
      <c r="D689" s="24">
        <f>COUNTIF(бланки!G688:U688,1)</f>
        <v>8</v>
      </c>
      <c r="E689" s="24">
        <f>COUNTIF(бланки!G688:U688,1)+COUNTIF(бланки!G688:U688,0)</f>
        <v>9</v>
      </c>
      <c r="F689" s="24">
        <f>COUNTIF(бланки!V688:BS688,1)</f>
        <v>30</v>
      </c>
      <c r="G689" s="24">
        <f>COUNTIF(бланки!V688:BS688,1)+COUNTIF(бланки!V688:BS688,0)</f>
        <v>36</v>
      </c>
      <c r="H689" s="24">
        <f>SUM(бланки!BT688:BY688)</f>
        <v>6</v>
      </c>
      <c r="I689" s="24">
        <f>анкеты!D687</f>
        <v>39</v>
      </c>
      <c r="J689" s="24">
        <f>анкеты!C687</f>
        <v>40</v>
      </c>
      <c r="K689" s="24">
        <f>анкеты!F687</f>
        <v>32</v>
      </c>
      <c r="L689" s="24">
        <f>анкеты!E687</f>
        <v>33</v>
      </c>
      <c r="M689" s="22">
        <f t="shared" si="270"/>
        <v>86</v>
      </c>
      <c r="N689" s="22">
        <f t="shared" si="271"/>
        <v>100</v>
      </c>
      <c r="O689" s="22">
        <f t="shared" si="272"/>
        <v>97</v>
      </c>
      <c r="P689" s="23">
        <f t="shared" si="273"/>
        <v>95</v>
      </c>
      <c r="Q689" s="24">
        <f>SUM(бланки!BZ688:CF688)</f>
        <v>5</v>
      </c>
      <c r="R689" s="24"/>
      <c r="S689" s="24"/>
      <c r="T689" s="24">
        <f>анкеты!G687</f>
        <v>43</v>
      </c>
      <c r="U689" s="24">
        <f t="shared" si="274"/>
        <v>47</v>
      </c>
      <c r="V689" s="22">
        <f t="shared" si="275"/>
        <v>100</v>
      </c>
      <c r="W689" s="22">
        <f t="shared" si="276"/>
        <v>95</v>
      </c>
      <c r="X689" s="22">
        <f t="shared" si="277"/>
        <v>91</v>
      </c>
      <c r="Y689" s="23">
        <f t="shared" si="278"/>
        <v>95</v>
      </c>
      <c r="Z689" s="24">
        <f>SUM(бланки!CE688:CI688)</f>
        <v>0</v>
      </c>
      <c r="AA689" s="24">
        <f>SUM(бланки!CJ688:CO688)</f>
        <v>0</v>
      </c>
      <c r="AB689" s="24">
        <f>анкеты!I687</f>
        <v>2</v>
      </c>
      <c r="AC689" s="24">
        <f>анкеты!H687</f>
        <v>2</v>
      </c>
      <c r="AD689" s="22">
        <f t="shared" si="279"/>
        <v>0</v>
      </c>
      <c r="AE689" s="22">
        <f t="shared" si="280"/>
        <v>0</v>
      </c>
      <c r="AF689" s="12">
        <f t="shared" si="281"/>
        <v>100</v>
      </c>
      <c r="AG689" s="23">
        <f t="shared" si="282"/>
        <v>30</v>
      </c>
      <c r="AH689" s="24">
        <f>анкеты!J687</f>
        <v>47</v>
      </c>
      <c r="AI689" s="24">
        <f t="shared" si="283"/>
        <v>47</v>
      </c>
      <c r="AJ689" s="24">
        <f>анкеты!K687</f>
        <v>47</v>
      </c>
      <c r="AK689" s="24">
        <f t="shared" si="284"/>
        <v>47</v>
      </c>
      <c r="AL689" s="24">
        <f>анкеты!M687</f>
        <v>33</v>
      </c>
      <c r="AM689" s="24">
        <f>анкеты!L687</f>
        <v>33</v>
      </c>
      <c r="AN689" s="22">
        <f t="shared" si="285"/>
        <v>100</v>
      </c>
      <c r="AO689" s="22">
        <f t="shared" si="286"/>
        <v>100</v>
      </c>
      <c r="AP689" s="22">
        <f t="shared" si="287"/>
        <v>100</v>
      </c>
      <c r="AQ689" s="23">
        <f t="shared" si="288"/>
        <v>100</v>
      </c>
      <c r="AR689" s="24">
        <f>анкеты!N687</f>
        <v>47</v>
      </c>
      <c r="AS689" s="24">
        <f t="shared" si="289"/>
        <v>47</v>
      </c>
      <c r="AT689" s="24">
        <f>анкеты!O687</f>
        <v>47</v>
      </c>
      <c r="AU689" s="24">
        <f t="shared" si="290"/>
        <v>47</v>
      </c>
      <c r="AV689" s="24">
        <f>анкеты!P687</f>
        <v>45</v>
      </c>
      <c r="AW689" s="24">
        <f t="shared" si="291"/>
        <v>47</v>
      </c>
      <c r="AX689" s="22">
        <f t="shared" si="292"/>
        <v>100</v>
      </c>
      <c r="AY689" s="22">
        <f t="shared" si="293"/>
        <v>100</v>
      </c>
      <c r="AZ689" s="22">
        <f t="shared" si="294"/>
        <v>96</v>
      </c>
      <c r="BA689" s="23">
        <f t="shared" si="295"/>
        <v>99</v>
      </c>
      <c r="BB689" s="24">
        <f t="shared" si="296"/>
        <v>83.8</v>
      </c>
    </row>
    <row r="690" spans="1:54" x14ac:dyDescent="0.25">
      <c r="A690" s="24">
        <f>бланки!E689</f>
        <v>687</v>
      </c>
      <c r="B690" s="24" t="str">
        <f>CONCATENATE(бланки!D689," (",бланки!C689,")")</f>
        <v>МКДОУ «Хили-Пенджикский д/с «Ласточка» (Табасаранский район)</v>
      </c>
      <c r="C690" s="24">
        <f>анкеты!B688</f>
        <v>20</v>
      </c>
      <c r="D690" s="24">
        <f>COUNTIF(бланки!G689:U689,1)</f>
        <v>10</v>
      </c>
      <c r="E690" s="24">
        <f>COUNTIF(бланки!G689:U689,1)+COUNTIF(бланки!G689:U689,0)</f>
        <v>11</v>
      </c>
      <c r="F690" s="24">
        <f>COUNTIF(бланки!V689:BS689,1)</f>
        <v>32</v>
      </c>
      <c r="G690" s="24">
        <f>COUNTIF(бланки!V689:BS689,1)+COUNTIF(бланки!V689:BS689,0)</f>
        <v>35</v>
      </c>
      <c r="H690" s="24">
        <f>SUM(бланки!BT689:BY689)</f>
        <v>0</v>
      </c>
      <c r="I690" s="24">
        <f>анкеты!D688</f>
        <v>20</v>
      </c>
      <c r="J690" s="24">
        <f>анкеты!C688</f>
        <v>20</v>
      </c>
      <c r="K690" s="24">
        <f>анкеты!F688</f>
        <v>20</v>
      </c>
      <c r="L690" s="24">
        <f>анкеты!E688</f>
        <v>20</v>
      </c>
      <c r="M690" s="22">
        <f t="shared" si="270"/>
        <v>91</v>
      </c>
      <c r="N690" s="22">
        <f t="shared" si="271"/>
        <v>0</v>
      </c>
      <c r="O690" s="22">
        <f t="shared" si="272"/>
        <v>100</v>
      </c>
      <c r="P690" s="23">
        <f t="shared" si="273"/>
        <v>67</v>
      </c>
      <c r="Q690" s="24">
        <f>SUM(бланки!BZ689:CF689)</f>
        <v>2</v>
      </c>
      <c r="R690" s="24"/>
      <c r="S690" s="24"/>
      <c r="T690" s="24">
        <f>анкеты!G688</f>
        <v>16</v>
      </c>
      <c r="U690" s="24">
        <f t="shared" si="274"/>
        <v>20</v>
      </c>
      <c r="V690" s="22">
        <f t="shared" si="275"/>
        <v>40</v>
      </c>
      <c r="W690" s="22">
        <f t="shared" si="276"/>
        <v>60</v>
      </c>
      <c r="X690" s="22">
        <f t="shared" si="277"/>
        <v>80</v>
      </c>
      <c r="Y690" s="23">
        <f t="shared" si="278"/>
        <v>60</v>
      </c>
      <c r="Z690" s="24">
        <f>SUM(бланки!CE689:CI689)</f>
        <v>0</v>
      </c>
      <c r="AA690" s="24">
        <f>SUM(бланки!CJ689:CO689)</f>
        <v>0</v>
      </c>
      <c r="AB690" s="24">
        <f>анкеты!I688</f>
        <v>5</v>
      </c>
      <c r="AC690" s="24">
        <f>анкеты!H688</f>
        <v>5</v>
      </c>
      <c r="AD690" s="22">
        <f t="shared" si="279"/>
        <v>0</v>
      </c>
      <c r="AE690" s="22">
        <f t="shared" si="280"/>
        <v>0</v>
      </c>
      <c r="AF690" s="12">
        <f t="shared" si="281"/>
        <v>100</v>
      </c>
      <c r="AG690" s="23">
        <f t="shared" si="282"/>
        <v>30</v>
      </c>
      <c r="AH690" s="24">
        <f>анкеты!J688</f>
        <v>20</v>
      </c>
      <c r="AI690" s="24">
        <f t="shared" si="283"/>
        <v>20</v>
      </c>
      <c r="AJ690" s="24">
        <f>анкеты!K688</f>
        <v>20</v>
      </c>
      <c r="AK690" s="24">
        <f t="shared" si="284"/>
        <v>20</v>
      </c>
      <c r="AL690" s="24">
        <f>анкеты!M688</f>
        <v>19</v>
      </c>
      <c r="AM690" s="24">
        <f>анкеты!L688</f>
        <v>19</v>
      </c>
      <c r="AN690" s="22">
        <f t="shared" si="285"/>
        <v>100</v>
      </c>
      <c r="AO690" s="22">
        <f t="shared" si="286"/>
        <v>100</v>
      </c>
      <c r="AP690" s="22">
        <f t="shared" si="287"/>
        <v>100</v>
      </c>
      <c r="AQ690" s="23">
        <f t="shared" si="288"/>
        <v>100</v>
      </c>
      <c r="AR690" s="24">
        <f>анкеты!N688</f>
        <v>20</v>
      </c>
      <c r="AS690" s="24">
        <f t="shared" si="289"/>
        <v>20</v>
      </c>
      <c r="AT690" s="24">
        <f>анкеты!O688</f>
        <v>19</v>
      </c>
      <c r="AU690" s="24">
        <f t="shared" si="290"/>
        <v>20</v>
      </c>
      <c r="AV690" s="24">
        <f>анкеты!P688</f>
        <v>19</v>
      </c>
      <c r="AW690" s="24">
        <f t="shared" si="291"/>
        <v>20</v>
      </c>
      <c r="AX690" s="22">
        <f t="shared" si="292"/>
        <v>100</v>
      </c>
      <c r="AY690" s="22">
        <f t="shared" si="293"/>
        <v>95</v>
      </c>
      <c r="AZ690" s="22">
        <f t="shared" si="294"/>
        <v>95</v>
      </c>
      <c r="BA690" s="23">
        <f t="shared" si="295"/>
        <v>97</v>
      </c>
      <c r="BB690" s="24">
        <f t="shared" si="296"/>
        <v>70.8</v>
      </c>
    </row>
    <row r="691" spans="1:54" x14ac:dyDescent="0.25">
      <c r="A691" s="24">
        <f>бланки!E690</f>
        <v>688</v>
      </c>
      <c r="B691" s="24" t="str">
        <f>CONCATENATE(бланки!D690," (",бланки!C690,")")</f>
        <v>МКДОУ «Цанакский детский сад «Улыбка» (Табасаранский район)</v>
      </c>
      <c r="C691" s="24">
        <f>анкеты!B689</f>
        <v>16</v>
      </c>
      <c r="D691" s="24">
        <f>COUNTIF(бланки!G690:U690,1)</f>
        <v>8</v>
      </c>
      <c r="E691" s="24">
        <f>COUNTIF(бланки!G690:U690,1)+COUNTIF(бланки!G690:U690,0)</f>
        <v>9</v>
      </c>
      <c r="F691" s="24">
        <f>COUNTIF(бланки!V690:BS690,1)</f>
        <v>28</v>
      </c>
      <c r="G691" s="24">
        <f>COUNTIF(бланки!V690:BS690,1)+COUNTIF(бланки!V690:BS690,0)</f>
        <v>37</v>
      </c>
      <c r="H691" s="24">
        <f>SUM(бланки!BT690:BY690)</f>
        <v>3</v>
      </c>
      <c r="I691" s="24">
        <f>анкеты!D689</f>
        <v>14</v>
      </c>
      <c r="J691" s="24">
        <f>анкеты!C689</f>
        <v>14</v>
      </c>
      <c r="K691" s="24">
        <f>анкеты!F689</f>
        <v>15</v>
      </c>
      <c r="L691" s="24">
        <f>анкеты!E689</f>
        <v>16</v>
      </c>
      <c r="M691" s="22">
        <f t="shared" si="270"/>
        <v>82</v>
      </c>
      <c r="N691" s="22">
        <f t="shared" si="271"/>
        <v>90</v>
      </c>
      <c r="O691" s="22">
        <f t="shared" si="272"/>
        <v>97</v>
      </c>
      <c r="P691" s="23">
        <f t="shared" si="273"/>
        <v>90</v>
      </c>
      <c r="Q691" s="24">
        <f>SUM(бланки!BZ690:CF690)</f>
        <v>4</v>
      </c>
      <c r="R691" s="24"/>
      <c r="S691" s="24"/>
      <c r="T691" s="24">
        <f>анкеты!G689</f>
        <v>15</v>
      </c>
      <c r="U691" s="24">
        <f t="shared" si="274"/>
        <v>16</v>
      </c>
      <c r="V691" s="22">
        <f t="shared" si="275"/>
        <v>80</v>
      </c>
      <c r="W691" s="22">
        <f t="shared" si="276"/>
        <v>87</v>
      </c>
      <c r="X691" s="22">
        <f t="shared" si="277"/>
        <v>94</v>
      </c>
      <c r="Y691" s="23">
        <f t="shared" si="278"/>
        <v>87</v>
      </c>
      <c r="Z691" s="24">
        <f>SUM(бланки!CE690:CI690)</f>
        <v>0</v>
      </c>
      <c r="AA691" s="24">
        <f>SUM(бланки!CJ690:CO690)</f>
        <v>1</v>
      </c>
      <c r="AB691" s="24">
        <f>анкеты!I689</f>
        <v>2</v>
      </c>
      <c r="AC691" s="24">
        <f>анкеты!H689</f>
        <v>3</v>
      </c>
      <c r="AD691" s="22">
        <f t="shared" si="279"/>
        <v>0</v>
      </c>
      <c r="AE691" s="22">
        <f t="shared" si="280"/>
        <v>20</v>
      </c>
      <c r="AF691" s="12">
        <f t="shared" si="281"/>
        <v>66.666666666666671</v>
      </c>
      <c r="AG691" s="23">
        <f t="shared" si="282"/>
        <v>28</v>
      </c>
      <c r="AH691" s="24">
        <f>анкеты!J689</f>
        <v>15</v>
      </c>
      <c r="AI691" s="24">
        <f t="shared" si="283"/>
        <v>16</v>
      </c>
      <c r="AJ691" s="24">
        <f>анкеты!K689</f>
        <v>15</v>
      </c>
      <c r="AK691" s="24">
        <f t="shared" si="284"/>
        <v>16</v>
      </c>
      <c r="AL691" s="24">
        <f>анкеты!M689</f>
        <v>13</v>
      </c>
      <c r="AM691" s="24">
        <f>анкеты!L689</f>
        <v>14</v>
      </c>
      <c r="AN691" s="22">
        <f t="shared" si="285"/>
        <v>94</v>
      </c>
      <c r="AO691" s="22">
        <f t="shared" si="286"/>
        <v>94</v>
      </c>
      <c r="AP691" s="22">
        <f t="shared" si="287"/>
        <v>93</v>
      </c>
      <c r="AQ691" s="23">
        <f t="shared" si="288"/>
        <v>94</v>
      </c>
      <c r="AR691" s="24">
        <f>анкеты!N689</f>
        <v>15</v>
      </c>
      <c r="AS691" s="24">
        <f t="shared" si="289"/>
        <v>16</v>
      </c>
      <c r="AT691" s="24">
        <f>анкеты!O689</f>
        <v>15</v>
      </c>
      <c r="AU691" s="24">
        <f t="shared" si="290"/>
        <v>16</v>
      </c>
      <c r="AV691" s="24">
        <f>анкеты!P689</f>
        <v>15</v>
      </c>
      <c r="AW691" s="24">
        <f t="shared" si="291"/>
        <v>16</v>
      </c>
      <c r="AX691" s="22">
        <f t="shared" si="292"/>
        <v>94</v>
      </c>
      <c r="AY691" s="22">
        <f t="shared" si="293"/>
        <v>94</v>
      </c>
      <c r="AZ691" s="22">
        <f t="shared" si="294"/>
        <v>94</v>
      </c>
      <c r="BA691" s="23">
        <f t="shared" si="295"/>
        <v>94</v>
      </c>
      <c r="BB691" s="24">
        <f t="shared" si="296"/>
        <v>78.599999999999994</v>
      </c>
    </row>
    <row r="692" spans="1:54" x14ac:dyDescent="0.25">
      <c r="A692" s="24">
        <f>бланки!E691</f>
        <v>689</v>
      </c>
      <c r="B692" s="24" t="str">
        <f>CONCATENATE(бланки!D691," (",бланки!C691,")")</f>
        <v>МКДОУ «Цалакский детский сад «Теремок» (Табасаранский район)</v>
      </c>
      <c r="C692" s="24">
        <f>анкеты!B690</f>
        <v>39</v>
      </c>
      <c r="D692" s="24">
        <f>COUNTIF(бланки!G691:U691,1)</f>
        <v>9</v>
      </c>
      <c r="E692" s="24">
        <f>COUNTIF(бланки!G691:U691,1)+COUNTIF(бланки!G691:U691,0)</f>
        <v>9</v>
      </c>
      <c r="F692" s="24">
        <f>COUNTIF(бланки!V691:BS691,1)</f>
        <v>32</v>
      </c>
      <c r="G692" s="24">
        <f>COUNTIF(бланки!V691:BS691,1)+COUNTIF(бланки!V691:BS691,0)</f>
        <v>36</v>
      </c>
      <c r="H692" s="24">
        <f>SUM(бланки!BT691:BY691)</f>
        <v>3</v>
      </c>
      <c r="I692" s="24">
        <f>анкеты!D690</f>
        <v>32</v>
      </c>
      <c r="J692" s="24">
        <f>анкеты!C690</f>
        <v>33</v>
      </c>
      <c r="K692" s="24">
        <f>анкеты!F690</f>
        <v>26</v>
      </c>
      <c r="L692" s="24">
        <f>анкеты!E690</f>
        <v>27</v>
      </c>
      <c r="M692" s="22">
        <f t="shared" si="270"/>
        <v>94</v>
      </c>
      <c r="N692" s="22">
        <f t="shared" si="271"/>
        <v>90</v>
      </c>
      <c r="O692" s="22">
        <f t="shared" si="272"/>
        <v>97</v>
      </c>
      <c r="P692" s="23">
        <f t="shared" si="273"/>
        <v>94</v>
      </c>
      <c r="Q692" s="24">
        <f>SUM(бланки!BZ691:CF691)</f>
        <v>4</v>
      </c>
      <c r="R692" s="24"/>
      <c r="S692" s="24"/>
      <c r="T692" s="24">
        <f>анкеты!G690</f>
        <v>33</v>
      </c>
      <c r="U692" s="24">
        <f t="shared" si="274"/>
        <v>39</v>
      </c>
      <c r="V692" s="22">
        <f t="shared" si="275"/>
        <v>80</v>
      </c>
      <c r="W692" s="22">
        <f t="shared" si="276"/>
        <v>82</v>
      </c>
      <c r="X692" s="22">
        <f t="shared" si="277"/>
        <v>85</v>
      </c>
      <c r="Y692" s="23">
        <f t="shared" si="278"/>
        <v>82</v>
      </c>
      <c r="Z692" s="24">
        <f>SUM(бланки!CE691:CI691)</f>
        <v>0</v>
      </c>
      <c r="AA692" s="24">
        <f>SUM(бланки!CJ691:CO691)</f>
        <v>0</v>
      </c>
      <c r="AB692" s="24">
        <f>анкеты!I690</f>
        <v>2</v>
      </c>
      <c r="AC692" s="24">
        <f>анкеты!H690</f>
        <v>3</v>
      </c>
      <c r="AD692" s="22">
        <f t="shared" si="279"/>
        <v>0</v>
      </c>
      <c r="AE692" s="22">
        <f t="shared" si="280"/>
        <v>0</v>
      </c>
      <c r="AF692" s="12">
        <f t="shared" si="281"/>
        <v>66.666666666666671</v>
      </c>
      <c r="AG692" s="23">
        <f t="shared" si="282"/>
        <v>20</v>
      </c>
      <c r="AH692" s="24">
        <f>анкеты!J690</f>
        <v>36</v>
      </c>
      <c r="AI692" s="24">
        <f t="shared" si="283"/>
        <v>39</v>
      </c>
      <c r="AJ692" s="24">
        <f>анкеты!K690</f>
        <v>37</v>
      </c>
      <c r="AK692" s="24">
        <f t="shared" si="284"/>
        <v>39</v>
      </c>
      <c r="AL692" s="24">
        <f>анкеты!M690</f>
        <v>25</v>
      </c>
      <c r="AM692" s="24">
        <f>анкеты!L690</f>
        <v>26</v>
      </c>
      <c r="AN692" s="22">
        <f t="shared" si="285"/>
        <v>92</v>
      </c>
      <c r="AO692" s="22">
        <f t="shared" si="286"/>
        <v>95</v>
      </c>
      <c r="AP692" s="22">
        <f t="shared" si="287"/>
        <v>96</v>
      </c>
      <c r="AQ692" s="23">
        <f t="shared" si="288"/>
        <v>94</v>
      </c>
      <c r="AR692" s="24">
        <f>анкеты!N690</f>
        <v>37</v>
      </c>
      <c r="AS692" s="24">
        <f t="shared" si="289"/>
        <v>39</v>
      </c>
      <c r="AT692" s="24">
        <f>анкеты!O690</f>
        <v>37</v>
      </c>
      <c r="AU692" s="24">
        <f t="shared" si="290"/>
        <v>39</v>
      </c>
      <c r="AV692" s="24">
        <f>анкеты!P690</f>
        <v>35</v>
      </c>
      <c r="AW692" s="24">
        <f t="shared" si="291"/>
        <v>39</v>
      </c>
      <c r="AX692" s="22">
        <f t="shared" si="292"/>
        <v>95</v>
      </c>
      <c r="AY692" s="22">
        <f t="shared" si="293"/>
        <v>95</v>
      </c>
      <c r="AZ692" s="22">
        <f t="shared" si="294"/>
        <v>90</v>
      </c>
      <c r="BA692" s="23">
        <f t="shared" si="295"/>
        <v>94</v>
      </c>
      <c r="BB692" s="24">
        <f t="shared" si="296"/>
        <v>76.8</v>
      </c>
    </row>
    <row r="693" spans="1:54" x14ac:dyDescent="0.25">
      <c r="A693" s="24">
        <f>бланки!E692</f>
        <v>690</v>
      </c>
      <c r="B693" s="24" t="str">
        <f>CONCATENATE(бланки!D692," (",бланки!C692,")")</f>
        <v>МКДОУ «Чурдафский детский сад «Ласточка» (Табасаранский район)</v>
      </c>
      <c r="C693" s="24">
        <f>анкеты!B691</f>
        <v>10</v>
      </c>
      <c r="D693" s="24">
        <f>COUNTIF(бланки!G692:U692,1)</f>
        <v>8</v>
      </c>
      <c r="E693" s="24">
        <f>COUNTIF(бланки!G692:U692,1)+COUNTIF(бланки!G692:U692,0)</f>
        <v>9</v>
      </c>
      <c r="F693" s="24">
        <f>COUNTIF(бланки!V692:BS692,1)</f>
        <v>38</v>
      </c>
      <c r="G693" s="24">
        <f>COUNTIF(бланки!V692:BS692,1)+COUNTIF(бланки!V692:BS692,0)</f>
        <v>38</v>
      </c>
      <c r="H693" s="24">
        <f>SUM(бланки!BT692:BY692)</f>
        <v>6</v>
      </c>
      <c r="I693" s="24">
        <f>анкеты!D691</f>
        <v>8</v>
      </c>
      <c r="J693" s="24">
        <f>анкеты!C691</f>
        <v>8</v>
      </c>
      <c r="K693" s="24">
        <f>анкеты!F691</f>
        <v>6</v>
      </c>
      <c r="L693" s="24">
        <f>анкеты!E691</f>
        <v>6</v>
      </c>
      <c r="M693" s="22">
        <f t="shared" si="270"/>
        <v>94</v>
      </c>
      <c r="N693" s="22">
        <f t="shared" si="271"/>
        <v>100</v>
      </c>
      <c r="O693" s="22">
        <f t="shared" si="272"/>
        <v>100</v>
      </c>
      <c r="P693" s="23">
        <f t="shared" si="273"/>
        <v>98</v>
      </c>
      <c r="Q693" s="24">
        <f>SUM(бланки!BZ692:CF692)</f>
        <v>3</v>
      </c>
      <c r="R693" s="24"/>
      <c r="S693" s="24"/>
      <c r="T693" s="24">
        <f>анкеты!G691</f>
        <v>8</v>
      </c>
      <c r="U693" s="24">
        <f t="shared" si="274"/>
        <v>10</v>
      </c>
      <c r="V693" s="22">
        <f t="shared" si="275"/>
        <v>60</v>
      </c>
      <c r="W693" s="22">
        <f t="shared" si="276"/>
        <v>70</v>
      </c>
      <c r="X693" s="22">
        <f t="shared" si="277"/>
        <v>80</v>
      </c>
      <c r="Y693" s="23">
        <f t="shared" si="278"/>
        <v>70</v>
      </c>
      <c r="Z693" s="24">
        <f>SUM(бланки!CE692:CI692)</f>
        <v>0</v>
      </c>
      <c r="AA693" s="24">
        <f>SUM(бланки!CJ692:CO692)</f>
        <v>0</v>
      </c>
      <c r="AB693" s="24">
        <f>анкеты!I691</f>
        <v>1</v>
      </c>
      <c r="AC693" s="24">
        <f>анкеты!H691</f>
        <v>2</v>
      </c>
      <c r="AD693" s="22">
        <f t="shared" si="279"/>
        <v>0</v>
      </c>
      <c r="AE693" s="22">
        <f t="shared" si="280"/>
        <v>0</v>
      </c>
      <c r="AF693" s="12">
        <f t="shared" si="281"/>
        <v>50</v>
      </c>
      <c r="AG693" s="23">
        <f t="shared" si="282"/>
        <v>15</v>
      </c>
      <c r="AH693" s="24">
        <f>анкеты!J691</f>
        <v>8</v>
      </c>
      <c r="AI693" s="24">
        <f t="shared" si="283"/>
        <v>10</v>
      </c>
      <c r="AJ693" s="24">
        <f>анкеты!K691</f>
        <v>8</v>
      </c>
      <c r="AK693" s="24">
        <f t="shared" si="284"/>
        <v>10</v>
      </c>
      <c r="AL693" s="24">
        <f>анкеты!M691</f>
        <v>5</v>
      </c>
      <c r="AM693" s="24">
        <f>анкеты!L691</f>
        <v>5</v>
      </c>
      <c r="AN693" s="22">
        <f t="shared" si="285"/>
        <v>80</v>
      </c>
      <c r="AO693" s="22">
        <f t="shared" si="286"/>
        <v>80</v>
      </c>
      <c r="AP693" s="22">
        <f t="shared" si="287"/>
        <v>100</v>
      </c>
      <c r="AQ693" s="23">
        <f t="shared" si="288"/>
        <v>84</v>
      </c>
      <c r="AR693" s="24">
        <f>анкеты!N691</f>
        <v>9</v>
      </c>
      <c r="AS693" s="24">
        <f t="shared" si="289"/>
        <v>10</v>
      </c>
      <c r="AT693" s="24">
        <f>анкеты!O691</f>
        <v>9</v>
      </c>
      <c r="AU693" s="24">
        <f t="shared" si="290"/>
        <v>10</v>
      </c>
      <c r="AV693" s="24">
        <f>анкеты!P691</f>
        <v>8</v>
      </c>
      <c r="AW693" s="24">
        <f t="shared" si="291"/>
        <v>10</v>
      </c>
      <c r="AX693" s="22">
        <f t="shared" si="292"/>
        <v>90</v>
      </c>
      <c r="AY693" s="22">
        <f t="shared" si="293"/>
        <v>90</v>
      </c>
      <c r="AZ693" s="22">
        <f t="shared" si="294"/>
        <v>80</v>
      </c>
      <c r="BA693" s="23">
        <f t="shared" si="295"/>
        <v>88</v>
      </c>
      <c r="BB693" s="24">
        <f t="shared" si="296"/>
        <v>71</v>
      </c>
    </row>
    <row r="694" spans="1:54" x14ac:dyDescent="0.25">
      <c r="A694" s="24">
        <f>бланки!E693</f>
        <v>691</v>
      </c>
      <c r="B694" s="24" t="str">
        <f>CONCATENATE(бланки!D693," (",бланки!C693,")")</f>
        <v>МКДОУ «Шиленский детский сад «Радуга» (Табасаранский район)</v>
      </c>
      <c r="C694" s="24">
        <f>анкеты!B692</f>
        <v>10</v>
      </c>
      <c r="D694" s="24">
        <f>COUNTIF(бланки!G693:U693,1)</f>
        <v>8</v>
      </c>
      <c r="E694" s="24">
        <f>COUNTIF(бланки!G693:U693,1)+COUNTIF(бланки!G693:U693,0)</f>
        <v>9</v>
      </c>
      <c r="F694" s="24">
        <f>COUNTIF(бланки!V693:BS693,1)</f>
        <v>25</v>
      </c>
      <c r="G694" s="24">
        <f>COUNTIF(бланки!V693:BS693,1)+COUNTIF(бланки!V693:BS693,0)</f>
        <v>35</v>
      </c>
      <c r="H694" s="24">
        <f>SUM(бланки!BT693:BY693)</f>
        <v>5</v>
      </c>
      <c r="I694" s="24">
        <f>анкеты!D692</f>
        <v>9</v>
      </c>
      <c r="J694" s="24">
        <f>анкеты!C692</f>
        <v>9</v>
      </c>
      <c r="K694" s="24">
        <f>анкеты!F692</f>
        <v>6</v>
      </c>
      <c r="L694" s="24">
        <f>анкеты!E692</f>
        <v>6</v>
      </c>
      <c r="M694" s="22">
        <f t="shared" si="270"/>
        <v>80</v>
      </c>
      <c r="N694" s="22">
        <f t="shared" si="271"/>
        <v>100</v>
      </c>
      <c r="O694" s="22">
        <f t="shared" si="272"/>
        <v>100</v>
      </c>
      <c r="P694" s="23">
        <f t="shared" si="273"/>
        <v>94</v>
      </c>
      <c r="Q694" s="24">
        <f>SUM(бланки!BZ693:CF693)</f>
        <v>4</v>
      </c>
      <c r="R694" s="24"/>
      <c r="S694" s="24"/>
      <c r="T694" s="24">
        <f>анкеты!G692</f>
        <v>10</v>
      </c>
      <c r="U694" s="24">
        <f t="shared" si="274"/>
        <v>10</v>
      </c>
      <c r="V694" s="22">
        <f t="shared" si="275"/>
        <v>80</v>
      </c>
      <c r="W694" s="22">
        <f t="shared" si="276"/>
        <v>90</v>
      </c>
      <c r="X694" s="22">
        <f t="shared" si="277"/>
        <v>100</v>
      </c>
      <c r="Y694" s="23">
        <f t="shared" si="278"/>
        <v>90</v>
      </c>
      <c r="Z694" s="24">
        <f>SUM(бланки!CE693:CI693)</f>
        <v>1</v>
      </c>
      <c r="AA694" s="24">
        <f>SUM(бланки!CJ693:CO693)</f>
        <v>1</v>
      </c>
      <c r="AB694" s="24">
        <f>анкеты!I692</f>
        <v>1</v>
      </c>
      <c r="AC694" s="24">
        <f>анкеты!H692</f>
        <v>2</v>
      </c>
      <c r="AD694" s="22">
        <f t="shared" si="279"/>
        <v>20</v>
      </c>
      <c r="AE694" s="22">
        <f t="shared" si="280"/>
        <v>20</v>
      </c>
      <c r="AF694" s="12">
        <f t="shared" si="281"/>
        <v>50</v>
      </c>
      <c r="AG694" s="23">
        <f t="shared" si="282"/>
        <v>29</v>
      </c>
      <c r="AH694" s="24">
        <f>анкеты!J692</f>
        <v>10</v>
      </c>
      <c r="AI694" s="24">
        <f t="shared" si="283"/>
        <v>10</v>
      </c>
      <c r="AJ694" s="24">
        <f>анкеты!K692</f>
        <v>10</v>
      </c>
      <c r="AK694" s="24">
        <f t="shared" si="284"/>
        <v>10</v>
      </c>
      <c r="AL694" s="24">
        <f>анкеты!M692</f>
        <v>7</v>
      </c>
      <c r="AM694" s="24">
        <f>анкеты!L692</f>
        <v>7</v>
      </c>
      <c r="AN694" s="22">
        <f t="shared" si="285"/>
        <v>100</v>
      </c>
      <c r="AO694" s="22">
        <f t="shared" si="286"/>
        <v>100</v>
      </c>
      <c r="AP694" s="22">
        <f t="shared" si="287"/>
        <v>100</v>
      </c>
      <c r="AQ694" s="23">
        <f t="shared" si="288"/>
        <v>100</v>
      </c>
      <c r="AR694" s="24">
        <f>анкеты!N692</f>
        <v>10</v>
      </c>
      <c r="AS694" s="24">
        <f t="shared" si="289"/>
        <v>10</v>
      </c>
      <c r="AT694" s="24">
        <f>анкеты!O692</f>
        <v>10</v>
      </c>
      <c r="AU694" s="24">
        <f t="shared" si="290"/>
        <v>10</v>
      </c>
      <c r="AV694" s="24">
        <f>анкеты!P692</f>
        <v>9</v>
      </c>
      <c r="AW694" s="24">
        <f t="shared" si="291"/>
        <v>10</v>
      </c>
      <c r="AX694" s="22">
        <f t="shared" si="292"/>
        <v>100</v>
      </c>
      <c r="AY694" s="22">
        <f t="shared" si="293"/>
        <v>100</v>
      </c>
      <c r="AZ694" s="22">
        <f t="shared" si="294"/>
        <v>90</v>
      </c>
      <c r="BA694" s="23">
        <f t="shared" si="295"/>
        <v>98</v>
      </c>
      <c r="BB694" s="24">
        <f t="shared" si="296"/>
        <v>82.2</v>
      </c>
    </row>
    <row r="695" spans="1:54" x14ac:dyDescent="0.25">
      <c r="A695" s="24">
        <f>бланки!E694</f>
        <v>692</v>
      </c>
      <c r="B695" s="24" t="str">
        <f>CONCATENATE(бланки!D694," (",бланки!C694,")")</f>
        <v>МКДОУ «Ягдыгский детский сад «Алёнка» (Табасаранский район)</v>
      </c>
      <c r="C695" s="24">
        <f>анкеты!B693</f>
        <v>36</v>
      </c>
      <c r="D695" s="24">
        <f>COUNTIF(бланки!G694:U694,1)</f>
        <v>9</v>
      </c>
      <c r="E695" s="24">
        <f>COUNTIF(бланки!G694:U694,1)+COUNTIF(бланки!G694:U694,0)</f>
        <v>9</v>
      </c>
      <c r="F695" s="24">
        <f>COUNTIF(бланки!V694:BS694,1)</f>
        <v>33</v>
      </c>
      <c r="G695" s="24">
        <f>COUNTIF(бланки!V694:BS694,1)+COUNTIF(бланки!V694:BS694,0)</f>
        <v>35</v>
      </c>
      <c r="H695" s="24">
        <f>SUM(бланки!BT694:BY694)</f>
        <v>2</v>
      </c>
      <c r="I695" s="24">
        <f>анкеты!D693</f>
        <v>30</v>
      </c>
      <c r="J695" s="24">
        <f>анкеты!C693</f>
        <v>30</v>
      </c>
      <c r="K695" s="24">
        <f>анкеты!F693</f>
        <v>21</v>
      </c>
      <c r="L695" s="24">
        <f>анкеты!E693</f>
        <v>21</v>
      </c>
      <c r="M695" s="22">
        <f t="shared" si="270"/>
        <v>97</v>
      </c>
      <c r="N695" s="22">
        <f t="shared" si="271"/>
        <v>60</v>
      </c>
      <c r="O695" s="22">
        <f t="shared" si="272"/>
        <v>100</v>
      </c>
      <c r="P695" s="23">
        <f t="shared" si="273"/>
        <v>87</v>
      </c>
      <c r="Q695" s="24">
        <f>SUM(бланки!BZ694:CF694)</f>
        <v>5</v>
      </c>
      <c r="R695" s="24"/>
      <c r="S695" s="24"/>
      <c r="T695" s="24">
        <f>анкеты!G693</f>
        <v>33</v>
      </c>
      <c r="U695" s="24">
        <f t="shared" si="274"/>
        <v>36</v>
      </c>
      <c r="V695" s="22">
        <f t="shared" si="275"/>
        <v>100</v>
      </c>
      <c r="W695" s="22">
        <f t="shared" si="276"/>
        <v>96</v>
      </c>
      <c r="X695" s="22">
        <f t="shared" si="277"/>
        <v>92</v>
      </c>
      <c r="Y695" s="23">
        <f t="shared" si="278"/>
        <v>96</v>
      </c>
      <c r="Z695" s="24">
        <f>SUM(бланки!CE694:CI694)</f>
        <v>0</v>
      </c>
      <c r="AA695" s="24">
        <f>SUM(бланки!CJ694:CO694)</f>
        <v>0</v>
      </c>
      <c r="AB695" s="24">
        <f>анкеты!I693</f>
        <v>4</v>
      </c>
      <c r="AC695" s="24">
        <f>анкеты!H693</f>
        <v>5</v>
      </c>
      <c r="AD695" s="22">
        <f t="shared" si="279"/>
        <v>0</v>
      </c>
      <c r="AE695" s="22">
        <f t="shared" si="280"/>
        <v>0</v>
      </c>
      <c r="AF695" s="12">
        <f t="shared" si="281"/>
        <v>80</v>
      </c>
      <c r="AG695" s="23">
        <f t="shared" si="282"/>
        <v>24</v>
      </c>
      <c r="AH695" s="24">
        <f>анкеты!J693</f>
        <v>36</v>
      </c>
      <c r="AI695" s="24">
        <f t="shared" si="283"/>
        <v>36</v>
      </c>
      <c r="AJ695" s="24">
        <f>анкеты!K693</f>
        <v>36</v>
      </c>
      <c r="AK695" s="24">
        <f t="shared" si="284"/>
        <v>36</v>
      </c>
      <c r="AL695" s="24">
        <f>анкеты!M693</f>
        <v>21</v>
      </c>
      <c r="AM695" s="24">
        <f>анкеты!L693</f>
        <v>23</v>
      </c>
      <c r="AN695" s="22">
        <f t="shared" si="285"/>
        <v>100</v>
      </c>
      <c r="AO695" s="22">
        <f t="shared" si="286"/>
        <v>100</v>
      </c>
      <c r="AP695" s="22">
        <f t="shared" si="287"/>
        <v>91</v>
      </c>
      <c r="AQ695" s="23">
        <f t="shared" si="288"/>
        <v>98</v>
      </c>
      <c r="AR695" s="24">
        <f>анкеты!N693</f>
        <v>33</v>
      </c>
      <c r="AS695" s="24">
        <f t="shared" si="289"/>
        <v>36</v>
      </c>
      <c r="AT695" s="24">
        <f>анкеты!O693</f>
        <v>32</v>
      </c>
      <c r="AU695" s="24">
        <f t="shared" si="290"/>
        <v>36</v>
      </c>
      <c r="AV695" s="24">
        <f>анкеты!P693</f>
        <v>34</v>
      </c>
      <c r="AW695" s="24">
        <f t="shared" si="291"/>
        <v>36</v>
      </c>
      <c r="AX695" s="22">
        <f t="shared" si="292"/>
        <v>92</v>
      </c>
      <c r="AY695" s="22">
        <f t="shared" si="293"/>
        <v>89</v>
      </c>
      <c r="AZ695" s="22">
        <f t="shared" si="294"/>
        <v>94</v>
      </c>
      <c r="BA695" s="23">
        <f t="shared" si="295"/>
        <v>91</v>
      </c>
      <c r="BB695" s="24">
        <f t="shared" si="296"/>
        <v>79.2</v>
      </c>
    </row>
    <row r="696" spans="1:54" x14ac:dyDescent="0.25">
      <c r="A696" s="24">
        <f>бланки!E695</f>
        <v>693</v>
      </c>
      <c r="B696" s="24" t="str">
        <f>CONCATENATE(бланки!D695," (",бланки!C695,")")</f>
        <v>МКДОУ «Джугдильский детский сад «Ласточка» (Табасаранский район)</v>
      </c>
      <c r="C696" s="24">
        <f>анкеты!B694</f>
        <v>30</v>
      </c>
      <c r="D696" s="24">
        <f>COUNTIF(бланки!G695:U695,1)</f>
        <v>9</v>
      </c>
      <c r="E696" s="24">
        <f>COUNTIF(бланки!G695:U695,1)+COUNTIF(бланки!G695:U695,0)</f>
        <v>10</v>
      </c>
      <c r="F696" s="24">
        <f>COUNTIF(бланки!V695:BS695,1)</f>
        <v>33</v>
      </c>
      <c r="G696" s="24">
        <f>COUNTIF(бланки!V695:BS695,1)+COUNTIF(бланки!V695:BS695,0)</f>
        <v>37</v>
      </c>
      <c r="H696" s="24">
        <f>SUM(бланки!BT695:BY695)</f>
        <v>4</v>
      </c>
      <c r="I696" s="24">
        <f>анкеты!D694</f>
        <v>22</v>
      </c>
      <c r="J696" s="24">
        <f>анкеты!C694</f>
        <v>22</v>
      </c>
      <c r="K696" s="24">
        <f>анкеты!F694</f>
        <v>21</v>
      </c>
      <c r="L696" s="24">
        <f>анкеты!E694</f>
        <v>21</v>
      </c>
      <c r="M696" s="22">
        <f t="shared" si="270"/>
        <v>90</v>
      </c>
      <c r="N696" s="22">
        <f t="shared" si="271"/>
        <v>100</v>
      </c>
      <c r="O696" s="22">
        <f t="shared" si="272"/>
        <v>100</v>
      </c>
      <c r="P696" s="23">
        <f t="shared" si="273"/>
        <v>97</v>
      </c>
      <c r="Q696" s="24">
        <f>SUM(бланки!BZ695:CF695)</f>
        <v>4</v>
      </c>
      <c r="R696" s="24"/>
      <c r="S696" s="24"/>
      <c r="T696" s="24">
        <f>анкеты!G694</f>
        <v>23</v>
      </c>
      <c r="U696" s="24">
        <f t="shared" si="274"/>
        <v>30</v>
      </c>
      <c r="V696" s="22">
        <f t="shared" si="275"/>
        <v>80</v>
      </c>
      <c r="W696" s="22">
        <f t="shared" si="276"/>
        <v>78</v>
      </c>
      <c r="X696" s="22">
        <f t="shared" si="277"/>
        <v>77</v>
      </c>
      <c r="Y696" s="23">
        <f t="shared" si="278"/>
        <v>78</v>
      </c>
      <c r="Z696" s="24">
        <f>SUM(бланки!CE695:CI695)</f>
        <v>0</v>
      </c>
      <c r="AA696" s="24">
        <f>SUM(бланки!CJ695:CO695)</f>
        <v>2</v>
      </c>
      <c r="AB696" s="24">
        <f>анкеты!I694</f>
        <v>3</v>
      </c>
      <c r="AC696" s="24">
        <f>анкеты!H694</f>
        <v>4</v>
      </c>
      <c r="AD696" s="22">
        <f t="shared" si="279"/>
        <v>0</v>
      </c>
      <c r="AE696" s="22">
        <f t="shared" si="280"/>
        <v>40</v>
      </c>
      <c r="AF696" s="12">
        <f t="shared" si="281"/>
        <v>75</v>
      </c>
      <c r="AG696" s="23">
        <f t="shared" si="282"/>
        <v>39</v>
      </c>
      <c r="AH696" s="24">
        <f>анкеты!J694</f>
        <v>30</v>
      </c>
      <c r="AI696" s="24">
        <f t="shared" si="283"/>
        <v>30</v>
      </c>
      <c r="AJ696" s="24">
        <f>анкеты!K694</f>
        <v>28</v>
      </c>
      <c r="AK696" s="24">
        <f t="shared" si="284"/>
        <v>30</v>
      </c>
      <c r="AL696" s="24">
        <f>анкеты!M694</f>
        <v>21</v>
      </c>
      <c r="AM696" s="24">
        <f>анкеты!L694</f>
        <v>23</v>
      </c>
      <c r="AN696" s="22">
        <f t="shared" si="285"/>
        <v>100</v>
      </c>
      <c r="AO696" s="22">
        <f t="shared" si="286"/>
        <v>93</v>
      </c>
      <c r="AP696" s="22">
        <f t="shared" si="287"/>
        <v>91</v>
      </c>
      <c r="AQ696" s="23">
        <f t="shared" si="288"/>
        <v>95</v>
      </c>
      <c r="AR696" s="24">
        <f>анкеты!N694</f>
        <v>28</v>
      </c>
      <c r="AS696" s="24">
        <f t="shared" si="289"/>
        <v>30</v>
      </c>
      <c r="AT696" s="24">
        <f>анкеты!O694</f>
        <v>29</v>
      </c>
      <c r="AU696" s="24">
        <f t="shared" si="290"/>
        <v>30</v>
      </c>
      <c r="AV696" s="24">
        <f>анкеты!P694</f>
        <v>27</v>
      </c>
      <c r="AW696" s="24">
        <f t="shared" si="291"/>
        <v>30</v>
      </c>
      <c r="AX696" s="22">
        <f t="shared" si="292"/>
        <v>93</v>
      </c>
      <c r="AY696" s="22">
        <f t="shared" si="293"/>
        <v>97</v>
      </c>
      <c r="AZ696" s="22">
        <f t="shared" si="294"/>
        <v>90</v>
      </c>
      <c r="BA696" s="23">
        <f t="shared" si="295"/>
        <v>94</v>
      </c>
      <c r="BB696" s="24">
        <f t="shared" si="296"/>
        <v>80.599999999999994</v>
      </c>
    </row>
    <row r="697" spans="1:54" x14ac:dyDescent="0.25">
      <c r="A697" s="24">
        <f>бланки!E696</f>
        <v>694</v>
      </c>
      <c r="B697" s="24" t="str">
        <f>CONCATENATE(бланки!D696," (",бланки!C696,")")</f>
        <v>МКДОУ «Урзигский детский сад «Орленок» (Табасаранский район)</v>
      </c>
      <c r="C697" s="24">
        <f>анкеты!B695</f>
        <v>18</v>
      </c>
      <c r="D697" s="24">
        <f>COUNTIF(бланки!G696:U696,1)</f>
        <v>10</v>
      </c>
      <c r="E697" s="24">
        <f>COUNTIF(бланки!G696:U696,1)+COUNTIF(бланки!G696:U696,0)</f>
        <v>10</v>
      </c>
      <c r="F697" s="24">
        <f>COUNTIF(бланки!V696:BS696,1)</f>
        <v>36</v>
      </c>
      <c r="G697" s="24">
        <f>COUNTIF(бланки!V696:BS696,1)+COUNTIF(бланки!V696:BS696,0)</f>
        <v>38</v>
      </c>
      <c r="H697" s="24">
        <f>SUM(бланки!BT696:BY696)</f>
        <v>6</v>
      </c>
      <c r="I697" s="24">
        <f>анкеты!D695</f>
        <v>16</v>
      </c>
      <c r="J697" s="24">
        <f>анкеты!C695</f>
        <v>16</v>
      </c>
      <c r="K697" s="24">
        <f>анкеты!F695</f>
        <v>16</v>
      </c>
      <c r="L697" s="24">
        <f>анкеты!E695</f>
        <v>16</v>
      </c>
      <c r="M697" s="22">
        <f t="shared" si="270"/>
        <v>97</v>
      </c>
      <c r="N697" s="22">
        <f t="shared" si="271"/>
        <v>100</v>
      </c>
      <c r="O697" s="22">
        <f t="shared" si="272"/>
        <v>100</v>
      </c>
      <c r="P697" s="23">
        <f t="shared" si="273"/>
        <v>99</v>
      </c>
      <c r="Q697" s="24">
        <f>SUM(бланки!BZ696:CF696)</f>
        <v>5</v>
      </c>
      <c r="R697" s="24"/>
      <c r="S697" s="24"/>
      <c r="T697" s="24">
        <f>анкеты!G695</f>
        <v>14</v>
      </c>
      <c r="U697" s="24">
        <f t="shared" si="274"/>
        <v>18</v>
      </c>
      <c r="V697" s="22">
        <f t="shared" si="275"/>
        <v>100</v>
      </c>
      <c r="W697" s="22">
        <f t="shared" si="276"/>
        <v>89</v>
      </c>
      <c r="X697" s="22">
        <f t="shared" si="277"/>
        <v>78</v>
      </c>
      <c r="Y697" s="23">
        <f t="shared" si="278"/>
        <v>89</v>
      </c>
      <c r="Z697" s="24">
        <f>SUM(бланки!CE696:CI696)</f>
        <v>0</v>
      </c>
      <c r="AA697" s="24">
        <f>SUM(бланки!CJ696:CO696)</f>
        <v>0</v>
      </c>
      <c r="AB697" s="24">
        <f>анкеты!I695</f>
        <v>1</v>
      </c>
      <c r="AC697" s="24">
        <f>анкеты!H695</f>
        <v>2</v>
      </c>
      <c r="AD697" s="22">
        <f t="shared" si="279"/>
        <v>0</v>
      </c>
      <c r="AE697" s="22">
        <f t="shared" si="280"/>
        <v>0</v>
      </c>
      <c r="AF697" s="12">
        <f t="shared" si="281"/>
        <v>50</v>
      </c>
      <c r="AG697" s="23">
        <f t="shared" si="282"/>
        <v>15</v>
      </c>
      <c r="AH697" s="24">
        <f>анкеты!J695</f>
        <v>18</v>
      </c>
      <c r="AI697" s="24">
        <f t="shared" si="283"/>
        <v>18</v>
      </c>
      <c r="AJ697" s="24">
        <f>анкеты!K695</f>
        <v>18</v>
      </c>
      <c r="AK697" s="24">
        <f t="shared" si="284"/>
        <v>18</v>
      </c>
      <c r="AL697" s="24">
        <f>анкеты!M695</f>
        <v>16</v>
      </c>
      <c r="AM697" s="24">
        <f>анкеты!L695</f>
        <v>16</v>
      </c>
      <c r="AN697" s="22">
        <f t="shared" si="285"/>
        <v>100</v>
      </c>
      <c r="AO697" s="22">
        <f t="shared" si="286"/>
        <v>100</v>
      </c>
      <c r="AP697" s="22">
        <f t="shared" si="287"/>
        <v>100</v>
      </c>
      <c r="AQ697" s="23">
        <f t="shared" si="288"/>
        <v>100</v>
      </c>
      <c r="AR697" s="24">
        <f>анкеты!N695</f>
        <v>18</v>
      </c>
      <c r="AS697" s="24">
        <f t="shared" si="289"/>
        <v>18</v>
      </c>
      <c r="AT697" s="24">
        <f>анкеты!O695</f>
        <v>18</v>
      </c>
      <c r="AU697" s="24">
        <f t="shared" si="290"/>
        <v>18</v>
      </c>
      <c r="AV697" s="24">
        <f>анкеты!P695</f>
        <v>18</v>
      </c>
      <c r="AW697" s="24">
        <f t="shared" si="291"/>
        <v>18</v>
      </c>
      <c r="AX697" s="22">
        <f t="shared" si="292"/>
        <v>100</v>
      </c>
      <c r="AY697" s="22">
        <f t="shared" si="293"/>
        <v>100</v>
      </c>
      <c r="AZ697" s="22">
        <f t="shared" si="294"/>
        <v>100</v>
      </c>
      <c r="BA697" s="23">
        <f t="shared" si="295"/>
        <v>100</v>
      </c>
      <c r="BB697" s="24">
        <f t="shared" si="296"/>
        <v>80.599999999999994</v>
      </c>
    </row>
    <row r="698" spans="1:54" x14ac:dyDescent="0.25">
      <c r="A698" s="24">
        <f>бланки!E697</f>
        <v>695</v>
      </c>
      <c r="B698" s="24" t="str">
        <f>CONCATENATE(бланки!D697," (",бланки!C697,")")</f>
        <v>МКДОУ «Чулатский детский сад «Огонек» (Табасаранский район)</v>
      </c>
      <c r="C698" s="24">
        <f>анкеты!B696</f>
        <v>22</v>
      </c>
      <c r="D698" s="24">
        <f>COUNTIF(бланки!G697:U697,1)</f>
        <v>11</v>
      </c>
      <c r="E698" s="24">
        <f>COUNTIF(бланки!G697:U697,1)+COUNTIF(бланки!G697:U697,0)</f>
        <v>11</v>
      </c>
      <c r="F698" s="24">
        <f>COUNTIF(бланки!V697:BS697,1)</f>
        <v>36</v>
      </c>
      <c r="G698" s="24">
        <f>COUNTIF(бланки!V697:BS697,1)+COUNTIF(бланки!V697:BS697,0)</f>
        <v>37</v>
      </c>
      <c r="H698" s="24">
        <f>SUM(бланки!BT697:BY697)</f>
        <v>4</v>
      </c>
      <c r="I698" s="24">
        <f>анкеты!D696</f>
        <v>16</v>
      </c>
      <c r="J698" s="24">
        <f>анкеты!C696</f>
        <v>17</v>
      </c>
      <c r="K698" s="24">
        <f>анкеты!F696</f>
        <v>20</v>
      </c>
      <c r="L698" s="24">
        <f>анкеты!E696</f>
        <v>20</v>
      </c>
      <c r="M698" s="22">
        <f t="shared" si="270"/>
        <v>99</v>
      </c>
      <c r="N698" s="22">
        <f t="shared" si="271"/>
        <v>100</v>
      </c>
      <c r="O698" s="22">
        <f t="shared" si="272"/>
        <v>97</v>
      </c>
      <c r="P698" s="23">
        <f t="shared" si="273"/>
        <v>99</v>
      </c>
      <c r="Q698" s="24">
        <f>SUM(бланки!BZ697:CF697)</f>
        <v>4</v>
      </c>
      <c r="R698" s="24"/>
      <c r="S698" s="24"/>
      <c r="T698" s="24">
        <f>анкеты!G696</f>
        <v>20</v>
      </c>
      <c r="U698" s="24">
        <f t="shared" si="274"/>
        <v>22</v>
      </c>
      <c r="V698" s="22">
        <f t="shared" si="275"/>
        <v>80</v>
      </c>
      <c r="W698" s="22">
        <f t="shared" si="276"/>
        <v>85</v>
      </c>
      <c r="X698" s="22">
        <f t="shared" si="277"/>
        <v>91</v>
      </c>
      <c r="Y698" s="23">
        <f t="shared" si="278"/>
        <v>85</v>
      </c>
      <c r="Z698" s="24">
        <f>SUM(бланки!CE697:CI697)</f>
        <v>0</v>
      </c>
      <c r="AA698" s="24">
        <f>SUM(бланки!CJ697:CO697)</f>
        <v>0</v>
      </c>
      <c r="AB698" s="24">
        <f>анкеты!I696</f>
        <v>1</v>
      </c>
      <c r="AC698" s="24">
        <f>анкеты!H696</f>
        <v>2</v>
      </c>
      <c r="AD698" s="22">
        <f t="shared" si="279"/>
        <v>0</v>
      </c>
      <c r="AE698" s="22">
        <f t="shared" si="280"/>
        <v>0</v>
      </c>
      <c r="AF698" s="12">
        <f t="shared" si="281"/>
        <v>50</v>
      </c>
      <c r="AG698" s="23">
        <f t="shared" si="282"/>
        <v>15</v>
      </c>
      <c r="AH698" s="24">
        <f>анкеты!J696</f>
        <v>21</v>
      </c>
      <c r="AI698" s="24">
        <f t="shared" si="283"/>
        <v>22</v>
      </c>
      <c r="AJ698" s="24">
        <f>анкеты!K696</f>
        <v>22</v>
      </c>
      <c r="AK698" s="24">
        <f t="shared" si="284"/>
        <v>22</v>
      </c>
      <c r="AL698" s="24">
        <f>анкеты!M696</f>
        <v>18</v>
      </c>
      <c r="AM698" s="24">
        <f>анкеты!L696</f>
        <v>18</v>
      </c>
      <c r="AN698" s="22">
        <f t="shared" si="285"/>
        <v>95</v>
      </c>
      <c r="AO698" s="22">
        <f t="shared" si="286"/>
        <v>100</v>
      </c>
      <c r="AP698" s="22">
        <f t="shared" si="287"/>
        <v>100</v>
      </c>
      <c r="AQ698" s="23">
        <f t="shared" si="288"/>
        <v>98</v>
      </c>
      <c r="AR698" s="24">
        <f>анкеты!N696</f>
        <v>22</v>
      </c>
      <c r="AS698" s="24">
        <f t="shared" si="289"/>
        <v>22</v>
      </c>
      <c r="AT698" s="24">
        <f>анкеты!O696</f>
        <v>21</v>
      </c>
      <c r="AU698" s="24">
        <f t="shared" si="290"/>
        <v>22</v>
      </c>
      <c r="AV698" s="24">
        <f>анкеты!P696</f>
        <v>22</v>
      </c>
      <c r="AW698" s="24">
        <f t="shared" si="291"/>
        <v>22</v>
      </c>
      <c r="AX698" s="22">
        <f t="shared" si="292"/>
        <v>100</v>
      </c>
      <c r="AY698" s="22">
        <f t="shared" si="293"/>
        <v>95</v>
      </c>
      <c r="AZ698" s="22">
        <f t="shared" si="294"/>
        <v>100</v>
      </c>
      <c r="BA698" s="23">
        <f t="shared" si="295"/>
        <v>98</v>
      </c>
      <c r="BB698" s="24">
        <f t="shared" si="296"/>
        <v>79</v>
      </c>
    </row>
    <row r="699" spans="1:54" x14ac:dyDescent="0.25">
      <c r="A699" s="24">
        <f>бланки!E698</f>
        <v>696</v>
      </c>
      <c r="B699" s="24" t="str">
        <f>CONCATENATE(бланки!D698," (",бланки!C698,")")</f>
        <v>МКУ ДО «ДЮСШ №1» (Табасаранский район)</v>
      </c>
      <c r="C699" s="24">
        <f>анкеты!B697</f>
        <v>115</v>
      </c>
      <c r="D699" s="24">
        <f>COUNTIF(бланки!G698:U698,1)</f>
        <v>2</v>
      </c>
      <c r="E699" s="24">
        <f>COUNTIF(бланки!G698:U698,1)+COUNTIF(бланки!G698:U698,0)</f>
        <v>9</v>
      </c>
      <c r="F699" s="24">
        <f>COUNTIF(бланки!V698:BS698,1)</f>
        <v>18</v>
      </c>
      <c r="G699" s="24">
        <f>COUNTIF(бланки!V698:BS698,1)+COUNTIF(бланки!V698:BS698,0)</f>
        <v>33</v>
      </c>
      <c r="H699" s="24">
        <f>SUM(бланки!BT698:BY698)</f>
        <v>5</v>
      </c>
      <c r="I699" s="24">
        <f>анкеты!D697</f>
        <v>77</v>
      </c>
      <c r="J699" s="24">
        <f>анкеты!C697</f>
        <v>79</v>
      </c>
      <c r="K699" s="24">
        <f>анкеты!F697</f>
        <v>48</v>
      </c>
      <c r="L699" s="24">
        <f>анкеты!E697</f>
        <v>49</v>
      </c>
      <c r="M699" s="22">
        <f t="shared" si="270"/>
        <v>38</v>
      </c>
      <c r="N699" s="22">
        <f t="shared" si="271"/>
        <v>100</v>
      </c>
      <c r="O699" s="22">
        <f t="shared" si="272"/>
        <v>98</v>
      </c>
      <c r="P699" s="23">
        <f t="shared" si="273"/>
        <v>81</v>
      </c>
      <c r="Q699" s="24">
        <f>SUM(бланки!BZ698:CF698)</f>
        <v>4</v>
      </c>
      <c r="R699" s="24"/>
      <c r="S699" s="24"/>
      <c r="T699" s="24">
        <f>анкеты!G697</f>
        <v>103</v>
      </c>
      <c r="U699" s="24">
        <f t="shared" si="274"/>
        <v>115</v>
      </c>
      <c r="V699" s="22">
        <f t="shared" si="275"/>
        <v>80</v>
      </c>
      <c r="W699" s="22">
        <f t="shared" si="276"/>
        <v>85</v>
      </c>
      <c r="X699" s="22">
        <f t="shared" si="277"/>
        <v>90</v>
      </c>
      <c r="Y699" s="23">
        <f t="shared" si="278"/>
        <v>85</v>
      </c>
      <c r="Z699" s="24">
        <f>SUM(бланки!CE698:CI698)</f>
        <v>0</v>
      </c>
      <c r="AA699" s="24">
        <f>SUM(бланки!CJ698:CO698)</f>
        <v>0</v>
      </c>
      <c r="AB699" s="24">
        <f>анкеты!I697</f>
        <v>11</v>
      </c>
      <c r="AC699" s="24">
        <f>анкеты!H697</f>
        <v>12</v>
      </c>
      <c r="AD699" s="22">
        <f t="shared" si="279"/>
        <v>0</v>
      </c>
      <c r="AE699" s="22">
        <f t="shared" si="280"/>
        <v>0</v>
      </c>
      <c r="AF699" s="12">
        <f t="shared" si="281"/>
        <v>91.666666666666671</v>
      </c>
      <c r="AG699" s="23">
        <f t="shared" si="282"/>
        <v>28</v>
      </c>
      <c r="AH699" s="24">
        <f>анкеты!J697</f>
        <v>106</v>
      </c>
      <c r="AI699" s="24">
        <f t="shared" si="283"/>
        <v>115</v>
      </c>
      <c r="AJ699" s="24">
        <f>анкеты!K697</f>
        <v>107</v>
      </c>
      <c r="AK699" s="24">
        <f t="shared" si="284"/>
        <v>115</v>
      </c>
      <c r="AL699" s="24">
        <f>анкеты!M697</f>
        <v>65</v>
      </c>
      <c r="AM699" s="24">
        <f>анкеты!L697</f>
        <v>70</v>
      </c>
      <c r="AN699" s="22">
        <f t="shared" si="285"/>
        <v>92</v>
      </c>
      <c r="AO699" s="22">
        <f t="shared" si="286"/>
        <v>93</v>
      </c>
      <c r="AP699" s="22">
        <f t="shared" si="287"/>
        <v>93</v>
      </c>
      <c r="AQ699" s="23">
        <f t="shared" si="288"/>
        <v>93</v>
      </c>
      <c r="AR699" s="24">
        <f>анкеты!N697</f>
        <v>107</v>
      </c>
      <c r="AS699" s="24">
        <f t="shared" si="289"/>
        <v>115</v>
      </c>
      <c r="AT699" s="24">
        <f>анкеты!O697</f>
        <v>102</v>
      </c>
      <c r="AU699" s="24">
        <f t="shared" si="290"/>
        <v>115</v>
      </c>
      <c r="AV699" s="24">
        <f>анкеты!P697</f>
        <v>107</v>
      </c>
      <c r="AW699" s="24">
        <f t="shared" si="291"/>
        <v>115</v>
      </c>
      <c r="AX699" s="22">
        <f t="shared" si="292"/>
        <v>93</v>
      </c>
      <c r="AY699" s="22">
        <f t="shared" si="293"/>
        <v>89</v>
      </c>
      <c r="AZ699" s="22">
        <f t="shared" si="294"/>
        <v>93</v>
      </c>
      <c r="BA699" s="23">
        <f t="shared" si="295"/>
        <v>91</v>
      </c>
      <c r="BB699" s="24">
        <f t="shared" si="296"/>
        <v>75.599999999999994</v>
      </c>
    </row>
    <row r="700" spans="1:54" x14ac:dyDescent="0.25">
      <c r="A700" s="24">
        <f>бланки!E699</f>
        <v>697</v>
      </c>
      <c r="B700" s="24" t="str">
        <f>CONCATENATE(бланки!D699," (",бланки!C699,")")</f>
        <v>МКУ ДО «ДЮСШ №3» (Табасаранский район)</v>
      </c>
      <c r="C700" s="24">
        <f>анкеты!B698</f>
        <v>254</v>
      </c>
      <c r="D700" s="24">
        <f>COUNTIF(бланки!G699:U699,1)</f>
        <v>10</v>
      </c>
      <c r="E700" s="24">
        <f>COUNTIF(бланки!G699:U699,1)+COUNTIF(бланки!G699:U699,0)</f>
        <v>11</v>
      </c>
      <c r="F700" s="24">
        <f>COUNTIF(бланки!V699:BS699,1)</f>
        <v>31</v>
      </c>
      <c r="G700" s="24">
        <f>COUNTIF(бланки!V699:BS699,1)+COUNTIF(бланки!V699:BS699,0)</f>
        <v>34</v>
      </c>
      <c r="H700" s="24">
        <f>SUM(бланки!BT699:BY699)</f>
        <v>5</v>
      </c>
      <c r="I700" s="24">
        <f>анкеты!D698</f>
        <v>219</v>
      </c>
      <c r="J700" s="24">
        <f>анкеты!C698</f>
        <v>231</v>
      </c>
      <c r="K700" s="24">
        <f>анкеты!F698</f>
        <v>197</v>
      </c>
      <c r="L700" s="24">
        <f>анкеты!E698</f>
        <v>206</v>
      </c>
      <c r="M700" s="22">
        <f t="shared" si="270"/>
        <v>91</v>
      </c>
      <c r="N700" s="22">
        <f t="shared" si="271"/>
        <v>100</v>
      </c>
      <c r="O700" s="22">
        <f t="shared" si="272"/>
        <v>95</v>
      </c>
      <c r="P700" s="23">
        <f t="shared" si="273"/>
        <v>95</v>
      </c>
      <c r="Q700" s="24">
        <f>SUM(бланки!BZ699:CF699)</f>
        <v>4</v>
      </c>
      <c r="R700" s="24"/>
      <c r="S700" s="24"/>
      <c r="T700" s="24">
        <f>анкеты!G698</f>
        <v>219</v>
      </c>
      <c r="U700" s="24">
        <f t="shared" si="274"/>
        <v>254</v>
      </c>
      <c r="V700" s="22">
        <f t="shared" si="275"/>
        <v>80</v>
      </c>
      <c r="W700" s="22">
        <f t="shared" si="276"/>
        <v>83</v>
      </c>
      <c r="X700" s="22">
        <f t="shared" si="277"/>
        <v>86</v>
      </c>
      <c r="Y700" s="23">
        <f t="shared" si="278"/>
        <v>83</v>
      </c>
      <c r="Z700" s="24">
        <f>SUM(бланки!CE699:CI699)</f>
        <v>0</v>
      </c>
      <c r="AA700" s="24">
        <f>SUM(бланки!CJ699:CO699)</f>
        <v>2</v>
      </c>
      <c r="AB700" s="24">
        <f>анкеты!I698</f>
        <v>20</v>
      </c>
      <c r="AC700" s="24">
        <f>анкеты!H698</f>
        <v>24</v>
      </c>
      <c r="AD700" s="22">
        <f t="shared" si="279"/>
        <v>0</v>
      </c>
      <c r="AE700" s="22">
        <f t="shared" si="280"/>
        <v>40</v>
      </c>
      <c r="AF700" s="12">
        <f t="shared" si="281"/>
        <v>83.333333333333329</v>
      </c>
      <c r="AG700" s="23">
        <f t="shared" si="282"/>
        <v>41</v>
      </c>
      <c r="AH700" s="24">
        <f>анкеты!J698</f>
        <v>251</v>
      </c>
      <c r="AI700" s="24">
        <f t="shared" si="283"/>
        <v>254</v>
      </c>
      <c r="AJ700" s="24">
        <f>анкеты!K698</f>
        <v>251</v>
      </c>
      <c r="AK700" s="24">
        <f t="shared" si="284"/>
        <v>254</v>
      </c>
      <c r="AL700" s="24">
        <f>анкеты!M698</f>
        <v>191</v>
      </c>
      <c r="AM700" s="24">
        <f>анкеты!L698</f>
        <v>195</v>
      </c>
      <c r="AN700" s="22">
        <f t="shared" si="285"/>
        <v>99</v>
      </c>
      <c r="AO700" s="22">
        <f t="shared" si="286"/>
        <v>99</v>
      </c>
      <c r="AP700" s="22">
        <f t="shared" si="287"/>
        <v>98</v>
      </c>
      <c r="AQ700" s="23">
        <f t="shared" si="288"/>
        <v>99</v>
      </c>
      <c r="AR700" s="24">
        <f>анкеты!N698</f>
        <v>242</v>
      </c>
      <c r="AS700" s="24">
        <f t="shared" si="289"/>
        <v>254</v>
      </c>
      <c r="AT700" s="24">
        <f>анкеты!O698</f>
        <v>249</v>
      </c>
      <c r="AU700" s="24">
        <f t="shared" si="290"/>
        <v>254</v>
      </c>
      <c r="AV700" s="24">
        <f>анкеты!P698</f>
        <v>245</v>
      </c>
      <c r="AW700" s="24">
        <f t="shared" si="291"/>
        <v>254</v>
      </c>
      <c r="AX700" s="22">
        <f t="shared" si="292"/>
        <v>95</v>
      </c>
      <c r="AY700" s="22">
        <f t="shared" si="293"/>
        <v>98</v>
      </c>
      <c r="AZ700" s="22">
        <f t="shared" si="294"/>
        <v>96</v>
      </c>
      <c r="BA700" s="23">
        <f t="shared" si="295"/>
        <v>96</v>
      </c>
      <c r="BB700" s="24">
        <f t="shared" si="296"/>
        <v>82.8</v>
      </c>
    </row>
    <row r="701" spans="1:54" x14ac:dyDescent="0.25">
      <c r="A701" s="24">
        <f>бланки!E700</f>
        <v>698</v>
      </c>
      <c r="B701" s="24" t="str">
        <f>CONCATENATE(бланки!D700," (",бланки!C700,")")</f>
        <v>МКУ ДО «ДЮСШ №4» (Табасаранский район)</v>
      </c>
      <c r="C701" s="24">
        <f>анкеты!B699</f>
        <v>300</v>
      </c>
      <c r="D701" s="24">
        <f>COUNTIF(бланки!G700:U700,1)</f>
        <v>9</v>
      </c>
      <c r="E701" s="24">
        <f>COUNTIF(бланки!G700:U700,1)+COUNTIF(бланки!G700:U700,0)</f>
        <v>9</v>
      </c>
      <c r="F701" s="24">
        <f>COUNTIF(бланки!V700:BS700,1)</f>
        <v>35</v>
      </c>
      <c r="G701" s="24">
        <f>COUNTIF(бланки!V700:BS700,1)+COUNTIF(бланки!V700:BS700,0)</f>
        <v>36</v>
      </c>
      <c r="H701" s="24">
        <f>SUM(бланки!BT700:BY700)</f>
        <v>6</v>
      </c>
      <c r="I701" s="24">
        <f>анкеты!D699</f>
        <v>280</v>
      </c>
      <c r="J701" s="24">
        <f>анкеты!C699</f>
        <v>282</v>
      </c>
      <c r="K701" s="24">
        <f>анкеты!F699</f>
        <v>242</v>
      </c>
      <c r="L701" s="24">
        <f>анкеты!E699</f>
        <v>245</v>
      </c>
      <c r="M701" s="22">
        <f t="shared" si="270"/>
        <v>99</v>
      </c>
      <c r="N701" s="22">
        <f t="shared" si="271"/>
        <v>100</v>
      </c>
      <c r="O701" s="22">
        <f t="shared" si="272"/>
        <v>99</v>
      </c>
      <c r="P701" s="23">
        <f t="shared" si="273"/>
        <v>99</v>
      </c>
      <c r="Q701" s="24">
        <f>SUM(бланки!BZ700:CF700)</f>
        <v>3</v>
      </c>
      <c r="R701" s="24"/>
      <c r="S701" s="24"/>
      <c r="T701" s="24">
        <f>анкеты!G699</f>
        <v>291</v>
      </c>
      <c r="U701" s="24">
        <f t="shared" si="274"/>
        <v>300</v>
      </c>
      <c r="V701" s="22">
        <f t="shared" si="275"/>
        <v>60</v>
      </c>
      <c r="W701" s="22">
        <f t="shared" si="276"/>
        <v>78</v>
      </c>
      <c r="X701" s="22">
        <f t="shared" si="277"/>
        <v>97</v>
      </c>
      <c r="Y701" s="23">
        <f t="shared" si="278"/>
        <v>78</v>
      </c>
      <c r="Z701" s="24">
        <f>SUM(бланки!CE700:CI700)</f>
        <v>0</v>
      </c>
      <c r="AA701" s="24">
        <f>SUM(бланки!CJ700:CO700)</f>
        <v>0</v>
      </c>
      <c r="AB701" s="24">
        <f>анкеты!I699</f>
        <v>1</v>
      </c>
      <c r="AC701" s="24">
        <f>анкеты!H699</f>
        <v>2</v>
      </c>
      <c r="AD701" s="22">
        <f t="shared" si="279"/>
        <v>0</v>
      </c>
      <c r="AE701" s="22">
        <f t="shared" si="280"/>
        <v>0</v>
      </c>
      <c r="AF701" s="12">
        <f t="shared" si="281"/>
        <v>50</v>
      </c>
      <c r="AG701" s="23">
        <f t="shared" si="282"/>
        <v>15</v>
      </c>
      <c r="AH701" s="24">
        <f>анкеты!J699</f>
        <v>299</v>
      </c>
      <c r="AI701" s="24">
        <f t="shared" si="283"/>
        <v>300</v>
      </c>
      <c r="AJ701" s="24">
        <f>анкеты!K699</f>
        <v>299</v>
      </c>
      <c r="AK701" s="24">
        <f t="shared" si="284"/>
        <v>300</v>
      </c>
      <c r="AL701" s="24">
        <f>анкеты!M699</f>
        <v>242</v>
      </c>
      <c r="AM701" s="24">
        <f>анкеты!L699</f>
        <v>246</v>
      </c>
      <c r="AN701" s="22">
        <f t="shared" si="285"/>
        <v>100</v>
      </c>
      <c r="AO701" s="22">
        <f t="shared" si="286"/>
        <v>100</v>
      </c>
      <c r="AP701" s="22">
        <f t="shared" si="287"/>
        <v>98</v>
      </c>
      <c r="AQ701" s="23">
        <f t="shared" si="288"/>
        <v>100</v>
      </c>
      <c r="AR701" s="24">
        <f>анкеты!N699</f>
        <v>296</v>
      </c>
      <c r="AS701" s="24">
        <f t="shared" si="289"/>
        <v>300</v>
      </c>
      <c r="AT701" s="24">
        <f>анкеты!O699</f>
        <v>296</v>
      </c>
      <c r="AU701" s="24">
        <f t="shared" si="290"/>
        <v>300</v>
      </c>
      <c r="AV701" s="24">
        <f>анкеты!P699</f>
        <v>298</v>
      </c>
      <c r="AW701" s="24">
        <f t="shared" si="291"/>
        <v>300</v>
      </c>
      <c r="AX701" s="22">
        <f t="shared" si="292"/>
        <v>99</v>
      </c>
      <c r="AY701" s="22">
        <f t="shared" si="293"/>
        <v>99</v>
      </c>
      <c r="AZ701" s="22">
        <f t="shared" si="294"/>
        <v>99</v>
      </c>
      <c r="BA701" s="23">
        <f t="shared" si="295"/>
        <v>99</v>
      </c>
      <c r="BB701" s="24">
        <f t="shared" si="296"/>
        <v>78.2</v>
      </c>
    </row>
    <row r="702" spans="1:54" x14ac:dyDescent="0.25">
      <c r="A702" s="24">
        <f>бланки!E701</f>
        <v>699</v>
      </c>
      <c r="B702" s="24" t="str">
        <f>CONCATENATE(бланки!D701," (",бланки!C701,")")</f>
        <v>МКУ ДО «ДДТ» (Табасаранский район)</v>
      </c>
      <c r="C702" s="24">
        <f>анкеты!B700</f>
        <v>600</v>
      </c>
      <c r="D702" s="24">
        <f>COUNTIF(бланки!G701:U701,1)</f>
        <v>10</v>
      </c>
      <c r="E702" s="24">
        <f>COUNTIF(бланки!G701:U701,1)+COUNTIF(бланки!G701:U701,0)</f>
        <v>11</v>
      </c>
      <c r="F702" s="24">
        <f>COUNTIF(бланки!V701:BS701,1)</f>
        <v>31</v>
      </c>
      <c r="G702" s="24">
        <f>COUNTIF(бланки!V701:BS701,1)+COUNTIF(бланки!V701:BS701,0)</f>
        <v>35</v>
      </c>
      <c r="H702" s="24">
        <f>SUM(бланки!BT701:BY701)</f>
        <v>5</v>
      </c>
      <c r="I702" s="24">
        <f>анкеты!D700</f>
        <v>472</v>
      </c>
      <c r="J702" s="24">
        <f>анкеты!C700</f>
        <v>479</v>
      </c>
      <c r="K702" s="24">
        <f>анкеты!F700</f>
        <v>413</v>
      </c>
      <c r="L702" s="24">
        <f>анкеты!E700</f>
        <v>432</v>
      </c>
      <c r="M702" s="22">
        <f t="shared" si="270"/>
        <v>90</v>
      </c>
      <c r="N702" s="22">
        <f t="shared" si="271"/>
        <v>100</v>
      </c>
      <c r="O702" s="22">
        <f t="shared" si="272"/>
        <v>97</v>
      </c>
      <c r="P702" s="23">
        <f t="shared" si="273"/>
        <v>96</v>
      </c>
      <c r="Q702" s="24">
        <f>SUM(бланки!BZ701:CF701)</f>
        <v>4</v>
      </c>
      <c r="R702" s="24"/>
      <c r="S702" s="24"/>
      <c r="T702" s="24">
        <f>анкеты!G700</f>
        <v>527</v>
      </c>
      <c r="U702" s="24">
        <f t="shared" si="274"/>
        <v>600</v>
      </c>
      <c r="V702" s="22">
        <f t="shared" si="275"/>
        <v>80</v>
      </c>
      <c r="W702" s="22">
        <f t="shared" si="276"/>
        <v>84</v>
      </c>
      <c r="X702" s="22">
        <f t="shared" si="277"/>
        <v>88</v>
      </c>
      <c r="Y702" s="23">
        <f t="shared" si="278"/>
        <v>84</v>
      </c>
      <c r="Z702" s="24">
        <f>SUM(бланки!CE701:CI701)</f>
        <v>0</v>
      </c>
      <c r="AA702" s="24">
        <f>SUM(бланки!CJ701:CO701)</f>
        <v>1</v>
      </c>
      <c r="AB702" s="24">
        <f>анкеты!I700</f>
        <v>110</v>
      </c>
      <c r="AC702" s="24">
        <f>анкеты!H700</f>
        <v>125</v>
      </c>
      <c r="AD702" s="22">
        <f t="shared" si="279"/>
        <v>0</v>
      </c>
      <c r="AE702" s="22">
        <f t="shared" si="280"/>
        <v>20</v>
      </c>
      <c r="AF702" s="12">
        <f t="shared" si="281"/>
        <v>88</v>
      </c>
      <c r="AG702" s="23">
        <f t="shared" si="282"/>
        <v>34</v>
      </c>
      <c r="AH702" s="24">
        <f>анкеты!J700</f>
        <v>571</v>
      </c>
      <c r="AI702" s="24">
        <f t="shared" si="283"/>
        <v>600</v>
      </c>
      <c r="AJ702" s="24">
        <f>анкеты!K700</f>
        <v>589</v>
      </c>
      <c r="AK702" s="24">
        <f t="shared" si="284"/>
        <v>600</v>
      </c>
      <c r="AL702" s="24">
        <f>анкеты!M700</f>
        <v>443</v>
      </c>
      <c r="AM702" s="24">
        <f>анкеты!L700</f>
        <v>457</v>
      </c>
      <c r="AN702" s="22">
        <f t="shared" si="285"/>
        <v>95</v>
      </c>
      <c r="AO702" s="22">
        <f t="shared" si="286"/>
        <v>98</v>
      </c>
      <c r="AP702" s="22">
        <f t="shared" si="287"/>
        <v>97</v>
      </c>
      <c r="AQ702" s="23">
        <f t="shared" si="288"/>
        <v>97</v>
      </c>
      <c r="AR702" s="24">
        <f>анкеты!N700</f>
        <v>582</v>
      </c>
      <c r="AS702" s="24">
        <f t="shared" si="289"/>
        <v>600</v>
      </c>
      <c r="AT702" s="24">
        <f>анкеты!O700</f>
        <v>585</v>
      </c>
      <c r="AU702" s="24">
        <f t="shared" si="290"/>
        <v>600</v>
      </c>
      <c r="AV702" s="24">
        <f>анкеты!P700</f>
        <v>574</v>
      </c>
      <c r="AW702" s="24">
        <f t="shared" si="291"/>
        <v>600</v>
      </c>
      <c r="AX702" s="22">
        <f t="shared" si="292"/>
        <v>97</v>
      </c>
      <c r="AY702" s="22">
        <f t="shared" si="293"/>
        <v>98</v>
      </c>
      <c r="AZ702" s="22">
        <f t="shared" si="294"/>
        <v>96</v>
      </c>
      <c r="BA702" s="23">
        <f t="shared" si="295"/>
        <v>97</v>
      </c>
      <c r="BB702" s="24">
        <f t="shared" si="296"/>
        <v>81.599999999999994</v>
      </c>
    </row>
    <row r="703" spans="1:54" x14ac:dyDescent="0.25">
      <c r="A703" s="24">
        <f>бланки!E702</f>
        <v>700</v>
      </c>
      <c r="B703" s="24" t="str">
        <f>CONCATENATE(бланки!D702," (",бланки!C702,")")</f>
        <v>МКУ ДО «Школа искусств» (Табасаранский район)</v>
      </c>
      <c r="C703" s="24">
        <f>анкеты!B701</f>
        <v>64</v>
      </c>
      <c r="D703" s="24">
        <f>COUNTIF(бланки!G702:U702,1)</f>
        <v>8</v>
      </c>
      <c r="E703" s="24">
        <f>COUNTIF(бланки!G702:U702,1)+COUNTIF(бланки!G702:U702,0)</f>
        <v>9</v>
      </c>
      <c r="F703" s="24">
        <f>COUNTIF(бланки!V702:BS702,1)</f>
        <v>31</v>
      </c>
      <c r="G703" s="24">
        <f>COUNTIF(бланки!V702:BS702,1)+COUNTIF(бланки!V702:BS702,0)</f>
        <v>35</v>
      </c>
      <c r="H703" s="24">
        <f>SUM(бланки!BT702:BY702)</f>
        <v>4</v>
      </c>
      <c r="I703" s="24">
        <f>анкеты!D701</f>
        <v>55</v>
      </c>
      <c r="J703" s="24">
        <f>анкеты!C701</f>
        <v>60</v>
      </c>
      <c r="K703" s="24">
        <f>анкеты!F701</f>
        <v>55</v>
      </c>
      <c r="L703" s="24">
        <f>анкеты!E701</f>
        <v>56</v>
      </c>
      <c r="M703" s="22">
        <f t="shared" si="270"/>
        <v>89</v>
      </c>
      <c r="N703" s="22">
        <f t="shared" si="271"/>
        <v>100</v>
      </c>
      <c r="O703" s="22">
        <f t="shared" si="272"/>
        <v>95</v>
      </c>
      <c r="P703" s="23">
        <f t="shared" si="273"/>
        <v>95</v>
      </c>
      <c r="Q703" s="24">
        <f>SUM(бланки!BZ702:CF702)</f>
        <v>3</v>
      </c>
      <c r="R703" s="24"/>
      <c r="S703" s="24"/>
      <c r="T703" s="24">
        <f>анкеты!G701</f>
        <v>58</v>
      </c>
      <c r="U703" s="24">
        <f t="shared" si="274"/>
        <v>64</v>
      </c>
      <c r="V703" s="22">
        <f t="shared" si="275"/>
        <v>60</v>
      </c>
      <c r="W703" s="22">
        <f t="shared" si="276"/>
        <v>75</v>
      </c>
      <c r="X703" s="22">
        <f t="shared" si="277"/>
        <v>91</v>
      </c>
      <c r="Y703" s="23">
        <f t="shared" si="278"/>
        <v>75</v>
      </c>
      <c r="Z703" s="24">
        <f>SUM(бланки!CE702:CI702)</f>
        <v>0</v>
      </c>
      <c r="AA703" s="24">
        <f>SUM(бланки!CJ702:CO702)</f>
        <v>1</v>
      </c>
      <c r="AB703" s="24">
        <f>анкеты!I701</f>
        <v>25</v>
      </c>
      <c r="AC703" s="24">
        <f>анкеты!H701</f>
        <v>29</v>
      </c>
      <c r="AD703" s="22">
        <f t="shared" si="279"/>
        <v>0</v>
      </c>
      <c r="AE703" s="22">
        <f t="shared" si="280"/>
        <v>20</v>
      </c>
      <c r="AF703" s="12">
        <f t="shared" si="281"/>
        <v>86.206896551724142</v>
      </c>
      <c r="AG703" s="23">
        <f t="shared" si="282"/>
        <v>34</v>
      </c>
      <c r="AH703" s="24">
        <f>анкеты!J701</f>
        <v>60</v>
      </c>
      <c r="AI703" s="24">
        <f t="shared" si="283"/>
        <v>64</v>
      </c>
      <c r="AJ703" s="24">
        <f>анкеты!K701</f>
        <v>63</v>
      </c>
      <c r="AK703" s="24">
        <f t="shared" si="284"/>
        <v>64</v>
      </c>
      <c r="AL703" s="24">
        <f>анкеты!M701</f>
        <v>52</v>
      </c>
      <c r="AM703" s="24">
        <f>анкеты!L701</f>
        <v>53</v>
      </c>
      <c r="AN703" s="22">
        <f t="shared" si="285"/>
        <v>94</v>
      </c>
      <c r="AO703" s="22">
        <f t="shared" si="286"/>
        <v>98</v>
      </c>
      <c r="AP703" s="22">
        <f t="shared" si="287"/>
        <v>98</v>
      </c>
      <c r="AQ703" s="23">
        <f t="shared" si="288"/>
        <v>96</v>
      </c>
      <c r="AR703" s="24">
        <f>анкеты!N701</f>
        <v>60</v>
      </c>
      <c r="AS703" s="24">
        <f t="shared" si="289"/>
        <v>64</v>
      </c>
      <c r="AT703" s="24">
        <f>анкеты!O701</f>
        <v>57</v>
      </c>
      <c r="AU703" s="24">
        <f t="shared" si="290"/>
        <v>64</v>
      </c>
      <c r="AV703" s="24">
        <f>анкеты!P701</f>
        <v>59</v>
      </c>
      <c r="AW703" s="24">
        <f t="shared" si="291"/>
        <v>64</v>
      </c>
      <c r="AX703" s="22">
        <f t="shared" si="292"/>
        <v>94</v>
      </c>
      <c r="AY703" s="22">
        <f t="shared" si="293"/>
        <v>89</v>
      </c>
      <c r="AZ703" s="22">
        <f t="shared" si="294"/>
        <v>92</v>
      </c>
      <c r="BA703" s="23">
        <f t="shared" si="295"/>
        <v>92</v>
      </c>
      <c r="BB703" s="24">
        <f t="shared" si="296"/>
        <v>78.400000000000006</v>
      </c>
    </row>
    <row r="704" spans="1:54" x14ac:dyDescent="0.25">
      <c r="A704" s="24">
        <f>бланки!E703</f>
        <v>701</v>
      </c>
      <c r="B704" s="24" t="str">
        <f>CONCATENATE(бланки!D703," (",бланки!C703,")")</f>
        <v>МКОУ «Карабаглинская СОШ» (Тарумовский район)</v>
      </c>
      <c r="C704" s="24">
        <f>анкеты!B702</f>
        <v>73</v>
      </c>
      <c r="D704" s="24">
        <f>COUNTIF(бланки!G703:U703,1)</f>
        <v>12</v>
      </c>
      <c r="E704" s="24">
        <f>COUNTIF(бланки!G703:U703,1)+COUNTIF(бланки!G703:U703,0)</f>
        <v>12</v>
      </c>
      <c r="F704" s="24">
        <f>COUNTIF(бланки!V703:BS703,1)</f>
        <v>43</v>
      </c>
      <c r="G704" s="24">
        <f>COUNTIF(бланки!V703:BS703,1)+COUNTIF(бланки!V703:BS703,0)</f>
        <v>43</v>
      </c>
      <c r="H704" s="24">
        <f>SUM(бланки!BT703:BY703)</f>
        <v>4</v>
      </c>
      <c r="I704" s="24">
        <f>анкеты!D702</f>
        <v>64</v>
      </c>
      <c r="J704" s="24">
        <f>анкеты!C702</f>
        <v>65</v>
      </c>
      <c r="K704" s="24">
        <f>анкеты!F702</f>
        <v>58</v>
      </c>
      <c r="L704" s="24">
        <f>анкеты!E702</f>
        <v>60</v>
      </c>
      <c r="M704" s="22">
        <f t="shared" si="270"/>
        <v>100</v>
      </c>
      <c r="N704" s="22">
        <f t="shared" si="271"/>
        <v>100</v>
      </c>
      <c r="O704" s="22">
        <f t="shared" si="272"/>
        <v>98</v>
      </c>
      <c r="P704" s="23">
        <f t="shared" si="273"/>
        <v>99</v>
      </c>
      <c r="Q704" s="24">
        <f>SUM(бланки!BZ703:CF703)</f>
        <v>5</v>
      </c>
      <c r="R704" s="24"/>
      <c r="S704" s="24"/>
      <c r="T704" s="24">
        <f>анкеты!G702</f>
        <v>66</v>
      </c>
      <c r="U704" s="24">
        <f t="shared" si="274"/>
        <v>73</v>
      </c>
      <c r="V704" s="22">
        <f t="shared" si="275"/>
        <v>100</v>
      </c>
      <c r="W704" s="22">
        <f t="shared" si="276"/>
        <v>95</v>
      </c>
      <c r="X704" s="22">
        <f t="shared" si="277"/>
        <v>90</v>
      </c>
      <c r="Y704" s="23">
        <f t="shared" si="278"/>
        <v>95</v>
      </c>
      <c r="Z704" s="24">
        <f>SUM(бланки!CE703:CI703)</f>
        <v>1</v>
      </c>
      <c r="AA704" s="24">
        <f>SUM(бланки!CJ703:CO703)</f>
        <v>2</v>
      </c>
      <c r="AB704" s="24">
        <f>анкеты!I702</f>
        <v>9</v>
      </c>
      <c r="AC704" s="24">
        <f>анкеты!H702</f>
        <v>13</v>
      </c>
      <c r="AD704" s="22">
        <f t="shared" si="279"/>
        <v>20</v>
      </c>
      <c r="AE704" s="22">
        <f t="shared" si="280"/>
        <v>40</v>
      </c>
      <c r="AF704" s="12">
        <f t="shared" si="281"/>
        <v>69.230769230769226</v>
      </c>
      <c r="AG704" s="23">
        <f t="shared" si="282"/>
        <v>43</v>
      </c>
      <c r="AH704" s="24">
        <f>анкеты!J702</f>
        <v>72</v>
      </c>
      <c r="AI704" s="24">
        <f t="shared" si="283"/>
        <v>73</v>
      </c>
      <c r="AJ704" s="24">
        <f>анкеты!K702</f>
        <v>71</v>
      </c>
      <c r="AK704" s="24">
        <f t="shared" si="284"/>
        <v>73</v>
      </c>
      <c r="AL704" s="24">
        <f>анкеты!M702</f>
        <v>56</v>
      </c>
      <c r="AM704" s="24">
        <f>анкеты!L702</f>
        <v>56</v>
      </c>
      <c r="AN704" s="22">
        <f t="shared" si="285"/>
        <v>99</v>
      </c>
      <c r="AO704" s="22">
        <f t="shared" si="286"/>
        <v>97</v>
      </c>
      <c r="AP704" s="22">
        <f t="shared" si="287"/>
        <v>100</v>
      </c>
      <c r="AQ704" s="23">
        <f t="shared" si="288"/>
        <v>98</v>
      </c>
      <c r="AR704" s="24">
        <f>анкеты!N702</f>
        <v>71</v>
      </c>
      <c r="AS704" s="24">
        <f t="shared" si="289"/>
        <v>73</v>
      </c>
      <c r="AT704" s="24">
        <f>анкеты!O702</f>
        <v>71</v>
      </c>
      <c r="AU704" s="24">
        <f t="shared" si="290"/>
        <v>73</v>
      </c>
      <c r="AV704" s="24">
        <f>анкеты!P702</f>
        <v>73</v>
      </c>
      <c r="AW704" s="24">
        <f t="shared" si="291"/>
        <v>73</v>
      </c>
      <c r="AX704" s="22">
        <f t="shared" si="292"/>
        <v>97</v>
      </c>
      <c r="AY704" s="22">
        <f t="shared" si="293"/>
        <v>97</v>
      </c>
      <c r="AZ704" s="22">
        <f t="shared" si="294"/>
        <v>100</v>
      </c>
      <c r="BA704" s="23">
        <f t="shared" si="295"/>
        <v>98</v>
      </c>
      <c r="BB704" s="24">
        <f t="shared" si="296"/>
        <v>86.6</v>
      </c>
    </row>
    <row r="705" spans="1:54" x14ac:dyDescent="0.25">
      <c r="A705" s="24">
        <f>бланки!E704</f>
        <v>702</v>
      </c>
      <c r="B705" s="24" t="str">
        <f>CONCATENATE(бланки!D704," (",бланки!C704,")")</f>
        <v>МКОУ «Калиновская СОШ» (Тарумовский район)</v>
      </c>
      <c r="C705" s="24">
        <f>анкеты!B703</f>
        <v>125</v>
      </c>
      <c r="D705" s="24">
        <f>COUNTIF(бланки!G704:U704,1)</f>
        <v>10</v>
      </c>
      <c r="E705" s="24">
        <f>COUNTIF(бланки!G704:U704,1)+COUNTIF(бланки!G704:U704,0)</f>
        <v>12</v>
      </c>
      <c r="F705" s="24">
        <f>COUNTIF(бланки!V704:BS704,1)</f>
        <v>39</v>
      </c>
      <c r="G705" s="24">
        <f>COUNTIF(бланки!V704:BS704,1)+COUNTIF(бланки!V704:BS704,0)</f>
        <v>42</v>
      </c>
      <c r="H705" s="24">
        <f>SUM(бланки!BT704:BY704)</f>
        <v>5</v>
      </c>
      <c r="I705" s="24">
        <f>анкеты!D703</f>
        <v>95</v>
      </c>
      <c r="J705" s="24">
        <f>анкеты!C703</f>
        <v>98</v>
      </c>
      <c r="K705" s="24">
        <f>анкеты!F703</f>
        <v>48</v>
      </c>
      <c r="L705" s="24">
        <f>анкеты!E703</f>
        <v>53</v>
      </c>
      <c r="M705" s="22">
        <f t="shared" si="270"/>
        <v>88</v>
      </c>
      <c r="N705" s="22">
        <f t="shared" si="271"/>
        <v>100</v>
      </c>
      <c r="O705" s="22">
        <f t="shared" si="272"/>
        <v>94</v>
      </c>
      <c r="P705" s="23">
        <f t="shared" si="273"/>
        <v>94</v>
      </c>
      <c r="Q705" s="24">
        <f>SUM(бланки!BZ704:CF704)</f>
        <v>4</v>
      </c>
      <c r="R705" s="24"/>
      <c r="S705" s="24"/>
      <c r="T705" s="24">
        <f>анкеты!G703</f>
        <v>118</v>
      </c>
      <c r="U705" s="24">
        <f t="shared" si="274"/>
        <v>125</v>
      </c>
      <c r="V705" s="22">
        <f t="shared" si="275"/>
        <v>80</v>
      </c>
      <c r="W705" s="22">
        <f t="shared" si="276"/>
        <v>87</v>
      </c>
      <c r="X705" s="22">
        <f t="shared" si="277"/>
        <v>94</v>
      </c>
      <c r="Y705" s="23">
        <f t="shared" si="278"/>
        <v>87</v>
      </c>
      <c r="Z705" s="24">
        <f>SUM(бланки!CE704:CI704)</f>
        <v>1</v>
      </c>
      <c r="AA705" s="24">
        <f>SUM(бланки!CJ704:CO704)</f>
        <v>3</v>
      </c>
      <c r="AB705" s="24">
        <f>анкеты!I703</f>
        <v>25</v>
      </c>
      <c r="AC705" s="24">
        <f>анкеты!H703</f>
        <v>30</v>
      </c>
      <c r="AD705" s="22">
        <f t="shared" si="279"/>
        <v>20</v>
      </c>
      <c r="AE705" s="22">
        <f t="shared" si="280"/>
        <v>60</v>
      </c>
      <c r="AF705" s="12">
        <f t="shared" si="281"/>
        <v>83.333333333333329</v>
      </c>
      <c r="AG705" s="23">
        <f t="shared" si="282"/>
        <v>55</v>
      </c>
      <c r="AH705" s="24">
        <f>анкеты!J703</f>
        <v>115</v>
      </c>
      <c r="AI705" s="24">
        <f t="shared" si="283"/>
        <v>125</v>
      </c>
      <c r="AJ705" s="24">
        <f>анкеты!K703</f>
        <v>118</v>
      </c>
      <c r="AK705" s="24">
        <f t="shared" si="284"/>
        <v>125</v>
      </c>
      <c r="AL705" s="24">
        <f>анкеты!M703</f>
        <v>55</v>
      </c>
      <c r="AM705" s="24">
        <f>анкеты!L703</f>
        <v>58</v>
      </c>
      <c r="AN705" s="22">
        <f t="shared" si="285"/>
        <v>92</v>
      </c>
      <c r="AO705" s="22">
        <f t="shared" si="286"/>
        <v>94</v>
      </c>
      <c r="AP705" s="22">
        <f t="shared" si="287"/>
        <v>95</v>
      </c>
      <c r="AQ705" s="23">
        <f t="shared" si="288"/>
        <v>93</v>
      </c>
      <c r="AR705" s="24">
        <f>анкеты!N703</f>
        <v>115</v>
      </c>
      <c r="AS705" s="24">
        <f t="shared" si="289"/>
        <v>125</v>
      </c>
      <c r="AT705" s="24">
        <f>анкеты!O703</f>
        <v>120</v>
      </c>
      <c r="AU705" s="24">
        <f t="shared" si="290"/>
        <v>125</v>
      </c>
      <c r="AV705" s="24">
        <f>анкеты!P703</f>
        <v>118</v>
      </c>
      <c r="AW705" s="24">
        <f t="shared" si="291"/>
        <v>125</v>
      </c>
      <c r="AX705" s="22">
        <f t="shared" si="292"/>
        <v>92</v>
      </c>
      <c r="AY705" s="22">
        <f t="shared" si="293"/>
        <v>96</v>
      </c>
      <c r="AZ705" s="22">
        <f t="shared" si="294"/>
        <v>94</v>
      </c>
      <c r="BA705" s="23">
        <f t="shared" si="295"/>
        <v>94</v>
      </c>
      <c r="BB705" s="24">
        <f t="shared" si="296"/>
        <v>84.6</v>
      </c>
    </row>
    <row r="706" spans="1:54" x14ac:dyDescent="0.25">
      <c r="A706" s="24">
        <f>бланки!E705</f>
        <v>703</v>
      </c>
      <c r="B706" s="24" t="str">
        <f>CONCATENATE(бланки!D705," (",бланки!C705,")")</f>
        <v>МКОУ «Новоромановская СОШ» (Тарумовский район)</v>
      </c>
      <c r="C706" s="24">
        <f>анкеты!B704</f>
        <v>114</v>
      </c>
      <c r="D706" s="24">
        <f>COUNTIF(бланки!G705:U705,1)</f>
        <v>12</v>
      </c>
      <c r="E706" s="24">
        <f>COUNTIF(бланки!G705:U705,1)+COUNTIF(бланки!G705:U705,0)</f>
        <v>12</v>
      </c>
      <c r="F706" s="24">
        <f>COUNTIF(бланки!V705:BS705,1)</f>
        <v>33</v>
      </c>
      <c r="G706" s="24">
        <f>COUNTIF(бланки!V705:BS705,1)+COUNTIF(бланки!V705:BS705,0)</f>
        <v>37</v>
      </c>
      <c r="H706" s="24">
        <f>SUM(бланки!BT705:BY705)</f>
        <v>5</v>
      </c>
      <c r="I706" s="24">
        <f>анкеты!D704</f>
        <v>100</v>
      </c>
      <c r="J706" s="24">
        <f>анкеты!C704</f>
        <v>101</v>
      </c>
      <c r="K706" s="24">
        <f>анкеты!F704</f>
        <v>73</v>
      </c>
      <c r="L706" s="24">
        <f>анкеты!E704</f>
        <v>77</v>
      </c>
      <c r="M706" s="22">
        <f t="shared" si="270"/>
        <v>95</v>
      </c>
      <c r="N706" s="22">
        <f t="shared" si="271"/>
        <v>100</v>
      </c>
      <c r="O706" s="22">
        <f t="shared" si="272"/>
        <v>97</v>
      </c>
      <c r="P706" s="23">
        <f t="shared" si="273"/>
        <v>97</v>
      </c>
      <c r="Q706" s="24">
        <f>SUM(бланки!BZ705:CF705)</f>
        <v>5</v>
      </c>
      <c r="R706" s="24"/>
      <c r="S706" s="24"/>
      <c r="T706" s="24">
        <f>анкеты!G704</f>
        <v>104</v>
      </c>
      <c r="U706" s="24">
        <f t="shared" si="274"/>
        <v>114</v>
      </c>
      <c r="V706" s="22">
        <f t="shared" si="275"/>
        <v>100</v>
      </c>
      <c r="W706" s="22">
        <f t="shared" si="276"/>
        <v>95</v>
      </c>
      <c r="X706" s="22">
        <f t="shared" si="277"/>
        <v>91</v>
      </c>
      <c r="Y706" s="23">
        <f t="shared" si="278"/>
        <v>95</v>
      </c>
      <c r="Z706" s="24">
        <f>SUM(бланки!CE705:CI705)</f>
        <v>1</v>
      </c>
      <c r="AA706" s="24">
        <f>SUM(бланки!CJ705:CO705)</f>
        <v>4</v>
      </c>
      <c r="AB706" s="24">
        <f>анкеты!I704</f>
        <v>8</v>
      </c>
      <c r="AC706" s="24">
        <f>анкеты!H704</f>
        <v>11</v>
      </c>
      <c r="AD706" s="22">
        <f t="shared" si="279"/>
        <v>20</v>
      </c>
      <c r="AE706" s="22">
        <f t="shared" si="280"/>
        <v>80</v>
      </c>
      <c r="AF706" s="12">
        <f t="shared" si="281"/>
        <v>72.727272727272734</v>
      </c>
      <c r="AG706" s="23">
        <f t="shared" si="282"/>
        <v>60</v>
      </c>
      <c r="AH706" s="24">
        <f>анкеты!J704</f>
        <v>112</v>
      </c>
      <c r="AI706" s="24">
        <f t="shared" si="283"/>
        <v>114</v>
      </c>
      <c r="AJ706" s="24">
        <f>анкеты!K704</f>
        <v>112</v>
      </c>
      <c r="AK706" s="24">
        <f t="shared" si="284"/>
        <v>114</v>
      </c>
      <c r="AL706" s="24">
        <f>анкеты!M704</f>
        <v>83</v>
      </c>
      <c r="AM706" s="24">
        <f>анкеты!L704</f>
        <v>84</v>
      </c>
      <c r="AN706" s="22">
        <f t="shared" si="285"/>
        <v>98</v>
      </c>
      <c r="AO706" s="22">
        <f t="shared" si="286"/>
        <v>98</v>
      </c>
      <c r="AP706" s="22">
        <f t="shared" si="287"/>
        <v>99</v>
      </c>
      <c r="AQ706" s="23">
        <f t="shared" si="288"/>
        <v>98</v>
      </c>
      <c r="AR706" s="24">
        <f>анкеты!N704</f>
        <v>112</v>
      </c>
      <c r="AS706" s="24">
        <f t="shared" si="289"/>
        <v>114</v>
      </c>
      <c r="AT706" s="24">
        <f>анкеты!O704</f>
        <v>110</v>
      </c>
      <c r="AU706" s="24">
        <f t="shared" si="290"/>
        <v>114</v>
      </c>
      <c r="AV706" s="24">
        <f>анкеты!P704</f>
        <v>113</v>
      </c>
      <c r="AW706" s="24">
        <f t="shared" si="291"/>
        <v>114</v>
      </c>
      <c r="AX706" s="22">
        <f t="shared" si="292"/>
        <v>98</v>
      </c>
      <c r="AY706" s="22">
        <f t="shared" si="293"/>
        <v>96</v>
      </c>
      <c r="AZ706" s="22">
        <f t="shared" si="294"/>
        <v>99</v>
      </c>
      <c r="BA706" s="23">
        <f t="shared" si="295"/>
        <v>97</v>
      </c>
      <c r="BB706" s="24">
        <f t="shared" si="296"/>
        <v>89.4</v>
      </c>
    </row>
    <row r="707" spans="1:54" x14ac:dyDescent="0.25">
      <c r="A707" s="24">
        <f>бланки!E706</f>
        <v>704</v>
      </c>
      <c r="B707" s="24" t="str">
        <f>CONCATENATE(бланки!D706," (",бланки!C706,")")</f>
        <v>МКОУ «Кузнецовская ООШ» (Тарумовский район)</v>
      </c>
      <c r="C707" s="24">
        <f>анкеты!B705</f>
        <v>35</v>
      </c>
      <c r="D707" s="24">
        <f>COUNTIF(бланки!G706:U706,1)</f>
        <v>11</v>
      </c>
      <c r="E707" s="24">
        <f>COUNTIF(бланки!G706:U706,1)+COUNTIF(бланки!G706:U706,0)</f>
        <v>12</v>
      </c>
      <c r="F707" s="24">
        <f>COUNTIF(бланки!V706:BS706,1)</f>
        <v>41</v>
      </c>
      <c r="G707" s="24">
        <f>COUNTIF(бланки!V706:BS706,1)+COUNTIF(бланки!V706:BS706,0)</f>
        <v>43</v>
      </c>
      <c r="H707" s="24">
        <f>SUM(бланки!BT706:BY706)</f>
        <v>5</v>
      </c>
      <c r="I707" s="24">
        <f>анкеты!D705</f>
        <v>30</v>
      </c>
      <c r="J707" s="24">
        <f>анкеты!C705</f>
        <v>30</v>
      </c>
      <c r="K707" s="24">
        <f>анкеты!F705</f>
        <v>26</v>
      </c>
      <c r="L707" s="24">
        <f>анкеты!E705</f>
        <v>26</v>
      </c>
      <c r="M707" s="22">
        <f t="shared" si="270"/>
        <v>94</v>
      </c>
      <c r="N707" s="22">
        <f t="shared" si="271"/>
        <v>100</v>
      </c>
      <c r="O707" s="22">
        <f t="shared" si="272"/>
        <v>100</v>
      </c>
      <c r="P707" s="23">
        <f t="shared" si="273"/>
        <v>98</v>
      </c>
      <c r="Q707" s="24">
        <f>SUM(бланки!BZ706:CF706)</f>
        <v>5</v>
      </c>
      <c r="R707" s="24"/>
      <c r="S707" s="24"/>
      <c r="T707" s="24">
        <f>анкеты!G705</f>
        <v>31</v>
      </c>
      <c r="U707" s="24">
        <f t="shared" si="274"/>
        <v>35</v>
      </c>
      <c r="V707" s="22">
        <f t="shared" si="275"/>
        <v>100</v>
      </c>
      <c r="W707" s="22">
        <f t="shared" si="276"/>
        <v>94</v>
      </c>
      <c r="X707" s="22">
        <f t="shared" si="277"/>
        <v>89</v>
      </c>
      <c r="Y707" s="23">
        <f t="shared" si="278"/>
        <v>94</v>
      </c>
      <c r="Z707" s="24">
        <f>SUM(бланки!CE706:CI706)</f>
        <v>3</v>
      </c>
      <c r="AA707" s="24">
        <f>SUM(бланки!CJ706:CO706)</f>
        <v>2</v>
      </c>
      <c r="AB707" s="24">
        <f>анкеты!I705</f>
        <v>2</v>
      </c>
      <c r="AC707" s="24">
        <f>анкеты!H705</f>
        <v>3</v>
      </c>
      <c r="AD707" s="22">
        <f t="shared" si="279"/>
        <v>60</v>
      </c>
      <c r="AE707" s="22">
        <f t="shared" si="280"/>
        <v>40</v>
      </c>
      <c r="AF707" s="12">
        <f t="shared" si="281"/>
        <v>66.666666666666671</v>
      </c>
      <c r="AG707" s="23">
        <f t="shared" si="282"/>
        <v>54</v>
      </c>
      <c r="AH707" s="24">
        <f>анкеты!J705</f>
        <v>35</v>
      </c>
      <c r="AI707" s="24">
        <f t="shared" si="283"/>
        <v>35</v>
      </c>
      <c r="AJ707" s="24">
        <f>анкеты!K705</f>
        <v>35</v>
      </c>
      <c r="AK707" s="24">
        <f t="shared" si="284"/>
        <v>35</v>
      </c>
      <c r="AL707" s="24">
        <f>анкеты!M705</f>
        <v>29</v>
      </c>
      <c r="AM707" s="24">
        <f>анкеты!L705</f>
        <v>29</v>
      </c>
      <c r="AN707" s="22">
        <f t="shared" si="285"/>
        <v>100</v>
      </c>
      <c r="AO707" s="22">
        <f t="shared" si="286"/>
        <v>100</v>
      </c>
      <c r="AP707" s="22">
        <f t="shared" si="287"/>
        <v>100</v>
      </c>
      <c r="AQ707" s="23">
        <f t="shared" si="288"/>
        <v>100</v>
      </c>
      <c r="AR707" s="24">
        <f>анкеты!N705</f>
        <v>35</v>
      </c>
      <c r="AS707" s="24">
        <f t="shared" si="289"/>
        <v>35</v>
      </c>
      <c r="AT707" s="24">
        <f>анкеты!O705</f>
        <v>35</v>
      </c>
      <c r="AU707" s="24">
        <f t="shared" si="290"/>
        <v>35</v>
      </c>
      <c r="AV707" s="24">
        <f>анкеты!P705</f>
        <v>35</v>
      </c>
      <c r="AW707" s="24">
        <f t="shared" si="291"/>
        <v>35</v>
      </c>
      <c r="AX707" s="22">
        <f t="shared" si="292"/>
        <v>100</v>
      </c>
      <c r="AY707" s="22">
        <f t="shared" si="293"/>
        <v>100</v>
      </c>
      <c r="AZ707" s="22">
        <f t="shared" si="294"/>
        <v>100</v>
      </c>
      <c r="BA707" s="23">
        <f t="shared" si="295"/>
        <v>100</v>
      </c>
      <c r="BB707" s="24">
        <f t="shared" si="296"/>
        <v>89.2</v>
      </c>
    </row>
    <row r="708" spans="1:54" x14ac:dyDescent="0.25">
      <c r="A708" s="24">
        <f>бланки!E707</f>
        <v>705</v>
      </c>
      <c r="B708" s="24" t="str">
        <f>CONCATENATE(бланки!D707," (",бланки!C707,")")</f>
        <v>МКОУ «М-Горьковская НОШ» (Тарумовский район)</v>
      </c>
      <c r="C708" s="24">
        <f>анкеты!B706</f>
        <v>13</v>
      </c>
      <c r="D708" s="24">
        <f>COUNTIF(бланки!G707:U707,1)</f>
        <v>12</v>
      </c>
      <c r="E708" s="24">
        <f>COUNTIF(бланки!G707:U707,1)+COUNTIF(бланки!G707:U707,0)</f>
        <v>12</v>
      </c>
      <c r="F708" s="24">
        <f>COUNTIF(бланки!V707:BS707,1)</f>
        <v>43</v>
      </c>
      <c r="G708" s="24">
        <f>COUNTIF(бланки!V707:BS707,1)+COUNTIF(бланки!V707:BS707,0)</f>
        <v>44</v>
      </c>
      <c r="H708" s="24">
        <f>SUM(бланки!BT707:BY707)</f>
        <v>6</v>
      </c>
      <c r="I708" s="24">
        <f>анкеты!D706</f>
        <v>11</v>
      </c>
      <c r="J708" s="24">
        <f>анкеты!C706</f>
        <v>11</v>
      </c>
      <c r="K708" s="24">
        <f>анкеты!F706</f>
        <v>10</v>
      </c>
      <c r="L708" s="24">
        <f>анкеты!E706</f>
        <v>10</v>
      </c>
      <c r="M708" s="22">
        <f t="shared" ref="M708:M771" si="297">ROUND((D708/E708+F708/G708)*50,0)</f>
        <v>99</v>
      </c>
      <c r="N708" s="22">
        <f t="shared" ref="N708:N771" si="298">ROUND(MIN(H708*30,100),0)</f>
        <v>100</v>
      </c>
      <c r="O708" s="22">
        <f t="shared" ref="O708:O771" si="299">ROUND((I708/J708+K708/L708)*50,0)</f>
        <v>100</v>
      </c>
      <c r="P708" s="23">
        <f t="shared" ref="P708:P771" si="300">ROUND(M708*0.3+N708*0.3+O708*0.4,0)</f>
        <v>100</v>
      </c>
      <c r="Q708" s="24">
        <f>SUM(бланки!BZ707:CF707)</f>
        <v>5</v>
      </c>
      <c r="R708" s="24"/>
      <c r="S708" s="24"/>
      <c r="T708" s="24">
        <f>анкеты!G706</f>
        <v>12</v>
      </c>
      <c r="U708" s="24">
        <f t="shared" ref="U708:U771" si="301">C708</f>
        <v>13</v>
      </c>
      <c r="V708" s="22">
        <f t="shared" ref="V708:V771" si="302">MIN(100,Q708*20)</f>
        <v>100</v>
      </c>
      <c r="W708" s="22">
        <f t="shared" ref="W708:W771" si="303">ROUNDDOWN((V708+X708)/2,0)</f>
        <v>96</v>
      </c>
      <c r="X708" s="22">
        <f t="shared" ref="X708:X771" si="304">ROUND(T708*100/U708,0)</f>
        <v>92</v>
      </c>
      <c r="Y708" s="23">
        <f t="shared" ref="Y708:Y771" si="305">ROUND(V708*0.3+W708*0.4+X708*0.3,0)</f>
        <v>96</v>
      </c>
      <c r="Z708" s="24">
        <f>SUM(бланки!CE707:CI707)</f>
        <v>0</v>
      </c>
      <c r="AA708" s="24">
        <f>SUM(бланки!CJ707:CO707)</f>
        <v>2</v>
      </c>
      <c r="AB708" s="24">
        <f>анкеты!I706</f>
        <v>2</v>
      </c>
      <c r="AC708" s="24">
        <f>анкеты!H706</f>
        <v>3</v>
      </c>
      <c r="AD708" s="22">
        <f t="shared" ref="AD708:AD771" si="306">MIN(Z708*20,100)</f>
        <v>0</v>
      </c>
      <c r="AE708" s="22">
        <f t="shared" ref="AE708:AE771" si="307">MIN(AA708*20,100)</f>
        <v>40</v>
      </c>
      <c r="AF708" s="12">
        <f t="shared" ref="AF708:AF771" si="308">AB708*100/AC708</f>
        <v>66.666666666666671</v>
      </c>
      <c r="AG708" s="23">
        <f t="shared" ref="AG708:AG771" si="309">ROUND((0.3*AD708+0.4*AE708+0.3*AF708),0)</f>
        <v>36</v>
      </c>
      <c r="AH708" s="24">
        <f>анкеты!J706</f>
        <v>13</v>
      </c>
      <c r="AI708" s="24">
        <f t="shared" ref="AI708:AI771" si="310">C708</f>
        <v>13</v>
      </c>
      <c r="AJ708" s="24">
        <f>анкеты!K706</f>
        <v>13</v>
      </c>
      <c r="AK708" s="24">
        <f t="shared" ref="AK708:AK771" si="311">C708</f>
        <v>13</v>
      </c>
      <c r="AL708" s="24">
        <f>анкеты!M706</f>
        <v>12</v>
      </c>
      <c r="AM708" s="24">
        <f>анкеты!L706</f>
        <v>12</v>
      </c>
      <c r="AN708" s="22">
        <f t="shared" ref="AN708:AN771" si="312">ROUND(AH708*100/AI708,0)</f>
        <v>100</v>
      </c>
      <c r="AO708" s="22">
        <f t="shared" ref="AO708:AO771" si="313">ROUND(AJ708*100/AK708,0)</f>
        <v>100</v>
      </c>
      <c r="AP708" s="22">
        <f t="shared" ref="AP708:AP771" si="314">ROUND(AL708*100/AM708,0)</f>
        <v>100</v>
      </c>
      <c r="AQ708" s="23">
        <f t="shared" ref="AQ708:AQ771" si="315">ROUND((0.4*AN708+0.4*AO708+0.2*AP708),0)</f>
        <v>100</v>
      </c>
      <c r="AR708" s="24">
        <f>анкеты!N706</f>
        <v>13</v>
      </c>
      <c r="AS708" s="24">
        <f t="shared" ref="AS708:AS771" si="316">C708</f>
        <v>13</v>
      </c>
      <c r="AT708" s="24">
        <f>анкеты!O706</f>
        <v>12</v>
      </c>
      <c r="AU708" s="24">
        <f t="shared" ref="AU708:AU771" si="317">C708</f>
        <v>13</v>
      </c>
      <c r="AV708" s="24">
        <f>анкеты!P706</f>
        <v>13</v>
      </c>
      <c r="AW708" s="24">
        <f t="shared" ref="AW708:AW771" si="318">C708</f>
        <v>13</v>
      </c>
      <c r="AX708" s="22">
        <f t="shared" ref="AX708:AX771" si="319">ROUND(AR708*100/AS708,0)</f>
        <v>100</v>
      </c>
      <c r="AY708" s="22">
        <f t="shared" ref="AY708:AY771" si="320">ROUND(AT708*100/AU708,0)</f>
        <v>92</v>
      </c>
      <c r="AZ708" s="22">
        <f t="shared" ref="AZ708:AZ771" si="321">ROUND(AV708*100/AW708,0)</f>
        <v>100</v>
      </c>
      <c r="BA708" s="23">
        <f t="shared" ref="BA708:BA771" si="322">ROUND((0.4*AX708+0.4*AY708+0.2*AZ708),0)</f>
        <v>97</v>
      </c>
      <c r="BB708" s="24">
        <f t="shared" ref="BB708:BB771" si="323">(P708+Y708+AG708+AQ708+BA708)/5</f>
        <v>85.8</v>
      </c>
    </row>
    <row r="709" spans="1:54" x14ac:dyDescent="0.25">
      <c r="A709" s="24">
        <f>бланки!E708</f>
        <v>706</v>
      </c>
      <c r="B709" s="24" t="str">
        <f>CONCATENATE(бланки!D708," (",бланки!C708,")")</f>
        <v>МКДОУ «Ново-Дмитриевский Детский Сад «Солнышко» (Тарумовский район)</v>
      </c>
      <c r="C709" s="24">
        <f>анкеты!B707</f>
        <v>28</v>
      </c>
      <c r="D709" s="24">
        <f>COUNTIF(бланки!G708:U708,1)</f>
        <v>9</v>
      </c>
      <c r="E709" s="24">
        <f>COUNTIF(бланки!G708:U708,1)+COUNTIF(бланки!G708:U708,0)</f>
        <v>9</v>
      </c>
      <c r="F709" s="24">
        <f>COUNTIF(бланки!V708:BS708,1)</f>
        <v>33</v>
      </c>
      <c r="G709" s="24">
        <f>COUNTIF(бланки!V708:BS708,1)+COUNTIF(бланки!V708:BS708,0)</f>
        <v>36</v>
      </c>
      <c r="H709" s="24">
        <f>SUM(бланки!BT708:BY708)</f>
        <v>4</v>
      </c>
      <c r="I709" s="24">
        <f>анкеты!D707</f>
        <v>23</v>
      </c>
      <c r="J709" s="24">
        <f>анкеты!C707</f>
        <v>23</v>
      </c>
      <c r="K709" s="24">
        <f>анкеты!F707</f>
        <v>20</v>
      </c>
      <c r="L709" s="24">
        <f>анкеты!E707</f>
        <v>20</v>
      </c>
      <c r="M709" s="22">
        <f t="shared" si="297"/>
        <v>96</v>
      </c>
      <c r="N709" s="22">
        <f t="shared" si="298"/>
        <v>100</v>
      </c>
      <c r="O709" s="22">
        <f t="shared" si="299"/>
        <v>100</v>
      </c>
      <c r="P709" s="23">
        <f t="shared" si="300"/>
        <v>99</v>
      </c>
      <c r="Q709" s="24">
        <f>SUM(бланки!BZ708:CF708)</f>
        <v>3</v>
      </c>
      <c r="R709" s="24"/>
      <c r="S709" s="24"/>
      <c r="T709" s="24">
        <f>анкеты!G707</f>
        <v>26</v>
      </c>
      <c r="U709" s="24">
        <f t="shared" si="301"/>
        <v>28</v>
      </c>
      <c r="V709" s="22">
        <f t="shared" si="302"/>
        <v>60</v>
      </c>
      <c r="W709" s="22">
        <f t="shared" si="303"/>
        <v>76</v>
      </c>
      <c r="X709" s="22">
        <f t="shared" si="304"/>
        <v>93</v>
      </c>
      <c r="Y709" s="23">
        <f t="shared" si="305"/>
        <v>76</v>
      </c>
      <c r="Z709" s="24">
        <f>SUM(бланки!CE708:CI708)</f>
        <v>0</v>
      </c>
      <c r="AA709" s="24">
        <f>SUM(бланки!CJ708:CO708)</f>
        <v>1</v>
      </c>
      <c r="AB709" s="24">
        <f>анкеты!I707</f>
        <v>3</v>
      </c>
      <c r="AC709" s="24">
        <f>анкеты!H707</f>
        <v>4</v>
      </c>
      <c r="AD709" s="22">
        <f t="shared" si="306"/>
        <v>0</v>
      </c>
      <c r="AE709" s="22">
        <f t="shared" si="307"/>
        <v>20</v>
      </c>
      <c r="AF709" s="12">
        <f t="shared" si="308"/>
        <v>75</v>
      </c>
      <c r="AG709" s="23">
        <f t="shared" si="309"/>
        <v>31</v>
      </c>
      <c r="AH709" s="24">
        <f>анкеты!J707</f>
        <v>27</v>
      </c>
      <c r="AI709" s="24">
        <f t="shared" si="310"/>
        <v>28</v>
      </c>
      <c r="AJ709" s="24">
        <f>анкеты!K707</f>
        <v>26</v>
      </c>
      <c r="AK709" s="24">
        <f t="shared" si="311"/>
        <v>28</v>
      </c>
      <c r="AL709" s="24">
        <f>анкеты!M707</f>
        <v>24</v>
      </c>
      <c r="AM709" s="24">
        <f>анкеты!L707</f>
        <v>24</v>
      </c>
      <c r="AN709" s="22">
        <f t="shared" si="312"/>
        <v>96</v>
      </c>
      <c r="AO709" s="22">
        <f t="shared" si="313"/>
        <v>93</v>
      </c>
      <c r="AP709" s="22">
        <f t="shared" si="314"/>
        <v>100</v>
      </c>
      <c r="AQ709" s="23">
        <f t="shared" si="315"/>
        <v>96</v>
      </c>
      <c r="AR709" s="24">
        <f>анкеты!N707</f>
        <v>28</v>
      </c>
      <c r="AS709" s="24">
        <f t="shared" si="316"/>
        <v>28</v>
      </c>
      <c r="AT709" s="24">
        <f>анкеты!O707</f>
        <v>27</v>
      </c>
      <c r="AU709" s="24">
        <f t="shared" si="317"/>
        <v>28</v>
      </c>
      <c r="AV709" s="24">
        <f>анкеты!P707</f>
        <v>28</v>
      </c>
      <c r="AW709" s="24">
        <f t="shared" si="318"/>
        <v>28</v>
      </c>
      <c r="AX709" s="22">
        <f t="shared" si="319"/>
        <v>100</v>
      </c>
      <c r="AY709" s="22">
        <f t="shared" si="320"/>
        <v>96</v>
      </c>
      <c r="AZ709" s="22">
        <f t="shared" si="321"/>
        <v>100</v>
      </c>
      <c r="BA709" s="23">
        <f t="shared" si="322"/>
        <v>98</v>
      </c>
      <c r="BB709" s="24">
        <f t="shared" si="323"/>
        <v>80</v>
      </c>
    </row>
    <row r="710" spans="1:54" x14ac:dyDescent="0.25">
      <c r="A710" s="24">
        <f>бланки!E709</f>
        <v>707</v>
      </c>
      <c r="B710" s="24" t="str">
        <f>CONCATENATE(бланки!D709," (",бланки!C709,")")</f>
        <v>МКДОУ «Карабаглинский Детский Сад «Радуга» (Тарумовский район)</v>
      </c>
      <c r="C710" s="24">
        <f>анкеты!B708</f>
        <v>13</v>
      </c>
      <c r="D710" s="24">
        <f>COUNTIF(бланки!G709:U709,1)</f>
        <v>9</v>
      </c>
      <c r="E710" s="24">
        <f>COUNTIF(бланки!G709:U709,1)+COUNTIF(бланки!G709:U709,0)</f>
        <v>9</v>
      </c>
      <c r="F710" s="24">
        <f>COUNTIF(бланки!V709:BS709,1)</f>
        <v>35</v>
      </c>
      <c r="G710" s="24">
        <f>COUNTIF(бланки!V709:BS709,1)+COUNTIF(бланки!V709:BS709,0)</f>
        <v>37</v>
      </c>
      <c r="H710" s="24">
        <f>SUM(бланки!BT709:BY709)</f>
        <v>5</v>
      </c>
      <c r="I710" s="24">
        <f>анкеты!D708</f>
        <v>12</v>
      </c>
      <c r="J710" s="24">
        <f>анкеты!C708</f>
        <v>12</v>
      </c>
      <c r="K710" s="24">
        <f>анкеты!F708</f>
        <v>12</v>
      </c>
      <c r="L710" s="24">
        <f>анкеты!E708</f>
        <v>12</v>
      </c>
      <c r="M710" s="22">
        <f t="shared" si="297"/>
        <v>97</v>
      </c>
      <c r="N710" s="22">
        <f t="shared" si="298"/>
        <v>100</v>
      </c>
      <c r="O710" s="22">
        <f t="shared" si="299"/>
        <v>100</v>
      </c>
      <c r="P710" s="23">
        <f t="shared" si="300"/>
        <v>99</v>
      </c>
      <c r="Q710" s="24">
        <f>SUM(бланки!BZ709:CF709)</f>
        <v>3</v>
      </c>
      <c r="R710" s="24"/>
      <c r="S710" s="24"/>
      <c r="T710" s="24">
        <f>анкеты!G708</f>
        <v>13</v>
      </c>
      <c r="U710" s="24">
        <f t="shared" si="301"/>
        <v>13</v>
      </c>
      <c r="V710" s="22">
        <f t="shared" si="302"/>
        <v>60</v>
      </c>
      <c r="W710" s="22">
        <f t="shared" si="303"/>
        <v>80</v>
      </c>
      <c r="X710" s="22">
        <f t="shared" si="304"/>
        <v>100</v>
      </c>
      <c r="Y710" s="23">
        <f t="shared" si="305"/>
        <v>80</v>
      </c>
      <c r="Z710" s="24">
        <f>SUM(бланки!CE709:CI709)</f>
        <v>0</v>
      </c>
      <c r="AA710" s="24">
        <f>SUM(бланки!CJ709:CO709)</f>
        <v>0</v>
      </c>
      <c r="AB710" s="24">
        <f>анкеты!I708</f>
        <v>1</v>
      </c>
      <c r="AC710" s="24">
        <f>анкеты!H708</f>
        <v>2</v>
      </c>
      <c r="AD710" s="22">
        <f t="shared" si="306"/>
        <v>0</v>
      </c>
      <c r="AE710" s="22">
        <f t="shared" si="307"/>
        <v>0</v>
      </c>
      <c r="AF710" s="12">
        <f t="shared" si="308"/>
        <v>50</v>
      </c>
      <c r="AG710" s="23">
        <f t="shared" si="309"/>
        <v>15</v>
      </c>
      <c r="AH710" s="24">
        <f>анкеты!J708</f>
        <v>13</v>
      </c>
      <c r="AI710" s="24">
        <f t="shared" si="310"/>
        <v>13</v>
      </c>
      <c r="AJ710" s="24">
        <f>анкеты!K708</f>
        <v>11</v>
      </c>
      <c r="AK710" s="24">
        <f t="shared" si="311"/>
        <v>13</v>
      </c>
      <c r="AL710" s="24">
        <f>анкеты!M708</f>
        <v>10</v>
      </c>
      <c r="AM710" s="24">
        <f>анкеты!L708</f>
        <v>10</v>
      </c>
      <c r="AN710" s="22">
        <f t="shared" si="312"/>
        <v>100</v>
      </c>
      <c r="AO710" s="22">
        <f t="shared" si="313"/>
        <v>85</v>
      </c>
      <c r="AP710" s="22">
        <f t="shared" si="314"/>
        <v>100</v>
      </c>
      <c r="AQ710" s="23">
        <f t="shared" si="315"/>
        <v>94</v>
      </c>
      <c r="AR710" s="24">
        <f>анкеты!N708</f>
        <v>12</v>
      </c>
      <c r="AS710" s="24">
        <f t="shared" si="316"/>
        <v>13</v>
      </c>
      <c r="AT710" s="24">
        <f>анкеты!O708</f>
        <v>11</v>
      </c>
      <c r="AU710" s="24">
        <f t="shared" si="317"/>
        <v>13</v>
      </c>
      <c r="AV710" s="24">
        <f>анкеты!P708</f>
        <v>13</v>
      </c>
      <c r="AW710" s="24">
        <f t="shared" si="318"/>
        <v>13</v>
      </c>
      <c r="AX710" s="22">
        <f t="shared" si="319"/>
        <v>92</v>
      </c>
      <c r="AY710" s="22">
        <f t="shared" si="320"/>
        <v>85</v>
      </c>
      <c r="AZ710" s="22">
        <f t="shared" si="321"/>
        <v>100</v>
      </c>
      <c r="BA710" s="23">
        <f t="shared" si="322"/>
        <v>91</v>
      </c>
      <c r="BB710" s="24">
        <f t="shared" si="323"/>
        <v>75.8</v>
      </c>
    </row>
    <row r="711" spans="1:54" x14ac:dyDescent="0.25">
      <c r="A711" s="24">
        <f>бланки!E710</f>
        <v>708</v>
      </c>
      <c r="B711" s="24" t="str">
        <f>CONCATENATE(бланки!D710," (",бланки!C710,")")</f>
        <v>МКОУ «Рассветовская СОШ» (Тарумовский район)</v>
      </c>
      <c r="C711" s="24">
        <f>анкеты!B709</f>
        <v>117</v>
      </c>
      <c r="D711" s="24">
        <f>COUNTIF(бланки!G710:U710,1)</f>
        <v>12</v>
      </c>
      <c r="E711" s="24">
        <f>COUNTIF(бланки!G710:U710,1)+COUNTIF(бланки!G710:U710,0)</f>
        <v>12</v>
      </c>
      <c r="F711" s="24">
        <f>COUNTIF(бланки!V710:BS710,1)</f>
        <v>32</v>
      </c>
      <c r="G711" s="24">
        <f>COUNTIF(бланки!V710:BS710,1)+COUNTIF(бланки!V710:BS710,0)</f>
        <v>42</v>
      </c>
      <c r="H711" s="24">
        <f>SUM(бланки!BT710:BY710)</f>
        <v>5</v>
      </c>
      <c r="I711" s="24">
        <f>анкеты!D709</f>
        <v>87</v>
      </c>
      <c r="J711" s="24">
        <f>анкеты!C709</f>
        <v>87</v>
      </c>
      <c r="K711" s="24">
        <f>анкеты!F709</f>
        <v>66</v>
      </c>
      <c r="L711" s="24">
        <f>анкеты!E709</f>
        <v>69</v>
      </c>
      <c r="M711" s="22">
        <f t="shared" si="297"/>
        <v>88</v>
      </c>
      <c r="N711" s="22">
        <f t="shared" si="298"/>
        <v>100</v>
      </c>
      <c r="O711" s="22">
        <f t="shared" si="299"/>
        <v>98</v>
      </c>
      <c r="P711" s="23">
        <f t="shared" si="300"/>
        <v>96</v>
      </c>
      <c r="Q711" s="24">
        <f>SUM(бланки!BZ710:CF710)</f>
        <v>5</v>
      </c>
      <c r="R711" s="24"/>
      <c r="S711" s="24"/>
      <c r="T711" s="24">
        <f>анкеты!G709</f>
        <v>102</v>
      </c>
      <c r="U711" s="24">
        <f t="shared" si="301"/>
        <v>117</v>
      </c>
      <c r="V711" s="22">
        <f t="shared" si="302"/>
        <v>100</v>
      </c>
      <c r="W711" s="22">
        <f t="shared" si="303"/>
        <v>93</v>
      </c>
      <c r="X711" s="22">
        <f t="shared" si="304"/>
        <v>87</v>
      </c>
      <c r="Y711" s="23">
        <f t="shared" si="305"/>
        <v>93</v>
      </c>
      <c r="Z711" s="24">
        <f>SUM(бланки!CE710:CI710)</f>
        <v>1</v>
      </c>
      <c r="AA711" s="24">
        <f>SUM(бланки!CJ710:CO710)</f>
        <v>5</v>
      </c>
      <c r="AB711" s="24">
        <f>анкеты!I709</f>
        <v>2</v>
      </c>
      <c r="AC711" s="24">
        <f>анкеты!H709</f>
        <v>3</v>
      </c>
      <c r="AD711" s="22">
        <f t="shared" si="306"/>
        <v>20</v>
      </c>
      <c r="AE711" s="22">
        <f t="shared" si="307"/>
        <v>100</v>
      </c>
      <c r="AF711" s="12">
        <f t="shared" si="308"/>
        <v>66.666666666666671</v>
      </c>
      <c r="AG711" s="23">
        <f t="shared" si="309"/>
        <v>66</v>
      </c>
      <c r="AH711" s="24">
        <f>анкеты!J709</f>
        <v>117</v>
      </c>
      <c r="AI711" s="24">
        <f t="shared" si="310"/>
        <v>117</v>
      </c>
      <c r="AJ711" s="24">
        <f>анкеты!K709</f>
        <v>117</v>
      </c>
      <c r="AK711" s="24">
        <f t="shared" si="311"/>
        <v>117</v>
      </c>
      <c r="AL711" s="24">
        <f>анкеты!M709</f>
        <v>78</v>
      </c>
      <c r="AM711" s="24">
        <f>анкеты!L709</f>
        <v>78</v>
      </c>
      <c r="AN711" s="22">
        <f t="shared" si="312"/>
        <v>100</v>
      </c>
      <c r="AO711" s="22">
        <f t="shared" si="313"/>
        <v>100</v>
      </c>
      <c r="AP711" s="22">
        <f t="shared" si="314"/>
        <v>100</v>
      </c>
      <c r="AQ711" s="23">
        <f t="shared" si="315"/>
        <v>100</v>
      </c>
      <c r="AR711" s="24">
        <f>анкеты!N709</f>
        <v>111</v>
      </c>
      <c r="AS711" s="24">
        <f t="shared" si="316"/>
        <v>117</v>
      </c>
      <c r="AT711" s="24">
        <f>анкеты!O709</f>
        <v>104</v>
      </c>
      <c r="AU711" s="24">
        <f t="shared" si="317"/>
        <v>117</v>
      </c>
      <c r="AV711" s="24">
        <f>анкеты!P709</f>
        <v>105</v>
      </c>
      <c r="AW711" s="24">
        <f t="shared" si="318"/>
        <v>117</v>
      </c>
      <c r="AX711" s="22">
        <f t="shared" si="319"/>
        <v>95</v>
      </c>
      <c r="AY711" s="22">
        <f t="shared" si="320"/>
        <v>89</v>
      </c>
      <c r="AZ711" s="22">
        <f t="shared" si="321"/>
        <v>90</v>
      </c>
      <c r="BA711" s="23">
        <f t="shared" si="322"/>
        <v>92</v>
      </c>
      <c r="BB711" s="24">
        <f t="shared" si="323"/>
        <v>89.4</v>
      </c>
    </row>
    <row r="712" spans="1:54" x14ac:dyDescent="0.25">
      <c r="A712" s="24">
        <f>бланки!E711</f>
        <v>709</v>
      </c>
      <c r="B712" s="24" t="str">
        <f>CONCATENATE(бланки!D711," (",бланки!C711,")")</f>
        <v>«МКУ ДО «ТДШИ» (Тарумовский район)</v>
      </c>
      <c r="C712" s="24">
        <f>анкеты!B710</f>
        <v>65</v>
      </c>
      <c r="D712" s="24">
        <f>COUNTIF(бланки!G711:U711,1)</f>
        <v>6</v>
      </c>
      <c r="E712" s="24">
        <f>COUNTIF(бланки!G711:U711,1)+COUNTIF(бланки!G711:U711,0)</f>
        <v>9</v>
      </c>
      <c r="F712" s="24">
        <f>COUNTIF(бланки!V711:BS711,1)</f>
        <v>18</v>
      </c>
      <c r="G712" s="24">
        <f>COUNTIF(бланки!V711:BS711,1)+COUNTIF(бланки!V711:BS711,0)</f>
        <v>35</v>
      </c>
      <c r="H712" s="24">
        <f>SUM(бланки!BT711:BY711)</f>
        <v>6</v>
      </c>
      <c r="I712" s="24">
        <f>анкеты!D710</f>
        <v>53</v>
      </c>
      <c r="J712" s="24">
        <f>анкеты!C710</f>
        <v>54</v>
      </c>
      <c r="K712" s="24">
        <f>анкеты!F710</f>
        <v>53</v>
      </c>
      <c r="L712" s="24">
        <f>анкеты!E710</f>
        <v>53</v>
      </c>
      <c r="M712" s="22">
        <f t="shared" si="297"/>
        <v>59</v>
      </c>
      <c r="N712" s="22">
        <f t="shared" si="298"/>
        <v>100</v>
      </c>
      <c r="O712" s="22">
        <f t="shared" si="299"/>
        <v>99</v>
      </c>
      <c r="P712" s="23">
        <f t="shared" si="300"/>
        <v>87</v>
      </c>
      <c r="Q712" s="24">
        <f>SUM(бланки!BZ711:CF711)</f>
        <v>2</v>
      </c>
      <c r="R712" s="24"/>
      <c r="S712" s="24"/>
      <c r="T712" s="24">
        <f>анкеты!G710</f>
        <v>56</v>
      </c>
      <c r="U712" s="24">
        <f t="shared" si="301"/>
        <v>65</v>
      </c>
      <c r="V712" s="22">
        <f t="shared" si="302"/>
        <v>40</v>
      </c>
      <c r="W712" s="22">
        <f t="shared" si="303"/>
        <v>63</v>
      </c>
      <c r="X712" s="22">
        <f t="shared" si="304"/>
        <v>86</v>
      </c>
      <c r="Y712" s="23">
        <f t="shared" si="305"/>
        <v>63</v>
      </c>
      <c r="Z712" s="24">
        <f>SUM(бланки!CE711:CI711)</f>
        <v>0</v>
      </c>
      <c r="AA712" s="24">
        <f>SUM(бланки!CJ711:CO711)</f>
        <v>0</v>
      </c>
      <c r="AB712" s="24">
        <f>анкеты!I710</f>
        <v>1</v>
      </c>
      <c r="AC712" s="24">
        <f>анкеты!H710</f>
        <v>2</v>
      </c>
      <c r="AD712" s="22">
        <f t="shared" si="306"/>
        <v>0</v>
      </c>
      <c r="AE712" s="22">
        <f t="shared" si="307"/>
        <v>0</v>
      </c>
      <c r="AF712" s="12">
        <f t="shared" si="308"/>
        <v>50</v>
      </c>
      <c r="AG712" s="23">
        <f t="shared" si="309"/>
        <v>15</v>
      </c>
      <c r="AH712" s="24">
        <f>анкеты!J710</f>
        <v>62</v>
      </c>
      <c r="AI712" s="24">
        <f t="shared" si="310"/>
        <v>65</v>
      </c>
      <c r="AJ712" s="24">
        <f>анкеты!K710</f>
        <v>60</v>
      </c>
      <c r="AK712" s="24">
        <f t="shared" si="311"/>
        <v>65</v>
      </c>
      <c r="AL712" s="24">
        <f>анкеты!M710</f>
        <v>54</v>
      </c>
      <c r="AM712" s="24">
        <f>анкеты!L710</f>
        <v>54</v>
      </c>
      <c r="AN712" s="22">
        <f t="shared" si="312"/>
        <v>95</v>
      </c>
      <c r="AO712" s="22">
        <f t="shared" si="313"/>
        <v>92</v>
      </c>
      <c r="AP712" s="22">
        <f t="shared" si="314"/>
        <v>100</v>
      </c>
      <c r="AQ712" s="23">
        <f t="shared" si="315"/>
        <v>95</v>
      </c>
      <c r="AR712" s="24">
        <f>анкеты!N710</f>
        <v>65</v>
      </c>
      <c r="AS712" s="24">
        <f t="shared" si="316"/>
        <v>65</v>
      </c>
      <c r="AT712" s="24">
        <f>анкеты!O710</f>
        <v>63</v>
      </c>
      <c r="AU712" s="24">
        <f t="shared" si="317"/>
        <v>65</v>
      </c>
      <c r="AV712" s="24">
        <f>анкеты!P710</f>
        <v>65</v>
      </c>
      <c r="AW712" s="24">
        <f t="shared" si="318"/>
        <v>65</v>
      </c>
      <c r="AX712" s="22">
        <f t="shared" si="319"/>
        <v>100</v>
      </c>
      <c r="AY712" s="22">
        <f t="shared" si="320"/>
        <v>97</v>
      </c>
      <c r="AZ712" s="22">
        <f t="shared" si="321"/>
        <v>100</v>
      </c>
      <c r="BA712" s="23">
        <f t="shared" si="322"/>
        <v>99</v>
      </c>
      <c r="BB712" s="24">
        <f t="shared" si="323"/>
        <v>71.8</v>
      </c>
    </row>
    <row r="713" spans="1:54" x14ac:dyDescent="0.25">
      <c r="A713" s="24">
        <f>бланки!E712</f>
        <v>710</v>
      </c>
      <c r="B713" s="24" t="str">
        <f>CONCATENATE(бланки!D712," (",бланки!C712,")")</f>
        <v>МКОУ «Колобская СОШ» (Тляратинский район)</v>
      </c>
      <c r="C713" s="24">
        <f>анкеты!B711</f>
        <v>4</v>
      </c>
      <c r="D713" s="24">
        <f>COUNTIF(бланки!G712:U712,1)</f>
        <v>12</v>
      </c>
      <c r="E713" s="24">
        <f>COUNTIF(бланки!G712:U712,1)+COUNTIF(бланки!G712:U712,0)</f>
        <v>12</v>
      </c>
      <c r="F713" s="24">
        <f>COUNTIF(бланки!V712:BS712,1)</f>
        <v>30</v>
      </c>
      <c r="G713" s="24">
        <f>COUNTIF(бланки!V712:BS712,1)+COUNTIF(бланки!V712:BS712,0)</f>
        <v>37</v>
      </c>
      <c r="H713" s="24">
        <f>SUM(бланки!BT712:BY712)</f>
        <v>2</v>
      </c>
      <c r="I713" s="24">
        <f>анкеты!D711</f>
        <v>4</v>
      </c>
      <c r="J713" s="24">
        <f>анкеты!C711</f>
        <v>4</v>
      </c>
      <c r="K713" s="24">
        <f>анкеты!F711</f>
        <v>4</v>
      </c>
      <c r="L713" s="24">
        <f>анкеты!E711</f>
        <v>4</v>
      </c>
      <c r="M713" s="22">
        <f t="shared" si="297"/>
        <v>91</v>
      </c>
      <c r="N713" s="22">
        <f t="shared" si="298"/>
        <v>60</v>
      </c>
      <c r="O713" s="22">
        <f t="shared" si="299"/>
        <v>100</v>
      </c>
      <c r="P713" s="23">
        <f t="shared" si="300"/>
        <v>85</v>
      </c>
      <c r="Q713" s="24">
        <f>SUM(бланки!BZ712:CF712)</f>
        <v>1</v>
      </c>
      <c r="R713" s="24"/>
      <c r="S713" s="24"/>
      <c r="T713" s="24">
        <f>анкеты!G711</f>
        <v>4</v>
      </c>
      <c r="U713" s="24">
        <f t="shared" si="301"/>
        <v>4</v>
      </c>
      <c r="V713" s="22">
        <f t="shared" si="302"/>
        <v>20</v>
      </c>
      <c r="W713" s="22">
        <f t="shared" si="303"/>
        <v>60</v>
      </c>
      <c r="X713" s="22">
        <f t="shared" si="304"/>
        <v>100</v>
      </c>
      <c r="Y713" s="23">
        <f t="shared" si="305"/>
        <v>60</v>
      </c>
      <c r="Z713" s="24">
        <f>SUM(бланки!CE712:CI712)</f>
        <v>0</v>
      </c>
      <c r="AA713" s="24">
        <f>SUM(бланки!CJ712:CO712)</f>
        <v>0</v>
      </c>
      <c r="AB713" s="24">
        <f>анкеты!I711</f>
        <v>2</v>
      </c>
      <c r="AC713" s="24">
        <f>анкеты!H711</f>
        <v>4</v>
      </c>
      <c r="AD713" s="22">
        <f t="shared" si="306"/>
        <v>0</v>
      </c>
      <c r="AE713" s="22">
        <f t="shared" si="307"/>
        <v>0</v>
      </c>
      <c r="AF713" s="12">
        <f t="shared" si="308"/>
        <v>50</v>
      </c>
      <c r="AG713" s="23">
        <f t="shared" si="309"/>
        <v>15</v>
      </c>
      <c r="AH713" s="24">
        <f>анкеты!J711</f>
        <v>4</v>
      </c>
      <c r="AI713" s="24">
        <f t="shared" si="310"/>
        <v>4</v>
      </c>
      <c r="AJ713" s="24">
        <f>анкеты!K711</f>
        <v>4</v>
      </c>
      <c r="AK713" s="24">
        <f t="shared" si="311"/>
        <v>4</v>
      </c>
      <c r="AL713" s="24">
        <f>анкеты!M711</f>
        <v>4</v>
      </c>
      <c r="AM713" s="24">
        <f>анкеты!L711</f>
        <v>4</v>
      </c>
      <c r="AN713" s="22">
        <f t="shared" si="312"/>
        <v>100</v>
      </c>
      <c r="AO713" s="22">
        <f t="shared" si="313"/>
        <v>100</v>
      </c>
      <c r="AP713" s="22">
        <f t="shared" si="314"/>
        <v>100</v>
      </c>
      <c r="AQ713" s="23">
        <f t="shared" si="315"/>
        <v>100</v>
      </c>
      <c r="AR713" s="24">
        <f>анкеты!N711</f>
        <v>4</v>
      </c>
      <c r="AS713" s="24">
        <f t="shared" si="316"/>
        <v>4</v>
      </c>
      <c r="AT713" s="24">
        <f>анкеты!O711</f>
        <v>4</v>
      </c>
      <c r="AU713" s="24">
        <f t="shared" si="317"/>
        <v>4</v>
      </c>
      <c r="AV713" s="24">
        <f>анкеты!P711</f>
        <v>4</v>
      </c>
      <c r="AW713" s="24">
        <f t="shared" si="318"/>
        <v>4</v>
      </c>
      <c r="AX713" s="22">
        <f t="shared" si="319"/>
        <v>100</v>
      </c>
      <c r="AY713" s="22">
        <f t="shared" si="320"/>
        <v>100</v>
      </c>
      <c r="AZ713" s="22">
        <f t="shared" si="321"/>
        <v>100</v>
      </c>
      <c r="BA713" s="23">
        <f t="shared" si="322"/>
        <v>100</v>
      </c>
      <c r="BB713" s="24">
        <f t="shared" si="323"/>
        <v>72</v>
      </c>
    </row>
    <row r="714" spans="1:54" x14ac:dyDescent="0.25">
      <c r="A714" s="24">
        <f>бланки!E713</f>
        <v>711</v>
      </c>
      <c r="B714" s="24" t="str">
        <f>CONCATENATE(бланки!D713," (",бланки!C713,")")</f>
        <v>МКОУ «Тляратинская СОШ» (Тляратинский район)</v>
      </c>
      <c r="C714" s="24">
        <f>анкеты!B712</f>
        <v>180</v>
      </c>
      <c r="D714" s="24">
        <f>COUNTIF(бланки!G713:U713,1)</f>
        <v>12</v>
      </c>
      <c r="E714" s="24">
        <f>COUNTIF(бланки!G713:U713,1)+COUNTIF(бланки!G713:U713,0)</f>
        <v>12</v>
      </c>
      <c r="F714" s="24">
        <f>COUNTIF(бланки!V713:BS713,1)</f>
        <v>43</v>
      </c>
      <c r="G714" s="24">
        <f>COUNTIF(бланки!V713:BS713,1)+COUNTIF(бланки!V713:BS713,0)</f>
        <v>44</v>
      </c>
      <c r="H714" s="24">
        <f>SUM(бланки!BT713:BY713)</f>
        <v>5</v>
      </c>
      <c r="I714" s="24">
        <f>анкеты!D712</f>
        <v>72</v>
      </c>
      <c r="J714" s="24">
        <f>анкеты!C712</f>
        <v>83</v>
      </c>
      <c r="K714" s="24">
        <f>анкеты!F712</f>
        <v>64</v>
      </c>
      <c r="L714" s="24">
        <f>анкеты!E712</f>
        <v>77</v>
      </c>
      <c r="M714" s="22">
        <f t="shared" si="297"/>
        <v>99</v>
      </c>
      <c r="N714" s="22">
        <f t="shared" si="298"/>
        <v>100</v>
      </c>
      <c r="O714" s="22">
        <f t="shared" si="299"/>
        <v>85</v>
      </c>
      <c r="P714" s="23">
        <f t="shared" si="300"/>
        <v>94</v>
      </c>
      <c r="Q714" s="24">
        <f>SUM(бланки!BZ713:CF713)</f>
        <v>6</v>
      </c>
      <c r="R714" s="24"/>
      <c r="S714" s="24"/>
      <c r="T714" s="24">
        <f>анкеты!G712</f>
        <v>122</v>
      </c>
      <c r="U714" s="24">
        <f t="shared" si="301"/>
        <v>180</v>
      </c>
      <c r="V714" s="22">
        <f t="shared" si="302"/>
        <v>100</v>
      </c>
      <c r="W714" s="22">
        <f t="shared" si="303"/>
        <v>84</v>
      </c>
      <c r="X714" s="22">
        <f t="shared" si="304"/>
        <v>68</v>
      </c>
      <c r="Y714" s="23">
        <f t="shared" si="305"/>
        <v>84</v>
      </c>
      <c r="Z714" s="24">
        <f>SUM(бланки!CE713:CI713)</f>
        <v>2</v>
      </c>
      <c r="AA714" s="24">
        <f>SUM(бланки!CJ713:CO713)</f>
        <v>1</v>
      </c>
      <c r="AB714" s="24">
        <f>анкеты!I712</f>
        <v>63</v>
      </c>
      <c r="AC714" s="24">
        <f>анкеты!H712</f>
        <v>84</v>
      </c>
      <c r="AD714" s="22">
        <f t="shared" si="306"/>
        <v>40</v>
      </c>
      <c r="AE714" s="22">
        <f t="shared" si="307"/>
        <v>20</v>
      </c>
      <c r="AF714" s="12">
        <f t="shared" si="308"/>
        <v>75</v>
      </c>
      <c r="AG714" s="23">
        <f t="shared" si="309"/>
        <v>43</v>
      </c>
      <c r="AH714" s="24">
        <f>анкеты!J712</f>
        <v>153</v>
      </c>
      <c r="AI714" s="24">
        <f t="shared" si="310"/>
        <v>180</v>
      </c>
      <c r="AJ714" s="24">
        <f>анкеты!K712</f>
        <v>155</v>
      </c>
      <c r="AK714" s="24">
        <f t="shared" si="311"/>
        <v>180</v>
      </c>
      <c r="AL714" s="24">
        <f>анкеты!M712</f>
        <v>94</v>
      </c>
      <c r="AM714" s="24">
        <f>анкеты!L712</f>
        <v>107</v>
      </c>
      <c r="AN714" s="22">
        <f t="shared" si="312"/>
        <v>85</v>
      </c>
      <c r="AO714" s="22">
        <f t="shared" si="313"/>
        <v>86</v>
      </c>
      <c r="AP714" s="22">
        <f t="shared" si="314"/>
        <v>88</v>
      </c>
      <c r="AQ714" s="23">
        <f t="shared" si="315"/>
        <v>86</v>
      </c>
      <c r="AR714" s="24">
        <f>анкеты!N712</f>
        <v>142</v>
      </c>
      <c r="AS714" s="24">
        <f t="shared" si="316"/>
        <v>180</v>
      </c>
      <c r="AT714" s="24">
        <f>анкеты!O712</f>
        <v>155</v>
      </c>
      <c r="AU714" s="24">
        <f t="shared" si="317"/>
        <v>180</v>
      </c>
      <c r="AV714" s="24">
        <f>анкеты!P712</f>
        <v>148</v>
      </c>
      <c r="AW714" s="24">
        <f t="shared" si="318"/>
        <v>180</v>
      </c>
      <c r="AX714" s="22">
        <f t="shared" si="319"/>
        <v>79</v>
      </c>
      <c r="AY714" s="22">
        <f t="shared" si="320"/>
        <v>86</v>
      </c>
      <c r="AZ714" s="22">
        <f t="shared" si="321"/>
        <v>82</v>
      </c>
      <c r="BA714" s="23">
        <f t="shared" si="322"/>
        <v>82</v>
      </c>
      <c r="BB714" s="24">
        <f t="shared" si="323"/>
        <v>77.8</v>
      </c>
    </row>
    <row r="715" spans="1:54" x14ac:dyDescent="0.25">
      <c r="A715" s="24">
        <f>бланки!E714</f>
        <v>712</v>
      </c>
      <c r="B715" s="24" t="str">
        <f>CONCATENATE(бланки!D714," (",бланки!C714,")")</f>
        <v>МКОУ «Хидибская СОШ» (Тляратинский район)</v>
      </c>
      <c r="C715" s="24">
        <f>анкеты!B713</f>
        <v>37</v>
      </c>
      <c r="D715" s="24">
        <f>COUNTIF(бланки!G714:U714,1)</f>
        <v>12</v>
      </c>
      <c r="E715" s="24">
        <f>COUNTIF(бланки!G714:U714,1)+COUNTIF(бланки!G714:U714,0)</f>
        <v>12</v>
      </c>
      <c r="F715" s="24">
        <f>COUNTIF(бланки!V714:BS714,1)</f>
        <v>42</v>
      </c>
      <c r="G715" s="24">
        <f>COUNTIF(бланки!V714:BS714,1)+COUNTIF(бланки!V714:BS714,0)</f>
        <v>43</v>
      </c>
      <c r="H715" s="24">
        <f>SUM(бланки!BT714:BY714)</f>
        <v>6</v>
      </c>
      <c r="I715" s="24">
        <f>анкеты!D713</f>
        <v>32</v>
      </c>
      <c r="J715" s="24">
        <f>анкеты!C713</f>
        <v>33</v>
      </c>
      <c r="K715" s="24">
        <f>анкеты!F713</f>
        <v>29</v>
      </c>
      <c r="L715" s="24">
        <f>анкеты!E713</f>
        <v>30</v>
      </c>
      <c r="M715" s="22">
        <f t="shared" si="297"/>
        <v>99</v>
      </c>
      <c r="N715" s="22">
        <f t="shared" si="298"/>
        <v>100</v>
      </c>
      <c r="O715" s="22">
        <f t="shared" si="299"/>
        <v>97</v>
      </c>
      <c r="P715" s="23">
        <f t="shared" si="300"/>
        <v>99</v>
      </c>
      <c r="Q715" s="24">
        <f>SUM(бланки!BZ714:CF714)</f>
        <v>4</v>
      </c>
      <c r="R715" s="24"/>
      <c r="S715" s="24"/>
      <c r="T715" s="24">
        <f>анкеты!G713</f>
        <v>28</v>
      </c>
      <c r="U715" s="24">
        <f t="shared" si="301"/>
        <v>37</v>
      </c>
      <c r="V715" s="22">
        <f t="shared" si="302"/>
        <v>80</v>
      </c>
      <c r="W715" s="22">
        <f t="shared" si="303"/>
        <v>78</v>
      </c>
      <c r="X715" s="22">
        <f t="shared" si="304"/>
        <v>76</v>
      </c>
      <c r="Y715" s="23">
        <f t="shared" si="305"/>
        <v>78</v>
      </c>
      <c r="Z715" s="24">
        <f>SUM(бланки!CE714:CI714)</f>
        <v>1</v>
      </c>
      <c r="AA715" s="24">
        <f>SUM(бланки!CJ714:CO714)</f>
        <v>0</v>
      </c>
      <c r="AB715" s="24">
        <f>анкеты!I713</f>
        <v>1</v>
      </c>
      <c r="AC715" s="24">
        <f>анкеты!H713</f>
        <v>4</v>
      </c>
      <c r="AD715" s="22">
        <f t="shared" si="306"/>
        <v>20</v>
      </c>
      <c r="AE715" s="22">
        <f t="shared" si="307"/>
        <v>0</v>
      </c>
      <c r="AF715" s="12">
        <f t="shared" si="308"/>
        <v>25</v>
      </c>
      <c r="AG715" s="23">
        <f t="shared" si="309"/>
        <v>14</v>
      </c>
      <c r="AH715" s="24">
        <f>анкеты!J713</f>
        <v>35</v>
      </c>
      <c r="AI715" s="24">
        <f t="shared" si="310"/>
        <v>37</v>
      </c>
      <c r="AJ715" s="24">
        <f>анкеты!K713</f>
        <v>37</v>
      </c>
      <c r="AK715" s="24">
        <f t="shared" si="311"/>
        <v>37</v>
      </c>
      <c r="AL715" s="24">
        <f>анкеты!M713</f>
        <v>26</v>
      </c>
      <c r="AM715" s="24">
        <f>анкеты!L713</f>
        <v>28</v>
      </c>
      <c r="AN715" s="22">
        <f t="shared" si="312"/>
        <v>95</v>
      </c>
      <c r="AO715" s="22">
        <f t="shared" si="313"/>
        <v>100</v>
      </c>
      <c r="AP715" s="22">
        <f t="shared" si="314"/>
        <v>93</v>
      </c>
      <c r="AQ715" s="23">
        <f t="shared" si="315"/>
        <v>97</v>
      </c>
      <c r="AR715" s="24">
        <f>анкеты!N713</f>
        <v>35</v>
      </c>
      <c r="AS715" s="24">
        <f t="shared" si="316"/>
        <v>37</v>
      </c>
      <c r="AT715" s="24">
        <f>анкеты!O713</f>
        <v>36</v>
      </c>
      <c r="AU715" s="24">
        <f t="shared" si="317"/>
        <v>37</v>
      </c>
      <c r="AV715" s="24">
        <f>анкеты!P713</f>
        <v>35</v>
      </c>
      <c r="AW715" s="24">
        <f t="shared" si="318"/>
        <v>37</v>
      </c>
      <c r="AX715" s="22">
        <f t="shared" si="319"/>
        <v>95</v>
      </c>
      <c r="AY715" s="22">
        <f t="shared" si="320"/>
        <v>97</v>
      </c>
      <c r="AZ715" s="22">
        <f t="shared" si="321"/>
        <v>95</v>
      </c>
      <c r="BA715" s="23">
        <f t="shared" si="322"/>
        <v>96</v>
      </c>
      <c r="BB715" s="24">
        <f t="shared" si="323"/>
        <v>76.8</v>
      </c>
    </row>
    <row r="716" spans="1:54" x14ac:dyDescent="0.25">
      <c r="A716" s="24">
        <f>бланки!E715</f>
        <v>713</v>
      </c>
      <c r="B716" s="24" t="str">
        <f>CONCATENATE(бланки!D715," (",бланки!C715,")")</f>
        <v>МКОУ «Чадаколобская СОШ» (Тляратинский район)</v>
      </c>
      <c r="C716" s="24">
        <f>анкеты!B714</f>
        <v>33</v>
      </c>
      <c r="D716" s="24">
        <f>COUNTIF(бланки!G715:U715,1)</f>
        <v>12</v>
      </c>
      <c r="E716" s="24">
        <f>COUNTIF(бланки!G715:U715,1)+COUNTIF(бланки!G715:U715,0)</f>
        <v>12</v>
      </c>
      <c r="F716" s="24">
        <f>COUNTIF(бланки!V715:BS715,1)</f>
        <v>28</v>
      </c>
      <c r="G716" s="24">
        <f>COUNTIF(бланки!V715:BS715,1)+COUNTIF(бланки!V715:BS715,0)</f>
        <v>36</v>
      </c>
      <c r="H716" s="24">
        <f>SUM(бланки!BT715:BY715)</f>
        <v>2</v>
      </c>
      <c r="I716" s="24">
        <f>анкеты!D714</f>
        <v>27</v>
      </c>
      <c r="J716" s="24">
        <f>анкеты!C714</f>
        <v>30</v>
      </c>
      <c r="K716" s="24">
        <f>анкеты!F714</f>
        <v>18</v>
      </c>
      <c r="L716" s="24">
        <f>анкеты!E714</f>
        <v>18</v>
      </c>
      <c r="M716" s="22">
        <f t="shared" si="297"/>
        <v>89</v>
      </c>
      <c r="N716" s="22">
        <f t="shared" si="298"/>
        <v>60</v>
      </c>
      <c r="O716" s="22">
        <f t="shared" si="299"/>
        <v>95</v>
      </c>
      <c r="P716" s="23">
        <f t="shared" si="300"/>
        <v>83</v>
      </c>
      <c r="Q716" s="24">
        <f>SUM(бланки!BZ715:CF715)</f>
        <v>2</v>
      </c>
      <c r="R716" s="24"/>
      <c r="S716" s="24"/>
      <c r="T716" s="24">
        <f>анкеты!G714</f>
        <v>30</v>
      </c>
      <c r="U716" s="24">
        <f t="shared" si="301"/>
        <v>33</v>
      </c>
      <c r="V716" s="22">
        <f t="shared" si="302"/>
        <v>40</v>
      </c>
      <c r="W716" s="22">
        <f t="shared" si="303"/>
        <v>65</v>
      </c>
      <c r="X716" s="22">
        <f t="shared" si="304"/>
        <v>91</v>
      </c>
      <c r="Y716" s="23">
        <f t="shared" si="305"/>
        <v>65</v>
      </c>
      <c r="Z716" s="24">
        <f>SUM(бланки!CE715:CI715)</f>
        <v>0</v>
      </c>
      <c r="AA716" s="24">
        <f>SUM(бланки!CJ715:CO715)</f>
        <v>0</v>
      </c>
      <c r="AB716" s="24">
        <f>анкеты!I714</f>
        <v>3</v>
      </c>
      <c r="AC716" s="24">
        <f>анкеты!H714</f>
        <v>4</v>
      </c>
      <c r="AD716" s="22">
        <f t="shared" si="306"/>
        <v>0</v>
      </c>
      <c r="AE716" s="22">
        <f t="shared" si="307"/>
        <v>0</v>
      </c>
      <c r="AF716" s="12">
        <f t="shared" si="308"/>
        <v>75</v>
      </c>
      <c r="AG716" s="23">
        <f t="shared" si="309"/>
        <v>23</v>
      </c>
      <c r="AH716" s="24">
        <f>анкеты!J714</f>
        <v>32</v>
      </c>
      <c r="AI716" s="24">
        <f t="shared" si="310"/>
        <v>33</v>
      </c>
      <c r="AJ716" s="24">
        <f>анкеты!K714</f>
        <v>33</v>
      </c>
      <c r="AK716" s="24">
        <f t="shared" si="311"/>
        <v>33</v>
      </c>
      <c r="AL716" s="24">
        <f>анкеты!M714</f>
        <v>24</v>
      </c>
      <c r="AM716" s="24">
        <f>анкеты!L714</f>
        <v>25</v>
      </c>
      <c r="AN716" s="22">
        <f t="shared" si="312"/>
        <v>97</v>
      </c>
      <c r="AO716" s="22">
        <f t="shared" si="313"/>
        <v>100</v>
      </c>
      <c r="AP716" s="22">
        <f t="shared" si="314"/>
        <v>96</v>
      </c>
      <c r="AQ716" s="23">
        <f t="shared" si="315"/>
        <v>98</v>
      </c>
      <c r="AR716" s="24">
        <f>анкеты!N714</f>
        <v>32</v>
      </c>
      <c r="AS716" s="24">
        <f t="shared" si="316"/>
        <v>33</v>
      </c>
      <c r="AT716" s="24">
        <f>анкеты!O714</f>
        <v>31</v>
      </c>
      <c r="AU716" s="24">
        <f t="shared" si="317"/>
        <v>33</v>
      </c>
      <c r="AV716" s="24">
        <f>анкеты!P714</f>
        <v>32</v>
      </c>
      <c r="AW716" s="24">
        <f t="shared" si="318"/>
        <v>33</v>
      </c>
      <c r="AX716" s="22">
        <f t="shared" si="319"/>
        <v>97</v>
      </c>
      <c r="AY716" s="22">
        <f t="shared" si="320"/>
        <v>94</v>
      </c>
      <c r="AZ716" s="22">
        <f t="shared" si="321"/>
        <v>97</v>
      </c>
      <c r="BA716" s="23">
        <f t="shared" si="322"/>
        <v>96</v>
      </c>
      <c r="BB716" s="24">
        <f t="shared" si="323"/>
        <v>73</v>
      </c>
    </row>
    <row r="717" spans="1:54" x14ac:dyDescent="0.25">
      <c r="A717" s="24">
        <f>бланки!E716</f>
        <v>714</v>
      </c>
      <c r="B717" s="24" t="str">
        <f>CONCATENATE(бланки!D716," (",бланки!C716,")")</f>
        <v>МКОУ «Кособская СОШ» (Тляратинский район)</v>
      </c>
      <c r="C717" s="24">
        <f>анкеты!B715</f>
        <v>28</v>
      </c>
      <c r="D717" s="24">
        <f>COUNTIF(бланки!G716:U716,1)</f>
        <v>9</v>
      </c>
      <c r="E717" s="24">
        <f>COUNTIF(бланки!G716:U716,1)+COUNTIF(бланки!G716:U716,0)</f>
        <v>12</v>
      </c>
      <c r="F717" s="24">
        <f>COUNTIF(бланки!V716:BS716,1)</f>
        <v>32</v>
      </c>
      <c r="G717" s="24">
        <f>COUNTIF(бланки!V716:BS716,1)+COUNTIF(бланки!V716:BS716,0)</f>
        <v>40</v>
      </c>
      <c r="H717" s="24">
        <f>SUM(бланки!BT716:BY716)</f>
        <v>5</v>
      </c>
      <c r="I717" s="24">
        <f>анкеты!D715</f>
        <v>21</v>
      </c>
      <c r="J717" s="24">
        <f>анкеты!C715</f>
        <v>21</v>
      </c>
      <c r="K717" s="24">
        <f>анкеты!F715</f>
        <v>21</v>
      </c>
      <c r="L717" s="24">
        <f>анкеты!E715</f>
        <v>22</v>
      </c>
      <c r="M717" s="22">
        <f t="shared" si="297"/>
        <v>78</v>
      </c>
      <c r="N717" s="22">
        <f t="shared" si="298"/>
        <v>100</v>
      </c>
      <c r="O717" s="22">
        <f t="shared" si="299"/>
        <v>98</v>
      </c>
      <c r="P717" s="23">
        <f t="shared" si="300"/>
        <v>93</v>
      </c>
      <c r="Q717" s="24">
        <f>SUM(бланки!BZ716:CF716)</f>
        <v>2</v>
      </c>
      <c r="R717" s="24"/>
      <c r="S717" s="24"/>
      <c r="T717" s="24">
        <f>анкеты!G715</f>
        <v>28</v>
      </c>
      <c r="U717" s="24">
        <f t="shared" si="301"/>
        <v>28</v>
      </c>
      <c r="V717" s="22">
        <f t="shared" si="302"/>
        <v>40</v>
      </c>
      <c r="W717" s="22">
        <f t="shared" si="303"/>
        <v>70</v>
      </c>
      <c r="X717" s="22">
        <f t="shared" si="304"/>
        <v>100</v>
      </c>
      <c r="Y717" s="23">
        <f t="shared" si="305"/>
        <v>70</v>
      </c>
      <c r="Z717" s="24">
        <f>SUM(бланки!CE716:CI716)</f>
        <v>0</v>
      </c>
      <c r="AA717" s="24">
        <f>SUM(бланки!CJ716:CO716)</f>
        <v>0</v>
      </c>
      <c r="AB717" s="24">
        <f>анкеты!I715</f>
        <v>2</v>
      </c>
      <c r="AC717" s="24">
        <f>анкеты!H715</f>
        <v>4</v>
      </c>
      <c r="AD717" s="22">
        <f t="shared" si="306"/>
        <v>0</v>
      </c>
      <c r="AE717" s="22">
        <f t="shared" si="307"/>
        <v>0</v>
      </c>
      <c r="AF717" s="12">
        <f t="shared" si="308"/>
        <v>50</v>
      </c>
      <c r="AG717" s="23">
        <f t="shared" si="309"/>
        <v>15</v>
      </c>
      <c r="AH717" s="24">
        <f>анкеты!J715</f>
        <v>28</v>
      </c>
      <c r="AI717" s="24">
        <f t="shared" si="310"/>
        <v>28</v>
      </c>
      <c r="AJ717" s="24">
        <f>анкеты!K715</f>
        <v>28</v>
      </c>
      <c r="AK717" s="24">
        <f t="shared" si="311"/>
        <v>28</v>
      </c>
      <c r="AL717" s="24">
        <f>анкеты!M715</f>
        <v>17</v>
      </c>
      <c r="AM717" s="24">
        <f>анкеты!L715</f>
        <v>17</v>
      </c>
      <c r="AN717" s="22">
        <f t="shared" si="312"/>
        <v>100</v>
      </c>
      <c r="AO717" s="22">
        <f t="shared" si="313"/>
        <v>100</v>
      </c>
      <c r="AP717" s="22">
        <f t="shared" si="314"/>
        <v>100</v>
      </c>
      <c r="AQ717" s="23">
        <f t="shared" si="315"/>
        <v>100</v>
      </c>
      <c r="AR717" s="24">
        <f>анкеты!N715</f>
        <v>28</v>
      </c>
      <c r="AS717" s="24">
        <f t="shared" si="316"/>
        <v>28</v>
      </c>
      <c r="AT717" s="24">
        <f>анкеты!O715</f>
        <v>28</v>
      </c>
      <c r="AU717" s="24">
        <f t="shared" si="317"/>
        <v>28</v>
      </c>
      <c r="AV717" s="24">
        <f>анкеты!P715</f>
        <v>28</v>
      </c>
      <c r="AW717" s="24">
        <f t="shared" si="318"/>
        <v>28</v>
      </c>
      <c r="AX717" s="22">
        <f t="shared" si="319"/>
        <v>100</v>
      </c>
      <c r="AY717" s="22">
        <f t="shared" si="320"/>
        <v>100</v>
      </c>
      <c r="AZ717" s="22">
        <f t="shared" si="321"/>
        <v>100</v>
      </c>
      <c r="BA717" s="23">
        <f t="shared" si="322"/>
        <v>100</v>
      </c>
      <c r="BB717" s="24">
        <f t="shared" si="323"/>
        <v>75.599999999999994</v>
      </c>
    </row>
    <row r="718" spans="1:54" x14ac:dyDescent="0.25">
      <c r="A718" s="24">
        <f>бланки!E717</f>
        <v>715</v>
      </c>
      <c r="B718" s="24" t="str">
        <f>CONCATENATE(бланки!D717," (",бланки!C717,")")</f>
        <v>МКОУ «Мазадинская СОШ» (Тляратинский район)</v>
      </c>
      <c r="C718" s="24">
        <f>анкеты!B716</f>
        <v>31</v>
      </c>
      <c r="D718" s="24">
        <f>COUNTIF(бланки!G717:U717,1)</f>
        <v>12</v>
      </c>
      <c r="E718" s="24">
        <f>COUNTIF(бланки!G717:U717,1)+COUNTIF(бланки!G717:U717,0)</f>
        <v>12</v>
      </c>
      <c r="F718" s="24">
        <f>COUNTIF(бланки!V717:BS717,1)</f>
        <v>41</v>
      </c>
      <c r="G718" s="24">
        <f>COUNTIF(бланки!V717:BS717,1)+COUNTIF(бланки!V717:BS717,0)</f>
        <v>42</v>
      </c>
      <c r="H718" s="24">
        <f>SUM(бланки!BT717:BY717)</f>
        <v>6</v>
      </c>
      <c r="I718" s="24">
        <f>анкеты!D716</f>
        <v>29</v>
      </c>
      <c r="J718" s="24">
        <f>анкеты!C716</f>
        <v>29</v>
      </c>
      <c r="K718" s="24">
        <f>анкеты!F716</f>
        <v>19</v>
      </c>
      <c r="L718" s="24">
        <f>анкеты!E716</f>
        <v>20</v>
      </c>
      <c r="M718" s="22">
        <f t="shared" si="297"/>
        <v>99</v>
      </c>
      <c r="N718" s="22">
        <f t="shared" si="298"/>
        <v>100</v>
      </c>
      <c r="O718" s="22">
        <f t="shared" si="299"/>
        <v>98</v>
      </c>
      <c r="P718" s="23">
        <f t="shared" si="300"/>
        <v>99</v>
      </c>
      <c r="Q718" s="24">
        <f>SUM(бланки!BZ717:CF717)</f>
        <v>3</v>
      </c>
      <c r="R718" s="24"/>
      <c r="S718" s="24"/>
      <c r="T718" s="24">
        <f>анкеты!G716</f>
        <v>26</v>
      </c>
      <c r="U718" s="24">
        <f t="shared" si="301"/>
        <v>31</v>
      </c>
      <c r="V718" s="22">
        <f t="shared" si="302"/>
        <v>60</v>
      </c>
      <c r="W718" s="22">
        <f t="shared" si="303"/>
        <v>72</v>
      </c>
      <c r="X718" s="22">
        <f t="shared" si="304"/>
        <v>84</v>
      </c>
      <c r="Y718" s="23">
        <f t="shared" si="305"/>
        <v>72</v>
      </c>
      <c r="Z718" s="24">
        <f>SUM(бланки!CE717:CI717)</f>
        <v>0</v>
      </c>
      <c r="AA718" s="24">
        <f>SUM(бланки!CJ717:CO717)</f>
        <v>1</v>
      </c>
      <c r="AB718" s="24">
        <f>анкеты!I716</f>
        <v>7</v>
      </c>
      <c r="AC718" s="24">
        <f>анкеты!H716</f>
        <v>13</v>
      </c>
      <c r="AD718" s="22">
        <f t="shared" si="306"/>
        <v>0</v>
      </c>
      <c r="AE718" s="22">
        <f t="shared" si="307"/>
        <v>20</v>
      </c>
      <c r="AF718" s="12">
        <f t="shared" si="308"/>
        <v>53.846153846153847</v>
      </c>
      <c r="AG718" s="23">
        <f t="shared" si="309"/>
        <v>24</v>
      </c>
      <c r="AH718" s="24">
        <f>анкеты!J716</f>
        <v>29</v>
      </c>
      <c r="AI718" s="24">
        <f t="shared" si="310"/>
        <v>31</v>
      </c>
      <c r="AJ718" s="24">
        <f>анкеты!K716</f>
        <v>30</v>
      </c>
      <c r="AK718" s="24">
        <f t="shared" si="311"/>
        <v>31</v>
      </c>
      <c r="AL718" s="24">
        <f>анкеты!M716</f>
        <v>24</v>
      </c>
      <c r="AM718" s="24">
        <f>анкеты!L716</f>
        <v>29</v>
      </c>
      <c r="AN718" s="22">
        <f t="shared" si="312"/>
        <v>94</v>
      </c>
      <c r="AO718" s="22">
        <f t="shared" si="313"/>
        <v>97</v>
      </c>
      <c r="AP718" s="22">
        <f t="shared" si="314"/>
        <v>83</v>
      </c>
      <c r="AQ718" s="23">
        <f t="shared" si="315"/>
        <v>93</v>
      </c>
      <c r="AR718" s="24">
        <f>анкеты!N716</f>
        <v>26</v>
      </c>
      <c r="AS718" s="24">
        <f t="shared" si="316"/>
        <v>31</v>
      </c>
      <c r="AT718" s="24">
        <f>анкеты!O716</f>
        <v>29</v>
      </c>
      <c r="AU718" s="24">
        <f t="shared" si="317"/>
        <v>31</v>
      </c>
      <c r="AV718" s="24">
        <f>анкеты!P716</f>
        <v>28</v>
      </c>
      <c r="AW718" s="24">
        <f t="shared" si="318"/>
        <v>31</v>
      </c>
      <c r="AX718" s="22">
        <f t="shared" si="319"/>
        <v>84</v>
      </c>
      <c r="AY718" s="22">
        <f t="shared" si="320"/>
        <v>94</v>
      </c>
      <c r="AZ718" s="22">
        <f t="shared" si="321"/>
        <v>90</v>
      </c>
      <c r="BA718" s="23">
        <f t="shared" si="322"/>
        <v>89</v>
      </c>
      <c r="BB718" s="24">
        <f t="shared" si="323"/>
        <v>75.400000000000006</v>
      </c>
    </row>
    <row r="719" spans="1:54" x14ac:dyDescent="0.25">
      <c r="A719" s="24">
        <f>бланки!E718</f>
        <v>716</v>
      </c>
      <c r="B719" s="24" t="str">
        <f>CONCATENATE(бланки!D718," (",бланки!C718,")")</f>
        <v>МКОУ «Начадинская СОШ» (Тляратинский район)</v>
      </c>
      <c r="C719" s="24">
        <f>анкеты!B717</f>
        <v>24</v>
      </c>
      <c r="D719" s="24">
        <f>COUNTIF(бланки!G718:U718,1)</f>
        <v>12</v>
      </c>
      <c r="E719" s="24">
        <f>COUNTIF(бланки!G718:U718,1)+COUNTIF(бланки!G718:U718,0)</f>
        <v>12</v>
      </c>
      <c r="F719" s="24">
        <f>COUNTIF(бланки!V718:BS718,1)</f>
        <v>32</v>
      </c>
      <c r="G719" s="24">
        <f>COUNTIF(бланки!V718:BS718,1)+COUNTIF(бланки!V718:BS718,0)</f>
        <v>38</v>
      </c>
      <c r="H719" s="24">
        <f>SUM(бланки!BT718:BY718)</f>
        <v>3</v>
      </c>
      <c r="I719" s="24">
        <f>анкеты!D717</f>
        <v>20</v>
      </c>
      <c r="J719" s="24">
        <f>анкеты!C717</f>
        <v>20</v>
      </c>
      <c r="K719" s="24">
        <f>анкеты!F717</f>
        <v>19</v>
      </c>
      <c r="L719" s="24">
        <f>анкеты!E717</f>
        <v>19</v>
      </c>
      <c r="M719" s="22">
        <f t="shared" si="297"/>
        <v>92</v>
      </c>
      <c r="N719" s="22">
        <f t="shared" si="298"/>
        <v>90</v>
      </c>
      <c r="O719" s="22">
        <f t="shared" si="299"/>
        <v>100</v>
      </c>
      <c r="P719" s="23">
        <f t="shared" si="300"/>
        <v>95</v>
      </c>
      <c r="Q719" s="24">
        <f>SUM(бланки!BZ718:CF718)</f>
        <v>3</v>
      </c>
      <c r="R719" s="24"/>
      <c r="S719" s="24"/>
      <c r="T719" s="24">
        <f>анкеты!G717</f>
        <v>21</v>
      </c>
      <c r="U719" s="24">
        <f t="shared" si="301"/>
        <v>24</v>
      </c>
      <c r="V719" s="22">
        <f t="shared" si="302"/>
        <v>60</v>
      </c>
      <c r="W719" s="22">
        <f t="shared" si="303"/>
        <v>74</v>
      </c>
      <c r="X719" s="22">
        <f t="shared" si="304"/>
        <v>88</v>
      </c>
      <c r="Y719" s="23">
        <f t="shared" si="305"/>
        <v>74</v>
      </c>
      <c r="Z719" s="24">
        <f>SUM(бланки!CE718:CI718)</f>
        <v>1</v>
      </c>
      <c r="AA719" s="24">
        <f>SUM(бланки!CJ718:CO718)</f>
        <v>1</v>
      </c>
      <c r="AB719" s="24">
        <f>анкеты!I717</f>
        <v>2</v>
      </c>
      <c r="AC719" s="24">
        <f>анкеты!H717</f>
        <v>3</v>
      </c>
      <c r="AD719" s="22">
        <f t="shared" si="306"/>
        <v>20</v>
      </c>
      <c r="AE719" s="22">
        <f t="shared" si="307"/>
        <v>20</v>
      </c>
      <c r="AF719" s="12">
        <f t="shared" si="308"/>
        <v>66.666666666666671</v>
      </c>
      <c r="AG719" s="23">
        <f t="shared" si="309"/>
        <v>34</v>
      </c>
      <c r="AH719" s="24">
        <f>анкеты!J717</f>
        <v>24</v>
      </c>
      <c r="AI719" s="24">
        <f t="shared" si="310"/>
        <v>24</v>
      </c>
      <c r="AJ719" s="24">
        <f>анкеты!K717</f>
        <v>24</v>
      </c>
      <c r="AK719" s="24">
        <f t="shared" si="311"/>
        <v>24</v>
      </c>
      <c r="AL719" s="24">
        <f>анкеты!M717</f>
        <v>19</v>
      </c>
      <c r="AM719" s="24">
        <f>анкеты!L717</f>
        <v>19</v>
      </c>
      <c r="AN719" s="22">
        <f t="shared" si="312"/>
        <v>100</v>
      </c>
      <c r="AO719" s="22">
        <f t="shared" si="313"/>
        <v>100</v>
      </c>
      <c r="AP719" s="22">
        <f t="shared" si="314"/>
        <v>100</v>
      </c>
      <c r="AQ719" s="23">
        <f t="shared" si="315"/>
        <v>100</v>
      </c>
      <c r="AR719" s="24">
        <f>анкеты!N717</f>
        <v>23</v>
      </c>
      <c r="AS719" s="24">
        <f t="shared" si="316"/>
        <v>24</v>
      </c>
      <c r="AT719" s="24">
        <f>анкеты!O717</f>
        <v>23</v>
      </c>
      <c r="AU719" s="24">
        <f t="shared" si="317"/>
        <v>24</v>
      </c>
      <c r="AV719" s="24">
        <f>анкеты!P717</f>
        <v>24</v>
      </c>
      <c r="AW719" s="24">
        <f t="shared" si="318"/>
        <v>24</v>
      </c>
      <c r="AX719" s="22">
        <f t="shared" si="319"/>
        <v>96</v>
      </c>
      <c r="AY719" s="22">
        <f t="shared" si="320"/>
        <v>96</v>
      </c>
      <c r="AZ719" s="22">
        <f t="shared" si="321"/>
        <v>100</v>
      </c>
      <c r="BA719" s="23">
        <f t="shared" si="322"/>
        <v>97</v>
      </c>
      <c r="BB719" s="24">
        <f t="shared" si="323"/>
        <v>80</v>
      </c>
    </row>
    <row r="720" spans="1:54" x14ac:dyDescent="0.25">
      <c r="A720" s="24">
        <f>бланки!E719</f>
        <v>717</v>
      </c>
      <c r="B720" s="24" t="str">
        <f>CONCATENATE(бланки!D719," (",бланки!C719,")")</f>
        <v>МКОУ «Кардибская ООШ» (Тляратинский район)</v>
      </c>
      <c r="C720" s="24">
        <f>анкеты!B718</f>
        <v>23</v>
      </c>
      <c r="D720" s="24">
        <f>COUNTIF(бланки!G719:U719,1)</f>
        <v>11</v>
      </c>
      <c r="E720" s="24">
        <f>COUNTIF(бланки!G719:U719,1)+COUNTIF(бланки!G719:U719,0)</f>
        <v>12</v>
      </c>
      <c r="F720" s="24">
        <f>COUNTIF(бланки!V719:BS719,1)</f>
        <v>14</v>
      </c>
      <c r="G720" s="24">
        <f>COUNTIF(бланки!V719:BS719,1)+COUNTIF(бланки!V719:BS719,0)</f>
        <v>34</v>
      </c>
      <c r="H720" s="24">
        <f>SUM(бланки!BT719:BY719)</f>
        <v>3</v>
      </c>
      <c r="I720" s="24">
        <f>анкеты!D718</f>
        <v>19</v>
      </c>
      <c r="J720" s="24">
        <f>анкеты!C718</f>
        <v>19</v>
      </c>
      <c r="K720" s="24">
        <f>анкеты!F718</f>
        <v>16</v>
      </c>
      <c r="L720" s="24">
        <f>анкеты!E718</f>
        <v>18</v>
      </c>
      <c r="M720" s="22">
        <f t="shared" si="297"/>
        <v>66</v>
      </c>
      <c r="N720" s="22">
        <f t="shared" si="298"/>
        <v>90</v>
      </c>
      <c r="O720" s="22">
        <f t="shared" si="299"/>
        <v>94</v>
      </c>
      <c r="P720" s="23">
        <f t="shared" si="300"/>
        <v>84</v>
      </c>
      <c r="Q720" s="24">
        <f>SUM(бланки!BZ719:CF719)</f>
        <v>3</v>
      </c>
      <c r="R720" s="24"/>
      <c r="S720" s="24"/>
      <c r="T720" s="24">
        <f>анкеты!G718</f>
        <v>18</v>
      </c>
      <c r="U720" s="24">
        <f t="shared" si="301"/>
        <v>23</v>
      </c>
      <c r="V720" s="22">
        <f t="shared" si="302"/>
        <v>60</v>
      </c>
      <c r="W720" s="22">
        <f t="shared" si="303"/>
        <v>69</v>
      </c>
      <c r="X720" s="22">
        <f t="shared" si="304"/>
        <v>78</v>
      </c>
      <c r="Y720" s="23">
        <f t="shared" si="305"/>
        <v>69</v>
      </c>
      <c r="Z720" s="24">
        <f>SUM(бланки!CE719:CI719)</f>
        <v>0</v>
      </c>
      <c r="AA720" s="24">
        <f>SUM(бланки!CJ719:CO719)</f>
        <v>0</v>
      </c>
      <c r="AB720" s="24">
        <f>анкеты!I718</f>
        <v>4</v>
      </c>
      <c r="AC720" s="24">
        <f>анкеты!H718</f>
        <v>7</v>
      </c>
      <c r="AD720" s="22">
        <f t="shared" si="306"/>
        <v>0</v>
      </c>
      <c r="AE720" s="22">
        <f t="shared" si="307"/>
        <v>0</v>
      </c>
      <c r="AF720" s="12">
        <f t="shared" si="308"/>
        <v>57.142857142857146</v>
      </c>
      <c r="AG720" s="23">
        <f t="shared" si="309"/>
        <v>17</v>
      </c>
      <c r="AH720" s="24">
        <f>анкеты!J718</f>
        <v>22</v>
      </c>
      <c r="AI720" s="24">
        <f t="shared" si="310"/>
        <v>23</v>
      </c>
      <c r="AJ720" s="24">
        <f>анкеты!K718</f>
        <v>23</v>
      </c>
      <c r="AK720" s="24">
        <f t="shared" si="311"/>
        <v>23</v>
      </c>
      <c r="AL720" s="24">
        <f>анкеты!M718</f>
        <v>21</v>
      </c>
      <c r="AM720" s="24">
        <f>анкеты!L718</f>
        <v>21</v>
      </c>
      <c r="AN720" s="22">
        <f t="shared" si="312"/>
        <v>96</v>
      </c>
      <c r="AO720" s="22">
        <f t="shared" si="313"/>
        <v>100</v>
      </c>
      <c r="AP720" s="22">
        <f t="shared" si="314"/>
        <v>100</v>
      </c>
      <c r="AQ720" s="23">
        <f t="shared" si="315"/>
        <v>98</v>
      </c>
      <c r="AR720" s="24">
        <f>анкеты!N718</f>
        <v>20</v>
      </c>
      <c r="AS720" s="24">
        <f t="shared" si="316"/>
        <v>23</v>
      </c>
      <c r="AT720" s="24">
        <f>анкеты!O718</f>
        <v>23</v>
      </c>
      <c r="AU720" s="24">
        <f t="shared" si="317"/>
        <v>23</v>
      </c>
      <c r="AV720" s="24">
        <f>анкеты!P718</f>
        <v>21</v>
      </c>
      <c r="AW720" s="24">
        <f t="shared" si="318"/>
        <v>23</v>
      </c>
      <c r="AX720" s="22">
        <f t="shared" si="319"/>
        <v>87</v>
      </c>
      <c r="AY720" s="22">
        <f t="shared" si="320"/>
        <v>100</v>
      </c>
      <c r="AZ720" s="22">
        <f t="shared" si="321"/>
        <v>91</v>
      </c>
      <c r="BA720" s="23">
        <f t="shared" si="322"/>
        <v>93</v>
      </c>
      <c r="BB720" s="24">
        <f t="shared" si="323"/>
        <v>72.2</v>
      </c>
    </row>
    <row r="721" spans="1:54" x14ac:dyDescent="0.25">
      <c r="A721" s="24">
        <f>бланки!E720</f>
        <v>718</v>
      </c>
      <c r="B721" s="24" t="str">
        <f>CONCATENATE(бланки!D720," (",бланки!C720,")")</f>
        <v>МКОУ «Хиндахская ООШ» (Тляратинский район)</v>
      </c>
      <c r="C721" s="24">
        <f>анкеты!B719</f>
        <v>8</v>
      </c>
      <c r="D721" s="24">
        <f>COUNTIF(бланки!G720:U720,1)</f>
        <v>11</v>
      </c>
      <c r="E721" s="24">
        <f>COUNTIF(бланки!G720:U720,1)+COUNTIF(бланки!G720:U720,0)</f>
        <v>14</v>
      </c>
      <c r="F721" s="24">
        <f>COUNTIF(бланки!V720:BS720,1)</f>
        <v>44</v>
      </c>
      <c r="G721" s="24">
        <f>COUNTIF(бланки!V720:BS720,1)+COUNTIF(бланки!V720:BS720,0)</f>
        <v>44</v>
      </c>
      <c r="H721" s="24">
        <f>SUM(бланки!BT720:BY720)</f>
        <v>5</v>
      </c>
      <c r="I721" s="24">
        <f>анкеты!D719</f>
        <v>3</v>
      </c>
      <c r="J721" s="24">
        <f>анкеты!C719</f>
        <v>6</v>
      </c>
      <c r="K721" s="24">
        <f>анкеты!F719</f>
        <v>3</v>
      </c>
      <c r="L721" s="24">
        <f>анкеты!E719</f>
        <v>3</v>
      </c>
      <c r="M721" s="22">
        <f t="shared" si="297"/>
        <v>89</v>
      </c>
      <c r="N721" s="22">
        <f t="shared" si="298"/>
        <v>100</v>
      </c>
      <c r="O721" s="22">
        <f t="shared" si="299"/>
        <v>75</v>
      </c>
      <c r="P721" s="23">
        <f t="shared" si="300"/>
        <v>87</v>
      </c>
      <c r="Q721" s="24">
        <f>SUM(бланки!BZ720:CF720)</f>
        <v>7</v>
      </c>
      <c r="R721" s="24"/>
      <c r="S721" s="24"/>
      <c r="T721" s="24">
        <f>анкеты!G719</f>
        <v>6</v>
      </c>
      <c r="U721" s="24">
        <f t="shared" si="301"/>
        <v>8</v>
      </c>
      <c r="V721" s="22">
        <f t="shared" si="302"/>
        <v>100</v>
      </c>
      <c r="W721" s="22">
        <f t="shared" si="303"/>
        <v>87</v>
      </c>
      <c r="X721" s="22">
        <f t="shared" si="304"/>
        <v>75</v>
      </c>
      <c r="Y721" s="23">
        <f t="shared" si="305"/>
        <v>87</v>
      </c>
      <c r="Z721" s="24">
        <f>SUM(бланки!CE720:CI720)</f>
        <v>5</v>
      </c>
      <c r="AA721" s="24">
        <f>SUM(бланки!CJ720:CO720)</f>
        <v>6</v>
      </c>
      <c r="AB721" s="24">
        <f>анкеты!I719</f>
        <v>1</v>
      </c>
      <c r="AC721" s="24">
        <f>анкеты!H719</f>
        <v>2</v>
      </c>
      <c r="AD721" s="22">
        <f t="shared" si="306"/>
        <v>100</v>
      </c>
      <c r="AE721" s="22">
        <f t="shared" si="307"/>
        <v>100</v>
      </c>
      <c r="AF721" s="12">
        <f t="shared" si="308"/>
        <v>50</v>
      </c>
      <c r="AG721" s="23">
        <f t="shared" si="309"/>
        <v>85</v>
      </c>
      <c r="AH721" s="24">
        <f>анкеты!J719</f>
        <v>8</v>
      </c>
      <c r="AI721" s="24">
        <f t="shared" si="310"/>
        <v>8</v>
      </c>
      <c r="AJ721" s="24">
        <f>анкеты!K719</f>
        <v>8</v>
      </c>
      <c r="AK721" s="24">
        <f t="shared" si="311"/>
        <v>8</v>
      </c>
      <c r="AL721" s="24">
        <f>анкеты!M719</f>
        <v>8</v>
      </c>
      <c r="AM721" s="24">
        <f>анкеты!L719</f>
        <v>8</v>
      </c>
      <c r="AN721" s="22">
        <f t="shared" si="312"/>
        <v>100</v>
      </c>
      <c r="AO721" s="22">
        <f t="shared" si="313"/>
        <v>100</v>
      </c>
      <c r="AP721" s="22">
        <f t="shared" si="314"/>
        <v>100</v>
      </c>
      <c r="AQ721" s="23">
        <f t="shared" si="315"/>
        <v>100</v>
      </c>
      <c r="AR721" s="24">
        <f>анкеты!N719</f>
        <v>8</v>
      </c>
      <c r="AS721" s="24">
        <f t="shared" si="316"/>
        <v>8</v>
      </c>
      <c r="AT721" s="24">
        <f>анкеты!O719</f>
        <v>8</v>
      </c>
      <c r="AU721" s="24">
        <f t="shared" si="317"/>
        <v>8</v>
      </c>
      <c r="AV721" s="24">
        <f>анкеты!P719</f>
        <v>8</v>
      </c>
      <c r="AW721" s="24">
        <f t="shared" si="318"/>
        <v>8</v>
      </c>
      <c r="AX721" s="22">
        <f t="shared" si="319"/>
        <v>100</v>
      </c>
      <c r="AY721" s="22">
        <f t="shared" si="320"/>
        <v>100</v>
      </c>
      <c r="AZ721" s="22">
        <f t="shared" si="321"/>
        <v>100</v>
      </c>
      <c r="BA721" s="23">
        <f t="shared" si="322"/>
        <v>100</v>
      </c>
      <c r="BB721" s="24">
        <f t="shared" si="323"/>
        <v>91.8</v>
      </c>
    </row>
    <row r="722" spans="1:54" x14ac:dyDescent="0.25">
      <c r="A722" s="24">
        <f>бланки!E721</f>
        <v>719</v>
      </c>
      <c r="B722" s="24" t="str">
        <f>CONCATENATE(бланки!D721," (",бланки!C721,")")</f>
        <v>МКДОУ «Камилюхский детсад» (Тляратинский район)</v>
      </c>
      <c r="C722" s="24">
        <f>анкеты!B720</f>
        <v>8</v>
      </c>
      <c r="D722" s="24">
        <f>COUNTIF(бланки!G721:U721,1)</f>
        <v>11</v>
      </c>
      <c r="E722" s="24">
        <f>COUNTIF(бланки!G721:U721,1)+COUNTIF(бланки!G721:U721,0)</f>
        <v>11</v>
      </c>
      <c r="F722" s="24">
        <f>COUNTIF(бланки!V721:BS721,1)</f>
        <v>30</v>
      </c>
      <c r="G722" s="24">
        <f>COUNTIF(бланки!V721:BS721,1)+COUNTIF(бланки!V721:BS721,0)</f>
        <v>36</v>
      </c>
      <c r="H722" s="24">
        <f>SUM(бланки!BT721:BY721)</f>
        <v>5</v>
      </c>
      <c r="I722" s="24">
        <f>анкеты!D720</f>
        <v>8</v>
      </c>
      <c r="J722" s="24">
        <f>анкеты!C720</f>
        <v>8</v>
      </c>
      <c r="K722" s="24">
        <f>анкеты!F720</f>
        <v>7</v>
      </c>
      <c r="L722" s="24">
        <f>анкеты!E720</f>
        <v>7</v>
      </c>
      <c r="M722" s="22">
        <f t="shared" si="297"/>
        <v>92</v>
      </c>
      <c r="N722" s="22">
        <f t="shared" si="298"/>
        <v>100</v>
      </c>
      <c r="O722" s="22">
        <f t="shared" si="299"/>
        <v>100</v>
      </c>
      <c r="P722" s="23">
        <f t="shared" si="300"/>
        <v>98</v>
      </c>
      <c r="Q722" s="24">
        <f>SUM(бланки!BZ721:CF721)</f>
        <v>2</v>
      </c>
      <c r="R722" s="24"/>
      <c r="S722" s="24"/>
      <c r="T722" s="24">
        <f>анкеты!G720</f>
        <v>6</v>
      </c>
      <c r="U722" s="24">
        <f t="shared" si="301"/>
        <v>8</v>
      </c>
      <c r="V722" s="22">
        <f t="shared" si="302"/>
        <v>40</v>
      </c>
      <c r="W722" s="22">
        <f t="shared" si="303"/>
        <v>57</v>
      </c>
      <c r="X722" s="22">
        <f t="shared" si="304"/>
        <v>75</v>
      </c>
      <c r="Y722" s="23">
        <f t="shared" si="305"/>
        <v>57</v>
      </c>
      <c r="Z722" s="24">
        <f>SUM(бланки!CE721:CI721)</f>
        <v>1</v>
      </c>
      <c r="AA722" s="24">
        <f>SUM(бланки!CJ721:CO721)</f>
        <v>0</v>
      </c>
      <c r="AB722" s="24">
        <f>анкеты!I720</f>
        <v>1</v>
      </c>
      <c r="AC722" s="24">
        <f>анкеты!H720</f>
        <v>2</v>
      </c>
      <c r="AD722" s="22">
        <f t="shared" si="306"/>
        <v>20</v>
      </c>
      <c r="AE722" s="22">
        <f t="shared" si="307"/>
        <v>0</v>
      </c>
      <c r="AF722" s="12">
        <f t="shared" si="308"/>
        <v>50</v>
      </c>
      <c r="AG722" s="23">
        <f t="shared" si="309"/>
        <v>21</v>
      </c>
      <c r="AH722" s="24">
        <f>анкеты!J720</f>
        <v>8</v>
      </c>
      <c r="AI722" s="24">
        <f t="shared" si="310"/>
        <v>8</v>
      </c>
      <c r="AJ722" s="24">
        <f>анкеты!K720</f>
        <v>8</v>
      </c>
      <c r="AK722" s="24">
        <f t="shared" si="311"/>
        <v>8</v>
      </c>
      <c r="AL722" s="24">
        <f>анкеты!M720</f>
        <v>7</v>
      </c>
      <c r="AM722" s="24">
        <f>анкеты!L720</f>
        <v>7</v>
      </c>
      <c r="AN722" s="22">
        <f t="shared" si="312"/>
        <v>100</v>
      </c>
      <c r="AO722" s="22">
        <f t="shared" si="313"/>
        <v>100</v>
      </c>
      <c r="AP722" s="22">
        <f t="shared" si="314"/>
        <v>100</v>
      </c>
      <c r="AQ722" s="23">
        <f t="shared" si="315"/>
        <v>100</v>
      </c>
      <c r="AR722" s="24">
        <f>анкеты!N720</f>
        <v>7</v>
      </c>
      <c r="AS722" s="24">
        <f t="shared" si="316"/>
        <v>8</v>
      </c>
      <c r="AT722" s="24">
        <f>анкеты!O720</f>
        <v>8</v>
      </c>
      <c r="AU722" s="24">
        <f t="shared" si="317"/>
        <v>8</v>
      </c>
      <c r="AV722" s="24">
        <f>анкеты!P720</f>
        <v>8</v>
      </c>
      <c r="AW722" s="24">
        <f t="shared" si="318"/>
        <v>8</v>
      </c>
      <c r="AX722" s="22">
        <f t="shared" si="319"/>
        <v>88</v>
      </c>
      <c r="AY722" s="22">
        <f t="shared" si="320"/>
        <v>100</v>
      </c>
      <c r="AZ722" s="22">
        <f t="shared" si="321"/>
        <v>100</v>
      </c>
      <c r="BA722" s="23">
        <f t="shared" si="322"/>
        <v>95</v>
      </c>
      <c r="BB722" s="24">
        <f t="shared" si="323"/>
        <v>74.2</v>
      </c>
    </row>
    <row r="723" spans="1:54" x14ac:dyDescent="0.25">
      <c r="A723" s="24">
        <f>бланки!E722</f>
        <v>720</v>
      </c>
      <c r="B723" s="24" t="str">
        <f>CONCATENATE(бланки!D722," (",бланки!C722,")")</f>
        <v>МКДОУ «Бетельдинский детсад» (Тляратинский район)</v>
      </c>
      <c r="C723" s="24">
        <f>анкеты!B721</f>
        <v>7</v>
      </c>
      <c r="D723" s="24">
        <f>COUNTIF(бланки!G722:U722,1)</f>
        <v>9</v>
      </c>
      <c r="E723" s="24">
        <f>COUNTIF(бланки!G722:U722,1)+COUNTIF(бланки!G722:U722,0)</f>
        <v>9</v>
      </c>
      <c r="F723" s="24">
        <f>COUNTIF(бланки!V722:BS722,1)</f>
        <v>23</v>
      </c>
      <c r="G723" s="24">
        <f>COUNTIF(бланки!V722:BS722,1)+COUNTIF(бланки!V722:BS722,0)</f>
        <v>33</v>
      </c>
      <c r="H723" s="24">
        <f>SUM(бланки!BT722:BY722)</f>
        <v>5</v>
      </c>
      <c r="I723" s="24">
        <f>анкеты!D721</f>
        <v>6</v>
      </c>
      <c r="J723" s="24">
        <f>анкеты!C721</f>
        <v>6</v>
      </c>
      <c r="K723" s="24">
        <f>анкеты!F721</f>
        <v>5</v>
      </c>
      <c r="L723" s="24">
        <f>анкеты!E721</f>
        <v>5</v>
      </c>
      <c r="M723" s="22">
        <f t="shared" si="297"/>
        <v>85</v>
      </c>
      <c r="N723" s="22">
        <f t="shared" si="298"/>
        <v>100</v>
      </c>
      <c r="O723" s="22">
        <f t="shared" si="299"/>
        <v>100</v>
      </c>
      <c r="P723" s="23">
        <f t="shared" si="300"/>
        <v>96</v>
      </c>
      <c r="Q723" s="24">
        <f>SUM(бланки!BZ722:CF722)</f>
        <v>4</v>
      </c>
      <c r="R723" s="24"/>
      <c r="S723" s="24"/>
      <c r="T723" s="24">
        <f>анкеты!G721</f>
        <v>6</v>
      </c>
      <c r="U723" s="24">
        <f t="shared" si="301"/>
        <v>7</v>
      </c>
      <c r="V723" s="22">
        <f t="shared" si="302"/>
        <v>80</v>
      </c>
      <c r="W723" s="22">
        <f t="shared" si="303"/>
        <v>83</v>
      </c>
      <c r="X723" s="22">
        <f t="shared" si="304"/>
        <v>86</v>
      </c>
      <c r="Y723" s="23">
        <f t="shared" si="305"/>
        <v>83</v>
      </c>
      <c r="Z723" s="24">
        <f>SUM(бланки!CE722:CI722)</f>
        <v>0</v>
      </c>
      <c r="AA723" s="24">
        <f>SUM(бланки!CJ722:CO722)</f>
        <v>1</v>
      </c>
      <c r="AB723" s="24">
        <f>анкеты!I721</f>
        <v>1</v>
      </c>
      <c r="AC723" s="24">
        <f>анкеты!H721</f>
        <v>2</v>
      </c>
      <c r="AD723" s="22">
        <f t="shared" si="306"/>
        <v>0</v>
      </c>
      <c r="AE723" s="22">
        <f t="shared" si="307"/>
        <v>20</v>
      </c>
      <c r="AF723" s="12">
        <f t="shared" si="308"/>
        <v>50</v>
      </c>
      <c r="AG723" s="23">
        <f t="shared" si="309"/>
        <v>23</v>
      </c>
      <c r="AH723" s="24">
        <f>анкеты!J721</f>
        <v>7</v>
      </c>
      <c r="AI723" s="24">
        <f t="shared" si="310"/>
        <v>7</v>
      </c>
      <c r="AJ723" s="24">
        <f>анкеты!K721</f>
        <v>7</v>
      </c>
      <c r="AK723" s="24">
        <f t="shared" si="311"/>
        <v>7</v>
      </c>
      <c r="AL723" s="24">
        <f>анкеты!M721</f>
        <v>6</v>
      </c>
      <c r="AM723" s="24">
        <f>анкеты!L721</f>
        <v>6</v>
      </c>
      <c r="AN723" s="22">
        <f t="shared" si="312"/>
        <v>100</v>
      </c>
      <c r="AO723" s="22">
        <f t="shared" si="313"/>
        <v>100</v>
      </c>
      <c r="AP723" s="22">
        <f t="shared" si="314"/>
        <v>100</v>
      </c>
      <c r="AQ723" s="23">
        <f t="shared" si="315"/>
        <v>100</v>
      </c>
      <c r="AR723" s="24">
        <f>анкеты!N721</f>
        <v>7</v>
      </c>
      <c r="AS723" s="24">
        <f t="shared" si="316"/>
        <v>7</v>
      </c>
      <c r="AT723" s="24">
        <f>анкеты!O721</f>
        <v>6</v>
      </c>
      <c r="AU723" s="24">
        <f t="shared" si="317"/>
        <v>7</v>
      </c>
      <c r="AV723" s="24">
        <f>анкеты!P721</f>
        <v>7</v>
      </c>
      <c r="AW723" s="24">
        <f t="shared" si="318"/>
        <v>7</v>
      </c>
      <c r="AX723" s="22">
        <f t="shared" si="319"/>
        <v>100</v>
      </c>
      <c r="AY723" s="22">
        <f t="shared" si="320"/>
        <v>86</v>
      </c>
      <c r="AZ723" s="22">
        <f t="shared" si="321"/>
        <v>100</v>
      </c>
      <c r="BA723" s="23">
        <f t="shared" si="322"/>
        <v>94</v>
      </c>
      <c r="BB723" s="24">
        <f t="shared" si="323"/>
        <v>79.2</v>
      </c>
    </row>
    <row r="724" spans="1:54" x14ac:dyDescent="0.25">
      <c r="A724" s="24">
        <f>бланки!E723</f>
        <v>721</v>
      </c>
      <c r="B724" s="24" t="str">
        <f>CONCATENATE(бланки!D723," (",бланки!C723,")")</f>
        <v>МКДОУ «Тлянадинский детсад» (Тляратинский район)</v>
      </c>
      <c r="C724" s="24">
        <f>анкеты!B722</f>
        <v>8</v>
      </c>
      <c r="D724" s="24">
        <f>COUNTIF(бланки!G723:U723,1)</f>
        <v>7</v>
      </c>
      <c r="E724" s="24">
        <f>COUNTIF(бланки!G723:U723,1)+COUNTIF(бланки!G723:U723,0)</f>
        <v>11</v>
      </c>
      <c r="F724" s="24">
        <f>COUNTIF(бланки!V723:BS723,1)</f>
        <v>28</v>
      </c>
      <c r="G724" s="24">
        <f>COUNTIF(бланки!V723:BS723,1)+COUNTIF(бланки!V723:BS723,0)</f>
        <v>37</v>
      </c>
      <c r="H724" s="24">
        <f>SUM(бланки!BT723:BY723)</f>
        <v>2</v>
      </c>
      <c r="I724" s="24">
        <f>анкеты!D722</f>
        <v>8</v>
      </c>
      <c r="J724" s="24">
        <f>анкеты!C722</f>
        <v>8</v>
      </c>
      <c r="K724" s="24">
        <f>анкеты!F722</f>
        <v>7</v>
      </c>
      <c r="L724" s="24">
        <f>анкеты!E722</f>
        <v>7</v>
      </c>
      <c r="M724" s="22">
        <f t="shared" si="297"/>
        <v>70</v>
      </c>
      <c r="N724" s="22">
        <f t="shared" si="298"/>
        <v>60</v>
      </c>
      <c r="O724" s="22">
        <f t="shared" si="299"/>
        <v>100</v>
      </c>
      <c r="P724" s="23">
        <f t="shared" si="300"/>
        <v>79</v>
      </c>
      <c r="Q724" s="24">
        <f>SUM(бланки!BZ723:CF723)</f>
        <v>3</v>
      </c>
      <c r="R724" s="24"/>
      <c r="S724" s="24"/>
      <c r="T724" s="24">
        <f>анкеты!G722</f>
        <v>6</v>
      </c>
      <c r="U724" s="24">
        <f t="shared" si="301"/>
        <v>8</v>
      </c>
      <c r="V724" s="22">
        <f t="shared" si="302"/>
        <v>60</v>
      </c>
      <c r="W724" s="22">
        <f t="shared" si="303"/>
        <v>67</v>
      </c>
      <c r="X724" s="22">
        <f t="shared" si="304"/>
        <v>75</v>
      </c>
      <c r="Y724" s="23">
        <f t="shared" si="305"/>
        <v>67</v>
      </c>
      <c r="Z724" s="24">
        <f>SUM(бланки!CE723:CI723)</f>
        <v>0</v>
      </c>
      <c r="AA724" s="24">
        <f>SUM(бланки!CJ723:CO723)</f>
        <v>0</v>
      </c>
      <c r="AB724" s="24">
        <f>анкеты!I722</f>
        <v>5</v>
      </c>
      <c r="AC724" s="24">
        <f>анкеты!H722</f>
        <v>7</v>
      </c>
      <c r="AD724" s="22">
        <f t="shared" si="306"/>
        <v>0</v>
      </c>
      <c r="AE724" s="22">
        <f t="shared" si="307"/>
        <v>0</v>
      </c>
      <c r="AF724" s="12">
        <f t="shared" si="308"/>
        <v>71.428571428571431</v>
      </c>
      <c r="AG724" s="23">
        <f t="shared" si="309"/>
        <v>21</v>
      </c>
      <c r="AH724" s="24">
        <f>анкеты!J722</f>
        <v>8</v>
      </c>
      <c r="AI724" s="24">
        <f t="shared" si="310"/>
        <v>8</v>
      </c>
      <c r="AJ724" s="24">
        <f>анкеты!K722</f>
        <v>8</v>
      </c>
      <c r="AK724" s="24">
        <f t="shared" si="311"/>
        <v>8</v>
      </c>
      <c r="AL724" s="24">
        <f>анкеты!M722</f>
        <v>6</v>
      </c>
      <c r="AM724" s="24">
        <f>анкеты!L722</f>
        <v>7</v>
      </c>
      <c r="AN724" s="22">
        <f t="shared" si="312"/>
        <v>100</v>
      </c>
      <c r="AO724" s="22">
        <f t="shared" si="313"/>
        <v>100</v>
      </c>
      <c r="AP724" s="22">
        <f t="shared" si="314"/>
        <v>86</v>
      </c>
      <c r="AQ724" s="23">
        <f t="shared" si="315"/>
        <v>97</v>
      </c>
      <c r="AR724" s="24">
        <f>анкеты!N722</f>
        <v>6</v>
      </c>
      <c r="AS724" s="24">
        <f t="shared" si="316"/>
        <v>8</v>
      </c>
      <c r="AT724" s="24">
        <f>анкеты!O722</f>
        <v>8</v>
      </c>
      <c r="AU724" s="24">
        <f t="shared" si="317"/>
        <v>8</v>
      </c>
      <c r="AV724" s="24">
        <f>анкеты!P722</f>
        <v>7</v>
      </c>
      <c r="AW724" s="24">
        <f t="shared" si="318"/>
        <v>8</v>
      </c>
      <c r="AX724" s="22">
        <f t="shared" si="319"/>
        <v>75</v>
      </c>
      <c r="AY724" s="22">
        <f t="shared" si="320"/>
        <v>100</v>
      </c>
      <c r="AZ724" s="22">
        <f t="shared" si="321"/>
        <v>88</v>
      </c>
      <c r="BA724" s="23">
        <f t="shared" si="322"/>
        <v>88</v>
      </c>
      <c r="BB724" s="24">
        <f t="shared" si="323"/>
        <v>70.400000000000006</v>
      </c>
    </row>
    <row r="725" spans="1:54" x14ac:dyDescent="0.25">
      <c r="A725" s="24">
        <f>бланки!E724</f>
        <v>722</v>
      </c>
      <c r="B725" s="24" t="str">
        <f>CONCATENATE(бланки!D724," (",бланки!C724,")")</f>
        <v>МКДОУ «Нитиицухский детсад» (Тляратинский район)</v>
      </c>
      <c r="C725" s="24">
        <f>анкеты!B723</f>
        <v>8</v>
      </c>
      <c r="D725" s="24">
        <f>COUNTIF(бланки!G724:U724,1)</f>
        <v>11</v>
      </c>
      <c r="E725" s="24">
        <f>COUNTIF(бланки!G724:U724,1)+COUNTIF(бланки!G724:U724,0)</f>
        <v>11</v>
      </c>
      <c r="F725" s="24">
        <f>COUNTIF(бланки!V724:BS724,1)</f>
        <v>32</v>
      </c>
      <c r="G725" s="24">
        <f>COUNTIF(бланки!V724:BS724,1)+COUNTIF(бланки!V724:BS724,0)</f>
        <v>37</v>
      </c>
      <c r="H725" s="24">
        <f>SUM(бланки!BT724:BY724)</f>
        <v>5</v>
      </c>
      <c r="I725" s="24">
        <f>анкеты!D723</f>
        <v>5</v>
      </c>
      <c r="J725" s="24">
        <f>анкеты!C723</f>
        <v>6</v>
      </c>
      <c r="K725" s="24">
        <f>анкеты!F723</f>
        <v>3</v>
      </c>
      <c r="L725" s="24">
        <f>анкеты!E723</f>
        <v>3</v>
      </c>
      <c r="M725" s="22">
        <f t="shared" si="297"/>
        <v>93</v>
      </c>
      <c r="N725" s="22">
        <f t="shared" si="298"/>
        <v>100</v>
      </c>
      <c r="O725" s="22">
        <f t="shared" si="299"/>
        <v>92</v>
      </c>
      <c r="P725" s="23">
        <f t="shared" si="300"/>
        <v>95</v>
      </c>
      <c r="Q725" s="24">
        <f>SUM(бланки!BZ724:CF724)</f>
        <v>3</v>
      </c>
      <c r="R725" s="24"/>
      <c r="S725" s="24"/>
      <c r="T725" s="24">
        <f>анкеты!G723</f>
        <v>6</v>
      </c>
      <c r="U725" s="24">
        <f t="shared" si="301"/>
        <v>8</v>
      </c>
      <c r="V725" s="22">
        <f t="shared" si="302"/>
        <v>60</v>
      </c>
      <c r="W725" s="22">
        <f t="shared" si="303"/>
        <v>67</v>
      </c>
      <c r="X725" s="22">
        <f t="shared" si="304"/>
        <v>75</v>
      </c>
      <c r="Y725" s="23">
        <f t="shared" si="305"/>
        <v>67</v>
      </c>
      <c r="Z725" s="24">
        <f>SUM(бланки!CE724:CI724)</f>
        <v>1</v>
      </c>
      <c r="AA725" s="24">
        <f>SUM(бланки!CJ724:CO724)</f>
        <v>2</v>
      </c>
      <c r="AB725" s="24">
        <f>анкеты!I723</f>
        <v>1</v>
      </c>
      <c r="AC725" s="24">
        <f>анкеты!H723</f>
        <v>1</v>
      </c>
      <c r="AD725" s="22">
        <f t="shared" si="306"/>
        <v>20</v>
      </c>
      <c r="AE725" s="22">
        <f t="shared" si="307"/>
        <v>40</v>
      </c>
      <c r="AF725" s="12">
        <f t="shared" si="308"/>
        <v>100</v>
      </c>
      <c r="AG725" s="23">
        <f t="shared" si="309"/>
        <v>52</v>
      </c>
      <c r="AH725" s="24">
        <f>анкеты!J723</f>
        <v>8</v>
      </c>
      <c r="AI725" s="24">
        <f t="shared" si="310"/>
        <v>8</v>
      </c>
      <c r="AJ725" s="24">
        <f>анкеты!K723</f>
        <v>7</v>
      </c>
      <c r="AK725" s="24">
        <f t="shared" si="311"/>
        <v>8</v>
      </c>
      <c r="AL725" s="24">
        <f>анкеты!M723</f>
        <v>8</v>
      </c>
      <c r="AM725" s="24">
        <f>анкеты!L723</f>
        <v>8</v>
      </c>
      <c r="AN725" s="22">
        <f t="shared" si="312"/>
        <v>100</v>
      </c>
      <c r="AO725" s="22">
        <f t="shared" si="313"/>
        <v>88</v>
      </c>
      <c r="AP725" s="22">
        <f t="shared" si="314"/>
        <v>100</v>
      </c>
      <c r="AQ725" s="23">
        <f t="shared" si="315"/>
        <v>95</v>
      </c>
      <c r="AR725" s="24">
        <f>анкеты!N723</f>
        <v>8</v>
      </c>
      <c r="AS725" s="24">
        <f t="shared" si="316"/>
        <v>8</v>
      </c>
      <c r="AT725" s="24">
        <f>анкеты!O723</f>
        <v>7</v>
      </c>
      <c r="AU725" s="24">
        <f t="shared" si="317"/>
        <v>8</v>
      </c>
      <c r="AV725" s="24">
        <f>анкеты!P723</f>
        <v>7</v>
      </c>
      <c r="AW725" s="24">
        <f t="shared" si="318"/>
        <v>8</v>
      </c>
      <c r="AX725" s="22">
        <f t="shared" si="319"/>
        <v>100</v>
      </c>
      <c r="AY725" s="22">
        <f t="shared" si="320"/>
        <v>88</v>
      </c>
      <c r="AZ725" s="22">
        <f t="shared" si="321"/>
        <v>88</v>
      </c>
      <c r="BA725" s="23">
        <f t="shared" si="322"/>
        <v>93</v>
      </c>
      <c r="BB725" s="24">
        <f t="shared" si="323"/>
        <v>80.400000000000006</v>
      </c>
    </row>
    <row r="726" spans="1:54" x14ac:dyDescent="0.25">
      <c r="A726" s="24">
        <f>бланки!E725</f>
        <v>723</v>
      </c>
      <c r="B726" s="24" t="str">
        <f>CONCATENATE(бланки!D725," (",бланки!C725,")")</f>
        <v>МКДОУ «Чилдинский детсад» (Тляратинский район)</v>
      </c>
      <c r="C726" s="24">
        <f>анкеты!B724</f>
        <v>25</v>
      </c>
      <c r="D726" s="24">
        <f>COUNTIF(бланки!G725:U725,1)</f>
        <v>11</v>
      </c>
      <c r="E726" s="24">
        <f>COUNTIF(бланки!G725:U725,1)+COUNTIF(бланки!G725:U725,0)</f>
        <v>11</v>
      </c>
      <c r="F726" s="24">
        <f>COUNTIF(бланки!V725:BS725,1)</f>
        <v>39</v>
      </c>
      <c r="G726" s="24">
        <f>COUNTIF(бланки!V725:BS725,1)+COUNTIF(бланки!V725:BS725,0)</f>
        <v>39</v>
      </c>
      <c r="H726" s="24">
        <f>SUM(бланки!BT725:BY725)</f>
        <v>3</v>
      </c>
      <c r="I726" s="24">
        <f>анкеты!D724</f>
        <v>14</v>
      </c>
      <c r="J726" s="24">
        <f>анкеты!C724</f>
        <v>16</v>
      </c>
      <c r="K726" s="24">
        <f>анкеты!F724</f>
        <v>8</v>
      </c>
      <c r="L726" s="24">
        <f>анкеты!E724</f>
        <v>9</v>
      </c>
      <c r="M726" s="22">
        <f t="shared" si="297"/>
        <v>100</v>
      </c>
      <c r="N726" s="22">
        <f t="shared" si="298"/>
        <v>90</v>
      </c>
      <c r="O726" s="22">
        <f t="shared" si="299"/>
        <v>88</v>
      </c>
      <c r="P726" s="23">
        <f t="shared" si="300"/>
        <v>92</v>
      </c>
      <c r="Q726" s="24">
        <f>SUM(бланки!BZ725:CF725)</f>
        <v>3</v>
      </c>
      <c r="R726" s="24"/>
      <c r="S726" s="24"/>
      <c r="T726" s="24">
        <f>анкеты!G724</f>
        <v>19</v>
      </c>
      <c r="U726" s="24">
        <f t="shared" si="301"/>
        <v>25</v>
      </c>
      <c r="V726" s="22">
        <f t="shared" si="302"/>
        <v>60</v>
      </c>
      <c r="W726" s="22">
        <f t="shared" si="303"/>
        <v>68</v>
      </c>
      <c r="X726" s="22">
        <f t="shared" si="304"/>
        <v>76</v>
      </c>
      <c r="Y726" s="23">
        <f t="shared" si="305"/>
        <v>68</v>
      </c>
      <c r="Z726" s="24">
        <f>SUM(бланки!CE725:CI725)</f>
        <v>0</v>
      </c>
      <c r="AA726" s="24">
        <f>SUM(бланки!CJ725:CO725)</f>
        <v>0</v>
      </c>
      <c r="AB726" s="24">
        <f>анкеты!I724</f>
        <v>2</v>
      </c>
      <c r="AC726" s="24">
        <f>анкеты!H724</f>
        <v>3</v>
      </c>
      <c r="AD726" s="22">
        <f t="shared" si="306"/>
        <v>0</v>
      </c>
      <c r="AE726" s="22">
        <f t="shared" si="307"/>
        <v>0</v>
      </c>
      <c r="AF726" s="12">
        <f t="shared" si="308"/>
        <v>66.666666666666671</v>
      </c>
      <c r="AG726" s="23">
        <f t="shared" si="309"/>
        <v>20</v>
      </c>
      <c r="AH726" s="24">
        <f>анкеты!J724</f>
        <v>23</v>
      </c>
      <c r="AI726" s="24">
        <f t="shared" si="310"/>
        <v>25</v>
      </c>
      <c r="AJ726" s="24">
        <f>анкеты!K724</f>
        <v>21</v>
      </c>
      <c r="AK726" s="24">
        <f t="shared" si="311"/>
        <v>25</v>
      </c>
      <c r="AL726" s="24">
        <f>анкеты!M724</f>
        <v>15</v>
      </c>
      <c r="AM726" s="24">
        <f>анкеты!L724</f>
        <v>18</v>
      </c>
      <c r="AN726" s="22">
        <f t="shared" si="312"/>
        <v>92</v>
      </c>
      <c r="AO726" s="22">
        <f t="shared" si="313"/>
        <v>84</v>
      </c>
      <c r="AP726" s="22">
        <f t="shared" si="314"/>
        <v>83</v>
      </c>
      <c r="AQ726" s="23">
        <f t="shared" si="315"/>
        <v>87</v>
      </c>
      <c r="AR726" s="24">
        <f>анкеты!N724</f>
        <v>20</v>
      </c>
      <c r="AS726" s="24">
        <f t="shared" si="316"/>
        <v>25</v>
      </c>
      <c r="AT726" s="24">
        <f>анкеты!O724</f>
        <v>20</v>
      </c>
      <c r="AU726" s="24">
        <f t="shared" si="317"/>
        <v>25</v>
      </c>
      <c r="AV726" s="24">
        <f>анкеты!P724</f>
        <v>21</v>
      </c>
      <c r="AW726" s="24">
        <f t="shared" si="318"/>
        <v>25</v>
      </c>
      <c r="AX726" s="22">
        <f t="shared" si="319"/>
        <v>80</v>
      </c>
      <c r="AY726" s="22">
        <f t="shared" si="320"/>
        <v>80</v>
      </c>
      <c r="AZ726" s="22">
        <f t="shared" si="321"/>
        <v>84</v>
      </c>
      <c r="BA726" s="23">
        <f t="shared" si="322"/>
        <v>81</v>
      </c>
      <c r="BB726" s="24">
        <f t="shared" si="323"/>
        <v>69.599999999999994</v>
      </c>
    </row>
    <row r="727" spans="1:54" x14ac:dyDescent="0.25">
      <c r="A727" s="24">
        <f>бланки!E726</f>
        <v>724</v>
      </c>
      <c r="B727" s="24" t="str">
        <f>CONCATENATE(бланки!D726," (",бланки!C726,")")</f>
        <v>МКДОУ «Анцухский детсад» (Тляратинский район)</v>
      </c>
      <c r="C727" s="24">
        <f>анкеты!B725</f>
        <v>8</v>
      </c>
      <c r="D727" s="24">
        <f>COUNTIF(бланки!G726:U726,1)</f>
        <v>9</v>
      </c>
      <c r="E727" s="24">
        <f>COUNTIF(бланки!G726:U726,1)+COUNTIF(бланки!G726:U726,0)</f>
        <v>9</v>
      </c>
      <c r="F727" s="24">
        <f>COUNTIF(бланки!V726:BS726,1)</f>
        <v>23</v>
      </c>
      <c r="G727" s="24">
        <f>COUNTIF(бланки!V726:BS726,1)+COUNTIF(бланки!V726:BS726,0)</f>
        <v>33</v>
      </c>
      <c r="H727" s="24">
        <f>SUM(бланки!BT726:BY726)</f>
        <v>2</v>
      </c>
      <c r="I727" s="24">
        <f>анкеты!D725</f>
        <v>8</v>
      </c>
      <c r="J727" s="24">
        <f>анкеты!C725</f>
        <v>8</v>
      </c>
      <c r="K727" s="24">
        <f>анкеты!F725</f>
        <v>7</v>
      </c>
      <c r="L727" s="24">
        <f>анкеты!E725</f>
        <v>7</v>
      </c>
      <c r="M727" s="22">
        <f t="shared" si="297"/>
        <v>85</v>
      </c>
      <c r="N727" s="22">
        <f t="shared" si="298"/>
        <v>60</v>
      </c>
      <c r="O727" s="22">
        <f t="shared" si="299"/>
        <v>100</v>
      </c>
      <c r="P727" s="23">
        <f t="shared" si="300"/>
        <v>84</v>
      </c>
      <c r="Q727" s="24">
        <f>SUM(бланки!BZ726:CF726)</f>
        <v>3</v>
      </c>
      <c r="R727" s="24"/>
      <c r="S727" s="24"/>
      <c r="T727" s="24">
        <f>анкеты!G725</f>
        <v>7</v>
      </c>
      <c r="U727" s="24">
        <f t="shared" si="301"/>
        <v>8</v>
      </c>
      <c r="V727" s="22">
        <f t="shared" si="302"/>
        <v>60</v>
      </c>
      <c r="W727" s="22">
        <f t="shared" si="303"/>
        <v>74</v>
      </c>
      <c r="X727" s="22">
        <f t="shared" si="304"/>
        <v>88</v>
      </c>
      <c r="Y727" s="23">
        <f t="shared" si="305"/>
        <v>74</v>
      </c>
      <c r="Z727" s="24">
        <f>SUM(бланки!CE726:CI726)</f>
        <v>0</v>
      </c>
      <c r="AA727" s="24">
        <f>SUM(бланки!CJ726:CO726)</f>
        <v>0</v>
      </c>
      <c r="AB727" s="24">
        <f>анкеты!I725</f>
        <v>1</v>
      </c>
      <c r="AC727" s="24">
        <f>анкеты!H725</f>
        <v>2</v>
      </c>
      <c r="AD727" s="22">
        <f t="shared" si="306"/>
        <v>0</v>
      </c>
      <c r="AE727" s="22">
        <f t="shared" si="307"/>
        <v>0</v>
      </c>
      <c r="AF727" s="12">
        <f t="shared" si="308"/>
        <v>50</v>
      </c>
      <c r="AG727" s="23">
        <f t="shared" si="309"/>
        <v>15</v>
      </c>
      <c r="AH727" s="24">
        <f>анкеты!J725</f>
        <v>8</v>
      </c>
      <c r="AI727" s="24">
        <f t="shared" si="310"/>
        <v>8</v>
      </c>
      <c r="AJ727" s="24">
        <f>анкеты!K725</f>
        <v>8</v>
      </c>
      <c r="AK727" s="24">
        <f t="shared" si="311"/>
        <v>8</v>
      </c>
      <c r="AL727" s="24">
        <f>анкеты!M725</f>
        <v>7</v>
      </c>
      <c r="AM727" s="24">
        <f>анкеты!L725</f>
        <v>8</v>
      </c>
      <c r="AN727" s="22">
        <f t="shared" si="312"/>
        <v>100</v>
      </c>
      <c r="AO727" s="22">
        <f t="shared" si="313"/>
        <v>100</v>
      </c>
      <c r="AP727" s="22">
        <f t="shared" si="314"/>
        <v>88</v>
      </c>
      <c r="AQ727" s="23">
        <f t="shared" si="315"/>
        <v>98</v>
      </c>
      <c r="AR727" s="24">
        <f>анкеты!N725</f>
        <v>8</v>
      </c>
      <c r="AS727" s="24">
        <f t="shared" si="316"/>
        <v>8</v>
      </c>
      <c r="AT727" s="24">
        <f>анкеты!O725</f>
        <v>7</v>
      </c>
      <c r="AU727" s="24">
        <f t="shared" si="317"/>
        <v>8</v>
      </c>
      <c r="AV727" s="24">
        <f>анкеты!P725</f>
        <v>7</v>
      </c>
      <c r="AW727" s="24">
        <f t="shared" si="318"/>
        <v>8</v>
      </c>
      <c r="AX727" s="22">
        <f t="shared" si="319"/>
        <v>100</v>
      </c>
      <c r="AY727" s="22">
        <f t="shared" si="320"/>
        <v>88</v>
      </c>
      <c r="AZ727" s="22">
        <f t="shared" si="321"/>
        <v>88</v>
      </c>
      <c r="BA727" s="23">
        <f t="shared" si="322"/>
        <v>93</v>
      </c>
      <c r="BB727" s="24">
        <f t="shared" si="323"/>
        <v>72.8</v>
      </c>
    </row>
    <row r="728" spans="1:54" x14ac:dyDescent="0.25">
      <c r="A728" s="24">
        <f>бланки!E727</f>
        <v>725</v>
      </c>
      <c r="B728" s="24" t="str">
        <f>CONCATENATE(бланки!D727," (",бланки!C727,")")</f>
        <v>МКДОУ «Чадаколобский детсад» (Тляратинский район)</v>
      </c>
      <c r="C728" s="24">
        <f>анкеты!B726</f>
        <v>21</v>
      </c>
      <c r="D728" s="24">
        <f>COUNTIF(бланки!G727:U727,1)</f>
        <v>9</v>
      </c>
      <c r="E728" s="24">
        <f>COUNTIF(бланки!G727:U727,1)+COUNTIF(бланки!G727:U727,0)</f>
        <v>9</v>
      </c>
      <c r="F728" s="24">
        <f>COUNTIF(бланки!V727:BS727,1)</f>
        <v>35</v>
      </c>
      <c r="G728" s="24">
        <f>COUNTIF(бланки!V727:BS727,1)+COUNTIF(бланки!V727:BS727,0)</f>
        <v>36</v>
      </c>
      <c r="H728" s="24">
        <f>SUM(бланки!BT727:BY727)</f>
        <v>2</v>
      </c>
      <c r="I728" s="24">
        <f>анкеты!D726</f>
        <v>18</v>
      </c>
      <c r="J728" s="24">
        <f>анкеты!C726</f>
        <v>18</v>
      </c>
      <c r="K728" s="24">
        <f>анкеты!F726</f>
        <v>16</v>
      </c>
      <c r="L728" s="24">
        <f>анкеты!E726</f>
        <v>16</v>
      </c>
      <c r="M728" s="22">
        <f t="shared" si="297"/>
        <v>99</v>
      </c>
      <c r="N728" s="22">
        <f t="shared" si="298"/>
        <v>60</v>
      </c>
      <c r="O728" s="22">
        <f t="shared" si="299"/>
        <v>100</v>
      </c>
      <c r="P728" s="23">
        <f t="shared" si="300"/>
        <v>88</v>
      </c>
      <c r="Q728" s="24">
        <f>SUM(бланки!BZ727:CF727)</f>
        <v>5</v>
      </c>
      <c r="R728" s="24"/>
      <c r="S728" s="24"/>
      <c r="T728" s="24">
        <f>анкеты!G726</f>
        <v>14</v>
      </c>
      <c r="U728" s="24">
        <f t="shared" si="301"/>
        <v>21</v>
      </c>
      <c r="V728" s="22">
        <f t="shared" si="302"/>
        <v>100</v>
      </c>
      <c r="W728" s="22">
        <f t="shared" si="303"/>
        <v>83</v>
      </c>
      <c r="X728" s="22">
        <f t="shared" si="304"/>
        <v>67</v>
      </c>
      <c r="Y728" s="23">
        <f t="shared" si="305"/>
        <v>83</v>
      </c>
      <c r="Z728" s="24">
        <f>SUM(бланки!CE727:CI727)</f>
        <v>0</v>
      </c>
      <c r="AA728" s="24">
        <f>SUM(бланки!CJ727:CO727)</f>
        <v>0</v>
      </c>
      <c r="AB728" s="24">
        <f>анкеты!I726</f>
        <v>1</v>
      </c>
      <c r="AC728" s="24">
        <f>анкеты!H726</f>
        <v>2</v>
      </c>
      <c r="AD728" s="22">
        <f t="shared" si="306"/>
        <v>0</v>
      </c>
      <c r="AE728" s="22">
        <f t="shared" si="307"/>
        <v>0</v>
      </c>
      <c r="AF728" s="12">
        <f t="shared" si="308"/>
        <v>50</v>
      </c>
      <c r="AG728" s="23">
        <f t="shared" si="309"/>
        <v>15</v>
      </c>
      <c r="AH728" s="24">
        <f>анкеты!J726</f>
        <v>20</v>
      </c>
      <c r="AI728" s="24">
        <f t="shared" si="310"/>
        <v>21</v>
      </c>
      <c r="AJ728" s="24">
        <f>анкеты!K726</f>
        <v>20</v>
      </c>
      <c r="AK728" s="24">
        <f t="shared" si="311"/>
        <v>21</v>
      </c>
      <c r="AL728" s="24">
        <f>анкеты!M726</f>
        <v>14</v>
      </c>
      <c r="AM728" s="24">
        <f>анкеты!L726</f>
        <v>14</v>
      </c>
      <c r="AN728" s="22">
        <f t="shared" si="312"/>
        <v>95</v>
      </c>
      <c r="AO728" s="22">
        <f t="shared" si="313"/>
        <v>95</v>
      </c>
      <c r="AP728" s="22">
        <f t="shared" si="314"/>
        <v>100</v>
      </c>
      <c r="AQ728" s="23">
        <f t="shared" si="315"/>
        <v>96</v>
      </c>
      <c r="AR728" s="24">
        <f>анкеты!N726</f>
        <v>21</v>
      </c>
      <c r="AS728" s="24">
        <f t="shared" si="316"/>
        <v>21</v>
      </c>
      <c r="AT728" s="24">
        <f>анкеты!O726</f>
        <v>19</v>
      </c>
      <c r="AU728" s="24">
        <f t="shared" si="317"/>
        <v>21</v>
      </c>
      <c r="AV728" s="24">
        <f>анкеты!P726</f>
        <v>20</v>
      </c>
      <c r="AW728" s="24">
        <f t="shared" si="318"/>
        <v>21</v>
      </c>
      <c r="AX728" s="22">
        <f t="shared" si="319"/>
        <v>100</v>
      </c>
      <c r="AY728" s="22">
        <f t="shared" si="320"/>
        <v>90</v>
      </c>
      <c r="AZ728" s="22">
        <f t="shared" si="321"/>
        <v>95</v>
      </c>
      <c r="BA728" s="23">
        <f t="shared" si="322"/>
        <v>95</v>
      </c>
      <c r="BB728" s="24">
        <f t="shared" si="323"/>
        <v>75.400000000000006</v>
      </c>
    </row>
    <row r="729" spans="1:54" x14ac:dyDescent="0.25">
      <c r="A729" s="24">
        <f>бланки!E728</f>
        <v>726</v>
      </c>
      <c r="B729" s="24" t="str">
        <f>CONCATENATE(бланки!D728," (",бланки!C728,")")</f>
        <v>МКДОУ «Ландинский детсад» (Тляратинский район)</v>
      </c>
      <c r="C729" s="24">
        <f>анкеты!B727</f>
        <v>7</v>
      </c>
      <c r="D729" s="24">
        <f>COUNTIF(бланки!G728:U728,1)</f>
        <v>9</v>
      </c>
      <c r="E729" s="24">
        <f>COUNTIF(бланки!G728:U728,1)+COUNTIF(бланки!G728:U728,0)</f>
        <v>9</v>
      </c>
      <c r="F729" s="24">
        <f>COUNTIF(бланки!V728:BS728,1)</f>
        <v>32</v>
      </c>
      <c r="G729" s="24">
        <f>COUNTIF(бланки!V728:BS728,1)+COUNTIF(бланки!V728:BS728,0)</f>
        <v>34</v>
      </c>
      <c r="H729" s="24">
        <f>SUM(бланки!BT728:BY728)</f>
        <v>5</v>
      </c>
      <c r="I729" s="24">
        <f>анкеты!D727</f>
        <v>3</v>
      </c>
      <c r="J729" s="24">
        <f>анкеты!C727</f>
        <v>3</v>
      </c>
      <c r="K729" s="24">
        <f>анкеты!F727</f>
        <v>2</v>
      </c>
      <c r="L729" s="24">
        <f>анкеты!E727</f>
        <v>2</v>
      </c>
      <c r="M729" s="22">
        <f t="shared" si="297"/>
        <v>97</v>
      </c>
      <c r="N729" s="22">
        <f t="shared" si="298"/>
        <v>100</v>
      </c>
      <c r="O729" s="22">
        <f t="shared" si="299"/>
        <v>100</v>
      </c>
      <c r="P729" s="23">
        <f t="shared" si="300"/>
        <v>99</v>
      </c>
      <c r="Q729" s="24">
        <f>SUM(бланки!BZ728:CF728)</f>
        <v>4</v>
      </c>
      <c r="R729" s="24"/>
      <c r="S729" s="24"/>
      <c r="T729" s="24">
        <f>анкеты!G727</f>
        <v>6</v>
      </c>
      <c r="U729" s="24">
        <f t="shared" si="301"/>
        <v>7</v>
      </c>
      <c r="V729" s="22">
        <f t="shared" si="302"/>
        <v>80</v>
      </c>
      <c r="W729" s="22">
        <f t="shared" si="303"/>
        <v>83</v>
      </c>
      <c r="X729" s="22">
        <f t="shared" si="304"/>
        <v>86</v>
      </c>
      <c r="Y729" s="23">
        <f t="shared" si="305"/>
        <v>83</v>
      </c>
      <c r="Z729" s="24">
        <f>SUM(бланки!CE728:CI728)</f>
        <v>0</v>
      </c>
      <c r="AA729" s="24">
        <f>SUM(бланки!CJ728:CO728)</f>
        <v>0</v>
      </c>
      <c r="AB729" s="24">
        <f>анкеты!I727</f>
        <v>1</v>
      </c>
      <c r="AC729" s="24">
        <f>анкеты!H727</f>
        <v>2</v>
      </c>
      <c r="AD729" s="22">
        <f t="shared" si="306"/>
        <v>0</v>
      </c>
      <c r="AE729" s="22">
        <f t="shared" si="307"/>
        <v>0</v>
      </c>
      <c r="AF729" s="12">
        <f t="shared" si="308"/>
        <v>50</v>
      </c>
      <c r="AG729" s="23">
        <f t="shared" si="309"/>
        <v>15</v>
      </c>
      <c r="AH729" s="24">
        <f>анкеты!J727</f>
        <v>7</v>
      </c>
      <c r="AI729" s="24">
        <f t="shared" si="310"/>
        <v>7</v>
      </c>
      <c r="AJ729" s="24">
        <f>анкеты!K727</f>
        <v>7</v>
      </c>
      <c r="AK729" s="24">
        <f t="shared" si="311"/>
        <v>7</v>
      </c>
      <c r="AL729" s="24">
        <f>анкеты!M727</f>
        <v>2</v>
      </c>
      <c r="AM729" s="24">
        <f>анкеты!L727</f>
        <v>2</v>
      </c>
      <c r="AN729" s="22">
        <f t="shared" si="312"/>
        <v>100</v>
      </c>
      <c r="AO729" s="22">
        <f t="shared" si="313"/>
        <v>100</v>
      </c>
      <c r="AP729" s="22">
        <f t="shared" si="314"/>
        <v>100</v>
      </c>
      <c r="AQ729" s="23">
        <f t="shared" si="315"/>
        <v>100</v>
      </c>
      <c r="AR729" s="24">
        <f>анкеты!N727</f>
        <v>6</v>
      </c>
      <c r="AS729" s="24">
        <f t="shared" si="316"/>
        <v>7</v>
      </c>
      <c r="AT729" s="24">
        <f>анкеты!O727</f>
        <v>6</v>
      </c>
      <c r="AU729" s="24">
        <f t="shared" si="317"/>
        <v>7</v>
      </c>
      <c r="AV729" s="24">
        <f>анкеты!P727</f>
        <v>7</v>
      </c>
      <c r="AW729" s="24">
        <f t="shared" si="318"/>
        <v>7</v>
      </c>
      <c r="AX729" s="22">
        <f t="shared" si="319"/>
        <v>86</v>
      </c>
      <c r="AY729" s="22">
        <f t="shared" si="320"/>
        <v>86</v>
      </c>
      <c r="AZ729" s="22">
        <f t="shared" si="321"/>
        <v>100</v>
      </c>
      <c r="BA729" s="23">
        <f t="shared" si="322"/>
        <v>89</v>
      </c>
      <c r="BB729" s="24">
        <f t="shared" si="323"/>
        <v>77.2</v>
      </c>
    </row>
    <row r="730" spans="1:54" x14ac:dyDescent="0.25">
      <c r="A730" s="24">
        <f>бланки!E729</f>
        <v>727</v>
      </c>
      <c r="B730" s="24" t="str">
        <f>CONCATENATE(бланки!D729," (",бланки!C729,")")</f>
        <v>МКДОУ «Нурухский детсад» (Тляратинский район)</v>
      </c>
      <c r="C730" s="24">
        <f>анкеты!B728</f>
        <v>8</v>
      </c>
      <c r="D730" s="24">
        <f>COUNTIF(бланки!G729:U729,1)</f>
        <v>10</v>
      </c>
      <c r="E730" s="24">
        <f>COUNTIF(бланки!G729:U729,1)+COUNTIF(бланки!G729:U729,0)</f>
        <v>10</v>
      </c>
      <c r="F730" s="24">
        <f>COUNTIF(бланки!V729:BS729,1)</f>
        <v>29</v>
      </c>
      <c r="G730" s="24">
        <f>COUNTIF(бланки!V729:BS729,1)+COUNTIF(бланки!V729:BS729,0)</f>
        <v>35</v>
      </c>
      <c r="H730" s="24">
        <f>SUM(бланки!BT729:BY729)</f>
        <v>3</v>
      </c>
      <c r="I730" s="24">
        <f>анкеты!D728</f>
        <v>8</v>
      </c>
      <c r="J730" s="24">
        <f>анкеты!C728</f>
        <v>8</v>
      </c>
      <c r="K730" s="24">
        <f>анкеты!F728</f>
        <v>7</v>
      </c>
      <c r="L730" s="24">
        <f>анкеты!E728</f>
        <v>8</v>
      </c>
      <c r="M730" s="22">
        <f t="shared" si="297"/>
        <v>91</v>
      </c>
      <c r="N730" s="22">
        <f t="shared" si="298"/>
        <v>90</v>
      </c>
      <c r="O730" s="22">
        <f t="shared" si="299"/>
        <v>94</v>
      </c>
      <c r="P730" s="23">
        <f t="shared" si="300"/>
        <v>92</v>
      </c>
      <c r="Q730" s="24">
        <f>SUM(бланки!BZ729:CF729)</f>
        <v>5</v>
      </c>
      <c r="R730" s="24"/>
      <c r="S730" s="24"/>
      <c r="T730" s="24">
        <f>анкеты!G728</f>
        <v>5</v>
      </c>
      <c r="U730" s="24">
        <f t="shared" si="301"/>
        <v>8</v>
      </c>
      <c r="V730" s="22">
        <f t="shared" si="302"/>
        <v>100</v>
      </c>
      <c r="W730" s="22">
        <f t="shared" si="303"/>
        <v>81</v>
      </c>
      <c r="X730" s="22">
        <f t="shared" si="304"/>
        <v>63</v>
      </c>
      <c r="Y730" s="23">
        <f t="shared" si="305"/>
        <v>81</v>
      </c>
      <c r="Z730" s="24">
        <f>SUM(бланки!CE729:CI729)</f>
        <v>0</v>
      </c>
      <c r="AA730" s="24">
        <f>SUM(бланки!CJ729:CO729)</f>
        <v>0</v>
      </c>
      <c r="AB730" s="24">
        <f>анкеты!I728</f>
        <v>1</v>
      </c>
      <c r="AC730" s="24">
        <f>анкеты!H728</f>
        <v>2</v>
      </c>
      <c r="AD730" s="22">
        <f t="shared" si="306"/>
        <v>0</v>
      </c>
      <c r="AE730" s="22">
        <f t="shared" si="307"/>
        <v>0</v>
      </c>
      <c r="AF730" s="12">
        <f t="shared" si="308"/>
        <v>50</v>
      </c>
      <c r="AG730" s="23">
        <f t="shared" si="309"/>
        <v>15</v>
      </c>
      <c r="AH730" s="24">
        <f>анкеты!J728</f>
        <v>8</v>
      </c>
      <c r="AI730" s="24">
        <f t="shared" si="310"/>
        <v>8</v>
      </c>
      <c r="AJ730" s="24">
        <f>анкеты!K728</f>
        <v>8</v>
      </c>
      <c r="AK730" s="24">
        <f t="shared" si="311"/>
        <v>8</v>
      </c>
      <c r="AL730" s="24">
        <f>анкеты!M728</f>
        <v>8</v>
      </c>
      <c r="AM730" s="24">
        <f>анкеты!L728</f>
        <v>8</v>
      </c>
      <c r="AN730" s="22">
        <f t="shared" si="312"/>
        <v>100</v>
      </c>
      <c r="AO730" s="22">
        <f t="shared" si="313"/>
        <v>100</v>
      </c>
      <c r="AP730" s="22">
        <f t="shared" si="314"/>
        <v>100</v>
      </c>
      <c r="AQ730" s="23">
        <f t="shared" si="315"/>
        <v>100</v>
      </c>
      <c r="AR730" s="24">
        <f>анкеты!N728</f>
        <v>8</v>
      </c>
      <c r="AS730" s="24">
        <f t="shared" si="316"/>
        <v>8</v>
      </c>
      <c r="AT730" s="24">
        <f>анкеты!O728</f>
        <v>8</v>
      </c>
      <c r="AU730" s="24">
        <f t="shared" si="317"/>
        <v>8</v>
      </c>
      <c r="AV730" s="24">
        <f>анкеты!P728</f>
        <v>7</v>
      </c>
      <c r="AW730" s="24">
        <f t="shared" si="318"/>
        <v>8</v>
      </c>
      <c r="AX730" s="22">
        <f t="shared" si="319"/>
        <v>100</v>
      </c>
      <c r="AY730" s="22">
        <f t="shared" si="320"/>
        <v>100</v>
      </c>
      <c r="AZ730" s="22">
        <f t="shared" si="321"/>
        <v>88</v>
      </c>
      <c r="BA730" s="23">
        <f t="shared" si="322"/>
        <v>98</v>
      </c>
      <c r="BB730" s="24">
        <f t="shared" si="323"/>
        <v>77.2</v>
      </c>
    </row>
    <row r="731" spans="1:54" x14ac:dyDescent="0.25">
      <c r="A731" s="24">
        <f>бланки!E730</f>
        <v>728</v>
      </c>
      <c r="B731" s="24" t="str">
        <f>CONCATENATE(бланки!D730," (",бланки!C730,")")</f>
        <v>МКДОУ «Мазадинский детсад» (Тляратинский район)</v>
      </c>
      <c r="C731" s="24">
        <f>анкеты!B729</f>
        <v>6</v>
      </c>
      <c r="D731" s="24">
        <f>COUNTIF(бланки!G730:U730,1)</f>
        <v>8</v>
      </c>
      <c r="E731" s="24">
        <f>COUNTIF(бланки!G730:U730,1)+COUNTIF(бланки!G730:U730,0)</f>
        <v>9</v>
      </c>
      <c r="F731" s="24">
        <f>COUNTIF(бланки!V730:BS730,1)</f>
        <v>39</v>
      </c>
      <c r="G731" s="24">
        <f>COUNTIF(бланки!V730:BS730,1)+COUNTIF(бланки!V730:BS730,0)</f>
        <v>39</v>
      </c>
      <c r="H731" s="24">
        <f>SUM(бланки!BT730:BY730)</f>
        <v>6</v>
      </c>
      <c r="I731" s="24">
        <f>анкеты!D729</f>
        <v>5</v>
      </c>
      <c r="J731" s="24">
        <f>анкеты!C729</f>
        <v>5</v>
      </c>
      <c r="K731" s="24">
        <f>анкеты!F729</f>
        <v>4</v>
      </c>
      <c r="L731" s="24">
        <f>анкеты!E729</f>
        <v>4</v>
      </c>
      <c r="M731" s="22">
        <f t="shared" si="297"/>
        <v>94</v>
      </c>
      <c r="N731" s="22">
        <f t="shared" si="298"/>
        <v>100</v>
      </c>
      <c r="O731" s="22">
        <f t="shared" si="299"/>
        <v>100</v>
      </c>
      <c r="P731" s="23">
        <f t="shared" si="300"/>
        <v>98</v>
      </c>
      <c r="Q731" s="24">
        <f>SUM(бланки!BZ730:CF730)</f>
        <v>2</v>
      </c>
      <c r="R731" s="24"/>
      <c r="S731" s="24"/>
      <c r="T731" s="24">
        <f>анкеты!G729</f>
        <v>5</v>
      </c>
      <c r="U731" s="24">
        <f t="shared" si="301"/>
        <v>6</v>
      </c>
      <c r="V731" s="22">
        <f t="shared" si="302"/>
        <v>40</v>
      </c>
      <c r="W731" s="22">
        <f t="shared" si="303"/>
        <v>61</v>
      </c>
      <c r="X731" s="22">
        <f t="shared" si="304"/>
        <v>83</v>
      </c>
      <c r="Y731" s="23">
        <f t="shared" si="305"/>
        <v>61</v>
      </c>
      <c r="Z731" s="24">
        <f>SUM(бланки!CE730:CI730)</f>
        <v>0</v>
      </c>
      <c r="AA731" s="24">
        <f>SUM(бланки!CJ730:CO730)</f>
        <v>2</v>
      </c>
      <c r="AB731" s="24">
        <f>анкеты!I729</f>
        <v>1</v>
      </c>
      <c r="AC731" s="24">
        <f>анкеты!H729</f>
        <v>2</v>
      </c>
      <c r="AD731" s="22">
        <f t="shared" si="306"/>
        <v>0</v>
      </c>
      <c r="AE731" s="22">
        <f t="shared" si="307"/>
        <v>40</v>
      </c>
      <c r="AF731" s="12">
        <f t="shared" si="308"/>
        <v>50</v>
      </c>
      <c r="AG731" s="23">
        <f t="shared" si="309"/>
        <v>31</v>
      </c>
      <c r="AH731" s="24">
        <f>анкеты!J729</f>
        <v>6</v>
      </c>
      <c r="AI731" s="24">
        <f t="shared" si="310"/>
        <v>6</v>
      </c>
      <c r="AJ731" s="24">
        <f>анкеты!K729</f>
        <v>6</v>
      </c>
      <c r="AK731" s="24">
        <f t="shared" si="311"/>
        <v>6</v>
      </c>
      <c r="AL731" s="24">
        <f>анкеты!M729</f>
        <v>3</v>
      </c>
      <c r="AM731" s="24">
        <f>анкеты!L729</f>
        <v>3</v>
      </c>
      <c r="AN731" s="22">
        <f t="shared" si="312"/>
        <v>100</v>
      </c>
      <c r="AO731" s="22">
        <f t="shared" si="313"/>
        <v>100</v>
      </c>
      <c r="AP731" s="22">
        <f t="shared" si="314"/>
        <v>100</v>
      </c>
      <c r="AQ731" s="23">
        <f t="shared" si="315"/>
        <v>100</v>
      </c>
      <c r="AR731" s="24">
        <f>анкеты!N729</f>
        <v>6</v>
      </c>
      <c r="AS731" s="24">
        <f t="shared" si="316"/>
        <v>6</v>
      </c>
      <c r="AT731" s="24">
        <f>анкеты!O729</f>
        <v>6</v>
      </c>
      <c r="AU731" s="24">
        <f t="shared" si="317"/>
        <v>6</v>
      </c>
      <c r="AV731" s="24">
        <f>анкеты!P729</f>
        <v>6</v>
      </c>
      <c r="AW731" s="24">
        <f t="shared" si="318"/>
        <v>6</v>
      </c>
      <c r="AX731" s="22">
        <f t="shared" si="319"/>
        <v>100</v>
      </c>
      <c r="AY731" s="22">
        <f t="shared" si="320"/>
        <v>100</v>
      </c>
      <c r="AZ731" s="22">
        <f t="shared" si="321"/>
        <v>100</v>
      </c>
      <c r="BA731" s="23">
        <f t="shared" si="322"/>
        <v>100</v>
      </c>
      <c r="BB731" s="24">
        <f t="shared" si="323"/>
        <v>78</v>
      </c>
    </row>
    <row r="732" spans="1:54" x14ac:dyDescent="0.25">
      <c r="A732" s="24">
        <f>бланки!E731</f>
        <v>729</v>
      </c>
      <c r="B732" s="24" t="str">
        <f>CONCATENATE(бланки!D731," (",бланки!C731,")")</f>
        <v>МКДОУ «Жажадинский детсад» (Тляратинский район)</v>
      </c>
      <c r="C732" s="24">
        <f>анкеты!B730</f>
        <v>24</v>
      </c>
      <c r="D732" s="24">
        <f>COUNTIF(бланки!G731:U731,1)</f>
        <v>11</v>
      </c>
      <c r="E732" s="24">
        <f>COUNTIF(бланки!G731:U731,1)+COUNTIF(бланки!G731:U731,0)</f>
        <v>11</v>
      </c>
      <c r="F732" s="24">
        <f>COUNTIF(бланки!V731:BS731,1)</f>
        <v>39</v>
      </c>
      <c r="G732" s="24">
        <f>COUNTIF(бланки!V731:BS731,1)+COUNTIF(бланки!V731:BS731,0)</f>
        <v>39</v>
      </c>
      <c r="H732" s="24">
        <f>SUM(бланки!BT731:BY731)</f>
        <v>3</v>
      </c>
      <c r="I732" s="24">
        <f>анкеты!D730</f>
        <v>24</v>
      </c>
      <c r="J732" s="24">
        <f>анкеты!C730</f>
        <v>24</v>
      </c>
      <c r="K732" s="24">
        <f>анкеты!F730</f>
        <v>23</v>
      </c>
      <c r="L732" s="24">
        <f>анкеты!E730</f>
        <v>23</v>
      </c>
      <c r="M732" s="22">
        <f t="shared" si="297"/>
        <v>100</v>
      </c>
      <c r="N732" s="22">
        <f t="shared" si="298"/>
        <v>90</v>
      </c>
      <c r="O732" s="22">
        <f t="shared" si="299"/>
        <v>100</v>
      </c>
      <c r="P732" s="23">
        <f t="shared" si="300"/>
        <v>97</v>
      </c>
      <c r="Q732" s="24">
        <f>SUM(бланки!BZ731:CF731)</f>
        <v>2</v>
      </c>
      <c r="R732" s="24"/>
      <c r="S732" s="24"/>
      <c r="T732" s="24">
        <f>анкеты!G730</f>
        <v>24</v>
      </c>
      <c r="U732" s="24">
        <f t="shared" si="301"/>
        <v>24</v>
      </c>
      <c r="V732" s="22">
        <f t="shared" si="302"/>
        <v>40</v>
      </c>
      <c r="W732" s="22">
        <f t="shared" si="303"/>
        <v>70</v>
      </c>
      <c r="X732" s="22">
        <f t="shared" si="304"/>
        <v>100</v>
      </c>
      <c r="Y732" s="23">
        <f t="shared" si="305"/>
        <v>70</v>
      </c>
      <c r="Z732" s="24">
        <f>SUM(бланки!CE731:CI731)</f>
        <v>0</v>
      </c>
      <c r="AA732" s="24">
        <f>SUM(бланки!CJ731:CO731)</f>
        <v>0</v>
      </c>
      <c r="AB732" s="24">
        <f>анкеты!I730</f>
        <v>3</v>
      </c>
      <c r="AC732" s="24">
        <f>анкеты!H730</f>
        <v>4</v>
      </c>
      <c r="AD732" s="22">
        <f t="shared" si="306"/>
        <v>0</v>
      </c>
      <c r="AE732" s="22">
        <f t="shared" si="307"/>
        <v>0</v>
      </c>
      <c r="AF732" s="12">
        <f t="shared" si="308"/>
        <v>75</v>
      </c>
      <c r="AG732" s="23">
        <f t="shared" si="309"/>
        <v>23</v>
      </c>
      <c r="AH732" s="24">
        <f>анкеты!J730</f>
        <v>21</v>
      </c>
      <c r="AI732" s="24">
        <f t="shared" si="310"/>
        <v>24</v>
      </c>
      <c r="AJ732" s="24">
        <f>анкеты!K730</f>
        <v>21</v>
      </c>
      <c r="AK732" s="24">
        <f t="shared" si="311"/>
        <v>24</v>
      </c>
      <c r="AL732" s="24">
        <f>анкеты!M730</f>
        <v>16</v>
      </c>
      <c r="AM732" s="24">
        <f>анкеты!L730</f>
        <v>20</v>
      </c>
      <c r="AN732" s="22">
        <f t="shared" si="312"/>
        <v>88</v>
      </c>
      <c r="AO732" s="22">
        <f t="shared" si="313"/>
        <v>88</v>
      </c>
      <c r="AP732" s="22">
        <f t="shared" si="314"/>
        <v>80</v>
      </c>
      <c r="AQ732" s="23">
        <f t="shared" si="315"/>
        <v>86</v>
      </c>
      <c r="AR732" s="24">
        <f>анкеты!N730</f>
        <v>24</v>
      </c>
      <c r="AS732" s="24">
        <f t="shared" si="316"/>
        <v>24</v>
      </c>
      <c r="AT732" s="24">
        <f>анкеты!O730</f>
        <v>22</v>
      </c>
      <c r="AU732" s="24">
        <f t="shared" si="317"/>
        <v>24</v>
      </c>
      <c r="AV732" s="24">
        <f>анкеты!P730</f>
        <v>22</v>
      </c>
      <c r="AW732" s="24">
        <f t="shared" si="318"/>
        <v>24</v>
      </c>
      <c r="AX732" s="22">
        <f t="shared" si="319"/>
        <v>100</v>
      </c>
      <c r="AY732" s="22">
        <f t="shared" si="320"/>
        <v>92</v>
      </c>
      <c r="AZ732" s="22">
        <f t="shared" si="321"/>
        <v>92</v>
      </c>
      <c r="BA732" s="23">
        <f t="shared" si="322"/>
        <v>95</v>
      </c>
      <c r="BB732" s="24">
        <f t="shared" si="323"/>
        <v>74.2</v>
      </c>
    </row>
    <row r="733" spans="1:54" x14ac:dyDescent="0.25">
      <c r="A733" s="24">
        <f>бланки!E732</f>
        <v>730</v>
      </c>
      <c r="B733" s="24" t="str">
        <f>CONCATENATE(бланки!D732," (",бланки!C732,")")</f>
        <v>МКДОУ «Хиндахский детсад» (Тляратинский район)</v>
      </c>
      <c r="C733" s="24">
        <f>анкеты!B731</f>
        <v>9</v>
      </c>
      <c r="D733" s="24">
        <f>COUNTIF(бланки!G732:U732,1)</f>
        <v>11</v>
      </c>
      <c r="E733" s="24">
        <f>COUNTIF(бланки!G732:U732,1)+COUNTIF(бланки!G732:U732,0)</f>
        <v>11</v>
      </c>
      <c r="F733" s="24">
        <f>COUNTIF(бланки!V732:BS732,1)</f>
        <v>39</v>
      </c>
      <c r="G733" s="24">
        <f>COUNTIF(бланки!V732:BS732,1)+COUNTIF(бланки!V732:BS732,0)</f>
        <v>39</v>
      </c>
      <c r="H733" s="24">
        <f>SUM(бланки!BT732:BY732)</f>
        <v>6</v>
      </c>
      <c r="I733" s="24">
        <f>анкеты!D731</f>
        <v>8</v>
      </c>
      <c r="J733" s="24">
        <f>анкеты!C731</f>
        <v>9</v>
      </c>
      <c r="K733" s="24">
        <f>анкеты!F731</f>
        <v>7</v>
      </c>
      <c r="L733" s="24">
        <f>анкеты!E731</f>
        <v>8</v>
      </c>
      <c r="M733" s="22">
        <f t="shared" si="297"/>
        <v>100</v>
      </c>
      <c r="N733" s="22">
        <f t="shared" si="298"/>
        <v>100</v>
      </c>
      <c r="O733" s="22">
        <f t="shared" si="299"/>
        <v>88</v>
      </c>
      <c r="P733" s="23">
        <f t="shared" si="300"/>
        <v>95</v>
      </c>
      <c r="Q733" s="24">
        <f>SUM(бланки!BZ732:CF732)</f>
        <v>5</v>
      </c>
      <c r="R733" s="24"/>
      <c r="S733" s="24"/>
      <c r="T733" s="24">
        <f>анкеты!G731</f>
        <v>7</v>
      </c>
      <c r="U733" s="24">
        <f t="shared" si="301"/>
        <v>9</v>
      </c>
      <c r="V733" s="22">
        <f t="shared" si="302"/>
        <v>100</v>
      </c>
      <c r="W733" s="22">
        <f t="shared" si="303"/>
        <v>89</v>
      </c>
      <c r="X733" s="22">
        <f t="shared" si="304"/>
        <v>78</v>
      </c>
      <c r="Y733" s="23">
        <f t="shared" si="305"/>
        <v>89</v>
      </c>
      <c r="Z733" s="24">
        <f>SUM(бланки!CE732:CI732)</f>
        <v>3</v>
      </c>
      <c r="AA733" s="24">
        <f>SUM(бланки!CJ732:CO732)</f>
        <v>2</v>
      </c>
      <c r="AB733" s="24">
        <f>анкеты!I731</f>
        <v>1</v>
      </c>
      <c r="AC733" s="24">
        <f>анкеты!H731</f>
        <v>2</v>
      </c>
      <c r="AD733" s="22">
        <f t="shared" si="306"/>
        <v>60</v>
      </c>
      <c r="AE733" s="22">
        <f t="shared" si="307"/>
        <v>40</v>
      </c>
      <c r="AF733" s="12">
        <f t="shared" si="308"/>
        <v>50</v>
      </c>
      <c r="AG733" s="23">
        <f t="shared" si="309"/>
        <v>49</v>
      </c>
      <c r="AH733" s="24">
        <f>анкеты!J731</f>
        <v>9</v>
      </c>
      <c r="AI733" s="24">
        <f t="shared" si="310"/>
        <v>9</v>
      </c>
      <c r="AJ733" s="24">
        <f>анкеты!K731</f>
        <v>9</v>
      </c>
      <c r="AK733" s="24">
        <f t="shared" si="311"/>
        <v>9</v>
      </c>
      <c r="AL733" s="24">
        <f>анкеты!M731</f>
        <v>6</v>
      </c>
      <c r="AM733" s="24">
        <f>анкеты!L731</f>
        <v>8</v>
      </c>
      <c r="AN733" s="22">
        <f t="shared" si="312"/>
        <v>100</v>
      </c>
      <c r="AO733" s="22">
        <f t="shared" si="313"/>
        <v>100</v>
      </c>
      <c r="AP733" s="22">
        <f t="shared" si="314"/>
        <v>75</v>
      </c>
      <c r="AQ733" s="23">
        <f t="shared" si="315"/>
        <v>95</v>
      </c>
      <c r="AR733" s="24">
        <f>анкеты!N731</f>
        <v>9</v>
      </c>
      <c r="AS733" s="24">
        <f t="shared" si="316"/>
        <v>9</v>
      </c>
      <c r="AT733" s="24">
        <f>анкеты!O731</f>
        <v>9</v>
      </c>
      <c r="AU733" s="24">
        <f t="shared" si="317"/>
        <v>9</v>
      </c>
      <c r="AV733" s="24">
        <f>анкеты!P731</f>
        <v>8</v>
      </c>
      <c r="AW733" s="24">
        <f t="shared" si="318"/>
        <v>9</v>
      </c>
      <c r="AX733" s="22">
        <f t="shared" si="319"/>
        <v>100</v>
      </c>
      <c r="AY733" s="22">
        <f t="shared" si="320"/>
        <v>100</v>
      </c>
      <c r="AZ733" s="22">
        <f t="shared" si="321"/>
        <v>89</v>
      </c>
      <c r="BA733" s="23">
        <f t="shared" si="322"/>
        <v>98</v>
      </c>
      <c r="BB733" s="24">
        <f t="shared" si="323"/>
        <v>85.2</v>
      </c>
    </row>
    <row r="734" spans="1:54" x14ac:dyDescent="0.25">
      <c r="A734" s="24">
        <f>бланки!E733</f>
        <v>731</v>
      </c>
      <c r="B734" s="24" t="str">
        <f>CONCATENATE(бланки!D733," (",бланки!C733,")")</f>
        <v>МКОУ «Араканская СОШ» (Унцукульский район)</v>
      </c>
      <c r="C734" s="24">
        <f>анкеты!B732</f>
        <v>62</v>
      </c>
      <c r="D734" s="24">
        <f>COUNTIF(бланки!G733:U733,1)</f>
        <v>14</v>
      </c>
      <c r="E734" s="24">
        <f>COUNTIF(бланки!G733:U733,1)+COUNTIF(бланки!G733:U733,0)</f>
        <v>14</v>
      </c>
      <c r="F734" s="24">
        <f>COUNTIF(бланки!V733:BS733,1)</f>
        <v>39</v>
      </c>
      <c r="G734" s="24">
        <f>COUNTIF(бланки!V733:BS733,1)+COUNTIF(бланки!V733:BS733,0)</f>
        <v>43</v>
      </c>
      <c r="H734" s="24">
        <f>SUM(бланки!BT733:BY733)</f>
        <v>3</v>
      </c>
      <c r="I734" s="24">
        <f>анкеты!D732</f>
        <v>58</v>
      </c>
      <c r="J734" s="24">
        <f>анкеты!C732</f>
        <v>59</v>
      </c>
      <c r="K734" s="24">
        <f>анкеты!F732</f>
        <v>51</v>
      </c>
      <c r="L734" s="24">
        <f>анкеты!E732</f>
        <v>55</v>
      </c>
      <c r="M734" s="22">
        <f t="shared" si="297"/>
        <v>95</v>
      </c>
      <c r="N734" s="22">
        <f t="shared" si="298"/>
        <v>90</v>
      </c>
      <c r="O734" s="22">
        <f t="shared" si="299"/>
        <v>96</v>
      </c>
      <c r="P734" s="23">
        <f t="shared" si="300"/>
        <v>94</v>
      </c>
      <c r="Q734" s="24">
        <f>SUM(бланки!BZ733:CF733)</f>
        <v>5</v>
      </c>
      <c r="R734" s="24"/>
      <c r="S734" s="24"/>
      <c r="T734" s="24">
        <f>анкеты!G732</f>
        <v>51</v>
      </c>
      <c r="U734" s="24">
        <f t="shared" si="301"/>
        <v>62</v>
      </c>
      <c r="V734" s="22">
        <f t="shared" si="302"/>
        <v>100</v>
      </c>
      <c r="W734" s="22">
        <f t="shared" si="303"/>
        <v>91</v>
      </c>
      <c r="X734" s="22">
        <f t="shared" si="304"/>
        <v>82</v>
      </c>
      <c r="Y734" s="23">
        <f t="shared" si="305"/>
        <v>91</v>
      </c>
      <c r="Z734" s="24">
        <f>SUM(бланки!CE733:CI733)</f>
        <v>0</v>
      </c>
      <c r="AA734" s="24">
        <f>SUM(бланки!CJ733:CO733)</f>
        <v>1</v>
      </c>
      <c r="AB734" s="24">
        <f>анкеты!I732</f>
        <v>8</v>
      </c>
      <c r="AC734" s="24">
        <f>анкеты!H732</f>
        <v>10</v>
      </c>
      <c r="AD734" s="22">
        <f t="shared" si="306"/>
        <v>0</v>
      </c>
      <c r="AE734" s="22">
        <f t="shared" si="307"/>
        <v>20</v>
      </c>
      <c r="AF734" s="12">
        <f t="shared" si="308"/>
        <v>80</v>
      </c>
      <c r="AG734" s="23">
        <f t="shared" si="309"/>
        <v>32</v>
      </c>
      <c r="AH734" s="24">
        <f>анкеты!J732</f>
        <v>60</v>
      </c>
      <c r="AI734" s="24">
        <f t="shared" si="310"/>
        <v>62</v>
      </c>
      <c r="AJ734" s="24">
        <f>анкеты!K732</f>
        <v>62</v>
      </c>
      <c r="AK734" s="24">
        <f t="shared" si="311"/>
        <v>62</v>
      </c>
      <c r="AL734" s="24">
        <f>анкеты!M732</f>
        <v>43</v>
      </c>
      <c r="AM734" s="24">
        <f>анкеты!L732</f>
        <v>48</v>
      </c>
      <c r="AN734" s="22">
        <f t="shared" si="312"/>
        <v>97</v>
      </c>
      <c r="AO734" s="22">
        <f t="shared" si="313"/>
        <v>100</v>
      </c>
      <c r="AP734" s="22">
        <f t="shared" si="314"/>
        <v>90</v>
      </c>
      <c r="AQ734" s="23">
        <f t="shared" si="315"/>
        <v>97</v>
      </c>
      <c r="AR734" s="24">
        <f>анкеты!N732</f>
        <v>62</v>
      </c>
      <c r="AS734" s="24">
        <f t="shared" si="316"/>
        <v>62</v>
      </c>
      <c r="AT734" s="24">
        <f>анкеты!O732</f>
        <v>60</v>
      </c>
      <c r="AU734" s="24">
        <f t="shared" si="317"/>
        <v>62</v>
      </c>
      <c r="AV734" s="24">
        <f>анкеты!P732</f>
        <v>59</v>
      </c>
      <c r="AW734" s="24">
        <f t="shared" si="318"/>
        <v>62</v>
      </c>
      <c r="AX734" s="22">
        <f t="shared" si="319"/>
        <v>100</v>
      </c>
      <c r="AY734" s="22">
        <f t="shared" si="320"/>
        <v>97</v>
      </c>
      <c r="AZ734" s="22">
        <f t="shared" si="321"/>
        <v>95</v>
      </c>
      <c r="BA734" s="23">
        <f t="shared" si="322"/>
        <v>98</v>
      </c>
      <c r="BB734" s="24">
        <f t="shared" si="323"/>
        <v>82.4</v>
      </c>
    </row>
    <row r="735" spans="1:54" x14ac:dyDescent="0.25">
      <c r="A735" s="24">
        <f>бланки!E734</f>
        <v>732</v>
      </c>
      <c r="B735" s="24" t="str">
        <f>CONCATENATE(бланки!D734," (",бланки!C734,")")</f>
        <v>МКОУ «Балаханская СОШ» (Унцукульский район)</v>
      </c>
      <c r="C735" s="24">
        <f>анкеты!B733</f>
        <v>135</v>
      </c>
      <c r="D735" s="24">
        <f>COUNTIF(бланки!G734:U734,1)</f>
        <v>11</v>
      </c>
      <c r="E735" s="24">
        <f>COUNTIF(бланки!G734:U734,1)+COUNTIF(бланки!G734:U734,0)</f>
        <v>12</v>
      </c>
      <c r="F735" s="24">
        <f>COUNTIF(бланки!V734:BS734,1)</f>
        <v>44</v>
      </c>
      <c r="G735" s="24">
        <f>COUNTIF(бланки!V734:BS734,1)+COUNTIF(бланки!V734:BS734,0)</f>
        <v>44</v>
      </c>
      <c r="H735" s="24">
        <f>SUM(бланки!BT734:BY734)</f>
        <v>3</v>
      </c>
      <c r="I735" s="24">
        <f>анкеты!D733</f>
        <v>91</v>
      </c>
      <c r="J735" s="24">
        <f>анкеты!C733</f>
        <v>95</v>
      </c>
      <c r="K735" s="24">
        <f>анкеты!F733</f>
        <v>72</v>
      </c>
      <c r="L735" s="24">
        <f>анкеты!E733</f>
        <v>77</v>
      </c>
      <c r="M735" s="22">
        <f t="shared" si="297"/>
        <v>96</v>
      </c>
      <c r="N735" s="22">
        <f t="shared" si="298"/>
        <v>90</v>
      </c>
      <c r="O735" s="22">
        <f t="shared" si="299"/>
        <v>95</v>
      </c>
      <c r="P735" s="23">
        <f t="shared" si="300"/>
        <v>94</v>
      </c>
      <c r="Q735" s="24">
        <f>SUM(бланки!BZ734:CF734)</f>
        <v>4</v>
      </c>
      <c r="R735" s="24"/>
      <c r="S735" s="24"/>
      <c r="T735" s="24">
        <f>анкеты!G733</f>
        <v>112</v>
      </c>
      <c r="U735" s="24">
        <f t="shared" si="301"/>
        <v>135</v>
      </c>
      <c r="V735" s="22">
        <f t="shared" si="302"/>
        <v>80</v>
      </c>
      <c r="W735" s="22">
        <f t="shared" si="303"/>
        <v>81</v>
      </c>
      <c r="X735" s="22">
        <f t="shared" si="304"/>
        <v>83</v>
      </c>
      <c r="Y735" s="23">
        <f t="shared" si="305"/>
        <v>81</v>
      </c>
      <c r="Z735" s="24">
        <f>SUM(бланки!CE734:CI734)</f>
        <v>2</v>
      </c>
      <c r="AA735" s="24">
        <f>SUM(бланки!CJ734:CO734)</f>
        <v>2</v>
      </c>
      <c r="AB735" s="24">
        <f>анкеты!I733</f>
        <v>4</v>
      </c>
      <c r="AC735" s="24">
        <f>анкеты!H733</f>
        <v>7</v>
      </c>
      <c r="AD735" s="22">
        <f t="shared" si="306"/>
        <v>40</v>
      </c>
      <c r="AE735" s="22">
        <f t="shared" si="307"/>
        <v>40</v>
      </c>
      <c r="AF735" s="12">
        <f t="shared" si="308"/>
        <v>57.142857142857146</v>
      </c>
      <c r="AG735" s="23">
        <f t="shared" si="309"/>
        <v>45</v>
      </c>
      <c r="AH735" s="24">
        <f>анкеты!J733</f>
        <v>118</v>
      </c>
      <c r="AI735" s="24">
        <f t="shared" si="310"/>
        <v>135</v>
      </c>
      <c r="AJ735" s="24">
        <f>анкеты!K733</f>
        <v>125</v>
      </c>
      <c r="AK735" s="24">
        <f t="shared" si="311"/>
        <v>135</v>
      </c>
      <c r="AL735" s="24">
        <f>анкеты!M733</f>
        <v>88</v>
      </c>
      <c r="AM735" s="24">
        <f>анкеты!L733</f>
        <v>95</v>
      </c>
      <c r="AN735" s="22">
        <f t="shared" si="312"/>
        <v>87</v>
      </c>
      <c r="AO735" s="22">
        <f t="shared" si="313"/>
        <v>93</v>
      </c>
      <c r="AP735" s="22">
        <f t="shared" si="314"/>
        <v>93</v>
      </c>
      <c r="AQ735" s="23">
        <f t="shared" si="315"/>
        <v>91</v>
      </c>
      <c r="AR735" s="24">
        <f>анкеты!N733</f>
        <v>121</v>
      </c>
      <c r="AS735" s="24">
        <f t="shared" si="316"/>
        <v>135</v>
      </c>
      <c r="AT735" s="24">
        <f>анкеты!O733</f>
        <v>124</v>
      </c>
      <c r="AU735" s="24">
        <f t="shared" si="317"/>
        <v>135</v>
      </c>
      <c r="AV735" s="24">
        <f>анкеты!P733</f>
        <v>124</v>
      </c>
      <c r="AW735" s="24">
        <f t="shared" si="318"/>
        <v>135</v>
      </c>
      <c r="AX735" s="22">
        <f t="shared" si="319"/>
        <v>90</v>
      </c>
      <c r="AY735" s="22">
        <f t="shared" si="320"/>
        <v>92</v>
      </c>
      <c r="AZ735" s="22">
        <f t="shared" si="321"/>
        <v>92</v>
      </c>
      <c r="BA735" s="23">
        <f t="shared" si="322"/>
        <v>91</v>
      </c>
      <c r="BB735" s="24">
        <f t="shared" si="323"/>
        <v>80.400000000000006</v>
      </c>
    </row>
    <row r="736" spans="1:54" x14ac:dyDescent="0.25">
      <c r="A736" s="24">
        <f>бланки!E735</f>
        <v>733</v>
      </c>
      <c r="B736" s="24" t="str">
        <f>CONCATENATE(бланки!D735," (",бланки!C735,")")</f>
        <v>МКОУ «Гимринская поселковая СОШ» (Унцукульский район)</v>
      </c>
      <c r="C736" s="24">
        <f>анкеты!B734</f>
        <v>66</v>
      </c>
      <c r="D736" s="24">
        <f>COUNTIF(бланки!G735:U735,1)</f>
        <v>14</v>
      </c>
      <c r="E736" s="24">
        <f>COUNTIF(бланки!G735:U735,1)+COUNTIF(бланки!G735:U735,0)</f>
        <v>14</v>
      </c>
      <c r="F736" s="24">
        <f>COUNTIF(бланки!V735:BS735,1)</f>
        <v>43</v>
      </c>
      <c r="G736" s="24">
        <f>COUNTIF(бланки!V735:BS735,1)+COUNTIF(бланки!V735:BS735,0)</f>
        <v>44</v>
      </c>
      <c r="H736" s="24">
        <f>SUM(бланки!BT735:BY735)</f>
        <v>3</v>
      </c>
      <c r="I736" s="24">
        <f>анкеты!D734</f>
        <v>38</v>
      </c>
      <c r="J736" s="24">
        <f>анкеты!C734</f>
        <v>42</v>
      </c>
      <c r="K736" s="24">
        <f>анкеты!F734</f>
        <v>20</v>
      </c>
      <c r="L736" s="24">
        <f>анкеты!E734</f>
        <v>28</v>
      </c>
      <c r="M736" s="22">
        <f t="shared" si="297"/>
        <v>99</v>
      </c>
      <c r="N736" s="22">
        <f t="shared" si="298"/>
        <v>90</v>
      </c>
      <c r="O736" s="22">
        <f t="shared" si="299"/>
        <v>81</v>
      </c>
      <c r="P736" s="23">
        <f t="shared" si="300"/>
        <v>89</v>
      </c>
      <c r="Q736" s="24">
        <f>SUM(бланки!BZ735:CF735)</f>
        <v>5</v>
      </c>
      <c r="R736" s="24"/>
      <c r="S736" s="24"/>
      <c r="T736" s="24">
        <f>анкеты!G734</f>
        <v>40</v>
      </c>
      <c r="U736" s="24">
        <f t="shared" si="301"/>
        <v>66</v>
      </c>
      <c r="V736" s="22">
        <f t="shared" si="302"/>
        <v>100</v>
      </c>
      <c r="W736" s="22">
        <f t="shared" si="303"/>
        <v>80</v>
      </c>
      <c r="X736" s="22">
        <f t="shared" si="304"/>
        <v>61</v>
      </c>
      <c r="Y736" s="23">
        <f t="shared" si="305"/>
        <v>80</v>
      </c>
      <c r="Z736" s="24">
        <f>SUM(бланки!CE735:CI735)</f>
        <v>0</v>
      </c>
      <c r="AA736" s="24">
        <f>SUM(бланки!CJ735:CO735)</f>
        <v>0</v>
      </c>
      <c r="AB736" s="24">
        <f>анкеты!I734</f>
        <v>5</v>
      </c>
      <c r="AC736" s="24">
        <f>анкеты!H734</f>
        <v>7</v>
      </c>
      <c r="AD736" s="22">
        <f t="shared" si="306"/>
        <v>0</v>
      </c>
      <c r="AE736" s="22">
        <f t="shared" si="307"/>
        <v>0</v>
      </c>
      <c r="AF736" s="12">
        <f t="shared" si="308"/>
        <v>71.428571428571431</v>
      </c>
      <c r="AG736" s="23">
        <f t="shared" si="309"/>
        <v>21</v>
      </c>
      <c r="AH736" s="24">
        <f>анкеты!J734</f>
        <v>60</v>
      </c>
      <c r="AI736" s="24">
        <f t="shared" si="310"/>
        <v>66</v>
      </c>
      <c r="AJ736" s="24">
        <f>анкеты!K734</f>
        <v>60</v>
      </c>
      <c r="AK736" s="24">
        <f t="shared" si="311"/>
        <v>66</v>
      </c>
      <c r="AL736" s="24">
        <f>анкеты!M734</f>
        <v>40</v>
      </c>
      <c r="AM736" s="24">
        <f>анкеты!L734</f>
        <v>42</v>
      </c>
      <c r="AN736" s="22">
        <f t="shared" si="312"/>
        <v>91</v>
      </c>
      <c r="AO736" s="22">
        <f t="shared" si="313"/>
        <v>91</v>
      </c>
      <c r="AP736" s="22">
        <f t="shared" si="314"/>
        <v>95</v>
      </c>
      <c r="AQ736" s="23">
        <f t="shared" si="315"/>
        <v>92</v>
      </c>
      <c r="AR736" s="24">
        <f>анкеты!N734</f>
        <v>47</v>
      </c>
      <c r="AS736" s="24">
        <f t="shared" si="316"/>
        <v>66</v>
      </c>
      <c r="AT736" s="24">
        <f>анкеты!O734</f>
        <v>53</v>
      </c>
      <c r="AU736" s="24">
        <f t="shared" si="317"/>
        <v>66</v>
      </c>
      <c r="AV736" s="24">
        <f>анкеты!P734</f>
        <v>54</v>
      </c>
      <c r="AW736" s="24">
        <f t="shared" si="318"/>
        <v>66</v>
      </c>
      <c r="AX736" s="22">
        <f t="shared" si="319"/>
        <v>71</v>
      </c>
      <c r="AY736" s="22">
        <f t="shared" si="320"/>
        <v>80</v>
      </c>
      <c r="AZ736" s="22">
        <f t="shared" si="321"/>
        <v>82</v>
      </c>
      <c r="BA736" s="23">
        <f t="shared" si="322"/>
        <v>77</v>
      </c>
      <c r="BB736" s="24">
        <f t="shared" si="323"/>
        <v>71.8</v>
      </c>
    </row>
    <row r="737" spans="1:54" x14ac:dyDescent="0.25">
      <c r="A737" s="24">
        <f>бланки!E736</f>
        <v>734</v>
      </c>
      <c r="B737" s="24" t="str">
        <f>CONCATENATE(бланки!D736," (",бланки!C736,")")</f>
        <v>МКОУ «Харахинская ООШ» (Унцукульский район)</v>
      </c>
      <c r="C737" s="24">
        <f>анкеты!B735</f>
        <v>10</v>
      </c>
      <c r="D737" s="24">
        <f>COUNTIF(бланки!G736:U736,1)</f>
        <v>8</v>
      </c>
      <c r="E737" s="24">
        <f>COUNTIF(бланки!G736:U736,1)+COUNTIF(бланки!G736:U736,0)</f>
        <v>13</v>
      </c>
      <c r="F737" s="24">
        <f>COUNTIF(бланки!V736:BS736,1)</f>
        <v>11</v>
      </c>
      <c r="G737" s="24">
        <f>COUNTIF(бланки!V736:BS736,1)+COUNTIF(бланки!V736:BS736,0)</f>
        <v>35</v>
      </c>
      <c r="H737" s="24">
        <f>SUM(бланки!BT736:BY736)</f>
        <v>3</v>
      </c>
      <c r="I737" s="24">
        <f>анкеты!D735</f>
        <v>9</v>
      </c>
      <c r="J737" s="24">
        <f>анкеты!C735</f>
        <v>9</v>
      </c>
      <c r="K737" s="24">
        <f>анкеты!F735</f>
        <v>8</v>
      </c>
      <c r="L737" s="24">
        <f>анкеты!E735</f>
        <v>8</v>
      </c>
      <c r="M737" s="22">
        <f t="shared" si="297"/>
        <v>46</v>
      </c>
      <c r="N737" s="22">
        <f t="shared" si="298"/>
        <v>90</v>
      </c>
      <c r="O737" s="22">
        <f t="shared" si="299"/>
        <v>100</v>
      </c>
      <c r="P737" s="23">
        <f t="shared" si="300"/>
        <v>81</v>
      </c>
      <c r="Q737" s="24">
        <f>SUM(бланки!BZ736:CF736)</f>
        <v>5</v>
      </c>
      <c r="R737" s="24"/>
      <c r="S737" s="24"/>
      <c r="T737" s="24">
        <f>анкеты!G735</f>
        <v>9</v>
      </c>
      <c r="U737" s="24">
        <f t="shared" si="301"/>
        <v>10</v>
      </c>
      <c r="V737" s="22">
        <f t="shared" si="302"/>
        <v>100</v>
      </c>
      <c r="W737" s="22">
        <f t="shared" si="303"/>
        <v>95</v>
      </c>
      <c r="X737" s="22">
        <f t="shared" si="304"/>
        <v>90</v>
      </c>
      <c r="Y737" s="23">
        <f t="shared" si="305"/>
        <v>95</v>
      </c>
      <c r="Z737" s="24">
        <f>SUM(бланки!CE736:CI736)</f>
        <v>0</v>
      </c>
      <c r="AA737" s="24">
        <f>SUM(бланки!CJ736:CO736)</f>
        <v>1</v>
      </c>
      <c r="AB737" s="24">
        <f>анкеты!I735</f>
        <v>1</v>
      </c>
      <c r="AC737" s="24">
        <f>анкеты!H735</f>
        <v>2</v>
      </c>
      <c r="AD737" s="22">
        <f t="shared" si="306"/>
        <v>0</v>
      </c>
      <c r="AE737" s="22">
        <f t="shared" si="307"/>
        <v>20</v>
      </c>
      <c r="AF737" s="12">
        <f t="shared" si="308"/>
        <v>50</v>
      </c>
      <c r="AG737" s="23">
        <f t="shared" si="309"/>
        <v>23</v>
      </c>
      <c r="AH737" s="24">
        <f>анкеты!J735</f>
        <v>10</v>
      </c>
      <c r="AI737" s="24">
        <f t="shared" si="310"/>
        <v>10</v>
      </c>
      <c r="AJ737" s="24">
        <f>анкеты!K735</f>
        <v>10</v>
      </c>
      <c r="AK737" s="24">
        <f t="shared" si="311"/>
        <v>10</v>
      </c>
      <c r="AL737" s="24">
        <f>анкеты!M735</f>
        <v>9</v>
      </c>
      <c r="AM737" s="24">
        <f>анкеты!L735</f>
        <v>9</v>
      </c>
      <c r="AN737" s="22">
        <f t="shared" si="312"/>
        <v>100</v>
      </c>
      <c r="AO737" s="22">
        <f t="shared" si="313"/>
        <v>100</v>
      </c>
      <c r="AP737" s="22">
        <f t="shared" si="314"/>
        <v>100</v>
      </c>
      <c r="AQ737" s="23">
        <f t="shared" si="315"/>
        <v>100</v>
      </c>
      <c r="AR737" s="24">
        <f>анкеты!N735</f>
        <v>10</v>
      </c>
      <c r="AS737" s="24">
        <f t="shared" si="316"/>
        <v>10</v>
      </c>
      <c r="AT737" s="24">
        <f>анкеты!O735</f>
        <v>9</v>
      </c>
      <c r="AU737" s="24">
        <f t="shared" si="317"/>
        <v>10</v>
      </c>
      <c r="AV737" s="24">
        <f>анкеты!P735</f>
        <v>10</v>
      </c>
      <c r="AW737" s="24">
        <f t="shared" si="318"/>
        <v>10</v>
      </c>
      <c r="AX737" s="22">
        <f t="shared" si="319"/>
        <v>100</v>
      </c>
      <c r="AY737" s="22">
        <f t="shared" si="320"/>
        <v>90</v>
      </c>
      <c r="AZ737" s="22">
        <f t="shared" si="321"/>
        <v>100</v>
      </c>
      <c r="BA737" s="23">
        <f t="shared" si="322"/>
        <v>96</v>
      </c>
      <c r="BB737" s="24">
        <f t="shared" si="323"/>
        <v>79</v>
      </c>
    </row>
    <row r="738" spans="1:54" x14ac:dyDescent="0.25">
      <c r="A738" s="24">
        <f>бланки!E737</f>
        <v>735</v>
      </c>
      <c r="B738" s="24" t="str">
        <f>CONCATENATE(бланки!D737," (",бланки!C737,")")</f>
        <v>МКОУ «Моксохская ООШ» (Унцукульский район)</v>
      </c>
      <c r="C738" s="24">
        <f>анкеты!B736</f>
        <v>24</v>
      </c>
      <c r="D738" s="24">
        <f>COUNTIF(бланки!G737:U737,1)</f>
        <v>10</v>
      </c>
      <c r="E738" s="24">
        <f>COUNTIF(бланки!G737:U737,1)+COUNTIF(бланки!G737:U737,0)</f>
        <v>13</v>
      </c>
      <c r="F738" s="24">
        <f>COUNTIF(бланки!V737:BS737,1)</f>
        <v>27</v>
      </c>
      <c r="G738" s="24">
        <f>COUNTIF(бланки!V737:BS737,1)+COUNTIF(бланки!V737:BS737,0)</f>
        <v>42</v>
      </c>
      <c r="H738" s="24">
        <f>SUM(бланки!BT737:BY737)</f>
        <v>3</v>
      </c>
      <c r="I738" s="24">
        <f>анкеты!D736</f>
        <v>18</v>
      </c>
      <c r="J738" s="24">
        <f>анкеты!C736</f>
        <v>18</v>
      </c>
      <c r="K738" s="24">
        <f>анкеты!F736</f>
        <v>20</v>
      </c>
      <c r="L738" s="24">
        <f>анкеты!E736</f>
        <v>21</v>
      </c>
      <c r="M738" s="22">
        <f t="shared" si="297"/>
        <v>71</v>
      </c>
      <c r="N738" s="22">
        <f t="shared" si="298"/>
        <v>90</v>
      </c>
      <c r="O738" s="22">
        <f t="shared" si="299"/>
        <v>98</v>
      </c>
      <c r="P738" s="23">
        <f t="shared" si="300"/>
        <v>88</v>
      </c>
      <c r="Q738" s="24">
        <f>SUM(бланки!BZ737:CF737)</f>
        <v>5</v>
      </c>
      <c r="R738" s="24"/>
      <c r="S738" s="24"/>
      <c r="T738" s="24">
        <f>анкеты!G736</f>
        <v>20</v>
      </c>
      <c r="U738" s="24">
        <f t="shared" si="301"/>
        <v>24</v>
      </c>
      <c r="V738" s="22">
        <f t="shared" si="302"/>
        <v>100</v>
      </c>
      <c r="W738" s="22">
        <f t="shared" si="303"/>
        <v>91</v>
      </c>
      <c r="X738" s="22">
        <f t="shared" si="304"/>
        <v>83</v>
      </c>
      <c r="Y738" s="23">
        <f t="shared" si="305"/>
        <v>91</v>
      </c>
      <c r="Z738" s="24">
        <f>SUM(бланки!CE737:CI737)</f>
        <v>0</v>
      </c>
      <c r="AA738" s="24">
        <f>SUM(бланки!CJ737:CO737)</f>
        <v>1</v>
      </c>
      <c r="AB738" s="24">
        <f>анкеты!I736</f>
        <v>2</v>
      </c>
      <c r="AC738" s="24">
        <f>анкеты!H736</f>
        <v>3</v>
      </c>
      <c r="AD738" s="22">
        <f t="shared" si="306"/>
        <v>0</v>
      </c>
      <c r="AE738" s="22">
        <f t="shared" si="307"/>
        <v>20</v>
      </c>
      <c r="AF738" s="12">
        <f t="shared" si="308"/>
        <v>66.666666666666671</v>
      </c>
      <c r="AG738" s="23">
        <f t="shared" si="309"/>
        <v>28</v>
      </c>
      <c r="AH738" s="24">
        <f>анкеты!J736</f>
        <v>22</v>
      </c>
      <c r="AI738" s="24">
        <f t="shared" si="310"/>
        <v>24</v>
      </c>
      <c r="AJ738" s="24">
        <f>анкеты!K736</f>
        <v>24</v>
      </c>
      <c r="AK738" s="24">
        <f t="shared" si="311"/>
        <v>24</v>
      </c>
      <c r="AL738" s="24">
        <f>анкеты!M736</f>
        <v>18</v>
      </c>
      <c r="AM738" s="24">
        <f>анкеты!L736</f>
        <v>18</v>
      </c>
      <c r="AN738" s="22">
        <f t="shared" si="312"/>
        <v>92</v>
      </c>
      <c r="AO738" s="22">
        <f t="shared" si="313"/>
        <v>100</v>
      </c>
      <c r="AP738" s="22">
        <f t="shared" si="314"/>
        <v>100</v>
      </c>
      <c r="AQ738" s="23">
        <f t="shared" si="315"/>
        <v>97</v>
      </c>
      <c r="AR738" s="24">
        <f>анкеты!N736</f>
        <v>23</v>
      </c>
      <c r="AS738" s="24">
        <f t="shared" si="316"/>
        <v>24</v>
      </c>
      <c r="AT738" s="24">
        <f>анкеты!O736</f>
        <v>24</v>
      </c>
      <c r="AU738" s="24">
        <f t="shared" si="317"/>
        <v>24</v>
      </c>
      <c r="AV738" s="24">
        <f>анкеты!P736</f>
        <v>22</v>
      </c>
      <c r="AW738" s="24">
        <f t="shared" si="318"/>
        <v>24</v>
      </c>
      <c r="AX738" s="22">
        <f t="shared" si="319"/>
        <v>96</v>
      </c>
      <c r="AY738" s="22">
        <f t="shared" si="320"/>
        <v>100</v>
      </c>
      <c r="AZ738" s="22">
        <f t="shared" si="321"/>
        <v>92</v>
      </c>
      <c r="BA738" s="23">
        <f t="shared" si="322"/>
        <v>97</v>
      </c>
      <c r="BB738" s="24">
        <f t="shared" si="323"/>
        <v>80.2</v>
      </c>
    </row>
    <row r="739" spans="1:54" x14ac:dyDescent="0.25">
      <c r="A739" s="24">
        <f>бланки!E738</f>
        <v>736</v>
      </c>
      <c r="B739" s="24" t="str">
        <f>CONCATENATE(бланки!D738," (",бланки!C738,")")</f>
        <v>МКОУ «Иштибуринская ООШ» (Унцукульский район)</v>
      </c>
      <c r="C739" s="24">
        <f>анкеты!B737</f>
        <v>9</v>
      </c>
      <c r="D739" s="24">
        <f>COUNTIF(бланки!G738:U738,1)</f>
        <v>7</v>
      </c>
      <c r="E739" s="24">
        <f>COUNTIF(бланки!G738:U738,1)+COUNTIF(бланки!G738:U738,0)</f>
        <v>13</v>
      </c>
      <c r="F739" s="24">
        <f>COUNTIF(бланки!V738:BS738,1)</f>
        <v>18</v>
      </c>
      <c r="G739" s="24">
        <f>COUNTIF(бланки!V738:BS738,1)+COUNTIF(бланки!V738:BS738,0)</f>
        <v>40</v>
      </c>
      <c r="H739" s="24">
        <f>SUM(бланки!BT738:BY738)</f>
        <v>3</v>
      </c>
      <c r="I739" s="24">
        <f>анкеты!D737</f>
        <v>4</v>
      </c>
      <c r="J739" s="24">
        <f>анкеты!C737</f>
        <v>5</v>
      </c>
      <c r="K739" s="24">
        <f>анкеты!F737</f>
        <v>2</v>
      </c>
      <c r="L739" s="24">
        <f>анкеты!E737</f>
        <v>3</v>
      </c>
      <c r="M739" s="22">
        <f t="shared" si="297"/>
        <v>49</v>
      </c>
      <c r="N739" s="22">
        <f t="shared" si="298"/>
        <v>90</v>
      </c>
      <c r="O739" s="22">
        <f t="shared" si="299"/>
        <v>73</v>
      </c>
      <c r="P739" s="23">
        <f t="shared" si="300"/>
        <v>71</v>
      </c>
      <c r="Q739" s="24">
        <f>SUM(бланки!BZ738:CF738)</f>
        <v>5</v>
      </c>
      <c r="R739" s="24"/>
      <c r="S739" s="24"/>
      <c r="T739" s="24">
        <f>анкеты!G737</f>
        <v>8</v>
      </c>
      <c r="U739" s="24">
        <f t="shared" si="301"/>
        <v>9</v>
      </c>
      <c r="V739" s="22">
        <f t="shared" si="302"/>
        <v>100</v>
      </c>
      <c r="W739" s="22">
        <f t="shared" si="303"/>
        <v>94</v>
      </c>
      <c r="X739" s="22">
        <f t="shared" si="304"/>
        <v>89</v>
      </c>
      <c r="Y739" s="23">
        <f t="shared" si="305"/>
        <v>94</v>
      </c>
      <c r="Z739" s="24">
        <f>SUM(бланки!CE738:CI738)</f>
        <v>0</v>
      </c>
      <c r="AA739" s="24">
        <f>SUM(бланки!CJ738:CO738)</f>
        <v>1</v>
      </c>
      <c r="AB739" s="24">
        <f>анкеты!I737</f>
        <v>1</v>
      </c>
      <c r="AC739" s="24">
        <f>анкеты!H737</f>
        <v>2</v>
      </c>
      <c r="AD739" s="22">
        <f t="shared" si="306"/>
        <v>0</v>
      </c>
      <c r="AE739" s="22">
        <f t="shared" si="307"/>
        <v>20</v>
      </c>
      <c r="AF739" s="12">
        <f t="shared" si="308"/>
        <v>50</v>
      </c>
      <c r="AG739" s="23">
        <f t="shared" si="309"/>
        <v>23</v>
      </c>
      <c r="AH739" s="24">
        <f>анкеты!J737</f>
        <v>9</v>
      </c>
      <c r="AI739" s="24">
        <f t="shared" si="310"/>
        <v>9</v>
      </c>
      <c r="AJ739" s="24">
        <f>анкеты!K737</f>
        <v>8</v>
      </c>
      <c r="AK739" s="24">
        <f t="shared" si="311"/>
        <v>9</v>
      </c>
      <c r="AL739" s="24">
        <f>анкеты!M737</f>
        <v>4</v>
      </c>
      <c r="AM739" s="24">
        <f>анкеты!L737</f>
        <v>5</v>
      </c>
      <c r="AN739" s="22">
        <f t="shared" si="312"/>
        <v>100</v>
      </c>
      <c r="AO739" s="22">
        <f t="shared" si="313"/>
        <v>89</v>
      </c>
      <c r="AP739" s="22">
        <f t="shared" si="314"/>
        <v>80</v>
      </c>
      <c r="AQ739" s="23">
        <f t="shared" si="315"/>
        <v>92</v>
      </c>
      <c r="AR739" s="24">
        <f>анкеты!N737</f>
        <v>7</v>
      </c>
      <c r="AS739" s="24">
        <f t="shared" si="316"/>
        <v>9</v>
      </c>
      <c r="AT739" s="24">
        <f>анкеты!O737</f>
        <v>8</v>
      </c>
      <c r="AU739" s="24">
        <f t="shared" si="317"/>
        <v>9</v>
      </c>
      <c r="AV739" s="24">
        <f>анкеты!P737</f>
        <v>8</v>
      </c>
      <c r="AW739" s="24">
        <f t="shared" si="318"/>
        <v>9</v>
      </c>
      <c r="AX739" s="22">
        <f t="shared" si="319"/>
        <v>78</v>
      </c>
      <c r="AY739" s="22">
        <f t="shared" si="320"/>
        <v>89</v>
      </c>
      <c r="AZ739" s="22">
        <f t="shared" si="321"/>
        <v>89</v>
      </c>
      <c r="BA739" s="23">
        <f t="shared" si="322"/>
        <v>85</v>
      </c>
      <c r="BB739" s="24">
        <f t="shared" si="323"/>
        <v>73</v>
      </c>
    </row>
    <row r="740" spans="1:54" x14ac:dyDescent="0.25">
      <c r="A740" s="24">
        <f>бланки!E739</f>
        <v>737</v>
      </c>
      <c r="B740" s="24" t="str">
        <f>CONCATENATE(бланки!D739," (",бланки!C739,")")</f>
        <v>МКДОУ «Детский сад №7 «Улыбка» (Унцукульский район)</v>
      </c>
      <c r="C740" s="24">
        <f>анкеты!B738</f>
        <v>12</v>
      </c>
      <c r="D740" s="24">
        <f>COUNTIF(бланки!G739:U739,1)</f>
        <v>11</v>
      </c>
      <c r="E740" s="24">
        <f>COUNTIF(бланки!G739:U739,1)+COUNTIF(бланки!G739:U739,0)</f>
        <v>11</v>
      </c>
      <c r="F740" s="24">
        <f>COUNTIF(бланки!V739:BS739,1)</f>
        <v>39</v>
      </c>
      <c r="G740" s="24">
        <f>COUNTIF(бланки!V739:BS739,1)+COUNTIF(бланки!V739:BS739,0)</f>
        <v>39</v>
      </c>
      <c r="H740" s="24">
        <f>SUM(бланки!BT739:BY739)</f>
        <v>5</v>
      </c>
      <c r="I740" s="24">
        <f>анкеты!D738</f>
        <v>11</v>
      </c>
      <c r="J740" s="24">
        <f>анкеты!C738</f>
        <v>11</v>
      </c>
      <c r="K740" s="24">
        <f>анкеты!F738</f>
        <v>10</v>
      </c>
      <c r="L740" s="24">
        <f>анкеты!E738</f>
        <v>10</v>
      </c>
      <c r="M740" s="22">
        <f t="shared" si="297"/>
        <v>100</v>
      </c>
      <c r="N740" s="22">
        <f t="shared" si="298"/>
        <v>100</v>
      </c>
      <c r="O740" s="22">
        <f t="shared" si="299"/>
        <v>100</v>
      </c>
      <c r="P740" s="23">
        <f t="shared" si="300"/>
        <v>100</v>
      </c>
      <c r="Q740" s="24">
        <f>SUM(бланки!BZ739:CF739)</f>
        <v>2</v>
      </c>
      <c r="R740" s="24"/>
      <c r="S740" s="24"/>
      <c r="T740" s="24">
        <f>анкеты!G738</f>
        <v>10</v>
      </c>
      <c r="U740" s="24">
        <f t="shared" si="301"/>
        <v>12</v>
      </c>
      <c r="V740" s="22">
        <f t="shared" si="302"/>
        <v>40</v>
      </c>
      <c r="W740" s="22">
        <f t="shared" si="303"/>
        <v>61</v>
      </c>
      <c r="X740" s="22">
        <f t="shared" si="304"/>
        <v>83</v>
      </c>
      <c r="Y740" s="23">
        <f t="shared" si="305"/>
        <v>61</v>
      </c>
      <c r="Z740" s="24">
        <f>SUM(бланки!CE739:CI739)</f>
        <v>0</v>
      </c>
      <c r="AA740" s="24">
        <f>SUM(бланки!CJ739:CO739)</f>
        <v>0</v>
      </c>
      <c r="AB740" s="24">
        <f>анкеты!I738</f>
        <v>1</v>
      </c>
      <c r="AC740" s="24">
        <f>анкеты!H738</f>
        <v>2</v>
      </c>
      <c r="AD740" s="22">
        <f t="shared" si="306"/>
        <v>0</v>
      </c>
      <c r="AE740" s="22">
        <f t="shared" si="307"/>
        <v>0</v>
      </c>
      <c r="AF740" s="12">
        <f t="shared" si="308"/>
        <v>50</v>
      </c>
      <c r="AG740" s="23">
        <f t="shared" si="309"/>
        <v>15</v>
      </c>
      <c r="AH740" s="24">
        <f>анкеты!J738</f>
        <v>12</v>
      </c>
      <c r="AI740" s="24">
        <f t="shared" si="310"/>
        <v>12</v>
      </c>
      <c r="AJ740" s="24">
        <f>анкеты!K738</f>
        <v>12</v>
      </c>
      <c r="AK740" s="24">
        <f t="shared" si="311"/>
        <v>12</v>
      </c>
      <c r="AL740" s="24">
        <f>анкеты!M738</f>
        <v>11</v>
      </c>
      <c r="AM740" s="24">
        <f>анкеты!L738</f>
        <v>11</v>
      </c>
      <c r="AN740" s="22">
        <f t="shared" si="312"/>
        <v>100</v>
      </c>
      <c r="AO740" s="22">
        <f t="shared" si="313"/>
        <v>100</v>
      </c>
      <c r="AP740" s="22">
        <f t="shared" si="314"/>
        <v>100</v>
      </c>
      <c r="AQ740" s="23">
        <f t="shared" si="315"/>
        <v>100</v>
      </c>
      <c r="AR740" s="24">
        <f>анкеты!N738</f>
        <v>12</v>
      </c>
      <c r="AS740" s="24">
        <f t="shared" si="316"/>
        <v>12</v>
      </c>
      <c r="AT740" s="24">
        <f>анкеты!O738</f>
        <v>12</v>
      </c>
      <c r="AU740" s="24">
        <f t="shared" si="317"/>
        <v>12</v>
      </c>
      <c r="AV740" s="24">
        <f>анкеты!P738</f>
        <v>12</v>
      </c>
      <c r="AW740" s="24">
        <f t="shared" si="318"/>
        <v>12</v>
      </c>
      <c r="AX740" s="22">
        <f t="shared" si="319"/>
        <v>100</v>
      </c>
      <c r="AY740" s="22">
        <f t="shared" si="320"/>
        <v>100</v>
      </c>
      <c r="AZ740" s="22">
        <f t="shared" si="321"/>
        <v>100</v>
      </c>
      <c r="BA740" s="23">
        <f t="shared" si="322"/>
        <v>100</v>
      </c>
      <c r="BB740" s="24">
        <f t="shared" si="323"/>
        <v>75.2</v>
      </c>
    </row>
    <row r="741" spans="1:54" x14ac:dyDescent="0.25">
      <c r="A741" s="24">
        <f>бланки!E740</f>
        <v>738</v>
      </c>
      <c r="B741" s="24" t="str">
        <f>CONCATENATE(бланки!D740," (",бланки!C740,")")</f>
        <v>МКДОУ «Детский сад №10 «Снежинка» (Унцукульский район)</v>
      </c>
      <c r="C741" s="24">
        <f>анкеты!B739</f>
        <v>20</v>
      </c>
      <c r="D741" s="24">
        <f>COUNTIF(бланки!G740:U740,1)</f>
        <v>7</v>
      </c>
      <c r="E741" s="24">
        <f>COUNTIF(бланки!G740:U740,1)+COUNTIF(бланки!G740:U740,0)</f>
        <v>11</v>
      </c>
      <c r="F741" s="24">
        <f>COUNTIF(бланки!V740:BS740,1)</f>
        <v>19</v>
      </c>
      <c r="G741" s="24">
        <f>COUNTIF(бланки!V740:BS740,1)+COUNTIF(бланки!V740:BS740,0)</f>
        <v>37</v>
      </c>
      <c r="H741" s="24">
        <f>SUM(бланки!BT740:BY740)</f>
        <v>3</v>
      </c>
      <c r="I741" s="24">
        <f>анкеты!D739</f>
        <v>20</v>
      </c>
      <c r="J741" s="24">
        <f>анкеты!C739</f>
        <v>20</v>
      </c>
      <c r="K741" s="24">
        <f>анкеты!F739</f>
        <v>10</v>
      </c>
      <c r="L741" s="24">
        <f>анкеты!E739</f>
        <v>10</v>
      </c>
      <c r="M741" s="22">
        <f t="shared" si="297"/>
        <v>57</v>
      </c>
      <c r="N741" s="22">
        <f t="shared" si="298"/>
        <v>90</v>
      </c>
      <c r="O741" s="22">
        <f t="shared" si="299"/>
        <v>100</v>
      </c>
      <c r="P741" s="23">
        <f t="shared" si="300"/>
        <v>84</v>
      </c>
      <c r="Q741" s="24">
        <f>SUM(бланки!BZ740:CF740)</f>
        <v>5</v>
      </c>
      <c r="R741" s="24"/>
      <c r="S741" s="24"/>
      <c r="T741" s="24">
        <f>анкеты!G739</f>
        <v>10</v>
      </c>
      <c r="U741" s="24">
        <f t="shared" si="301"/>
        <v>20</v>
      </c>
      <c r="V741" s="22">
        <f t="shared" si="302"/>
        <v>100</v>
      </c>
      <c r="W741" s="22">
        <f t="shared" si="303"/>
        <v>75</v>
      </c>
      <c r="X741" s="22">
        <f t="shared" si="304"/>
        <v>50</v>
      </c>
      <c r="Y741" s="23">
        <f t="shared" si="305"/>
        <v>75</v>
      </c>
      <c r="Z741" s="24">
        <f>SUM(бланки!CE740:CI740)</f>
        <v>0</v>
      </c>
      <c r="AA741" s="24">
        <f>SUM(бланки!CJ740:CO740)</f>
        <v>0</v>
      </c>
      <c r="AB741" s="24">
        <f>анкеты!I739</f>
        <v>2</v>
      </c>
      <c r="AC741" s="24">
        <f>анкеты!H739</f>
        <v>3</v>
      </c>
      <c r="AD741" s="22">
        <f t="shared" si="306"/>
        <v>0</v>
      </c>
      <c r="AE741" s="22">
        <f t="shared" si="307"/>
        <v>0</v>
      </c>
      <c r="AF741" s="12">
        <f t="shared" si="308"/>
        <v>66.666666666666671</v>
      </c>
      <c r="AG741" s="23">
        <f t="shared" si="309"/>
        <v>20</v>
      </c>
      <c r="AH741" s="24">
        <f>анкеты!J739</f>
        <v>20</v>
      </c>
      <c r="AI741" s="24">
        <f t="shared" si="310"/>
        <v>20</v>
      </c>
      <c r="AJ741" s="24">
        <f>анкеты!K739</f>
        <v>20</v>
      </c>
      <c r="AK741" s="24">
        <f t="shared" si="311"/>
        <v>20</v>
      </c>
      <c r="AL741" s="24">
        <f>анкеты!M739</f>
        <v>20</v>
      </c>
      <c r="AM741" s="24">
        <f>анкеты!L739</f>
        <v>20</v>
      </c>
      <c r="AN741" s="22">
        <f t="shared" si="312"/>
        <v>100</v>
      </c>
      <c r="AO741" s="22">
        <f t="shared" si="313"/>
        <v>100</v>
      </c>
      <c r="AP741" s="22">
        <f t="shared" si="314"/>
        <v>100</v>
      </c>
      <c r="AQ741" s="23">
        <f t="shared" si="315"/>
        <v>100</v>
      </c>
      <c r="AR741" s="24">
        <f>анкеты!N739</f>
        <v>20</v>
      </c>
      <c r="AS741" s="24">
        <f t="shared" si="316"/>
        <v>20</v>
      </c>
      <c r="AT741" s="24">
        <f>анкеты!O739</f>
        <v>20</v>
      </c>
      <c r="AU741" s="24">
        <f t="shared" si="317"/>
        <v>20</v>
      </c>
      <c r="AV741" s="24">
        <f>анкеты!P739</f>
        <v>20</v>
      </c>
      <c r="AW741" s="24">
        <f t="shared" si="318"/>
        <v>20</v>
      </c>
      <c r="AX741" s="22">
        <f t="shared" si="319"/>
        <v>100</v>
      </c>
      <c r="AY741" s="22">
        <f t="shared" si="320"/>
        <v>100</v>
      </c>
      <c r="AZ741" s="22">
        <f t="shared" si="321"/>
        <v>100</v>
      </c>
      <c r="BA741" s="23">
        <f t="shared" si="322"/>
        <v>100</v>
      </c>
      <c r="BB741" s="24">
        <f t="shared" si="323"/>
        <v>75.8</v>
      </c>
    </row>
    <row r="742" spans="1:54" x14ac:dyDescent="0.25">
      <c r="A742" s="24">
        <f>бланки!E741</f>
        <v>739</v>
      </c>
      <c r="B742" s="24" t="str">
        <f>CONCATENATE(бланки!D741," (",бланки!C741,")")</f>
        <v>МКДОУ «Детский сад №12 «Чебурашка» (Унцукульский район)</v>
      </c>
      <c r="C742" s="24">
        <f>анкеты!B740</f>
        <v>40</v>
      </c>
      <c r="D742" s="24">
        <f>COUNTIF(бланки!G741:U741,1)</f>
        <v>8</v>
      </c>
      <c r="E742" s="24">
        <f>COUNTIF(бланки!G741:U741,1)+COUNTIF(бланки!G741:U741,0)</f>
        <v>9</v>
      </c>
      <c r="F742" s="24">
        <f>COUNTIF(бланки!V741:BS741,1)</f>
        <v>29</v>
      </c>
      <c r="G742" s="24">
        <f>COUNTIF(бланки!V741:BS741,1)+COUNTIF(бланки!V741:BS741,0)</f>
        <v>33</v>
      </c>
      <c r="H742" s="24">
        <f>SUM(бланки!BT741:BY741)</f>
        <v>1</v>
      </c>
      <c r="I742" s="24">
        <f>анкеты!D740</f>
        <v>40</v>
      </c>
      <c r="J742" s="24">
        <f>анкеты!C740</f>
        <v>40</v>
      </c>
      <c r="K742" s="24">
        <f>анкеты!F740</f>
        <v>40</v>
      </c>
      <c r="L742" s="24">
        <f>анкеты!E740</f>
        <v>40</v>
      </c>
      <c r="M742" s="22">
        <f t="shared" si="297"/>
        <v>88</v>
      </c>
      <c r="N742" s="22">
        <f t="shared" si="298"/>
        <v>30</v>
      </c>
      <c r="O742" s="22">
        <f t="shared" si="299"/>
        <v>100</v>
      </c>
      <c r="P742" s="23">
        <f t="shared" si="300"/>
        <v>75</v>
      </c>
      <c r="Q742" s="24">
        <f>SUM(бланки!BZ741:CF741)</f>
        <v>3</v>
      </c>
      <c r="R742" s="24"/>
      <c r="S742" s="24"/>
      <c r="T742" s="24">
        <f>анкеты!G740</f>
        <v>40</v>
      </c>
      <c r="U742" s="24">
        <f t="shared" si="301"/>
        <v>40</v>
      </c>
      <c r="V742" s="22">
        <f t="shared" si="302"/>
        <v>60</v>
      </c>
      <c r="W742" s="22">
        <f t="shared" si="303"/>
        <v>80</v>
      </c>
      <c r="X742" s="22">
        <f t="shared" si="304"/>
        <v>100</v>
      </c>
      <c r="Y742" s="23">
        <f t="shared" si="305"/>
        <v>80</v>
      </c>
      <c r="Z742" s="24">
        <f>SUM(бланки!CE741:CI741)</f>
        <v>0</v>
      </c>
      <c r="AA742" s="24">
        <f>SUM(бланки!CJ741:CO741)</f>
        <v>0</v>
      </c>
      <c r="AB742" s="24">
        <f>анкеты!I740</f>
        <v>4</v>
      </c>
      <c r="AC742" s="24">
        <f>анкеты!H740</f>
        <v>6</v>
      </c>
      <c r="AD742" s="22">
        <f t="shared" si="306"/>
        <v>0</v>
      </c>
      <c r="AE742" s="22">
        <f t="shared" si="307"/>
        <v>0</v>
      </c>
      <c r="AF742" s="12">
        <f t="shared" si="308"/>
        <v>66.666666666666671</v>
      </c>
      <c r="AG742" s="23">
        <f t="shared" si="309"/>
        <v>20</v>
      </c>
      <c r="AH742" s="24">
        <f>анкеты!J740</f>
        <v>40</v>
      </c>
      <c r="AI742" s="24">
        <f t="shared" si="310"/>
        <v>40</v>
      </c>
      <c r="AJ742" s="24">
        <f>анкеты!K740</f>
        <v>40</v>
      </c>
      <c r="AK742" s="24">
        <f t="shared" si="311"/>
        <v>40</v>
      </c>
      <c r="AL742" s="24">
        <f>анкеты!M740</f>
        <v>33</v>
      </c>
      <c r="AM742" s="24">
        <f>анкеты!L740</f>
        <v>38</v>
      </c>
      <c r="AN742" s="22">
        <f t="shared" si="312"/>
        <v>100</v>
      </c>
      <c r="AO742" s="22">
        <f t="shared" si="313"/>
        <v>100</v>
      </c>
      <c r="AP742" s="22">
        <f t="shared" si="314"/>
        <v>87</v>
      </c>
      <c r="AQ742" s="23">
        <f t="shared" si="315"/>
        <v>97</v>
      </c>
      <c r="AR742" s="24">
        <f>анкеты!N740</f>
        <v>33</v>
      </c>
      <c r="AS742" s="24">
        <f t="shared" si="316"/>
        <v>40</v>
      </c>
      <c r="AT742" s="24">
        <f>анкеты!O740</f>
        <v>33</v>
      </c>
      <c r="AU742" s="24">
        <f t="shared" si="317"/>
        <v>40</v>
      </c>
      <c r="AV742" s="24">
        <f>анкеты!P740</f>
        <v>33</v>
      </c>
      <c r="AW742" s="24">
        <f t="shared" si="318"/>
        <v>40</v>
      </c>
      <c r="AX742" s="22">
        <f t="shared" si="319"/>
        <v>83</v>
      </c>
      <c r="AY742" s="22">
        <f t="shared" si="320"/>
        <v>83</v>
      </c>
      <c r="AZ742" s="22">
        <f t="shared" si="321"/>
        <v>83</v>
      </c>
      <c r="BA742" s="23">
        <f t="shared" si="322"/>
        <v>83</v>
      </c>
      <c r="BB742" s="24">
        <f t="shared" si="323"/>
        <v>71</v>
      </c>
    </row>
    <row r="743" spans="1:54" x14ac:dyDescent="0.25">
      <c r="A743" s="24">
        <f>бланки!E742</f>
        <v>740</v>
      </c>
      <c r="B743" s="24" t="str">
        <f>CONCATENATE(бланки!D742," (",бланки!C742,")")</f>
        <v>МКУ ДО «ДДТ» п. Шамилькала (Унцукульский район)</v>
      </c>
      <c r="C743" s="24">
        <f>анкеты!B741</f>
        <v>244</v>
      </c>
      <c r="D743" s="24">
        <f>COUNTIF(бланки!G742:U742,1)</f>
        <v>9</v>
      </c>
      <c r="E743" s="24">
        <f>COUNTIF(бланки!G742:U742,1)+COUNTIF(бланки!G742:U742,0)</f>
        <v>10</v>
      </c>
      <c r="F743" s="24">
        <f>COUNTIF(бланки!V742:BS742,1)</f>
        <v>30</v>
      </c>
      <c r="G743" s="24">
        <f>COUNTIF(бланки!V742:BS742,1)+COUNTIF(бланки!V742:BS742,0)</f>
        <v>34</v>
      </c>
      <c r="H743" s="24">
        <f>SUM(бланки!BT742:BY742)</f>
        <v>6</v>
      </c>
      <c r="I743" s="24">
        <f>анкеты!D741</f>
        <v>184</v>
      </c>
      <c r="J743" s="24">
        <f>анкеты!C741</f>
        <v>193</v>
      </c>
      <c r="K743" s="24">
        <f>анкеты!F741</f>
        <v>198</v>
      </c>
      <c r="L743" s="24">
        <f>анкеты!E741</f>
        <v>203</v>
      </c>
      <c r="M743" s="22">
        <f t="shared" si="297"/>
        <v>89</v>
      </c>
      <c r="N743" s="22">
        <f t="shared" si="298"/>
        <v>100</v>
      </c>
      <c r="O743" s="22">
        <f t="shared" si="299"/>
        <v>96</v>
      </c>
      <c r="P743" s="23">
        <f t="shared" si="300"/>
        <v>95</v>
      </c>
      <c r="Q743" s="24">
        <f>SUM(бланки!BZ742:CF742)</f>
        <v>4</v>
      </c>
      <c r="R743" s="24"/>
      <c r="S743" s="24"/>
      <c r="T743" s="24">
        <f>анкеты!G741</f>
        <v>230</v>
      </c>
      <c r="U743" s="24">
        <f t="shared" si="301"/>
        <v>244</v>
      </c>
      <c r="V743" s="22">
        <f t="shared" si="302"/>
        <v>80</v>
      </c>
      <c r="W743" s="22">
        <f t="shared" si="303"/>
        <v>87</v>
      </c>
      <c r="X743" s="22">
        <f t="shared" si="304"/>
        <v>94</v>
      </c>
      <c r="Y743" s="23">
        <f t="shared" si="305"/>
        <v>87</v>
      </c>
      <c r="Z743" s="24">
        <f>SUM(бланки!CE742:CI742)</f>
        <v>0</v>
      </c>
      <c r="AA743" s="24">
        <f>SUM(бланки!CJ742:CO742)</f>
        <v>0</v>
      </c>
      <c r="AB743" s="24">
        <f>анкеты!I741</f>
        <v>11</v>
      </c>
      <c r="AC743" s="24">
        <f>анкеты!H741</f>
        <v>15</v>
      </c>
      <c r="AD743" s="22">
        <f t="shared" si="306"/>
        <v>0</v>
      </c>
      <c r="AE743" s="22">
        <f t="shared" si="307"/>
        <v>0</v>
      </c>
      <c r="AF743" s="12">
        <f t="shared" si="308"/>
        <v>73.333333333333329</v>
      </c>
      <c r="AG743" s="23">
        <f t="shared" si="309"/>
        <v>22</v>
      </c>
      <c r="AH743" s="24">
        <f>анкеты!J741</f>
        <v>240</v>
      </c>
      <c r="AI743" s="24">
        <f t="shared" si="310"/>
        <v>244</v>
      </c>
      <c r="AJ743" s="24">
        <f>анкеты!K741</f>
        <v>238</v>
      </c>
      <c r="AK743" s="24">
        <f t="shared" si="311"/>
        <v>244</v>
      </c>
      <c r="AL743" s="24">
        <f>анкеты!M741</f>
        <v>227</v>
      </c>
      <c r="AM743" s="24">
        <f>анкеты!L741</f>
        <v>227</v>
      </c>
      <c r="AN743" s="22">
        <f t="shared" si="312"/>
        <v>98</v>
      </c>
      <c r="AO743" s="22">
        <f t="shared" si="313"/>
        <v>98</v>
      </c>
      <c r="AP743" s="22">
        <f t="shared" si="314"/>
        <v>100</v>
      </c>
      <c r="AQ743" s="23">
        <f t="shared" si="315"/>
        <v>98</v>
      </c>
      <c r="AR743" s="24">
        <f>анкеты!N741</f>
        <v>239</v>
      </c>
      <c r="AS743" s="24">
        <f t="shared" si="316"/>
        <v>244</v>
      </c>
      <c r="AT743" s="24">
        <f>анкеты!O741</f>
        <v>240</v>
      </c>
      <c r="AU743" s="24">
        <f t="shared" si="317"/>
        <v>244</v>
      </c>
      <c r="AV743" s="24">
        <f>анкеты!P741</f>
        <v>239</v>
      </c>
      <c r="AW743" s="24">
        <f t="shared" si="318"/>
        <v>244</v>
      </c>
      <c r="AX743" s="22">
        <f t="shared" si="319"/>
        <v>98</v>
      </c>
      <c r="AY743" s="22">
        <f t="shared" si="320"/>
        <v>98</v>
      </c>
      <c r="AZ743" s="22">
        <f t="shared" si="321"/>
        <v>98</v>
      </c>
      <c r="BA743" s="23">
        <f t="shared" si="322"/>
        <v>98</v>
      </c>
      <c r="BB743" s="24">
        <f t="shared" si="323"/>
        <v>80</v>
      </c>
    </row>
    <row r="744" spans="1:54" x14ac:dyDescent="0.25">
      <c r="A744" s="24">
        <f>бланки!E743</f>
        <v>741</v>
      </c>
      <c r="B744" s="24" t="str">
        <f>CONCATENATE(бланки!D743," (",бланки!C743,")")</f>
        <v>МКУ ДО «ДДТ» с. Гимры (Унцукульский район)</v>
      </c>
      <c r="C744" s="24">
        <f>анкеты!B742</f>
        <v>8</v>
      </c>
      <c r="D744" s="24">
        <f>COUNTIF(бланки!G743:U743,1)</f>
        <v>9</v>
      </c>
      <c r="E744" s="24">
        <f>COUNTIF(бланки!G743:U743,1)+COUNTIF(бланки!G743:U743,0)</f>
        <v>10</v>
      </c>
      <c r="F744" s="24">
        <f>COUNTIF(бланки!V743:BS743,1)</f>
        <v>35</v>
      </c>
      <c r="G744" s="24">
        <f>COUNTIF(бланки!V743:BS743,1)+COUNTIF(бланки!V743:BS743,0)</f>
        <v>35</v>
      </c>
      <c r="H744" s="24">
        <f>SUM(бланки!BT743:BY743)</f>
        <v>4</v>
      </c>
      <c r="I744" s="24">
        <f>анкеты!D742</f>
        <v>5</v>
      </c>
      <c r="J744" s="24">
        <f>анкеты!C742</f>
        <v>5</v>
      </c>
      <c r="K744" s="24">
        <f>анкеты!F742</f>
        <v>2</v>
      </c>
      <c r="L744" s="24">
        <f>анкеты!E742</f>
        <v>2</v>
      </c>
      <c r="M744" s="22">
        <f t="shared" si="297"/>
        <v>95</v>
      </c>
      <c r="N744" s="22">
        <f t="shared" si="298"/>
        <v>100</v>
      </c>
      <c r="O744" s="22">
        <f t="shared" si="299"/>
        <v>100</v>
      </c>
      <c r="P744" s="23">
        <f t="shared" si="300"/>
        <v>99</v>
      </c>
      <c r="Q744" s="24">
        <f>SUM(бланки!BZ743:CF743)</f>
        <v>3</v>
      </c>
      <c r="R744" s="24"/>
      <c r="S744" s="24"/>
      <c r="T744" s="24">
        <f>анкеты!G742</f>
        <v>8</v>
      </c>
      <c r="U744" s="24">
        <f t="shared" si="301"/>
        <v>8</v>
      </c>
      <c r="V744" s="22">
        <f t="shared" si="302"/>
        <v>60</v>
      </c>
      <c r="W744" s="22">
        <f t="shared" si="303"/>
        <v>80</v>
      </c>
      <c r="X744" s="22">
        <f t="shared" si="304"/>
        <v>100</v>
      </c>
      <c r="Y744" s="23">
        <f t="shared" si="305"/>
        <v>80</v>
      </c>
      <c r="Z744" s="24">
        <f>SUM(бланки!CE743:CI743)</f>
        <v>0</v>
      </c>
      <c r="AA744" s="24">
        <f>SUM(бланки!CJ743:CO743)</f>
        <v>0</v>
      </c>
      <c r="AB744" s="24">
        <f>анкеты!I742</f>
        <v>2</v>
      </c>
      <c r="AC744" s="24">
        <f>анкеты!H742</f>
        <v>3</v>
      </c>
      <c r="AD744" s="22">
        <f t="shared" si="306"/>
        <v>0</v>
      </c>
      <c r="AE744" s="22">
        <f t="shared" si="307"/>
        <v>0</v>
      </c>
      <c r="AF744" s="12">
        <f t="shared" si="308"/>
        <v>66.666666666666671</v>
      </c>
      <c r="AG744" s="23">
        <f t="shared" si="309"/>
        <v>20</v>
      </c>
      <c r="AH744" s="24">
        <f>анкеты!J742</f>
        <v>8</v>
      </c>
      <c r="AI744" s="24">
        <f t="shared" si="310"/>
        <v>8</v>
      </c>
      <c r="AJ744" s="24">
        <f>анкеты!K742</f>
        <v>8</v>
      </c>
      <c r="AK744" s="24">
        <f t="shared" si="311"/>
        <v>8</v>
      </c>
      <c r="AL744" s="24">
        <f>анкеты!M742</f>
        <v>2</v>
      </c>
      <c r="AM744" s="24">
        <f>анкеты!L742</f>
        <v>2</v>
      </c>
      <c r="AN744" s="22">
        <f t="shared" si="312"/>
        <v>100</v>
      </c>
      <c r="AO744" s="22">
        <f t="shared" si="313"/>
        <v>100</v>
      </c>
      <c r="AP744" s="22">
        <f t="shared" si="314"/>
        <v>100</v>
      </c>
      <c r="AQ744" s="23">
        <f t="shared" si="315"/>
        <v>100</v>
      </c>
      <c r="AR744" s="24">
        <f>анкеты!N742</f>
        <v>8</v>
      </c>
      <c r="AS744" s="24">
        <f t="shared" si="316"/>
        <v>8</v>
      </c>
      <c r="AT744" s="24">
        <f>анкеты!O742</f>
        <v>7</v>
      </c>
      <c r="AU744" s="24">
        <f t="shared" si="317"/>
        <v>8</v>
      </c>
      <c r="AV744" s="24">
        <f>анкеты!P742</f>
        <v>7</v>
      </c>
      <c r="AW744" s="24">
        <f t="shared" si="318"/>
        <v>8</v>
      </c>
      <c r="AX744" s="22">
        <f t="shared" si="319"/>
        <v>100</v>
      </c>
      <c r="AY744" s="22">
        <f t="shared" si="320"/>
        <v>88</v>
      </c>
      <c r="AZ744" s="22">
        <f t="shared" si="321"/>
        <v>88</v>
      </c>
      <c r="BA744" s="23">
        <f t="shared" si="322"/>
        <v>93</v>
      </c>
      <c r="BB744" s="24">
        <f t="shared" si="323"/>
        <v>78.400000000000006</v>
      </c>
    </row>
    <row r="745" spans="1:54" x14ac:dyDescent="0.25">
      <c r="A745" s="24">
        <f>бланки!E744</f>
        <v>742</v>
      </c>
      <c r="B745" s="24" t="str">
        <f>CONCATENATE(бланки!D744," (",бланки!C744,")")</f>
        <v>МКУ ДО «ШИ» (Унцукульский район)</v>
      </c>
      <c r="C745" s="24">
        <f>анкеты!B743</f>
        <v>23</v>
      </c>
      <c r="D745" s="24">
        <f>COUNTIF(бланки!G744:U744,1)</f>
        <v>9</v>
      </c>
      <c r="E745" s="24">
        <f>COUNTIF(бланки!G744:U744,1)+COUNTIF(бланки!G744:U744,0)</f>
        <v>10</v>
      </c>
      <c r="F745" s="24">
        <f>COUNTIF(бланки!V744:BS744,1)</f>
        <v>35</v>
      </c>
      <c r="G745" s="24">
        <f>COUNTIF(бланки!V744:BS744,1)+COUNTIF(бланки!V744:BS744,0)</f>
        <v>35</v>
      </c>
      <c r="H745" s="24">
        <f>SUM(бланки!BT744:BY744)</f>
        <v>4</v>
      </c>
      <c r="I745" s="24">
        <f>анкеты!D743</f>
        <v>17</v>
      </c>
      <c r="J745" s="24">
        <f>анкеты!C743</f>
        <v>17</v>
      </c>
      <c r="K745" s="24">
        <f>анкеты!F743</f>
        <v>15</v>
      </c>
      <c r="L745" s="24">
        <f>анкеты!E743</f>
        <v>15</v>
      </c>
      <c r="M745" s="22">
        <f t="shared" si="297"/>
        <v>95</v>
      </c>
      <c r="N745" s="22">
        <f t="shared" si="298"/>
        <v>100</v>
      </c>
      <c r="O745" s="22">
        <f t="shared" si="299"/>
        <v>100</v>
      </c>
      <c r="P745" s="23">
        <f t="shared" si="300"/>
        <v>99</v>
      </c>
      <c r="Q745" s="24">
        <f>SUM(бланки!BZ744:CF744)</f>
        <v>5</v>
      </c>
      <c r="R745" s="24"/>
      <c r="S745" s="24"/>
      <c r="T745" s="24">
        <f>анкеты!G743</f>
        <v>19</v>
      </c>
      <c r="U745" s="24">
        <f t="shared" si="301"/>
        <v>23</v>
      </c>
      <c r="V745" s="22">
        <f t="shared" si="302"/>
        <v>100</v>
      </c>
      <c r="W745" s="22">
        <f t="shared" si="303"/>
        <v>91</v>
      </c>
      <c r="X745" s="22">
        <f t="shared" si="304"/>
        <v>83</v>
      </c>
      <c r="Y745" s="23">
        <f t="shared" si="305"/>
        <v>91</v>
      </c>
      <c r="Z745" s="24">
        <f>SUM(бланки!CE744:CI744)</f>
        <v>0</v>
      </c>
      <c r="AA745" s="24">
        <f>SUM(бланки!CJ744:CO744)</f>
        <v>2</v>
      </c>
      <c r="AB745" s="24">
        <f>анкеты!I743</f>
        <v>1</v>
      </c>
      <c r="AC745" s="24">
        <f>анкеты!H743</f>
        <v>2</v>
      </c>
      <c r="AD745" s="22">
        <f t="shared" si="306"/>
        <v>0</v>
      </c>
      <c r="AE745" s="22">
        <f t="shared" si="307"/>
        <v>40</v>
      </c>
      <c r="AF745" s="12">
        <f t="shared" si="308"/>
        <v>50</v>
      </c>
      <c r="AG745" s="23">
        <f t="shared" si="309"/>
        <v>31</v>
      </c>
      <c r="AH745" s="24">
        <f>анкеты!J743</f>
        <v>23</v>
      </c>
      <c r="AI745" s="24">
        <f t="shared" si="310"/>
        <v>23</v>
      </c>
      <c r="AJ745" s="24">
        <f>анкеты!K743</f>
        <v>22</v>
      </c>
      <c r="AK745" s="24">
        <f t="shared" si="311"/>
        <v>23</v>
      </c>
      <c r="AL745" s="24">
        <f>анкеты!M743</f>
        <v>17</v>
      </c>
      <c r="AM745" s="24">
        <f>анкеты!L743</f>
        <v>17</v>
      </c>
      <c r="AN745" s="22">
        <f t="shared" si="312"/>
        <v>100</v>
      </c>
      <c r="AO745" s="22">
        <f t="shared" si="313"/>
        <v>96</v>
      </c>
      <c r="AP745" s="22">
        <f t="shared" si="314"/>
        <v>100</v>
      </c>
      <c r="AQ745" s="23">
        <f t="shared" si="315"/>
        <v>98</v>
      </c>
      <c r="AR745" s="24">
        <f>анкеты!N743</f>
        <v>23</v>
      </c>
      <c r="AS745" s="24">
        <f t="shared" si="316"/>
        <v>23</v>
      </c>
      <c r="AT745" s="24">
        <f>анкеты!O743</f>
        <v>21</v>
      </c>
      <c r="AU745" s="24">
        <f t="shared" si="317"/>
        <v>23</v>
      </c>
      <c r="AV745" s="24">
        <f>анкеты!P743</f>
        <v>21</v>
      </c>
      <c r="AW745" s="24">
        <f t="shared" si="318"/>
        <v>23</v>
      </c>
      <c r="AX745" s="22">
        <f t="shared" si="319"/>
        <v>100</v>
      </c>
      <c r="AY745" s="22">
        <f t="shared" si="320"/>
        <v>91</v>
      </c>
      <c r="AZ745" s="22">
        <f t="shared" si="321"/>
        <v>91</v>
      </c>
      <c r="BA745" s="23">
        <f t="shared" si="322"/>
        <v>95</v>
      </c>
      <c r="BB745" s="24">
        <f t="shared" si="323"/>
        <v>82.8</v>
      </c>
    </row>
    <row r="746" spans="1:54" x14ac:dyDescent="0.25">
      <c r="A746" s="24">
        <f>бланки!E745</f>
        <v>743</v>
      </c>
      <c r="B746" s="24" t="str">
        <f>CONCATENATE(бланки!D745," (",бланки!C745,")")</f>
        <v>МБДОУ Детский Сад «Восточный» (Хасавюртовский район )</v>
      </c>
      <c r="C746" s="24">
        <f>анкеты!B744</f>
        <v>121</v>
      </c>
      <c r="D746" s="24">
        <f>COUNTIF(бланки!G745:U745,1)</f>
        <v>9</v>
      </c>
      <c r="E746" s="24">
        <f>COUNTIF(бланки!G745:U745,1)+COUNTIF(бланки!G745:U745,0)</f>
        <v>9</v>
      </c>
      <c r="F746" s="24">
        <f>COUNTIF(бланки!V745:BS745,1)</f>
        <v>31</v>
      </c>
      <c r="G746" s="24">
        <f>COUNTIF(бланки!V745:BS745,1)+COUNTIF(бланки!V745:BS745,0)</f>
        <v>36</v>
      </c>
      <c r="H746" s="24">
        <f>SUM(бланки!BT745:BY745)</f>
        <v>6</v>
      </c>
      <c r="I746" s="24">
        <f>анкеты!D744</f>
        <v>110</v>
      </c>
      <c r="J746" s="24">
        <f>анкеты!C744</f>
        <v>110</v>
      </c>
      <c r="K746" s="24">
        <f>анкеты!F744</f>
        <v>103</v>
      </c>
      <c r="L746" s="24">
        <f>анкеты!E744</f>
        <v>103</v>
      </c>
      <c r="M746" s="22">
        <f t="shared" si="297"/>
        <v>93</v>
      </c>
      <c r="N746" s="22">
        <f t="shared" si="298"/>
        <v>100</v>
      </c>
      <c r="O746" s="22">
        <f t="shared" si="299"/>
        <v>100</v>
      </c>
      <c r="P746" s="23">
        <f t="shared" si="300"/>
        <v>98</v>
      </c>
      <c r="Q746" s="24">
        <f>SUM(бланки!BZ745:CF745)</f>
        <v>4</v>
      </c>
      <c r="R746" s="24"/>
      <c r="S746" s="24"/>
      <c r="T746" s="24">
        <f>анкеты!G744</f>
        <v>118</v>
      </c>
      <c r="U746" s="24">
        <f t="shared" si="301"/>
        <v>121</v>
      </c>
      <c r="V746" s="22">
        <f t="shared" si="302"/>
        <v>80</v>
      </c>
      <c r="W746" s="22">
        <f t="shared" si="303"/>
        <v>89</v>
      </c>
      <c r="X746" s="22">
        <f t="shared" si="304"/>
        <v>98</v>
      </c>
      <c r="Y746" s="23">
        <f t="shared" si="305"/>
        <v>89</v>
      </c>
      <c r="Z746" s="24">
        <f>SUM(бланки!CE745:CI745)</f>
        <v>0</v>
      </c>
      <c r="AA746" s="24">
        <f>SUM(бланки!CJ745:CO745)</f>
        <v>1</v>
      </c>
      <c r="AB746" s="24">
        <f>анкеты!I744</f>
        <v>4</v>
      </c>
      <c r="AC746" s="24">
        <f>анкеты!H744</f>
        <v>6</v>
      </c>
      <c r="AD746" s="22">
        <f t="shared" si="306"/>
        <v>0</v>
      </c>
      <c r="AE746" s="22">
        <f t="shared" si="307"/>
        <v>20</v>
      </c>
      <c r="AF746" s="12">
        <f t="shared" si="308"/>
        <v>66.666666666666671</v>
      </c>
      <c r="AG746" s="23">
        <f t="shared" si="309"/>
        <v>28</v>
      </c>
      <c r="AH746" s="24">
        <f>анкеты!J744</f>
        <v>118</v>
      </c>
      <c r="AI746" s="24">
        <f t="shared" si="310"/>
        <v>121</v>
      </c>
      <c r="AJ746" s="24">
        <f>анкеты!K744</f>
        <v>118</v>
      </c>
      <c r="AK746" s="24">
        <f t="shared" si="311"/>
        <v>121</v>
      </c>
      <c r="AL746" s="24">
        <f>анкеты!M744</f>
        <v>107</v>
      </c>
      <c r="AM746" s="24">
        <f>анкеты!L744</f>
        <v>107</v>
      </c>
      <c r="AN746" s="22">
        <f t="shared" si="312"/>
        <v>98</v>
      </c>
      <c r="AO746" s="22">
        <f t="shared" si="313"/>
        <v>98</v>
      </c>
      <c r="AP746" s="22">
        <f t="shared" si="314"/>
        <v>100</v>
      </c>
      <c r="AQ746" s="23">
        <f t="shared" si="315"/>
        <v>98</v>
      </c>
      <c r="AR746" s="24">
        <f>анкеты!N744</f>
        <v>119</v>
      </c>
      <c r="AS746" s="24">
        <f t="shared" si="316"/>
        <v>121</v>
      </c>
      <c r="AT746" s="24">
        <f>анкеты!O744</f>
        <v>120</v>
      </c>
      <c r="AU746" s="24">
        <f t="shared" si="317"/>
        <v>121</v>
      </c>
      <c r="AV746" s="24">
        <f>анкеты!P744</f>
        <v>110</v>
      </c>
      <c r="AW746" s="24">
        <f t="shared" si="318"/>
        <v>121</v>
      </c>
      <c r="AX746" s="22">
        <f t="shared" si="319"/>
        <v>98</v>
      </c>
      <c r="AY746" s="22">
        <f t="shared" si="320"/>
        <v>99</v>
      </c>
      <c r="AZ746" s="22">
        <f t="shared" si="321"/>
        <v>91</v>
      </c>
      <c r="BA746" s="23">
        <f t="shared" si="322"/>
        <v>97</v>
      </c>
      <c r="BB746" s="24">
        <f t="shared" si="323"/>
        <v>82</v>
      </c>
    </row>
    <row r="747" spans="1:54" x14ac:dyDescent="0.25">
      <c r="A747" s="24">
        <f>бланки!E746</f>
        <v>744</v>
      </c>
      <c r="B747" s="24" t="str">
        <f>CONCATENATE(бланки!D746," (",бланки!C746,")")</f>
        <v>МБДОУ Детский Сад «Звездочка» (Хасавюртовский район )</v>
      </c>
      <c r="C747" s="24">
        <f>анкеты!B745</f>
        <v>66</v>
      </c>
      <c r="D747" s="24">
        <f>COUNTIF(бланки!G746:U746,1)</f>
        <v>6</v>
      </c>
      <c r="E747" s="24">
        <f>COUNTIF(бланки!G746:U746,1)+COUNTIF(бланки!G746:U746,0)</f>
        <v>9</v>
      </c>
      <c r="F747" s="24">
        <f>COUNTIF(бланки!V746:BS746,1)</f>
        <v>28</v>
      </c>
      <c r="G747" s="24">
        <f>COUNTIF(бланки!V746:BS746,1)+COUNTIF(бланки!V746:BS746,0)</f>
        <v>35</v>
      </c>
      <c r="H747" s="24">
        <f>SUM(бланки!BT746:BY746)</f>
        <v>4</v>
      </c>
      <c r="I747" s="24">
        <f>анкеты!D745</f>
        <v>63</v>
      </c>
      <c r="J747" s="24">
        <f>анкеты!C745</f>
        <v>63</v>
      </c>
      <c r="K747" s="24">
        <f>анкеты!F745</f>
        <v>60</v>
      </c>
      <c r="L747" s="24">
        <f>анкеты!E745</f>
        <v>60</v>
      </c>
      <c r="M747" s="22">
        <f t="shared" si="297"/>
        <v>73</v>
      </c>
      <c r="N747" s="22">
        <f t="shared" si="298"/>
        <v>100</v>
      </c>
      <c r="O747" s="22">
        <f t="shared" si="299"/>
        <v>100</v>
      </c>
      <c r="P747" s="23">
        <f t="shared" si="300"/>
        <v>92</v>
      </c>
      <c r="Q747" s="24">
        <f>SUM(бланки!BZ746:CF746)</f>
        <v>4</v>
      </c>
      <c r="R747" s="24"/>
      <c r="S747" s="24"/>
      <c r="T747" s="24">
        <f>анкеты!G745</f>
        <v>63</v>
      </c>
      <c r="U747" s="24">
        <f t="shared" si="301"/>
        <v>66</v>
      </c>
      <c r="V747" s="22">
        <f t="shared" si="302"/>
        <v>80</v>
      </c>
      <c r="W747" s="22">
        <f t="shared" si="303"/>
        <v>87</v>
      </c>
      <c r="X747" s="22">
        <f t="shared" si="304"/>
        <v>95</v>
      </c>
      <c r="Y747" s="23">
        <f t="shared" si="305"/>
        <v>87</v>
      </c>
      <c r="Z747" s="24">
        <f>SUM(бланки!CE746:CI746)</f>
        <v>0</v>
      </c>
      <c r="AA747" s="24">
        <f>SUM(бланки!CJ746:CO746)</f>
        <v>1</v>
      </c>
      <c r="AB747" s="24">
        <f>анкеты!I745</f>
        <v>5</v>
      </c>
      <c r="AC747" s="24">
        <f>анкеты!H745</f>
        <v>7</v>
      </c>
      <c r="AD747" s="22">
        <f t="shared" si="306"/>
        <v>0</v>
      </c>
      <c r="AE747" s="22">
        <f t="shared" si="307"/>
        <v>20</v>
      </c>
      <c r="AF747" s="12">
        <f t="shared" si="308"/>
        <v>71.428571428571431</v>
      </c>
      <c r="AG747" s="23">
        <f t="shared" si="309"/>
        <v>29</v>
      </c>
      <c r="AH747" s="24">
        <f>анкеты!J745</f>
        <v>65</v>
      </c>
      <c r="AI747" s="24">
        <f t="shared" si="310"/>
        <v>66</v>
      </c>
      <c r="AJ747" s="24">
        <f>анкеты!K745</f>
        <v>65</v>
      </c>
      <c r="AK747" s="24">
        <f t="shared" si="311"/>
        <v>66</v>
      </c>
      <c r="AL747" s="24">
        <f>анкеты!M745</f>
        <v>57</v>
      </c>
      <c r="AM747" s="24">
        <f>анкеты!L745</f>
        <v>60</v>
      </c>
      <c r="AN747" s="22">
        <f t="shared" si="312"/>
        <v>98</v>
      </c>
      <c r="AO747" s="22">
        <f t="shared" si="313"/>
        <v>98</v>
      </c>
      <c r="AP747" s="22">
        <f t="shared" si="314"/>
        <v>95</v>
      </c>
      <c r="AQ747" s="23">
        <f t="shared" si="315"/>
        <v>97</v>
      </c>
      <c r="AR747" s="24">
        <f>анкеты!N745</f>
        <v>65</v>
      </c>
      <c r="AS747" s="24">
        <f t="shared" si="316"/>
        <v>66</v>
      </c>
      <c r="AT747" s="24">
        <f>анкеты!O745</f>
        <v>63</v>
      </c>
      <c r="AU747" s="24">
        <f t="shared" si="317"/>
        <v>66</v>
      </c>
      <c r="AV747" s="24">
        <f>анкеты!P745</f>
        <v>65</v>
      </c>
      <c r="AW747" s="24">
        <f t="shared" si="318"/>
        <v>66</v>
      </c>
      <c r="AX747" s="22">
        <f t="shared" si="319"/>
        <v>98</v>
      </c>
      <c r="AY747" s="22">
        <f t="shared" si="320"/>
        <v>95</v>
      </c>
      <c r="AZ747" s="22">
        <f t="shared" si="321"/>
        <v>98</v>
      </c>
      <c r="BA747" s="23">
        <f t="shared" si="322"/>
        <v>97</v>
      </c>
      <c r="BB747" s="24">
        <f t="shared" si="323"/>
        <v>80.400000000000006</v>
      </c>
    </row>
    <row r="748" spans="1:54" x14ac:dyDescent="0.25">
      <c r="A748" s="24">
        <f>бланки!E747</f>
        <v>745</v>
      </c>
      <c r="B748" s="24" t="str">
        <f>CONCATENATE(бланки!D747," (",бланки!C747,")")</f>
        <v>МБДОУ Детский Сад «Ивушка» (Хасавюртовский район )</v>
      </c>
      <c r="C748" s="24">
        <f>анкеты!B746</f>
        <v>69</v>
      </c>
      <c r="D748" s="24">
        <f>COUNTIF(бланки!G747:U747,1)</f>
        <v>6</v>
      </c>
      <c r="E748" s="24">
        <f>COUNTIF(бланки!G747:U747,1)+COUNTIF(бланки!G747:U747,0)</f>
        <v>9</v>
      </c>
      <c r="F748" s="24">
        <f>COUNTIF(бланки!V747:BS747,1)</f>
        <v>27</v>
      </c>
      <c r="G748" s="24">
        <f>COUNTIF(бланки!V747:BS747,1)+COUNTIF(бланки!V747:BS747,0)</f>
        <v>33</v>
      </c>
      <c r="H748" s="24">
        <f>SUM(бланки!BT747:BY747)</f>
        <v>3</v>
      </c>
      <c r="I748" s="24">
        <f>анкеты!D746</f>
        <v>43</v>
      </c>
      <c r="J748" s="24">
        <f>анкеты!C746</f>
        <v>51</v>
      </c>
      <c r="K748" s="24">
        <f>анкеты!F746</f>
        <v>29</v>
      </c>
      <c r="L748" s="24">
        <f>анкеты!E746</f>
        <v>36</v>
      </c>
      <c r="M748" s="22">
        <f t="shared" si="297"/>
        <v>74</v>
      </c>
      <c r="N748" s="22">
        <f t="shared" si="298"/>
        <v>90</v>
      </c>
      <c r="O748" s="22">
        <f t="shared" si="299"/>
        <v>82</v>
      </c>
      <c r="P748" s="23">
        <f t="shared" si="300"/>
        <v>82</v>
      </c>
      <c r="Q748" s="24">
        <f>SUM(бланки!BZ747:CF747)</f>
        <v>5</v>
      </c>
      <c r="R748" s="24"/>
      <c r="S748" s="24"/>
      <c r="T748" s="24">
        <f>анкеты!G746</f>
        <v>33</v>
      </c>
      <c r="U748" s="24">
        <f t="shared" si="301"/>
        <v>69</v>
      </c>
      <c r="V748" s="22">
        <f t="shared" si="302"/>
        <v>100</v>
      </c>
      <c r="W748" s="22">
        <f t="shared" si="303"/>
        <v>74</v>
      </c>
      <c r="X748" s="22">
        <f t="shared" si="304"/>
        <v>48</v>
      </c>
      <c r="Y748" s="23">
        <f t="shared" si="305"/>
        <v>74</v>
      </c>
      <c r="Z748" s="24">
        <f>SUM(бланки!CE747:CI747)</f>
        <v>0</v>
      </c>
      <c r="AA748" s="24">
        <f>SUM(бланки!CJ747:CO747)</f>
        <v>0</v>
      </c>
      <c r="AB748" s="24">
        <f>анкеты!I746</f>
        <v>5</v>
      </c>
      <c r="AC748" s="24">
        <f>анкеты!H746</f>
        <v>7</v>
      </c>
      <c r="AD748" s="22">
        <f t="shared" si="306"/>
        <v>0</v>
      </c>
      <c r="AE748" s="22">
        <f t="shared" si="307"/>
        <v>0</v>
      </c>
      <c r="AF748" s="12">
        <f t="shared" si="308"/>
        <v>71.428571428571431</v>
      </c>
      <c r="AG748" s="23">
        <f t="shared" si="309"/>
        <v>21</v>
      </c>
      <c r="AH748" s="24">
        <f>анкеты!J746</f>
        <v>64</v>
      </c>
      <c r="AI748" s="24">
        <f t="shared" si="310"/>
        <v>69</v>
      </c>
      <c r="AJ748" s="24">
        <f>анкеты!K746</f>
        <v>66</v>
      </c>
      <c r="AK748" s="24">
        <f t="shared" si="311"/>
        <v>69</v>
      </c>
      <c r="AL748" s="24">
        <f>анкеты!M746</f>
        <v>47</v>
      </c>
      <c r="AM748" s="24">
        <f>анкеты!L746</f>
        <v>51</v>
      </c>
      <c r="AN748" s="22">
        <f t="shared" si="312"/>
        <v>93</v>
      </c>
      <c r="AO748" s="22">
        <f t="shared" si="313"/>
        <v>96</v>
      </c>
      <c r="AP748" s="22">
        <f t="shared" si="314"/>
        <v>92</v>
      </c>
      <c r="AQ748" s="23">
        <f t="shared" si="315"/>
        <v>94</v>
      </c>
      <c r="AR748" s="24">
        <f>анкеты!N746</f>
        <v>57</v>
      </c>
      <c r="AS748" s="24">
        <f t="shared" si="316"/>
        <v>69</v>
      </c>
      <c r="AT748" s="24">
        <f>анкеты!O746</f>
        <v>63</v>
      </c>
      <c r="AU748" s="24">
        <f t="shared" si="317"/>
        <v>69</v>
      </c>
      <c r="AV748" s="24">
        <f>анкеты!P746</f>
        <v>54</v>
      </c>
      <c r="AW748" s="24">
        <f t="shared" si="318"/>
        <v>69</v>
      </c>
      <c r="AX748" s="22">
        <f t="shared" si="319"/>
        <v>83</v>
      </c>
      <c r="AY748" s="22">
        <f t="shared" si="320"/>
        <v>91</v>
      </c>
      <c r="AZ748" s="22">
        <f t="shared" si="321"/>
        <v>78</v>
      </c>
      <c r="BA748" s="23">
        <f t="shared" si="322"/>
        <v>85</v>
      </c>
      <c r="BB748" s="24">
        <f t="shared" si="323"/>
        <v>71.2</v>
      </c>
    </row>
    <row r="749" spans="1:54" x14ac:dyDescent="0.25">
      <c r="A749" s="24">
        <f>бланки!E748</f>
        <v>746</v>
      </c>
      <c r="B749" s="24" t="str">
        <f>CONCATENATE(бланки!D748," (",бланки!C748,")")</f>
        <v>МБДОУ Детский Сад «Ласточка» (Хасавюртовский район )</v>
      </c>
      <c r="C749" s="24">
        <f>анкеты!B747</f>
        <v>73</v>
      </c>
      <c r="D749" s="24">
        <f>COUNTIF(бланки!G748:U748,1)</f>
        <v>8</v>
      </c>
      <c r="E749" s="24">
        <f>COUNTIF(бланки!G748:U748,1)+COUNTIF(бланки!G748:U748,0)</f>
        <v>9</v>
      </c>
      <c r="F749" s="24">
        <f>COUNTIF(бланки!V748:BS748,1)</f>
        <v>38</v>
      </c>
      <c r="G749" s="24">
        <f>COUNTIF(бланки!V748:BS748,1)+COUNTIF(бланки!V748:BS748,0)</f>
        <v>39</v>
      </c>
      <c r="H749" s="24">
        <f>SUM(бланки!BT748:BY748)</f>
        <v>6</v>
      </c>
      <c r="I749" s="24">
        <f>анкеты!D747</f>
        <v>33</v>
      </c>
      <c r="J749" s="24">
        <f>анкеты!C747</f>
        <v>37</v>
      </c>
      <c r="K749" s="24">
        <f>анкеты!F747</f>
        <v>31</v>
      </c>
      <c r="L749" s="24">
        <f>анкеты!E747</f>
        <v>34</v>
      </c>
      <c r="M749" s="22">
        <f t="shared" si="297"/>
        <v>93</v>
      </c>
      <c r="N749" s="22">
        <f t="shared" si="298"/>
        <v>100</v>
      </c>
      <c r="O749" s="22">
        <f t="shared" si="299"/>
        <v>90</v>
      </c>
      <c r="P749" s="23">
        <f t="shared" si="300"/>
        <v>94</v>
      </c>
      <c r="Q749" s="24">
        <f>SUM(бланки!BZ748:CF748)</f>
        <v>5</v>
      </c>
      <c r="R749" s="24"/>
      <c r="S749" s="24"/>
      <c r="T749" s="24">
        <f>анкеты!G747</f>
        <v>71</v>
      </c>
      <c r="U749" s="24">
        <f t="shared" si="301"/>
        <v>73</v>
      </c>
      <c r="V749" s="22">
        <f t="shared" si="302"/>
        <v>100</v>
      </c>
      <c r="W749" s="22">
        <f t="shared" si="303"/>
        <v>98</v>
      </c>
      <c r="X749" s="22">
        <f t="shared" si="304"/>
        <v>97</v>
      </c>
      <c r="Y749" s="23">
        <f t="shared" si="305"/>
        <v>98</v>
      </c>
      <c r="Z749" s="24">
        <f>SUM(бланки!CE748:CI748)</f>
        <v>1</v>
      </c>
      <c r="AA749" s="24">
        <f>SUM(бланки!CJ748:CO748)</f>
        <v>0</v>
      </c>
      <c r="AB749" s="24">
        <f>анкеты!I747</f>
        <v>5</v>
      </c>
      <c r="AC749" s="24">
        <f>анкеты!H747</f>
        <v>5</v>
      </c>
      <c r="AD749" s="22">
        <f t="shared" si="306"/>
        <v>20</v>
      </c>
      <c r="AE749" s="22">
        <f t="shared" si="307"/>
        <v>0</v>
      </c>
      <c r="AF749" s="12">
        <f t="shared" si="308"/>
        <v>100</v>
      </c>
      <c r="AG749" s="23">
        <f t="shared" si="309"/>
        <v>36</v>
      </c>
      <c r="AH749" s="24">
        <f>анкеты!J747</f>
        <v>73</v>
      </c>
      <c r="AI749" s="24">
        <f t="shared" si="310"/>
        <v>73</v>
      </c>
      <c r="AJ749" s="24">
        <f>анкеты!K747</f>
        <v>73</v>
      </c>
      <c r="AK749" s="24">
        <f t="shared" si="311"/>
        <v>73</v>
      </c>
      <c r="AL749" s="24">
        <f>анкеты!M747</f>
        <v>72</v>
      </c>
      <c r="AM749" s="24">
        <f>анкеты!L747</f>
        <v>72</v>
      </c>
      <c r="AN749" s="22">
        <f t="shared" si="312"/>
        <v>100</v>
      </c>
      <c r="AO749" s="22">
        <f t="shared" si="313"/>
        <v>100</v>
      </c>
      <c r="AP749" s="22">
        <f t="shared" si="314"/>
        <v>100</v>
      </c>
      <c r="AQ749" s="23">
        <f t="shared" si="315"/>
        <v>100</v>
      </c>
      <c r="AR749" s="24">
        <f>анкеты!N747</f>
        <v>69</v>
      </c>
      <c r="AS749" s="24">
        <f t="shared" si="316"/>
        <v>73</v>
      </c>
      <c r="AT749" s="24">
        <f>анкеты!O747</f>
        <v>69</v>
      </c>
      <c r="AU749" s="24">
        <f t="shared" si="317"/>
        <v>73</v>
      </c>
      <c r="AV749" s="24">
        <f>анкеты!P747</f>
        <v>69</v>
      </c>
      <c r="AW749" s="24">
        <f t="shared" si="318"/>
        <v>73</v>
      </c>
      <c r="AX749" s="22">
        <f t="shared" si="319"/>
        <v>95</v>
      </c>
      <c r="AY749" s="22">
        <f t="shared" si="320"/>
        <v>95</v>
      </c>
      <c r="AZ749" s="22">
        <f t="shared" si="321"/>
        <v>95</v>
      </c>
      <c r="BA749" s="23">
        <f t="shared" si="322"/>
        <v>95</v>
      </c>
      <c r="BB749" s="24">
        <f t="shared" si="323"/>
        <v>84.6</v>
      </c>
    </row>
    <row r="750" spans="1:54" x14ac:dyDescent="0.25">
      <c r="A750" s="24">
        <f>бланки!E749</f>
        <v>747</v>
      </c>
      <c r="B750" s="24" t="str">
        <f>CONCATENATE(бланки!D749," (",бланки!C749,")")</f>
        <v>МБДОУ Детский Сад «Радуга» (Хасавюртовский район )</v>
      </c>
      <c r="C750" s="24">
        <f>анкеты!B748</f>
        <v>71</v>
      </c>
      <c r="D750" s="24">
        <f>COUNTIF(бланки!G749:U749,1)</f>
        <v>8</v>
      </c>
      <c r="E750" s="24">
        <f>COUNTIF(бланки!G749:U749,1)+COUNTIF(бланки!G749:U749,0)</f>
        <v>9</v>
      </c>
      <c r="F750" s="24">
        <f>COUNTIF(бланки!V749:BS749,1)</f>
        <v>28</v>
      </c>
      <c r="G750" s="24">
        <f>COUNTIF(бланки!V749:BS749,1)+COUNTIF(бланки!V749:BS749,0)</f>
        <v>35</v>
      </c>
      <c r="H750" s="24">
        <f>SUM(бланки!BT749:BY749)</f>
        <v>4</v>
      </c>
      <c r="I750" s="24">
        <f>анкеты!D748</f>
        <v>51</v>
      </c>
      <c r="J750" s="24">
        <f>анкеты!C748</f>
        <v>64</v>
      </c>
      <c r="K750" s="24">
        <f>анкеты!F748</f>
        <v>41</v>
      </c>
      <c r="L750" s="24">
        <f>анкеты!E748</f>
        <v>48</v>
      </c>
      <c r="M750" s="22">
        <f t="shared" si="297"/>
        <v>84</v>
      </c>
      <c r="N750" s="22">
        <f t="shared" si="298"/>
        <v>100</v>
      </c>
      <c r="O750" s="22">
        <f t="shared" si="299"/>
        <v>83</v>
      </c>
      <c r="P750" s="23">
        <f t="shared" si="300"/>
        <v>88</v>
      </c>
      <c r="Q750" s="24">
        <f>SUM(бланки!BZ749:CF749)</f>
        <v>3</v>
      </c>
      <c r="R750" s="24"/>
      <c r="S750" s="24"/>
      <c r="T750" s="24">
        <f>анкеты!G748</f>
        <v>67</v>
      </c>
      <c r="U750" s="24">
        <f t="shared" si="301"/>
        <v>71</v>
      </c>
      <c r="V750" s="22">
        <f t="shared" si="302"/>
        <v>60</v>
      </c>
      <c r="W750" s="22">
        <f t="shared" si="303"/>
        <v>77</v>
      </c>
      <c r="X750" s="22">
        <f t="shared" si="304"/>
        <v>94</v>
      </c>
      <c r="Y750" s="23">
        <f t="shared" si="305"/>
        <v>77</v>
      </c>
      <c r="Z750" s="24">
        <f>SUM(бланки!CE749:CI749)</f>
        <v>0</v>
      </c>
      <c r="AA750" s="24">
        <f>SUM(бланки!CJ749:CO749)</f>
        <v>0</v>
      </c>
      <c r="AB750" s="24">
        <f>анкеты!I748</f>
        <v>4</v>
      </c>
      <c r="AC750" s="24">
        <f>анкеты!H748</f>
        <v>6</v>
      </c>
      <c r="AD750" s="22">
        <f t="shared" si="306"/>
        <v>0</v>
      </c>
      <c r="AE750" s="22">
        <f t="shared" si="307"/>
        <v>0</v>
      </c>
      <c r="AF750" s="12">
        <f t="shared" si="308"/>
        <v>66.666666666666671</v>
      </c>
      <c r="AG750" s="23">
        <f t="shared" si="309"/>
        <v>20</v>
      </c>
      <c r="AH750" s="24">
        <f>анкеты!J748</f>
        <v>71</v>
      </c>
      <c r="AI750" s="24">
        <f t="shared" si="310"/>
        <v>71</v>
      </c>
      <c r="AJ750" s="24">
        <f>анкеты!K748</f>
        <v>70</v>
      </c>
      <c r="AK750" s="24">
        <f t="shared" si="311"/>
        <v>71</v>
      </c>
      <c r="AL750" s="24">
        <f>анкеты!M748</f>
        <v>67</v>
      </c>
      <c r="AM750" s="24">
        <f>анкеты!L748</f>
        <v>67</v>
      </c>
      <c r="AN750" s="22">
        <f t="shared" si="312"/>
        <v>100</v>
      </c>
      <c r="AO750" s="22">
        <f t="shared" si="313"/>
        <v>99</v>
      </c>
      <c r="AP750" s="22">
        <f t="shared" si="314"/>
        <v>100</v>
      </c>
      <c r="AQ750" s="23">
        <f t="shared" si="315"/>
        <v>100</v>
      </c>
      <c r="AR750" s="24">
        <f>анкеты!N748</f>
        <v>70</v>
      </c>
      <c r="AS750" s="24">
        <f t="shared" si="316"/>
        <v>71</v>
      </c>
      <c r="AT750" s="24">
        <f>анкеты!O748</f>
        <v>70</v>
      </c>
      <c r="AU750" s="24">
        <f t="shared" si="317"/>
        <v>71</v>
      </c>
      <c r="AV750" s="24">
        <f>анкеты!P748</f>
        <v>71</v>
      </c>
      <c r="AW750" s="24">
        <f t="shared" si="318"/>
        <v>71</v>
      </c>
      <c r="AX750" s="22">
        <f t="shared" si="319"/>
        <v>99</v>
      </c>
      <c r="AY750" s="22">
        <f t="shared" si="320"/>
        <v>99</v>
      </c>
      <c r="AZ750" s="22">
        <f t="shared" si="321"/>
        <v>100</v>
      </c>
      <c r="BA750" s="23">
        <f t="shared" si="322"/>
        <v>99</v>
      </c>
      <c r="BB750" s="24">
        <f t="shared" si="323"/>
        <v>76.8</v>
      </c>
    </row>
    <row r="751" spans="1:54" x14ac:dyDescent="0.25">
      <c r="A751" s="24">
        <f>бланки!E750</f>
        <v>748</v>
      </c>
      <c r="B751" s="24" t="str">
        <f>CONCATENATE(бланки!D750," (",бланки!C750,")")</f>
        <v>МБДОУ Детский Сад «Родничок» (Хасавюртовский район )</v>
      </c>
      <c r="C751" s="24">
        <f>анкеты!B749</f>
        <v>65</v>
      </c>
      <c r="D751" s="24">
        <f>COUNTIF(бланки!G750:U750,1)</f>
        <v>6</v>
      </c>
      <c r="E751" s="24">
        <f>COUNTIF(бланки!G750:U750,1)+COUNTIF(бланки!G750:U750,0)</f>
        <v>9</v>
      </c>
      <c r="F751" s="24">
        <f>COUNTIF(бланки!V750:BS750,1)</f>
        <v>31</v>
      </c>
      <c r="G751" s="24">
        <f>COUNTIF(бланки!V750:BS750,1)+COUNTIF(бланки!V750:BS750,0)</f>
        <v>37</v>
      </c>
      <c r="H751" s="24">
        <f>SUM(бланки!BT750:BY750)</f>
        <v>5</v>
      </c>
      <c r="I751" s="24">
        <f>анкеты!D749</f>
        <v>41</v>
      </c>
      <c r="J751" s="24">
        <f>анкеты!C749</f>
        <v>43</v>
      </c>
      <c r="K751" s="24">
        <f>анкеты!F749</f>
        <v>30</v>
      </c>
      <c r="L751" s="24">
        <f>анкеты!E749</f>
        <v>33</v>
      </c>
      <c r="M751" s="22">
        <f t="shared" si="297"/>
        <v>75</v>
      </c>
      <c r="N751" s="22">
        <f t="shared" si="298"/>
        <v>100</v>
      </c>
      <c r="O751" s="22">
        <f t="shared" si="299"/>
        <v>93</v>
      </c>
      <c r="P751" s="23">
        <f t="shared" si="300"/>
        <v>90</v>
      </c>
      <c r="Q751" s="24">
        <f>SUM(бланки!BZ750:CF750)</f>
        <v>4</v>
      </c>
      <c r="R751" s="24"/>
      <c r="S751" s="24"/>
      <c r="T751" s="24">
        <f>анкеты!G749</f>
        <v>50</v>
      </c>
      <c r="U751" s="24">
        <f t="shared" si="301"/>
        <v>65</v>
      </c>
      <c r="V751" s="22">
        <f t="shared" si="302"/>
        <v>80</v>
      </c>
      <c r="W751" s="22">
        <f t="shared" si="303"/>
        <v>78</v>
      </c>
      <c r="X751" s="22">
        <f t="shared" si="304"/>
        <v>77</v>
      </c>
      <c r="Y751" s="23">
        <f t="shared" si="305"/>
        <v>78</v>
      </c>
      <c r="Z751" s="24">
        <f>SUM(бланки!CE750:CI750)</f>
        <v>0</v>
      </c>
      <c r="AA751" s="24">
        <f>SUM(бланки!CJ750:CO750)</f>
        <v>0</v>
      </c>
      <c r="AB751" s="24">
        <f>анкеты!I749</f>
        <v>3</v>
      </c>
      <c r="AC751" s="24">
        <f>анкеты!H749</f>
        <v>4</v>
      </c>
      <c r="AD751" s="22">
        <f t="shared" si="306"/>
        <v>0</v>
      </c>
      <c r="AE751" s="22">
        <f t="shared" si="307"/>
        <v>0</v>
      </c>
      <c r="AF751" s="12">
        <f t="shared" si="308"/>
        <v>75</v>
      </c>
      <c r="AG751" s="23">
        <f t="shared" si="309"/>
        <v>23</v>
      </c>
      <c r="AH751" s="24">
        <f>анкеты!J749</f>
        <v>61</v>
      </c>
      <c r="AI751" s="24">
        <f t="shared" si="310"/>
        <v>65</v>
      </c>
      <c r="AJ751" s="24">
        <f>анкеты!K749</f>
        <v>63</v>
      </c>
      <c r="AK751" s="24">
        <f t="shared" si="311"/>
        <v>65</v>
      </c>
      <c r="AL751" s="24">
        <f>анкеты!M749</f>
        <v>38</v>
      </c>
      <c r="AM751" s="24">
        <f>анкеты!L749</f>
        <v>40</v>
      </c>
      <c r="AN751" s="22">
        <f t="shared" si="312"/>
        <v>94</v>
      </c>
      <c r="AO751" s="22">
        <f t="shared" si="313"/>
        <v>97</v>
      </c>
      <c r="AP751" s="22">
        <f t="shared" si="314"/>
        <v>95</v>
      </c>
      <c r="AQ751" s="23">
        <f t="shared" si="315"/>
        <v>95</v>
      </c>
      <c r="AR751" s="24">
        <f>анкеты!N749</f>
        <v>57</v>
      </c>
      <c r="AS751" s="24">
        <f t="shared" si="316"/>
        <v>65</v>
      </c>
      <c r="AT751" s="24">
        <f>анкеты!O749</f>
        <v>59</v>
      </c>
      <c r="AU751" s="24">
        <f t="shared" si="317"/>
        <v>65</v>
      </c>
      <c r="AV751" s="24">
        <f>анкеты!P749</f>
        <v>58</v>
      </c>
      <c r="AW751" s="24">
        <f t="shared" si="318"/>
        <v>65</v>
      </c>
      <c r="AX751" s="22">
        <f t="shared" si="319"/>
        <v>88</v>
      </c>
      <c r="AY751" s="22">
        <f t="shared" si="320"/>
        <v>91</v>
      </c>
      <c r="AZ751" s="22">
        <f t="shared" si="321"/>
        <v>89</v>
      </c>
      <c r="BA751" s="23">
        <f t="shared" si="322"/>
        <v>89</v>
      </c>
      <c r="BB751" s="24">
        <f t="shared" si="323"/>
        <v>75</v>
      </c>
    </row>
    <row r="752" spans="1:54" x14ac:dyDescent="0.25">
      <c r="A752" s="24">
        <f>бланки!E751</f>
        <v>749</v>
      </c>
      <c r="B752" s="24" t="str">
        <f>CONCATENATE(бланки!D751," (",бланки!C751,")")</f>
        <v>МБДОУ Детский Сад «Ромашка» (Хасавюртовский район )</v>
      </c>
      <c r="C752" s="24">
        <f>анкеты!B750</f>
        <v>63</v>
      </c>
      <c r="D752" s="24">
        <f>COUNTIF(бланки!G751:U751,1)</f>
        <v>8</v>
      </c>
      <c r="E752" s="24">
        <f>COUNTIF(бланки!G751:U751,1)+COUNTIF(бланки!G751:U751,0)</f>
        <v>9</v>
      </c>
      <c r="F752" s="24">
        <f>COUNTIF(бланки!V751:BS751,1)</f>
        <v>27</v>
      </c>
      <c r="G752" s="24">
        <f>COUNTIF(бланки!V751:BS751,1)+COUNTIF(бланки!V751:BS751,0)</f>
        <v>36</v>
      </c>
      <c r="H752" s="24">
        <f>SUM(бланки!BT751:BY751)</f>
        <v>5</v>
      </c>
      <c r="I752" s="24">
        <f>анкеты!D750</f>
        <v>36</v>
      </c>
      <c r="J752" s="24">
        <f>анкеты!C750</f>
        <v>45</v>
      </c>
      <c r="K752" s="24">
        <f>анкеты!F750</f>
        <v>33</v>
      </c>
      <c r="L752" s="24">
        <f>анкеты!E750</f>
        <v>39</v>
      </c>
      <c r="M752" s="22">
        <f t="shared" si="297"/>
        <v>82</v>
      </c>
      <c r="N752" s="22">
        <f t="shared" si="298"/>
        <v>100</v>
      </c>
      <c r="O752" s="22">
        <f t="shared" si="299"/>
        <v>82</v>
      </c>
      <c r="P752" s="23">
        <f t="shared" si="300"/>
        <v>87</v>
      </c>
      <c r="Q752" s="24">
        <f>SUM(бланки!BZ751:CF751)</f>
        <v>3</v>
      </c>
      <c r="R752" s="24"/>
      <c r="S752" s="24"/>
      <c r="T752" s="24">
        <f>анкеты!G750</f>
        <v>44</v>
      </c>
      <c r="U752" s="24">
        <f t="shared" si="301"/>
        <v>63</v>
      </c>
      <c r="V752" s="22">
        <f t="shared" si="302"/>
        <v>60</v>
      </c>
      <c r="W752" s="22">
        <f t="shared" si="303"/>
        <v>65</v>
      </c>
      <c r="X752" s="22">
        <f t="shared" si="304"/>
        <v>70</v>
      </c>
      <c r="Y752" s="23">
        <f t="shared" si="305"/>
        <v>65</v>
      </c>
      <c r="Z752" s="24">
        <f>SUM(бланки!CE751:CI751)</f>
        <v>0</v>
      </c>
      <c r="AA752" s="24">
        <f>SUM(бланки!CJ751:CO751)</f>
        <v>0</v>
      </c>
      <c r="AB752" s="24">
        <f>анкеты!I750</f>
        <v>6</v>
      </c>
      <c r="AC752" s="24">
        <f>анкеты!H750</f>
        <v>8</v>
      </c>
      <c r="AD752" s="22">
        <f t="shared" si="306"/>
        <v>0</v>
      </c>
      <c r="AE752" s="22">
        <f t="shared" si="307"/>
        <v>0</v>
      </c>
      <c r="AF752" s="12">
        <f t="shared" si="308"/>
        <v>75</v>
      </c>
      <c r="AG752" s="23">
        <f t="shared" si="309"/>
        <v>23</v>
      </c>
      <c r="AH752" s="24">
        <f>анкеты!J750</f>
        <v>63</v>
      </c>
      <c r="AI752" s="24">
        <f t="shared" si="310"/>
        <v>63</v>
      </c>
      <c r="AJ752" s="24">
        <f>анкеты!K750</f>
        <v>53</v>
      </c>
      <c r="AK752" s="24">
        <f t="shared" si="311"/>
        <v>63</v>
      </c>
      <c r="AL752" s="24">
        <f>анкеты!M750</f>
        <v>37</v>
      </c>
      <c r="AM752" s="24">
        <f>анкеты!L750</f>
        <v>45</v>
      </c>
      <c r="AN752" s="22">
        <f t="shared" si="312"/>
        <v>100</v>
      </c>
      <c r="AO752" s="22">
        <f t="shared" si="313"/>
        <v>84</v>
      </c>
      <c r="AP752" s="22">
        <f t="shared" si="314"/>
        <v>82</v>
      </c>
      <c r="AQ752" s="23">
        <f t="shared" si="315"/>
        <v>90</v>
      </c>
      <c r="AR752" s="24">
        <f>анкеты!N750</f>
        <v>54</v>
      </c>
      <c r="AS752" s="24">
        <f t="shared" si="316"/>
        <v>63</v>
      </c>
      <c r="AT752" s="24">
        <f>анкеты!O750</f>
        <v>59</v>
      </c>
      <c r="AU752" s="24">
        <f t="shared" si="317"/>
        <v>63</v>
      </c>
      <c r="AV752" s="24">
        <f>анкеты!P750</f>
        <v>55</v>
      </c>
      <c r="AW752" s="24">
        <f t="shared" si="318"/>
        <v>63</v>
      </c>
      <c r="AX752" s="22">
        <f t="shared" si="319"/>
        <v>86</v>
      </c>
      <c r="AY752" s="22">
        <f t="shared" si="320"/>
        <v>94</v>
      </c>
      <c r="AZ752" s="22">
        <f t="shared" si="321"/>
        <v>87</v>
      </c>
      <c r="BA752" s="23">
        <f t="shared" si="322"/>
        <v>89</v>
      </c>
      <c r="BB752" s="24">
        <f t="shared" si="323"/>
        <v>70.8</v>
      </c>
    </row>
    <row r="753" spans="1:54" x14ac:dyDescent="0.25">
      <c r="A753" s="24">
        <f>бланки!E752</f>
        <v>750</v>
      </c>
      <c r="B753" s="24" t="str">
        <f>CONCATENATE(бланки!D752," (",бланки!C752,")")</f>
        <v>МБДОУ Детский Сад «Салам» (Хасавюртовский район )</v>
      </c>
      <c r="C753" s="24">
        <f>анкеты!B751</f>
        <v>60</v>
      </c>
      <c r="D753" s="24">
        <f>COUNTIF(бланки!G752:U752,1)</f>
        <v>6</v>
      </c>
      <c r="E753" s="24">
        <f>COUNTIF(бланки!G752:U752,1)+COUNTIF(бланки!G752:U752,0)</f>
        <v>9</v>
      </c>
      <c r="F753" s="24">
        <f>COUNTIF(бланки!V752:BS752,1)</f>
        <v>24</v>
      </c>
      <c r="G753" s="24">
        <f>COUNTIF(бланки!V752:BS752,1)+COUNTIF(бланки!V752:BS752,0)</f>
        <v>36</v>
      </c>
      <c r="H753" s="24">
        <f>SUM(бланки!BT752:BY752)</f>
        <v>0</v>
      </c>
      <c r="I753" s="24">
        <f>анкеты!D751</f>
        <v>48</v>
      </c>
      <c r="J753" s="24">
        <f>анкеты!C751</f>
        <v>49</v>
      </c>
      <c r="K753" s="24">
        <f>анкеты!F751</f>
        <v>44</v>
      </c>
      <c r="L753" s="24">
        <f>анкеты!E751</f>
        <v>45</v>
      </c>
      <c r="M753" s="22">
        <f t="shared" si="297"/>
        <v>67</v>
      </c>
      <c r="N753" s="22">
        <f t="shared" si="298"/>
        <v>0</v>
      </c>
      <c r="O753" s="22">
        <f t="shared" si="299"/>
        <v>98</v>
      </c>
      <c r="P753" s="23">
        <f t="shared" si="300"/>
        <v>59</v>
      </c>
      <c r="Q753" s="24">
        <f>SUM(бланки!BZ752:CF752)</f>
        <v>3</v>
      </c>
      <c r="R753" s="24"/>
      <c r="S753" s="24"/>
      <c r="T753" s="24">
        <f>анкеты!G751</f>
        <v>54</v>
      </c>
      <c r="U753" s="24">
        <f t="shared" si="301"/>
        <v>60</v>
      </c>
      <c r="V753" s="22">
        <f t="shared" si="302"/>
        <v>60</v>
      </c>
      <c r="W753" s="22">
        <f t="shared" si="303"/>
        <v>75</v>
      </c>
      <c r="X753" s="22">
        <f t="shared" si="304"/>
        <v>90</v>
      </c>
      <c r="Y753" s="23">
        <f t="shared" si="305"/>
        <v>75</v>
      </c>
      <c r="Z753" s="24">
        <f>SUM(бланки!CE752:CI752)</f>
        <v>0</v>
      </c>
      <c r="AA753" s="24">
        <f>SUM(бланки!CJ752:CO752)</f>
        <v>0</v>
      </c>
      <c r="AB753" s="24">
        <f>анкеты!I751</f>
        <v>10</v>
      </c>
      <c r="AC753" s="24">
        <f>анкеты!H751</f>
        <v>13</v>
      </c>
      <c r="AD753" s="22">
        <f t="shared" si="306"/>
        <v>0</v>
      </c>
      <c r="AE753" s="22">
        <f t="shared" si="307"/>
        <v>0</v>
      </c>
      <c r="AF753" s="12">
        <f t="shared" si="308"/>
        <v>76.92307692307692</v>
      </c>
      <c r="AG753" s="23">
        <f t="shared" si="309"/>
        <v>23</v>
      </c>
      <c r="AH753" s="24">
        <f>анкеты!J751</f>
        <v>58</v>
      </c>
      <c r="AI753" s="24">
        <f t="shared" si="310"/>
        <v>60</v>
      </c>
      <c r="AJ753" s="24">
        <f>анкеты!K751</f>
        <v>57</v>
      </c>
      <c r="AK753" s="24">
        <f t="shared" si="311"/>
        <v>60</v>
      </c>
      <c r="AL753" s="24">
        <f>анкеты!M751</f>
        <v>45</v>
      </c>
      <c r="AM753" s="24">
        <f>анкеты!L751</f>
        <v>47</v>
      </c>
      <c r="AN753" s="22">
        <f t="shared" si="312"/>
        <v>97</v>
      </c>
      <c r="AO753" s="22">
        <f t="shared" si="313"/>
        <v>95</v>
      </c>
      <c r="AP753" s="22">
        <f t="shared" si="314"/>
        <v>96</v>
      </c>
      <c r="AQ753" s="23">
        <f t="shared" si="315"/>
        <v>96</v>
      </c>
      <c r="AR753" s="24">
        <f>анкеты!N751</f>
        <v>58</v>
      </c>
      <c r="AS753" s="24">
        <f t="shared" si="316"/>
        <v>60</v>
      </c>
      <c r="AT753" s="24">
        <f>анкеты!O751</f>
        <v>57</v>
      </c>
      <c r="AU753" s="24">
        <f t="shared" si="317"/>
        <v>60</v>
      </c>
      <c r="AV753" s="24">
        <f>анкеты!P751</f>
        <v>57</v>
      </c>
      <c r="AW753" s="24">
        <f t="shared" si="318"/>
        <v>60</v>
      </c>
      <c r="AX753" s="22">
        <f t="shared" si="319"/>
        <v>97</v>
      </c>
      <c r="AY753" s="22">
        <f t="shared" si="320"/>
        <v>95</v>
      </c>
      <c r="AZ753" s="22">
        <f t="shared" si="321"/>
        <v>95</v>
      </c>
      <c r="BA753" s="23">
        <f t="shared" si="322"/>
        <v>96</v>
      </c>
      <c r="BB753" s="24">
        <f t="shared" si="323"/>
        <v>69.8</v>
      </c>
    </row>
    <row r="754" spans="1:54" x14ac:dyDescent="0.25">
      <c r="A754" s="24">
        <f>бланки!E753</f>
        <v>751</v>
      </c>
      <c r="B754" s="24" t="str">
        <f>CONCATENATE(бланки!D753," (",бланки!C753,")")</f>
        <v>МБДОУ Детский Сад «Седа» (Хасавюртовский район )</v>
      </c>
      <c r="C754" s="24">
        <f>анкеты!B752</f>
        <v>126</v>
      </c>
      <c r="D754" s="24">
        <f>COUNTIF(бланки!G753:U753,1)</f>
        <v>11</v>
      </c>
      <c r="E754" s="24">
        <f>COUNTIF(бланки!G753:U753,1)+COUNTIF(бланки!G753:U753,0)</f>
        <v>11</v>
      </c>
      <c r="F754" s="24">
        <f>COUNTIF(бланки!V753:BS753,1)</f>
        <v>39</v>
      </c>
      <c r="G754" s="24">
        <f>COUNTIF(бланки!V753:BS753,1)+COUNTIF(бланки!V753:BS753,0)</f>
        <v>39</v>
      </c>
      <c r="H754" s="24">
        <f>SUM(бланки!BT753:BY753)</f>
        <v>5</v>
      </c>
      <c r="I754" s="24">
        <f>анкеты!D752</f>
        <v>84</v>
      </c>
      <c r="J754" s="24">
        <f>анкеты!C752</f>
        <v>85</v>
      </c>
      <c r="K754" s="24">
        <f>анкеты!F752</f>
        <v>66</v>
      </c>
      <c r="L754" s="24">
        <f>анкеты!E752</f>
        <v>69</v>
      </c>
      <c r="M754" s="22">
        <f t="shared" si="297"/>
        <v>100</v>
      </c>
      <c r="N754" s="22">
        <f t="shared" si="298"/>
        <v>100</v>
      </c>
      <c r="O754" s="22">
        <f t="shared" si="299"/>
        <v>97</v>
      </c>
      <c r="P754" s="23">
        <f t="shared" si="300"/>
        <v>99</v>
      </c>
      <c r="Q754" s="24">
        <f>SUM(бланки!BZ753:CF753)</f>
        <v>5</v>
      </c>
      <c r="R754" s="24"/>
      <c r="S754" s="24"/>
      <c r="T754" s="24">
        <f>анкеты!G752</f>
        <v>110</v>
      </c>
      <c r="U754" s="24">
        <f t="shared" si="301"/>
        <v>126</v>
      </c>
      <c r="V754" s="22">
        <f t="shared" si="302"/>
        <v>100</v>
      </c>
      <c r="W754" s="22">
        <f t="shared" si="303"/>
        <v>93</v>
      </c>
      <c r="X754" s="22">
        <f t="shared" si="304"/>
        <v>87</v>
      </c>
      <c r="Y754" s="23">
        <f t="shared" si="305"/>
        <v>93</v>
      </c>
      <c r="Z754" s="24">
        <f>SUM(бланки!CE753:CI753)</f>
        <v>0</v>
      </c>
      <c r="AA754" s="24">
        <f>SUM(бланки!CJ753:CO753)</f>
        <v>2</v>
      </c>
      <c r="AB754" s="24">
        <f>анкеты!I752</f>
        <v>11</v>
      </c>
      <c r="AC754" s="24">
        <f>анкеты!H752</f>
        <v>15</v>
      </c>
      <c r="AD754" s="22">
        <f t="shared" si="306"/>
        <v>0</v>
      </c>
      <c r="AE754" s="22">
        <f t="shared" si="307"/>
        <v>40</v>
      </c>
      <c r="AF754" s="12">
        <f t="shared" si="308"/>
        <v>73.333333333333329</v>
      </c>
      <c r="AG754" s="23">
        <f t="shared" si="309"/>
        <v>38</v>
      </c>
      <c r="AH754" s="24">
        <f>анкеты!J752</f>
        <v>118</v>
      </c>
      <c r="AI754" s="24">
        <f t="shared" si="310"/>
        <v>126</v>
      </c>
      <c r="AJ754" s="24">
        <f>анкеты!K752</f>
        <v>116</v>
      </c>
      <c r="AK754" s="24">
        <f t="shared" si="311"/>
        <v>126</v>
      </c>
      <c r="AL754" s="24">
        <f>анкеты!M752</f>
        <v>72</v>
      </c>
      <c r="AM754" s="24">
        <f>анкеты!L752</f>
        <v>73</v>
      </c>
      <c r="AN754" s="22">
        <f t="shared" si="312"/>
        <v>94</v>
      </c>
      <c r="AO754" s="22">
        <f t="shared" si="313"/>
        <v>92</v>
      </c>
      <c r="AP754" s="22">
        <f t="shared" si="314"/>
        <v>99</v>
      </c>
      <c r="AQ754" s="23">
        <f t="shared" si="315"/>
        <v>94</v>
      </c>
      <c r="AR754" s="24">
        <f>анкеты!N752</f>
        <v>118</v>
      </c>
      <c r="AS754" s="24">
        <f t="shared" si="316"/>
        <v>126</v>
      </c>
      <c r="AT754" s="24">
        <f>анкеты!O752</f>
        <v>115</v>
      </c>
      <c r="AU754" s="24">
        <f t="shared" si="317"/>
        <v>126</v>
      </c>
      <c r="AV754" s="24">
        <f>анкеты!P752</f>
        <v>115</v>
      </c>
      <c r="AW754" s="24">
        <f t="shared" si="318"/>
        <v>126</v>
      </c>
      <c r="AX754" s="22">
        <f t="shared" si="319"/>
        <v>94</v>
      </c>
      <c r="AY754" s="22">
        <f t="shared" si="320"/>
        <v>91</v>
      </c>
      <c r="AZ754" s="22">
        <f t="shared" si="321"/>
        <v>91</v>
      </c>
      <c r="BA754" s="23">
        <f t="shared" si="322"/>
        <v>92</v>
      </c>
      <c r="BB754" s="24">
        <f t="shared" si="323"/>
        <v>83.2</v>
      </c>
    </row>
    <row r="755" spans="1:54" x14ac:dyDescent="0.25">
      <c r="A755" s="24">
        <f>бланки!E754</f>
        <v>752</v>
      </c>
      <c r="B755" s="24" t="str">
        <f>CONCATENATE(бланки!D754," (",бланки!C754,")")</f>
        <v>МБДОУ Детский Сад «Сказка» (Хасавюртовский район )</v>
      </c>
      <c r="C755" s="24">
        <f>анкеты!B753</f>
        <v>74</v>
      </c>
      <c r="D755" s="24">
        <f>COUNTIF(бланки!G754:U754,1)</f>
        <v>8</v>
      </c>
      <c r="E755" s="24">
        <f>COUNTIF(бланки!G754:U754,1)+COUNTIF(бланки!G754:U754,0)</f>
        <v>9</v>
      </c>
      <c r="F755" s="24">
        <f>COUNTIF(бланки!V754:BS754,1)</f>
        <v>19</v>
      </c>
      <c r="G755" s="24">
        <f>COUNTIF(бланки!V754:BS754,1)+COUNTIF(бланки!V754:BS754,0)</f>
        <v>35</v>
      </c>
      <c r="H755" s="24">
        <f>SUM(бланки!BT754:BY754)</f>
        <v>4</v>
      </c>
      <c r="I755" s="24">
        <f>анкеты!D753</f>
        <v>64</v>
      </c>
      <c r="J755" s="24">
        <f>анкеты!C753</f>
        <v>65</v>
      </c>
      <c r="K755" s="24">
        <f>анкеты!F753</f>
        <v>55</v>
      </c>
      <c r="L755" s="24">
        <f>анкеты!E753</f>
        <v>58</v>
      </c>
      <c r="M755" s="22">
        <f t="shared" si="297"/>
        <v>72</v>
      </c>
      <c r="N755" s="22">
        <f t="shared" si="298"/>
        <v>100</v>
      </c>
      <c r="O755" s="22">
        <f t="shared" si="299"/>
        <v>97</v>
      </c>
      <c r="P755" s="23">
        <f t="shared" si="300"/>
        <v>90</v>
      </c>
      <c r="Q755" s="24">
        <f>SUM(бланки!BZ754:CF754)</f>
        <v>2</v>
      </c>
      <c r="R755" s="24"/>
      <c r="S755" s="24"/>
      <c r="T755" s="24">
        <f>анкеты!G753</f>
        <v>58</v>
      </c>
      <c r="U755" s="24">
        <f t="shared" si="301"/>
        <v>74</v>
      </c>
      <c r="V755" s="22">
        <f t="shared" si="302"/>
        <v>40</v>
      </c>
      <c r="W755" s="22">
        <f t="shared" si="303"/>
        <v>59</v>
      </c>
      <c r="X755" s="22">
        <f t="shared" si="304"/>
        <v>78</v>
      </c>
      <c r="Y755" s="23">
        <f t="shared" si="305"/>
        <v>59</v>
      </c>
      <c r="Z755" s="24">
        <f>SUM(бланки!CE754:CI754)</f>
        <v>0</v>
      </c>
      <c r="AA755" s="24">
        <f>SUM(бланки!CJ754:CO754)</f>
        <v>0</v>
      </c>
      <c r="AB755" s="24">
        <f>анкеты!I753</f>
        <v>11</v>
      </c>
      <c r="AC755" s="24">
        <f>анкеты!H753</f>
        <v>13</v>
      </c>
      <c r="AD755" s="22">
        <f t="shared" si="306"/>
        <v>0</v>
      </c>
      <c r="AE755" s="22">
        <f t="shared" si="307"/>
        <v>0</v>
      </c>
      <c r="AF755" s="12">
        <f t="shared" si="308"/>
        <v>84.615384615384613</v>
      </c>
      <c r="AG755" s="23">
        <f t="shared" si="309"/>
        <v>25</v>
      </c>
      <c r="AH755" s="24">
        <f>анкеты!J753</f>
        <v>73</v>
      </c>
      <c r="AI755" s="24">
        <f t="shared" si="310"/>
        <v>74</v>
      </c>
      <c r="AJ755" s="24">
        <f>анкеты!K753</f>
        <v>71</v>
      </c>
      <c r="AK755" s="24">
        <f t="shared" si="311"/>
        <v>74</v>
      </c>
      <c r="AL755" s="24">
        <f>анкеты!M753</f>
        <v>59</v>
      </c>
      <c r="AM755" s="24">
        <f>анкеты!L753</f>
        <v>61</v>
      </c>
      <c r="AN755" s="22">
        <f t="shared" si="312"/>
        <v>99</v>
      </c>
      <c r="AO755" s="22">
        <f t="shared" si="313"/>
        <v>96</v>
      </c>
      <c r="AP755" s="22">
        <f t="shared" si="314"/>
        <v>97</v>
      </c>
      <c r="AQ755" s="23">
        <f t="shared" si="315"/>
        <v>97</v>
      </c>
      <c r="AR755" s="24">
        <f>анкеты!N753</f>
        <v>73</v>
      </c>
      <c r="AS755" s="24">
        <f t="shared" si="316"/>
        <v>74</v>
      </c>
      <c r="AT755" s="24">
        <f>анкеты!O753</f>
        <v>74</v>
      </c>
      <c r="AU755" s="24">
        <f t="shared" si="317"/>
        <v>74</v>
      </c>
      <c r="AV755" s="24">
        <f>анкеты!P753</f>
        <v>74</v>
      </c>
      <c r="AW755" s="24">
        <f t="shared" si="318"/>
        <v>74</v>
      </c>
      <c r="AX755" s="22">
        <f t="shared" si="319"/>
        <v>99</v>
      </c>
      <c r="AY755" s="22">
        <f t="shared" si="320"/>
        <v>100</v>
      </c>
      <c r="AZ755" s="22">
        <f t="shared" si="321"/>
        <v>100</v>
      </c>
      <c r="BA755" s="23">
        <f t="shared" si="322"/>
        <v>100</v>
      </c>
      <c r="BB755" s="24">
        <f t="shared" si="323"/>
        <v>74.2</v>
      </c>
    </row>
    <row r="756" spans="1:54" x14ac:dyDescent="0.25">
      <c r="A756" s="24">
        <f>бланки!E755</f>
        <v>753</v>
      </c>
      <c r="B756" s="24" t="str">
        <f>CONCATENATE(бланки!D755," (",бланки!C755,")")</f>
        <v>МБДОУ Детский Сад «Солнышко» (Хасавюртовский район )</v>
      </c>
      <c r="C756" s="24">
        <f>анкеты!B754</f>
        <v>215</v>
      </c>
      <c r="D756" s="24">
        <f>COUNTIF(бланки!G755:U755,1)</f>
        <v>9</v>
      </c>
      <c r="E756" s="24">
        <f>COUNTIF(бланки!G755:U755,1)+COUNTIF(бланки!G755:U755,0)</f>
        <v>9</v>
      </c>
      <c r="F756" s="24">
        <f>COUNTIF(бланки!V755:BS755,1)</f>
        <v>34</v>
      </c>
      <c r="G756" s="24">
        <f>COUNTIF(бланки!V755:BS755,1)+COUNTIF(бланки!V755:BS755,0)</f>
        <v>36</v>
      </c>
      <c r="H756" s="24">
        <f>SUM(бланки!BT755:BY755)</f>
        <v>6</v>
      </c>
      <c r="I756" s="24">
        <f>анкеты!D754</f>
        <v>192</v>
      </c>
      <c r="J756" s="24">
        <f>анкеты!C754</f>
        <v>192</v>
      </c>
      <c r="K756" s="24">
        <f>анкеты!F754</f>
        <v>167</v>
      </c>
      <c r="L756" s="24">
        <f>анкеты!E754</f>
        <v>174</v>
      </c>
      <c r="M756" s="22">
        <f t="shared" si="297"/>
        <v>97</v>
      </c>
      <c r="N756" s="22">
        <f t="shared" si="298"/>
        <v>100</v>
      </c>
      <c r="O756" s="22">
        <f t="shared" si="299"/>
        <v>98</v>
      </c>
      <c r="P756" s="23">
        <f t="shared" si="300"/>
        <v>98</v>
      </c>
      <c r="Q756" s="24">
        <f>SUM(бланки!BZ755:CF755)</f>
        <v>4</v>
      </c>
      <c r="R756" s="24"/>
      <c r="S756" s="24"/>
      <c r="T756" s="24">
        <f>анкеты!G754</f>
        <v>185</v>
      </c>
      <c r="U756" s="24">
        <f t="shared" si="301"/>
        <v>215</v>
      </c>
      <c r="V756" s="22">
        <f t="shared" si="302"/>
        <v>80</v>
      </c>
      <c r="W756" s="22">
        <f t="shared" si="303"/>
        <v>83</v>
      </c>
      <c r="X756" s="22">
        <f t="shared" si="304"/>
        <v>86</v>
      </c>
      <c r="Y756" s="23">
        <f t="shared" si="305"/>
        <v>83</v>
      </c>
      <c r="Z756" s="24">
        <f>SUM(бланки!CE755:CI755)</f>
        <v>0</v>
      </c>
      <c r="AA756" s="24">
        <f>SUM(бланки!CJ755:CO755)</f>
        <v>0</v>
      </c>
      <c r="AB756" s="24">
        <f>анкеты!I754</f>
        <v>32</v>
      </c>
      <c r="AC756" s="24">
        <f>анкеты!H754</f>
        <v>39</v>
      </c>
      <c r="AD756" s="22">
        <f t="shared" si="306"/>
        <v>0</v>
      </c>
      <c r="AE756" s="22">
        <f t="shared" si="307"/>
        <v>0</v>
      </c>
      <c r="AF756" s="12">
        <f t="shared" si="308"/>
        <v>82.051282051282058</v>
      </c>
      <c r="AG756" s="23">
        <f t="shared" si="309"/>
        <v>25</v>
      </c>
      <c r="AH756" s="24">
        <f>анкеты!J754</f>
        <v>212</v>
      </c>
      <c r="AI756" s="24">
        <f t="shared" si="310"/>
        <v>215</v>
      </c>
      <c r="AJ756" s="24">
        <f>анкеты!K754</f>
        <v>212</v>
      </c>
      <c r="AK756" s="24">
        <f t="shared" si="311"/>
        <v>215</v>
      </c>
      <c r="AL756" s="24">
        <f>анкеты!M754</f>
        <v>167</v>
      </c>
      <c r="AM756" s="24">
        <f>анкеты!L754</f>
        <v>174</v>
      </c>
      <c r="AN756" s="22">
        <f t="shared" si="312"/>
        <v>99</v>
      </c>
      <c r="AO756" s="22">
        <f t="shared" si="313"/>
        <v>99</v>
      </c>
      <c r="AP756" s="22">
        <f t="shared" si="314"/>
        <v>96</v>
      </c>
      <c r="AQ756" s="23">
        <f t="shared" si="315"/>
        <v>98</v>
      </c>
      <c r="AR756" s="24">
        <f>анкеты!N754</f>
        <v>206</v>
      </c>
      <c r="AS756" s="24">
        <f t="shared" si="316"/>
        <v>215</v>
      </c>
      <c r="AT756" s="24">
        <f>анкеты!O754</f>
        <v>206</v>
      </c>
      <c r="AU756" s="24">
        <f t="shared" si="317"/>
        <v>215</v>
      </c>
      <c r="AV756" s="24">
        <f>анкеты!P754</f>
        <v>206</v>
      </c>
      <c r="AW756" s="24">
        <f t="shared" si="318"/>
        <v>215</v>
      </c>
      <c r="AX756" s="22">
        <f t="shared" si="319"/>
        <v>96</v>
      </c>
      <c r="AY756" s="22">
        <f t="shared" si="320"/>
        <v>96</v>
      </c>
      <c r="AZ756" s="22">
        <f t="shared" si="321"/>
        <v>96</v>
      </c>
      <c r="BA756" s="23">
        <f t="shared" si="322"/>
        <v>96</v>
      </c>
      <c r="BB756" s="24">
        <f t="shared" si="323"/>
        <v>80</v>
      </c>
    </row>
    <row r="757" spans="1:54" x14ac:dyDescent="0.25">
      <c r="A757" s="24">
        <f>бланки!E756</f>
        <v>754</v>
      </c>
      <c r="B757" s="24" t="str">
        <f>CONCATENATE(бланки!D756," (",бланки!C756,")")</f>
        <v>МБДОУ Детский Сад «Теремок» (Хасавюртовский район )</v>
      </c>
      <c r="C757" s="24">
        <f>анкеты!B755</f>
        <v>107</v>
      </c>
      <c r="D757" s="24">
        <f>COUNTIF(бланки!G756:U756,1)</f>
        <v>11</v>
      </c>
      <c r="E757" s="24">
        <f>COUNTIF(бланки!G756:U756,1)+COUNTIF(бланки!G756:U756,0)</f>
        <v>11</v>
      </c>
      <c r="F757" s="24">
        <f>COUNTIF(бланки!V756:BS756,1)</f>
        <v>38</v>
      </c>
      <c r="G757" s="24">
        <f>COUNTIF(бланки!V756:BS756,1)+COUNTIF(бланки!V756:BS756,0)</f>
        <v>38</v>
      </c>
      <c r="H757" s="24">
        <f>SUM(бланки!BT756:BY756)</f>
        <v>4</v>
      </c>
      <c r="I757" s="24">
        <f>анкеты!D755</f>
        <v>50</v>
      </c>
      <c r="J757" s="24">
        <f>анкеты!C755</f>
        <v>54</v>
      </c>
      <c r="K757" s="24">
        <f>анкеты!F755</f>
        <v>40</v>
      </c>
      <c r="L757" s="24">
        <f>анкеты!E755</f>
        <v>42</v>
      </c>
      <c r="M757" s="22">
        <f t="shared" si="297"/>
        <v>100</v>
      </c>
      <c r="N757" s="22">
        <f t="shared" si="298"/>
        <v>100</v>
      </c>
      <c r="O757" s="22">
        <f t="shared" si="299"/>
        <v>94</v>
      </c>
      <c r="P757" s="23">
        <f t="shared" si="300"/>
        <v>98</v>
      </c>
      <c r="Q757" s="24">
        <f>SUM(бланки!BZ756:CF756)</f>
        <v>4</v>
      </c>
      <c r="R757" s="24"/>
      <c r="S757" s="24"/>
      <c r="T757" s="24">
        <f>анкеты!G755</f>
        <v>100</v>
      </c>
      <c r="U757" s="24">
        <f t="shared" si="301"/>
        <v>107</v>
      </c>
      <c r="V757" s="22">
        <f t="shared" si="302"/>
        <v>80</v>
      </c>
      <c r="W757" s="22">
        <f t="shared" si="303"/>
        <v>86</v>
      </c>
      <c r="X757" s="22">
        <f t="shared" si="304"/>
        <v>93</v>
      </c>
      <c r="Y757" s="23">
        <f t="shared" si="305"/>
        <v>86</v>
      </c>
      <c r="Z757" s="24">
        <f>SUM(бланки!CE756:CI756)</f>
        <v>3</v>
      </c>
      <c r="AA757" s="24">
        <f>SUM(бланки!CJ756:CO756)</f>
        <v>2</v>
      </c>
      <c r="AB757" s="24">
        <f>анкеты!I755</f>
        <v>18</v>
      </c>
      <c r="AC757" s="24">
        <f>анкеты!H755</f>
        <v>18</v>
      </c>
      <c r="AD757" s="22">
        <f t="shared" si="306"/>
        <v>60</v>
      </c>
      <c r="AE757" s="22">
        <f t="shared" si="307"/>
        <v>40</v>
      </c>
      <c r="AF757" s="12">
        <f t="shared" si="308"/>
        <v>100</v>
      </c>
      <c r="AG757" s="23">
        <f t="shared" si="309"/>
        <v>64</v>
      </c>
      <c r="AH757" s="24">
        <f>анкеты!J755</f>
        <v>103</v>
      </c>
      <c r="AI757" s="24">
        <f t="shared" si="310"/>
        <v>107</v>
      </c>
      <c r="AJ757" s="24">
        <f>анкеты!K755</f>
        <v>100</v>
      </c>
      <c r="AK757" s="24">
        <f t="shared" si="311"/>
        <v>107</v>
      </c>
      <c r="AL757" s="24">
        <f>анкеты!M755</f>
        <v>62</v>
      </c>
      <c r="AM757" s="24">
        <f>анкеты!L755</f>
        <v>65</v>
      </c>
      <c r="AN757" s="22">
        <f t="shared" si="312"/>
        <v>96</v>
      </c>
      <c r="AO757" s="22">
        <f t="shared" si="313"/>
        <v>93</v>
      </c>
      <c r="AP757" s="22">
        <f t="shared" si="314"/>
        <v>95</v>
      </c>
      <c r="AQ757" s="23">
        <f t="shared" si="315"/>
        <v>95</v>
      </c>
      <c r="AR757" s="24">
        <f>анкеты!N755</f>
        <v>104</v>
      </c>
      <c r="AS757" s="24">
        <f t="shared" si="316"/>
        <v>107</v>
      </c>
      <c r="AT757" s="24">
        <f>анкеты!O755</f>
        <v>99</v>
      </c>
      <c r="AU757" s="24">
        <f t="shared" si="317"/>
        <v>107</v>
      </c>
      <c r="AV757" s="24">
        <f>анкеты!P755</f>
        <v>107</v>
      </c>
      <c r="AW757" s="24">
        <f t="shared" si="318"/>
        <v>107</v>
      </c>
      <c r="AX757" s="22">
        <f t="shared" si="319"/>
        <v>97</v>
      </c>
      <c r="AY757" s="22">
        <f t="shared" si="320"/>
        <v>93</v>
      </c>
      <c r="AZ757" s="22">
        <f t="shared" si="321"/>
        <v>100</v>
      </c>
      <c r="BA757" s="23">
        <f t="shared" si="322"/>
        <v>96</v>
      </c>
      <c r="BB757" s="24">
        <f t="shared" si="323"/>
        <v>87.8</v>
      </c>
    </row>
    <row r="758" spans="1:54" x14ac:dyDescent="0.25">
      <c r="A758" s="24">
        <f>бланки!E757</f>
        <v>755</v>
      </c>
      <c r="B758" s="24" t="str">
        <f>CONCATENATE(бланки!D757," (",бланки!C757,")")</f>
        <v>МБДОУ Детский Сад «Улыбка» (Хасавюртовский район )</v>
      </c>
      <c r="C758" s="24">
        <f>анкеты!B756</f>
        <v>126</v>
      </c>
      <c r="D758" s="24">
        <f>COUNTIF(бланки!G757:U757,1)</f>
        <v>5</v>
      </c>
      <c r="E758" s="24">
        <f>COUNTIF(бланки!G757:U757,1)+COUNTIF(бланки!G757:U757,0)</f>
        <v>9</v>
      </c>
      <c r="F758" s="24">
        <f>COUNTIF(бланки!V757:BS757,1)</f>
        <v>14</v>
      </c>
      <c r="G758" s="24">
        <f>COUNTIF(бланки!V757:BS757,1)+COUNTIF(бланки!V757:BS757,0)</f>
        <v>35</v>
      </c>
      <c r="H758" s="24">
        <f>SUM(бланки!BT757:BY757)</f>
        <v>5</v>
      </c>
      <c r="I758" s="24">
        <f>анкеты!D756</f>
        <v>110</v>
      </c>
      <c r="J758" s="24">
        <f>анкеты!C756</f>
        <v>112</v>
      </c>
      <c r="K758" s="24">
        <f>анкеты!F756</f>
        <v>94</v>
      </c>
      <c r="L758" s="24">
        <f>анкеты!E756</f>
        <v>96</v>
      </c>
      <c r="M758" s="22">
        <f t="shared" si="297"/>
        <v>48</v>
      </c>
      <c r="N758" s="22">
        <f t="shared" si="298"/>
        <v>100</v>
      </c>
      <c r="O758" s="22">
        <f t="shared" si="299"/>
        <v>98</v>
      </c>
      <c r="P758" s="23">
        <f t="shared" si="300"/>
        <v>84</v>
      </c>
      <c r="Q758" s="24">
        <f>SUM(бланки!BZ757:CF757)</f>
        <v>3</v>
      </c>
      <c r="R758" s="24"/>
      <c r="S758" s="24"/>
      <c r="T758" s="24">
        <f>анкеты!G756</f>
        <v>101</v>
      </c>
      <c r="U758" s="24">
        <f t="shared" si="301"/>
        <v>126</v>
      </c>
      <c r="V758" s="22">
        <f t="shared" si="302"/>
        <v>60</v>
      </c>
      <c r="W758" s="22">
        <f t="shared" si="303"/>
        <v>70</v>
      </c>
      <c r="X758" s="22">
        <f t="shared" si="304"/>
        <v>80</v>
      </c>
      <c r="Y758" s="23">
        <f t="shared" si="305"/>
        <v>70</v>
      </c>
      <c r="Z758" s="24">
        <f>SUM(бланки!CE757:CI757)</f>
        <v>0</v>
      </c>
      <c r="AA758" s="24">
        <f>SUM(бланки!CJ757:CO757)</f>
        <v>0</v>
      </c>
      <c r="AB758" s="24">
        <f>анкеты!I756</f>
        <v>5</v>
      </c>
      <c r="AC758" s="24">
        <f>анкеты!H756</f>
        <v>6</v>
      </c>
      <c r="AD758" s="22">
        <f t="shared" si="306"/>
        <v>0</v>
      </c>
      <c r="AE758" s="22">
        <f t="shared" si="307"/>
        <v>0</v>
      </c>
      <c r="AF758" s="12">
        <f t="shared" si="308"/>
        <v>83.333333333333329</v>
      </c>
      <c r="AG758" s="23">
        <f t="shared" si="309"/>
        <v>25</v>
      </c>
      <c r="AH758" s="24">
        <f>анкеты!J756</f>
        <v>125</v>
      </c>
      <c r="AI758" s="24">
        <f t="shared" si="310"/>
        <v>126</v>
      </c>
      <c r="AJ758" s="24">
        <f>анкеты!K756</f>
        <v>125</v>
      </c>
      <c r="AK758" s="24">
        <f t="shared" si="311"/>
        <v>126</v>
      </c>
      <c r="AL758" s="24">
        <f>анкеты!M756</f>
        <v>95</v>
      </c>
      <c r="AM758" s="24">
        <f>анкеты!L756</f>
        <v>96</v>
      </c>
      <c r="AN758" s="22">
        <f t="shared" si="312"/>
        <v>99</v>
      </c>
      <c r="AO758" s="22">
        <f t="shared" si="313"/>
        <v>99</v>
      </c>
      <c r="AP758" s="22">
        <f t="shared" si="314"/>
        <v>99</v>
      </c>
      <c r="AQ758" s="23">
        <f t="shared" si="315"/>
        <v>99</v>
      </c>
      <c r="AR758" s="24">
        <f>анкеты!N756</f>
        <v>124</v>
      </c>
      <c r="AS758" s="24">
        <f t="shared" si="316"/>
        <v>126</v>
      </c>
      <c r="AT758" s="24">
        <f>анкеты!O756</f>
        <v>116</v>
      </c>
      <c r="AU758" s="24">
        <f t="shared" si="317"/>
        <v>126</v>
      </c>
      <c r="AV758" s="24">
        <f>анкеты!P756</f>
        <v>125</v>
      </c>
      <c r="AW758" s="24">
        <f t="shared" si="318"/>
        <v>126</v>
      </c>
      <c r="AX758" s="22">
        <f t="shared" si="319"/>
        <v>98</v>
      </c>
      <c r="AY758" s="22">
        <f t="shared" si="320"/>
        <v>92</v>
      </c>
      <c r="AZ758" s="22">
        <f t="shared" si="321"/>
        <v>99</v>
      </c>
      <c r="BA758" s="23">
        <f t="shared" si="322"/>
        <v>96</v>
      </c>
      <c r="BB758" s="24">
        <f t="shared" si="323"/>
        <v>74.8</v>
      </c>
    </row>
    <row r="759" spans="1:54" x14ac:dyDescent="0.25">
      <c r="A759" s="24">
        <f>бланки!E758</f>
        <v>756</v>
      </c>
      <c r="B759" s="24" t="str">
        <f>CONCATENATE(бланки!D758," (",бланки!C758,")")</f>
        <v>МКУ «СШОР им.Братьев Ирбайхановых» (Хасавюртовский район )</v>
      </c>
      <c r="C759" s="24">
        <f>анкеты!B757</f>
        <v>600</v>
      </c>
      <c r="D759" s="24">
        <f>COUNTIF(бланки!G758:U758,1)</f>
        <v>8</v>
      </c>
      <c r="E759" s="24">
        <f>COUNTIF(бланки!G758:U758,1)+COUNTIF(бланки!G758:U758,0)</f>
        <v>9</v>
      </c>
      <c r="F759" s="24">
        <f>COUNTIF(бланки!V758:BS758,1)</f>
        <v>18</v>
      </c>
      <c r="G759" s="24">
        <f>COUNTIF(бланки!V758:BS758,1)+COUNTIF(бланки!V758:BS758,0)</f>
        <v>35</v>
      </c>
      <c r="H759" s="24">
        <f>SUM(бланки!BT758:BY758)</f>
        <v>0</v>
      </c>
      <c r="I759" s="24">
        <f>анкеты!D757</f>
        <v>476</v>
      </c>
      <c r="J759" s="24">
        <f>анкеты!C757</f>
        <v>503</v>
      </c>
      <c r="K759" s="24">
        <f>анкеты!F757</f>
        <v>368</v>
      </c>
      <c r="L759" s="24">
        <f>анкеты!E757</f>
        <v>379</v>
      </c>
      <c r="M759" s="22">
        <f t="shared" si="297"/>
        <v>70</v>
      </c>
      <c r="N759" s="22">
        <f t="shared" si="298"/>
        <v>0</v>
      </c>
      <c r="O759" s="22">
        <f t="shared" si="299"/>
        <v>96</v>
      </c>
      <c r="P759" s="23">
        <f t="shared" si="300"/>
        <v>59</v>
      </c>
      <c r="Q759" s="24">
        <f>SUM(бланки!BZ758:CF758)</f>
        <v>5</v>
      </c>
      <c r="R759" s="24"/>
      <c r="S759" s="24"/>
      <c r="T759" s="24">
        <f>анкеты!G757</f>
        <v>552</v>
      </c>
      <c r="U759" s="24">
        <f t="shared" si="301"/>
        <v>600</v>
      </c>
      <c r="V759" s="22">
        <f t="shared" si="302"/>
        <v>100</v>
      </c>
      <c r="W759" s="22">
        <f t="shared" si="303"/>
        <v>96</v>
      </c>
      <c r="X759" s="22">
        <f t="shared" si="304"/>
        <v>92</v>
      </c>
      <c r="Y759" s="23">
        <f t="shared" si="305"/>
        <v>96</v>
      </c>
      <c r="Z759" s="24">
        <f>SUM(бланки!CE758:CI758)</f>
        <v>1</v>
      </c>
      <c r="AA759" s="24">
        <f>SUM(бланки!CJ758:CO758)</f>
        <v>1</v>
      </c>
      <c r="AB759" s="24">
        <f>анкеты!I757</f>
        <v>152</v>
      </c>
      <c r="AC759" s="24">
        <f>анкеты!H757</f>
        <v>172</v>
      </c>
      <c r="AD759" s="22">
        <f t="shared" si="306"/>
        <v>20</v>
      </c>
      <c r="AE759" s="22">
        <f t="shared" si="307"/>
        <v>20</v>
      </c>
      <c r="AF759" s="12">
        <f t="shared" si="308"/>
        <v>88.372093023255815</v>
      </c>
      <c r="AG759" s="23">
        <f t="shared" si="309"/>
        <v>41</v>
      </c>
      <c r="AH759" s="24">
        <f>анкеты!J757</f>
        <v>573</v>
      </c>
      <c r="AI759" s="24">
        <f t="shared" si="310"/>
        <v>600</v>
      </c>
      <c r="AJ759" s="24">
        <f>анкеты!K757</f>
        <v>566</v>
      </c>
      <c r="AK759" s="24">
        <f t="shared" si="311"/>
        <v>600</v>
      </c>
      <c r="AL759" s="24">
        <f>анкеты!M757</f>
        <v>382</v>
      </c>
      <c r="AM759" s="24">
        <f>анкеты!L757</f>
        <v>402</v>
      </c>
      <c r="AN759" s="22">
        <f t="shared" si="312"/>
        <v>96</v>
      </c>
      <c r="AO759" s="22">
        <f t="shared" si="313"/>
        <v>94</v>
      </c>
      <c r="AP759" s="22">
        <f t="shared" si="314"/>
        <v>95</v>
      </c>
      <c r="AQ759" s="23">
        <f t="shared" si="315"/>
        <v>95</v>
      </c>
      <c r="AR759" s="24">
        <f>анкеты!N757</f>
        <v>563</v>
      </c>
      <c r="AS759" s="24">
        <f t="shared" si="316"/>
        <v>600</v>
      </c>
      <c r="AT759" s="24">
        <f>анкеты!O757</f>
        <v>568</v>
      </c>
      <c r="AU759" s="24">
        <f t="shared" si="317"/>
        <v>600</v>
      </c>
      <c r="AV759" s="24">
        <f>анкеты!P757</f>
        <v>559</v>
      </c>
      <c r="AW759" s="24">
        <f t="shared" si="318"/>
        <v>600</v>
      </c>
      <c r="AX759" s="22">
        <f t="shared" si="319"/>
        <v>94</v>
      </c>
      <c r="AY759" s="22">
        <f t="shared" si="320"/>
        <v>95</v>
      </c>
      <c r="AZ759" s="22">
        <f t="shared" si="321"/>
        <v>93</v>
      </c>
      <c r="BA759" s="23">
        <f t="shared" si="322"/>
        <v>94</v>
      </c>
      <c r="BB759" s="24">
        <f t="shared" si="323"/>
        <v>77</v>
      </c>
    </row>
    <row r="760" spans="1:54" x14ac:dyDescent="0.25">
      <c r="A760" s="24">
        <f>бланки!E759</f>
        <v>757</v>
      </c>
      <c r="B760" s="24" t="str">
        <f>CONCATENATE(бланки!D759," (",бланки!C759,")")</f>
        <v>МКУ ДО «ДЮСШ им.А.Порсукова» (Хасавюртовский район )</v>
      </c>
      <c r="C760" s="24">
        <f>анкеты!B758</f>
        <v>600</v>
      </c>
      <c r="D760" s="24">
        <f>COUNTIF(бланки!G759:U759,1)</f>
        <v>10</v>
      </c>
      <c r="E760" s="24">
        <f>COUNTIF(бланки!G759:U759,1)+COUNTIF(бланки!G759:U759,0)</f>
        <v>11</v>
      </c>
      <c r="F760" s="24">
        <f>COUNTIF(бланки!V759:BS759,1)</f>
        <v>32</v>
      </c>
      <c r="G760" s="24">
        <f>COUNTIF(бланки!V759:BS759,1)+COUNTIF(бланки!V759:BS759,0)</f>
        <v>36</v>
      </c>
      <c r="H760" s="24">
        <f>SUM(бланки!BT759:BY759)</f>
        <v>6</v>
      </c>
      <c r="I760" s="24">
        <f>анкеты!D758</f>
        <v>528</v>
      </c>
      <c r="J760" s="24">
        <f>анкеты!C758</f>
        <v>561</v>
      </c>
      <c r="K760" s="24">
        <f>анкеты!F758</f>
        <v>509</v>
      </c>
      <c r="L760" s="24">
        <f>анкеты!E758</f>
        <v>531</v>
      </c>
      <c r="M760" s="22">
        <f t="shared" si="297"/>
        <v>90</v>
      </c>
      <c r="N760" s="22">
        <f t="shared" si="298"/>
        <v>100</v>
      </c>
      <c r="O760" s="22">
        <f t="shared" si="299"/>
        <v>95</v>
      </c>
      <c r="P760" s="23">
        <f t="shared" si="300"/>
        <v>95</v>
      </c>
      <c r="Q760" s="24">
        <f>SUM(бланки!BZ759:CF759)</f>
        <v>4</v>
      </c>
      <c r="R760" s="24"/>
      <c r="S760" s="24"/>
      <c r="T760" s="24">
        <f>анкеты!G758</f>
        <v>573</v>
      </c>
      <c r="U760" s="24">
        <f t="shared" si="301"/>
        <v>600</v>
      </c>
      <c r="V760" s="22">
        <f t="shared" si="302"/>
        <v>80</v>
      </c>
      <c r="W760" s="22">
        <f t="shared" si="303"/>
        <v>88</v>
      </c>
      <c r="X760" s="22">
        <f t="shared" si="304"/>
        <v>96</v>
      </c>
      <c r="Y760" s="23">
        <f t="shared" si="305"/>
        <v>88</v>
      </c>
      <c r="Z760" s="24">
        <f>SUM(бланки!CE759:CI759)</f>
        <v>0</v>
      </c>
      <c r="AA760" s="24">
        <f>SUM(бланки!CJ759:CO759)</f>
        <v>0</v>
      </c>
      <c r="AB760" s="24">
        <f>анкеты!I758</f>
        <v>125</v>
      </c>
      <c r="AC760" s="24">
        <f>анкеты!H758</f>
        <v>150</v>
      </c>
      <c r="AD760" s="22">
        <f t="shared" si="306"/>
        <v>0</v>
      </c>
      <c r="AE760" s="22">
        <f t="shared" si="307"/>
        <v>0</v>
      </c>
      <c r="AF760" s="12">
        <f t="shared" si="308"/>
        <v>83.333333333333329</v>
      </c>
      <c r="AG760" s="23">
        <f t="shared" si="309"/>
        <v>25</v>
      </c>
      <c r="AH760" s="24">
        <f>анкеты!J758</f>
        <v>574</v>
      </c>
      <c r="AI760" s="24">
        <f t="shared" si="310"/>
        <v>600</v>
      </c>
      <c r="AJ760" s="24">
        <f>анкеты!K758</f>
        <v>594</v>
      </c>
      <c r="AK760" s="24">
        <f t="shared" si="311"/>
        <v>600</v>
      </c>
      <c r="AL760" s="24">
        <f>анкеты!M758</f>
        <v>514</v>
      </c>
      <c r="AM760" s="24">
        <f>анкеты!L758</f>
        <v>537</v>
      </c>
      <c r="AN760" s="22">
        <f t="shared" si="312"/>
        <v>96</v>
      </c>
      <c r="AO760" s="22">
        <f t="shared" si="313"/>
        <v>99</v>
      </c>
      <c r="AP760" s="22">
        <f t="shared" si="314"/>
        <v>96</v>
      </c>
      <c r="AQ760" s="23">
        <f t="shared" si="315"/>
        <v>97</v>
      </c>
      <c r="AR760" s="24">
        <f>анкеты!N758</f>
        <v>591</v>
      </c>
      <c r="AS760" s="24">
        <f t="shared" si="316"/>
        <v>600</v>
      </c>
      <c r="AT760" s="24">
        <f>анкеты!O758</f>
        <v>578</v>
      </c>
      <c r="AU760" s="24">
        <f t="shared" si="317"/>
        <v>600</v>
      </c>
      <c r="AV760" s="24">
        <f>анкеты!P758</f>
        <v>572</v>
      </c>
      <c r="AW760" s="24">
        <f t="shared" si="318"/>
        <v>600</v>
      </c>
      <c r="AX760" s="22">
        <f t="shared" si="319"/>
        <v>99</v>
      </c>
      <c r="AY760" s="22">
        <f t="shared" si="320"/>
        <v>96</v>
      </c>
      <c r="AZ760" s="22">
        <f t="shared" si="321"/>
        <v>95</v>
      </c>
      <c r="BA760" s="23">
        <f t="shared" si="322"/>
        <v>97</v>
      </c>
      <c r="BB760" s="24">
        <f t="shared" si="323"/>
        <v>80.400000000000006</v>
      </c>
    </row>
    <row r="761" spans="1:54" x14ac:dyDescent="0.25">
      <c r="A761" s="24">
        <f>бланки!E760</f>
        <v>758</v>
      </c>
      <c r="B761" s="24" t="str">
        <f>CONCATENATE(бланки!D760," (",бланки!C760,")")</f>
        <v>МКУ ДО «ДШИ» (Хасавюртовский район )</v>
      </c>
      <c r="C761" s="24">
        <f>анкеты!B759</f>
        <v>600</v>
      </c>
      <c r="D761" s="24">
        <f>COUNTIF(бланки!G760:U760,1)</f>
        <v>8</v>
      </c>
      <c r="E761" s="24">
        <f>COUNTIF(бланки!G760:U760,1)+COUNTIF(бланки!G760:U760,0)</f>
        <v>9</v>
      </c>
      <c r="F761" s="24">
        <f>COUNTIF(бланки!V760:BS760,1)</f>
        <v>32</v>
      </c>
      <c r="G761" s="24">
        <f>COUNTIF(бланки!V760:BS760,1)+COUNTIF(бланки!V760:BS760,0)</f>
        <v>35</v>
      </c>
      <c r="H761" s="24">
        <f>SUM(бланки!BT760:BY760)</f>
        <v>5</v>
      </c>
      <c r="I761" s="24">
        <f>анкеты!D759</f>
        <v>530</v>
      </c>
      <c r="J761" s="24">
        <f>анкеты!C759</f>
        <v>563</v>
      </c>
      <c r="K761" s="24">
        <f>анкеты!F759</f>
        <v>454</v>
      </c>
      <c r="L761" s="24">
        <f>анкеты!E759</f>
        <v>489</v>
      </c>
      <c r="M761" s="22">
        <f t="shared" si="297"/>
        <v>90</v>
      </c>
      <c r="N761" s="22">
        <f t="shared" si="298"/>
        <v>100</v>
      </c>
      <c r="O761" s="22">
        <f t="shared" si="299"/>
        <v>93</v>
      </c>
      <c r="P761" s="23">
        <f t="shared" si="300"/>
        <v>94</v>
      </c>
      <c r="Q761" s="24">
        <f>SUM(бланки!BZ760:CF760)</f>
        <v>4</v>
      </c>
      <c r="R761" s="24"/>
      <c r="S761" s="24"/>
      <c r="T761" s="24">
        <f>анкеты!G759</f>
        <v>582</v>
      </c>
      <c r="U761" s="24">
        <f t="shared" si="301"/>
        <v>600</v>
      </c>
      <c r="V761" s="22">
        <f t="shared" si="302"/>
        <v>80</v>
      </c>
      <c r="W761" s="22">
        <f t="shared" si="303"/>
        <v>88</v>
      </c>
      <c r="X761" s="22">
        <f t="shared" si="304"/>
        <v>97</v>
      </c>
      <c r="Y761" s="23">
        <f t="shared" si="305"/>
        <v>88</v>
      </c>
      <c r="Z761" s="24">
        <f>SUM(бланки!CE760:CI760)</f>
        <v>0</v>
      </c>
      <c r="AA761" s="24">
        <f>SUM(бланки!CJ760:CO760)</f>
        <v>0</v>
      </c>
      <c r="AB761" s="24">
        <f>анкеты!I759</f>
        <v>38</v>
      </c>
      <c r="AC761" s="24">
        <f>анкеты!H759</f>
        <v>43</v>
      </c>
      <c r="AD761" s="22">
        <f t="shared" si="306"/>
        <v>0</v>
      </c>
      <c r="AE761" s="22">
        <f t="shared" si="307"/>
        <v>0</v>
      </c>
      <c r="AF761" s="12">
        <f t="shared" si="308"/>
        <v>88.372093023255815</v>
      </c>
      <c r="AG761" s="23">
        <f t="shared" si="309"/>
        <v>27</v>
      </c>
      <c r="AH761" s="24">
        <f>анкеты!J759</f>
        <v>597</v>
      </c>
      <c r="AI761" s="24">
        <f t="shared" si="310"/>
        <v>600</v>
      </c>
      <c r="AJ761" s="24">
        <f>анкеты!K759</f>
        <v>597</v>
      </c>
      <c r="AK761" s="24">
        <f t="shared" si="311"/>
        <v>600</v>
      </c>
      <c r="AL761" s="24">
        <f>анкеты!M759</f>
        <v>466</v>
      </c>
      <c r="AM761" s="24">
        <f>анкеты!L759</f>
        <v>492</v>
      </c>
      <c r="AN761" s="22">
        <f t="shared" si="312"/>
        <v>100</v>
      </c>
      <c r="AO761" s="22">
        <f t="shared" si="313"/>
        <v>100</v>
      </c>
      <c r="AP761" s="22">
        <f t="shared" si="314"/>
        <v>95</v>
      </c>
      <c r="AQ761" s="23">
        <f t="shared" si="315"/>
        <v>99</v>
      </c>
      <c r="AR761" s="24">
        <f>анкеты!N759</f>
        <v>591</v>
      </c>
      <c r="AS761" s="24">
        <f t="shared" si="316"/>
        <v>600</v>
      </c>
      <c r="AT761" s="24">
        <f>анкеты!O759</f>
        <v>561</v>
      </c>
      <c r="AU761" s="24">
        <f t="shared" si="317"/>
        <v>600</v>
      </c>
      <c r="AV761" s="24">
        <f>анкеты!P759</f>
        <v>566</v>
      </c>
      <c r="AW761" s="24">
        <f t="shared" si="318"/>
        <v>600</v>
      </c>
      <c r="AX761" s="22">
        <f t="shared" si="319"/>
        <v>99</v>
      </c>
      <c r="AY761" s="22">
        <f t="shared" si="320"/>
        <v>94</v>
      </c>
      <c r="AZ761" s="22">
        <f t="shared" si="321"/>
        <v>94</v>
      </c>
      <c r="BA761" s="23">
        <f t="shared" si="322"/>
        <v>96</v>
      </c>
      <c r="BB761" s="24">
        <f t="shared" si="323"/>
        <v>80.8</v>
      </c>
    </row>
    <row r="762" spans="1:54" x14ac:dyDescent="0.25">
      <c r="A762" s="24">
        <f>бланки!E761</f>
        <v>759</v>
      </c>
      <c r="B762" s="24" t="str">
        <f>CONCATENATE(бланки!D761," (",бланки!C761,")")</f>
        <v>МКУ ДО «ДМШ» (Хасавюртовский район )</v>
      </c>
      <c r="C762" s="24">
        <f>анкеты!B760</f>
        <v>34</v>
      </c>
      <c r="D762" s="24">
        <f>COUNTIF(бланки!G761:U761,1)</f>
        <v>8</v>
      </c>
      <c r="E762" s="24">
        <f>COUNTIF(бланки!G761:U761,1)+COUNTIF(бланки!G761:U761,0)</f>
        <v>9</v>
      </c>
      <c r="F762" s="24">
        <f>COUNTIF(бланки!V761:BS761,1)</f>
        <v>35</v>
      </c>
      <c r="G762" s="24">
        <f>COUNTIF(бланки!V761:BS761,1)+COUNTIF(бланки!V761:BS761,0)</f>
        <v>35</v>
      </c>
      <c r="H762" s="24">
        <f>SUM(бланки!BT761:BY761)</f>
        <v>5</v>
      </c>
      <c r="I762" s="24">
        <f>анкеты!D760</f>
        <v>30</v>
      </c>
      <c r="J762" s="24">
        <f>анкеты!C760</f>
        <v>31</v>
      </c>
      <c r="K762" s="24">
        <f>анкеты!F760</f>
        <v>21</v>
      </c>
      <c r="L762" s="24">
        <f>анкеты!E760</f>
        <v>24</v>
      </c>
      <c r="M762" s="22">
        <f t="shared" si="297"/>
        <v>94</v>
      </c>
      <c r="N762" s="22">
        <f t="shared" si="298"/>
        <v>100</v>
      </c>
      <c r="O762" s="22">
        <f t="shared" si="299"/>
        <v>92</v>
      </c>
      <c r="P762" s="23">
        <f t="shared" si="300"/>
        <v>95</v>
      </c>
      <c r="Q762" s="24">
        <f>SUM(бланки!BZ761:CF761)</f>
        <v>7</v>
      </c>
      <c r="R762" s="24"/>
      <c r="S762" s="24"/>
      <c r="T762" s="24">
        <f>анкеты!G760</f>
        <v>27</v>
      </c>
      <c r="U762" s="24">
        <f t="shared" si="301"/>
        <v>34</v>
      </c>
      <c r="V762" s="22">
        <f t="shared" si="302"/>
        <v>100</v>
      </c>
      <c r="W762" s="22">
        <f t="shared" si="303"/>
        <v>89</v>
      </c>
      <c r="X762" s="22">
        <f t="shared" si="304"/>
        <v>79</v>
      </c>
      <c r="Y762" s="23">
        <f t="shared" si="305"/>
        <v>89</v>
      </c>
      <c r="Z762" s="24">
        <f>SUM(бланки!CE761:CI761)</f>
        <v>3</v>
      </c>
      <c r="AA762" s="24">
        <f>SUM(бланки!CJ761:CO761)</f>
        <v>3</v>
      </c>
      <c r="AB762" s="24">
        <f>анкеты!I760</f>
        <v>1</v>
      </c>
      <c r="AC762" s="24">
        <f>анкеты!H760</f>
        <v>1</v>
      </c>
      <c r="AD762" s="22">
        <f t="shared" si="306"/>
        <v>60</v>
      </c>
      <c r="AE762" s="22">
        <f t="shared" si="307"/>
        <v>60</v>
      </c>
      <c r="AF762" s="12">
        <f t="shared" si="308"/>
        <v>100</v>
      </c>
      <c r="AG762" s="23">
        <f t="shared" si="309"/>
        <v>72</v>
      </c>
      <c r="AH762" s="24">
        <f>анкеты!J760</f>
        <v>33</v>
      </c>
      <c r="AI762" s="24">
        <f t="shared" si="310"/>
        <v>34</v>
      </c>
      <c r="AJ762" s="24">
        <f>анкеты!K760</f>
        <v>33</v>
      </c>
      <c r="AK762" s="24">
        <f t="shared" si="311"/>
        <v>34</v>
      </c>
      <c r="AL762" s="24">
        <f>анкеты!M760</f>
        <v>30</v>
      </c>
      <c r="AM762" s="24">
        <f>анкеты!L760</f>
        <v>30</v>
      </c>
      <c r="AN762" s="22">
        <f t="shared" si="312"/>
        <v>97</v>
      </c>
      <c r="AO762" s="22">
        <f t="shared" si="313"/>
        <v>97</v>
      </c>
      <c r="AP762" s="22">
        <f t="shared" si="314"/>
        <v>100</v>
      </c>
      <c r="AQ762" s="23">
        <f t="shared" si="315"/>
        <v>98</v>
      </c>
      <c r="AR762" s="24">
        <f>анкеты!N760</f>
        <v>34</v>
      </c>
      <c r="AS762" s="24">
        <f t="shared" si="316"/>
        <v>34</v>
      </c>
      <c r="AT762" s="24">
        <f>анкеты!O760</f>
        <v>33</v>
      </c>
      <c r="AU762" s="24">
        <f t="shared" si="317"/>
        <v>34</v>
      </c>
      <c r="AV762" s="24">
        <f>анкеты!P760</f>
        <v>34</v>
      </c>
      <c r="AW762" s="24">
        <f t="shared" si="318"/>
        <v>34</v>
      </c>
      <c r="AX762" s="22">
        <f t="shared" si="319"/>
        <v>100</v>
      </c>
      <c r="AY762" s="22">
        <f t="shared" si="320"/>
        <v>97</v>
      </c>
      <c r="AZ762" s="22">
        <f t="shared" si="321"/>
        <v>100</v>
      </c>
      <c r="BA762" s="23">
        <f t="shared" si="322"/>
        <v>99</v>
      </c>
      <c r="BB762" s="24">
        <f t="shared" si="323"/>
        <v>90.6</v>
      </c>
    </row>
    <row r="763" spans="1:54" x14ac:dyDescent="0.25">
      <c r="A763" s="24">
        <f>бланки!E762</f>
        <v>760</v>
      </c>
      <c r="B763" s="24" t="str">
        <f>CONCATENATE(бланки!D762," (",бланки!C762,")")</f>
        <v>МКУ ДО «ДХШ» (Хасавюртовский район )</v>
      </c>
      <c r="C763" s="24">
        <f>анкеты!B761</f>
        <v>43</v>
      </c>
      <c r="D763" s="24">
        <f>COUNTIF(бланки!G762:U762,1)</f>
        <v>8</v>
      </c>
      <c r="E763" s="24">
        <f>COUNTIF(бланки!G762:U762,1)+COUNTIF(бланки!G762:U762,0)</f>
        <v>9</v>
      </c>
      <c r="F763" s="24">
        <f>COUNTIF(бланки!V762:BS762,1)</f>
        <v>33</v>
      </c>
      <c r="G763" s="24">
        <f>COUNTIF(бланки!V762:BS762,1)+COUNTIF(бланки!V762:BS762,0)</f>
        <v>35</v>
      </c>
      <c r="H763" s="24">
        <f>SUM(бланки!BT762:BY762)</f>
        <v>5</v>
      </c>
      <c r="I763" s="24">
        <f>анкеты!D761</f>
        <v>26</v>
      </c>
      <c r="J763" s="24">
        <f>анкеты!C761</f>
        <v>32</v>
      </c>
      <c r="K763" s="24">
        <f>анкеты!F761</f>
        <v>21</v>
      </c>
      <c r="L763" s="24">
        <f>анкеты!E761</f>
        <v>22</v>
      </c>
      <c r="M763" s="22">
        <f t="shared" si="297"/>
        <v>92</v>
      </c>
      <c r="N763" s="22">
        <f t="shared" si="298"/>
        <v>100</v>
      </c>
      <c r="O763" s="22">
        <f t="shared" si="299"/>
        <v>88</v>
      </c>
      <c r="P763" s="23">
        <f t="shared" si="300"/>
        <v>93</v>
      </c>
      <c r="Q763" s="24">
        <f>SUM(бланки!BZ762:CF762)</f>
        <v>4</v>
      </c>
      <c r="R763" s="24"/>
      <c r="S763" s="24"/>
      <c r="T763" s="24">
        <f>анкеты!G761</f>
        <v>29</v>
      </c>
      <c r="U763" s="24">
        <f t="shared" si="301"/>
        <v>43</v>
      </c>
      <c r="V763" s="22">
        <f t="shared" si="302"/>
        <v>80</v>
      </c>
      <c r="W763" s="22">
        <f t="shared" si="303"/>
        <v>73</v>
      </c>
      <c r="X763" s="22">
        <f t="shared" si="304"/>
        <v>67</v>
      </c>
      <c r="Y763" s="23">
        <f t="shared" si="305"/>
        <v>73</v>
      </c>
      <c r="Z763" s="24">
        <f>SUM(бланки!CE762:CI762)</f>
        <v>0</v>
      </c>
      <c r="AA763" s="24">
        <f>SUM(бланки!CJ762:CO762)</f>
        <v>2</v>
      </c>
      <c r="AB763" s="24">
        <f>анкеты!I761</f>
        <v>2</v>
      </c>
      <c r="AC763" s="24">
        <f>анкеты!H761</f>
        <v>4</v>
      </c>
      <c r="AD763" s="22">
        <f t="shared" si="306"/>
        <v>0</v>
      </c>
      <c r="AE763" s="22">
        <f t="shared" si="307"/>
        <v>40</v>
      </c>
      <c r="AF763" s="12">
        <f t="shared" si="308"/>
        <v>50</v>
      </c>
      <c r="AG763" s="23">
        <f t="shared" si="309"/>
        <v>31</v>
      </c>
      <c r="AH763" s="24">
        <f>анкеты!J761</f>
        <v>39</v>
      </c>
      <c r="AI763" s="24">
        <f t="shared" si="310"/>
        <v>43</v>
      </c>
      <c r="AJ763" s="24">
        <f>анкеты!K761</f>
        <v>41</v>
      </c>
      <c r="AK763" s="24">
        <f t="shared" si="311"/>
        <v>43</v>
      </c>
      <c r="AL763" s="24">
        <f>анкеты!M761</f>
        <v>28</v>
      </c>
      <c r="AM763" s="24">
        <f>анкеты!L761</f>
        <v>28</v>
      </c>
      <c r="AN763" s="22">
        <f t="shared" si="312"/>
        <v>91</v>
      </c>
      <c r="AO763" s="22">
        <f t="shared" si="313"/>
        <v>95</v>
      </c>
      <c r="AP763" s="22">
        <f t="shared" si="314"/>
        <v>100</v>
      </c>
      <c r="AQ763" s="23">
        <f t="shared" si="315"/>
        <v>94</v>
      </c>
      <c r="AR763" s="24">
        <f>анкеты!N761</f>
        <v>41</v>
      </c>
      <c r="AS763" s="24">
        <f t="shared" si="316"/>
        <v>43</v>
      </c>
      <c r="AT763" s="24">
        <f>анкеты!O761</f>
        <v>38</v>
      </c>
      <c r="AU763" s="24">
        <f t="shared" si="317"/>
        <v>43</v>
      </c>
      <c r="AV763" s="24">
        <f>анкеты!P761</f>
        <v>39</v>
      </c>
      <c r="AW763" s="24">
        <f t="shared" si="318"/>
        <v>43</v>
      </c>
      <c r="AX763" s="22">
        <f t="shared" si="319"/>
        <v>95</v>
      </c>
      <c r="AY763" s="22">
        <f t="shared" si="320"/>
        <v>88</v>
      </c>
      <c r="AZ763" s="22">
        <f t="shared" si="321"/>
        <v>91</v>
      </c>
      <c r="BA763" s="23">
        <f t="shared" si="322"/>
        <v>91</v>
      </c>
      <c r="BB763" s="24">
        <f t="shared" si="323"/>
        <v>76.400000000000006</v>
      </c>
    </row>
    <row r="764" spans="1:54" x14ac:dyDescent="0.25">
      <c r="A764" s="24">
        <f>бланки!E763</f>
        <v>761</v>
      </c>
      <c r="B764" s="24" t="str">
        <f>CONCATENATE(бланки!D763," (",бланки!C763,")")</f>
        <v>МКУДО «ДШИ» Хивского района (Хивский район)</v>
      </c>
      <c r="C764" s="24">
        <f>анкеты!B762</f>
        <v>55</v>
      </c>
      <c r="D764" s="24">
        <f>COUNTIF(бланки!G763:U763,1)</f>
        <v>8</v>
      </c>
      <c r="E764" s="24">
        <f>COUNTIF(бланки!G763:U763,1)+COUNTIF(бланки!G763:U763,0)</f>
        <v>9</v>
      </c>
      <c r="F764" s="24">
        <f>COUNTIF(бланки!V763:BS763,1)</f>
        <v>37</v>
      </c>
      <c r="G764" s="24">
        <f>COUNTIF(бланки!V763:BS763,1)+COUNTIF(бланки!V763:BS763,0)</f>
        <v>38</v>
      </c>
      <c r="H764" s="24">
        <f>SUM(бланки!BT763:BY763)</f>
        <v>6</v>
      </c>
      <c r="I764" s="24">
        <f>анкеты!D762</f>
        <v>42</v>
      </c>
      <c r="J764" s="24">
        <f>анкеты!C762</f>
        <v>46</v>
      </c>
      <c r="K764" s="24">
        <f>анкеты!F762</f>
        <v>42</v>
      </c>
      <c r="L764" s="24">
        <f>анкеты!E762</f>
        <v>44</v>
      </c>
      <c r="M764" s="22">
        <f t="shared" si="297"/>
        <v>93</v>
      </c>
      <c r="N764" s="22">
        <f t="shared" si="298"/>
        <v>100</v>
      </c>
      <c r="O764" s="22">
        <f t="shared" si="299"/>
        <v>93</v>
      </c>
      <c r="P764" s="23">
        <f t="shared" si="300"/>
        <v>95</v>
      </c>
      <c r="Q764" s="24">
        <f>SUM(бланки!BZ763:CF763)</f>
        <v>5</v>
      </c>
      <c r="R764" s="24"/>
      <c r="S764" s="24"/>
      <c r="T764" s="24">
        <f>анкеты!G762</f>
        <v>49</v>
      </c>
      <c r="U764" s="24">
        <f t="shared" si="301"/>
        <v>55</v>
      </c>
      <c r="V764" s="22">
        <f t="shared" si="302"/>
        <v>100</v>
      </c>
      <c r="W764" s="22">
        <f t="shared" si="303"/>
        <v>94</v>
      </c>
      <c r="X764" s="22">
        <f t="shared" si="304"/>
        <v>89</v>
      </c>
      <c r="Y764" s="23">
        <f t="shared" si="305"/>
        <v>94</v>
      </c>
      <c r="Z764" s="24">
        <f>SUM(бланки!CE763:CI763)</f>
        <v>3</v>
      </c>
      <c r="AA764" s="24">
        <f>SUM(бланки!CJ763:CO763)</f>
        <v>4</v>
      </c>
      <c r="AB764" s="24">
        <f>анкеты!I762</f>
        <v>10</v>
      </c>
      <c r="AC764" s="24">
        <f>анкеты!H762</f>
        <v>13</v>
      </c>
      <c r="AD764" s="22">
        <f t="shared" si="306"/>
        <v>60</v>
      </c>
      <c r="AE764" s="22">
        <f t="shared" si="307"/>
        <v>80</v>
      </c>
      <c r="AF764" s="12">
        <f t="shared" si="308"/>
        <v>76.92307692307692</v>
      </c>
      <c r="AG764" s="23">
        <f t="shared" si="309"/>
        <v>73</v>
      </c>
      <c r="AH764" s="24">
        <f>анкеты!J762</f>
        <v>51</v>
      </c>
      <c r="AI764" s="24">
        <f t="shared" si="310"/>
        <v>55</v>
      </c>
      <c r="AJ764" s="24">
        <f>анкеты!K762</f>
        <v>50</v>
      </c>
      <c r="AK764" s="24">
        <f t="shared" si="311"/>
        <v>55</v>
      </c>
      <c r="AL764" s="24">
        <f>анкеты!M762</f>
        <v>45</v>
      </c>
      <c r="AM764" s="24">
        <f>анкеты!L762</f>
        <v>46</v>
      </c>
      <c r="AN764" s="22">
        <f t="shared" si="312"/>
        <v>93</v>
      </c>
      <c r="AO764" s="22">
        <f t="shared" si="313"/>
        <v>91</v>
      </c>
      <c r="AP764" s="22">
        <f t="shared" si="314"/>
        <v>98</v>
      </c>
      <c r="AQ764" s="23">
        <f t="shared" si="315"/>
        <v>93</v>
      </c>
      <c r="AR764" s="24">
        <f>анкеты!N762</f>
        <v>48</v>
      </c>
      <c r="AS764" s="24">
        <f t="shared" si="316"/>
        <v>55</v>
      </c>
      <c r="AT764" s="24">
        <f>анкеты!O762</f>
        <v>51</v>
      </c>
      <c r="AU764" s="24">
        <f t="shared" si="317"/>
        <v>55</v>
      </c>
      <c r="AV764" s="24">
        <f>анкеты!P762</f>
        <v>48</v>
      </c>
      <c r="AW764" s="24">
        <f t="shared" si="318"/>
        <v>55</v>
      </c>
      <c r="AX764" s="22">
        <f t="shared" si="319"/>
        <v>87</v>
      </c>
      <c r="AY764" s="22">
        <f t="shared" si="320"/>
        <v>93</v>
      </c>
      <c r="AZ764" s="22">
        <f t="shared" si="321"/>
        <v>87</v>
      </c>
      <c r="BA764" s="23">
        <f t="shared" si="322"/>
        <v>89</v>
      </c>
      <c r="BB764" s="24">
        <f t="shared" si="323"/>
        <v>88.8</v>
      </c>
    </row>
    <row r="765" spans="1:54" x14ac:dyDescent="0.25">
      <c r="A765" s="24">
        <f>бланки!E764</f>
        <v>762</v>
      </c>
      <c r="B765" s="24" t="str">
        <f>CONCATENATE(бланки!D764," (",бланки!C764,")")</f>
        <v>МКУДО «ДДТ» Хивского района (Хивский район)</v>
      </c>
      <c r="C765" s="24">
        <f>анкеты!B763</f>
        <v>38</v>
      </c>
      <c r="D765" s="24">
        <f>COUNTIF(бланки!G764:U764,1)</f>
        <v>8</v>
      </c>
      <c r="E765" s="24">
        <f>COUNTIF(бланки!G764:U764,1)+COUNTIF(бланки!G764:U764,0)</f>
        <v>9</v>
      </c>
      <c r="F765" s="24">
        <f>COUNTIF(бланки!V764:BS764,1)</f>
        <v>30</v>
      </c>
      <c r="G765" s="24">
        <f>COUNTIF(бланки!V764:BS764,1)+COUNTIF(бланки!V764:BS764,0)</f>
        <v>34</v>
      </c>
      <c r="H765" s="24">
        <f>SUM(бланки!BT764:BY764)</f>
        <v>6</v>
      </c>
      <c r="I765" s="24">
        <f>анкеты!D763</f>
        <v>28</v>
      </c>
      <c r="J765" s="24">
        <f>анкеты!C763</f>
        <v>30</v>
      </c>
      <c r="K765" s="24">
        <f>анкеты!F763</f>
        <v>22</v>
      </c>
      <c r="L765" s="24">
        <f>анкеты!E763</f>
        <v>24</v>
      </c>
      <c r="M765" s="22">
        <f t="shared" si="297"/>
        <v>89</v>
      </c>
      <c r="N765" s="22">
        <f t="shared" si="298"/>
        <v>100</v>
      </c>
      <c r="O765" s="22">
        <f t="shared" si="299"/>
        <v>93</v>
      </c>
      <c r="P765" s="23">
        <f t="shared" si="300"/>
        <v>94</v>
      </c>
      <c r="Q765" s="24">
        <f>SUM(бланки!BZ764:CF764)</f>
        <v>2</v>
      </c>
      <c r="R765" s="24"/>
      <c r="S765" s="24"/>
      <c r="T765" s="24">
        <f>анкеты!G763</f>
        <v>34</v>
      </c>
      <c r="U765" s="24">
        <f t="shared" si="301"/>
        <v>38</v>
      </c>
      <c r="V765" s="22">
        <f t="shared" si="302"/>
        <v>40</v>
      </c>
      <c r="W765" s="22">
        <f t="shared" si="303"/>
        <v>64</v>
      </c>
      <c r="X765" s="22">
        <f t="shared" si="304"/>
        <v>89</v>
      </c>
      <c r="Y765" s="23">
        <f t="shared" si="305"/>
        <v>64</v>
      </c>
      <c r="Z765" s="24">
        <f>SUM(бланки!CE764:CI764)</f>
        <v>0</v>
      </c>
      <c r="AA765" s="24">
        <f>SUM(бланки!CJ764:CO764)</f>
        <v>1</v>
      </c>
      <c r="AB765" s="24">
        <f>анкеты!I763</f>
        <v>3</v>
      </c>
      <c r="AC765" s="24">
        <f>анкеты!H763</f>
        <v>4</v>
      </c>
      <c r="AD765" s="22">
        <f t="shared" si="306"/>
        <v>0</v>
      </c>
      <c r="AE765" s="22">
        <f t="shared" si="307"/>
        <v>20</v>
      </c>
      <c r="AF765" s="12">
        <f t="shared" si="308"/>
        <v>75</v>
      </c>
      <c r="AG765" s="23">
        <f t="shared" si="309"/>
        <v>31</v>
      </c>
      <c r="AH765" s="24">
        <f>анкеты!J763</f>
        <v>37</v>
      </c>
      <c r="AI765" s="24">
        <f t="shared" si="310"/>
        <v>38</v>
      </c>
      <c r="AJ765" s="24">
        <f>анкеты!K763</f>
        <v>35</v>
      </c>
      <c r="AK765" s="24">
        <f t="shared" si="311"/>
        <v>38</v>
      </c>
      <c r="AL765" s="24">
        <f>анкеты!M763</f>
        <v>33</v>
      </c>
      <c r="AM765" s="24">
        <f>анкеты!L763</f>
        <v>33</v>
      </c>
      <c r="AN765" s="22">
        <f t="shared" si="312"/>
        <v>97</v>
      </c>
      <c r="AO765" s="22">
        <f t="shared" si="313"/>
        <v>92</v>
      </c>
      <c r="AP765" s="22">
        <f t="shared" si="314"/>
        <v>100</v>
      </c>
      <c r="AQ765" s="23">
        <f t="shared" si="315"/>
        <v>96</v>
      </c>
      <c r="AR765" s="24">
        <f>анкеты!N763</f>
        <v>36</v>
      </c>
      <c r="AS765" s="24">
        <f t="shared" si="316"/>
        <v>38</v>
      </c>
      <c r="AT765" s="24">
        <f>анкеты!O763</f>
        <v>36</v>
      </c>
      <c r="AU765" s="24">
        <f t="shared" si="317"/>
        <v>38</v>
      </c>
      <c r="AV765" s="24">
        <f>анкеты!P763</f>
        <v>37</v>
      </c>
      <c r="AW765" s="24">
        <f t="shared" si="318"/>
        <v>38</v>
      </c>
      <c r="AX765" s="22">
        <f t="shared" si="319"/>
        <v>95</v>
      </c>
      <c r="AY765" s="22">
        <f t="shared" si="320"/>
        <v>95</v>
      </c>
      <c r="AZ765" s="22">
        <f t="shared" si="321"/>
        <v>97</v>
      </c>
      <c r="BA765" s="23">
        <f t="shared" si="322"/>
        <v>95</v>
      </c>
      <c r="BB765" s="24">
        <f t="shared" si="323"/>
        <v>76</v>
      </c>
    </row>
    <row r="766" spans="1:54" x14ac:dyDescent="0.25">
      <c r="A766" s="24">
        <f>бланки!E765</f>
        <v>763</v>
      </c>
      <c r="B766" s="24" t="str">
        <f>CONCATENATE(бланки!D765," (",бланки!C765,")")</f>
        <v>МКДОУ «Кандикский детский сад «Чебурашка» (Хивский район)</v>
      </c>
      <c r="C766" s="24">
        <f>анкеты!B764</f>
        <v>9</v>
      </c>
      <c r="D766" s="24">
        <f>COUNTIF(бланки!G765:U765,1)</f>
        <v>9</v>
      </c>
      <c r="E766" s="24">
        <f>COUNTIF(бланки!G765:U765,1)+COUNTIF(бланки!G765:U765,0)</f>
        <v>9</v>
      </c>
      <c r="F766" s="24">
        <f>COUNTIF(бланки!V765:BS765,1)</f>
        <v>35</v>
      </c>
      <c r="G766" s="24">
        <f>COUNTIF(бланки!V765:BS765,1)+COUNTIF(бланки!V765:BS765,0)</f>
        <v>37</v>
      </c>
      <c r="H766" s="24">
        <f>SUM(бланки!BT765:BY765)</f>
        <v>5</v>
      </c>
      <c r="I766" s="24">
        <f>анкеты!D764</f>
        <v>7</v>
      </c>
      <c r="J766" s="24">
        <f>анкеты!C764</f>
        <v>7</v>
      </c>
      <c r="K766" s="24">
        <f>анкеты!F764</f>
        <v>6</v>
      </c>
      <c r="L766" s="24">
        <f>анкеты!E764</f>
        <v>6</v>
      </c>
      <c r="M766" s="22">
        <f t="shared" si="297"/>
        <v>97</v>
      </c>
      <c r="N766" s="22">
        <f t="shared" si="298"/>
        <v>100</v>
      </c>
      <c r="O766" s="22">
        <f t="shared" si="299"/>
        <v>100</v>
      </c>
      <c r="P766" s="23">
        <f t="shared" si="300"/>
        <v>99</v>
      </c>
      <c r="Q766" s="24">
        <f>SUM(бланки!BZ765:CF765)</f>
        <v>3</v>
      </c>
      <c r="R766" s="24"/>
      <c r="S766" s="24"/>
      <c r="T766" s="24">
        <f>анкеты!G764</f>
        <v>8</v>
      </c>
      <c r="U766" s="24">
        <f t="shared" si="301"/>
        <v>9</v>
      </c>
      <c r="V766" s="22">
        <f t="shared" si="302"/>
        <v>60</v>
      </c>
      <c r="W766" s="22">
        <f t="shared" si="303"/>
        <v>74</v>
      </c>
      <c r="X766" s="22">
        <f t="shared" si="304"/>
        <v>89</v>
      </c>
      <c r="Y766" s="23">
        <f t="shared" si="305"/>
        <v>74</v>
      </c>
      <c r="Z766" s="24">
        <f>SUM(бланки!CE765:CI765)</f>
        <v>0</v>
      </c>
      <c r="AA766" s="24">
        <f>SUM(бланки!CJ765:CO765)</f>
        <v>1</v>
      </c>
      <c r="AB766" s="24">
        <f>анкеты!I764</f>
        <v>1</v>
      </c>
      <c r="AC766" s="24">
        <f>анкеты!H764</f>
        <v>2</v>
      </c>
      <c r="AD766" s="22">
        <f t="shared" si="306"/>
        <v>0</v>
      </c>
      <c r="AE766" s="22">
        <f t="shared" si="307"/>
        <v>20</v>
      </c>
      <c r="AF766" s="12">
        <f t="shared" si="308"/>
        <v>50</v>
      </c>
      <c r="AG766" s="23">
        <f t="shared" si="309"/>
        <v>23</v>
      </c>
      <c r="AH766" s="24">
        <f>анкеты!J764</f>
        <v>9</v>
      </c>
      <c r="AI766" s="24">
        <f t="shared" si="310"/>
        <v>9</v>
      </c>
      <c r="AJ766" s="24">
        <f>анкеты!K764</f>
        <v>9</v>
      </c>
      <c r="AK766" s="24">
        <f t="shared" si="311"/>
        <v>9</v>
      </c>
      <c r="AL766" s="24">
        <f>анкеты!M764</f>
        <v>7</v>
      </c>
      <c r="AM766" s="24">
        <f>анкеты!L764</f>
        <v>8</v>
      </c>
      <c r="AN766" s="22">
        <f t="shared" si="312"/>
        <v>100</v>
      </c>
      <c r="AO766" s="22">
        <f t="shared" si="313"/>
        <v>100</v>
      </c>
      <c r="AP766" s="22">
        <f t="shared" si="314"/>
        <v>88</v>
      </c>
      <c r="AQ766" s="23">
        <f t="shared" si="315"/>
        <v>98</v>
      </c>
      <c r="AR766" s="24">
        <f>анкеты!N764</f>
        <v>9</v>
      </c>
      <c r="AS766" s="24">
        <f t="shared" si="316"/>
        <v>9</v>
      </c>
      <c r="AT766" s="24">
        <f>анкеты!O764</f>
        <v>8</v>
      </c>
      <c r="AU766" s="24">
        <f t="shared" si="317"/>
        <v>9</v>
      </c>
      <c r="AV766" s="24">
        <f>анкеты!P764</f>
        <v>9</v>
      </c>
      <c r="AW766" s="24">
        <f t="shared" si="318"/>
        <v>9</v>
      </c>
      <c r="AX766" s="22">
        <f t="shared" si="319"/>
        <v>100</v>
      </c>
      <c r="AY766" s="22">
        <f t="shared" si="320"/>
        <v>89</v>
      </c>
      <c r="AZ766" s="22">
        <f t="shared" si="321"/>
        <v>100</v>
      </c>
      <c r="BA766" s="23">
        <f t="shared" si="322"/>
        <v>96</v>
      </c>
      <c r="BB766" s="24">
        <f t="shared" si="323"/>
        <v>78</v>
      </c>
    </row>
    <row r="767" spans="1:54" x14ac:dyDescent="0.25">
      <c r="A767" s="24">
        <f>бланки!E766</f>
        <v>764</v>
      </c>
      <c r="B767" s="24" t="str">
        <f>CONCATENATE(бланки!D766," (",бланки!C766,")")</f>
        <v>МКУ ДО «Ново-Фригская Дюсш» (Хивский район)</v>
      </c>
      <c r="C767" s="24">
        <f>анкеты!B765</f>
        <v>10</v>
      </c>
      <c r="D767" s="24">
        <f>COUNTIF(бланки!G766:U766,1)</f>
        <v>9</v>
      </c>
      <c r="E767" s="24">
        <f>COUNTIF(бланки!G766:U766,1)+COUNTIF(бланки!G766:U766,0)</f>
        <v>10</v>
      </c>
      <c r="F767" s="24">
        <f>COUNTIF(бланки!V766:BS766,1)</f>
        <v>34</v>
      </c>
      <c r="G767" s="24">
        <f>COUNTIF(бланки!V766:BS766,1)+COUNTIF(бланки!V766:BS766,0)</f>
        <v>36</v>
      </c>
      <c r="H767" s="24">
        <f>SUM(бланки!BT766:BY766)</f>
        <v>2</v>
      </c>
      <c r="I767" s="24">
        <f>анкеты!D765</f>
        <v>4</v>
      </c>
      <c r="J767" s="24">
        <f>анкеты!C765</f>
        <v>5</v>
      </c>
      <c r="K767" s="24">
        <f>анкеты!F765</f>
        <v>1</v>
      </c>
      <c r="L767" s="24">
        <f>анкеты!E765</f>
        <v>3</v>
      </c>
      <c r="M767" s="22">
        <f t="shared" si="297"/>
        <v>92</v>
      </c>
      <c r="N767" s="22">
        <f t="shared" si="298"/>
        <v>60</v>
      </c>
      <c r="O767" s="22">
        <f t="shared" si="299"/>
        <v>57</v>
      </c>
      <c r="P767" s="23">
        <f t="shared" si="300"/>
        <v>68</v>
      </c>
      <c r="Q767" s="24">
        <f>SUM(бланки!BZ766:CF766)</f>
        <v>6</v>
      </c>
      <c r="R767" s="24"/>
      <c r="S767" s="24"/>
      <c r="T767" s="24">
        <f>анкеты!G765</f>
        <v>7</v>
      </c>
      <c r="U767" s="24">
        <f t="shared" si="301"/>
        <v>10</v>
      </c>
      <c r="V767" s="22">
        <f t="shared" si="302"/>
        <v>100</v>
      </c>
      <c r="W767" s="22">
        <f t="shared" si="303"/>
        <v>85</v>
      </c>
      <c r="X767" s="22">
        <f t="shared" si="304"/>
        <v>70</v>
      </c>
      <c r="Y767" s="23">
        <f t="shared" si="305"/>
        <v>85</v>
      </c>
      <c r="Z767" s="24">
        <f>SUM(бланки!CE766:CI766)</f>
        <v>2</v>
      </c>
      <c r="AA767" s="24">
        <f>SUM(бланки!CJ766:CO766)</f>
        <v>0</v>
      </c>
      <c r="AB767" s="24">
        <f>анкеты!I765</f>
        <v>1</v>
      </c>
      <c r="AC767" s="24">
        <f>анкеты!H765</f>
        <v>2</v>
      </c>
      <c r="AD767" s="22">
        <f t="shared" si="306"/>
        <v>40</v>
      </c>
      <c r="AE767" s="22">
        <f t="shared" si="307"/>
        <v>0</v>
      </c>
      <c r="AF767" s="12">
        <f t="shared" si="308"/>
        <v>50</v>
      </c>
      <c r="AG767" s="23">
        <f t="shared" si="309"/>
        <v>27</v>
      </c>
      <c r="AH767" s="24">
        <f>анкеты!J765</f>
        <v>9</v>
      </c>
      <c r="AI767" s="24">
        <f t="shared" si="310"/>
        <v>10</v>
      </c>
      <c r="AJ767" s="24">
        <f>анкеты!K765</f>
        <v>9</v>
      </c>
      <c r="AK767" s="24">
        <f t="shared" si="311"/>
        <v>10</v>
      </c>
      <c r="AL767" s="24">
        <f>анкеты!M765</f>
        <v>6</v>
      </c>
      <c r="AM767" s="24">
        <f>анкеты!L765</f>
        <v>6</v>
      </c>
      <c r="AN767" s="22">
        <f t="shared" si="312"/>
        <v>90</v>
      </c>
      <c r="AO767" s="22">
        <f t="shared" si="313"/>
        <v>90</v>
      </c>
      <c r="AP767" s="22">
        <f t="shared" si="314"/>
        <v>100</v>
      </c>
      <c r="AQ767" s="23">
        <f t="shared" si="315"/>
        <v>92</v>
      </c>
      <c r="AR767" s="24">
        <f>анкеты!N765</f>
        <v>9</v>
      </c>
      <c r="AS767" s="24">
        <f t="shared" si="316"/>
        <v>10</v>
      </c>
      <c r="AT767" s="24">
        <f>анкеты!O765</f>
        <v>10</v>
      </c>
      <c r="AU767" s="24">
        <f t="shared" si="317"/>
        <v>10</v>
      </c>
      <c r="AV767" s="24">
        <f>анкеты!P765</f>
        <v>10</v>
      </c>
      <c r="AW767" s="24">
        <f t="shared" si="318"/>
        <v>10</v>
      </c>
      <c r="AX767" s="22">
        <f t="shared" si="319"/>
        <v>90</v>
      </c>
      <c r="AY767" s="22">
        <f t="shared" si="320"/>
        <v>100</v>
      </c>
      <c r="AZ767" s="22">
        <f t="shared" si="321"/>
        <v>100</v>
      </c>
      <c r="BA767" s="23">
        <f t="shared" si="322"/>
        <v>96</v>
      </c>
      <c r="BB767" s="24">
        <f t="shared" si="323"/>
        <v>73.599999999999994</v>
      </c>
    </row>
    <row r="768" spans="1:54" x14ac:dyDescent="0.25">
      <c r="A768" s="24">
        <f>бланки!E767</f>
        <v>765</v>
      </c>
      <c r="B768" s="24" t="str">
        <f>CONCATENATE(бланки!D767," (",бланки!C767,")")</f>
        <v>МКДОУ «Ново-Фригский Детский Сад «Ласточка» (Хивский район)</v>
      </c>
      <c r="C768" s="24">
        <f>анкеты!B766</f>
        <v>31</v>
      </c>
      <c r="D768" s="24">
        <f>COUNTIF(бланки!G767:U767,1)</f>
        <v>11</v>
      </c>
      <c r="E768" s="24">
        <f>COUNTIF(бланки!G767:U767,1)+COUNTIF(бланки!G767:U767,0)</f>
        <v>11</v>
      </c>
      <c r="F768" s="24">
        <f>COUNTIF(бланки!V767:BS767,1)</f>
        <v>39</v>
      </c>
      <c r="G768" s="24">
        <f>COUNTIF(бланки!V767:BS767,1)+COUNTIF(бланки!V767:BS767,0)</f>
        <v>39</v>
      </c>
      <c r="H768" s="24">
        <f>SUM(бланки!BT767:BY767)</f>
        <v>6</v>
      </c>
      <c r="I768" s="24">
        <f>анкеты!D766</f>
        <v>12</v>
      </c>
      <c r="J768" s="24">
        <f>анкеты!C766</f>
        <v>14</v>
      </c>
      <c r="K768" s="24">
        <f>анкеты!F766</f>
        <v>9</v>
      </c>
      <c r="L768" s="24">
        <f>анкеты!E766</f>
        <v>10</v>
      </c>
      <c r="M768" s="22">
        <f t="shared" si="297"/>
        <v>100</v>
      </c>
      <c r="N768" s="22">
        <f t="shared" si="298"/>
        <v>100</v>
      </c>
      <c r="O768" s="22">
        <f t="shared" si="299"/>
        <v>88</v>
      </c>
      <c r="P768" s="23">
        <f t="shared" si="300"/>
        <v>95</v>
      </c>
      <c r="Q768" s="24">
        <f>SUM(бланки!BZ767:CF767)</f>
        <v>5</v>
      </c>
      <c r="R768" s="24"/>
      <c r="S768" s="24"/>
      <c r="T768" s="24">
        <f>анкеты!G766</f>
        <v>13</v>
      </c>
      <c r="U768" s="24">
        <f t="shared" si="301"/>
        <v>31</v>
      </c>
      <c r="V768" s="22">
        <f t="shared" si="302"/>
        <v>100</v>
      </c>
      <c r="W768" s="22">
        <f t="shared" si="303"/>
        <v>71</v>
      </c>
      <c r="X768" s="22">
        <f t="shared" si="304"/>
        <v>42</v>
      </c>
      <c r="Y768" s="23">
        <f t="shared" si="305"/>
        <v>71</v>
      </c>
      <c r="Z768" s="24">
        <f>SUM(бланки!CE767:CI767)</f>
        <v>0</v>
      </c>
      <c r="AA768" s="24">
        <f>SUM(бланки!CJ767:CO767)</f>
        <v>1</v>
      </c>
      <c r="AB768" s="24">
        <f>анкеты!I766</f>
        <v>1</v>
      </c>
      <c r="AC768" s="24">
        <f>анкеты!H766</f>
        <v>2</v>
      </c>
      <c r="AD768" s="22">
        <f t="shared" si="306"/>
        <v>0</v>
      </c>
      <c r="AE768" s="22">
        <f t="shared" si="307"/>
        <v>20</v>
      </c>
      <c r="AF768" s="12">
        <f t="shared" si="308"/>
        <v>50</v>
      </c>
      <c r="AG768" s="23">
        <f t="shared" si="309"/>
        <v>23</v>
      </c>
      <c r="AH768" s="24">
        <f>анкеты!J766</f>
        <v>28</v>
      </c>
      <c r="AI768" s="24">
        <f t="shared" si="310"/>
        <v>31</v>
      </c>
      <c r="AJ768" s="24">
        <f>анкеты!K766</f>
        <v>28</v>
      </c>
      <c r="AK768" s="24">
        <f t="shared" si="311"/>
        <v>31</v>
      </c>
      <c r="AL768" s="24">
        <f>анкеты!M766</f>
        <v>17</v>
      </c>
      <c r="AM768" s="24">
        <f>анкеты!L766</f>
        <v>23</v>
      </c>
      <c r="AN768" s="22">
        <f t="shared" si="312"/>
        <v>90</v>
      </c>
      <c r="AO768" s="22">
        <f t="shared" si="313"/>
        <v>90</v>
      </c>
      <c r="AP768" s="22">
        <f t="shared" si="314"/>
        <v>74</v>
      </c>
      <c r="AQ768" s="23">
        <f t="shared" si="315"/>
        <v>87</v>
      </c>
      <c r="AR768" s="24">
        <f>анкеты!N766</f>
        <v>16</v>
      </c>
      <c r="AS768" s="24">
        <f t="shared" si="316"/>
        <v>31</v>
      </c>
      <c r="AT768" s="24">
        <f>анкеты!O766</f>
        <v>30</v>
      </c>
      <c r="AU768" s="24">
        <f t="shared" si="317"/>
        <v>31</v>
      </c>
      <c r="AV768" s="24">
        <f>анкеты!P766</f>
        <v>31</v>
      </c>
      <c r="AW768" s="24">
        <f t="shared" si="318"/>
        <v>31</v>
      </c>
      <c r="AX768" s="22">
        <f t="shared" si="319"/>
        <v>52</v>
      </c>
      <c r="AY768" s="22">
        <f t="shared" si="320"/>
        <v>97</v>
      </c>
      <c r="AZ768" s="22">
        <f t="shared" si="321"/>
        <v>100</v>
      </c>
      <c r="BA768" s="23">
        <f t="shared" si="322"/>
        <v>80</v>
      </c>
      <c r="BB768" s="24">
        <f t="shared" si="323"/>
        <v>71.2</v>
      </c>
    </row>
    <row r="769" spans="1:54" x14ac:dyDescent="0.25">
      <c r="A769" s="24">
        <f>бланки!E768</f>
        <v>766</v>
      </c>
      <c r="B769" s="24" t="str">
        <f>CONCATENATE(бланки!D768," (",бланки!C768,")")</f>
        <v>МКДОУ «Архитский детский сад «Улыбка» (Хивский район)</v>
      </c>
      <c r="C769" s="24">
        <f>анкеты!B767</f>
        <v>20</v>
      </c>
      <c r="D769" s="24">
        <f>COUNTIF(бланки!G768:U768,1)</f>
        <v>8</v>
      </c>
      <c r="E769" s="24">
        <f>COUNTIF(бланки!G768:U768,1)+COUNTIF(бланки!G768:U768,0)</f>
        <v>9</v>
      </c>
      <c r="F769" s="24">
        <f>COUNTIF(бланки!V768:BS768,1)</f>
        <v>35</v>
      </c>
      <c r="G769" s="24">
        <f>COUNTIF(бланки!V768:BS768,1)+COUNTIF(бланки!V768:BS768,0)</f>
        <v>39</v>
      </c>
      <c r="H769" s="24">
        <f>SUM(бланки!BT768:BY768)</f>
        <v>6</v>
      </c>
      <c r="I769" s="24">
        <f>анкеты!D767</f>
        <v>20</v>
      </c>
      <c r="J769" s="24">
        <f>анкеты!C767</f>
        <v>20</v>
      </c>
      <c r="K769" s="24">
        <f>анкеты!F767</f>
        <v>20</v>
      </c>
      <c r="L769" s="24">
        <f>анкеты!E767</f>
        <v>20</v>
      </c>
      <c r="M769" s="22">
        <f t="shared" si="297"/>
        <v>89</v>
      </c>
      <c r="N769" s="22">
        <f t="shared" si="298"/>
        <v>100</v>
      </c>
      <c r="O769" s="22">
        <f t="shared" si="299"/>
        <v>100</v>
      </c>
      <c r="P769" s="23">
        <f t="shared" si="300"/>
        <v>97</v>
      </c>
      <c r="Q769" s="24">
        <f>SUM(бланки!BZ768:CF768)</f>
        <v>5</v>
      </c>
      <c r="R769" s="24"/>
      <c r="S769" s="24"/>
      <c r="T769" s="24">
        <f>анкеты!G767</f>
        <v>20</v>
      </c>
      <c r="U769" s="24">
        <f t="shared" si="301"/>
        <v>20</v>
      </c>
      <c r="V769" s="22">
        <f t="shared" si="302"/>
        <v>100</v>
      </c>
      <c r="W769" s="22">
        <f t="shared" si="303"/>
        <v>100</v>
      </c>
      <c r="X769" s="22">
        <f t="shared" si="304"/>
        <v>100</v>
      </c>
      <c r="Y769" s="23">
        <f t="shared" si="305"/>
        <v>100</v>
      </c>
      <c r="Z769" s="24">
        <f>SUM(бланки!CE768:CI768)</f>
        <v>1</v>
      </c>
      <c r="AA769" s="24">
        <f>SUM(бланки!CJ768:CO768)</f>
        <v>1</v>
      </c>
      <c r="AB769" s="24">
        <f>анкеты!I767</f>
        <v>17</v>
      </c>
      <c r="AC769" s="24">
        <f>анкеты!H767</f>
        <v>20</v>
      </c>
      <c r="AD769" s="22">
        <f t="shared" si="306"/>
        <v>20</v>
      </c>
      <c r="AE769" s="22">
        <f t="shared" si="307"/>
        <v>20</v>
      </c>
      <c r="AF769" s="12">
        <f t="shared" si="308"/>
        <v>85</v>
      </c>
      <c r="AG769" s="23">
        <f t="shared" si="309"/>
        <v>40</v>
      </c>
      <c r="AH769" s="24">
        <f>анкеты!J767</f>
        <v>20</v>
      </c>
      <c r="AI769" s="24">
        <f t="shared" si="310"/>
        <v>20</v>
      </c>
      <c r="AJ769" s="24">
        <f>анкеты!K767</f>
        <v>20</v>
      </c>
      <c r="AK769" s="24">
        <f t="shared" si="311"/>
        <v>20</v>
      </c>
      <c r="AL769" s="24">
        <f>анкеты!M767</f>
        <v>18</v>
      </c>
      <c r="AM769" s="24">
        <f>анкеты!L767</f>
        <v>20</v>
      </c>
      <c r="AN769" s="22">
        <f t="shared" si="312"/>
        <v>100</v>
      </c>
      <c r="AO769" s="22">
        <f t="shared" si="313"/>
        <v>100</v>
      </c>
      <c r="AP769" s="22">
        <f t="shared" si="314"/>
        <v>90</v>
      </c>
      <c r="AQ769" s="23">
        <f t="shared" si="315"/>
        <v>98</v>
      </c>
      <c r="AR769" s="24">
        <f>анкеты!N767</f>
        <v>16</v>
      </c>
      <c r="AS769" s="24">
        <f t="shared" si="316"/>
        <v>20</v>
      </c>
      <c r="AT769" s="24">
        <f>анкеты!O767</f>
        <v>16</v>
      </c>
      <c r="AU769" s="24">
        <f t="shared" si="317"/>
        <v>20</v>
      </c>
      <c r="AV769" s="24">
        <f>анкеты!P767</f>
        <v>17</v>
      </c>
      <c r="AW769" s="24">
        <f t="shared" si="318"/>
        <v>20</v>
      </c>
      <c r="AX769" s="22">
        <f t="shared" si="319"/>
        <v>80</v>
      </c>
      <c r="AY769" s="22">
        <f t="shared" si="320"/>
        <v>80</v>
      </c>
      <c r="AZ769" s="22">
        <f t="shared" si="321"/>
        <v>85</v>
      </c>
      <c r="BA769" s="23">
        <f t="shared" si="322"/>
        <v>81</v>
      </c>
      <c r="BB769" s="24">
        <f t="shared" si="323"/>
        <v>83.2</v>
      </c>
    </row>
    <row r="770" spans="1:54" x14ac:dyDescent="0.25">
      <c r="A770" s="24">
        <f>бланки!E769</f>
        <v>767</v>
      </c>
      <c r="B770" s="24" t="str">
        <f>CONCATENATE(бланки!D769," (",бланки!C769,")")</f>
        <v>МКДОУ «Ашага-Яракский детский сад «Радуга» (Хивский район)</v>
      </c>
      <c r="C770" s="24">
        <f>анкеты!B768</f>
        <v>18</v>
      </c>
      <c r="D770" s="24">
        <f>COUNTIF(бланки!G769:U769,1)</f>
        <v>10</v>
      </c>
      <c r="E770" s="24">
        <f>COUNTIF(бланки!G769:U769,1)+COUNTIF(бланки!G769:U769,0)</f>
        <v>10</v>
      </c>
      <c r="F770" s="24">
        <f>COUNTIF(бланки!V769:BS769,1)</f>
        <v>23</v>
      </c>
      <c r="G770" s="24">
        <f>COUNTIF(бланки!V769:BS769,1)+COUNTIF(бланки!V769:BS769,0)</f>
        <v>35</v>
      </c>
      <c r="H770" s="24">
        <f>SUM(бланки!BT769:BY769)</f>
        <v>4</v>
      </c>
      <c r="I770" s="24">
        <f>анкеты!D768</f>
        <v>9</v>
      </c>
      <c r="J770" s="24">
        <f>анкеты!C768</f>
        <v>9</v>
      </c>
      <c r="K770" s="24">
        <f>анкеты!F768</f>
        <v>10</v>
      </c>
      <c r="L770" s="24">
        <f>анкеты!E768</f>
        <v>10</v>
      </c>
      <c r="M770" s="22">
        <f t="shared" si="297"/>
        <v>83</v>
      </c>
      <c r="N770" s="22">
        <f t="shared" si="298"/>
        <v>100</v>
      </c>
      <c r="O770" s="22">
        <f t="shared" si="299"/>
        <v>100</v>
      </c>
      <c r="P770" s="23">
        <f t="shared" si="300"/>
        <v>95</v>
      </c>
      <c r="Q770" s="24">
        <f>SUM(бланки!BZ769:CF769)</f>
        <v>3</v>
      </c>
      <c r="R770" s="24"/>
      <c r="S770" s="24"/>
      <c r="T770" s="24">
        <f>анкеты!G768</f>
        <v>14</v>
      </c>
      <c r="U770" s="24">
        <f t="shared" si="301"/>
        <v>18</v>
      </c>
      <c r="V770" s="22">
        <f t="shared" si="302"/>
        <v>60</v>
      </c>
      <c r="W770" s="22">
        <f t="shared" si="303"/>
        <v>69</v>
      </c>
      <c r="X770" s="22">
        <f t="shared" si="304"/>
        <v>78</v>
      </c>
      <c r="Y770" s="23">
        <f t="shared" si="305"/>
        <v>69</v>
      </c>
      <c r="Z770" s="24">
        <f>SUM(бланки!CE769:CI769)</f>
        <v>1</v>
      </c>
      <c r="AA770" s="24">
        <f>SUM(бланки!CJ769:CO769)</f>
        <v>2</v>
      </c>
      <c r="AB770" s="24">
        <f>анкеты!I768</f>
        <v>2</v>
      </c>
      <c r="AC770" s="24">
        <f>анкеты!H768</f>
        <v>3</v>
      </c>
      <c r="AD770" s="22">
        <f t="shared" si="306"/>
        <v>20</v>
      </c>
      <c r="AE770" s="22">
        <f t="shared" si="307"/>
        <v>40</v>
      </c>
      <c r="AF770" s="12">
        <f t="shared" si="308"/>
        <v>66.666666666666671</v>
      </c>
      <c r="AG770" s="23">
        <f t="shared" si="309"/>
        <v>42</v>
      </c>
      <c r="AH770" s="24">
        <f>анкеты!J768</f>
        <v>16</v>
      </c>
      <c r="AI770" s="24">
        <f t="shared" si="310"/>
        <v>18</v>
      </c>
      <c r="AJ770" s="24">
        <f>анкеты!K768</f>
        <v>17</v>
      </c>
      <c r="AK770" s="24">
        <f t="shared" si="311"/>
        <v>18</v>
      </c>
      <c r="AL770" s="24">
        <f>анкеты!M768</f>
        <v>9</v>
      </c>
      <c r="AM770" s="24">
        <f>анкеты!L768</f>
        <v>9</v>
      </c>
      <c r="AN770" s="22">
        <f t="shared" si="312"/>
        <v>89</v>
      </c>
      <c r="AO770" s="22">
        <f t="shared" si="313"/>
        <v>94</v>
      </c>
      <c r="AP770" s="22">
        <f t="shared" si="314"/>
        <v>100</v>
      </c>
      <c r="AQ770" s="23">
        <f t="shared" si="315"/>
        <v>93</v>
      </c>
      <c r="AR770" s="24">
        <f>анкеты!N768</f>
        <v>17</v>
      </c>
      <c r="AS770" s="24">
        <f t="shared" si="316"/>
        <v>18</v>
      </c>
      <c r="AT770" s="24">
        <f>анкеты!O768</f>
        <v>17</v>
      </c>
      <c r="AU770" s="24">
        <f t="shared" si="317"/>
        <v>18</v>
      </c>
      <c r="AV770" s="24">
        <f>анкеты!P768</f>
        <v>18</v>
      </c>
      <c r="AW770" s="24">
        <f t="shared" si="318"/>
        <v>18</v>
      </c>
      <c r="AX770" s="22">
        <f t="shared" si="319"/>
        <v>94</v>
      </c>
      <c r="AY770" s="22">
        <f t="shared" si="320"/>
        <v>94</v>
      </c>
      <c r="AZ770" s="22">
        <f t="shared" si="321"/>
        <v>100</v>
      </c>
      <c r="BA770" s="23">
        <f t="shared" si="322"/>
        <v>95</v>
      </c>
      <c r="BB770" s="24">
        <f t="shared" si="323"/>
        <v>78.8</v>
      </c>
    </row>
    <row r="771" spans="1:54" x14ac:dyDescent="0.25">
      <c r="A771" s="24">
        <f>бланки!E770</f>
        <v>768</v>
      </c>
      <c r="B771" s="24" t="str">
        <f>CONCATENATE(бланки!D770," (",бланки!C770,")")</f>
        <v>МКДОУ «Ляхлинский детский сад «Тюльпан (Хивский район)</v>
      </c>
      <c r="C771" s="24">
        <f>анкеты!B769</f>
        <v>19</v>
      </c>
      <c r="D771" s="24">
        <f>COUNTIF(бланки!G770:U770,1)</f>
        <v>11</v>
      </c>
      <c r="E771" s="24">
        <f>COUNTIF(бланки!G770:U770,1)+COUNTIF(бланки!G770:U770,0)</f>
        <v>11</v>
      </c>
      <c r="F771" s="24">
        <f>COUNTIF(бланки!V770:BS770,1)</f>
        <v>35</v>
      </c>
      <c r="G771" s="24">
        <f>COUNTIF(бланки!V770:BS770,1)+COUNTIF(бланки!V770:BS770,0)</f>
        <v>37</v>
      </c>
      <c r="H771" s="24">
        <f>SUM(бланки!BT770:BY770)</f>
        <v>4</v>
      </c>
      <c r="I771" s="24">
        <f>анкеты!D769</f>
        <v>11</v>
      </c>
      <c r="J771" s="24">
        <f>анкеты!C769</f>
        <v>14</v>
      </c>
      <c r="K771" s="24">
        <f>анкеты!F769</f>
        <v>7</v>
      </c>
      <c r="L771" s="24">
        <f>анкеты!E769</f>
        <v>9</v>
      </c>
      <c r="M771" s="22">
        <f t="shared" si="297"/>
        <v>97</v>
      </c>
      <c r="N771" s="22">
        <f t="shared" si="298"/>
        <v>100</v>
      </c>
      <c r="O771" s="22">
        <f t="shared" si="299"/>
        <v>78</v>
      </c>
      <c r="P771" s="23">
        <f t="shared" si="300"/>
        <v>90</v>
      </c>
      <c r="Q771" s="24">
        <f>SUM(бланки!BZ770:CF770)</f>
        <v>6</v>
      </c>
      <c r="R771" s="24"/>
      <c r="S771" s="24"/>
      <c r="T771" s="24">
        <f>анкеты!G769</f>
        <v>12</v>
      </c>
      <c r="U771" s="24">
        <f t="shared" si="301"/>
        <v>19</v>
      </c>
      <c r="V771" s="22">
        <f t="shared" si="302"/>
        <v>100</v>
      </c>
      <c r="W771" s="22">
        <f t="shared" si="303"/>
        <v>81</v>
      </c>
      <c r="X771" s="22">
        <f t="shared" si="304"/>
        <v>63</v>
      </c>
      <c r="Y771" s="23">
        <f t="shared" si="305"/>
        <v>81</v>
      </c>
      <c r="Z771" s="24">
        <f>SUM(бланки!CE770:CI770)</f>
        <v>1</v>
      </c>
      <c r="AA771" s="24">
        <f>SUM(бланки!CJ770:CO770)</f>
        <v>1</v>
      </c>
      <c r="AB771" s="24">
        <f>анкеты!I769</f>
        <v>1</v>
      </c>
      <c r="AC771" s="24">
        <f>анкеты!H769</f>
        <v>2</v>
      </c>
      <c r="AD771" s="22">
        <f t="shared" si="306"/>
        <v>20</v>
      </c>
      <c r="AE771" s="22">
        <f t="shared" si="307"/>
        <v>20</v>
      </c>
      <c r="AF771" s="12">
        <f t="shared" si="308"/>
        <v>50</v>
      </c>
      <c r="AG771" s="23">
        <f t="shared" si="309"/>
        <v>29</v>
      </c>
      <c r="AH771" s="24">
        <f>анкеты!J769</f>
        <v>19</v>
      </c>
      <c r="AI771" s="24">
        <f t="shared" si="310"/>
        <v>19</v>
      </c>
      <c r="AJ771" s="24">
        <f>анкеты!K769</f>
        <v>18</v>
      </c>
      <c r="AK771" s="24">
        <f t="shared" si="311"/>
        <v>19</v>
      </c>
      <c r="AL771" s="24">
        <f>анкеты!M769</f>
        <v>11</v>
      </c>
      <c r="AM771" s="24">
        <f>анкеты!L769</f>
        <v>11</v>
      </c>
      <c r="AN771" s="22">
        <f t="shared" si="312"/>
        <v>100</v>
      </c>
      <c r="AO771" s="22">
        <f t="shared" si="313"/>
        <v>95</v>
      </c>
      <c r="AP771" s="22">
        <f t="shared" si="314"/>
        <v>100</v>
      </c>
      <c r="AQ771" s="23">
        <f t="shared" si="315"/>
        <v>98</v>
      </c>
      <c r="AR771" s="24">
        <f>анкеты!N769</f>
        <v>14</v>
      </c>
      <c r="AS771" s="24">
        <f t="shared" si="316"/>
        <v>19</v>
      </c>
      <c r="AT771" s="24">
        <f>анкеты!O769</f>
        <v>16</v>
      </c>
      <c r="AU771" s="24">
        <f t="shared" si="317"/>
        <v>19</v>
      </c>
      <c r="AV771" s="24">
        <f>анкеты!P769</f>
        <v>14</v>
      </c>
      <c r="AW771" s="24">
        <f t="shared" si="318"/>
        <v>19</v>
      </c>
      <c r="AX771" s="22">
        <f t="shared" si="319"/>
        <v>74</v>
      </c>
      <c r="AY771" s="22">
        <f t="shared" si="320"/>
        <v>84</v>
      </c>
      <c r="AZ771" s="22">
        <f t="shared" si="321"/>
        <v>74</v>
      </c>
      <c r="BA771" s="23">
        <f t="shared" si="322"/>
        <v>78</v>
      </c>
      <c r="BB771" s="24">
        <f t="shared" si="323"/>
        <v>75.2</v>
      </c>
    </row>
    <row r="772" spans="1:54" x14ac:dyDescent="0.25">
      <c r="A772" s="24">
        <f>бланки!E771</f>
        <v>769</v>
      </c>
      <c r="B772" s="24" t="str">
        <f>CONCATENATE(бланки!D771," (",бланки!C771,")")</f>
        <v>МКДОУ «Межгюльский детский сад «Родничок» (Хивский район)</v>
      </c>
      <c r="C772" s="24">
        <f>анкеты!B770</f>
        <v>19</v>
      </c>
      <c r="D772" s="24">
        <f>COUNTIF(бланки!G771:U771,1)</f>
        <v>8</v>
      </c>
      <c r="E772" s="24">
        <f>COUNTIF(бланки!G771:U771,1)+COUNTIF(бланки!G771:U771,0)</f>
        <v>9</v>
      </c>
      <c r="F772" s="24">
        <f>COUNTIF(бланки!V771:BS771,1)</f>
        <v>29</v>
      </c>
      <c r="G772" s="24">
        <f>COUNTIF(бланки!V771:BS771,1)+COUNTIF(бланки!V771:BS771,0)</f>
        <v>36</v>
      </c>
      <c r="H772" s="24">
        <f>SUM(бланки!BT771:BY771)</f>
        <v>4</v>
      </c>
      <c r="I772" s="24">
        <f>анкеты!D770</f>
        <v>15</v>
      </c>
      <c r="J772" s="24">
        <f>анкеты!C770</f>
        <v>17</v>
      </c>
      <c r="K772" s="24">
        <f>анкеты!F770</f>
        <v>10</v>
      </c>
      <c r="L772" s="24">
        <f>анкеты!E770</f>
        <v>14</v>
      </c>
      <c r="M772" s="22">
        <f t="shared" ref="M772:M835" si="324">ROUND((D772/E772+F772/G772)*50,0)</f>
        <v>85</v>
      </c>
      <c r="N772" s="22">
        <f t="shared" ref="N772:N835" si="325">ROUND(MIN(H772*30,100),0)</f>
        <v>100</v>
      </c>
      <c r="O772" s="22">
        <f t="shared" ref="O772:O835" si="326">ROUND((I772/J772+K772/L772)*50,0)</f>
        <v>80</v>
      </c>
      <c r="P772" s="23">
        <f t="shared" ref="P772:P835" si="327">ROUND(M772*0.3+N772*0.3+O772*0.4,0)</f>
        <v>88</v>
      </c>
      <c r="Q772" s="24">
        <f>SUM(бланки!BZ771:CF771)</f>
        <v>4</v>
      </c>
      <c r="R772" s="24"/>
      <c r="S772" s="24"/>
      <c r="T772" s="24">
        <f>анкеты!G770</f>
        <v>10</v>
      </c>
      <c r="U772" s="24">
        <f t="shared" ref="U772:U835" si="328">C772</f>
        <v>19</v>
      </c>
      <c r="V772" s="22">
        <f t="shared" ref="V772:V835" si="329">MIN(100,Q772*20)</f>
        <v>80</v>
      </c>
      <c r="W772" s="22">
        <f t="shared" ref="W772:W835" si="330">ROUNDDOWN((V772+X772)/2,0)</f>
        <v>66</v>
      </c>
      <c r="X772" s="22">
        <f t="shared" ref="X772:X835" si="331">ROUND(T772*100/U772,0)</f>
        <v>53</v>
      </c>
      <c r="Y772" s="23">
        <f t="shared" ref="Y772:Y835" si="332">ROUND(V772*0.3+W772*0.4+X772*0.3,0)</f>
        <v>66</v>
      </c>
      <c r="Z772" s="24">
        <f>SUM(бланки!CE771:CI771)</f>
        <v>2</v>
      </c>
      <c r="AA772" s="24">
        <f>SUM(бланки!CJ771:CO771)</f>
        <v>1</v>
      </c>
      <c r="AB772" s="24">
        <f>анкеты!I770</f>
        <v>2</v>
      </c>
      <c r="AC772" s="24">
        <f>анкеты!H770</f>
        <v>3</v>
      </c>
      <c r="AD772" s="22">
        <f t="shared" ref="AD772:AD835" si="333">MIN(Z772*20,100)</f>
        <v>40</v>
      </c>
      <c r="AE772" s="22">
        <f t="shared" ref="AE772:AE835" si="334">MIN(AA772*20,100)</f>
        <v>20</v>
      </c>
      <c r="AF772" s="12">
        <f t="shared" ref="AF772:AF835" si="335">AB772*100/AC772</f>
        <v>66.666666666666671</v>
      </c>
      <c r="AG772" s="23">
        <f t="shared" ref="AG772:AG835" si="336">ROUND((0.3*AD772+0.4*AE772+0.3*AF772),0)</f>
        <v>40</v>
      </c>
      <c r="AH772" s="24">
        <f>анкеты!J770</f>
        <v>18</v>
      </c>
      <c r="AI772" s="24">
        <f t="shared" ref="AI772:AI835" si="337">C772</f>
        <v>19</v>
      </c>
      <c r="AJ772" s="24">
        <f>анкеты!K770</f>
        <v>16</v>
      </c>
      <c r="AK772" s="24">
        <f t="shared" ref="AK772:AK835" si="338">C772</f>
        <v>19</v>
      </c>
      <c r="AL772" s="24">
        <f>анкеты!M770</f>
        <v>14</v>
      </c>
      <c r="AM772" s="24">
        <f>анкеты!L770</f>
        <v>16</v>
      </c>
      <c r="AN772" s="22">
        <f t="shared" ref="AN772:AN835" si="339">ROUND(AH772*100/AI772,0)</f>
        <v>95</v>
      </c>
      <c r="AO772" s="22">
        <f t="shared" ref="AO772:AO835" si="340">ROUND(AJ772*100/AK772,0)</f>
        <v>84</v>
      </c>
      <c r="AP772" s="22">
        <f t="shared" ref="AP772:AP835" si="341">ROUND(AL772*100/AM772,0)</f>
        <v>88</v>
      </c>
      <c r="AQ772" s="23">
        <f t="shared" ref="AQ772:AQ835" si="342">ROUND((0.4*AN772+0.4*AO772+0.2*AP772),0)</f>
        <v>89</v>
      </c>
      <c r="AR772" s="24">
        <f>анкеты!N770</f>
        <v>13</v>
      </c>
      <c r="AS772" s="24">
        <f t="shared" ref="AS772:AS835" si="343">C772</f>
        <v>19</v>
      </c>
      <c r="AT772" s="24">
        <f>анкеты!O770</f>
        <v>15</v>
      </c>
      <c r="AU772" s="24">
        <f t="shared" ref="AU772:AU835" si="344">C772</f>
        <v>19</v>
      </c>
      <c r="AV772" s="24">
        <f>анкеты!P770</f>
        <v>13</v>
      </c>
      <c r="AW772" s="24">
        <f t="shared" ref="AW772:AW835" si="345">C772</f>
        <v>19</v>
      </c>
      <c r="AX772" s="22">
        <f t="shared" ref="AX772:AX835" si="346">ROUND(AR772*100/AS772,0)</f>
        <v>68</v>
      </c>
      <c r="AY772" s="22">
        <f t="shared" ref="AY772:AY835" si="347">ROUND(AT772*100/AU772,0)</f>
        <v>79</v>
      </c>
      <c r="AZ772" s="22">
        <f t="shared" ref="AZ772:AZ835" si="348">ROUND(AV772*100/AW772,0)</f>
        <v>68</v>
      </c>
      <c r="BA772" s="23">
        <f t="shared" ref="BA772:BA835" si="349">ROUND((0.4*AX772+0.4*AY772+0.2*AZ772),0)</f>
        <v>72</v>
      </c>
      <c r="BB772" s="24">
        <f t="shared" ref="BB772:BB835" si="350">(P772+Y772+AG772+AQ772+BA772)/5</f>
        <v>71</v>
      </c>
    </row>
    <row r="773" spans="1:54" x14ac:dyDescent="0.25">
      <c r="A773" s="24">
        <f>бланки!E772</f>
        <v>770</v>
      </c>
      <c r="B773" s="24" t="str">
        <f>CONCATENATE(бланки!D772," (",бланки!C772,")")</f>
        <v>МКДОУ «Захитский детский сад «Ягодка (Хивский район)</v>
      </c>
      <c r="C773" s="24">
        <f>анкеты!B771</f>
        <v>20</v>
      </c>
      <c r="D773" s="24">
        <f>COUNTIF(бланки!G772:U772,1)</f>
        <v>10</v>
      </c>
      <c r="E773" s="24">
        <f>COUNTIF(бланки!G772:U772,1)+COUNTIF(бланки!G772:U772,0)</f>
        <v>10</v>
      </c>
      <c r="F773" s="24">
        <f>COUNTIF(бланки!V772:BS772,1)</f>
        <v>36</v>
      </c>
      <c r="G773" s="24">
        <f>COUNTIF(бланки!V772:BS772,1)+COUNTIF(бланки!V772:BS772,0)</f>
        <v>39</v>
      </c>
      <c r="H773" s="24">
        <f>SUM(бланки!BT772:BY772)</f>
        <v>6</v>
      </c>
      <c r="I773" s="24">
        <f>анкеты!D771</f>
        <v>19</v>
      </c>
      <c r="J773" s="24">
        <f>анкеты!C771</f>
        <v>20</v>
      </c>
      <c r="K773" s="24">
        <f>анкеты!F771</f>
        <v>9</v>
      </c>
      <c r="L773" s="24">
        <f>анкеты!E771</f>
        <v>10</v>
      </c>
      <c r="M773" s="22">
        <f t="shared" si="324"/>
        <v>96</v>
      </c>
      <c r="N773" s="22">
        <f t="shared" si="325"/>
        <v>100</v>
      </c>
      <c r="O773" s="22">
        <f t="shared" si="326"/>
        <v>93</v>
      </c>
      <c r="P773" s="23">
        <f t="shared" si="327"/>
        <v>96</v>
      </c>
      <c r="Q773" s="24">
        <f>SUM(бланки!BZ772:CF772)</f>
        <v>4</v>
      </c>
      <c r="R773" s="24"/>
      <c r="S773" s="24"/>
      <c r="T773" s="24">
        <f>анкеты!G771</f>
        <v>20</v>
      </c>
      <c r="U773" s="24">
        <f t="shared" si="328"/>
        <v>20</v>
      </c>
      <c r="V773" s="22">
        <f t="shared" si="329"/>
        <v>80</v>
      </c>
      <c r="W773" s="22">
        <f t="shared" si="330"/>
        <v>90</v>
      </c>
      <c r="X773" s="22">
        <f t="shared" si="331"/>
        <v>100</v>
      </c>
      <c r="Y773" s="23">
        <f t="shared" si="332"/>
        <v>90</v>
      </c>
      <c r="Z773" s="24">
        <f>SUM(бланки!CE772:CI772)</f>
        <v>0</v>
      </c>
      <c r="AA773" s="24">
        <f>SUM(бланки!CJ772:CO772)</f>
        <v>3</v>
      </c>
      <c r="AB773" s="24">
        <f>анкеты!I771</f>
        <v>18</v>
      </c>
      <c r="AC773" s="24">
        <f>анкеты!H771</f>
        <v>20</v>
      </c>
      <c r="AD773" s="22">
        <f t="shared" si="333"/>
        <v>0</v>
      </c>
      <c r="AE773" s="22">
        <f t="shared" si="334"/>
        <v>60</v>
      </c>
      <c r="AF773" s="12">
        <f t="shared" si="335"/>
        <v>90</v>
      </c>
      <c r="AG773" s="23">
        <f t="shared" si="336"/>
        <v>51</v>
      </c>
      <c r="AH773" s="24">
        <f>анкеты!J771</f>
        <v>20</v>
      </c>
      <c r="AI773" s="24">
        <f t="shared" si="337"/>
        <v>20</v>
      </c>
      <c r="AJ773" s="24">
        <f>анкеты!K771</f>
        <v>20</v>
      </c>
      <c r="AK773" s="24">
        <f t="shared" si="338"/>
        <v>20</v>
      </c>
      <c r="AL773" s="24">
        <f>анкеты!M771</f>
        <v>20</v>
      </c>
      <c r="AM773" s="24">
        <f>анкеты!L771</f>
        <v>20</v>
      </c>
      <c r="AN773" s="22">
        <f t="shared" si="339"/>
        <v>100</v>
      </c>
      <c r="AO773" s="22">
        <f t="shared" si="340"/>
        <v>100</v>
      </c>
      <c r="AP773" s="22">
        <f t="shared" si="341"/>
        <v>100</v>
      </c>
      <c r="AQ773" s="23">
        <f t="shared" si="342"/>
        <v>100</v>
      </c>
      <c r="AR773" s="24">
        <f>анкеты!N771</f>
        <v>16</v>
      </c>
      <c r="AS773" s="24">
        <f t="shared" si="343"/>
        <v>20</v>
      </c>
      <c r="AT773" s="24">
        <f>анкеты!O771</f>
        <v>16</v>
      </c>
      <c r="AU773" s="24">
        <f t="shared" si="344"/>
        <v>20</v>
      </c>
      <c r="AV773" s="24">
        <f>анкеты!P771</f>
        <v>16</v>
      </c>
      <c r="AW773" s="24">
        <f t="shared" si="345"/>
        <v>20</v>
      </c>
      <c r="AX773" s="22">
        <f t="shared" si="346"/>
        <v>80</v>
      </c>
      <c r="AY773" s="22">
        <f t="shared" si="347"/>
        <v>80</v>
      </c>
      <c r="AZ773" s="22">
        <f t="shared" si="348"/>
        <v>80</v>
      </c>
      <c r="BA773" s="23">
        <f t="shared" si="349"/>
        <v>80</v>
      </c>
      <c r="BB773" s="24">
        <f t="shared" si="350"/>
        <v>83.4</v>
      </c>
    </row>
    <row r="774" spans="1:54" x14ac:dyDescent="0.25">
      <c r="A774" s="24">
        <f>бланки!E773</f>
        <v>771</v>
      </c>
      <c r="B774" s="24" t="str">
        <f>CONCATENATE(бланки!D773," (",бланки!C773,")")</f>
        <v>МКУ ДО «Хивская спортивная школа» (Хивский район)</v>
      </c>
      <c r="C774" s="24">
        <f>анкеты!B772</f>
        <v>112</v>
      </c>
      <c r="D774" s="24">
        <f>COUNTIF(бланки!G773:U773,1)</f>
        <v>8</v>
      </c>
      <c r="E774" s="24">
        <f>COUNTIF(бланки!G773:U773,1)+COUNTIF(бланки!G773:U773,0)</f>
        <v>9</v>
      </c>
      <c r="F774" s="24">
        <f>COUNTIF(бланки!V773:BS773,1)</f>
        <v>35</v>
      </c>
      <c r="G774" s="24">
        <f>COUNTIF(бланки!V773:BS773,1)+COUNTIF(бланки!V773:BS773,0)</f>
        <v>35</v>
      </c>
      <c r="H774" s="24">
        <f>SUM(бланки!BT773:BY773)</f>
        <v>6</v>
      </c>
      <c r="I774" s="24">
        <f>анкеты!D772</f>
        <v>95</v>
      </c>
      <c r="J774" s="24">
        <f>анкеты!C772</f>
        <v>95</v>
      </c>
      <c r="K774" s="24">
        <f>анкеты!F772</f>
        <v>76</v>
      </c>
      <c r="L774" s="24">
        <f>анкеты!E772</f>
        <v>78</v>
      </c>
      <c r="M774" s="22">
        <f t="shared" si="324"/>
        <v>94</v>
      </c>
      <c r="N774" s="22">
        <f t="shared" si="325"/>
        <v>100</v>
      </c>
      <c r="O774" s="22">
        <f t="shared" si="326"/>
        <v>99</v>
      </c>
      <c r="P774" s="23">
        <f t="shared" si="327"/>
        <v>98</v>
      </c>
      <c r="Q774" s="24">
        <f>SUM(бланки!BZ773:CF773)</f>
        <v>2</v>
      </c>
      <c r="R774" s="24"/>
      <c r="S774" s="24"/>
      <c r="T774" s="24">
        <f>анкеты!G772</f>
        <v>95</v>
      </c>
      <c r="U774" s="24">
        <f t="shared" si="328"/>
        <v>112</v>
      </c>
      <c r="V774" s="22">
        <f t="shared" si="329"/>
        <v>40</v>
      </c>
      <c r="W774" s="22">
        <f t="shared" si="330"/>
        <v>62</v>
      </c>
      <c r="X774" s="22">
        <f t="shared" si="331"/>
        <v>85</v>
      </c>
      <c r="Y774" s="23">
        <f t="shared" si="332"/>
        <v>62</v>
      </c>
      <c r="Z774" s="24">
        <f>SUM(бланки!CE773:CI773)</f>
        <v>0</v>
      </c>
      <c r="AA774" s="24">
        <f>SUM(бланки!CJ773:CO773)</f>
        <v>3</v>
      </c>
      <c r="AB774" s="24">
        <f>анкеты!I772</f>
        <v>7</v>
      </c>
      <c r="AC774" s="24">
        <f>анкеты!H772</f>
        <v>8</v>
      </c>
      <c r="AD774" s="22">
        <f t="shared" si="333"/>
        <v>0</v>
      </c>
      <c r="AE774" s="22">
        <f t="shared" si="334"/>
        <v>60</v>
      </c>
      <c r="AF774" s="12">
        <f t="shared" si="335"/>
        <v>87.5</v>
      </c>
      <c r="AG774" s="23">
        <f t="shared" si="336"/>
        <v>50</v>
      </c>
      <c r="AH774" s="24">
        <f>анкеты!J772</f>
        <v>108</v>
      </c>
      <c r="AI774" s="24">
        <f t="shared" si="337"/>
        <v>112</v>
      </c>
      <c r="AJ774" s="24">
        <f>анкеты!K772</f>
        <v>110</v>
      </c>
      <c r="AK774" s="24">
        <f t="shared" si="338"/>
        <v>112</v>
      </c>
      <c r="AL774" s="24">
        <f>анкеты!M772</f>
        <v>72</v>
      </c>
      <c r="AM774" s="24">
        <f>анкеты!L772</f>
        <v>73</v>
      </c>
      <c r="AN774" s="22">
        <f t="shared" si="339"/>
        <v>96</v>
      </c>
      <c r="AO774" s="22">
        <f t="shared" si="340"/>
        <v>98</v>
      </c>
      <c r="AP774" s="22">
        <f t="shared" si="341"/>
        <v>99</v>
      </c>
      <c r="AQ774" s="23">
        <f t="shared" si="342"/>
        <v>97</v>
      </c>
      <c r="AR774" s="24">
        <f>анкеты!N772</f>
        <v>107</v>
      </c>
      <c r="AS774" s="24">
        <f t="shared" si="343"/>
        <v>112</v>
      </c>
      <c r="AT774" s="24">
        <f>анкеты!O772</f>
        <v>104</v>
      </c>
      <c r="AU774" s="24">
        <f t="shared" si="344"/>
        <v>112</v>
      </c>
      <c r="AV774" s="24">
        <f>анкеты!P772</f>
        <v>107</v>
      </c>
      <c r="AW774" s="24">
        <f t="shared" si="345"/>
        <v>112</v>
      </c>
      <c r="AX774" s="22">
        <f t="shared" si="346"/>
        <v>96</v>
      </c>
      <c r="AY774" s="22">
        <f t="shared" si="347"/>
        <v>93</v>
      </c>
      <c r="AZ774" s="22">
        <f t="shared" si="348"/>
        <v>96</v>
      </c>
      <c r="BA774" s="23">
        <f t="shared" si="349"/>
        <v>95</v>
      </c>
      <c r="BB774" s="24">
        <f t="shared" si="350"/>
        <v>80.400000000000006</v>
      </c>
    </row>
    <row r="775" spans="1:54" x14ac:dyDescent="0.25">
      <c r="A775" s="24">
        <f>бланки!E774</f>
        <v>772</v>
      </c>
      <c r="B775" s="24" t="str">
        <f>CONCATENATE(бланки!D774," (",бланки!C774,")")</f>
        <v>МКОУ «Буцринская СОШ» (Хунзахский район)</v>
      </c>
      <c r="C775" s="24">
        <f>анкеты!B773</f>
        <v>43</v>
      </c>
      <c r="D775" s="24">
        <f>COUNTIF(бланки!G774:U774,1)</f>
        <v>1</v>
      </c>
      <c r="E775" s="24">
        <f>COUNTIF(бланки!G774:U774,1)+COUNTIF(бланки!G774:U774,0)</f>
        <v>12</v>
      </c>
      <c r="F775" s="24">
        <f>COUNTIF(бланки!V774:BS774,1)</f>
        <v>43</v>
      </c>
      <c r="G775" s="24">
        <f>COUNTIF(бланки!V774:BS774,1)+COUNTIF(бланки!V774:BS774,0)</f>
        <v>44</v>
      </c>
      <c r="H775" s="24">
        <f>SUM(бланки!BT774:BY774)</f>
        <v>2</v>
      </c>
      <c r="I775" s="24">
        <f>анкеты!D773</f>
        <v>26</v>
      </c>
      <c r="J775" s="24">
        <f>анкеты!C773</f>
        <v>32</v>
      </c>
      <c r="K775" s="24">
        <f>анкеты!F773</f>
        <v>21</v>
      </c>
      <c r="L775" s="24">
        <f>анкеты!E773</f>
        <v>22</v>
      </c>
      <c r="M775" s="22">
        <f t="shared" si="324"/>
        <v>53</v>
      </c>
      <c r="N775" s="22">
        <f t="shared" si="325"/>
        <v>60</v>
      </c>
      <c r="O775" s="22">
        <f t="shared" si="326"/>
        <v>88</v>
      </c>
      <c r="P775" s="23">
        <f t="shared" si="327"/>
        <v>69</v>
      </c>
      <c r="Q775" s="24">
        <f>SUM(бланки!BZ774:CF774)</f>
        <v>1</v>
      </c>
      <c r="R775" s="24"/>
      <c r="S775" s="24"/>
      <c r="T775" s="24">
        <f>анкеты!G773</f>
        <v>29</v>
      </c>
      <c r="U775" s="24">
        <f t="shared" si="328"/>
        <v>43</v>
      </c>
      <c r="V775" s="22">
        <f t="shared" si="329"/>
        <v>20</v>
      </c>
      <c r="W775" s="22">
        <f t="shared" si="330"/>
        <v>43</v>
      </c>
      <c r="X775" s="22">
        <f t="shared" si="331"/>
        <v>67</v>
      </c>
      <c r="Y775" s="23">
        <f t="shared" si="332"/>
        <v>43</v>
      </c>
      <c r="Z775" s="24">
        <f>SUM(бланки!CE774:CI774)</f>
        <v>0</v>
      </c>
      <c r="AA775" s="24">
        <f>SUM(бланки!CJ774:CO774)</f>
        <v>0</v>
      </c>
      <c r="AB775" s="24">
        <f>анкеты!I773</f>
        <v>2</v>
      </c>
      <c r="AC775" s="24">
        <f>анкеты!H773</f>
        <v>4</v>
      </c>
      <c r="AD775" s="22">
        <f t="shared" si="333"/>
        <v>0</v>
      </c>
      <c r="AE775" s="22">
        <f t="shared" si="334"/>
        <v>0</v>
      </c>
      <c r="AF775" s="12">
        <f t="shared" si="335"/>
        <v>50</v>
      </c>
      <c r="AG775" s="23">
        <f t="shared" si="336"/>
        <v>15</v>
      </c>
      <c r="AH775" s="24">
        <f>анкеты!J773</f>
        <v>39</v>
      </c>
      <c r="AI775" s="24">
        <f t="shared" si="337"/>
        <v>43</v>
      </c>
      <c r="AJ775" s="24">
        <f>анкеты!K773</f>
        <v>41</v>
      </c>
      <c r="AK775" s="24">
        <f t="shared" si="338"/>
        <v>43</v>
      </c>
      <c r="AL775" s="24">
        <f>анкеты!M773</f>
        <v>28</v>
      </c>
      <c r="AM775" s="24">
        <f>анкеты!L773</f>
        <v>28</v>
      </c>
      <c r="AN775" s="22">
        <f t="shared" si="339"/>
        <v>91</v>
      </c>
      <c r="AO775" s="22">
        <f t="shared" si="340"/>
        <v>95</v>
      </c>
      <c r="AP775" s="22">
        <f t="shared" si="341"/>
        <v>100</v>
      </c>
      <c r="AQ775" s="23">
        <f t="shared" si="342"/>
        <v>94</v>
      </c>
      <c r="AR775" s="24">
        <f>анкеты!N773</f>
        <v>41</v>
      </c>
      <c r="AS775" s="24">
        <f t="shared" si="343"/>
        <v>43</v>
      </c>
      <c r="AT775" s="24">
        <f>анкеты!O773</f>
        <v>38</v>
      </c>
      <c r="AU775" s="24">
        <f t="shared" si="344"/>
        <v>43</v>
      </c>
      <c r="AV775" s="24">
        <f>анкеты!P773</f>
        <v>39</v>
      </c>
      <c r="AW775" s="24">
        <f t="shared" si="345"/>
        <v>43</v>
      </c>
      <c r="AX775" s="22">
        <f t="shared" si="346"/>
        <v>95</v>
      </c>
      <c r="AY775" s="22">
        <f t="shared" si="347"/>
        <v>88</v>
      </c>
      <c r="AZ775" s="22">
        <f t="shared" si="348"/>
        <v>91</v>
      </c>
      <c r="BA775" s="23">
        <f t="shared" si="349"/>
        <v>91</v>
      </c>
      <c r="BB775" s="24">
        <f t="shared" si="350"/>
        <v>62.4</v>
      </c>
    </row>
    <row r="776" spans="1:54" x14ac:dyDescent="0.25">
      <c r="A776" s="24">
        <f>бланки!E775</f>
        <v>773</v>
      </c>
      <c r="B776" s="24" t="str">
        <f>CONCATENATE(бланки!D775," (",бланки!C775,")")</f>
        <v>МКОУ «Новобуцринская СОШ» (Хунзахский район)</v>
      </c>
      <c r="C776" s="24">
        <f>анкеты!B774</f>
        <v>42</v>
      </c>
      <c r="D776" s="24">
        <f>COUNTIF(бланки!G775:U775,1)</f>
        <v>11</v>
      </c>
      <c r="E776" s="24">
        <f>COUNTIF(бланки!G775:U775,1)+COUNTIF(бланки!G775:U775,0)</f>
        <v>12</v>
      </c>
      <c r="F776" s="24">
        <f>COUNTIF(бланки!V775:BS775,1)</f>
        <v>41</v>
      </c>
      <c r="G776" s="24">
        <f>COUNTIF(бланки!V775:BS775,1)+COUNTIF(бланки!V775:BS775,0)</f>
        <v>42</v>
      </c>
      <c r="H776" s="24">
        <f>SUM(бланки!BT775:BY775)</f>
        <v>2</v>
      </c>
      <c r="I776" s="24">
        <f>анкеты!D774</f>
        <v>36</v>
      </c>
      <c r="J776" s="24">
        <f>анкеты!C774</f>
        <v>37</v>
      </c>
      <c r="K776" s="24">
        <f>анкеты!F774</f>
        <v>31</v>
      </c>
      <c r="L776" s="24">
        <f>анкеты!E774</f>
        <v>31</v>
      </c>
      <c r="M776" s="22">
        <f t="shared" si="324"/>
        <v>95</v>
      </c>
      <c r="N776" s="22">
        <f t="shared" si="325"/>
        <v>60</v>
      </c>
      <c r="O776" s="22">
        <f t="shared" si="326"/>
        <v>99</v>
      </c>
      <c r="P776" s="23">
        <f t="shared" si="327"/>
        <v>86</v>
      </c>
      <c r="Q776" s="24">
        <f>SUM(бланки!BZ775:CF775)</f>
        <v>1</v>
      </c>
      <c r="R776" s="24"/>
      <c r="S776" s="24"/>
      <c r="T776" s="24">
        <f>анкеты!G774</f>
        <v>41</v>
      </c>
      <c r="U776" s="24">
        <f t="shared" si="328"/>
        <v>42</v>
      </c>
      <c r="V776" s="22">
        <f t="shared" si="329"/>
        <v>20</v>
      </c>
      <c r="W776" s="22">
        <f t="shared" si="330"/>
        <v>59</v>
      </c>
      <c r="X776" s="22">
        <f t="shared" si="331"/>
        <v>98</v>
      </c>
      <c r="Y776" s="23">
        <f t="shared" si="332"/>
        <v>59</v>
      </c>
      <c r="Z776" s="24">
        <f>SUM(бланки!CE775:CI775)</f>
        <v>0</v>
      </c>
      <c r="AA776" s="24">
        <f>SUM(бланки!CJ775:CO775)</f>
        <v>0</v>
      </c>
      <c r="AB776" s="24">
        <f>анкеты!I774</f>
        <v>4</v>
      </c>
      <c r="AC776" s="24">
        <f>анкеты!H774</f>
        <v>6</v>
      </c>
      <c r="AD776" s="22">
        <f t="shared" si="333"/>
        <v>0</v>
      </c>
      <c r="AE776" s="22">
        <f t="shared" si="334"/>
        <v>0</v>
      </c>
      <c r="AF776" s="12">
        <f t="shared" si="335"/>
        <v>66.666666666666671</v>
      </c>
      <c r="AG776" s="23">
        <f t="shared" si="336"/>
        <v>20</v>
      </c>
      <c r="AH776" s="24">
        <f>анкеты!J774</f>
        <v>41</v>
      </c>
      <c r="AI776" s="24">
        <f t="shared" si="337"/>
        <v>42</v>
      </c>
      <c r="AJ776" s="24">
        <f>анкеты!K774</f>
        <v>42</v>
      </c>
      <c r="AK776" s="24">
        <f t="shared" si="338"/>
        <v>42</v>
      </c>
      <c r="AL776" s="24">
        <f>анкеты!M774</f>
        <v>29</v>
      </c>
      <c r="AM776" s="24">
        <f>анкеты!L774</f>
        <v>29</v>
      </c>
      <c r="AN776" s="22">
        <f t="shared" si="339"/>
        <v>98</v>
      </c>
      <c r="AO776" s="22">
        <f t="shared" si="340"/>
        <v>100</v>
      </c>
      <c r="AP776" s="22">
        <f t="shared" si="341"/>
        <v>100</v>
      </c>
      <c r="AQ776" s="23">
        <f t="shared" si="342"/>
        <v>99</v>
      </c>
      <c r="AR776" s="24">
        <f>анкеты!N774</f>
        <v>35</v>
      </c>
      <c r="AS776" s="24">
        <f t="shared" si="343"/>
        <v>42</v>
      </c>
      <c r="AT776" s="24">
        <f>анкеты!O774</f>
        <v>38</v>
      </c>
      <c r="AU776" s="24">
        <f t="shared" si="344"/>
        <v>42</v>
      </c>
      <c r="AV776" s="24">
        <f>анкеты!P774</f>
        <v>37</v>
      </c>
      <c r="AW776" s="24">
        <f t="shared" si="345"/>
        <v>42</v>
      </c>
      <c r="AX776" s="22">
        <f t="shared" si="346"/>
        <v>83</v>
      </c>
      <c r="AY776" s="22">
        <f t="shared" si="347"/>
        <v>90</v>
      </c>
      <c r="AZ776" s="22">
        <f t="shared" si="348"/>
        <v>88</v>
      </c>
      <c r="BA776" s="23">
        <f t="shared" si="349"/>
        <v>87</v>
      </c>
      <c r="BB776" s="24">
        <f t="shared" si="350"/>
        <v>70.2</v>
      </c>
    </row>
    <row r="777" spans="1:54" x14ac:dyDescent="0.25">
      <c r="A777" s="24">
        <f>бланки!E776</f>
        <v>774</v>
      </c>
      <c r="B777" s="24" t="str">
        <f>CONCATENATE(бланки!D776," (",бланки!C776,")")</f>
        <v>МКОУ «Тагадинская СОШ» (Хунзахский район)</v>
      </c>
      <c r="C777" s="24">
        <f>анкеты!B775</f>
        <v>37</v>
      </c>
      <c r="D777" s="24">
        <f>COUNTIF(бланки!G776:U776,1)</f>
        <v>12</v>
      </c>
      <c r="E777" s="24">
        <f>COUNTIF(бланки!G776:U776,1)+COUNTIF(бланки!G776:U776,0)</f>
        <v>12</v>
      </c>
      <c r="F777" s="24">
        <f>COUNTIF(бланки!V776:BS776,1)</f>
        <v>33</v>
      </c>
      <c r="G777" s="24">
        <f>COUNTIF(бланки!V776:BS776,1)+COUNTIF(бланки!V776:BS776,0)</f>
        <v>38</v>
      </c>
      <c r="H777" s="24">
        <f>SUM(бланки!BT776:BY776)</f>
        <v>3</v>
      </c>
      <c r="I777" s="24">
        <f>анкеты!D775</f>
        <v>26</v>
      </c>
      <c r="J777" s="24">
        <f>анкеты!C775</f>
        <v>26</v>
      </c>
      <c r="K777" s="24">
        <f>анкеты!F775</f>
        <v>19</v>
      </c>
      <c r="L777" s="24">
        <f>анкеты!E775</f>
        <v>20</v>
      </c>
      <c r="M777" s="22">
        <f t="shared" si="324"/>
        <v>93</v>
      </c>
      <c r="N777" s="22">
        <f t="shared" si="325"/>
        <v>90</v>
      </c>
      <c r="O777" s="22">
        <f t="shared" si="326"/>
        <v>98</v>
      </c>
      <c r="P777" s="23">
        <f t="shared" si="327"/>
        <v>94</v>
      </c>
      <c r="Q777" s="24">
        <f>SUM(бланки!BZ776:CF776)</f>
        <v>5</v>
      </c>
      <c r="R777" s="24"/>
      <c r="S777" s="24"/>
      <c r="T777" s="24">
        <f>анкеты!G775</f>
        <v>24</v>
      </c>
      <c r="U777" s="24">
        <f t="shared" si="328"/>
        <v>37</v>
      </c>
      <c r="V777" s="22">
        <f t="shared" si="329"/>
        <v>100</v>
      </c>
      <c r="W777" s="22">
        <f t="shared" si="330"/>
        <v>82</v>
      </c>
      <c r="X777" s="22">
        <f t="shared" si="331"/>
        <v>65</v>
      </c>
      <c r="Y777" s="23">
        <f t="shared" si="332"/>
        <v>82</v>
      </c>
      <c r="Z777" s="24">
        <f>SUM(бланки!CE776:CI776)</f>
        <v>0</v>
      </c>
      <c r="AA777" s="24">
        <f>SUM(бланки!CJ776:CO776)</f>
        <v>0</v>
      </c>
      <c r="AB777" s="24">
        <f>анкеты!I775</f>
        <v>1</v>
      </c>
      <c r="AC777" s="24">
        <f>анкеты!H775</f>
        <v>2</v>
      </c>
      <c r="AD777" s="22">
        <f t="shared" si="333"/>
        <v>0</v>
      </c>
      <c r="AE777" s="22">
        <f t="shared" si="334"/>
        <v>0</v>
      </c>
      <c r="AF777" s="12">
        <f t="shared" si="335"/>
        <v>50</v>
      </c>
      <c r="AG777" s="23">
        <f t="shared" si="336"/>
        <v>15</v>
      </c>
      <c r="AH777" s="24">
        <f>анкеты!J775</f>
        <v>33</v>
      </c>
      <c r="AI777" s="24">
        <f t="shared" si="337"/>
        <v>37</v>
      </c>
      <c r="AJ777" s="24">
        <f>анкеты!K775</f>
        <v>35</v>
      </c>
      <c r="AK777" s="24">
        <f t="shared" si="338"/>
        <v>37</v>
      </c>
      <c r="AL777" s="24">
        <f>анкеты!M775</f>
        <v>26</v>
      </c>
      <c r="AM777" s="24">
        <f>анкеты!L775</f>
        <v>27</v>
      </c>
      <c r="AN777" s="22">
        <f t="shared" si="339"/>
        <v>89</v>
      </c>
      <c r="AO777" s="22">
        <f t="shared" si="340"/>
        <v>95</v>
      </c>
      <c r="AP777" s="22">
        <f t="shared" si="341"/>
        <v>96</v>
      </c>
      <c r="AQ777" s="23">
        <f t="shared" si="342"/>
        <v>93</v>
      </c>
      <c r="AR777" s="24">
        <f>анкеты!N775</f>
        <v>36</v>
      </c>
      <c r="AS777" s="24">
        <f t="shared" si="343"/>
        <v>37</v>
      </c>
      <c r="AT777" s="24">
        <f>анкеты!O775</f>
        <v>35</v>
      </c>
      <c r="AU777" s="24">
        <f t="shared" si="344"/>
        <v>37</v>
      </c>
      <c r="AV777" s="24">
        <f>анкеты!P775</f>
        <v>36</v>
      </c>
      <c r="AW777" s="24">
        <f t="shared" si="345"/>
        <v>37</v>
      </c>
      <c r="AX777" s="22">
        <f t="shared" si="346"/>
        <v>97</v>
      </c>
      <c r="AY777" s="22">
        <f t="shared" si="347"/>
        <v>95</v>
      </c>
      <c r="AZ777" s="22">
        <f t="shared" si="348"/>
        <v>97</v>
      </c>
      <c r="BA777" s="23">
        <f t="shared" si="349"/>
        <v>96</v>
      </c>
      <c r="BB777" s="24">
        <f t="shared" si="350"/>
        <v>76</v>
      </c>
    </row>
    <row r="778" spans="1:54" x14ac:dyDescent="0.25">
      <c r="A778" s="24">
        <f>бланки!E777</f>
        <v>775</v>
      </c>
      <c r="B778" s="24" t="str">
        <f>CONCATENATE(бланки!D777," (",бланки!C777,")")</f>
        <v>МКОУ «Уздалросинская СОШ» (Хунзахский район)</v>
      </c>
      <c r="C778" s="24">
        <f>анкеты!B776</f>
        <v>45</v>
      </c>
      <c r="D778" s="24">
        <f>COUNTIF(бланки!G777:U777,1)</f>
        <v>10</v>
      </c>
      <c r="E778" s="24">
        <f>COUNTIF(бланки!G777:U777,1)+COUNTIF(бланки!G777:U777,0)</f>
        <v>12</v>
      </c>
      <c r="F778" s="24">
        <f>COUNTIF(бланки!V777:BS777,1)</f>
        <v>23</v>
      </c>
      <c r="G778" s="24">
        <f>COUNTIF(бланки!V777:BS777,1)+COUNTIF(бланки!V777:BS777,0)</f>
        <v>40</v>
      </c>
      <c r="H778" s="24">
        <f>SUM(бланки!BT777:BY777)</f>
        <v>4</v>
      </c>
      <c r="I778" s="24">
        <f>анкеты!D776</f>
        <v>35</v>
      </c>
      <c r="J778" s="24">
        <f>анкеты!C776</f>
        <v>35</v>
      </c>
      <c r="K778" s="24">
        <f>анкеты!F776</f>
        <v>24</v>
      </c>
      <c r="L778" s="24">
        <f>анкеты!E776</f>
        <v>26</v>
      </c>
      <c r="M778" s="22">
        <f t="shared" si="324"/>
        <v>70</v>
      </c>
      <c r="N778" s="22">
        <f t="shared" si="325"/>
        <v>100</v>
      </c>
      <c r="O778" s="22">
        <f t="shared" si="326"/>
        <v>96</v>
      </c>
      <c r="P778" s="23">
        <f t="shared" si="327"/>
        <v>89</v>
      </c>
      <c r="Q778" s="24">
        <f>SUM(бланки!BZ777:CF777)</f>
        <v>6</v>
      </c>
      <c r="R778" s="24"/>
      <c r="S778" s="24"/>
      <c r="T778" s="24">
        <f>анкеты!G776</f>
        <v>38</v>
      </c>
      <c r="U778" s="24">
        <f t="shared" si="328"/>
        <v>45</v>
      </c>
      <c r="V778" s="22">
        <f t="shared" si="329"/>
        <v>100</v>
      </c>
      <c r="W778" s="22">
        <f t="shared" si="330"/>
        <v>92</v>
      </c>
      <c r="X778" s="22">
        <f t="shared" si="331"/>
        <v>84</v>
      </c>
      <c r="Y778" s="23">
        <f t="shared" si="332"/>
        <v>92</v>
      </c>
      <c r="Z778" s="24">
        <f>SUM(бланки!CE777:CI777)</f>
        <v>2</v>
      </c>
      <c r="AA778" s="24">
        <f>SUM(бланки!CJ777:CO777)</f>
        <v>2</v>
      </c>
      <c r="AB778" s="24">
        <f>анкеты!I776</f>
        <v>3</v>
      </c>
      <c r="AC778" s="24">
        <f>анкеты!H776</f>
        <v>3</v>
      </c>
      <c r="AD778" s="22">
        <f t="shared" si="333"/>
        <v>40</v>
      </c>
      <c r="AE778" s="22">
        <f t="shared" si="334"/>
        <v>40</v>
      </c>
      <c r="AF778" s="12">
        <f t="shared" si="335"/>
        <v>100</v>
      </c>
      <c r="AG778" s="23">
        <f t="shared" si="336"/>
        <v>58</v>
      </c>
      <c r="AH778" s="24">
        <f>анкеты!J776</f>
        <v>44</v>
      </c>
      <c r="AI778" s="24">
        <f t="shared" si="337"/>
        <v>45</v>
      </c>
      <c r="AJ778" s="24">
        <f>анкеты!K776</f>
        <v>42</v>
      </c>
      <c r="AK778" s="24">
        <f t="shared" si="338"/>
        <v>45</v>
      </c>
      <c r="AL778" s="24">
        <f>анкеты!M776</f>
        <v>24</v>
      </c>
      <c r="AM778" s="24">
        <f>анкеты!L776</f>
        <v>26</v>
      </c>
      <c r="AN778" s="22">
        <f t="shared" si="339"/>
        <v>98</v>
      </c>
      <c r="AO778" s="22">
        <f t="shared" si="340"/>
        <v>93</v>
      </c>
      <c r="AP778" s="22">
        <f t="shared" si="341"/>
        <v>92</v>
      </c>
      <c r="AQ778" s="23">
        <f t="shared" si="342"/>
        <v>95</v>
      </c>
      <c r="AR778" s="24">
        <f>анкеты!N776</f>
        <v>39</v>
      </c>
      <c r="AS778" s="24">
        <f t="shared" si="343"/>
        <v>45</v>
      </c>
      <c r="AT778" s="24">
        <f>анкеты!O776</f>
        <v>39</v>
      </c>
      <c r="AU778" s="24">
        <f t="shared" si="344"/>
        <v>45</v>
      </c>
      <c r="AV778" s="24">
        <f>анкеты!P776</f>
        <v>42</v>
      </c>
      <c r="AW778" s="24">
        <f t="shared" si="345"/>
        <v>45</v>
      </c>
      <c r="AX778" s="22">
        <f t="shared" si="346"/>
        <v>87</v>
      </c>
      <c r="AY778" s="22">
        <f t="shared" si="347"/>
        <v>87</v>
      </c>
      <c r="AZ778" s="22">
        <f t="shared" si="348"/>
        <v>93</v>
      </c>
      <c r="BA778" s="23">
        <f t="shared" si="349"/>
        <v>88</v>
      </c>
      <c r="BB778" s="24">
        <f t="shared" si="350"/>
        <v>84.4</v>
      </c>
    </row>
    <row r="779" spans="1:54" x14ac:dyDescent="0.25">
      <c r="A779" s="24">
        <f>бланки!E778</f>
        <v>776</v>
      </c>
      <c r="B779" s="24" t="str">
        <f>CONCATENATE(бланки!D778," (",бланки!C778,")")</f>
        <v>МКОУ «Хариколинская СОШ им.А.Бижанова» (Хунзахский район)</v>
      </c>
      <c r="C779" s="24">
        <f>анкеты!B777</f>
        <v>36</v>
      </c>
      <c r="D779" s="24">
        <f>COUNTIF(бланки!G778:U778,1)</f>
        <v>12</v>
      </c>
      <c r="E779" s="24">
        <f>COUNTIF(бланки!G778:U778,1)+COUNTIF(бланки!G778:U778,0)</f>
        <v>12</v>
      </c>
      <c r="F779" s="24">
        <f>COUNTIF(бланки!V778:BS778,1)</f>
        <v>42</v>
      </c>
      <c r="G779" s="24">
        <f>COUNTIF(бланки!V778:BS778,1)+COUNTIF(бланки!V778:BS778,0)</f>
        <v>43</v>
      </c>
      <c r="H779" s="24">
        <f>SUM(бланки!BT778:BY778)</f>
        <v>3</v>
      </c>
      <c r="I779" s="24">
        <f>анкеты!D777</f>
        <v>30</v>
      </c>
      <c r="J779" s="24">
        <f>анкеты!C777</f>
        <v>32</v>
      </c>
      <c r="K779" s="24">
        <f>анкеты!F777</f>
        <v>25</v>
      </c>
      <c r="L779" s="24">
        <f>анкеты!E777</f>
        <v>27</v>
      </c>
      <c r="M779" s="22">
        <f t="shared" si="324"/>
        <v>99</v>
      </c>
      <c r="N779" s="22">
        <f t="shared" si="325"/>
        <v>90</v>
      </c>
      <c r="O779" s="22">
        <f t="shared" si="326"/>
        <v>93</v>
      </c>
      <c r="P779" s="23">
        <f t="shared" si="327"/>
        <v>94</v>
      </c>
      <c r="Q779" s="24">
        <f>SUM(бланки!BZ778:CF778)</f>
        <v>1</v>
      </c>
      <c r="R779" s="24"/>
      <c r="S779" s="24"/>
      <c r="T779" s="24">
        <f>анкеты!G777</f>
        <v>23</v>
      </c>
      <c r="U779" s="24">
        <f t="shared" si="328"/>
        <v>36</v>
      </c>
      <c r="V779" s="22">
        <f t="shared" si="329"/>
        <v>20</v>
      </c>
      <c r="W779" s="22">
        <f t="shared" si="330"/>
        <v>42</v>
      </c>
      <c r="X779" s="22">
        <f t="shared" si="331"/>
        <v>64</v>
      </c>
      <c r="Y779" s="23">
        <f t="shared" si="332"/>
        <v>42</v>
      </c>
      <c r="Z779" s="24">
        <f>SUM(бланки!CE778:CI778)</f>
        <v>0</v>
      </c>
      <c r="AA779" s="24">
        <f>SUM(бланки!CJ778:CO778)</f>
        <v>1</v>
      </c>
      <c r="AB779" s="24">
        <f>анкеты!I777</f>
        <v>2</v>
      </c>
      <c r="AC779" s="24">
        <f>анкеты!H777</f>
        <v>3</v>
      </c>
      <c r="AD779" s="22">
        <f t="shared" si="333"/>
        <v>0</v>
      </c>
      <c r="AE779" s="22">
        <f t="shared" si="334"/>
        <v>20</v>
      </c>
      <c r="AF779" s="12">
        <f t="shared" si="335"/>
        <v>66.666666666666671</v>
      </c>
      <c r="AG779" s="23">
        <f t="shared" si="336"/>
        <v>28</v>
      </c>
      <c r="AH779" s="24">
        <f>анкеты!J777</f>
        <v>34</v>
      </c>
      <c r="AI779" s="24">
        <f t="shared" si="337"/>
        <v>36</v>
      </c>
      <c r="AJ779" s="24">
        <f>анкеты!K777</f>
        <v>34</v>
      </c>
      <c r="AK779" s="24">
        <f t="shared" si="338"/>
        <v>36</v>
      </c>
      <c r="AL779" s="24">
        <f>анкеты!M777</f>
        <v>24</v>
      </c>
      <c r="AM779" s="24">
        <f>анкеты!L777</f>
        <v>25</v>
      </c>
      <c r="AN779" s="22">
        <f t="shared" si="339"/>
        <v>94</v>
      </c>
      <c r="AO779" s="22">
        <f t="shared" si="340"/>
        <v>94</v>
      </c>
      <c r="AP779" s="22">
        <f t="shared" si="341"/>
        <v>96</v>
      </c>
      <c r="AQ779" s="23">
        <f t="shared" si="342"/>
        <v>94</v>
      </c>
      <c r="AR779" s="24">
        <f>анкеты!N777</f>
        <v>36</v>
      </c>
      <c r="AS779" s="24">
        <f t="shared" si="343"/>
        <v>36</v>
      </c>
      <c r="AT779" s="24">
        <f>анкеты!O777</f>
        <v>36</v>
      </c>
      <c r="AU779" s="24">
        <f t="shared" si="344"/>
        <v>36</v>
      </c>
      <c r="AV779" s="24">
        <f>анкеты!P777</f>
        <v>35</v>
      </c>
      <c r="AW779" s="24">
        <f t="shared" si="345"/>
        <v>36</v>
      </c>
      <c r="AX779" s="22">
        <f t="shared" si="346"/>
        <v>100</v>
      </c>
      <c r="AY779" s="22">
        <f t="shared" si="347"/>
        <v>100</v>
      </c>
      <c r="AZ779" s="22">
        <f t="shared" si="348"/>
        <v>97</v>
      </c>
      <c r="BA779" s="23">
        <f t="shared" si="349"/>
        <v>99</v>
      </c>
      <c r="BB779" s="24">
        <f t="shared" si="350"/>
        <v>71.400000000000006</v>
      </c>
    </row>
    <row r="780" spans="1:54" x14ac:dyDescent="0.25">
      <c r="A780" s="24">
        <f>бланки!E779</f>
        <v>777</v>
      </c>
      <c r="B780" s="24" t="str">
        <f>CONCATENATE(бланки!D779," (",бланки!C779,")")</f>
        <v>МКОУ «Гацалухская ООШ» (Хунзахский район)</v>
      </c>
      <c r="C780" s="24">
        <f>анкеты!B778</f>
        <v>32</v>
      </c>
      <c r="D780" s="24">
        <f>COUNTIF(бланки!G779:U779,1)</f>
        <v>8</v>
      </c>
      <c r="E780" s="24">
        <f>COUNTIF(бланки!G779:U779,1)+COUNTIF(бланки!G779:U779,0)</f>
        <v>12</v>
      </c>
      <c r="F780" s="24">
        <f>COUNTIF(бланки!V779:BS779,1)</f>
        <v>34</v>
      </c>
      <c r="G780" s="24">
        <f>COUNTIF(бланки!V779:BS779,1)+COUNTIF(бланки!V779:BS779,0)</f>
        <v>42</v>
      </c>
      <c r="H780" s="24">
        <f>SUM(бланки!BT779:BY779)</f>
        <v>6</v>
      </c>
      <c r="I780" s="24">
        <f>анкеты!D778</f>
        <v>20</v>
      </c>
      <c r="J780" s="24">
        <f>анкеты!C778</f>
        <v>21</v>
      </c>
      <c r="K780" s="24">
        <f>анкеты!F778</f>
        <v>10</v>
      </c>
      <c r="L780" s="24">
        <f>анкеты!E778</f>
        <v>14</v>
      </c>
      <c r="M780" s="22">
        <f t="shared" si="324"/>
        <v>74</v>
      </c>
      <c r="N780" s="22">
        <f t="shared" si="325"/>
        <v>100</v>
      </c>
      <c r="O780" s="22">
        <f t="shared" si="326"/>
        <v>83</v>
      </c>
      <c r="P780" s="23">
        <f t="shared" si="327"/>
        <v>85</v>
      </c>
      <c r="Q780" s="24">
        <f>SUM(бланки!BZ779:CF779)</f>
        <v>2</v>
      </c>
      <c r="R780" s="24"/>
      <c r="S780" s="24"/>
      <c r="T780" s="24">
        <f>анкеты!G778</f>
        <v>23</v>
      </c>
      <c r="U780" s="24">
        <f t="shared" si="328"/>
        <v>32</v>
      </c>
      <c r="V780" s="22">
        <f t="shared" si="329"/>
        <v>40</v>
      </c>
      <c r="W780" s="22">
        <f t="shared" si="330"/>
        <v>56</v>
      </c>
      <c r="X780" s="22">
        <f t="shared" si="331"/>
        <v>72</v>
      </c>
      <c r="Y780" s="23">
        <f t="shared" si="332"/>
        <v>56</v>
      </c>
      <c r="Z780" s="24">
        <f>SUM(бланки!CE779:CI779)</f>
        <v>0</v>
      </c>
      <c r="AA780" s="24">
        <f>SUM(бланки!CJ779:CO779)</f>
        <v>1</v>
      </c>
      <c r="AB780" s="24">
        <f>анкеты!I778</f>
        <v>3</v>
      </c>
      <c r="AC780" s="24">
        <f>анкеты!H778</f>
        <v>7</v>
      </c>
      <c r="AD780" s="22">
        <f t="shared" si="333"/>
        <v>0</v>
      </c>
      <c r="AE780" s="22">
        <f t="shared" si="334"/>
        <v>20</v>
      </c>
      <c r="AF780" s="12">
        <f t="shared" si="335"/>
        <v>42.857142857142854</v>
      </c>
      <c r="AG780" s="23">
        <f t="shared" si="336"/>
        <v>21</v>
      </c>
      <c r="AH780" s="24">
        <f>анкеты!J778</f>
        <v>26</v>
      </c>
      <c r="AI780" s="24">
        <f t="shared" si="337"/>
        <v>32</v>
      </c>
      <c r="AJ780" s="24">
        <f>анкеты!K778</f>
        <v>30</v>
      </c>
      <c r="AK780" s="24">
        <f t="shared" si="338"/>
        <v>32</v>
      </c>
      <c r="AL780" s="24">
        <f>анкеты!M778</f>
        <v>15</v>
      </c>
      <c r="AM780" s="24">
        <f>анкеты!L778</f>
        <v>18</v>
      </c>
      <c r="AN780" s="22">
        <f t="shared" si="339"/>
        <v>81</v>
      </c>
      <c r="AO780" s="22">
        <f t="shared" si="340"/>
        <v>94</v>
      </c>
      <c r="AP780" s="22">
        <f t="shared" si="341"/>
        <v>83</v>
      </c>
      <c r="AQ780" s="23">
        <f t="shared" si="342"/>
        <v>87</v>
      </c>
      <c r="AR780" s="24">
        <f>анкеты!N778</f>
        <v>24</v>
      </c>
      <c r="AS780" s="24">
        <f t="shared" si="343"/>
        <v>32</v>
      </c>
      <c r="AT780" s="24">
        <f>анкеты!O778</f>
        <v>31</v>
      </c>
      <c r="AU780" s="24">
        <f t="shared" si="344"/>
        <v>32</v>
      </c>
      <c r="AV780" s="24">
        <f>анкеты!P778</f>
        <v>22</v>
      </c>
      <c r="AW780" s="24">
        <f t="shared" si="345"/>
        <v>32</v>
      </c>
      <c r="AX780" s="22">
        <f t="shared" si="346"/>
        <v>75</v>
      </c>
      <c r="AY780" s="22">
        <f t="shared" si="347"/>
        <v>97</v>
      </c>
      <c r="AZ780" s="22">
        <f t="shared" si="348"/>
        <v>69</v>
      </c>
      <c r="BA780" s="23">
        <f t="shared" si="349"/>
        <v>83</v>
      </c>
      <c r="BB780" s="24">
        <f t="shared" si="350"/>
        <v>66.400000000000006</v>
      </c>
    </row>
    <row r="781" spans="1:54" x14ac:dyDescent="0.25">
      <c r="A781" s="24">
        <f>бланки!E780</f>
        <v>778</v>
      </c>
      <c r="B781" s="24" t="str">
        <f>CONCATENATE(бланки!D780," (",бланки!C780,")")</f>
        <v>МКОУ «Заибская ООШ» (Хунзахский район)</v>
      </c>
      <c r="C781" s="24">
        <f>анкеты!B779</f>
        <v>17</v>
      </c>
      <c r="D781" s="24">
        <f>COUNTIF(бланки!G780:U780,1)</f>
        <v>12</v>
      </c>
      <c r="E781" s="24">
        <f>COUNTIF(бланки!G780:U780,1)+COUNTIF(бланки!G780:U780,0)</f>
        <v>12</v>
      </c>
      <c r="F781" s="24">
        <f>COUNTIF(бланки!V780:BS780,1)</f>
        <v>41</v>
      </c>
      <c r="G781" s="24">
        <f>COUNTIF(бланки!V780:BS780,1)+COUNTIF(бланки!V780:BS780,0)</f>
        <v>42</v>
      </c>
      <c r="H781" s="24">
        <f>SUM(бланки!BT780:BY780)</f>
        <v>5</v>
      </c>
      <c r="I781" s="24">
        <f>анкеты!D779</f>
        <v>9</v>
      </c>
      <c r="J781" s="24">
        <f>анкеты!C779</f>
        <v>11</v>
      </c>
      <c r="K781" s="24">
        <f>анкеты!F779</f>
        <v>9</v>
      </c>
      <c r="L781" s="24">
        <f>анкеты!E779</f>
        <v>10</v>
      </c>
      <c r="M781" s="22">
        <f t="shared" si="324"/>
        <v>99</v>
      </c>
      <c r="N781" s="22">
        <f t="shared" si="325"/>
        <v>100</v>
      </c>
      <c r="O781" s="22">
        <f t="shared" si="326"/>
        <v>86</v>
      </c>
      <c r="P781" s="23">
        <f t="shared" si="327"/>
        <v>94</v>
      </c>
      <c r="Q781" s="24">
        <f>SUM(бланки!BZ780:CF780)</f>
        <v>4</v>
      </c>
      <c r="R781" s="24"/>
      <c r="S781" s="24"/>
      <c r="T781" s="24">
        <f>анкеты!G779</f>
        <v>13</v>
      </c>
      <c r="U781" s="24">
        <f t="shared" si="328"/>
        <v>17</v>
      </c>
      <c r="V781" s="22">
        <f t="shared" si="329"/>
        <v>80</v>
      </c>
      <c r="W781" s="22">
        <f t="shared" si="330"/>
        <v>78</v>
      </c>
      <c r="X781" s="22">
        <f t="shared" si="331"/>
        <v>76</v>
      </c>
      <c r="Y781" s="23">
        <f t="shared" si="332"/>
        <v>78</v>
      </c>
      <c r="Z781" s="24">
        <f>SUM(бланки!CE780:CI780)</f>
        <v>1</v>
      </c>
      <c r="AA781" s="24">
        <f>SUM(бланки!CJ780:CO780)</f>
        <v>1</v>
      </c>
      <c r="AB781" s="24">
        <f>анкеты!I779</f>
        <v>1</v>
      </c>
      <c r="AC781" s="24">
        <f>анкеты!H779</f>
        <v>2</v>
      </c>
      <c r="AD781" s="22">
        <f t="shared" si="333"/>
        <v>20</v>
      </c>
      <c r="AE781" s="22">
        <f t="shared" si="334"/>
        <v>20</v>
      </c>
      <c r="AF781" s="12">
        <f t="shared" si="335"/>
        <v>50</v>
      </c>
      <c r="AG781" s="23">
        <f t="shared" si="336"/>
        <v>29</v>
      </c>
      <c r="AH781" s="24">
        <f>анкеты!J779</f>
        <v>17</v>
      </c>
      <c r="AI781" s="24">
        <f t="shared" si="337"/>
        <v>17</v>
      </c>
      <c r="AJ781" s="24">
        <f>анкеты!K779</f>
        <v>16</v>
      </c>
      <c r="AK781" s="24">
        <f t="shared" si="338"/>
        <v>17</v>
      </c>
      <c r="AL781" s="24">
        <f>анкеты!M779</f>
        <v>8</v>
      </c>
      <c r="AM781" s="24">
        <f>анкеты!L779</f>
        <v>10</v>
      </c>
      <c r="AN781" s="22">
        <f t="shared" si="339"/>
        <v>100</v>
      </c>
      <c r="AO781" s="22">
        <f t="shared" si="340"/>
        <v>94</v>
      </c>
      <c r="AP781" s="22">
        <f t="shared" si="341"/>
        <v>80</v>
      </c>
      <c r="AQ781" s="23">
        <f t="shared" si="342"/>
        <v>94</v>
      </c>
      <c r="AR781" s="24">
        <f>анкеты!N779</f>
        <v>16</v>
      </c>
      <c r="AS781" s="24">
        <f t="shared" si="343"/>
        <v>17</v>
      </c>
      <c r="AT781" s="24">
        <f>анкеты!O779</f>
        <v>15</v>
      </c>
      <c r="AU781" s="24">
        <f t="shared" si="344"/>
        <v>17</v>
      </c>
      <c r="AV781" s="24">
        <f>анкеты!P779</f>
        <v>16</v>
      </c>
      <c r="AW781" s="24">
        <f t="shared" si="345"/>
        <v>17</v>
      </c>
      <c r="AX781" s="22">
        <f t="shared" si="346"/>
        <v>94</v>
      </c>
      <c r="AY781" s="22">
        <f t="shared" si="347"/>
        <v>88</v>
      </c>
      <c r="AZ781" s="22">
        <f t="shared" si="348"/>
        <v>94</v>
      </c>
      <c r="BA781" s="23">
        <f t="shared" si="349"/>
        <v>92</v>
      </c>
      <c r="BB781" s="24">
        <f t="shared" si="350"/>
        <v>77.400000000000006</v>
      </c>
    </row>
    <row r="782" spans="1:54" x14ac:dyDescent="0.25">
      <c r="A782" s="24">
        <f>бланки!E781</f>
        <v>779</v>
      </c>
      <c r="B782" s="24" t="str">
        <f>CONCATENATE(бланки!D781," (",бланки!C781,")")</f>
        <v>МКОУ «Кахская ООШ» (Хунзахский район)</v>
      </c>
      <c r="C782" s="24">
        <f>анкеты!B780</f>
        <v>6</v>
      </c>
      <c r="D782" s="24">
        <f>COUNTIF(бланки!G781:U781,1)</f>
        <v>12</v>
      </c>
      <c r="E782" s="24">
        <f>COUNTIF(бланки!G781:U781,1)+COUNTIF(бланки!G781:U781,0)</f>
        <v>14</v>
      </c>
      <c r="F782" s="24">
        <f>COUNTIF(бланки!V781:BS781,1)</f>
        <v>39</v>
      </c>
      <c r="G782" s="24">
        <f>COUNTIF(бланки!V781:BS781,1)+COUNTIF(бланки!V781:BS781,0)</f>
        <v>43</v>
      </c>
      <c r="H782" s="24">
        <f>SUM(бланки!BT781:BY781)</f>
        <v>3</v>
      </c>
      <c r="I782" s="24">
        <f>анкеты!D780</f>
        <v>5</v>
      </c>
      <c r="J782" s="24">
        <f>анкеты!C780</f>
        <v>5</v>
      </c>
      <c r="K782" s="24">
        <f>анкеты!F780</f>
        <v>2</v>
      </c>
      <c r="L782" s="24">
        <f>анкеты!E780</f>
        <v>2</v>
      </c>
      <c r="M782" s="22">
        <f t="shared" si="324"/>
        <v>88</v>
      </c>
      <c r="N782" s="22">
        <f t="shared" si="325"/>
        <v>90</v>
      </c>
      <c r="O782" s="22">
        <f t="shared" si="326"/>
        <v>100</v>
      </c>
      <c r="P782" s="23">
        <f t="shared" si="327"/>
        <v>93</v>
      </c>
      <c r="Q782" s="24">
        <f>SUM(бланки!BZ781:CF781)</f>
        <v>2</v>
      </c>
      <c r="R782" s="24"/>
      <c r="S782" s="24"/>
      <c r="T782" s="24">
        <f>анкеты!G780</f>
        <v>5</v>
      </c>
      <c r="U782" s="24">
        <f t="shared" si="328"/>
        <v>6</v>
      </c>
      <c r="V782" s="22">
        <f t="shared" si="329"/>
        <v>40</v>
      </c>
      <c r="W782" s="22">
        <f t="shared" si="330"/>
        <v>61</v>
      </c>
      <c r="X782" s="22">
        <f t="shared" si="331"/>
        <v>83</v>
      </c>
      <c r="Y782" s="23">
        <f t="shared" si="332"/>
        <v>61</v>
      </c>
      <c r="Z782" s="24">
        <f>SUM(бланки!CE781:CI781)</f>
        <v>0</v>
      </c>
      <c r="AA782" s="24">
        <f>SUM(бланки!CJ781:CO781)</f>
        <v>1</v>
      </c>
      <c r="AB782" s="24">
        <f>анкеты!I780</f>
        <v>5</v>
      </c>
      <c r="AC782" s="24">
        <f>анкеты!H780</f>
        <v>7</v>
      </c>
      <c r="AD782" s="22">
        <f t="shared" si="333"/>
        <v>0</v>
      </c>
      <c r="AE782" s="22">
        <f t="shared" si="334"/>
        <v>20</v>
      </c>
      <c r="AF782" s="12">
        <f t="shared" si="335"/>
        <v>71.428571428571431</v>
      </c>
      <c r="AG782" s="23">
        <f t="shared" si="336"/>
        <v>29</v>
      </c>
      <c r="AH782" s="24">
        <f>анкеты!J780</f>
        <v>6</v>
      </c>
      <c r="AI782" s="24">
        <f t="shared" si="337"/>
        <v>6</v>
      </c>
      <c r="AJ782" s="24">
        <f>анкеты!K780</f>
        <v>6</v>
      </c>
      <c r="AK782" s="24">
        <f t="shared" si="338"/>
        <v>6</v>
      </c>
      <c r="AL782" s="24">
        <f>анкеты!M780</f>
        <v>2</v>
      </c>
      <c r="AM782" s="24">
        <f>анкеты!L780</f>
        <v>2</v>
      </c>
      <c r="AN782" s="22">
        <f t="shared" si="339"/>
        <v>100</v>
      </c>
      <c r="AO782" s="22">
        <f t="shared" si="340"/>
        <v>100</v>
      </c>
      <c r="AP782" s="22">
        <f t="shared" si="341"/>
        <v>100</v>
      </c>
      <c r="AQ782" s="23">
        <f t="shared" si="342"/>
        <v>100</v>
      </c>
      <c r="AR782" s="24">
        <f>анкеты!N780</f>
        <v>6</v>
      </c>
      <c r="AS782" s="24">
        <f t="shared" si="343"/>
        <v>6</v>
      </c>
      <c r="AT782" s="24">
        <f>анкеты!O780</f>
        <v>5</v>
      </c>
      <c r="AU782" s="24">
        <f t="shared" si="344"/>
        <v>6</v>
      </c>
      <c r="AV782" s="24">
        <f>анкеты!P780</f>
        <v>5</v>
      </c>
      <c r="AW782" s="24">
        <f t="shared" si="345"/>
        <v>6</v>
      </c>
      <c r="AX782" s="22">
        <f t="shared" si="346"/>
        <v>100</v>
      </c>
      <c r="AY782" s="22">
        <f t="shared" si="347"/>
        <v>83</v>
      </c>
      <c r="AZ782" s="22">
        <f t="shared" si="348"/>
        <v>83</v>
      </c>
      <c r="BA782" s="23">
        <f t="shared" si="349"/>
        <v>90</v>
      </c>
      <c r="BB782" s="24">
        <f t="shared" si="350"/>
        <v>74.599999999999994</v>
      </c>
    </row>
    <row r="783" spans="1:54" x14ac:dyDescent="0.25">
      <c r="A783" s="24">
        <f>бланки!E782</f>
        <v>780</v>
      </c>
      <c r="B783" s="24" t="str">
        <f>CONCATENATE(бланки!D782," (",бланки!C782,")")</f>
        <v>МКОУ»Оркачинская ООШ» (Хунзахский район)</v>
      </c>
      <c r="C783" s="24">
        <f>анкеты!B781</f>
        <v>18</v>
      </c>
      <c r="D783" s="24">
        <f>COUNTIF(бланки!G782:U782,1)</f>
        <v>10</v>
      </c>
      <c r="E783" s="24">
        <f>COUNTIF(бланки!G782:U782,1)+COUNTIF(бланки!G782:U782,0)</f>
        <v>12</v>
      </c>
      <c r="F783" s="24">
        <f>COUNTIF(бланки!V782:BS782,1)</f>
        <v>24</v>
      </c>
      <c r="G783" s="24">
        <f>COUNTIF(бланки!V782:BS782,1)+COUNTIF(бланки!V782:BS782,0)</f>
        <v>36</v>
      </c>
      <c r="H783" s="24">
        <f>SUM(бланки!BT782:BY782)</f>
        <v>3</v>
      </c>
      <c r="I783" s="24">
        <f>анкеты!D781</f>
        <v>9</v>
      </c>
      <c r="J783" s="24">
        <f>анкеты!C781</f>
        <v>9</v>
      </c>
      <c r="K783" s="24">
        <f>анкеты!F781</f>
        <v>10</v>
      </c>
      <c r="L783" s="24">
        <f>анкеты!E781</f>
        <v>10</v>
      </c>
      <c r="M783" s="22">
        <f t="shared" si="324"/>
        <v>75</v>
      </c>
      <c r="N783" s="22">
        <f t="shared" si="325"/>
        <v>90</v>
      </c>
      <c r="O783" s="22">
        <f t="shared" si="326"/>
        <v>100</v>
      </c>
      <c r="P783" s="23">
        <f t="shared" si="327"/>
        <v>90</v>
      </c>
      <c r="Q783" s="24">
        <f>SUM(бланки!BZ782:CF782)</f>
        <v>2</v>
      </c>
      <c r="R783" s="24"/>
      <c r="S783" s="24"/>
      <c r="T783" s="24">
        <f>анкеты!G781</f>
        <v>14</v>
      </c>
      <c r="U783" s="24">
        <f t="shared" si="328"/>
        <v>18</v>
      </c>
      <c r="V783" s="22">
        <f t="shared" si="329"/>
        <v>40</v>
      </c>
      <c r="W783" s="22">
        <f t="shared" si="330"/>
        <v>59</v>
      </c>
      <c r="X783" s="22">
        <f t="shared" si="331"/>
        <v>78</v>
      </c>
      <c r="Y783" s="23">
        <f t="shared" si="332"/>
        <v>59</v>
      </c>
      <c r="Z783" s="24">
        <f>SUM(бланки!CE782:CI782)</f>
        <v>0</v>
      </c>
      <c r="AA783" s="24">
        <f>SUM(бланки!CJ782:CO782)</f>
        <v>1</v>
      </c>
      <c r="AB783" s="24">
        <f>анкеты!I781</f>
        <v>1</v>
      </c>
      <c r="AC783" s="24">
        <f>анкеты!H781</f>
        <v>2</v>
      </c>
      <c r="AD783" s="22">
        <f t="shared" si="333"/>
        <v>0</v>
      </c>
      <c r="AE783" s="22">
        <f t="shared" si="334"/>
        <v>20</v>
      </c>
      <c r="AF783" s="12">
        <f t="shared" si="335"/>
        <v>50</v>
      </c>
      <c r="AG783" s="23">
        <f t="shared" si="336"/>
        <v>23</v>
      </c>
      <c r="AH783" s="24">
        <f>анкеты!J781</f>
        <v>16</v>
      </c>
      <c r="AI783" s="24">
        <f t="shared" si="337"/>
        <v>18</v>
      </c>
      <c r="AJ783" s="24">
        <f>анкеты!K781</f>
        <v>17</v>
      </c>
      <c r="AK783" s="24">
        <f t="shared" si="338"/>
        <v>18</v>
      </c>
      <c r="AL783" s="24">
        <f>анкеты!M781</f>
        <v>9</v>
      </c>
      <c r="AM783" s="24">
        <f>анкеты!L781</f>
        <v>9</v>
      </c>
      <c r="AN783" s="22">
        <f t="shared" si="339"/>
        <v>89</v>
      </c>
      <c r="AO783" s="22">
        <f t="shared" si="340"/>
        <v>94</v>
      </c>
      <c r="AP783" s="22">
        <f t="shared" si="341"/>
        <v>100</v>
      </c>
      <c r="AQ783" s="23">
        <f t="shared" si="342"/>
        <v>93</v>
      </c>
      <c r="AR783" s="24">
        <f>анкеты!N781</f>
        <v>17</v>
      </c>
      <c r="AS783" s="24">
        <f t="shared" si="343"/>
        <v>18</v>
      </c>
      <c r="AT783" s="24">
        <f>анкеты!O781</f>
        <v>17</v>
      </c>
      <c r="AU783" s="24">
        <f t="shared" si="344"/>
        <v>18</v>
      </c>
      <c r="AV783" s="24">
        <f>анкеты!P781</f>
        <v>18</v>
      </c>
      <c r="AW783" s="24">
        <f t="shared" si="345"/>
        <v>18</v>
      </c>
      <c r="AX783" s="22">
        <f t="shared" si="346"/>
        <v>94</v>
      </c>
      <c r="AY783" s="22">
        <f t="shared" si="347"/>
        <v>94</v>
      </c>
      <c r="AZ783" s="22">
        <f t="shared" si="348"/>
        <v>100</v>
      </c>
      <c r="BA783" s="23">
        <f t="shared" si="349"/>
        <v>95</v>
      </c>
      <c r="BB783" s="24">
        <f t="shared" si="350"/>
        <v>72</v>
      </c>
    </row>
    <row r="784" spans="1:54" x14ac:dyDescent="0.25">
      <c r="A784" s="24">
        <f>бланки!E783</f>
        <v>781</v>
      </c>
      <c r="B784" s="24" t="str">
        <f>CONCATENATE(бланки!D783," (",бланки!C783,")")</f>
        <v>МОУ «Гозолоколинская НОШ» (Хунзахский район)</v>
      </c>
      <c r="C784" s="24">
        <f>анкеты!B782</f>
        <v>2</v>
      </c>
      <c r="D784" s="24">
        <f>COUNTIF(бланки!G783:U783,1)</f>
        <v>8</v>
      </c>
      <c r="E784" s="24">
        <f>COUNTIF(бланки!G783:U783,1)+COUNTIF(бланки!G783:U783,0)</f>
        <v>12</v>
      </c>
      <c r="F784" s="24">
        <f>COUNTIF(бланки!V783:BS783,1)</f>
        <v>17</v>
      </c>
      <c r="G784" s="24">
        <f>COUNTIF(бланки!V783:BS783,1)+COUNTIF(бланки!V783:BS783,0)</f>
        <v>34</v>
      </c>
      <c r="H784" s="24">
        <f>SUM(бланки!BT783:BY783)</f>
        <v>2</v>
      </c>
      <c r="I784" s="24">
        <f>анкеты!D782</f>
        <v>2</v>
      </c>
      <c r="J784" s="24">
        <f>анкеты!C782</f>
        <v>2</v>
      </c>
      <c r="K784" s="24">
        <f>анкеты!F782</f>
        <v>2</v>
      </c>
      <c r="L784" s="24">
        <f>анкеты!E782</f>
        <v>2</v>
      </c>
      <c r="M784" s="22">
        <f t="shared" si="324"/>
        <v>58</v>
      </c>
      <c r="N784" s="22">
        <f t="shared" si="325"/>
        <v>60</v>
      </c>
      <c r="O784" s="22">
        <f t="shared" si="326"/>
        <v>100</v>
      </c>
      <c r="P784" s="23">
        <f t="shared" si="327"/>
        <v>75</v>
      </c>
      <c r="Q784" s="24">
        <f>SUM(бланки!BZ783:CF783)</f>
        <v>2</v>
      </c>
      <c r="R784" s="24"/>
      <c r="S784" s="24"/>
      <c r="T784" s="24">
        <f>анкеты!G782</f>
        <v>2</v>
      </c>
      <c r="U784" s="24">
        <f t="shared" si="328"/>
        <v>2</v>
      </c>
      <c r="V784" s="22">
        <f t="shared" si="329"/>
        <v>40</v>
      </c>
      <c r="W784" s="22">
        <f t="shared" si="330"/>
        <v>70</v>
      </c>
      <c r="X784" s="22">
        <f t="shared" si="331"/>
        <v>100</v>
      </c>
      <c r="Y784" s="23">
        <f t="shared" si="332"/>
        <v>70</v>
      </c>
      <c r="Z784" s="24">
        <f>SUM(бланки!CE783:CI783)</f>
        <v>0</v>
      </c>
      <c r="AA784" s="24">
        <f>SUM(бланки!CJ783:CO783)</f>
        <v>0</v>
      </c>
      <c r="AB784" s="24">
        <f>анкеты!I782</f>
        <v>1</v>
      </c>
      <c r="AC784" s="24">
        <f>анкеты!H782</f>
        <v>2</v>
      </c>
      <c r="AD784" s="22">
        <f t="shared" si="333"/>
        <v>0</v>
      </c>
      <c r="AE784" s="22">
        <f t="shared" si="334"/>
        <v>0</v>
      </c>
      <c r="AF784" s="12">
        <f t="shared" si="335"/>
        <v>50</v>
      </c>
      <c r="AG784" s="23">
        <f t="shared" si="336"/>
        <v>15</v>
      </c>
      <c r="AH784" s="24">
        <f>анкеты!J782</f>
        <v>2</v>
      </c>
      <c r="AI784" s="24">
        <f t="shared" si="337"/>
        <v>2</v>
      </c>
      <c r="AJ784" s="24">
        <f>анкеты!K782</f>
        <v>1</v>
      </c>
      <c r="AK784" s="24">
        <f t="shared" si="338"/>
        <v>2</v>
      </c>
      <c r="AL784" s="24">
        <f>анкеты!M782</f>
        <v>2</v>
      </c>
      <c r="AM784" s="24">
        <f>анкеты!L782</f>
        <v>2</v>
      </c>
      <c r="AN784" s="22">
        <f t="shared" si="339"/>
        <v>100</v>
      </c>
      <c r="AO784" s="22">
        <f t="shared" si="340"/>
        <v>50</v>
      </c>
      <c r="AP784" s="22">
        <f t="shared" si="341"/>
        <v>100</v>
      </c>
      <c r="AQ784" s="23">
        <f t="shared" si="342"/>
        <v>80</v>
      </c>
      <c r="AR784" s="24">
        <f>анкеты!N782</f>
        <v>2</v>
      </c>
      <c r="AS784" s="24">
        <f t="shared" si="343"/>
        <v>2</v>
      </c>
      <c r="AT784" s="24">
        <f>анкеты!O782</f>
        <v>1</v>
      </c>
      <c r="AU784" s="24">
        <f t="shared" si="344"/>
        <v>2</v>
      </c>
      <c r="AV784" s="24">
        <f>анкеты!P782</f>
        <v>2</v>
      </c>
      <c r="AW784" s="24">
        <f t="shared" si="345"/>
        <v>2</v>
      </c>
      <c r="AX784" s="22">
        <f t="shared" si="346"/>
        <v>100</v>
      </c>
      <c r="AY784" s="22">
        <f t="shared" si="347"/>
        <v>50</v>
      </c>
      <c r="AZ784" s="22">
        <f t="shared" si="348"/>
        <v>100</v>
      </c>
      <c r="BA784" s="23">
        <f t="shared" si="349"/>
        <v>80</v>
      </c>
      <c r="BB784" s="24">
        <f t="shared" si="350"/>
        <v>64</v>
      </c>
    </row>
    <row r="785" spans="1:54" x14ac:dyDescent="0.25">
      <c r="A785" s="24">
        <f>бланки!E784</f>
        <v>782</v>
      </c>
      <c r="B785" s="24" t="str">
        <f>CONCATENATE(бланки!D784," (",бланки!C784,")")</f>
        <v>МКОУ «Хининская НОШ» (Хунзахский район)</v>
      </c>
      <c r="C785" s="24">
        <f>анкеты!B783</f>
        <v>32</v>
      </c>
      <c r="D785" s="24">
        <f>COUNTIF(бланки!G784:U784,1)</f>
        <v>14</v>
      </c>
      <c r="E785" s="24">
        <f>COUNTIF(бланки!G784:U784,1)+COUNTIF(бланки!G784:U784,0)</f>
        <v>14</v>
      </c>
      <c r="F785" s="24">
        <f>COUNTIF(бланки!V784:BS784,1)</f>
        <v>44</v>
      </c>
      <c r="G785" s="24">
        <f>COUNTIF(бланки!V784:BS784,1)+COUNTIF(бланки!V784:BS784,0)</f>
        <v>44</v>
      </c>
      <c r="H785" s="24">
        <f>SUM(бланки!BT784:BY784)</f>
        <v>2</v>
      </c>
      <c r="I785" s="24">
        <f>анкеты!D783</f>
        <v>26</v>
      </c>
      <c r="J785" s="24">
        <f>анкеты!C783</f>
        <v>27</v>
      </c>
      <c r="K785" s="24">
        <f>анкеты!F783</f>
        <v>20</v>
      </c>
      <c r="L785" s="24">
        <f>анкеты!E783</f>
        <v>21</v>
      </c>
      <c r="M785" s="22">
        <f t="shared" si="324"/>
        <v>100</v>
      </c>
      <c r="N785" s="22">
        <f t="shared" si="325"/>
        <v>60</v>
      </c>
      <c r="O785" s="22">
        <f t="shared" si="326"/>
        <v>96</v>
      </c>
      <c r="P785" s="23">
        <f t="shared" si="327"/>
        <v>86</v>
      </c>
      <c r="Q785" s="24">
        <f>SUM(бланки!BZ784:CF784)</f>
        <v>1</v>
      </c>
      <c r="R785" s="24"/>
      <c r="S785" s="24"/>
      <c r="T785" s="24">
        <f>анкеты!G783</f>
        <v>27</v>
      </c>
      <c r="U785" s="24">
        <f t="shared" si="328"/>
        <v>32</v>
      </c>
      <c r="V785" s="22">
        <f t="shared" si="329"/>
        <v>20</v>
      </c>
      <c r="W785" s="22">
        <f t="shared" si="330"/>
        <v>52</v>
      </c>
      <c r="X785" s="22">
        <f t="shared" si="331"/>
        <v>84</v>
      </c>
      <c r="Y785" s="23">
        <f t="shared" si="332"/>
        <v>52</v>
      </c>
      <c r="Z785" s="24">
        <f>SUM(бланки!CE784:CI784)</f>
        <v>0</v>
      </c>
      <c r="AA785" s="24">
        <f>SUM(бланки!CJ784:CO784)</f>
        <v>0</v>
      </c>
      <c r="AB785" s="24">
        <f>анкеты!I783</f>
        <v>2</v>
      </c>
      <c r="AC785" s="24">
        <f>анкеты!H783</f>
        <v>3</v>
      </c>
      <c r="AD785" s="22">
        <f t="shared" si="333"/>
        <v>0</v>
      </c>
      <c r="AE785" s="22">
        <f t="shared" si="334"/>
        <v>0</v>
      </c>
      <c r="AF785" s="12">
        <f t="shared" si="335"/>
        <v>66.666666666666671</v>
      </c>
      <c r="AG785" s="23">
        <f t="shared" si="336"/>
        <v>20</v>
      </c>
      <c r="AH785" s="24">
        <f>анкеты!J783</f>
        <v>30</v>
      </c>
      <c r="AI785" s="24">
        <f t="shared" si="337"/>
        <v>32</v>
      </c>
      <c r="AJ785" s="24">
        <f>анкеты!K783</f>
        <v>30</v>
      </c>
      <c r="AK785" s="24">
        <f t="shared" si="338"/>
        <v>32</v>
      </c>
      <c r="AL785" s="24">
        <f>анкеты!M783</f>
        <v>21</v>
      </c>
      <c r="AM785" s="24">
        <f>анкеты!L783</f>
        <v>21</v>
      </c>
      <c r="AN785" s="22">
        <f t="shared" si="339"/>
        <v>94</v>
      </c>
      <c r="AO785" s="22">
        <f t="shared" si="340"/>
        <v>94</v>
      </c>
      <c r="AP785" s="22">
        <f t="shared" si="341"/>
        <v>100</v>
      </c>
      <c r="AQ785" s="23">
        <f t="shared" si="342"/>
        <v>95</v>
      </c>
      <c r="AR785" s="24">
        <f>анкеты!N783</f>
        <v>30</v>
      </c>
      <c r="AS785" s="24">
        <f t="shared" si="343"/>
        <v>32</v>
      </c>
      <c r="AT785" s="24">
        <f>анкеты!O783</f>
        <v>30</v>
      </c>
      <c r="AU785" s="24">
        <f t="shared" si="344"/>
        <v>32</v>
      </c>
      <c r="AV785" s="24">
        <f>анкеты!P783</f>
        <v>30</v>
      </c>
      <c r="AW785" s="24">
        <f t="shared" si="345"/>
        <v>32</v>
      </c>
      <c r="AX785" s="22">
        <f t="shared" si="346"/>
        <v>94</v>
      </c>
      <c r="AY785" s="22">
        <f t="shared" si="347"/>
        <v>94</v>
      </c>
      <c r="AZ785" s="22">
        <f t="shared" si="348"/>
        <v>94</v>
      </c>
      <c r="BA785" s="23">
        <f t="shared" si="349"/>
        <v>94</v>
      </c>
      <c r="BB785" s="24">
        <f t="shared" si="350"/>
        <v>69.400000000000006</v>
      </c>
    </row>
    <row r="786" spans="1:54" x14ac:dyDescent="0.25">
      <c r="A786" s="24">
        <f>бланки!E785</f>
        <v>783</v>
      </c>
      <c r="B786" s="24" t="str">
        <f>CONCATENATE(бланки!D785," (",бланки!C785,")")</f>
        <v>МКОУ «Чондотлинская НОШ» (Хунзахский район)</v>
      </c>
      <c r="C786" s="24">
        <f>анкеты!B784</f>
        <v>32</v>
      </c>
      <c r="D786" s="24">
        <f>COUNTIF(бланки!G785:U785,1)</f>
        <v>10</v>
      </c>
      <c r="E786" s="24">
        <f>COUNTIF(бланки!G785:U785,1)+COUNTIF(бланки!G785:U785,0)</f>
        <v>12</v>
      </c>
      <c r="F786" s="24">
        <f>COUNTIF(бланки!V785:BS785,1)</f>
        <v>18</v>
      </c>
      <c r="G786" s="24">
        <f>COUNTIF(бланки!V785:BS785,1)+COUNTIF(бланки!V785:BS785,0)</f>
        <v>34</v>
      </c>
      <c r="H786" s="24">
        <f>SUM(бланки!BT785:BY785)</f>
        <v>2</v>
      </c>
      <c r="I786" s="24">
        <f>анкеты!D784</f>
        <v>29</v>
      </c>
      <c r="J786" s="24">
        <f>анкеты!C784</f>
        <v>29</v>
      </c>
      <c r="K786" s="24">
        <f>анкеты!F784</f>
        <v>30</v>
      </c>
      <c r="L786" s="24">
        <f>анкеты!E784</f>
        <v>30</v>
      </c>
      <c r="M786" s="22">
        <f t="shared" si="324"/>
        <v>68</v>
      </c>
      <c r="N786" s="22">
        <f t="shared" si="325"/>
        <v>60</v>
      </c>
      <c r="O786" s="22">
        <f t="shared" si="326"/>
        <v>100</v>
      </c>
      <c r="P786" s="23">
        <f t="shared" si="327"/>
        <v>78</v>
      </c>
      <c r="Q786" s="24">
        <f>SUM(бланки!BZ785:CF785)</f>
        <v>2</v>
      </c>
      <c r="R786" s="24"/>
      <c r="S786" s="24"/>
      <c r="T786" s="24">
        <f>анкеты!G784</f>
        <v>31</v>
      </c>
      <c r="U786" s="24">
        <f t="shared" si="328"/>
        <v>32</v>
      </c>
      <c r="V786" s="22">
        <f t="shared" si="329"/>
        <v>40</v>
      </c>
      <c r="W786" s="22">
        <f t="shared" si="330"/>
        <v>68</v>
      </c>
      <c r="X786" s="22">
        <f t="shared" si="331"/>
        <v>97</v>
      </c>
      <c r="Y786" s="23">
        <f t="shared" si="332"/>
        <v>68</v>
      </c>
      <c r="Z786" s="24">
        <f>SUM(бланки!CE785:CI785)</f>
        <v>0</v>
      </c>
      <c r="AA786" s="24">
        <f>SUM(бланки!CJ785:CO785)</f>
        <v>0</v>
      </c>
      <c r="AB786" s="24">
        <f>анкеты!I784</f>
        <v>1</v>
      </c>
      <c r="AC786" s="24">
        <f>анкеты!H784</f>
        <v>3</v>
      </c>
      <c r="AD786" s="22">
        <f t="shared" si="333"/>
        <v>0</v>
      </c>
      <c r="AE786" s="22">
        <f t="shared" si="334"/>
        <v>0</v>
      </c>
      <c r="AF786" s="12">
        <f t="shared" si="335"/>
        <v>33.333333333333336</v>
      </c>
      <c r="AG786" s="23">
        <f t="shared" si="336"/>
        <v>10</v>
      </c>
      <c r="AH786" s="24">
        <f>анкеты!J784</f>
        <v>32</v>
      </c>
      <c r="AI786" s="24">
        <f t="shared" si="337"/>
        <v>32</v>
      </c>
      <c r="AJ786" s="24">
        <f>анкеты!K784</f>
        <v>32</v>
      </c>
      <c r="AK786" s="24">
        <f t="shared" si="338"/>
        <v>32</v>
      </c>
      <c r="AL786" s="24">
        <f>анкеты!M784</f>
        <v>31</v>
      </c>
      <c r="AM786" s="24">
        <f>анкеты!L784</f>
        <v>31</v>
      </c>
      <c r="AN786" s="22">
        <f t="shared" si="339"/>
        <v>100</v>
      </c>
      <c r="AO786" s="22">
        <f t="shared" si="340"/>
        <v>100</v>
      </c>
      <c r="AP786" s="22">
        <f t="shared" si="341"/>
        <v>100</v>
      </c>
      <c r="AQ786" s="23">
        <f t="shared" si="342"/>
        <v>100</v>
      </c>
      <c r="AR786" s="24">
        <f>анкеты!N784</f>
        <v>32</v>
      </c>
      <c r="AS786" s="24">
        <f t="shared" si="343"/>
        <v>32</v>
      </c>
      <c r="AT786" s="24">
        <f>анкеты!O784</f>
        <v>32</v>
      </c>
      <c r="AU786" s="24">
        <f t="shared" si="344"/>
        <v>32</v>
      </c>
      <c r="AV786" s="24">
        <f>анкеты!P784</f>
        <v>31</v>
      </c>
      <c r="AW786" s="24">
        <f t="shared" si="345"/>
        <v>32</v>
      </c>
      <c r="AX786" s="22">
        <f t="shared" si="346"/>
        <v>100</v>
      </c>
      <c r="AY786" s="22">
        <f t="shared" si="347"/>
        <v>100</v>
      </c>
      <c r="AZ786" s="22">
        <f t="shared" si="348"/>
        <v>97</v>
      </c>
      <c r="BA786" s="23">
        <f t="shared" si="349"/>
        <v>99</v>
      </c>
      <c r="BB786" s="24">
        <f t="shared" si="350"/>
        <v>71</v>
      </c>
    </row>
    <row r="787" spans="1:54" x14ac:dyDescent="0.25">
      <c r="A787" s="24">
        <f>бланки!E786</f>
        <v>784</v>
      </c>
      <c r="B787" s="24" t="str">
        <f>CONCATENATE(бланки!D786," (",бланки!C786,")")</f>
        <v>МКОУ «Эбутинская НОШ» (Хунзахский район)</v>
      </c>
      <c r="C787" s="24">
        <f>анкеты!B785</f>
        <v>3</v>
      </c>
      <c r="D787" s="24">
        <f>COUNTIF(бланки!G786:U786,1)</f>
        <v>12</v>
      </c>
      <c r="E787" s="24">
        <f>COUNTIF(бланки!G786:U786,1)+COUNTIF(бланки!G786:U786,0)</f>
        <v>12</v>
      </c>
      <c r="F787" s="24">
        <f>COUNTIF(бланки!V786:BS786,1)</f>
        <v>18</v>
      </c>
      <c r="G787" s="24">
        <f>COUNTIF(бланки!V786:BS786,1)+COUNTIF(бланки!V786:BS786,0)</f>
        <v>34</v>
      </c>
      <c r="H787" s="24">
        <f>SUM(бланки!BT786:BY786)</f>
        <v>2</v>
      </c>
      <c r="I787" s="24">
        <f>анкеты!D785</f>
        <v>2</v>
      </c>
      <c r="J787" s="24">
        <f>анкеты!C785</f>
        <v>2</v>
      </c>
      <c r="K787" s="24">
        <f>анкеты!F785</f>
        <v>2</v>
      </c>
      <c r="L787" s="24">
        <f>анкеты!E785</f>
        <v>2</v>
      </c>
      <c r="M787" s="22">
        <f t="shared" si="324"/>
        <v>76</v>
      </c>
      <c r="N787" s="22">
        <f t="shared" si="325"/>
        <v>60</v>
      </c>
      <c r="O787" s="22">
        <f t="shared" si="326"/>
        <v>100</v>
      </c>
      <c r="P787" s="23">
        <f t="shared" si="327"/>
        <v>81</v>
      </c>
      <c r="Q787" s="24">
        <f>SUM(бланки!BZ786:CF786)</f>
        <v>3</v>
      </c>
      <c r="R787" s="24"/>
      <c r="S787" s="24"/>
      <c r="T787" s="24">
        <f>анкеты!G785</f>
        <v>2</v>
      </c>
      <c r="U787" s="24">
        <f t="shared" si="328"/>
        <v>3</v>
      </c>
      <c r="V787" s="22">
        <f t="shared" si="329"/>
        <v>60</v>
      </c>
      <c r="W787" s="22">
        <f t="shared" si="330"/>
        <v>63</v>
      </c>
      <c r="X787" s="22">
        <f t="shared" si="331"/>
        <v>67</v>
      </c>
      <c r="Y787" s="23">
        <f t="shared" si="332"/>
        <v>63</v>
      </c>
      <c r="Z787" s="24">
        <f>SUM(бланки!CE786:CI786)</f>
        <v>0</v>
      </c>
      <c r="AA787" s="24">
        <f>SUM(бланки!CJ786:CO786)</f>
        <v>0</v>
      </c>
      <c r="AB787" s="24">
        <f>анкеты!I785</f>
        <v>1</v>
      </c>
      <c r="AC787" s="24">
        <f>анкеты!H785</f>
        <v>2</v>
      </c>
      <c r="AD787" s="22">
        <f t="shared" si="333"/>
        <v>0</v>
      </c>
      <c r="AE787" s="22">
        <f t="shared" si="334"/>
        <v>0</v>
      </c>
      <c r="AF787" s="12">
        <f t="shared" si="335"/>
        <v>50</v>
      </c>
      <c r="AG787" s="23">
        <f t="shared" si="336"/>
        <v>15</v>
      </c>
      <c r="AH787" s="24">
        <f>анкеты!J785</f>
        <v>3</v>
      </c>
      <c r="AI787" s="24">
        <f t="shared" si="337"/>
        <v>3</v>
      </c>
      <c r="AJ787" s="24">
        <f>анкеты!K785</f>
        <v>3</v>
      </c>
      <c r="AK787" s="24">
        <f t="shared" si="338"/>
        <v>3</v>
      </c>
      <c r="AL787" s="24">
        <f>анкеты!M785</f>
        <v>2</v>
      </c>
      <c r="AM787" s="24">
        <f>анкеты!L785</f>
        <v>2</v>
      </c>
      <c r="AN787" s="22">
        <f t="shared" si="339"/>
        <v>100</v>
      </c>
      <c r="AO787" s="22">
        <f t="shared" si="340"/>
        <v>100</v>
      </c>
      <c r="AP787" s="22">
        <f t="shared" si="341"/>
        <v>100</v>
      </c>
      <c r="AQ787" s="23">
        <f t="shared" si="342"/>
        <v>100</v>
      </c>
      <c r="AR787" s="24">
        <f>анкеты!N785</f>
        <v>3</v>
      </c>
      <c r="AS787" s="24">
        <f t="shared" si="343"/>
        <v>3</v>
      </c>
      <c r="AT787" s="24">
        <f>анкеты!O785</f>
        <v>3</v>
      </c>
      <c r="AU787" s="24">
        <f t="shared" si="344"/>
        <v>3</v>
      </c>
      <c r="AV787" s="24">
        <f>анкеты!P785</f>
        <v>3</v>
      </c>
      <c r="AW787" s="24">
        <f t="shared" si="345"/>
        <v>3</v>
      </c>
      <c r="AX787" s="22">
        <f t="shared" si="346"/>
        <v>100</v>
      </c>
      <c r="AY787" s="22">
        <f t="shared" si="347"/>
        <v>100</v>
      </c>
      <c r="AZ787" s="22">
        <f t="shared" si="348"/>
        <v>100</v>
      </c>
      <c r="BA787" s="23">
        <f t="shared" si="349"/>
        <v>100</v>
      </c>
      <c r="BB787" s="24">
        <f t="shared" si="350"/>
        <v>71.8</v>
      </c>
    </row>
    <row r="788" spans="1:54" x14ac:dyDescent="0.25">
      <c r="A788" s="24">
        <f>бланки!E787</f>
        <v>785</v>
      </c>
      <c r="B788" s="24" t="str">
        <f>CONCATENATE(бланки!D787," (",бланки!C787,")")</f>
        <v>МКДОУ «Детский сад «Жаворонок» Селение Буцра (Хунзахский район)</v>
      </c>
      <c r="C788" s="24">
        <f>анкеты!B786</f>
        <v>12</v>
      </c>
      <c r="D788" s="24">
        <f>COUNTIF(бланки!G787:U787,1)</f>
        <v>7</v>
      </c>
      <c r="E788" s="24">
        <f>COUNTIF(бланки!G787:U787,1)+COUNTIF(бланки!G787:U787,0)</f>
        <v>9</v>
      </c>
      <c r="F788" s="24">
        <f>COUNTIF(бланки!V787:BS787,1)</f>
        <v>6</v>
      </c>
      <c r="G788" s="24">
        <f>COUNTIF(бланки!V787:BS787,1)+COUNTIF(бланки!V787:BS787,0)</f>
        <v>32</v>
      </c>
      <c r="H788" s="24">
        <f>SUM(бланки!BT787:BY787)</f>
        <v>2</v>
      </c>
      <c r="I788" s="24">
        <f>анкеты!D786</f>
        <v>11</v>
      </c>
      <c r="J788" s="24">
        <f>анкеты!C786</f>
        <v>11</v>
      </c>
      <c r="K788" s="24">
        <f>анкеты!F786</f>
        <v>8</v>
      </c>
      <c r="L788" s="24">
        <f>анкеты!E786</f>
        <v>9</v>
      </c>
      <c r="M788" s="22">
        <f t="shared" si="324"/>
        <v>48</v>
      </c>
      <c r="N788" s="22">
        <f t="shared" si="325"/>
        <v>60</v>
      </c>
      <c r="O788" s="22">
        <f t="shared" si="326"/>
        <v>94</v>
      </c>
      <c r="P788" s="23">
        <f t="shared" si="327"/>
        <v>70</v>
      </c>
      <c r="Q788" s="24">
        <f>SUM(бланки!BZ787:CF787)</f>
        <v>5</v>
      </c>
      <c r="R788" s="24"/>
      <c r="S788" s="24"/>
      <c r="T788" s="24">
        <f>анкеты!G786</f>
        <v>10</v>
      </c>
      <c r="U788" s="24">
        <f t="shared" si="328"/>
        <v>12</v>
      </c>
      <c r="V788" s="22">
        <f t="shared" si="329"/>
        <v>100</v>
      </c>
      <c r="W788" s="22">
        <f t="shared" si="330"/>
        <v>91</v>
      </c>
      <c r="X788" s="22">
        <f t="shared" si="331"/>
        <v>83</v>
      </c>
      <c r="Y788" s="23">
        <f t="shared" si="332"/>
        <v>91</v>
      </c>
      <c r="Z788" s="24">
        <f>SUM(бланки!CE787:CI787)</f>
        <v>0</v>
      </c>
      <c r="AA788" s="24">
        <f>SUM(бланки!CJ787:CO787)</f>
        <v>0</v>
      </c>
      <c r="AB788" s="24">
        <f>анкеты!I786</f>
        <v>1</v>
      </c>
      <c r="AC788" s="24">
        <f>анкеты!H786</f>
        <v>2</v>
      </c>
      <c r="AD788" s="22">
        <f t="shared" si="333"/>
        <v>0</v>
      </c>
      <c r="AE788" s="22">
        <f t="shared" si="334"/>
        <v>0</v>
      </c>
      <c r="AF788" s="12">
        <f t="shared" si="335"/>
        <v>50</v>
      </c>
      <c r="AG788" s="23">
        <f t="shared" si="336"/>
        <v>15</v>
      </c>
      <c r="AH788" s="24">
        <f>анкеты!J786</f>
        <v>12</v>
      </c>
      <c r="AI788" s="24">
        <f t="shared" si="337"/>
        <v>12</v>
      </c>
      <c r="AJ788" s="24">
        <f>анкеты!K786</f>
        <v>11</v>
      </c>
      <c r="AK788" s="24">
        <f t="shared" si="338"/>
        <v>12</v>
      </c>
      <c r="AL788" s="24">
        <f>анкеты!M786</f>
        <v>9</v>
      </c>
      <c r="AM788" s="24">
        <f>анкеты!L786</f>
        <v>9</v>
      </c>
      <c r="AN788" s="22">
        <f t="shared" si="339"/>
        <v>100</v>
      </c>
      <c r="AO788" s="22">
        <f t="shared" si="340"/>
        <v>92</v>
      </c>
      <c r="AP788" s="22">
        <f t="shared" si="341"/>
        <v>100</v>
      </c>
      <c r="AQ788" s="23">
        <f t="shared" si="342"/>
        <v>97</v>
      </c>
      <c r="AR788" s="24">
        <f>анкеты!N786</f>
        <v>12</v>
      </c>
      <c r="AS788" s="24">
        <f t="shared" si="343"/>
        <v>12</v>
      </c>
      <c r="AT788" s="24">
        <f>анкеты!O786</f>
        <v>9</v>
      </c>
      <c r="AU788" s="24">
        <f t="shared" si="344"/>
        <v>12</v>
      </c>
      <c r="AV788" s="24">
        <f>анкеты!P786</f>
        <v>10</v>
      </c>
      <c r="AW788" s="24">
        <f t="shared" si="345"/>
        <v>12</v>
      </c>
      <c r="AX788" s="22">
        <f t="shared" si="346"/>
        <v>100</v>
      </c>
      <c r="AY788" s="22">
        <f t="shared" si="347"/>
        <v>75</v>
      </c>
      <c r="AZ788" s="22">
        <f t="shared" si="348"/>
        <v>83</v>
      </c>
      <c r="BA788" s="23">
        <f t="shared" si="349"/>
        <v>87</v>
      </c>
      <c r="BB788" s="24">
        <f t="shared" si="350"/>
        <v>72</v>
      </c>
    </row>
    <row r="789" spans="1:54" x14ac:dyDescent="0.25">
      <c r="A789" s="24">
        <f>бланки!E788</f>
        <v>786</v>
      </c>
      <c r="B789" s="24" t="str">
        <f>CONCATENATE(бланки!D788," (",бланки!C788,")")</f>
        <v>МКДОУ «Детский сад» « Ручеек» с.Гортколо (Хунзахский район)</v>
      </c>
      <c r="C789" s="24">
        <f>анкеты!B787</f>
        <v>5</v>
      </c>
      <c r="D789" s="24">
        <f>COUNTIF(бланки!G788:U788,1)</f>
        <v>6</v>
      </c>
      <c r="E789" s="24">
        <f>COUNTIF(бланки!G788:U788,1)+COUNTIF(бланки!G788:U788,0)</f>
        <v>9</v>
      </c>
      <c r="F789" s="24">
        <f>COUNTIF(бланки!V788:BS788,1)</f>
        <v>12</v>
      </c>
      <c r="G789" s="24">
        <f>COUNTIF(бланки!V788:BS788,1)+COUNTIF(бланки!V788:BS788,0)</f>
        <v>34</v>
      </c>
      <c r="H789" s="24">
        <f>SUM(бланки!BT788:BY788)</f>
        <v>3</v>
      </c>
      <c r="I789" s="24">
        <f>анкеты!D787</f>
        <v>5</v>
      </c>
      <c r="J789" s="24">
        <f>анкеты!C787</f>
        <v>5</v>
      </c>
      <c r="K789" s="24">
        <f>анкеты!F787</f>
        <v>3</v>
      </c>
      <c r="L789" s="24">
        <f>анкеты!E787</f>
        <v>4</v>
      </c>
      <c r="M789" s="22">
        <f t="shared" si="324"/>
        <v>51</v>
      </c>
      <c r="N789" s="22">
        <f t="shared" si="325"/>
        <v>90</v>
      </c>
      <c r="O789" s="22">
        <f t="shared" si="326"/>
        <v>88</v>
      </c>
      <c r="P789" s="23">
        <f t="shared" si="327"/>
        <v>78</v>
      </c>
      <c r="Q789" s="24">
        <f>SUM(бланки!BZ788:CF788)</f>
        <v>3</v>
      </c>
      <c r="R789" s="24"/>
      <c r="S789" s="24"/>
      <c r="T789" s="24">
        <f>анкеты!G787</f>
        <v>4</v>
      </c>
      <c r="U789" s="24">
        <f t="shared" si="328"/>
        <v>5</v>
      </c>
      <c r="V789" s="22">
        <f t="shared" si="329"/>
        <v>60</v>
      </c>
      <c r="W789" s="22">
        <f t="shared" si="330"/>
        <v>70</v>
      </c>
      <c r="X789" s="22">
        <f t="shared" si="331"/>
        <v>80</v>
      </c>
      <c r="Y789" s="23">
        <f t="shared" si="332"/>
        <v>70</v>
      </c>
      <c r="Z789" s="24">
        <f>SUM(бланки!CE788:CI788)</f>
        <v>0</v>
      </c>
      <c r="AA789" s="24">
        <f>SUM(бланки!CJ788:CO788)</f>
        <v>0</v>
      </c>
      <c r="AB789" s="24">
        <f>анкеты!I787</f>
        <v>1</v>
      </c>
      <c r="AC789" s="24">
        <f>анкеты!H787</f>
        <v>2</v>
      </c>
      <c r="AD789" s="22">
        <f t="shared" si="333"/>
        <v>0</v>
      </c>
      <c r="AE789" s="22">
        <f t="shared" si="334"/>
        <v>0</v>
      </c>
      <c r="AF789" s="12">
        <f t="shared" si="335"/>
        <v>50</v>
      </c>
      <c r="AG789" s="23">
        <f t="shared" si="336"/>
        <v>15</v>
      </c>
      <c r="AH789" s="24">
        <f>анкеты!J787</f>
        <v>5</v>
      </c>
      <c r="AI789" s="24">
        <f t="shared" si="337"/>
        <v>5</v>
      </c>
      <c r="AJ789" s="24">
        <f>анкеты!K787</f>
        <v>5</v>
      </c>
      <c r="AK789" s="24">
        <f t="shared" si="338"/>
        <v>5</v>
      </c>
      <c r="AL789" s="24">
        <f>анкеты!M787</f>
        <v>3</v>
      </c>
      <c r="AM789" s="24">
        <f>анкеты!L787</f>
        <v>4</v>
      </c>
      <c r="AN789" s="22">
        <f t="shared" si="339"/>
        <v>100</v>
      </c>
      <c r="AO789" s="22">
        <f t="shared" si="340"/>
        <v>100</v>
      </c>
      <c r="AP789" s="22">
        <f t="shared" si="341"/>
        <v>75</v>
      </c>
      <c r="AQ789" s="23">
        <f t="shared" si="342"/>
        <v>95</v>
      </c>
      <c r="AR789" s="24">
        <f>анкеты!N787</f>
        <v>5</v>
      </c>
      <c r="AS789" s="24">
        <f t="shared" si="343"/>
        <v>5</v>
      </c>
      <c r="AT789" s="24">
        <f>анкеты!O787</f>
        <v>5</v>
      </c>
      <c r="AU789" s="24">
        <f t="shared" si="344"/>
        <v>5</v>
      </c>
      <c r="AV789" s="24">
        <f>анкеты!P787</f>
        <v>5</v>
      </c>
      <c r="AW789" s="24">
        <f t="shared" si="345"/>
        <v>5</v>
      </c>
      <c r="AX789" s="22">
        <f t="shared" si="346"/>
        <v>100</v>
      </c>
      <c r="AY789" s="22">
        <f t="shared" si="347"/>
        <v>100</v>
      </c>
      <c r="AZ789" s="22">
        <f t="shared" si="348"/>
        <v>100</v>
      </c>
      <c r="BA789" s="23">
        <f t="shared" si="349"/>
        <v>100</v>
      </c>
      <c r="BB789" s="24">
        <f t="shared" si="350"/>
        <v>71.599999999999994</v>
      </c>
    </row>
    <row r="790" spans="1:54" x14ac:dyDescent="0.25">
      <c r="A790" s="24">
        <f>бланки!E789</f>
        <v>787</v>
      </c>
      <c r="B790" s="24" t="str">
        <f>CONCATENATE(бланки!D789," (",бланки!C789,")")</f>
        <v>МКДОУ «Детский сад» №1»Аленушка» с.Гоцатль (Хунзахский район)</v>
      </c>
      <c r="C790" s="24">
        <f>анкеты!B788</f>
        <v>25</v>
      </c>
      <c r="D790" s="24">
        <f>COUNTIF(бланки!G789:U789,1)</f>
        <v>3</v>
      </c>
      <c r="E790" s="24">
        <f>COUNTIF(бланки!G789:U789,1)+COUNTIF(бланки!G789:U789,0)</f>
        <v>9</v>
      </c>
      <c r="F790" s="24">
        <f>COUNTIF(бланки!V789:BS789,1)</f>
        <v>31</v>
      </c>
      <c r="G790" s="24">
        <f>COUNTIF(бланки!V789:BS789,1)+COUNTIF(бланки!V789:BS789,0)</f>
        <v>37</v>
      </c>
      <c r="H790" s="24">
        <f>SUM(бланки!BT789:BY789)</f>
        <v>2</v>
      </c>
      <c r="I790" s="24">
        <f>анкеты!D788</f>
        <v>20</v>
      </c>
      <c r="J790" s="24">
        <f>анкеты!C788</f>
        <v>20</v>
      </c>
      <c r="K790" s="24">
        <f>анкеты!F788</f>
        <v>16</v>
      </c>
      <c r="L790" s="24">
        <f>анкеты!E788</f>
        <v>16</v>
      </c>
      <c r="M790" s="22">
        <f t="shared" si="324"/>
        <v>59</v>
      </c>
      <c r="N790" s="22">
        <f t="shared" si="325"/>
        <v>60</v>
      </c>
      <c r="O790" s="22">
        <f t="shared" si="326"/>
        <v>100</v>
      </c>
      <c r="P790" s="23">
        <f t="shared" si="327"/>
        <v>76</v>
      </c>
      <c r="Q790" s="24">
        <f>SUM(бланки!BZ789:CF789)</f>
        <v>6</v>
      </c>
      <c r="R790" s="24"/>
      <c r="S790" s="24"/>
      <c r="T790" s="24">
        <f>анкеты!G788</f>
        <v>20</v>
      </c>
      <c r="U790" s="24">
        <f t="shared" si="328"/>
        <v>25</v>
      </c>
      <c r="V790" s="22">
        <f t="shared" si="329"/>
        <v>100</v>
      </c>
      <c r="W790" s="22">
        <f t="shared" si="330"/>
        <v>90</v>
      </c>
      <c r="X790" s="22">
        <f t="shared" si="331"/>
        <v>80</v>
      </c>
      <c r="Y790" s="23">
        <f t="shared" si="332"/>
        <v>90</v>
      </c>
      <c r="Z790" s="24">
        <f>SUM(бланки!CE789:CI789)</f>
        <v>1</v>
      </c>
      <c r="AA790" s="24">
        <f>SUM(бланки!CJ789:CO789)</f>
        <v>0</v>
      </c>
      <c r="AB790" s="24">
        <f>анкеты!I788</f>
        <v>3</v>
      </c>
      <c r="AC790" s="24">
        <f>анкеты!H788</f>
        <v>4</v>
      </c>
      <c r="AD790" s="22">
        <f t="shared" si="333"/>
        <v>20</v>
      </c>
      <c r="AE790" s="22">
        <f t="shared" si="334"/>
        <v>0</v>
      </c>
      <c r="AF790" s="12">
        <f t="shared" si="335"/>
        <v>75</v>
      </c>
      <c r="AG790" s="23">
        <f t="shared" si="336"/>
        <v>29</v>
      </c>
      <c r="AH790" s="24">
        <f>анкеты!J788</f>
        <v>24</v>
      </c>
      <c r="AI790" s="24">
        <f t="shared" si="337"/>
        <v>25</v>
      </c>
      <c r="AJ790" s="24">
        <f>анкеты!K788</f>
        <v>25</v>
      </c>
      <c r="AK790" s="24">
        <f t="shared" si="338"/>
        <v>25</v>
      </c>
      <c r="AL790" s="24">
        <f>анкеты!M788</f>
        <v>13</v>
      </c>
      <c r="AM790" s="24">
        <f>анкеты!L788</f>
        <v>15</v>
      </c>
      <c r="AN790" s="22">
        <f t="shared" si="339"/>
        <v>96</v>
      </c>
      <c r="AO790" s="22">
        <f t="shared" si="340"/>
        <v>100</v>
      </c>
      <c r="AP790" s="22">
        <f t="shared" si="341"/>
        <v>87</v>
      </c>
      <c r="AQ790" s="23">
        <f t="shared" si="342"/>
        <v>96</v>
      </c>
      <c r="AR790" s="24">
        <f>анкеты!N788</f>
        <v>25</v>
      </c>
      <c r="AS790" s="24">
        <f t="shared" si="343"/>
        <v>25</v>
      </c>
      <c r="AT790" s="24">
        <f>анкеты!O788</f>
        <v>22</v>
      </c>
      <c r="AU790" s="24">
        <f t="shared" si="344"/>
        <v>25</v>
      </c>
      <c r="AV790" s="24">
        <f>анкеты!P788</f>
        <v>22</v>
      </c>
      <c r="AW790" s="24">
        <f t="shared" si="345"/>
        <v>25</v>
      </c>
      <c r="AX790" s="22">
        <f t="shared" si="346"/>
        <v>100</v>
      </c>
      <c r="AY790" s="22">
        <f t="shared" si="347"/>
        <v>88</v>
      </c>
      <c r="AZ790" s="22">
        <f t="shared" si="348"/>
        <v>88</v>
      </c>
      <c r="BA790" s="23">
        <f t="shared" si="349"/>
        <v>93</v>
      </c>
      <c r="BB790" s="24">
        <f t="shared" si="350"/>
        <v>76.8</v>
      </c>
    </row>
    <row r="791" spans="1:54" x14ac:dyDescent="0.25">
      <c r="A791" s="24">
        <f>бланки!E790</f>
        <v>788</v>
      </c>
      <c r="B791" s="24" t="str">
        <f>CONCATENATE(бланки!D790," (",бланки!C790,")")</f>
        <v>МКДОУ «Детский сад № 2 «Ивушка» (Хунзахский район)</v>
      </c>
      <c r="C791" s="24">
        <f>анкеты!B789</f>
        <v>41</v>
      </c>
      <c r="D791" s="24">
        <f>COUNTIF(бланки!G790:U790,1)</f>
        <v>8</v>
      </c>
      <c r="E791" s="24">
        <f>COUNTIF(бланки!G790:U790,1)+COUNTIF(бланки!G790:U790,0)</f>
        <v>9</v>
      </c>
      <c r="F791" s="24">
        <f>COUNTIF(бланки!V790:BS790,1)</f>
        <v>35</v>
      </c>
      <c r="G791" s="24">
        <f>COUNTIF(бланки!V790:BS790,1)+COUNTIF(бланки!V790:BS790,0)</f>
        <v>37</v>
      </c>
      <c r="H791" s="24">
        <f>SUM(бланки!BT790:BY790)</f>
        <v>6</v>
      </c>
      <c r="I791" s="24">
        <f>анкеты!D789</f>
        <v>40</v>
      </c>
      <c r="J791" s="24">
        <f>анкеты!C789</f>
        <v>40</v>
      </c>
      <c r="K791" s="24">
        <f>анкеты!F789</f>
        <v>17</v>
      </c>
      <c r="L791" s="24">
        <f>анкеты!E789</f>
        <v>17</v>
      </c>
      <c r="M791" s="22">
        <f t="shared" si="324"/>
        <v>92</v>
      </c>
      <c r="N791" s="22">
        <f t="shared" si="325"/>
        <v>100</v>
      </c>
      <c r="O791" s="22">
        <f t="shared" si="326"/>
        <v>100</v>
      </c>
      <c r="P791" s="23">
        <f t="shared" si="327"/>
        <v>98</v>
      </c>
      <c r="Q791" s="24">
        <f>SUM(бланки!BZ790:CF790)</f>
        <v>4</v>
      </c>
      <c r="R791" s="24"/>
      <c r="S791" s="24"/>
      <c r="T791" s="24">
        <f>анкеты!G789</f>
        <v>41</v>
      </c>
      <c r="U791" s="24">
        <f t="shared" si="328"/>
        <v>41</v>
      </c>
      <c r="V791" s="22">
        <f t="shared" si="329"/>
        <v>80</v>
      </c>
      <c r="W791" s="22">
        <f t="shared" si="330"/>
        <v>90</v>
      </c>
      <c r="X791" s="22">
        <f t="shared" si="331"/>
        <v>100</v>
      </c>
      <c r="Y791" s="23">
        <f t="shared" si="332"/>
        <v>90</v>
      </c>
      <c r="Z791" s="24">
        <f>SUM(бланки!CE790:CI790)</f>
        <v>0</v>
      </c>
      <c r="AA791" s="24">
        <f>SUM(бланки!CJ790:CO790)</f>
        <v>0</v>
      </c>
      <c r="AB791" s="24">
        <f>анкеты!I789</f>
        <v>1</v>
      </c>
      <c r="AC791" s="24">
        <f>анкеты!H789</f>
        <v>2</v>
      </c>
      <c r="AD791" s="22">
        <f t="shared" si="333"/>
        <v>0</v>
      </c>
      <c r="AE791" s="22">
        <f t="shared" si="334"/>
        <v>0</v>
      </c>
      <c r="AF791" s="12">
        <f t="shared" si="335"/>
        <v>50</v>
      </c>
      <c r="AG791" s="23">
        <f t="shared" si="336"/>
        <v>15</v>
      </c>
      <c r="AH791" s="24">
        <f>анкеты!J789</f>
        <v>41</v>
      </c>
      <c r="AI791" s="24">
        <f t="shared" si="337"/>
        <v>41</v>
      </c>
      <c r="AJ791" s="24">
        <f>анкеты!K789</f>
        <v>41</v>
      </c>
      <c r="AK791" s="24">
        <f t="shared" si="338"/>
        <v>41</v>
      </c>
      <c r="AL791" s="24">
        <f>анкеты!M789</f>
        <v>9</v>
      </c>
      <c r="AM791" s="24">
        <f>анкеты!L789</f>
        <v>10</v>
      </c>
      <c r="AN791" s="22">
        <f t="shared" si="339"/>
        <v>100</v>
      </c>
      <c r="AO791" s="22">
        <f t="shared" si="340"/>
        <v>100</v>
      </c>
      <c r="AP791" s="22">
        <f t="shared" si="341"/>
        <v>90</v>
      </c>
      <c r="AQ791" s="23">
        <f t="shared" si="342"/>
        <v>98</v>
      </c>
      <c r="AR791" s="24">
        <f>анкеты!N789</f>
        <v>39</v>
      </c>
      <c r="AS791" s="24">
        <f t="shared" si="343"/>
        <v>41</v>
      </c>
      <c r="AT791" s="24">
        <f>анкеты!O789</f>
        <v>38</v>
      </c>
      <c r="AU791" s="24">
        <f t="shared" si="344"/>
        <v>41</v>
      </c>
      <c r="AV791" s="24">
        <f>анкеты!P789</f>
        <v>38</v>
      </c>
      <c r="AW791" s="24">
        <f t="shared" si="345"/>
        <v>41</v>
      </c>
      <c r="AX791" s="22">
        <f t="shared" si="346"/>
        <v>95</v>
      </c>
      <c r="AY791" s="22">
        <f t="shared" si="347"/>
        <v>93</v>
      </c>
      <c r="AZ791" s="22">
        <f t="shared" si="348"/>
        <v>93</v>
      </c>
      <c r="BA791" s="23">
        <f t="shared" si="349"/>
        <v>94</v>
      </c>
      <c r="BB791" s="24">
        <f t="shared" si="350"/>
        <v>79</v>
      </c>
    </row>
    <row r="792" spans="1:54" x14ac:dyDescent="0.25">
      <c r="A792" s="24">
        <f>бланки!E791</f>
        <v>789</v>
      </c>
      <c r="B792" s="24" t="str">
        <f>CONCATENATE(бланки!D791," (",бланки!C791,")")</f>
        <v>МКДОУ «Детский сад «Зайчонок» (Хунзахский район)</v>
      </c>
      <c r="C792" s="24">
        <f>анкеты!B790</f>
        <v>8</v>
      </c>
      <c r="D792" s="24">
        <f>COUNTIF(бланки!G791:U791,1)</f>
        <v>8</v>
      </c>
      <c r="E792" s="24">
        <f>COUNTIF(бланки!G791:U791,1)+COUNTIF(бланки!G791:U791,0)</f>
        <v>9</v>
      </c>
      <c r="F792" s="24">
        <f>COUNTIF(бланки!V791:BS791,1)</f>
        <v>20</v>
      </c>
      <c r="G792" s="24">
        <f>COUNTIF(бланки!V791:BS791,1)+COUNTIF(бланки!V791:BS791,0)</f>
        <v>34</v>
      </c>
      <c r="H792" s="24">
        <f>SUM(бланки!BT791:BY791)</f>
        <v>0</v>
      </c>
      <c r="I792" s="24">
        <f>анкеты!D790</f>
        <v>6</v>
      </c>
      <c r="J792" s="24">
        <f>анкеты!C790</f>
        <v>6</v>
      </c>
      <c r="K792" s="24">
        <f>анкеты!F790</f>
        <v>6</v>
      </c>
      <c r="L792" s="24">
        <f>анкеты!E790</f>
        <v>6</v>
      </c>
      <c r="M792" s="22">
        <f t="shared" si="324"/>
        <v>74</v>
      </c>
      <c r="N792" s="22">
        <f t="shared" si="325"/>
        <v>0</v>
      </c>
      <c r="O792" s="22">
        <f t="shared" si="326"/>
        <v>100</v>
      </c>
      <c r="P792" s="23">
        <f t="shared" si="327"/>
        <v>62</v>
      </c>
      <c r="Q792" s="24">
        <f>SUM(бланки!BZ791:CF791)</f>
        <v>3</v>
      </c>
      <c r="R792" s="24"/>
      <c r="S792" s="24"/>
      <c r="T792" s="24">
        <f>анкеты!G790</f>
        <v>7</v>
      </c>
      <c r="U792" s="24">
        <f t="shared" si="328"/>
        <v>8</v>
      </c>
      <c r="V792" s="22">
        <f t="shared" si="329"/>
        <v>60</v>
      </c>
      <c r="W792" s="22">
        <f t="shared" si="330"/>
        <v>74</v>
      </c>
      <c r="X792" s="22">
        <f t="shared" si="331"/>
        <v>88</v>
      </c>
      <c r="Y792" s="23">
        <f t="shared" si="332"/>
        <v>74</v>
      </c>
      <c r="Z792" s="24">
        <f>SUM(бланки!CE791:CI791)</f>
        <v>0</v>
      </c>
      <c r="AA792" s="24">
        <f>SUM(бланки!CJ791:CO791)</f>
        <v>0</v>
      </c>
      <c r="AB792" s="24">
        <f>анкеты!I790</f>
        <v>6</v>
      </c>
      <c r="AC792" s="24">
        <f>анкеты!H790</f>
        <v>8</v>
      </c>
      <c r="AD792" s="22">
        <f t="shared" si="333"/>
        <v>0</v>
      </c>
      <c r="AE792" s="22">
        <f t="shared" si="334"/>
        <v>0</v>
      </c>
      <c r="AF792" s="12">
        <f t="shared" si="335"/>
        <v>75</v>
      </c>
      <c r="AG792" s="23">
        <f t="shared" si="336"/>
        <v>23</v>
      </c>
      <c r="AH792" s="24">
        <f>анкеты!J790</f>
        <v>7</v>
      </c>
      <c r="AI792" s="24">
        <f t="shared" si="337"/>
        <v>8</v>
      </c>
      <c r="AJ792" s="24">
        <f>анкеты!K790</f>
        <v>8</v>
      </c>
      <c r="AK792" s="24">
        <f t="shared" si="338"/>
        <v>8</v>
      </c>
      <c r="AL792" s="24">
        <f>анкеты!M790</f>
        <v>6</v>
      </c>
      <c r="AM792" s="24">
        <f>анкеты!L790</f>
        <v>6</v>
      </c>
      <c r="AN792" s="22">
        <f t="shared" si="339"/>
        <v>88</v>
      </c>
      <c r="AO792" s="22">
        <f t="shared" si="340"/>
        <v>100</v>
      </c>
      <c r="AP792" s="22">
        <f t="shared" si="341"/>
        <v>100</v>
      </c>
      <c r="AQ792" s="23">
        <f t="shared" si="342"/>
        <v>95</v>
      </c>
      <c r="AR792" s="24">
        <f>анкеты!N790</f>
        <v>7</v>
      </c>
      <c r="AS792" s="24">
        <f t="shared" si="343"/>
        <v>8</v>
      </c>
      <c r="AT792" s="24">
        <f>анкеты!O790</f>
        <v>7</v>
      </c>
      <c r="AU792" s="24">
        <f t="shared" si="344"/>
        <v>8</v>
      </c>
      <c r="AV792" s="24">
        <f>анкеты!P790</f>
        <v>7</v>
      </c>
      <c r="AW792" s="24">
        <f t="shared" si="345"/>
        <v>8</v>
      </c>
      <c r="AX792" s="22">
        <f t="shared" si="346"/>
        <v>88</v>
      </c>
      <c r="AY792" s="22">
        <f t="shared" si="347"/>
        <v>88</v>
      </c>
      <c r="AZ792" s="22">
        <f t="shared" si="348"/>
        <v>88</v>
      </c>
      <c r="BA792" s="23">
        <f t="shared" si="349"/>
        <v>88</v>
      </c>
      <c r="BB792" s="24">
        <f t="shared" si="350"/>
        <v>68.400000000000006</v>
      </c>
    </row>
    <row r="793" spans="1:54" x14ac:dyDescent="0.25">
      <c r="A793" s="24">
        <f>бланки!E792</f>
        <v>790</v>
      </c>
      <c r="B793" s="24" t="str">
        <f>CONCATENATE(бланки!D792," (",бланки!C792,")")</f>
        <v>МКДОУ «Детский сад» «Капелька» с. Малый Гоцатль (Хунзахский район)</v>
      </c>
      <c r="C793" s="24">
        <f>анкеты!B791</f>
        <v>34</v>
      </c>
      <c r="D793" s="24">
        <f>COUNTIF(бланки!G792:U792,1)</f>
        <v>8</v>
      </c>
      <c r="E793" s="24">
        <f>COUNTIF(бланки!G792:U792,1)+COUNTIF(бланки!G792:U792,0)</f>
        <v>9</v>
      </c>
      <c r="F793" s="24">
        <f>COUNTIF(бланки!V792:BS792,1)</f>
        <v>29</v>
      </c>
      <c r="G793" s="24">
        <f>COUNTIF(бланки!V792:BS792,1)+COUNTIF(бланки!V792:BS792,0)</f>
        <v>34</v>
      </c>
      <c r="H793" s="24">
        <f>SUM(бланки!BT792:BY792)</f>
        <v>6</v>
      </c>
      <c r="I793" s="24">
        <f>анкеты!D791</f>
        <v>22</v>
      </c>
      <c r="J793" s="24">
        <f>анкеты!C791</f>
        <v>22</v>
      </c>
      <c r="K793" s="24">
        <f>анкеты!F791</f>
        <v>16</v>
      </c>
      <c r="L793" s="24">
        <f>анкеты!E791</f>
        <v>17</v>
      </c>
      <c r="M793" s="22">
        <f t="shared" si="324"/>
        <v>87</v>
      </c>
      <c r="N793" s="22">
        <f t="shared" si="325"/>
        <v>100</v>
      </c>
      <c r="O793" s="22">
        <f t="shared" si="326"/>
        <v>97</v>
      </c>
      <c r="P793" s="23">
        <f t="shared" si="327"/>
        <v>95</v>
      </c>
      <c r="Q793" s="24">
        <f>SUM(бланки!BZ792:CF792)</f>
        <v>3</v>
      </c>
      <c r="R793" s="24"/>
      <c r="S793" s="24"/>
      <c r="T793" s="24">
        <f>анкеты!G791</f>
        <v>22</v>
      </c>
      <c r="U793" s="24">
        <f t="shared" si="328"/>
        <v>34</v>
      </c>
      <c r="V793" s="22">
        <f t="shared" si="329"/>
        <v>60</v>
      </c>
      <c r="W793" s="22">
        <f t="shared" si="330"/>
        <v>62</v>
      </c>
      <c r="X793" s="22">
        <f t="shared" si="331"/>
        <v>65</v>
      </c>
      <c r="Y793" s="23">
        <f t="shared" si="332"/>
        <v>62</v>
      </c>
      <c r="Z793" s="24">
        <f>SUM(бланки!CE792:CI792)</f>
        <v>0</v>
      </c>
      <c r="AA793" s="24">
        <f>SUM(бланки!CJ792:CO792)</f>
        <v>0</v>
      </c>
      <c r="AB793" s="24">
        <f>анкеты!I791</f>
        <v>3</v>
      </c>
      <c r="AC793" s="24">
        <f>анкеты!H791</f>
        <v>4</v>
      </c>
      <c r="AD793" s="22">
        <f t="shared" si="333"/>
        <v>0</v>
      </c>
      <c r="AE793" s="22">
        <f t="shared" si="334"/>
        <v>0</v>
      </c>
      <c r="AF793" s="12">
        <f t="shared" si="335"/>
        <v>75</v>
      </c>
      <c r="AG793" s="23">
        <f t="shared" si="336"/>
        <v>23</v>
      </c>
      <c r="AH793" s="24">
        <f>анкеты!J791</f>
        <v>33</v>
      </c>
      <c r="AI793" s="24">
        <f t="shared" si="337"/>
        <v>34</v>
      </c>
      <c r="AJ793" s="24">
        <f>анкеты!K791</f>
        <v>32</v>
      </c>
      <c r="AK793" s="24">
        <f t="shared" si="338"/>
        <v>34</v>
      </c>
      <c r="AL793" s="24">
        <f>анкеты!M791</f>
        <v>14</v>
      </c>
      <c r="AM793" s="24">
        <f>анкеты!L791</f>
        <v>14</v>
      </c>
      <c r="AN793" s="22">
        <f t="shared" si="339"/>
        <v>97</v>
      </c>
      <c r="AO793" s="22">
        <f t="shared" si="340"/>
        <v>94</v>
      </c>
      <c r="AP793" s="22">
        <f t="shared" si="341"/>
        <v>100</v>
      </c>
      <c r="AQ793" s="23">
        <f t="shared" si="342"/>
        <v>96</v>
      </c>
      <c r="AR793" s="24">
        <f>анкеты!N791</f>
        <v>30</v>
      </c>
      <c r="AS793" s="24">
        <f t="shared" si="343"/>
        <v>34</v>
      </c>
      <c r="AT793" s="24">
        <f>анкеты!O791</f>
        <v>31</v>
      </c>
      <c r="AU793" s="24">
        <f t="shared" si="344"/>
        <v>34</v>
      </c>
      <c r="AV793" s="24">
        <f>анкеты!P791</f>
        <v>30</v>
      </c>
      <c r="AW793" s="24">
        <f t="shared" si="345"/>
        <v>34</v>
      </c>
      <c r="AX793" s="22">
        <f t="shared" si="346"/>
        <v>88</v>
      </c>
      <c r="AY793" s="22">
        <f t="shared" si="347"/>
        <v>91</v>
      </c>
      <c r="AZ793" s="22">
        <f t="shared" si="348"/>
        <v>88</v>
      </c>
      <c r="BA793" s="23">
        <f t="shared" si="349"/>
        <v>89</v>
      </c>
      <c r="BB793" s="24">
        <f t="shared" si="350"/>
        <v>73</v>
      </c>
    </row>
    <row r="794" spans="1:54" x14ac:dyDescent="0.25">
      <c r="A794" s="24">
        <f>бланки!E793</f>
        <v>791</v>
      </c>
      <c r="B794" s="24" t="str">
        <f>CONCATENATE(бланки!D793," (",бланки!C793,")")</f>
        <v>МКДОУ Детский сад «Родничок» с. Новобуцра (Хунзахский район)</v>
      </c>
      <c r="C794" s="24">
        <f>анкеты!B792</f>
        <v>23</v>
      </c>
      <c r="D794" s="24">
        <f>COUNTIF(бланки!G793:U793,1)</f>
        <v>9</v>
      </c>
      <c r="E794" s="24">
        <f>COUNTIF(бланки!G793:U793,1)+COUNTIF(бланки!G793:U793,0)</f>
        <v>9</v>
      </c>
      <c r="F794" s="24">
        <f>COUNTIF(бланки!V793:BS793,1)</f>
        <v>25</v>
      </c>
      <c r="G794" s="24">
        <f>COUNTIF(бланки!V793:BS793,1)+COUNTIF(бланки!V793:BS793,0)</f>
        <v>33</v>
      </c>
      <c r="H794" s="24">
        <f>SUM(бланки!BT793:BY793)</f>
        <v>0</v>
      </c>
      <c r="I794" s="24">
        <f>анкеты!D792</f>
        <v>18</v>
      </c>
      <c r="J794" s="24">
        <f>анкеты!C792</f>
        <v>18</v>
      </c>
      <c r="K794" s="24">
        <f>анкеты!F792</f>
        <v>18</v>
      </c>
      <c r="L794" s="24">
        <f>анкеты!E792</f>
        <v>19</v>
      </c>
      <c r="M794" s="22">
        <f t="shared" si="324"/>
        <v>88</v>
      </c>
      <c r="N794" s="22">
        <f t="shared" si="325"/>
        <v>0</v>
      </c>
      <c r="O794" s="22">
        <f t="shared" si="326"/>
        <v>97</v>
      </c>
      <c r="P794" s="23">
        <f t="shared" si="327"/>
        <v>65</v>
      </c>
      <c r="Q794" s="24">
        <f>SUM(бланки!BZ793:CF793)</f>
        <v>5</v>
      </c>
      <c r="R794" s="24"/>
      <c r="S794" s="24"/>
      <c r="T794" s="24">
        <f>анкеты!G792</f>
        <v>21</v>
      </c>
      <c r="U794" s="24">
        <f t="shared" si="328"/>
        <v>23</v>
      </c>
      <c r="V794" s="22">
        <f t="shared" si="329"/>
        <v>100</v>
      </c>
      <c r="W794" s="22">
        <f t="shared" si="330"/>
        <v>95</v>
      </c>
      <c r="X794" s="22">
        <f t="shared" si="331"/>
        <v>91</v>
      </c>
      <c r="Y794" s="23">
        <f t="shared" si="332"/>
        <v>95</v>
      </c>
      <c r="Z794" s="24">
        <f>SUM(бланки!CE793:CI793)</f>
        <v>0</v>
      </c>
      <c r="AA794" s="24">
        <f>SUM(бланки!CJ793:CO793)</f>
        <v>0</v>
      </c>
      <c r="AB794" s="24">
        <f>анкеты!I792</f>
        <v>2</v>
      </c>
      <c r="AC794" s="24">
        <f>анкеты!H792</f>
        <v>3</v>
      </c>
      <c r="AD794" s="22">
        <f t="shared" si="333"/>
        <v>0</v>
      </c>
      <c r="AE794" s="22">
        <f t="shared" si="334"/>
        <v>0</v>
      </c>
      <c r="AF794" s="12">
        <f t="shared" si="335"/>
        <v>66.666666666666671</v>
      </c>
      <c r="AG794" s="23">
        <f t="shared" si="336"/>
        <v>20</v>
      </c>
      <c r="AH794" s="24">
        <f>анкеты!J792</f>
        <v>22</v>
      </c>
      <c r="AI794" s="24">
        <f t="shared" si="337"/>
        <v>23</v>
      </c>
      <c r="AJ794" s="24">
        <f>анкеты!K792</f>
        <v>22</v>
      </c>
      <c r="AK794" s="24">
        <f t="shared" si="338"/>
        <v>23</v>
      </c>
      <c r="AL794" s="24">
        <f>анкеты!M792</f>
        <v>18</v>
      </c>
      <c r="AM794" s="24">
        <f>анкеты!L792</f>
        <v>18</v>
      </c>
      <c r="AN794" s="22">
        <f t="shared" si="339"/>
        <v>96</v>
      </c>
      <c r="AO794" s="22">
        <f t="shared" si="340"/>
        <v>96</v>
      </c>
      <c r="AP794" s="22">
        <f t="shared" si="341"/>
        <v>100</v>
      </c>
      <c r="AQ794" s="23">
        <f t="shared" si="342"/>
        <v>97</v>
      </c>
      <c r="AR794" s="24">
        <f>анкеты!N792</f>
        <v>22</v>
      </c>
      <c r="AS794" s="24">
        <f t="shared" si="343"/>
        <v>23</v>
      </c>
      <c r="AT794" s="24">
        <f>анкеты!O792</f>
        <v>22</v>
      </c>
      <c r="AU794" s="24">
        <f t="shared" si="344"/>
        <v>23</v>
      </c>
      <c r="AV794" s="24">
        <f>анкеты!P792</f>
        <v>21</v>
      </c>
      <c r="AW794" s="24">
        <f t="shared" si="345"/>
        <v>23</v>
      </c>
      <c r="AX794" s="22">
        <f t="shared" si="346"/>
        <v>96</v>
      </c>
      <c r="AY794" s="22">
        <f t="shared" si="347"/>
        <v>96</v>
      </c>
      <c r="AZ794" s="22">
        <f t="shared" si="348"/>
        <v>91</v>
      </c>
      <c r="BA794" s="23">
        <f t="shared" si="349"/>
        <v>95</v>
      </c>
      <c r="BB794" s="24">
        <f t="shared" si="350"/>
        <v>74.400000000000006</v>
      </c>
    </row>
    <row r="795" spans="1:54" x14ac:dyDescent="0.25">
      <c r="A795" s="24">
        <f>бланки!E794</f>
        <v>792</v>
      </c>
      <c r="B795" s="24" t="str">
        <f>CONCATENATE(бланки!D794," (",бланки!C794,")")</f>
        <v>МКДОУ «Детский сад «Чебурашка» (Хунзахский район)</v>
      </c>
      <c r="C795" s="24">
        <f>анкеты!B793</f>
        <v>26</v>
      </c>
      <c r="D795" s="24">
        <f>COUNTIF(бланки!G794:U794,1)</f>
        <v>5</v>
      </c>
      <c r="E795" s="24">
        <f>COUNTIF(бланки!G794:U794,1)+COUNTIF(бланки!G794:U794,0)</f>
        <v>9</v>
      </c>
      <c r="F795" s="24">
        <f>COUNTIF(бланки!V794:BS794,1)</f>
        <v>36</v>
      </c>
      <c r="G795" s="24">
        <f>COUNTIF(бланки!V794:BS794,1)+COUNTIF(бланки!V794:BS794,0)</f>
        <v>37</v>
      </c>
      <c r="H795" s="24">
        <f>SUM(бланки!BT794:BY794)</f>
        <v>3</v>
      </c>
      <c r="I795" s="24">
        <f>анкеты!D793</f>
        <v>21</v>
      </c>
      <c r="J795" s="24">
        <f>анкеты!C793</f>
        <v>21</v>
      </c>
      <c r="K795" s="24">
        <f>анкеты!F793</f>
        <v>21</v>
      </c>
      <c r="L795" s="24">
        <f>анкеты!E793</f>
        <v>22</v>
      </c>
      <c r="M795" s="22">
        <f t="shared" si="324"/>
        <v>76</v>
      </c>
      <c r="N795" s="22">
        <f t="shared" si="325"/>
        <v>90</v>
      </c>
      <c r="O795" s="22">
        <f t="shared" si="326"/>
        <v>98</v>
      </c>
      <c r="P795" s="23">
        <f t="shared" si="327"/>
        <v>89</v>
      </c>
      <c r="Q795" s="24">
        <f>SUM(бланки!BZ794:CF794)</f>
        <v>5</v>
      </c>
      <c r="R795" s="24"/>
      <c r="S795" s="24"/>
      <c r="T795" s="24">
        <f>анкеты!G793</f>
        <v>24</v>
      </c>
      <c r="U795" s="24">
        <f t="shared" si="328"/>
        <v>26</v>
      </c>
      <c r="V795" s="22">
        <f t="shared" si="329"/>
        <v>100</v>
      </c>
      <c r="W795" s="22">
        <f t="shared" si="330"/>
        <v>96</v>
      </c>
      <c r="X795" s="22">
        <f t="shared" si="331"/>
        <v>92</v>
      </c>
      <c r="Y795" s="23">
        <f t="shared" si="332"/>
        <v>96</v>
      </c>
      <c r="Z795" s="24">
        <f>SUM(бланки!CE794:CI794)</f>
        <v>0</v>
      </c>
      <c r="AA795" s="24">
        <f>SUM(бланки!CJ794:CO794)</f>
        <v>0</v>
      </c>
      <c r="AB795" s="24">
        <f>анкеты!I793</f>
        <v>1</v>
      </c>
      <c r="AC795" s="24">
        <f>анкеты!H793</f>
        <v>2</v>
      </c>
      <c r="AD795" s="22">
        <f t="shared" si="333"/>
        <v>0</v>
      </c>
      <c r="AE795" s="22">
        <f t="shared" si="334"/>
        <v>0</v>
      </c>
      <c r="AF795" s="12">
        <f t="shared" si="335"/>
        <v>50</v>
      </c>
      <c r="AG795" s="23">
        <f t="shared" si="336"/>
        <v>15</v>
      </c>
      <c r="AH795" s="24">
        <f>анкеты!J793</f>
        <v>25</v>
      </c>
      <c r="AI795" s="24">
        <f t="shared" si="337"/>
        <v>26</v>
      </c>
      <c r="AJ795" s="24">
        <f>анкеты!K793</f>
        <v>26</v>
      </c>
      <c r="AK795" s="24">
        <f t="shared" si="338"/>
        <v>26</v>
      </c>
      <c r="AL795" s="24">
        <f>анкеты!M793</f>
        <v>19</v>
      </c>
      <c r="AM795" s="24">
        <f>анкеты!L793</f>
        <v>19</v>
      </c>
      <c r="AN795" s="22">
        <f t="shared" si="339"/>
        <v>96</v>
      </c>
      <c r="AO795" s="22">
        <f t="shared" si="340"/>
        <v>100</v>
      </c>
      <c r="AP795" s="22">
        <f t="shared" si="341"/>
        <v>100</v>
      </c>
      <c r="AQ795" s="23">
        <f t="shared" si="342"/>
        <v>98</v>
      </c>
      <c r="AR795" s="24">
        <f>анкеты!N793</f>
        <v>25</v>
      </c>
      <c r="AS795" s="24">
        <f t="shared" si="343"/>
        <v>26</v>
      </c>
      <c r="AT795" s="24">
        <f>анкеты!O793</f>
        <v>21</v>
      </c>
      <c r="AU795" s="24">
        <f t="shared" si="344"/>
        <v>26</v>
      </c>
      <c r="AV795" s="24">
        <f>анкеты!P793</f>
        <v>21</v>
      </c>
      <c r="AW795" s="24">
        <f t="shared" si="345"/>
        <v>26</v>
      </c>
      <c r="AX795" s="22">
        <f t="shared" si="346"/>
        <v>96</v>
      </c>
      <c r="AY795" s="22">
        <f t="shared" si="347"/>
        <v>81</v>
      </c>
      <c r="AZ795" s="22">
        <f t="shared" si="348"/>
        <v>81</v>
      </c>
      <c r="BA795" s="23">
        <f t="shared" si="349"/>
        <v>87</v>
      </c>
      <c r="BB795" s="24">
        <f t="shared" si="350"/>
        <v>77</v>
      </c>
    </row>
    <row r="796" spans="1:54" x14ac:dyDescent="0.25">
      <c r="A796" s="24">
        <f>бланки!E795</f>
        <v>793</v>
      </c>
      <c r="B796" s="24" t="str">
        <f>CONCATENATE(бланки!D795," (",бланки!C795,")")</f>
        <v>МКДОУ «Детский сад «Росинка» с. Тануси (Хунзахский район)</v>
      </c>
      <c r="C796" s="24">
        <f>анкеты!B794</f>
        <v>33</v>
      </c>
      <c r="D796" s="24">
        <f>COUNTIF(бланки!G795:U795,1)</f>
        <v>8</v>
      </c>
      <c r="E796" s="24">
        <f>COUNTIF(бланки!G795:U795,1)+COUNTIF(бланки!G795:U795,0)</f>
        <v>9</v>
      </c>
      <c r="F796" s="24">
        <f>COUNTIF(бланки!V795:BS795,1)</f>
        <v>31</v>
      </c>
      <c r="G796" s="24">
        <f>COUNTIF(бланки!V795:BS795,1)+COUNTIF(бланки!V795:BS795,0)</f>
        <v>36</v>
      </c>
      <c r="H796" s="24">
        <f>SUM(бланки!BT795:BY795)</f>
        <v>6</v>
      </c>
      <c r="I796" s="24">
        <f>анкеты!D794</f>
        <v>29</v>
      </c>
      <c r="J796" s="24">
        <f>анкеты!C794</f>
        <v>30</v>
      </c>
      <c r="K796" s="24">
        <f>анкеты!F794</f>
        <v>23</v>
      </c>
      <c r="L796" s="24">
        <f>анкеты!E794</f>
        <v>23</v>
      </c>
      <c r="M796" s="22">
        <f t="shared" si="324"/>
        <v>88</v>
      </c>
      <c r="N796" s="22">
        <f t="shared" si="325"/>
        <v>100</v>
      </c>
      <c r="O796" s="22">
        <f t="shared" si="326"/>
        <v>98</v>
      </c>
      <c r="P796" s="23">
        <f t="shared" si="327"/>
        <v>96</v>
      </c>
      <c r="Q796" s="24">
        <f>SUM(бланки!BZ795:CF795)</f>
        <v>4</v>
      </c>
      <c r="R796" s="24"/>
      <c r="S796" s="24"/>
      <c r="T796" s="24">
        <f>анкеты!G794</f>
        <v>24</v>
      </c>
      <c r="U796" s="24">
        <f t="shared" si="328"/>
        <v>33</v>
      </c>
      <c r="V796" s="22">
        <f t="shared" si="329"/>
        <v>80</v>
      </c>
      <c r="W796" s="22">
        <f t="shared" si="330"/>
        <v>76</v>
      </c>
      <c r="X796" s="22">
        <f t="shared" si="331"/>
        <v>73</v>
      </c>
      <c r="Y796" s="23">
        <f t="shared" si="332"/>
        <v>76</v>
      </c>
      <c r="Z796" s="24">
        <f>SUM(бланки!CE795:CI795)</f>
        <v>0</v>
      </c>
      <c r="AA796" s="24">
        <f>SUM(бланки!CJ795:CO795)</f>
        <v>1</v>
      </c>
      <c r="AB796" s="24">
        <f>анкеты!I794</f>
        <v>3</v>
      </c>
      <c r="AC796" s="24">
        <f>анкеты!H794</f>
        <v>4</v>
      </c>
      <c r="AD796" s="22">
        <f t="shared" si="333"/>
        <v>0</v>
      </c>
      <c r="AE796" s="22">
        <f t="shared" si="334"/>
        <v>20</v>
      </c>
      <c r="AF796" s="12">
        <f t="shared" si="335"/>
        <v>75</v>
      </c>
      <c r="AG796" s="23">
        <f t="shared" si="336"/>
        <v>31</v>
      </c>
      <c r="AH796" s="24">
        <f>анкеты!J794</f>
        <v>33</v>
      </c>
      <c r="AI796" s="24">
        <f t="shared" si="337"/>
        <v>33</v>
      </c>
      <c r="AJ796" s="24">
        <f>анкеты!K794</f>
        <v>33</v>
      </c>
      <c r="AK796" s="24">
        <f t="shared" si="338"/>
        <v>33</v>
      </c>
      <c r="AL796" s="24">
        <f>анкеты!M794</f>
        <v>22</v>
      </c>
      <c r="AM796" s="24">
        <f>анкеты!L794</f>
        <v>22</v>
      </c>
      <c r="AN796" s="22">
        <f t="shared" si="339"/>
        <v>100</v>
      </c>
      <c r="AO796" s="22">
        <f t="shared" si="340"/>
        <v>100</v>
      </c>
      <c r="AP796" s="22">
        <f t="shared" si="341"/>
        <v>100</v>
      </c>
      <c r="AQ796" s="23">
        <f t="shared" si="342"/>
        <v>100</v>
      </c>
      <c r="AR796" s="24">
        <f>анкеты!N794</f>
        <v>32</v>
      </c>
      <c r="AS796" s="24">
        <f t="shared" si="343"/>
        <v>33</v>
      </c>
      <c r="AT796" s="24">
        <f>анкеты!O794</f>
        <v>33</v>
      </c>
      <c r="AU796" s="24">
        <f t="shared" si="344"/>
        <v>33</v>
      </c>
      <c r="AV796" s="24">
        <f>анкеты!P794</f>
        <v>32</v>
      </c>
      <c r="AW796" s="24">
        <f t="shared" si="345"/>
        <v>33</v>
      </c>
      <c r="AX796" s="22">
        <f t="shared" si="346"/>
        <v>97</v>
      </c>
      <c r="AY796" s="22">
        <f t="shared" si="347"/>
        <v>100</v>
      </c>
      <c r="AZ796" s="22">
        <f t="shared" si="348"/>
        <v>97</v>
      </c>
      <c r="BA796" s="23">
        <f t="shared" si="349"/>
        <v>98</v>
      </c>
      <c r="BB796" s="24">
        <f t="shared" si="350"/>
        <v>80.2</v>
      </c>
    </row>
    <row r="797" spans="1:54" x14ac:dyDescent="0.25">
      <c r="A797" s="24">
        <f>бланки!E796</f>
        <v>794</v>
      </c>
      <c r="B797" s="24" t="str">
        <f>CONCATENATE(бланки!D796," (",бланки!C796,")")</f>
        <v>МКДОУ «Детский сад «Ёлочка» Селение Тлайлух (Хунзахский район)</v>
      </c>
      <c r="C797" s="24">
        <f>анкеты!B795</f>
        <v>22</v>
      </c>
      <c r="D797" s="24">
        <f>COUNTIF(бланки!G796:U796,1)</f>
        <v>9</v>
      </c>
      <c r="E797" s="24">
        <f>COUNTIF(бланки!G796:U796,1)+COUNTIF(бланки!G796:U796,0)</f>
        <v>9</v>
      </c>
      <c r="F797" s="24">
        <f>COUNTIF(бланки!V796:BS796,1)</f>
        <v>25</v>
      </c>
      <c r="G797" s="24">
        <f>COUNTIF(бланки!V796:BS796,1)+COUNTIF(бланки!V796:BS796,0)</f>
        <v>33</v>
      </c>
      <c r="H797" s="24">
        <f>SUM(бланки!BT796:BY796)</f>
        <v>0</v>
      </c>
      <c r="I797" s="24">
        <f>анкеты!D795</f>
        <v>18</v>
      </c>
      <c r="J797" s="24">
        <f>анкеты!C795</f>
        <v>19</v>
      </c>
      <c r="K797" s="24">
        <f>анкеты!F795</f>
        <v>12</v>
      </c>
      <c r="L797" s="24">
        <f>анкеты!E795</f>
        <v>14</v>
      </c>
      <c r="M797" s="22">
        <f t="shared" si="324"/>
        <v>88</v>
      </c>
      <c r="N797" s="22">
        <f t="shared" si="325"/>
        <v>0</v>
      </c>
      <c r="O797" s="22">
        <f t="shared" si="326"/>
        <v>90</v>
      </c>
      <c r="P797" s="23">
        <f t="shared" si="327"/>
        <v>62</v>
      </c>
      <c r="Q797" s="24">
        <f>SUM(бланки!BZ796:CF796)</f>
        <v>5</v>
      </c>
      <c r="R797" s="24"/>
      <c r="S797" s="24"/>
      <c r="T797" s="24">
        <f>анкеты!G795</f>
        <v>19</v>
      </c>
      <c r="U797" s="24">
        <f t="shared" si="328"/>
        <v>22</v>
      </c>
      <c r="V797" s="22">
        <f t="shared" si="329"/>
        <v>100</v>
      </c>
      <c r="W797" s="22">
        <f t="shared" si="330"/>
        <v>93</v>
      </c>
      <c r="X797" s="22">
        <f t="shared" si="331"/>
        <v>86</v>
      </c>
      <c r="Y797" s="23">
        <f t="shared" si="332"/>
        <v>93</v>
      </c>
      <c r="Z797" s="24">
        <f>SUM(бланки!CE796:CI796)</f>
        <v>0</v>
      </c>
      <c r="AA797" s="24">
        <f>SUM(бланки!CJ796:CO796)</f>
        <v>0</v>
      </c>
      <c r="AB797" s="24">
        <f>анкеты!I795</f>
        <v>2</v>
      </c>
      <c r="AC797" s="24">
        <f>анкеты!H795</f>
        <v>3</v>
      </c>
      <c r="AD797" s="22">
        <f t="shared" si="333"/>
        <v>0</v>
      </c>
      <c r="AE797" s="22">
        <f t="shared" si="334"/>
        <v>0</v>
      </c>
      <c r="AF797" s="12">
        <f t="shared" si="335"/>
        <v>66.666666666666671</v>
      </c>
      <c r="AG797" s="23">
        <f t="shared" si="336"/>
        <v>20</v>
      </c>
      <c r="AH797" s="24">
        <f>анкеты!J795</f>
        <v>19</v>
      </c>
      <c r="AI797" s="24">
        <f t="shared" si="337"/>
        <v>22</v>
      </c>
      <c r="AJ797" s="24">
        <f>анкеты!K795</f>
        <v>20</v>
      </c>
      <c r="AK797" s="24">
        <f t="shared" si="338"/>
        <v>22</v>
      </c>
      <c r="AL797" s="24">
        <f>анкеты!M795</f>
        <v>12</v>
      </c>
      <c r="AM797" s="24">
        <f>анкеты!L795</f>
        <v>12</v>
      </c>
      <c r="AN797" s="22">
        <f t="shared" si="339"/>
        <v>86</v>
      </c>
      <c r="AO797" s="22">
        <f t="shared" si="340"/>
        <v>91</v>
      </c>
      <c r="AP797" s="22">
        <f t="shared" si="341"/>
        <v>100</v>
      </c>
      <c r="AQ797" s="23">
        <f t="shared" si="342"/>
        <v>91</v>
      </c>
      <c r="AR797" s="24">
        <f>анкеты!N795</f>
        <v>22</v>
      </c>
      <c r="AS797" s="24">
        <f t="shared" si="343"/>
        <v>22</v>
      </c>
      <c r="AT797" s="24">
        <f>анкеты!O795</f>
        <v>21</v>
      </c>
      <c r="AU797" s="24">
        <f t="shared" si="344"/>
        <v>22</v>
      </c>
      <c r="AV797" s="24">
        <f>анкеты!P795</f>
        <v>22</v>
      </c>
      <c r="AW797" s="24">
        <f t="shared" si="345"/>
        <v>22</v>
      </c>
      <c r="AX797" s="22">
        <f t="shared" si="346"/>
        <v>100</v>
      </c>
      <c r="AY797" s="22">
        <f t="shared" si="347"/>
        <v>95</v>
      </c>
      <c r="AZ797" s="22">
        <f t="shared" si="348"/>
        <v>100</v>
      </c>
      <c r="BA797" s="23">
        <f t="shared" si="349"/>
        <v>98</v>
      </c>
      <c r="BB797" s="24">
        <f t="shared" si="350"/>
        <v>72.8</v>
      </c>
    </row>
    <row r="798" spans="1:54" x14ac:dyDescent="0.25">
      <c r="A798" s="24">
        <f>бланки!E797</f>
        <v>795</v>
      </c>
      <c r="B798" s="24" t="str">
        <f>CONCATENATE(бланки!D797," (",бланки!C797,")")</f>
        <v>МКДОУ «Детский сад «Олененок» с. Харахи (Хунзахский район)</v>
      </c>
      <c r="C798" s="24">
        <f>анкеты!B796</f>
        <v>29</v>
      </c>
      <c r="D798" s="24">
        <f>COUNTIF(бланки!G797:U797,1)</f>
        <v>8</v>
      </c>
      <c r="E798" s="24">
        <f>COUNTIF(бланки!G797:U797,1)+COUNTIF(бланки!G797:U797,0)</f>
        <v>9</v>
      </c>
      <c r="F798" s="24">
        <f>COUNTIF(бланки!V797:BS797,1)</f>
        <v>17</v>
      </c>
      <c r="G798" s="24">
        <f>COUNTIF(бланки!V797:BS797,1)+COUNTIF(бланки!V797:BS797,0)</f>
        <v>33</v>
      </c>
      <c r="H798" s="24">
        <f>SUM(бланки!BT797:BY797)</f>
        <v>6</v>
      </c>
      <c r="I798" s="24">
        <f>анкеты!D796</f>
        <v>26</v>
      </c>
      <c r="J798" s="24">
        <f>анкеты!C796</f>
        <v>26</v>
      </c>
      <c r="K798" s="24">
        <f>анкеты!F796</f>
        <v>22</v>
      </c>
      <c r="L798" s="24">
        <f>анкеты!E796</f>
        <v>22</v>
      </c>
      <c r="M798" s="22">
        <f t="shared" si="324"/>
        <v>70</v>
      </c>
      <c r="N798" s="22">
        <f t="shared" si="325"/>
        <v>100</v>
      </c>
      <c r="O798" s="22">
        <f t="shared" si="326"/>
        <v>100</v>
      </c>
      <c r="P798" s="23">
        <f t="shared" si="327"/>
        <v>91</v>
      </c>
      <c r="Q798" s="24">
        <f>SUM(бланки!BZ797:CF797)</f>
        <v>3</v>
      </c>
      <c r="R798" s="24"/>
      <c r="S798" s="24"/>
      <c r="T798" s="24">
        <f>анкеты!G796</f>
        <v>28</v>
      </c>
      <c r="U798" s="24">
        <f t="shared" si="328"/>
        <v>29</v>
      </c>
      <c r="V798" s="22">
        <f t="shared" si="329"/>
        <v>60</v>
      </c>
      <c r="W798" s="22">
        <f t="shared" si="330"/>
        <v>78</v>
      </c>
      <c r="X798" s="22">
        <f t="shared" si="331"/>
        <v>97</v>
      </c>
      <c r="Y798" s="23">
        <f t="shared" si="332"/>
        <v>78</v>
      </c>
      <c r="Z798" s="24">
        <f>SUM(бланки!CE797:CI797)</f>
        <v>0</v>
      </c>
      <c r="AA798" s="24">
        <f>SUM(бланки!CJ797:CO797)</f>
        <v>0</v>
      </c>
      <c r="AB798" s="24">
        <f>анкеты!I796</f>
        <v>1</v>
      </c>
      <c r="AC798" s="24">
        <f>анкеты!H796</f>
        <v>2</v>
      </c>
      <c r="AD798" s="22">
        <f t="shared" si="333"/>
        <v>0</v>
      </c>
      <c r="AE798" s="22">
        <f t="shared" si="334"/>
        <v>0</v>
      </c>
      <c r="AF798" s="12">
        <f t="shared" si="335"/>
        <v>50</v>
      </c>
      <c r="AG798" s="23">
        <f t="shared" si="336"/>
        <v>15</v>
      </c>
      <c r="AH798" s="24">
        <f>анкеты!J796</f>
        <v>29</v>
      </c>
      <c r="AI798" s="24">
        <f t="shared" si="337"/>
        <v>29</v>
      </c>
      <c r="AJ798" s="24">
        <f>анкеты!K796</f>
        <v>29</v>
      </c>
      <c r="AK798" s="24">
        <f t="shared" si="338"/>
        <v>29</v>
      </c>
      <c r="AL798" s="24">
        <f>анкеты!M796</f>
        <v>20</v>
      </c>
      <c r="AM798" s="24">
        <f>анкеты!L796</f>
        <v>20</v>
      </c>
      <c r="AN798" s="22">
        <f t="shared" si="339"/>
        <v>100</v>
      </c>
      <c r="AO798" s="22">
        <f t="shared" si="340"/>
        <v>100</v>
      </c>
      <c r="AP798" s="22">
        <f t="shared" si="341"/>
        <v>100</v>
      </c>
      <c r="AQ798" s="23">
        <f t="shared" si="342"/>
        <v>100</v>
      </c>
      <c r="AR798" s="24">
        <f>анкеты!N796</f>
        <v>29</v>
      </c>
      <c r="AS798" s="24">
        <f t="shared" si="343"/>
        <v>29</v>
      </c>
      <c r="AT798" s="24">
        <f>анкеты!O796</f>
        <v>25</v>
      </c>
      <c r="AU798" s="24">
        <f t="shared" si="344"/>
        <v>29</v>
      </c>
      <c r="AV798" s="24">
        <f>анкеты!P796</f>
        <v>25</v>
      </c>
      <c r="AW798" s="24">
        <f t="shared" si="345"/>
        <v>29</v>
      </c>
      <c r="AX798" s="22">
        <f t="shared" si="346"/>
        <v>100</v>
      </c>
      <c r="AY798" s="22">
        <f t="shared" si="347"/>
        <v>86</v>
      </c>
      <c r="AZ798" s="22">
        <f t="shared" si="348"/>
        <v>86</v>
      </c>
      <c r="BA798" s="23">
        <f t="shared" si="349"/>
        <v>92</v>
      </c>
      <c r="BB798" s="24">
        <f t="shared" si="350"/>
        <v>75.2</v>
      </c>
    </row>
    <row r="799" spans="1:54" x14ac:dyDescent="0.25">
      <c r="A799" s="24">
        <f>бланки!E798</f>
        <v>796</v>
      </c>
      <c r="B799" s="24" t="str">
        <f>CONCATENATE(бланки!D798," (",бланки!C798,")")</f>
        <v>МКДОУ «Детский сад «Журавушка» с. Хариколо (Хунзахский район)</v>
      </c>
      <c r="C799" s="24">
        <f>анкеты!B797</f>
        <v>6</v>
      </c>
      <c r="D799" s="24">
        <f>COUNTIF(бланки!G798:U798,1)</f>
        <v>5</v>
      </c>
      <c r="E799" s="24">
        <f>COUNTIF(бланки!G798:U798,1)+COUNTIF(бланки!G798:U798,0)</f>
        <v>9</v>
      </c>
      <c r="F799" s="24">
        <f>COUNTIF(бланки!V798:BS798,1)</f>
        <v>15</v>
      </c>
      <c r="G799" s="24">
        <f>COUNTIF(бланки!V798:BS798,1)+COUNTIF(бланки!V798:BS798,0)</f>
        <v>35</v>
      </c>
      <c r="H799" s="24">
        <f>SUM(бланки!BT798:BY798)</f>
        <v>2</v>
      </c>
      <c r="I799" s="24">
        <f>анкеты!D797</f>
        <v>6</v>
      </c>
      <c r="J799" s="24">
        <f>анкеты!C797</f>
        <v>6</v>
      </c>
      <c r="K799" s="24">
        <f>анкеты!F797</f>
        <v>3</v>
      </c>
      <c r="L799" s="24">
        <f>анкеты!E797</f>
        <v>4</v>
      </c>
      <c r="M799" s="22">
        <f t="shared" si="324"/>
        <v>49</v>
      </c>
      <c r="N799" s="22">
        <f t="shared" si="325"/>
        <v>60</v>
      </c>
      <c r="O799" s="22">
        <f t="shared" si="326"/>
        <v>88</v>
      </c>
      <c r="P799" s="23">
        <f t="shared" si="327"/>
        <v>68</v>
      </c>
      <c r="Q799" s="24">
        <f>SUM(бланки!BZ798:CF798)</f>
        <v>4</v>
      </c>
      <c r="R799" s="24"/>
      <c r="S799" s="24"/>
      <c r="T799" s="24">
        <f>анкеты!G797</f>
        <v>6</v>
      </c>
      <c r="U799" s="24">
        <f t="shared" si="328"/>
        <v>6</v>
      </c>
      <c r="V799" s="22">
        <f t="shared" si="329"/>
        <v>80</v>
      </c>
      <c r="W799" s="22">
        <f t="shared" si="330"/>
        <v>90</v>
      </c>
      <c r="X799" s="22">
        <f t="shared" si="331"/>
        <v>100</v>
      </c>
      <c r="Y799" s="23">
        <f t="shared" si="332"/>
        <v>90</v>
      </c>
      <c r="Z799" s="24">
        <f>SUM(бланки!CE798:CI798)</f>
        <v>0</v>
      </c>
      <c r="AA799" s="24">
        <f>SUM(бланки!CJ798:CO798)</f>
        <v>1</v>
      </c>
      <c r="AB799" s="24">
        <f>анкеты!I797</f>
        <v>4</v>
      </c>
      <c r="AC799" s="24">
        <f>анкеты!H797</f>
        <v>5</v>
      </c>
      <c r="AD799" s="22">
        <f t="shared" si="333"/>
        <v>0</v>
      </c>
      <c r="AE799" s="22">
        <f t="shared" si="334"/>
        <v>20</v>
      </c>
      <c r="AF799" s="12">
        <f t="shared" si="335"/>
        <v>80</v>
      </c>
      <c r="AG799" s="23">
        <f t="shared" si="336"/>
        <v>32</v>
      </c>
      <c r="AH799" s="24">
        <f>анкеты!J797</f>
        <v>6</v>
      </c>
      <c r="AI799" s="24">
        <f t="shared" si="337"/>
        <v>6</v>
      </c>
      <c r="AJ799" s="24">
        <f>анкеты!K797</f>
        <v>6</v>
      </c>
      <c r="AK799" s="24">
        <f t="shared" si="338"/>
        <v>6</v>
      </c>
      <c r="AL799" s="24">
        <f>анкеты!M797</f>
        <v>6</v>
      </c>
      <c r="AM799" s="24">
        <f>анкеты!L797</f>
        <v>6</v>
      </c>
      <c r="AN799" s="22">
        <f t="shared" si="339"/>
        <v>100</v>
      </c>
      <c r="AO799" s="22">
        <f t="shared" si="340"/>
        <v>100</v>
      </c>
      <c r="AP799" s="22">
        <f t="shared" si="341"/>
        <v>100</v>
      </c>
      <c r="AQ799" s="23">
        <f t="shared" si="342"/>
        <v>100</v>
      </c>
      <c r="AR799" s="24">
        <f>анкеты!N797</f>
        <v>5</v>
      </c>
      <c r="AS799" s="24">
        <f t="shared" si="343"/>
        <v>6</v>
      </c>
      <c r="AT799" s="24">
        <f>анкеты!O797</f>
        <v>5</v>
      </c>
      <c r="AU799" s="24">
        <f t="shared" si="344"/>
        <v>6</v>
      </c>
      <c r="AV799" s="24">
        <f>анкеты!P797</f>
        <v>5</v>
      </c>
      <c r="AW799" s="24">
        <f t="shared" si="345"/>
        <v>6</v>
      </c>
      <c r="AX799" s="22">
        <f t="shared" si="346"/>
        <v>83</v>
      </c>
      <c r="AY799" s="22">
        <f t="shared" si="347"/>
        <v>83</v>
      </c>
      <c r="AZ799" s="22">
        <f t="shared" si="348"/>
        <v>83</v>
      </c>
      <c r="BA799" s="23">
        <f t="shared" si="349"/>
        <v>83</v>
      </c>
      <c r="BB799" s="24">
        <f t="shared" si="350"/>
        <v>74.599999999999994</v>
      </c>
    </row>
    <row r="800" spans="1:54" x14ac:dyDescent="0.25">
      <c r="A800" s="24">
        <f>бланки!E799</f>
        <v>797</v>
      </c>
      <c r="B800" s="24" t="str">
        <f>CONCATENATE(бланки!D799," (",бланки!C799,")")</f>
        <v>МКДОУ «Детский сад» «Радость» с.Хини (Хунзахский район)</v>
      </c>
      <c r="C800" s="24">
        <f>анкеты!B798</f>
        <v>5</v>
      </c>
      <c r="D800" s="24">
        <f>COUNTIF(бланки!G799:U799,1)</f>
        <v>6</v>
      </c>
      <c r="E800" s="24">
        <f>COUNTIF(бланки!G799:U799,1)+COUNTIF(бланки!G799:U799,0)</f>
        <v>9</v>
      </c>
      <c r="F800" s="24">
        <f>COUNTIF(бланки!V799:BS799,1)</f>
        <v>12</v>
      </c>
      <c r="G800" s="24">
        <f>COUNTIF(бланки!V799:BS799,1)+COUNTIF(бланки!V799:BS799,0)</f>
        <v>32</v>
      </c>
      <c r="H800" s="24">
        <f>SUM(бланки!BT799:BY799)</f>
        <v>2</v>
      </c>
      <c r="I800" s="24">
        <f>анкеты!D798</f>
        <v>4</v>
      </c>
      <c r="J800" s="24">
        <f>анкеты!C798</f>
        <v>5</v>
      </c>
      <c r="K800" s="24">
        <f>анкеты!F798</f>
        <v>5</v>
      </c>
      <c r="L800" s="24">
        <f>анкеты!E798</f>
        <v>5</v>
      </c>
      <c r="M800" s="22">
        <f t="shared" si="324"/>
        <v>52</v>
      </c>
      <c r="N800" s="22">
        <f t="shared" si="325"/>
        <v>60</v>
      </c>
      <c r="O800" s="22">
        <f t="shared" si="326"/>
        <v>90</v>
      </c>
      <c r="P800" s="23">
        <f t="shared" si="327"/>
        <v>70</v>
      </c>
      <c r="Q800" s="24">
        <f>SUM(бланки!BZ799:CF799)</f>
        <v>3</v>
      </c>
      <c r="R800" s="24"/>
      <c r="S800" s="24"/>
      <c r="T800" s="24">
        <f>анкеты!G798</f>
        <v>4</v>
      </c>
      <c r="U800" s="24">
        <f t="shared" si="328"/>
        <v>5</v>
      </c>
      <c r="V800" s="22">
        <f t="shared" si="329"/>
        <v>60</v>
      </c>
      <c r="W800" s="22">
        <f t="shared" si="330"/>
        <v>70</v>
      </c>
      <c r="X800" s="22">
        <f t="shared" si="331"/>
        <v>80</v>
      </c>
      <c r="Y800" s="23">
        <f t="shared" si="332"/>
        <v>70</v>
      </c>
      <c r="Z800" s="24">
        <f>SUM(бланки!CE799:CI799)</f>
        <v>0</v>
      </c>
      <c r="AA800" s="24">
        <f>SUM(бланки!CJ799:CO799)</f>
        <v>0</v>
      </c>
      <c r="AB800" s="24">
        <f>анкеты!I798</f>
        <v>1</v>
      </c>
      <c r="AC800" s="24">
        <f>анкеты!H798</f>
        <v>1</v>
      </c>
      <c r="AD800" s="22">
        <f t="shared" si="333"/>
        <v>0</v>
      </c>
      <c r="AE800" s="22">
        <f t="shared" si="334"/>
        <v>0</v>
      </c>
      <c r="AF800" s="12">
        <f t="shared" si="335"/>
        <v>100</v>
      </c>
      <c r="AG800" s="23">
        <f t="shared" si="336"/>
        <v>30</v>
      </c>
      <c r="AH800" s="24">
        <f>анкеты!J798</f>
        <v>5</v>
      </c>
      <c r="AI800" s="24">
        <f t="shared" si="337"/>
        <v>5</v>
      </c>
      <c r="AJ800" s="24">
        <f>анкеты!K798</f>
        <v>5</v>
      </c>
      <c r="AK800" s="24">
        <f t="shared" si="338"/>
        <v>5</v>
      </c>
      <c r="AL800" s="24">
        <f>анкеты!M798</f>
        <v>4</v>
      </c>
      <c r="AM800" s="24">
        <f>анкеты!L798</f>
        <v>4</v>
      </c>
      <c r="AN800" s="22">
        <f t="shared" si="339"/>
        <v>100</v>
      </c>
      <c r="AO800" s="22">
        <f t="shared" si="340"/>
        <v>100</v>
      </c>
      <c r="AP800" s="22">
        <f t="shared" si="341"/>
        <v>100</v>
      </c>
      <c r="AQ800" s="23">
        <f t="shared" si="342"/>
        <v>100</v>
      </c>
      <c r="AR800" s="24">
        <f>анкеты!N798</f>
        <v>5</v>
      </c>
      <c r="AS800" s="24">
        <f t="shared" si="343"/>
        <v>5</v>
      </c>
      <c r="AT800" s="24">
        <f>анкеты!O798</f>
        <v>4</v>
      </c>
      <c r="AU800" s="24">
        <f t="shared" si="344"/>
        <v>5</v>
      </c>
      <c r="AV800" s="24">
        <f>анкеты!P798</f>
        <v>4</v>
      </c>
      <c r="AW800" s="24">
        <f t="shared" si="345"/>
        <v>5</v>
      </c>
      <c r="AX800" s="22">
        <f t="shared" si="346"/>
        <v>100</v>
      </c>
      <c r="AY800" s="22">
        <f t="shared" si="347"/>
        <v>80</v>
      </c>
      <c r="AZ800" s="22">
        <f t="shared" si="348"/>
        <v>80</v>
      </c>
      <c r="BA800" s="23">
        <f t="shared" si="349"/>
        <v>88</v>
      </c>
      <c r="BB800" s="24">
        <f t="shared" si="350"/>
        <v>71.599999999999994</v>
      </c>
    </row>
    <row r="801" spans="1:54" x14ac:dyDescent="0.25">
      <c r="A801" s="24">
        <f>бланки!E800</f>
        <v>798</v>
      </c>
      <c r="B801" s="24" t="str">
        <f>CONCATENATE(бланки!D800," (",бланки!C800,")")</f>
        <v>МКДОУ «Детский сад»Огонек» с. Ках (Хунзахский район)</v>
      </c>
      <c r="C801" s="24">
        <f>анкеты!B799</f>
        <v>5</v>
      </c>
      <c r="D801" s="24">
        <f>COUNTIF(бланки!G800:U800,1)</f>
        <v>9</v>
      </c>
      <c r="E801" s="24">
        <f>COUNTIF(бланки!G800:U800,1)+COUNTIF(бланки!G800:U800,0)</f>
        <v>9</v>
      </c>
      <c r="F801" s="24">
        <f>COUNTIF(бланки!V800:BS800,1)</f>
        <v>11</v>
      </c>
      <c r="G801" s="24">
        <f>COUNTIF(бланки!V800:BS800,1)+COUNTIF(бланки!V800:BS800,0)</f>
        <v>33</v>
      </c>
      <c r="H801" s="24">
        <f>SUM(бланки!BT800:BY800)</f>
        <v>2</v>
      </c>
      <c r="I801" s="24">
        <f>анкеты!D799</f>
        <v>3</v>
      </c>
      <c r="J801" s="24">
        <f>анкеты!C799</f>
        <v>4</v>
      </c>
      <c r="K801" s="24">
        <f>анкеты!F799</f>
        <v>4</v>
      </c>
      <c r="L801" s="24">
        <f>анкеты!E799</f>
        <v>4</v>
      </c>
      <c r="M801" s="22">
        <f t="shared" si="324"/>
        <v>67</v>
      </c>
      <c r="N801" s="22">
        <f t="shared" si="325"/>
        <v>60</v>
      </c>
      <c r="O801" s="22">
        <f t="shared" si="326"/>
        <v>88</v>
      </c>
      <c r="P801" s="23">
        <f t="shared" si="327"/>
        <v>73</v>
      </c>
      <c r="Q801" s="24">
        <f>SUM(бланки!BZ800:CF800)</f>
        <v>5</v>
      </c>
      <c r="R801" s="24"/>
      <c r="S801" s="24"/>
      <c r="T801" s="24">
        <f>анкеты!G799</f>
        <v>4</v>
      </c>
      <c r="U801" s="24">
        <f t="shared" si="328"/>
        <v>5</v>
      </c>
      <c r="V801" s="22">
        <f t="shared" si="329"/>
        <v>100</v>
      </c>
      <c r="W801" s="22">
        <f t="shared" si="330"/>
        <v>90</v>
      </c>
      <c r="X801" s="22">
        <f t="shared" si="331"/>
        <v>80</v>
      </c>
      <c r="Y801" s="23">
        <f t="shared" si="332"/>
        <v>90</v>
      </c>
      <c r="Z801" s="24">
        <f>SUM(бланки!CE800:CI800)</f>
        <v>1</v>
      </c>
      <c r="AA801" s="24">
        <f>SUM(бланки!CJ800:CO800)</f>
        <v>0</v>
      </c>
      <c r="AB801" s="24">
        <f>анкеты!I799</f>
        <v>2</v>
      </c>
      <c r="AC801" s="24">
        <f>анкеты!H799</f>
        <v>3</v>
      </c>
      <c r="AD801" s="22">
        <f t="shared" si="333"/>
        <v>20</v>
      </c>
      <c r="AE801" s="22">
        <f t="shared" si="334"/>
        <v>0</v>
      </c>
      <c r="AF801" s="12">
        <f t="shared" si="335"/>
        <v>66.666666666666671</v>
      </c>
      <c r="AG801" s="23">
        <f t="shared" si="336"/>
        <v>26</v>
      </c>
      <c r="AH801" s="24">
        <f>анкеты!J799</f>
        <v>4</v>
      </c>
      <c r="AI801" s="24">
        <f t="shared" si="337"/>
        <v>5</v>
      </c>
      <c r="AJ801" s="24">
        <f>анкеты!K799</f>
        <v>5</v>
      </c>
      <c r="AK801" s="24">
        <f t="shared" si="338"/>
        <v>5</v>
      </c>
      <c r="AL801" s="24">
        <f>анкеты!M799</f>
        <v>2</v>
      </c>
      <c r="AM801" s="24">
        <f>анкеты!L799</f>
        <v>2</v>
      </c>
      <c r="AN801" s="22">
        <f t="shared" si="339"/>
        <v>80</v>
      </c>
      <c r="AO801" s="22">
        <f t="shared" si="340"/>
        <v>100</v>
      </c>
      <c r="AP801" s="22">
        <f t="shared" si="341"/>
        <v>100</v>
      </c>
      <c r="AQ801" s="23">
        <f t="shared" si="342"/>
        <v>92</v>
      </c>
      <c r="AR801" s="24">
        <f>анкеты!N799</f>
        <v>5</v>
      </c>
      <c r="AS801" s="24">
        <f t="shared" si="343"/>
        <v>5</v>
      </c>
      <c r="AT801" s="24">
        <f>анкеты!O799</f>
        <v>4</v>
      </c>
      <c r="AU801" s="24">
        <f t="shared" si="344"/>
        <v>5</v>
      </c>
      <c r="AV801" s="24">
        <f>анкеты!P799</f>
        <v>5</v>
      </c>
      <c r="AW801" s="24">
        <f t="shared" si="345"/>
        <v>5</v>
      </c>
      <c r="AX801" s="22">
        <f t="shared" si="346"/>
        <v>100</v>
      </c>
      <c r="AY801" s="22">
        <f t="shared" si="347"/>
        <v>80</v>
      </c>
      <c r="AZ801" s="22">
        <f t="shared" si="348"/>
        <v>100</v>
      </c>
      <c r="BA801" s="23">
        <f t="shared" si="349"/>
        <v>92</v>
      </c>
      <c r="BB801" s="24">
        <f t="shared" si="350"/>
        <v>74.599999999999994</v>
      </c>
    </row>
    <row r="802" spans="1:54" x14ac:dyDescent="0.25">
      <c r="A802" s="24">
        <f>бланки!E801</f>
        <v>799</v>
      </c>
      <c r="B802" s="24" t="str">
        <f>CONCATENATE(бланки!D801," (",бланки!C801,")")</f>
        <v>МКДОУ «Детский сад» «Сказка» с.Чондотль (Хунзахский район)</v>
      </c>
      <c r="C802" s="24">
        <f>анкеты!B800</f>
        <v>5</v>
      </c>
      <c r="D802" s="24">
        <f>COUNTIF(бланки!G801:U801,1)</f>
        <v>7</v>
      </c>
      <c r="E802" s="24">
        <f>COUNTIF(бланки!G801:U801,1)+COUNTIF(бланки!G801:U801,0)</f>
        <v>9</v>
      </c>
      <c r="F802" s="24">
        <f>COUNTIF(бланки!V801:BS801,1)</f>
        <v>18</v>
      </c>
      <c r="G802" s="24">
        <f>COUNTIF(бланки!V801:BS801,1)+COUNTIF(бланки!V801:BS801,0)</f>
        <v>32</v>
      </c>
      <c r="H802" s="24">
        <f>SUM(бланки!BT801:BY801)</f>
        <v>0</v>
      </c>
      <c r="I802" s="24">
        <f>анкеты!D800</f>
        <v>4</v>
      </c>
      <c r="J802" s="24">
        <f>анкеты!C800</f>
        <v>4</v>
      </c>
      <c r="K802" s="24">
        <f>анкеты!F800</f>
        <v>3</v>
      </c>
      <c r="L802" s="24">
        <f>анкеты!E800</f>
        <v>3</v>
      </c>
      <c r="M802" s="22">
        <f t="shared" si="324"/>
        <v>67</v>
      </c>
      <c r="N802" s="22">
        <f t="shared" si="325"/>
        <v>0</v>
      </c>
      <c r="O802" s="22">
        <f t="shared" si="326"/>
        <v>100</v>
      </c>
      <c r="P802" s="23">
        <f t="shared" si="327"/>
        <v>60</v>
      </c>
      <c r="Q802" s="24">
        <f>SUM(бланки!BZ801:CF801)</f>
        <v>5</v>
      </c>
      <c r="R802" s="24"/>
      <c r="S802" s="24"/>
      <c r="T802" s="24">
        <f>анкеты!G800</f>
        <v>4</v>
      </c>
      <c r="U802" s="24">
        <f t="shared" si="328"/>
        <v>5</v>
      </c>
      <c r="V802" s="22">
        <f t="shared" si="329"/>
        <v>100</v>
      </c>
      <c r="W802" s="22">
        <f t="shared" si="330"/>
        <v>90</v>
      </c>
      <c r="X802" s="22">
        <f t="shared" si="331"/>
        <v>80</v>
      </c>
      <c r="Y802" s="23">
        <f t="shared" si="332"/>
        <v>90</v>
      </c>
      <c r="Z802" s="24">
        <f>SUM(бланки!CE801:CI801)</f>
        <v>0</v>
      </c>
      <c r="AA802" s="24">
        <f>SUM(бланки!CJ801:CO801)</f>
        <v>0</v>
      </c>
      <c r="AB802" s="24">
        <f>анкеты!I800</f>
        <v>2</v>
      </c>
      <c r="AC802" s="24">
        <f>анкеты!H800</f>
        <v>5</v>
      </c>
      <c r="AD802" s="22">
        <f t="shared" si="333"/>
        <v>0</v>
      </c>
      <c r="AE802" s="22">
        <f t="shared" si="334"/>
        <v>0</v>
      </c>
      <c r="AF802" s="12">
        <f t="shared" si="335"/>
        <v>40</v>
      </c>
      <c r="AG802" s="23">
        <f t="shared" si="336"/>
        <v>12</v>
      </c>
      <c r="AH802" s="24">
        <f>анкеты!J800</f>
        <v>5</v>
      </c>
      <c r="AI802" s="24">
        <f t="shared" si="337"/>
        <v>5</v>
      </c>
      <c r="AJ802" s="24">
        <f>анкеты!K800</f>
        <v>5</v>
      </c>
      <c r="AK802" s="24">
        <f t="shared" si="338"/>
        <v>5</v>
      </c>
      <c r="AL802" s="24">
        <f>анкеты!M800</f>
        <v>3</v>
      </c>
      <c r="AM802" s="24">
        <f>анкеты!L800</f>
        <v>3</v>
      </c>
      <c r="AN802" s="22">
        <f t="shared" si="339"/>
        <v>100</v>
      </c>
      <c r="AO802" s="22">
        <f t="shared" si="340"/>
        <v>100</v>
      </c>
      <c r="AP802" s="22">
        <f t="shared" si="341"/>
        <v>100</v>
      </c>
      <c r="AQ802" s="23">
        <f t="shared" si="342"/>
        <v>100</v>
      </c>
      <c r="AR802" s="24">
        <f>анкеты!N800</f>
        <v>5</v>
      </c>
      <c r="AS802" s="24">
        <f t="shared" si="343"/>
        <v>5</v>
      </c>
      <c r="AT802" s="24">
        <f>анкеты!O800</f>
        <v>5</v>
      </c>
      <c r="AU802" s="24">
        <f t="shared" si="344"/>
        <v>5</v>
      </c>
      <c r="AV802" s="24">
        <f>анкеты!P800</f>
        <v>5</v>
      </c>
      <c r="AW802" s="24">
        <f t="shared" si="345"/>
        <v>5</v>
      </c>
      <c r="AX802" s="22">
        <f t="shared" si="346"/>
        <v>100</v>
      </c>
      <c r="AY802" s="22">
        <f t="shared" si="347"/>
        <v>100</v>
      </c>
      <c r="AZ802" s="22">
        <f t="shared" si="348"/>
        <v>100</v>
      </c>
      <c r="BA802" s="23">
        <f t="shared" si="349"/>
        <v>100</v>
      </c>
      <c r="BB802" s="24">
        <f t="shared" si="350"/>
        <v>72.400000000000006</v>
      </c>
    </row>
    <row r="803" spans="1:54" x14ac:dyDescent="0.25">
      <c r="A803" s="24">
        <f>бланки!E802</f>
        <v>800</v>
      </c>
      <c r="B803" s="24" t="str">
        <f>CONCATENATE(бланки!D802," (",бланки!C802,")")</f>
        <v>МБУ «Детская школа исскуств» с.Хунзах (Хунзахский район)</v>
      </c>
      <c r="C803" s="24">
        <f>анкеты!B801</f>
        <v>19</v>
      </c>
      <c r="D803" s="24">
        <f>COUNTIF(бланки!G802:U802,1)</f>
        <v>11</v>
      </c>
      <c r="E803" s="24">
        <f>COUNTIF(бланки!G802:U802,1)+COUNTIF(бланки!G802:U802,0)</f>
        <v>11</v>
      </c>
      <c r="F803" s="24">
        <f>COUNTIF(бланки!V802:BS802,1)</f>
        <v>38</v>
      </c>
      <c r="G803" s="24">
        <f>COUNTIF(бланки!V802:BS802,1)+COUNTIF(бланки!V802:BS802,0)</f>
        <v>38</v>
      </c>
      <c r="H803" s="24">
        <f>SUM(бланки!BT802:BY802)</f>
        <v>3</v>
      </c>
      <c r="I803" s="24">
        <f>анкеты!D801</f>
        <v>17</v>
      </c>
      <c r="J803" s="24">
        <f>анкеты!C801</f>
        <v>17</v>
      </c>
      <c r="K803" s="24">
        <f>анкеты!F801</f>
        <v>16</v>
      </c>
      <c r="L803" s="24">
        <f>анкеты!E801</f>
        <v>16</v>
      </c>
      <c r="M803" s="22">
        <f t="shared" si="324"/>
        <v>100</v>
      </c>
      <c r="N803" s="22">
        <f t="shared" si="325"/>
        <v>90</v>
      </c>
      <c r="O803" s="22">
        <f t="shared" si="326"/>
        <v>100</v>
      </c>
      <c r="P803" s="23">
        <f t="shared" si="327"/>
        <v>97</v>
      </c>
      <c r="Q803" s="24">
        <f>SUM(бланки!BZ802:CF802)</f>
        <v>6</v>
      </c>
      <c r="R803" s="24"/>
      <c r="S803" s="24"/>
      <c r="T803" s="24">
        <f>анкеты!G801</f>
        <v>18</v>
      </c>
      <c r="U803" s="24">
        <f t="shared" si="328"/>
        <v>19</v>
      </c>
      <c r="V803" s="22">
        <f t="shared" si="329"/>
        <v>100</v>
      </c>
      <c r="W803" s="22">
        <f t="shared" si="330"/>
        <v>97</v>
      </c>
      <c r="X803" s="22">
        <f t="shared" si="331"/>
        <v>95</v>
      </c>
      <c r="Y803" s="23">
        <f t="shared" si="332"/>
        <v>97</v>
      </c>
      <c r="Z803" s="24">
        <f>SUM(бланки!CE802:CI802)</f>
        <v>1</v>
      </c>
      <c r="AA803" s="24">
        <f>SUM(бланки!CJ802:CO802)</f>
        <v>0</v>
      </c>
      <c r="AB803" s="24">
        <f>анкеты!I801</f>
        <v>1</v>
      </c>
      <c r="AC803" s="24">
        <f>анкеты!H801</f>
        <v>1</v>
      </c>
      <c r="AD803" s="22">
        <f t="shared" si="333"/>
        <v>20</v>
      </c>
      <c r="AE803" s="22">
        <f t="shared" si="334"/>
        <v>0</v>
      </c>
      <c r="AF803" s="12">
        <f t="shared" si="335"/>
        <v>100</v>
      </c>
      <c r="AG803" s="23">
        <f t="shared" si="336"/>
        <v>36</v>
      </c>
      <c r="AH803" s="24">
        <f>анкеты!J801</f>
        <v>18</v>
      </c>
      <c r="AI803" s="24">
        <f t="shared" si="337"/>
        <v>19</v>
      </c>
      <c r="AJ803" s="24">
        <f>анкеты!K801</f>
        <v>18</v>
      </c>
      <c r="AK803" s="24">
        <f t="shared" si="338"/>
        <v>19</v>
      </c>
      <c r="AL803" s="24">
        <f>анкеты!M801</f>
        <v>11</v>
      </c>
      <c r="AM803" s="24">
        <f>анкеты!L801</f>
        <v>14</v>
      </c>
      <c r="AN803" s="22">
        <f t="shared" si="339"/>
        <v>95</v>
      </c>
      <c r="AO803" s="22">
        <f t="shared" si="340"/>
        <v>95</v>
      </c>
      <c r="AP803" s="22">
        <f t="shared" si="341"/>
        <v>79</v>
      </c>
      <c r="AQ803" s="23">
        <f t="shared" si="342"/>
        <v>92</v>
      </c>
      <c r="AR803" s="24">
        <f>анкеты!N801</f>
        <v>16</v>
      </c>
      <c r="AS803" s="24">
        <f t="shared" si="343"/>
        <v>19</v>
      </c>
      <c r="AT803" s="24">
        <f>анкеты!O801</f>
        <v>16</v>
      </c>
      <c r="AU803" s="24">
        <f t="shared" si="344"/>
        <v>19</v>
      </c>
      <c r="AV803" s="24">
        <f>анкеты!P801</f>
        <v>18</v>
      </c>
      <c r="AW803" s="24">
        <f t="shared" si="345"/>
        <v>19</v>
      </c>
      <c r="AX803" s="22">
        <f t="shared" si="346"/>
        <v>84</v>
      </c>
      <c r="AY803" s="22">
        <f t="shared" si="347"/>
        <v>84</v>
      </c>
      <c r="AZ803" s="22">
        <f t="shared" si="348"/>
        <v>95</v>
      </c>
      <c r="BA803" s="23">
        <f t="shared" si="349"/>
        <v>86</v>
      </c>
      <c r="BB803" s="24">
        <f t="shared" si="350"/>
        <v>81.599999999999994</v>
      </c>
    </row>
    <row r="804" spans="1:54" x14ac:dyDescent="0.25">
      <c r="A804" s="24">
        <f>бланки!E803</f>
        <v>801</v>
      </c>
      <c r="B804" s="24" t="str">
        <f>CONCATENATE(бланки!D803," (",бланки!C803,")")</f>
        <v>МБОУ «Нижнегакваринская СОШ-сад» (Цумадинский район)</v>
      </c>
      <c r="C804" s="24">
        <f>анкеты!B802</f>
        <v>38</v>
      </c>
      <c r="D804" s="24">
        <f>COUNTIF(бланки!G803:U803,1)</f>
        <v>12</v>
      </c>
      <c r="E804" s="24">
        <f>COUNTIF(бланки!G803:U803,1)+COUNTIF(бланки!G803:U803,0)</f>
        <v>12</v>
      </c>
      <c r="F804" s="24">
        <f>COUNTIF(бланки!V803:BS803,1)</f>
        <v>27</v>
      </c>
      <c r="G804" s="24">
        <f>COUNTIF(бланки!V803:BS803,1)+COUNTIF(бланки!V803:BS803,0)</f>
        <v>37</v>
      </c>
      <c r="H804" s="24">
        <f>SUM(бланки!BT803:BY803)</f>
        <v>3</v>
      </c>
      <c r="I804" s="24">
        <f>анкеты!D802</f>
        <v>35</v>
      </c>
      <c r="J804" s="24">
        <f>анкеты!C802</f>
        <v>37</v>
      </c>
      <c r="K804" s="24">
        <f>анкеты!F802</f>
        <v>30</v>
      </c>
      <c r="L804" s="24">
        <f>анкеты!E802</f>
        <v>30</v>
      </c>
      <c r="M804" s="22">
        <f t="shared" si="324"/>
        <v>86</v>
      </c>
      <c r="N804" s="22">
        <f t="shared" si="325"/>
        <v>90</v>
      </c>
      <c r="O804" s="22">
        <f t="shared" si="326"/>
        <v>97</v>
      </c>
      <c r="P804" s="23">
        <f t="shared" si="327"/>
        <v>92</v>
      </c>
      <c r="Q804" s="24">
        <f>SUM(бланки!BZ803:CF803)</f>
        <v>6</v>
      </c>
      <c r="R804" s="24"/>
      <c r="S804" s="24"/>
      <c r="T804" s="24">
        <f>анкеты!G802</f>
        <v>31</v>
      </c>
      <c r="U804" s="24">
        <f t="shared" si="328"/>
        <v>38</v>
      </c>
      <c r="V804" s="22">
        <f t="shared" si="329"/>
        <v>100</v>
      </c>
      <c r="W804" s="22">
        <f t="shared" si="330"/>
        <v>91</v>
      </c>
      <c r="X804" s="22">
        <f t="shared" si="331"/>
        <v>82</v>
      </c>
      <c r="Y804" s="23">
        <f t="shared" si="332"/>
        <v>91</v>
      </c>
      <c r="Z804" s="24">
        <f>SUM(бланки!CE803:CI803)</f>
        <v>2</v>
      </c>
      <c r="AA804" s="24">
        <f>SUM(бланки!CJ803:CO803)</f>
        <v>3</v>
      </c>
      <c r="AB804" s="24">
        <f>анкеты!I802</f>
        <v>3</v>
      </c>
      <c r="AC804" s="24">
        <f>анкеты!H802</f>
        <v>4</v>
      </c>
      <c r="AD804" s="22">
        <f t="shared" si="333"/>
        <v>40</v>
      </c>
      <c r="AE804" s="22">
        <f t="shared" si="334"/>
        <v>60</v>
      </c>
      <c r="AF804" s="12">
        <f t="shared" si="335"/>
        <v>75</v>
      </c>
      <c r="AG804" s="23">
        <f t="shared" si="336"/>
        <v>59</v>
      </c>
      <c r="AH804" s="24">
        <f>анкеты!J802</f>
        <v>38</v>
      </c>
      <c r="AI804" s="24">
        <f t="shared" si="337"/>
        <v>38</v>
      </c>
      <c r="AJ804" s="24">
        <f>анкеты!K802</f>
        <v>38</v>
      </c>
      <c r="AK804" s="24">
        <f t="shared" si="338"/>
        <v>38</v>
      </c>
      <c r="AL804" s="24">
        <f>анкеты!M802</f>
        <v>27</v>
      </c>
      <c r="AM804" s="24">
        <f>анкеты!L802</f>
        <v>30</v>
      </c>
      <c r="AN804" s="22">
        <f t="shared" si="339"/>
        <v>100</v>
      </c>
      <c r="AO804" s="22">
        <f t="shared" si="340"/>
        <v>100</v>
      </c>
      <c r="AP804" s="22">
        <f t="shared" si="341"/>
        <v>90</v>
      </c>
      <c r="AQ804" s="23">
        <f t="shared" si="342"/>
        <v>98</v>
      </c>
      <c r="AR804" s="24">
        <f>анкеты!N802</f>
        <v>35</v>
      </c>
      <c r="AS804" s="24">
        <f t="shared" si="343"/>
        <v>38</v>
      </c>
      <c r="AT804" s="24">
        <f>анкеты!O802</f>
        <v>38</v>
      </c>
      <c r="AU804" s="24">
        <f t="shared" si="344"/>
        <v>38</v>
      </c>
      <c r="AV804" s="24">
        <f>анкеты!P802</f>
        <v>38</v>
      </c>
      <c r="AW804" s="24">
        <f t="shared" si="345"/>
        <v>38</v>
      </c>
      <c r="AX804" s="22">
        <f t="shared" si="346"/>
        <v>92</v>
      </c>
      <c r="AY804" s="22">
        <f t="shared" si="347"/>
        <v>100</v>
      </c>
      <c r="AZ804" s="22">
        <f t="shared" si="348"/>
        <v>100</v>
      </c>
      <c r="BA804" s="23">
        <f t="shared" si="349"/>
        <v>97</v>
      </c>
      <c r="BB804" s="24">
        <f t="shared" si="350"/>
        <v>87.4</v>
      </c>
    </row>
    <row r="805" spans="1:54" x14ac:dyDescent="0.25">
      <c r="A805" s="24">
        <f>бланки!E804</f>
        <v>802</v>
      </c>
      <c r="B805" s="24" t="str">
        <f>CONCATENATE(бланки!D804," (",бланки!C804,")")</f>
        <v>МКОУ «Тиссинская СОШ» (Цумадинский район)</v>
      </c>
      <c r="C805" s="24">
        <f>анкеты!B803</f>
        <v>38</v>
      </c>
      <c r="D805" s="24">
        <f>COUNTIF(бланки!G804:U804,1)</f>
        <v>11</v>
      </c>
      <c r="E805" s="24">
        <f>COUNTIF(бланки!G804:U804,1)+COUNTIF(бланки!G804:U804,0)</f>
        <v>12</v>
      </c>
      <c r="F805" s="24">
        <f>COUNTIF(бланки!V804:BS804,1)</f>
        <v>19</v>
      </c>
      <c r="G805" s="24">
        <f>COUNTIF(бланки!V804:BS804,1)+COUNTIF(бланки!V804:BS804,0)</f>
        <v>38</v>
      </c>
      <c r="H805" s="24">
        <f>SUM(бланки!BT804:BY804)</f>
        <v>4</v>
      </c>
      <c r="I805" s="24">
        <f>анкеты!D803</f>
        <v>31</v>
      </c>
      <c r="J805" s="24">
        <f>анкеты!C803</f>
        <v>32</v>
      </c>
      <c r="K805" s="24">
        <f>анкеты!F803</f>
        <v>9</v>
      </c>
      <c r="L805" s="24">
        <f>анкеты!E803</f>
        <v>15</v>
      </c>
      <c r="M805" s="22">
        <f t="shared" si="324"/>
        <v>71</v>
      </c>
      <c r="N805" s="22">
        <f t="shared" si="325"/>
        <v>100</v>
      </c>
      <c r="O805" s="22">
        <f t="shared" si="326"/>
        <v>78</v>
      </c>
      <c r="P805" s="23">
        <f t="shared" si="327"/>
        <v>83</v>
      </c>
      <c r="Q805" s="24">
        <f>SUM(бланки!BZ804:CF804)</f>
        <v>3</v>
      </c>
      <c r="R805" s="24"/>
      <c r="S805" s="24"/>
      <c r="T805" s="24">
        <f>анкеты!G803</f>
        <v>23</v>
      </c>
      <c r="U805" s="24">
        <f t="shared" si="328"/>
        <v>38</v>
      </c>
      <c r="V805" s="22">
        <f t="shared" si="329"/>
        <v>60</v>
      </c>
      <c r="W805" s="22">
        <f t="shared" si="330"/>
        <v>60</v>
      </c>
      <c r="X805" s="22">
        <f t="shared" si="331"/>
        <v>61</v>
      </c>
      <c r="Y805" s="23">
        <f t="shared" si="332"/>
        <v>60</v>
      </c>
      <c r="Z805" s="24">
        <f>SUM(бланки!CE804:CI804)</f>
        <v>0</v>
      </c>
      <c r="AA805" s="24">
        <f>SUM(бланки!CJ804:CO804)</f>
        <v>0</v>
      </c>
      <c r="AB805" s="24">
        <f>анкеты!I803</f>
        <v>4</v>
      </c>
      <c r="AC805" s="24">
        <f>анкеты!H803</f>
        <v>5</v>
      </c>
      <c r="AD805" s="22">
        <f t="shared" si="333"/>
        <v>0</v>
      </c>
      <c r="AE805" s="22">
        <f t="shared" si="334"/>
        <v>0</v>
      </c>
      <c r="AF805" s="12">
        <f t="shared" si="335"/>
        <v>80</v>
      </c>
      <c r="AG805" s="23">
        <f t="shared" si="336"/>
        <v>24</v>
      </c>
      <c r="AH805" s="24">
        <f>анкеты!J803</f>
        <v>35</v>
      </c>
      <c r="AI805" s="24">
        <f t="shared" si="337"/>
        <v>38</v>
      </c>
      <c r="AJ805" s="24">
        <f>анкеты!K803</f>
        <v>33</v>
      </c>
      <c r="AK805" s="24">
        <f t="shared" si="338"/>
        <v>38</v>
      </c>
      <c r="AL805" s="24">
        <f>анкеты!M803</f>
        <v>22</v>
      </c>
      <c r="AM805" s="24">
        <f>анкеты!L803</f>
        <v>24</v>
      </c>
      <c r="AN805" s="22">
        <f t="shared" si="339"/>
        <v>92</v>
      </c>
      <c r="AO805" s="22">
        <f t="shared" si="340"/>
        <v>87</v>
      </c>
      <c r="AP805" s="22">
        <f t="shared" si="341"/>
        <v>92</v>
      </c>
      <c r="AQ805" s="23">
        <f t="shared" si="342"/>
        <v>90</v>
      </c>
      <c r="AR805" s="24">
        <f>анкеты!N803</f>
        <v>25</v>
      </c>
      <c r="AS805" s="24">
        <f t="shared" si="343"/>
        <v>38</v>
      </c>
      <c r="AT805" s="24">
        <f>анкеты!O803</f>
        <v>35</v>
      </c>
      <c r="AU805" s="24">
        <f t="shared" si="344"/>
        <v>38</v>
      </c>
      <c r="AV805" s="24">
        <f>анкеты!P803</f>
        <v>31</v>
      </c>
      <c r="AW805" s="24">
        <f t="shared" si="345"/>
        <v>38</v>
      </c>
      <c r="AX805" s="22">
        <f t="shared" si="346"/>
        <v>66</v>
      </c>
      <c r="AY805" s="22">
        <f t="shared" si="347"/>
        <v>92</v>
      </c>
      <c r="AZ805" s="22">
        <f t="shared" si="348"/>
        <v>82</v>
      </c>
      <c r="BA805" s="23">
        <f t="shared" si="349"/>
        <v>80</v>
      </c>
      <c r="BB805" s="24">
        <f t="shared" si="350"/>
        <v>67.400000000000006</v>
      </c>
    </row>
    <row r="806" spans="1:54" x14ac:dyDescent="0.25">
      <c r="A806" s="24">
        <f>бланки!E805</f>
        <v>803</v>
      </c>
      <c r="B806" s="24" t="str">
        <f>CONCATENATE(бланки!D805," (",бланки!C805,")")</f>
        <v>МБОУ «Эчединская Школа-сад» (Цумадинский район)</v>
      </c>
      <c r="C806" s="24">
        <f>анкеты!B804</f>
        <v>40</v>
      </c>
      <c r="D806" s="24">
        <f>COUNTIF(бланки!G805:U805,1)</f>
        <v>11</v>
      </c>
      <c r="E806" s="24">
        <f>COUNTIF(бланки!G805:U805,1)+COUNTIF(бланки!G805:U805,0)</f>
        <v>12</v>
      </c>
      <c r="F806" s="24">
        <f>COUNTIF(бланки!V805:BS805,1)</f>
        <v>17</v>
      </c>
      <c r="G806" s="24">
        <f>COUNTIF(бланки!V805:BS805,1)+COUNTIF(бланки!V805:BS805,0)</f>
        <v>37</v>
      </c>
      <c r="H806" s="24">
        <f>SUM(бланки!BT805:BY805)</f>
        <v>3</v>
      </c>
      <c r="I806" s="24">
        <f>анкеты!D804</f>
        <v>36</v>
      </c>
      <c r="J806" s="24">
        <f>анкеты!C804</f>
        <v>36</v>
      </c>
      <c r="K806" s="24">
        <f>анкеты!F804</f>
        <v>28</v>
      </c>
      <c r="L806" s="24">
        <f>анкеты!E804</f>
        <v>31</v>
      </c>
      <c r="M806" s="22">
        <f t="shared" si="324"/>
        <v>69</v>
      </c>
      <c r="N806" s="22">
        <f t="shared" si="325"/>
        <v>90</v>
      </c>
      <c r="O806" s="22">
        <f t="shared" si="326"/>
        <v>95</v>
      </c>
      <c r="P806" s="23">
        <f t="shared" si="327"/>
        <v>86</v>
      </c>
      <c r="Q806" s="24">
        <f>SUM(бланки!BZ805:CF805)</f>
        <v>1</v>
      </c>
      <c r="R806" s="24"/>
      <c r="S806" s="24"/>
      <c r="T806" s="24">
        <f>анкеты!G804</f>
        <v>38</v>
      </c>
      <c r="U806" s="24">
        <f t="shared" si="328"/>
        <v>40</v>
      </c>
      <c r="V806" s="22">
        <f t="shared" si="329"/>
        <v>20</v>
      </c>
      <c r="W806" s="22">
        <f t="shared" si="330"/>
        <v>57</v>
      </c>
      <c r="X806" s="22">
        <f t="shared" si="331"/>
        <v>95</v>
      </c>
      <c r="Y806" s="23">
        <f t="shared" si="332"/>
        <v>57</v>
      </c>
      <c r="Z806" s="24">
        <f>SUM(бланки!CE805:CI805)</f>
        <v>0</v>
      </c>
      <c r="AA806" s="24">
        <f>SUM(бланки!CJ805:CO805)</f>
        <v>0</v>
      </c>
      <c r="AB806" s="24">
        <f>анкеты!I804</f>
        <v>5</v>
      </c>
      <c r="AC806" s="24">
        <f>анкеты!H804</f>
        <v>7</v>
      </c>
      <c r="AD806" s="22">
        <f t="shared" si="333"/>
        <v>0</v>
      </c>
      <c r="AE806" s="22">
        <f t="shared" si="334"/>
        <v>0</v>
      </c>
      <c r="AF806" s="12">
        <f t="shared" si="335"/>
        <v>71.428571428571431</v>
      </c>
      <c r="AG806" s="23">
        <f t="shared" si="336"/>
        <v>21</v>
      </c>
      <c r="AH806" s="24">
        <f>анкеты!J804</f>
        <v>40</v>
      </c>
      <c r="AI806" s="24">
        <f t="shared" si="337"/>
        <v>40</v>
      </c>
      <c r="AJ806" s="24">
        <f>анкеты!K804</f>
        <v>40</v>
      </c>
      <c r="AK806" s="24">
        <f t="shared" si="338"/>
        <v>40</v>
      </c>
      <c r="AL806" s="24">
        <f>анкеты!M804</f>
        <v>29</v>
      </c>
      <c r="AM806" s="24">
        <f>анкеты!L804</f>
        <v>30</v>
      </c>
      <c r="AN806" s="22">
        <f t="shared" si="339"/>
        <v>100</v>
      </c>
      <c r="AO806" s="22">
        <f t="shared" si="340"/>
        <v>100</v>
      </c>
      <c r="AP806" s="22">
        <f t="shared" si="341"/>
        <v>97</v>
      </c>
      <c r="AQ806" s="23">
        <f t="shared" si="342"/>
        <v>99</v>
      </c>
      <c r="AR806" s="24">
        <f>анкеты!N804</f>
        <v>39</v>
      </c>
      <c r="AS806" s="24">
        <f t="shared" si="343"/>
        <v>40</v>
      </c>
      <c r="AT806" s="24">
        <f>анкеты!O804</f>
        <v>38</v>
      </c>
      <c r="AU806" s="24">
        <f t="shared" si="344"/>
        <v>40</v>
      </c>
      <c r="AV806" s="24">
        <f>анкеты!P804</f>
        <v>39</v>
      </c>
      <c r="AW806" s="24">
        <f t="shared" si="345"/>
        <v>40</v>
      </c>
      <c r="AX806" s="22">
        <f t="shared" si="346"/>
        <v>98</v>
      </c>
      <c r="AY806" s="22">
        <f t="shared" si="347"/>
        <v>95</v>
      </c>
      <c r="AZ806" s="22">
        <f t="shared" si="348"/>
        <v>98</v>
      </c>
      <c r="BA806" s="23">
        <f t="shared" si="349"/>
        <v>97</v>
      </c>
      <c r="BB806" s="24">
        <f t="shared" si="350"/>
        <v>72</v>
      </c>
    </row>
    <row r="807" spans="1:54" x14ac:dyDescent="0.25">
      <c r="A807" s="24">
        <f>бланки!E806</f>
        <v>804</v>
      </c>
      <c r="B807" s="24" t="str">
        <f>CONCATENATE(бланки!D806," (",бланки!C806,")")</f>
        <v>МКОУ «Саситлинская СОШ» (Цумадинский район)</v>
      </c>
      <c r="C807" s="24">
        <f>анкеты!B805</f>
        <v>18</v>
      </c>
      <c r="D807" s="24">
        <f>COUNTIF(бланки!G806:U806,1)</f>
        <v>11</v>
      </c>
      <c r="E807" s="24">
        <f>COUNTIF(бланки!G806:U806,1)+COUNTIF(бланки!G806:U806,0)</f>
        <v>12</v>
      </c>
      <c r="F807" s="24">
        <f>COUNTIF(бланки!V806:BS806,1)</f>
        <v>35</v>
      </c>
      <c r="G807" s="24">
        <f>COUNTIF(бланки!V806:BS806,1)+COUNTIF(бланки!V806:BS806,0)</f>
        <v>41</v>
      </c>
      <c r="H807" s="24">
        <f>SUM(бланки!BT806:BY806)</f>
        <v>3</v>
      </c>
      <c r="I807" s="24">
        <f>анкеты!D805</f>
        <v>10</v>
      </c>
      <c r="J807" s="24">
        <f>анкеты!C805</f>
        <v>10</v>
      </c>
      <c r="K807" s="24">
        <f>анкеты!F805</f>
        <v>8</v>
      </c>
      <c r="L807" s="24">
        <f>анкеты!E805</f>
        <v>11</v>
      </c>
      <c r="M807" s="22">
        <f t="shared" si="324"/>
        <v>89</v>
      </c>
      <c r="N807" s="22">
        <f t="shared" si="325"/>
        <v>90</v>
      </c>
      <c r="O807" s="22">
        <f t="shared" si="326"/>
        <v>86</v>
      </c>
      <c r="P807" s="23">
        <f t="shared" si="327"/>
        <v>88</v>
      </c>
      <c r="Q807" s="24">
        <f>SUM(бланки!BZ806:CF806)</f>
        <v>4</v>
      </c>
      <c r="R807" s="24"/>
      <c r="S807" s="24"/>
      <c r="T807" s="24">
        <f>анкеты!G805</f>
        <v>13</v>
      </c>
      <c r="U807" s="24">
        <f t="shared" si="328"/>
        <v>18</v>
      </c>
      <c r="V807" s="22">
        <f t="shared" si="329"/>
        <v>80</v>
      </c>
      <c r="W807" s="22">
        <f t="shared" si="330"/>
        <v>76</v>
      </c>
      <c r="X807" s="22">
        <f t="shared" si="331"/>
        <v>72</v>
      </c>
      <c r="Y807" s="23">
        <f t="shared" si="332"/>
        <v>76</v>
      </c>
      <c r="Z807" s="24">
        <f>SUM(бланки!CE806:CI806)</f>
        <v>0</v>
      </c>
      <c r="AA807" s="24">
        <f>SUM(бланки!CJ806:CO806)</f>
        <v>0</v>
      </c>
      <c r="AB807" s="24">
        <f>анкеты!I805</f>
        <v>5</v>
      </c>
      <c r="AC807" s="24">
        <f>анкеты!H805</f>
        <v>7</v>
      </c>
      <c r="AD807" s="22">
        <f t="shared" si="333"/>
        <v>0</v>
      </c>
      <c r="AE807" s="22">
        <f t="shared" si="334"/>
        <v>0</v>
      </c>
      <c r="AF807" s="12">
        <f t="shared" si="335"/>
        <v>71.428571428571431</v>
      </c>
      <c r="AG807" s="23">
        <f t="shared" si="336"/>
        <v>21</v>
      </c>
      <c r="AH807" s="24">
        <f>анкеты!J805</f>
        <v>18</v>
      </c>
      <c r="AI807" s="24">
        <f t="shared" si="337"/>
        <v>18</v>
      </c>
      <c r="AJ807" s="24">
        <f>анкеты!K805</f>
        <v>18</v>
      </c>
      <c r="AK807" s="24">
        <f t="shared" si="338"/>
        <v>18</v>
      </c>
      <c r="AL807" s="24">
        <f>анкеты!M805</f>
        <v>12</v>
      </c>
      <c r="AM807" s="24">
        <f>анкеты!L805</f>
        <v>14</v>
      </c>
      <c r="AN807" s="22">
        <f t="shared" si="339"/>
        <v>100</v>
      </c>
      <c r="AO807" s="22">
        <f t="shared" si="340"/>
        <v>100</v>
      </c>
      <c r="AP807" s="22">
        <f t="shared" si="341"/>
        <v>86</v>
      </c>
      <c r="AQ807" s="23">
        <f t="shared" si="342"/>
        <v>97</v>
      </c>
      <c r="AR807" s="24">
        <f>анкеты!N805</f>
        <v>17</v>
      </c>
      <c r="AS807" s="24">
        <f t="shared" si="343"/>
        <v>18</v>
      </c>
      <c r="AT807" s="24">
        <f>анкеты!O805</f>
        <v>18</v>
      </c>
      <c r="AU807" s="24">
        <f t="shared" si="344"/>
        <v>18</v>
      </c>
      <c r="AV807" s="24">
        <f>анкеты!P805</f>
        <v>17</v>
      </c>
      <c r="AW807" s="24">
        <f t="shared" si="345"/>
        <v>18</v>
      </c>
      <c r="AX807" s="22">
        <f t="shared" si="346"/>
        <v>94</v>
      </c>
      <c r="AY807" s="22">
        <f t="shared" si="347"/>
        <v>100</v>
      </c>
      <c r="AZ807" s="22">
        <f t="shared" si="348"/>
        <v>94</v>
      </c>
      <c r="BA807" s="23">
        <f t="shared" si="349"/>
        <v>96</v>
      </c>
      <c r="BB807" s="24">
        <f t="shared" si="350"/>
        <v>75.599999999999994</v>
      </c>
    </row>
    <row r="808" spans="1:54" x14ac:dyDescent="0.25">
      <c r="A808" s="24">
        <f>бланки!E807</f>
        <v>805</v>
      </c>
      <c r="B808" s="24" t="str">
        <f>CONCATENATE(бланки!D807," (",бланки!C807,")")</f>
        <v>МКОУ «Хонохская Школа-сад» (Цумадинский район)</v>
      </c>
      <c r="C808" s="24">
        <f>анкеты!B806</f>
        <v>34</v>
      </c>
      <c r="D808" s="24">
        <f>COUNTIF(бланки!G807:U807,1)</f>
        <v>9</v>
      </c>
      <c r="E808" s="24">
        <f>COUNTIF(бланки!G807:U807,1)+COUNTIF(бланки!G807:U807,0)</f>
        <v>12</v>
      </c>
      <c r="F808" s="24">
        <f>COUNTIF(бланки!V807:BS807,1)</f>
        <v>19</v>
      </c>
      <c r="G808" s="24">
        <f>COUNTIF(бланки!V807:BS807,1)+COUNTIF(бланки!V807:BS807,0)</f>
        <v>39</v>
      </c>
      <c r="H808" s="24">
        <f>SUM(бланки!BT807:BY807)</f>
        <v>5</v>
      </c>
      <c r="I808" s="24">
        <f>анкеты!D806</f>
        <v>25</v>
      </c>
      <c r="J808" s="24">
        <f>анкеты!C806</f>
        <v>26</v>
      </c>
      <c r="K808" s="24">
        <f>анкеты!F806</f>
        <v>26</v>
      </c>
      <c r="L808" s="24">
        <f>анкеты!E806</f>
        <v>26</v>
      </c>
      <c r="M808" s="22">
        <f t="shared" si="324"/>
        <v>62</v>
      </c>
      <c r="N808" s="22">
        <f t="shared" si="325"/>
        <v>100</v>
      </c>
      <c r="O808" s="22">
        <f t="shared" si="326"/>
        <v>98</v>
      </c>
      <c r="P808" s="23">
        <f t="shared" si="327"/>
        <v>88</v>
      </c>
      <c r="Q808" s="24">
        <f>SUM(бланки!BZ807:CF807)</f>
        <v>2</v>
      </c>
      <c r="R808" s="24"/>
      <c r="S808" s="24"/>
      <c r="T808" s="24">
        <f>анкеты!G806</f>
        <v>30</v>
      </c>
      <c r="U808" s="24">
        <f t="shared" si="328"/>
        <v>34</v>
      </c>
      <c r="V808" s="22">
        <f t="shared" si="329"/>
        <v>40</v>
      </c>
      <c r="W808" s="22">
        <f t="shared" si="330"/>
        <v>64</v>
      </c>
      <c r="X808" s="22">
        <f t="shared" si="331"/>
        <v>88</v>
      </c>
      <c r="Y808" s="23">
        <f t="shared" si="332"/>
        <v>64</v>
      </c>
      <c r="Z808" s="24">
        <f>SUM(бланки!CE807:CI807)</f>
        <v>0</v>
      </c>
      <c r="AA808" s="24">
        <f>SUM(бланки!CJ807:CO807)</f>
        <v>0</v>
      </c>
      <c r="AB808" s="24">
        <f>анкеты!I806</f>
        <v>5</v>
      </c>
      <c r="AC808" s="24">
        <f>анкеты!H806</f>
        <v>7</v>
      </c>
      <c r="AD808" s="22">
        <f t="shared" si="333"/>
        <v>0</v>
      </c>
      <c r="AE808" s="22">
        <f t="shared" si="334"/>
        <v>0</v>
      </c>
      <c r="AF808" s="12">
        <f t="shared" si="335"/>
        <v>71.428571428571431</v>
      </c>
      <c r="AG808" s="23">
        <f t="shared" si="336"/>
        <v>21</v>
      </c>
      <c r="AH808" s="24">
        <f>анкеты!J806</f>
        <v>33</v>
      </c>
      <c r="AI808" s="24">
        <f t="shared" si="337"/>
        <v>34</v>
      </c>
      <c r="AJ808" s="24">
        <f>анкеты!K806</f>
        <v>34</v>
      </c>
      <c r="AK808" s="24">
        <f t="shared" si="338"/>
        <v>34</v>
      </c>
      <c r="AL808" s="24">
        <f>анкеты!M806</f>
        <v>27</v>
      </c>
      <c r="AM808" s="24">
        <f>анкеты!L806</f>
        <v>27</v>
      </c>
      <c r="AN808" s="22">
        <f t="shared" si="339"/>
        <v>97</v>
      </c>
      <c r="AO808" s="22">
        <f t="shared" si="340"/>
        <v>100</v>
      </c>
      <c r="AP808" s="22">
        <f t="shared" si="341"/>
        <v>100</v>
      </c>
      <c r="AQ808" s="23">
        <f t="shared" si="342"/>
        <v>99</v>
      </c>
      <c r="AR808" s="24">
        <f>анкеты!N806</f>
        <v>32</v>
      </c>
      <c r="AS808" s="24">
        <f t="shared" si="343"/>
        <v>34</v>
      </c>
      <c r="AT808" s="24">
        <f>анкеты!O806</f>
        <v>34</v>
      </c>
      <c r="AU808" s="24">
        <f t="shared" si="344"/>
        <v>34</v>
      </c>
      <c r="AV808" s="24">
        <f>анкеты!P806</f>
        <v>33</v>
      </c>
      <c r="AW808" s="24">
        <f t="shared" si="345"/>
        <v>34</v>
      </c>
      <c r="AX808" s="22">
        <f t="shared" si="346"/>
        <v>94</v>
      </c>
      <c r="AY808" s="22">
        <f t="shared" si="347"/>
        <v>100</v>
      </c>
      <c r="AZ808" s="22">
        <f t="shared" si="348"/>
        <v>97</v>
      </c>
      <c r="BA808" s="23">
        <f t="shared" si="349"/>
        <v>97</v>
      </c>
      <c r="BB808" s="24">
        <f t="shared" si="350"/>
        <v>73.8</v>
      </c>
    </row>
    <row r="809" spans="1:54" x14ac:dyDescent="0.25">
      <c r="A809" s="24">
        <f>бланки!E808</f>
        <v>806</v>
      </c>
      <c r="B809" s="24" t="str">
        <f>CONCATENATE(бланки!D808," (",бланки!C808,")")</f>
        <v>МКОУ «Хушетская СОШ» (Цумадинский район)</v>
      </c>
      <c r="C809" s="24">
        <f>анкеты!B807</f>
        <v>44</v>
      </c>
      <c r="D809" s="24">
        <f>COUNTIF(бланки!G808:U808,1)</f>
        <v>11</v>
      </c>
      <c r="E809" s="24">
        <f>COUNTIF(бланки!G808:U808,1)+COUNTIF(бланки!G808:U808,0)</f>
        <v>12</v>
      </c>
      <c r="F809" s="24">
        <f>COUNTIF(бланки!V808:BS808,1)</f>
        <v>19</v>
      </c>
      <c r="G809" s="24">
        <f>COUNTIF(бланки!V808:BS808,1)+COUNTIF(бланки!V808:BS808,0)</f>
        <v>38</v>
      </c>
      <c r="H809" s="24">
        <f>SUM(бланки!BT808:BY808)</f>
        <v>4</v>
      </c>
      <c r="I809" s="24">
        <f>анкеты!D807</f>
        <v>33</v>
      </c>
      <c r="J809" s="24">
        <f>анкеты!C807</f>
        <v>35</v>
      </c>
      <c r="K809" s="24">
        <f>анкеты!F807</f>
        <v>30</v>
      </c>
      <c r="L809" s="24">
        <f>анкеты!E807</f>
        <v>32</v>
      </c>
      <c r="M809" s="22">
        <f t="shared" si="324"/>
        <v>71</v>
      </c>
      <c r="N809" s="22">
        <f t="shared" si="325"/>
        <v>100</v>
      </c>
      <c r="O809" s="22">
        <f t="shared" si="326"/>
        <v>94</v>
      </c>
      <c r="P809" s="23">
        <f t="shared" si="327"/>
        <v>89</v>
      </c>
      <c r="Q809" s="24">
        <f>SUM(бланки!BZ808:CF808)</f>
        <v>1</v>
      </c>
      <c r="R809" s="24"/>
      <c r="S809" s="24"/>
      <c r="T809" s="24">
        <f>анкеты!G807</f>
        <v>37</v>
      </c>
      <c r="U809" s="24">
        <f t="shared" si="328"/>
        <v>44</v>
      </c>
      <c r="V809" s="22">
        <f t="shared" si="329"/>
        <v>20</v>
      </c>
      <c r="W809" s="22">
        <f t="shared" si="330"/>
        <v>52</v>
      </c>
      <c r="X809" s="22">
        <f t="shared" si="331"/>
        <v>84</v>
      </c>
      <c r="Y809" s="23">
        <f t="shared" si="332"/>
        <v>52</v>
      </c>
      <c r="Z809" s="24">
        <f>SUM(бланки!CE808:CI808)</f>
        <v>0</v>
      </c>
      <c r="AA809" s="24">
        <f>SUM(бланки!CJ808:CO808)</f>
        <v>0</v>
      </c>
      <c r="AB809" s="24">
        <f>анкеты!I807</f>
        <v>4</v>
      </c>
      <c r="AC809" s="24">
        <f>анкеты!H807</f>
        <v>5</v>
      </c>
      <c r="AD809" s="22">
        <f t="shared" si="333"/>
        <v>0</v>
      </c>
      <c r="AE809" s="22">
        <f t="shared" si="334"/>
        <v>0</v>
      </c>
      <c r="AF809" s="12">
        <f t="shared" si="335"/>
        <v>80</v>
      </c>
      <c r="AG809" s="23">
        <f t="shared" si="336"/>
        <v>24</v>
      </c>
      <c r="AH809" s="24">
        <f>анкеты!J807</f>
        <v>43</v>
      </c>
      <c r="AI809" s="24">
        <f t="shared" si="337"/>
        <v>44</v>
      </c>
      <c r="AJ809" s="24">
        <f>анкеты!K807</f>
        <v>44</v>
      </c>
      <c r="AK809" s="24">
        <f t="shared" si="338"/>
        <v>44</v>
      </c>
      <c r="AL809" s="24">
        <f>анкеты!M807</f>
        <v>40</v>
      </c>
      <c r="AM809" s="24">
        <f>анкеты!L807</f>
        <v>40</v>
      </c>
      <c r="AN809" s="22">
        <f t="shared" si="339"/>
        <v>98</v>
      </c>
      <c r="AO809" s="22">
        <f t="shared" si="340"/>
        <v>100</v>
      </c>
      <c r="AP809" s="22">
        <f t="shared" si="341"/>
        <v>100</v>
      </c>
      <c r="AQ809" s="23">
        <f t="shared" si="342"/>
        <v>99</v>
      </c>
      <c r="AR809" s="24">
        <f>анкеты!N807</f>
        <v>42</v>
      </c>
      <c r="AS809" s="24">
        <f t="shared" si="343"/>
        <v>44</v>
      </c>
      <c r="AT809" s="24">
        <f>анкеты!O807</f>
        <v>42</v>
      </c>
      <c r="AU809" s="24">
        <f t="shared" si="344"/>
        <v>44</v>
      </c>
      <c r="AV809" s="24">
        <f>анкеты!P807</f>
        <v>39</v>
      </c>
      <c r="AW809" s="24">
        <f t="shared" si="345"/>
        <v>44</v>
      </c>
      <c r="AX809" s="22">
        <f t="shared" si="346"/>
        <v>95</v>
      </c>
      <c r="AY809" s="22">
        <f t="shared" si="347"/>
        <v>95</v>
      </c>
      <c r="AZ809" s="22">
        <f t="shared" si="348"/>
        <v>89</v>
      </c>
      <c r="BA809" s="23">
        <f t="shared" si="349"/>
        <v>94</v>
      </c>
      <c r="BB809" s="24">
        <f t="shared" si="350"/>
        <v>71.599999999999994</v>
      </c>
    </row>
    <row r="810" spans="1:54" x14ac:dyDescent="0.25">
      <c r="A810" s="24">
        <f>бланки!E809</f>
        <v>807</v>
      </c>
      <c r="B810" s="24" t="str">
        <f>CONCATENATE(бланки!D809," (",бланки!C809,")")</f>
        <v>МБОУ «Сильдинская СОШ» (Цумадинский район)</v>
      </c>
      <c r="C810" s="24">
        <f>анкеты!B808</f>
        <v>26</v>
      </c>
      <c r="D810" s="24">
        <f>COUNTIF(бланки!G809:U809,1)</f>
        <v>8</v>
      </c>
      <c r="E810" s="24">
        <f>COUNTIF(бланки!G809:U809,1)+COUNTIF(бланки!G809:U809,0)</f>
        <v>12</v>
      </c>
      <c r="F810" s="24">
        <f>COUNTIF(бланки!V809:BS809,1)</f>
        <v>32</v>
      </c>
      <c r="G810" s="24">
        <f>COUNTIF(бланки!V809:BS809,1)+COUNTIF(бланки!V809:BS809,0)</f>
        <v>41</v>
      </c>
      <c r="H810" s="24">
        <f>SUM(бланки!BT809:BY809)</f>
        <v>6</v>
      </c>
      <c r="I810" s="24">
        <f>анкеты!D808</f>
        <v>22</v>
      </c>
      <c r="J810" s="24">
        <f>анкеты!C808</f>
        <v>23</v>
      </c>
      <c r="K810" s="24">
        <f>анкеты!F808</f>
        <v>10</v>
      </c>
      <c r="L810" s="24">
        <f>анкеты!E808</f>
        <v>12</v>
      </c>
      <c r="M810" s="22">
        <f t="shared" si="324"/>
        <v>72</v>
      </c>
      <c r="N810" s="22">
        <f t="shared" si="325"/>
        <v>100</v>
      </c>
      <c r="O810" s="22">
        <f t="shared" si="326"/>
        <v>89</v>
      </c>
      <c r="P810" s="23">
        <f t="shared" si="327"/>
        <v>87</v>
      </c>
      <c r="Q810" s="24">
        <f>SUM(бланки!BZ809:CF809)</f>
        <v>4</v>
      </c>
      <c r="R810" s="24"/>
      <c r="S810" s="24"/>
      <c r="T810" s="24">
        <f>анкеты!G808</f>
        <v>17</v>
      </c>
      <c r="U810" s="24">
        <f t="shared" si="328"/>
        <v>26</v>
      </c>
      <c r="V810" s="22">
        <f t="shared" si="329"/>
        <v>80</v>
      </c>
      <c r="W810" s="22">
        <f t="shared" si="330"/>
        <v>72</v>
      </c>
      <c r="X810" s="22">
        <f t="shared" si="331"/>
        <v>65</v>
      </c>
      <c r="Y810" s="23">
        <f t="shared" si="332"/>
        <v>72</v>
      </c>
      <c r="Z810" s="24">
        <f>SUM(бланки!CE809:CI809)</f>
        <v>1</v>
      </c>
      <c r="AA810" s="24">
        <f>SUM(бланки!CJ809:CO809)</f>
        <v>3</v>
      </c>
      <c r="AB810" s="24">
        <f>анкеты!I808</f>
        <v>4</v>
      </c>
      <c r="AC810" s="24">
        <f>анкеты!H808</f>
        <v>6</v>
      </c>
      <c r="AD810" s="22">
        <f t="shared" si="333"/>
        <v>20</v>
      </c>
      <c r="AE810" s="22">
        <f t="shared" si="334"/>
        <v>60</v>
      </c>
      <c r="AF810" s="12">
        <f t="shared" si="335"/>
        <v>66.666666666666671</v>
      </c>
      <c r="AG810" s="23">
        <f t="shared" si="336"/>
        <v>50</v>
      </c>
      <c r="AH810" s="24">
        <f>анкеты!J808</f>
        <v>26</v>
      </c>
      <c r="AI810" s="24">
        <f t="shared" si="337"/>
        <v>26</v>
      </c>
      <c r="AJ810" s="24">
        <f>анкеты!K808</f>
        <v>26</v>
      </c>
      <c r="AK810" s="24">
        <f t="shared" si="338"/>
        <v>26</v>
      </c>
      <c r="AL810" s="24">
        <f>анкеты!M808</f>
        <v>22</v>
      </c>
      <c r="AM810" s="24">
        <f>анкеты!L808</f>
        <v>22</v>
      </c>
      <c r="AN810" s="22">
        <f t="shared" si="339"/>
        <v>100</v>
      </c>
      <c r="AO810" s="22">
        <f t="shared" si="340"/>
        <v>100</v>
      </c>
      <c r="AP810" s="22">
        <f t="shared" si="341"/>
        <v>100</v>
      </c>
      <c r="AQ810" s="23">
        <f t="shared" si="342"/>
        <v>100</v>
      </c>
      <c r="AR810" s="24">
        <f>анкеты!N808</f>
        <v>21</v>
      </c>
      <c r="AS810" s="24">
        <f t="shared" si="343"/>
        <v>26</v>
      </c>
      <c r="AT810" s="24">
        <f>анкеты!O808</f>
        <v>20</v>
      </c>
      <c r="AU810" s="24">
        <f t="shared" si="344"/>
        <v>26</v>
      </c>
      <c r="AV810" s="24">
        <f>анкеты!P808</f>
        <v>26</v>
      </c>
      <c r="AW810" s="24">
        <f t="shared" si="345"/>
        <v>26</v>
      </c>
      <c r="AX810" s="22">
        <f t="shared" si="346"/>
        <v>81</v>
      </c>
      <c r="AY810" s="22">
        <f t="shared" si="347"/>
        <v>77</v>
      </c>
      <c r="AZ810" s="22">
        <f t="shared" si="348"/>
        <v>100</v>
      </c>
      <c r="BA810" s="23">
        <f t="shared" si="349"/>
        <v>83</v>
      </c>
      <c r="BB810" s="24">
        <f t="shared" si="350"/>
        <v>78.400000000000006</v>
      </c>
    </row>
    <row r="811" spans="1:54" x14ac:dyDescent="0.25">
      <c r="A811" s="24">
        <f>бланки!E810</f>
        <v>808</v>
      </c>
      <c r="B811" s="24" t="str">
        <f>CONCATENATE(бланки!D810," (",бланки!C810,")")</f>
        <v>МБОУ «Гимерсинская СОШ» (Цумадинский район)</v>
      </c>
      <c r="C811" s="24">
        <f>анкеты!B809</f>
        <v>18</v>
      </c>
      <c r="D811" s="24">
        <f>COUNTIF(бланки!G810:U810,1)</f>
        <v>12</v>
      </c>
      <c r="E811" s="24">
        <f>COUNTIF(бланки!G810:U810,1)+COUNTIF(бланки!G810:U810,0)</f>
        <v>12</v>
      </c>
      <c r="F811" s="24">
        <f>COUNTIF(бланки!V810:BS810,1)</f>
        <v>18</v>
      </c>
      <c r="G811" s="24">
        <f>COUNTIF(бланки!V810:BS810,1)+COUNTIF(бланки!V810:BS810,0)</f>
        <v>37</v>
      </c>
      <c r="H811" s="24">
        <f>SUM(бланки!BT810:BY810)</f>
        <v>4</v>
      </c>
      <c r="I811" s="24">
        <f>анкеты!D809</f>
        <v>10</v>
      </c>
      <c r="J811" s="24">
        <f>анкеты!C809</f>
        <v>12</v>
      </c>
      <c r="K811" s="24">
        <f>анкеты!F809</f>
        <v>8</v>
      </c>
      <c r="L811" s="24">
        <f>анкеты!E809</f>
        <v>10</v>
      </c>
      <c r="M811" s="22">
        <f t="shared" si="324"/>
        <v>74</v>
      </c>
      <c r="N811" s="22">
        <f t="shared" si="325"/>
        <v>100</v>
      </c>
      <c r="O811" s="22">
        <f t="shared" si="326"/>
        <v>82</v>
      </c>
      <c r="P811" s="23">
        <f t="shared" si="327"/>
        <v>85</v>
      </c>
      <c r="Q811" s="24">
        <f>SUM(бланки!BZ810:CF810)</f>
        <v>4</v>
      </c>
      <c r="R811" s="24"/>
      <c r="S811" s="24"/>
      <c r="T811" s="24">
        <f>анкеты!G809</f>
        <v>12</v>
      </c>
      <c r="U811" s="24">
        <f t="shared" si="328"/>
        <v>18</v>
      </c>
      <c r="V811" s="22">
        <f t="shared" si="329"/>
        <v>80</v>
      </c>
      <c r="W811" s="22">
        <f t="shared" si="330"/>
        <v>73</v>
      </c>
      <c r="X811" s="22">
        <f t="shared" si="331"/>
        <v>67</v>
      </c>
      <c r="Y811" s="23">
        <f t="shared" si="332"/>
        <v>73</v>
      </c>
      <c r="Z811" s="24">
        <f>SUM(бланки!CE810:CI810)</f>
        <v>0</v>
      </c>
      <c r="AA811" s="24">
        <f>SUM(бланки!CJ810:CO810)</f>
        <v>3</v>
      </c>
      <c r="AB811" s="24">
        <f>анкеты!I809</f>
        <v>2</v>
      </c>
      <c r="AC811" s="24">
        <f>анкеты!H809</f>
        <v>3</v>
      </c>
      <c r="AD811" s="22">
        <f t="shared" si="333"/>
        <v>0</v>
      </c>
      <c r="AE811" s="22">
        <f t="shared" si="334"/>
        <v>60</v>
      </c>
      <c r="AF811" s="12">
        <f t="shared" si="335"/>
        <v>66.666666666666671</v>
      </c>
      <c r="AG811" s="23">
        <f t="shared" si="336"/>
        <v>44</v>
      </c>
      <c r="AH811" s="24">
        <f>анкеты!J809</f>
        <v>17</v>
      </c>
      <c r="AI811" s="24">
        <f t="shared" si="337"/>
        <v>18</v>
      </c>
      <c r="AJ811" s="24">
        <f>анкеты!K809</f>
        <v>18</v>
      </c>
      <c r="AK811" s="24">
        <f t="shared" si="338"/>
        <v>18</v>
      </c>
      <c r="AL811" s="24">
        <f>анкеты!M809</f>
        <v>13</v>
      </c>
      <c r="AM811" s="24">
        <f>анкеты!L809</f>
        <v>14</v>
      </c>
      <c r="AN811" s="22">
        <f t="shared" si="339"/>
        <v>94</v>
      </c>
      <c r="AO811" s="22">
        <f t="shared" si="340"/>
        <v>100</v>
      </c>
      <c r="AP811" s="22">
        <f t="shared" si="341"/>
        <v>93</v>
      </c>
      <c r="AQ811" s="23">
        <f t="shared" si="342"/>
        <v>96</v>
      </c>
      <c r="AR811" s="24">
        <f>анкеты!N809</f>
        <v>15</v>
      </c>
      <c r="AS811" s="24">
        <f t="shared" si="343"/>
        <v>18</v>
      </c>
      <c r="AT811" s="24">
        <f>анкеты!O809</f>
        <v>16</v>
      </c>
      <c r="AU811" s="24">
        <f t="shared" si="344"/>
        <v>18</v>
      </c>
      <c r="AV811" s="24">
        <f>анкеты!P809</f>
        <v>17</v>
      </c>
      <c r="AW811" s="24">
        <f t="shared" si="345"/>
        <v>18</v>
      </c>
      <c r="AX811" s="22">
        <f t="shared" si="346"/>
        <v>83</v>
      </c>
      <c r="AY811" s="22">
        <f t="shared" si="347"/>
        <v>89</v>
      </c>
      <c r="AZ811" s="22">
        <f t="shared" si="348"/>
        <v>94</v>
      </c>
      <c r="BA811" s="23">
        <f t="shared" si="349"/>
        <v>88</v>
      </c>
      <c r="BB811" s="24">
        <f t="shared" si="350"/>
        <v>77.2</v>
      </c>
    </row>
    <row r="812" spans="1:54" x14ac:dyDescent="0.25">
      <c r="A812" s="24">
        <f>бланки!E811</f>
        <v>809</v>
      </c>
      <c r="B812" s="24" t="str">
        <f>CONCATENATE(бланки!D811," (",бланки!C811,")")</f>
        <v>МБДОУ «Кочалинский детский сад» (Цумадинский район)</v>
      </c>
      <c r="C812" s="24">
        <f>анкеты!B810</f>
        <v>29</v>
      </c>
      <c r="D812" s="24">
        <f>COUNTIF(бланки!G811:U811,1)</f>
        <v>8</v>
      </c>
      <c r="E812" s="24">
        <f>COUNTIF(бланки!G811:U811,1)+COUNTIF(бланки!G811:U811,0)</f>
        <v>9</v>
      </c>
      <c r="F812" s="24">
        <f>COUNTIF(бланки!V811:BS811,1)</f>
        <v>36</v>
      </c>
      <c r="G812" s="24">
        <f>COUNTIF(бланки!V811:BS811,1)+COUNTIF(бланки!V811:BS811,0)</f>
        <v>39</v>
      </c>
      <c r="H812" s="24">
        <f>SUM(бланки!BT811:BY811)</f>
        <v>3</v>
      </c>
      <c r="I812" s="24">
        <f>анкеты!D810</f>
        <v>29</v>
      </c>
      <c r="J812" s="24">
        <f>анкеты!C810</f>
        <v>29</v>
      </c>
      <c r="K812" s="24">
        <f>анкеты!F810</f>
        <v>29</v>
      </c>
      <c r="L812" s="24">
        <f>анкеты!E810</f>
        <v>29</v>
      </c>
      <c r="M812" s="22">
        <f t="shared" si="324"/>
        <v>91</v>
      </c>
      <c r="N812" s="22">
        <f t="shared" si="325"/>
        <v>90</v>
      </c>
      <c r="O812" s="22">
        <f t="shared" si="326"/>
        <v>100</v>
      </c>
      <c r="P812" s="23">
        <f t="shared" si="327"/>
        <v>94</v>
      </c>
      <c r="Q812" s="24">
        <f>SUM(бланки!BZ811:CF811)</f>
        <v>5</v>
      </c>
      <c r="R812" s="24"/>
      <c r="S812" s="24"/>
      <c r="T812" s="24">
        <f>анкеты!G810</f>
        <v>2</v>
      </c>
      <c r="U812" s="24">
        <f t="shared" si="328"/>
        <v>29</v>
      </c>
      <c r="V812" s="22">
        <f t="shared" si="329"/>
        <v>100</v>
      </c>
      <c r="W812" s="22">
        <f t="shared" si="330"/>
        <v>53</v>
      </c>
      <c r="X812" s="22">
        <f t="shared" si="331"/>
        <v>7</v>
      </c>
      <c r="Y812" s="23">
        <f t="shared" si="332"/>
        <v>53</v>
      </c>
      <c r="Z812" s="24">
        <f>SUM(бланки!CE811:CI811)</f>
        <v>0</v>
      </c>
      <c r="AA812" s="24">
        <f>SUM(бланки!CJ811:CO811)</f>
        <v>0</v>
      </c>
      <c r="AB812" s="24">
        <f>анкеты!I810</f>
        <v>2</v>
      </c>
      <c r="AC812" s="24">
        <f>анкеты!H810</f>
        <v>3</v>
      </c>
      <c r="AD812" s="22">
        <f t="shared" si="333"/>
        <v>0</v>
      </c>
      <c r="AE812" s="22">
        <f t="shared" si="334"/>
        <v>0</v>
      </c>
      <c r="AF812" s="12">
        <f t="shared" si="335"/>
        <v>66.666666666666671</v>
      </c>
      <c r="AG812" s="23">
        <f t="shared" si="336"/>
        <v>20</v>
      </c>
      <c r="AH812" s="24">
        <f>анкеты!J810</f>
        <v>29</v>
      </c>
      <c r="AI812" s="24">
        <f t="shared" si="337"/>
        <v>29</v>
      </c>
      <c r="AJ812" s="24">
        <f>анкеты!K810</f>
        <v>29</v>
      </c>
      <c r="AK812" s="24">
        <f t="shared" si="338"/>
        <v>29</v>
      </c>
      <c r="AL812" s="24">
        <f>анкеты!M810</f>
        <v>1</v>
      </c>
      <c r="AM812" s="24">
        <f>анкеты!L810</f>
        <v>1</v>
      </c>
      <c r="AN812" s="22">
        <f t="shared" si="339"/>
        <v>100</v>
      </c>
      <c r="AO812" s="22">
        <f t="shared" si="340"/>
        <v>100</v>
      </c>
      <c r="AP812" s="22">
        <f t="shared" si="341"/>
        <v>100</v>
      </c>
      <c r="AQ812" s="23">
        <f t="shared" si="342"/>
        <v>100</v>
      </c>
      <c r="AR812" s="24">
        <f>анкеты!N810</f>
        <v>29</v>
      </c>
      <c r="AS812" s="24">
        <f t="shared" si="343"/>
        <v>29</v>
      </c>
      <c r="AT812" s="24">
        <f>анкеты!O810</f>
        <v>29</v>
      </c>
      <c r="AU812" s="24">
        <f t="shared" si="344"/>
        <v>29</v>
      </c>
      <c r="AV812" s="24">
        <f>анкеты!P810</f>
        <v>29</v>
      </c>
      <c r="AW812" s="24">
        <f t="shared" si="345"/>
        <v>29</v>
      </c>
      <c r="AX812" s="22">
        <f t="shared" si="346"/>
        <v>100</v>
      </c>
      <c r="AY812" s="22">
        <f t="shared" si="347"/>
        <v>100</v>
      </c>
      <c r="AZ812" s="22">
        <f t="shared" si="348"/>
        <v>100</v>
      </c>
      <c r="BA812" s="23">
        <f t="shared" si="349"/>
        <v>100</v>
      </c>
      <c r="BB812" s="24">
        <f t="shared" si="350"/>
        <v>73.400000000000006</v>
      </c>
    </row>
    <row r="813" spans="1:54" x14ac:dyDescent="0.25">
      <c r="A813" s="24">
        <f>бланки!E812</f>
        <v>810</v>
      </c>
      <c r="B813" s="24" t="str">
        <f>CONCATENATE(бланки!D812," (",бланки!C812,")")</f>
        <v>МБДОУ «Тиндинский детский сад» (Цумадинский район)</v>
      </c>
      <c r="C813" s="24">
        <f>анкеты!B811</f>
        <v>33</v>
      </c>
      <c r="D813" s="24">
        <f>COUNTIF(бланки!G812:U812,1)</f>
        <v>8</v>
      </c>
      <c r="E813" s="24">
        <f>COUNTIF(бланки!G812:U812,1)+COUNTIF(бланки!G812:U812,0)</f>
        <v>9</v>
      </c>
      <c r="F813" s="24">
        <f>COUNTIF(бланки!V812:BS812,1)</f>
        <v>31</v>
      </c>
      <c r="G813" s="24">
        <f>COUNTIF(бланки!V812:BS812,1)+COUNTIF(бланки!V812:BS812,0)</f>
        <v>36</v>
      </c>
      <c r="H813" s="24">
        <f>SUM(бланки!BT812:BY812)</f>
        <v>4</v>
      </c>
      <c r="I813" s="24">
        <f>анкеты!D811</f>
        <v>22</v>
      </c>
      <c r="J813" s="24">
        <f>анкеты!C811</f>
        <v>24</v>
      </c>
      <c r="K813" s="24">
        <f>анкеты!F811</f>
        <v>8</v>
      </c>
      <c r="L813" s="24">
        <f>анкеты!E811</f>
        <v>9</v>
      </c>
      <c r="M813" s="22">
        <f t="shared" si="324"/>
        <v>88</v>
      </c>
      <c r="N813" s="22">
        <f t="shared" si="325"/>
        <v>100</v>
      </c>
      <c r="O813" s="22">
        <f t="shared" si="326"/>
        <v>90</v>
      </c>
      <c r="P813" s="23">
        <f t="shared" si="327"/>
        <v>92</v>
      </c>
      <c r="Q813" s="24">
        <f>SUM(бланки!BZ812:CF812)</f>
        <v>4</v>
      </c>
      <c r="R813" s="24"/>
      <c r="S813" s="24"/>
      <c r="T813" s="24">
        <f>анкеты!G811</f>
        <v>32</v>
      </c>
      <c r="U813" s="24">
        <f t="shared" si="328"/>
        <v>33</v>
      </c>
      <c r="V813" s="22">
        <f t="shared" si="329"/>
        <v>80</v>
      </c>
      <c r="W813" s="22">
        <f t="shared" si="330"/>
        <v>88</v>
      </c>
      <c r="X813" s="22">
        <f t="shared" si="331"/>
        <v>97</v>
      </c>
      <c r="Y813" s="23">
        <f t="shared" si="332"/>
        <v>88</v>
      </c>
      <c r="Z813" s="24">
        <f>SUM(бланки!CE812:CI812)</f>
        <v>0</v>
      </c>
      <c r="AA813" s="24">
        <f>SUM(бланки!CJ812:CO812)</f>
        <v>2</v>
      </c>
      <c r="AB813" s="24">
        <f>анкеты!I811</f>
        <v>2</v>
      </c>
      <c r="AC813" s="24">
        <f>анкеты!H811</f>
        <v>3</v>
      </c>
      <c r="AD813" s="22">
        <f t="shared" si="333"/>
        <v>0</v>
      </c>
      <c r="AE813" s="22">
        <f t="shared" si="334"/>
        <v>40</v>
      </c>
      <c r="AF813" s="12">
        <f t="shared" si="335"/>
        <v>66.666666666666671</v>
      </c>
      <c r="AG813" s="23">
        <f t="shared" si="336"/>
        <v>36</v>
      </c>
      <c r="AH813" s="24">
        <f>анкеты!J811</f>
        <v>33</v>
      </c>
      <c r="AI813" s="24">
        <f t="shared" si="337"/>
        <v>33</v>
      </c>
      <c r="AJ813" s="24">
        <f>анкеты!K811</f>
        <v>33</v>
      </c>
      <c r="AK813" s="24">
        <f t="shared" si="338"/>
        <v>33</v>
      </c>
      <c r="AL813" s="24">
        <f>анкеты!M811</f>
        <v>1</v>
      </c>
      <c r="AM813" s="24">
        <f>анкеты!L811</f>
        <v>1</v>
      </c>
      <c r="AN813" s="22">
        <f t="shared" si="339"/>
        <v>100</v>
      </c>
      <c r="AO813" s="22">
        <f t="shared" si="340"/>
        <v>100</v>
      </c>
      <c r="AP813" s="22">
        <f t="shared" si="341"/>
        <v>100</v>
      </c>
      <c r="AQ813" s="23">
        <f t="shared" si="342"/>
        <v>100</v>
      </c>
      <c r="AR813" s="24">
        <f>анкеты!N811</f>
        <v>31</v>
      </c>
      <c r="AS813" s="24">
        <f t="shared" si="343"/>
        <v>33</v>
      </c>
      <c r="AT813" s="24">
        <f>анкеты!O811</f>
        <v>31</v>
      </c>
      <c r="AU813" s="24">
        <f t="shared" si="344"/>
        <v>33</v>
      </c>
      <c r="AV813" s="24">
        <f>анкеты!P811</f>
        <v>33</v>
      </c>
      <c r="AW813" s="24">
        <f t="shared" si="345"/>
        <v>33</v>
      </c>
      <c r="AX813" s="22">
        <f t="shared" si="346"/>
        <v>94</v>
      </c>
      <c r="AY813" s="22">
        <f t="shared" si="347"/>
        <v>94</v>
      </c>
      <c r="AZ813" s="22">
        <f t="shared" si="348"/>
        <v>100</v>
      </c>
      <c r="BA813" s="23">
        <f t="shared" si="349"/>
        <v>95</v>
      </c>
      <c r="BB813" s="24">
        <f t="shared" si="350"/>
        <v>82.2</v>
      </c>
    </row>
    <row r="814" spans="1:54" x14ac:dyDescent="0.25">
      <c r="A814" s="24">
        <f>бланки!E813</f>
        <v>811</v>
      </c>
      <c r="B814" s="24" t="str">
        <f>CONCATENATE(бланки!D813," (",бланки!C813,")")</f>
        <v>МБУ ДО «Центр Развития Таланта» (Цумадинский район)</v>
      </c>
      <c r="C814" s="24">
        <f>анкеты!B812</f>
        <v>153</v>
      </c>
      <c r="D814" s="24">
        <f>COUNTIF(бланки!G813:U813,1)</f>
        <v>8</v>
      </c>
      <c r="E814" s="24">
        <f>COUNTIF(бланки!G813:U813,1)+COUNTIF(бланки!G813:U813,0)</f>
        <v>9</v>
      </c>
      <c r="F814" s="24">
        <f>COUNTIF(бланки!V813:BS813,1)</f>
        <v>25</v>
      </c>
      <c r="G814" s="24">
        <f>COUNTIF(бланки!V813:BS813,1)+COUNTIF(бланки!V813:BS813,0)</f>
        <v>35</v>
      </c>
      <c r="H814" s="24">
        <f>SUM(бланки!BT813:BY813)</f>
        <v>4</v>
      </c>
      <c r="I814" s="24">
        <f>анкеты!D812</f>
        <v>119</v>
      </c>
      <c r="J814" s="24">
        <f>анкеты!C812</f>
        <v>120</v>
      </c>
      <c r="K814" s="24">
        <f>анкеты!F812</f>
        <v>114</v>
      </c>
      <c r="L814" s="24">
        <f>анкеты!E812</f>
        <v>117</v>
      </c>
      <c r="M814" s="22">
        <f t="shared" si="324"/>
        <v>80</v>
      </c>
      <c r="N814" s="22">
        <f t="shared" si="325"/>
        <v>100</v>
      </c>
      <c r="O814" s="22">
        <f t="shared" si="326"/>
        <v>98</v>
      </c>
      <c r="P814" s="23">
        <f t="shared" si="327"/>
        <v>93</v>
      </c>
      <c r="Q814" s="24">
        <f>SUM(бланки!BZ813:CF813)</f>
        <v>2</v>
      </c>
      <c r="R814" s="24"/>
      <c r="S814" s="24"/>
      <c r="T814" s="24">
        <f>анкеты!G812</f>
        <v>132</v>
      </c>
      <c r="U814" s="24">
        <f t="shared" si="328"/>
        <v>153</v>
      </c>
      <c r="V814" s="22">
        <f t="shared" si="329"/>
        <v>40</v>
      </c>
      <c r="W814" s="22">
        <f t="shared" si="330"/>
        <v>63</v>
      </c>
      <c r="X814" s="22">
        <f t="shared" si="331"/>
        <v>86</v>
      </c>
      <c r="Y814" s="23">
        <f t="shared" si="332"/>
        <v>63</v>
      </c>
      <c r="Z814" s="24">
        <f>SUM(бланки!CE813:CI813)</f>
        <v>0</v>
      </c>
      <c r="AA814" s="24">
        <f>SUM(бланки!CJ813:CO813)</f>
        <v>0</v>
      </c>
      <c r="AB814" s="24">
        <f>анкеты!I812</f>
        <v>11</v>
      </c>
      <c r="AC814" s="24">
        <f>анкеты!H812</f>
        <v>11</v>
      </c>
      <c r="AD814" s="22">
        <f t="shared" si="333"/>
        <v>0</v>
      </c>
      <c r="AE814" s="22">
        <f t="shared" si="334"/>
        <v>0</v>
      </c>
      <c r="AF814" s="12">
        <f t="shared" si="335"/>
        <v>100</v>
      </c>
      <c r="AG814" s="23">
        <f t="shared" si="336"/>
        <v>30</v>
      </c>
      <c r="AH814" s="24">
        <f>анкеты!J812</f>
        <v>147</v>
      </c>
      <c r="AI814" s="24">
        <f t="shared" si="337"/>
        <v>153</v>
      </c>
      <c r="AJ814" s="24">
        <f>анкеты!K812</f>
        <v>147</v>
      </c>
      <c r="AK814" s="24">
        <f t="shared" si="338"/>
        <v>153</v>
      </c>
      <c r="AL814" s="24">
        <f>анкеты!M812</f>
        <v>108</v>
      </c>
      <c r="AM814" s="24">
        <f>анкеты!L812</f>
        <v>108</v>
      </c>
      <c r="AN814" s="22">
        <f t="shared" si="339"/>
        <v>96</v>
      </c>
      <c r="AO814" s="22">
        <f t="shared" si="340"/>
        <v>96</v>
      </c>
      <c r="AP814" s="22">
        <f t="shared" si="341"/>
        <v>100</v>
      </c>
      <c r="AQ814" s="23">
        <f t="shared" si="342"/>
        <v>97</v>
      </c>
      <c r="AR814" s="24">
        <f>анкеты!N812</f>
        <v>143</v>
      </c>
      <c r="AS814" s="24">
        <f t="shared" si="343"/>
        <v>153</v>
      </c>
      <c r="AT814" s="24">
        <f>анкеты!O812</f>
        <v>144</v>
      </c>
      <c r="AU814" s="24">
        <f t="shared" si="344"/>
        <v>153</v>
      </c>
      <c r="AV814" s="24">
        <f>анкеты!P812</f>
        <v>141</v>
      </c>
      <c r="AW814" s="24">
        <f t="shared" si="345"/>
        <v>153</v>
      </c>
      <c r="AX814" s="22">
        <f t="shared" si="346"/>
        <v>93</v>
      </c>
      <c r="AY814" s="22">
        <f t="shared" si="347"/>
        <v>94</v>
      </c>
      <c r="AZ814" s="22">
        <f t="shared" si="348"/>
        <v>92</v>
      </c>
      <c r="BA814" s="23">
        <f t="shared" si="349"/>
        <v>93</v>
      </c>
      <c r="BB814" s="24">
        <f t="shared" si="350"/>
        <v>75.2</v>
      </c>
    </row>
    <row r="815" spans="1:54" x14ac:dyDescent="0.25">
      <c r="A815" s="24">
        <f>бланки!E814</f>
        <v>812</v>
      </c>
      <c r="B815" s="24" t="str">
        <f>CONCATENATE(бланки!D814," (",бланки!C814,")")</f>
        <v>МКОУ «Ретлобская СОШ» (Цунтинский район)</v>
      </c>
      <c r="C815" s="24">
        <f>анкеты!B813</f>
        <v>108</v>
      </c>
      <c r="D815" s="24">
        <f>COUNTIF(бланки!G814:U814,1)</f>
        <v>11</v>
      </c>
      <c r="E815" s="24">
        <f>COUNTIF(бланки!G814:U814,1)+COUNTIF(бланки!G814:U814,0)</f>
        <v>12</v>
      </c>
      <c r="F815" s="24">
        <f>COUNTIF(бланки!V814:BS814,1)</f>
        <v>36</v>
      </c>
      <c r="G815" s="24">
        <f>COUNTIF(бланки!V814:BS814,1)+COUNTIF(бланки!V814:BS814,0)</f>
        <v>37</v>
      </c>
      <c r="H815" s="24">
        <f>SUM(бланки!BT814:BY814)</f>
        <v>3</v>
      </c>
      <c r="I815" s="24">
        <f>анкеты!D813</f>
        <v>77</v>
      </c>
      <c r="J815" s="24">
        <f>анкеты!C813</f>
        <v>82</v>
      </c>
      <c r="K815" s="24">
        <f>анкеты!F813</f>
        <v>52</v>
      </c>
      <c r="L815" s="24">
        <f>анкеты!E813</f>
        <v>61</v>
      </c>
      <c r="M815" s="22">
        <f t="shared" si="324"/>
        <v>94</v>
      </c>
      <c r="N815" s="22">
        <f t="shared" si="325"/>
        <v>90</v>
      </c>
      <c r="O815" s="22">
        <f t="shared" si="326"/>
        <v>90</v>
      </c>
      <c r="P815" s="23">
        <f t="shared" si="327"/>
        <v>91</v>
      </c>
      <c r="Q815" s="24">
        <f>SUM(бланки!BZ814:CF814)</f>
        <v>4</v>
      </c>
      <c r="R815" s="24"/>
      <c r="S815" s="24"/>
      <c r="T815" s="24">
        <f>анкеты!G813</f>
        <v>74</v>
      </c>
      <c r="U815" s="24">
        <f t="shared" si="328"/>
        <v>108</v>
      </c>
      <c r="V815" s="22">
        <f t="shared" si="329"/>
        <v>80</v>
      </c>
      <c r="W815" s="22">
        <f t="shared" si="330"/>
        <v>74</v>
      </c>
      <c r="X815" s="22">
        <f t="shared" si="331"/>
        <v>69</v>
      </c>
      <c r="Y815" s="23">
        <f t="shared" si="332"/>
        <v>74</v>
      </c>
      <c r="Z815" s="24">
        <f>SUM(бланки!CE814:CI814)</f>
        <v>1</v>
      </c>
      <c r="AA815" s="24">
        <f>SUM(бланки!CJ814:CO814)</f>
        <v>2</v>
      </c>
      <c r="AB815" s="24">
        <f>анкеты!I813</f>
        <v>5</v>
      </c>
      <c r="AC815" s="24">
        <f>анкеты!H813</f>
        <v>7</v>
      </c>
      <c r="AD815" s="22">
        <f t="shared" si="333"/>
        <v>20</v>
      </c>
      <c r="AE815" s="22">
        <f t="shared" si="334"/>
        <v>40</v>
      </c>
      <c r="AF815" s="12">
        <f t="shared" si="335"/>
        <v>71.428571428571431</v>
      </c>
      <c r="AG815" s="23">
        <f t="shared" si="336"/>
        <v>43</v>
      </c>
      <c r="AH815" s="24">
        <f>анкеты!J813</f>
        <v>98</v>
      </c>
      <c r="AI815" s="24">
        <f t="shared" si="337"/>
        <v>108</v>
      </c>
      <c r="AJ815" s="24">
        <f>анкеты!K813</f>
        <v>100</v>
      </c>
      <c r="AK815" s="24">
        <f t="shared" si="338"/>
        <v>108</v>
      </c>
      <c r="AL815" s="24">
        <f>анкеты!M813</f>
        <v>78</v>
      </c>
      <c r="AM815" s="24">
        <f>анкеты!L813</f>
        <v>86</v>
      </c>
      <c r="AN815" s="22">
        <f t="shared" si="339"/>
        <v>91</v>
      </c>
      <c r="AO815" s="22">
        <f t="shared" si="340"/>
        <v>93</v>
      </c>
      <c r="AP815" s="22">
        <f t="shared" si="341"/>
        <v>91</v>
      </c>
      <c r="AQ815" s="23">
        <f t="shared" si="342"/>
        <v>92</v>
      </c>
      <c r="AR815" s="24">
        <f>анкеты!N813</f>
        <v>95</v>
      </c>
      <c r="AS815" s="24">
        <f t="shared" si="343"/>
        <v>108</v>
      </c>
      <c r="AT815" s="24">
        <f>анкеты!O813</f>
        <v>98</v>
      </c>
      <c r="AU815" s="24">
        <f t="shared" si="344"/>
        <v>108</v>
      </c>
      <c r="AV815" s="24">
        <f>анкеты!P813</f>
        <v>95</v>
      </c>
      <c r="AW815" s="24">
        <f t="shared" si="345"/>
        <v>108</v>
      </c>
      <c r="AX815" s="22">
        <f t="shared" si="346"/>
        <v>88</v>
      </c>
      <c r="AY815" s="22">
        <f t="shared" si="347"/>
        <v>91</v>
      </c>
      <c r="AZ815" s="22">
        <f t="shared" si="348"/>
        <v>88</v>
      </c>
      <c r="BA815" s="23">
        <f t="shared" si="349"/>
        <v>89</v>
      </c>
      <c r="BB815" s="24">
        <f t="shared" si="350"/>
        <v>77.8</v>
      </c>
    </row>
    <row r="816" spans="1:54" x14ac:dyDescent="0.25">
      <c r="A816" s="24">
        <f>бланки!E815</f>
        <v>813</v>
      </c>
      <c r="B816" s="24" t="str">
        <f>CONCATENATE(бланки!D815," (",бланки!C815,")")</f>
        <v>МКОУ «Хупринская СОШ» (Цунтинский район)</v>
      </c>
      <c r="C816" s="24">
        <f>анкеты!B814</f>
        <v>60</v>
      </c>
      <c r="D816" s="24">
        <f>COUNTIF(бланки!G815:U815,1)</f>
        <v>7</v>
      </c>
      <c r="E816" s="24">
        <f>COUNTIF(бланки!G815:U815,1)+COUNTIF(бланки!G815:U815,0)</f>
        <v>12</v>
      </c>
      <c r="F816" s="24">
        <f>COUNTIF(бланки!V815:BS815,1)</f>
        <v>36</v>
      </c>
      <c r="G816" s="24">
        <f>COUNTIF(бланки!V815:BS815,1)+COUNTIF(бланки!V815:BS815,0)</f>
        <v>37</v>
      </c>
      <c r="H816" s="24">
        <f>SUM(бланки!BT815:BY815)</f>
        <v>3</v>
      </c>
      <c r="I816" s="24">
        <f>анкеты!D814</f>
        <v>48</v>
      </c>
      <c r="J816" s="24">
        <f>анкеты!C814</f>
        <v>50</v>
      </c>
      <c r="K816" s="24">
        <f>анкеты!F814</f>
        <v>43</v>
      </c>
      <c r="L816" s="24">
        <f>анкеты!E814</f>
        <v>45</v>
      </c>
      <c r="M816" s="22">
        <f t="shared" si="324"/>
        <v>78</v>
      </c>
      <c r="N816" s="22">
        <f t="shared" si="325"/>
        <v>90</v>
      </c>
      <c r="O816" s="22">
        <f t="shared" si="326"/>
        <v>96</v>
      </c>
      <c r="P816" s="23">
        <f t="shared" si="327"/>
        <v>89</v>
      </c>
      <c r="Q816" s="24">
        <f>SUM(бланки!BZ815:CF815)</f>
        <v>2</v>
      </c>
      <c r="R816" s="24"/>
      <c r="S816" s="24"/>
      <c r="T816" s="24">
        <f>анкеты!G814</f>
        <v>54</v>
      </c>
      <c r="U816" s="24">
        <f t="shared" si="328"/>
        <v>60</v>
      </c>
      <c r="V816" s="22">
        <f t="shared" si="329"/>
        <v>40</v>
      </c>
      <c r="W816" s="22">
        <f t="shared" si="330"/>
        <v>65</v>
      </c>
      <c r="X816" s="22">
        <f t="shared" si="331"/>
        <v>90</v>
      </c>
      <c r="Y816" s="23">
        <f t="shared" si="332"/>
        <v>65</v>
      </c>
      <c r="Z816" s="24">
        <f>SUM(бланки!CE815:CI815)</f>
        <v>0</v>
      </c>
      <c r="AA816" s="24">
        <f>SUM(бланки!CJ815:CO815)</f>
        <v>2</v>
      </c>
      <c r="AB816" s="24">
        <f>анкеты!I814</f>
        <v>10</v>
      </c>
      <c r="AC816" s="24">
        <f>анкеты!H814</f>
        <v>11</v>
      </c>
      <c r="AD816" s="22">
        <f t="shared" si="333"/>
        <v>0</v>
      </c>
      <c r="AE816" s="22">
        <f t="shared" si="334"/>
        <v>40</v>
      </c>
      <c r="AF816" s="12">
        <f t="shared" si="335"/>
        <v>90.909090909090907</v>
      </c>
      <c r="AG816" s="23">
        <f t="shared" si="336"/>
        <v>43</v>
      </c>
      <c r="AH816" s="24">
        <f>анкеты!J814</f>
        <v>55</v>
      </c>
      <c r="AI816" s="24">
        <f t="shared" si="337"/>
        <v>60</v>
      </c>
      <c r="AJ816" s="24">
        <f>анкеты!K814</f>
        <v>56</v>
      </c>
      <c r="AK816" s="24">
        <f t="shared" si="338"/>
        <v>60</v>
      </c>
      <c r="AL816" s="24">
        <f>анкеты!M814</f>
        <v>41</v>
      </c>
      <c r="AM816" s="24">
        <f>анкеты!L814</f>
        <v>41</v>
      </c>
      <c r="AN816" s="22">
        <f t="shared" si="339"/>
        <v>92</v>
      </c>
      <c r="AO816" s="22">
        <f t="shared" si="340"/>
        <v>93</v>
      </c>
      <c r="AP816" s="22">
        <f t="shared" si="341"/>
        <v>100</v>
      </c>
      <c r="AQ816" s="23">
        <f t="shared" si="342"/>
        <v>94</v>
      </c>
      <c r="AR816" s="24">
        <f>анкеты!N814</f>
        <v>54</v>
      </c>
      <c r="AS816" s="24">
        <f t="shared" si="343"/>
        <v>60</v>
      </c>
      <c r="AT816" s="24">
        <f>анкеты!O814</f>
        <v>56</v>
      </c>
      <c r="AU816" s="24">
        <f t="shared" si="344"/>
        <v>60</v>
      </c>
      <c r="AV816" s="24">
        <f>анкеты!P814</f>
        <v>55</v>
      </c>
      <c r="AW816" s="24">
        <f t="shared" si="345"/>
        <v>60</v>
      </c>
      <c r="AX816" s="22">
        <f t="shared" si="346"/>
        <v>90</v>
      </c>
      <c r="AY816" s="22">
        <f t="shared" si="347"/>
        <v>93</v>
      </c>
      <c r="AZ816" s="22">
        <f t="shared" si="348"/>
        <v>92</v>
      </c>
      <c r="BA816" s="23">
        <f t="shared" si="349"/>
        <v>92</v>
      </c>
      <c r="BB816" s="24">
        <f t="shared" si="350"/>
        <v>76.599999999999994</v>
      </c>
    </row>
    <row r="817" spans="1:54" x14ac:dyDescent="0.25">
      <c r="A817" s="24">
        <f>бланки!E816</f>
        <v>814</v>
      </c>
      <c r="B817" s="24" t="str">
        <f>CONCATENATE(бланки!D816," (",бланки!C816,")")</f>
        <v>МКОУ «Цебаринская СОШ» (Цунтинский район)</v>
      </c>
      <c r="C817" s="24">
        <f>анкеты!B815</f>
        <v>47</v>
      </c>
      <c r="D817" s="24">
        <f>COUNTIF(бланки!G816:U816,1)</f>
        <v>9</v>
      </c>
      <c r="E817" s="24">
        <f>COUNTIF(бланки!G816:U816,1)+COUNTIF(бланки!G816:U816,0)</f>
        <v>10</v>
      </c>
      <c r="F817" s="24">
        <f>COUNTIF(бланки!V816:BS816,1)</f>
        <v>36</v>
      </c>
      <c r="G817" s="24">
        <f>COUNTIF(бланки!V816:BS816,1)+COUNTIF(бланки!V816:BS816,0)</f>
        <v>37</v>
      </c>
      <c r="H817" s="24">
        <f>SUM(бланки!BT816:BY816)</f>
        <v>3</v>
      </c>
      <c r="I817" s="24">
        <f>анкеты!D815</f>
        <v>43</v>
      </c>
      <c r="J817" s="24">
        <f>анкеты!C815</f>
        <v>43</v>
      </c>
      <c r="K817" s="24">
        <f>анкеты!F815</f>
        <v>37</v>
      </c>
      <c r="L817" s="24">
        <f>анкеты!E815</f>
        <v>37</v>
      </c>
      <c r="M817" s="22">
        <f t="shared" si="324"/>
        <v>94</v>
      </c>
      <c r="N817" s="22">
        <f t="shared" si="325"/>
        <v>90</v>
      </c>
      <c r="O817" s="22">
        <f t="shared" si="326"/>
        <v>100</v>
      </c>
      <c r="P817" s="23">
        <f t="shared" si="327"/>
        <v>95</v>
      </c>
      <c r="Q817" s="24">
        <f>SUM(бланки!BZ816:CF816)</f>
        <v>4</v>
      </c>
      <c r="R817" s="24"/>
      <c r="S817" s="24"/>
      <c r="T817" s="24">
        <f>анкеты!G815</f>
        <v>42</v>
      </c>
      <c r="U817" s="24">
        <f t="shared" si="328"/>
        <v>47</v>
      </c>
      <c r="V817" s="22">
        <f t="shared" si="329"/>
        <v>80</v>
      </c>
      <c r="W817" s="22">
        <f t="shared" si="330"/>
        <v>84</v>
      </c>
      <c r="X817" s="22">
        <f t="shared" si="331"/>
        <v>89</v>
      </c>
      <c r="Y817" s="23">
        <f t="shared" si="332"/>
        <v>84</v>
      </c>
      <c r="Z817" s="24">
        <f>SUM(бланки!CE816:CI816)</f>
        <v>1</v>
      </c>
      <c r="AA817" s="24">
        <f>SUM(бланки!CJ816:CO816)</f>
        <v>2</v>
      </c>
      <c r="AB817" s="24">
        <f>анкеты!I815</f>
        <v>2</v>
      </c>
      <c r="AC817" s="24">
        <f>анкеты!H815</f>
        <v>3</v>
      </c>
      <c r="AD817" s="22">
        <f t="shared" si="333"/>
        <v>20</v>
      </c>
      <c r="AE817" s="22">
        <f t="shared" si="334"/>
        <v>40</v>
      </c>
      <c r="AF817" s="12">
        <f t="shared" si="335"/>
        <v>66.666666666666671</v>
      </c>
      <c r="AG817" s="23">
        <f t="shared" si="336"/>
        <v>42</v>
      </c>
      <c r="AH817" s="24">
        <f>анкеты!J815</f>
        <v>46</v>
      </c>
      <c r="AI817" s="24">
        <f t="shared" si="337"/>
        <v>47</v>
      </c>
      <c r="AJ817" s="24">
        <f>анкеты!K815</f>
        <v>46</v>
      </c>
      <c r="AK817" s="24">
        <f t="shared" si="338"/>
        <v>47</v>
      </c>
      <c r="AL817" s="24">
        <f>анкеты!M815</f>
        <v>36</v>
      </c>
      <c r="AM817" s="24">
        <f>анкеты!L815</f>
        <v>37</v>
      </c>
      <c r="AN817" s="22">
        <f t="shared" si="339"/>
        <v>98</v>
      </c>
      <c r="AO817" s="22">
        <f t="shared" si="340"/>
        <v>98</v>
      </c>
      <c r="AP817" s="22">
        <f t="shared" si="341"/>
        <v>97</v>
      </c>
      <c r="AQ817" s="23">
        <f t="shared" si="342"/>
        <v>98</v>
      </c>
      <c r="AR817" s="24">
        <f>анкеты!N815</f>
        <v>46</v>
      </c>
      <c r="AS817" s="24">
        <f t="shared" si="343"/>
        <v>47</v>
      </c>
      <c r="AT817" s="24">
        <f>анкеты!O815</f>
        <v>41</v>
      </c>
      <c r="AU817" s="24">
        <f t="shared" si="344"/>
        <v>47</v>
      </c>
      <c r="AV817" s="24">
        <f>анкеты!P815</f>
        <v>46</v>
      </c>
      <c r="AW817" s="24">
        <f t="shared" si="345"/>
        <v>47</v>
      </c>
      <c r="AX817" s="22">
        <f t="shared" si="346"/>
        <v>98</v>
      </c>
      <c r="AY817" s="22">
        <f t="shared" si="347"/>
        <v>87</v>
      </c>
      <c r="AZ817" s="22">
        <f t="shared" si="348"/>
        <v>98</v>
      </c>
      <c r="BA817" s="23">
        <f t="shared" si="349"/>
        <v>94</v>
      </c>
      <c r="BB817" s="24">
        <f t="shared" si="350"/>
        <v>82.6</v>
      </c>
    </row>
    <row r="818" spans="1:54" x14ac:dyDescent="0.25">
      <c r="A818" s="24">
        <f>бланки!E817</f>
        <v>815</v>
      </c>
      <c r="B818" s="24" t="str">
        <f>CONCATENATE(бланки!D817," (",бланки!C817,")")</f>
        <v>МКОУ «Шауринская СОШ» (Цунтинский район)</v>
      </c>
      <c r="C818" s="24">
        <f>анкеты!B816</f>
        <v>61</v>
      </c>
      <c r="D818" s="24">
        <f>COUNTIF(бланки!G817:U817,1)</f>
        <v>11</v>
      </c>
      <c r="E818" s="24">
        <f>COUNTIF(бланки!G817:U817,1)+COUNTIF(бланки!G817:U817,0)</f>
        <v>12</v>
      </c>
      <c r="F818" s="24">
        <f>COUNTIF(бланки!V817:BS817,1)</f>
        <v>36</v>
      </c>
      <c r="G818" s="24">
        <f>COUNTIF(бланки!V817:BS817,1)+COUNTIF(бланки!V817:BS817,0)</f>
        <v>37</v>
      </c>
      <c r="H818" s="24">
        <f>SUM(бланки!BT817:BY817)</f>
        <v>3</v>
      </c>
      <c r="I818" s="24">
        <f>анкеты!D816</f>
        <v>58</v>
      </c>
      <c r="J818" s="24">
        <f>анкеты!C816</f>
        <v>59</v>
      </c>
      <c r="K818" s="24">
        <f>анкеты!F816</f>
        <v>55</v>
      </c>
      <c r="L818" s="24">
        <f>анкеты!E816</f>
        <v>58</v>
      </c>
      <c r="M818" s="22">
        <f t="shared" si="324"/>
        <v>94</v>
      </c>
      <c r="N818" s="22">
        <f t="shared" si="325"/>
        <v>90</v>
      </c>
      <c r="O818" s="22">
        <f t="shared" si="326"/>
        <v>97</v>
      </c>
      <c r="P818" s="23">
        <f t="shared" si="327"/>
        <v>94</v>
      </c>
      <c r="Q818" s="24">
        <f>SUM(бланки!BZ817:CF817)</f>
        <v>4</v>
      </c>
      <c r="R818" s="24"/>
      <c r="S818" s="24"/>
      <c r="T818" s="24">
        <f>анкеты!G816</f>
        <v>5</v>
      </c>
      <c r="U818" s="24">
        <f t="shared" si="328"/>
        <v>61</v>
      </c>
      <c r="V818" s="22">
        <f t="shared" si="329"/>
        <v>80</v>
      </c>
      <c r="W818" s="22">
        <f t="shared" si="330"/>
        <v>44</v>
      </c>
      <c r="X818" s="22">
        <f t="shared" si="331"/>
        <v>8</v>
      </c>
      <c r="Y818" s="23">
        <f t="shared" si="332"/>
        <v>44</v>
      </c>
      <c r="Z818" s="24">
        <f>SUM(бланки!CE817:CI817)</f>
        <v>1</v>
      </c>
      <c r="AA818" s="24">
        <f>SUM(бланки!CJ817:CO817)</f>
        <v>2</v>
      </c>
      <c r="AB818" s="24">
        <f>анкеты!I816</f>
        <v>4</v>
      </c>
      <c r="AC818" s="24">
        <f>анкеты!H816</f>
        <v>6</v>
      </c>
      <c r="AD818" s="22">
        <f t="shared" si="333"/>
        <v>20</v>
      </c>
      <c r="AE818" s="22">
        <f t="shared" si="334"/>
        <v>40</v>
      </c>
      <c r="AF818" s="12">
        <f t="shared" si="335"/>
        <v>66.666666666666671</v>
      </c>
      <c r="AG818" s="23">
        <f t="shared" si="336"/>
        <v>42</v>
      </c>
      <c r="AH818" s="24">
        <f>анкеты!J816</f>
        <v>59</v>
      </c>
      <c r="AI818" s="24">
        <f t="shared" si="337"/>
        <v>61</v>
      </c>
      <c r="AJ818" s="24">
        <f>анкеты!K816</f>
        <v>55</v>
      </c>
      <c r="AK818" s="24">
        <f t="shared" si="338"/>
        <v>61</v>
      </c>
      <c r="AL818" s="24">
        <f>анкеты!M816</f>
        <v>56</v>
      </c>
      <c r="AM818" s="24">
        <f>анкеты!L816</f>
        <v>56</v>
      </c>
      <c r="AN818" s="22">
        <f t="shared" si="339"/>
        <v>97</v>
      </c>
      <c r="AO818" s="22">
        <f t="shared" si="340"/>
        <v>90</v>
      </c>
      <c r="AP818" s="22">
        <f t="shared" si="341"/>
        <v>100</v>
      </c>
      <c r="AQ818" s="23">
        <f t="shared" si="342"/>
        <v>95</v>
      </c>
      <c r="AR818" s="24">
        <f>анкеты!N816</f>
        <v>61</v>
      </c>
      <c r="AS818" s="24">
        <f t="shared" si="343"/>
        <v>61</v>
      </c>
      <c r="AT818" s="24">
        <f>анкеты!O816</f>
        <v>60</v>
      </c>
      <c r="AU818" s="24">
        <f t="shared" si="344"/>
        <v>61</v>
      </c>
      <c r="AV818" s="24">
        <f>анкеты!P816</f>
        <v>55</v>
      </c>
      <c r="AW818" s="24">
        <f t="shared" si="345"/>
        <v>61</v>
      </c>
      <c r="AX818" s="22">
        <f t="shared" si="346"/>
        <v>100</v>
      </c>
      <c r="AY818" s="22">
        <f t="shared" si="347"/>
        <v>98</v>
      </c>
      <c r="AZ818" s="22">
        <f t="shared" si="348"/>
        <v>90</v>
      </c>
      <c r="BA818" s="23">
        <f t="shared" si="349"/>
        <v>97</v>
      </c>
      <c r="BB818" s="24">
        <f t="shared" si="350"/>
        <v>74.400000000000006</v>
      </c>
    </row>
    <row r="819" spans="1:54" x14ac:dyDescent="0.25">
      <c r="A819" s="24">
        <f>бланки!E818</f>
        <v>816</v>
      </c>
      <c r="B819" s="24" t="str">
        <f>CONCATENATE(бланки!D818," (",бланки!C818,")")</f>
        <v>МКОУ «Шапихская СОШ» (Цунтинский район)</v>
      </c>
      <c r="C819" s="24">
        <f>анкеты!B817</f>
        <v>32</v>
      </c>
      <c r="D819" s="24">
        <f>COUNTIF(бланки!G818:U818,1)</f>
        <v>6</v>
      </c>
      <c r="E819" s="24">
        <f>COUNTIF(бланки!G818:U818,1)+COUNTIF(бланки!G818:U818,0)</f>
        <v>10</v>
      </c>
      <c r="F819" s="24">
        <f>COUNTIF(бланки!V818:BS818,1)</f>
        <v>36</v>
      </c>
      <c r="G819" s="24">
        <f>COUNTIF(бланки!V818:BS818,1)+COUNTIF(бланки!V818:BS818,0)</f>
        <v>37</v>
      </c>
      <c r="H819" s="24">
        <f>SUM(бланки!BT818:BY818)</f>
        <v>3</v>
      </c>
      <c r="I819" s="24">
        <f>анкеты!D817</f>
        <v>24</v>
      </c>
      <c r="J819" s="24">
        <f>анкеты!C817</f>
        <v>24</v>
      </c>
      <c r="K819" s="24">
        <f>анкеты!F817</f>
        <v>25</v>
      </c>
      <c r="L819" s="24">
        <f>анкеты!E817</f>
        <v>25</v>
      </c>
      <c r="M819" s="22">
        <f t="shared" si="324"/>
        <v>79</v>
      </c>
      <c r="N819" s="22">
        <f t="shared" si="325"/>
        <v>90</v>
      </c>
      <c r="O819" s="22">
        <f t="shared" si="326"/>
        <v>100</v>
      </c>
      <c r="P819" s="23">
        <f t="shared" si="327"/>
        <v>91</v>
      </c>
      <c r="Q819" s="24">
        <f>SUM(бланки!BZ818:CF818)</f>
        <v>2</v>
      </c>
      <c r="R819" s="24"/>
      <c r="S819" s="24"/>
      <c r="T819" s="24">
        <f>анкеты!G817</f>
        <v>22</v>
      </c>
      <c r="U819" s="24">
        <f t="shared" si="328"/>
        <v>32</v>
      </c>
      <c r="V819" s="22">
        <f t="shared" si="329"/>
        <v>40</v>
      </c>
      <c r="W819" s="22">
        <f t="shared" si="330"/>
        <v>54</v>
      </c>
      <c r="X819" s="22">
        <f t="shared" si="331"/>
        <v>69</v>
      </c>
      <c r="Y819" s="23">
        <f t="shared" si="332"/>
        <v>54</v>
      </c>
      <c r="Z819" s="24">
        <f>SUM(бланки!CE818:CI818)</f>
        <v>0</v>
      </c>
      <c r="AA819" s="24">
        <f>SUM(бланки!CJ818:CO818)</f>
        <v>2</v>
      </c>
      <c r="AB819" s="24">
        <f>анкеты!I817</f>
        <v>2</v>
      </c>
      <c r="AC819" s="24">
        <f>анкеты!H817</f>
        <v>3</v>
      </c>
      <c r="AD819" s="22">
        <f t="shared" si="333"/>
        <v>0</v>
      </c>
      <c r="AE819" s="22">
        <f t="shared" si="334"/>
        <v>40</v>
      </c>
      <c r="AF819" s="12">
        <f t="shared" si="335"/>
        <v>66.666666666666671</v>
      </c>
      <c r="AG819" s="23">
        <f t="shared" si="336"/>
        <v>36</v>
      </c>
      <c r="AH819" s="24">
        <f>анкеты!J817</f>
        <v>31</v>
      </c>
      <c r="AI819" s="24">
        <f t="shared" si="337"/>
        <v>32</v>
      </c>
      <c r="AJ819" s="24">
        <f>анкеты!K817</f>
        <v>31</v>
      </c>
      <c r="AK819" s="24">
        <f t="shared" si="338"/>
        <v>32</v>
      </c>
      <c r="AL819" s="24">
        <f>анкеты!M817</f>
        <v>29</v>
      </c>
      <c r="AM819" s="24">
        <f>анкеты!L817</f>
        <v>29</v>
      </c>
      <c r="AN819" s="22">
        <f t="shared" si="339"/>
        <v>97</v>
      </c>
      <c r="AO819" s="22">
        <f t="shared" si="340"/>
        <v>97</v>
      </c>
      <c r="AP819" s="22">
        <f t="shared" si="341"/>
        <v>100</v>
      </c>
      <c r="AQ819" s="23">
        <f t="shared" si="342"/>
        <v>98</v>
      </c>
      <c r="AR819" s="24">
        <f>анкеты!N817</f>
        <v>30</v>
      </c>
      <c r="AS819" s="24">
        <f t="shared" si="343"/>
        <v>32</v>
      </c>
      <c r="AT819" s="24">
        <f>анкеты!O817</f>
        <v>29</v>
      </c>
      <c r="AU819" s="24">
        <f t="shared" si="344"/>
        <v>32</v>
      </c>
      <c r="AV819" s="24">
        <f>анкеты!P817</f>
        <v>30</v>
      </c>
      <c r="AW819" s="24">
        <f t="shared" si="345"/>
        <v>32</v>
      </c>
      <c r="AX819" s="22">
        <f t="shared" si="346"/>
        <v>94</v>
      </c>
      <c r="AY819" s="22">
        <f t="shared" si="347"/>
        <v>91</v>
      </c>
      <c r="AZ819" s="22">
        <f t="shared" si="348"/>
        <v>94</v>
      </c>
      <c r="BA819" s="23">
        <f t="shared" si="349"/>
        <v>93</v>
      </c>
      <c r="BB819" s="24">
        <f t="shared" si="350"/>
        <v>74.400000000000006</v>
      </c>
    </row>
    <row r="820" spans="1:54" x14ac:dyDescent="0.25">
      <c r="A820" s="24">
        <f>бланки!E819</f>
        <v>817</v>
      </c>
      <c r="B820" s="24" t="str">
        <f>CONCATENATE(бланки!D819," (",бланки!C819,")")</f>
        <v>МКОУ «Шаитлинская СОШ» (Цунтинский район)</v>
      </c>
      <c r="C820" s="24">
        <f>анкеты!B818</f>
        <v>60</v>
      </c>
      <c r="D820" s="24">
        <f>COUNTIF(бланки!G819:U819,1)</f>
        <v>10</v>
      </c>
      <c r="E820" s="24">
        <f>COUNTIF(бланки!G819:U819,1)+COUNTIF(бланки!G819:U819,0)</f>
        <v>12</v>
      </c>
      <c r="F820" s="24">
        <f>COUNTIF(бланки!V819:BS819,1)</f>
        <v>36</v>
      </c>
      <c r="G820" s="24">
        <f>COUNTIF(бланки!V819:BS819,1)+COUNTIF(бланки!V819:BS819,0)</f>
        <v>37</v>
      </c>
      <c r="H820" s="24">
        <f>SUM(бланки!BT819:BY819)</f>
        <v>4</v>
      </c>
      <c r="I820" s="24">
        <f>анкеты!D818</f>
        <v>54</v>
      </c>
      <c r="J820" s="24">
        <f>анкеты!C818</f>
        <v>54</v>
      </c>
      <c r="K820" s="24">
        <f>анкеты!F818</f>
        <v>44</v>
      </c>
      <c r="L820" s="24">
        <f>анкеты!E818</f>
        <v>46</v>
      </c>
      <c r="M820" s="22">
        <f t="shared" si="324"/>
        <v>90</v>
      </c>
      <c r="N820" s="22">
        <f t="shared" si="325"/>
        <v>100</v>
      </c>
      <c r="O820" s="22">
        <f t="shared" si="326"/>
        <v>98</v>
      </c>
      <c r="P820" s="23">
        <f t="shared" si="327"/>
        <v>96</v>
      </c>
      <c r="Q820" s="24">
        <f>SUM(бланки!BZ819:CF819)</f>
        <v>4</v>
      </c>
      <c r="R820" s="24"/>
      <c r="S820" s="24"/>
      <c r="T820" s="24">
        <f>анкеты!G818</f>
        <v>49</v>
      </c>
      <c r="U820" s="24">
        <f t="shared" si="328"/>
        <v>60</v>
      </c>
      <c r="V820" s="22">
        <f t="shared" si="329"/>
        <v>80</v>
      </c>
      <c r="W820" s="22">
        <f t="shared" si="330"/>
        <v>81</v>
      </c>
      <c r="X820" s="22">
        <f t="shared" si="331"/>
        <v>82</v>
      </c>
      <c r="Y820" s="23">
        <f t="shared" si="332"/>
        <v>81</v>
      </c>
      <c r="Z820" s="24">
        <f>SUM(бланки!CE819:CI819)</f>
        <v>1</v>
      </c>
      <c r="AA820" s="24">
        <f>SUM(бланки!CJ819:CO819)</f>
        <v>3</v>
      </c>
      <c r="AB820" s="24">
        <f>анкеты!I818</f>
        <v>6</v>
      </c>
      <c r="AC820" s="24">
        <f>анкеты!H818</f>
        <v>8</v>
      </c>
      <c r="AD820" s="22">
        <f t="shared" si="333"/>
        <v>20</v>
      </c>
      <c r="AE820" s="22">
        <f t="shared" si="334"/>
        <v>60</v>
      </c>
      <c r="AF820" s="12">
        <f t="shared" si="335"/>
        <v>75</v>
      </c>
      <c r="AG820" s="23">
        <f t="shared" si="336"/>
        <v>53</v>
      </c>
      <c r="AH820" s="24">
        <f>анкеты!J818</f>
        <v>55</v>
      </c>
      <c r="AI820" s="24">
        <f t="shared" si="337"/>
        <v>60</v>
      </c>
      <c r="AJ820" s="24">
        <f>анкеты!K818</f>
        <v>59</v>
      </c>
      <c r="AK820" s="24">
        <f t="shared" si="338"/>
        <v>60</v>
      </c>
      <c r="AL820" s="24">
        <f>анкеты!M818</f>
        <v>46</v>
      </c>
      <c r="AM820" s="24">
        <f>анкеты!L818</f>
        <v>47</v>
      </c>
      <c r="AN820" s="22">
        <f t="shared" si="339"/>
        <v>92</v>
      </c>
      <c r="AO820" s="22">
        <f t="shared" si="340"/>
        <v>98</v>
      </c>
      <c r="AP820" s="22">
        <f t="shared" si="341"/>
        <v>98</v>
      </c>
      <c r="AQ820" s="23">
        <f t="shared" si="342"/>
        <v>96</v>
      </c>
      <c r="AR820" s="24">
        <f>анкеты!N818</f>
        <v>55</v>
      </c>
      <c r="AS820" s="24">
        <f t="shared" si="343"/>
        <v>60</v>
      </c>
      <c r="AT820" s="24">
        <f>анкеты!O818</f>
        <v>59</v>
      </c>
      <c r="AU820" s="24">
        <f t="shared" si="344"/>
        <v>60</v>
      </c>
      <c r="AV820" s="24">
        <f>анкеты!P818</f>
        <v>58</v>
      </c>
      <c r="AW820" s="24">
        <f t="shared" si="345"/>
        <v>60</v>
      </c>
      <c r="AX820" s="22">
        <f t="shared" si="346"/>
        <v>92</v>
      </c>
      <c r="AY820" s="22">
        <f t="shared" si="347"/>
        <v>98</v>
      </c>
      <c r="AZ820" s="22">
        <f t="shared" si="348"/>
        <v>97</v>
      </c>
      <c r="BA820" s="23">
        <f t="shared" si="349"/>
        <v>95</v>
      </c>
      <c r="BB820" s="24">
        <f t="shared" si="350"/>
        <v>84.2</v>
      </c>
    </row>
    <row r="821" spans="1:54" x14ac:dyDescent="0.25">
      <c r="A821" s="24">
        <f>бланки!E820</f>
        <v>818</v>
      </c>
      <c r="B821" s="24" t="str">
        <f>CONCATENATE(бланки!D820," (",бланки!C820,")")</f>
        <v>МКДОУ «Ласточка» № 4 с. Цунта (Цунтинский район)</v>
      </c>
      <c r="C821" s="24">
        <f>анкеты!B819</f>
        <v>41</v>
      </c>
      <c r="D821" s="24">
        <f>COUNTIF(бланки!G820:U820,1)</f>
        <v>8</v>
      </c>
      <c r="E821" s="24">
        <f>COUNTIF(бланки!G820:U820,1)+COUNTIF(бланки!G820:U820,0)</f>
        <v>9</v>
      </c>
      <c r="F821" s="24">
        <f>COUNTIF(бланки!V820:BS820,1)</f>
        <v>33</v>
      </c>
      <c r="G821" s="24">
        <f>COUNTIF(бланки!V820:BS820,1)+COUNTIF(бланки!V820:BS820,0)</f>
        <v>34</v>
      </c>
      <c r="H821" s="24">
        <f>SUM(бланки!BT820:BY820)</f>
        <v>3</v>
      </c>
      <c r="I821" s="24">
        <f>анкеты!D819</f>
        <v>35</v>
      </c>
      <c r="J821" s="24">
        <f>анкеты!C819</f>
        <v>37</v>
      </c>
      <c r="K821" s="24">
        <f>анкеты!F819</f>
        <v>31</v>
      </c>
      <c r="L821" s="24">
        <f>анкеты!E819</f>
        <v>32</v>
      </c>
      <c r="M821" s="22">
        <f t="shared" si="324"/>
        <v>93</v>
      </c>
      <c r="N821" s="22">
        <f t="shared" si="325"/>
        <v>90</v>
      </c>
      <c r="O821" s="22">
        <f t="shared" si="326"/>
        <v>96</v>
      </c>
      <c r="P821" s="23">
        <f t="shared" si="327"/>
        <v>93</v>
      </c>
      <c r="Q821" s="24">
        <f>SUM(бланки!BZ820:CF820)</f>
        <v>4</v>
      </c>
      <c r="R821" s="24"/>
      <c r="S821" s="24"/>
      <c r="T821" s="24">
        <f>анкеты!G819</f>
        <v>35</v>
      </c>
      <c r="U821" s="24">
        <f t="shared" si="328"/>
        <v>41</v>
      </c>
      <c r="V821" s="22">
        <f t="shared" si="329"/>
        <v>80</v>
      </c>
      <c r="W821" s="22">
        <f t="shared" si="330"/>
        <v>82</v>
      </c>
      <c r="X821" s="22">
        <f t="shared" si="331"/>
        <v>85</v>
      </c>
      <c r="Y821" s="23">
        <f t="shared" si="332"/>
        <v>82</v>
      </c>
      <c r="Z821" s="24">
        <f>SUM(бланки!CE820:CI820)</f>
        <v>1</v>
      </c>
      <c r="AA821" s="24">
        <f>SUM(бланки!CJ820:CO820)</f>
        <v>1</v>
      </c>
      <c r="AB821" s="24">
        <f>анкеты!I819</f>
        <v>2</v>
      </c>
      <c r="AC821" s="24">
        <f>анкеты!H819</f>
        <v>3</v>
      </c>
      <c r="AD821" s="22">
        <f t="shared" si="333"/>
        <v>20</v>
      </c>
      <c r="AE821" s="22">
        <f t="shared" si="334"/>
        <v>20</v>
      </c>
      <c r="AF821" s="12">
        <f t="shared" si="335"/>
        <v>66.666666666666671</v>
      </c>
      <c r="AG821" s="23">
        <f t="shared" si="336"/>
        <v>34</v>
      </c>
      <c r="AH821" s="24">
        <f>анкеты!J819</f>
        <v>39</v>
      </c>
      <c r="AI821" s="24">
        <f t="shared" si="337"/>
        <v>41</v>
      </c>
      <c r="AJ821" s="24">
        <f>анкеты!K819</f>
        <v>38</v>
      </c>
      <c r="AK821" s="24">
        <f t="shared" si="338"/>
        <v>41</v>
      </c>
      <c r="AL821" s="24">
        <f>анкеты!M819</f>
        <v>36</v>
      </c>
      <c r="AM821" s="24">
        <f>анкеты!L819</f>
        <v>37</v>
      </c>
      <c r="AN821" s="22">
        <f t="shared" si="339"/>
        <v>95</v>
      </c>
      <c r="AO821" s="22">
        <f t="shared" si="340"/>
        <v>93</v>
      </c>
      <c r="AP821" s="22">
        <f t="shared" si="341"/>
        <v>97</v>
      </c>
      <c r="AQ821" s="23">
        <f t="shared" si="342"/>
        <v>95</v>
      </c>
      <c r="AR821" s="24">
        <f>анкеты!N819</f>
        <v>40</v>
      </c>
      <c r="AS821" s="24">
        <f t="shared" si="343"/>
        <v>41</v>
      </c>
      <c r="AT821" s="24">
        <f>анкеты!O819</f>
        <v>40</v>
      </c>
      <c r="AU821" s="24">
        <f t="shared" si="344"/>
        <v>41</v>
      </c>
      <c r="AV821" s="24">
        <f>анкеты!P819</f>
        <v>38</v>
      </c>
      <c r="AW821" s="24">
        <f t="shared" si="345"/>
        <v>41</v>
      </c>
      <c r="AX821" s="22">
        <f t="shared" si="346"/>
        <v>98</v>
      </c>
      <c r="AY821" s="22">
        <f t="shared" si="347"/>
        <v>98</v>
      </c>
      <c r="AZ821" s="22">
        <f t="shared" si="348"/>
        <v>93</v>
      </c>
      <c r="BA821" s="23">
        <f t="shared" si="349"/>
        <v>97</v>
      </c>
      <c r="BB821" s="24">
        <f t="shared" si="350"/>
        <v>80.2</v>
      </c>
    </row>
    <row r="822" spans="1:54" x14ac:dyDescent="0.25">
      <c r="A822" s="24">
        <f>бланки!E821</f>
        <v>819</v>
      </c>
      <c r="B822" s="24" t="str">
        <f>CONCATENATE(бланки!D821," (",бланки!C821,")")</f>
        <v>МКОУ ДОД «Детская школа искусств» с. Бежта (Бежтинский участок)</v>
      </c>
      <c r="C822" s="24">
        <f>анкеты!B820</f>
        <v>74</v>
      </c>
      <c r="D822" s="24">
        <f>COUNTIF(бланки!G821:U821,1)</f>
        <v>7</v>
      </c>
      <c r="E822" s="24">
        <f>COUNTIF(бланки!G821:U821,1)+COUNTIF(бланки!G821:U821,0)</f>
        <v>9</v>
      </c>
      <c r="F822" s="24">
        <f>COUNTIF(бланки!V821:BS821,1)</f>
        <v>17</v>
      </c>
      <c r="G822" s="24">
        <f>COUNTIF(бланки!V821:BS821,1)+COUNTIF(бланки!V821:BS821,0)</f>
        <v>34</v>
      </c>
      <c r="H822" s="24">
        <f>SUM(бланки!BT821:BY821)</f>
        <v>2</v>
      </c>
      <c r="I822" s="24">
        <f>анкеты!D820</f>
        <v>61</v>
      </c>
      <c r="J822" s="24">
        <f>анкеты!C820</f>
        <v>62</v>
      </c>
      <c r="K822" s="24">
        <f>анкеты!F820</f>
        <v>57</v>
      </c>
      <c r="L822" s="24">
        <f>анкеты!E820</f>
        <v>59</v>
      </c>
      <c r="M822" s="22">
        <f t="shared" si="324"/>
        <v>64</v>
      </c>
      <c r="N822" s="22">
        <f t="shared" si="325"/>
        <v>60</v>
      </c>
      <c r="O822" s="22">
        <f t="shared" si="326"/>
        <v>97</v>
      </c>
      <c r="P822" s="23">
        <f t="shared" si="327"/>
        <v>76</v>
      </c>
      <c r="Q822" s="24">
        <f>SUM(бланки!BZ821:CF821)</f>
        <v>2</v>
      </c>
      <c r="R822" s="24"/>
      <c r="S822" s="24"/>
      <c r="T822" s="24">
        <f>анкеты!G820</f>
        <v>68</v>
      </c>
      <c r="U822" s="24">
        <f t="shared" si="328"/>
        <v>74</v>
      </c>
      <c r="V822" s="22">
        <f t="shared" si="329"/>
        <v>40</v>
      </c>
      <c r="W822" s="22">
        <f t="shared" si="330"/>
        <v>66</v>
      </c>
      <c r="X822" s="22">
        <f t="shared" si="331"/>
        <v>92</v>
      </c>
      <c r="Y822" s="23">
        <f t="shared" si="332"/>
        <v>66</v>
      </c>
      <c r="Z822" s="24">
        <f>SUM(бланки!CE821:CI821)</f>
        <v>0</v>
      </c>
      <c r="AA822" s="24">
        <f>SUM(бланки!CJ821:CO821)</f>
        <v>0</v>
      </c>
      <c r="AB822" s="24">
        <f>анкеты!I820</f>
        <v>13</v>
      </c>
      <c r="AC822" s="24">
        <f>анкеты!H820</f>
        <v>14</v>
      </c>
      <c r="AD822" s="22">
        <f t="shared" si="333"/>
        <v>0</v>
      </c>
      <c r="AE822" s="22">
        <f t="shared" si="334"/>
        <v>0</v>
      </c>
      <c r="AF822" s="12">
        <f t="shared" si="335"/>
        <v>92.857142857142861</v>
      </c>
      <c r="AG822" s="23">
        <f t="shared" si="336"/>
        <v>28</v>
      </c>
      <c r="AH822" s="24">
        <f>анкеты!J820</f>
        <v>72</v>
      </c>
      <c r="AI822" s="24">
        <f t="shared" si="337"/>
        <v>74</v>
      </c>
      <c r="AJ822" s="24">
        <f>анкеты!K820</f>
        <v>73</v>
      </c>
      <c r="AK822" s="24">
        <f t="shared" si="338"/>
        <v>74</v>
      </c>
      <c r="AL822" s="24">
        <f>анкеты!M820</f>
        <v>52</v>
      </c>
      <c r="AM822" s="24">
        <f>анкеты!L820</f>
        <v>52</v>
      </c>
      <c r="AN822" s="22">
        <f t="shared" si="339"/>
        <v>97</v>
      </c>
      <c r="AO822" s="22">
        <f t="shared" si="340"/>
        <v>99</v>
      </c>
      <c r="AP822" s="22">
        <f t="shared" si="341"/>
        <v>100</v>
      </c>
      <c r="AQ822" s="23">
        <f t="shared" si="342"/>
        <v>98</v>
      </c>
      <c r="AR822" s="24">
        <f>анкеты!N820</f>
        <v>72</v>
      </c>
      <c r="AS822" s="24">
        <f t="shared" si="343"/>
        <v>74</v>
      </c>
      <c r="AT822" s="24">
        <f>анкеты!O820</f>
        <v>72</v>
      </c>
      <c r="AU822" s="24">
        <f t="shared" si="344"/>
        <v>74</v>
      </c>
      <c r="AV822" s="24">
        <f>анкеты!P820</f>
        <v>72</v>
      </c>
      <c r="AW822" s="24">
        <f t="shared" si="345"/>
        <v>74</v>
      </c>
      <c r="AX822" s="22">
        <f t="shared" si="346"/>
        <v>97</v>
      </c>
      <c r="AY822" s="22">
        <f t="shared" si="347"/>
        <v>97</v>
      </c>
      <c r="AZ822" s="22">
        <f t="shared" si="348"/>
        <v>97</v>
      </c>
      <c r="BA822" s="23">
        <f t="shared" si="349"/>
        <v>97</v>
      </c>
      <c r="BB822" s="24">
        <f t="shared" si="350"/>
        <v>73</v>
      </c>
    </row>
    <row r="823" spans="1:54" x14ac:dyDescent="0.25">
      <c r="A823" s="24">
        <f>бланки!E822</f>
        <v>820</v>
      </c>
      <c r="B823" s="24" t="str">
        <f>CONCATENATE(бланки!D822," (",бланки!C822,")")</f>
        <v>МКОУ «Нахадинская СОШ» (Бежтинский участок)</v>
      </c>
      <c r="C823" s="24">
        <f>анкеты!B821</f>
        <v>45</v>
      </c>
      <c r="D823" s="24">
        <f>COUNTIF(бланки!G822:U822,1)</f>
        <v>10</v>
      </c>
      <c r="E823" s="24">
        <f>COUNTIF(бланки!G822:U822,1)+COUNTIF(бланки!G822:U822,0)</f>
        <v>12</v>
      </c>
      <c r="F823" s="24">
        <f>COUNTIF(бланки!V822:BS822,1)</f>
        <v>35</v>
      </c>
      <c r="G823" s="24">
        <f>COUNTIF(бланки!V822:BS822,1)+COUNTIF(бланки!V822:BS822,0)</f>
        <v>43</v>
      </c>
      <c r="H823" s="24">
        <f>SUM(бланки!BT822:BY822)</f>
        <v>4</v>
      </c>
      <c r="I823" s="24">
        <f>анкеты!D821</f>
        <v>35</v>
      </c>
      <c r="J823" s="24">
        <f>анкеты!C821</f>
        <v>35</v>
      </c>
      <c r="K823" s="24">
        <f>анкеты!F821</f>
        <v>30</v>
      </c>
      <c r="L823" s="24">
        <f>анкеты!E821</f>
        <v>32</v>
      </c>
      <c r="M823" s="22">
        <f t="shared" si="324"/>
        <v>82</v>
      </c>
      <c r="N823" s="22">
        <f t="shared" si="325"/>
        <v>100</v>
      </c>
      <c r="O823" s="22">
        <f t="shared" si="326"/>
        <v>97</v>
      </c>
      <c r="P823" s="23">
        <f t="shared" si="327"/>
        <v>93</v>
      </c>
      <c r="Q823" s="24">
        <f>SUM(бланки!BZ822:CF822)</f>
        <v>3</v>
      </c>
      <c r="R823" s="24"/>
      <c r="S823" s="24"/>
      <c r="T823" s="24">
        <f>анкеты!G821</f>
        <v>36</v>
      </c>
      <c r="U823" s="24">
        <f t="shared" si="328"/>
        <v>45</v>
      </c>
      <c r="V823" s="22">
        <f t="shared" si="329"/>
        <v>60</v>
      </c>
      <c r="W823" s="22">
        <f t="shared" si="330"/>
        <v>70</v>
      </c>
      <c r="X823" s="22">
        <f t="shared" si="331"/>
        <v>80</v>
      </c>
      <c r="Y823" s="23">
        <f t="shared" si="332"/>
        <v>70</v>
      </c>
      <c r="Z823" s="24">
        <f>SUM(бланки!CE822:CI822)</f>
        <v>2</v>
      </c>
      <c r="AA823" s="24">
        <f>SUM(бланки!CJ822:CO822)</f>
        <v>1</v>
      </c>
      <c r="AB823" s="24">
        <f>анкеты!I821</f>
        <v>5</v>
      </c>
      <c r="AC823" s="24">
        <f>анкеты!H821</f>
        <v>6</v>
      </c>
      <c r="AD823" s="22">
        <f t="shared" si="333"/>
        <v>40</v>
      </c>
      <c r="AE823" s="22">
        <f t="shared" si="334"/>
        <v>20</v>
      </c>
      <c r="AF823" s="12">
        <f t="shared" si="335"/>
        <v>83.333333333333329</v>
      </c>
      <c r="AG823" s="23">
        <f t="shared" si="336"/>
        <v>45</v>
      </c>
      <c r="AH823" s="24">
        <f>анкеты!J821</f>
        <v>43</v>
      </c>
      <c r="AI823" s="24">
        <f t="shared" si="337"/>
        <v>45</v>
      </c>
      <c r="AJ823" s="24">
        <f>анкеты!K821</f>
        <v>43</v>
      </c>
      <c r="AK823" s="24">
        <f t="shared" si="338"/>
        <v>45</v>
      </c>
      <c r="AL823" s="24">
        <f>анкеты!M821</f>
        <v>31</v>
      </c>
      <c r="AM823" s="24">
        <f>анкеты!L821</f>
        <v>32</v>
      </c>
      <c r="AN823" s="22">
        <f t="shared" si="339"/>
        <v>96</v>
      </c>
      <c r="AO823" s="22">
        <f t="shared" si="340"/>
        <v>96</v>
      </c>
      <c r="AP823" s="22">
        <f t="shared" si="341"/>
        <v>97</v>
      </c>
      <c r="AQ823" s="23">
        <f t="shared" si="342"/>
        <v>96</v>
      </c>
      <c r="AR823" s="24">
        <f>анкеты!N821</f>
        <v>40</v>
      </c>
      <c r="AS823" s="24">
        <f t="shared" si="343"/>
        <v>45</v>
      </c>
      <c r="AT823" s="24">
        <f>анкеты!O821</f>
        <v>42</v>
      </c>
      <c r="AU823" s="24">
        <f t="shared" si="344"/>
        <v>45</v>
      </c>
      <c r="AV823" s="24">
        <f>анкеты!P821</f>
        <v>41</v>
      </c>
      <c r="AW823" s="24">
        <f t="shared" si="345"/>
        <v>45</v>
      </c>
      <c r="AX823" s="22">
        <f t="shared" si="346"/>
        <v>89</v>
      </c>
      <c r="AY823" s="22">
        <f t="shared" si="347"/>
        <v>93</v>
      </c>
      <c r="AZ823" s="22">
        <f t="shared" si="348"/>
        <v>91</v>
      </c>
      <c r="BA823" s="23">
        <f t="shared" si="349"/>
        <v>91</v>
      </c>
      <c r="BB823" s="24">
        <f t="shared" si="350"/>
        <v>79</v>
      </c>
    </row>
    <row r="824" spans="1:54" x14ac:dyDescent="0.25">
      <c r="A824" s="24">
        <f>бланки!E823</f>
        <v>821</v>
      </c>
      <c r="B824" s="24" t="str">
        <f>CONCATENATE(бланки!D823," (",бланки!C823,")")</f>
        <v>МКУ ДО «ДЮСШ им. М.М. Курбаналиева» (Бежтинский участок)</v>
      </c>
      <c r="C824" s="24">
        <f>анкеты!B822</f>
        <v>133</v>
      </c>
      <c r="D824" s="24">
        <f>COUNTIF(бланки!G823:U823,1)</f>
        <v>8</v>
      </c>
      <c r="E824" s="24">
        <f>COUNTIF(бланки!G823:U823,1)+COUNTIF(бланки!G823:U823,0)</f>
        <v>9</v>
      </c>
      <c r="F824" s="24">
        <f>COUNTIF(бланки!V823:BS823,1)</f>
        <v>0</v>
      </c>
      <c r="G824" s="24">
        <f>COUNTIF(бланки!V823:BS823,1)+COUNTIF(бланки!V823:BS823,0)</f>
        <v>31</v>
      </c>
      <c r="H824" s="24">
        <f>SUM(бланки!BT823:BY823)</f>
        <v>0</v>
      </c>
      <c r="I824" s="24">
        <f>анкеты!D822</f>
        <v>114</v>
      </c>
      <c r="J824" s="24">
        <f>анкеты!C822</f>
        <v>120</v>
      </c>
      <c r="K824" s="24">
        <f>анкеты!F822</f>
        <v>100</v>
      </c>
      <c r="L824" s="24">
        <f>анкеты!E822</f>
        <v>108</v>
      </c>
      <c r="M824" s="22">
        <f t="shared" si="324"/>
        <v>44</v>
      </c>
      <c r="N824" s="22">
        <f t="shared" si="325"/>
        <v>0</v>
      </c>
      <c r="O824" s="22">
        <f t="shared" si="326"/>
        <v>94</v>
      </c>
      <c r="P824" s="23">
        <f t="shared" si="327"/>
        <v>51</v>
      </c>
      <c r="Q824" s="24">
        <f>SUM(бланки!BZ823:CF823)</f>
        <v>4</v>
      </c>
      <c r="R824" s="24"/>
      <c r="S824" s="24"/>
      <c r="T824" s="24">
        <f>анкеты!G822</f>
        <v>120</v>
      </c>
      <c r="U824" s="24">
        <f t="shared" si="328"/>
        <v>133</v>
      </c>
      <c r="V824" s="22">
        <f t="shared" si="329"/>
        <v>80</v>
      </c>
      <c r="W824" s="22">
        <f t="shared" si="330"/>
        <v>85</v>
      </c>
      <c r="X824" s="22">
        <f t="shared" si="331"/>
        <v>90</v>
      </c>
      <c r="Y824" s="23">
        <f t="shared" si="332"/>
        <v>85</v>
      </c>
      <c r="Z824" s="24">
        <f>SUM(бланки!CE823:CI823)</f>
        <v>0</v>
      </c>
      <c r="AA824" s="24">
        <f>SUM(бланки!CJ823:CO823)</f>
        <v>0</v>
      </c>
      <c r="AB824" s="24">
        <f>анкеты!I822</f>
        <v>11</v>
      </c>
      <c r="AC824" s="24">
        <f>анкеты!H822</f>
        <v>14</v>
      </c>
      <c r="AD824" s="22">
        <f t="shared" si="333"/>
        <v>0</v>
      </c>
      <c r="AE824" s="22">
        <f t="shared" si="334"/>
        <v>0</v>
      </c>
      <c r="AF824" s="12">
        <f t="shared" si="335"/>
        <v>78.571428571428569</v>
      </c>
      <c r="AG824" s="23">
        <f t="shared" si="336"/>
        <v>24</v>
      </c>
      <c r="AH824" s="24">
        <f>анкеты!J822</f>
        <v>127</v>
      </c>
      <c r="AI824" s="24">
        <f t="shared" si="337"/>
        <v>133</v>
      </c>
      <c r="AJ824" s="24">
        <f>анкеты!K822</f>
        <v>128</v>
      </c>
      <c r="AK824" s="24">
        <f t="shared" si="338"/>
        <v>133</v>
      </c>
      <c r="AL824" s="24">
        <f>анкеты!M822</f>
        <v>103</v>
      </c>
      <c r="AM824" s="24">
        <f>анкеты!L822</f>
        <v>106</v>
      </c>
      <c r="AN824" s="22">
        <f t="shared" si="339"/>
        <v>95</v>
      </c>
      <c r="AO824" s="22">
        <f t="shared" si="340"/>
        <v>96</v>
      </c>
      <c r="AP824" s="22">
        <f t="shared" si="341"/>
        <v>97</v>
      </c>
      <c r="AQ824" s="23">
        <f t="shared" si="342"/>
        <v>96</v>
      </c>
      <c r="AR824" s="24">
        <f>анкеты!N822</f>
        <v>128</v>
      </c>
      <c r="AS824" s="24">
        <f t="shared" si="343"/>
        <v>133</v>
      </c>
      <c r="AT824" s="24">
        <f>анкеты!O822</f>
        <v>122</v>
      </c>
      <c r="AU824" s="24">
        <f t="shared" si="344"/>
        <v>133</v>
      </c>
      <c r="AV824" s="24">
        <f>анкеты!P822</f>
        <v>127</v>
      </c>
      <c r="AW824" s="24">
        <f t="shared" si="345"/>
        <v>133</v>
      </c>
      <c r="AX824" s="22">
        <f t="shared" si="346"/>
        <v>96</v>
      </c>
      <c r="AY824" s="22">
        <f t="shared" si="347"/>
        <v>92</v>
      </c>
      <c r="AZ824" s="22">
        <f t="shared" si="348"/>
        <v>95</v>
      </c>
      <c r="BA824" s="23">
        <f t="shared" si="349"/>
        <v>94</v>
      </c>
      <c r="BB824" s="24">
        <f t="shared" si="350"/>
        <v>70</v>
      </c>
    </row>
    <row r="825" spans="1:54" x14ac:dyDescent="0.25">
      <c r="A825" s="24">
        <f>бланки!E824</f>
        <v>822</v>
      </c>
      <c r="B825" s="24" t="str">
        <f>CONCATENATE(бланки!D824," (",бланки!C824,")")</f>
        <v>МКДОУ «Детский сад № 2-Надежда» (Бежтинский участок)</v>
      </c>
      <c r="C825" s="24">
        <f>анкеты!B823</f>
        <v>44</v>
      </c>
      <c r="D825" s="24">
        <f>COUNTIF(бланки!G824:U824,1)</f>
        <v>9</v>
      </c>
      <c r="E825" s="24">
        <f>COUNTIF(бланки!G824:U824,1)+COUNTIF(бланки!G824:U824,0)</f>
        <v>9</v>
      </c>
      <c r="F825" s="24">
        <f>COUNTIF(бланки!V824:BS824,1)</f>
        <v>16</v>
      </c>
      <c r="G825" s="24">
        <f>COUNTIF(бланки!V824:BS824,1)+COUNTIF(бланки!V824:BS824,0)</f>
        <v>33</v>
      </c>
      <c r="H825" s="24">
        <f>SUM(бланки!BT824:BY824)</f>
        <v>2</v>
      </c>
      <c r="I825" s="24">
        <f>анкеты!D823</f>
        <v>32</v>
      </c>
      <c r="J825" s="24">
        <f>анкеты!C823</f>
        <v>33</v>
      </c>
      <c r="K825" s="24">
        <f>анкеты!F823</f>
        <v>30</v>
      </c>
      <c r="L825" s="24">
        <f>анкеты!E823</f>
        <v>31</v>
      </c>
      <c r="M825" s="22">
        <f t="shared" si="324"/>
        <v>74</v>
      </c>
      <c r="N825" s="22">
        <f t="shared" si="325"/>
        <v>60</v>
      </c>
      <c r="O825" s="22">
        <f t="shared" si="326"/>
        <v>97</v>
      </c>
      <c r="P825" s="23">
        <f t="shared" si="327"/>
        <v>79</v>
      </c>
      <c r="Q825" s="24">
        <f>SUM(бланки!BZ824:CF824)</f>
        <v>3</v>
      </c>
      <c r="R825" s="24"/>
      <c r="S825" s="24"/>
      <c r="T825" s="24">
        <f>анкеты!G823</f>
        <v>39</v>
      </c>
      <c r="U825" s="24">
        <f t="shared" si="328"/>
        <v>44</v>
      </c>
      <c r="V825" s="22">
        <f t="shared" si="329"/>
        <v>60</v>
      </c>
      <c r="W825" s="22">
        <f t="shared" si="330"/>
        <v>74</v>
      </c>
      <c r="X825" s="22">
        <f t="shared" si="331"/>
        <v>89</v>
      </c>
      <c r="Y825" s="23">
        <f t="shared" si="332"/>
        <v>74</v>
      </c>
      <c r="Z825" s="24">
        <f>SUM(бланки!CE824:CI824)</f>
        <v>0</v>
      </c>
      <c r="AA825" s="24">
        <f>SUM(бланки!CJ824:CO824)</f>
        <v>0</v>
      </c>
      <c r="AB825" s="24">
        <f>анкеты!I823</f>
        <v>6</v>
      </c>
      <c r="AC825" s="24">
        <f>анкеты!H823</f>
        <v>7</v>
      </c>
      <c r="AD825" s="22">
        <f t="shared" si="333"/>
        <v>0</v>
      </c>
      <c r="AE825" s="22">
        <f t="shared" si="334"/>
        <v>0</v>
      </c>
      <c r="AF825" s="12">
        <f t="shared" si="335"/>
        <v>85.714285714285708</v>
      </c>
      <c r="AG825" s="23">
        <f t="shared" si="336"/>
        <v>26</v>
      </c>
      <c r="AH825" s="24">
        <f>анкеты!J823</f>
        <v>42</v>
      </c>
      <c r="AI825" s="24">
        <f t="shared" si="337"/>
        <v>44</v>
      </c>
      <c r="AJ825" s="24">
        <f>анкеты!K823</f>
        <v>42</v>
      </c>
      <c r="AK825" s="24">
        <f t="shared" si="338"/>
        <v>44</v>
      </c>
      <c r="AL825" s="24">
        <f>анкеты!M823</f>
        <v>29</v>
      </c>
      <c r="AM825" s="24">
        <f>анкеты!L823</f>
        <v>29</v>
      </c>
      <c r="AN825" s="22">
        <f t="shared" si="339"/>
        <v>95</v>
      </c>
      <c r="AO825" s="22">
        <f t="shared" si="340"/>
        <v>95</v>
      </c>
      <c r="AP825" s="22">
        <f t="shared" si="341"/>
        <v>100</v>
      </c>
      <c r="AQ825" s="23">
        <f t="shared" si="342"/>
        <v>96</v>
      </c>
      <c r="AR825" s="24">
        <f>анкеты!N823</f>
        <v>40</v>
      </c>
      <c r="AS825" s="24">
        <f t="shared" si="343"/>
        <v>44</v>
      </c>
      <c r="AT825" s="24">
        <f>анкеты!O823</f>
        <v>42</v>
      </c>
      <c r="AU825" s="24">
        <f t="shared" si="344"/>
        <v>44</v>
      </c>
      <c r="AV825" s="24">
        <f>анкеты!P823</f>
        <v>42</v>
      </c>
      <c r="AW825" s="24">
        <f t="shared" si="345"/>
        <v>44</v>
      </c>
      <c r="AX825" s="22">
        <f t="shared" si="346"/>
        <v>91</v>
      </c>
      <c r="AY825" s="22">
        <f t="shared" si="347"/>
        <v>95</v>
      </c>
      <c r="AZ825" s="22">
        <f t="shared" si="348"/>
        <v>95</v>
      </c>
      <c r="BA825" s="23">
        <f t="shared" si="349"/>
        <v>93</v>
      </c>
      <c r="BB825" s="24">
        <f t="shared" si="350"/>
        <v>73.599999999999994</v>
      </c>
    </row>
    <row r="826" spans="1:54" x14ac:dyDescent="0.25">
      <c r="A826" s="24">
        <f>бланки!E825</f>
        <v>823</v>
      </c>
      <c r="B826" s="24" t="str">
        <f>CONCATENATE(бланки!D825," (",бланки!C825,")")</f>
        <v>МКОУ «Магарская СОШ» (Чародинский район)</v>
      </c>
      <c r="C826" s="24">
        <f>анкеты!B824</f>
        <v>29</v>
      </c>
      <c r="D826" s="24">
        <f>COUNTIF(бланки!G825:U825,1)</f>
        <v>12</v>
      </c>
      <c r="E826" s="24">
        <f>COUNTIF(бланки!G825:U825,1)+COUNTIF(бланки!G825:U825,0)</f>
        <v>13</v>
      </c>
      <c r="F826" s="24">
        <f>COUNTIF(бланки!V825:BS825,1)</f>
        <v>33</v>
      </c>
      <c r="G826" s="24">
        <f>COUNTIF(бланки!V825:BS825,1)+COUNTIF(бланки!V825:BS825,0)</f>
        <v>43</v>
      </c>
      <c r="H826" s="24">
        <f>SUM(бланки!BT825:BY825)</f>
        <v>5</v>
      </c>
      <c r="I826" s="24">
        <f>анкеты!D824</f>
        <v>26</v>
      </c>
      <c r="J826" s="24">
        <f>анкеты!C824</f>
        <v>26</v>
      </c>
      <c r="K826" s="24">
        <f>анкеты!F824</f>
        <v>22</v>
      </c>
      <c r="L826" s="24">
        <f>анкеты!E824</f>
        <v>22</v>
      </c>
      <c r="M826" s="22">
        <f t="shared" si="324"/>
        <v>85</v>
      </c>
      <c r="N826" s="22">
        <f t="shared" si="325"/>
        <v>100</v>
      </c>
      <c r="O826" s="22">
        <f t="shared" si="326"/>
        <v>100</v>
      </c>
      <c r="P826" s="23">
        <f t="shared" si="327"/>
        <v>96</v>
      </c>
      <c r="Q826" s="24">
        <f>SUM(бланки!BZ825:CF825)</f>
        <v>6</v>
      </c>
      <c r="R826" s="24"/>
      <c r="S826" s="24"/>
      <c r="T826" s="24">
        <f>анкеты!G824</f>
        <v>24</v>
      </c>
      <c r="U826" s="24">
        <f t="shared" si="328"/>
        <v>29</v>
      </c>
      <c r="V826" s="22">
        <f t="shared" si="329"/>
        <v>100</v>
      </c>
      <c r="W826" s="22">
        <f t="shared" si="330"/>
        <v>91</v>
      </c>
      <c r="X826" s="22">
        <f t="shared" si="331"/>
        <v>83</v>
      </c>
      <c r="Y826" s="23">
        <f t="shared" si="332"/>
        <v>91</v>
      </c>
      <c r="Z826" s="24">
        <f>SUM(бланки!CE825:CI825)</f>
        <v>2</v>
      </c>
      <c r="AA826" s="24">
        <f>SUM(бланки!CJ825:CO825)</f>
        <v>3</v>
      </c>
      <c r="AB826" s="24">
        <f>анкеты!I824</f>
        <v>2</v>
      </c>
      <c r="AC826" s="24">
        <f>анкеты!H824</f>
        <v>3</v>
      </c>
      <c r="AD826" s="22">
        <f t="shared" si="333"/>
        <v>40</v>
      </c>
      <c r="AE826" s="22">
        <f t="shared" si="334"/>
        <v>60</v>
      </c>
      <c r="AF826" s="12">
        <f t="shared" si="335"/>
        <v>66.666666666666671</v>
      </c>
      <c r="AG826" s="23">
        <f t="shared" si="336"/>
        <v>56</v>
      </c>
      <c r="AH826" s="24">
        <f>анкеты!J824</f>
        <v>29</v>
      </c>
      <c r="AI826" s="24">
        <f t="shared" si="337"/>
        <v>29</v>
      </c>
      <c r="AJ826" s="24">
        <f>анкеты!K824</f>
        <v>29</v>
      </c>
      <c r="AK826" s="24">
        <f t="shared" si="338"/>
        <v>29</v>
      </c>
      <c r="AL826" s="24">
        <f>анкеты!M824</f>
        <v>20</v>
      </c>
      <c r="AM826" s="24">
        <f>анкеты!L824</f>
        <v>21</v>
      </c>
      <c r="AN826" s="22">
        <f t="shared" si="339"/>
        <v>100</v>
      </c>
      <c r="AO826" s="22">
        <f t="shared" si="340"/>
        <v>100</v>
      </c>
      <c r="AP826" s="22">
        <f t="shared" si="341"/>
        <v>95</v>
      </c>
      <c r="AQ826" s="23">
        <f t="shared" si="342"/>
        <v>99</v>
      </c>
      <c r="AR826" s="24">
        <f>анкеты!N824</f>
        <v>25</v>
      </c>
      <c r="AS826" s="24">
        <f t="shared" si="343"/>
        <v>29</v>
      </c>
      <c r="AT826" s="24">
        <f>анкеты!O824</f>
        <v>26</v>
      </c>
      <c r="AU826" s="24">
        <f t="shared" si="344"/>
        <v>29</v>
      </c>
      <c r="AV826" s="24">
        <f>анкеты!P824</f>
        <v>26</v>
      </c>
      <c r="AW826" s="24">
        <f t="shared" si="345"/>
        <v>29</v>
      </c>
      <c r="AX826" s="22">
        <f t="shared" si="346"/>
        <v>86</v>
      </c>
      <c r="AY826" s="22">
        <f t="shared" si="347"/>
        <v>90</v>
      </c>
      <c r="AZ826" s="22">
        <f t="shared" si="348"/>
        <v>90</v>
      </c>
      <c r="BA826" s="23">
        <f t="shared" si="349"/>
        <v>88</v>
      </c>
      <c r="BB826" s="24">
        <f t="shared" si="350"/>
        <v>86</v>
      </c>
    </row>
    <row r="827" spans="1:54" x14ac:dyDescent="0.25">
      <c r="A827" s="24">
        <f>бланки!E826</f>
        <v>824</v>
      </c>
      <c r="B827" s="24" t="str">
        <f>CONCATENATE(бланки!D826," (",бланки!C826,")")</f>
        <v>МКОУ «Цурибская СОШ» (Чародинский район)</v>
      </c>
      <c r="C827" s="24">
        <f>анкеты!B825</f>
        <v>33</v>
      </c>
      <c r="D827" s="24">
        <f>COUNTIF(бланки!G826:U826,1)</f>
        <v>14</v>
      </c>
      <c r="E827" s="24">
        <f>COUNTIF(бланки!G826:U826,1)+COUNTIF(бланки!G826:U826,0)</f>
        <v>14</v>
      </c>
      <c r="F827" s="24">
        <f>COUNTIF(бланки!V826:BS826,1)</f>
        <v>44</v>
      </c>
      <c r="G827" s="24">
        <f>COUNTIF(бланки!V826:BS826,1)+COUNTIF(бланки!V826:BS826,0)</f>
        <v>44</v>
      </c>
      <c r="H827" s="24">
        <f>SUM(бланки!BT826:BY826)</f>
        <v>6</v>
      </c>
      <c r="I827" s="24">
        <f>анкеты!D825</f>
        <v>26</v>
      </c>
      <c r="J827" s="24">
        <f>анкеты!C825</f>
        <v>27</v>
      </c>
      <c r="K827" s="24">
        <f>анкеты!F825</f>
        <v>25</v>
      </c>
      <c r="L827" s="24">
        <f>анкеты!E825</f>
        <v>26</v>
      </c>
      <c r="M827" s="22">
        <f t="shared" si="324"/>
        <v>100</v>
      </c>
      <c r="N827" s="22">
        <f t="shared" si="325"/>
        <v>100</v>
      </c>
      <c r="O827" s="22">
        <f t="shared" si="326"/>
        <v>96</v>
      </c>
      <c r="P827" s="23">
        <f t="shared" si="327"/>
        <v>98</v>
      </c>
      <c r="Q827" s="24">
        <f>SUM(бланки!BZ826:CF826)</f>
        <v>7</v>
      </c>
      <c r="R827" s="24"/>
      <c r="S827" s="24"/>
      <c r="T827" s="24">
        <f>анкеты!G825</f>
        <v>30</v>
      </c>
      <c r="U827" s="24">
        <f t="shared" si="328"/>
        <v>33</v>
      </c>
      <c r="V827" s="22">
        <f t="shared" si="329"/>
        <v>100</v>
      </c>
      <c r="W827" s="22">
        <f t="shared" si="330"/>
        <v>95</v>
      </c>
      <c r="X827" s="22">
        <f t="shared" si="331"/>
        <v>91</v>
      </c>
      <c r="Y827" s="23">
        <f t="shared" si="332"/>
        <v>95</v>
      </c>
      <c r="Z827" s="24">
        <f>SUM(бланки!CE826:CI826)</f>
        <v>5</v>
      </c>
      <c r="AA827" s="24">
        <f>SUM(бланки!CJ826:CO826)</f>
        <v>3</v>
      </c>
      <c r="AB827" s="24">
        <f>анкеты!I825</f>
        <v>1</v>
      </c>
      <c r="AC827" s="24">
        <f>анкеты!H825</f>
        <v>2</v>
      </c>
      <c r="AD827" s="22">
        <f t="shared" si="333"/>
        <v>100</v>
      </c>
      <c r="AE827" s="22">
        <f t="shared" si="334"/>
        <v>60</v>
      </c>
      <c r="AF827" s="12">
        <f t="shared" si="335"/>
        <v>50</v>
      </c>
      <c r="AG827" s="23">
        <f t="shared" si="336"/>
        <v>69</v>
      </c>
      <c r="AH827" s="24">
        <f>анкеты!J825</f>
        <v>32</v>
      </c>
      <c r="AI827" s="24">
        <f t="shared" si="337"/>
        <v>33</v>
      </c>
      <c r="AJ827" s="24">
        <f>анкеты!K825</f>
        <v>33</v>
      </c>
      <c r="AK827" s="24">
        <f t="shared" si="338"/>
        <v>33</v>
      </c>
      <c r="AL827" s="24">
        <f>анкеты!M825</f>
        <v>23</v>
      </c>
      <c r="AM827" s="24">
        <f>анкеты!L825</f>
        <v>26</v>
      </c>
      <c r="AN827" s="22">
        <f t="shared" si="339"/>
        <v>97</v>
      </c>
      <c r="AO827" s="22">
        <f t="shared" si="340"/>
        <v>100</v>
      </c>
      <c r="AP827" s="22">
        <f t="shared" si="341"/>
        <v>88</v>
      </c>
      <c r="AQ827" s="23">
        <f t="shared" si="342"/>
        <v>96</v>
      </c>
      <c r="AR827" s="24">
        <f>анкеты!N825</f>
        <v>28</v>
      </c>
      <c r="AS827" s="24">
        <f t="shared" si="343"/>
        <v>33</v>
      </c>
      <c r="AT827" s="24">
        <f>анкеты!O825</f>
        <v>29</v>
      </c>
      <c r="AU827" s="24">
        <f t="shared" si="344"/>
        <v>33</v>
      </c>
      <c r="AV827" s="24">
        <f>анкеты!P825</f>
        <v>30</v>
      </c>
      <c r="AW827" s="24">
        <f t="shared" si="345"/>
        <v>33</v>
      </c>
      <c r="AX827" s="22">
        <f t="shared" si="346"/>
        <v>85</v>
      </c>
      <c r="AY827" s="22">
        <f t="shared" si="347"/>
        <v>88</v>
      </c>
      <c r="AZ827" s="22">
        <f t="shared" si="348"/>
        <v>91</v>
      </c>
      <c r="BA827" s="23">
        <f t="shared" si="349"/>
        <v>87</v>
      </c>
      <c r="BB827" s="24">
        <f t="shared" si="350"/>
        <v>89</v>
      </c>
    </row>
    <row r="828" spans="1:54" x14ac:dyDescent="0.25">
      <c r="A828" s="24">
        <f>бланки!E827</f>
        <v>825</v>
      </c>
      <c r="B828" s="24" t="str">
        <f>CONCATENATE(бланки!D827," (",бланки!C827,")")</f>
        <v>МКОУ «Цулдинская ООШ» (Чародинский район)</v>
      </c>
      <c r="C828" s="24">
        <f>анкеты!B826</f>
        <v>22</v>
      </c>
      <c r="D828" s="24">
        <f>COUNTIF(бланки!G827:U827,1)</f>
        <v>9</v>
      </c>
      <c r="E828" s="24">
        <f>COUNTIF(бланки!G827:U827,1)+COUNTIF(бланки!G827:U827,0)</f>
        <v>12</v>
      </c>
      <c r="F828" s="24">
        <f>COUNTIF(бланки!V827:BS827,1)</f>
        <v>32</v>
      </c>
      <c r="G828" s="24">
        <f>COUNTIF(бланки!V827:BS827,1)+COUNTIF(бланки!V827:BS827,0)</f>
        <v>40</v>
      </c>
      <c r="H828" s="24">
        <f>SUM(бланки!BT827:BY827)</f>
        <v>2</v>
      </c>
      <c r="I828" s="24">
        <f>анкеты!D826</f>
        <v>17</v>
      </c>
      <c r="J828" s="24">
        <f>анкеты!C826</f>
        <v>18</v>
      </c>
      <c r="K828" s="24">
        <f>анкеты!F826</f>
        <v>15</v>
      </c>
      <c r="L828" s="24">
        <f>анкеты!E826</f>
        <v>15</v>
      </c>
      <c r="M828" s="22">
        <f t="shared" si="324"/>
        <v>78</v>
      </c>
      <c r="N828" s="22">
        <f t="shared" si="325"/>
        <v>60</v>
      </c>
      <c r="O828" s="22">
        <f t="shared" si="326"/>
        <v>97</v>
      </c>
      <c r="P828" s="23">
        <f t="shared" si="327"/>
        <v>80</v>
      </c>
      <c r="Q828" s="24">
        <f>SUM(бланки!BZ827:CF827)</f>
        <v>5</v>
      </c>
      <c r="R828" s="24"/>
      <c r="S828" s="24"/>
      <c r="T828" s="24">
        <f>анкеты!G826</f>
        <v>18</v>
      </c>
      <c r="U828" s="24">
        <f t="shared" si="328"/>
        <v>22</v>
      </c>
      <c r="V828" s="22">
        <f t="shared" si="329"/>
        <v>100</v>
      </c>
      <c r="W828" s="22">
        <f t="shared" si="330"/>
        <v>91</v>
      </c>
      <c r="X828" s="22">
        <f t="shared" si="331"/>
        <v>82</v>
      </c>
      <c r="Y828" s="23">
        <f t="shared" si="332"/>
        <v>91</v>
      </c>
      <c r="Z828" s="24">
        <f>SUM(бланки!CE827:CI827)</f>
        <v>2</v>
      </c>
      <c r="AA828" s="24">
        <f>SUM(бланки!CJ827:CO827)</f>
        <v>1</v>
      </c>
      <c r="AB828" s="24">
        <f>анкеты!I826</f>
        <v>1</v>
      </c>
      <c r="AC828" s="24">
        <f>анкеты!H826</f>
        <v>2</v>
      </c>
      <c r="AD828" s="22">
        <f t="shared" si="333"/>
        <v>40</v>
      </c>
      <c r="AE828" s="22">
        <f t="shared" si="334"/>
        <v>20</v>
      </c>
      <c r="AF828" s="12">
        <f t="shared" si="335"/>
        <v>50</v>
      </c>
      <c r="AG828" s="23">
        <f t="shared" si="336"/>
        <v>35</v>
      </c>
      <c r="AH828" s="24">
        <f>анкеты!J826</f>
        <v>21</v>
      </c>
      <c r="AI828" s="24">
        <f t="shared" si="337"/>
        <v>22</v>
      </c>
      <c r="AJ828" s="24">
        <f>анкеты!K826</f>
        <v>22</v>
      </c>
      <c r="AK828" s="24">
        <f t="shared" si="338"/>
        <v>22</v>
      </c>
      <c r="AL828" s="24">
        <f>анкеты!M826</f>
        <v>15</v>
      </c>
      <c r="AM828" s="24">
        <f>анкеты!L826</f>
        <v>18</v>
      </c>
      <c r="AN828" s="22">
        <f t="shared" si="339"/>
        <v>95</v>
      </c>
      <c r="AO828" s="22">
        <f t="shared" si="340"/>
        <v>100</v>
      </c>
      <c r="AP828" s="22">
        <f t="shared" si="341"/>
        <v>83</v>
      </c>
      <c r="AQ828" s="23">
        <f t="shared" si="342"/>
        <v>95</v>
      </c>
      <c r="AR828" s="24">
        <f>анкеты!N826</f>
        <v>18</v>
      </c>
      <c r="AS828" s="24">
        <f t="shared" si="343"/>
        <v>22</v>
      </c>
      <c r="AT828" s="24">
        <f>анкеты!O826</f>
        <v>21</v>
      </c>
      <c r="AU828" s="24">
        <f t="shared" si="344"/>
        <v>22</v>
      </c>
      <c r="AV828" s="24">
        <f>анкеты!P826</f>
        <v>20</v>
      </c>
      <c r="AW828" s="24">
        <f t="shared" si="345"/>
        <v>22</v>
      </c>
      <c r="AX828" s="22">
        <f t="shared" si="346"/>
        <v>82</v>
      </c>
      <c r="AY828" s="22">
        <f t="shared" si="347"/>
        <v>95</v>
      </c>
      <c r="AZ828" s="22">
        <f t="shared" si="348"/>
        <v>91</v>
      </c>
      <c r="BA828" s="23">
        <f t="shared" si="349"/>
        <v>89</v>
      </c>
      <c r="BB828" s="24">
        <f t="shared" si="350"/>
        <v>78</v>
      </c>
    </row>
    <row r="829" spans="1:54" x14ac:dyDescent="0.25">
      <c r="A829" s="24">
        <f>бланки!E828</f>
        <v>826</v>
      </c>
      <c r="B829" s="24" t="str">
        <f>CONCATENATE(бланки!D828," (",бланки!C828,")")</f>
        <v>МКОУ «Геницоробская НОШ» (Шамильский  район)</v>
      </c>
      <c r="C829" s="24">
        <f>анкеты!B827</f>
        <v>2</v>
      </c>
      <c r="D829" s="24">
        <f>COUNTIF(бланки!G828:U828,1)</f>
        <v>14</v>
      </c>
      <c r="E829" s="24">
        <f>COUNTIF(бланки!G828:U828,1)+COUNTIF(бланки!G828:U828,0)</f>
        <v>14</v>
      </c>
      <c r="F829" s="24">
        <f>COUNTIF(бланки!V828:BS828,1)</f>
        <v>44</v>
      </c>
      <c r="G829" s="24">
        <f>COUNTIF(бланки!V828:BS828,1)+COUNTIF(бланки!V828:BS828,0)</f>
        <v>44</v>
      </c>
      <c r="H829" s="24">
        <f>SUM(бланки!BT828:BY828)</f>
        <v>6</v>
      </c>
      <c r="I829" s="24">
        <f>анкеты!D827</f>
        <v>2</v>
      </c>
      <c r="J829" s="24">
        <f>анкеты!C827</f>
        <v>2</v>
      </c>
      <c r="K829" s="24">
        <f>анкеты!F827</f>
        <v>2</v>
      </c>
      <c r="L829" s="24">
        <f>анкеты!E827</f>
        <v>2</v>
      </c>
      <c r="M829" s="22">
        <f t="shared" si="324"/>
        <v>100</v>
      </c>
      <c r="N829" s="22">
        <f t="shared" si="325"/>
        <v>100</v>
      </c>
      <c r="O829" s="22">
        <f t="shared" si="326"/>
        <v>100</v>
      </c>
      <c r="P829" s="23">
        <f t="shared" si="327"/>
        <v>100</v>
      </c>
      <c r="Q829" s="24">
        <f>SUM(бланки!BZ828:CF828)</f>
        <v>4</v>
      </c>
      <c r="R829" s="24"/>
      <c r="S829" s="24"/>
      <c r="T829" s="24">
        <f>анкеты!G827</f>
        <v>2</v>
      </c>
      <c r="U829" s="24">
        <f t="shared" si="328"/>
        <v>2</v>
      </c>
      <c r="V829" s="22">
        <f t="shared" si="329"/>
        <v>80</v>
      </c>
      <c r="W829" s="22">
        <f t="shared" si="330"/>
        <v>90</v>
      </c>
      <c r="X829" s="22">
        <f t="shared" si="331"/>
        <v>100</v>
      </c>
      <c r="Y829" s="23">
        <f t="shared" si="332"/>
        <v>90</v>
      </c>
      <c r="Z829" s="24">
        <f>SUM(бланки!CE828:CI828)</f>
        <v>1</v>
      </c>
      <c r="AA829" s="24">
        <f>SUM(бланки!CJ828:CO828)</f>
        <v>0</v>
      </c>
      <c r="AB829" s="24">
        <f>анкеты!I827</f>
        <v>1</v>
      </c>
      <c r="AC829" s="24">
        <f>анкеты!H827</f>
        <v>2</v>
      </c>
      <c r="AD829" s="22">
        <f t="shared" si="333"/>
        <v>20</v>
      </c>
      <c r="AE829" s="22">
        <f t="shared" si="334"/>
        <v>0</v>
      </c>
      <c r="AF829" s="12">
        <f t="shared" si="335"/>
        <v>50</v>
      </c>
      <c r="AG829" s="23">
        <f t="shared" si="336"/>
        <v>21</v>
      </c>
      <c r="AH829" s="24">
        <f>анкеты!J827</f>
        <v>2</v>
      </c>
      <c r="AI829" s="24">
        <f t="shared" si="337"/>
        <v>2</v>
      </c>
      <c r="AJ829" s="24">
        <f>анкеты!K827</f>
        <v>2</v>
      </c>
      <c r="AK829" s="24">
        <f t="shared" si="338"/>
        <v>2</v>
      </c>
      <c r="AL829" s="24">
        <f>анкеты!M827</f>
        <v>2</v>
      </c>
      <c r="AM829" s="24">
        <f>анкеты!L827</f>
        <v>2</v>
      </c>
      <c r="AN829" s="22">
        <f t="shared" si="339"/>
        <v>100</v>
      </c>
      <c r="AO829" s="22">
        <f t="shared" si="340"/>
        <v>100</v>
      </c>
      <c r="AP829" s="22">
        <f t="shared" si="341"/>
        <v>100</v>
      </c>
      <c r="AQ829" s="23">
        <f t="shared" si="342"/>
        <v>100</v>
      </c>
      <c r="AR829" s="24">
        <f>анкеты!N827</f>
        <v>2</v>
      </c>
      <c r="AS829" s="24">
        <f t="shared" si="343"/>
        <v>2</v>
      </c>
      <c r="AT829" s="24">
        <f>анкеты!O827</f>
        <v>1</v>
      </c>
      <c r="AU829" s="24">
        <f t="shared" si="344"/>
        <v>2</v>
      </c>
      <c r="AV829" s="24">
        <f>анкеты!P827</f>
        <v>1</v>
      </c>
      <c r="AW829" s="24">
        <f t="shared" si="345"/>
        <v>2</v>
      </c>
      <c r="AX829" s="22">
        <f t="shared" si="346"/>
        <v>100</v>
      </c>
      <c r="AY829" s="22">
        <f t="shared" si="347"/>
        <v>50</v>
      </c>
      <c r="AZ829" s="22">
        <f t="shared" si="348"/>
        <v>50</v>
      </c>
      <c r="BA829" s="23">
        <f t="shared" si="349"/>
        <v>70</v>
      </c>
      <c r="BB829" s="24">
        <f t="shared" si="350"/>
        <v>76.2</v>
      </c>
    </row>
    <row r="830" spans="1:54" x14ac:dyDescent="0.25">
      <c r="A830" s="24">
        <f>бланки!E829</f>
        <v>827</v>
      </c>
      <c r="B830" s="24" t="str">
        <f>CONCATENATE(бланки!D829," (",бланки!C829,")")</f>
        <v>МКОУ «Гоор-Хиндахская НОШ» (Шамильский  район)</v>
      </c>
      <c r="C830" s="24">
        <f>анкеты!B828</f>
        <v>2</v>
      </c>
      <c r="D830" s="24">
        <f>COUNTIF(бланки!G829:U829,1)</f>
        <v>9</v>
      </c>
      <c r="E830" s="24">
        <f>COUNTIF(бланки!G829:U829,1)+COUNTIF(бланки!G829:U829,0)</f>
        <v>12</v>
      </c>
      <c r="F830" s="24">
        <f>COUNTIF(бланки!V829:BS829,1)</f>
        <v>20</v>
      </c>
      <c r="G830" s="24">
        <f>COUNTIF(бланки!V829:BS829,1)+COUNTIF(бланки!V829:BS829,0)</f>
        <v>34</v>
      </c>
      <c r="H830" s="24">
        <f>SUM(бланки!BT829:BY829)</f>
        <v>2</v>
      </c>
      <c r="I830" s="24">
        <f>анкеты!D828</f>
        <v>2</v>
      </c>
      <c r="J830" s="24">
        <f>анкеты!C828</f>
        <v>2</v>
      </c>
      <c r="K830" s="24">
        <f>анкеты!F828</f>
        <v>2</v>
      </c>
      <c r="L830" s="24">
        <f>анкеты!E828</f>
        <v>2</v>
      </c>
      <c r="M830" s="22">
        <f t="shared" si="324"/>
        <v>67</v>
      </c>
      <c r="N830" s="22">
        <f t="shared" si="325"/>
        <v>60</v>
      </c>
      <c r="O830" s="22">
        <f t="shared" si="326"/>
        <v>100</v>
      </c>
      <c r="P830" s="23">
        <f t="shared" si="327"/>
        <v>78</v>
      </c>
      <c r="Q830" s="24">
        <f>SUM(бланки!BZ829:CF829)</f>
        <v>4</v>
      </c>
      <c r="R830" s="24"/>
      <c r="S830" s="24"/>
      <c r="T830" s="24">
        <f>анкеты!G828</f>
        <v>2</v>
      </c>
      <c r="U830" s="24">
        <f t="shared" si="328"/>
        <v>2</v>
      </c>
      <c r="V830" s="22">
        <f t="shared" si="329"/>
        <v>80</v>
      </c>
      <c r="W830" s="22">
        <f t="shared" si="330"/>
        <v>90</v>
      </c>
      <c r="X830" s="22">
        <f t="shared" si="331"/>
        <v>100</v>
      </c>
      <c r="Y830" s="23">
        <f t="shared" si="332"/>
        <v>90</v>
      </c>
      <c r="Z830" s="24">
        <f>SUM(бланки!CE829:CI829)</f>
        <v>0</v>
      </c>
      <c r="AA830" s="24">
        <f>SUM(бланки!CJ829:CO829)</f>
        <v>0</v>
      </c>
      <c r="AB830" s="24">
        <f>анкеты!I828</f>
        <v>1</v>
      </c>
      <c r="AC830" s="24">
        <f>анкеты!H828</f>
        <v>2</v>
      </c>
      <c r="AD830" s="22">
        <f t="shared" si="333"/>
        <v>0</v>
      </c>
      <c r="AE830" s="22">
        <f t="shared" si="334"/>
        <v>0</v>
      </c>
      <c r="AF830" s="12">
        <f t="shared" si="335"/>
        <v>50</v>
      </c>
      <c r="AG830" s="23">
        <f t="shared" si="336"/>
        <v>15</v>
      </c>
      <c r="AH830" s="24">
        <f>анкеты!J828</f>
        <v>1</v>
      </c>
      <c r="AI830" s="24">
        <f t="shared" si="337"/>
        <v>2</v>
      </c>
      <c r="AJ830" s="24">
        <f>анкеты!K828</f>
        <v>2</v>
      </c>
      <c r="AK830" s="24">
        <f t="shared" si="338"/>
        <v>2</v>
      </c>
      <c r="AL830" s="24">
        <f>анкеты!M828</f>
        <v>2</v>
      </c>
      <c r="AM830" s="24">
        <f>анкеты!L828</f>
        <v>2</v>
      </c>
      <c r="AN830" s="22">
        <f t="shared" si="339"/>
        <v>50</v>
      </c>
      <c r="AO830" s="22">
        <f t="shared" si="340"/>
        <v>100</v>
      </c>
      <c r="AP830" s="22">
        <f t="shared" si="341"/>
        <v>100</v>
      </c>
      <c r="AQ830" s="23">
        <f t="shared" si="342"/>
        <v>80</v>
      </c>
      <c r="AR830" s="24">
        <f>анкеты!N828</f>
        <v>2</v>
      </c>
      <c r="AS830" s="24">
        <f t="shared" si="343"/>
        <v>2</v>
      </c>
      <c r="AT830" s="24">
        <f>анкеты!O828</f>
        <v>2</v>
      </c>
      <c r="AU830" s="24">
        <f t="shared" si="344"/>
        <v>2</v>
      </c>
      <c r="AV830" s="24">
        <f>анкеты!P828</f>
        <v>2</v>
      </c>
      <c r="AW830" s="24">
        <f t="shared" si="345"/>
        <v>2</v>
      </c>
      <c r="AX830" s="22">
        <f t="shared" si="346"/>
        <v>100</v>
      </c>
      <c r="AY830" s="22">
        <f t="shared" si="347"/>
        <v>100</v>
      </c>
      <c r="AZ830" s="22">
        <f t="shared" si="348"/>
        <v>100</v>
      </c>
      <c r="BA830" s="23">
        <f t="shared" si="349"/>
        <v>100</v>
      </c>
      <c r="BB830" s="24">
        <f t="shared" si="350"/>
        <v>72.599999999999994</v>
      </c>
    </row>
    <row r="831" spans="1:54" x14ac:dyDescent="0.25">
      <c r="A831" s="24">
        <f>бланки!E830</f>
        <v>828</v>
      </c>
      <c r="B831" s="24" t="str">
        <f>CONCATENATE(бланки!D830," (",бланки!C830,")")</f>
        <v>МКОУ «Датунатинская НОШ» (Шамильский  район)</v>
      </c>
      <c r="C831" s="24">
        <f>анкеты!B829</f>
        <v>18</v>
      </c>
      <c r="D831" s="24">
        <f>COUNTIF(бланки!G830:U830,1)</f>
        <v>9</v>
      </c>
      <c r="E831" s="24">
        <f>COUNTIF(бланки!G830:U830,1)+COUNTIF(бланки!G830:U830,0)</f>
        <v>12</v>
      </c>
      <c r="F831" s="24">
        <f>COUNTIF(бланки!V830:BS830,1)</f>
        <v>26</v>
      </c>
      <c r="G831" s="24">
        <f>COUNTIF(бланки!V830:BS830,1)+COUNTIF(бланки!V830:BS830,0)</f>
        <v>40</v>
      </c>
      <c r="H831" s="24">
        <f>SUM(бланки!BT830:BY830)</f>
        <v>4</v>
      </c>
      <c r="I831" s="24">
        <f>анкеты!D829</f>
        <v>13</v>
      </c>
      <c r="J831" s="24">
        <f>анкеты!C829</f>
        <v>14</v>
      </c>
      <c r="K831" s="24">
        <f>анкеты!F829</f>
        <v>12</v>
      </c>
      <c r="L831" s="24">
        <f>анкеты!E829</f>
        <v>12</v>
      </c>
      <c r="M831" s="22">
        <f t="shared" si="324"/>
        <v>70</v>
      </c>
      <c r="N831" s="22">
        <f t="shared" si="325"/>
        <v>100</v>
      </c>
      <c r="O831" s="22">
        <f t="shared" si="326"/>
        <v>96</v>
      </c>
      <c r="P831" s="23">
        <f t="shared" si="327"/>
        <v>89</v>
      </c>
      <c r="Q831" s="24">
        <f>SUM(бланки!BZ830:CF830)</f>
        <v>4</v>
      </c>
      <c r="R831" s="24"/>
      <c r="S831" s="24"/>
      <c r="T831" s="24">
        <f>анкеты!G829</f>
        <v>15</v>
      </c>
      <c r="U831" s="24">
        <f t="shared" si="328"/>
        <v>18</v>
      </c>
      <c r="V831" s="22">
        <f t="shared" si="329"/>
        <v>80</v>
      </c>
      <c r="W831" s="22">
        <f t="shared" si="330"/>
        <v>81</v>
      </c>
      <c r="X831" s="22">
        <f t="shared" si="331"/>
        <v>83</v>
      </c>
      <c r="Y831" s="23">
        <f t="shared" si="332"/>
        <v>81</v>
      </c>
      <c r="Z831" s="24">
        <f>SUM(бланки!CE830:CI830)</f>
        <v>0</v>
      </c>
      <c r="AA831" s="24">
        <f>SUM(бланки!CJ830:CO830)</f>
        <v>0</v>
      </c>
      <c r="AB831" s="24">
        <f>анкеты!I829</f>
        <v>2</v>
      </c>
      <c r="AC831" s="24">
        <f>анкеты!H829</f>
        <v>3</v>
      </c>
      <c r="AD831" s="22">
        <f t="shared" si="333"/>
        <v>0</v>
      </c>
      <c r="AE831" s="22">
        <f t="shared" si="334"/>
        <v>0</v>
      </c>
      <c r="AF831" s="12">
        <f t="shared" si="335"/>
        <v>66.666666666666671</v>
      </c>
      <c r="AG831" s="23">
        <f t="shared" si="336"/>
        <v>20</v>
      </c>
      <c r="AH831" s="24">
        <f>анкеты!J829</f>
        <v>18</v>
      </c>
      <c r="AI831" s="24">
        <f t="shared" si="337"/>
        <v>18</v>
      </c>
      <c r="AJ831" s="24">
        <f>анкеты!K829</f>
        <v>18</v>
      </c>
      <c r="AK831" s="24">
        <f t="shared" si="338"/>
        <v>18</v>
      </c>
      <c r="AL831" s="24">
        <f>анкеты!M829</f>
        <v>14</v>
      </c>
      <c r="AM831" s="24">
        <f>анкеты!L829</f>
        <v>15</v>
      </c>
      <c r="AN831" s="22">
        <f t="shared" si="339"/>
        <v>100</v>
      </c>
      <c r="AO831" s="22">
        <f t="shared" si="340"/>
        <v>100</v>
      </c>
      <c r="AP831" s="22">
        <f t="shared" si="341"/>
        <v>93</v>
      </c>
      <c r="AQ831" s="23">
        <f t="shared" si="342"/>
        <v>99</v>
      </c>
      <c r="AR831" s="24">
        <f>анкеты!N829</f>
        <v>17</v>
      </c>
      <c r="AS831" s="24">
        <f t="shared" si="343"/>
        <v>18</v>
      </c>
      <c r="AT831" s="24">
        <f>анкеты!O829</f>
        <v>18</v>
      </c>
      <c r="AU831" s="24">
        <f t="shared" si="344"/>
        <v>18</v>
      </c>
      <c r="AV831" s="24">
        <f>анкеты!P829</f>
        <v>17</v>
      </c>
      <c r="AW831" s="24">
        <f t="shared" si="345"/>
        <v>18</v>
      </c>
      <c r="AX831" s="22">
        <f t="shared" si="346"/>
        <v>94</v>
      </c>
      <c r="AY831" s="22">
        <f t="shared" si="347"/>
        <v>100</v>
      </c>
      <c r="AZ831" s="22">
        <f t="shared" si="348"/>
        <v>94</v>
      </c>
      <c r="BA831" s="23">
        <f t="shared" si="349"/>
        <v>96</v>
      </c>
      <c r="BB831" s="24">
        <f t="shared" si="350"/>
        <v>77</v>
      </c>
    </row>
    <row r="832" spans="1:54" x14ac:dyDescent="0.25">
      <c r="A832" s="24">
        <f>бланки!E831</f>
        <v>829</v>
      </c>
      <c r="B832" s="24" t="str">
        <f>CONCATENATE(бланки!D831," (",бланки!C831,")")</f>
        <v>МКОУ «Занатинская НОШ» (Шамильский  район)</v>
      </c>
      <c r="C832" s="24">
        <f>анкеты!B830</f>
        <v>4</v>
      </c>
      <c r="D832" s="24">
        <f>COUNTIF(бланки!G831:U831,1)</f>
        <v>13</v>
      </c>
      <c r="E832" s="24">
        <f>COUNTIF(бланки!G831:U831,1)+COUNTIF(бланки!G831:U831,0)</f>
        <v>13</v>
      </c>
      <c r="F832" s="24">
        <f>COUNTIF(бланки!V831:BS831,1)</f>
        <v>27</v>
      </c>
      <c r="G832" s="24">
        <f>COUNTIF(бланки!V831:BS831,1)+COUNTIF(бланки!V831:BS831,0)</f>
        <v>38</v>
      </c>
      <c r="H832" s="24">
        <f>SUM(бланки!BT831:BY831)</f>
        <v>4</v>
      </c>
      <c r="I832" s="24">
        <f>анкеты!D830</f>
        <v>3</v>
      </c>
      <c r="J832" s="24">
        <f>анкеты!C830</f>
        <v>4</v>
      </c>
      <c r="K832" s="24">
        <f>анкеты!F830</f>
        <v>1</v>
      </c>
      <c r="L832" s="24">
        <f>анкеты!E830</f>
        <v>1</v>
      </c>
      <c r="M832" s="22">
        <f t="shared" si="324"/>
        <v>86</v>
      </c>
      <c r="N832" s="22">
        <f t="shared" si="325"/>
        <v>100</v>
      </c>
      <c r="O832" s="22">
        <f t="shared" si="326"/>
        <v>88</v>
      </c>
      <c r="P832" s="23">
        <f t="shared" si="327"/>
        <v>91</v>
      </c>
      <c r="Q832" s="24">
        <f>SUM(бланки!BZ831:CF831)</f>
        <v>2</v>
      </c>
      <c r="R832" s="24"/>
      <c r="S832" s="24"/>
      <c r="T832" s="24">
        <f>анкеты!G830</f>
        <v>4</v>
      </c>
      <c r="U832" s="24">
        <f t="shared" si="328"/>
        <v>4</v>
      </c>
      <c r="V832" s="22">
        <f t="shared" si="329"/>
        <v>40</v>
      </c>
      <c r="W832" s="22">
        <f t="shared" si="330"/>
        <v>70</v>
      </c>
      <c r="X832" s="22">
        <f t="shared" si="331"/>
        <v>100</v>
      </c>
      <c r="Y832" s="23">
        <f t="shared" si="332"/>
        <v>70</v>
      </c>
      <c r="Z832" s="24">
        <f>SUM(бланки!CE831:CI831)</f>
        <v>0</v>
      </c>
      <c r="AA832" s="24">
        <f>SUM(бланки!CJ831:CO831)</f>
        <v>1</v>
      </c>
      <c r="AB832" s="24">
        <f>анкеты!I830</f>
        <v>1</v>
      </c>
      <c r="AC832" s="24">
        <f>анкеты!H830</f>
        <v>2</v>
      </c>
      <c r="AD832" s="22">
        <f t="shared" si="333"/>
        <v>0</v>
      </c>
      <c r="AE832" s="22">
        <f t="shared" si="334"/>
        <v>20</v>
      </c>
      <c r="AF832" s="12">
        <f t="shared" si="335"/>
        <v>50</v>
      </c>
      <c r="AG832" s="23">
        <f t="shared" si="336"/>
        <v>23</v>
      </c>
      <c r="AH832" s="24">
        <f>анкеты!J830</f>
        <v>4</v>
      </c>
      <c r="AI832" s="24">
        <f t="shared" si="337"/>
        <v>4</v>
      </c>
      <c r="AJ832" s="24">
        <f>анкеты!K830</f>
        <v>4</v>
      </c>
      <c r="AK832" s="24">
        <f t="shared" si="338"/>
        <v>4</v>
      </c>
      <c r="AL832" s="24">
        <f>анкеты!M830</f>
        <v>4</v>
      </c>
      <c r="AM832" s="24">
        <f>анкеты!L830</f>
        <v>4</v>
      </c>
      <c r="AN832" s="22">
        <f t="shared" si="339"/>
        <v>100</v>
      </c>
      <c r="AO832" s="22">
        <f t="shared" si="340"/>
        <v>100</v>
      </c>
      <c r="AP832" s="22">
        <f t="shared" si="341"/>
        <v>100</v>
      </c>
      <c r="AQ832" s="23">
        <f t="shared" si="342"/>
        <v>100</v>
      </c>
      <c r="AR832" s="24">
        <f>анкеты!N830</f>
        <v>4</v>
      </c>
      <c r="AS832" s="24">
        <f t="shared" si="343"/>
        <v>4</v>
      </c>
      <c r="AT832" s="24">
        <f>анкеты!O830</f>
        <v>4</v>
      </c>
      <c r="AU832" s="24">
        <f t="shared" si="344"/>
        <v>4</v>
      </c>
      <c r="AV832" s="24">
        <f>анкеты!P830</f>
        <v>4</v>
      </c>
      <c r="AW832" s="24">
        <f t="shared" si="345"/>
        <v>4</v>
      </c>
      <c r="AX832" s="22">
        <f t="shared" si="346"/>
        <v>100</v>
      </c>
      <c r="AY832" s="22">
        <f t="shared" si="347"/>
        <v>100</v>
      </c>
      <c r="AZ832" s="22">
        <f t="shared" si="348"/>
        <v>100</v>
      </c>
      <c r="BA832" s="23">
        <f t="shared" si="349"/>
        <v>100</v>
      </c>
      <c r="BB832" s="24">
        <f t="shared" si="350"/>
        <v>76.8</v>
      </c>
    </row>
    <row r="833" spans="1:54" x14ac:dyDescent="0.25">
      <c r="A833" s="24">
        <f>бланки!E832</f>
        <v>830</v>
      </c>
      <c r="B833" s="24" t="str">
        <f>CONCATENATE(бланки!D832," (",бланки!C832,")")</f>
        <v>МКОУ «Нитабская НОШ» (Шамильский  район)</v>
      </c>
      <c r="C833" s="24">
        <f>анкеты!B831</f>
        <v>5</v>
      </c>
      <c r="D833" s="24">
        <f>COUNTIF(бланки!G832:U832,1)</f>
        <v>10</v>
      </c>
      <c r="E833" s="24">
        <f>COUNTIF(бланки!G832:U832,1)+COUNTIF(бланки!G832:U832,0)</f>
        <v>12</v>
      </c>
      <c r="F833" s="24">
        <f>COUNTIF(бланки!V832:BS832,1)</f>
        <v>19</v>
      </c>
      <c r="G833" s="24">
        <f>COUNTIF(бланки!V832:BS832,1)+COUNTIF(бланки!V832:BS832,0)</f>
        <v>36</v>
      </c>
      <c r="H833" s="24">
        <f>SUM(бланки!BT832:BY832)</f>
        <v>2</v>
      </c>
      <c r="I833" s="24">
        <f>анкеты!D831</f>
        <v>4</v>
      </c>
      <c r="J833" s="24">
        <f>анкеты!C831</f>
        <v>4</v>
      </c>
      <c r="K833" s="24">
        <f>анкеты!F831</f>
        <v>3</v>
      </c>
      <c r="L833" s="24">
        <f>анкеты!E831</f>
        <v>3</v>
      </c>
      <c r="M833" s="22">
        <f t="shared" si="324"/>
        <v>68</v>
      </c>
      <c r="N833" s="22">
        <f t="shared" si="325"/>
        <v>60</v>
      </c>
      <c r="O833" s="22">
        <f t="shared" si="326"/>
        <v>100</v>
      </c>
      <c r="P833" s="23">
        <f t="shared" si="327"/>
        <v>78</v>
      </c>
      <c r="Q833" s="24">
        <f>SUM(бланки!BZ832:CF832)</f>
        <v>2</v>
      </c>
      <c r="R833" s="24"/>
      <c r="S833" s="24"/>
      <c r="T833" s="24">
        <f>анкеты!G831</f>
        <v>4</v>
      </c>
      <c r="U833" s="24">
        <f t="shared" si="328"/>
        <v>5</v>
      </c>
      <c r="V833" s="22">
        <f t="shared" si="329"/>
        <v>40</v>
      </c>
      <c r="W833" s="22">
        <f t="shared" si="330"/>
        <v>60</v>
      </c>
      <c r="X833" s="22">
        <f t="shared" si="331"/>
        <v>80</v>
      </c>
      <c r="Y833" s="23">
        <f t="shared" si="332"/>
        <v>60</v>
      </c>
      <c r="Z833" s="24">
        <f>SUM(бланки!CE832:CI832)</f>
        <v>0</v>
      </c>
      <c r="AA833" s="24">
        <f>SUM(бланки!CJ832:CO832)</f>
        <v>1</v>
      </c>
      <c r="AB833" s="24">
        <f>анкеты!I831</f>
        <v>1</v>
      </c>
      <c r="AC833" s="24">
        <f>анкеты!H831</f>
        <v>2</v>
      </c>
      <c r="AD833" s="22">
        <f t="shared" si="333"/>
        <v>0</v>
      </c>
      <c r="AE833" s="22">
        <f t="shared" si="334"/>
        <v>20</v>
      </c>
      <c r="AF833" s="12">
        <f t="shared" si="335"/>
        <v>50</v>
      </c>
      <c r="AG833" s="23">
        <f t="shared" si="336"/>
        <v>23</v>
      </c>
      <c r="AH833" s="24">
        <f>анкеты!J831</f>
        <v>4</v>
      </c>
      <c r="AI833" s="24">
        <f t="shared" si="337"/>
        <v>5</v>
      </c>
      <c r="AJ833" s="24">
        <f>анкеты!K831</f>
        <v>5</v>
      </c>
      <c r="AK833" s="24">
        <f t="shared" si="338"/>
        <v>5</v>
      </c>
      <c r="AL833" s="24">
        <f>анкеты!M831</f>
        <v>4</v>
      </c>
      <c r="AM833" s="24">
        <f>анкеты!L831</f>
        <v>4</v>
      </c>
      <c r="AN833" s="22">
        <f t="shared" si="339"/>
        <v>80</v>
      </c>
      <c r="AO833" s="22">
        <f t="shared" si="340"/>
        <v>100</v>
      </c>
      <c r="AP833" s="22">
        <f t="shared" si="341"/>
        <v>100</v>
      </c>
      <c r="AQ833" s="23">
        <f t="shared" si="342"/>
        <v>92</v>
      </c>
      <c r="AR833" s="24">
        <f>анкеты!N831</f>
        <v>4</v>
      </c>
      <c r="AS833" s="24">
        <f t="shared" si="343"/>
        <v>5</v>
      </c>
      <c r="AT833" s="24">
        <f>анкеты!O831</f>
        <v>4</v>
      </c>
      <c r="AU833" s="24">
        <f t="shared" si="344"/>
        <v>5</v>
      </c>
      <c r="AV833" s="24">
        <f>анкеты!P831</f>
        <v>4</v>
      </c>
      <c r="AW833" s="24">
        <f t="shared" si="345"/>
        <v>5</v>
      </c>
      <c r="AX833" s="22">
        <f t="shared" si="346"/>
        <v>80</v>
      </c>
      <c r="AY833" s="22">
        <f t="shared" si="347"/>
        <v>80</v>
      </c>
      <c r="AZ833" s="22">
        <f t="shared" si="348"/>
        <v>80</v>
      </c>
      <c r="BA833" s="23">
        <f t="shared" si="349"/>
        <v>80</v>
      </c>
      <c r="BB833" s="24">
        <f t="shared" si="350"/>
        <v>66.599999999999994</v>
      </c>
    </row>
    <row r="834" spans="1:54" x14ac:dyDescent="0.25">
      <c r="A834" s="24">
        <f>бланки!E833</f>
        <v>831</v>
      </c>
      <c r="B834" s="24" t="str">
        <f>CONCATENATE(бланки!D833," (",бланки!C833,")")</f>
        <v>МКОУ «Мусрухская НОШ» (Шамильский  район)</v>
      </c>
      <c r="C834" s="24">
        <f>анкеты!B832</f>
        <v>3</v>
      </c>
      <c r="D834" s="24">
        <f>COUNTIF(бланки!G833:U833,1)</f>
        <v>7</v>
      </c>
      <c r="E834" s="24">
        <f>COUNTIF(бланки!G833:U833,1)+COUNTIF(бланки!G833:U833,0)</f>
        <v>12</v>
      </c>
      <c r="F834" s="24">
        <f>COUNTIF(бланки!V833:BS833,1)</f>
        <v>44</v>
      </c>
      <c r="G834" s="24">
        <f>COUNTIF(бланки!V833:BS833,1)+COUNTIF(бланки!V833:BS833,0)</f>
        <v>44</v>
      </c>
      <c r="H834" s="24">
        <f>SUM(бланки!BT833:BY833)</f>
        <v>4</v>
      </c>
      <c r="I834" s="24">
        <f>анкеты!D832</f>
        <v>3</v>
      </c>
      <c r="J834" s="24">
        <f>анкеты!C832</f>
        <v>3</v>
      </c>
      <c r="K834" s="24">
        <f>анкеты!F832</f>
        <v>3</v>
      </c>
      <c r="L834" s="24">
        <f>анкеты!E832</f>
        <v>3</v>
      </c>
      <c r="M834" s="22">
        <f t="shared" si="324"/>
        <v>79</v>
      </c>
      <c r="N834" s="22">
        <f t="shared" si="325"/>
        <v>100</v>
      </c>
      <c r="O834" s="22">
        <f t="shared" si="326"/>
        <v>100</v>
      </c>
      <c r="P834" s="23">
        <f t="shared" si="327"/>
        <v>94</v>
      </c>
      <c r="Q834" s="24">
        <f>SUM(бланки!BZ833:CF833)</f>
        <v>5</v>
      </c>
      <c r="R834" s="24"/>
      <c r="S834" s="24"/>
      <c r="T834" s="24">
        <f>анкеты!G832</f>
        <v>3</v>
      </c>
      <c r="U834" s="24">
        <f t="shared" si="328"/>
        <v>3</v>
      </c>
      <c r="V834" s="22">
        <f t="shared" si="329"/>
        <v>100</v>
      </c>
      <c r="W834" s="22">
        <f t="shared" si="330"/>
        <v>100</v>
      </c>
      <c r="X834" s="22">
        <f t="shared" si="331"/>
        <v>100</v>
      </c>
      <c r="Y834" s="23">
        <f t="shared" si="332"/>
        <v>100</v>
      </c>
      <c r="Z834" s="24">
        <f>SUM(бланки!CE833:CI833)</f>
        <v>1</v>
      </c>
      <c r="AA834" s="24">
        <f>SUM(бланки!CJ833:CO833)</f>
        <v>1</v>
      </c>
      <c r="AB834" s="24">
        <f>анкеты!I832</f>
        <v>2</v>
      </c>
      <c r="AC834" s="24">
        <f>анкеты!H832</f>
        <v>3</v>
      </c>
      <c r="AD834" s="22">
        <f t="shared" si="333"/>
        <v>20</v>
      </c>
      <c r="AE834" s="22">
        <f t="shared" si="334"/>
        <v>20</v>
      </c>
      <c r="AF834" s="12">
        <f t="shared" si="335"/>
        <v>66.666666666666671</v>
      </c>
      <c r="AG834" s="23">
        <f t="shared" si="336"/>
        <v>34</v>
      </c>
      <c r="AH834" s="24">
        <f>анкеты!J832</f>
        <v>3</v>
      </c>
      <c r="AI834" s="24">
        <f t="shared" si="337"/>
        <v>3</v>
      </c>
      <c r="AJ834" s="24">
        <f>анкеты!K832</f>
        <v>3</v>
      </c>
      <c r="AK834" s="24">
        <f t="shared" si="338"/>
        <v>3</v>
      </c>
      <c r="AL834" s="24">
        <f>анкеты!M832</f>
        <v>3</v>
      </c>
      <c r="AM834" s="24">
        <f>анкеты!L832</f>
        <v>3</v>
      </c>
      <c r="AN834" s="22">
        <f t="shared" si="339"/>
        <v>100</v>
      </c>
      <c r="AO834" s="22">
        <f t="shared" si="340"/>
        <v>100</v>
      </c>
      <c r="AP834" s="22">
        <f t="shared" si="341"/>
        <v>100</v>
      </c>
      <c r="AQ834" s="23">
        <f t="shared" si="342"/>
        <v>100</v>
      </c>
      <c r="AR834" s="24">
        <f>анкеты!N832</f>
        <v>3</v>
      </c>
      <c r="AS834" s="24">
        <f t="shared" si="343"/>
        <v>3</v>
      </c>
      <c r="AT834" s="24">
        <f>анкеты!O832</f>
        <v>2</v>
      </c>
      <c r="AU834" s="24">
        <f t="shared" si="344"/>
        <v>3</v>
      </c>
      <c r="AV834" s="24">
        <f>анкеты!P832</f>
        <v>3</v>
      </c>
      <c r="AW834" s="24">
        <f t="shared" si="345"/>
        <v>3</v>
      </c>
      <c r="AX834" s="22">
        <f t="shared" si="346"/>
        <v>100</v>
      </c>
      <c r="AY834" s="22">
        <f t="shared" si="347"/>
        <v>67</v>
      </c>
      <c r="AZ834" s="22">
        <f t="shared" si="348"/>
        <v>100</v>
      </c>
      <c r="BA834" s="23">
        <f t="shared" si="349"/>
        <v>87</v>
      </c>
      <c r="BB834" s="24">
        <f t="shared" si="350"/>
        <v>83</v>
      </c>
    </row>
    <row r="835" spans="1:54" x14ac:dyDescent="0.25">
      <c r="A835" s="24">
        <f>бланки!E834</f>
        <v>832</v>
      </c>
      <c r="B835" s="24" t="str">
        <f>CONCATENATE(бланки!D834," (",бланки!C834,")")</f>
        <v>МКОУ «Ругельда-хиндахская НОШ» (Шамильский  район)</v>
      </c>
      <c r="C835" s="24">
        <f>анкеты!B833</f>
        <v>3</v>
      </c>
      <c r="D835" s="24">
        <f>COUNTIF(бланки!G834:U834,1)</f>
        <v>4</v>
      </c>
      <c r="E835" s="24">
        <f>COUNTIF(бланки!G834:U834,1)+COUNTIF(бланки!G834:U834,0)</f>
        <v>12</v>
      </c>
      <c r="F835" s="24">
        <f>COUNTIF(бланки!V834:BS834,1)</f>
        <v>37</v>
      </c>
      <c r="G835" s="24">
        <f>COUNTIF(бланки!V834:BS834,1)+COUNTIF(бланки!V834:BS834,0)</f>
        <v>43</v>
      </c>
      <c r="H835" s="24">
        <f>SUM(бланки!BT834:BY834)</f>
        <v>3</v>
      </c>
      <c r="I835" s="24">
        <f>анкеты!D833</f>
        <v>3</v>
      </c>
      <c r="J835" s="24">
        <f>анкеты!C833</f>
        <v>3</v>
      </c>
      <c r="K835" s="24">
        <f>анкеты!F833</f>
        <v>3</v>
      </c>
      <c r="L835" s="24">
        <f>анкеты!E833</f>
        <v>3</v>
      </c>
      <c r="M835" s="22">
        <f t="shared" si="324"/>
        <v>60</v>
      </c>
      <c r="N835" s="22">
        <f t="shared" si="325"/>
        <v>90</v>
      </c>
      <c r="O835" s="22">
        <f t="shared" si="326"/>
        <v>100</v>
      </c>
      <c r="P835" s="23">
        <f t="shared" si="327"/>
        <v>85</v>
      </c>
      <c r="Q835" s="24">
        <f>SUM(бланки!BZ834:CF834)</f>
        <v>2</v>
      </c>
      <c r="R835" s="24"/>
      <c r="S835" s="24"/>
      <c r="T835" s="24">
        <f>анкеты!G833</f>
        <v>3</v>
      </c>
      <c r="U835" s="24">
        <f t="shared" si="328"/>
        <v>3</v>
      </c>
      <c r="V835" s="22">
        <f t="shared" si="329"/>
        <v>40</v>
      </c>
      <c r="W835" s="22">
        <f t="shared" si="330"/>
        <v>70</v>
      </c>
      <c r="X835" s="22">
        <f t="shared" si="331"/>
        <v>100</v>
      </c>
      <c r="Y835" s="23">
        <f t="shared" si="332"/>
        <v>70</v>
      </c>
      <c r="Z835" s="24">
        <f>SUM(бланки!CE834:CI834)</f>
        <v>0</v>
      </c>
      <c r="AA835" s="24">
        <f>SUM(бланки!CJ834:CO834)</f>
        <v>0</v>
      </c>
      <c r="AB835" s="24">
        <f>анкеты!I833</f>
        <v>1</v>
      </c>
      <c r="AC835" s="24">
        <f>анкеты!H833</f>
        <v>2</v>
      </c>
      <c r="AD835" s="22">
        <f t="shared" si="333"/>
        <v>0</v>
      </c>
      <c r="AE835" s="22">
        <f t="shared" si="334"/>
        <v>0</v>
      </c>
      <c r="AF835" s="12">
        <f t="shared" si="335"/>
        <v>50</v>
      </c>
      <c r="AG835" s="23">
        <f t="shared" si="336"/>
        <v>15</v>
      </c>
      <c r="AH835" s="24">
        <f>анкеты!J833</f>
        <v>3</v>
      </c>
      <c r="AI835" s="24">
        <f t="shared" si="337"/>
        <v>3</v>
      </c>
      <c r="AJ835" s="24">
        <f>анкеты!K833</f>
        <v>3</v>
      </c>
      <c r="AK835" s="24">
        <f t="shared" si="338"/>
        <v>3</v>
      </c>
      <c r="AL835" s="24">
        <f>анкеты!M833</f>
        <v>3</v>
      </c>
      <c r="AM835" s="24">
        <f>анкеты!L833</f>
        <v>3</v>
      </c>
      <c r="AN835" s="22">
        <f t="shared" si="339"/>
        <v>100</v>
      </c>
      <c r="AO835" s="22">
        <f t="shared" si="340"/>
        <v>100</v>
      </c>
      <c r="AP835" s="22">
        <f t="shared" si="341"/>
        <v>100</v>
      </c>
      <c r="AQ835" s="23">
        <f t="shared" si="342"/>
        <v>100</v>
      </c>
      <c r="AR835" s="24">
        <f>анкеты!N833</f>
        <v>3</v>
      </c>
      <c r="AS835" s="24">
        <f t="shared" si="343"/>
        <v>3</v>
      </c>
      <c r="AT835" s="24">
        <f>анкеты!O833</f>
        <v>2</v>
      </c>
      <c r="AU835" s="24">
        <f t="shared" si="344"/>
        <v>3</v>
      </c>
      <c r="AV835" s="24">
        <f>анкеты!P833</f>
        <v>3</v>
      </c>
      <c r="AW835" s="24">
        <f t="shared" si="345"/>
        <v>3</v>
      </c>
      <c r="AX835" s="22">
        <f t="shared" si="346"/>
        <v>100</v>
      </c>
      <c r="AY835" s="22">
        <f t="shared" si="347"/>
        <v>67</v>
      </c>
      <c r="AZ835" s="22">
        <f t="shared" si="348"/>
        <v>100</v>
      </c>
      <c r="BA835" s="23">
        <f t="shared" si="349"/>
        <v>87</v>
      </c>
      <c r="BB835" s="24">
        <f t="shared" si="350"/>
        <v>71.400000000000006</v>
      </c>
    </row>
    <row r="836" spans="1:54" x14ac:dyDescent="0.25">
      <c r="A836" s="24">
        <f>бланки!E835</f>
        <v>833</v>
      </c>
      <c r="B836" s="24" t="str">
        <f>CONCATENATE(бланки!D835," (",бланки!C835,")")</f>
        <v>МКОУ «Сомодинская НОШ» (Шамильский  район)</v>
      </c>
      <c r="C836" s="24">
        <f>анкеты!B834</f>
        <v>13</v>
      </c>
      <c r="D836" s="24">
        <f>COUNTIF(бланки!G835:U835,1)</f>
        <v>12</v>
      </c>
      <c r="E836" s="24">
        <f>COUNTIF(бланки!G835:U835,1)+COUNTIF(бланки!G835:U835,0)</f>
        <v>12</v>
      </c>
      <c r="F836" s="24">
        <f>COUNTIF(бланки!V835:BS835,1)</f>
        <v>44</v>
      </c>
      <c r="G836" s="24">
        <f>COUNTIF(бланки!V835:BS835,1)+COUNTIF(бланки!V835:BS835,0)</f>
        <v>44</v>
      </c>
      <c r="H836" s="24">
        <f>SUM(бланки!BT835:BY835)</f>
        <v>5</v>
      </c>
      <c r="I836" s="24">
        <f>анкеты!D834</f>
        <v>13</v>
      </c>
      <c r="J836" s="24">
        <f>анкеты!C834</f>
        <v>13</v>
      </c>
      <c r="K836" s="24">
        <f>анкеты!F834</f>
        <v>13</v>
      </c>
      <c r="L836" s="24">
        <f>анкеты!E834</f>
        <v>13</v>
      </c>
      <c r="M836" s="22">
        <f t="shared" ref="M836:M852" si="351">ROUND((D836/E836+F836/G836)*50,0)</f>
        <v>100</v>
      </c>
      <c r="N836" s="22">
        <f t="shared" ref="N836:N852" si="352">ROUND(MIN(H836*30,100),0)</f>
        <v>100</v>
      </c>
      <c r="O836" s="22">
        <f t="shared" ref="O836:O852" si="353">ROUND((I836/J836+K836/L836)*50,0)</f>
        <v>100</v>
      </c>
      <c r="P836" s="23">
        <f t="shared" ref="P836:P852" si="354">ROUND(M836*0.3+N836*0.3+O836*0.4,0)</f>
        <v>100</v>
      </c>
      <c r="Q836" s="24">
        <f>SUM(бланки!BZ835:CF835)</f>
        <v>6</v>
      </c>
      <c r="R836" s="24"/>
      <c r="S836" s="24"/>
      <c r="T836" s="24">
        <f>анкеты!G834</f>
        <v>13</v>
      </c>
      <c r="U836" s="24">
        <f t="shared" ref="U836:U852" si="355">C836</f>
        <v>13</v>
      </c>
      <c r="V836" s="22">
        <f t="shared" ref="V836:V852" si="356">MIN(100,Q836*20)</f>
        <v>100</v>
      </c>
      <c r="W836" s="22">
        <f t="shared" ref="W836:W852" si="357">ROUNDDOWN((V836+X836)/2,0)</f>
        <v>100</v>
      </c>
      <c r="X836" s="22">
        <f t="shared" ref="X836:X852" si="358">ROUND(T836*100/U836,0)</f>
        <v>100</v>
      </c>
      <c r="Y836" s="23">
        <f t="shared" ref="Y836:Y852" si="359">ROUND(V836*0.3+W836*0.4+X836*0.3,0)</f>
        <v>100</v>
      </c>
      <c r="Z836" s="24">
        <f>SUM(бланки!CE835:CI835)</f>
        <v>1</v>
      </c>
      <c r="AA836" s="24">
        <f>SUM(бланки!CJ835:CO835)</f>
        <v>1</v>
      </c>
      <c r="AB836" s="24">
        <f>анкеты!I834</f>
        <v>1</v>
      </c>
      <c r="AC836" s="24">
        <f>анкеты!H834</f>
        <v>2</v>
      </c>
      <c r="AD836" s="22">
        <f t="shared" ref="AD836:AD852" si="360">MIN(Z836*20,100)</f>
        <v>20</v>
      </c>
      <c r="AE836" s="22">
        <f t="shared" ref="AE836:AE852" si="361">MIN(AA836*20,100)</f>
        <v>20</v>
      </c>
      <c r="AF836" s="12">
        <f t="shared" ref="AF836:AF852" si="362">AB836*100/AC836</f>
        <v>50</v>
      </c>
      <c r="AG836" s="23">
        <f t="shared" ref="AG836:AG852" si="363">ROUND((0.3*AD836+0.4*AE836+0.3*AF836),0)</f>
        <v>29</v>
      </c>
      <c r="AH836" s="24">
        <f>анкеты!J834</f>
        <v>13</v>
      </c>
      <c r="AI836" s="24">
        <f t="shared" ref="AI836:AI852" si="364">C836</f>
        <v>13</v>
      </c>
      <c r="AJ836" s="24">
        <f>анкеты!K834</f>
        <v>13</v>
      </c>
      <c r="AK836" s="24">
        <f t="shared" ref="AK836:AK852" si="365">C836</f>
        <v>13</v>
      </c>
      <c r="AL836" s="24">
        <f>анкеты!M834</f>
        <v>13</v>
      </c>
      <c r="AM836" s="24">
        <f>анкеты!L834</f>
        <v>13</v>
      </c>
      <c r="AN836" s="22">
        <f t="shared" ref="AN836:AN852" si="366">ROUND(AH836*100/AI836,0)</f>
        <v>100</v>
      </c>
      <c r="AO836" s="22">
        <f t="shared" ref="AO836:AO852" si="367">ROUND(AJ836*100/AK836,0)</f>
        <v>100</v>
      </c>
      <c r="AP836" s="22">
        <f t="shared" ref="AP836:AP852" si="368">ROUND(AL836*100/AM836,0)</f>
        <v>100</v>
      </c>
      <c r="AQ836" s="23">
        <f t="shared" ref="AQ836:AQ852" si="369">ROUND((0.4*AN836+0.4*AO836+0.2*AP836),0)</f>
        <v>100</v>
      </c>
      <c r="AR836" s="24">
        <f>анкеты!N834</f>
        <v>13</v>
      </c>
      <c r="AS836" s="24">
        <f t="shared" ref="AS836:AS852" si="370">C836</f>
        <v>13</v>
      </c>
      <c r="AT836" s="24">
        <f>анкеты!O834</f>
        <v>12</v>
      </c>
      <c r="AU836" s="24">
        <f t="shared" ref="AU836:AU852" si="371">C836</f>
        <v>13</v>
      </c>
      <c r="AV836" s="24">
        <f>анкеты!P834</f>
        <v>12</v>
      </c>
      <c r="AW836" s="24">
        <f t="shared" ref="AW836:AW852" si="372">C836</f>
        <v>13</v>
      </c>
      <c r="AX836" s="22">
        <f t="shared" ref="AX836:AX852" si="373">ROUND(AR836*100/AS836,0)</f>
        <v>100</v>
      </c>
      <c r="AY836" s="22">
        <f t="shared" ref="AY836:AY852" si="374">ROUND(AT836*100/AU836,0)</f>
        <v>92</v>
      </c>
      <c r="AZ836" s="22">
        <f t="shared" ref="AZ836:AZ852" si="375">ROUND(AV836*100/AW836,0)</f>
        <v>92</v>
      </c>
      <c r="BA836" s="23">
        <f t="shared" ref="BA836:BA852" si="376">ROUND((0.4*AX836+0.4*AY836+0.2*AZ836),0)</f>
        <v>95</v>
      </c>
      <c r="BB836" s="24">
        <f t="shared" ref="BB836:BB852" si="377">(P836+Y836+AG836+AQ836+BA836)/5</f>
        <v>84.8</v>
      </c>
    </row>
    <row r="837" spans="1:54" x14ac:dyDescent="0.25">
      <c r="A837" s="24">
        <f>бланки!E836</f>
        <v>834</v>
      </c>
      <c r="B837" s="24" t="str">
        <f>CONCATENATE(бланки!D836," (",бланки!C836,")")</f>
        <v>МКОУ «Хонохская НОШ» (Шамильский  район)</v>
      </c>
      <c r="C837" s="24">
        <f>анкеты!B835</f>
        <v>3</v>
      </c>
      <c r="D837" s="24">
        <f>COUNTIF(бланки!G836:U836,1)</f>
        <v>14</v>
      </c>
      <c r="E837" s="24">
        <f>COUNTIF(бланки!G836:U836,1)+COUNTIF(бланки!G836:U836,0)</f>
        <v>14</v>
      </c>
      <c r="F837" s="24">
        <f>COUNTIF(бланки!V836:BS836,1)</f>
        <v>44</v>
      </c>
      <c r="G837" s="24">
        <f>COUNTIF(бланки!V836:BS836,1)+COUNTIF(бланки!V836:BS836,0)</f>
        <v>44</v>
      </c>
      <c r="H837" s="24">
        <f>SUM(бланки!BT836:BY836)</f>
        <v>6</v>
      </c>
      <c r="I837" s="24">
        <f>анкеты!D835</f>
        <v>2</v>
      </c>
      <c r="J837" s="24">
        <f>анкеты!C835</f>
        <v>2</v>
      </c>
      <c r="K837" s="24">
        <f>анкеты!F835</f>
        <v>2</v>
      </c>
      <c r="L837" s="24">
        <f>анкеты!E835</f>
        <v>2</v>
      </c>
      <c r="M837" s="22">
        <f t="shared" si="351"/>
        <v>100</v>
      </c>
      <c r="N837" s="22">
        <f t="shared" si="352"/>
        <v>100</v>
      </c>
      <c r="O837" s="22">
        <f t="shared" si="353"/>
        <v>100</v>
      </c>
      <c r="P837" s="23">
        <f t="shared" si="354"/>
        <v>100</v>
      </c>
      <c r="Q837" s="24">
        <f>SUM(бланки!BZ836:CF836)</f>
        <v>3</v>
      </c>
      <c r="R837" s="24"/>
      <c r="S837" s="24"/>
      <c r="T837" s="24">
        <f>анкеты!G835</f>
        <v>2</v>
      </c>
      <c r="U837" s="24">
        <f t="shared" si="355"/>
        <v>3</v>
      </c>
      <c r="V837" s="22">
        <f t="shared" si="356"/>
        <v>60</v>
      </c>
      <c r="W837" s="22">
        <f t="shared" si="357"/>
        <v>63</v>
      </c>
      <c r="X837" s="22">
        <f t="shared" si="358"/>
        <v>67</v>
      </c>
      <c r="Y837" s="23">
        <f t="shared" si="359"/>
        <v>63</v>
      </c>
      <c r="Z837" s="24">
        <f>SUM(бланки!CE836:CI836)</f>
        <v>1</v>
      </c>
      <c r="AA837" s="24">
        <f>SUM(бланки!CJ836:CO836)</f>
        <v>1</v>
      </c>
      <c r="AB837" s="24">
        <f>анкеты!I835</f>
        <v>1</v>
      </c>
      <c r="AC837" s="24">
        <f>анкеты!H835</f>
        <v>2</v>
      </c>
      <c r="AD837" s="22">
        <f t="shared" si="360"/>
        <v>20</v>
      </c>
      <c r="AE837" s="22">
        <f t="shared" si="361"/>
        <v>20</v>
      </c>
      <c r="AF837" s="12">
        <f t="shared" si="362"/>
        <v>50</v>
      </c>
      <c r="AG837" s="23">
        <f t="shared" si="363"/>
        <v>29</v>
      </c>
      <c r="AH837" s="24">
        <f>анкеты!J835</f>
        <v>3</v>
      </c>
      <c r="AI837" s="24">
        <f t="shared" si="364"/>
        <v>3</v>
      </c>
      <c r="AJ837" s="24">
        <f>анкеты!K835</f>
        <v>3</v>
      </c>
      <c r="AK837" s="24">
        <f t="shared" si="365"/>
        <v>3</v>
      </c>
      <c r="AL837" s="24">
        <f>анкеты!M835</f>
        <v>2</v>
      </c>
      <c r="AM837" s="24">
        <f>анкеты!L835</f>
        <v>2</v>
      </c>
      <c r="AN837" s="22">
        <f t="shared" si="366"/>
        <v>100</v>
      </c>
      <c r="AO837" s="22">
        <f t="shared" si="367"/>
        <v>100</v>
      </c>
      <c r="AP837" s="22">
        <f t="shared" si="368"/>
        <v>100</v>
      </c>
      <c r="AQ837" s="23">
        <f t="shared" si="369"/>
        <v>100</v>
      </c>
      <c r="AR837" s="24">
        <f>анкеты!N835</f>
        <v>3</v>
      </c>
      <c r="AS837" s="24">
        <f t="shared" si="370"/>
        <v>3</v>
      </c>
      <c r="AT837" s="24">
        <f>анкеты!O835</f>
        <v>3</v>
      </c>
      <c r="AU837" s="24">
        <f t="shared" si="371"/>
        <v>3</v>
      </c>
      <c r="AV837" s="24">
        <f>анкеты!P835</f>
        <v>3</v>
      </c>
      <c r="AW837" s="24">
        <f t="shared" si="372"/>
        <v>3</v>
      </c>
      <c r="AX837" s="22">
        <f t="shared" si="373"/>
        <v>100</v>
      </c>
      <c r="AY837" s="22">
        <f t="shared" si="374"/>
        <v>100</v>
      </c>
      <c r="AZ837" s="22">
        <f t="shared" si="375"/>
        <v>100</v>
      </c>
      <c r="BA837" s="23">
        <f t="shared" si="376"/>
        <v>100</v>
      </c>
      <c r="BB837" s="24">
        <f t="shared" si="377"/>
        <v>78.400000000000006</v>
      </c>
    </row>
    <row r="838" spans="1:54" x14ac:dyDescent="0.25">
      <c r="A838" s="24">
        <f>бланки!E837</f>
        <v>835</v>
      </c>
      <c r="B838" s="24" t="str">
        <f>CONCATENATE(бланки!D837," (",бланки!C837,")")</f>
        <v>МКОУ «Хородинская НОШ» (Шамильский  район)</v>
      </c>
      <c r="C838" s="24">
        <f>анкеты!B836</f>
        <v>15</v>
      </c>
      <c r="D838" s="24">
        <f>COUNTIF(бланки!G837:U837,1)</f>
        <v>11</v>
      </c>
      <c r="E838" s="24">
        <f>COUNTIF(бланки!G837:U837,1)+COUNTIF(бланки!G837:U837,0)</f>
        <v>12</v>
      </c>
      <c r="F838" s="24">
        <f>COUNTIF(бланки!V837:BS837,1)</f>
        <v>28</v>
      </c>
      <c r="G838" s="24">
        <f>COUNTIF(бланки!V837:BS837,1)+COUNTIF(бланки!V837:BS837,0)</f>
        <v>35</v>
      </c>
      <c r="H838" s="24">
        <f>SUM(бланки!BT837:BY837)</f>
        <v>3</v>
      </c>
      <c r="I838" s="24">
        <f>анкеты!D836</f>
        <v>13</v>
      </c>
      <c r="J838" s="24">
        <f>анкеты!C836</f>
        <v>13</v>
      </c>
      <c r="K838" s="24">
        <f>анкеты!F836</f>
        <v>12</v>
      </c>
      <c r="L838" s="24">
        <f>анкеты!E836</f>
        <v>13</v>
      </c>
      <c r="M838" s="22">
        <f t="shared" si="351"/>
        <v>86</v>
      </c>
      <c r="N838" s="22">
        <f t="shared" si="352"/>
        <v>90</v>
      </c>
      <c r="O838" s="22">
        <f t="shared" si="353"/>
        <v>96</v>
      </c>
      <c r="P838" s="23">
        <f t="shared" si="354"/>
        <v>91</v>
      </c>
      <c r="Q838" s="24">
        <f>SUM(бланки!BZ837:CF837)</f>
        <v>4</v>
      </c>
      <c r="R838" s="24"/>
      <c r="S838" s="24"/>
      <c r="T838" s="24">
        <f>анкеты!G836</f>
        <v>14</v>
      </c>
      <c r="U838" s="24">
        <f t="shared" si="355"/>
        <v>15</v>
      </c>
      <c r="V838" s="22">
        <f t="shared" si="356"/>
        <v>80</v>
      </c>
      <c r="W838" s="22">
        <f t="shared" si="357"/>
        <v>86</v>
      </c>
      <c r="X838" s="22">
        <f t="shared" si="358"/>
        <v>93</v>
      </c>
      <c r="Y838" s="23">
        <f t="shared" si="359"/>
        <v>86</v>
      </c>
      <c r="Z838" s="24">
        <f>SUM(бланки!CE837:CI837)</f>
        <v>0</v>
      </c>
      <c r="AA838" s="24">
        <f>SUM(бланки!CJ837:CO837)</f>
        <v>0</v>
      </c>
      <c r="AB838" s="24">
        <f>анкеты!I836</f>
        <v>1</v>
      </c>
      <c r="AC838" s="24">
        <f>анкеты!H836</f>
        <v>2</v>
      </c>
      <c r="AD838" s="22">
        <f t="shared" si="360"/>
        <v>0</v>
      </c>
      <c r="AE838" s="22">
        <f t="shared" si="361"/>
        <v>0</v>
      </c>
      <c r="AF838" s="12">
        <f t="shared" si="362"/>
        <v>50</v>
      </c>
      <c r="AG838" s="23">
        <f t="shared" si="363"/>
        <v>15</v>
      </c>
      <c r="AH838" s="24">
        <f>анкеты!J836</f>
        <v>14</v>
      </c>
      <c r="AI838" s="24">
        <f t="shared" si="364"/>
        <v>15</v>
      </c>
      <c r="AJ838" s="24">
        <f>анкеты!K836</f>
        <v>15</v>
      </c>
      <c r="AK838" s="24">
        <f t="shared" si="365"/>
        <v>15</v>
      </c>
      <c r="AL838" s="24">
        <f>анкеты!M836</f>
        <v>12</v>
      </c>
      <c r="AM838" s="24">
        <f>анкеты!L836</f>
        <v>12</v>
      </c>
      <c r="AN838" s="22">
        <f t="shared" si="366"/>
        <v>93</v>
      </c>
      <c r="AO838" s="22">
        <f t="shared" si="367"/>
        <v>100</v>
      </c>
      <c r="AP838" s="22">
        <f t="shared" si="368"/>
        <v>100</v>
      </c>
      <c r="AQ838" s="23">
        <f t="shared" si="369"/>
        <v>97</v>
      </c>
      <c r="AR838" s="24">
        <f>анкеты!N836</f>
        <v>15</v>
      </c>
      <c r="AS838" s="24">
        <f t="shared" si="370"/>
        <v>15</v>
      </c>
      <c r="AT838" s="24">
        <f>анкеты!O836</f>
        <v>15</v>
      </c>
      <c r="AU838" s="24">
        <f t="shared" si="371"/>
        <v>15</v>
      </c>
      <c r="AV838" s="24">
        <f>анкеты!P836</f>
        <v>15</v>
      </c>
      <c r="AW838" s="24">
        <f t="shared" si="372"/>
        <v>15</v>
      </c>
      <c r="AX838" s="22">
        <f t="shared" si="373"/>
        <v>100</v>
      </c>
      <c r="AY838" s="22">
        <f t="shared" si="374"/>
        <v>100</v>
      </c>
      <c r="AZ838" s="22">
        <f t="shared" si="375"/>
        <v>100</v>
      </c>
      <c r="BA838" s="23">
        <f t="shared" si="376"/>
        <v>100</v>
      </c>
      <c r="BB838" s="24">
        <f t="shared" si="377"/>
        <v>77.8</v>
      </c>
    </row>
    <row r="839" spans="1:54" x14ac:dyDescent="0.25">
      <c r="A839" s="24">
        <f>бланки!E838</f>
        <v>836</v>
      </c>
      <c r="B839" s="24" t="str">
        <f>CONCATENATE(бланки!D838," (",бланки!C838,")")</f>
        <v>МКОУ «Цекобская НОШ» (Шамильский  район)</v>
      </c>
      <c r="C839" s="24">
        <f>анкеты!B837</f>
        <v>3</v>
      </c>
      <c r="D839" s="24">
        <f>COUNTIF(бланки!G838:U838,1)</f>
        <v>10</v>
      </c>
      <c r="E839" s="24">
        <f>COUNTIF(бланки!G838:U838,1)+COUNTIF(бланки!G838:U838,0)</f>
        <v>12</v>
      </c>
      <c r="F839" s="24">
        <f>COUNTIF(бланки!V838:BS838,1)</f>
        <v>42</v>
      </c>
      <c r="G839" s="24">
        <f>COUNTIF(бланки!V838:BS838,1)+COUNTIF(бланки!V838:BS838,0)</f>
        <v>44</v>
      </c>
      <c r="H839" s="24">
        <f>SUM(бланки!BT838:BY838)</f>
        <v>3</v>
      </c>
      <c r="I839" s="24">
        <f>анкеты!D837</f>
        <v>2</v>
      </c>
      <c r="J839" s="24">
        <f>анкеты!C837</f>
        <v>2</v>
      </c>
      <c r="K839" s="24">
        <f>анкеты!F837</f>
        <v>2</v>
      </c>
      <c r="L839" s="24">
        <f>анкеты!E837</f>
        <v>2</v>
      </c>
      <c r="M839" s="22">
        <f t="shared" si="351"/>
        <v>89</v>
      </c>
      <c r="N839" s="22">
        <f t="shared" si="352"/>
        <v>90</v>
      </c>
      <c r="O839" s="22">
        <f t="shared" si="353"/>
        <v>100</v>
      </c>
      <c r="P839" s="23">
        <f t="shared" si="354"/>
        <v>94</v>
      </c>
      <c r="Q839" s="24">
        <f>SUM(бланки!BZ838:CF838)</f>
        <v>3</v>
      </c>
      <c r="R839" s="24"/>
      <c r="S839" s="24"/>
      <c r="T839" s="24">
        <f>анкеты!G837</f>
        <v>2</v>
      </c>
      <c r="U839" s="24">
        <f t="shared" si="355"/>
        <v>3</v>
      </c>
      <c r="V839" s="22">
        <f t="shared" si="356"/>
        <v>60</v>
      </c>
      <c r="W839" s="22">
        <f t="shared" si="357"/>
        <v>63</v>
      </c>
      <c r="X839" s="22">
        <f t="shared" si="358"/>
        <v>67</v>
      </c>
      <c r="Y839" s="23">
        <f t="shared" si="359"/>
        <v>63</v>
      </c>
      <c r="Z839" s="24">
        <f>SUM(бланки!CE838:CI838)</f>
        <v>0</v>
      </c>
      <c r="AA839" s="24">
        <f>SUM(бланки!CJ838:CO838)</f>
        <v>2</v>
      </c>
      <c r="AB839" s="24">
        <f>анкеты!I837</f>
        <v>1</v>
      </c>
      <c r="AC839" s="24">
        <f>анкеты!H837</f>
        <v>2</v>
      </c>
      <c r="AD839" s="22">
        <f t="shared" si="360"/>
        <v>0</v>
      </c>
      <c r="AE839" s="22">
        <f t="shared" si="361"/>
        <v>40</v>
      </c>
      <c r="AF839" s="12">
        <f t="shared" si="362"/>
        <v>50</v>
      </c>
      <c r="AG839" s="23">
        <f t="shared" si="363"/>
        <v>31</v>
      </c>
      <c r="AH839" s="24">
        <f>анкеты!J837</f>
        <v>3</v>
      </c>
      <c r="AI839" s="24">
        <f t="shared" si="364"/>
        <v>3</v>
      </c>
      <c r="AJ839" s="24">
        <f>анкеты!K837</f>
        <v>2</v>
      </c>
      <c r="AK839" s="24">
        <f t="shared" si="365"/>
        <v>3</v>
      </c>
      <c r="AL839" s="24">
        <f>анкеты!M837</f>
        <v>2</v>
      </c>
      <c r="AM839" s="24">
        <f>анкеты!L837</f>
        <v>2</v>
      </c>
      <c r="AN839" s="22">
        <f t="shared" si="366"/>
        <v>100</v>
      </c>
      <c r="AO839" s="22">
        <f t="shared" si="367"/>
        <v>67</v>
      </c>
      <c r="AP839" s="22">
        <f t="shared" si="368"/>
        <v>100</v>
      </c>
      <c r="AQ839" s="23">
        <f t="shared" si="369"/>
        <v>87</v>
      </c>
      <c r="AR839" s="24">
        <f>анкеты!N837</f>
        <v>3</v>
      </c>
      <c r="AS839" s="24">
        <f t="shared" si="370"/>
        <v>3</v>
      </c>
      <c r="AT839" s="24">
        <f>анкеты!O837</f>
        <v>3</v>
      </c>
      <c r="AU839" s="24">
        <f t="shared" si="371"/>
        <v>3</v>
      </c>
      <c r="AV839" s="24">
        <f>анкеты!P837</f>
        <v>3</v>
      </c>
      <c r="AW839" s="24">
        <f t="shared" si="372"/>
        <v>3</v>
      </c>
      <c r="AX839" s="22">
        <f t="shared" si="373"/>
        <v>100</v>
      </c>
      <c r="AY839" s="22">
        <f t="shared" si="374"/>
        <v>100</v>
      </c>
      <c r="AZ839" s="22">
        <f t="shared" si="375"/>
        <v>100</v>
      </c>
      <c r="BA839" s="23">
        <f t="shared" si="376"/>
        <v>100</v>
      </c>
      <c r="BB839" s="24">
        <f t="shared" si="377"/>
        <v>75</v>
      </c>
    </row>
    <row r="840" spans="1:54" x14ac:dyDescent="0.25">
      <c r="A840" s="24">
        <f>бланки!E839</f>
        <v>837</v>
      </c>
      <c r="B840" s="24" t="str">
        <f>CONCATENATE(бланки!D839," (",бланки!C839,")")</f>
        <v>МКОУ «Тлездинская НОШ» (Шамильский  район)</v>
      </c>
      <c r="C840" s="24">
        <f>анкеты!B838</f>
        <v>2</v>
      </c>
      <c r="D840" s="24">
        <f>COUNTIF(бланки!G839:U839,1)</f>
        <v>7</v>
      </c>
      <c r="E840" s="24">
        <f>COUNTIF(бланки!G839:U839,1)+COUNTIF(бланки!G839:U839,0)</f>
        <v>12</v>
      </c>
      <c r="F840" s="24">
        <f>COUNTIF(бланки!V839:BS839,1)</f>
        <v>21</v>
      </c>
      <c r="G840" s="24">
        <f>COUNTIF(бланки!V839:BS839,1)+COUNTIF(бланки!V839:BS839,0)</f>
        <v>34</v>
      </c>
      <c r="H840" s="24">
        <f>SUM(бланки!BT839:BY839)</f>
        <v>2</v>
      </c>
      <c r="I840" s="24">
        <f>анкеты!D838</f>
        <v>2</v>
      </c>
      <c r="J840" s="24">
        <f>анкеты!C838</f>
        <v>2</v>
      </c>
      <c r="K840" s="24">
        <f>анкеты!F838</f>
        <v>2</v>
      </c>
      <c r="L840" s="24">
        <f>анкеты!E838</f>
        <v>2</v>
      </c>
      <c r="M840" s="22">
        <f t="shared" si="351"/>
        <v>60</v>
      </c>
      <c r="N840" s="22">
        <f t="shared" si="352"/>
        <v>60</v>
      </c>
      <c r="O840" s="22">
        <f t="shared" si="353"/>
        <v>100</v>
      </c>
      <c r="P840" s="23">
        <f t="shared" si="354"/>
        <v>76</v>
      </c>
      <c r="Q840" s="24">
        <f>SUM(бланки!BZ839:CF839)</f>
        <v>2</v>
      </c>
      <c r="R840" s="24"/>
      <c r="S840" s="24"/>
      <c r="T840" s="24">
        <f>анкеты!G838</f>
        <v>1</v>
      </c>
      <c r="U840" s="24">
        <f t="shared" si="355"/>
        <v>2</v>
      </c>
      <c r="V840" s="22">
        <f t="shared" si="356"/>
        <v>40</v>
      </c>
      <c r="W840" s="22">
        <f t="shared" si="357"/>
        <v>45</v>
      </c>
      <c r="X840" s="22">
        <f t="shared" si="358"/>
        <v>50</v>
      </c>
      <c r="Y840" s="23">
        <f t="shared" si="359"/>
        <v>45</v>
      </c>
      <c r="Z840" s="24">
        <f>SUM(бланки!CE839:CI839)</f>
        <v>0</v>
      </c>
      <c r="AA840" s="24">
        <f>SUM(бланки!CJ839:CO839)</f>
        <v>0</v>
      </c>
      <c r="AB840" s="24">
        <f>анкеты!I838</f>
        <v>1</v>
      </c>
      <c r="AC840" s="24">
        <f>анкеты!H838</f>
        <v>2</v>
      </c>
      <c r="AD840" s="22">
        <f t="shared" si="360"/>
        <v>0</v>
      </c>
      <c r="AE840" s="22">
        <f t="shared" si="361"/>
        <v>0</v>
      </c>
      <c r="AF840" s="12">
        <f t="shared" si="362"/>
        <v>50</v>
      </c>
      <c r="AG840" s="23">
        <f t="shared" si="363"/>
        <v>15</v>
      </c>
      <c r="AH840" s="24">
        <f>анкеты!J838</f>
        <v>2</v>
      </c>
      <c r="AI840" s="24">
        <f t="shared" si="364"/>
        <v>2</v>
      </c>
      <c r="AJ840" s="24">
        <f>анкеты!K838</f>
        <v>1</v>
      </c>
      <c r="AK840" s="24">
        <f t="shared" si="365"/>
        <v>2</v>
      </c>
      <c r="AL840" s="24">
        <f>анкеты!M838</f>
        <v>2</v>
      </c>
      <c r="AM840" s="24">
        <f>анкеты!L838</f>
        <v>2</v>
      </c>
      <c r="AN840" s="22">
        <f t="shared" si="366"/>
        <v>100</v>
      </c>
      <c r="AO840" s="22">
        <f t="shared" si="367"/>
        <v>50</v>
      </c>
      <c r="AP840" s="22">
        <f t="shared" si="368"/>
        <v>100</v>
      </c>
      <c r="AQ840" s="23">
        <f t="shared" si="369"/>
        <v>80</v>
      </c>
      <c r="AR840" s="24">
        <f>анкеты!N838</f>
        <v>2</v>
      </c>
      <c r="AS840" s="24">
        <f t="shared" si="370"/>
        <v>2</v>
      </c>
      <c r="AT840" s="24">
        <f>анкеты!O838</f>
        <v>2</v>
      </c>
      <c r="AU840" s="24">
        <f t="shared" si="371"/>
        <v>2</v>
      </c>
      <c r="AV840" s="24">
        <f>анкеты!P838</f>
        <v>2</v>
      </c>
      <c r="AW840" s="24">
        <f t="shared" si="372"/>
        <v>2</v>
      </c>
      <c r="AX840" s="22">
        <f t="shared" si="373"/>
        <v>100</v>
      </c>
      <c r="AY840" s="22">
        <f t="shared" si="374"/>
        <v>100</v>
      </c>
      <c r="AZ840" s="22">
        <f t="shared" si="375"/>
        <v>100</v>
      </c>
      <c r="BA840" s="23">
        <f t="shared" si="376"/>
        <v>100</v>
      </c>
      <c r="BB840" s="24">
        <f t="shared" si="377"/>
        <v>63.2</v>
      </c>
    </row>
    <row r="841" spans="1:54" x14ac:dyDescent="0.25">
      <c r="A841" s="24">
        <f>бланки!E840</f>
        <v>838</v>
      </c>
      <c r="B841" s="24" t="str">
        <f>CONCATENATE(бланки!D840," (",бланки!C840,")")</f>
        <v>МКОУ «Батлухская НОШ» (Шамильский  район)</v>
      </c>
      <c r="C841" s="24">
        <f>анкеты!B839</f>
        <v>20</v>
      </c>
      <c r="D841" s="24">
        <f>COUNTIF(бланки!G840:U840,1)</f>
        <v>12</v>
      </c>
      <c r="E841" s="24">
        <f>COUNTIF(бланки!G840:U840,1)+COUNTIF(бланки!G840:U840,0)</f>
        <v>12</v>
      </c>
      <c r="F841" s="24">
        <f>COUNTIF(бланки!V840:BS840,1)</f>
        <v>24</v>
      </c>
      <c r="G841" s="24">
        <f>COUNTIF(бланки!V840:BS840,1)+COUNTIF(бланки!V840:BS840,0)</f>
        <v>38</v>
      </c>
      <c r="H841" s="24">
        <f>SUM(бланки!BT840:BY840)</f>
        <v>1</v>
      </c>
      <c r="I841" s="24">
        <f>анкеты!D839</f>
        <v>15</v>
      </c>
      <c r="J841" s="24">
        <f>анкеты!C839</f>
        <v>16</v>
      </c>
      <c r="K841" s="24">
        <f>анкеты!F839</f>
        <v>11</v>
      </c>
      <c r="L841" s="24">
        <f>анкеты!E839</f>
        <v>13</v>
      </c>
      <c r="M841" s="22">
        <f t="shared" si="351"/>
        <v>82</v>
      </c>
      <c r="N841" s="22">
        <f t="shared" si="352"/>
        <v>30</v>
      </c>
      <c r="O841" s="22">
        <f t="shared" si="353"/>
        <v>89</v>
      </c>
      <c r="P841" s="23">
        <f t="shared" si="354"/>
        <v>69</v>
      </c>
      <c r="Q841" s="24">
        <f>SUM(бланки!BZ840:CF840)</f>
        <v>3</v>
      </c>
      <c r="R841" s="24"/>
      <c r="S841" s="24"/>
      <c r="T841" s="24">
        <f>анкеты!G839</f>
        <v>17</v>
      </c>
      <c r="U841" s="24">
        <f t="shared" si="355"/>
        <v>20</v>
      </c>
      <c r="V841" s="22">
        <f t="shared" si="356"/>
        <v>60</v>
      </c>
      <c r="W841" s="22">
        <f t="shared" si="357"/>
        <v>72</v>
      </c>
      <c r="X841" s="22">
        <f t="shared" si="358"/>
        <v>85</v>
      </c>
      <c r="Y841" s="23">
        <f t="shared" si="359"/>
        <v>72</v>
      </c>
      <c r="Z841" s="24">
        <f>SUM(бланки!CE840:CI840)</f>
        <v>0</v>
      </c>
      <c r="AA841" s="24">
        <f>SUM(бланки!CJ840:CO840)</f>
        <v>1</v>
      </c>
      <c r="AB841" s="24">
        <f>анкеты!I839</f>
        <v>1</v>
      </c>
      <c r="AC841" s="24">
        <f>анкеты!H839</f>
        <v>2</v>
      </c>
      <c r="AD841" s="22">
        <f t="shared" si="360"/>
        <v>0</v>
      </c>
      <c r="AE841" s="22">
        <f t="shared" si="361"/>
        <v>20</v>
      </c>
      <c r="AF841" s="12">
        <f t="shared" si="362"/>
        <v>50</v>
      </c>
      <c r="AG841" s="23">
        <f t="shared" si="363"/>
        <v>23</v>
      </c>
      <c r="AH841" s="24">
        <f>анкеты!J839</f>
        <v>18</v>
      </c>
      <c r="AI841" s="24">
        <f t="shared" si="364"/>
        <v>20</v>
      </c>
      <c r="AJ841" s="24">
        <f>анкеты!K839</f>
        <v>18</v>
      </c>
      <c r="AK841" s="24">
        <f t="shared" si="365"/>
        <v>20</v>
      </c>
      <c r="AL841" s="24">
        <f>анкеты!M839</f>
        <v>13</v>
      </c>
      <c r="AM841" s="24">
        <f>анкеты!L839</f>
        <v>15</v>
      </c>
      <c r="AN841" s="22">
        <f t="shared" si="366"/>
        <v>90</v>
      </c>
      <c r="AO841" s="22">
        <f t="shared" si="367"/>
        <v>90</v>
      </c>
      <c r="AP841" s="22">
        <f t="shared" si="368"/>
        <v>87</v>
      </c>
      <c r="AQ841" s="23">
        <f t="shared" si="369"/>
        <v>89</v>
      </c>
      <c r="AR841" s="24">
        <f>анкеты!N839</f>
        <v>18</v>
      </c>
      <c r="AS841" s="24">
        <f t="shared" si="370"/>
        <v>20</v>
      </c>
      <c r="AT841" s="24">
        <f>анкеты!O839</f>
        <v>19</v>
      </c>
      <c r="AU841" s="24">
        <f t="shared" si="371"/>
        <v>20</v>
      </c>
      <c r="AV841" s="24">
        <f>анкеты!P839</f>
        <v>17</v>
      </c>
      <c r="AW841" s="24">
        <f t="shared" si="372"/>
        <v>20</v>
      </c>
      <c r="AX841" s="22">
        <f t="shared" si="373"/>
        <v>90</v>
      </c>
      <c r="AY841" s="22">
        <f t="shared" si="374"/>
        <v>95</v>
      </c>
      <c r="AZ841" s="22">
        <f t="shared" si="375"/>
        <v>85</v>
      </c>
      <c r="BA841" s="23">
        <f t="shared" si="376"/>
        <v>91</v>
      </c>
      <c r="BB841" s="24">
        <f t="shared" si="377"/>
        <v>68.8</v>
      </c>
    </row>
    <row r="842" spans="1:54" x14ac:dyDescent="0.25">
      <c r="A842" s="24">
        <f>бланки!E841</f>
        <v>839</v>
      </c>
      <c r="B842" s="24" t="str">
        <f>CONCATENATE(бланки!D841," (",бланки!C841,")")</f>
        <v>МКОУ «Урчухская НОШ» (Шамильский  район)</v>
      </c>
      <c r="C842" s="24">
        <f>анкеты!B840</f>
        <v>2</v>
      </c>
      <c r="D842" s="24">
        <f>COUNTIF(бланки!G841:U841,1)</f>
        <v>12</v>
      </c>
      <c r="E842" s="24">
        <f>COUNTIF(бланки!G841:U841,1)+COUNTIF(бланки!G841:U841,0)</f>
        <v>12</v>
      </c>
      <c r="F842" s="24">
        <f>COUNTIF(бланки!V841:BS841,1)</f>
        <v>36</v>
      </c>
      <c r="G842" s="24">
        <f>COUNTIF(бланки!V841:BS841,1)+COUNTIF(бланки!V841:BS841,0)</f>
        <v>38</v>
      </c>
      <c r="H842" s="24">
        <f>SUM(бланки!BT841:BY841)</f>
        <v>2</v>
      </c>
      <c r="I842" s="24">
        <f>анкеты!D840</f>
        <v>2</v>
      </c>
      <c r="J842" s="24">
        <f>анкеты!C840</f>
        <v>2</v>
      </c>
      <c r="K842" s="24">
        <f>анкеты!F840</f>
        <v>2</v>
      </c>
      <c r="L842" s="24">
        <f>анкеты!E840</f>
        <v>2</v>
      </c>
      <c r="M842" s="22">
        <f t="shared" si="351"/>
        <v>97</v>
      </c>
      <c r="N842" s="22">
        <f t="shared" si="352"/>
        <v>60</v>
      </c>
      <c r="O842" s="22">
        <f t="shared" si="353"/>
        <v>100</v>
      </c>
      <c r="P842" s="23">
        <f t="shared" si="354"/>
        <v>87</v>
      </c>
      <c r="Q842" s="24">
        <f>SUM(бланки!BZ841:CF841)</f>
        <v>4</v>
      </c>
      <c r="R842" s="24"/>
      <c r="S842" s="24"/>
      <c r="T842" s="24">
        <f>анкеты!G840</f>
        <v>2</v>
      </c>
      <c r="U842" s="24">
        <f t="shared" si="355"/>
        <v>2</v>
      </c>
      <c r="V842" s="22">
        <f t="shared" si="356"/>
        <v>80</v>
      </c>
      <c r="W842" s="22">
        <f t="shared" si="357"/>
        <v>90</v>
      </c>
      <c r="X842" s="22">
        <f t="shared" si="358"/>
        <v>100</v>
      </c>
      <c r="Y842" s="23">
        <f t="shared" si="359"/>
        <v>90</v>
      </c>
      <c r="Z842" s="24">
        <f>SUM(бланки!CE841:CI841)</f>
        <v>1</v>
      </c>
      <c r="AA842" s="24">
        <f>SUM(бланки!CJ841:CO841)</f>
        <v>1</v>
      </c>
      <c r="AB842" s="24">
        <f>анкеты!I840</f>
        <v>1</v>
      </c>
      <c r="AC842" s="24">
        <f>анкеты!H840</f>
        <v>2</v>
      </c>
      <c r="AD842" s="22">
        <f t="shared" si="360"/>
        <v>20</v>
      </c>
      <c r="AE842" s="22">
        <f t="shared" si="361"/>
        <v>20</v>
      </c>
      <c r="AF842" s="12">
        <f t="shared" si="362"/>
        <v>50</v>
      </c>
      <c r="AG842" s="23">
        <f t="shared" si="363"/>
        <v>29</v>
      </c>
      <c r="AH842" s="24">
        <f>анкеты!J840</f>
        <v>2</v>
      </c>
      <c r="AI842" s="24">
        <f t="shared" si="364"/>
        <v>2</v>
      </c>
      <c r="AJ842" s="24">
        <f>анкеты!K840</f>
        <v>1</v>
      </c>
      <c r="AK842" s="24">
        <f t="shared" si="365"/>
        <v>2</v>
      </c>
      <c r="AL842" s="24">
        <f>анкеты!M840</f>
        <v>2</v>
      </c>
      <c r="AM842" s="24">
        <f>анкеты!L840</f>
        <v>2</v>
      </c>
      <c r="AN842" s="22">
        <f t="shared" si="366"/>
        <v>100</v>
      </c>
      <c r="AO842" s="22">
        <f t="shared" si="367"/>
        <v>50</v>
      </c>
      <c r="AP842" s="22">
        <f t="shared" si="368"/>
        <v>100</v>
      </c>
      <c r="AQ842" s="23">
        <f t="shared" si="369"/>
        <v>80</v>
      </c>
      <c r="AR842" s="24">
        <f>анкеты!N840</f>
        <v>2</v>
      </c>
      <c r="AS842" s="24">
        <f t="shared" si="370"/>
        <v>2</v>
      </c>
      <c r="AT842" s="24">
        <f>анкеты!O840</f>
        <v>1</v>
      </c>
      <c r="AU842" s="24">
        <f t="shared" si="371"/>
        <v>2</v>
      </c>
      <c r="AV842" s="24">
        <f>анкеты!P840</f>
        <v>2</v>
      </c>
      <c r="AW842" s="24">
        <f t="shared" si="372"/>
        <v>2</v>
      </c>
      <c r="AX842" s="22">
        <f t="shared" si="373"/>
        <v>100</v>
      </c>
      <c r="AY842" s="22">
        <f t="shared" si="374"/>
        <v>50</v>
      </c>
      <c r="AZ842" s="22">
        <f t="shared" si="375"/>
        <v>100</v>
      </c>
      <c r="BA842" s="23">
        <f t="shared" si="376"/>
        <v>80</v>
      </c>
      <c r="BB842" s="24">
        <f t="shared" si="377"/>
        <v>73.2</v>
      </c>
    </row>
    <row r="843" spans="1:54" x14ac:dyDescent="0.25">
      <c r="A843" s="24">
        <f>бланки!E842</f>
        <v>840</v>
      </c>
      <c r="B843" s="24" t="str">
        <f>CONCATENATE(бланки!D842," (",бланки!C842,")")</f>
        <v>МБУ ДО «Урадинская ДЮСШ» им. Сураката Асиятилова (Шамильский  район)</v>
      </c>
      <c r="C843" s="24">
        <f>анкеты!B841</f>
        <v>101</v>
      </c>
      <c r="D843" s="24">
        <f>COUNTIF(бланки!G842:U842,1)</f>
        <v>9</v>
      </c>
      <c r="E843" s="24">
        <f>COUNTIF(бланки!G842:U842,1)+COUNTIF(бланки!G842:U842,0)</f>
        <v>10</v>
      </c>
      <c r="F843" s="24">
        <f>COUNTIF(бланки!V842:BS842,1)</f>
        <v>35</v>
      </c>
      <c r="G843" s="24">
        <f>COUNTIF(бланки!V842:BS842,1)+COUNTIF(бланки!V842:BS842,0)</f>
        <v>38</v>
      </c>
      <c r="H843" s="24">
        <f>SUM(бланки!BT842:BY842)</f>
        <v>5</v>
      </c>
      <c r="I843" s="24">
        <f>анкеты!D841</f>
        <v>63</v>
      </c>
      <c r="J843" s="24">
        <f>анкеты!C841</f>
        <v>66</v>
      </c>
      <c r="K843" s="24">
        <f>анкеты!F841</f>
        <v>30</v>
      </c>
      <c r="L843" s="24">
        <f>анкеты!E841</f>
        <v>33</v>
      </c>
      <c r="M843" s="22">
        <f t="shared" si="351"/>
        <v>91</v>
      </c>
      <c r="N843" s="22">
        <f t="shared" si="352"/>
        <v>100</v>
      </c>
      <c r="O843" s="22">
        <f t="shared" si="353"/>
        <v>93</v>
      </c>
      <c r="P843" s="23">
        <f t="shared" si="354"/>
        <v>95</v>
      </c>
      <c r="Q843" s="24">
        <f>SUM(бланки!BZ842:CF842)</f>
        <v>4</v>
      </c>
      <c r="R843" s="24"/>
      <c r="S843" s="24"/>
      <c r="T843" s="24">
        <f>анкеты!G841</f>
        <v>57</v>
      </c>
      <c r="U843" s="24">
        <f t="shared" si="355"/>
        <v>101</v>
      </c>
      <c r="V843" s="22">
        <f t="shared" si="356"/>
        <v>80</v>
      </c>
      <c r="W843" s="22">
        <f t="shared" si="357"/>
        <v>68</v>
      </c>
      <c r="X843" s="22">
        <f t="shared" si="358"/>
        <v>56</v>
      </c>
      <c r="Y843" s="23">
        <f t="shared" si="359"/>
        <v>68</v>
      </c>
      <c r="Z843" s="24">
        <f>SUM(бланки!CE842:CI842)</f>
        <v>0</v>
      </c>
      <c r="AA843" s="24">
        <f>SUM(бланки!CJ842:CO842)</f>
        <v>2</v>
      </c>
      <c r="AB843" s="24">
        <f>анкеты!I841</f>
        <v>3</v>
      </c>
      <c r="AC843" s="24">
        <f>анкеты!H841</f>
        <v>9</v>
      </c>
      <c r="AD843" s="22">
        <f t="shared" si="360"/>
        <v>0</v>
      </c>
      <c r="AE843" s="22">
        <f t="shared" si="361"/>
        <v>40</v>
      </c>
      <c r="AF843" s="12">
        <f t="shared" si="362"/>
        <v>33.333333333333336</v>
      </c>
      <c r="AG843" s="23">
        <f t="shared" si="363"/>
        <v>26</v>
      </c>
      <c r="AH843" s="24">
        <f>анкеты!J841</f>
        <v>93</v>
      </c>
      <c r="AI843" s="24">
        <f t="shared" si="364"/>
        <v>101</v>
      </c>
      <c r="AJ843" s="24">
        <f>анкеты!K841</f>
        <v>99</v>
      </c>
      <c r="AK843" s="24">
        <f t="shared" si="365"/>
        <v>101</v>
      </c>
      <c r="AL843" s="24">
        <f>анкеты!M841</f>
        <v>30</v>
      </c>
      <c r="AM843" s="24">
        <f>анкеты!L841</f>
        <v>38</v>
      </c>
      <c r="AN843" s="22">
        <f t="shared" si="366"/>
        <v>92</v>
      </c>
      <c r="AO843" s="22">
        <f t="shared" si="367"/>
        <v>98</v>
      </c>
      <c r="AP843" s="22">
        <f t="shared" si="368"/>
        <v>79</v>
      </c>
      <c r="AQ843" s="23">
        <f t="shared" si="369"/>
        <v>92</v>
      </c>
      <c r="AR843" s="24">
        <f>анкеты!N841</f>
        <v>92</v>
      </c>
      <c r="AS843" s="24">
        <f t="shared" si="370"/>
        <v>101</v>
      </c>
      <c r="AT843" s="24">
        <f>анкеты!O841</f>
        <v>83</v>
      </c>
      <c r="AU843" s="24">
        <f t="shared" si="371"/>
        <v>101</v>
      </c>
      <c r="AV843" s="24">
        <f>анкеты!P841</f>
        <v>90</v>
      </c>
      <c r="AW843" s="24">
        <f t="shared" si="372"/>
        <v>101</v>
      </c>
      <c r="AX843" s="22">
        <f t="shared" si="373"/>
        <v>91</v>
      </c>
      <c r="AY843" s="22">
        <f t="shared" si="374"/>
        <v>82</v>
      </c>
      <c r="AZ843" s="22">
        <f t="shared" si="375"/>
        <v>89</v>
      </c>
      <c r="BA843" s="23">
        <f t="shared" si="376"/>
        <v>87</v>
      </c>
      <c r="BB843" s="24">
        <f t="shared" si="377"/>
        <v>73.599999999999994</v>
      </c>
    </row>
    <row r="844" spans="1:54" x14ac:dyDescent="0.25">
      <c r="A844" s="24">
        <f>бланки!E843</f>
        <v>841</v>
      </c>
      <c r="B844" s="24" t="str">
        <f>CONCATENATE(бланки!D843," (",бланки!C843,")")</f>
        <v>МКДОУ «Андыхский Детский Сад» (Шамильский  район)</v>
      </c>
      <c r="C844" s="24">
        <f>анкеты!B842</f>
        <v>24</v>
      </c>
      <c r="D844" s="24">
        <f>COUNTIF(бланки!G843:U843,1)</f>
        <v>5</v>
      </c>
      <c r="E844" s="24">
        <f>COUNTIF(бланки!G843:U843,1)+COUNTIF(бланки!G843:U843,0)</f>
        <v>9</v>
      </c>
      <c r="F844" s="24">
        <f>COUNTIF(бланки!V843:BS843,1)</f>
        <v>19</v>
      </c>
      <c r="G844" s="24">
        <f>COUNTIF(бланки!V843:BS843,1)+COUNTIF(бланки!V843:BS843,0)</f>
        <v>37</v>
      </c>
      <c r="H844" s="24">
        <f>SUM(бланки!BT843:BY843)</f>
        <v>5</v>
      </c>
      <c r="I844" s="24">
        <f>анкеты!D842</f>
        <v>14</v>
      </c>
      <c r="J844" s="24">
        <f>анкеты!C842</f>
        <v>14</v>
      </c>
      <c r="K844" s="24">
        <f>анкеты!F842</f>
        <v>8</v>
      </c>
      <c r="L844" s="24">
        <f>анкеты!E842</f>
        <v>11</v>
      </c>
      <c r="M844" s="22">
        <f t="shared" si="351"/>
        <v>53</v>
      </c>
      <c r="N844" s="22">
        <f t="shared" si="352"/>
        <v>100</v>
      </c>
      <c r="O844" s="22">
        <f t="shared" si="353"/>
        <v>86</v>
      </c>
      <c r="P844" s="23">
        <f t="shared" si="354"/>
        <v>80</v>
      </c>
      <c r="Q844" s="24">
        <f>SUM(бланки!BZ843:CF843)</f>
        <v>5</v>
      </c>
      <c r="R844" s="24"/>
      <c r="S844" s="24"/>
      <c r="T844" s="24">
        <f>анкеты!G842</f>
        <v>21</v>
      </c>
      <c r="U844" s="24">
        <f t="shared" si="355"/>
        <v>24</v>
      </c>
      <c r="V844" s="22">
        <f t="shared" si="356"/>
        <v>100</v>
      </c>
      <c r="W844" s="22">
        <f t="shared" si="357"/>
        <v>94</v>
      </c>
      <c r="X844" s="22">
        <f t="shared" si="358"/>
        <v>88</v>
      </c>
      <c r="Y844" s="23">
        <f t="shared" si="359"/>
        <v>94</v>
      </c>
      <c r="Z844" s="24">
        <f>SUM(бланки!CE843:CI843)</f>
        <v>0</v>
      </c>
      <c r="AA844" s="24">
        <f>SUM(бланки!CJ843:CO843)</f>
        <v>2</v>
      </c>
      <c r="AB844" s="24">
        <f>анкеты!I842</f>
        <v>2</v>
      </c>
      <c r="AC844" s="24">
        <f>анкеты!H842</f>
        <v>4</v>
      </c>
      <c r="AD844" s="22">
        <f t="shared" si="360"/>
        <v>0</v>
      </c>
      <c r="AE844" s="22">
        <f t="shared" si="361"/>
        <v>40</v>
      </c>
      <c r="AF844" s="12">
        <f t="shared" si="362"/>
        <v>50</v>
      </c>
      <c r="AG844" s="23">
        <f t="shared" si="363"/>
        <v>31</v>
      </c>
      <c r="AH844" s="24">
        <f>анкеты!J842</f>
        <v>21</v>
      </c>
      <c r="AI844" s="24">
        <f t="shared" si="364"/>
        <v>24</v>
      </c>
      <c r="AJ844" s="24">
        <f>анкеты!K842</f>
        <v>22</v>
      </c>
      <c r="AK844" s="24">
        <f t="shared" si="365"/>
        <v>24</v>
      </c>
      <c r="AL844" s="24">
        <f>анкеты!M842</f>
        <v>9</v>
      </c>
      <c r="AM844" s="24">
        <f>анкеты!L842</f>
        <v>9</v>
      </c>
      <c r="AN844" s="22">
        <f t="shared" si="366"/>
        <v>88</v>
      </c>
      <c r="AO844" s="22">
        <f t="shared" si="367"/>
        <v>92</v>
      </c>
      <c r="AP844" s="22">
        <f t="shared" si="368"/>
        <v>100</v>
      </c>
      <c r="AQ844" s="23">
        <f t="shared" si="369"/>
        <v>92</v>
      </c>
      <c r="AR844" s="24">
        <f>анкеты!N842</f>
        <v>22</v>
      </c>
      <c r="AS844" s="24">
        <f t="shared" si="370"/>
        <v>24</v>
      </c>
      <c r="AT844" s="24">
        <f>анкеты!O842</f>
        <v>22</v>
      </c>
      <c r="AU844" s="24">
        <f t="shared" si="371"/>
        <v>24</v>
      </c>
      <c r="AV844" s="24">
        <f>анкеты!P842</f>
        <v>22</v>
      </c>
      <c r="AW844" s="24">
        <f t="shared" si="372"/>
        <v>24</v>
      </c>
      <c r="AX844" s="22">
        <f t="shared" si="373"/>
        <v>92</v>
      </c>
      <c r="AY844" s="22">
        <f t="shared" si="374"/>
        <v>92</v>
      </c>
      <c r="AZ844" s="22">
        <f t="shared" si="375"/>
        <v>92</v>
      </c>
      <c r="BA844" s="23">
        <f t="shared" si="376"/>
        <v>92</v>
      </c>
      <c r="BB844" s="24">
        <f t="shared" si="377"/>
        <v>77.8</v>
      </c>
    </row>
    <row r="845" spans="1:54" x14ac:dyDescent="0.25">
      <c r="A845" s="24">
        <f>бланки!E844</f>
        <v>842</v>
      </c>
      <c r="B845" s="24" t="str">
        <f>CONCATENATE(бланки!D844," (",бланки!C844,")")</f>
        <v>МКДОУ «Ассабский Детский Сад» (Шамильский  район)</v>
      </c>
      <c r="C845" s="24">
        <f>анкеты!B843</f>
        <v>11</v>
      </c>
      <c r="D845" s="24">
        <f>COUNTIF(бланки!G844:U844,1)</f>
        <v>11</v>
      </c>
      <c r="E845" s="24">
        <f>COUNTIF(бланки!G844:U844,1)+COUNTIF(бланки!G844:U844,0)</f>
        <v>11</v>
      </c>
      <c r="F845" s="24">
        <f>COUNTIF(бланки!V844:BS844,1)</f>
        <v>38</v>
      </c>
      <c r="G845" s="24">
        <f>COUNTIF(бланки!V844:BS844,1)+COUNTIF(бланки!V844:BS844,0)</f>
        <v>38</v>
      </c>
      <c r="H845" s="24">
        <f>SUM(бланки!BT844:BY844)</f>
        <v>6</v>
      </c>
      <c r="I845" s="24">
        <f>анкеты!D843</f>
        <v>5</v>
      </c>
      <c r="J845" s="24">
        <f>анкеты!C843</f>
        <v>7</v>
      </c>
      <c r="K845" s="24">
        <f>анкеты!F843</f>
        <v>7</v>
      </c>
      <c r="L845" s="24">
        <f>анкеты!E843</f>
        <v>7</v>
      </c>
      <c r="M845" s="22">
        <f t="shared" si="351"/>
        <v>100</v>
      </c>
      <c r="N845" s="22">
        <f t="shared" si="352"/>
        <v>100</v>
      </c>
      <c r="O845" s="22">
        <f t="shared" si="353"/>
        <v>86</v>
      </c>
      <c r="P845" s="23">
        <f t="shared" si="354"/>
        <v>94</v>
      </c>
      <c r="Q845" s="24">
        <f>SUM(бланки!BZ844:CF844)</f>
        <v>4</v>
      </c>
      <c r="R845" s="24"/>
      <c r="S845" s="24"/>
      <c r="T845" s="24">
        <f>анкеты!G843</f>
        <v>7</v>
      </c>
      <c r="U845" s="24">
        <f t="shared" si="355"/>
        <v>11</v>
      </c>
      <c r="V845" s="22">
        <f t="shared" si="356"/>
        <v>80</v>
      </c>
      <c r="W845" s="22">
        <f t="shared" si="357"/>
        <v>72</v>
      </c>
      <c r="X845" s="22">
        <f t="shared" si="358"/>
        <v>64</v>
      </c>
      <c r="Y845" s="23">
        <f t="shared" si="359"/>
        <v>72</v>
      </c>
      <c r="Z845" s="24">
        <f>SUM(бланки!CE844:CI844)</f>
        <v>0</v>
      </c>
      <c r="AA845" s="24">
        <f>SUM(бланки!CJ844:CO844)</f>
        <v>6</v>
      </c>
      <c r="AB845" s="24">
        <f>анкеты!I843</f>
        <v>4</v>
      </c>
      <c r="AC845" s="24">
        <f>анкеты!H843</f>
        <v>5</v>
      </c>
      <c r="AD845" s="22">
        <f t="shared" si="360"/>
        <v>0</v>
      </c>
      <c r="AE845" s="22">
        <f t="shared" si="361"/>
        <v>100</v>
      </c>
      <c r="AF845" s="12">
        <f t="shared" si="362"/>
        <v>80</v>
      </c>
      <c r="AG845" s="23">
        <f t="shared" si="363"/>
        <v>64</v>
      </c>
      <c r="AH845" s="24">
        <f>анкеты!J843</f>
        <v>10</v>
      </c>
      <c r="AI845" s="24">
        <f t="shared" si="364"/>
        <v>11</v>
      </c>
      <c r="AJ845" s="24">
        <f>анкеты!K843</f>
        <v>11</v>
      </c>
      <c r="AK845" s="24">
        <f t="shared" si="365"/>
        <v>11</v>
      </c>
      <c r="AL845" s="24">
        <f>анкеты!M843</f>
        <v>8</v>
      </c>
      <c r="AM845" s="24">
        <f>анкеты!L843</f>
        <v>9</v>
      </c>
      <c r="AN845" s="22">
        <f t="shared" si="366"/>
        <v>91</v>
      </c>
      <c r="AO845" s="22">
        <f t="shared" si="367"/>
        <v>100</v>
      </c>
      <c r="AP845" s="22">
        <f t="shared" si="368"/>
        <v>89</v>
      </c>
      <c r="AQ845" s="23">
        <f t="shared" si="369"/>
        <v>94</v>
      </c>
      <c r="AR845" s="24">
        <f>анкеты!N843</f>
        <v>8</v>
      </c>
      <c r="AS845" s="24">
        <f t="shared" si="370"/>
        <v>11</v>
      </c>
      <c r="AT845" s="24">
        <f>анкеты!O843</f>
        <v>7</v>
      </c>
      <c r="AU845" s="24">
        <f t="shared" si="371"/>
        <v>11</v>
      </c>
      <c r="AV845" s="24">
        <f>анкеты!P843</f>
        <v>9</v>
      </c>
      <c r="AW845" s="24">
        <f t="shared" si="372"/>
        <v>11</v>
      </c>
      <c r="AX845" s="22">
        <f t="shared" si="373"/>
        <v>73</v>
      </c>
      <c r="AY845" s="22">
        <f t="shared" si="374"/>
        <v>64</v>
      </c>
      <c r="AZ845" s="22">
        <f t="shared" si="375"/>
        <v>82</v>
      </c>
      <c r="BA845" s="23">
        <f t="shared" si="376"/>
        <v>71</v>
      </c>
      <c r="BB845" s="24">
        <f t="shared" si="377"/>
        <v>79</v>
      </c>
    </row>
    <row r="846" spans="1:54" x14ac:dyDescent="0.25">
      <c r="A846" s="24">
        <f>бланки!E845</f>
        <v>843</v>
      </c>
      <c r="B846" s="24" t="str">
        <f>CONCATENATE(бланки!D845," (",бланки!C845,")")</f>
        <v>МКДОУ «Батлухский Детский Сад» (Шамильский  район)</v>
      </c>
      <c r="C846" s="24">
        <f>анкеты!B844</f>
        <v>31</v>
      </c>
      <c r="D846" s="24">
        <f>COUNTIF(бланки!G845:U845,1)</f>
        <v>10</v>
      </c>
      <c r="E846" s="24">
        <f>COUNTIF(бланки!G845:U845,1)+COUNTIF(бланки!G845:U845,0)</f>
        <v>10</v>
      </c>
      <c r="F846" s="24">
        <f>COUNTIF(бланки!V845:BS845,1)</f>
        <v>24</v>
      </c>
      <c r="G846" s="24">
        <f>COUNTIF(бланки!V845:BS845,1)+COUNTIF(бланки!V845:BS845,0)</f>
        <v>37</v>
      </c>
      <c r="H846" s="24">
        <f>SUM(бланки!BT845:BY845)</f>
        <v>2</v>
      </c>
      <c r="I846" s="24">
        <f>анкеты!D844</f>
        <v>22</v>
      </c>
      <c r="J846" s="24">
        <f>анкеты!C844</f>
        <v>22</v>
      </c>
      <c r="K846" s="24">
        <f>анкеты!F844</f>
        <v>16</v>
      </c>
      <c r="L846" s="24">
        <f>анкеты!E844</f>
        <v>17</v>
      </c>
      <c r="M846" s="22">
        <f t="shared" si="351"/>
        <v>82</v>
      </c>
      <c r="N846" s="22">
        <f t="shared" si="352"/>
        <v>60</v>
      </c>
      <c r="O846" s="22">
        <f t="shared" si="353"/>
        <v>97</v>
      </c>
      <c r="P846" s="23">
        <f t="shared" si="354"/>
        <v>81</v>
      </c>
      <c r="Q846" s="24">
        <f>SUM(бланки!BZ845:CF845)</f>
        <v>5</v>
      </c>
      <c r="R846" s="24"/>
      <c r="S846" s="24"/>
      <c r="T846" s="24">
        <f>анкеты!G844</f>
        <v>21</v>
      </c>
      <c r="U846" s="24">
        <f t="shared" si="355"/>
        <v>31</v>
      </c>
      <c r="V846" s="22">
        <f t="shared" si="356"/>
        <v>100</v>
      </c>
      <c r="W846" s="22">
        <f t="shared" si="357"/>
        <v>84</v>
      </c>
      <c r="X846" s="22">
        <f t="shared" si="358"/>
        <v>68</v>
      </c>
      <c r="Y846" s="23">
        <f t="shared" si="359"/>
        <v>84</v>
      </c>
      <c r="Z846" s="24">
        <f>SUM(бланки!CE845:CI845)</f>
        <v>0</v>
      </c>
      <c r="AA846" s="24">
        <f>SUM(бланки!CJ845:CO845)</f>
        <v>0</v>
      </c>
      <c r="AB846" s="24">
        <f>анкеты!I844</f>
        <v>2</v>
      </c>
      <c r="AC846" s="24">
        <f>анкеты!H844</f>
        <v>3</v>
      </c>
      <c r="AD846" s="22">
        <f t="shared" si="360"/>
        <v>0</v>
      </c>
      <c r="AE846" s="22">
        <f t="shared" si="361"/>
        <v>0</v>
      </c>
      <c r="AF846" s="12">
        <f t="shared" si="362"/>
        <v>66.666666666666671</v>
      </c>
      <c r="AG846" s="23">
        <f t="shared" si="363"/>
        <v>20</v>
      </c>
      <c r="AH846" s="24">
        <f>анкеты!J844</f>
        <v>27</v>
      </c>
      <c r="AI846" s="24">
        <f t="shared" si="364"/>
        <v>31</v>
      </c>
      <c r="AJ846" s="24">
        <f>анкеты!K844</f>
        <v>28</v>
      </c>
      <c r="AK846" s="24">
        <f t="shared" si="365"/>
        <v>31</v>
      </c>
      <c r="AL846" s="24">
        <f>анкеты!M844</f>
        <v>14</v>
      </c>
      <c r="AM846" s="24">
        <f>анкеты!L844</f>
        <v>16</v>
      </c>
      <c r="AN846" s="22">
        <f t="shared" si="366"/>
        <v>87</v>
      </c>
      <c r="AO846" s="22">
        <f t="shared" si="367"/>
        <v>90</v>
      </c>
      <c r="AP846" s="22">
        <f t="shared" si="368"/>
        <v>88</v>
      </c>
      <c r="AQ846" s="23">
        <f t="shared" si="369"/>
        <v>88</v>
      </c>
      <c r="AR846" s="24">
        <f>анкеты!N844</f>
        <v>26</v>
      </c>
      <c r="AS846" s="24">
        <f t="shared" si="370"/>
        <v>31</v>
      </c>
      <c r="AT846" s="24">
        <f>анкеты!O844</f>
        <v>26</v>
      </c>
      <c r="AU846" s="24">
        <f t="shared" si="371"/>
        <v>31</v>
      </c>
      <c r="AV846" s="24">
        <f>анкеты!P844</f>
        <v>25</v>
      </c>
      <c r="AW846" s="24">
        <f t="shared" si="372"/>
        <v>31</v>
      </c>
      <c r="AX846" s="22">
        <f t="shared" si="373"/>
        <v>84</v>
      </c>
      <c r="AY846" s="22">
        <f t="shared" si="374"/>
        <v>84</v>
      </c>
      <c r="AZ846" s="22">
        <f t="shared" si="375"/>
        <v>81</v>
      </c>
      <c r="BA846" s="23">
        <f t="shared" si="376"/>
        <v>83</v>
      </c>
      <c r="BB846" s="24">
        <f t="shared" si="377"/>
        <v>71.2</v>
      </c>
    </row>
    <row r="847" spans="1:54" x14ac:dyDescent="0.25">
      <c r="A847" s="24">
        <f>бланки!E846</f>
        <v>844</v>
      </c>
      <c r="B847" s="24" t="str">
        <f>CONCATENATE(бланки!D846," (",бланки!C846,")")</f>
        <v>МКДОУ «Урибский Детский Сад» (Шамильский  район)</v>
      </c>
      <c r="C847" s="24">
        <f>анкеты!B845</f>
        <v>6</v>
      </c>
      <c r="D847" s="24">
        <f>COUNTIF(бланки!G846:U846,1)</f>
        <v>4</v>
      </c>
      <c r="E847" s="24">
        <f>COUNTIF(бланки!G846:U846,1)+COUNTIF(бланки!G846:U846,0)</f>
        <v>9</v>
      </c>
      <c r="F847" s="24">
        <f>COUNTIF(бланки!V846:BS846,1)</f>
        <v>8</v>
      </c>
      <c r="G847" s="24">
        <f>COUNTIF(бланки!V846:BS846,1)+COUNTIF(бланки!V846:BS846,0)</f>
        <v>32</v>
      </c>
      <c r="H847" s="24">
        <f>SUM(бланки!BT846:BY846)</f>
        <v>3</v>
      </c>
      <c r="I847" s="24">
        <f>анкеты!D845</f>
        <v>6</v>
      </c>
      <c r="J847" s="24">
        <f>анкеты!C845</f>
        <v>6</v>
      </c>
      <c r="K847" s="24">
        <f>анкеты!F845</f>
        <v>5</v>
      </c>
      <c r="L847" s="24">
        <f>анкеты!E845</f>
        <v>5</v>
      </c>
      <c r="M847" s="22">
        <f t="shared" si="351"/>
        <v>35</v>
      </c>
      <c r="N847" s="22">
        <f t="shared" si="352"/>
        <v>90</v>
      </c>
      <c r="O847" s="22">
        <f t="shared" si="353"/>
        <v>100</v>
      </c>
      <c r="P847" s="23">
        <f t="shared" si="354"/>
        <v>78</v>
      </c>
      <c r="Q847" s="24">
        <f>SUM(бланки!BZ846:CF846)</f>
        <v>3</v>
      </c>
      <c r="R847" s="24"/>
      <c r="S847" s="24"/>
      <c r="T847" s="24">
        <f>анкеты!G845</f>
        <v>5</v>
      </c>
      <c r="U847" s="24">
        <f t="shared" si="355"/>
        <v>6</v>
      </c>
      <c r="V847" s="22">
        <f t="shared" si="356"/>
        <v>60</v>
      </c>
      <c r="W847" s="22">
        <f t="shared" si="357"/>
        <v>71</v>
      </c>
      <c r="X847" s="22">
        <f t="shared" si="358"/>
        <v>83</v>
      </c>
      <c r="Y847" s="23">
        <f t="shared" si="359"/>
        <v>71</v>
      </c>
      <c r="Z847" s="24">
        <f>SUM(бланки!CE846:CI846)</f>
        <v>0</v>
      </c>
      <c r="AA847" s="24">
        <f>SUM(бланки!CJ846:CO846)</f>
        <v>0</v>
      </c>
      <c r="AB847" s="24">
        <f>анкеты!I845</f>
        <v>2</v>
      </c>
      <c r="AC847" s="24">
        <f>анкеты!H845</f>
        <v>3</v>
      </c>
      <c r="AD847" s="22">
        <f t="shared" si="360"/>
        <v>0</v>
      </c>
      <c r="AE847" s="22">
        <f t="shared" si="361"/>
        <v>0</v>
      </c>
      <c r="AF847" s="12">
        <f t="shared" si="362"/>
        <v>66.666666666666671</v>
      </c>
      <c r="AG847" s="23">
        <f t="shared" si="363"/>
        <v>20</v>
      </c>
      <c r="AH847" s="24">
        <f>анкеты!J845</f>
        <v>6</v>
      </c>
      <c r="AI847" s="24">
        <f t="shared" si="364"/>
        <v>6</v>
      </c>
      <c r="AJ847" s="24">
        <f>анкеты!K845</f>
        <v>5</v>
      </c>
      <c r="AK847" s="24">
        <f t="shared" si="365"/>
        <v>6</v>
      </c>
      <c r="AL847" s="24">
        <f>анкеты!M845</f>
        <v>6</v>
      </c>
      <c r="AM847" s="24">
        <f>анкеты!L845</f>
        <v>6</v>
      </c>
      <c r="AN847" s="22">
        <f t="shared" si="366"/>
        <v>100</v>
      </c>
      <c r="AO847" s="22">
        <f t="shared" si="367"/>
        <v>83</v>
      </c>
      <c r="AP847" s="22">
        <f t="shared" si="368"/>
        <v>100</v>
      </c>
      <c r="AQ847" s="23">
        <f t="shared" si="369"/>
        <v>93</v>
      </c>
      <c r="AR847" s="24">
        <f>анкеты!N845</f>
        <v>5</v>
      </c>
      <c r="AS847" s="24">
        <f t="shared" si="370"/>
        <v>6</v>
      </c>
      <c r="AT847" s="24">
        <f>анкеты!O845</f>
        <v>6</v>
      </c>
      <c r="AU847" s="24">
        <f t="shared" si="371"/>
        <v>6</v>
      </c>
      <c r="AV847" s="24">
        <f>анкеты!P845</f>
        <v>5</v>
      </c>
      <c r="AW847" s="24">
        <f t="shared" si="372"/>
        <v>6</v>
      </c>
      <c r="AX847" s="22">
        <f t="shared" si="373"/>
        <v>83</v>
      </c>
      <c r="AY847" s="22">
        <f t="shared" si="374"/>
        <v>100</v>
      </c>
      <c r="AZ847" s="22">
        <f t="shared" si="375"/>
        <v>83</v>
      </c>
      <c r="BA847" s="23">
        <f t="shared" si="376"/>
        <v>90</v>
      </c>
      <c r="BB847" s="24">
        <f t="shared" si="377"/>
        <v>70.400000000000006</v>
      </c>
    </row>
    <row r="848" spans="1:54" x14ac:dyDescent="0.25">
      <c r="A848" s="24">
        <f>бланки!E847</f>
        <v>845</v>
      </c>
      <c r="B848" s="24" t="str">
        <f>CONCATENATE(бланки!D847," (",бланки!C847,")")</f>
        <v>МКДОУ «Тидибский Детский Сад» (Шамильский  район)</v>
      </c>
      <c r="C848" s="24">
        <f>анкеты!B846</f>
        <v>24</v>
      </c>
      <c r="D848" s="24">
        <f>COUNTIF(бланки!G847:U847,1)</f>
        <v>9</v>
      </c>
      <c r="E848" s="24">
        <f>COUNTIF(бланки!G847:U847,1)+COUNTIF(бланки!G847:U847,0)</f>
        <v>9</v>
      </c>
      <c r="F848" s="24">
        <f>COUNTIF(бланки!V847:BS847,1)</f>
        <v>29</v>
      </c>
      <c r="G848" s="24">
        <f>COUNTIF(бланки!V847:BS847,1)+COUNTIF(бланки!V847:BS847,0)</f>
        <v>34</v>
      </c>
      <c r="H848" s="24">
        <f>SUM(бланки!BT847:BY847)</f>
        <v>0</v>
      </c>
      <c r="I848" s="24">
        <f>анкеты!D846</f>
        <v>16</v>
      </c>
      <c r="J848" s="24">
        <f>анкеты!C846</f>
        <v>18</v>
      </c>
      <c r="K848" s="24">
        <f>анкеты!F846</f>
        <v>9</v>
      </c>
      <c r="L848" s="24">
        <f>анкеты!E846</f>
        <v>10</v>
      </c>
      <c r="M848" s="22">
        <f t="shared" si="351"/>
        <v>93</v>
      </c>
      <c r="N848" s="22">
        <f t="shared" si="352"/>
        <v>0</v>
      </c>
      <c r="O848" s="22">
        <f t="shared" si="353"/>
        <v>89</v>
      </c>
      <c r="P848" s="23">
        <f t="shared" si="354"/>
        <v>64</v>
      </c>
      <c r="Q848" s="24">
        <f>SUM(бланки!BZ847:CF847)</f>
        <v>3</v>
      </c>
      <c r="R848" s="24"/>
      <c r="S848" s="24"/>
      <c r="T848" s="24">
        <f>анкеты!G846</f>
        <v>23</v>
      </c>
      <c r="U848" s="24">
        <f t="shared" si="355"/>
        <v>24</v>
      </c>
      <c r="V848" s="22">
        <f t="shared" si="356"/>
        <v>60</v>
      </c>
      <c r="W848" s="22">
        <f t="shared" si="357"/>
        <v>78</v>
      </c>
      <c r="X848" s="22">
        <f t="shared" si="358"/>
        <v>96</v>
      </c>
      <c r="Y848" s="23">
        <f t="shared" si="359"/>
        <v>78</v>
      </c>
      <c r="Z848" s="24">
        <f>SUM(бланки!CE847:CI847)</f>
        <v>0</v>
      </c>
      <c r="AA848" s="24">
        <f>SUM(бланки!CJ847:CO847)</f>
        <v>1</v>
      </c>
      <c r="AB848" s="24">
        <f>анкеты!I846</f>
        <v>1</v>
      </c>
      <c r="AC848" s="24">
        <f>анкеты!H846</f>
        <v>2</v>
      </c>
      <c r="AD848" s="22">
        <f t="shared" si="360"/>
        <v>0</v>
      </c>
      <c r="AE848" s="22">
        <f t="shared" si="361"/>
        <v>20</v>
      </c>
      <c r="AF848" s="12">
        <f t="shared" si="362"/>
        <v>50</v>
      </c>
      <c r="AG848" s="23">
        <f t="shared" si="363"/>
        <v>23</v>
      </c>
      <c r="AH848" s="24">
        <f>анкеты!J846</f>
        <v>22</v>
      </c>
      <c r="AI848" s="24">
        <f t="shared" si="364"/>
        <v>24</v>
      </c>
      <c r="AJ848" s="24">
        <f>анкеты!K846</f>
        <v>23</v>
      </c>
      <c r="AK848" s="24">
        <f t="shared" si="365"/>
        <v>24</v>
      </c>
      <c r="AL848" s="24">
        <f>анкеты!M846</f>
        <v>9</v>
      </c>
      <c r="AM848" s="24">
        <f>анкеты!L846</f>
        <v>11</v>
      </c>
      <c r="AN848" s="22">
        <f t="shared" si="366"/>
        <v>92</v>
      </c>
      <c r="AO848" s="22">
        <f t="shared" si="367"/>
        <v>96</v>
      </c>
      <c r="AP848" s="22">
        <f t="shared" si="368"/>
        <v>82</v>
      </c>
      <c r="AQ848" s="23">
        <f t="shared" si="369"/>
        <v>92</v>
      </c>
      <c r="AR848" s="24">
        <f>анкеты!N846</f>
        <v>23</v>
      </c>
      <c r="AS848" s="24">
        <f t="shared" si="370"/>
        <v>24</v>
      </c>
      <c r="AT848" s="24">
        <f>анкеты!O846</f>
        <v>23</v>
      </c>
      <c r="AU848" s="24">
        <f t="shared" si="371"/>
        <v>24</v>
      </c>
      <c r="AV848" s="24">
        <f>анкеты!P846</f>
        <v>23</v>
      </c>
      <c r="AW848" s="24">
        <f t="shared" si="372"/>
        <v>24</v>
      </c>
      <c r="AX848" s="22">
        <f t="shared" si="373"/>
        <v>96</v>
      </c>
      <c r="AY848" s="22">
        <f t="shared" si="374"/>
        <v>96</v>
      </c>
      <c r="AZ848" s="22">
        <f t="shared" si="375"/>
        <v>96</v>
      </c>
      <c r="BA848" s="23">
        <f t="shared" si="376"/>
        <v>96</v>
      </c>
      <c r="BB848" s="24">
        <f t="shared" si="377"/>
        <v>70.599999999999994</v>
      </c>
    </row>
    <row r="849" spans="1:54" x14ac:dyDescent="0.25">
      <c r="A849" s="24">
        <f>бланки!E848</f>
        <v>846</v>
      </c>
      <c r="B849" s="24" t="str">
        <f>CONCATENATE(бланки!D848," (",бланки!C848,")")</f>
        <v>МКДОУ «Тляхский детский сад» (Шамильский  район)</v>
      </c>
      <c r="C849" s="24">
        <f>анкеты!B847</f>
        <v>20</v>
      </c>
      <c r="D849" s="24">
        <f>COUNTIF(бланки!G848:U848,1)</f>
        <v>8</v>
      </c>
      <c r="E849" s="24">
        <f>COUNTIF(бланки!G848:U848,1)+COUNTIF(бланки!G848:U848,0)</f>
        <v>9</v>
      </c>
      <c r="F849" s="24">
        <f>COUNTIF(бланки!V848:BS848,1)</f>
        <v>28</v>
      </c>
      <c r="G849" s="24">
        <f>COUNTIF(бланки!V848:BS848,1)+COUNTIF(бланки!V848:BS848,0)</f>
        <v>34</v>
      </c>
      <c r="H849" s="24">
        <f>SUM(бланки!BT848:BY848)</f>
        <v>4</v>
      </c>
      <c r="I849" s="24">
        <f>анкеты!D847</f>
        <v>14</v>
      </c>
      <c r="J849" s="24">
        <f>анкеты!C847</f>
        <v>14</v>
      </c>
      <c r="K849" s="24">
        <f>анкеты!F847</f>
        <v>11</v>
      </c>
      <c r="L849" s="24">
        <f>анкеты!E847</f>
        <v>11</v>
      </c>
      <c r="M849" s="22">
        <f t="shared" si="351"/>
        <v>86</v>
      </c>
      <c r="N849" s="22">
        <f t="shared" si="352"/>
        <v>100</v>
      </c>
      <c r="O849" s="22">
        <f t="shared" si="353"/>
        <v>100</v>
      </c>
      <c r="P849" s="23">
        <f t="shared" si="354"/>
        <v>96</v>
      </c>
      <c r="Q849" s="24">
        <f>SUM(бланки!BZ848:CF848)</f>
        <v>3</v>
      </c>
      <c r="R849" s="24"/>
      <c r="S849" s="24"/>
      <c r="T849" s="24">
        <f>анкеты!G847</f>
        <v>15</v>
      </c>
      <c r="U849" s="24">
        <f t="shared" si="355"/>
        <v>20</v>
      </c>
      <c r="V849" s="22">
        <f t="shared" si="356"/>
        <v>60</v>
      </c>
      <c r="W849" s="22">
        <f t="shared" si="357"/>
        <v>67</v>
      </c>
      <c r="X849" s="22">
        <f t="shared" si="358"/>
        <v>75</v>
      </c>
      <c r="Y849" s="23">
        <f t="shared" si="359"/>
        <v>67</v>
      </c>
      <c r="Z849" s="24">
        <f>SUM(бланки!CE848:CI848)</f>
        <v>0</v>
      </c>
      <c r="AA849" s="24">
        <f>SUM(бланки!CJ848:CO848)</f>
        <v>0</v>
      </c>
      <c r="AB849" s="24">
        <f>анкеты!I847</f>
        <v>1</v>
      </c>
      <c r="AC849" s="24">
        <f>анкеты!H847</f>
        <v>3</v>
      </c>
      <c r="AD849" s="22">
        <f t="shared" si="360"/>
        <v>0</v>
      </c>
      <c r="AE849" s="22">
        <f t="shared" si="361"/>
        <v>0</v>
      </c>
      <c r="AF849" s="12">
        <f t="shared" si="362"/>
        <v>33.333333333333336</v>
      </c>
      <c r="AG849" s="23">
        <f t="shared" si="363"/>
        <v>10</v>
      </c>
      <c r="AH849" s="24">
        <f>анкеты!J847</f>
        <v>19</v>
      </c>
      <c r="AI849" s="24">
        <f t="shared" si="364"/>
        <v>20</v>
      </c>
      <c r="AJ849" s="24">
        <f>анкеты!K847</f>
        <v>19</v>
      </c>
      <c r="AK849" s="24">
        <f t="shared" si="365"/>
        <v>20</v>
      </c>
      <c r="AL849" s="24">
        <f>анкеты!M847</f>
        <v>11</v>
      </c>
      <c r="AM849" s="24">
        <f>анкеты!L847</f>
        <v>11</v>
      </c>
      <c r="AN849" s="22">
        <f t="shared" si="366"/>
        <v>95</v>
      </c>
      <c r="AO849" s="22">
        <f t="shared" si="367"/>
        <v>95</v>
      </c>
      <c r="AP849" s="22">
        <f t="shared" si="368"/>
        <v>100</v>
      </c>
      <c r="AQ849" s="23">
        <f t="shared" si="369"/>
        <v>96</v>
      </c>
      <c r="AR849" s="24">
        <f>анкеты!N847</f>
        <v>16</v>
      </c>
      <c r="AS849" s="24">
        <f t="shared" si="370"/>
        <v>20</v>
      </c>
      <c r="AT849" s="24">
        <f>анкеты!O847</f>
        <v>17</v>
      </c>
      <c r="AU849" s="24">
        <f t="shared" si="371"/>
        <v>20</v>
      </c>
      <c r="AV849" s="24">
        <f>анкеты!P847</f>
        <v>18</v>
      </c>
      <c r="AW849" s="24">
        <f t="shared" si="372"/>
        <v>20</v>
      </c>
      <c r="AX849" s="22">
        <f t="shared" si="373"/>
        <v>80</v>
      </c>
      <c r="AY849" s="22">
        <f t="shared" si="374"/>
        <v>85</v>
      </c>
      <c r="AZ849" s="22">
        <f t="shared" si="375"/>
        <v>90</v>
      </c>
      <c r="BA849" s="23">
        <f t="shared" si="376"/>
        <v>84</v>
      </c>
      <c r="BB849" s="24">
        <f t="shared" si="377"/>
        <v>70.599999999999994</v>
      </c>
    </row>
    <row r="850" spans="1:54" x14ac:dyDescent="0.25">
      <c r="A850" s="24">
        <f>бланки!E849</f>
        <v>847</v>
      </c>
      <c r="B850" s="24" t="str">
        <f>CONCATENATE(бланки!D849," (",бланки!C849,")")</f>
        <v>МКДОУ «Хучадинский Детский Сад» (Шамильский  район)</v>
      </c>
      <c r="C850" s="24">
        <f>анкеты!B848</f>
        <v>8</v>
      </c>
      <c r="D850" s="24">
        <f>COUNTIF(бланки!G849:U849,1)</f>
        <v>9</v>
      </c>
      <c r="E850" s="24">
        <f>COUNTIF(бланки!G849:U849,1)+COUNTIF(бланки!G849:U849,0)</f>
        <v>9</v>
      </c>
      <c r="F850" s="24">
        <f>COUNTIF(бланки!V849:BS849,1)</f>
        <v>26</v>
      </c>
      <c r="G850" s="24">
        <f>COUNTIF(бланки!V849:BS849,1)+COUNTIF(бланки!V849:BS849,0)</f>
        <v>35</v>
      </c>
      <c r="H850" s="24">
        <f>SUM(бланки!BT849:BY849)</f>
        <v>0</v>
      </c>
      <c r="I850" s="24">
        <f>анкеты!D848</f>
        <v>7</v>
      </c>
      <c r="J850" s="24">
        <f>анкеты!C848</f>
        <v>7</v>
      </c>
      <c r="K850" s="24">
        <f>анкеты!F848</f>
        <v>5</v>
      </c>
      <c r="L850" s="24">
        <f>анкеты!E848</f>
        <v>6</v>
      </c>
      <c r="M850" s="22">
        <f t="shared" si="351"/>
        <v>87</v>
      </c>
      <c r="N850" s="22">
        <f t="shared" si="352"/>
        <v>0</v>
      </c>
      <c r="O850" s="22">
        <f t="shared" si="353"/>
        <v>92</v>
      </c>
      <c r="P850" s="23">
        <f t="shared" si="354"/>
        <v>63</v>
      </c>
      <c r="Q850" s="24">
        <f>SUM(бланки!BZ849:CF849)</f>
        <v>5</v>
      </c>
      <c r="R850" s="24"/>
      <c r="S850" s="24"/>
      <c r="T850" s="24">
        <f>анкеты!G848</f>
        <v>7</v>
      </c>
      <c r="U850" s="24">
        <f t="shared" si="355"/>
        <v>8</v>
      </c>
      <c r="V850" s="22">
        <f t="shared" si="356"/>
        <v>100</v>
      </c>
      <c r="W850" s="22">
        <f t="shared" si="357"/>
        <v>94</v>
      </c>
      <c r="X850" s="22">
        <f t="shared" si="358"/>
        <v>88</v>
      </c>
      <c r="Y850" s="23">
        <f t="shared" si="359"/>
        <v>94</v>
      </c>
      <c r="Z850" s="24">
        <f>SUM(бланки!CE849:CI849)</f>
        <v>0</v>
      </c>
      <c r="AA850" s="24">
        <f>SUM(бланки!CJ849:CO849)</f>
        <v>0</v>
      </c>
      <c r="AB850" s="24">
        <f>анкеты!I848</f>
        <v>1</v>
      </c>
      <c r="AC850" s="24">
        <f>анкеты!H848</f>
        <v>1</v>
      </c>
      <c r="AD850" s="22">
        <f t="shared" si="360"/>
        <v>0</v>
      </c>
      <c r="AE850" s="22">
        <f t="shared" si="361"/>
        <v>0</v>
      </c>
      <c r="AF850" s="12">
        <f t="shared" si="362"/>
        <v>100</v>
      </c>
      <c r="AG850" s="23">
        <f t="shared" si="363"/>
        <v>30</v>
      </c>
      <c r="AH850" s="24">
        <f>анкеты!J848</f>
        <v>7</v>
      </c>
      <c r="AI850" s="24">
        <f t="shared" si="364"/>
        <v>8</v>
      </c>
      <c r="AJ850" s="24">
        <f>анкеты!K848</f>
        <v>7</v>
      </c>
      <c r="AK850" s="24">
        <f t="shared" si="365"/>
        <v>8</v>
      </c>
      <c r="AL850" s="24">
        <f>анкеты!M848</f>
        <v>5</v>
      </c>
      <c r="AM850" s="24">
        <f>анкеты!L848</f>
        <v>5</v>
      </c>
      <c r="AN850" s="22">
        <f t="shared" si="366"/>
        <v>88</v>
      </c>
      <c r="AO850" s="22">
        <f t="shared" si="367"/>
        <v>88</v>
      </c>
      <c r="AP850" s="22">
        <f t="shared" si="368"/>
        <v>100</v>
      </c>
      <c r="AQ850" s="23">
        <f t="shared" si="369"/>
        <v>90</v>
      </c>
      <c r="AR850" s="24">
        <f>анкеты!N848</f>
        <v>8</v>
      </c>
      <c r="AS850" s="24">
        <f t="shared" si="370"/>
        <v>8</v>
      </c>
      <c r="AT850" s="24">
        <f>анкеты!O848</f>
        <v>7</v>
      </c>
      <c r="AU850" s="24">
        <f t="shared" si="371"/>
        <v>8</v>
      </c>
      <c r="AV850" s="24">
        <f>анкеты!P848</f>
        <v>7</v>
      </c>
      <c r="AW850" s="24">
        <f t="shared" si="372"/>
        <v>8</v>
      </c>
      <c r="AX850" s="22">
        <f t="shared" si="373"/>
        <v>100</v>
      </c>
      <c r="AY850" s="22">
        <f t="shared" si="374"/>
        <v>88</v>
      </c>
      <c r="AZ850" s="22">
        <f t="shared" si="375"/>
        <v>88</v>
      </c>
      <c r="BA850" s="23">
        <f t="shared" si="376"/>
        <v>93</v>
      </c>
      <c r="BB850" s="24">
        <f t="shared" si="377"/>
        <v>74</v>
      </c>
    </row>
    <row r="851" spans="1:54" x14ac:dyDescent="0.25">
      <c r="A851" s="24">
        <f>бланки!E850</f>
        <v>848</v>
      </c>
      <c r="B851" s="24" t="str">
        <f>CONCATENATE(бланки!D850," (",бланки!C850,")")</f>
        <v>МКДОУ «Могохский Детский Сад « (Шамильский  район)</v>
      </c>
      <c r="C851" s="24">
        <f>анкеты!B849</f>
        <v>10</v>
      </c>
      <c r="D851" s="24">
        <f>COUNTIF(бланки!G850:U850,1)</f>
        <v>10</v>
      </c>
      <c r="E851" s="24">
        <f>COUNTIF(бланки!G850:U850,1)+COUNTIF(бланки!G850:U850,0)</f>
        <v>10</v>
      </c>
      <c r="F851" s="24">
        <f>COUNTIF(бланки!V850:BS850,1)</f>
        <v>34</v>
      </c>
      <c r="G851" s="24">
        <f>COUNTIF(бланки!V850:BS850,1)+COUNTIF(бланки!V850:BS850,0)</f>
        <v>37</v>
      </c>
      <c r="H851" s="24">
        <f>SUM(бланки!BT850:BY850)</f>
        <v>0</v>
      </c>
      <c r="I851" s="24">
        <f>анкеты!D849</f>
        <v>10</v>
      </c>
      <c r="J851" s="24">
        <f>анкеты!C849</f>
        <v>10</v>
      </c>
      <c r="K851" s="24">
        <f>анкеты!F849</f>
        <v>10</v>
      </c>
      <c r="L851" s="24">
        <f>анкеты!E849</f>
        <v>10</v>
      </c>
      <c r="M851" s="22">
        <f t="shared" si="351"/>
        <v>96</v>
      </c>
      <c r="N851" s="22">
        <f t="shared" si="352"/>
        <v>0</v>
      </c>
      <c r="O851" s="22">
        <f t="shared" si="353"/>
        <v>100</v>
      </c>
      <c r="P851" s="23">
        <f t="shared" si="354"/>
        <v>69</v>
      </c>
      <c r="Q851" s="24">
        <f>SUM(бланки!BZ850:CF850)</f>
        <v>5</v>
      </c>
      <c r="R851" s="24"/>
      <c r="S851" s="24"/>
      <c r="T851" s="24">
        <f>анкеты!G849</f>
        <v>9</v>
      </c>
      <c r="U851" s="24">
        <f t="shared" si="355"/>
        <v>10</v>
      </c>
      <c r="V851" s="22">
        <f t="shared" si="356"/>
        <v>100</v>
      </c>
      <c r="W851" s="22">
        <f t="shared" si="357"/>
        <v>95</v>
      </c>
      <c r="X851" s="22">
        <f t="shared" si="358"/>
        <v>90</v>
      </c>
      <c r="Y851" s="23">
        <f t="shared" si="359"/>
        <v>95</v>
      </c>
      <c r="Z851" s="24">
        <f>SUM(бланки!CE850:CI850)</f>
        <v>0</v>
      </c>
      <c r="AA851" s="24">
        <f>SUM(бланки!CJ850:CO850)</f>
        <v>0</v>
      </c>
      <c r="AB851" s="24">
        <f>анкеты!I849</f>
        <v>7</v>
      </c>
      <c r="AC851" s="24">
        <f>анкеты!H849</f>
        <v>10</v>
      </c>
      <c r="AD851" s="22">
        <f t="shared" si="360"/>
        <v>0</v>
      </c>
      <c r="AE851" s="22">
        <f t="shared" si="361"/>
        <v>0</v>
      </c>
      <c r="AF851" s="12">
        <f t="shared" si="362"/>
        <v>70</v>
      </c>
      <c r="AG851" s="23">
        <f t="shared" si="363"/>
        <v>21</v>
      </c>
      <c r="AH851" s="24">
        <f>анкеты!J849</f>
        <v>9</v>
      </c>
      <c r="AI851" s="24">
        <f t="shared" si="364"/>
        <v>10</v>
      </c>
      <c r="AJ851" s="24">
        <f>анкеты!K849</f>
        <v>10</v>
      </c>
      <c r="AK851" s="24">
        <f t="shared" si="365"/>
        <v>10</v>
      </c>
      <c r="AL851" s="24">
        <f>анкеты!M849</f>
        <v>10</v>
      </c>
      <c r="AM851" s="24">
        <f>анкеты!L849</f>
        <v>10</v>
      </c>
      <c r="AN851" s="22">
        <f t="shared" si="366"/>
        <v>90</v>
      </c>
      <c r="AO851" s="22">
        <f t="shared" si="367"/>
        <v>100</v>
      </c>
      <c r="AP851" s="22">
        <f t="shared" si="368"/>
        <v>100</v>
      </c>
      <c r="AQ851" s="23">
        <f t="shared" si="369"/>
        <v>96</v>
      </c>
      <c r="AR851" s="24">
        <f>анкеты!N849</f>
        <v>10</v>
      </c>
      <c r="AS851" s="24">
        <f t="shared" si="370"/>
        <v>10</v>
      </c>
      <c r="AT851" s="24">
        <f>анкеты!O849</f>
        <v>9</v>
      </c>
      <c r="AU851" s="24">
        <f t="shared" si="371"/>
        <v>10</v>
      </c>
      <c r="AV851" s="24">
        <f>анкеты!P849</f>
        <v>9</v>
      </c>
      <c r="AW851" s="24">
        <f t="shared" si="372"/>
        <v>10</v>
      </c>
      <c r="AX851" s="22">
        <f t="shared" si="373"/>
        <v>100</v>
      </c>
      <c r="AY851" s="22">
        <f t="shared" si="374"/>
        <v>90</v>
      </c>
      <c r="AZ851" s="22">
        <f t="shared" si="375"/>
        <v>90</v>
      </c>
      <c r="BA851" s="23">
        <f t="shared" si="376"/>
        <v>94</v>
      </c>
      <c r="BB851" s="24">
        <f t="shared" si="377"/>
        <v>75</v>
      </c>
    </row>
    <row r="852" spans="1:54" x14ac:dyDescent="0.25">
      <c r="A852" s="24">
        <f>бланки!E851</f>
        <v>849</v>
      </c>
      <c r="B852" s="24" t="str">
        <f>CONCATENATE(бланки!D851," (",бланки!C851,")")</f>
        <v>МКДОУ Мачадинский детский сад» (Шамильский  район)</v>
      </c>
      <c r="C852" s="24">
        <f>анкеты!B850</f>
        <v>5</v>
      </c>
      <c r="D852" s="24">
        <f>COUNTIF(бланки!G851:U851,1)</f>
        <v>10</v>
      </c>
      <c r="E852" s="24">
        <f>COUNTIF(бланки!G851:U851,1)+COUNTIF(бланки!G851:U851,0)</f>
        <v>10</v>
      </c>
      <c r="F852" s="24">
        <f>COUNTIF(бланки!V851:BS851,1)</f>
        <v>34</v>
      </c>
      <c r="G852" s="24">
        <f>COUNTIF(бланки!V851:BS851,1)+COUNTIF(бланки!V851:BS851,0)</f>
        <v>37</v>
      </c>
      <c r="H852" s="24">
        <f>SUM(бланки!BT851:BY851)</f>
        <v>4</v>
      </c>
      <c r="I852" s="24">
        <f>анкеты!D850</f>
        <v>3</v>
      </c>
      <c r="J852" s="24">
        <f>анкеты!C850</f>
        <v>4</v>
      </c>
      <c r="K852" s="24">
        <f>анкеты!F850</f>
        <v>4</v>
      </c>
      <c r="L852" s="24">
        <f>анкеты!E850</f>
        <v>4</v>
      </c>
      <c r="M852" s="22">
        <f t="shared" si="351"/>
        <v>96</v>
      </c>
      <c r="N852" s="22">
        <f t="shared" si="352"/>
        <v>100</v>
      </c>
      <c r="O852" s="22">
        <f t="shared" si="353"/>
        <v>88</v>
      </c>
      <c r="P852" s="23">
        <f t="shared" si="354"/>
        <v>94</v>
      </c>
      <c r="Q852" s="24">
        <f>SUM(бланки!BZ851:CF851)</f>
        <v>5</v>
      </c>
      <c r="R852" s="24"/>
      <c r="S852" s="24"/>
      <c r="T852" s="24">
        <f>анкеты!G850</f>
        <v>4</v>
      </c>
      <c r="U852" s="24">
        <f t="shared" si="355"/>
        <v>5</v>
      </c>
      <c r="V852" s="22">
        <f t="shared" si="356"/>
        <v>100</v>
      </c>
      <c r="W852" s="22">
        <f t="shared" si="357"/>
        <v>90</v>
      </c>
      <c r="X852" s="22">
        <f t="shared" si="358"/>
        <v>80</v>
      </c>
      <c r="Y852" s="23">
        <f t="shared" si="359"/>
        <v>90</v>
      </c>
      <c r="Z852" s="24">
        <f>SUM(бланки!CE851:CI851)</f>
        <v>0</v>
      </c>
      <c r="AA852" s="24">
        <f>SUM(бланки!CJ851:CO851)</f>
        <v>2</v>
      </c>
      <c r="AB852" s="24">
        <f>анкеты!I850</f>
        <v>2</v>
      </c>
      <c r="AC852" s="24">
        <f>анкеты!H850</f>
        <v>3</v>
      </c>
      <c r="AD852" s="22">
        <f t="shared" si="360"/>
        <v>0</v>
      </c>
      <c r="AE852" s="22">
        <f t="shared" si="361"/>
        <v>40</v>
      </c>
      <c r="AF852" s="12">
        <f t="shared" si="362"/>
        <v>66.666666666666671</v>
      </c>
      <c r="AG852" s="23">
        <f t="shared" si="363"/>
        <v>36</v>
      </c>
      <c r="AH852" s="24">
        <f>анкеты!J850</f>
        <v>4</v>
      </c>
      <c r="AI852" s="24">
        <f t="shared" si="364"/>
        <v>5</v>
      </c>
      <c r="AJ852" s="24">
        <f>анкеты!K850</f>
        <v>5</v>
      </c>
      <c r="AK852" s="24">
        <f t="shared" si="365"/>
        <v>5</v>
      </c>
      <c r="AL852" s="24">
        <f>анкеты!M850</f>
        <v>2</v>
      </c>
      <c r="AM852" s="24">
        <f>анкеты!L850</f>
        <v>2</v>
      </c>
      <c r="AN852" s="22">
        <f t="shared" si="366"/>
        <v>80</v>
      </c>
      <c r="AO852" s="22">
        <f t="shared" si="367"/>
        <v>100</v>
      </c>
      <c r="AP852" s="22">
        <f t="shared" si="368"/>
        <v>100</v>
      </c>
      <c r="AQ852" s="23">
        <f t="shared" si="369"/>
        <v>92</v>
      </c>
      <c r="AR852" s="24">
        <f>анкеты!N850</f>
        <v>5</v>
      </c>
      <c r="AS852" s="24">
        <f t="shared" si="370"/>
        <v>5</v>
      </c>
      <c r="AT852" s="24">
        <f>анкеты!O850</f>
        <v>4</v>
      </c>
      <c r="AU852" s="24">
        <f t="shared" si="371"/>
        <v>5</v>
      </c>
      <c r="AV852" s="24">
        <f>анкеты!P850</f>
        <v>5</v>
      </c>
      <c r="AW852" s="24">
        <f t="shared" si="372"/>
        <v>5</v>
      </c>
      <c r="AX852" s="22">
        <f t="shared" si="373"/>
        <v>100</v>
      </c>
      <c r="AY852" s="22">
        <f t="shared" si="374"/>
        <v>80</v>
      </c>
      <c r="AZ852" s="22">
        <f t="shared" si="375"/>
        <v>100</v>
      </c>
      <c r="BA852" s="23">
        <f t="shared" si="376"/>
        <v>92</v>
      </c>
      <c r="BB852" s="24">
        <f t="shared" si="377"/>
        <v>80.8</v>
      </c>
    </row>
    <row r="853" spans="1:54" x14ac:dyDescent="0.25">
      <c r="C853">
        <f>SUM(C4:C852)</f>
        <v>84547</v>
      </c>
    </row>
  </sheetData>
  <autoFilter ref="A3:BB853">
    <sortState ref="A6:AU55">
      <sortCondition ref="A3"/>
    </sortState>
  </autoFilter>
  <sortState ref="A3:AM16">
    <sortCondition ref="A3:A16"/>
  </sortState>
  <mergeCells count="48">
    <mergeCell ref="BA1:BA3"/>
    <mergeCell ref="BB2:BB3"/>
    <mergeCell ref="Y1:Y3"/>
    <mergeCell ref="AG1:AG3"/>
    <mergeCell ref="Z2:Z3"/>
    <mergeCell ref="AA2:AA3"/>
    <mergeCell ref="AB2:AC2"/>
    <mergeCell ref="AD2:AD3"/>
    <mergeCell ref="AE2:AE3"/>
    <mergeCell ref="AF2:AF3"/>
    <mergeCell ref="Z1:AF1"/>
    <mergeCell ref="AH1:AP1"/>
    <mergeCell ref="AR1:AZ1"/>
    <mergeCell ref="AN2:AN3"/>
    <mergeCell ref="AO2:AO3"/>
    <mergeCell ref="AP2:AP3"/>
    <mergeCell ref="A1:A3"/>
    <mergeCell ref="B1:B3"/>
    <mergeCell ref="C1:C3"/>
    <mergeCell ref="D2:D3"/>
    <mergeCell ref="F2:F3"/>
    <mergeCell ref="E2:E3"/>
    <mergeCell ref="AY2:AY3"/>
    <mergeCell ref="AZ2:AZ3"/>
    <mergeCell ref="AQ1:AQ3"/>
    <mergeCell ref="Q2:Q3"/>
    <mergeCell ref="T2:U2"/>
    <mergeCell ref="V2:V3"/>
    <mergeCell ref="Q1:X1"/>
    <mergeCell ref="X2:X3"/>
    <mergeCell ref="AX2:AX3"/>
    <mergeCell ref="AR2:AS2"/>
    <mergeCell ref="AT2:AU2"/>
    <mergeCell ref="AV2:AW2"/>
    <mergeCell ref="AH2:AI2"/>
    <mergeCell ref="AJ2:AK2"/>
    <mergeCell ref="AL2:AM2"/>
    <mergeCell ref="P1:P3"/>
    <mergeCell ref="R2:S2"/>
    <mergeCell ref="W2:W3"/>
    <mergeCell ref="G2:G3"/>
    <mergeCell ref="H2:H3"/>
    <mergeCell ref="D1:O1"/>
    <mergeCell ref="O2:O3"/>
    <mergeCell ref="I2:J2"/>
    <mergeCell ref="K2:L2"/>
    <mergeCell ref="M2:M3"/>
    <mergeCell ref="N2:N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2"/>
  <sheetViews>
    <sheetView topLeftCell="A833" workbookViewId="0">
      <selection activeCell="E852" sqref="E852"/>
    </sheetView>
  </sheetViews>
  <sheetFormatPr defaultRowHeight="15" x14ac:dyDescent="0.25"/>
  <cols>
    <col min="1" max="1" width="7.28515625" customWidth="1"/>
    <col min="2" max="2" width="41.140625" customWidth="1"/>
    <col min="3" max="3" width="8.42578125" customWidth="1"/>
    <col min="4" max="5" width="9.28515625" bestFit="1" customWidth="1"/>
  </cols>
  <sheetData>
    <row r="1" spans="1:5" x14ac:dyDescent="0.25">
      <c r="A1" t="s">
        <v>0</v>
      </c>
      <c r="B1" t="s">
        <v>1</v>
      </c>
    </row>
    <row r="2" spans="1:5" x14ac:dyDescent="0.25">
      <c r="C2" s="53" t="s">
        <v>12</v>
      </c>
      <c r="D2" s="53" t="s">
        <v>144</v>
      </c>
      <c r="E2" s="53" t="s">
        <v>14</v>
      </c>
    </row>
    <row r="3" spans="1:5" x14ac:dyDescent="0.25">
      <c r="C3" s="53"/>
      <c r="D3" s="53"/>
      <c r="E3" s="53"/>
    </row>
    <row r="4" spans="1:5" x14ac:dyDescent="0.25">
      <c r="A4">
        <f>бланки!E3</f>
        <v>1</v>
      </c>
      <c r="B4" t="str">
        <f>'Рейтинговая таблица организаций'!B4</f>
        <v>ГКОУ РД «Джугутская ООШ Ботлихского района» (Минобрнауки РД)</v>
      </c>
      <c r="C4" s="6">
        <f>'Рейтинговая таблица организаций'!D4/'Рейтинговая таблица организаций'!E4</f>
        <v>1</v>
      </c>
      <c r="D4" s="6">
        <f>'Рейтинговая таблица организаций'!F4/'Рейтинговая таблица организаций'!G4</f>
        <v>1</v>
      </c>
      <c r="E4">
        <f>SUM(бланки!BT3:BY3)</f>
        <v>6</v>
      </c>
    </row>
    <row r="5" spans="1:5" x14ac:dyDescent="0.25">
      <c r="A5" s="13">
        <f>бланки!E4</f>
        <v>2</v>
      </c>
      <c r="B5" s="13" t="str">
        <f>'Рейтинговая таблица организаций'!B5</f>
        <v>ГКОУ РД «Свердловская СОШ Тляратинского района» (Минобрнауки РД)</v>
      </c>
      <c r="C5" s="6">
        <f>'Рейтинговая таблица организаций'!D5/'Рейтинговая таблица организаций'!E5</f>
        <v>1</v>
      </c>
      <c r="D5" s="6">
        <f>'Рейтинговая таблица организаций'!F5/'Рейтинговая таблица организаций'!G5</f>
        <v>0.97674418604651159</v>
      </c>
      <c r="E5" s="13">
        <f>SUM(бланки!BT4:BY4)</f>
        <v>5</v>
      </c>
    </row>
    <row r="6" spans="1:5" x14ac:dyDescent="0.25">
      <c r="A6" s="13">
        <f>бланки!E5</f>
        <v>3</v>
      </c>
      <c r="B6" s="13" t="str">
        <f>'Рейтинговая таблица организаций'!B6</f>
        <v>ГКОУ РД «СОШ Ботлихского Района» (Минобрнауки РД)</v>
      </c>
      <c r="C6" s="6">
        <f>'Рейтинговая таблица организаций'!D6/'Рейтинговая таблица организаций'!E6</f>
        <v>1</v>
      </c>
      <c r="D6" s="6">
        <f>'Рейтинговая таблица организаций'!F6/'Рейтинговая таблица организаций'!G6</f>
        <v>1</v>
      </c>
      <c r="E6" s="13">
        <f>SUM(бланки!BT5:BY5)</f>
        <v>6</v>
      </c>
    </row>
    <row r="7" spans="1:5" x14ac:dyDescent="0.25">
      <c r="A7" s="13">
        <f>бланки!E6</f>
        <v>4</v>
      </c>
      <c r="B7" s="13" t="str">
        <f>'Рейтинговая таблица организаций'!B7</f>
        <v>ГКОУ РД «Айтханская СОШ Ботлихского Района» (Минобрнауки РД)</v>
      </c>
      <c r="C7" s="6">
        <f>'Рейтинговая таблица организаций'!D7/'Рейтинговая таблица организаций'!E7</f>
        <v>0.83333333333333337</v>
      </c>
      <c r="D7" s="6">
        <f>'Рейтинговая таблица организаций'!F7/'Рейтинговая таблица организаций'!G7</f>
        <v>1</v>
      </c>
      <c r="E7" s="13">
        <f>SUM(бланки!BT6:BY6)</f>
        <v>5</v>
      </c>
    </row>
    <row r="8" spans="1:5" x14ac:dyDescent="0.25">
      <c r="A8" s="13">
        <f>бланки!E7</f>
        <v>5</v>
      </c>
      <c r="B8" s="13" t="str">
        <f>'Рейтинговая таблица организаций'!B8</f>
        <v>ГКОУ РД «Кубинская СОШ Лакского Района» (Минобрнауки РД)</v>
      </c>
      <c r="C8" s="6">
        <f>'Рейтинговая таблица организаций'!D8/'Рейтинговая таблица организаций'!E8</f>
        <v>1</v>
      </c>
      <c r="D8" s="6">
        <f>'Рейтинговая таблица организаций'!F8/'Рейтинговая таблица организаций'!G8</f>
        <v>0.90243902439024393</v>
      </c>
      <c r="E8" s="13">
        <f>SUM(бланки!BT7:BY7)</f>
        <v>5</v>
      </c>
    </row>
    <row r="9" spans="1:5" x14ac:dyDescent="0.25">
      <c r="A9" s="13">
        <f>бланки!E8</f>
        <v>6</v>
      </c>
      <c r="B9" s="13" t="str">
        <f>'Рейтинговая таблица организаций'!B9</f>
        <v>ГКОУ РД «Щедринская СОШ Тляратинского Района» (Минобрнауки РД)</v>
      </c>
      <c r="C9" s="6">
        <f>'Рейтинговая таблица организаций'!D9/'Рейтинговая таблица организаций'!E9</f>
        <v>1</v>
      </c>
      <c r="D9" s="6">
        <f>'Рейтинговая таблица организаций'!F9/'Рейтинговая таблица организаций'!G9</f>
        <v>1</v>
      </c>
      <c r="E9" s="13">
        <f>SUM(бланки!BT8:BY8)</f>
        <v>4</v>
      </c>
    </row>
    <row r="10" spans="1:5" x14ac:dyDescent="0.25">
      <c r="A10" s="13">
        <f>бланки!E9</f>
        <v>7</v>
      </c>
      <c r="B10" s="13" t="str">
        <f>'Рейтинговая таблица организаций'!B10</f>
        <v>ГКОУ РД «Новоцатанихская СОШ Унцукульского Района» (Минобрнауки РД)</v>
      </c>
      <c r="C10" s="6">
        <f>'Рейтинговая таблица организаций'!D10/'Рейтинговая таблица организаций'!E10</f>
        <v>0.91666666666666663</v>
      </c>
      <c r="D10" s="6">
        <f>'Рейтинговая таблица организаций'!F10/'Рейтинговая таблица организаций'!G10</f>
        <v>0.93023255813953487</v>
      </c>
      <c r="E10" s="13">
        <f>SUM(бланки!BT9:BY9)</f>
        <v>2</v>
      </c>
    </row>
    <row r="11" spans="1:5" x14ac:dyDescent="0.25">
      <c r="A11" s="13">
        <f>бланки!E10</f>
        <v>8</v>
      </c>
      <c r="B11" s="13" t="str">
        <f>'Рейтинговая таблица организаций'!B11</f>
        <v>ГКОУ РД «Ибрагимотарская СОШ Тляратинского Района» (Минобрнауки РД)</v>
      </c>
      <c r="C11" s="6">
        <f>'Рейтинговая таблица организаций'!D11/'Рейтинговая таблица организаций'!E11</f>
        <v>1</v>
      </c>
      <c r="D11" s="6">
        <f>'Рейтинговая таблица организаций'!F11/'Рейтинговая таблица организаций'!G11</f>
        <v>1</v>
      </c>
      <c r="E11" s="13">
        <f>SUM(бланки!BT10:BY10)</f>
        <v>6</v>
      </c>
    </row>
    <row r="12" spans="1:5" x14ac:dyDescent="0.25">
      <c r="A12" s="13">
        <f>бланки!E11</f>
        <v>9</v>
      </c>
      <c r="B12" s="13" t="str">
        <f>'Рейтинговая таблица организаций'!B12</f>
        <v>ГКОУ РД «Туршунайская ООШ Казбековского Района» (Минобрнауки РД)</v>
      </c>
      <c r="C12" s="6">
        <f>'Рейтинговая таблица организаций'!D12/'Рейтинговая таблица организаций'!E12</f>
        <v>1</v>
      </c>
      <c r="D12" s="6">
        <f>'Рейтинговая таблица организаций'!F12/'Рейтинговая таблица организаций'!G12</f>
        <v>1</v>
      </c>
      <c r="E12" s="13">
        <f>SUM(бланки!BT11:BY11)</f>
        <v>4</v>
      </c>
    </row>
    <row r="13" spans="1:5" x14ac:dyDescent="0.25">
      <c r="A13" s="13">
        <f>бланки!E12</f>
        <v>10</v>
      </c>
      <c r="B13" s="13" t="str">
        <f>'Рейтинговая таблица организаций'!B13</f>
        <v>ГКОУ РД «Аркидинская СОШ Хунзахского Района» (Минобрнауки РД)</v>
      </c>
      <c r="C13" s="6">
        <f>'Рейтинговая таблица организаций'!D13/'Рейтинговая таблица организаций'!E13</f>
        <v>0.83333333333333337</v>
      </c>
      <c r="D13" s="6">
        <f>'Рейтинговая таблица организаций'!F13/'Рейтинговая таблица организаций'!G13</f>
        <v>0.875</v>
      </c>
      <c r="E13" s="13">
        <f>SUM(бланки!BT12:BY12)</f>
        <v>4</v>
      </c>
    </row>
    <row r="14" spans="1:5" x14ac:dyDescent="0.25">
      <c r="A14" s="13">
        <f>бланки!E13</f>
        <v>11</v>
      </c>
      <c r="B14" s="13" t="str">
        <f>'Рейтинговая таблица организаций'!B14</f>
        <v>ГКОУ РД «Новохуштадинская СОШ Цумадинского Района» (Минобрнауки РД)</v>
      </c>
      <c r="C14" s="6">
        <f>'Рейтинговая таблица организаций'!D14/'Рейтинговая таблица организаций'!E14</f>
        <v>0.91666666666666663</v>
      </c>
      <c r="D14" s="6">
        <f>'Рейтинговая таблица организаций'!F14/'Рейтинговая таблица организаций'!G14</f>
        <v>0.97674418604651159</v>
      </c>
      <c r="E14" s="13">
        <f>SUM(бланки!BT13:BY13)</f>
        <v>2</v>
      </c>
    </row>
    <row r="15" spans="1:5" x14ac:dyDescent="0.25">
      <c r="A15" s="13">
        <f>бланки!E14</f>
        <v>12</v>
      </c>
      <c r="B15" s="13" t="str">
        <f>'Рейтинговая таблица организаций'!B15</f>
        <v>ГКОУ РД «Нанибиканская СОШ Гумбетовского Района» (Минобрнауки РД)</v>
      </c>
      <c r="C15" s="6">
        <f>'Рейтинговая таблица организаций'!D15/'Рейтинговая таблица организаций'!E15</f>
        <v>0.21428571428571427</v>
      </c>
      <c r="D15" s="6">
        <f>'Рейтинговая таблица организаций'!F15/'Рейтинговая таблица организаций'!G15</f>
        <v>0.18421052631578946</v>
      </c>
      <c r="E15" s="13">
        <f>SUM(бланки!BT14:BY14)</f>
        <v>0</v>
      </c>
    </row>
    <row r="16" spans="1:5" x14ac:dyDescent="0.25">
      <c r="A16" s="13">
        <f>бланки!E15</f>
        <v>13</v>
      </c>
      <c r="B16" s="13" t="str">
        <f>'Рейтинговая таблица организаций'!B16</f>
        <v>ГКОУ РД «Львовская НОШ Акушинского Района» (Минобрнауки РД)</v>
      </c>
      <c r="C16" s="6">
        <f>'Рейтинговая таблица организаций'!D16/'Рейтинговая таблица организаций'!E16</f>
        <v>0.41666666666666669</v>
      </c>
      <c r="D16" s="6">
        <f>'Рейтинговая таблица организаций'!F16/'Рейтинговая таблица организаций'!G16</f>
        <v>0.58333333333333337</v>
      </c>
      <c r="E16" s="13">
        <f>SUM(бланки!BT15:BY15)</f>
        <v>4</v>
      </c>
    </row>
    <row r="17" spans="1:5" x14ac:dyDescent="0.25">
      <c r="A17" s="13">
        <f>бланки!E16</f>
        <v>14</v>
      </c>
      <c r="B17" s="13" t="str">
        <f>'Рейтинговая таблица организаций'!B17</f>
        <v>ГКОУ РД «Шангодинско-Шитлибская СОШ Гунибского Района» (Минобрнауки РД)</v>
      </c>
      <c r="C17" s="6">
        <f>'Рейтинговая таблица организаций'!D17/'Рейтинговая таблица организаций'!E17</f>
        <v>0.16666666666666666</v>
      </c>
      <c r="D17" s="6">
        <f>'Рейтинговая таблица организаций'!F17/'Рейтинговая таблица организаций'!G17</f>
        <v>0.93023255813953487</v>
      </c>
      <c r="E17" s="13">
        <f>SUM(бланки!BT16:BY16)</f>
        <v>4</v>
      </c>
    </row>
    <row r="18" spans="1:5" x14ac:dyDescent="0.25">
      <c r="A18" s="13">
        <f>бланки!E17</f>
        <v>15</v>
      </c>
      <c r="B18" s="13" t="str">
        <f>'Рейтинговая таблица организаций'!B18</f>
        <v>ГКОУ РД «Нарышская ООШ Гумбетовского Района» (Минобрнауки РД)</v>
      </c>
      <c r="C18" s="6">
        <f>'Рейтинговая таблица организаций'!D18/'Рейтинговая таблица организаций'!E18</f>
        <v>0.69230769230769229</v>
      </c>
      <c r="D18" s="6">
        <f>'Рейтинговая таблица организаций'!F18/'Рейтинговая таблица организаций'!G18</f>
        <v>0.9285714285714286</v>
      </c>
      <c r="E18" s="13">
        <f>SUM(бланки!BT17:BY17)</f>
        <v>4</v>
      </c>
    </row>
    <row r="19" spans="1:5" x14ac:dyDescent="0.25">
      <c r="A19" s="13">
        <f>бланки!E18</f>
        <v>16</v>
      </c>
      <c r="B19" s="13" t="str">
        <f>'Рейтинговая таблица организаций'!B19</f>
        <v>ГКОУ РД «Ургулайская ООШ Цумадинского Района» (Минобрнауки РД)</v>
      </c>
      <c r="C19" s="6">
        <f>'Рейтинговая таблица организаций'!D19/'Рейтинговая таблица организаций'!E19</f>
        <v>1</v>
      </c>
      <c r="D19" s="6">
        <f>'Рейтинговая таблица организаций'!F19/'Рейтинговая таблица организаций'!G19</f>
        <v>0.95454545454545459</v>
      </c>
      <c r="E19" s="13">
        <f>SUM(бланки!BT18:BY18)</f>
        <v>4</v>
      </c>
    </row>
    <row r="20" spans="1:5" x14ac:dyDescent="0.25">
      <c r="A20" s="13">
        <f>бланки!E19</f>
        <v>17</v>
      </c>
      <c r="B20" s="13" t="str">
        <f>'Рейтинговая таблица организаций'!B20</f>
        <v>ГКОУ РД «Ретлобская СОШ Цунтинского Района» (Минобрнауки РД)</v>
      </c>
      <c r="C20" s="6">
        <f>'Рейтинговая таблица организаций'!D20/'Рейтинговая таблица организаций'!E20</f>
        <v>1</v>
      </c>
      <c r="D20" s="6">
        <f>'Рейтинговая таблица организаций'!F20/'Рейтинговая таблица организаций'!G20</f>
        <v>0.97619047619047616</v>
      </c>
      <c r="E20" s="13">
        <f>SUM(бланки!BT19:BY19)</f>
        <v>5</v>
      </c>
    </row>
    <row r="21" spans="1:5" x14ac:dyDescent="0.25">
      <c r="A21" s="13">
        <f>бланки!E20</f>
        <v>18</v>
      </c>
      <c r="B21" s="13" t="str">
        <f>'Рейтинговая таблица организаций'!B21</f>
        <v>ГКОУ РД «ООШ Ботлихского Района» (Минобрнауки РД)</v>
      </c>
      <c r="C21" s="6">
        <f>'Рейтинговая таблица организаций'!D21/'Рейтинговая таблица организаций'!E21</f>
        <v>1</v>
      </c>
      <c r="D21" s="6">
        <f>'Рейтинговая таблица организаций'!F21/'Рейтинговая таблица организаций'!G21</f>
        <v>1</v>
      </c>
      <c r="E21" s="13">
        <f>SUM(бланки!BT20:BY20)</f>
        <v>6</v>
      </c>
    </row>
    <row r="22" spans="1:5" x14ac:dyDescent="0.25">
      <c r="A22" s="13">
        <f>бланки!E21</f>
        <v>19</v>
      </c>
      <c r="B22" s="13" t="str">
        <f>'Рейтинговая таблица организаций'!B22</f>
        <v>ГКОУ РД «ВСОШ №12» (Минобрнауки РД)</v>
      </c>
      <c r="C22" s="6">
        <f>'Рейтинговая таблица организаций'!D22/'Рейтинговая таблица организаций'!E22</f>
        <v>0.46153846153846156</v>
      </c>
      <c r="D22" s="6">
        <f>'Рейтинговая таблица организаций'!F22/'Рейтинговая таблица организаций'!G22</f>
        <v>0.5641025641025641</v>
      </c>
      <c r="E22" s="13">
        <f>SUM(бланки!BT21:BY21)</f>
        <v>1</v>
      </c>
    </row>
    <row r="23" spans="1:5" x14ac:dyDescent="0.25">
      <c r="A23" s="13">
        <f>бланки!E22</f>
        <v>20</v>
      </c>
      <c r="B23" s="13" t="str">
        <f>'Рейтинговая таблица организаций'!B23</f>
        <v>ГКОУ РД «Новоурадинская СОШ Шамильского Района» (Минобрнауки РД)</v>
      </c>
      <c r="C23" s="6">
        <f>'Рейтинговая таблица организаций'!D23/'Рейтинговая таблица организаций'!E23</f>
        <v>0.83333333333333337</v>
      </c>
      <c r="D23" s="6">
        <f>'Рейтинговая таблица организаций'!F23/'Рейтинговая таблица организаций'!G23</f>
        <v>0.97727272727272729</v>
      </c>
      <c r="E23" s="13">
        <f>SUM(бланки!BT22:BY22)</f>
        <v>6</v>
      </c>
    </row>
    <row r="24" spans="1:5" x14ac:dyDescent="0.25">
      <c r="A24" s="13">
        <f>бланки!E23</f>
        <v>21</v>
      </c>
      <c r="B24" s="13" t="str">
        <f>'Рейтинговая таблица организаций'!B24</f>
        <v>ГКОУ РД «Нагуратлинская СОШ Гунибского Района» (Минобрнауки РД)</v>
      </c>
      <c r="C24" s="6">
        <f>'Рейтинговая таблица организаций'!D24/'Рейтинговая таблица организаций'!E24</f>
        <v>0.91666666666666663</v>
      </c>
      <c r="D24" s="6">
        <f>'Рейтинговая таблица организаций'!F24/'Рейтинговая таблица организаций'!G24</f>
        <v>1</v>
      </c>
      <c r="E24" s="13">
        <f>SUM(бланки!BT23:BY23)</f>
        <v>6</v>
      </c>
    </row>
    <row r="25" spans="1:5" x14ac:dyDescent="0.25">
      <c r="A25" s="13">
        <f>бланки!E24</f>
        <v>22</v>
      </c>
      <c r="B25" s="13" t="str">
        <f>'Рейтинговая таблица организаций'!B25</f>
        <v>ГКОУ РД «Сафаралинская СОШ Гунибского Района» (Минобрнауки РД)</v>
      </c>
      <c r="C25" s="6">
        <f>'Рейтинговая таблица организаций'!D25/'Рейтинговая таблица организаций'!E25</f>
        <v>1</v>
      </c>
      <c r="D25" s="6">
        <f>'Рейтинговая таблица организаций'!F25/'Рейтинговая таблица организаций'!G25</f>
        <v>0.95454545454545459</v>
      </c>
      <c r="E25" s="13">
        <f>SUM(бланки!BT24:BY24)</f>
        <v>4</v>
      </c>
    </row>
    <row r="26" spans="1:5" x14ac:dyDescent="0.25">
      <c r="A26" s="13">
        <f>бланки!E25</f>
        <v>23</v>
      </c>
      <c r="B26" s="13" t="str">
        <f>'Рейтинговая таблица организаций'!B26</f>
        <v>ГКОУ РД «Уллубиевская СОШ Гунибского Района» (Минобрнауки РД)</v>
      </c>
      <c r="C26" s="6">
        <f>'Рейтинговая таблица организаций'!D26/'Рейтинговая таблица организаций'!E26</f>
        <v>1</v>
      </c>
      <c r="D26" s="6">
        <f>'Рейтинговая таблица организаций'!F26/'Рейтинговая таблица организаций'!G26</f>
        <v>0.82499999999999996</v>
      </c>
      <c r="E26" s="13">
        <f>SUM(бланки!BT25:BY25)</f>
        <v>5</v>
      </c>
    </row>
    <row r="27" spans="1:5" x14ac:dyDescent="0.25">
      <c r="A27" s="13">
        <f>бланки!E26</f>
        <v>24</v>
      </c>
      <c r="B27" s="13" t="str">
        <f>'Рейтинговая таблица организаций'!B27</f>
        <v>ГКОУ РД «Карашинская СОШ Лакского Района» (Минобрнауки РД)</v>
      </c>
      <c r="C27" s="6">
        <f>'Рейтинговая таблица организаций'!D27/'Рейтинговая таблица организаций'!E27</f>
        <v>1</v>
      </c>
      <c r="D27" s="6">
        <f>'Рейтинговая таблица организаций'!F27/'Рейтинговая таблица организаций'!G27</f>
        <v>0.95454545454545459</v>
      </c>
      <c r="E27" s="13">
        <f>SUM(бланки!BT26:BY26)</f>
        <v>2</v>
      </c>
    </row>
    <row r="28" spans="1:5" x14ac:dyDescent="0.25">
      <c r="A28" s="13">
        <f>бланки!E27</f>
        <v>25</v>
      </c>
      <c r="B28" s="13" t="str">
        <f>'Рейтинговая таблица организаций'!B28</f>
        <v>ГКОУ РД «Шавинская СОШ Цумадинского Района» (Минобрнауки РД)</v>
      </c>
      <c r="C28" s="6">
        <f>'Рейтинговая таблица организаций'!D28/'Рейтинговая таблица организаций'!E28</f>
        <v>0.92307692307692313</v>
      </c>
      <c r="D28" s="6">
        <f>'Рейтинговая таблица организаций'!F28/'Рейтинговая таблица организаций'!G28</f>
        <v>0.86363636363636365</v>
      </c>
      <c r="E28" s="13">
        <f>SUM(бланки!BT27:BY27)</f>
        <v>4</v>
      </c>
    </row>
    <row r="29" spans="1:5" x14ac:dyDescent="0.25">
      <c r="A29" s="13">
        <f>бланки!E28</f>
        <v>26</v>
      </c>
      <c r="B29" s="13" t="str">
        <f>'Рейтинговая таблица организаций'!B29</f>
        <v>ГКОУ РД «Камбулатская СОШ Рутульского Района» (Минобрнауки РД)</v>
      </c>
      <c r="C29" s="6">
        <f>'Рейтинговая таблица организаций'!D29/'Рейтинговая таблица организаций'!E29</f>
        <v>0.91666666666666663</v>
      </c>
      <c r="D29" s="6">
        <f>'Рейтинговая таблица организаций'!F29/'Рейтинговая таблица организаций'!G29</f>
        <v>0.95348837209302328</v>
      </c>
      <c r="E29" s="13">
        <f>SUM(бланки!BT28:BY28)</f>
        <v>4</v>
      </c>
    </row>
    <row r="30" spans="1:5" x14ac:dyDescent="0.25">
      <c r="A30" s="13">
        <f>бланки!E29</f>
        <v>27</v>
      </c>
      <c r="B30" s="13" t="str">
        <f>'Рейтинговая таблица организаций'!B30</f>
        <v>ГКОУ РД «Новомуслахская СОШ Рутульского Района» (Минобрнауки РД)</v>
      </c>
      <c r="C30" s="6">
        <f>'Рейтинговая таблица организаций'!D30/'Рейтинговая таблица организаций'!E30</f>
        <v>1</v>
      </c>
      <c r="D30" s="6">
        <f>'Рейтинговая таблица организаций'!F30/'Рейтинговая таблица организаций'!G30</f>
        <v>1</v>
      </c>
      <c r="E30" s="13">
        <f>SUM(бланки!BT29:BY29)</f>
        <v>6</v>
      </c>
    </row>
    <row r="31" spans="1:5" x14ac:dyDescent="0.25">
      <c r="A31" s="13">
        <f>бланки!E30</f>
        <v>28</v>
      </c>
      <c r="B31" s="13" t="str">
        <f>'Рейтинговая таблица организаций'!B31</f>
        <v>ГКОУ РД «Новомугурухская СОШ Чародинского Района» (Минобрнауки РД)</v>
      </c>
      <c r="C31" s="6">
        <f>'Рейтинговая таблица организаций'!D31/'Рейтинговая таблица организаций'!E31</f>
        <v>0.66666666666666663</v>
      </c>
      <c r="D31" s="6">
        <f>'Рейтинговая таблица организаций'!F31/'Рейтинговая таблица организаций'!G31</f>
        <v>0.69767441860465118</v>
      </c>
      <c r="E31" s="13">
        <f>SUM(бланки!BT30:BY30)</f>
        <v>3</v>
      </c>
    </row>
    <row r="32" spans="1:5" x14ac:dyDescent="0.25">
      <c r="A32" s="13">
        <f>бланки!E31</f>
        <v>29</v>
      </c>
      <c r="B32" s="13" t="str">
        <f>'Рейтинговая таблица организаций'!B32</f>
        <v>ГКОУ РД «Гондокоринская ООШ Хунзахского Района» (Минобрнауки РД)</v>
      </c>
      <c r="C32" s="6">
        <f>'Рейтинговая таблица организаций'!D32/'Рейтинговая таблица организаций'!E32</f>
        <v>0.9285714285714286</v>
      </c>
      <c r="D32" s="6">
        <f>'Рейтинговая таблица организаций'!F32/'Рейтинговая таблица организаций'!G32</f>
        <v>0.86842105263157898</v>
      </c>
      <c r="E32" s="13">
        <f>SUM(бланки!BT31:BY31)</f>
        <v>4</v>
      </c>
    </row>
    <row r="33" spans="1:5" x14ac:dyDescent="0.25">
      <c r="A33" s="13">
        <f>бланки!E32</f>
        <v>30</v>
      </c>
      <c r="B33" s="13" t="str">
        <f>'Рейтинговая таблица организаций'!B33</f>
        <v>ГКОУ РД «Цадахская СОШ Чародинского Района» (Минобрнауки РД)</v>
      </c>
      <c r="C33" s="6">
        <f>'Рейтинговая таблица организаций'!D33/'Рейтинговая таблица организаций'!E33</f>
        <v>0.75</v>
      </c>
      <c r="D33" s="6">
        <f>'Рейтинговая таблица организаций'!F33/'Рейтинговая таблица организаций'!G33</f>
        <v>0.48717948717948717</v>
      </c>
      <c r="E33" s="13">
        <f>SUM(бланки!BT32:BY32)</f>
        <v>0</v>
      </c>
    </row>
    <row r="34" spans="1:5" x14ac:dyDescent="0.25">
      <c r="A34" s="13">
        <f>бланки!E33</f>
        <v>31</v>
      </c>
      <c r="B34" s="13" t="str">
        <f>'Рейтинговая таблица организаций'!B34</f>
        <v>ГКОУ РД «Теречная ООШ Тляратинского Района» (Минобрнауки РД)</v>
      </c>
      <c r="C34" s="6">
        <f>'Рейтинговая таблица организаций'!D34/'Рейтинговая таблица организаций'!E34</f>
        <v>1</v>
      </c>
      <c r="D34" s="6">
        <f>'Рейтинговая таблица организаций'!F34/'Рейтинговая таблица организаций'!G34</f>
        <v>0.9</v>
      </c>
      <c r="E34" s="13">
        <f>SUM(бланки!BT33:BY33)</f>
        <v>5</v>
      </c>
    </row>
    <row r="35" spans="1:5" x14ac:dyDescent="0.25">
      <c r="A35" s="13">
        <f>бланки!E34</f>
        <v>32</v>
      </c>
      <c r="B35" s="13" t="str">
        <f>'Рейтинговая таблица организаций'!B35</f>
        <v>ГКОУ РД «Цумилухская СОШ Тляратинского Района» (Минобрнауки РД)</v>
      </c>
      <c r="C35" s="6">
        <f>'Рейтинговая таблица организаций'!D35/'Рейтинговая таблица организаций'!E35</f>
        <v>0.75</v>
      </c>
      <c r="D35" s="6">
        <f>'Рейтинговая таблица организаций'!F35/'Рейтинговая таблица организаций'!G35</f>
        <v>0.51282051282051277</v>
      </c>
      <c r="E35" s="13">
        <f>SUM(бланки!BT34:BY34)</f>
        <v>0</v>
      </c>
    </row>
    <row r="36" spans="1:5" x14ac:dyDescent="0.25">
      <c r="A36" s="13">
        <f>бланки!E35</f>
        <v>33</v>
      </c>
      <c r="B36" s="13" t="str">
        <f>'Рейтинговая таблица организаций'!B36</f>
        <v>ГКОУ РД «Качалайская СОШ Цунтинского Района» (Минобрнауки РД)</v>
      </c>
      <c r="C36" s="6">
        <f>'Рейтинговая таблица организаций'!D36/'Рейтинговая таблица организаций'!E36</f>
        <v>0.75</v>
      </c>
      <c r="D36" s="6">
        <f>'Рейтинговая таблица организаций'!F36/'Рейтинговая таблица организаций'!G36</f>
        <v>0.58536585365853655</v>
      </c>
      <c r="E36" s="13">
        <f>SUM(бланки!BT35:BY35)</f>
        <v>4</v>
      </c>
    </row>
    <row r="37" spans="1:5" x14ac:dyDescent="0.25">
      <c r="A37" s="13">
        <f>бланки!E36</f>
        <v>34</v>
      </c>
      <c r="B37" s="13" t="str">
        <f>'Рейтинговая таблица организаций'!B37</f>
        <v>ГКОУ РД «Новотанусинская СОШ Хунзахского Района» (Минобрнауки РД)</v>
      </c>
      <c r="C37" s="6">
        <f>'Рейтинговая таблица организаций'!D37/'Рейтинговая таблица организаций'!E37</f>
        <v>1</v>
      </c>
      <c r="D37" s="6">
        <f>'Рейтинговая таблица организаций'!F37/'Рейтинговая таблица организаций'!G37</f>
        <v>1</v>
      </c>
      <c r="E37" s="13">
        <f>SUM(бланки!BT36:BY36)</f>
        <v>5</v>
      </c>
    </row>
    <row r="38" spans="1:5" x14ac:dyDescent="0.25">
      <c r="A38" s="13">
        <f>бланки!E37</f>
        <v>35</v>
      </c>
      <c r="B38" s="13" t="str">
        <f>'Рейтинговая таблица организаций'!B38</f>
        <v>ГКОУ РД «Красносельская СОШ Хунзахского Района» (Минобрнауки РД)</v>
      </c>
      <c r="C38" s="6">
        <f>'Рейтинговая таблица организаций'!D38/'Рейтинговая таблица организаций'!E38</f>
        <v>0.41666666666666669</v>
      </c>
      <c r="D38" s="6">
        <f>'Рейтинговая таблица организаций'!F38/'Рейтинговая таблица организаций'!G38</f>
        <v>0.4</v>
      </c>
      <c r="E38" s="13">
        <f>SUM(бланки!BT37:BY37)</f>
        <v>6</v>
      </c>
    </row>
    <row r="39" spans="1:5" x14ac:dyDescent="0.25">
      <c r="A39" s="13">
        <f>бланки!E38</f>
        <v>36</v>
      </c>
      <c r="B39" s="13" t="str">
        <f>'Рейтинговая таблица организаций'!B39</f>
        <v>ГКОУ РД «Ахтининская СОШ Хунзахского Района» (Минобрнауки РД)</v>
      </c>
      <c r="C39" s="6">
        <f>'Рейтинговая таблица организаций'!D39/'Рейтинговая таблица организаций'!E39</f>
        <v>0.83333333333333337</v>
      </c>
      <c r="D39" s="6">
        <f>'Рейтинговая таблица организаций'!F39/'Рейтинговая таблица организаций'!G39</f>
        <v>0.42105263157894735</v>
      </c>
      <c r="E39" s="13">
        <f>SUM(бланки!BT38:BY38)</f>
        <v>0</v>
      </c>
    </row>
    <row r="40" spans="1:5" x14ac:dyDescent="0.25">
      <c r="A40" s="13">
        <f>бланки!E39</f>
        <v>37</v>
      </c>
      <c r="B40" s="13" t="str">
        <f>'Рейтинговая таблица организаций'!B40</f>
        <v>ГКОУ РД «Самилахская СОШ Хунзахского Района» (Минобрнауки РД)</v>
      </c>
      <c r="C40" s="6">
        <f>'Рейтинговая таблица организаций'!D40/'Рейтинговая таблица организаций'!E40</f>
        <v>1</v>
      </c>
      <c r="D40" s="6">
        <f>'Рейтинговая таблица организаций'!F40/'Рейтинговая таблица организаций'!G40</f>
        <v>1</v>
      </c>
      <c r="E40" s="13">
        <f>SUM(бланки!BT39:BY39)</f>
        <v>6</v>
      </c>
    </row>
    <row r="41" spans="1:5" x14ac:dyDescent="0.25">
      <c r="A41" s="13">
        <f>бланки!E40</f>
        <v>38</v>
      </c>
      <c r="B41" s="13" t="str">
        <f>'Рейтинговая таблица организаций'!B41</f>
        <v>ГКОУ РД «Арадинская СОШ Хунзахского Района» (Минобрнауки РД)</v>
      </c>
      <c r="C41" s="6">
        <f>'Рейтинговая таблица организаций'!D41/'Рейтинговая таблица организаций'!E41</f>
        <v>0.66666666666666663</v>
      </c>
      <c r="D41" s="6">
        <f>'Рейтинговая таблица организаций'!F41/'Рейтинговая таблица организаций'!G41</f>
        <v>0.7</v>
      </c>
      <c r="E41" s="13">
        <f>SUM(бланки!BT40:BY40)</f>
        <v>3</v>
      </c>
    </row>
    <row r="42" spans="1:5" x14ac:dyDescent="0.25">
      <c r="A42" s="13">
        <f>бланки!E41</f>
        <v>39</v>
      </c>
      <c r="B42" s="13" t="str">
        <f>'Рейтинговая таблица организаций'!B42</f>
        <v>ГКОУ РД «Дарада-Мурадинский Лицей Гергебильского Района» (Минобрнауки РД)</v>
      </c>
      <c r="C42" s="6">
        <f>'Рейтинговая таблица организаций'!D42/'Рейтинговая таблица организаций'!E42</f>
        <v>1</v>
      </c>
      <c r="D42" s="6">
        <f>'Рейтинговая таблица организаций'!F42/'Рейтинговая таблица организаций'!G42</f>
        <v>0.9285714285714286</v>
      </c>
      <c r="E42" s="13">
        <f>SUM(бланки!BT41:BY41)</f>
        <v>5</v>
      </c>
    </row>
    <row r="43" spans="1:5" x14ac:dyDescent="0.25">
      <c r="A43" s="13">
        <f>бланки!E42</f>
        <v>40</v>
      </c>
      <c r="B43" s="13" t="str">
        <f>'Рейтинговая таблица организаций'!B43</f>
        <v>ГКОУ РД «Казиюртовская СОШ Ахвахского Района» (Минобрнауки РД)</v>
      </c>
      <c r="C43" s="6">
        <f>'Рейтинговая таблица организаций'!D43/'Рейтинговая таблица организаций'!E43</f>
        <v>0.5</v>
      </c>
      <c r="D43" s="6">
        <f>'Рейтинговая таблица организаций'!F43/'Рейтинговая таблица организаций'!G43</f>
        <v>0.69767441860465118</v>
      </c>
      <c r="E43" s="13">
        <f>SUM(бланки!BT42:BY42)</f>
        <v>3</v>
      </c>
    </row>
    <row r="44" spans="1:5" x14ac:dyDescent="0.25">
      <c r="A44" s="13">
        <f>бланки!E43</f>
        <v>41</v>
      </c>
      <c r="B44" s="13" t="str">
        <f>'Рейтинговая таблица организаций'!B44</f>
        <v>ГКОУ РД «Первомайская СОШ Гумбетовского Района» (Минобрнауки РД)</v>
      </c>
      <c r="C44" s="6">
        <f>'Рейтинговая таблица организаций'!D44/'Рейтинговая таблица организаций'!E44</f>
        <v>0.76923076923076927</v>
      </c>
      <c r="D44" s="6">
        <f>'Рейтинговая таблица организаций'!F44/'Рейтинговая таблица организаций'!G44</f>
        <v>0.46341463414634149</v>
      </c>
      <c r="E44" s="13">
        <f>SUM(бланки!BT43:BY43)</f>
        <v>0</v>
      </c>
    </row>
    <row r="45" spans="1:5" x14ac:dyDescent="0.25">
      <c r="A45" s="13">
        <f>бланки!E44</f>
        <v>42</v>
      </c>
      <c r="B45" s="13" t="str">
        <f>'Рейтинговая таблица организаций'!B45</f>
        <v>ГКОУ РД «Учтюбинская ООШ Казбековского Района» (Минобрнауки РД)</v>
      </c>
      <c r="C45" s="6">
        <f>'Рейтинговая таблица организаций'!D45/'Рейтинговая таблица организаций'!E45</f>
        <v>1</v>
      </c>
      <c r="D45" s="6">
        <f>'Рейтинговая таблица организаций'!F45/'Рейтинговая таблица организаций'!G45</f>
        <v>0.9285714285714286</v>
      </c>
      <c r="E45" s="13">
        <f>SUM(бланки!BT44:BY44)</f>
        <v>4</v>
      </c>
    </row>
    <row r="46" spans="1:5" x14ac:dyDescent="0.25">
      <c r="A46" s="13">
        <f>бланки!E45</f>
        <v>43</v>
      </c>
      <c r="B46" s="13" t="str">
        <f>'Рейтинговая таблица организаций'!B46</f>
        <v>ГКОУ РД «Хамзаюртовский Лицей Казбековского Района» (Минобрнауки РД)</v>
      </c>
      <c r="C46" s="6">
        <f>'Рейтинговая таблица организаций'!D46/'Рейтинговая таблица организаций'!E46</f>
        <v>1</v>
      </c>
      <c r="D46" s="6">
        <f>'Рейтинговая таблица организаций'!F46/'Рейтинговая таблица организаций'!G46</f>
        <v>0.97297297297297303</v>
      </c>
      <c r="E46" s="13">
        <f>SUM(бланки!BT45:BY45)</f>
        <v>4</v>
      </c>
    </row>
    <row r="47" spans="1:5" x14ac:dyDescent="0.25">
      <c r="A47" s="13">
        <f>бланки!E46</f>
        <v>44</v>
      </c>
      <c r="B47" s="13" t="str">
        <f>'Рейтинговая таблица организаций'!B47</f>
        <v>ГКОУ РД «Мазадинская СОШ Тляратинского Района» (Минобрнауки РД)</v>
      </c>
      <c r="C47" s="6">
        <f>'Рейтинговая таблица организаций'!D47/'Рейтинговая таблица организаций'!E47</f>
        <v>0.66666666666666663</v>
      </c>
      <c r="D47" s="6">
        <f>'Рейтинговая таблица организаций'!F47/'Рейтинговая таблица организаций'!G47</f>
        <v>1</v>
      </c>
      <c r="E47" s="13">
        <f>SUM(бланки!BT46:BY46)</f>
        <v>6</v>
      </c>
    </row>
    <row r="48" spans="1:5" x14ac:dyDescent="0.25">
      <c r="A48" s="13">
        <f>бланки!E47</f>
        <v>45</v>
      </c>
      <c r="B48" s="13" t="str">
        <f>'Рейтинговая таблица организаций'!B48</f>
        <v>ГКОУ РД «Рцдоди» (Минобрнауки РД)</v>
      </c>
      <c r="C48" s="6">
        <f>'Рейтинговая таблица организаций'!D48/'Рейтинговая таблица организаций'!E48</f>
        <v>0.91666666666666663</v>
      </c>
      <c r="D48" s="6">
        <f>'Рейтинговая таблица организаций'!F48/'Рейтинговая таблица организаций'!G48</f>
        <v>1</v>
      </c>
      <c r="E48" s="13">
        <f>SUM(бланки!BT47:BY47)</f>
        <v>6</v>
      </c>
    </row>
    <row r="49" spans="1:5" x14ac:dyDescent="0.25">
      <c r="A49" s="13">
        <f>бланки!E48</f>
        <v>46</v>
      </c>
      <c r="B49" s="13" t="str">
        <f>'Рейтинговая таблица организаций'!B49</f>
        <v>ГКОУ РД «Джурмутская СОШ Тляратинского Района» (Минобрнауки РД)</v>
      </c>
      <c r="C49" s="6">
        <f>'Рейтинговая таблица организаций'!D49/'Рейтинговая таблица организаций'!E49</f>
        <v>1</v>
      </c>
      <c r="D49" s="6">
        <f>'Рейтинговая таблица организаций'!F49/'Рейтинговая таблица организаций'!G49</f>
        <v>1</v>
      </c>
      <c r="E49" s="13">
        <f>SUM(бланки!BT48:BY48)</f>
        <v>6</v>
      </c>
    </row>
    <row r="50" spans="1:5" x14ac:dyDescent="0.25">
      <c r="A50" s="13">
        <f>бланки!E49</f>
        <v>47</v>
      </c>
      <c r="B50" s="13" t="str">
        <f>'Рейтинговая таблица организаций'!B50</f>
        <v>ГКОУ РД «Дахадаевская ООШ Тляратинского Района» (Минобрнауки РД)</v>
      </c>
      <c r="C50" s="6">
        <f>'Рейтинговая таблица организаций'!D50/'Рейтинговая таблица организаций'!E50</f>
        <v>1</v>
      </c>
      <c r="D50" s="6">
        <f>'Рейтинговая таблица организаций'!F50/'Рейтинговая таблица организаций'!G50</f>
        <v>1</v>
      </c>
      <c r="E50" s="13">
        <f>SUM(бланки!BT49:BY49)</f>
        <v>6</v>
      </c>
    </row>
    <row r="51" spans="1:5" x14ac:dyDescent="0.25">
      <c r="A51" s="13">
        <f>бланки!E50</f>
        <v>48</v>
      </c>
      <c r="B51" s="13" t="str">
        <f>'Рейтинговая таблица организаций'!B51</f>
        <v>ГКОУ РД «ОРДжоникидзевская ООШ Тляратинского Района» (Минобрнауки РД)</v>
      </c>
      <c r="C51" s="6">
        <f>'Рейтинговая таблица организаций'!D51/'Рейтинговая таблица организаций'!E51</f>
        <v>0.91666666666666663</v>
      </c>
      <c r="D51" s="6">
        <f>'Рейтинговая таблица организаций'!F51/'Рейтинговая таблица организаций'!G51</f>
        <v>0.85</v>
      </c>
      <c r="E51" s="13">
        <f>SUM(бланки!BT50:BY50)</f>
        <v>5</v>
      </c>
    </row>
    <row r="52" spans="1:5" x14ac:dyDescent="0.25">
      <c r="A52" s="13">
        <f>бланки!E51</f>
        <v>49</v>
      </c>
      <c r="B52" s="13" t="str">
        <f>'Рейтинговая таблица организаций'!B52</f>
        <v>ГКОУ РД «Акаринская ООШ» (Минобрнауки РД)</v>
      </c>
      <c r="C52" s="6">
        <f>'Рейтинговая таблица организаций'!D52/'Рейтинговая таблица организаций'!E52</f>
        <v>1</v>
      </c>
      <c r="D52" s="6">
        <f>'Рейтинговая таблица организаций'!F52/'Рейтинговая таблица организаций'!G52</f>
        <v>1</v>
      </c>
      <c r="E52" s="13">
        <f>SUM(бланки!BT51:BY51)</f>
        <v>3</v>
      </c>
    </row>
    <row r="53" spans="1:5" x14ac:dyDescent="0.25">
      <c r="A53" s="13">
        <f>бланки!E52</f>
        <v>50</v>
      </c>
      <c r="B53" s="13" t="str">
        <f>'Рейтинговая таблица организаций'!B53</f>
        <v>ГКОУ РД «Сангарская СОШ Лакского Района» (Минобрнауки РД)</v>
      </c>
      <c r="C53" s="6">
        <f>'Рейтинговая таблица организаций'!D53/'Рейтинговая таблица организаций'!E53</f>
        <v>0.84615384615384615</v>
      </c>
      <c r="D53" s="6">
        <f>'Рейтинговая таблица организаций'!F53/'Рейтинговая таблица организаций'!G53</f>
        <v>0.97727272727272729</v>
      </c>
      <c r="E53" s="13">
        <f>SUM(бланки!BT52:BY52)</f>
        <v>5</v>
      </c>
    </row>
    <row r="54" spans="1:5" x14ac:dyDescent="0.25">
      <c r="A54" s="13">
        <f>бланки!E53</f>
        <v>51</v>
      </c>
      <c r="B54" s="13" t="str">
        <f>'Рейтинговая таблица организаций'!B54</f>
        <v>ГКОУ РД «Новохелетуринская СОШ» (Минобрнауки РД)</v>
      </c>
      <c r="C54" s="6">
        <f>'Рейтинговая таблица организаций'!D54/'Рейтинговая таблица организаций'!E54</f>
        <v>0.66666666666666663</v>
      </c>
      <c r="D54" s="6">
        <f>'Рейтинговая таблица организаций'!F54/'Рейтинговая таблица организаций'!G54</f>
        <v>1</v>
      </c>
      <c r="E54" s="13">
        <f>SUM(бланки!BT53:BY53)</f>
        <v>4</v>
      </c>
    </row>
    <row r="55" spans="1:5" x14ac:dyDescent="0.25">
      <c r="A55" s="13">
        <f>бланки!E54</f>
        <v>52</v>
      </c>
      <c r="B55" s="13" t="str">
        <f>'Рейтинговая таблица организаций'!B55</f>
        <v>ГКОУ РД «Новоборчинская СОШ» (Минобрнауки РД)</v>
      </c>
      <c r="C55" s="6">
        <f>'Рейтинговая таблица организаций'!D55/'Рейтинговая таблица организаций'!E55</f>
        <v>1</v>
      </c>
      <c r="D55" s="6">
        <f>'Рейтинговая таблица организаций'!F55/'Рейтинговая таблица организаций'!G55</f>
        <v>0.95238095238095233</v>
      </c>
      <c r="E55" s="13">
        <f>SUM(бланки!BT54:BY54)</f>
        <v>6</v>
      </c>
    </row>
    <row r="56" spans="1:5" x14ac:dyDescent="0.25">
      <c r="A56" s="13">
        <f>бланки!E55</f>
        <v>53</v>
      </c>
      <c r="B56" s="13" t="str">
        <f>'Рейтинговая таблица организаций'!B56</f>
        <v>ГКОУ РД «Кальялская СОШ Рутульского Района» (Минобрнауки РД)</v>
      </c>
      <c r="C56" s="6">
        <f>'Рейтинговая таблица организаций'!D56/'Рейтинговая таблица организаций'!E56</f>
        <v>1</v>
      </c>
      <c r="D56" s="6">
        <f>'Рейтинговая таблица организаций'!F56/'Рейтинговая таблица организаций'!G56</f>
        <v>1</v>
      </c>
      <c r="E56" s="13">
        <f>SUM(бланки!BT55:BY55)</f>
        <v>5</v>
      </c>
    </row>
    <row r="57" spans="1:5" x14ac:dyDescent="0.25">
      <c r="A57" s="13">
        <f>бланки!E56</f>
        <v>54</v>
      </c>
      <c r="B57" s="13" t="str">
        <f>'Рейтинговая таблица организаций'!B57</f>
        <v>ГКОУ РД «Каратюбинская ООШ Тляратинского Района» (Минобрнауки РД)</v>
      </c>
      <c r="C57" s="6">
        <f>'Рейтинговая таблица организаций'!D57/'Рейтинговая таблица организаций'!E57</f>
        <v>0.66666666666666663</v>
      </c>
      <c r="D57" s="6">
        <f>'Рейтинговая таблица организаций'!F57/'Рейтинговая таблица организаций'!G57</f>
        <v>0.44736842105263158</v>
      </c>
      <c r="E57" s="13">
        <f>SUM(бланки!BT56:BY56)</f>
        <v>0</v>
      </c>
    </row>
    <row r="58" spans="1:5" x14ac:dyDescent="0.25">
      <c r="A58" s="13">
        <f>бланки!E57</f>
        <v>55</v>
      </c>
      <c r="B58" s="13" t="str">
        <f>'Рейтинговая таблица организаций'!B58</f>
        <v>ГКОУ РД «Новотиндинская СОШ Цумадинского Района» (Минобрнауки РД)</v>
      </c>
      <c r="C58" s="6">
        <f>'Рейтинговая таблица организаций'!D58/'Рейтинговая таблица организаций'!E58</f>
        <v>0.92307692307692313</v>
      </c>
      <c r="D58" s="6">
        <f>'Рейтинговая таблица организаций'!F58/'Рейтинговая таблица организаций'!G58</f>
        <v>0.88095238095238093</v>
      </c>
      <c r="E58" s="13">
        <f>SUM(бланки!BT57:BY57)</f>
        <v>3</v>
      </c>
    </row>
    <row r="59" spans="1:5" x14ac:dyDescent="0.25">
      <c r="A59" s="13">
        <f>бланки!E58</f>
        <v>56</v>
      </c>
      <c r="B59" s="13" t="str">
        <f>'Рейтинговая таблица организаций'!B59</f>
        <v>ГКОУ РД «Кировская СОШ Тляратинского Района» (Минобрнауки РД)</v>
      </c>
      <c r="C59" s="6">
        <f>'Рейтинговая таблица организаций'!D59/'Рейтинговая таблица организаций'!E59</f>
        <v>0.91666666666666663</v>
      </c>
      <c r="D59" s="6">
        <f>'Рейтинговая таблица организаций'!F59/'Рейтинговая таблица организаций'!G59</f>
        <v>1</v>
      </c>
      <c r="E59" s="13">
        <f>SUM(бланки!BT58:BY58)</f>
        <v>5</v>
      </c>
    </row>
    <row r="60" spans="1:5" x14ac:dyDescent="0.25">
      <c r="A60" s="13">
        <f>бланки!E59</f>
        <v>57</v>
      </c>
      <c r="B60" s="13" t="str">
        <f>'Рейтинговая таблица организаций'!B60</f>
        <v>ГБОУ РД «РЦО» (Минобрнауки РД)</v>
      </c>
      <c r="C60" s="6">
        <f>'Рейтинговая таблица организаций'!D60/'Рейтинговая таблица организаций'!E60</f>
        <v>1</v>
      </c>
      <c r="D60" s="6">
        <f>'Рейтинговая таблица организаций'!F60/'Рейтинговая таблица организаций'!G60</f>
        <v>1</v>
      </c>
      <c r="E60" s="13">
        <f>SUM(бланки!BT59:BY59)</f>
        <v>6</v>
      </c>
    </row>
    <row r="61" spans="1:5" x14ac:dyDescent="0.25">
      <c r="A61" s="13">
        <f>бланки!E60</f>
        <v>58</v>
      </c>
      <c r="B61" s="13" t="str">
        <f>'Рейтинговая таблица организаций'!B61</f>
        <v>ГБУ ДО РД «Республиканская Школа Искусств им. Барият Мурадовой» (Минкультуры РД)</v>
      </c>
      <c r="C61" s="6">
        <f>'Рейтинговая таблица организаций'!D61/'Рейтинговая таблица организаций'!E61</f>
        <v>0.66666666666666663</v>
      </c>
      <c r="D61" s="6">
        <f>'Рейтинговая таблица организаций'!F61/'Рейтинговая таблица организаций'!G61</f>
        <v>0.74285714285714288</v>
      </c>
      <c r="E61" s="13">
        <f>SUM(бланки!BT60:BY60)</f>
        <v>4</v>
      </c>
    </row>
    <row r="62" spans="1:5" x14ac:dyDescent="0.25">
      <c r="A62" s="13">
        <f>бланки!E61</f>
        <v>59</v>
      </c>
      <c r="B62" s="13" t="str">
        <f>'Рейтинговая таблица организаций'!B62</f>
        <v>ГБУ ДО РД «Республиканская Школа Искусств М.Кажлаева для особо одаренных детей» (Минкультуры РД)</v>
      </c>
      <c r="C62" s="6">
        <f>'Рейтинговая таблица организаций'!D62/'Рейтинговая таблица организаций'!E62</f>
        <v>0.9</v>
      </c>
      <c r="D62" s="6">
        <f>'Рейтинговая таблица организаций'!F62/'Рейтинговая таблица организаций'!G62</f>
        <v>0.94594594594594594</v>
      </c>
      <c r="E62" s="13">
        <f>SUM(бланки!BT61:BY61)</f>
        <v>6</v>
      </c>
    </row>
    <row r="63" spans="1:5" x14ac:dyDescent="0.25">
      <c r="A63" s="13">
        <f>бланки!E62</f>
        <v>60</v>
      </c>
      <c r="B63" s="13" t="str">
        <f>'Рейтинговая таблица организаций'!B63</f>
        <v>ГБУ ДО РД «Республиканская Школа Циркового Искусства» (Минкультуры РД)</v>
      </c>
      <c r="C63" s="6">
        <f>'Рейтинговая таблица организаций'!D63/'Рейтинговая таблица организаций'!E63</f>
        <v>0.55555555555555558</v>
      </c>
      <c r="D63" s="6">
        <f>'Рейтинговая таблица организаций'!F63/'Рейтинговая таблица организаций'!G63</f>
        <v>0.83333333333333337</v>
      </c>
      <c r="E63" s="13">
        <f>SUM(бланки!BT62:BY62)</f>
        <v>4</v>
      </c>
    </row>
    <row r="64" spans="1:5" x14ac:dyDescent="0.25">
      <c r="A64" s="13">
        <f>бланки!E63</f>
        <v>61</v>
      </c>
      <c r="B64" s="13" t="str">
        <f>'Рейтинговая таблица организаций'!B64</f>
        <v>ГБУ ДПО РД «Дагестанский кадровый центр» (Правительство  РД)</v>
      </c>
      <c r="C64" s="6">
        <f>'Рейтинговая таблица организаций'!D64/'Рейтинговая таблица организаций'!E64</f>
        <v>0.90909090909090906</v>
      </c>
      <c r="D64" s="6">
        <f>'Рейтинговая таблица организаций'!F64/'Рейтинговая таблица организаций'!G64</f>
        <v>0.97727272727272729</v>
      </c>
      <c r="E64" s="13">
        <f>SUM(бланки!BT63:BY63)</f>
        <v>6</v>
      </c>
    </row>
    <row r="65" spans="1:5" x14ac:dyDescent="0.25">
      <c r="A65" s="13">
        <f>бланки!E64</f>
        <v>62</v>
      </c>
      <c r="B65" s="13" t="str">
        <f>'Рейтинговая таблица организаций'!B65</f>
        <v>ГАОУ ПОДПО РД «Республиканский учебный центр» (Минстрой РД)</v>
      </c>
      <c r="C65" s="6">
        <f>'Рейтинговая таблица организаций'!D65/'Рейтинговая таблица организаций'!E65</f>
        <v>1</v>
      </c>
      <c r="D65" s="6">
        <f>'Рейтинговая таблица организаций'!F65/'Рейтинговая таблица организаций'!G65</f>
        <v>0.79487179487179482</v>
      </c>
      <c r="E65" s="13">
        <f>SUM(бланки!BT64:BY64)</f>
        <v>6</v>
      </c>
    </row>
    <row r="66" spans="1:5" x14ac:dyDescent="0.25">
      <c r="A66" s="13">
        <f>бланки!E65</f>
        <v>63</v>
      </c>
      <c r="B66" s="13" t="str">
        <f>'Рейтинговая таблица организаций'!B66</f>
        <v>ГКОУ РД «УМЦ по ГО и ЧС» (МЧС РД)</v>
      </c>
      <c r="C66" s="6">
        <f>'Рейтинговая таблица организаций'!D66/'Рейтинговая таблица организаций'!E66</f>
        <v>0.75</v>
      </c>
      <c r="D66" s="6">
        <f>'Рейтинговая таблица организаций'!F66/'Рейтинговая таблица организаций'!G66</f>
        <v>0.65853658536585369</v>
      </c>
      <c r="E66" s="13">
        <f>SUM(бланки!BT65:BY65)</f>
        <v>6</v>
      </c>
    </row>
    <row r="67" spans="1:5" x14ac:dyDescent="0.25">
      <c r="A67" s="13">
        <f>бланки!E66</f>
        <v>64</v>
      </c>
      <c r="B67" s="13" t="str">
        <f>'Рейтинговая таблица организаций'!B67</f>
        <v>МКОУ «СОШ №8 г.Буйнакска» (город Буйнакск)</v>
      </c>
      <c r="C67" s="6">
        <f>'Рейтинговая таблица организаций'!D67/'Рейтинговая таблица организаций'!E67</f>
        <v>1</v>
      </c>
      <c r="D67" s="6">
        <f>'Рейтинговая таблица организаций'!F67/'Рейтинговая таблица организаций'!G67</f>
        <v>1</v>
      </c>
      <c r="E67" s="13">
        <f>SUM(бланки!BT66:BY66)</f>
        <v>5</v>
      </c>
    </row>
    <row r="68" spans="1:5" x14ac:dyDescent="0.25">
      <c r="A68" s="13">
        <f>бланки!E67</f>
        <v>65</v>
      </c>
      <c r="B68" s="13" t="str">
        <f>'Рейтинговая таблица организаций'!B68</f>
        <v>МКОУ «СОШ №9» (город Буйнакск)</v>
      </c>
      <c r="C68" s="6">
        <f>'Рейтинговая таблица организаций'!D68/'Рейтинговая таблица организаций'!E68</f>
        <v>1</v>
      </c>
      <c r="D68" s="6">
        <f>'Рейтинговая таблица организаций'!F68/'Рейтинговая таблица организаций'!G68</f>
        <v>1</v>
      </c>
      <c r="E68" s="13">
        <f>SUM(бланки!BT67:BY67)</f>
        <v>5</v>
      </c>
    </row>
    <row r="69" spans="1:5" x14ac:dyDescent="0.25">
      <c r="A69" s="13">
        <f>бланки!E68</f>
        <v>66</v>
      </c>
      <c r="B69" s="13" t="str">
        <f>'Рейтинговая таблица организаций'!B69</f>
        <v>МКОУ «СОШ №11» (город Буйнакск)</v>
      </c>
      <c r="C69" s="6">
        <f>'Рейтинговая таблица организаций'!D69/'Рейтинговая таблица организаций'!E69</f>
        <v>1</v>
      </c>
      <c r="D69" s="6">
        <f>'Рейтинговая таблица организаций'!F69/'Рейтинговая таблица организаций'!G69</f>
        <v>1</v>
      </c>
      <c r="E69" s="13">
        <f>SUM(бланки!BT68:BY68)</f>
        <v>6</v>
      </c>
    </row>
    <row r="70" spans="1:5" x14ac:dyDescent="0.25">
      <c r="A70" s="13">
        <f>бланки!E69</f>
        <v>67</v>
      </c>
      <c r="B70" s="13" t="str">
        <f>'Рейтинговая таблица организаций'!B70</f>
        <v>МКДОУ «ЦРР – Детский сад №8» (город Буйнакск)</v>
      </c>
      <c r="C70" s="6">
        <f>'Рейтинговая таблица организаций'!D70/'Рейтинговая таблица организаций'!E70</f>
        <v>1</v>
      </c>
      <c r="D70" s="6">
        <f>'Рейтинговая таблица организаций'!F70/'Рейтинговая таблица организаций'!G70</f>
        <v>0.97435897435897434</v>
      </c>
      <c r="E70" s="13">
        <f>SUM(бланки!BT69:BY69)</f>
        <v>5</v>
      </c>
    </row>
    <row r="71" spans="1:5" x14ac:dyDescent="0.25">
      <c r="A71" s="13">
        <f>бланки!E70</f>
        <v>68</v>
      </c>
      <c r="B71" s="13" t="str">
        <f>'Рейтинговая таблица организаций'!B71</f>
        <v>МКДОУ «Детский сад № 9» (город Буйнакск)</v>
      </c>
      <c r="C71" s="6">
        <f>'Рейтинговая таблица организаций'!D71/'Рейтинговая таблица организаций'!E71</f>
        <v>0.88888888888888884</v>
      </c>
      <c r="D71" s="6">
        <f>'Рейтинговая таблица организаций'!F71/'Рейтинговая таблица организаций'!G71</f>
        <v>0.97297297297297303</v>
      </c>
      <c r="E71" s="13">
        <f>SUM(бланки!BT70:BY70)</f>
        <v>6</v>
      </c>
    </row>
    <row r="72" spans="1:5" x14ac:dyDescent="0.25">
      <c r="A72" s="13">
        <f>бланки!E71</f>
        <v>69</v>
      </c>
      <c r="B72" s="13" t="str">
        <f>'Рейтинговая таблица организаций'!B72</f>
        <v>МКДОУ «Детский сад № 10 г.Буйнакска» (город Буйнакск)</v>
      </c>
      <c r="C72" s="6">
        <f>'Рейтинговая таблица организаций'!D72/'Рейтинговая таблица организаций'!E72</f>
        <v>1</v>
      </c>
      <c r="D72" s="6">
        <f>'Рейтинговая таблица организаций'!F72/'Рейтинговая таблица организаций'!G72</f>
        <v>1</v>
      </c>
      <c r="E72" s="13">
        <f>SUM(бланки!BT71:BY71)</f>
        <v>4</v>
      </c>
    </row>
    <row r="73" spans="1:5" x14ac:dyDescent="0.25">
      <c r="A73" s="13">
        <f>бланки!E72</f>
        <v>70</v>
      </c>
      <c r="B73" s="13" t="str">
        <f>'Рейтинговая таблица организаций'!B73</f>
        <v>МКДОУ «Детский сад № 11» (город Буйнакск)</v>
      </c>
      <c r="C73" s="6">
        <f>'Рейтинговая таблица организаций'!D73/'Рейтинговая таблица организаций'!E73</f>
        <v>1</v>
      </c>
      <c r="D73" s="6">
        <f>'Рейтинговая таблица организаций'!F73/'Рейтинговая таблица организаций'!G73</f>
        <v>1</v>
      </c>
      <c r="E73" s="13">
        <f>SUM(бланки!BT72:BY72)</f>
        <v>5</v>
      </c>
    </row>
    <row r="74" spans="1:5" x14ac:dyDescent="0.25">
      <c r="A74" s="13">
        <f>бланки!E73</f>
        <v>71</v>
      </c>
      <c r="B74" s="13" t="str">
        <f>'Рейтинговая таблица организаций'!B74</f>
        <v>МКДОУ «Детский сад № 15» (город Буйнакск)</v>
      </c>
      <c r="C74" s="6">
        <f>'Рейтинговая таблица организаций'!D74/'Рейтинговая таблица организаций'!E74</f>
        <v>1</v>
      </c>
      <c r="D74" s="6">
        <f>'Рейтинговая таблица организаций'!F74/'Рейтинговая таблица организаций'!G74</f>
        <v>1</v>
      </c>
      <c r="E74" s="13">
        <f>SUM(бланки!BT73:BY73)</f>
        <v>6</v>
      </c>
    </row>
    <row r="75" spans="1:5" x14ac:dyDescent="0.25">
      <c r="A75" s="13">
        <f>бланки!E74</f>
        <v>72</v>
      </c>
      <c r="B75" s="13" t="str">
        <f>'Рейтинговая таблица организаций'!B75</f>
        <v>МКДОУ «Детский сад № 20» (город Буйнакск)</v>
      </c>
      <c r="C75" s="6">
        <f>'Рейтинговая таблица организаций'!D75/'Рейтинговая таблица организаций'!E75</f>
        <v>1</v>
      </c>
      <c r="D75" s="6">
        <f>'Рейтинговая таблица организаций'!F75/'Рейтинговая таблица организаций'!G75</f>
        <v>1</v>
      </c>
      <c r="E75" s="13">
        <f>SUM(бланки!BT74:BY74)</f>
        <v>6</v>
      </c>
    </row>
    <row r="76" spans="1:5" x14ac:dyDescent="0.25">
      <c r="A76" s="13">
        <f>бланки!E75</f>
        <v>73</v>
      </c>
      <c r="B76" s="13" t="str">
        <f>'Рейтинговая таблица организаций'!B76</f>
        <v>МБУ ДО «ДМШ» (город Буйнакск)</v>
      </c>
      <c r="C76" s="6">
        <f>'Рейтинговая таблица организаций'!D76/'Рейтинговая таблица организаций'!E76</f>
        <v>1</v>
      </c>
      <c r="D76" s="6">
        <f>'Рейтинговая таблица организаций'!F76/'Рейтинговая таблица организаций'!G76</f>
        <v>0.97297297297297303</v>
      </c>
      <c r="E76" s="13">
        <f>SUM(бланки!BT75:BY75)</f>
        <v>4</v>
      </c>
    </row>
    <row r="77" spans="1:5" x14ac:dyDescent="0.25">
      <c r="A77" s="13">
        <f>бланки!E76</f>
        <v>74</v>
      </c>
      <c r="B77" s="13" t="str">
        <f>'Рейтинговая таблица организаций'!B77</f>
        <v>МБУ ДО «ДДТ» (город Буйнакск)</v>
      </c>
      <c r="C77" s="6">
        <f>'Рейтинговая таблица организаций'!D77/'Рейтинговая таблица организаций'!E77</f>
        <v>1</v>
      </c>
      <c r="D77" s="6">
        <f>'Рейтинговая таблица организаций'!F77/'Рейтинговая таблица организаций'!G77</f>
        <v>1</v>
      </c>
      <c r="E77" s="13">
        <f>SUM(бланки!BT76:BY76)</f>
        <v>5</v>
      </c>
    </row>
    <row r="78" spans="1:5" x14ac:dyDescent="0.25">
      <c r="A78" s="13">
        <f>бланки!E77</f>
        <v>75</v>
      </c>
      <c r="B78" s="13" t="str">
        <f>'Рейтинговая таблица организаций'!B78</f>
        <v>МБУ ДО «СДЮСШОР по боксу» (город Буйнакск)</v>
      </c>
      <c r="C78" s="6">
        <f>'Рейтинговая таблица организаций'!D78/'Рейтинговая таблица организаций'!E78</f>
        <v>0.88888888888888884</v>
      </c>
      <c r="D78" s="6">
        <f>'Рейтинговая таблица организаций'!F78/'Рейтинговая таблица организаций'!G78</f>
        <v>0.74285714285714288</v>
      </c>
      <c r="E78" s="13">
        <f>SUM(бланки!BT77:BY77)</f>
        <v>6</v>
      </c>
    </row>
    <row r="79" spans="1:5" x14ac:dyDescent="0.25">
      <c r="A79" s="13">
        <f>бланки!E78</f>
        <v>76</v>
      </c>
      <c r="B79" s="13" t="str">
        <f>'Рейтинговая таблица организаций'!B79</f>
        <v>МБОУ «СОШ №7» г. Дагестанские Огни (город Дагестанские Огни)</v>
      </c>
      <c r="C79" s="6">
        <f>'Рейтинговая таблица организаций'!D79/'Рейтинговая таблица организаций'!E79</f>
        <v>1</v>
      </c>
      <c r="D79" s="6">
        <f>'Рейтинговая таблица организаций'!F79/'Рейтинговая таблица организаций'!G79</f>
        <v>0.74358974358974361</v>
      </c>
      <c r="E79" s="13">
        <f>SUM(бланки!BT78:BY78)</f>
        <v>4</v>
      </c>
    </row>
    <row r="80" spans="1:5" x14ac:dyDescent="0.25">
      <c r="A80" s="13">
        <f>бланки!E79</f>
        <v>77</v>
      </c>
      <c r="B80" s="13" t="str">
        <f>'Рейтинговая таблица организаций'!B80</f>
        <v>МБОУ «СОШ №8» г. Дагестанские Огни (город Дагестанские Огни)</v>
      </c>
      <c r="C80" s="6">
        <f>'Рейтинговая таблица организаций'!D80/'Рейтинговая таблица организаций'!E80</f>
        <v>0.91666666666666663</v>
      </c>
      <c r="D80" s="6">
        <f>'Рейтинговая таблица организаций'!F80/'Рейтинговая таблица организаций'!G80</f>
        <v>0.93181818181818177</v>
      </c>
      <c r="E80" s="13">
        <f>SUM(бланки!BT79:BY79)</f>
        <v>5</v>
      </c>
    </row>
    <row r="81" spans="1:5" x14ac:dyDescent="0.25">
      <c r="A81" s="13">
        <f>бланки!E80</f>
        <v>78</v>
      </c>
      <c r="B81" s="13" t="str">
        <f>'Рейтинговая таблица организаций'!B81</f>
        <v>МБДОУ «Детский сад №5 «Дружба» г. Дагестанские Огни (город Дагестанские Огни)</v>
      </c>
      <c r="C81" s="6">
        <f>'Рейтинговая таблица организаций'!D81/'Рейтинговая таблица организаций'!E81</f>
        <v>0.90909090909090906</v>
      </c>
      <c r="D81" s="6">
        <f>'Рейтинговая таблица организаций'!F81/'Рейтинговая таблица организаций'!G81</f>
        <v>0.91666666666666663</v>
      </c>
      <c r="E81" s="13">
        <f>SUM(бланки!BT80:BY80)</f>
        <v>6</v>
      </c>
    </row>
    <row r="82" spans="1:5" x14ac:dyDescent="0.25">
      <c r="A82" s="13">
        <f>бланки!E81</f>
        <v>79</v>
      </c>
      <c r="B82" s="13" t="str">
        <f>'Рейтинговая таблица организаций'!B82</f>
        <v>МБДОУ «Детский сад №6 «Орленок» г. Дагестанские Огни (город Дагестанские Огни)</v>
      </c>
      <c r="C82" s="6">
        <f>'Рейтинговая таблица организаций'!D82/'Рейтинговая таблица организаций'!E82</f>
        <v>0.88888888888888884</v>
      </c>
      <c r="D82" s="6">
        <f>'Рейтинговая таблица организаций'!F82/'Рейтинговая таблица организаций'!G82</f>
        <v>0.97435897435897434</v>
      </c>
      <c r="E82" s="13">
        <f>SUM(бланки!BT81:BY81)</f>
        <v>6</v>
      </c>
    </row>
    <row r="83" spans="1:5" x14ac:dyDescent="0.25">
      <c r="A83" s="13">
        <f>бланки!E82</f>
        <v>80</v>
      </c>
      <c r="B83" s="13" t="str">
        <f>'Рейтинговая таблица организаций'!B83</f>
        <v>МБУ ДО «ДЮСШ №4» г. Дагестанские Огни (город Дагестанские Огни)</v>
      </c>
      <c r="C83" s="6">
        <f>'Рейтинговая таблица организаций'!D83/'Рейтинговая таблица организаций'!E83</f>
        <v>0.88888888888888884</v>
      </c>
      <c r="D83" s="6">
        <f>'Рейтинговая таблица организаций'!F83/'Рейтинговая таблица организаций'!G83</f>
        <v>0.82857142857142863</v>
      </c>
      <c r="E83" s="13">
        <f>SUM(бланки!BT82:BY82)</f>
        <v>5</v>
      </c>
    </row>
    <row r="84" spans="1:5" x14ac:dyDescent="0.25">
      <c r="A84" s="13">
        <f>бланки!E83</f>
        <v>81</v>
      </c>
      <c r="B84" s="13" t="str">
        <f>'Рейтинговая таблица организаций'!B84</f>
        <v>МБДОУ «Детский сад №23» (город Дербент)</v>
      </c>
      <c r="C84" s="6">
        <f>'Рейтинговая таблица организаций'!D84/'Рейтинговая таблица организаций'!E84</f>
        <v>0.66666666666666663</v>
      </c>
      <c r="D84" s="6">
        <f>'Рейтинговая таблица организаций'!F84/'Рейтинговая таблица организаций'!G84</f>
        <v>0.4</v>
      </c>
      <c r="E84" s="13">
        <f>SUM(бланки!BT83:BY83)</f>
        <v>3</v>
      </c>
    </row>
    <row r="85" spans="1:5" x14ac:dyDescent="0.25">
      <c r="A85" s="13">
        <f>бланки!E84</f>
        <v>82</v>
      </c>
      <c r="B85" s="13" t="str">
        <f>'Рейтинговая таблица организаций'!B85</f>
        <v>МБДОУ «Детский сад №24 «Пчёлка» (город Дербент)</v>
      </c>
      <c r="C85" s="6">
        <f>'Рейтинговая таблица организаций'!D85/'Рейтинговая таблица организаций'!E85</f>
        <v>1</v>
      </c>
      <c r="D85" s="6">
        <f>'Рейтинговая таблица организаций'!F85/'Рейтинговая таблица организаций'!G85</f>
        <v>0.97435897435897434</v>
      </c>
      <c r="E85" s="13">
        <f>SUM(бланки!BT84:BY84)</f>
        <v>6</v>
      </c>
    </row>
    <row r="86" spans="1:5" x14ac:dyDescent="0.25">
      <c r="A86" s="13">
        <f>бланки!E85</f>
        <v>83</v>
      </c>
      <c r="B86" s="13" t="str">
        <f>'Рейтинговая таблица организаций'!B86</f>
        <v>МБДОУ «Детский сад № 25 «Золушка» (город Дербент)</v>
      </c>
      <c r="C86" s="6">
        <f>'Рейтинговая таблица организаций'!D86/'Рейтинговая таблица организаций'!E86</f>
        <v>1</v>
      </c>
      <c r="D86" s="6">
        <f>'Рейтинговая таблица организаций'!F86/'Рейтинговая таблица организаций'!G86</f>
        <v>1</v>
      </c>
      <c r="E86" s="13">
        <f>SUM(бланки!BT85:BY85)</f>
        <v>6</v>
      </c>
    </row>
    <row r="87" spans="1:5" x14ac:dyDescent="0.25">
      <c r="A87" s="13">
        <f>бланки!E86</f>
        <v>84</v>
      </c>
      <c r="B87" s="13" t="str">
        <f>'Рейтинговая таблица организаций'!B87</f>
        <v>МБДОУ «ЦРР - Детский сад № 28 «Дельфин» (город Дербент)</v>
      </c>
      <c r="C87" s="6">
        <f>'Рейтинговая таблица организаций'!D87/'Рейтинговая таблица организаций'!E87</f>
        <v>1</v>
      </c>
      <c r="D87" s="6">
        <f>'Рейтинговая таблица организаций'!F87/'Рейтинговая таблица организаций'!G87</f>
        <v>1</v>
      </c>
      <c r="E87" s="13">
        <f>SUM(бланки!BT86:BY86)</f>
        <v>4</v>
      </c>
    </row>
    <row r="88" spans="1:5" x14ac:dyDescent="0.25">
      <c r="A88" s="13">
        <f>бланки!E87</f>
        <v>85</v>
      </c>
      <c r="B88" s="13" t="str">
        <f>'Рейтинговая таблица организаций'!B88</f>
        <v>МБДОУ «Детский сад №29 «Колокольчик» (город Дербент)</v>
      </c>
      <c r="C88" s="6">
        <f>'Рейтинговая таблица организаций'!D88/'Рейтинговая таблица организаций'!E88</f>
        <v>1</v>
      </c>
      <c r="D88" s="6">
        <f>'Рейтинговая таблица организаций'!F88/'Рейтинговая таблица организаций'!G88</f>
        <v>0.68421052631578949</v>
      </c>
      <c r="E88" s="13">
        <f>SUM(бланки!BT87:BY87)</f>
        <v>2</v>
      </c>
    </row>
    <row r="89" spans="1:5" x14ac:dyDescent="0.25">
      <c r="A89" s="13">
        <f>бланки!E88</f>
        <v>86</v>
      </c>
      <c r="B89" s="13" t="str">
        <f>'Рейтинговая таблица организаций'!B89</f>
        <v>МБДОУ «ЦРР - Детский сад №30 «Улыбка» (город Дербент)</v>
      </c>
      <c r="C89" s="6">
        <f>'Рейтинговая таблица организаций'!D89/'Рейтинговая таблица организаций'!E89</f>
        <v>1</v>
      </c>
      <c r="D89" s="6">
        <f>'Рейтинговая таблица организаций'!F89/'Рейтинговая таблица организаций'!G89</f>
        <v>1</v>
      </c>
      <c r="E89" s="13">
        <f>SUM(бланки!BT88:BY88)</f>
        <v>6</v>
      </c>
    </row>
    <row r="90" spans="1:5" x14ac:dyDescent="0.25">
      <c r="A90" s="13">
        <f>бланки!E89</f>
        <v>87</v>
      </c>
      <c r="B90" s="13" t="str">
        <f>'Рейтинговая таблица организаций'!B90</f>
        <v>МБДОУ «Детский сад №31 «Росинка» (город Дербент)</v>
      </c>
      <c r="C90" s="6">
        <f>'Рейтинговая таблица организаций'!D90/'Рейтинговая таблица организаций'!E90</f>
        <v>0.88888888888888884</v>
      </c>
      <c r="D90" s="6">
        <f>'Рейтинговая таблица организаций'!F90/'Рейтинговая таблица организаций'!G90</f>
        <v>0.61764705882352944</v>
      </c>
      <c r="E90" s="13">
        <f>SUM(бланки!BT89:BY89)</f>
        <v>5</v>
      </c>
    </row>
    <row r="91" spans="1:5" x14ac:dyDescent="0.25">
      <c r="A91" s="13">
        <f>бланки!E90</f>
        <v>88</v>
      </c>
      <c r="B91" s="13" t="str">
        <f>'Рейтинговая таблица организаций'!B91</f>
        <v>МБДОУ «ЦРР - Детский сад №33 «Русалочка» (город Дербент)</v>
      </c>
      <c r="C91" s="6">
        <f>'Рейтинговая таблица организаций'!D91/'Рейтинговая таблица организаций'!E91</f>
        <v>0.88888888888888884</v>
      </c>
      <c r="D91" s="6">
        <f>'Рейтинговая таблица организаций'!F91/'Рейтинговая таблица организаций'!G91</f>
        <v>1</v>
      </c>
      <c r="E91" s="13">
        <f>SUM(бланки!BT90:BY90)</f>
        <v>4</v>
      </c>
    </row>
    <row r="92" spans="1:5" x14ac:dyDescent="0.25">
      <c r="A92" s="13">
        <f>бланки!E91</f>
        <v>89</v>
      </c>
      <c r="B92" s="13" t="str">
        <f>'Рейтинговая таблица организаций'!B92</f>
        <v>МБОУ «Дербентский кадетский корпус(школа-интернат)» имени В.А.Эмирова. (город Дербент)</v>
      </c>
      <c r="C92" s="6">
        <f>'Рейтинговая таблица организаций'!D92/'Рейтинговая таблица организаций'!E92</f>
        <v>0.66666666666666663</v>
      </c>
      <c r="D92" s="6">
        <f>'Рейтинговая таблица организаций'!F92/'Рейтинговая таблица организаций'!G92</f>
        <v>0.8</v>
      </c>
      <c r="E92" s="13">
        <f>SUM(бланки!BT91:BY91)</f>
        <v>5</v>
      </c>
    </row>
    <row r="93" spans="1:5" x14ac:dyDescent="0.25">
      <c r="A93" s="13">
        <f>бланки!E92</f>
        <v>90</v>
      </c>
      <c r="B93" s="13" t="str">
        <f>'Рейтинговая таблица организаций'!B93</f>
        <v>МБОУ «Прогимназия "Президент (город Дербент)</v>
      </c>
      <c r="C93" s="6">
        <f>'Рейтинговая таблица организаций'!D93/'Рейтинговая таблица организаций'!E93</f>
        <v>1</v>
      </c>
      <c r="D93" s="6">
        <f>'Рейтинговая таблица организаций'!F93/'Рейтинговая таблица организаций'!G93</f>
        <v>1</v>
      </c>
      <c r="E93" s="13">
        <f>SUM(бланки!BT92:BY92)</f>
        <v>6</v>
      </c>
    </row>
    <row r="94" spans="1:5" x14ac:dyDescent="0.25">
      <c r="A94" s="13">
        <f>бланки!E93</f>
        <v>91</v>
      </c>
      <c r="B94" s="13" t="str">
        <f>'Рейтинговая таблица организаций'!B94</f>
        <v>МБУ ДО «ДД(Ю)Т» (город Дербент)</v>
      </c>
      <c r="C94" s="6">
        <f>'Рейтинговая таблица организаций'!D94/'Рейтинговая таблица организаций'!E94</f>
        <v>0.88888888888888884</v>
      </c>
      <c r="D94" s="6">
        <f>'Рейтинговая таблица организаций'!F94/'Рейтинговая таблица организаций'!G94</f>
        <v>1</v>
      </c>
      <c r="E94" s="13">
        <f>SUM(бланки!BT93:BY93)</f>
        <v>6</v>
      </c>
    </row>
    <row r="95" spans="1:5" x14ac:dyDescent="0.25">
      <c r="A95" s="13">
        <f>бланки!E94</f>
        <v>92</v>
      </c>
      <c r="B95" s="13" t="str">
        <f>'Рейтинговая таблица организаций'!B95</f>
        <v>МБОУ ДОД «ДШИ № 2» (город Дербент)</v>
      </c>
      <c r="C95" s="6">
        <f>'Рейтинговая таблица организаций'!D95/'Рейтинговая таблица организаций'!E95</f>
        <v>1</v>
      </c>
      <c r="D95" s="6">
        <f>'Рейтинговая таблица организаций'!F95/'Рейтинговая таблица организаций'!G95</f>
        <v>1</v>
      </c>
      <c r="E95" s="13">
        <f>SUM(бланки!BT94:BY94)</f>
        <v>3</v>
      </c>
    </row>
    <row r="96" spans="1:5" x14ac:dyDescent="0.25">
      <c r="A96" s="13">
        <f>бланки!E95</f>
        <v>93</v>
      </c>
      <c r="B96" s="13" t="str">
        <f>'Рейтинговая таблица организаций'!B96</f>
        <v>МБУ «Спортивная школа по футболу и легкой атлетике» (город Дербент)</v>
      </c>
      <c r="C96" s="6">
        <f>'Рейтинговая таблица организаций'!D96/'Рейтинговая таблица организаций'!E96</f>
        <v>0.88888888888888884</v>
      </c>
      <c r="D96" s="6">
        <f>'Рейтинговая таблица организаций'!F96/'Рейтинговая таблица организаций'!G96</f>
        <v>0.8571428571428571</v>
      </c>
      <c r="E96" s="13">
        <f>SUM(бланки!BT95:BY95)</f>
        <v>5</v>
      </c>
    </row>
    <row r="97" spans="1:5" x14ac:dyDescent="0.25">
      <c r="A97" s="13">
        <f>бланки!E96</f>
        <v>94</v>
      </c>
      <c r="B97" s="13" t="str">
        <f>'Рейтинговая таблица организаций'!B97</f>
        <v>МБО ДО «ДЮСШ №3» (город Дербент)</v>
      </c>
      <c r="C97" s="6">
        <f>'Рейтинговая таблица организаций'!D97/'Рейтинговая таблица организаций'!E97</f>
        <v>0.77777777777777779</v>
      </c>
      <c r="D97" s="6">
        <f>'Рейтинговая таблица организаций'!F97/'Рейтинговая таблица организаций'!G97</f>
        <v>0.54285714285714282</v>
      </c>
      <c r="E97" s="13">
        <f>SUM(бланки!BT96:BY96)</f>
        <v>3</v>
      </c>
    </row>
    <row r="98" spans="1:5" x14ac:dyDescent="0.25">
      <c r="A98" s="13">
        <f>бланки!E97</f>
        <v>95</v>
      </c>
      <c r="B98" s="13" t="str">
        <f>'Рейтинговая таблица организаций'!B98</f>
        <v>МБУ «ДЮСШ №5» (город Дербент)</v>
      </c>
      <c r="C98" s="6">
        <f>'Рейтинговая таблица организаций'!D98/'Рейтинговая таблица организаций'!E98</f>
        <v>0.77777777777777779</v>
      </c>
      <c r="D98" s="6">
        <f>'Рейтинговая таблица организаций'!F98/'Рейтинговая таблица организаций'!G98</f>
        <v>0.80555555555555558</v>
      </c>
      <c r="E98" s="13">
        <f>SUM(бланки!BT97:BY97)</f>
        <v>5</v>
      </c>
    </row>
    <row r="99" spans="1:5" x14ac:dyDescent="0.25">
      <c r="A99" s="13">
        <f>бланки!E98</f>
        <v>96</v>
      </c>
      <c r="B99" s="13" t="str">
        <f>'Рейтинговая таблица организаций'!B99</f>
        <v>МБУ ДЮСШ № 6 « (город Дербент)</v>
      </c>
      <c r="C99" s="6">
        <f>'Рейтинговая таблица организаций'!D99/'Рейтинговая таблица организаций'!E99</f>
        <v>0.88888888888888884</v>
      </c>
      <c r="D99" s="6">
        <f>'Рейтинговая таблица организаций'!F99/'Рейтинговая таблица организаций'!G99</f>
        <v>0.91891891891891897</v>
      </c>
      <c r="E99" s="13">
        <f>SUM(бланки!BT98:BY98)</f>
        <v>4</v>
      </c>
    </row>
    <row r="100" spans="1:5" x14ac:dyDescent="0.25">
      <c r="A100" s="13">
        <f>бланки!E99</f>
        <v>97</v>
      </c>
      <c r="B100" s="13" t="str">
        <f>'Рейтинговая таблица организаций'!B100</f>
        <v>МБУ ДЮСШ № 7» (город Дербент)</v>
      </c>
      <c r="C100" s="6">
        <f>'Рейтинговая таблица организаций'!D100/'Рейтинговая таблица организаций'!E100</f>
        <v>0.88888888888888884</v>
      </c>
      <c r="D100" s="6">
        <f>'Рейтинговая таблица организаций'!F100/'Рейтинговая таблица организаций'!G100</f>
        <v>0.76470588235294112</v>
      </c>
      <c r="E100" s="13">
        <f>SUM(бланки!BT99:BY99)</f>
        <v>5</v>
      </c>
    </row>
    <row r="101" spans="1:5" x14ac:dyDescent="0.25">
      <c r="A101" s="13">
        <f>бланки!E100</f>
        <v>98</v>
      </c>
      <c r="B101" s="13" t="str">
        <f>'Рейтинговая таблица организаций'!B101</f>
        <v>МБУ ДО «ДЮСШ №10 «Компромисс» (город Дербент)</v>
      </c>
      <c r="C101" s="6">
        <f>'Рейтинговая таблица организаций'!D101/'Рейтинговая таблица организаций'!E101</f>
        <v>0.66666666666666663</v>
      </c>
      <c r="D101" s="6">
        <f>'Рейтинговая таблица организаций'!F101/'Рейтинговая таблица организаций'!G101</f>
        <v>0.38709677419354838</v>
      </c>
      <c r="E101" s="13">
        <f>SUM(бланки!BT100:BY100)</f>
        <v>1</v>
      </c>
    </row>
    <row r="102" spans="1:5" x14ac:dyDescent="0.25">
      <c r="A102" s="13">
        <f>бланки!E101</f>
        <v>99</v>
      </c>
      <c r="B102" s="13" t="str">
        <f>'Рейтинговая таблица организаций'!B102</f>
        <v>МБОУ ДО ДЮСШ №11» (город Дербент)</v>
      </c>
      <c r="C102" s="6">
        <f>'Рейтинговая таблица организаций'!D102/'Рейтинговая таблица организаций'!E102</f>
        <v>0.88888888888888884</v>
      </c>
      <c r="D102" s="6">
        <f>'Рейтинговая таблица организаций'!F102/'Рейтинговая таблица организаций'!G102</f>
        <v>0.89473684210526316</v>
      </c>
      <c r="E102" s="13">
        <f>SUM(бланки!BT101:BY101)</f>
        <v>4</v>
      </c>
    </row>
    <row r="103" spans="1:5" x14ac:dyDescent="0.25">
      <c r="A103" s="13">
        <f>бланки!E102</f>
        <v>100</v>
      </c>
      <c r="B103" s="13" t="str">
        <f>'Рейтинговая таблица организаций'!B103</f>
        <v>МБУ «ДЮСШ №14» (город Дербент)</v>
      </c>
      <c r="C103" s="6">
        <f>'Рейтинговая таблица организаций'!D103/'Рейтинговая таблица организаций'!E103</f>
        <v>1</v>
      </c>
      <c r="D103" s="6">
        <f>'Рейтинговая таблица организаций'!F103/'Рейтинговая таблица организаций'!G103</f>
        <v>1</v>
      </c>
      <c r="E103" s="13">
        <f>SUM(бланки!BT102:BY102)</f>
        <v>4</v>
      </c>
    </row>
    <row r="104" spans="1:5" x14ac:dyDescent="0.25">
      <c r="A104" s="13">
        <f>бланки!E103</f>
        <v>101</v>
      </c>
      <c r="B104" s="13" t="str">
        <f>'Рейтинговая таблица организаций'!B104</f>
        <v>МБУ ДО «ДМШ № 1» (город Дербент)</v>
      </c>
      <c r="C104" s="6">
        <f>'Рейтинговая таблица организаций'!D104/'Рейтинговая таблица организаций'!E104</f>
        <v>1</v>
      </c>
      <c r="D104" s="6">
        <f>'Рейтинговая таблица организаций'!F104/'Рейтинговая таблица организаций'!G104</f>
        <v>1</v>
      </c>
      <c r="E104" s="13">
        <f>SUM(бланки!BT103:BY103)</f>
        <v>4</v>
      </c>
    </row>
    <row r="105" spans="1:5" x14ac:dyDescent="0.25">
      <c r="A105" s="13">
        <f>бланки!E104</f>
        <v>102</v>
      </c>
      <c r="B105" s="13" t="str">
        <f>'Рейтинговая таблица организаций'!B105</f>
        <v>МБУ ДО «ДМШ №2» (город Дербент)</v>
      </c>
      <c r="C105" s="6">
        <f>'Рейтинговая таблица организаций'!D105/'Рейтинговая таблица организаций'!E105</f>
        <v>1</v>
      </c>
      <c r="D105" s="6">
        <f>'Рейтинговая таблица организаций'!F105/'Рейтинговая таблица организаций'!G105</f>
        <v>1</v>
      </c>
      <c r="E105" s="13">
        <f>SUM(бланки!BT104:BY104)</f>
        <v>4</v>
      </c>
    </row>
    <row r="106" spans="1:5" x14ac:dyDescent="0.25">
      <c r="A106" s="13">
        <f>бланки!E105</f>
        <v>103</v>
      </c>
      <c r="B106" s="13" t="str">
        <f>'Рейтинговая таблица организаций'!B106</f>
        <v>МБОУ «Школа-Интернат № 7» (город Дербент)</v>
      </c>
      <c r="C106" s="6">
        <f>'Рейтинговая таблица организаций'!D106/'Рейтинговая таблица организаций'!E106</f>
        <v>1</v>
      </c>
      <c r="D106" s="6">
        <f>'Рейтинговая таблица организаций'!F106/'Рейтинговая таблица организаций'!G106</f>
        <v>1</v>
      </c>
      <c r="E106" s="13">
        <f>SUM(бланки!BT105:BY105)</f>
        <v>5</v>
      </c>
    </row>
    <row r="107" spans="1:5" x14ac:dyDescent="0.25">
      <c r="A107" s="13">
        <f>бланки!E106</f>
        <v>104</v>
      </c>
      <c r="B107" s="13" t="str">
        <f>'Рейтинговая таблица организаций'!B107</f>
        <v>МБДОУ «ЦРР - Детский сад №8» (город Избербаш)</v>
      </c>
      <c r="C107" s="6">
        <f>'Рейтинговая таблица организаций'!D107/'Рейтинговая таблица организаций'!E107</f>
        <v>1</v>
      </c>
      <c r="D107" s="6">
        <f>'Рейтинговая таблица организаций'!F107/'Рейтинговая таблица организаций'!G107</f>
        <v>1</v>
      </c>
      <c r="E107" s="13">
        <f>SUM(бланки!BT106:BY106)</f>
        <v>6</v>
      </c>
    </row>
    <row r="108" spans="1:5" x14ac:dyDescent="0.25">
      <c r="A108" s="13">
        <f>бланки!E107</f>
        <v>105</v>
      </c>
      <c r="B108" s="13" t="str">
        <f>'Рейтинговая таблица организаций'!B108</f>
        <v>МКДОУ «Детский сад №10» (город Избербаш)</v>
      </c>
      <c r="C108" s="6">
        <f>'Рейтинговая таблица организаций'!D108/'Рейтинговая таблица организаций'!E108</f>
        <v>1</v>
      </c>
      <c r="D108" s="6">
        <f>'Рейтинговая таблица организаций'!F108/'Рейтинговая таблица организаций'!G108</f>
        <v>1</v>
      </c>
      <c r="E108" s="13">
        <f>SUM(бланки!BT107:BY107)</f>
        <v>4</v>
      </c>
    </row>
    <row r="109" spans="1:5" x14ac:dyDescent="0.25">
      <c r="A109" s="13">
        <f>бланки!E108</f>
        <v>106</v>
      </c>
      <c r="B109" s="13" t="str">
        <f>'Рейтинговая таблица организаций'!B109</f>
        <v>МКДОУ «ЦРР - Детский сад №11» (город Избербаш)</v>
      </c>
      <c r="C109" s="6">
        <f>'Рейтинговая таблица организаций'!D109/'Рейтинговая таблица организаций'!E109</f>
        <v>1</v>
      </c>
      <c r="D109" s="6">
        <f>'Рейтинговая таблица организаций'!F109/'Рейтинговая таблица организаций'!G109</f>
        <v>1</v>
      </c>
      <c r="E109" s="13">
        <f>SUM(бланки!BT108:BY108)</f>
        <v>6</v>
      </c>
    </row>
    <row r="110" spans="1:5" x14ac:dyDescent="0.25">
      <c r="A110" s="13">
        <f>бланки!E109</f>
        <v>107</v>
      </c>
      <c r="B110" s="13" t="str">
        <f>'Рейтинговая таблица организаций'!B110</f>
        <v>МКДОУ «ЦРР - Детский сад №12» (город Избербаш)</v>
      </c>
      <c r="C110" s="6">
        <f>'Рейтинговая таблица организаций'!D110/'Рейтинговая таблица организаций'!E110</f>
        <v>1</v>
      </c>
      <c r="D110" s="6">
        <f>'Рейтинговая таблица организаций'!F110/'Рейтинговая таблица организаций'!G110</f>
        <v>0.97297297297297303</v>
      </c>
      <c r="E110" s="13">
        <f>SUM(бланки!BT109:BY109)</f>
        <v>5</v>
      </c>
    </row>
    <row r="111" spans="1:5" x14ac:dyDescent="0.25">
      <c r="A111" s="13">
        <f>бланки!E110</f>
        <v>108</v>
      </c>
      <c r="B111" s="13" t="str">
        <f>'Рейтинговая таблица организаций'!B111</f>
        <v>МКДОУ «Детский сад №13» (город Избербаш)</v>
      </c>
      <c r="C111" s="6">
        <f>'Рейтинговая таблица организаций'!D111/'Рейтинговая таблица организаций'!E111</f>
        <v>1</v>
      </c>
      <c r="D111" s="6">
        <f>'Рейтинговая таблица организаций'!F111/'Рейтинговая таблица организаций'!G111</f>
        <v>1</v>
      </c>
      <c r="E111" s="13">
        <f>SUM(бланки!BT110:BY110)</f>
        <v>5</v>
      </c>
    </row>
    <row r="112" spans="1:5" x14ac:dyDescent="0.25">
      <c r="A112" s="13">
        <f>бланки!E111</f>
        <v>109</v>
      </c>
      <c r="B112" s="13" t="str">
        <f>'Рейтинговая таблица организаций'!B112</f>
        <v>МКДОУ «Детский сад №14» (город Избербаш)</v>
      </c>
      <c r="C112" s="6">
        <f>'Рейтинговая таблица организаций'!D112/'Рейтинговая таблица организаций'!E112</f>
        <v>1</v>
      </c>
      <c r="D112" s="6">
        <f>'Рейтинговая таблица организаций'!F112/'Рейтинговая таблица организаций'!G112</f>
        <v>1</v>
      </c>
      <c r="E112" s="13">
        <f>SUM(бланки!BT111:BY111)</f>
        <v>5</v>
      </c>
    </row>
    <row r="113" spans="1:5" x14ac:dyDescent="0.25">
      <c r="A113" s="13">
        <f>бланки!E112</f>
        <v>110</v>
      </c>
      <c r="B113" s="13" t="str">
        <f>'Рейтинговая таблица организаций'!B113</f>
        <v>МКУ ДО «Специализированная ДЮСШ» (город Избербаш)</v>
      </c>
      <c r="C113" s="6">
        <f>'Рейтинговая таблица организаций'!D113/'Рейтинговая таблица организаций'!E113</f>
        <v>1</v>
      </c>
      <c r="D113" s="6">
        <f>'Рейтинговая таблица организаций'!F113/'Рейтинговая таблица организаций'!G113</f>
        <v>1</v>
      </c>
      <c r="E113" s="13">
        <f>SUM(бланки!BT112:BY112)</f>
        <v>3</v>
      </c>
    </row>
    <row r="114" spans="1:5" x14ac:dyDescent="0.25">
      <c r="A114" s="13">
        <f>бланки!E113</f>
        <v>111</v>
      </c>
      <c r="B114" s="13" t="str">
        <f>'Рейтинговая таблица организаций'!B114</f>
        <v>МКУ ДО «ДЮСШ Игровых Видов Спорта» (город Избербаш)</v>
      </c>
      <c r="C114" s="6">
        <f>'Рейтинговая таблица организаций'!D114/'Рейтинговая таблица организаций'!E114</f>
        <v>1</v>
      </c>
      <c r="D114" s="6">
        <f>'Рейтинговая таблица организаций'!F114/'Рейтинговая таблица организаций'!G114</f>
        <v>1</v>
      </c>
      <c r="E114" s="13">
        <f>SUM(бланки!BT113:BY113)</f>
        <v>3</v>
      </c>
    </row>
    <row r="115" spans="1:5" x14ac:dyDescent="0.25">
      <c r="A115" s="13">
        <f>бланки!E114</f>
        <v>112</v>
      </c>
      <c r="B115" s="13" t="str">
        <f>'Рейтинговая таблица организаций'!B115</f>
        <v>МКУ ДО «ДЮСШ по шахматам им. Багандалиева М.Б.» (город Избербаш)</v>
      </c>
      <c r="C115" s="6">
        <f>'Рейтинговая таблица организаций'!D115/'Рейтинговая таблица организаций'!E115</f>
        <v>1</v>
      </c>
      <c r="D115" s="6">
        <f>'Рейтинговая таблица организаций'!F115/'Рейтинговая таблица организаций'!G115</f>
        <v>1</v>
      </c>
      <c r="E115" s="13">
        <f>SUM(бланки!BT114:BY114)</f>
        <v>3</v>
      </c>
    </row>
    <row r="116" spans="1:5" x14ac:dyDescent="0.25">
      <c r="A116" s="13">
        <f>бланки!E115</f>
        <v>113</v>
      </c>
      <c r="B116" s="13" t="str">
        <f>'Рейтинговая таблица организаций'!B116</f>
        <v>МБУ ДО «Дом Детского Творчества» (город Избербаш)</v>
      </c>
      <c r="C116" s="6">
        <f>'Рейтинговая таблица организаций'!D116/'Рейтинговая таблица организаций'!E116</f>
        <v>0.88888888888888884</v>
      </c>
      <c r="D116" s="6">
        <f>'Рейтинговая таблица организаций'!F116/'Рейтинговая таблица организаций'!G116</f>
        <v>0.91666666666666663</v>
      </c>
      <c r="E116" s="13">
        <f>SUM(бланки!BT115:BY115)</f>
        <v>5</v>
      </c>
    </row>
    <row r="117" spans="1:5" x14ac:dyDescent="0.25">
      <c r="A117" s="13">
        <f>бланки!E116</f>
        <v>114</v>
      </c>
      <c r="B117" s="13" t="str">
        <f>'Рейтинговая таблица организаций'!B117</f>
        <v>МБОУ «Каспийская Гимназия № 11» (город Каспийск)</v>
      </c>
      <c r="C117" s="6">
        <f>'Рейтинговая таблица организаций'!D117/'Рейтинговая таблица организаций'!E117</f>
        <v>1</v>
      </c>
      <c r="D117" s="6">
        <f>'Рейтинговая таблица организаций'!F117/'Рейтинговая таблица организаций'!G117</f>
        <v>0.95238095238095233</v>
      </c>
      <c r="E117" s="13">
        <f>SUM(бланки!BT116:BY116)</f>
        <v>4</v>
      </c>
    </row>
    <row r="118" spans="1:5" x14ac:dyDescent="0.25">
      <c r="A118" s="13">
        <f>бланки!E117</f>
        <v>115</v>
      </c>
      <c r="B118" s="13" t="str">
        <f>'Рейтинговая таблица организаций'!B118</f>
        <v>МБОУ СОШ №12» (город Каспийск)</v>
      </c>
      <c r="C118" s="6">
        <f>'Рейтинговая таблица организаций'!D118/'Рейтинговая таблица организаций'!E118</f>
        <v>0.84615384615384615</v>
      </c>
      <c r="D118" s="6">
        <f>'Рейтинговая таблица организаций'!F118/'Рейтинговая таблица организаций'!G118</f>
        <v>0.68421052631578949</v>
      </c>
      <c r="E118" s="13">
        <f>SUM(бланки!BT117:BY117)</f>
        <v>5</v>
      </c>
    </row>
    <row r="119" spans="1:5" x14ac:dyDescent="0.25">
      <c r="A119" s="13">
        <f>бланки!E118</f>
        <v>116</v>
      </c>
      <c r="B119" s="13" t="str">
        <f>'Рейтинговая таблица организаций'!B119</f>
        <v>МБОУ РД «СОШ № 13» (город Каспийск)</v>
      </c>
      <c r="C119" s="6">
        <f>'Рейтинговая таблица организаций'!D119/'Рейтинговая таблица организаций'!E119</f>
        <v>0.69230769230769229</v>
      </c>
      <c r="D119" s="6">
        <f>'Рейтинговая таблица организаций'!F119/'Рейтинговая таблица организаций'!G119</f>
        <v>0.72727272727272729</v>
      </c>
      <c r="E119" s="13">
        <f>SUM(бланки!BT118:BY118)</f>
        <v>6</v>
      </c>
    </row>
    <row r="120" spans="1:5" x14ac:dyDescent="0.25">
      <c r="A120" s="13">
        <f>бланки!E119</f>
        <v>117</v>
      </c>
      <c r="B120" s="13" t="str">
        <f>'Рейтинговая таблица организаций'!B120</f>
        <v>МБО ДО «Дом Детского Творчества» (город Каспийск)</v>
      </c>
      <c r="C120" s="6">
        <f>'Рейтинговая таблица организаций'!D120/'Рейтинговая таблица организаций'!E120</f>
        <v>0.88888888888888884</v>
      </c>
      <c r="D120" s="6">
        <f>'Рейтинговая таблица организаций'!F120/'Рейтинговая таблица организаций'!G120</f>
        <v>0.88571428571428568</v>
      </c>
      <c r="E120" s="13">
        <f>SUM(бланки!BT119:BY119)</f>
        <v>5</v>
      </c>
    </row>
    <row r="121" spans="1:5" x14ac:dyDescent="0.25">
      <c r="A121" s="13">
        <f>бланки!E120</f>
        <v>118</v>
      </c>
      <c r="B121" s="13" t="str">
        <f>'Рейтинговая таблица организаций'!B121</f>
        <v>МБО ДО «ЦДТТ» (город Каспийск)</v>
      </c>
      <c r="C121" s="6">
        <f>'Рейтинговая таблица организаций'!D121/'Рейтинговая таблица организаций'!E121</f>
        <v>0.90909090909090906</v>
      </c>
      <c r="D121" s="6">
        <f>'Рейтинговая таблица организаций'!F121/'Рейтинговая таблица организаций'!G121</f>
        <v>1</v>
      </c>
      <c r="E121" s="13">
        <f>SUM(бланки!BT120:BY120)</f>
        <v>6</v>
      </c>
    </row>
    <row r="122" spans="1:5" x14ac:dyDescent="0.25">
      <c r="A122" s="13">
        <f>бланки!E121</f>
        <v>119</v>
      </c>
      <c r="B122" s="13" t="str">
        <f>'Рейтинговая таблица организаций'!B122</f>
        <v>МБУ ДО «СДЮСШ им. В.С.Юмина» (город Каспийск)</v>
      </c>
      <c r="C122" s="6">
        <f>'Рейтинговая таблица организаций'!D122/'Рейтинговая таблица организаций'!E122</f>
        <v>0.88888888888888884</v>
      </c>
      <c r="D122" s="6">
        <f>'Рейтинговая таблица организаций'!F122/'Рейтинговая таблица организаций'!G122</f>
        <v>1</v>
      </c>
      <c r="E122" s="13">
        <f>SUM(бланки!BT121:BY121)</f>
        <v>5</v>
      </c>
    </row>
    <row r="123" spans="1:5" x14ac:dyDescent="0.25">
      <c r="A123" s="13">
        <f>бланки!E122</f>
        <v>120</v>
      </c>
      <c r="B123" s="13" t="str">
        <f>'Рейтинговая таблица организаций'!B123</f>
        <v>МБУ ДО «Станция юных натуралистов» (город Каспийск)</v>
      </c>
      <c r="C123" s="6">
        <f>'Рейтинговая таблица организаций'!D123/'Рейтинговая таблица организаций'!E123</f>
        <v>0.88888888888888884</v>
      </c>
      <c r="D123" s="6">
        <f>'Рейтинговая таблица организаций'!F123/'Рейтинговая таблица организаций'!G123</f>
        <v>0.97297297297297303</v>
      </c>
      <c r="E123" s="13">
        <f>SUM(бланки!BT122:BY122)</f>
        <v>6</v>
      </c>
    </row>
    <row r="124" spans="1:5" x14ac:dyDescent="0.25">
      <c r="A124" s="13">
        <f>бланки!E123</f>
        <v>121</v>
      </c>
      <c r="B124" s="13" t="str">
        <f>'Рейтинговая таблица организаций'!B124</f>
        <v>МБУ ДО «ДЮСШ» (город Каспийск)</v>
      </c>
      <c r="C124" s="6">
        <f>'Рейтинговая таблица организаций'!D124/'Рейтинговая таблица организаций'!E124</f>
        <v>0.88888888888888884</v>
      </c>
      <c r="D124" s="6">
        <f>'Рейтинговая таблица организаций'!F124/'Рейтинговая таблица организаций'!G124</f>
        <v>1</v>
      </c>
      <c r="E124" s="13">
        <f>SUM(бланки!BT123:BY123)</f>
        <v>5</v>
      </c>
    </row>
    <row r="125" spans="1:5" x14ac:dyDescent="0.25">
      <c r="A125" s="13">
        <f>бланки!E124</f>
        <v>122</v>
      </c>
      <c r="B125" s="13" t="str">
        <f>'Рейтинговая таблица организаций'!B125</f>
        <v>МБУ ДО «Детская школа эстрадной песни» (город Каспийск)</v>
      </c>
      <c r="C125" s="6">
        <f>'Рейтинговая таблица организаций'!D125/'Рейтинговая таблица организаций'!E125</f>
        <v>0.88888888888888884</v>
      </c>
      <c r="D125" s="6">
        <f>'Рейтинговая таблица организаций'!F125/'Рейтинговая таблица организаций'!G125</f>
        <v>1</v>
      </c>
      <c r="E125" s="13">
        <f>SUM(бланки!BT124:BY124)</f>
        <v>6</v>
      </c>
    </row>
    <row r="126" spans="1:5" x14ac:dyDescent="0.25">
      <c r="A126" s="13">
        <f>бланки!E125</f>
        <v>123</v>
      </c>
      <c r="B126" s="13" t="str">
        <f>'Рейтинговая таблица организаций'!B126</f>
        <v>МБУ ДО «ДХШ» (город Каспийск)</v>
      </c>
      <c r="C126" s="6">
        <f>'Рейтинговая таблица организаций'!D126/'Рейтинговая таблица организаций'!E126</f>
        <v>0.9</v>
      </c>
      <c r="D126" s="6">
        <f>'Рейтинговая таблица организаций'!F126/'Рейтинговая таблица организаций'!G126</f>
        <v>0.78378378378378377</v>
      </c>
      <c r="E126" s="13">
        <f>SUM(бланки!BT125:BY125)</f>
        <v>4</v>
      </c>
    </row>
    <row r="127" spans="1:5" x14ac:dyDescent="0.25">
      <c r="A127" s="13">
        <f>бланки!E126</f>
        <v>124</v>
      </c>
      <c r="B127" s="13" t="str">
        <f>'Рейтинговая таблица организаций'!B127</f>
        <v>МБУ ДО «ДШИ ИМ. С. Агабабова» (город Каспийск)</v>
      </c>
      <c r="C127" s="6">
        <f>'Рейтинговая таблица организаций'!D127/'Рейтинговая таблица организаций'!E127</f>
        <v>0.90909090909090906</v>
      </c>
      <c r="D127" s="6">
        <f>'Рейтинговая таблица организаций'!F127/'Рейтинговая таблица организаций'!G127</f>
        <v>0.94117647058823528</v>
      </c>
      <c r="E127" s="13">
        <f>SUM(бланки!BT126:BY126)</f>
        <v>4</v>
      </c>
    </row>
    <row r="128" spans="1:5" x14ac:dyDescent="0.25">
      <c r="A128" s="13">
        <f>бланки!E127</f>
        <v>125</v>
      </c>
      <c r="B128" s="13" t="str">
        <f>'Рейтинговая таблица организаций'!B128</f>
        <v>МБДОУ «Детский сад №32 «Соколенок» (город Каспийск)</v>
      </c>
      <c r="C128" s="6">
        <f>'Рейтинговая таблица организаций'!D128/'Рейтинговая таблица организаций'!E128</f>
        <v>0.88888888888888884</v>
      </c>
      <c r="D128" s="6">
        <f>'Рейтинговая таблица организаций'!F128/'Рейтинговая таблица организаций'!G128</f>
        <v>0.51351351351351349</v>
      </c>
      <c r="E128" s="13">
        <f>SUM(бланки!BT127:BY127)</f>
        <v>0</v>
      </c>
    </row>
    <row r="129" spans="1:5" x14ac:dyDescent="0.25">
      <c r="A129" s="13">
        <f>бланки!E128</f>
        <v>126</v>
      </c>
      <c r="B129" s="13" t="str">
        <f>'Рейтинговая таблица организаций'!B129</f>
        <v>МКОУ «Гимназия № 1 им. Героя Советского Союза Ю.А.Акаева» (город Кизилюрт)</v>
      </c>
      <c r="C129" s="6">
        <f>'Рейтинговая таблица организаций'!D129/'Рейтинговая таблица организаций'!E129</f>
        <v>1</v>
      </c>
      <c r="D129" s="6">
        <f>'Рейтинговая таблица организаций'!F129/'Рейтинговая таблица организаций'!G129</f>
        <v>1</v>
      </c>
      <c r="E129" s="13">
        <f>SUM(бланки!BT128:BY128)</f>
        <v>5</v>
      </c>
    </row>
    <row r="130" spans="1:5" x14ac:dyDescent="0.25">
      <c r="A130" s="13">
        <f>бланки!E129</f>
        <v>127</v>
      </c>
      <c r="B130" s="13" t="str">
        <f>'Рейтинговая таблица организаций'!B130</f>
        <v>МКОУ «СОШ № 2» (город Кизилюрт)</v>
      </c>
      <c r="C130" s="6">
        <f>'Рейтинговая таблица организаций'!D130/'Рейтинговая таблица организаций'!E130</f>
        <v>0</v>
      </c>
      <c r="D130" s="6">
        <f>'Рейтинговая таблица организаций'!F130/'Рейтинговая таблица организаций'!G130</f>
        <v>0.75609756097560976</v>
      </c>
      <c r="E130" s="13">
        <f>SUM(бланки!BT129:BY129)</f>
        <v>3</v>
      </c>
    </row>
    <row r="131" spans="1:5" x14ac:dyDescent="0.25">
      <c r="A131" s="13">
        <f>бланки!E130</f>
        <v>128</v>
      </c>
      <c r="B131" s="13" t="str">
        <f>'Рейтинговая таблица организаций'!B131</f>
        <v>МКОУ «СОШ №3» (город Кизилюрт)</v>
      </c>
      <c r="C131" s="6">
        <f>'Рейтинговая таблица организаций'!D131/'Рейтинговая таблица организаций'!E131</f>
        <v>1</v>
      </c>
      <c r="D131" s="6">
        <f>'Рейтинговая таблица организаций'!F131/'Рейтинговая таблица организаций'!G131</f>
        <v>1</v>
      </c>
      <c r="E131" s="13">
        <f>SUM(бланки!BT130:BY130)</f>
        <v>6</v>
      </c>
    </row>
    <row r="132" spans="1:5" x14ac:dyDescent="0.25">
      <c r="A132" s="13">
        <f>бланки!E131</f>
        <v>129</v>
      </c>
      <c r="B132" s="13" t="str">
        <f>'Рейтинговая таблица организаций'!B132</f>
        <v>МКОУ «СОШ №4» (город Кизилюрт)</v>
      </c>
      <c r="C132" s="6">
        <f>'Рейтинговая таблица организаций'!D132/'Рейтинговая таблица организаций'!E132</f>
        <v>1</v>
      </c>
      <c r="D132" s="6">
        <f>'Рейтинговая таблица организаций'!F132/'Рейтинговая таблица организаций'!G132</f>
        <v>0.97058823529411764</v>
      </c>
      <c r="E132" s="13">
        <f>SUM(бланки!BT131:BY131)</f>
        <v>4</v>
      </c>
    </row>
    <row r="133" spans="1:5" x14ac:dyDescent="0.25">
      <c r="A133" s="13">
        <f>бланки!E132</f>
        <v>130</v>
      </c>
      <c r="B133" s="13" t="str">
        <f>'Рейтинговая таблица организаций'!B133</f>
        <v>МКОУ «Гимназия № 5 ИМ. А. А. Алиева» (город Кизилюрт)</v>
      </c>
      <c r="C133" s="6">
        <f>'Рейтинговая таблица организаций'!D133/'Рейтинговая таблица организаций'!E133</f>
        <v>1</v>
      </c>
      <c r="D133" s="6">
        <f>'Рейтинговая таблица организаций'!F133/'Рейтинговая таблица организаций'!G133</f>
        <v>1</v>
      </c>
      <c r="E133" s="13">
        <f>SUM(бланки!BT132:BY132)</f>
        <v>5</v>
      </c>
    </row>
    <row r="134" spans="1:5" x14ac:dyDescent="0.25">
      <c r="A134" s="13">
        <f>бланки!E133</f>
        <v>131</v>
      </c>
      <c r="B134" s="13" t="str">
        <f>'Рейтинговая таблица организаций'!B134</f>
        <v>МКОУ «СОШ № 7» (город Кизилюрт)</v>
      </c>
      <c r="C134" s="6">
        <f>'Рейтинговая таблица организаций'!D134/'Рейтинговая таблица организаций'!E134</f>
        <v>0.66666666666666663</v>
      </c>
      <c r="D134" s="6">
        <f>'Рейтинговая таблица организаций'!F134/'Рейтинговая таблица организаций'!G134</f>
        <v>0.92500000000000004</v>
      </c>
      <c r="E134" s="13">
        <f>SUM(бланки!BT133:BY133)</f>
        <v>6</v>
      </c>
    </row>
    <row r="135" spans="1:5" x14ac:dyDescent="0.25">
      <c r="A135" s="13">
        <f>бланки!E134</f>
        <v>132</v>
      </c>
      <c r="B135" s="13" t="str">
        <f>'Рейтинговая таблица организаций'!B135</f>
        <v>МКОУ «СОШ № 8» (город Кизилюрт)</v>
      </c>
      <c r="C135" s="6">
        <f>'Рейтинговая таблица организаций'!D135/'Рейтинговая таблица организаций'!E135</f>
        <v>1</v>
      </c>
      <c r="D135" s="6">
        <f>'Рейтинговая таблица организаций'!F135/'Рейтинговая таблица организаций'!G135</f>
        <v>0.97674418604651159</v>
      </c>
      <c r="E135" s="13">
        <f>SUM(бланки!BT134:BY134)</f>
        <v>6</v>
      </c>
    </row>
    <row r="136" spans="1:5" x14ac:dyDescent="0.25">
      <c r="A136" s="13">
        <f>бланки!E135</f>
        <v>133</v>
      </c>
      <c r="B136" s="13" t="str">
        <f>'Рейтинговая таблица организаций'!B136</f>
        <v>МКОУ «СОШ №9» (город Кизилюрт)</v>
      </c>
      <c r="C136" s="6">
        <f>'Рейтинговая таблица организаций'!D136/'Рейтинговая таблица организаций'!E136</f>
        <v>1</v>
      </c>
      <c r="D136" s="6">
        <f>'Рейтинговая таблица организаций'!F136/'Рейтинговая таблица организаций'!G136</f>
        <v>0.97727272727272729</v>
      </c>
      <c r="E136" s="13">
        <f>SUM(бланки!BT135:BY135)</f>
        <v>3</v>
      </c>
    </row>
    <row r="137" spans="1:5" x14ac:dyDescent="0.25">
      <c r="A137" s="13">
        <f>бланки!E136</f>
        <v>134</v>
      </c>
      <c r="B137" s="13" t="str">
        <f>'Рейтинговая таблица организаций'!B137</f>
        <v>МКДОУ «Детский сад №9 «Колосок» (город Кизилюрт)</v>
      </c>
      <c r="C137" s="6">
        <f>'Рейтинговая таблица организаций'!D137/'Рейтинговая таблица организаций'!E137</f>
        <v>1</v>
      </c>
      <c r="D137" s="6">
        <f>'Рейтинговая таблица организаций'!F137/'Рейтинговая таблица организаций'!G137</f>
        <v>0.66666666666666663</v>
      </c>
      <c r="E137" s="13">
        <f>SUM(бланки!BT136:BY136)</f>
        <v>4</v>
      </c>
    </row>
    <row r="138" spans="1:5" x14ac:dyDescent="0.25">
      <c r="A138" s="13">
        <f>бланки!E137</f>
        <v>135</v>
      </c>
      <c r="B138" s="13" t="str">
        <f>'Рейтинговая таблица организаций'!B138</f>
        <v>МКДОУ «Детский сад №10 «Энергетик» (город Кизилюрт)</v>
      </c>
      <c r="C138" s="6">
        <f>'Рейтинговая таблица организаций'!D138/'Рейтинговая таблица организаций'!E138</f>
        <v>0.88888888888888884</v>
      </c>
      <c r="D138" s="6">
        <f>'Рейтинговая таблица организаций'!F138/'Рейтинговая таблица организаций'!G138</f>
        <v>0.94871794871794868</v>
      </c>
      <c r="E138" s="13">
        <f>SUM(бланки!BT137:BY137)</f>
        <v>5</v>
      </c>
    </row>
    <row r="139" spans="1:5" x14ac:dyDescent="0.25">
      <c r="A139" s="13">
        <f>бланки!E138</f>
        <v>136</v>
      </c>
      <c r="B139" s="13" t="str">
        <f>'Рейтинговая таблица организаций'!B139</f>
        <v>МКДОУ «Детский сад № 11 «Колокольчик» (город Кизилюрт)</v>
      </c>
      <c r="C139" s="6">
        <f>'Рейтинговая таблица организаций'!D139/'Рейтинговая таблица организаций'!E139</f>
        <v>1</v>
      </c>
      <c r="D139" s="6">
        <f>'Рейтинговая таблица организаций'!F139/'Рейтинговая таблица организаций'!G139</f>
        <v>0.97297297297297303</v>
      </c>
      <c r="E139" s="13">
        <f>SUM(бланки!BT138:BY138)</f>
        <v>3</v>
      </c>
    </row>
    <row r="140" spans="1:5" x14ac:dyDescent="0.25">
      <c r="A140" s="13">
        <f>бланки!E139</f>
        <v>137</v>
      </c>
      <c r="B140" s="13" t="str">
        <f>'Рейтинговая таблица организаций'!B140</f>
        <v>МКУ ДО «Академия Единоборств» (город Кизилюрт)</v>
      </c>
      <c r="C140" s="6">
        <f>'Рейтинговая таблица организаций'!D140/'Рейтинговая таблица организаций'!E140</f>
        <v>1</v>
      </c>
      <c r="D140" s="6">
        <f>'Рейтинговая таблица организаций'!F140/'Рейтинговая таблица организаций'!G140</f>
        <v>1</v>
      </c>
      <c r="E140" s="13">
        <f>SUM(бланки!BT139:BY139)</f>
        <v>3</v>
      </c>
    </row>
    <row r="141" spans="1:5" x14ac:dyDescent="0.25">
      <c r="A141" s="13">
        <f>бланки!E140</f>
        <v>138</v>
      </c>
      <c r="B141" s="13" t="str">
        <f>'Рейтинговая таблица организаций'!B141</f>
        <v>МКОУ «Прогимназия «Ласточка» (город Кизляр)</v>
      </c>
      <c r="C141" s="6">
        <f>'Рейтинговая таблица организаций'!D141/'Рейтинговая таблица организаций'!E141</f>
        <v>1</v>
      </c>
      <c r="D141" s="6">
        <f>'Рейтинговая таблица организаций'!F141/'Рейтинговая таблица организаций'!G141</f>
        <v>1</v>
      </c>
      <c r="E141" s="13">
        <f>SUM(бланки!BT140:BY140)</f>
        <v>6</v>
      </c>
    </row>
    <row r="142" spans="1:5" x14ac:dyDescent="0.25">
      <c r="A142" s="13">
        <f>бланки!E141</f>
        <v>139</v>
      </c>
      <c r="B142" s="13" t="str">
        <f>'Рейтинговая таблица организаций'!B142</f>
        <v>МКДОУ «Детский сад № 8 «Репка» (город Кизляр)</v>
      </c>
      <c r="C142" s="6">
        <f>'Рейтинговая таблица организаций'!D142/'Рейтинговая таблица организаций'!E142</f>
        <v>1</v>
      </c>
      <c r="D142" s="6">
        <f>'Рейтинговая таблица организаций'!F142/'Рейтинговая таблица организаций'!G142</f>
        <v>0.77142857142857146</v>
      </c>
      <c r="E142" s="13">
        <f>SUM(бланки!BT141:BY141)</f>
        <v>5</v>
      </c>
    </row>
    <row r="143" spans="1:5" x14ac:dyDescent="0.25">
      <c r="A143" s="13">
        <f>бланки!E142</f>
        <v>140</v>
      </c>
      <c r="B143" s="13" t="str">
        <f>'Рейтинговая таблица организаций'!B143</f>
        <v>МКДОУ «Детский сад № 9 «Красная Шапочка» (город Кизляр)</v>
      </c>
      <c r="C143" s="6">
        <f>'Рейтинговая таблица организаций'!D143/'Рейтинговая таблица организаций'!E143</f>
        <v>0.88888888888888884</v>
      </c>
      <c r="D143" s="6">
        <f>'Рейтинговая таблица организаций'!F143/'Рейтинговая таблица организаций'!G143</f>
        <v>0.68571428571428572</v>
      </c>
      <c r="E143" s="13">
        <f>SUM(бланки!BT142:BY142)</f>
        <v>5</v>
      </c>
    </row>
    <row r="144" spans="1:5" x14ac:dyDescent="0.25">
      <c r="A144" s="13">
        <f>бланки!E143</f>
        <v>141</v>
      </c>
      <c r="B144" s="13" t="str">
        <f>'Рейтинговая таблица организаций'!B144</f>
        <v>МКДОУ «Детский сад №10 «Золотой Ключик» (город Кизляр)</v>
      </c>
      <c r="C144" s="6">
        <f>'Рейтинговая таблица организаций'!D144/'Рейтинговая таблица организаций'!E144</f>
        <v>0.88888888888888884</v>
      </c>
      <c r="D144" s="6">
        <f>'Рейтинговая таблица организаций'!F144/'Рейтинговая таблица организаций'!G144</f>
        <v>0.88571428571428568</v>
      </c>
      <c r="E144" s="13">
        <f>SUM(бланки!BT143:BY143)</f>
        <v>4</v>
      </c>
    </row>
    <row r="145" spans="1:5" x14ac:dyDescent="0.25">
      <c r="A145" s="13">
        <f>бланки!E144</f>
        <v>142</v>
      </c>
      <c r="B145" s="13" t="str">
        <f>'Рейтинговая таблица организаций'!B145</f>
        <v>МКДОУ «ЦРР-Детский сад № 11 «Олимпийский Мишка» (город Кизляр)</v>
      </c>
      <c r="C145" s="6">
        <f>'Рейтинговая таблица организаций'!D145/'Рейтинговая таблица организаций'!E145</f>
        <v>0.88888888888888884</v>
      </c>
      <c r="D145" s="6">
        <f>'Рейтинговая таблица организаций'!F145/'Рейтинговая таблица организаций'!G145</f>
        <v>1</v>
      </c>
      <c r="E145" s="13">
        <f>SUM(бланки!BT144:BY144)</f>
        <v>6</v>
      </c>
    </row>
    <row r="146" spans="1:5" x14ac:dyDescent="0.25">
      <c r="A146" s="13">
        <f>бланки!E145</f>
        <v>143</v>
      </c>
      <c r="B146" s="13" t="str">
        <f>'Рейтинговая таблица организаций'!B146</f>
        <v>МКДОУ «Детский сад № 12 «Буратино» (город Кизляр)</v>
      </c>
      <c r="C146" s="6">
        <f>'Рейтинговая таблица организаций'!D146/'Рейтинговая таблица организаций'!E146</f>
        <v>1</v>
      </c>
      <c r="D146" s="6">
        <f>'Рейтинговая таблица организаций'!F146/'Рейтинговая таблица организаций'!G146</f>
        <v>1</v>
      </c>
      <c r="E146" s="13">
        <f>SUM(бланки!BT145:BY145)</f>
        <v>5</v>
      </c>
    </row>
    <row r="147" spans="1:5" x14ac:dyDescent="0.25">
      <c r="A147" s="13">
        <f>бланки!E146</f>
        <v>144</v>
      </c>
      <c r="B147" s="13" t="str">
        <f>'Рейтинговая таблица организаций'!B147</f>
        <v>МКДОУ «Детский сад № 13 «Светлячок» (город Кизляр)</v>
      </c>
      <c r="C147" s="6">
        <f>'Рейтинговая таблица организаций'!D147/'Рейтинговая таблица организаций'!E147</f>
        <v>1</v>
      </c>
      <c r="D147" s="6">
        <f>'Рейтинговая таблица организаций'!F147/'Рейтинговая таблица организаций'!G147</f>
        <v>0.86842105263157898</v>
      </c>
      <c r="E147" s="13">
        <f>SUM(бланки!BT146:BY146)</f>
        <v>4</v>
      </c>
    </row>
    <row r="148" spans="1:5" x14ac:dyDescent="0.25">
      <c r="A148" s="13">
        <f>бланки!E147</f>
        <v>145</v>
      </c>
      <c r="B148" s="13" t="str">
        <f>'Рейтинговая таблица организаций'!B148</f>
        <v>МКДОУ «Детский сад № 14 «Радуга» (город Кизляр)</v>
      </c>
      <c r="C148" s="6">
        <f>'Рейтинговая таблица организаций'!D148/'Рейтинговая таблица организаций'!E148</f>
        <v>1</v>
      </c>
      <c r="D148" s="6">
        <f>'Рейтинговая таблица организаций'!F148/'Рейтинговая таблица организаций'!G148</f>
        <v>0.8</v>
      </c>
      <c r="E148" s="13">
        <f>SUM(бланки!BT147:BY147)</f>
        <v>3</v>
      </c>
    </row>
    <row r="149" spans="1:5" x14ac:dyDescent="0.25">
      <c r="A149" s="13">
        <f>бланки!E148</f>
        <v>146</v>
      </c>
      <c r="B149" s="13" t="str">
        <f>'Рейтинговая таблица организаций'!B149</f>
        <v>МБУ ДО «СЮН» (город Кизляр)</v>
      </c>
      <c r="C149" s="6">
        <f>'Рейтинговая таблица организаций'!D149/'Рейтинговая таблица организаций'!E149</f>
        <v>0.88888888888888884</v>
      </c>
      <c r="D149" s="6">
        <f>'Рейтинговая таблица организаций'!F149/'Рейтинговая таблица организаций'!G149</f>
        <v>0.94594594594594594</v>
      </c>
      <c r="E149" s="13">
        <f>SUM(бланки!BT148:BY148)</f>
        <v>4</v>
      </c>
    </row>
    <row r="150" spans="1:5" x14ac:dyDescent="0.25">
      <c r="A150" s="13">
        <f>бланки!E149</f>
        <v>147</v>
      </c>
      <c r="B150" s="13" t="str">
        <f>'Рейтинговая таблица организаций'!B150</f>
        <v>МБУ ДО «ДДТ» (город Кизляр)</v>
      </c>
      <c r="C150" s="6">
        <f>'Рейтинговая таблица организаций'!D150/'Рейтинговая таблица организаций'!E150</f>
        <v>1</v>
      </c>
      <c r="D150" s="6">
        <f>'Рейтинговая таблица организаций'!F150/'Рейтинговая таблица организаций'!G150</f>
        <v>1</v>
      </c>
      <c r="E150" s="13">
        <f>SUM(бланки!BT149:BY149)</f>
        <v>6</v>
      </c>
    </row>
    <row r="151" spans="1:5" x14ac:dyDescent="0.25">
      <c r="A151" s="13">
        <f>бланки!E150</f>
        <v>148</v>
      </c>
      <c r="B151" s="13" t="str">
        <f>'Рейтинговая таблица организаций'!B151</f>
        <v>МБУ ДО «ДЮСШ» (город Кизляр)</v>
      </c>
      <c r="C151" s="6">
        <f>'Рейтинговая таблица организаций'!D151/'Рейтинговая таблица организаций'!E151</f>
        <v>0.66666666666666663</v>
      </c>
      <c r="D151" s="6">
        <f>'Рейтинговая таблица организаций'!F151/'Рейтинговая таблица организаций'!G151</f>
        <v>0.6875</v>
      </c>
      <c r="E151" s="13">
        <f>SUM(бланки!BT150:BY150)</f>
        <v>4</v>
      </c>
    </row>
    <row r="152" spans="1:5" x14ac:dyDescent="0.25">
      <c r="A152" s="13">
        <f>бланки!E151</f>
        <v>149</v>
      </c>
      <c r="B152" s="13" t="str">
        <f>'Рейтинговая таблица организаций'!B152</f>
        <v>МБОУ ДО «ДШИ № 2» (город Кизляр)</v>
      </c>
      <c r="C152" s="6">
        <f>'Рейтинговая таблица организаций'!D152/'Рейтинговая таблица организаций'!E152</f>
        <v>0.90909090909090906</v>
      </c>
      <c r="D152" s="6">
        <f>'Рейтинговая таблица организаций'!F152/'Рейтинговая таблица организаций'!G152</f>
        <v>0.77142857142857146</v>
      </c>
      <c r="E152" s="13">
        <f>SUM(бланки!BT151:BY151)</f>
        <v>5</v>
      </c>
    </row>
    <row r="153" spans="1:5" x14ac:dyDescent="0.25">
      <c r="A153" s="13">
        <f>бланки!E152</f>
        <v>150</v>
      </c>
      <c r="B153" s="13" t="str">
        <f>'Рейтинговая таблица организаций'!B153</f>
        <v>МБДОУ «Детский сад №9 комбинированного вида» (город Махачкала)</v>
      </c>
      <c r="C153" s="6">
        <f>'Рейтинговая таблица организаций'!D153/'Рейтинговая таблица организаций'!E153</f>
        <v>1</v>
      </c>
      <c r="D153" s="6">
        <f>'Рейтинговая таблица организаций'!F153/'Рейтинговая таблица организаций'!G153</f>
        <v>1</v>
      </c>
      <c r="E153" s="13">
        <f>SUM(бланки!BT152:BY152)</f>
        <v>5</v>
      </c>
    </row>
    <row r="154" spans="1:5" x14ac:dyDescent="0.25">
      <c r="A154" s="13">
        <f>бланки!E153</f>
        <v>151</v>
      </c>
      <c r="B154" s="13" t="str">
        <f>'Рейтинговая таблица организаций'!B154</f>
        <v>МБДОУ «Детский сад №11 «Чебурашка» (город Махачкала)</v>
      </c>
      <c r="C154" s="6">
        <f>'Рейтинговая таблица организаций'!D154/'Рейтинговая таблица организаций'!E154</f>
        <v>1</v>
      </c>
      <c r="D154" s="6">
        <f>'Рейтинговая таблица организаций'!F154/'Рейтинговая таблица организаций'!G154</f>
        <v>1</v>
      </c>
      <c r="E154" s="13">
        <f>SUM(бланки!BT153:BY153)</f>
        <v>4</v>
      </c>
    </row>
    <row r="155" spans="1:5" x14ac:dyDescent="0.25">
      <c r="A155" s="13">
        <f>бланки!E154</f>
        <v>152</v>
      </c>
      <c r="B155" s="13" t="str">
        <f>'Рейтинговая таблица организаций'!B155</f>
        <v>МБДОУ «Детский сад №12 присмотра и оздоровления для детей с туберкулезной интоксикацией» (город Махачкала)</v>
      </c>
      <c r="C155" s="6">
        <f>'Рейтинговая таблица организаций'!D155/'Рейтинговая таблица организаций'!E155</f>
        <v>0.77777777777777779</v>
      </c>
      <c r="D155" s="6">
        <f>'Рейтинговая таблица организаций'!F155/'Рейтинговая таблица организаций'!G155</f>
        <v>0.91666666666666663</v>
      </c>
      <c r="E155" s="13">
        <f>SUM(бланки!BT154:BY154)</f>
        <v>5</v>
      </c>
    </row>
    <row r="156" spans="1:5" x14ac:dyDescent="0.25">
      <c r="A156" s="13">
        <f>бланки!E155</f>
        <v>153</v>
      </c>
      <c r="B156" s="13" t="str">
        <f>'Рейтинговая таблица организаций'!B156</f>
        <v>МБДОУ «Детский сад №29» (город Махачкала)</v>
      </c>
      <c r="C156" s="6">
        <f>'Рейтинговая таблица организаций'!D156/'Рейтинговая таблица организаций'!E156</f>
        <v>1</v>
      </c>
      <c r="D156" s="6">
        <f>'Рейтинговая таблица организаций'!F156/'Рейтинговая таблица организаций'!G156</f>
        <v>0.97297297297297303</v>
      </c>
      <c r="E156" s="13">
        <f>SUM(бланки!BT155:BY155)</f>
        <v>6</v>
      </c>
    </row>
    <row r="157" spans="1:5" x14ac:dyDescent="0.25">
      <c r="A157" s="13">
        <f>бланки!E156</f>
        <v>154</v>
      </c>
      <c r="B157" s="13" t="str">
        <f>'Рейтинговая таблица организаций'!B157</f>
        <v>МБДОУ «Детский сад № 40 « (город Махачкала)</v>
      </c>
      <c r="C157" s="6">
        <f>'Рейтинговая таблица организаций'!D157/'Рейтинговая таблица организаций'!E157</f>
        <v>1</v>
      </c>
      <c r="D157" s="6">
        <f>'Рейтинговая таблица организаций'!F157/'Рейтинговая таблица организаций'!G157</f>
        <v>0.97435897435897434</v>
      </c>
      <c r="E157" s="13">
        <f>SUM(бланки!BT156:BY156)</f>
        <v>5</v>
      </c>
    </row>
    <row r="158" spans="1:5" x14ac:dyDescent="0.25">
      <c r="A158" s="13">
        <f>бланки!E157</f>
        <v>155</v>
      </c>
      <c r="B158" s="13" t="str">
        <f>'Рейтинговая таблица организаций'!B158</f>
        <v>МБДОУ «ЦРР - Детский сад № 43» (город Махачкала)</v>
      </c>
      <c r="C158" s="6">
        <f>'Рейтинговая таблица организаций'!D158/'Рейтинговая таблица организаций'!E158</f>
        <v>0.44444444444444442</v>
      </c>
      <c r="D158" s="6">
        <f>'Рейтинговая таблица организаций'!F158/'Рейтинговая таблица организаций'!G158</f>
        <v>0.97222222222222221</v>
      </c>
      <c r="E158" s="13">
        <f>SUM(бланки!BT157:BY157)</f>
        <v>6</v>
      </c>
    </row>
    <row r="159" spans="1:5" x14ac:dyDescent="0.25">
      <c r="A159" s="13">
        <f>бланки!E158</f>
        <v>156</v>
      </c>
      <c r="B159" s="13" t="str">
        <f>'Рейтинговая таблица организаций'!B159</f>
        <v>МБДОУ «Детский сад № 47» комбинированного вида (город Махачкала)</v>
      </c>
      <c r="C159" s="6">
        <f>'Рейтинговая таблица организаций'!D159/'Рейтинговая таблица организаций'!E159</f>
        <v>0.88888888888888884</v>
      </c>
      <c r="D159" s="6">
        <f>'Рейтинговая таблица организаций'!F159/'Рейтинговая таблица организаций'!G159</f>
        <v>0.69444444444444442</v>
      </c>
      <c r="E159" s="13">
        <f>SUM(бланки!BT158:BY158)</f>
        <v>3</v>
      </c>
    </row>
    <row r="160" spans="1:5" x14ac:dyDescent="0.25">
      <c r="A160" s="13">
        <f>бланки!E159</f>
        <v>157</v>
      </c>
      <c r="B160" s="13" t="str">
        <f>'Рейтинговая таблица организаций'!B160</f>
        <v>МБДОУ «Детский сад №53 общеразвивающего вида» (город Махачкала)</v>
      </c>
      <c r="C160" s="6">
        <f>'Рейтинговая таблица организаций'!D160/'Рейтинговая таблица организаций'!E160</f>
        <v>0.88888888888888884</v>
      </c>
      <c r="D160" s="6">
        <f>'Рейтинговая таблица организаций'!F160/'Рейтинговая таблица организаций'!G160</f>
        <v>0.75</v>
      </c>
      <c r="E160" s="13">
        <f>SUM(бланки!BT159:BY159)</f>
        <v>6</v>
      </c>
    </row>
    <row r="161" spans="1:5" x14ac:dyDescent="0.25">
      <c r="A161" s="13">
        <f>бланки!E160</f>
        <v>158</v>
      </c>
      <c r="B161" s="13" t="str">
        <f>'Рейтинговая таблица организаций'!B161</f>
        <v>МБДОУ «Детский сад № 56» (город Махачкала)</v>
      </c>
      <c r="C161" s="6">
        <f>'Рейтинговая таблица организаций'!D161/'Рейтинговая таблица организаций'!E161</f>
        <v>1</v>
      </c>
      <c r="D161" s="6">
        <f>'Рейтинговая таблица организаций'!F161/'Рейтинговая таблица организаций'!G161</f>
        <v>1</v>
      </c>
      <c r="E161" s="13">
        <f>SUM(бланки!BT160:BY160)</f>
        <v>5</v>
      </c>
    </row>
    <row r="162" spans="1:5" x14ac:dyDescent="0.25">
      <c r="A162" s="13">
        <f>бланки!E161</f>
        <v>159</v>
      </c>
      <c r="B162" s="13" t="str">
        <f>'Рейтинговая таблица организаций'!B162</f>
        <v>МБДОУ «ЦРР - Детский сад № 62 « (город Махачкала)</v>
      </c>
      <c r="C162" s="6">
        <f>'Рейтинговая таблица организаций'!D162/'Рейтинговая таблица организаций'!E162</f>
        <v>1</v>
      </c>
      <c r="D162" s="6">
        <f>'Рейтинговая таблица организаций'!F162/'Рейтинговая таблица организаций'!G162</f>
        <v>0.97297297297297303</v>
      </c>
      <c r="E162" s="13">
        <f>SUM(бланки!BT161:BY161)</f>
        <v>6</v>
      </c>
    </row>
    <row r="163" spans="1:5" x14ac:dyDescent="0.25">
      <c r="A163" s="13">
        <f>бланки!E162</f>
        <v>160</v>
      </c>
      <c r="B163" s="13" t="str">
        <f>'Рейтинговая таблица организаций'!B163</f>
        <v>МБДОУ «Детский сад №63» (город Махачкала)</v>
      </c>
      <c r="C163" s="6">
        <f>'Рейтинговая таблица организаций'!D163/'Рейтинговая таблица организаций'!E163</f>
        <v>1</v>
      </c>
      <c r="D163" s="6">
        <f>'Рейтинговая таблица организаций'!F163/'Рейтинговая таблица организаций'!G163</f>
        <v>1</v>
      </c>
      <c r="E163" s="13">
        <f>SUM(бланки!BT162:BY162)</f>
        <v>6</v>
      </c>
    </row>
    <row r="164" spans="1:5" x14ac:dyDescent="0.25">
      <c r="A164" s="13">
        <f>бланки!E163</f>
        <v>161</v>
      </c>
      <c r="B164" s="13" t="str">
        <f>'Рейтинговая таблица организаций'!B164</f>
        <v>МБДОУ «Детский сад №65 комбинированного вида» (город Махачкала)</v>
      </c>
      <c r="C164" s="6">
        <f>'Рейтинговая таблица организаций'!D164/'Рейтинговая таблица организаций'!E164</f>
        <v>0.88888888888888884</v>
      </c>
      <c r="D164" s="6">
        <f>'Рейтинговая таблица организаций'!F164/'Рейтинговая таблица организаций'!G164</f>
        <v>1</v>
      </c>
      <c r="E164" s="13">
        <f>SUM(бланки!BT163:BY163)</f>
        <v>5</v>
      </c>
    </row>
    <row r="165" spans="1:5" x14ac:dyDescent="0.25">
      <c r="A165" s="13">
        <f>бланки!E164</f>
        <v>162</v>
      </c>
      <c r="B165" s="13" t="str">
        <f>'Рейтинговая таблица организаций'!B165</f>
        <v>МБДОУ «ЦРР - Детский сад №69 «Светофорик» (город Махачкала)</v>
      </c>
      <c r="C165" s="6">
        <f>'Рейтинговая таблица организаций'!D165/'Рейтинговая таблица организаций'!E165</f>
        <v>1</v>
      </c>
      <c r="D165" s="6">
        <f>'Рейтинговая таблица организаций'!F165/'Рейтинговая таблица организаций'!G165</f>
        <v>1</v>
      </c>
      <c r="E165" s="13">
        <f>SUM(бланки!BT164:BY164)</f>
        <v>6</v>
      </c>
    </row>
    <row r="166" spans="1:5" x14ac:dyDescent="0.25">
      <c r="A166" s="13">
        <f>бланки!E165</f>
        <v>163</v>
      </c>
      <c r="B166" s="13" t="str">
        <f>'Рейтинговая таблица организаций'!B166</f>
        <v>МБОУ «НАЧАЛЬНАЯ ШКОЛА - Детский сад №71» (город Махачкала)</v>
      </c>
      <c r="C166" s="6">
        <f>'Рейтинговая таблица организаций'!D166/'Рейтинговая таблица организаций'!E166</f>
        <v>0.91666666666666663</v>
      </c>
      <c r="D166" s="6">
        <f>'Рейтинговая таблица организаций'!F166/'Рейтинговая таблица организаций'!G166</f>
        <v>0.97619047619047616</v>
      </c>
      <c r="E166" s="13">
        <f>SUM(бланки!BT165:BY165)</f>
        <v>6</v>
      </c>
    </row>
    <row r="167" spans="1:5" x14ac:dyDescent="0.25">
      <c r="A167" s="13">
        <f>бланки!E166</f>
        <v>164</v>
      </c>
      <c r="B167" s="13" t="str">
        <f>'Рейтинговая таблица организаций'!B167</f>
        <v>МБДОУ «Детский сад № 72» (город Махачкала)</v>
      </c>
      <c r="C167" s="6">
        <f>'Рейтинговая таблица организаций'!D167/'Рейтинговая таблица организаций'!E167</f>
        <v>1</v>
      </c>
      <c r="D167" s="6">
        <f>'Рейтинговая таблица организаций'!F167/'Рейтинговая таблица организаций'!G167</f>
        <v>0.8125</v>
      </c>
      <c r="E167" s="13">
        <f>SUM(бланки!BT166:BY166)</f>
        <v>5</v>
      </c>
    </row>
    <row r="168" spans="1:5" x14ac:dyDescent="0.25">
      <c r="A168" s="13">
        <f>бланки!E167</f>
        <v>165</v>
      </c>
      <c r="B168" s="13" t="str">
        <f>'Рейтинговая таблица организаций'!B168</f>
        <v>МБДОУ «Детский сад № 76» комбинированного вида (город Махачкала)</v>
      </c>
      <c r="C168" s="6">
        <f>'Рейтинговая таблица организаций'!D168/'Рейтинговая таблица организаций'!E168</f>
        <v>1</v>
      </c>
      <c r="D168" s="6">
        <f>'Рейтинговая таблица организаций'!F168/'Рейтинговая таблица организаций'!G168</f>
        <v>1</v>
      </c>
      <c r="E168" s="13">
        <f>SUM(бланки!BT167:BY167)</f>
        <v>4</v>
      </c>
    </row>
    <row r="169" spans="1:5" x14ac:dyDescent="0.25">
      <c r="A169" s="13">
        <f>бланки!E168</f>
        <v>166</v>
      </c>
      <c r="B169" s="13" t="str">
        <f>'Рейтинговая таблица организаций'!B169</f>
        <v>МБДОУ «ЦРР - Детский сад №81» (город Махачкала)</v>
      </c>
      <c r="C169" s="6">
        <f>'Рейтинговая таблица организаций'!D169/'Рейтинговая таблица организаций'!E169</f>
        <v>1</v>
      </c>
      <c r="D169" s="6">
        <f>'Рейтинговая таблица организаций'!F169/'Рейтинговая таблица организаций'!G169</f>
        <v>1</v>
      </c>
      <c r="E169" s="13">
        <f>SUM(бланки!BT168:BY168)</f>
        <v>5</v>
      </c>
    </row>
    <row r="170" spans="1:5" x14ac:dyDescent="0.25">
      <c r="A170" s="13">
        <f>бланки!E169</f>
        <v>167</v>
      </c>
      <c r="B170" s="13" t="str">
        <f>'Рейтинговая таблица организаций'!B170</f>
        <v>МБДОУ «ЦРР - Детский сад № 84» (город Махачкала)</v>
      </c>
      <c r="C170" s="6">
        <f>'Рейтинговая таблица организаций'!D170/'Рейтинговая таблица организаций'!E170</f>
        <v>1</v>
      </c>
      <c r="D170" s="6">
        <f>'Рейтинговая таблица организаций'!F170/'Рейтинговая таблица организаций'!G170</f>
        <v>1</v>
      </c>
      <c r="E170" s="13">
        <f>SUM(бланки!BT169:BY169)</f>
        <v>6</v>
      </c>
    </row>
    <row r="171" spans="1:5" x14ac:dyDescent="0.25">
      <c r="A171" s="13">
        <f>бланки!E170</f>
        <v>168</v>
      </c>
      <c r="B171" s="13" t="str">
        <f>'Рейтинговая таблица организаций'!B171</f>
        <v>МБДОУ «Детский сад № 88 комбинированного вида» (город Махачкала)</v>
      </c>
      <c r="C171" s="6">
        <f>'Рейтинговая таблица организаций'!D171/'Рейтинговая таблица организаций'!E171</f>
        <v>1</v>
      </c>
      <c r="D171" s="6">
        <f>'Рейтинговая таблица организаций'!F171/'Рейтинговая таблица организаций'!G171</f>
        <v>1</v>
      </c>
      <c r="E171" s="13">
        <f>SUM(бланки!BT170:BY170)</f>
        <v>3</v>
      </c>
    </row>
    <row r="172" spans="1:5" x14ac:dyDescent="0.25">
      <c r="A172" s="13">
        <f>бланки!E171</f>
        <v>169</v>
      </c>
      <c r="B172" s="13" t="str">
        <f>'Рейтинговая таблица организаций'!B172</f>
        <v>МБДОУ «Детский сад № 91» (город Махачкала)</v>
      </c>
      <c r="C172" s="6">
        <f>'Рейтинговая таблица организаций'!D172/'Рейтинговая таблица организаций'!E172</f>
        <v>1</v>
      </c>
      <c r="D172" s="6">
        <f>'Рейтинговая таблица организаций'!F172/'Рейтинговая таблица организаций'!G172</f>
        <v>1</v>
      </c>
      <c r="E172" s="13">
        <f>SUM(бланки!BT171:BY171)</f>
        <v>6</v>
      </c>
    </row>
    <row r="173" spans="1:5" x14ac:dyDescent="0.25">
      <c r="A173" s="13">
        <f>бланки!E172</f>
        <v>170</v>
      </c>
      <c r="B173" s="13" t="str">
        <f>'Рейтинговая таблица организаций'!B173</f>
        <v>МБДОУ «Центр коррекции - Детский сад № 95» (город Махачкала)</v>
      </c>
      <c r="C173" s="6">
        <f>'Рейтинговая таблица организаций'!D173/'Рейтинговая таблица организаций'!E173</f>
        <v>1</v>
      </c>
      <c r="D173" s="6">
        <f>'Рейтинговая таблица организаций'!F173/'Рейтинговая таблица организаций'!G173</f>
        <v>1</v>
      </c>
      <c r="E173" s="13">
        <f>SUM(бланки!BT172:BY172)</f>
        <v>3</v>
      </c>
    </row>
    <row r="174" spans="1:5" x14ac:dyDescent="0.25">
      <c r="A174" s="13">
        <f>бланки!E173</f>
        <v>171</v>
      </c>
      <c r="B174" s="13" t="str">
        <f>'Рейтинговая таблица организаций'!B174</f>
        <v>МБОУ «Лицей № 8» (город Махачкала)</v>
      </c>
      <c r="C174" s="6">
        <f>'Рейтинговая таблица организаций'!D174/'Рейтинговая таблица организаций'!E174</f>
        <v>0.91666666666666663</v>
      </c>
      <c r="D174" s="6">
        <f>'Рейтинговая таблица организаций'!F174/'Рейтинговая таблица организаций'!G174</f>
        <v>1</v>
      </c>
      <c r="E174" s="13">
        <f>SUM(бланки!BT173:BY173)</f>
        <v>6</v>
      </c>
    </row>
    <row r="175" spans="1:5" x14ac:dyDescent="0.25">
      <c r="A175" s="13">
        <f>бланки!E174</f>
        <v>172</v>
      </c>
      <c r="B175" s="13" t="str">
        <f>'Рейтинговая таблица организаций'!B175</f>
        <v>МБОУ «ООШ № 23» (город Махачкала)</v>
      </c>
      <c r="C175" s="6">
        <f>'Рейтинговая таблица организаций'!D175/'Рейтинговая таблица организаций'!E175</f>
        <v>0.75</v>
      </c>
      <c r="D175" s="6">
        <f>'Рейтинговая таблица организаций'!F175/'Рейтинговая таблица организаций'!G175</f>
        <v>0.87804878048780488</v>
      </c>
      <c r="E175" s="13">
        <f>SUM(бланки!BT174:BY174)</f>
        <v>2</v>
      </c>
    </row>
    <row r="176" spans="1:5" x14ac:dyDescent="0.25">
      <c r="A176" s="13">
        <f>бланки!E175</f>
        <v>173</v>
      </c>
      <c r="B176" s="13" t="str">
        <f>'Рейтинговая таблица организаций'!B176</f>
        <v>МБОУ «СОШ №24» (город Махачкала)</v>
      </c>
      <c r="C176" s="6">
        <f>'Рейтинговая таблица организаций'!D176/'Рейтинговая таблица организаций'!E176</f>
        <v>1</v>
      </c>
      <c r="D176" s="6">
        <f>'Рейтинговая таблица организаций'!F176/'Рейтинговая таблица организаций'!G176</f>
        <v>1</v>
      </c>
      <c r="E176" s="13">
        <f>SUM(бланки!BT175:BY175)</f>
        <v>5</v>
      </c>
    </row>
    <row r="177" spans="1:5" x14ac:dyDescent="0.25">
      <c r="A177" s="13">
        <f>бланки!E176</f>
        <v>174</v>
      </c>
      <c r="B177" s="13" t="str">
        <f>'Рейтинговая таблица организаций'!B177</f>
        <v>МБОУ «СОШ № 27» (город Махачкала)</v>
      </c>
      <c r="C177" s="6">
        <f>'Рейтинговая таблица организаций'!D177/'Рейтинговая таблица организаций'!E177</f>
        <v>0.91666666666666663</v>
      </c>
      <c r="D177" s="6">
        <f>'Рейтинговая таблица организаций'!F177/'Рейтинговая таблица организаций'!G177</f>
        <v>0.95348837209302328</v>
      </c>
      <c r="E177" s="13">
        <f>SUM(бланки!BT176:BY176)</f>
        <v>6</v>
      </c>
    </row>
    <row r="178" spans="1:5" x14ac:dyDescent="0.25">
      <c r="A178" s="13">
        <f>бланки!E177</f>
        <v>175</v>
      </c>
      <c r="B178" s="13" t="str">
        <f>'Рейтинговая таблица организаций'!B178</f>
        <v>МБОУ «СОШ № 29» (город Махачкала)</v>
      </c>
      <c r="C178" s="6">
        <f>'Рейтинговая таблица организаций'!D178/'Рейтинговая таблица организаций'!E178</f>
        <v>0.83333333333333337</v>
      </c>
      <c r="D178" s="6">
        <f>'Рейтинговая таблица организаций'!F178/'Рейтинговая таблица организаций'!G178</f>
        <v>0.76190476190476186</v>
      </c>
      <c r="E178" s="13">
        <f>SUM(бланки!BT177:BY177)</f>
        <v>5</v>
      </c>
    </row>
    <row r="179" spans="1:5" x14ac:dyDescent="0.25">
      <c r="A179" s="13">
        <f>бланки!E178</f>
        <v>176</v>
      </c>
      <c r="B179" s="13" t="str">
        <f>'Рейтинговая таблица организаций'!B179</f>
        <v>МБОУ «СОШ №32» (город Махачкала)</v>
      </c>
      <c r="C179" s="6">
        <f>'Рейтинговая таблица организаций'!D179/'Рейтинговая таблица организаций'!E179</f>
        <v>1</v>
      </c>
      <c r="D179" s="6">
        <f>'Рейтинговая таблица организаций'!F179/'Рейтинговая таблица организаций'!G179</f>
        <v>1</v>
      </c>
      <c r="E179" s="13">
        <f>SUM(бланки!BT178:BY178)</f>
        <v>3</v>
      </c>
    </row>
    <row r="180" spans="1:5" x14ac:dyDescent="0.25">
      <c r="A180" s="13">
        <f>бланки!E179</f>
        <v>177</v>
      </c>
      <c r="B180" s="13" t="str">
        <f>'Рейтинговая таблица организаций'!B180</f>
        <v>МБОУ «СОШ № 36» (город Махачкала)</v>
      </c>
      <c r="C180" s="6">
        <f>'Рейтинговая таблица организаций'!D180/'Рейтинговая таблица организаций'!E180</f>
        <v>1</v>
      </c>
      <c r="D180" s="6">
        <f>'Рейтинговая таблица организаций'!F180/'Рейтинговая таблица организаций'!G180</f>
        <v>0.91891891891891897</v>
      </c>
      <c r="E180" s="13">
        <f>SUM(бланки!BT179:BY179)</f>
        <v>6</v>
      </c>
    </row>
    <row r="181" spans="1:5" x14ac:dyDescent="0.25">
      <c r="A181" s="13">
        <f>бланки!E180</f>
        <v>178</v>
      </c>
      <c r="B181" s="13" t="str">
        <f>'Рейтинговая таблица организаций'!B181</f>
        <v>МБОУ «Многопрофильная гимназия № 38» (город Махачкала)</v>
      </c>
      <c r="C181" s="6">
        <f>'Рейтинговая таблица организаций'!D181/'Рейтинговая таблица организаций'!E181</f>
        <v>1</v>
      </c>
      <c r="D181" s="6">
        <f>'Рейтинговая таблица организаций'!F181/'Рейтинговая таблица организаций'!G181</f>
        <v>1</v>
      </c>
      <c r="E181" s="13">
        <f>SUM(бланки!BT180:BY180)</f>
        <v>5</v>
      </c>
    </row>
    <row r="182" spans="1:5" x14ac:dyDescent="0.25">
      <c r="A182" s="13">
        <f>бланки!E181</f>
        <v>179</v>
      </c>
      <c r="B182" s="13" t="str">
        <f>'Рейтинговая таблица организаций'!B182</f>
        <v>МБОУ «Махачкалинский многопрофильный лицей № 39 им. Б. Астемирова» (город Махачкала)</v>
      </c>
      <c r="C182" s="6">
        <f>'Рейтинговая таблица организаций'!D182/'Рейтинговая таблица организаций'!E182</f>
        <v>1</v>
      </c>
      <c r="D182" s="6">
        <f>'Рейтинговая таблица организаций'!F182/'Рейтинговая таблица организаций'!G182</f>
        <v>1</v>
      </c>
      <c r="E182" s="13">
        <f>SUM(бланки!BT181:BY181)</f>
        <v>4</v>
      </c>
    </row>
    <row r="183" spans="1:5" x14ac:dyDescent="0.25">
      <c r="A183" s="13">
        <f>бланки!E182</f>
        <v>180</v>
      </c>
      <c r="B183" s="13" t="str">
        <f>'Рейтинговая таблица организаций'!B183</f>
        <v>МБОУ «СОШ №40» (город Махачкала)</v>
      </c>
      <c r="C183" s="6">
        <f>'Рейтинговая таблица организаций'!D183/'Рейтинговая таблица организаций'!E183</f>
        <v>1</v>
      </c>
      <c r="D183" s="6">
        <f>'Рейтинговая таблица организаций'!F183/'Рейтинговая таблица организаций'!G183</f>
        <v>1</v>
      </c>
      <c r="E183" s="13">
        <f>SUM(бланки!BT182:BY182)</f>
        <v>3</v>
      </c>
    </row>
    <row r="184" spans="1:5" x14ac:dyDescent="0.25">
      <c r="A184" s="13">
        <f>бланки!E183</f>
        <v>181</v>
      </c>
      <c r="B184" s="13" t="str">
        <f>'Рейтинговая таблица организаций'!B184</f>
        <v>МБОУ «СОШ № 42» (город Махачкала)</v>
      </c>
      <c r="C184" s="6">
        <f>'Рейтинговая таблица организаций'!D184/'Рейтинговая таблица организаций'!E184</f>
        <v>0.83333333333333337</v>
      </c>
      <c r="D184" s="6">
        <f>'Рейтинговая таблица организаций'!F184/'Рейтинговая таблица организаций'!G184</f>
        <v>0.95121951219512191</v>
      </c>
      <c r="E184" s="13">
        <f>SUM(бланки!BT183:BY183)</f>
        <v>5</v>
      </c>
    </row>
    <row r="185" spans="1:5" x14ac:dyDescent="0.25">
      <c r="A185" s="13">
        <f>бланки!E184</f>
        <v>182</v>
      </c>
      <c r="B185" s="13" t="str">
        <f>'Рейтинговая таблица организаций'!B185</f>
        <v>МБОУ «СОШ № 45» (город Махачкала)</v>
      </c>
      <c r="C185" s="6">
        <f>'Рейтинговая таблица организаций'!D185/'Рейтинговая таблица организаций'!E185</f>
        <v>1</v>
      </c>
      <c r="D185" s="6">
        <f>'Рейтинговая таблица организаций'!F185/'Рейтинговая таблица организаций'!G185</f>
        <v>0.95454545454545459</v>
      </c>
      <c r="E185" s="13">
        <f>SUM(бланки!BT184:BY184)</f>
        <v>5</v>
      </c>
    </row>
    <row r="186" spans="1:5" x14ac:dyDescent="0.25">
      <c r="A186" s="13">
        <f>бланки!E185</f>
        <v>183</v>
      </c>
      <c r="B186" s="13" t="str">
        <f>'Рейтинговая таблица организаций'!B186</f>
        <v>МБОУ «СОШ № 47» (город Махачкала)</v>
      </c>
      <c r="C186" s="6">
        <f>'Рейтинговая таблица организаций'!D186/'Рейтинговая таблица организаций'!E186</f>
        <v>1</v>
      </c>
      <c r="D186" s="6">
        <f>'Рейтинговая таблица организаций'!F186/'Рейтинговая таблица организаций'!G186</f>
        <v>0.90697674418604646</v>
      </c>
      <c r="E186" s="13">
        <f>SUM(бланки!BT185:BY185)</f>
        <v>6</v>
      </c>
    </row>
    <row r="187" spans="1:5" x14ac:dyDescent="0.25">
      <c r="A187" s="13">
        <f>бланки!E186</f>
        <v>184</v>
      </c>
      <c r="B187" s="13" t="str">
        <f>'Рейтинговая таблица организаций'!B187</f>
        <v>МБОУ «Лицей №51» (город Махачкала)</v>
      </c>
      <c r="C187" s="6">
        <f>'Рейтинговая таблица организаций'!D187/'Рейтинговая таблица организаций'!E187</f>
        <v>1</v>
      </c>
      <c r="D187" s="6">
        <f>'Рейтинговая таблица организаций'!F187/'Рейтинговая таблица организаций'!G187</f>
        <v>1</v>
      </c>
      <c r="E187" s="13">
        <f>SUM(бланки!BT186:BY186)</f>
        <v>4</v>
      </c>
    </row>
    <row r="188" spans="1:5" x14ac:dyDescent="0.25">
      <c r="A188" s="13">
        <f>бланки!E187</f>
        <v>185</v>
      </c>
      <c r="B188" s="13" t="str">
        <f>'Рейтинговая таблица организаций'!B188</f>
        <v>МБОУ «Лицей №52» (город Махачкала)</v>
      </c>
      <c r="C188" s="6">
        <f>'Рейтинговая таблица организаций'!D188/'Рейтинговая таблица организаций'!E188</f>
        <v>1</v>
      </c>
      <c r="D188" s="6">
        <f>'Рейтинговая таблица организаций'!F188/'Рейтинговая таблица организаций'!G188</f>
        <v>1</v>
      </c>
      <c r="E188" s="13">
        <f>SUM(бланки!BT187:BY187)</f>
        <v>5</v>
      </c>
    </row>
    <row r="189" spans="1:5" x14ac:dyDescent="0.25">
      <c r="A189" s="13">
        <f>бланки!E188</f>
        <v>186</v>
      </c>
      <c r="B189" s="13" t="str">
        <f>'Рейтинговая таблица организаций'!B189</f>
        <v>МБОУ «СОШ №60» (город Махачкала)</v>
      </c>
      <c r="C189" s="6">
        <f>'Рейтинговая таблица организаций'!D189/'Рейтинговая таблица организаций'!E189</f>
        <v>1</v>
      </c>
      <c r="D189" s="6">
        <f>'Рейтинговая таблица организаций'!F189/'Рейтинговая таблица организаций'!G189</f>
        <v>1</v>
      </c>
      <c r="E189" s="13">
        <f>SUM(бланки!BT188:BY188)</f>
        <v>4</v>
      </c>
    </row>
    <row r="190" spans="1:5" x14ac:dyDescent="0.25">
      <c r="A190" s="13">
        <f>бланки!E189</f>
        <v>187</v>
      </c>
      <c r="B190" s="13" t="str">
        <f>'Рейтинговая таблица организаций'!B190</f>
        <v>МБОУ «СОШ № 61» (город Махачкала)</v>
      </c>
      <c r="C190" s="6">
        <f>'Рейтинговая таблица организаций'!D190/'Рейтинговая таблица организаций'!E190</f>
        <v>1</v>
      </c>
      <c r="D190" s="6">
        <f>'Рейтинговая таблица организаций'!F190/'Рейтинговая таблица организаций'!G190</f>
        <v>1</v>
      </c>
      <c r="E190" s="13">
        <f>SUM(бланки!BT189:BY189)</f>
        <v>6</v>
      </c>
    </row>
    <row r="191" spans="1:5" x14ac:dyDescent="0.25">
      <c r="A191" s="13">
        <f>бланки!E190</f>
        <v>188</v>
      </c>
      <c r="B191" s="13" t="str">
        <f>'Рейтинговая таблица организаций'!B191</f>
        <v>МБОУ «Специальная (коррекционная) общеобразовательная школа интернат I вида» (город Махачкала)</v>
      </c>
      <c r="C191" s="6">
        <f>'Рейтинговая таблица организаций'!D191/'Рейтинговая таблица организаций'!E191</f>
        <v>1</v>
      </c>
      <c r="D191" s="6">
        <f>'Рейтинговая таблица организаций'!F191/'Рейтинговая таблица организаций'!G191</f>
        <v>0.97619047619047616</v>
      </c>
      <c r="E191" s="13">
        <f>SUM(бланки!BT190:BY190)</f>
        <v>4</v>
      </c>
    </row>
    <row r="192" spans="1:5" x14ac:dyDescent="0.25">
      <c r="A192" s="13">
        <f>бланки!E191</f>
        <v>189</v>
      </c>
      <c r="B192" s="13" t="str">
        <f>'Рейтинговая таблица организаций'!B192</f>
        <v>МБОУ «Специальная (коррекционная) общеобразовательная школа интернат II вида» (город Махачкала)</v>
      </c>
      <c r="C192" s="6">
        <f>'Рейтинговая таблица организаций'!D192/'Рейтинговая таблица организаций'!E192</f>
        <v>1</v>
      </c>
      <c r="D192" s="6">
        <f>'Рейтинговая таблица организаций'!F192/'Рейтинговая таблица организаций'!G192</f>
        <v>0.92682926829268297</v>
      </c>
      <c r="E192" s="13">
        <f>SUM(бланки!BT191:BY191)</f>
        <v>4</v>
      </c>
    </row>
    <row r="193" spans="1:5" x14ac:dyDescent="0.25">
      <c r="A193" s="13">
        <f>бланки!E192</f>
        <v>190</v>
      </c>
      <c r="B193" s="13" t="str">
        <f>'Рейтинговая таблица организаций'!B193</f>
        <v>МБОУ «Специальная (коррекционная) общеобразовательная школа интернат IV вида» (город Махачкала)</v>
      </c>
      <c r="C193" s="6">
        <f>'Рейтинговая таблица организаций'!D193/'Рейтинговая таблица организаций'!E193</f>
        <v>1</v>
      </c>
      <c r="D193" s="6">
        <f>'Рейтинговая таблица организаций'!F193/'Рейтинговая таблица организаций'!G193</f>
        <v>0.88095238095238093</v>
      </c>
      <c r="E193" s="13">
        <f>SUM(бланки!BT192:BY192)</f>
        <v>5</v>
      </c>
    </row>
    <row r="194" spans="1:5" x14ac:dyDescent="0.25">
      <c r="A194" s="13">
        <f>бланки!E193</f>
        <v>191</v>
      </c>
      <c r="B194" s="13" t="str">
        <f>'Рейтинговая таблица организаций'!B194</f>
        <v>МБУ ДО «ЦЭВ «Радуга» (город Махачкала)</v>
      </c>
      <c r="C194" s="6">
        <f>'Рейтинговая таблица организаций'!D194/'Рейтинговая таблица организаций'!E194</f>
        <v>0.88888888888888884</v>
      </c>
      <c r="D194" s="6">
        <f>'Рейтинговая таблица организаций'!F194/'Рейтинговая таблица организаций'!G194</f>
        <v>0.94594594594594594</v>
      </c>
      <c r="E194" s="13">
        <f>SUM(бланки!BT193:BY193)</f>
        <v>6</v>
      </c>
    </row>
    <row r="195" spans="1:5" x14ac:dyDescent="0.25">
      <c r="A195" s="13">
        <f>бланки!E194</f>
        <v>192</v>
      </c>
      <c r="B195" s="13" t="str">
        <f>'Рейтинговая таблица организаций'!B195</f>
        <v>МБУ ДО «СЮН» (город Махачкала)</v>
      </c>
      <c r="C195" s="6">
        <f>'Рейтинговая таблица организаций'!D195/'Рейтинговая таблица организаций'!E195</f>
        <v>0.88888888888888884</v>
      </c>
      <c r="D195" s="6">
        <f>'Рейтинговая таблица организаций'!F195/'Рейтинговая таблица организаций'!G195</f>
        <v>0.97297297297297303</v>
      </c>
      <c r="E195" s="13">
        <f>SUM(бланки!BT194:BY194)</f>
        <v>5</v>
      </c>
    </row>
    <row r="196" spans="1:5" x14ac:dyDescent="0.25">
      <c r="A196" s="13">
        <f>бланки!E195</f>
        <v>193</v>
      </c>
      <c r="B196" s="13" t="str">
        <f>'Рейтинговая таблица организаций'!B196</f>
        <v>МБУ ДО «СЮТ» (город Махачкала)</v>
      </c>
      <c r="C196" s="6">
        <f>'Рейтинговая таблица организаций'!D196/'Рейтинговая таблица организаций'!E196</f>
        <v>0.88888888888888884</v>
      </c>
      <c r="D196" s="6">
        <f>'Рейтинговая таблица организаций'!F196/'Рейтинговая таблица организаций'!G196</f>
        <v>0.97142857142857142</v>
      </c>
      <c r="E196" s="13">
        <f>SUM(бланки!BT195:BY195)</f>
        <v>4</v>
      </c>
    </row>
    <row r="197" spans="1:5" x14ac:dyDescent="0.25">
      <c r="A197" s="13">
        <f>бланки!E196</f>
        <v>194</v>
      </c>
      <c r="B197" s="13" t="str">
        <f>'Рейтинговая таблица организаций'!B197</f>
        <v>МБУ ДО «ЦДТ» (город Махачкала)</v>
      </c>
      <c r="C197" s="6">
        <f>'Рейтинговая таблица организаций'!D197/'Рейтинговая таблица организаций'!E197</f>
        <v>0.88888888888888884</v>
      </c>
      <c r="D197" s="6">
        <f>'Рейтинговая таблица организаций'!F197/'Рейтинговая таблица организаций'!G197</f>
        <v>1</v>
      </c>
      <c r="E197" s="13">
        <f>SUM(бланки!BT196:BY196)</f>
        <v>5</v>
      </c>
    </row>
    <row r="198" spans="1:5" x14ac:dyDescent="0.25">
      <c r="A198" s="13">
        <f>бланки!E197</f>
        <v>195</v>
      </c>
      <c r="B198" s="13" t="str">
        <f>'Рейтинговая таблица организаций'!B198</f>
        <v>МКДОУ «Детский сад № 7 «Улыбка» (город Хасавюрт)</v>
      </c>
      <c r="C198" s="6">
        <f>'Рейтинговая таблица организаций'!D198/'Рейтинговая таблица организаций'!E198</f>
        <v>0.90909090909090906</v>
      </c>
      <c r="D198" s="6">
        <f>'Рейтинговая таблица организаций'!F198/'Рейтинговая таблица организаций'!G198</f>
        <v>1</v>
      </c>
      <c r="E198" s="13">
        <f>SUM(бланки!BT197:BY197)</f>
        <v>3</v>
      </c>
    </row>
    <row r="199" spans="1:5" x14ac:dyDescent="0.25">
      <c r="A199" s="13">
        <f>бланки!E198</f>
        <v>196</v>
      </c>
      <c r="B199" s="13" t="str">
        <f>'Рейтинговая таблица организаций'!B199</f>
        <v>МКДОУ «ЦРР - Детский сад №8 «Крепыш» (город Хасавюрт)</v>
      </c>
      <c r="C199" s="6">
        <f>'Рейтинговая таблица организаций'!D199/'Рейтинговая таблица организаций'!E199</f>
        <v>1</v>
      </c>
      <c r="D199" s="6">
        <f>'Рейтинговая таблица организаций'!F199/'Рейтинговая таблица организаций'!G199</f>
        <v>0.91176470588235292</v>
      </c>
      <c r="E199" s="13">
        <f>SUM(бланки!BT198:BY198)</f>
        <v>6</v>
      </c>
    </row>
    <row r="200" spans="1:5" x14ac:dyDescent="0.25">
      <c r="A200" s="13">
        <f>бланки!E199</f>
        <v>197</v>
      </c>
      <c r="B200" s="13" t="str">
        <f>'Рейтинговая таблица организаций'!B200</f>
        <v>МКДОУ «Детский сад № 11 «Светлячок» (город Хасавюрт)</v>
      </c>
      <c r="C200" s="6">
        <f>'Рейтинговая таблица организаций'!D200/'Рейтинговая таблица организаций'!E200</f>
        <v>1</v>
      </c>
      <c r="D200" s="6">
        <f>'Рейтинговая таблица организаций'!F200/'Рейтинговая таблица организаций'!G200</f>
        <v>0.80555555555555558</v>
      </c>
      <c r="E200" s="13">
        <f>SUM(бланки!BT199:BY199)</f>
        <v>5</v>
      </c>
    </row>
    <row r="201" spans="1:5" x14ac:dyDescent="0.25">
      <c r="A201" s="13">
        <f>бланки!E200</f>
        <v>198</v>
      </c>
      <c r="B201" s="13" t="str">
        <f>'Рейтинговая таблица организаций'!B201</f>
        <v>МКУ ДО ЦТТ (город Хасавюрт)</v>
      </c>
      <c r="C201" s="6">
        <f>'Рейтинговая таблица организаций'!D201/'Рейтинговая таблица организаций'!E201</f>
        <v>0.88888888888888884</v>
      </c>
      <c r="D201" s="6">
        <f>'Рейтинговая таблица организаций'!F201/'Рейтинговая таблица организаций'!G201</f>
        <v>0.91666666666666663</v>
      </c>
      <c r="E201" s="13">
        <f>SUM(бланки!BT200:BY200)</f>
        <v>6</v>
      </c>
    </row>
    <row r="202" spans="1:5" x14ac:dyDescent="0.25">
      <c r="A202" s="13">
        <f>бланки!E201</f>
        <v>199</v>
      </c>
      <c r="B202" s="13" t="str">
        <f>'Рейтинговая таблица организаций'!B202</f>
        <v>МКУ ДО «СЮТиК» (город Хасавюрт)</v>
      </c>
      <c r="C202" s="6">
        <f>'Рейтинговая таблица организаций'!D202/'Рейтинговая таблица организаций'!E202</f>
        <v>0.81818181818181823</v>
      </c>
      <c r="D202" s="6">
        <f>'Рейтинговая таблица организаций'!F202/'Рейтинговая таблица организаций'!G202</f>
        <v>0.89473684210526316</v>
      </c>
      <c r="E202" s="13">
        <f>SUM(бланки!BT201:BY201)</f>
        <v>4</v>
      </c>
    </row>
    <row r="203" spans="1:5" x14ac:dyDescent="0.25">
      <c r="A203" s="13">
        <f>бланки!E202</f>
        <v>200</v>
      </c>
      <c r="B203" s="13" t="str">
        <f>'Рейтинговая таблица организаций'!B203</f>
        <v>МКУ ДО «ЭБЦ» (город Хасавюрт)</v>
      </c>
      <c r="C203" s="6">
        <f>'Рейтинговая таблица организаций'!D203/'Рейтинговая таблица организаций'!E203</f>
        <v>0.81818181818181823</v>
      </c>
      <c r="D203" s="6">
        <f>'Рейтинговая таблица организаций'!F203/'Рейтинговая таблица организаций'!G203</f>
        <v>0.8529411764705882</v>
      </c>
      <c r="E203" s="13">
        <f>SUM(бланки!BT202:BY202)</f>
        <v>4</v>
      </c>
    </row>
    <row r="204" spans="1:5" x14ac:dyDescent="0.25">
      <c r="A204" s="13">
        <f>бланки!E203</f>
        <v>201</v>
      </c>
      <c r="B204" s="13" t="str">
        <f>'Рейтинговая таблица организаций'!B204</f>
        <v>МКУ ДО «ДДТ» (город Хасавюрт)</v>
      </c>
      <c r="C204" s="6">
        <f>'Рейтинговая таблица организаций'!D204/'Рейтинговая таблица организаций'!E204</f>
        <v>1</v>
      </c>
      <c r="D204" s="6">
        <f>'Рейтинговая таблица организаций'!F204/'Рейтинговая таблица организаций'!G204</f>
        <v>1</v>
      </c>
      <c r="E204" s="13">
        <f>SUM(бланки!BT203:BY203)</f>
        <v>1</v>
      </c>
    </row>
    <row r="205" spans="1:5" x14ac:dyDescent="0.25">
      <c r="A205" s="13">
        <f>бланки!E204</f>
        <v>202</v>
      </c>
      <c r="B205" s="13" t="str">
        <f>'Рейтинговая таблица организаций'!B205</f>
        <v>МКУ ДО «ДЮСШ» (город Хасавюрт)</v>
      </c>
      <c r="C205" s="6">
        <f>'Рейтинговая таблица организаций'!D205/'Рейтинговая таблица организаций'!E205</f>
        <v>0.44444444444444442</v>
      </c>
      <c r="D205" s="6">
        <f>'Рейтинговая таблица организаций'!F205/'Рейтинговая таблица организаций'!G205</f>
        <v>0.52777777777777779</v>
      </c>
      <c r="E205" s="13">
        <f>SUM(бланки!BT204:BY204)</f>
        <v>5</v>
      </c>
    </row>
    <row r="206" spans="1:5" x14ac:dyDescent="0.25">
      <c r="A206" s="13">
        <f>бланки!E205</f>
        <v>203</v>
      </c>
      <c r="B206" s="13" t="str">
        <f>'Рейтинговая таблица организаций'!B206</f>
        <v>МКУ «СШОР по боксу» (город Хасавюрт)</v>
      </c>
      <c r="C206" s="6">
        <f>'Рейтинговая таблица организаций'!D206/'Рейтинговая таблица организаций'!E206</f>
        <v>0.88888888888888884</v>
      </c>
      <c r="D206" s="6">
        <f>'Рейтинговая таблица организаций'!F206/'Рейтинговая таблица организаций'!G206</f>
        <v>0.8</v>
      </c>
      <c r="E206" s="13">
        <f>SUM(бланки!BT205:BY205)</f>
        <v>3</v>
      </c>
    </row>
    <row r="207" spans="1:5" x14ac:dyDescent="0.25">
      <c r="A207" s="13">
        <f>бланки!E206</f>
        <v>204</v>
      </c>
      <c r="B207" s="13" t="str">
        <f>'Рейтинговая таблица организаций'!B207</f>
        <v>МКУ «СШОР им.М.Батырова» (город Хасавюрт)</v>
      </c>
      <c r="C207" s="6">
        <f>'Рейтинговая таблица организаций'!D207/'Рейтинговая таблица организаций'!E207</f>
        <v>1</v>
      </c>
      <c r="D207" s="6">
        <f>'Рейтинговая таблица организаций'!F207/'Рейтинговая таблица организаций'!G207</f>
        <v>1</v>
      </c>
      <c r="E207" s="13">
        <f>SUM(бланки!BT206:BY206)</f>
        <v>4</v>
      </c>
    </row>
    <row r="208" spans="1:5" x14ac:dyDescent="0.25">
      <c r="A208" s="13">
        <f>бланки!E207</f>
        <v>205</v>
      </c>
      <c r="B208" s="13" t="str">
        <f>'Рейтинговая таблица организаций'!B208</f>
        <v>МКУ ДО «ФСК по боксу» (город Хасавюрт)</v>
      </c>
      <c r="C208" s="6">
        <f>'Рейтинговая таблица организаций'!D208/'Рейтинговая таблица организаций'!E208</f>
        <v>0.88888888888888884</v>
      </c>
      <c r="D208" s="6">
        <f>'Рейтинговая таблица организаций'!F208/'Рейтинговая таблица организаций'!G208</f>
        <v>0.86842105263157898</v>
      </c>
      <c r="E208" s="13">
        <f>SUM(бланки!BT207:BY207)</f>
        <v>6</v>
      </c>
    </row>
    <row r="209" spans="1:5" x14ac:dyDescent="0.25">
      <c r="A209" s="13">
        <f>бланки!E208</f>
        <v>206</v>
      </c>
      <c r="B209" s="13" t="str">
        <f>'Рейтинговая таблица организаций'!B209</f>
        <v>МКУ ДО «Хасавюртовская ДШИ» (город Хасавюрт)</v>
      </c>
      <c r="C209" s="6">
        <f>'Рейтинговая таблица организаций'!D209/'Рейтинговая таблица организаций'!E209</f>
        <v>0.88888888888888884</v>
      </c>
      <c r="D209" s="6">
        <f>'Рейтинговая таблица организаций'!F209/'Рейтинговая таблица организаций'!G209</f>
        <v>0.82857142857142863</v>
      </c>
      <c r="E209" s="13">
        <f>SUM(бланки!BT208:BY208)</f>
        <v>4</v>
      </c>
    </row>
    <row r="210" spans="1:5" x14ac:dyDescent="0.25">
      <c r="A210" s="13">
        <f>бланки!E209</f>
        <v>207</v>
      </c>
      <c r="B210" s="13" t="str">
        <f>'Рейтинговая таблица организаций'!B210</f>
        <v>МКОУ «СОШ №19» (город Хасавюрт)</v>
      </c>
      <c r="C210" s="6">
        <f>'Рейтинговая таблица организаций'!D210/'Рейтинговая таблица организаций'!E210</f>
        <v>1</v>
      </c>
      <c r="D210" s="6">
        <f>'Рейтинговая таблица организаций'!F210/'Рейтинговая таблица организаций'!G210</f>
        <v>1</v>
      </c>
      <c r="E210" s="13">
        <f>SUM(бланки!BT209:BY209)</f>
        <v>6</v>
      </c>
    </row>
    <row r="211" spans="1:5" x14ac:dyDescent="0.25">
      <c r="A211" s="13">
        <f>бланки!E210</f>
        <v>208</v>
      </c>
      <c r="B211" s="13" t="str">
        <f>'Рейтинговая таблица организаций'!B211</f>
        <v>МБДОУ Детский сад «Солнышко» (город Хасавюрт)</v>
      </c>
      <c r="C211" s="6">
        <f>'Рейтинговая таблица организаций'!D211/'Рейтинговая таблица организаций'!E211</f>
        <v>1</v>
      </c>
      <c r="D211" s="6">
        <f>'Рейтинговая таблица организаций'!F211/'Рейтинговая таблица организаций'!G211</f>
        <v>1</v>
      </c>
      <c r="E211" s="13">
        <f>SUM(бланки!BT210:BY210)</f>
        <v>4</v>
      </c>
    </row>
    <row r="212" spans="1:5" x14ac:dyDescent="0.25">
      <c r="A212" s="13">
        <f>бланки!E211</f>
        <v>209</v>
      </c>
      <c r="B212" s="13" t="str">
        <f>'Рейтинговая таблица организаций'!B212</f>
        <v>МКОУ Гимназия №3 (город Хасавюрт)</v>
      </c>
      <c r="C212" s="6">
        <f>'Рейтинговая таблица организаций'!D212/'Рейтинговая таблица организаций'!E212</f>
        <v>1</v>
      </c>
      <c r="D212" s="6">
        <f>'Рейтинговая таблица организаций'!F212/'Рейтинговая таблица организаций'!G212</f>
        <v>0.95348837209302328</v>
      </c>
      <c r="E212" s="13">
        <f>SUM(бланки!BT211:BY211)</f>
        <v>5</v>
      </c>
    </row>
    <row r="213" spans="1:5" x14ac:dyDescent="0.25">
      <c r="A213" s="13">
        <f>бланки!E212</f>
        <v>210</v>
      </c>
      <c r="B213" s="13" t="str">
        <f>'Рейтинговая таблица организаций'!B213</f>
        <v>МКДОУ «Детский сад №2 «Ивушка»  (город Южно-Сухокумск)</v>
      </c>
      <c r="C213" s="6">
        <f>'Рейтинговая таблица организаций'!D213/'Рейтинговая таблица организаций'!E213</f>
        <v>1</v>
      </c>
      <c r="D213" s="6">
        <f>'Рейтинговая таблица организаций'!F213/'Рейтинговая таблица организаций'!G213</f>
        <v>1</v>
      </c>
      <c r="E213" s="13">
        <f>SUM(бланки!BT212:BY212)</f>
        <v>6</v>
      </c>
    </row>
    <row r="214" spans="1:5" x14ac:dyDescent="0.25">
      <c r="A214" s="13">
        <f>бланки!E213</f>
        <v>211</v>
      </c>
      <c r="B214" s="13" t="str">
        <f>'Рейтинговая таблица организаций'!B214</f>
        <v>МКДОУ «Детский сад №3 «Ромашка» (город Южно-Сухокумск)</v>
      </c>
      <c r="C214" s="6">
        <f>'Рейтинговая таблица организаций'!D214/'Рейтинговая таблица организаций'!E214</f>
        <v>1</v>
      </c>
      <c r="D214" s="6">
        <f>'Рейтинговая таблица организаций'!F214/'Рейтинговая таблица организаций'!G214</f>
        <v>1</v>
      </c>
      <c r="E214" s="13">
        <f>SUM(бланки!BT213:BY213)</f>
        <v>6</v>
      </c>
    </row>
    <row r="215" spans="1:5" x14ac:dyDescent="0.25">
      <c r="A215" s="13">
        <f>бланки!E214</f>
        <v>212</v>
      </c>
      <c r="B215" s="13" t="str">
        <f>'Рейтинговая таблица организаций'!B215</f>
        <v>МКДОУ «Детский сад №5 «Солнышко» (город Южно-Сухокумск)</v>
      </c>
      <c r="C215" s="6">
        <f>'Рейтинговая таблица организаций'!D215/'Рейтинговая таблица организаций'!E215</f>
        <v>1</v>
      </c>
      <c r="D215" s="6">
        <f>'Рейтинговая таблица организаций'!F215/'Рейтинговая таблица организаций'!G215</f>
        <v>0.91666666666666663</v>
      </c>
      <c r="E215" s="13">
        <f>SUM(бланки!BT214:BY214)</f>
        <v>4</v>
      </c>
    </row>
    <row r="216" spans="1:5" x14ac:dyDescent="0.25">
      <c r="A216" s="13">
        <f>бланки!E215</f>
        <v>213</v>
      </c>
      <c r="B216" s="13" t="str">
        <f>'Рейтинговая таблица организаций'!B216</f>
        <v>МКОУ «Миссинская СОШ» (Агульский район)</v>
      </c>
      <c r="C216" s="6">
        <f>'Рейтинговая таблица организаций'!D216/'Рейтинговая таблица организаций'!E216</f>
        <v>1</v>
      </c>
      <c r="D216" s="6">
        <f>'Рейтинговая таблица организаций'!F216/'Рейтинговая таблица организаций'!G216</f>
        <v>0.90243902439024393</v>
      </c>
      <c r="E216" s="13">
        <f>SUM(бланки!BT215:BY215)</f>
        <v>5</v>
      </c>
    </row>
    <row r="217" spans="1:5" x14ac:dyDescent="0.25">
      <c r="A217" s="13">
        <f>бланки!E216</f>
        <v>214</v>
      </c>
      <c r="B217" s="13" t="str">
        <f>'Рейтинговая таблица организаций'!B217</f>
        <v>МКОУ «Фитинская СОШ» (Агульский район)</v>
      </c>
      <c r="C217" s="6">
        <f>'Рейтинговая таблица организаций'!D217/'Рейтинговая таблица организаций'!E217</f>
        <v>0.41666666666666669</v>
      </c>
      <c r="D217" s="6">
        <f>'Рейтинговая таблица организаций'!F217/'Рейтинговая таблица организаций'!G217</f>
        <v>0.25</v>
      </c>
      <c r="E217" s="13">
        <f>SUM(бланки!BT216:BY216)</f>
        <v>1</v>
      </c>
    </row>
    <row r="218" spans="1:5" x14ac:dyDescent="0.25">
      <c r="A218" s="13">
        <f>бланки!E217</f>
        <v>215</v>
      </c>
      <c r="B218" s="13" t="str">
        <f>'Рейтинговая таблица организаций'!B218</f>
        <v>МКОУ «Яркугская СОШ» (Агульский район)</v>
      </c>
      <c r="C218" s="6">
        <f>'Рейтинговая таблица организаций'!D218/'Рейтинговая таблица организаций'!E218</f>
        <v>0.8571428571428571</v>
      </c>
      <c r="D218" s="6">
        <f>'Рейтинговая таблица организаций'!F218/'Рейтинговая таблица организаций'!G218</f>
        <v>1</v>
      </c>
      <c r="E218" s="13">
        <f>SUM(бланки!BT217:BY217)</f>
        <v>5</v>
      </c>
    </row>
    <row r="219" spans="1:5" x14ac:dyDescent="0.25">
      <c r="A219" s="13">
        <f>бланки!E218</f>
        <v>216</v>
      </c>
      <c r="B219" s="13" t="str">
        <f>'Рейтинговая таблица организаций'!B219</f>
        <v>МКОУ «Худигская СОШ» (Агульский район)</v>
      </c>
      <c r="C219" s="6">
        <f>'Рейтинговая таблица организаций'!D219/'Рейтинговая таблица организаций'!E219</f>
        <v>1</v>
      </c>
      <c r="D219" s="6">
        <f>'Рейтинговая таблица организаций'!F219/'Рейтинговая таблица организаций'!G219</f>
        <v>0.97560975609756095</v>
      </c>
      <c r="E219" s="13">
        <f>SUM(бланки!BT218:BY218)</f>
        <v>6</v>
      </c>
    </row>
    <row r="220" spans="1:5" x14ac:dyDescent="0.25">
      <c r="A220" s="13">
        <f>бланки!E219</f>
        <v>217</v>
      </c>
      <c r="B220" s="13" t="str">
        <f>'Рейтинговая таблица организаций'!B220</f>
        <v>МКОУ «Буршагская СОШ» (Агульский район)</v>
      </c>
      <c r="C220" s="6">
        <f>'Рейтинговая таблица организаций'!D220/'Рейтинговая таблица организаций'!E220</f>
        <v>1</v>
      </c>
      <c r="D220" s="6">
        <f>'Рейтинговая таблица организаций'!F220/'Рейтинговая таблица организаций'!G220</f>
        <v>1</v>
      </c>
      <c r="E220" s="13">
        <f>SUM(бланки!BT219:BY219)</f>
        <v>5</v>
      </c>
    </row>
    <row r="221" spans="1:5" x14ac:dyDescent="0.25">
      <c r="A221" s="13">
        <f>бланки!E220</f>
        <v>218</v>
      </c>
      <c r="B221" s="13" t="str">
        <f>'Рейтинговая таблица организаций'!B221</f>
        <v>МКДОУ «Колосок» (Агульский район)</v>
      </c>
      <c r="C221" s="6">
        <f>'Рейтинговая таблица организаций'!D221/'Рейтинговая таблица организаций'!E221</f>
        <v>1</v>
      </c>
      <c r="D221" s="6">
        <f>'Рейтинговая таблица организаций'!F221/'Рейтинговая таблица организаций'!G221</f>
        <v>1</v>
      </c>
      <c r="E221" s="13">
        <f>SUM(бланки!BT220:BY220)</f>
        <v>6</v>
      </c>
    </row>
    <row r="222" spans="1:5" x14ac:dyDescent="0.25">
      <c r="A222" s="13">
        <f>бланки!E221</f>
        <v>219</v>
      </c>
      <c r="B222" s="13" t="str">
        <f>'Рейтинговая таблица организаций'!B222</f>
        <v>МКДОУ «Родничок» (Агульский район)</v>
      </c>
      <c r="C222" s="6">
        <f>'Рейтинговая таблица организаций'!D222/'Рейтинговая таблица организаций'!E222</f>
        <v>0.88888888888888884</v>
      </c>
      <c r="D222" s="6">
        <f>'Рейтинговая таблица организаций'!F222/'Рейтинговая таблица организаций'!G222</f>
        <v>0.57894736842105265</v>
      </c>
      <c r="E222" s="13">
        <f>SUM(бланки!BT221:BY221)</f>
        <v>1</v>
      </c>
    </row>
    <row r="223" spans="1:5" x14ac:dyDescent="0.25">
      <c r="A223" s="13">
        <f>бланки!E222</f>
        <v>220</v>
      </c>
      <c r="B223" s="13" t="str">
        <f>'Рейтинговая таблица организаций'!B223</f>
        <v>МКУ ДО «Дом пионеров и школьников» (Агульский район)</v>
      </c>
      <c r="C223" s="6">
        <f>'Рейтинговая таблица организаций'!D223/'Рейтинговая таблица организаций'!E223</f>
        <v>0.77777777777777779</v>
      </c>
      <c r="D223" s="6">
        <f>'Рейтинговая таблица организаций'!F223/'Рейтинговая таблица организаций'!G223</f>
        <v>0.87878787878787878</v>
      </c>
      <c r="E223" s="13">
        <f>SUM(бланки!BT222:BY222)</f>
        <v>5</v>
      </c>
    </row>
    <row r="224" spans="1:5" x14ac:dyDescent="0.25">
      <c r="A224" s="13">
        <f>бланки!E223</f>
        <v>221</v>
      </c>
      <c r="B224" s="13" t="str">
        <f>'Рейтинговая таблица организаций'!B224</f>
        <v>МКДОУ «ДЮСШ № 2» (Агульский район)</v>
      </c>
      <c r="C224" s="6">
        <f>'Рейтинговая таблица организаций'!D224/'Рейтинговая таблица организаций'!E224</f>
        <v>0.88888888888888884</v>
      </c>
      <c r="D224" s="6">
        <f>'Рейтинговая таблица организаций'!F224/'Рейтинговая таблица организаций'!G224</f>
        <v>0.86111111111111116</v>
      </c>
      <c r="E224" s="13">
        <f>SUM(бланки!BT223:BY223)</f>
        <v>6</v>
      </c>
    </row>
    <row r="225" spans="1:5" x14ac:dyDescent="0.25">
      <c r="A225" s="13">
        <f>бланки!E224</f>
        <v>222</v>
      </c>
      <c r="B225" s="13" t="str">
        <f>'Рейтинговая таблица организаций'!B225</f>
        <v>МКОУ «Алиханмахинская СОШ» (Акушинский район)</v>
      </c>
      <c r="C225" s="6">
        <f>'Рейтинговая таблица организаций'!D225/'Рейтинговая таблица организаций'!E225</f>
        <v>0.5</v>
      </c>
      <c r="D225" s="6">
        <f>'Рейтинговая таблица организаций'!F225/'Рейтинговая таблица организаций'!G225</f>
        <v>0.71794871794871795</v>
      </c>
      <c r="E225" s="13">
        <f>SUM(бланки!BT224:BY224)</f>
        <v>4</v>
      </c>
    </row>
    <row r="226" spans="1:5" x14ac:dyDescent="0.25">
      <c r="A226" s="13">
        <f>бланки!E225</f>
        <v>223</v>
      </c>
      <c r="B226" s="13" t="str">
        <f>'Рейтинговая таблица организаций'!B226</f>
        <v>МКОУ «Балхарская СОШ» (Акушинский район)</v>
      </c>
      <c r="C226" s="6">
        <f>'Рейтинговая таблица организаций'!D226/'Рейтинговая таблица организаций'!E226</f>
        <v>0.91666666666666663</v>
      </c>
      <c r="D226" s="6">
        <f>'Рейтинговая таблица организаций'!F226/'Рейтинговая таблица организаций'!G226</f>
        <v>0.66666666666666663</v>
      </c>
      <c r="E226" s="13">
        <f>SUM(бланки!BT225:BY225)</f>
        <v>4</v>
      </c>
    </row>
    <row r="227" spans="1:5" x14ac:dyDescent="0.25">
      <c r="A227" s="13">
        <f>бланки!E226</f>
        <v>224</v>
      </c>
      <c r="B227" s="13" t="str">
        <f>'Рейтинговая таблица организаций'!B227</f>
        <v>МКОУ «Кассагумахинская СОШ» (Акушинский район)</v>
      </c>
      <c r="C227" s="6">
        <f>'Рейтинговая таблица организаций'!D227/'Рейтинговая таблица организаций'!E227</f>
        <v>1</v>
      </c>
      <c r="D227" s="6">
        <f>'Рейтинговая таблица организаций'!F227/'Рейтинговая таблица организаций'!G227</f>
        <v>0.76315789473684215</v>
      </c>
      <c r="E227" s="13">
        <f>SUM(бланки!BT226:BY226)</f>
        <v>4</v>
      </c>
    </row>
    <row r="228" spans="1:5" x14ac:dyDescent="0.25">
      <c r="A228" s="13">
        <f>бланки!E227</f>
        <v>225</v>
      </c>
      <c r="B228" s="13" t="str">
        <f>'Рейтинговая таблица организаций'!B228</f>
        <v>МКОУ «Курьимахинская СОШ» (Акушинский район)</v>
      </c>
      <c r="C228" s="6">
        <f>'Рейтинговая таблица организаций'!D228/'Рейтинговая таблица организаций'!E228</f>
        <v>1</v>
      </c>
      <c r="D228" s="6">
        <f>'Рейтинговая таблица организаций'!F228/'Рейтинговая таблица организаций'!G228</f>
        <v>1</v>
      </c>
      <c r="E228" s="13">
        <f>SUM(бланки!BT227:BY227)</f>
        <v>5</v>
      </c>
    </row>
    <row r="229" spans="1:5" x14ac:dyDescent="0.25">
      <c r="A229" s="13">
        <f>бланки!E228</f>
        <v>226</v>
      </c>
      <c r="B229" s="13" t="str">
        <f>'Рейтинговая таблица организаций'!B229</f>
        <v>МКОУ «Тузламахинская СОШ» (Акушинский район)</v>
      </c>
      <c r="C229" s="6">
        <f>'Рейтинговая таблица организаций'!D229/'Рейтинговая таблица организаций'!E229</f>
        <v>1</v>
      </c>
      <c r="D229" s="6">
        <f>'Рейтинговая таблица организаций'!F229/'Рейтинговая таблица организаций'!G229</f>
        <v>0.97727272727272729</v>
      </c>
      <c r="E229" s="13">
        <f>SUM(бланки!BT228:BY228)</f>
        <v>5</v>
      </c>
    </row>
    <row r="230" spans="1:5" x14ac:dyDescent="0.25">
      <c r="A230" s="13">
        <f>бланки!E229</f>
        <v>227</v>
      </c>
      <c r="B230" s="13" t="str">
        <f>'Рейтинговая таблица организаций'!B230</f>
        <v>МКОУ «Урганинская СОШ» (Акушинский район)</v>
      </c>
      <c r="C230" s="6">
        <f>'Рейтинговая таблица организаций'!D230/'Рейтинговая таблица организаций'!E230</f>
        <v>0.83333333333333337</v>
      </c>
      <c r="D230" s="6">
        <f>'Рейтинговая таблица организаций'!F230/'Рейтинговая таблица организаций'!G230</f>
        <v>0.83783783783783783</v>
      </c>
      <c r="E230" s="13">
        <f>SUM(бланки!BT229:BY229)</f>
        <v>5</v>
      </c>
    </row>
    <row r="231" spans="1:5" x14ac:dyDescent="0.25">
      <c r="A231" s="13">
        <f>бланки!E230</f>
        <v>228</v>
      </c>
      <c r="B231" s="13" t="str">
        <f>'Рейтинговая таблица организаций'!B231</f>
        <v>МКОУ «Зильмукмахинская ООШ» (Акушинский район)</v>
      </c>
      <c r="C231" s="6">
        <f>'Рейтинговая таблица организаций'!D231/'Рейтинговая таблица организаций'!E231</f>
        <v>0.91666666666666663</v>
      </c>
      <c r="D231" s="6">
        <f>'Рейтинговая таблица организаций'!F231/'Рейтинговая таблица организаций'!G231</f>
        <v>0.94871794871794868</v>
      </c>
      <c r="E231" s="13">
        <f>SUM(бланки!BT230:BY230)</f>
        <v>1</v>
      </c>
    </row>
    <row r="232" spans="1:5" x14ac:dyDescent="0.25">
      <c r="A232" s="13">
        <f>бланки!E231</f>
        <v>229</v>
      </c>
      <c r="B232" s="13" t="str">
        <f>'Рейтинговая таблица организаций'!B232</f>
        <v>МКОУ «Кулинская ООШ» (Акушинский район)</v>
      </c>
      <c r="C232" s="6">
        <f>'Рейтинговая таблица организаций'!D232/'Рейтинговая таблица организаций'!E232</f>
        <v>0.58333333333333337</v>
      </c>
      <c r="D232" s="6">
        <f>'Рейтинговая таблица организаций'!F232/'Рейтинговая таблица организаций'!G232</f>
        <v>0.75609756097560976</v>
      </c>
      <c r="E232" s="13">
        <f>SUM(бланки!BT231:BY231)</f>
        <v>2</v>
      </c>
    </row>
    <row r="233" spans="1:5" x14ac:dyDescent="0.25">
      <c r="A233" s="13">
        <f>бланки!E232</f>
        <v>230</v>
      </c>
      <c r="B233" s="13" t="str">
        <f>'Рейтинговая таблица организаций'!B233</f>
        <v>МКОУ «Куркебимахинская ООШ» (Акушинский район)</v>
      </c>
      <c r="C233" s="6">
        <f>'Рейтинговая таблица организаций'!D233/'Рейтинговая таблица организаций'!E233</f>
        <v>0.69230769230769229</v>
      </c>
      <c r="D233" s="6">
        <f>'Рейтинговая таблица организаций'!F233/'Рейтинговая таблица организаций'!G233</f>
        <v>0.33333333333333331</v>
      </c>
      <c r="E233" s="13">
        <f>SUM(бланки!BT232:BY232)</f>
        <v>0</v>
      </c>
    </row>
    <row r="234" spans="1:5" x14ac:dyDescent="0.25">
      <c r="A234" s="13">
        <f>бланки!E233</f>
        <v>231</v>
      </c>
      <c r="B234" s="13" t="str">
        <f>'Рейтинговая таблица организаций'!B234</f>
        <v>МКОУ «Каршлинская ООШ» (Акушинский район)</v>
      </c>
      <c r="C234" s="6">
        <f>'Рейтинговая таблица организаций'!D234/'Рейтинговая таблица организаций'!E234</f>
        <v>1</v>
      </c>
      <c r="D234" s="6">
        <f>'Рейтинговая таблица организаций'!F234/'Рейтинговая таблица организаций'!G234</f>
        <v>0.94736842105263153</v>
      </c>
      <c r="E234" s="13">
        <f>SUM(бланки!BT233:BY233)</f>
        <v>4</v>
      </c>
    </row>
    <row r="235" spans="1:5" x14ac:dyDescent="0.25">
      <c r="A235" s="13">
        <f>бланки!E234</f>
        <v>232</v>
      </c>
      <c r="B235" s="13" t="str">
        <f>'Рейтинговая таблица организаций'!B235</f>
        <v>МКОУ «Нахкинская ООШ» (Акушинский район)</v>
      </c>
      <c r="C235" s="6">
        <f>'Рейтинговая таблица организаций'!D235/'Рейтинговая таблица организаций'!E235</f>
        <v>1</v>
      </c>
      <c r="D235" s="6">
        <f>'Рейтинговая таблица организаций'!F235/'Рейтинговая таблица организаций'!G235</f>
        <v>0.97499999999999998</v>
      </c>
      <c r="E235" s="13">
        <f>SUM(бланки!BT234:BY234)</f>
        <v>4</v>
      </c>
    </row>
    <row r="236" spans="1:5" x14ac:dyDescent="0.25">
      <c r="A236" s="13">
        <f>бланки!E235</f>
        <v>233</v>
      </c>
      <c r="B236" s="13" t="str">
        <f>'Рейтинговая таблица организаций'!B236</f>
        <v>МКОУ «Уллучаринская ООШ» (Акушинский район)</v>
      </c>
      <c r="C236" s="6">
        <f>'Рейтинговая таблица организаций'!D236/'Рейтинговая таблица организаций'!E236</f>
        <v>1</v>
      </c>
      <c r="D236" s="6">
        <f>'Рейтинговая таблица организаций'!F236/'Рейтинговая таблица организаций'!G236</f>
        <v>0.86486486486486491</v>
      </c>
      <c r="E236" s="13">
        <f>SUM(бланки!BT235:BY235)</f>
        <v>2</v>
      </c>
    </row>
    <row r="237" spans="1:5" x14ac:dyDescent="0.25">
      <c r="A237" s="13">
        <f>бланки!E236</f>
        <v>234</v>
      </c>
      <c r="B237" s="13" t="str">
        <f>'Рейтинговая таблица организаций'!B237</f>
        <v>МКОУ «Цуликанинская ООШ» (Акушинский район)</v>
      </c>
      <c r="C237" s="6">
        <f>'Рейтинговая таблица организаций'!D237/'Рейтинговая таблица организаций'!E237</f>
        <v>0.21428571428571427</v>
      </c>
      <c r="D237" s="6">
        <f>'Рейтинговая таблица организаций'!F237/'Рейтинговая таблица организаций'!G237</f>
        <v>0.63414634146341464</v>
      </c>
      <c r="E237" s="13">
        <f>SUM(бланки!BT236:BY236)</f>
        <v>0</v>
      </c>
    </row>
    <row r="238" spans="1:5" x14ac:dyDescent="0.25">
      <c r="A238" s="13">
        <f>бланки!E237</f>
        <v>235</v>
      </c>
      <c r="B238" s="13" t="str">
        <f>'Рейтинговая таблица организаций'!B238</f>
        <v>МКОУ «Шинкбалакадинская ООШ» (Акушинский район)</v>
      </c>
      <c r="C238" s="6">
        <f>'Рейтинговая таблица организаций'!D238/'Рейтинговая таблица организаций'!E238</f>
        <v>1</v>
      </c>
      <c r="D238" s="6">
        <f>'Рейтинговая таблица организаций'!F238/'Рейтинговая таблица организаций'!G238</f>
        <v>0.91891891891891897</v>
      </c>
      <c r="E238" s="13">
        <f>SUM(бланки!BT237:BY237)</f>
        <v>1</v>
      </c>
    </row>
    <row r="239" spans="1:5" x14ac:dyDescent="0.25">
      <c r="A239" s="13">
        <f>бланки!E238</f>
        <v>236</v>
      </c>
      <c r="B239" s="13" t="str">
        <f>'Рейтинговая таблица организаций'!B239</f>
        <v>МКДОУ «Акушинский детский сад» (Акушинский район)</v>
      </c>
      <c r="C239" s="6">
        <f>'Рейтинговая таблица организаций'!D239/'Рейтинговая таблица организаций'!E239</f>
        <v>1</v>
      </c>
      <c r="D239" s="6">
        <f>'Рейтинговая таблица организаций'!F239/'Рейтинговая таблица организаций'!G239</f>
        <v>0.66666666666666663</v>
      </c>
      <c r="E239" s="13">
        <f>SUM(бланки!BT238:BY238)</f>
        <v>0</v>
      </c>
    </row>
    <row r="240" spans="1:5" x14ac:dyDescent="0.25">
      <c r="A240" s="13">
        <f>бланки!E239</f>
        <v>237</v>
      </c>
      <c r="B240" s="13" t="str">
        <f>'Рейтинговая таблица организаций'!B240</f>
        <v>МКДОУ «В/Мулебкинский детский сад» (Акушинский район)</v>
      </c>
      <c r="C240" s="6">
        <f>'Рейтинговая таблица организаций'!D240/'Рейтинговая таблица организаций'!E240</f>
        <v>0.88888888888888884</v>
      </c>
      <c r="D240" s="6">
        <f>'Рейтинговая таблица организаций'!F240/'Рейтинговая таблица организаций'!G240</f>
        <v>0.63636363636363635</v>
      </c>
      <c r="E240" s="13">
        <f>SUM(бланки!BT239:BY239)</f>
        <v>5</v>
      </c>
    </row>
    <row r="241" spans="1:5" x14ac:dyDescent="0.25">
      <c r="A241" s="13">
        <f>бланки!E240</f>
        <v>238</v>
      </c>
      <c r="B241" s="13" t="str">
        <f>'Рейтинговая таблица организаций'!B241</f>
        <v>МКДОУ «Тебекмахинский Детский Сад «Солнышко» (Акушинский район)</v>
      </c>
      <c r="C241" s="6">
        <f>'Рейтинговая таблица организаций'!D241/'Рейтинговая таблица организаций'!E241</f>
        <v>1</v>
      </c>
      <c r="D241" s="6">
        <f>'Рейтинговая таблица организаций'!F241/'Рейтинговая таблица организаций'!G241</f>
        <v>1</v>
      </c>
      <c r="E241" s="13">
        <f>SUM(бланки!BT240:BY240)</f>
        <v>5</v>
      </c>
    </row>
    <row r="242" spans="1:5" x14ac:dyDescent="0.25">
      <c r="A242" s="13">
        <f>бланки!E241</f>
        <v>239</v>
      </c>
      <c r="B242" s="13" t="str">
        <f>'Рейтинговая таблица организаций'!B242</f>
        <v>МКДОУ «Усишинский детский сад» №1 (Акушинский район)</v>
      </c>
      <c r="C242" s="6">
        <f>'Рейтинговая таблица организаций'!D242/'Рейтинговая таблица организаций'!E242</f>
        <v>1</v>
      </c>
      <c r="D242" s="6">
        <f>'Рейтинговая таблица организаций'!F242/'Рейтинговая таблица организаций'!G242</f>
        <v>0.66666666666666663</v>
      </c>
      <c r="E242" s="13">
        <f>SUM(бланки!BT241:BY241)</f>
        <v>4</v>
      </c>
    </row>
    <row r="243" spans="1:5" x14ac:dyDescent="0.25">
      <c r="A243" s="13">
        <f>бланки!E242</f>
        <v>240</v>
      </c>
      <c r="B243" s="13" t="str">
        <f>'Рейтинговая таблица организаций'!B243</f>
        <v>МКДОУ «Усишинский детский сад» №2 (Акушинский район)</v>
      </c>
      <c r="C243" s="6">
        <f>'Рейтинговая таблица организаций'!D243/'Рейтинговая таблица организаций'!E243</f>
        <v>1</v>
      </c>
      <c r="D243" s="6">
        <f>'Рейтинговая таблица организаций'!F243/'Рейтинговая таблица организаций'!G243</f>
        <v>0.68571428571428572</v>
      </c>
      <c r="E243" s="13">
        <f>SUM(бланки!BT242:BY242)</f>
        <v>3</v>
      </c>
    </row>
    <row r="244" spans="1:5" x14ac:dyDescent="0.25">
      <c r="A244" s="13">
        <f>бланки!E243</f>
        <v>241</v>
      </c>
      <c r="B244" s="13" t="str">
        <f>'Рейтинговая таблица организаций'!B244</f>
        <v>МБОУ «Каратинская общеобразовательная гимназия» (Ахвахский район)</v>
      </c>
      <c r="C244" s="6">
        <f>'Рейтинговая таблица организаций'!D244/'Рейтинговая таблица организаций'!E244</f>
        <v>1</v>
      </c>
      <c r="D244" s="6">
        <f>'Рейтинговая таблица организаций'!F244/'Рейтинговая таблица организаций'!G244</f>
        <v>1</v>
      </c>
      <c r="E244" s="13">
        <f>SUM(бланки!BT243:BY243)</f>
        <v>5</v>
      </c>
    </row>
    <row r="245" spans="1:5" x14ac:dyDescent="0.25">
      <c r="A245" s="13">
        <f>бланки!E244</f>
        <v>242</v>
      </c>
      <c r="B245" s="13" t="str">
        <f>'Рейтинговая таблица организаций'!B245</f>
        <v>МБОУ «Местерухская СОШ» (Ахвахский район)</v>
      </c>
      <c r="C245" s="6">
        <f>'Рейтинговая таблица организаций'!D245/'Рейтинговая таблица организаций'!E245</f>
        <v>1</v>
      </c>
      <c r="D245" s="6">
        <f>'Рейтинговая таблица организаций'!F245/'Рейтинговая таблица организаций'!G245</f>
        <v>1</v>
      </c>
      <c r="E245" s="13">
        <f>SUM(бланки!BT244:BY244)</f>
        <v>3</v>
      </c>
    </row>
    <row r="246" spans="1:5" x14ac:dyDescent="0.25">
      <c r="A246" s="13">
        <f>бланки!E245</f>
        <v>243</v>
      </c>
      <c r="B246" s="13" t="str">
        <f>'Рейтинговая таблица организаций'!B246</f>
        <v>МБОУ «В-Инхелинская ООШ» (Ахвахский район)</v>
      </c>
      <c r="C246" s="6">
        <f>'Рейтинговая таблица организаций'!D246/'Рейтинговая таблица организаций'!E246</f>
        <v>0.9285714285714286</v>
      </c>
      <c r="D246" s="6">
        <f>'Рейтинговая таблица организаций'!F246/'Рейтинговая таблица организаций'!G246</f>
        <v>0.66666666666666663</v>
      </c>
      <c r="E246" s="13">
        <f>SUM(бланки!BT245:BY245)</f>
        <v>2</v>
      </c>
    </row>
    <row r="247" spans="1:5" x14ac:dyDescent="0.25">
      <c r="A247" s="13">
        <f>бланки!E246</f>
        <v>244</v>
      </c>
      <c r="B247" s="13" t="str">
        <f>'Рейтинговая таблица организаций'!B247</f>
        <v>МКОУ «Тлисинская НОШ» (Ахвахский район)</v>
      </c>
      <c r="C247" s="6">
        <f>'Рейтинговая таблица организаций'!D247/'Рейтинговая таблица организаций'!E247</f>
        <v>0.8571428571428571</v>
      </c>
      <c r="D247" s="6">
        <f>'Рейтинговая таблица организаций'!F247/'Рейтинговая таблица организаций'!G247</f>
        <v>0.59523809523809523</v>
      </c>
      <c r="E247" s="13">
        <f>SUM(бланки!BT246:BY246)</f>
        <v>2</v>
      </c>
    </row>
    <row r="248" spans="1:5" x14ac:dyDescent="0.25">
      <c r="A248" s="13">
        <f>бланки!E247</f>
        <v>245</v>
      </c>
      <c r="B248" s="13" t="str">
        <f>'Рейтинговая таблица организаций'!B248</f>
        <v>МКОУ «Маштадинская НОШ» (Ахвахский район)</v>
      </c>
      <c r="C248" s="6">
        <f>'Рейтинговая таблица организаций'!D248/'Рейтинговая таблица организаций'!E248</f>
        <v>1</v>
      </c>
      <c r="D248" s="6">
        <f>'Рейтинговая таблица организаций'!F248/'Рейтинговая таблица организаций'!G248</f>
        <v>0.67647058823529416</v>
      </c>
      <c r="E248" s="13">
        <f>SUM(бланки!BT247:BY247)</f>
        <v>2</v>
      </c>
    </row>
    <row r="249" spans="1:5" x14ac:dyDescent="0.25">
      <c r="A249" s="13">
        <f>бланки!E248</f>
        <v>246</v>
      </c>
      <c r="B249" s="13" t="str">
        <f>'Рейтинговая таблица организаций'!B249</f>
        <v>МБДОУ «Цолодинский д/сад «Улыбка» (Ахвахский район)</v>
      </c>
      <c r="C249" s="6">
        <f>'Рейтинговая таблица организаций'!D249/'Рейтинговая таблица организаций'!E249</f>
        <v>0.88888888888888884</v>
      </c>
      <c r="D249" s="6">
        <f>'Рейтинговая таблица организаций'!F249/'Рейтинговая таблица организаций'!G249</f>
        <v>0.88888888888888884</v>
      </c>
      <c r="E249" s="13">
        <f>SUM(бланки!BT248:BY248)</f>
        <v>2</v>
      </c>
    </row>
    <row r="250" spans="1:5" x14ac:dyDescent="0.25">
      <c r="A250" s="13">
        <f>бланки!E249</f>
        <v>247</v>
      </c>
      <c r="B250" s="13" t="str">
        <f>'Рейтинговая таблица организаций'!B250</f>
        <v>МБДОУ «Лологонитлинский д/сад «Тархо» (Ахвахский район)</v>
      </c>
      <c r="C250" s="6">
        <f>'Рейтинговая таблица организаций'!D250/'Рейтинговая таблица организаций'!E250</f>
        <v>1</v>
      </c>
      <c r="D250" s="6">
        <f>'Рейтинговая таблица организаций'!F250/'Рейтинговая таблица организаций'!G250</f>
        <v>0.89473684210526316</v>
      </c>
      <c r="E250" s="13">
        <f>SUM(бланки!BT249:BY249)</f>
        <v>4</v>
      </c>
    </row>
    <row r="251" spans="1:5" x14ac:dyDescent="0.25">
      <c r="A251" s="13">
        <f>бланки!E250</f>
        <v>248</v>
      </c>
      <c r="B251" s="13" t="str">
        <f>'Рейтинговая таблица организаций'!B251</f>
        <v>МБДОУ «Кудиябросинский д/сад «Ласточка» (Ахвахский район)</v>
      </c>
      <c r="C251" s="6">
        <f>'Рейтинговая таблица организаций'!D251/'Рейтинговая таблица организаций'!E251</f>
        <v>1</v>
      </c>
      <c r="D251" s="6">
        <f>'Рейтинговая таблица организаций'!F251/'Рейтинговая таблица организаций'!G251</f>
        <v>0.92307692307692313</v>
      </c>
      <c r="E251" s="13">
        <f>SUM(бланки!BT250:BY250)</f>
        <v>2</v>
      </c>
    </row>
    <row r="252" spans="1:5" x14ac:dyDescent="0.25">
      <c r="A252" s="13">
        <f>бланки!E251</f>
        <v>249</v>
      </c>
      <c r="B252" s="13" t="str">
        <f>'Рейтинговая таблица организаций'!B252</f>
        <v>МБДОУ «Тад-Магитлинский д/сад «Орленок» (Ахвахский район)</v>
      </c>
      <c r="C252" s="6">
        <f>'Рейтинговая таблица организаций'!D252/'Рейтинговая таблица организаций'!E252</f>
        <v>1</v>
      </c>
      <c r="D252" s="6">
        <f>'Рейтинговая таблица организаций'!F252/'Рейтинговая таблица организаций'!G252</f>
        <v>1</v>
      </c>
      <c r="E252" s="13">
        <f>SUM(бланки!BT251:BY251)</f>
        <v>5</v>
      </c>
    </row>
    <row r="253" spans="1:5" x14ac:dyDescent="0.25">
      <c r="A253" s="13">
        <f>бланки!E252</f>
        <v>250</v>
      </c>
      <c r="B253" s="13" t="str">
        <f>'Рейтинговая таблица организаций'!B253</f>
        <v>МБДОУ «Тукитинский д/сад «Радуга» (Ахвахский район)</v>
      </c>
      <c r="C253" s="6">
        <f>'Рейтинговая таблица организаций'!D253/'Рейтинговая таблица организаций'!E253</f>
        <v>1</v>
      </c>
      <c r="D253" s="6">
        <f>'Рейтинговая таблица организаций'!F253/'Рейтинговая таблица организаций'!G253</f>
        <v>1</v>
      </c>
      <c r="E253" s="13">
        <f>SUM(бланки!BT252:BY252)</f>
        <v>3</v>
      </c>
    </row>
    <row r="254" spans="1:5" x14ac:dyDescent="0.25">
      <c r="A254" s="13">
        <f>бланки!E253</f>
        <v>251</v>
      </c>
      <c r="B254" s="13" t="str">
        <f>'Рейтинговая таблица организаций'!B254</f>
        <v>МКОУ «Фийская СОШ» (Ахтынский район)</v>
      </c>
      <c r="C254" s="6">
        <f>'Рейтинговая таблица организаций'!D254/'Рейтинговая таблица организаций'!E254</f>
        <v>0.46153846153846156</v>
      </c>
      <c r="D254" s="6">
        <f>'Рейтинговая таблица организаций'!F254/'Рейтинговая таблица организаций'!G254</f>
        <v>0.52631578947368418</v>
      </c>
      <c r="E254" s="13">
        <f>SUM(бланки!BT253:BY253)</f>
        <v>2</v>
      </c>
    </row>
    <row r="255" spans="1:5" x14ac:dyDescent="0.25">
      <c r="A255" s="13">
        <f>бланки!E254</f>
        <v>252</v>
      </c>
      <c r="B255" s="13" t="str">
        <f>'Рейтинговая таблица организаций'!B255</f>
        <v>МКОУ «Джабинская СОШ им.М.Д. Курбанова» (Ахтынский район)</v>
      </c>
      <c r="C255" s="6">
        <f>'Рейтинговая таблица организаций'!D255/'Рейтинговая таблица организаций'!E255</f>
        <v>0.5</v>
      </c>
      <c r="D255" s="6">
        <f>'Рейтинговая таблица организаций'!F255/'Рейтинговая таблица организаций'!G255</f>
        <v>0.63414634146341464</v>
      </c>
      <c r="E255" s="13">
        <f>SUM(бланки!BT254:BY254)</f>
        <v>5</v>
      </c>
    </row>
    <row r="256" spans="1:5" x14ac:dyDescent="0.25">
      <c r="A256" s="13">
        <f>бланки!E255</f>
        <v>253</v>
      </c>
      <c r="B256" s="13" t="str">
        <f>'Рейтинговая таблица организаций'!B256</f>
        <v>МКОУ «Гогазская СОШ» (Ахтынский район)</v>
      </c>
      <c r="C256" s="6">
        <f>'Рейтинговая таблица организаций'!D256/'Рейтинговая таблица организаций'!E256</f>
        <v>0.91666666666666663</v>
      </c>
      <c r="D256" s="6">
        <f>'Рейтинговая таблица организаций'!F256/'Рейтинговая таблица организаций'!G256</f>
        <v>0.90243902439024393</v>
      </c>
      <c r="E256" s="13">
        <f>SUM(бланки!BT255:BY255)</f>
        <v>6</v>
      </c>
    </row>
    <row r="257" spans="1:5" x14ac:dyDescent="0.25">
      <c r="A257" s="13">
        <f>бланки!E256</f>
        <v>254</v>
      </c>
      <c r="B257" s="13" t="str">
        <f>'Рейтинговая таблица организаций'!B257</f>
        <v>МКОУ «Ахтынская ООШ» (Ахтынский район)</v>
      </c>
      <c r="C257" s="6">
        <f>'Рейтинговая таблица организаций'!D257/'Рейтинговая таблица организаций'!E257</f>
        <v>0.83333333333333337</v>
      </c>
      <c r="D257" s="6">
        <f>'Рейтинговая таблица организаций'!F257/'Рейтинговая таблица организаций'!G257</f>
        <v>0.875</v>
      </c>
      <c r="E257" s="13">
        <f>SUM(бланки!BT256:BY256)</f>
        <v>6</v>
      </c>
    </row>
    <row r="258" spans="1:5" x14ac:dyDescent="0.25">
      <c r="A258" s="13">
        <f>бланки!E257</f>
        <v>255</v>
      </c>
      <c r="B258" s="13" t="str">
        <f>'Рейтинговая таблица организаций'!B258</f>
        <v>МКОУ «Гдымская ООШ» (Ахтынский район)</v>
      </c>
      <c r="C258" s="6">
        <f>'Рейтинговая таблица организаций'!D258/'Рейтинговая таблица организаций'!E258</f>
        <v>1</v>
      </c>
      <c r="D258" s="6">
        <f>'Рейтинговая таблица организаций'!F258/'Рейтинговая таблица организаций'!G258</f>
        <v>0.9</v>
      </c>
      <c r="E258" s="13">
        <f>SUM(бланки!BT257:BY257)</f>
        <v>4</v>
      </c>
    </row>
    <row r="259" spans="1:5" x14ac:dyDescent="0.25">
      <c r="A259" s="13">
        <f>бланки!E258</f>
        <v>256</v>
      </c>
      <c r="B259" s="13" t="str">
        <f>'Рейтинговая таблица организаций'!B259</f>
        <v>МКОУ НОШ при в/ч (Ахтынский район)</v>
      </c>
      <c r="C259" s="6">
        <f>'Рейтинговая таблица организаций'!D259/'Рейтинговая таблица организаций'!E259</f>
        <v>1</v>
      </c>
      <c r="D259" s="6">
        <f>'Рейтинговая таблица организаций'!F259/'Рейтинговая таблица организаций'!G259</f>
        <v>0.95121951219512191</v>
      </c>
      <c r="E259" s="13">
        <f>SUM(бланки!BT258:BY258)</f>
        <v>5</v>
      </c>
    </row>
    <row r="260" spans="1:5" x14ac:dyDescent="0.25">
      <c r="A260" s="13">
        <f>бланки!E259</f>
        <v>257</v>
      </c>
      <c r="B260" s="13" t="str">
        <f>'Рейтинговая таблица организаций'!B260</f>
        <v>МКУ ДОД «Юный космонавт» (Ахтынский район)</v>
      </c>
      <c r="C260" s="6">
        <f>'Рейтинговая таблица организаций'!D260/'Рейтинговая таблица организаций'!E260</f>
        <v>1</v>
      </c>
      <c r="D260" s="6">
        <f>'Рейтинговая таблица организаций'!F260/'Рейтинговая таблица организаций'!G260</f>
        <v>1</v>
      </c>
      <c r="E260" s="13">
        <f>SUM(бланки!BT259:BY259)</f>
        <v>6</v>
      </c>
    </row>
    <row r="261" spans="1:5" x14ac:dyDescent="0.25">
      <c r="A261" s="13">
        <f>бланки!E260</f>
        <v>258</v>
      </c>
      <c r="B261" s="13" t="str">
        <f>'Рейтинговая таблица организаций'!B261</f>
        <v>МКДОУ «Солнышко» (Ахтынский район)</v>
      </c>
      <c r="C261" s="6">
        <f>'Рейтинговая таблица организаций'!D261/'Рейтинговая таблица организаций'!E261</f>
        <v>0.44444444444444442</v>
      </c>
      <c r="D261" s="6">
        <f>'Рейтинговая таблица организаций'!F261/'Рейтинговая таблица организаций'!G261</f>
        <v>0.45714285714285713</v>
      </c>
      <c r="E261" s="13">
        <f>SUM(бланки!BT260:BY260)</f>
        <v>3</v>
      </c>
    </row>
    <row r="262" spans="1:5" x14ac:dyDescent="0.25">
      <c r="A262" s="13">
        <f>бланки!E261</f>
        <v>259</v>
      </c>
      <c r="B262" s="13" t="str">
        <f>'Рейтинговая таблица организаций'!B262</f>
        <v>МКУ ДО «Рассвет» (Ахтынский район)</v>
      </c>
      <c r="C262" s="6">
        <f>'Рейтинговая таблица организаций'!D262/'Рейтинговая таблица организаций'!E262</f>
        <v>0.66666666666666663</v>
      </c>
      <c r="D262" s="6">
        <f>'Рейтинговая таблица организаций'!F262/'Рейтинговая таблица организаций'!G262</f>
        <v>0.68571428571428572</v>
      </c>
      <c r="E262" s="13">
        <f>SUM(бланки!BT261:BY261)</f>
        <v>3</v>
      </c>
    </row>
    <row r="263" spans="1:5" x14ac:dyDescent="0.25">
      <c r="A263" s="13">
        <f>бланки!E262</f>
        <v>260</v>
      </c>
      <c r="B263" s="13" t="str">
        <f>'Рейтинговая таблица организаций'!B263</f>
        <v>МКУ ДО «РСЮН» (Ахтынский район)</v>
      </c>
      <c r="C263" s="6">
        <f>'Рейтинговая таблица организаций'!D263/'Рейтинговая таблица организаций'!E263</f>
        <v>0.66666666666666663</v>
      </c>
      <c r="D263" s="6">
        <f>'Рейтинговая таблица организаций'!F263/'Рейтинговая таблица организаций'!G263</f>
        <v>0.7142857142857143</v>
      </c>
      <c r="E263" s="13">
        <f>SUM(бланки!BT262:BY262)</f>
        <v>4</v>
      </c>
    </row>
    <row r="264" spans="1:5" x14ac:dyDescent="0.25">
      <c r="A264" s="13">
        <f>бланки!E263</f>
        <v>261</v>
      </c>
      <c r="B264" s="13" t="str">
        <f>'Рейтинговая таблица организаций'!B264</f>
        <v>МКУ ДО «ДМШ» с. Ахты (Ахтынский район)</v>
      </c>
      <c r="C264" s="6">
        <f>'Рейтинговая таблица организаций'!D264/'Рейтинговая таблица организаций'!E264</f>
        <v>1</v>
      </c>
      <c r="D264" s="6">
        <f>'Рейтинговая таблица организаций'!F264/'Рейтинговая таблица организаций'!G264</f>
        <v>0.97297297297297303</v>
      </c>
      <c r="E264" s="13">
        <f>SUM(бланки!BT263:BY263)</f>
        <v>6</v>
      </c>
    </row>
    <row r="265" spans="1:5" x14ac:dyDescent="0.25">
      <c r="A265" s="13">
        <f>бланки!E264</f>
        <v>262</v>
      </c>
      <c r="B265" s="13" t="str">
        <f>'Рейтинговая таблица организаций'!B265</f>
        <v>МКДОУ детские ясли «Елочка» (Бабаюртовский район )</v>
      </c>
      <c r="C265" s="6">
        <f>'Рейтинговая таблица организаций'!D265/'Рейтинговая таблица организаций'!E265</f>
        <v>0.9</v>
      </c>
      <c r="D265" s="6">
        <f>'Рейтинговая таблица организаций'!F265/'Рейтинговая таблица организаций'!G265</f>
        <v>1</v>
      </c>
      <c r="E265" s="13">
        <f>SUM(бланки!BT264:BY264)</f>
        <v>6</v>
      </c>
    </row>
    <row r="266" spans="1:5" x14ac:dyDescent="0.25">
      <c r="A266" s="13">
        <f>бланки!E265</f>
        <v>263</v>
      </c>
      <c r="B266" s="13" t="str">
        <f>'Рейтинговая таблица организаций'!B266</f>
        <v>МКДОУ детский сад «Дружба» (Бабаюртовский район )</v>
      </c>
      <c r="C266" s="6">
        <f>'Рейтинговая таблица организаций'!D266/'Рейтинговая таблица организаций'!E266</f>
        <v>0.90909090909090906</v>
      </c>
      <c r="D266" s="6">
        <f>'Рейтинговая таблица организаций'!F266/'Рейтинговая таблица организаций'!G266</f>
        <v>1</v>
      </c>
      <c r="E266" s="13">
        <f>SUM(бланки!BT265:BY265)</f>
        <v>0</v>
      </c>
    </row>
    <row r="267" spans="1:5" x14ac:dyDescent="0.25">
      <c r="A267" s="13">
        <f>бланки!E266</f>
        <v>264</v>
      </c>
      <c r="B267" s="13" t="str">
        <f>'Рейтинговая таблица организаций'!B267</f>
        <v>МКДОУ детский сад «Радуга» (Бабаюртовский район )</v>
      </c>
      <c r="C267" s="6">
        <f>'Рейтинговая таблица организаций'!D267/'Рейтинговая таблица организаций'!E267</f>
        <v>0.77777777777777779</v>
      </c>
      <c r="D267" s="6">
        <f>'Рейтинговая таблица организаций'!F267/'Рейтинговая таблица организаций'!G267</f>
        <v>0.5</v>
      </c>
      <c r="E267" s="13">
        <f>SUM(бланки!BT266:BY266)</f>
        <v>6</v>
      </c>
    </row>
    <row r="268" spans="1:5" x14ac:dyDescent="0.25">
      <c r="A268" s="13">
        <f>бланки!E267</f>
        <v>265</v>
      </c>
      <c r="B268" s="13" t="str">
        <f>'Рейтинговая таблица организаций'!B268</f>
        <v>МКОУ «Советская СОШ» (Бабаюртовский район )</v>
      </c>
      <c r="C268" s="6">
        <f>'Рейтинговая таблица организаций'!D268/'Рейтинговая таблица организаций'!E268</f>
        <v>0.83333333333333337</v>
      </c>
      <c r="D268" s="6">
        <f>'Рейтинговая таблица организаций'!F268/'Рейтинговая таблица организаций'!G268</f>
        <v>0.95</v>
      </c>
      <c r="E268" s="13">
        <f>SUM(бланки!BT267:BY267)</f>
        <v>4</v>
      </c>
    </row>
    <row r="269" spans="1:5" x14ac:dyDescent="0.25">
      <c r="A269" s="13">
        <f>бланки!E268</f>
        <v>266</v>
      </c>
      <c r="B269" s="13" t="str">
        <f>'Рейтинговая таблица организаций'!B269</f>
        <v>МКОУ «Тамазатюбинская СОШ им. А.Д. Байтемирогва» (Бабаюртовский район )</v>
      </c>
      <c r="C269" s="6">
        <f>'Рейтинговая таблица организаций'!D269/'Рейтинговая таблица организаций'!E269</f>
        <v>0.75</v>
      </c>
      <c r="D269" s="6">
        <f>'Рейтинговая таблица организаций'!F269/'Рейтинговая таблица организаций'!G269</f>
        <v>0.57499999999999996</v>
      </c>
      <c r="E269" s="13">
        <f>SUM(бланки!BT268:BY268)</f>
        <v>4</v>
      </c>
    </row>
    <row r="270" spans="1:5" x14ac:dyDescent="0.25">
      <c r="A270" s="13">
        <f>бланки!E269</f>
        <v>267</v>
      </c>
      <c r="B270" s="13" t="str">
        <f>'Рейтинговая таблица организаций'!B270</f>
        <v>МКОУ «Туршунайская СОШ» (Бабаюртовский район )</v>
      </c>
      <c r="C270" s="6">
        <f>'Рейтинговая таблица организаций'!D270/'Рейтинговая таблица организаций'!E270</f>
        <v>1</v>
      </c>
      <c r="D270" s="6">
        <f>'Рейтинговая таблица организаций'!F270/'Рейтинговая таблица организаций'!G270</f>
        <v>1</v>
      </c>
      <c r="E270" s="13">
        <f>SUM(бланки!BT269:BY269)</f>
        <v>6</v>
      </c>
    </row>
    <row r="271" spans="1:5" x14ac:dyDescent="0.25">
      <c r="A271" s="13">
        <f>бланки!E270</f>
        <v>268</v>
      </c>
      <c r="B271" s="13" t="str">
        <f>'Рейтинговая таблица организаций'!B271</f>
        <v>МКОУ «Уцмиюртовская СОШ» (Бабаюртовский район )</v>
      </c>
      <c r="C271" s="6">
        <f>'Рейтинговая таблица организаций'!D271/'Рейтинговая таблица организаций'!E271</f>
        <v>1</v>
      </c>
      <c r="D271" s="6">
        <f>'Рейтинговая таблица организаций'!F271/'Рейтинговая таблица организаций'!G271</f>
        <v>0.92682926829268297</v>
      </c>
      <c r="E271" s="13">
        <f>SUM(бланки!BT270:BY270)</f>
        <v>4</v>
      </c>
    </row>
    <row r="272" spans="1:5" x14ac:dyDescent="0.25">
      <c r="A272" s="13">
        <f>бланки!E271</f>
        <v>269</v>
      </c>
      <c r="B272" s="13" t="str">
        <f>'Рейтинговая таблица организаций'!B272</f>
        <v>МКОУ «Хасанайская СОШ» (Бабаюртовский район )</v>
      </c>
      <c r="C272" s="6">
        <f>'Рейтинговая таблица организаций'!D272/'Рейтинговая таблица организаций'!E272</f>
        <v>1</v>
      </c>
      <c r="D272" s="6">
        <f>'Рейтинговая таблица организаций'!F272/'Рейтинговая таблица организаций'!G272</f>
        <v>1</v>
      </c>
      <c r="E272" s="13">
        <f>SUM(бланки!BT271:BY271)</f>
        <v>5</v>
      </c>
    </row>
    <row r="273" spans="1:5" x14ac:dyDescent="0.25">
      <c r="A273" s="24">
        <f>бланки!E272</f>
        <v>270</v>
      </c>
      <c r="B273" s="24" t="str">
        <f>'Рейтинговая таблица организаций'!B273</f>
        <v>МКОУ «Ансалтинская СОШ имени Г. А. Нурахмаева» МО «Ботлихский район» (Ботлихский район)</v>
      </c>
      <c r="C273" s="6">
        <f>'Рейтинговая таблица организаций'!D273/'Рейтинговая таблица организаций'!E273</f>
        <v>0.58333333333333337</v>
      </c>
      <c r="D273" s="6">
        <f>'Рейтинговая таблица организаций'!F273/'Рейтинговая таблица организаций'!G273</f>
        <v>0.85365853658536583</v>
      </c>
      <c r="E273" s="24">
        <f>SUM(бланки!BT272:BY272)</f>
        <v>4</v>
      </c>
    </row>
    <row r="274" spans="1:5" x14ac:dyDescent="0.25">
      <c r="A274" s="24">
        <f>бланки!E273</f>
        <v>271</v>
      </c>
      <c r="B274" s="24" t="str">
        <f>'Рейтинговая таблица организаций'!B274</f>
        <v>МКОУ «Гагатлинская СОШ имени Р. У.Умаханова» (Ботлихский район)</v>
      </c>
      <c r="C274" s="6">
        <f>'Рейтинговая таблица организаций'!D274/'Рейтинговая таблица организаций'!E274</f>
        <v>0.91666666666666663</v>
      </c>
      <c r="D274" s="6">
        <f>'Рейтинговая таблица организаций'!F274/'Рейтинговая таблица организаций'!G274</f>
        <v>0.4358974358974359</v>
      </c>
      <c r="E274" s="24">
        <f>SUM(бланки!BT273:BY273)</f>
        <v>1</v>
      </c>
    </row>
    <row r="275" spans="1:5" x14ac:dyDescent="0.25">
      <c r="A275" s="24">
        <f>бланки!E274</f>
        <v>272</v>
      </c>
      <c r="B275" s="24" t="str">
        <f>'Рейтинговая таблица организаций'!B275</f>
        <v>МКОУ «Рахатинская средняя общеобразовательная школа имени Б. Л. Сахратулаева» (Ботлихский район)</v>
      </c>
      <c r="C275" s="6">
        <f>'Рейтинговая таблица организаций'!D275/'Рейтинговая таблица организаций'!E275</f>
        <v>0.83333333333333337</v>
      </c>
      <c r="D275" s="6">
        <f>'Рейтинговая таблица организаций'!F275/'Рейтинговая таблица организаций'!G275</f>
        <v>0.69230769230769229</v>
      </c>
      <c r="E275" s="24">
        <f>SUM(бланки!BT274:BY274)</f>
        <v>0</v>
      </c>
    </row>
    <row r="276" spans="1:5" x14ac:dyDescent="0.25">
      <c r="A276" s="24">
        <f>бланки!E275</f>
        <v>273</v>
      </c>
      <c r="B276" s="24" t="str">
        <f>'Рейтинговая таблица организаций'!B276</f>
        <v>МКОУ «Тандовская СОШ» (Ботлихский район)</v>
      </c>
      <c r="C276" s="6">
        <f>'Рейтинговая таблица организаций'!D276/'Рейтинговая таблица организаций'!E276</f>
        <v>0.75</v>
      </c>
      <c r="D276" s="6">
        <f>'Рейтинговая таблица организаций'!F276/'Рейтинговая таблица организаций'!G276</f>
        <v>0.97560975609756095</v>
      </c>
      <c r="E276" s="24">
        <f>SUM(бланки!BT275:BY275)</f>
        <v>4</v>
      </c>
    </row>
    <row r="277" spans="1:5" x14ac:dyDescent="0.25">
      <c r="A277" s="24">
        <f>бланки!E276</f>
        <v>274</v>
      </c>
      <c r="B277" s="24" t="str">
        <f>'Рейтинговая таблица организаций'!B277</f>
        <v>МКОУ «Чанковская СОШ» (Ботлихский район)</v>
      </c>
      <c r="C277" s="6">
        <f>'Рейтинговая таблица организаций'!D277/'Рейтинговая таблица организаций'!E277</f>
        <v>0.91666666666666663</v>
      </c>
      <c r="D277" s="6">
        <f>'Рейтинговая таблица организаций'!F277/'Рейтинговая таблица организаций'!G277</f>
        <v>0.97619047619047616</v>
      </c>
      <c r="E277" s="24">
        <f>SUM(бланки!BT276:BY276)</f>
        <v>4</v>
      </c>
    </row>
    <row r="278" spans="1:5" x14ac:dyDescent="0.25">
      <c r="A278" s="24">
        <f>бланки!E277</f>
        <v>275</v>
      </c>
      <c r="B278" s="24" t="str">
        <f>'Рейтинговая таблица организаций'!B278</f>
        <v>МКОУ «Зиловская СОШ имени Р. Ю. Сагитова» (Ботлихский район)</v>
      </c>
      <c r="C278" s="6">
        <f>'Рейтинговая таблица организаций'!D278/'Рейтинговая таблица организаций'!E278</f>
        <v>0.83333333333333337</v>
      </c>
      <c r="D278" s="6">
        <f>'Рейтинговая таблица организаций'!F278/'Рейтинговая таблица организаций'!G278</f>
        <v>0.97560975609756095</v>
      </c>
      <c r="E278" s="24">
        <f>SUM(бланки!BT277:BY277)</f>
        <v>4</v>
      </c>
    </row>
    <row r="279" spans="1:5" x14ac:dyDescent="0.25">
      <c r="A279" s="24">
        <f>бланки!E278</f>
        <v>276</v>
      </c>
      <c r="B279" s="24" t="str">
        <f>'Рейтинговая таблица организаций'!B279</f>
        <v>МКОУ «Ашалинская ООШ  имени М. И. Исаева» (Ботлихский район)</v>
      </c>
      <c r="C279" s="6">
        <f>'Рейтинговая таблица организаций'!D279/'Рейтинговая таблица организаций'!E279</f>
        <v>0.91666666666666663</v>
      </c>
      <c r="D279" s="6">
        <f>'Рейтинговая таблица организаций'!F279/'Рейтинговая таблица организаций'!G279</f>
        <v>0.73170731707317072</v>
      </c>
      <c r="E279" s="24">
        <f>SUM(бланки!BT278:BY278)</f>
        <v>3</v>
      </c>
    </row>
    <row r="280" spans="1:5" x14ac:dyDescent="0.25">
      <c r="A280" s="24">
        <f>бланки!E279</f>
        <v>277</v>
      </c>
      <c r="B280" s="24" t="str">
        <f>'Рейтинговая таблица организаций'!B280</f>
        <v>МКОУ «Белединская НОШ» (Ботлихский район)</v>
      </c>
      <c r="C280" s="6">
        <f>'Рейтинговая таблица организаций'!D280/'Рейтинговая таблица организаций'!E280</f>
        <v>1</v>
      </c>
      <c r="D280" s="6">
        <f>'Рейтинговая таблица организаций'!F280/'Рейтинговая таблица организаций'!G280</f>
        <v>1</v>
      </c>
      <c r="E280" s="24">
        <f>SUM(бланки!BT279:BY279)</f>
        <v>4</v>
      </c>
    </row>
    <row r="281" spans="1:5" x14ac:dyDescent="0.25">
      <c r="A281" s="24">
        <f>бланки!E280</f>
        <v>278</v>
      </c>
      <c r="B281" s="24" t="str">
        <f>'Рейтинговая таблица организаций'!B281</f>
        <v>МКОУ «Гунховская НОШ» (Ботлихский район)</v>
      </c>
      <c r="C281" s="6">
        <f>'Рейтинговая таблица организаций'!D281/'Рейтинговая таблица организаций'!E281</f>
        <v>0.30769230769230771</v>
      </c>
      <c r="D281" s="6">
        <f>'Рейтинговая таблица организаций'!F281/'Рейтинговая таблица организаций'!G281</f>
        <v>0.47499999999999998</v>
      </c>
      <c r="E281" s="24">
        <f>SUM(бланки!BT280:BY280)</f>
        <v>0</v>
      </c>
    </row>
    <row r="282" spans="1:5" x14ac:dyDescent="0.25">
      <c r="A282" s="24">
        <f>бланки!E281</f>
        <v>279</v>
      </c>
      <c r="B282" s="24" t="str">
        <f>'Рейтинговая таблица организаций'!B282</f>
        <v>МКОУ «Зибирхалинская НОШ» (Ботлихский район)</v>
      </c>
      <c r="C282" s="6">
        <f>'Рейтинговая таблица организаций'!D282/'Рейтинговая таблица организаций'!E282</f>
        <v>0.9285714285714286</v>
      </c>
      <c r="D282" s="6">
        <f>'Рейтинговая таблица организаций'!F282/'Рейтинговая таблица организаций'!G282</f>
        <v>1</v>
      </c>
      <c r="E282" s="24">
        <f>SUM(бланки!BT281:BY281)</f>
        <v>3</v>
      </c>
    </row>
    <row r="283" spans="1:5" x14ac:dyDescent="0.25">
      <c r="A283" s="24">
        <f>бланки!E282</f>
        <v>280</v>
      </c>
      <c r="B283" s="24" t="str">
        <f>'Рейтинговая таблица организаций'!B283</f>
        <v>МКОУ  «Верхне-Алакская НОШ» (Ботлихский район)</v>
      </c>
      <c r="C283" s="6">
        <f>'Рейтинговая таблица организаций'!D283/'Рейтинговая таблица организаций'!E283</f>
        <v>1</v>
      </c>
      <c r="D283" s="6">
        <f>'Рейтинговая таблица организаций'!F283/'Рейтинговая таблица организаций'!G283</f>
        <v>0.5641025641025641</v>
      </c>
      <c r="E283" s="24">
        <f>SUM(бланки!BT282:BY282)</f>
        <v>4</v>
      </c>
    </row>
    <row r="284" spans="1:5" x14ac:dyDescent="0.25">
      <c r="A284" s="24">
        <f>бланки!E283</f>
        <v>281</v>
      </c>
      <c r="B284" s="24" t="str">
        <f>'Рейтинговая таблица организаций'!B284</f>
        <v>МКОУ «Нижне-Алакская НОШ» (Ботлихский район)</v>
      </c>
      <c r="C284" s="6">
        <f>'Рейтинговая таблица организаций'!D284/'Рейтинговая таблица организаций'!E284</f>
        <v>0.16666666666666666</v>
      </c>
      <c r="D284" s="6">
        <f>'Рейтинговая таблица организаций'!F284/'Рейтинговая таблица организаций'!G284</f>
        <v>0.42499999999999999</v>
      </c>
      <c r="E284" s="24">
        <f>SUM(бланки!BT283:BY283)</f>
        <v>0</v>
      </c>
    </row>
    <row r="285" spans="1:5" x14ac:dyDescent="0.25">
      <c r="A285" s="24">
        <f>бланки!E284</f>
        <v>282</v>
      </c>
      <c r="B285" s="24" t="str">
        <f>'Рейтинговая таблица организаций'!B285</f>
        <v>МКОУ  «Ансалтинская ДЮСШ» (Ботлихский район)</v>
      </c>
      <c r="C285" s="6">
        <f>'Рейтинговая таблица организаций'!D285/'Рейтинговая таблица организаций'!E285</f>
        <v>0.90909090909090906</v>
      </c>
      <c r="D285" s="6">
        <f>'Рейтинговая таблица организаций'!F285/'Рейтинговая таблица организаций'!G285</f>
        <v>0.97297297297297303</v>
      </c>
      <c r="E285" s="24">
        <f>SUM(бланки!BT284:BY284)</f>
        <v>5</v>
      </c>
    </row>
    <row r="286" spans="1:5" x14ac:dyDescent="0.25">
      <c r="A286" s="24">
        <f>бланки!E285</f>
        <v>283</v>
      </c>
      <c r="B286" s="24" t="str">
        <f>'Рейтинговая таблица организаций'!B286</f>
        <v>МКОУ «Детский сад «Ласточка» с. Рахата» (Ботлихский район)</v>
      </c>
      <c r="C286" s="6">
        <f>'Рейтинговая таблица организаций'!D286/'Рейтинговая таблица организаций'!E286</f>
        <v>0.90909090909090906</v>
      </c>
      <c r="D286" s="6">
        <f>'Рейтинговая таблица организаций'!F286/'Рейтинговая таблица организаций'!G286</f>
        <v>0.89743589743589747</v>
      </c>
      <c r="E286" s="24">
        <f>SUM(бланки!BT285:BY285)</f>
        <v>3</v>
      </c>
    </row>
    <row r="287" spans="1:5" x14ac:dyDescent="0.25">
      <c r="A287" s="24">
        <f>бланки!E286</f>
        <v>284</v>
      </c>
      <c r="B287" s="24" t="str">
        <f>'Рейтинговая таблица организаций'!B287</f>
        <v>МКОУ «Детский сад «Орленок» с. Зило» (Ботлихский район)</v>
      </c>
      <c r="C287" s="6">
        <f>'Рейтинговая таблица организаций'!D287/'Рейтинговая таблица организаций'!E287</f>
        <v>0.9</v>
      </c>
      <c r="D287" s="6">
        <f>'Рейтинговая таблица организаций'!F287/'Рейтинговая таблица организаций'!G287</f>
        <v>0.88888888888888884</v>
      </c>
      <c r="E287" s="24">
        <f>SUM(бланки!BT286:BY286)</f>
        <v>5</v>
      </c>
    </row>
    <row r="288" spans="1:5" x14ac:dyDescent="0.25">
      <c r="A288" s="24">
        <f>бланки!E287</f>
        <v>285</v>
      </c>
      <c r="B288" s="24" t="str">
        <f>'Рейтинговая таблица организаций'!B288</f>
        <v>МКОУ «Детский сад «Улыбка» с. Муни»; (Ботлихский район)</v>
      </c>
      <c r="C288" s="6">
        <f>'Рейтинговая таблица организаций'!D288/'Рейтинговая таблица организаций'!E288</f>
        <v>1</v>
      </c>
      <c r="D288" s="6">
        <f>'Рейтинговая таблица организаций'!F288/'Рейтинговая таблица организаций'!G288</f>
        <v>0.94285714285714284</v>
      </c>
      <c r="E288" s="24">
        <f>SUM(бланки!BT287:BY287)</f>
        <v>3</v>
      </c>
    </row>
    <row r="289" spans="1:5" x14ac:dyDescent="0.25">
      <c r="A289" s="24">
        <f>бланки!E288</f>
        <v>286</v>
      </c>
      <c r="B289" s="24" t="str">
        <f>'Рейтинговая таблица организаций'!B289</f>
        <v>МКОУ «Детский сад «Радуга» с. Тлох» (Ботлихский район)</v>
      </c>
      <c r="C289" s="6">
        <f>'Рейтинговая таблица организаций'!D289/'Рейтинговая таблица организаций'!E289</f>
        <v>1</v>
      </c>
      <c r="D289" s="6">
        <f>'Рейтинговая таблица организаций'!F289/'Рейтинговая таблица организаций'!G289</f>
        <v>1</v>
      </c>
      <c r="E289" s="24">
        <f>SUM(бланки!BT288:BY288)</f>
        <v>6</v>
      </c>
    </row>
    <row r="290" spans="1:5" x14ac:dyDescent="0.25">
      <c r="A290" s="24">
        <f>бланки!E289</f>
        <v>287</v>
      </c>
      <c r="B290" s="24" t="str">
        <f>'Рейтинговая таблица организаций'!B290</f>
        <v>МКОУ «Детский сад «Сказка» с. Ашали» (Ботлихский район)</v>
      </c>
      <c r="C290" s="6">
        <f>'Рейтинговая таблица организаций'!D290/'Рейтинговая таблица организаций'!E290</f>
        <v>0.88888888888888884</v>
      </c>
      <c r="D290" s="6">
        <f>'Рейтинговая таблица организаций'!F290/'Рейтинговая таблица организаций'!G290</f>
        <v>0.76470588235294112</v>
      </c>
      <c r="E290" s="24">
        <f>SUM(бланки!BT289:BY289)</f>
        <v>3</v>
      </c>
    </row>
    <row r="291" spans="1:5" x14ac:dyDescent="0.25">
      <c r="A291" s="24">
        <f>бланки!E290</f>
        <v>288</v>
      </c>
      <c r="B291" s="24" t="str">
        <f>'Рейтинговая таблица организаций'!B291</f>
        <v>МКОУ  «Детский сад «Орленок» с. Гагатли» (Ботлихский район)</v>
      </c>
      <c r="C291" s="6">
        <f>'Рейтинговая таблица организаций'!D291/'Рейтинговая таблица организаций'!E291</f>
        <v>1</v>
      </c>
      <c r="D291" s="6">
        <f>'Рейтинговая таблица организаций'!F291/'Рейтинговая таблица организаций'!G291</f>
        <v>0.92105263157894735</v>
      </c>
      <c r="E291" s="24">
        <f>SUM(бланки!BT290:BY290)</f>
        <v>3</v>
      </c>
    </row>
    <row r="292" spans="1:5" x14ac:dyDescent="0.25">
      <c r="A292" s="24">
        <f>бланки!E291</f>
        <v>289</v>
      </c>
      <c r="B292" s="24" t="str">
        <f>'Рейтинговая таблица организаций'!B292</f>
        <v>МКОУ  «Детский сад «Теремок» с. Годобери» (Ботлихский район)</v>
      </c>
      <c r="C292" s="6">
        <f>'Рейтинговая таблица организаций'!D292/'Рейтинговая таблица организаций'!E292</f>
        <v>0.88888888888888884</v>
      </c>
      <c r="D292" s="6">
        <f>'Рейтинговая таблица организаций'!F292/'Рейтинговая таблица организаций'!G292</f>
        <v>0.76470588235294112</v>
      </c>
      <c r="E292" s="24">
        <f>SUM(бланки!BT291:BY291)</f>
        <v>3</v>
      </c>
    </row>
    <row r="293" spans="1:5" x14ac:dyDescent="0.25">
      <c r="A293" s="24">
        <f>бланки!E292</f>
        <v>290</v>
      </c>
      <c r="B293" s="24" t="str">
        <f>'Рейтинговая таблица организаций'!B293</f>
        <v>МКОУ «Детский сад «Золотой ключик» с. Ботлих (Ботлихский район)</v>
      </c>
      <c r="C293" s="6">
        <f>'Рейтинговая таблица организаций'!D293/'Рейтинговая таблица организаций'!E293</f>
        <v>0.9</v>
      </c>
      <c r="D293" s="6">
        <f>'Рейтинговая таблица организаций'!F293/'Рейтинговая таблица организаций'!G293</f>
        <v>0.5</v>
      </c>
      <c r="E293" s="24">
        <f>SUM(бланки!BT292:BY292)</f>
        <v>3</v>
      </c>
    </row>
    <row r="294" spans="1:5" x14ac:dyDescent="0.25">
      <c r="A294" s="24">
        <f>бланки!E293</f>
        <v>291</v>
      </c>
      <c r="B294" s="24" t="str">
        <f>'Рейтинговая таблица организаций'!B294</f>
        <v>МКОУ «Апшинская СОШ» (Буйнакский район)</v>
      </c>
      <c r="C294" s="6">
        <f>'Рейтинговая таблица организаций'!D294/'Рейтинговая таблица организаций'!E294</f>
        <v>1</v>
      </c>
      <c r="D294" s="6">
        <f>'Рейтинговая таблица организаций'!F294/'Рейтинговая таблица организаций'!G294</f>
        <v>0.88095238095238093</v>
      </c>
      <c r="E294" s="24">
        <f>SUM(бланки!BT293:BY293)</f>
        <v>3</v>
      </c>
    </row>
    <row r="295" spans="1:5" x14ac:dyDescent="0.25">
      <c r="A295" s="24">
        <f>бланки!E294</f>
        <v>292</v>
      </c>
      <c r="B295" s="24" t="str">
        <f>'Рейтинговая таблица организаций'!B295</f>
        <v>МКОУ «Агачкалинская СОШ» (Буйнакский район)</v>
      </c>
      <c r="C295" s="6">
        <f>'Рейтинговая таблица организаций'!D295/'Рейтинговая таблица организаций'!E295</f>
        <v>1</v>
      </c>
      <c r="D295" s="6">
        <f>'Рейтинговая таблица организаций'!F295/'Рейтинговая таблица организаций'!G295</f>
        <v>0.95121951219512191</v>
      </c>
      <c r="E295" s="24">
        <f>SUM(бланки!BT294:BY294)</f>
        <v>5</v>
      </c>
    </row>
    <row r="296" spans="1:5" x14ac:dyDescent="0.25">
      <c r="A296" s="24">
        <f>бланки!E295</f>
        <v>293</v>
      </c>
      <c r="B296" s="24" t="str">
        <f>'Рейтинговая таблица организаций'!B296</f>
        <v>МКОУ «Арахкентская СОШ» (Буйнакский район)</v>
      </c>
      <c r="C296" s="6">
        <f>'Рейтинговая таблица организаций'!D296/'Рейтинговая таблица организаций'!E296</f>
        <v>1</v>
      </c>
      <c r="D296" s="6">
        <f>'Рейтинговая таблица организаций'!F296/'Рейтинговая таблица организаций'!G296</f>
        <v>0.7567567567567568</v>
      </c>
      <c r="E296" s="24">
        <f>SUM(бланки!BT295:BY295)</f>
        <v>5</v>
      </c>
    </row>
    <row r="297" spans="1:5" x14ac:dyDescent="0.25">
      <c r="A297" s="24">
        <f>бланки!E296</f>
        <v>294</v>
      </c>
      <c r="B297" s="24" t="str">
        <f>'Рейтинговая таблица организаций'!B297</f>
        <v>МКОУ «Манасаульская СОШ» (Буйнакский район)</v>
      </c>
      <c r="C297" s="6">
        <f>'Рейтинговая таблица организаций'!D297/'Рейтинговая таблица организаций'!E297</f>
        <v>0.5</v>
      </c>
      <c r="D297" s="6">
        <f>'Рейтинговая таблица организаций'!F297/'Рейтинговая таблица организаций'!G297</f>
        <v>0.69047619047619047</v>
      </c>
      <c r="E297" s="24">
        <f>SUM(бланки!BT296:BY296)</f>
        <v>4</v>
      </c>
    </row>
    <row r="298" spans="1:5" x14ac:dyDescent="0.25">
      <c r="A298" s="24">
        <f>бланки!E297</f>
        <v>295</v>
      </c>
      <c r="B298" s="24" t="str">
        <f>'Рейтинговая таблица организаций'!B298</f>
        <v>МКОУ «Чанкурбенская СОШ» (Буйнакский район)</v>
      </c>
      <c r="C298" s="6">
        <f>'Рейтинговая таблица организаций'!D298/'Рейтинговая таблица организаций'!E298</f>
        <v>1</v>
      </c>
      <c r="D298" s="6">
        <f>'Рейтинговая таблица организаций'!F298/'Рейтинговая таблица организаций'!G298</f>
        <v>0.95454545454545459</v>
      </c>
      <c r="E298" s="24">
        <f>SUM(бланки!BT297:BY297)</f>
        <v>4</v>
      </c>
    </row>
    <row r="299" spans="1:5" x14ac:dyDescent="0.25">
      <c r="A299" s="24">
        <f>бланки!E298</f>
        <v>296</v>
      </c>
      <c r="B299" s="24" t="str">
        <f>'Рейтинговая таблица организаций'!B299</f>
        <v>МКОУ «Чабанмахинская СОШ» (Буйнакский район)</v>
      </c>
      <c r="C299" s="6">
        <f>'Рейтинговая таблица организаций'!D299/'Рейтинговая таблица организаций'!E299</f>
        <v>1</v>
      </c>
      <c r="D299" s="6">
        <f>'Рейтинговая таблица организаций'!F299/'Рейтинговая таблица организаций'!G299</f>
        <v>0.87804878048780488</v>
      </c>
      <c r="E299" s="24">
        <f>SUM(бланки!BT298:BY298)</f>
        <v>6</v>
      </c>
    </row>
    <row r="300" spans="1:5" x14ac:dyDescent="0.25">
      <c r="A300" s="24">
        <f>бланки!E299</f>
        <v>297</v>
      </c>
      <c r="B300" s="24" t="str">
        <f>'Рейтинговая таблица организаций'!B300</f>
        <v>МКОУ «Аркасская ООШ» (Буйнакский район)</v>
      </c>
      <c r="C300" s="6">
        <f>'Рейтинговая таблица организаций'!D300/'Рейтинговая таблица организаций'!E300</f>
        <v>0.9285714285714286</v>
      </c>
      <c r="D300" s="6">
        <f>'Рейтинговая таблица организаций'!F300/'Рейтинговая таблица организаций'!G300</f>
        <v>0.84210526315789469</v>
      </c>
      <c r="E300" s="24">
        <f>SUM(бланки!BT299:BY299)</f>
        <v>2</v>
      </c>
    </row>
    <row r="301" spans="1:5" x14ac:dyDescent="0.25">
      <c r="A301" s="24">
        <f>бланки!E300</f>
        <v>298</v>
      </c>
      <c r="B301" s="24" t="str">
        <f>'Рейтинговая таблица организаций'!B301</f>
        <v>МКОУ «Ванашинская ООШ» (Буйнакский район)</v>
      </c>
      <c r="C301" s="6">
        <f>'Рейтинговая таблица организаций'!D301/'Рейтинговая таблица организаций'!E301</f>
        <v>0.91666666666666663</v>
      </c>
      <c r="D301" s="6">
        <f>'Рейтинговая таблица организаций'!F301/'Рейтинговая таблица организаций'!G301</f>
        <v>0.90476190476190477</v>
      </c>
      <c r="E301" s="24">
        <f>SUM(бланки!BT300:BY300)</f>
        <v>5</v>
      </c>
    </row>
    <row r="302" spans="1:5" x14ac:dyDescent="0.25">
      <c r="A302" s="24">
        <f>бланки!E301</f>
        <v>299</v>
      </c>
      <c r="B302" s="24" t="str">
        <f>'Рейтинговая таблица организаций'!B302</f>
        <v>МКОУ «Карамахинская ООШ» (Буйнакский район)</v>
      </c>
      <c r="C302" s="6">
        <f>'Рейтинговая таблица организаций'!D302/'Рейтинговая таблица организаций'!E302</f>
        <v>0.58333333333333337</v>
      </c>
      <c r="D302" s="6">
        <f>'Рейтинговая таблица организаций'!F302/'Рейтинговая таблица организаций'!G302</f>
        <v>0.38235294117647056</v>
      </c>
      <c r="E302" s="24">
        <f>SUM(бланки!BT301:BY301)</f>
        <v>5</v>
      </c>
    </row>
    <row r="303" spans="1:5" x14ac:dyDescent="0.25">
      <c r="A303" s="24">
        <f>бланки!E302</f>
        <v>300</v>
      </c>
      <c r="B303" s="24" t="str">
        <f>'Рейтинговая таблица организаций'!B303</f>
        <v>МКОУ «Экибулакская ООШ» (Буйнакский район)</v>
      </c>
      <c r="C303" s="6">
        <f>'Рейтинговая таблица организаций'!D303/'Рейтинговая таблица организаций'!E303</f>
        <v>1</v>
      </c>
      <c r="D303" s="6">
        <f>'Рейтинговая таблица организаций'!F303/'Рейтинговая таблица организаций'!G303</f>
        <v>1</v>
      </c>
      <c r="E303" s="24">
        <f>SUM(бланки!BT302:BY302)</f>
        <v>6</v>
      </c>
    </row>
    <row r="304" spans="1:5" x14ac:dyDescent="0.25">
      <c r="A304" s="24">
        <f>бланки!E303</f>
        <v>301</v>
      </c>
      <c r="B304" s="24" t="str">
        <f>'Рейтинговая таблица организаций'!B304</f>
        <v>МКОУ «Кадарская ООШ» (Буйнакский район)</v>
      </c>
      <c r="C304" s="6">
        <f>'Рейтинговая таблица организаций'!D304/'Рейтинговая таблица организаций'!E304</f>
        <v>1</v>
      </c>
      <c r="D304" s="6">
        <f>'Рейтинговая таблица организаций'!F304/'Рейтинговая таблица организаций'!G304</f>
        <v>1</v>
      </c>
      <c r="E304" s="24">
        <f>SUM(бланки!BT303:BY303)</f>
        <v>6</v>
      </c>
    </row>
    <row r="305" spans="1:5" x14ac:dyDescent="0.25">
      <c r="A305" s="24">
        <f>бланки!E304</f>
        <v>302</v>
      </c>
      <c r="B305" s="24" t="str">
        <f>'Рейтинговая таблица организаций'!B305</f>
        <v>МБДОУ «Радуга» общеразвивающего вида с. В. Казанище (Буйнакский район)</v>
      </c>
      <c r="C305" s="6">
        <f>'Рейтинговая таблица организаций'!D305/'Рейтинговая таблица организаций'!E305</f>
        <v>1</v>
      </c>
      <c r="D305" s="6">
        <f>'Рейтинговая таблица организаций'!F305/'Рейтинговая таблица организаций'!G305</f>
        <v>1</v>
      </c>
      <c r="E305" s="24">
        <f>SUM(бланки!BT304:BY304)</f>
        <v>6</v>
      </c>
    </row>
    <row r="306" spans="1:5" x14ac:dyDescent="0.25">
      <c r="A306" s="24">
        <f>бланки!E305</f>
        <v>303</v>
      </c>
      <c r="B306" s="24" t="str">
        <f>'Рейтинговая таблица организаций'!B306</f>
        <v>МКДОУ «Радуга» общеразвивающего вида с. Н. Казанище (Буйнакский район)</v>
      </c>
      <c r="C306" s="6">
        <f>'Рейтинговая таблица организаций'!D306/'Рейтинговая таблица организаций'!E306</f>
        <v>1</v>
      </c>
      <c r="D306" s="6">
        <f>'Рейтинговая таблица организаций'!F306/'Рейтинговая таблица организаций'!G306</f>
        <v>0.97368421052631582</v>
      </c>
      <c r="E306" s="24">
        <f>SUM(бланки!BT305:BY305)</f>
        <v>0</v>
      </c>
    </row>
    <row r="307" spans="1:5" x14ac:dyDescent="0.25">
      <c r="A307" s="24">
        <f>бланки!E306</f>
        <v>304</v>
      </c>
      <c r="B307" s="24" t="str">
        <f>'Рейтинговая таблица организаций'!B307</f>
        <v>МКДОУ «Яшлыкъ» общеразвивающего вида с. Кафыр-Кумух (Буйнакский район)</v>
      </c>
      <c r="C307" s="6">
        <f>'Рейтинговая таблица организаций'!D307/'Рейтинговая таблица организаций'!E307</f>
        <v>1</v>
      </c>
      <c r="D307" s="6">
        <f>'Рейтинговая таблица организаций'!F307/'Рейтинговая таблица организаций'!G307</f>
        <v>1</v>
      </c>
      <c r="E307" s="24">
        <f>SUM(бланки!BT306:BY306)</f>
        <v>6</v>
      </c>
    </row>
    <row r="308" spans="1:5" x14ac:dyDescent="0.25">
      <c r="A308" s="24">
        <f>бланки!E307</f>
        <v>305</v>
      </c>
      <c r="B308" s="24" t="str">
        <f>'Рейтинговая таблица организаций'!B308</f>
        <v>МКДОУ «Ласточка» с. Манасаул (Буйнакский район)</v>
      </c>
      <c r="C308" s="6">
        <f>'Рейтинговая таблица организаций'!D308/'Рейтинговая таблица организаций'!E308</f>
        <v>0.88888888888888884</v>
      </c>
      <c r="D308" s="6">
        <f>'Рейтинговая таблица организаций'!F308/'Рейтинговая таблица организаций'!G308</f>
        <v>0.45714285714285713</v>
      </c>
      <c r="E308" s="24">
        <f>SUM(бланки!BT307:BY307)</f>
        <v>5</v>
      </c>
    </row>
    <row r="309" spans="1:5" x14ac:dyDescent="0.25">
      <c r="A309" s="24">
        <f>бланки!E308</f>
        <v>306</v>
      </c>
      <c r="B309" s="24" t="str">
        <f>'Рейтинговая таблица организаций'!B309</f>
        <v>МКДОУ «Теремок» общеразвивающего вида с.Апши (Буйнакский район)</v>
      </c>
      <c r="C309" s="6">
        <f>'Рейтинговая таблица организаций'!D309/'Рейтинговая таблица организаций'!E309</f>
        <v>1</v>
      </c>
      <c r="D309" s="6">
        <f>'Рейтинговая таблица организаций'!F309/'Рейтинговая таблица организаций'!G309</f>
        <v>0.97435897435897434</v>
      </c>
      <c r="E309" s="24">
        <f>SUM(бланки!BT308:BY308)</f>
        <v>5</v>
      </c>
    </row>
    <row r="310" spans="1:5" x14ac:dyDescent="0.25">
      <c r="A310" s="24">
        <f>бланки!E309</f>
        <v>307</v>
      </c>
      <c r="B310" s="24" t="str">
        <f>'Рейтинговая таблица организаций'!B310</f>
        <v>МКДОУ «Родничок» общеразвивающего вида с. Эрпели (Буйнакский район)</v>
      </c>
      <c r="C310" s="6">
        <f>'Рейтинговая таблица организаций'!D310/'Рейтинговая таблица организаций'!E310</f>
        <v>1</v>
      </c>
      <c r="D310" s="6">
        <f>'Рейтинговая таблица организаций'!F310/'Рейтинговая таблица организаций'!G310</f>
        <v>1</v>
      </c>
      <c r="E310" s="24">
        <f>SUM(бланки!BT309:BY309)</f>
        <v>6</v>
      </c>
    </row>
    <row r="311" spans="1:5" x14ac:dyDescent="0.25">
      <c r="A311" s="24">
        <f>бланки!E310</f>
        <v>308</v>
      </c>
      <c r="B311" s="24" t="str">
        <f>'Рейтинговая таблица организаций'!B311</f>
        <v>МБДОУ «Берхи» с. Чанкурбе (Буйнакский район)</v>
      </c>
      <c r="C311" s="6">
        <f>'Рейтинговая таблица организаций'!D311/'Рейтинговая таблица организаций'!E311</f>
        <v>1</v>
      </c>
      <c r="D311" s="6">
        <f>'Рейтинговая таблица организаций'!F311/'Рейтинговая таблица организаций'!G311</f>
        <v>1</v>
      </c>
      <c r="E311" s="24">
        <f>SUM(бланки!BT310:BY310)</f>
        <v>5</v>
      </c>
    </row>
    <row r="312" spans="1:5" x14ac:dyDescent="0.25">
      <c r="A312" s="24">
        <f>бланки!E311</f>
        <v>309</v>
      </c>
      <c r="B312" s="24" t="str">
        <f>'Рейтинговая таблица организаций'!B312</f>
        <v>МКУ ДО «ДШИ» с. Н. Казанище (Буйнакский район)</v>
      </c>
      <c r="C312" s="6">
        <f>'Рейтинговая таблица организаций'!D312/'Рейтинговая таблица организаций'!E312</f>
        <v>0.81818181818181823</v>
      </c>
      <c r="D312" s="6">
        <f>'Рейтинговая таблица организаций'!F312/'Рейтинговая таблица организаций'!G312</f>
        <v>1</v>
      </c>
      <c r="E312" s="24">
        <f>SUM(бланки!BT311:BY311)</f>
        <v>4</v>
      </c>
    </row>
    <row r="313" spans="1:5" x14ac:dyDescent="0.25">
      <c r="A313" s="24">
        <f>бланки!E312</f>
        <v>310</v>
      </c>
      <c r="B313" s="24" t="str">
        <f>'Рейтинговая таблица организаций'!B313</f>
        <v>МКОУ «Мурадинская СОШ» (Гергебильский район)</v>
      </c>
      <c r="C313" s="6">
        <f>'Рейтинговая таблица организаций'!D313/'Рейтинговая таблица организаций'!E313</f>
        <v>1</v>
      </c>
      <c r="D313" s="6">
        <f>'Рейтинговая таблица организаций'!F313/'Рейтинговая таблица организаций'!G313</f>
        <v>1</v>
      </c>
      <c r="E313" s="24">
        <f>SUM(бланки!BT312:BY312)</f>
        <v>6</v>
      </c>
    </row>
    <row r="314" spans="1:5" x14ac:dyDescent="0.25">
      <c r="A314" s="24">
        <f>бланки!E313</f>
        <v>311</v>
      </c>
      <c r="B314" s="24" t="str">
        <f>'Рейтинговая таблица организаций'!B314</f>
        <v>МКОУ «Чалдинская СОШ» (+дошк.группа) (Гергебильский район)</v>
      </c>
      <c r="C314" s="6">
        <f>'Рейтинговая таблица организаций'!D314/'Рейтинговая таблица организаций'!E314</f>
        <v>0.69230769230769229</v>
      </c>
      <c r="D314" s="6">
        <f>'Рейтинговая таблица организаций'!F314/'Рейтинговая таблица организаций'!G314</f>
        <v>1</v>
      </c>
      <c r="E314" s="24">
        <f>SUM(бланки!BT313:BY313)</f>
        <v>6</v>
      </c>
    </row>
    <row r="315" spans="1:5" x14ac:dyDescent="0.25">
      <c r="A315" s="24">
        <f>бланки!E314</f>
        <v>312</v>
      </c>
      <c r="B315" s="24" t="str">
        <f>'Рейтинговая таблица организаций'!B315</f>
        <v>МКДОУ «Детский сад «Дюймовочка» с. Кудутль (Гергебильский район)</v>
      </c>
      <c r="C315" s="6">
        <f>'Рейтинговая таблица организаций'!D315/'Рейтинговая таблица организаций'!E315</f>
        <v>0.66666666666666663</v>
      </c>
      <c r="D315" s="6">
        <f>'Рейтинговая таблица организаций'!F315/'Рейтинговая таблица организаций'!G315</f>
        <v>0.70270270270270274</v>
      </c>
      <c r="E315" s="24">
        <f>SUM(бланки!BT314:BY314)</f>
        <v>4</v>
      </c>
    </row>
    <row r="316" spans="1:5" x14ac:dyDescent="0.25">
      <c r="A316" s="24">
        <f>бланки!E315</f>
        <v>313</v>
      </c>
      <c r="B316" s="24" t="str">
        <f>'Рейтинговая таблица организаций'!B316</f>
        <v>МКОУ ДО ДЮСШ с. Гергебиль (Гергебильский район)</v>
      </c>
      <c r="C316" s="6">
        <f>'Рейтинговая таблица организаций'!D316/'Рейтинговая таблица организаций'!E316</f>
        <v>0.88888888888888884</v>
      </c>
      <c r="D316" s="6">
        <f>'Рейтинговая таблица организаций'!F316/'Рейтинговая таблица организаций'!G316</f>
        <v>0.51428571428571423</v>
      </c>
      <c r="E316" s="24">
        <f>SUM(бланки!BT315:BY315)</f>
        <v>2</v>
      </c>
    </row>
    <row r="317" spans="1:5" x14ac:dyDescent="0.25">
      <c r="A317" s="24">
        <f>бланки!E316</f>
        <v>314</v>
      </c>
      <c r="B317" s="24" t="str">
        <f>'Рейтинговая таблица организаций'!B317</f>
        <v>МКОУ «Арадерихская СОШ» (Гумбетовский район)</v>
      </c>
      <c r="C317" s="6">
        <f>'Рейтинговая таблица организаций'!D317/'Рейтинговая таблица организаций'!E317</f>
        <v>1</v>
      </c>
      <c r="D317" s="6">
        <f>'Рейтинговая таблица организаций'!F317/'Рейтинговая таблица организаций'!G317</f>
        <v>1</v>
      </c>
      <c r="E317" s="24">
        <f>SUM(бланки!BT316:BY316)</f>
        <v>3</v>
      </c>
    </row>
    <row r="318" spans="1:5" x14ac:dyDescent="0.25">
      <c r="A318" s="24">
        <f>бланки!E317</f>
        <v>315</v>
      </c>
      <c r="B318" s="24" t="str">
        <f>'Рейтинговая таблица организаций'!B318</f>
        <v>МКОУ «Мехельтинская СОШ» (Гумбетовский район)</v>
      </c>
      <c r="C318" s="6">
        <f>'Рейтинговая таблица организаций'!D318/'Рейтинговая таблица организаций'!E318</f>
        <v>1</v>
      </c>
      <c r="D318" s="6">
        <f>'Рейтинговая таблица организаций'!F318/'Рейтинговая таблица организаций'!G318</f>
        <v>1</v>
      </c>
      <c r="E318" s="24">
        <f>SUM(бланки!BT317:BY317)</f>
        <v>3</v>
      </c>
    </row>
    <row r="319" spans="1:5" x14ac:dyDescent="0.25">
      <c r="A319" s="24">
        <f>бланки!E318</f>
        <v>316</v>
      </c>
      <c r="B319" s="24" t="str">
        <f>'Рейтинговая таблица организаций'!B319</f>
        <v>МКОУ «Цилитлинская СОШ» (Гумбетовский район)</v>
      </c>
      <c r="C319" s="6">
        <f>'Рейтинговая таблица организаций'!D319/'Рейтинговая таблица организаций'!E319</f>
        <v>1</v>
      </c>
      <c r="D319" s="6">
        <f>'Рейтинговая таблица организаций'!F319/'Рейтинговая таблица организаций'!G319</f>
        <v>0.95454545454545459</v>
      </c>
      <c r="E319" s="24">
        <f>SUM(бланки!BT318:BY318)</f>
        <v>6</v>
      </c>
    </row>
    <row r="320" spans="1:5" x14ac:dyDescent="0.25">
      <c r="A320" s="24">
        <f>бланки!E319</f>
        <v>317</v>
      </c>
      <c r="B320" s="24" t="str">
        <f>'Рейтинговая таблица организаций'!B320</f>
        <v>МКОУ «Мехельтинская ООШ» (Гумбетовский район)</v>
      </c>
      <c r="C320" s="6">
        <f>'Рейтинговая таблица организаций'!D320/'Рейтинговая таблица организаций'!E320</f>
        <v>1</v>
      </c>
      <c r="D320" s="6">
        <f>'Рейтинговая таблица организаций'!F320/'Рейтинговая таблица организаций'!G320</f>
        <v>0.9285714285714286</v>
      </c>
      <c r="E320" s="24">
        <f>SUM(бланки!BT319:BY319)</f>
        <v>5</v>
      </c>
    </row>
    <row r="321" spans="1:5" x14ac:dyDescent="0.25">
      <c r="A321" s="24">
        <f>бланки!E320</f>
        <v>318</v>
      </c>
      <c r="B321" s="24" t="str">
        <f>'Рейтинговая таблица организаций'!B321</f>
        <v>МКОУ «Верхне-Арадирихская НОШ» (Гумбетовский район)</v>
      </c>
      <c r="C321" s="6">
        <f>'Рейтинговая таблица организаций'!D321/'Рейтинговая таблица организаций'!E321</f>
        <v>0.8571428571428571</v>
      </c>
      <c r="D321" s="6">
        <f>'Рейтинговая таблица организаций'!F321/'Рейтинговая таблица организаций'!G321</f>
        <v>0.53846153846153844</v>
      </c>
      <c r="E321" s="24">
        <f>SUM(бланки!BT320:BY320)</f>
        <v>2</v>
      </c>
    </row>
    <row r="322" spans="1:5" x14ac:dyDescent="0.25">
      <c r="A322" s="24">
        <f>бланки!E321</f>
        <v>319</v>
      </c>
      <c r="B322" s="24" t="str">
        <f>'Рейтинговая таблица организаций'!B322</f>
        <v>МКОУ «Ичичалинская НОШ» (Гумбетовский район)</v>
      </c>
      <c r="C322" s="6">
        <f>'Рейтинговая таблица организаций'!D322/'Рейтинговая таблица организаций'!E322</f>
        <v>0.58333333333333337</v>
      </c>
      <c r="D322" s="6">
        <f>'Рейтинговая таблица организаций'!F322/'Рейтинговая таблица организаций'!G322</f>
        <v>0.42105263157894735</v>
      </c>
      <c r="E322" s="24">
        <f>SUM(бланки!BT321:BY321)</f>
        <v>6</v>
      </c>
    </row>
    <row r="323" spans="1:5" x14ac:dyDescent="0.25">
      <c r="A323" s="24">
        <f>бланки!E322</f>
        <v>320</v>
      </c>
      <c r="B323" s="24" t="str">
        <f>'Рейтинговая таблица организаций'!B323</f>
        <v>МКУ ДО «Гумбетовский ДДТ» (Гумбетовский район)</v>
      </c>
      <c r="C323" s="6">
        <f>'Рейтинговая таблица организаций'!D323/'Рейтинговая таблица организаций'!E323</f>
        <v>0.88888888888888884</v>
      </c>
      <c r="D323" s="6">
        <f>'Рейтинговая таблица организаций'!F323/'Рейтинговая таблица организаций'!G323</f>
        <v>0.47058823529411764</v>
      </c>
      <c r="E323" s="24">
        <f>SUM(бланки!BT322:BY322)</f>
        <v>2</v>
      </c>
    </row>
    <row r="324" spans="1:5" x14ac:dyDescent="0.25">
      <c r="A324" s="24">
        <f>бланки!E323</f>
        <v>321</v>
      </c>
      <c r="B324" s="24" t="str">
        <f>'Рейтинговая таблица организаций'!B324</f>
        <v>МКДОУ «Детский сад «Соколенок» (Гумбетовский район)</v>
      </c>
      <c r="C324" s="6">
        <f>'Рейтинговая таблица организаций'!D324/'Рейтинговая таблица организаций'!E324</f>
        <v>1</v>
      </c>
      <c r="D324" s="6">
        <f>'Рейтинговая таблица организаций'!F324/'Рейтинговая таблица организаций'!G324</f>
        <v>0.97435897435897434</v>
      </c>
      <c r="E324" s="24">
        <f>SUM(бланки!BT323:BY323)</f>
        <v>2</v>
      </c>
    </row>
    <row r="325" spans="1:5" x14ac:dyDescent="0.25">
      <c r="A325" s="24">
        <f>бланки!E324</f>
        <v>322</v>
      </c>
      <c r="B325" s="24" t="str">
        <f>'Рейтинговая таблица организаций'!B325</f>
        <v>МКДОУ «Детский сад «Радуга» (Гумбетовский район)</v>
      </c>
      <c r="C325" s="6">
        <f>'Рейтинговая таблица организаций'!D325/'Рейтинговая таблица организаций'!E325</f>
        <v>1</v>
      </c>
      <c r="D325" s="6">
        <f>'Рейтинговая таблица организаций'!F325/'Рейтинговая таблица организаций'!G325</f>
        <v>0.97368421052631582</v>
      </c>
      <c r="E325" s="24">
        <f>SUM(бланки!BT324:BY324)</f>
        <v>3</v>
      </c>
    </row>
    <row r="326" spans="1:5" x14ac:dyDescent="0.25">
      <c r="A326" s="24">
        <f>бланки!E325</f>
        <v>323</v>
      </c>
      <c r="B326" s="24" t="str">
        <f>'Рейтинговая таблица организаций'!B326</f>
        <v>МКДОУ «Детский сад «Ромашка» (Гумбетовский район)</v>
      </c>
      <c r="C326" s="6">
        <f>'Рейтинговая таблица организаций'!D326/'Рейтинговая таблица организаций'!E326</f>
        <v>1</v>
      </c>
      <c r="D326" s="6">
        <f>'Рейтинговая таблица организаций'!F326/'Рейтинговая таблица организаций'!G326</f>
        <v>0.97297297297297303</v>
      </c>
      <c r="E326" s="24">
        <f>SUM(бланки!BT325:BY325)</f>
        <v>5</v>
      </c>
    </row>
    <row r="327" spans="1:5" x14ac:dyDescent="0.25">
      <c r="A327" s="24">
        <f>бланки!E326</f>
        <v>324</v>
      </c>
      <c r="B327" s="24" t="str">
        <f>'Рейтинговая таблица организаций'!B327</f>
        <v>МКОУ «Агадинская СОШ» (Гунибский район)</v>
      </c>
      <c r="C327" s="6">
        <f>'Рейтинговая таблица организаций'!D327/'Рейтинговая таблица организаций'!E327</f>
        <v>1</v>
      </c>
      <c r="D327" s="6">
        <f>'Рейтинговая таблица организаций'!F327/'Рейтинговая таблица организаций'!G327</f>
        <v>0.92682926829268297</v>
      </c>
      <c r="E327" s="24">
        <f>SUM(бланки!BT326:BY326)</f>
        <v>4</v>
      </c>
    </row>
    <row r="328" spans="1:5" x14ac:dyDescent="0.25">
      <c r="A328" s="24">
        <f>бланки!E327</f>
        <v>325</v>
      </c>
      <c r="B328" s="24" t="str">
        <f>'Рейтинговая таблица организаций'!B328</f>
        <v>МКОУ «Обохская СОШ ИМЕНИ М. ГАДЖИЕВА» (Гунибский район)</v>
      </c>
      <c r="C328" s="6">
        <f>'Рейтинговая таблица организаций'!D328/'Рейтинговая таблица организаций'!E328</f>
        <v>0.8571428571428571</v>
      </c>
      <c r="D328" s="6">
        <f>'Рейтинговая таблица организаций'!F328/'Рейтинговая таблица организаций'!G328</f>
        <v>0.62790697674418605</v>
      </c>
      <c r="E328" s="24">
        <f>SUM(бланки!BT327:BY327)</f>
        <v>6</v>
      </c>
    </row>
    <row r="329" spans="1:5" x14ac:dyDescent="0.25">
      <c r="A329" s="24">
        <f>бланки!E328</f>
        <v>326</v>
      </c>
      <c r="B329" s="24" t="str">
        <f>'Рейтинговая таблица организаций'!B329</f>
        <v>МКОУ «Сильтинская НОШ» (Гунибский район)</v>
      </c>
      <c r="C329" s="6">
        <f>'Рейтинговая таблица организаций'!D329/'Рейтинговая таблица организаций'!E329</f>
        <v>1</v>
      </c>
      <c r="D329" s="6">
        <f>'Рейтинговая таблица организаций'!F329/'Рейтинговая таблица организаций'!G329</f>
        <v>0.95348837209302328</v>
      </c>
      <c r="E329" s="24">
        <f>SUM(бланки!BT328:BY328)</f>
        <v>5</v>
      </c>
    </row>
    <row r="330" spans="1:5" x14ac:dyDescent="0.25">
      <c r="A330" s="24">
        <f>бланки!E329</f>
        <v>327</v>
      </c>
      <c r="B330" s="24" t="str">
        <f>'Рейтинговая таблица организаций'!B330</f>
        <v>МКОУ «Тлогобская СОШ им. С.Д.Алиева» (Гунибский район)</v>
      </c>
      <c r="C330" s="6">
        <f>'Рейтинговая таблица организаций'!D330/'Рейтинговая таблица организаций'!E330</f>
        <v>0.92307692307692313</v>
      </c>
      <c r="D330" s="6">
        <f>'Рейтинговая таблица организаций'!F330/'Рейтинговая таблица организаций'!G330</f>
        <v>1</v>
      </c>
      <c r="E330" s="24">
        <f>SUM(бланки!BT329:BY329)</f>
        <v>5</v>
      </c>
    </row>
    <row r="331" spans="1:5" x14ac:dyDescent="0.25">
      <c r="A331" s="24">
        <f>бланки!E330</f>
        <v>328</v>
      </c>
      <c r="B331" s="24" t="str">
        <f>'Рейтинговая таблица организаций'!B331</f>
        <v>МКОУ «Хиндахская СОШ» (Гунибский район)</v>
      </c>
      <c r="C331" s="6">
        <f>'Рейтинговая таблица организаций'!D331/'Рейтинговая таблица организаций'!E331</f>
        <v>0.75</v>
      </c>
      <c r="D331" s="6">
        <f>'Рейтинговая таблица организаций'!F331/'Рейтинговая таблица организаций'!G331</f>
        <v>0.75</v>
      </c>
      <c r="E331" s="24">
        <f>SUM(бланки!BT330:BY330)</f>
        <v>4</v>
      </c>
    </row>
    <row r="332" spans="1:5" x14ac:dyDescent="0.25">
      <c r="A332" s="24">
        <f>бланки!E331</f>
        <v>329</v>
      </c>
      <c r="B332" s="24" t="str">
        <f>'Рейтинговая таблица организаций'!B332</f>
        <v>МКОУ «Хоточинская СОШ» (Гунибский район)</v>
      </c>
      <c r="C332" s="6">
        <f>'Рейтинговая таблица организаций'!D332/'Рейтинговая таблица организаций'!E332</f>
        <v>1</v>
      </c>
      <c r="D332" s="6">
        <f>'Рейтинговая таблица организаций'!F332/'Рейтинговая таблица организаций'!G332</f>
        <v>0.97674418604651159</v>
      </c>
      <c r="E332" s="24">
        <f>SUM(бланки!BT331:BY331)</f>
        <v>0</v>
      </c>
    </row>
    <row r="333" spans="1:5" x14ac:dyDescent="0.25">
      <c r="A333" s="24">
        <f>бланки!E332</f>
        <v>330</v>
      </c>
      <c r="B333" s="24" t="str">
        <f>'Рейтинговая таблица организаций'!B333</f>
        <v>МКОУ «Хутнибская СОШ» (Гунибский район)</v>
      </c>
      <c r="C333" s="6">
        <f>'Рейтинговая таблица организаций'!D333/'Рейтинговая таблица организаций'!E333</f>
        <v>8.3333333333333329E-2</v>
      </c>
      <c r="D333" s="6">
        <f>'Рейтинговая таблица организаций'!F333/'Рейтинговая таблица организаций'!G333</f>
        <v>0.14705882352941177</v>
      </c>
      <c r="E333" s="24">
        <f>SUM(бланки!BT332:BY332)</f>
        <v>2</v>
      </c>
    </row>
    <row r="334" spans="1:5" x14ac:dyDescent="0.25">
      <c r="A334" s="24">
        <f>бланки!E333</f>
        <v>331</v>
      </c>
      <c r="B334" s="24" t="str">
        <f>'Рейтинговая таблица организаций'!B334</f>
        <v>МКОУ «Чох-Коммунская СОШ им. А.И. Адилова» (Гунибский район)</v>
      </c>
      <c r="C334" s="6">
        <f>'Рейтинговая таблица организаций'!D334/'Рейтинговая таблица организаций'!E334</f>
        <v>0.91666666666666663</v>
      </c>
      <c r="D334" s="6">
        <f>'Рейтинговая таблица организаций'!F334/'Рейтинговая таблица организаций'!G334</f>
        <v>0.875</v>
      </c>
      <c r="E334" s="24">
        <f>SUM(бланки!BT333:BY333)</f>
        <v>6</v>
      </c>
    </row>
    <row r="335" spans="1:5" x14ac:dyDescent="0.25">
      <c r="A335" s="24">
        <f>бланки!E334</f>
        <v>332</v>
      </c>
      <c r="B335" s="24" t="str">
        <f>'Рейтинговая таблица организаций'!B335</f>
        <v>МКОУ «Чохская СОШ им. А.З.Алиева» (Гунибский район)</v>
      </c>
      <c r="C335" s="6">
        <f>'Рейтинговая таблица организаций'!D335/'Рейтинговая таблица организаций'!E335</f>
        <v>1</v>
      </c>
      <c r="D335" s="6">
        <f>'Рейтинговая таблица организаций'!F335/'Рейтинговая таблица организаций'!G335</f>
        <v>0.92682926829268297</v>
      </c>
      <c r="E335" s="24">
        <f>SUM(бланки!BT334:BY334)</f>
        <v>0</v>
      </c>
    </row>
    <row r="336" spans="1:5" x14ac:dyDescent="0.25">
      <c r="A336" s="24">
        <f>бланки!E335</f>
        <v>333</v>
      </c>
      <c r="B336" s="24" t="str">
        <f>'Рейтинговая таблица организаций'!B336</f>
        <v>МКОУ «Шангодинская СОШ» (Гунибский район)</v>
      </c>
      <c r="C336" s="6">
        <f>'Рейтинговая таблица организаций'!D336/'Рейтинговая таблица организаций'!E336</f>
        <v>1</v>
      </c>
      <c r="D336" s="6">
        <f>'Рейтинговая таблица организаций'!F336/'Рейтинговая таблица организаций'!G336</f>
        <v>0.95454545454545459</v>
      </c>
      <c r="E336" s="24">
        <f>SUM(бланки!BT335:BY335)</f>
        <v>2</v>
      </c>
    </row>
    <row r="337" spans="1:5" x14ac:dyDescent="0.25">
      <c r="A337" s="24">
        <f>бланки!E336</f>
        <v>334</v>
      </c>
      <c r="B337" s="24" t="str">
        <f>'Рейтинговая таблица организаций'!B337</f>
        <v>МКДОУ «Детский сад № 5» с. Кегер (Гунибский район)</v>
      </c>
      <c r="C337" s="6">
        <f>'Рейтинговая таблица организаций'!D337/'Рейтинговая таблица организаций'!E337</f>
        <v>0.88888888888888884</v>
      </c>
      <c r="D337" s="6">
        <f>'Рейтинговая таблица организаций'!F337/'Рейтинговая таблица организаций'!G337</f>
        <v>0.82352941176470584</v>
      </c>
      <c r="E337" s="24">
        <f>SUM(бланки!BT336:BY336)</f>
        <v>1</v>
      </c>
    </row>
    <row r="338" spans="1:5" x14ac:dyDescent="0.25">
      <c r="A338" s="24">
        <f>бланки!E337</f>
        <v>335</v>
      </c>
      <c r="B338" s="24" t="str">
        <f>'Рейтинговая таблица организаций'!B338</f>
        <v>МКДОУ «Детский сад № 10» с. Мегеб (Гунибский район)</v>
      </c>
      <c r="C338" s="6">
        <f>'Рейтинговая таблица организаций'!D338/'Рейтинговая таблица организаций'!E338</f>
        <v>1</v>
      </c>
      <c r="D338" s="6">
        <f>'Рейтинговая таблица организаций'!F338/'Рейтинговая таблица организаций'!G338</f>
        <v>0.97297297297297303</v>
      </c>
      <c r="E338" s="24">
        <f>SUM(бланки!BT337:BY337)</f>
        <v>2</v>
      </c>
    </row>
    <row r="339" spans="1:5" x14ac:dyDescent="0.25">
      <c r="A339" s="24">
        <f>бланки!E338</f>
        <v>336</v>
      </c>
      <c r="B339" s="24" t="str">
        <f>'Рейтинговая таблица организаций'!B339</f>
        <v>МКДОУ «Детский сад № 12» с. Ругуджа (Гунибский район)</v>
      </c>
      <c r="C339" s="6">
        <f>'Рейтинговая таблица организаций'!D339/'Рейтинговая таблица организаций'!E339</f>
        <v>0.88888888888888884</v>
      </c>
      <c r="D339" s="6">
        <f>'Рейтинговая таблица организаций'!F339/'Рейтинговая таблица организаций'!G339</f>
        <v>0.3125</v>
      </c>
      <c r="E339" s="24">
        <f>SUM(бланки!BT338:BY338)</f>
        <v>1</v>
      </c>
    </row>
    <row r="340" spans="1:5" x14ac:dyDescent="0.25">
      <c r="A340" s="24">
        <f>бланки!E339</f>
        <v>337</v>
      </c>
      <c r="B340" s="24" t="str">
        <f>'Рейтинговая таблица организаций'!B340</f>
        <v>МКДОУ «Детский сад № 15» с. Согратль (Гунибский район)</v>
      </c>
      <c r="C340" s="6">
        <f>'Рейтинговая таблица организаций'!D340/'Рейтинговая таблица организаций'!E340</f>
        <v>0.88888888888888884</v>
      </c>
      <c r="D340" s="6">
        <f>'Рейтинговая таблица организаций'!F340/'Рейтинговая таблица организаций'!G340</f>
        <v>1</v>
      </c>
      <c r="E340" s="24">
        <f>SUM(бланки!BT339:BY339)</f>
        <v>6</v>
      </c>
    </row>
    <row r="341" spans="1:5" x14ac:dyDescent="0.25">
      <c r="A341" s="24">
        <f>бланки!E340</f>
        <v>338</v>
      </c>
      <c r="B341" s="24" t="str">
        <f>'Рейтинговая таблица организаций'!B341</f>
        <v>МКДОУ «Детский сад № 17» С.Хиндах (Гунибский район)</v>
      </c>
      <c r="C341" s="6">
        <f>'Рейтинговая таблица организаций'!D341/'Рейтинговая таблица организаций'!E341</f>
        <v>0.8</v>
      </c>
      <c r="D341" s="6">
        <f>'Рейтинговая таблица организаций'!F341/'Рейтинговая таблица организаций'!G341</f>
        <v>0.67647058823529416</v>
      </c>
      <c r="E341" s="24">
        <f>SUM(бланки!BT340:BY340)</f>
        <v>0</v>
      </c>
    </row>
    <row r="342" spans="1:5" x14ac:dyDescent="0.25">
      <c r="A342" s="24">
        <f>бланки!E341</f>
        <v>339</v>
      </c>
      <c r="B342" s="24" t="str">
        <f>'Рейтинговая таблица организаций'!B342</f>
        <v>МКДОУ «Детский сад № 21» С.Шулани (Гунибский район)</v>
      </c>
      <c r="C342" s="6">
        <f>'Рейтинговая таблица организаций'!D342/'Рейтинговая таблица организаций'!E342</f>
        <v>0.8</v>
      </c>
      <c r="D342" s="6">
        <f>'Рейтинговая таблица организаций'!F342/'Рейтинговая таблица организаций'!G342</f>
        <v>0.25</v>
      </c>
      <c r="E342" s="24">
        <f>SUM(бланки!BT341:BY341)</f>
        <v>1</v>
      </c>
    </row>
    <row r="343" spans="1:5" x14ac:dyDescent="0.25">
      <c r="A343" s="24">
        <f>бланки!E342</f>
        <v>340</v>
      </c>
      <c r="B343" s="24" t="str">
        <f>'Рейтинговая таблица организаций'!B343</f>
        <v>МБУ ДО «Мегебская ДЮСШ» (Гунибский район)</v>
      </c>
      <c r="C343" s="6">
        <f>'Рейтинговая таблица организаций'!D343/'Рейтинговая таблица организаций'!E343</f>
        <v>1</v>
      </c>
      <c r="D343" s="6">
        <f>'Рейтинговая таблица организаций'!F343/'Рейтинговая таблица организаций'!G343</f>
        <v>1</v>
      </c>
      <c r="E343" s="24">
        <f>SUM(бланки!BT342:BY342)</f>
        <v>6</v>
      </c>
    </row>
    <row r="344" spans="1:5" x14ac:dyDescent="0.25">
      <c r="A344" s="24">
        <f>бланки!E343</f>
        <v>341</v>
      </c>
      <c r="B344" s="24" t="str">
        <f>'Рейтинговая таблица организаций'!B344</f>
        <v>МКОУ "Уркарахский многопрофильный лицей им. Алисултанова М. Г." (Дахадаевский район)</v>
      </c>
      <c r="C344" s="6">
        <f>'Рейтинговая таблица организаций'!D344/'Рейтинговая таблица организаций'!E344</f>
        <v>0.91666666666666663</v>
      </c>
      <c r="D344" s="6">
        <f>'Рейтинговая таблица организаций'!F344/'Рейтинговая таблица организаций'!G344</f>
        <v>0.95348837209302328</v>
      </c>
      <c r="E344" s="24">
        <f>SUM(бланки!BT343:BY343)</f>
        <v>5</v>
      </c>
    </row>
    <row r="345" spans="1:5" x14ac:dyDescent="0.25">
      <c r="A345" s="24">
        <f>бланки!E344</f>
        <v>342</v>
      </c>
      <c r="B345" s="24" t="str">
        <f>'Рейтинговая таблица организаций'!B345</f>
        <v>МКОУ "Новоуркарахская средняя общеобразовательная школа" (Дахадаевский район)</v>
      </c>
      <c r="C345" s="6">
        <f>'Рейтинговая таблица организаций'!D345/'Рейтинговая таблица организаций'!E345</f>
        <v>1</v>
      </c>
      <c r="D345" s="6">
        <f>'Рейтинговая таблица организаций'!F345/'Рейтинговая таблица организаций'!G345</f>
        <v>0.875</v>
      </c>
      <c r="E345" s="24">
        <f>SUM(бланки!BT344:BY344)</f>
        <v>3</v>
      </c>
    </row>
    <row r="346" spans="1:5" x14ac:dyDescent="0.25">
      <c r="A346" s="24">
        <f>бланки!E345</f>
        <v>343</v>
      </c>
      <c r="B346" s="24" t="str">
        <f>'Рейтинговая таблица организаций'!B346</f>
        <v>МКОУ "Кищинская средняя общеобразовательная школа Гасбала Сулейманова" (Дахадаевский район)</v>
      </c>
      <c r="C346" s="6">
        <f>'Рейтинговая таблица организаций'!D346/'Рейтинговая таблица организаций'!E346</f>
        <v>1</v>
      </c>
      <c r="D346" s="6">
        <f>'Рейтинговая таблица организаций'!F346/'Рейтинговая таблица организаций'!G346</f>
        <v>1</v>
      </c>
      <c r="E346" s="24">
        <f>SUM(бланки!BT345:BY345)</f>
        <v>6</v>
      </c>
    </row>
    <row r="347" spans="1:5" x14ac:dyDescent="0.25">
      <c r="A347" s="24">
        <f>бланки!E346</f>
        <v>344</v>
      </c>
      <c r="B347" s="24" t="str">
        <f>'Рейтинговая таблица организаций'!B347</f>
        <v>МКОУ "Харбукская средняя общеобразовательная школа" (Дахадаевский район)</v>
      </c>
      <c r="C347" s="6">
        <f>'Рейтинговая таблица организаций'!D347/'Рейтинговая таблица организаций'!E347</f>
        <v>1</v>
      </c>
      <c r="D347" s="6">
        <f>'Рейтинговая таблица организаций'!F347/'Рейтинговая таблица организаций'!G347</f>
        <v>0.90476190476190477</v>
      </c>
      <c r="E347" s="24">
        <f>SUM(бланки!BT346:BY346)</f>
        <v>3</v>
      </c>
    </row>
    <row r="348" spans="1:5" x14ac:dyDescent="0.25">
      <c r="A348" s="24">
        <f>бланки!E347</f>
        <v>345</v>
      </c>
      <c r="B348" s="24" t="str">
        <f>'Рейтинговая таблица организаций'!B348</f>
        <v>МКОУ "Калкнинская средняя общеобразовательная школа" (Дахадаевский район)</v>
      </c>
      <c r="C348" s="6">
        <f>'Рейтинговая таблица организаций'!D348/'Рейтинговая таблица организаций'!E348</f>
        <v>1</v>
      </c>
      <c r="D348" s="6">
        <f>'Рейтинговая таблица организаций'!F348/'Рейтинговая таблица организаций'!G348</f>
        <v>0.95121951219512191</v>
      </c>
      <c r="E348" s="24">
        <f>SUM(бланки!BT347:BY347)</f>
        <v>3</v>
      </c>
    </row>
    <row r="349" spans="1:5" x14ac:dyDescent="0.25">
      <c r="A349" s="24">
        <f>бланки!E348</f>
        <v>346</v>
      </c>
      <c r="B349" s="24" t="str">
        <f>'Рейтинговая таблица организаций'!B349</f>
        <v>МКОУ "Урагинская средняя общеобразовательная школа" (Дахадаевский район)</v>
      </c>
      <c r="C349" s="6">
        <f>'Рейтинговая таблица организаций'!D349/'Рейтинговая таблица организаций'!E349</f>
        <v>0.91666666666666663</v>
      </c>
      <c r="D349" s="6">
        <f>'Рейтинговая таблица организаций'!F349/'Рейтинговая таблица организаций'!G349</f>
        <v>0.83333333333333337</v>
      </c>
      <c r="E349" s="24">
        <f>SUM(бланки!BT348:BY348)</f>
        <v>6</v>
      </c>
    </row>
    <row r="350" spans="1:5" x14ac:dyDescent="0.25">
      <c r="A350" s="24">
        <f>бланки!E349</f>
        <v>347</v>
      </c>
      <c r="B350" s="24" t="str">
        <f>'Рейтинговая таблица организаций'!B350</f>
        <v>МКОУ "Гуладтынская средняя общеобразовательная школа" (Дахадаевский район)</v>
      </c>
      <c r="C350" s="6">
        <f>'Рейтинговая таблица организаций'!D350/'Рейтинговая таблица организаций'!E350</f>
        <v>1</v>
      </c>
      <c r="D350" s="6">
        <f>'Рейтинговая таблица организаций'!F350/'Рейтинговая таблица организаций'!G350</f>
        <v>0.94736842105263153</v>
      </c>
      <c r="E350" s="24">
        <f>SUM(бланки!BT349:BY349)</f>
        <v>0</v>
      </c>
    </row>
    <row r="351" spans="1:5" x14ac:dyDescent="0.25">
      <c r="A351" s="24">
        <f>бланки!E350</f>
        <v>348</v>
      </c>
      <c r="B351" s="24" t="str">
        <f>'Рейтинговая таблица организаций'!B351</f>
        <v>МКОУ "Карбачимахинская средняя общеобразовательная школа" (Дахадаевский район)</v>
      </c>
      <c r="C351" s="6">
        <f>'Рейтинговая таблица организаций'!D351/'Рейтинговая таблица организаций'!E351</f>
        <v>1</v>
      </c>
      <c r="D351" s="6">
        <f>'Рейтинговая таблица организаций'!F351/'Рейтинговая таблица организаций'!G351</f>
        <v>1</v>
      </c>
      <c r="E351" s="24">
        <f>SUM(бланки!BT350:BY350)</f>
        <v>5</v>
      </c>
    </row>
    <row r="352" spans="1:5" x14ac:dyDescent="0.25">
      <c r="A352" s="24">
        <f>бланки!E351</f>
        <v>349</v>
      </c>
      <c r="B352" s="24" t="str">
        <f>'Рейтинговая таблица организаций'!B352</f>
        <v>МКОУ "Кункинская средняя общеобразовательная школа им Г.М. Курбанова (Дахадаевский район)</v>
      </c>
      <c r="C352" s="6">
        <f>'Рейтинговая таблица организаций'!D352/'Рейтинговая таблица организаций'!E352</f>
        <v>0.83333333333333337</v>
      </c>
      <c r="D352" s="6">
        <f>'Рейтинговая таблица организаций'!F352/'Рейтинговая таблица организаций'!G352</f>
        <v>0.43243243243243246</v>
      </c>
      <c r="E352" s="24">
        <f>SUM(бланки!BT351:BY351)</f>
        <v>0</v>
      </c>
    </row>
    <row r="353" spans="1:5" x14ac:dyDescent="0.25">
      <c r="A353" s="24">
        <f>бланки!E352</f>
        <v>350</v>
      </c>
      <c r="B353" s="24" t="str">
        <f>'Рейтинговая таблица организаций'!B353</f>
        <v>МКОУ "Хуршнинская средняя общеобразовательная школа" (Дахадаевский район)</v>
      </c>
      <c r="C353" s="6">
        <f>'Рейтинговая таблица организаций'!D353/'Рейтинговая таблица организаций'!E353</f>
        <v>0.91666666666666663</v>
      </c>
      <c r="D353" s="6">
        <f>'Рейтинговая таблица организаций'!F353/'Рейтинговая таблица организаций'!G353</f>
        <v>0.94871794871794868</v>
      </c>
      <c r="E353" s="24">
        <f>SUM(бланки!BT352:BY352)</f>
        <v>4</v>
      </c>
    </row>
    <row r="354" spans="1:5" x14ac:dyDescent="0.25">
      <c r="A354" s="24">
        <f>бланки!E353</f>
        <v>351</v>
      </c>
      <c r="B354" s="24" t="str">
        <f>'Рейтинговая таблица организаций'!B354</f>
        <v>МКОУ "Зильбачинская средняя общеобразовательная школа" (Дахадаевский район)</v>
      </c>
      <c r="C354" s="6">
        <f>'Рейтинговая таблица организаций'!D354/'Рейтинговая таблица организаций'!E354</f>
        <v>0.75</v>
      </c>
      <c r="D354" s="6">
        <f>'Рейтинговая таблица организаций'!F354/'Рейтинговая таблица организаций'!G354</f>
        <v>0.64864864864864868</v>
      </c>
      <c r="E354" s="24">
        <f>SUM(бланки!BT353:BY353)</f>
        <v>3</v>
      </c>
    </row>
    <row r="355" spans="1:5" x14ac:dyDescent="0.25">
      <c r="A355" s="24">
        <f>бланки!E354</f>
        <v>352</v>
      </c>
      <c r="B355" s="24" t="str">
        <f>'Рейтинговая таблица организаций'!B355</f>
        <v>МКОУ "Дибгаликская средняя общеобразовательная школа" (Дахадаевский район)</v>
      </c>
      <c r="C355" s="6">
        <f>'Рейтинговая таблица организаций'!D355/'Рейтинговая таблица организаций'!E355</f>
        <v>1</v>
      </c>
      <c r="D355" s="6">
        <f>'Рейтинговая таблица организаций'!F355/'Рейтинговая таблица организаций'!G355</f>
        <v>0.61538461538461542</v>
      </c>
      <c r="E355" s="24">
        <f>SUM(бланки!BT354:BY354)</f>
        <v>3</v>
      </c>
    </row>
    <row r="356" spans="1:5" x14ac:dyDescent="0.25">
      <c r="A356" s="24">
        <f>бланки!E355</f>
        <v>353</v>
      </c>
      <c r="B356" s="24" t="str">
        <f>'Рейтинговая таблица организаций'!B356</f>
        <v>МКОУ "Дуакарская средняя общеобразовательная школа" (Дахадаевский район)</v>
      </c>
      <c r="C356" s="6">
        <f>'Рейтинговая таблица организаций'!D356/'Рейтинговая таблица организаций'!E356</f>
        <v>1</v>
      </c>
      <c r="D356" s="6">
        <f>'Рейтинговая таблица организаций'!F356/'Рейтинговая таблица организаций'!G356</f>
        <v>1</v>
      </c>
      <c r="E356" s="24">
        <f>SUM(бланки!BT355:BY355)</f>
        <v>6</v>
      </c>
    </row>
    <row r="357" spans="1:5" x14ac:dyDescent="0.25">
      <c r="A357" s="24">
        <f>бланки!E356</f>
        <v>354</v>
      </c>
      <c r="B357" s="24" t="str">
        <f>'Рейтинговая таблица организаций'!B357</f>
        <v>МКОУ "Кудагинская средняя общеобразовательная школа" (Дахадаевский район)</v>
      </c>
      <c r="C357" s="6">
        <f>'Рейтинговая таблица организаций'!D357/'Рейтинговая таблица организаций'!E357</f>
        <v>1</v>
      </c>
      <c r="D357" s="6">
        <f>'Рейтинговая таблица организаций'!F357/'Рейтинговая таблица организаций'!G357</f>
        <v>0.80487804878048785</v>
      </c>
      <c r="E357" s="24">
        <f>SUM(бланки!BT356:BY356)</f>
        <v>2</v>
      </c>
    </row>
    <row r="358" spans="1:5" x14ac:dyDescent="0.25">
      <c r="A358" s="24">
        <f>бланки!E357</f>
        <v>355</v>
      </c>
      <c r="B358" s="24" t="str">
        <f>'Рейтинговая таблица организаций'!B358</f>
        <v>МКОУ "Ирагинская средняя общеобразовательная школа" (Дахадаевский район)</v>
      </c>
      <c r="C358" s="6">
        <f>'Рейтинговая таблица организаций'!D358/'Рейтинговая таблица организаций'!E358</f>
        <v>1</v>
      </c>
      <c r="D358" s="6">
        <f>'Рейтинговая таблица организаций'!F358/'Рейтинговая таблица организаций'!G358</f>
        <v>0.80487804878048785</v>
      </c>
      <c r="E358" s="24">
        <f>SUM(бланки!BT357:BY357)</f>
        <v>2</v>
      </c>
    </row>
    <row r="359" spans="1:5" x14ac:dyDescent="0.25">
      <c r="A359" s="24">
        <f>бланки!E358</f>
        <v>356</v>
      </c>
      <c r="B359" s="24" t="str">
        <f>'Рейтинговая таблица организаций'!B359</f>
        <v>МКОУ "Цизгаринская основная общеобразовательная школа" (Дахадаевский район)</v>
      </c>
      <c r="C359" s="6">
        <f>'Рейтинговая таблица организаций'!D359/'Рейтинговая таблица организаций'!E359</f>
        <v>0.83333333333333337</v>
      </c>
      <c r="D359" s="6">
        <f>'Рейтинговая таблица организаций'!F359/'Рейтинговая таблица организаций'!G359</f>
        <v>0.95121951219512191</v>
      </c>
      <c r="E359" s="24">
        <f>SUM(бланки!BT358:BY358)</f>
        <v>3</v>
      </c>
    </row>
    <row r="360" spans="1:5" x14ac:dyDescent="0.25">
      <c r="A360" s="24">
        <f>бланки!E359</f>
        <v>357</v>
      </c>
      <c r="B360" s="24" t="str">
        <f>'Рейтинговая таблица организаций'!B360</f>
        <v>МКОУ "Гаджи-кутанская основная общеобразовательная школа" (Дахадаевский район)</v>
      </c>
      <c r="C360" s="6">
        <f>'Рейтинговая таблица организаций'!D360/'Рейтинговая таблица организаций'!E360</f>
        <v>1</v>
      </c>
      <c r="D360" s="6">
        <f>'Рейтинговая таблица организаций'!F360/'Рейтинговая таблица организаций'!G360</f>
        <v>0.95121951219512191</v>
      </c>
      <c r="E360" s="24">
        <f>SUM(бланки!BT359:BY359)</f>
        <v>5</v>
      </c>
    </row>
    <row r="361" spans="1:5" x14ac:dyDescent="0.25">
      <c r="A361" s="24">
        <f>бланки!E360</f>
        <v>358</v>
      </c>
      <c r="B361" s="24" t="str">
        <f>'Рейтинговая таблица организаций'!B361</f>
        <v>МКОУ "РТС-аулская основная общеобразовательная школа" (Дахадаевский район)</v>
      </c>
      <c r="C361" s="6">
        <f>'Рейтинговая таблица организаций'!D361/'Рейтинговая таблица организаций'!E361</f>
        <v>0.83333333333333337</v>
      </c>
      <c r="D361" s="6">
        <f>'Рейтинговая таблица организаций'!F361/'Рейтинговая таблица организаций'!G361</f>
        <v>0.80952380952380953</v>
      </c>
      <c r="E361" s="24">
        <f>SUM(бланки!BT360:BY360)</f>
        <v>4</v>
      </c>
    </row>
    <row r="362" spans="1:5" x14ac:dyDescent="0.25">
      <c r="A362" s="24">
        <f>бланки!E361</f>
        <v>359</v>
      </c>
      <c r="B362" s="24" t="str">
        <f>'Рейтинговая таблица организаций'!B362</f>
        <v>МКДОУ общеразвивающего вида «Детский сад №1» (Дахадаевский район)</v>
      </c>
      <c r="C362" s="6">
        <f>'Рейтинговая таблица организаций'!D362/'Рейтинговая таблица организаций'!E362</f>
        <v>0.77777777777777779</v>
      </c>
      <c r="D362" s="6">
        <f>'Рейтинговая таблица организаций'!F362/'Рейтинговая таблица организаций'!G362</f>
        <v>0.61764705882352944</v>
      </c>
      <c r="E362" s="24">
        <f>SUM(бланки!BT361:BY361)</f>
        <v>4</v>
      </c>
    </row>
    <row r="363" spans="1:5" x14ac:dyDescent="0.25">
      <c r="A363" s="24">
        <f>бланки!E362</f>
        <v>360</v>
      </c>
      <c r="B363" s="24" t="str">
        <f>'Рейтинговая таблица организаций'!B363</f>
        <v>МКДОУ общеразвивающего вида «Детский сад №2» (Дахадаевский район)</v>
      </c>
      <c r="C363" s="6">
        <f>'Рейтинговая таблица организаций'!D363/'Рейтинговая таблица организаций'!E363</f>
        <v>0.88888888888888884</v>
      </c>
      <c r="D363" s="6">
        <f>'Рейтинговая таблица организаций'!F363/'Рейтинговая таблица организаций'!G363</f>
        <v>0.65625</v>
      </c>
      <c r="E363" s="24">
        <f>SUM(бланки!BT362:BY362)</f>
        <v>4</v>
      </c>
    </row>
    <row r="364" spans="1:5" x14ac:dyDescent="0.25">
      <c r="A364" s="24">
        <f>бланки!E363</f>
        <v>361</v>
      </c>
      <c r="B364" s="24" t="str">
        <f>'Рейтинговая таблица организаций'!B364</f>
        <v>МКДОУ «Кищинский детский сад «Радуга» (Дахадаевский район)</v>
      </c>
      <c r="C364" s="6">
        <f>'Рейтинговая таблица организаций'!D364/'Рейтинговая таблица организаций'!E364</f>
        <v>0.88888888888888884</v>
      </c>
      <c r="D364" s="6">
        <f>'Рейтинговая таблица организаций'!F364/'Рейтинговая таблица организаций'!G364</f>
        <v>0.83333333333333337</v>
      </c>
      <c r="E364" s="24">
        <f>SUM(бланки!BT363:BY363)</f>
        <v>3</v>
      </c>
    </row>
    <row r="365" spans="1:5" x14ac:dyDescent="0.25">
      <c r="A365" s="24">
        <f>бланки!E364</f>
        <v>362</v>
      </c>
      <c r="B365" s="24" t="str">
        <f>'Рейтинговая таблица организаций'!B365</f>
        <v>МКУ ДО "Кубачинская школа искусств им. А.М. Абдурахманова» (Дахадаевский район)</v>
      </c>
      <c r="C365" s="6">
        <f>'Рейтинговая таблица организаций'!D365/'Рейтинговая таблица организаций'!E365</f>
        <v>0.88888888888888884</v>
      </c>
      <c r="D365" s="6">
        <f>'Рейтинговая таблица организаций'!F365/'Рейтинговая таблица организаций'!G365</f>
        <v>0.70588235294117652</v>
      </c>
      <c r="E365" s="24">
        <f>SUM(бланки!BT364:BY364)</f>
        <v>3</v>
      </c>
    </row>
    <row r="366" spans="1:5" x14ac:dyDescent="0.25">
      <c r="A366" s="24">
        <f>бланки!E365</f>
        <v>363</v>
      </c>
      <c r="B366" s="24" t="str">
        <f>'Рейтинговая таблица организаций'!B366</f>
        <v>МКОУ ДО "Дом детского творчества" (Дахадаевский район)</v>
      </c>
      <c r="C366" s="6">
        <f>'Рейтинговая таблица организаций'!D366/'Рейтинговая таблица организаций'!E366</f>
        <v>0.88888888888888884</v>
      </c>
      <c r="D366" s="6">
        <f>'Рейтинговая таблица организаций'!F366/'Рейтинговая таблица организаций'!G366</f>
        <v>0.82352941176470584</v>
      </c>
      <c r="E366" s="24">
        <f>SUM(бланки!BT365:BY365)</f>
        <v>6</v>
      </c>
    </row>
    <row r="367" spans="1:5" x14ac:dyDescent="0.25">
      <c r="A367" s="24">
        <f>бланки!E366</f>
        <v>364</v>
      </c>
      <c r="B367" s="24" t="str">
        <f>'Рейтинговая таблица организаций'!B367</f>
        <v>МКОУ "Цураинская ООШ" (Дахадаевский район)</v>
      </c>
      <c r="C367" s="6">
        <f>'Рейтинговая таблица организаций'!D367/'Рейтинговая таблица организаций'!E367</f>
        <v>0.83333333333333337</v>
      </c>
      <c r="D367" s="6">
        <f>'Рейтинговая таблица организаций'!F367/'Рейтинговая таблица организаций'!G367</f>
        <v>0.33333333333333331</v>
      </c>
      <c r="E367" s="24">
        <f>SUM(бланки!BT366:BY366)</f>
        <v>0</v>
      </c>
    </row>
    <row r="368" spans="1:5" x14ac:dyDescent="0.25">
      <c r="A368" s="24">
        <f>бланки!E367</f>
        <v>365</v>
      </c>
      <c r="B368" s="24" t="str">
        <f>'Рейтинговая таблица организаций'!B368</f>
        <v>МБДОУ «Детский сад «Алена» поселка Белиджи» (Дербентский район)</v>
      </c>
      <c r="C368" s="6">
        <f>'Рейтинговая таблица организаций'!D368/'Рейтинговая таблица организаций'!E368</f>
        <v>0.77777777777777779</v>
      </c>
      <c r="D368" s="6">
        <f>'Рейтинговая таблица организаций'!F368/'Рейтинговая таблица организаций'!G368</f>
        <v>0.58823529411764708</v>
      </c>
      <c r="E368" s="24">
        <f>SUM(бланки!BT367:BY367)</f>
        <v>3</v>
      </c>
    </row>
    <row r="369" spans="1:5" x14ac:dyDescent="0.25">
      <c r="A369" s="24">
        <f>бланки!E368</f>
        <v>366</v>
      </c>
      <c r="B369" s="24" t="str">
        <f>'Рейтинговая таблица организаций'!B369</f>
        <v>МБДОУ «Детский сад «Чебурашка» пос. Белиджи (Дербентский район)</v>
      </c>
      <c r="C369" s="6">
        <f>'Рейтинговая таблица организаций'!D369/'Рейтинговая таблица организаций'!E369</f>
        <v>0.77777777777777779</v>
      </c>
      <c r="D369" s="6">
        <f>'Рейтинговая таблица организаций'!F369/'Рейтинговая таблица организаций'!G369</f>
        <v>0.8571428571428571</v>
      </c>
      <c r="E369" s="24">
        <f>SUM(бланки!BT368:BY368)</f>
        <v>4</v>
      </c>
    </row>
    <row r="370" spans="1:5" x14ac:dyDescent="0.25">
      <c r="A370" s="24">
        <f>бланки!E369</f>
        <v>367</v>
      </c>
      <c r="B370" s="24" t="str">
        <f>'Рейтинговая таблица организаций'!B370</f>
        <v>МБДОУ «Детский сад № 1» села Хазар (Дербентский район)</v>
      </c>
      <c r="C370" s="6">
        <f>'Рейтинговая таблица организаций'!D370/'Рейтинговая таблица организаций'!E370</f>
        <v>1</v>
      </c>
      <c r="D370" s="6">
        <f>'Рейтинговая таблица организаций'!F370/'Рейтинговая таблица организаций'!G370</f>
        <v>0.82352941176470584</v>
      </c>
      <c r="E370" s="24">
        <f>SUM(бланки!BT369:BY369)</f>
        <v>6</v>
      </c>
    </row>
    <row r="371" spans="1:5" x14ac:dyDescent="0.25">
      <c r="A371" s="24">
        <f>бланки!E370</f>
        <v>368</v>
      </c>
      <c r="B371" s="24" t="str">
        <f>'Рейтинговая таблица организаций'!B371</f>
        <v>МБОУ «Геджухская СОШ» (Дербентский район)</v>
      </c>
      <c r="C371" s="6">
        <f>'Рейтинговая таблица организаций'!D371/'Рейтинговая таблица организаций'!E371</f>
        <v>0.91666666666666663</v>
      </c>
      <c r="D371" s="6">
        <f>'Рейтинговая таблица организаций'!F371/'Рейтинговая таблица организаций'!G371</f>
        <v>1</v>
      </c>
      <c r="E371" s="24">
        <f>SUM(бланки!BT370:BY370)</f>
        <v>2</v>
      </c>
    </row>
    <row r="372" spans="1:5" x14ac:dyDescent="0.25">
      <c r="A372" s="24">
        <f>бланки!E371</f>
        <v>369</v>
      </c>
      <c r="B372" s="24" t="str">
        <f>'Рейтинговая таблица организаций'!B372</f>
        <v>МБОУ «СОШ № 4 пос. Белиджи» (Дербентский район)</v>
      </c>
      <c r="C372" s="6">
        <f>'Рейтинговая таблица организаций'!D372/'Рейтинговая таблица организаций'!E372</f>
        <v>0.91666666666666663</v>
      </c>
      <c r="D372" s="6">
        <f>'Рейтинговая таблица организаций'!F372/'Рейтинговая таблица организаций'!G372</f>
        <v>0.97727272727272729</v>
      </c>
      <c r="E372" s="24">
        <f>SUM(бланки!BT371:BY371)</f>
        <v>5</v>
      </c>
    </row>
    <row r="373" spans="1:5" x14ac:dyDescent="0.25">
      <c r="A373" s="24">
        <f>бланки!E372</f>
        <v>370</v>
      </c>
      <c r="B373" s="24" t="str">
        <f>'Рейтинговая таблица организаций'!B373</f>
        <v>МБОУ «Великентская СОШ имени Гереева У.А.» (Дербентский район)</v>
      </c>
      <c r="C373" s="6">
        <f>'Рейтинговая таблица организаций'!D373/'Рейтинговая таблица организаций'!E373</f>
        <v>0.91666666666666663</v>
      </c>
      <c r="D373" s="6">
        <f>'Рейтинговая таблица организаций'!F373/'Рейтинговая таблица организаций'!G373</f>
        <v>1</v>
      </c>
      <c r="E373" s="24">
        <f>SUM(бланки!BT372:BY372)</f>
        <v>5</v>
      </c>
    </row>
    <row r="374" spans="1:5" x14ac:dyDescent="0.25">
      <c r="A374" s="24">
        <f>бланки!E373</f>
        <v>371</v>
      </c>
      <c r="B374" s="24" t="str">
        <f>'Рейтинговая таблица организаций'!B374</f>
        <v>МБОУ «Деличобанская СОШ» (Дербентский район)</v>
      </c>
      <c r="C374" s="6">
        <f>'Рейтинговая таблица организаций'!D374/'Рейтинговая таблица организаций'!E374</f>
        <v>1</v>
      </c>
      <c r="D374" s="6">
        <f>'Рейтинговая таблица организаций'!F374/'Рейтинговая таблица организаций'!G374</f>
        <v>1</v>
      </c>
      <c r="E374" s="24">
        <f>SUM(бланки!BT373:BY373)</f>
        <v>5</v>
      </c>
    </row>
    <row r="375" spans="1:5" x14ac:dyDescent="0.25">
      <c r="A375" s="24">
        <f>бланки!E374</f>
        <v>372</v>
      </c>
      <c r="B375" s="24" t="str">
        <f>'Рейтинговая таблица организаций'!B375</f>
        <v>МБОУ «Дюзлярская СОШ» (Дербентский район)</v>
      </c>
      <c r="C375" s="6">
        <f>'Рейтинговая таблица организаций'!D375/'Рейтинговая таблица организаций'!E375</f>
        <v>0.91666666666666663</v>
      </c>
      <c r="D375" s="6">
        <f>'Рейтинговая таблица организаций'!F375/'Рейтинговая таблица организаций'!G375</f>
        <v>0.77500000000000002</v>
      </c>
      <c r="E375" s="24">
        <f>SUM(бланки!BT374:BY374)</f>
        <v>4</v>
      </c>
    </row>
    <row r="376" spans="1:5" x14ac:dyDescent="0.25">
      <c r="A376" s="24">
        <f>бланки!E375</f>
        <v>373</v>
      </c>
      <c r="B376" s="24" t="str">
        <f>'Рейтинговая таблица организаций'!B376</f>
        <v>МБОУ «Калинская СОШ» (Дербентский район)</v>
      </c>
      <c r="C376" s="6">
        <f>'Рейтинговая таблица организаций'!D376/'Рейтинговая таблица организаций'!E376</f>
        <v>0.66666666666666663</v>
      </c>
      <c r="D376" s="6">
        <f>'Рейтинговая таблица организаций'!F376/'Рейтинговая таблица организаций'!G376</f>
        <v>0.7857142857142857</v>
      </c>
      <c r="E376" s="24">
        <f>SUM(бланки!BT375:BY375)</f>
        <v>2</v>
      </c>
    </row>
    <row r="377" spans="1:5" x14ac:dyDescent="0.25">
      <c r="A377" s="24">
        <f>бланки!E376</f>
        <v>374</v>
      </c>
      <c r="B377" s="24" t="str">
        <f>'Рейтинговая таблица организаций'!B377</f>
        <v>МБОУ «Кулларская СОШ» (Дербентский район)</v>
      </c>
      <c r="C377" s="6">
        <f>'Рейтинговая таблица организаций'!D377/'Рейтинговая таблица организаций'!E377</f>
        <v>1</v>
      </c>
      <c r="D377" s="6">
        <f>'Рейтинговая таблица организаций'!F377/'Рейтинговая таблица организаций'!G377</f>
        <v>0.92682926829268297</v>
      </c>
      <c r="E377" s="24">
        <f>SUM(бланки!BT376:BY376)</f>
        <v>4</v>
      </c>
    </row>
    <row r="378" spans="1:5" x14ac:dyDescent="0.25">
      <c r="A378" s="24">
        <f>бланки!E377</f>
        <v>375</v>
      </c>
      <c r="B378" s="24" t="str">
        <f>'Рейтинговая таблица организаций'!B378</f>
        <v>МБОУ «Митаги-Казмалярская СОШ» (Дербентский район)</v>
      </c>
      <c r="C378" s="6">
        <f>'Рейтинговая таблица организаций'!D378/'Рейтинговая таблица организаций'!E378</f>
        <v>0.6428571428571429</v>
      </c>
      <c r="D378" s="6">
        <f>'Рейтинговая таблица организаций'!F378/'Рейтинговая таблица организаций'!G378</f>
        <v>0.9</v>
      </c>
      <c r="E378" s="24">
        <f>SUM(бланки!BT377:BY377)</f>
        <v>4</v>
      </c>
    </row>
    <row r="379" spans="1:5" x14ac:dyDescent="0.25">
      <c r="A379" s="24">
        <f>бланки!E378</f>
        <v>376</v>
      </c>
      <c r="B379" s="24" t="str">
        <f>'Рейтинговая таблица организаций'!B379</f>
        <v>МБОУ «Мичуринская СОШ» (Дербентский район)</v>
      </c>
      <c r="C379" s="6">
        <f>'Рейтинговая таблица организаций'!D379/'Рейтинговая таблица организаций'!E379</f>
        <v>0.58333333333333337</v>
      </c>
      <c r="D379" s="6">
        <f>'Рейтинговая таблица организаций'!F379/'Рейтинговая таблица организаций'!G379</f>
        <v>0.76190476190476186</v>
      </c>
      <c r="E379" s="24">
        <f>SUM(бланки!BT378:BY378)</f>
        <v>5</v>
      </c>
    </row>
    <row r="380" spans="1:5" x14ac:dyDescent="0.25">
      <c r="A380" s="24">
        <f>бланки!E379</f>
        <v>377</v>
      </c>
      <c r="B380" s="24" t="str">
        <f>'Рейтинговая таблица организаций'!B380</f>
        <v>МБОУ «Мугартынская СОШ» (Дербентский район)</v>
      </c>
      <c r="C380" s="6">
        <f>'Рейтинговая таблица организаций'!D380/'Рейтинговая таблица организаций'!E380</f>
        <v>0.91666666666666663</v>
      </c>
      <c r="D380" s="6">
        <f>'Рейтинговая таблица организаций'!F380/'Рейтинговая таблица организаций'!G380</f>
        <v>0.85365853658536583</v>
      </c>
      <c r="E380" s="24">
        <f>SUM(бланки!BT379:BY379)</f>
        <v>4</v>
      </c>
    </row>
    <row r="381" spans="1:5" x14ac:dyDescent="0.25">
      <c r="A381" s="24">
        <f>бланки!E380</f>
        <v>378</v>
      </c>
      <c r="B381" s="24" t="str">
        <f>'Рейтинговая таблица организаций'!B381</f>
        <v>МБОУ «Нюгдинская СОШ имени Х.Д.Авшалумова» (Дербентский район)</v>
      </c>
      <c r="C381" s="6">
        <f>'Рейтинговая таблица организаций'!D381/'Рейтинговая таблица организаций'!E381</f>
        <v>0.83333333333333337</v>
      </c>
      <c r="D381" s="6">
        <f>'Рейтинговая таблица организаций'!F381/'Рейтинговая таблица организаций'!G381</f>
        <v>0.95</v>
      </c>
      <c r="E381" s="24">
        <f>SUM(бланки!BT380:BY380)</f>
        <v>5</v>
      </c>
    </row>
    <row r="382" spans="1:5" x14ac:dyDescent="0.25">
      <c r="A382" s="24">
        <f>бланки!E381</f>
        <v>379</v>
      </c>
      <c r="B382" s="24" t="str">
        <f>'Рейтинговая таблица организаций'!B382</f>
        <v>МБОУ «ООШ имени Г. Лезгинцева» поселка Белиджи (Дербентский район)</v>
      </c>
      <c r="C382" s="6">
        <f>'Рейтинговая таблица организаций'!D382/'Рейтинговая таблица организаций'!E382</f>
        <v>1</v>
      </c>
      <c r="D382" s="6">
        <f>'Рейтинговая таблица организаций'!F382/'Рейтинговая таблица организаций'!G382</f>
        <v>1</v>
      </c>
      <c r="E382" s="24">
        <f>SUM(бланки!BT381:BY381)</f>
        <v>6</v>
      </c>
    </row>
    <row r="383" spans="1:5" x14ac:dyDescent="0.25">
      <c r="A383" s="24">
        <f>бланки!E382</f>
        <v>380</v>
      </c>
      <c r="B383" s="24" t="str">
        <f>'Рейтинговая таблица организаций'!B383</f>
        <v>МБОУ «Саликская СОШ» (Дербентский район)</v>
      </c>
      <c r="C383" s="6">
        <f>'Рейтинговая таблица организаций'!D383/'Рейтинговая таблица организаций'!E383</f>
        <v>1</v>
      </c>
      <c r="D383" s="6">
        <f>'Рейтинговая таблица организаций'!F383/'Рейтинговая таблица организаций'!G383</f>
        <v>1</v>
      </c>
      <c r="E383" s="24">
        <f>SUM(бланки!BT382:BY382)</f>
        <v>6</v>
      </c>
    </row>
    <row r="384" spans="1:5" x14ac:dyDescent="0.25">
      <c r="A384" s="24">
        <f>бланки!E383</f>
        <v>381</v>
      </c>
      <c r="B384" s="24" t="str">
        <f>'Рейтинговая таблица организаций'!B384</f>
        <v>МБОУ «СОШ №1 с.Белиджи» (Дербентский район)</v>
      </c>
      <c r="C384" s="6">
        <f>'Рейтинговая таблица организаций'!D384/'Рейтинговая таблица организаций'!E384</f>
        <v>1</v>
      </c>
      <c r="D384" s="6">
        <f>'Рейтинговая таблица организаций'!F384/'Рейтинговая таблица организаций'!G384</f>
        <v>1</v>
      </c>
      <c r="E384" s="24">
        <f>SUM(бланки!BT383:BY383)</f>
        <v>4</v>
      </c>
    </row>
    <row r="385" spans="1:5" x14ac:dyDescent="0.25">
      <c r="A385" s="24">
        <f>бланки!E384</f>
        <v>382</v>
      </c>
      <c r="B385" s="24" t="str">
        <f>'Рейтинговая таблица организаций'!B385</f>
        <v>МБОУ «СОШ № 3 поселка Мамедкала» (Дербентский район)</v>
      </c>
      <c r="C385" s="6">
        <f>'Рейтинговая таблица организаций'!D385/'Рейтинговая таблица организаций'!E385</f>
        <v>0.91666666666666663</v>
      </c>
      <c r="D385" s="6">
        <f>'Рейтинговая таблица организаций'!F385/'Рейтинговая таблица организаций'!G385</f>
        <v>0.95121951219512191</v>
      </c>
      <c r="E385" s="24">
        <f>SUM(бланки!BT384:BY384)</f>
        <v>4</v>
      </c>
    </row>
    <row r="386" spans="1:5" x14ac:dyDescent="0.25">
      <c r="A386" s="24">
        <f>бланки!E385</f>
        <v>383</v>
      </c>
      <c r="B386" s="24" t="str">
        <f>'Рейтинговая таблица организаций'!B386</f>
        <v>МБОУ «Татлярская СОШ» (Дербентский район)</v>
      </c>
      <c r="C386" s="6">
        <f>'Рейтинговая таблица организаций'!D386/'Рейтинговая таблица организаций'!E386</f>
        <v>0.66666666666666663</v>
      </c>
      <c r="D386" s="6">
        <f>'Рейтинговая таблица организаций'!F386/'Рейтинговая таблица организаций'!G386</f>
        <v>0.93023255813953487</v>
      </c>
      <c r="E386" s="24">
        <f>SUM(бланки!BT385:BY385)</f>
        <v>6</v>
      </c>
    </row>
    <row r="387" spans="1:5" x14ac:dyDescent="0.25">
      <c r="A387" s="24">
        <f>бланки!E386</f>
        <v>384</v>
      </c>
      <c r="B387" s="24" t="str">
        <f>'Рейтинговая таблица организаций'!B387</f>
        <v>МБОУ «Хазарская СОШ» (Дербентский район)</v>
      </c>
      <c r="C387" s="6">
        <f>'Рейтинговая таблица организаций'!D387/'Рейтинговая таблица организаций'!E387</f>
        <v>0.75</v>
      </c>
      <c r="D387" s="6">
        <f>'Рейтинговая таблица организаций'!F387/'Рейтинговая таблица организаций'!G387</f>
        <v>0.97674418604651159</v>
      </c>
      <c r="E387" s="24">
        <f>SUM(бланки!BT386:BY386)</f>
        <v>2</v>
      </c>
    </row>
    <row r="388" spans="1:5" x14ac:dyDescent="0.25">
      <c r="A388" s="24">
        <f>бланки!E387</f>
        <v>385</v>
      </c>
      <c r="B388" s="24" t="str">
        <f>'Рейтинговая таблица организаций'!B388</f>
        <v>МБОУ «СОШ им Гаджибабаева Э.Н.» с. Н. Джалган (Дербентский район)</v>
      </c>
      <c r="C388" s="6">
        <f>'Рейтинговая таблица организаций'!D388/'Рейтинговая таблица организаций'!E388</f>
        <v>0.91666666666666663</v>
      </c>
      <c r="D388" s="6">
        <f>'Рейтинговая таблица организаций'!F388/'Рейтинговая таблица организаций'!G388</f>
        <v>0.88372093023255816</v>
      </c>
      <c r="E388" s="24">
        <f>SUM(бланки!BT387:BY387)</f>
        <v>6</v>
      </c>
    </row>
    <row r="389" spans="1:5" x14ac:dyDescent="0.25">
      <c r="A389" s="24">
        <f>бланки!E388</f>
        <v>386</v>
      </c>
      <c r="B389" s="24" t="str">
        <f>'Рейтинговая таблица организаций'!B389</f>
        <v>МБУ ДО «Дом детского творчества» пос. Мамедкала (Дербентский район)</v>
      </c>
      <c r="C389" s="6">
        <f>'Рейтинговая таблица организаций'!D389/'Рейтинговая таблица организаций'!E389</f>
        <v>0.9</v>
      </c>
      <c r="D389" s="6">
        <f>'Рейтинговая таблица организаций'!F389/'Рейтинговая таблица организаций'!G389</f>
        <v>0.89189189189189189</v>
      </c>
      <c r="E389" s="24">
        <f>SUM(бланки!BT388:BY388)</f>
        <v>6</v>
      </c>
    </row>
    <row r="390" spans="1:5" x14ac:dyDescent="0.25">
      <c r="A390" s="24">
        <f>бланки!E389</f>
        <v>387</v>
      </c>
      <c r="B390" s="24" t="str">
        <f>'Рейтинговая таблица организаций'!B390</f>
        <v>МКУ ДО ДШИ №1 пос. Мамедкала (Дербентский район)</v>
      </c>
      <c r="C390" s="6">
        <f>'Рейтинговая таблица организаций'!D390/'Рейтинговая таблица организаций'!E390</f>
        <v>0.88888888888888884</v>
      </c>
      <c r="D390" s="6">
        <f>'Рейтинговая таблица организаций'!F390/'Рейтинговая таблица организаций'!G390</f>
        <v>0.54545454545454541</v>
      </c>
      <c r="E390" s="24">
        <f>SUM(бланки!BT389:BY389)</f>
        <v>3</v>
      </c>
    </row>
    <row r="391" spans="1:5" x14ac:dyDescent="0.25">
      <c r="A391" s="24">
        <f>бланки!E390</f>
        <v>388</v>
      </c>
      <c r="B391" s="24" t="str">
        <f>'Рейтинговая таблица организаций'!B391</f>
        <v>МКУ ДО ДШИ №3 с. Татляр (Дербентский район)</v>
      </c>
      <c r="C391" s="6">
        <f>'Рейтинговая таблица организаций'!D391/'Рейтинговая таблица организаций'!E391</f>
        <v>0.66666666666666663</v>
      </c>
      <c r="D391" s="6">
        <f>'Рейтинговая таблица организаций'!F391/'Рейтинговая таблица организаций'!G391</f>
        <v>0.51515151515151514</v>
      </c>
      <c r="E391" s="24">
        <f>SUM(бланки!BT390:BY390)</f>
        <v>0</v>
      </c>
    </row>
    <row r="392" spans="1:5" x14ac:dyDescent="0.25">
      <c r="A392" s="24">
        <f>бланки!E391</f>
        <v>389</v>
      </c>
      <c r="B392" s="24" t="str">
        <f>'Рейтинговая таблица организаций'!B392</f>
        <v>МКУ ДО ДШИ №5 пос. Белиджи (Дербентский район)</v>
      </c>
      <c r="C392" s="6">
        <f>'Рейтинговая таблица организаций'!D392/'Рейтинговая таблица организаций'!E392</f>
        <v>0.77777777777777779</v>
      </c>
      <c r="D392" s="6">
        <f>'Рейтинговая таблица организаций'!F392/'Рейтинговая таблица организаций'!G392</f>
        <v>0.60606060606060608</v>
      </c>
      <c r="E392" s="24">
        <f>SUM(бланки!BT391:BY391)</f>
        <v>3</v>
      </c>
    </row>
    <row r="393" spans="1:5" x14ac:dyDescent="0.25">
      <c r="A393" s="24">
        <f>бланки!E392</f>
        <v>390</v>
      </c>
      <c r="B393" s="24" t="str">
        <f>'Рейтинговая таблица организаций'!B393</f>
        <v>МБУ ДО ДЮСШ №3 с. Берикей (Дербентский район)</v>
      </c>
      <c r="C393" s="6">
        <f>'Рейтинговая таблица организаций'!D393/'Рейтинговая таблица организаций'!E393</f>
        <v>0.88888888888888884</v>
      </c>
      <c r="D393" s="6">
        <f>'Рейтинговая таблица организаций'!F393/'Рейтинговая таблица организаций'!G393</f>
        <v>0.69696969696969702</v>
      </c>
      <c r="E393" s="24">
        <f>SUM(бланки!BT392:BY392)</f>
        <v>4</v>
      </c>
    </row>
    <row r="394" spans="1:5" x14ac:dyDescent="0.25">
      <c r="A394" s="24">
        <f>бланки!E393</f>
        <v>391</v>
      </c>
      <c r="B394" s="24" t="str">
        <f>'Рейтинговая таблица организаций'!B394</f>
        <v>МБУ ДО ДЮСШ № 6 с. Куллар (Дербентский район)</v>
      </c>
      <c r="C394" s="6">
        <f>'Рейтинговая таблица организаций'!D394/'Рейтинговая таблица организаций'!E394</f>
        <v>0.77777777777777779</v>
      </c>
      <c r="D394" s="6">
        <f>'Рейтинговая таблица организаций'!F394/'Рейтинговая таблица организаций'!G394</f>
        <v>0.97368421052631582</v>
      </c>
      <c r="E394" s="24">
        <f>SUM(бланки!BT393:BY393)</f>
        <v>6</v>
      </c>
    </row>
    <row r="395" spans="1:5" x14ac:dyDescent="0.25">
      <c r="A395" s="24">
        <f>бланки!E394</f>
        <v>392</v>
      </c>
      <c r="B395" s="24" t="str">
        <f>'Рейтинговая таблица организаций'!B395</f>
        <v>МКОУ «Усухчайская СОШ им. Х.Д.Заманова» (Докузпаринский район )</v>
      </c>
      <c r="C395" s="6">
        <f>'Рейтинговая таблица организаций'!D395/'Рейтинговая таблица организаций'!E395</f>
        <v>1</v>
      </c>
      <c r="D395" s="6">
        <f>'Рейтинговая таблица организаций'!F395/'Рейтинговая таблица организаций'!G395</f>
        <v>0.87179487179487181</v>
      </c>
      <c r="E395" s="24">
        <f>SUM(бланки!BT394:BY394)</f>
        <v>5</v>
      </c>
    </row>
    <row r="396" spans="1:5" x14ac:dyDescent="0.25">
      <c r="A396" s="24">
        <f>бланки!E395</f>
        <v>393</v>
      </c>
      <c r="B396" s="24" t="str">
        <f>'Рейтинговая таблица организаций'!B396</f>
        <v>МКОУ «Каракюринская СОШ» (Докузпаринский район )</v>
      </c>
      <c r="C396" s="6">
        <f>'Рейтинговая таблица организаций'!D396/'Рейтинговая таблица организаций'!E396</f>
        <v>0.90909090909090906</v>
      </c>
      <c r="D396" s="6">
        <f>'Рейтинговая таблица организаций'!F396/'Рейтинговая таблица организаций'!G396</f>
        <v>0.97674418604651159</v>
      </c>
      <c r="E396" s="24">
        <f>SUM(бланки!BT395:BY395)</f>
        <v>3</v>
      </c>
    </row>
    <row r="397" spans="1:5" x14ac:dyDescent="0.25">
      <c r="A397" s="24">
        <f>бланки!E396</f>
        <v>394</v>
      </c>
      <c r="B397" s="24" t="str">
        <f>'Рейтинговая таблица организаций'!B397</f>
        <v>МКОУ «Новокаракюринская СОШ им. М.Р.Расулова» (Докузпаринский район )</v>
      </c>
      <c r="C397" s="6">
        <f>'Рейтинговая таблица организаций'!D397/'Рейтинговая таблица организаций'!E397</f>
        <v>0.91666666666666663</v>
      </c>
      <c r="D397" s="6">
        <f>'Рейтинговая таблица организаций'!F397/'Рейтинговая таблица организаций'!G397</f>
        <v>0.88095238095238093</v>
      </c>
      <c r="E397" s="24">
        <f>SUM(бланки!BT396:BY396)</f>
        <v>4</v>
      </c>
    </row>
    <row r="398" spans="1:5" x14ac:dyDescent="0.25">
      <c r="A398" s="24">
        <f>бланки!E397</f>
        <v>395</v>
      </c>
      <c r="B398" s="24" t="str">
        <f>'Рейтинговая таблица организаций'!B398</f>
        <v>МКОУ «Аваданская СОШ» (Докузпаринский район )</v>
      </c>
      <c r="C398" s="6">
        <f>'Рейтинговая таблица организаций'!D398/'Рейтинговая таблица организаций'!E398</f>
        <v>1</v>
      </c>
      <c r="D398" s="6">
        <f>'Рейтинговая таблица организаций'!F398/'Рейтинговая таблица организаций'!G398</f>
        <v>0.95238095238095233</v>
      </c>
      <c r="E398" s="24">
        <f>SUM(бланки!BT397:BY397)</f>
        <v>2</v>
      </c>
    </row>
    <row r="399" spans="1:5" x14ac:dyDescent="0.25">
      <c r="A399" s="24">
        <f>бланки!E398</f>
        <v>396</v>
      </c>
      <c r="B399" s="24" t="str">
        <f>'Рейтинговая таблица организаций'!B399</f>
        <v>МКОУ «Текипиркентская ООШ» (Докузпаринский район )</v>
      </c>
      <c r="C399" s="6">
        <f>'Рейтинговая таблица организаций'!D399/'Рейтинговая таблица организаций'!E399</f>
        <v>1</v>
      </c>
      <c r="D399" s="6">
        <f>'Рейтинговая таблица организаций'!F399/'Рейтинговая таблица организаций'!G399</f>
        <v>0.95238095238095233</v>
      </c>
      <c r="E399" s="24">
        <f>SUM(бланки!BT398:BY398)</f>
        <v>3</v>
      </c>
    </row>
    <row r="400" spans="1:5" x14ac:dyDescent="0.25">
      <c r="A400" s="24">
        <f>бланки!E399</f>
        <v>397</v>
      </c>
      <c r="B400" s="24" t="str">
        <f>'Рейтинговая таблица организаций'!B400</f>
        <v>МКОУ «Демиркентская НОШ» (Докузпаринский район )</v>
      </c>
      <c r="C400" s="6">
        <f>'Рейтинговая таблица организаций'!D400/'Рейтинговая таблица организаций'!E400</f>
        <v>1</v>
      </c>
      <c r="D400" s="6">
        <f>'Рейтинговая таблица организаций'!F400/'Рейтинговая таблица организаций'!G400</f>
        <v>0.97619047619047616</v>
      </c>
      <c r="E400" s="24">
        <f>SUM(бланки!BT399:BY399)</f>
        <v>3</v>
      </c>
    </row>
    <row r="401" spans="1:5" x14ac:dyDescent="0.25">
      <c r="A401" s="24">
        <f>бланки!E400</f>
        <v>398</v>
      </c>
      <c r="B401" s="24" t="str">
        <f>'Рейтинговая таблица организаций'!B401</f>
        <v>МКОУ ДОД «Докузпаринская шахматная детская юношеская спортивная школа» (Докузпаринский район )</v>
      </c>
      <c r="C401" s="6">
        <f>'Рейтинговая таблица организаций'!D401/'Рейтинговая таблица организаций'!E401</f>
        <v>0.88888888888888884</v>
      </c>
      <c r="D401" s="6">
        <f>'Рейтинговая таблица организаций'!F401/'Рейтинговая таблица организаций'!G401</f>
        <v>0.78787878787878785</v>
      </c>
      <c r="E401" s="24">
        <f>SUM(бланки!BT400:BY400)</f>
        <v>6</v>
      </c>
    </row>
    <row r="402" spans="1:5" x14ac:dyDescent="0.25">
      <c r="A402" s="24">
        <f>бланки!E401</f>
        <v>399</v>
      </c>
      <c r="B402" s="24" t="str">
        <f>'Рейтинговая таблица организаций'!B402</f>
        <v>МКОУ «Калининаульская НОШ» (Докузпаринский район )</v>
      </c>
      <c r="C402" s="6">
        <f>'Рейтинговая таблица организаций'!D402/'Рейтинговая таблица организаций'!E402</f>
        <v>0.92307692307692313</v>
      </c>
      <c r="D402" s="6">
        <f>'Рейтинговая таблица организаций'!F402/'Рейтинговая таблица организаций'!G402</f>
        <v>0.69230769230769229</v>
      </c>
      <c r="E402" s="24">
        <f>SUM(бланки!BT401:BY401)</f>
        <v>5</v>
      </c>
    </row>
    <row r="403" spans="1:5" x14ac:dyDescent="0.25">
      <c r="A403" s="24">
        <f>бланки!E402</f>
        <v>400</v>
      </c>
      <c r="B403" s="24" t="str">
        <f>'Рейтинговая таблица организаций'!B403</f>
        <v>МКОУ «Дубкинская СОШ имени Н. Салимханова» (Казбековский район )</v>
      </c>
      <c r="C403" s="6">
        <f>'Рейтинговая таблица организаций'!D403/'Рейтинговая таблица организаций'!E403</f>
        <v>1</v>
      </c>
      <c r="D403" s="6">
        <f>'Рейтинговая таблица организаций'!F403/'Рейтинговая таблица организаций'!G403</f>
        <v>0.97619047619047616</v>
      </c>
      <c r="E403" s="24">
        <f>SUM(бланки!BT402:BY402)</f>
        <v>4</v>
      </c>
    </row>
    <row r="404" spans="1:5" x14ac:dyDescent="0.25">
      <c r="A404" s="24">
        <f>бланки!E403</f>
        <v>401</v>
      </c>
      <c r="B404" s="24" t="str">
        <f>'Рейтинговая таблица организаций'!B404</f>
        <v>МКДОУ «Детский сад общеразвивающего вида «Буратино» с приоритетным экологическим направлением» (Казбековский район )</v>
      </c>
      <c r="C404" s="6">
        <f>'Рейтинговая таблица организаций'!D404/'Рейтинговая таблица организаций'!E404</f>
        <v>0.77777777777777779</v>
      </c>
      <c r="D404" s="6">
        <f>'Рейтинговая таблица организаций'!F404/'Рейтинговая таблица организаций'!G404</f>
        <v>0.91666666666666663</v>
      </c>
      <c r="E404" s="24">
        <f>SUM(бланки!BT403:BY403)</f>
        <v>4</v>
      </c>
    </row>
    <row r="405" spans="1:5" x14ac:dyDescent="0.25">
      <c r="A405" s="24">
        <f>бланки!E404</f>
        <v>402</v>
      </c>
      <c r="B405" s="24" t="str">
        <f>'Рейтинговая таблица организаций'!B405</f>
        <v>МКДОУ «Детский сад общеразвивающего вида «Улыбка» (Казбековский район )</v>
      </c>
      <c r="C405" s="6">
        <f>'Рейтинговая таблица организаций'!D405/'Рейтинговая таблица организаций'!E405</f>
        <v>1</v>
      </c>
      <c r="D405" s="6">
        <f>'Рейтинговая таблица организаций'!F405/'Рейтинговая таблица организаций'!G405</f>
        <v>0.94444444444444442</v>
      </c>
      <c r="E405" s="24">
        <f>SUM(бланки!BT404:BY404)</f>
        <v>6</v>
      </c>
    </row>
    <row r="406" spans="1:5" x14ac:dyDescent="0.25">
      <c r="A406" s="24">
        <f>бланки!E405</f>
        <v>403</v>
      </c>
      <c r="B406" s="24" t="str">
        <f>'Рейтинговая таблица организаций'!B406</f>
        <v>МКДОУ «Детский сад «Лачен» (Казбековский район )</v>
      </c>
      <c r="C406" s="6">
        <f>'Рейтинговая таблица организаций'!D406/'Рейтинговая таблица организаций'!E406</f>
        <v>1</v>
      </c>
      <c r="D406" s="6">
        <f>'Рейтинговая таблица организаций'!F406/'Рейтинговая таблица организаций'!G406</f>
        <v>1</v>
      </c>
      <c r="E406" s="24">
        <f>SUM(бланки!BT405:BY405)</f>
        <v>5</v>
      </c>
    </row>
    <row r="407" spans="1:5" x14ac:dyDescent="0.25">
      <c r="A407" s="24">
        <f>бланки!E406</f>
        <v>404</v>
      </c>
      <c r="B407" s="24" t="str">
        <f>'Рейтинговая таблица организаций'!B407</f>
        <v>МКДОУ «Детский сад №1 «Ромашка» (Казбековский район )</v>
      </c>
      <c r="C407" s="6">
        <f>'Рейтинговая таблица организаций'!D407/'Рейтинговая таблица организаций'!E407</f>
        <v>0.88888888888888884</v>
      </c>
      <c r="D407" s="6">
        <f>'Рейтинговая таблица организаций'!F407/'Рейтинговая таблица организаций'!G407</f>
        <v>0.91891891891891897</v>
      </c>
      <c r="E407" s="24">
        <f>SUM(бланки!BT406:BY406)</f>
        <v>3</v>
      </c>
    </row>
    <row r="408" spans="1:5" x14ac:dyDescent="0.25">
      <c r="A408" s="24">
        <f>бланки!E407</f>
        <v>405</v>
      </c>
      <c r="B408" s="24" t="str">
        <f>'Рейтинговая таблица организаций'!B408</f>
        <v>МКДОУ «Детский сад общеразвивающего вида №2 «Солнышко» (Казбековский район )</v>
      </c>
      <c r="C408" s="6">
        <f>'Рейтинговая таблица организаций'!D408/'Рейтинговая таблица организаций'!E408</f>
        <v>1</v>
      </c>
      <c r="D408" s="6">
        <f>'Рейтинговая таблица организаций'!F408/'Рейтинговая таблица организаций'!G408</f>
        <v>0.94736842105263153</v>
      </c>
      <c r="E408" s="24">
        <f>SUM(бланки!BT407:BY407)</f>
        <v>4</v>
      </c>
    </row>
    <row r="409" spans="1:5" x14ac:dyDescent="0.25">
      <c r="A409" s="24">
        <f>бланки!E408</f>
        <v>406</v>
      </c>
      <c r="B409" s="24" t="str">
        <f>'Рейтинговая таблица организаций'!B409</f>
        <v>МКДОУ «Детский сад «Солнышко» (Казбековский район )</v>
      </c>
      <c r="C409" s="6">
        <f>'Рейтинговая таблица организаций'!D409/'Рейтинговая таблица организаций'!E409</f>
        <v>0.9</v>
      </c>
      <c r="D409" s="6">
        <f>'Рейтинговая таблица организаций'!F409/'Рейтинговая таблица организаций'!G409</f>
        <v>0.5757575757575758</v>
      </c>
      <c r="E409" s="24">
        <f>SUM(бланки!BT408:BY408)</f>
        <v>3</v>
      </c>
    </row>
    <row r="410" spans="1:5" x14ac:dyDescent="0.25">
      <c r="A410" s="24">
        <f>бланки!E409</f>
        <v>407</v>
      </c>
      <c r="B410" s="24" t="str">
        <f>'Рейтинговая таблица организаций'!B410</f>
        <v>МКДОУ «Детский сад «Чебурашка» (Казбековский район )</v>
      </c>
      <c r="C410" s="6">
        <f>'Рейтинговая таблица организаций'!D410/'Рейтинговая таблица организаций'!E410</f>
        <v>0.88888888888888884</v>
      </c>
      <c r="D410" s="6">
        <f>'Рейтинговая таблица организаций'!F410/'Рейтинговая таблица организаций'!G410</f>
        <v>0.58823529411764708</v>
      </c>
      <c r="E410" s="24">
        <f>SUM(бланки!BT409:BY409)</f>
        <v>3</v>
      </c>
    </row>
    <row r="411" spans="1:5" x14ac:dyDescent="0.25">
      <c r="A411" s="24">
        <f>бланки!E410</f>
        <v>408</v>
      </c>
      <c r="B411" s="24" t="str">
        <f>'Рейтинговая таблица организаций'!B411</f>
        <v>МКДОУ «Детский сад «Ласточка» (Казбековский район )</v>
      </c>
      <c r="C411" s="6">
        <f>'Рейтинговая таблица организаций'!D411/'Рейтинговая таблица организаций'!E411</f>
        <v>0.8</v>
      </c>
      <c r="D411" s="6">
        <f>'Рейтинговая таблица организаций'!F411/'Рейтинговая таблица организаций'!G411</f>
        <v>0.6470588235294118</v>
      </c>
      <c r="E411" s="24">
        <f>SUM(бланки!BT410:BY410)</f>
        <v>3</v>
      </c>
    </row>
    <row r="412" spans="1:5" x14ac:dyDescent="0.25">
      <c r="A412" s="24">
        <f>бланки!E411</f>
        <v>409</v>
      </c>
      <c r="B412" s="24" t="str">
        <f>'Рейтинговая таблица организаций'!B412</f>
        <v>МКУ ДО «РДШИ» (Казбековский район )</v>
      </c>
      <c r="C412" s="6">
        <f>'Рейтинговая таблица организаций'!D412/'Рейтинговая таблица организаций'!E412</f>
        <v>0.7</v>
      </c>
      <c r="D412" s="6">
        <f>'Рейтинговая таблица организаций'!F412/'Рейтинговая таблица организаций'!G412</f>
        <v>0.4838709677419355</v>
      </c>
      <c r="E412" s="24">
        <f>SUM(бланки!BT411:BY411)</f>
        <v>3</v>
      </c>
    </row>
    <row r="413" spans="1:5" x14ac:dyDescent="0.25">
      <c r="A413" s="24">
        <f>бланки!E412</f>
        <v>410</v>
      </c>
      <c r="B413" s="24" t="str">
        <f>'Рейтинговая таблица организаций'!B413</f>
        <v>МБУ ДО «ДЮСШ им.Мусы Азаева» (Казбековский район )</v>
      </c>
      <c r="C413" s="6">
        <f>'Рейтинговая таблица организаций'!D413/'Рейтинговая таблица организаций'!E413</f>
        <v>0.8</v>
      </c>
      <c r="D413" s="6">
        <f>'Рейтинговая таблица организаций'!F413/'Рейтинговая таблица организаций'!G413</f>
        <v>0.5161290322580645</v>
      </c>
      <c r="E413" s="24">
        <f>SUM(бланки!BT412:BY412)</f>
        <v>5</v>
      </c>
    </row>
    <row r="414" spans="1:5" x14ac:dyDescent="0.25">
      <c r="A414" s="24">
        <f>бланки!E413</f>
        <v>411</v>
      </c>
      <c r="B414" s="24" t="str">
        <f>'Рейтинговая таблица организаций'!B414</f>
        <v>МКУ ДО «ДДТ» (Казбековский район )</v>
      </c>
      <c r="C414" s="6">
        <f>'Рейтинговая таблица организаций'!D414/'Рейтинговая таблица организаций'!E414</f>
        <v>0.77777777777777779</v>
      </c>
      <c r="D414" s="6">
        <f>'Рейтинговая таблица организаций'!F414/'Рейтинговая таблица организаций'!G414</f>
        <v>0.60606060606060608</v>
      </c>
      <c r="E414" s="24">
        <f>SUM(бланки!BT413:BY413)</f>
        <v>4</v>
      </c>
    </row>
    <row r="415" spans="1:5" x14ac:dyDescent="0.25">
      <c r="A415" s="24">
        <f>бланки!E414</f>
        <v>412</v>
      </c>
      <c r="B415" s="24" t="str">
        <f>'Рейтинговая таблица организаций'!B415</f>
        <v>МКДОУ «Детский сад «Радуга» (Казбековский район )</v>
      </c>
      <c r="C415" s="6">
        <f>'Рейтинговая таблица организаций'!D415/'Рейтинговая таблица организаций'!E415</f>
        <v>0.8</v>
      </c>
      <c r="D415" s="6">
        <f>'Рейтинговая таблица организаций'!F415/'Рейтинговая таблица организаций'!G415</f>
        <v>0.59375</v>
      </c>
      <c r="E415" s="24">
        <f>SUM(бланки!BT414:BY414)</f>
        <v>3</v>
      </c>
    </row>
    <row r="416" spans="1:5" x14ac:dyDescent="0.25">
      <c r="A416" s="24">
        <f>бланки!E415</f>
        <v>413</v>
      </c>
      <c r="B416" s="24" t="str">
        <f>'Рейтинговая таблица организаций'!B416</f>
        <v>МКОУ «Ахмедкентская СОШ» (Кайтагский район )</v>
      </c>
      <c r="C416" s="6">
        <f>'Рейтинговая таблица организаций'!D416/'Рейтинговая таблица организаций'!E416</f>
        <v>1</v>
      </c>
      <c r="D416" s="6">
        <f>'Рейтинговая таблица организаций'!F416/'Рейтинговая таблица организаций'!G416</f>
        <v>1</v>
      </c>
      <c r="E416" s="24">
        <f>SUM(бланки!BT415:BY415)</f>
        <v>4</v>
      </c>
    </row>
    <row r="417" spans="1:5" x14ac:dyDescent="0.25">
      <c r="A417" s="24">
        <f>бланки!E416</f>
        <v>414</v>
      </c>
      <c r="B417" s="24" t="str">
        <f>'Рейтинговая таблица организаций'!B417</f>
        <v>МКОУ «Баршамайская СОШ» (Кайтагский район )</v>
      </c>
      <c r="C417" s="6">
        <f>'Рейтинговая таблица организаций'!D417/'Рейтинговая таблица организаций'!E417</f>
        <v>1</v>
      </c>
      <c r="D417" s="6">
        <f>'Рейтинговая таблица организаций'!F417/'Рейтинговая таблица организаций'!G417</f>
        <v>1</v>
      </c>
      <c r="E417" s="24">
        <f>SUM(бланки!BT416:BY416)</f>
        <v>6</v>
      </c>
    </row>
    <row r="418" spans="1:5" x14ac:dyDescent="0.25">
      <c r="A418" s="24">
        <f>бланки!E417</f>
        <v>415</v>
      </c>
      <c r="B418" s="24" t="str">
        <f>'Рейтинговая таблица организаций'!B418</f>
        <v>МКОУ «Джинабинская СОШ» (Кайтагский район )</v>
      </c>
      <c r="C418" s="6">
        <f>'Рейтинговая таблица организаций'!D418/'Рейтинговая таблица организаций'!E418</f>
        <v>0.16666666666666666</v>
      </c>
      <c r="D418" s="6">
        <f>'Рейтинговая таблица организаций'!F418/'Рейтинговая таблица организаций'!G418</f>
        <v>0.92682926829268297</v>
      </c>
      <c r="E418" s="24">
        <f>SUM(бланки!BT417:BY417)</f>
        <v>5</v>
      </c>
    </row>
    <row r="419" spans="1:5" x14ac:dyDescent="0.25">
      <c r="A419" s="24">
        <f>бланки!E418</f>
        <v>416</v>
      </c>
      <c r="B419" s="24" t="str">
        <f>'Рейтинговая таблица организаций'!B419</f>
        <v>МКОУ «Карацанская СОШ» (Кайтагский район )</v>
      </c>
      <c r="C419" s="6">
        <f>'Рейтинговая таблица организаций'!D419/'Рейтинговая таблица организаций'!E419</f>
        <v>1</v>
      </c>
      <c r="D419" s="6">
        <f>'Рейтинговая таблица организаций'!F419/'Рейтинговая таблица организаций'!G419</f>
        <v>0.94594594594594594</v>
      </c>
      <c r="E419" s="24">
        <f>SUM(бланки!BT418:BY418)</f>
        <v>5</v>
      </c>
    </row>
    <row r="420" spans="1:5" x14ac:dyDescent="0.25">
      <c r="A420" s="24">
        <f>бланки!E419</f>
        <v>417</v>
      </c>
      <c r="B420" s="24" t="str">
        <f>'Рейтинговая таблица организаций'!B420</f>
        <v>МКОУ «Кулиджинская ООШ» (Кайтагский район )</v>
      </c>
      <c r="C420" s="6">
        <f>'Рейтинговая таблица организаций'!D420/'Рейтинговая таблица организаций'!E420</f>
        <v>1</v>
      </c>
      <c r="D420" s="6">
        <f>'Рейтинговая таблица организаций'!F420/'Рейтинговая таблица организаций'!G420</f>
        <v>0.97619047619047616</v>
      </c>
      <c r="E420" s="24">
        <f>SUM(бланки!BT419:BY419)</f>
        <v>6</v>
      </c>
    </row>
    <row r="421" spans="1:5" x14ac:dyDescent="0.25">
      <c r="A421" s="24">
        <f>бланки!E420</f>
        <v>418</v>
      </c>
      <c r="B421" s="24" t="str">
        <f>'Рейтинговая таблица организаций'!B421</f>
        <v>МКОУ «Мижиглинская ООШ» (Кайтагский район )</v>
      </c>
      <c r="C421" s="6">
        <f>'Рейтинговая таблица организаций'!D421/'Рейтинговая таблица организаций'!E421</f>
        <v>0.91666666666666663</v>
      </c>
      <c r="D421" s="6">
        <f>'Рейтинговая таблица организаций'!F421/'Рейтинговая таблица организаций'!G421</f>
        <v>0.57499999999999996</v>
      </c>
      <c r="E421" s="24">
        <f>SUM(бланки!BT420:BY420)</f>
        <v>2</v>
      </c>
    </row>
    <row r="422" spans="1:5" x14ac:dyDescent="0.25">
      <c r="A422" s="24">
        <f>бланки!E421</f>
        <v>419</v>
      </c>
      <c r="B422" s="24" t="str">
        <f>'Рейтинговая таблица организаций'!B422</f>
        <v>МКОУ «Хадагинская ООШ» (Кайтагский район )</v>
      </c>
      <c r="C422" s="6">
        <f>'Рейтинговая таблица организаций'!D422/'Рейтинговая таблица организаций'!E422</f>
        <v>0.5</v>
      </c>
      <c r="D422" s="6">
        <f>'Рейтинговая таблица организаций'!F422/'Рейтинговая таблица организаций'!G422</f>
        <v>0.70731707317073167</v>
      </c>
      <c r="E422" s="24">
        <f>SUM(бланки!BT421:BY421)</f>
        <v>4</v>
      </c>
    </row>
    <row r="423" spans="1:5" x14ac:dyDescent="0.25">
      <c r="A423" s="24">
        <f>бланки!E422</f>
        <v>420</v>
      </c>
      <c r="B423" s="24" t="str">
        <f>'Рейтинговая таблица организаций'!B423</f>
        <v>МКОУ «Адагинская НОШ» (Кайтагский район )</v>
      </c>
      <c r="C423" s="6">
        <f>'Рейтинговая таблица организаций'!D423/'Рейтинговая таблица организаций'!E423</f>
        <v>1</v>
      </c>
      <c r="D423" s="6">
        <f>'Рейтинговая таблица организаций'!F423/'Рейтинговая таблица организаций'!G423</f>
        <v>0.89473684210526316</v>
      </c>
      <c r="E423" s="24">
        <f>SUM(бланки!BT422:BY422)</f>
        <v>3</v>
      </c>
    </row>
    <row r="424" spans="1:5" x14ac:dyDescent="0.25">
      <c r="A424" s="24">
        <f>бланки!E423</f>
        <v>421</v>
      </c>
      <c r="B424" s="24" t="str">
        <f>'Рейтинговая таблица организаций'!B424</f>
        <v>МКОУ «Дурегинская НОШ» (Кайтагский район )</v>
      </c>
      <c r="C424" s="6">
        <f>'Рейтинговая таблица организаций'!D424/'Рейтинговая таблица организаций'!E424</f>
        <v>1</v>
      </c>
      <c r="D424" s="6">
        <f>'Рейтинговая таблица организаций'!F424/'Рейтинговая таблица организаций'!G424</f>
        <v>0.92105263157894735</v>
      </c>
      <c r="E424" s="24">
        <f>SUM(бланки!BT423:BY423)</f>
        <v>4</v>
      </c>
    </row>
    <row r="425" spans="1:5" x14ac:dyDescent="0.25">
      <c r="A425" s="24">
        <f>бланки!E424</f>
        <v>422</v>
      </c>
      <c r="B425" s="24" t="str">
        <f>'Рейтинговая таблица организаций'!B425</f>
        <v>МКОУ «Карталайская НОШ» (Кайтагский район )</v>
      </c>
      <c r="C425" s="6">
        <f>'Рейтинговая таблица организаций'!D425/'Рейтинговая таблица организаций'!E425</f>
        <v>0.91666666666666663</v>
      </c>
      <c r="D425" s="6">
        <f>'Рейтинговая таблица организаций'!F425/'Рейтинговая таблица организаций'!G425</f>
        <v>0.87804878048780488</v>
      </c>
      <c r="E425" s="24">
        <f>SUM(бланки!BT424:BY424)</f>
        <v>2</v>
      </c>
    </row>
    <row r="426" spans="1:5" x14ac:dyDescent="0.25">
      <c r="A426" s="24">
        <f>бланки!E425</f>
        <v>423</v>
      </c>
      <c r="B426" s="24" t="str">
        <f>'Рейтинговая таблица организаций'!B426</f>
        <v>МБУ ДО «ДЮСШ» (Кайтагский район )</v>
      </c>
      <c r="C426" s="6">
        <f>'Рейтинговая таблица организаций'!D426/'Рейтинговая таблица организаций'!E426</f>
        <v>0.88888888888888884</v>
      </c>
      <c r="D426" s="6">
        <f>'Рейтинговая таблица организаций'!F426/'Рейтинговая таблица организаций'!G426</f>
        <v>0.97142857142857142</v>
      </c>
      <c r="E426" s="24">
        <f>SUM(бланки!BT425:BY425)</f>
        <v>3</v>
      </c>
    </row>
    <row r="427" spans="1:5" x14ac:dyDescent="0.25">
      <c r="A427" s="24">
        <f>бланки!E426</f>
        <v>424</v>
      </c>
      <c r="B427" s="24" t="str">
        <f>'Рейтинговая таблица организаций'!B427</f>
        <v>МБУ ДО «Дом детского творчества» (Кайтагский район )</v>
      </c>
      <c r="C427" s="6">
        <f>'Рейтинговая таблица организаций'!D427/'Рейтинговая таблица организаций'!E427</f>
        <v>0.88888888888888884</v>
      </c>
      <c r="D427" s="6">
        <f>'Рейтинговая таблица организаций'!F427/'Рейтинговая таблица организаций'!G427</f>
        <v>0.8571428571428571</v>
      </c>
      <c r="E427" s="24">
        <f>SUM(бланки!BT426:BY426)</f>
        <v>4</v>
      </c>
    </row>
    <row r="428" spans="1:5" x14ac:dyDescent="0.25">
      <c r="A428" s="24">
        <f>бланки!E427</f>
        <v>425</v>
      </c>
      <c r="B428" s="24" t="str">
        <f>'Рейтинговая таблица организаций'!B428</f>
        <v>МКДОУ «Ромашка» № 5 (Кайтагский район )</v>
      </c>
      <c r="C428" s="6">
        <f>'Рейтинговая таблица организаций'!D428/'Рейтинговая таблица организаций'!E428</f>
        <v>1</v>
      </c>
      <c r="D428" s="6">
        <f>'Рейтинговая таблица организаций'!F428/'Рейтинговая таблица организаций'!G428</f>
        <v>0.94117647058823528</v>
      </c>
      <c r="E428" s="24">
        <f>SUM(бланки!BT427:BY427)</f>
        <v>5</v>
      </c>
    </row>
    <row r="429" spans="1:5" x14ac:dyDescent="0.25">
      <c r="A429" s="24">
        <f>бланки!E428</f>
        <v>426</v>
      </c>
      <c r="B429" s="24" t="str">
        <f>'Рейтинговая таблица организаций'!B429</f>
        <v>МКУ ДО «ДШИ» (Кайтагский район )</v>
      </c>
      <c r="C429" s="6">
        <f>'Рейтинговая таблица организаций'!D429/'Рейтинговая таблица организаций'!E429</f>
        <v>0.88888888888888884</v>
      </c>
      <c r="D429" s="6">
        <f>'Рейтинговая таблица организаций'!F429/'Рейтинговая таблица организаций'!G429</f>
        <v>0.87878787878787878</v>
      </c>
      <c r="E429" s="24">
        <f>SUM(бланки!BT428:BY428)</f>
        <v>6</v>
      </c>
    </row>
    <row r="430" spans="1:5" x14ac:dyDescent="0.25">
      <c r="A430" s="24">
        <f>бланки!E429</f>
        <v>427</v>
      </c>
      <c r="B430" s="24" t="str">
        <f>'Рейтинговая таблица организаций'!B430</f>
        <v>МБОУ «Карабудахкентская СОШ №1» (Карабудахкентский район )</v>
      </c>
      <c r="C430" s="6">
        <f>'Рейтинговая таблица организаций'!D430/'Рейтинговая таблица организаций'!E430</f>
        <v>0.91666666666666663</v>
      </c>
      <c r="D430" s="6">
        <f>'Рейтинговая таблица организаций'!F430/'Рейтинговая таблица организаций'!G430</f>
        <v>1</v>
      </c>
      <c r="E430" s="24">
        <f>SUM(бланки!BT429:BY429)</f>
        <v>6</v>
      </c>
    </row>
    <row r="431" spans="1:5" x14ac:dyDescent="0.25">
      <c r="A431" s="24">
        <f>бланки!E430</f>
        <v>428</v>
      </c>
      <c r="B431" s="24" t="str">
        <f>'Рейтинговая таблица организаций'!B431</f>
        <v>МБОУ «Карабудахкентская СОШ №5» (Карабудахкентский район )</v>
      </c>
      <c r="C431" s="6">
        <f>'Рейтинговая таблица организаций'!D431/'Рейтинговая таблица организаций'!E431</f>
        <v>1</v>
      </c>
      <c r="D431" s="6">
        <f>'Рейтинговая таблица организаций'!F431/'Рейтинговая таблица организаций'!G431</f>
        <v>1</v>
      </c>
      <c r="E431" s="24">
        <f>SUM(бланки!BT430:BY430)</f>
        <v>5</v>
      </c>
    </row>
    <row r="432" spans="1:5" x14ac:dyDescent="0.25">
      <c r="A432" s="24">
        <f>бланки!E431</f>
        <v>429</v>
      </c>
      <c r="B432" s="24" t="str">
        <f>'Рейтинговая таблица организаций'!B432</f>
        <v>МБОУ «Ленинкентская СОШ» (Карабудахкентский район )</v>
      </c>
      <c r="C432" s="6">
        <f>'Рейтинговая таблица организаций'!D432/'Рейтинговая таблица организаций'!E432</f>
        <v>1</v>
      </c>
      <c r="D432" s="6">
        <f>'Рейтинговая таблица организаций'!F432/'Рейтинговая таблица организаций'!G432</f>
        <v>1</v>
      </c>
      <c r="E432" s="24">
        <f>SUM(бланки!BT431:BY431)</f>
        <v>5</v>
      </c>
    </row>
    <row r="433" spans="1:5" x14ac:dyDescent="0.25">
      <c r="A433" s="24">
        <f>бланки!E432</f>
        <v>430</v>
      </c>
      <c r="B433" s="24" t="str">
        <f>'Рейтинговая таблица организаций'!B433</f>
        <v>МБОУ «Параульская СОШ №1» (Карабудахкентский район )</v>
      </c>
      <c r="C433" s="6">
        <f>'Рейтинговая таблица организаций'!D433/'Рейтинговая таблица организаций'!E433</f>
        <v>0.91666666666666663</v>
      </c>
      <c r="D433" s="6">
        <f>'Рейтинговая таблица организаций'!F433/'Рейтинговая таблица организаций'!G433</f>
        <v>0.97499999999999998</v>
      </c>
      <c r="E433" s="24">
        <f>SUM(бланки!BT432:BY432)</f>
        <v>5</v>
      </c>
    </row>
    <row r="434" spans="1:5" x14ac:dyDescent="0.25">
      <c r="A434" s="24">
        <f>бланки!E433</f>
        <v>431</v>
      </c>
      <c r="B434" s="24" t="str">
        <f>'Рейтинговая таблица организаций'!B434</f>
        <v>МБОУ «Параульская СОШ №2» (Карабудахкентский район )</v>
      </c>
      <c r="C434" s="6">
        <f>'Рейтинговая таблица организаций'!D434/'Рейтинговая таблица организаций'!E434</f>
        <v>0.91666666666666663</v>
      </c>
      <c r="D434" s="6">
        <f>'Рейтинговая таблица организаций'!F434/'Рейтинговая таблица организаций'!G434</f>
        <v>0.92682926829268297</v>
      </c>
      <c r="E434" s="24">
        <f>SUM(бланки!BT433:BY433)</f>
        <v>3</v>
      </c>
    </row>
    <row r="435" spans="1:5" x14ac:dyDescent="0.25">
      <c r="A435" s="24">
        <f>бланки!E434</f>
        <v>432</v>
      </c>
      <c r="B435" s="24" t="str">
        <f>'Рейтинговая таблица организаций'!B435</f>
        <v>МБОУ «Параульская СОШ №3» (Карабудахкентский район )</v>
      </c>
      <c r="C435" s="6">
        <f>'Рейтинговая таблица организаций'!D435/'Рейтинговая таблица организаций'!E435</f>
        <v>1</v>
      </c>
      <c r="D435" s="6">
        <f>'Рейтинговая таблица организаций'!F435/'Рейтинговая таблица организаций'!G435</f>
        <v>1</v>
      </c>
      <c r="E435" s="24">
        <f>SUM(бланки!BT434:BY434)</f>
        <v>5</v>
      </c>
    </row>
    <row r="436" spans="1:5" x14ac:dyDescent="0.25">
      <c r="A436" s="24">
        <f>бланки!E435</f>
        <v>433</v>
      </c>
      <c r="B436" s="24" t="str">
        <f>'Рейтинговая таблица организаций'!B436</f>
        <v>МБОУ «Сирагинская СОШ» (Карабудахкентский район )</v>
      </c>
      <c r="C436" s="6">
        <f>'Рейтинговая таблица организаций'!D436/'Рейтинговая таблица организаций'!E436</f>
        <v>1</v>
      </c>
      <c r="D436" s="6">
        <f>'Рейтинговая таблица организаций'!F436/'Рейтинговая таблица организаций'!G436</f>
        <v>0.93023255813953487</v>
      </c>
      <c r="E436" s="24">
        <f>SUM(бланки!BT435:BY435)</f>
        <v>5</v>
      </c>
    </row>
    <row r="437" spans="1:5" x14ac:dyDescent="0.25">
      <c r="A437" s="24">
        <f>бланки!E436</f>
        <v>434</v>
      </c>
      <c r="B437" s="24" t="str">
        <f>'Рейтинговая таблица организаций'!B437</f>
        <v>МБОУ «Уллубийаульская СОШ» (Карабудахкентский район )</v>
      </c>
      <c r="C437" s="6">
        <f>'Рейтинговая таблица организаций'!D437/'Рейтинговая таблица организаций'!E437</f>
        <v>0.25</v>
      </c>
      <c r="D437" s="6">
        <f>'Рейтинговая таблица организаций'!F437/'Рейтинговая таблица организаций'!G437</f>
        <v>0.6216216216216216</v>
      </c>
      <c r="E437" s="24">
        <f>SUM(бланки!BT436:BY436)</f>
        <v>5</v>
      </c>
    </row>
    <row r="438" spans="1:5" x14ac:dyDescent="0.25">
      <c r="A438" s="24">
        <f>бланки!E437</f>
        <v>435</v>
      </c>
      <c r="B438" s="24" t="str">
        <f>'Рейтинговая таблица организаций'!B438</f>
        <v>МБДОУ «Детский сад №6 «Теремок» с.Доргели (Карабудахкентский район )</v>
      </c>
      <c r="C438" s="6">
        <f>'Рейтинговая таблица организаций'!D438/'Рейтинговая таблица организаций'!E438</f>
        <v>0.88888888888888884</v>
      </c>
      <c r="D438" s="6">
        <f>'Рейтинговая таблица организаций'!F438/'Рейтинговая таблица организаций'!G438</f>
        <v>1</v>
      </c>
      <c r="E438" s="24">
        <f>SUM(бланки!BT437:BY437)</f>
        <v>3</v>
      </c>
    </row>
    <row r="439" spans="1:5" x14ac:dyDescent="0.25">
      <c r="A439" s="24">
        <f>бланки!E438</f>
        <v>436</v>
      </c>
      <c r="B439" s="24" t="str">
        <f>'Рейтинговая таблица организаций'!B439</f>
        <v>МБДОУ «Детский сад №7 «Ласточка» с.Параул (Карабудахкентский район )</v>
      </c>
      <c r="C439" s="6">
        <f>'Рейтинговая таблица организаций'!D439/'Рейтинговая таблица организаций'!E439</f>
        <v>1</v>
      </c>
      <c r="D439" s="6">
        <f>'Рейтинговая таблица организаций'!F439/'Рейтинговая таблица организаций'!G439</f>
        <v>0.94444444444444442</v>
      </c>
      <c r="E439" s="24">
        <f>SUM(бланки!BT438:BY438)</f>
        <v>4</v>
      </c>
    </row>
    <row r="440" spans="1:5" x14ac:dyDescent="0.25">
      <c r="A440" s="24">
        <f>бланки!E439</f>
        <v>437</v>
      </c>
      <c r="B440" s="24" t="str">
        <f>'Рейтинговая таблица организаций'!B440</f>
        <v>МБДОУ «Детский сад №8 «Ручеек» с.Гели (Карабудахкентский район )</v>
      </c>
      <c r="C440" s="6">
        <f>'Рейтинговая таблица организаций'!D440/'Рейтинговая таблица организаций'!E440</f>
        <v>1</v>
      </c>
      <c r="D440" s="6">
        <f>'Рейтинговая таблица организаций'!F440/'Рейтинговая таблица организаций'!G440</f>
        <v>1</v>
      </c>
      <c r="E440" s="24">
        <f>SUM(бланки!BT439:BY439)</f>
        <v>3</v>
      </c>
    </row>
    <row r="441" spans="1:5" x14ac:dyDescent="0.25">
      <c r="A441" s="24">
        <f>бланки!E440</f>
        <v>438</v>
      </c>
      <c r="B441" s="24" t="str">
        <f>'Рейтинговая таблица организаций'!B441</f>
        <v>МБДОУ «Детский сад №9 «Ромашка» п.Манас (Карабудахкентский район )</v>
      </c>
      <c r="C441" s="6">
        <f>'Рейтинговая таблица организаций'!D441/'Рейтинговая таблица организаций'!E441</f>
        <v>1</v>
      </c>
      <c r="D441" s="6">
        <f>'Рейтинговая таблица организаций'!F441/'Рейтинговая таблица организаций'!G441</f>
        <v>0.94444444444444442</v>
      </c>
      <c r="E441" s="24">
        <f>SUM(бланки!BT440:BY440)</f>
        <v>2</v>
      </c>
    </row>
    <row r="442" spans="1:5" x14ac:dyDescent="0.25">
      <c r="A442" s="24">
        <f>бланки!E441</f>
        <v>439</v>
      </c>
      <c r="B442" s="24" t="str">
        <f>'Рейтинговая таблица организаций'!B442</f>
        <v>МБДОУ «Детский сад №13 «Родничок» с.Гурбуки (Карабудахкентский район )</v>
      </c>
      <c r="C442" s="6">
        <f>'Рейтинговая таблица организаций'!D442/'Рейтинговая таблица организаций'!E442</f>
        <v>1</v>
      </c>
      <c r="D442" s="6">
        <f>'Рейтинговая таблица организаций'!F442/'Рейтинговая таблица организаций'!G442</f>
        <v>0.88235294117647056</v>
      </c>
      <c r="E442" s="24">
        <f>SUM(бланки!BT441:BY441)</f>
        <v>6</v>
      </c>
    </row>
    <row r="443" spans="1:5" x14ac:dyDescent="0.25">
      <c r="A443" s="24">
        <f>бланки!E442</f>
        <v>440</v>
      </c>
      <c r="B443" s="24" t="str">
        <f>'Рейтинговая таблица организаций'!B443</f>
        <v>МБДОУ «Детский сад №14 «Сказка» с.К-кент (Карабудахкентский район )</v>
      </c>
      <c r="C443" s="6">
        <f>'Рейтинговая таблица организаций'!D443/'Рейтинговая таблица организаций'!E443</f>
        <v>0.88888888888888884</v>
      </c>
      <c r="D443" s="6">
        <f>'Рейтинговая таблица организаций'!F443/'Рейтинговая таблица организаций'!G443</f>
        <v>0.88571428571428568</v>
      </c>
      <c r="E443" s="24">
        <f>SUM(бланки!BT442:BY442)</f>
        <v>2</v>
      </c>
    </row>
    <row r="444" spans="1:5" x14ac:dyDescent="0.25">
      <c r="A444" s="24">
        <f>бланки!E443</f>
        <v>441</v>
      </c>
      <c r="B444" s="24" t="str">
        <f>'Рейтинговая таблица организаций'!B444</f>
        <v>МБДОУ «Детский сад №15 «Звездочка» с.Агачаул (Карабудахкентский район )</v>
      </c>
      <c r="C444" s="6">
        <f>'Рейтинговая таблица организаций'!D444/'Рейтинговая таблица организаций'!E444</f>
        <v>1</v>
      </c>
      <c r="D444" s="6">
        <f>'Рейтинговая таблица организаций'!F444/'Рейтинговая таблица организаций'!G444</f>
        <v>0.72727272727272729</v>
      </c>
      <c r="E444" s="24">
        <f>SUM(бланки!BT443:BY443)</f>
        <v>3</v>
      </c>
    </row>
    <row r="445" spans="1:5" x14ac:dyDescent="0.25">
      <c r="A445" s="24">
        <f>бланки!E444</f>
        <v>442</v>
      </c>
      <c r="B445" s="24" t="str">
        <f>'Рейтинговая таблица организаций'!B445</f>
        <v>МБДОУ «Детский сад №16 «Золушка» с.Карабудахкент (Карабудахкентский район )</v>
      </c>
      <c r="C445" s="6">
        <f>'Рейтинговая таблица организаций'!D445/'Рейтинговая таблица организаций'!E445</f>
        <v>1</v>
      </c>
      <c r="D445" s="6">
        <f>'Рейтинговая таблица организаций'!F445/'Рейтинговая таблица организаций'!G445</f>
        <v>0.80555555555555558</v>
      </c>
      <c r="E445" s="24">
        <f>SUM(бланки!BT444:BY444)</f>
        <v>2</v>
      </c>
    </row>
    <row r="446" spans="1:5" x14ac:dyDescent="0.25">
      <c r="A446" s="24">
        <f>бланки!E445</f>
        <v>443</v>
      </c>
      <c r="B446" s="24" t="str">
        <f>'Рейтинговая таблица организаций'!B446</f>
        <v>МБДОУ «Детский сад №17 «Анжи» с.Губден (Карабудахкентский район )</v>
      </c>
      <c r="C446" s="6">
        <f>'Рейтинговая таблица организаций'!D446/'Рейтинговая таблица организаций'!E446</f>
        <v>1</v>
      </c>
      <c r="D446" s="6">
        <f>'Рейтинговая таблица организаций'!F446/'Рейтинговая таблица организаций'!G446</f>
        <v>0.91666666666666663</v>
      </c>
      <c r="E446" s="24">
        <f>SUM(бланки!BT445:BY445)</f>
        <v>5</v>
      </c>
    </row>
    <row r="447" spans="1:5" x14ac:dyDescent="0.25">
      <c r="A447" s="24">
        <f>бланки!E446</f>
        <v>444</v>
      </c>
      <c r="B447" s="24" t="str">
        <f>'Рейтинговая таблица организаций'!B447</f>
        <v>МБДОУ «Детский сад №18 «Ясмина» с.н.Параул (Карабудахкентский район )</v>
      </c>
      <c r="C447" s="6">
        <f>'Рейтинговая таблица организаций'!D447/'Рейтинговая таблица организаций'!E447</f>
        <v>0.66666666666666663</v>
      </c>
      <c r="D447" s="6">
        <f>'Рейтинговая таблица организаций'!F447/'Рейтинговая таблица организаций'!G447</f>
        <v>0.7142857142857143</v>
      </c>
      <c r="E447" s="24">
        <f>SUM(бланки!BT446:BY446)</f>
        <v>2</v>
      </c>
    </row>
    <row r="448" spans="1:5" x14ac:dyDescent="0.25">
      <c r="A448" s="24">
        <f>бланки!E447</f>
        <v>445</v>
      </c>
      <c r="B448" s="24" t="str">
        <f>'Рейтинговая таблица организаций'!B448</f>
        <v>МБДОУ «Детский сад №19 «Карапуз» с. Манаскент (Карабудахкентский район )</v>
      </c>
      <c r="C448" s="6">
        <f>'Рейтинговая таблица организаций'!D448/'Рейтинговая таблица организаций'!E448</f>
        <v>1</v>
      </c>
      <c r="D448" s="6">
        <f>'Рейтинговая таблица организаций'!F448/'Рейтинговая таблица организаций'!G448</f>
        <v>0.97435897435897434</v>
      </c>
      <c r="E448" s="24">
        <f>SUM(бланки!BT447:BY447)</f>
        <v>4</v>
      </c>
    </row>
    <row r="449" spans="1:5" x14ac:dyDescent="0.25">
      <c r="A449" s="24">
        <f>бланки!E448</f>
        <v>446</v>
      </c>
      <c r="B449" s="24" t="str">
        <f>'Рейтинговая таблица организаций'!B449</f>
        <v>МБДОУ «Детский сад №20 «Счастливый малыш» с.Агачаул (Карабудахкентский район )</v>
      </c>
      <c r="C449" s="6">
        <f>'Рейтинговая таблица организаций'!D449/'Рейтинговая таблица организаций'!E449</f>
        <v>1</v>
      </c>
      <c r="D449" s="6">
        <f>'Рейтинговая таблица организаций'!F449/'Рейтинговая таблица организаций'!G449</f>
        <v>0.97297297297297303</v>
      </c>
      <c r="E449" s="24">
        <f>SUM(бланки!BT448:BY448)</f>
        <v>2</v>
      </c>
    </row>
    <row r="450" spans="1:5" x14ac:dyDescent="0.25">
      <c r="A450" s="24">
        <f>бланки!E449</f>
        <v>447</v>
      </c>
      <c r="B450" s="24" t="str">
        <f>'Рейтинговая таблица организаций'!B450</f>
        <v>МБДОУ «Детский сад №15 «Счастливое детство» п.Ачису (Карабудахкентский район )</v>
      </c>
      <c r="C450" s="6">
        <f>'Рейтинговая таблица организаций'!D450/'Рейтинговая таблица организаций'!E450</f>
        <v>1</v>
      </c>
      <c r="D450" s="6">
        <f>'Рейтинговая таблица организаций'!F450/'Рейтинговая таблица организаций'!G450</f>
        <v>0.97435897435897434</v>
      </c>
      <c r="E450" s="24">
        <f>SUM(бланки!BT449:BY449)</f>
        <v>5</v>
      </c>
    </row>
    <row r="451" spans="1:5" x14ac:dyDescent="0.25">
      <c r="A451" s="24">
        <f>бланки!E450</f>
        <v>448</v>
      </c>
      <c r="B451" s="24" t="str">
        <f>'Рейтинговая таблица организаций'!B451</f>
        <v>МБДОУ «Детский сад №21 «Волшебник» с.Губден (Карабудахкентский район )</v>
      </c>
      <c r="C451" s="6">
        <f>'Рейтинговая таблица организаций'!D451/'Рейтинговая таблица организаций'!E451</f>
        <v>1</v>
      </c>
      <c r="D451" s="6">
        <f>'Рейтинговая таблица организаций'!F451/'Рейтинговая таблица организаций'!G451</f>
        <v>0.91666666666666663</v>
      </c>
      <c r="E451" s="24">
        <f>SUM(бланки!BT450:BY450)</f>
        <v>5</v>
      </c>
    </row>
    <row r="452" spans="1:5" x14ac:dyDescent="0.25">
      <c r="A452" s="24">
        <f>бланки!E451</f>
        <v>449</v>
      </c>
      <c r="B452" s="24" t="str">
        <f>'Рейтинговая таблица организаций'!B452</f>
        <v>МБДОУ «Детский сад №22 «Замок детства» с.Гурбуки (Карабудахкентский район )</v>
      </c>
      <c r="C452" s="6">
        <f>'Рейтинговая таблица организаций'!D452/'Рейтинговая таблица организаций'!E452</f>
        <v>1</v>
      </c>
      <c r="D452" s="6">
        <f>'Рейтинговая таблица организаций'!F452/'Рейтинговая таблица организаций'!G452</f>
        <v>0.83333333333333337</v>
      </c>
      <c r="E452" s="24">
        <f>SUM(бланки!BT451:BY451)</f>
        <v>6</v>
      </c>
    </row>
    <row r="453" spans="1:5" x14ac:dyDescent="0.25">
      <c r="A453" s="24">
        <f>бланки!E452</f>
        <v>450</v>
      </c>
      <c r="B453" s="24" t="str">
        <f>'Рейтинговая таблица организаций'!B453</f>
        <v>МБДОУ «Детский сад №23 «Страна чудес» с. Гурбуки (Карабудахкентский район )</v>
      </c>
      <c r="C453" s="6">
        <f>'Рейтинговая таблица организаций'!D453/'Рейтинговая таблица организаций'!E453</f>
        <v>1</v>
      </c>
      <c r="D453" s="6">
        <f>'Рейтинговая таблица организаций'!F453/'Рейтинговая таблица организаций'!G453</f>
        <v>0.89189189189189189</v>
      </c>
      <c r="E453" s="24">
        <f>SUM(бланки!BT452:BY452)</f>
        <v>5</v>
      </c>
    </row>
    <row r="454" spans="1:5" x14ac:dyDescent="0.25">
      <c r="A454" s="24">
        <f>бланки!E453</f>
        <v>451</v>
      </c>
      <c r="B454" s="24" t="str">
        <f>'Рейтинговая таблица организаций'!B454</f>
        <v>МБУ ДО «ЦДОД Карабудахкентского района» (Карабудахкентский район )</v>
      </c>
      <c r="C454" s="6">
        <f>'Рейтинговая таблица организаций'!D454/'Рейтинговая таблица организаций'!E454</f>
        <v>0.90909090909090906</v>
      </c>
      <c r="D454" s="6">
        <f>'Рейтинговая таблица организаций'!F454/'Рейтинговая таблица организаций'!G454</f>
        <v>1</v>
      </c>
      <c r="E454" s="24">
        <f>SUM(бланки!BT453:BY453)</f>
        <v>4</v>
      </c>
    </row>
    <row r="455" spans="1:5" x14ac:dyDescent="0.25">
      <c r="A455" s="24">
        <f>бланки!E454</f>
        <v>452</v>
      </c>
      <c r="B455" s="24" t="str">
        <f>'Рейтинговая таблица организаций'!B455</f>
        <v>МБУ ДО «ДЮСШ» с.Карабудахкент (Карабудахкентский район )</v>
      </c>
      <c r="C455" s="6">
        <f>'Рейтинговая таблица организаций'!D455/'Рейтинговая таблица организаций'!E455</f>
        <v>0.90909090909090906</v>
      </c>
      <c r="D455" s="6">
        <f>'Рейтинговая таблица организаций'!F455/'Рейтинговая таблица организаций'!G455</f>
        <v>1</v>
      </c>
      <c r="E455" s="24">
        <f>SUM(бланки!BT454:BY454)</f>
        <v>5</v>
      </c>
    </row>
    <row r="456" spans="1:5" x14ac:dyDescent="0.25">
      <c r="A456" s="24">
        <f>бланки!E455</f>
        <v>453</v>
      </c>
      <c r="B456" s="24" t="str">
        <f>'Рейтинговая таблица организаций'!B456</f>
        <v>МБУ ДО «ДЮСШ» с.Гели (Карабудахкентский район )</v>
      </c>
      <c r="C456" s="6">
        <f>'Рейтинговая таблица организаций'!D456/'Рейтинговая таблица организаций'!E456</f>
        <v>0.77777777777777779</v>
      </c>
      <c r="D456" s="6">
        <f>'Рейтинговая таблица организаций'!F456/'Рейтинговая таблица организаций'!G456</f>
        <v>0.78787878787878785</v>
      </c>
      <c r="E456" s="24">
        <f>SUM(бланки!BT455:BY455)</f>
        <v>3</v>
      </c>
    </row>
    <row r="457" spans="1:5" x14ac:dyDescent="0.25">
      <c r="A457" s="24">
        <f>бланки!E456</f>
        <v>454</v>
      </c>
      <c r="B457" s="24" t="str">
        <f>'Рейтинговая таблица организаций'!B457</f>
        <v>МБУ ДО «ДЮСШ» с.Параул (Карабудахкентский район )</v>
      </c>
      <c r="C457" s="6">
        <f>'Рейтинговая таблица организаций'!D457/'Рейтинговая таблица организаций'!E457</f>
        <v>0.77777777777777779</v>
      </c>
      <c r="D457" s="6">
        <f>'Рейтинговая таблица организаций'!F457/'Рейтинговая таблица организаций'!G457</f>
        <v>0.58064516129032262</v>
      </c>
      <c r="E457" s="24">
        <f>SUM(бланки!BT456:BY456)</f>
        <v>5</v>
      </c>
    </row>
    <row r="458" spans="1:5" x14ac:dyDescent="0.25">
      <c r="A458" s="24">
        <f>бланки!E457</f>
        <v>455</v>
      </c>
      <c r="B458" s="24" t="str">
        <f>'Рейтинговая таблица организаций'!B458</f>
        <v>МБУ ДО «ДЮСШ» с.Доргели (Карабудахкентский район )</v>
      </c>
      <c r="C458" s="6">
        <f>'Рейтинговая таблица организаций'!D458/'Рейтинговая таблица организаций'!E458</f>
        <v>0.77777777777777779</v>
      </c>
      <c r="D458" s="6">
        <f>'Рейтинговая таблица организаций'!F458/'Рейтинговая таблица организаций'!G458</f>
        <v>0.65714285714285714</v>
      </c>
      <c r="E458" s="24">
        <f>SUM(бланки!BT457:BY457)</f>
        <v>3</v>
      </c>
    </row>
    <row r="459" spans="1:5" x14ac:dyDescent="0.25">
      <c r="A459" s="24">
        <f>бланки!E458</f>
        <v>456</v>
      </c>
      <c r="B459" s="24" t="str">
        <f>'Рейтинговая таблица организаций'!B459</f>
        <v>МБУ ДО «ДЮСШ» с.Какашура (Карабудахкентский район )</v>
      </c>
      <c r="C459" s="6">
        <f>'Рейтинговая таблица организаций'!D459/'Рейтинговая таблица организаций'!E459</f>
        <v>1</v>
      </c>
      <c r="D459" s="6">
        <f>'Рейтинговая таблица организаций'!F459/'Рейтинговая таблица организаций'!G459</f>
        <v>0.48484848484848486</v>
      </c>
      <c r="E459" s="24">
        <f>SUM(бланки!BT458:BY458)</f>
        <v>4</v>
      </c>
    </row>
    <row r="460" spans="1:5" x14ac:dyDescent="0.25">
      <c r="A460" s="24">
        <f>бланки!E459</f>
        <v>457</v>
      </c>
      <c r="B460" s="24" t="str">
        <f>'Рейтинговая таблица организаций'!B460</f>
        <v>МБУ ДО «ДЮСШ» с.Уллубийаул (Карабудахкентский район )</v>
      </c>
      <c r="C460" s="6">
        <f>'Рейтинговая таблица организаций'!D460/'Рейтинговая таблица организаций'!E460</f>
        <v>0.7</v>
      </c>
      <c r="D460" s="6">
        <f>'Рейтинговая таблица организаций'!F460/'Рейтинговая таблица организаций'!G460</f>
        <v>0.58823529411764708</v>
      </c>
      <c r="E460" s="24">
        <f>SUM(бланки!BT459:BY459)</f>
        <v>5</v>
      </c>
    </row>
    <row r="461" spans="1:5" x14ac:dyDescent="0.25">
      <c r="A461" s="24">
        <f>бланки!E460</f>
        <v>458</v>
      </c>
      <c r="B461" s="24" t="str">
        <f>'Рейтинговая таблица организаций'!B461</f>
        <v>МБУ ДО «ДЮСШ» с.Манаскент (Карабудахкентский район )</v>
      </c>
      <c r="C461" s="6">
        <f>'Рейтинговая таблица организаций'!D461/'Рейтинговая таблица организаций'!E461</f>
        <v>0.88888888888888884</v>
      </c>
      <c r="D461" s="6">
        <f>'Рейтинговая таблица организаций'!F461/'Рейтинговая таблица организаций'!G461</f>
        <v>0.88235294117647056</v>
      </c>
      <c r="E461" s="24">
        <f>SUM(бланки!BT460:BY460)</f>
        <v>4</v>
      </c>
    </row>
    <row r="462" spans="1:5" x14ac:dyDescent="0.25">
      <c r="A462" s="24">
        <f>бланки!E461</f>
        <v>459</v>
      </c>
      <c r="B462" s="24" t="str">
        <f>'Рейтинговая таблица организаций'!B462</f>
        <v>МБУ ДО «ДЮСШ» п.Манас (Карабудахкентский район )</v>
      </c>
      <c r="C462" s="6">
        <f>'Рейтинговая таблица организаций'!D462/'Рейтинговая таблица организаций'!E462</f>
        <v>0.77777777777777779</v>
      </c>
      <c r="D462" s="6">
        <f>'Рейтинговая таблица организаций'!F462/'Рейтинговая таблица организаций'!G462</f>
        <v>0.82352941176470584</v>
      </c>
      <c r="E462" s="24">
        <f>SUM(бланки!BT461:BY461)</f>
        <v>5</v>
      </c>
    </row>
    <row r="463" spans="1:5" x14ac:dyDescent="0.25">
      <c r="A463" s="24">
        <f>бланки!E462</f>
        <v>460</v>
      </c>
      <c r="B463" s="24" t="str">
        <f>'Рейтинговая таблица организаций'!B463</f>
        <v>МБУ ДО «ДЮСШ» с.Гурбуки (Карабудахкентский район )</v>
      </c>
      <c r="C463" s="6">
        <f>'Рейтинговая таблица организаций'!D463/'Рейтинговая таблица организаций'!E463</f>
        <v>0.88888888888888884</v>
      </c>
      <c r="D463" s="6">
        <f>'Рейтинговая таблица организаций'!F463/'Рейтинговая таблица организаций'!G463</f>
        <v>0.8</v>
      </c>
      <c r="E463" s="24">
        <f>SUM(бланки!BT462:BY462)</f>
        <v>4</v>
      </c>
    </row>
    <row r="464" spans="1:5" x14ac:dyDescent="0.25">
      <c r="A464" s="24">
        <f>бланки!E463</f>
        <v>461</v>
      </c>
      <c r="B464" s="24" t="str">
        <f>'Рейтинговая таблица организаций'!B464</f>
        <v>МКОУ «Гергинская СОШ» (Каякентский район )</v>
      </c>
      <c r="C464" s="6">
        <f>'Рейтинговая таблица организаций'!D464/'Рейтинговая таблица организаций'!E464</f>
        <v>0.9285714285714286</v>
      </c>
      <c r="D464" s="6">
        <f>'Рейтинговая таблица организаций'!F464/'Рейтинговая таблица организаций'!G464</f>
        <v>1</v>
      </c>
      <c r="E464" s="24">
        <f>SUM(бланки!BT463:BY463)</f>
        <v>3</v>
      </c>
    </row>
    <row r="465" spans="1:5" x14ac:dyDescent="0.25">
      <c r="A465" s="24">
        <f>бланки!E464</f>
        <v>462</v>
      </c>
      <c r="B465" s="24" t="str">
        <f>'Рейтинговая таблица организаций'!B465</f>
        <v>МКОУ «Капкайкентская СОШ» (Каякентский район )</v>
      </c>
      <c r="C465" s="6">
        <f>'Рейтинговая таблица организаций'!D465/'Рейтинговая таблица организаций'!E465</f>
        <v>1</v>
      </c>
      <c r="D465" s="6">
        <f>'Рейтинговая таблица организаций'!F465/'Рейтинговая таблица организаций'!G465</f>
        <v>1</v>
      </c>
      <c r="E465" s="24">
        <f>SUM(бланки!BT464:BY464)</f>
        <v>2</v>
      </c>
    </row>
    <row r="466" spans="1:5" x14ac:dyDescent="0.25">
      <c r="A466" s="24">
        <f>бланки!E465</f>
        <v>463</v>
      </c>
      <c r="B466" s="24" t="str">
        <f>'Рейтинговая таблица организаций'!B466</f>
        <v>МКОУ «Каякентская СОШ №1» (Каякентский район )</v>
      </c>
      <c r="C466" s="6">
        <f>'Рейтинговая таблица организаций'!D466/'Рейтинговая таблица организаций'!E466</f>
        <v>1</v>
      </c>
      <c r="D466" s="6">
        <f>'Рейтинговая таблица организаций'!F466/'Рейтинговая таблица организаций'!G466</f>
        <v>1</v>
      </c>
      <c r="E466" s="24">
        <f>SUM(бланки!BT465:BY465)</f>
        <v>3</v>
      </c>
    </row>
    <row r="467" spans="1:5" x14ac:dyDescent="0.25">
      <c r="A467" s="24">
        <f>бланки!E466</f>
        <v>464</v>
      </c>
      <c r="B467" s="24" t="str">
        <f>'Рейтинговая таблица организаций'!B467</f>
        <v>МКОУ «Каякентская СОШ №3» (Каякентский район )</v>
      </c>
      <c r="C467" s="6">
        <f>'Рейтинговая таблица организаций'!D467/'Рейтинговая таблица организаций'!E467</f>
        <v>1</v>
      </c>
      <c r="D467" s="6">
        <f>'Рейтинговая таблица организаций'!F467/'Рейтинговая таблица организаций'!G467</f>
        <v>1</v>
      </c>
      <c r="E467" s="24">
        <f>SUM(бланки!BT466:BY466)</f>
        <v>6</v>
      </c>
    </row>
    <row r="468" spans="1:5" x14ac:dyDescent="0.25">
      <c r="A468" s="24">
        <f>бланки!E467</f>
        <v>465</v>
      </c>
      <c r="B468" s="24" t="str">
        <f>'Рейтинговая таблица организаций'!B468</f>
        <v>МКОУ «Первомайская СОШ №1» (Каякентский район )</v>
      </c>
      <c r="C468" s="6">
        <f>'Рейтинговая таблица организаций'!D468/'Рейтинговая таблица организаций'!E468</f>
        <v>0.66666666666666663</v>
      </c>
      <c r="D468" s="6">
        <f>'Рейтинговая таблица организаций'!F468/'Рейтинговая таблица организаций'!G468</f>
        <v>0.55882352941176472</v>
      </c>
      <c r="E468" s="24">
        <f>SUM(бланки!BT467:BY467)</f>
        <v>4</v>
      </c>
    </row>
    <row r="469" spans="1:5" x14ac:dyDescent="0.25">
      <c r="A469" s="24">
        <f>бланки!E468</f>
        <v>466</v>
      </c>
      <c r="B469" s="24" t="str">
        <f>'Рейтинговая таблица организаций'!B469</f>
        <v>МКОУ «Усемикентская СОШ» (Каякентский район )</v>
      </c>
      <c r="C469" s="6">
        <f>'Рейтинговая таблица организаций'!D469/'Рейтинговая таблица организаций'!E469</f>
        <v>1</v>
      </c>
      <c r="D469" s="6">
        <f>'Рейтинговая таблица организаций'!F469/'Рейтинговая таблица организаций'!G469</f>
        <v>1</v>
      </c>
      <c r="E469" s="24">
        <f>SUM(бланки!BT468:BY468)</f>
        <v>5</v>
      </c>
    </row>
    <row r="470" spans="1:5" x14ac:dyDescent="0.25">
      <c r="A470" s="24">
        <f>бланки!E469</f>
        <v>467</v>
      </c>
      <c r="B470" s="24" t="str">
        <f>'Рейтинговая таблица организаций'!B470</f>
        <v>МКОУ «Утамышская СОШ» (Каякентский район )</v>
      </c>
      <c r="C470" s="6">
        <f>'Рейтинговая таблица организаций'!D470/'Рейтинговая таблица организаций'!E470</f>
        <v>1</v>
      </c>
      <c r="D470" s="6">
        <f>'Рейтинговая таблица организаций'!F470/'Рейтинговая таблица организаций'!G470</f>
        <v>1</v>
      </c>
      <c r="E470" s="24">
        <f>SUM(бланки!BT469:BY469)</f>
        <v>6</v>
      </c>
    </row>
    <row r="471" spans="1:5" x14ac:dyDescent="0.25">
      <c r="A471" s="24">
        <f>бланки!E470</f>
        <v>468</v>
      </c>
      <c r="B471" s="24" t="str">
        <f>'Рейтинговая таблица организаций'!B471</f>
        <v>МКОУ «Дейбукская ООШ» (Каякентский район )</v>
      </c>
      <c r="C471" s="6">
        <f>'Рейтинговая таблица организаций'!D471/'Рейтинговая таблица организаций'!E471</f>
        <v>1</v>
      </c>
      <c r="D471" s="6">
        <f>'Рейтинговая таблица организаций'!F471/'Рейтинговая таблица организаций'!G471</f>
        <v>1</v>
      </c>
      <c r="E471" s="24">
        <f>SUM(бланки!BT470:BY470)</f>
        <v>4</v>
      </c>
    </row>
    <row r="472" spans="1:5" x14ac:dyDescent="0.25">
      <c r="A472" s="24">
        <f>бланки!E471</f>
        <v>469</v>
      </c>
      <c r="B472" s="24" t="str">
        <f>'Рейтинговая таблица организаций'!B472</f>
        <v>МКДОУ «Детский сад №1 с. Алходжакент» (Каякентский район )</v>
      </c>
      <c r="C472" s="6">
        <f>'Рейтинговая таблица организаций'!D472/'Рейтинговая таблица организаций'!E472</f>
        <v>1</v>
      </c>
      <c r="D472" s="6">
        <f>'Рейтинговая таблица организаций'!F472/'Рейтинговая таблица организаций'!G472</f>
        <v>0.91666666666666663</v>
      </c>
      <c r="E472" s="24">
        <f>SUM(бланки!BT471:BY471)</f>
        <v>4</v>
      </c>
    </row>
    <row r="473" spans="1:5" x14ac:dyDescent="0.25">
      <c r="A473" s="24">
        <f>бланки!E472</f>
        <v>470</v>
      </c>
      <c r="B473" s="24" t="str">
        <f>'Рейтинговая таблица организаций'!B473</f>
        <v>МКДОУ «Детский сад №2 с. Алходжакент» (Каякентский район )</v>
      </c>
      <c r="C473" s="6">
        <f>'Рейтинговая таблица организаций'!D473/'Рейтинговая таблица организаций'!E473</f>
        <v>0.77777777777777779</v>
      </c>
      <c r="D473" s="6">
        <f>'Рейтинговая таблица организаций'!F473/'Рейтинговая таблица организаций'!G473</f>
        <v>0.97142857142857142</v>
      </c>
      <c r="E473" s="24">
        <f>SUM(бланки!BT472:BY472)</f>
        <v>5</v>
      </c>
    </row>
    <row r="474" spans="1:5" x14ac:dyDescent="0.25">
      <c r="A474" s="24">
        <f>бланки!E473</f>
        <v>471</v>
      </c>
      <c r="B474" s="24" t="str">
        <f>'Рейтинговая таблица организаций'!B474</f>
        <v>МКДОУ «Детский сад» с.Герга (Каякентский район )</v>
      </c>
      <c r="C474" s="6">
        <f>'Рейтинговая таблица организаций'!D474/'Рейтинговая таблица организаций'!E474</f>
        <v>0.88888888888888884</v>
      </c>
      <c r="D474" s="6">
        <f>'Рейтинговая таблица организаций'!F474/'Рейтинговая таблица организаций'!G474</f>
        <v>0.94736842105263153</v>
      </c>
      <c r="E474" s="24">
        <f>SUM(бланки!BT473:BY473)</f>
        <v>4</v>
      </c>
    </row>
    <row r="475" spans="1:5" x14ac:dyDescent="0.25">
      <c r="A475" s="24">
        <f>бланки!E474</f>
        <v>472</v>
      </c>
      <c r="B475" s="24" t="str">
        <f>'Рейтинговая таблица организаций'!B475</f>
        <v>МКДОУ «Детский сад» с.Дружба (Каякентский район )</v>
      </c>
      <c r="C475" s="6">
        <f>'Рейтинговая таблица организаций'!D475/'Рейтинговая таблица организаций'!E475</f>
        <v>1</v>
      </c>
      <c r="D475" s="6">
        <f>'Рейтинговая таблица организаций'!F475/'Рейтинговая таблица организаций'!G475</f>
        <v>1</v>
      </c>
      <c r="E475" s="24">
        <f>SUM(бланки!BT474:BY474)</f>
        <v>6</v>
      </c>
    </row>
    <row r="476" spans="1:5" x14ac:dyDescent="0.25">
      <c r="A476" s="24">
        <f>бланки!E475</f>
        <v>473</v>
      </c>
      <c r="B476" s="24" t="str">
        <f>'Рейтинговая таблица организаций'!B476</f>
        <v>МКДОУ «Детский сад» с.Каранайаул (Каякентский район )</v>
      </c>
      <c r="C476" s="6">
        <f>'Рейтинговая таблица организаций'!D476/'Рейтинговая таблица организаций'!E476</f>
        <v>1</v>
      </c>
      <c r="D476" s="6">
        <f>'Рейтинговая таблица организаций'!F476/'Рейтинговая таблица организаций'!G476</f>
        <v>1</v>
      </c>
      <c r="E476" s="24">
        <f>SUM(бланки!BT475:BY475)</f>
        <v>5</v>
      </c>
    </row>
    <row r="477" spans="1:5" x14ac:dyDescent="0.25">
      <c r="A477" s="24">
        <f>бланки!E476</f>
        <v>474</v>
      </c>
      <c r="B477" s="24" t="str">
        <f>'Рейтинговая таблица организаций'!B477</f>
        <v>МКДОУ «Детский сад « Солнышко» с.Каякент (Каякентский район )</v>
      </c>
      <c r="C477" s="6">
        <f>'Рейтинговая таблица организаций'!D477/'Рейтинговая таблица организаций'!E477</f>
        <v>1</v>
      </c>
      <c r="D477" s="6">
        <f>'Рейтинговая таблица организаций'!F477/'Рейтинговая таблица организаций'!G477</f>
        <v>1</v>
      </c>
      <c r="E477" s="24">
        <f>SUM(бланки!BT476:BY476)</f>
        <v>5</v>
      </c>
    </row>
    <row r="478" spans="1:5" x14ac:dyDescent="0.25">
      <c r="A478" s="24">
        <f>бланки!E477</f>
        <v>475</v>
      </c>
      <c r="B478" s="24" t="str">
        <f>'Рейтинговая таблица организаций'!B478</f>
        <v>МКДОУ «Детский сад «Радуга» с. Первомайское (Каякентский район )</v>
      </c>
      <c r="C478" s="6">
        <f>'Рейтинговая таблица организаций'!D478/'Рейтинговая таблица организаций'!E478</f>
        <v>1</v>
      </c>
      <c r="D478" s="6">
        <f>'Рейтинговая таблица организаций'!F478/'Рейтинговая таблица организаций'!G478</f>
        <v>1</v>
      </c>
      <c r="E478" s="24">
        <f>SUM(бланки!BT477:BY477)</f>
        <v>5</v>
      </c>
    </row>
    <row r="479" spans="1:5" x14ac:dyDescent="0.25">
      <c r="A479" s="24">
        <f>бланки!E478</f>
        <v>476</v>
      </c>
      <c r="B479" s="24" t="str">
        <f>'Рейтинговая таблица организаций'!B479</f>
        <v>МКДОУ «Детский сад» с. Усемикент (Каякентский район )</v>
      </c>
      <c r="C479" s="6">
        <f>'Рейтинговая таблица организаций'!D479/'Рейтинговая таблица организаций'!E479</f>
        <v>0.77777777777777779</v>
      </c>
      <c r="D479" s="6">
        <f>'Рейтинговая таблица организаций'!F479/'Рейтинговая таблица организаций'!G479</f>
        <v>0.36363636363636365</v>
      </c>
      <c r="E479" s="24">
        <f>SUM(бланки!BT478:BY478)</f>
        <v>2</v>
      </c>
    </row>
    <row r="480" spans="1:5" x14ac:dyDescent="0.25">
      <c r="A480" s="24">
        <f>бланки!E479</f>
        <v>477</v>
      </c>
      <c r="B480" s="24" t="str">
        <f>'Рейтинговая таблица организаций'!B480</f>
        <v>МКДОУ «Детский сад» с. Утамыш (Каякентский район )</v>
      </c>
      <c r="C480" s="6">
        <f>'Рейтинговая таблица организаций'!D480/'Рейтинговая таблица организаций'!E480</f>
        <v>0.88888888888888884</v>
      </c>
      <c r="D480" s="6">
        <f>'Рейтинговая таблица организаций'!F480/'Рейтинговая таблица организаций'!G480</f>
        <v>0.94736842105263153</v>
      </c>
      <c r="E480" s="24">
        <f>SUM(бланки!BT479:BY479)</f>
        <v>2</v>
      </c>
    </row>
    <row r="481" spans="1:5" x14ac:dyDescent="0.25">
      <c r="A481" s="24">
        <f>бланки!E480</f>
        <v>478</v>
      </c>
      <c r="B481" s="24" t="str">
        <f>'Рейтинговая таблица организаций'!B481</f>
        <v>МКОУ «Новокаякентская начальная школа-детсад» (Каякентский район )</v>
      </c>
      <c r="C481" s="6">
        <f>'Рейтинговая таблица организаций'!D481/'Рейтинговая таблица организаций'!E481</f>
        <v>1</v>
      </c>
      <c r="D481" s="6">
        <f>'Рейтинговая таблица организаций'!F481/'Рейтинговая таблица организаций'!G481</f>
        <v>1</v>
      </c>
      <c r="E481" s="24">
        <f>SUM(бланки!BT480:BY480)</f>
        <v>5</v>
      </c>
    </row>
    <row r="482" spans="1:5" x14ac:dyDescent="0.25">
      <c r="A482" s="24">
        <f>бланки!E481</f>
        <v>479</v>
      </c>
      <c r="B482" s="24" t="str">
        <f>'Рейтинговая таблица организаций'!B482</f>
        <v>МКУ ДО «Усемикентская ДЮСШ» (Каякентский район )</v>
      </c>
      <c r="C482" s="6">
        <f>'Рейтинговая таблица организаций'!D482/'Рейтинговая таблица организаций'!E482</f>
        <v>1</v>
      </c>
      <c r="D482" s="6">
        <f>'Рейтинговая таблица организаций'!F482/'Рейтинговая таблица организаций'!G482</f>
        <v>0.94117647058823528</v>
      </c>
      <c r="E482" s="24">
        <f>SUM(бланки!BT481:BY481)</f>
        <v>4</v>
      </c>
    </row>
    <row r="483" spans="1:5" x14ac:dyDescent="0.25">
      <c r="A483" s="24">
        <f>бланки!E482</f>
        <v>480</v>
      </c>
      <c r="B483" s="24" t="str">
        <f>'Рейтинговая таблица организаций'!B483</f>
        <v>МКУ ДО «Сагасидейбукская ДЮСШ» (Каякентский район )</v>
      </c>
      <c r="C483" s="6">
        <f>'Рейтинговая таблица организаций'!D483/'Рейтинговая таблица организаций'!E483</f>
        <v>1</v>
      </c>
      <c r="D483" s="6">
        <f>'Рейтинговая таблица организаций'!F483/'Рейтинговая таблица организаций'!G483</f>
        <v>1</v>
      </c>
      <c r="E483" s="24">
        <f>SUM(бланки!BT482:BY482)</f>
        <v>3</v>
      </c>
    </row>
    <row r="484" spans="1:5" x14ac:dyDescent="0.25">
      <c r="A484" s="24">
        <f>бланки!E483</f>
        <v>481</v>
      </c>
      <c r="B484" s="24" t="str">
        <f>'Рейтинговая таблица организаций'!B484</f>
        <v>МКУ ДО «Нововикринская ДЮСШ» (Каякентский район )</v>
      </c>
      <c r="C484" s="6">
        <f>'Рейтинговая таблица организаций'!D484/'Рейтинговая таблица организаций'!E484</f>
        <v>1</v>
      </c>
      <c r="D484" s="6">
        <f>'Рейтинговая таблица организаций'!F484/'Рейтинговая таблица организаций'!G484</f>
        <v>1</v>
      </c>
      <c r="E484" s="24">
        <f>SUM(бланки!BT483:BY483)</f>
        <v>5</v>
      </c>
    </row>
    <row r="485" spans="1:5" x14ac:dyDescent="0.25">
      <c r="A485" s="24">
        <f>бланки!E484</f>
        <v>482</v>
      </c>
      <c r="B485" s="24" t="str">
        <f>'Рейтинговая таблица организаций'!B485</f>
        <v>МКУ ДО «ДДТ» (Каякентский район )</v>
      </c>
      <c r="C485" s="6">
        <f>'Рейтинговая таблица организаций'!D485/'Рейтинговая таблица организаций'!E485</f>
        <v>0.9</v>
      </c>
      <c r="D485" s="6">
        <f>'Рейтинговая таблица организаций'!F485/'Рейтинговая таблица организаций'!G485</f>
        <v>1</v>
      </c>
      <c r="E485" s="24">
        <f>SUM(бланки!BT484:BY484)</f>
        <v>6</v>
      </c>
    </row>
    <row r="486" spans="1:5" x14ac:dyDescent="0.25">
      <c r="A486" s="24">
        <f>бланки!E485</f>
        <v>483</v>
      </c>
      <c r="B486" s="24" t="str">
        <f>'Рейтинговая таблица организаций'!B486</f>
        <v>МКУ ДО «ДШИ» с. Новокаякент (Каякентский район )</v>
      </c>
      <c r="C486" s="6">
        <f>'Рейтинговая таблица организаций'!D486/'Рейтинговая таблица организаций'!E486</f>
        <v>0.875</v>
      </c>
      <c r="D486" s="6">
        <f>'Рейтинговая таблица организаций'!F486/'Рейтинговая таблица организаций'!G486</f>
        <v>0.94594594594594594</v>
      </c>
      <c r="E486" s="24">
        <f>SUM(бланки!BT485:BY485)</f>
        <v>3</v>
      </c>
    </row>
    <row r="487" spans="1:5" x14ac:dyDescent="0.25">
      <c r="A487" s="24">
        <f>бланки!E486</f>
        <v>484</v>
      </c>
      <c r="B487" s="24" t="str">
        <f>'Рейтинговая таблица организаций'!B487</f>
        <v>МКОУ «Кировоаульская СОШ» (Кизилюртовский район )</v>
      </c>
      <c r="C487" s="6">
        <f>'Рейтинговая таблица организаций'!D487/'Рейтинговая таблица организаций'!E487</f>
        <v>1</v>
      </c>
      <c r="D487" s="6">
        <f>'Рейтинговая таблица организаций'!F487/'Рейтинговая таблица организаций'!G487</f>
        <v>1</v>
      </c>
      <c r="E487" s="24">
        <f>SUM(бланки!BT486:BY486)</f>
        <v>6</v>
      </c>
    </row>
    <row r="488" spans="1:5" x14ac:dyDescent="0.25">
      <c r="A488" s="24">
        <f>бланки!E487</f>
        <v>485</v>
      </c>
      <c r="B488" s="24" t="str">
        <f>'Рейтинговая таблица организаций'!B488</f>
        <v>МКОУ «Кульзебская СОШ» (Кизилюртовский район )</v>
      </c>
      <c r="C488" s="6">
        <f>'Рейтинговая таблица организаций'!D488/'Рейтинговая таблица организаций'!E488</f>
        <v>1</v>
      </c>
      <c r="D488" s="6">
        <f>'Рейтинговая таблица организаций'!F488/'Рейтинговая таблица организаций'!G488</f>
        <v>1</v>
      </c>
      <c r="E488" s="24">
        <f>SUM(бланки!BT487:BY487)</f>
        <v>6</v>
      </c>
    </row>
    <row r="489" spans="1:5" x14ac:dyDescent="0.25">
      <c r="A489" s="24">
        <f>бланки!E488</f>
        <v>486</v>
      </c>
      <c r="B489" s="24" t="str">
        <f>'Рейтинговая таблица организаций'!B489</f>
        <v>МКОУ «Мацеевская СОШ» (Кизилюртовский район )</v>
      </c>
      <c r="C489" s="6">
        <f>'Рейтинговая таблица организаций'!D489/'Рейтинговая таблица организаций'!E489</f>
        <v>1</v>
      </c>
      <c r="D489" s="6">
        <f>'Рейтинговая таблица организаций'!F489/'Рейтинговая таблица организаций'!G489</f>
        <v>0.89473684210526316</v>
      </c>
      <c r="E489" s="24">
        <f>SUM(бланки!BT488:BY488)</f>
        <v>4</v>
      </c>
    </row>
    <row r="490" spans="1:5" x14ac:dyDescent="0.25">
      <c r="A490" s="24">
        <f>бланки!E489</f>
        <v>487</v>
      </c>
      <c r="B490" s="24" t="str">
        <f>'Рейтинговая таблица организаций'!B490</f>
        <v>МКОУ «Миатлинская СОШ» (Кизилюртовский район )</v>
      </c>
      <c r="C490" s="6">
        <f>'Рейтинговая таблица организаций'!D490/'Рейтинговая таблица организаций'!E490</f>
        <v>1</v>
      </c>
      <c r="D490" s="6">
        <f>'Рейтинговая таблица организаций'!F490/'Рейтинговая таблица организаций'!G490</f>
        <v>1</v>
      </c>
      <c r="E490" s="24">
        <f>SUM(бланки!BT489:BY489)</f>
        <v>6</v>
      </c>
    </row>
    <row r="491" spans="1:5" x14ac:dyDescent="0.25">
      <c r="A491" s="24">
        <f>бланки!E490</f>
        <v>488</v>
      </c>
      <c r="B491" s="24" t="str">
        <f>'Рейтинговая таблица организаций'!B491</f>
        <v>МКОУ «Нечаевская СОШ №2» (Кизилюртовский район )</v>
      </c>
      <c r="C491" s="6">
        <f>'Рейтинговая таблица организаций'!D491/'Рейтинговая таблица организаций'!E491</f>
        <v>0.5</v>
      </c>
      <c r="D491" s="6">
        <f>'Рейтинговая таблица организаций'!F491/'Рейтинговая таблица организаций'!G491</f>
        <v>0.20588235294117646</v>
      </c>
      <c r="E491" s="24">
        <f>SUM(бланки!BT490:BY490)</f>
        <v>0</v>
      </c>
    </row>
    <row r="492" spans="1:5" x14ac:dyDescent="0.25">
      <c r="A492" s="24">
        <f>бланки!E491</f>
        <v>489</v>
      </c>
      <c r="B492" s="24" t="str">
        <f>'Рейтинговая таблица организаций'!B492</f>
        <v>МКОУ «Нижнечирюртовская СОШ» им. Абдуллаевой М.Г. (Кизилюртовский район )</v>
      </c>
      <c r="C492" s="6">
        <f>'Рейтинговая таблица организаций'!D492/'Рейтинговая таблица организаций'!E492</f>
        <v>1</v>
      </c>
      <c r="D492" s="6">
        <f>'Рейтинговая таблица организаций'!F492/'Рейтинговая таблица организаций'!G492</f>
        <v>0.67500000000000004</v>
      </c>
      <c r="E492" s="24">
        <f>SUM(бланки!BT491:BY491)</f>
        <v>6</v>
      </c>
    </row>
    <row r="493" spans="1:5" x14ac:dyDescent="0.25">
      <c r="A493" s="24">
        <f>бланки!E492</f>
        <v>490</v>
      </c>
      <c r="B493" s="24" t="str">
        <f>'Рейтинговая таблица организаций'!B493</f>
        <v>МКОУ «Новозубутлинская СОШ» (Кизилюртовский район )</v>
      </c>
      <c r="C493" s="6">
        <f>'Рейтинговая таблица организаций'!D493/'Рейтинговая таблица организаций'!E493</f>
        <v>1</v>
      </c>
      <c r="D493" s="6">
        <f>'Рейтинговая таблица организаций'!F493/'Рейтинговая таблица организаций'!G493</f>
        <v>1</v>
      </c>
      <c r="E493" s="24">
        <f>SUM(бланки!BT492:BY492)</f>
        <v>3</v>
      </c>
    </row>
    <row r="494" spans="1:5" x14ac:dyDescent="0.25">
      <c r="A494" s="24">
        <f>бланки!E493</f>
        <v>491</v>
      </c>
      <c r="B494" s="24" t="str">
        <f>'Рейтинговая таблица организаций'!B494</f>
        <v>МКОУ «Стальская гимназия» (Кизилюртовский район )</v>
      </c>
      <c r="C494" s="6">
        <f>'Рейтинговая таблица организаций'!D494/'Рейтинговая таблица организаций'!E494</f>
        <v>1</v>
      </c>
      <c r="D494" s="6">
        <f>'Рейтинговая таблица организаций'!F494/'Рейтинговая таблица организаций'!G494</f>
        <v>0.95238095238095233</v>
      </c>
      <c r="E494" s="24">
        <f>SUM(бланки!BT493:BY493)</f>
        <v>4</v>
      </c>
    </row>
    <row r="495" spans="1:5" x14ac:dyDescent="0.25">
      <c r="A495" s="24">
        <f>бланки!E494</f>
        <v>492</v>
      </c>
      <c r="B495" s="24" t="str">
        <f>'Рейтинговая таблица организаций'!B495</f>
        <v>МКОУ «Стальская СОШ №2» (Кизилюртовский район )</v>
      </c>
      <c r="C495" s="6">
        <f>'Рейтинговая таблица организаций'!D495/'Рейтинговая таблица организаций'!E495</f>
        <v>0.92307692307692313</v>
      </c>
      <c r="D495" s="6">
        <f>'Рейтинговая таблица организаций'!F495/'Рейтинговая таблица организаций'!G495</f>
        <v>0.97560975609756095</v>
      </c>
      <c r="E495" s="24">
        <f>SUM(бланки!BT494:BY494)</f>
        <v>4</v>
      </c>
    </row>
    <row r="496" spans="1:5" x14ac:dyDescent="0.25">
      <c r="A496" s="24">
        <f>бланки!E495</f>
        <v>493</v>
      </c>
      <c r="B496" s="24" t="str">
        <f>'Рейтинговая таблица организаций'!B496</f>
        <v>МКОУ «Стальская СОШ №3 им. М.О. Толбоева» (Кизилюртовский район )</v>
      </c>
      <c r="C496" s="6">
        <f>'Рейтинговая таблица организаций'!D496/'Рейтинговая таблица организаций'!E496</f>
        <v>1</v>
      </c>
      <c r="D496" s="6">
        <f>'Рейтинговая таблица организаций'!F496/'Рейтинговая таблица организаций'!G496</f>
        <v>0.95348837209302328</v>
      </c>
      <c r="E496" s="24">
        <f>SUM(бланки!BT495:BY495)</f>
        <v>4</v>
      </c>
    </row>
    <row r="497" spans="1:5" x14ac:dyDescent="0.25">
      <c r="A497" s="24">
        <f>бланки!E496</f>
        <v>494</v>
      </c>
      <c r="B497" s="24" t="str">
        <f>'Рейтинговая таблица организаций'!B497</f>
        <v>МКДОУ «Детский сад «Ласточка» (Кизилюртовский район )</v>
      </c>
      <c r="C497" s="6">
        <f>'Рейтинговая таблица организаций'!D497/'Рейтинговая таблица организаций'!E497</f>
        <v>1</v>
      </c>
      <c r="D497" s="6">
        <f>'Рейтинговая таблица организаций'!F497/'Рейтинговая таблица организаций'!G497</f>
        <v>0.88888888888888884</v>
      </c>
      <c r="E497" s="24">
        <f>SUM(бланки!BT496:BY496)</f>
        <v>5</v>
      </c>
    </row>
    <row r="498" spans="1:5" x14ac:dyDescent="0.25">
      <c r="A498" s="24">
        <f>бланки!E497</f>
        <v>495</v>
      </c>
      <c r="B498" s="24" t="str">
        <f>'Рейтинговая таблица организаций'!B498</f>
        <v>МКДОУ общеразвивающего вида «Детский сад «Ветерок» (Кизилюртовский район )</v>
      </c>
      <c r="C498" s="6">
        <f>'Рейтинговая таблица организаций'!D498/'Рейтинговая таблица организаций'!E498</f>
        <v>0.88888888888888884</v>
      </c>
      <c r="D498" s="6">
        <f>'Рейтинговая таблица организаций'!F498/'Рейтинговая таблица организаций'!G498</f>
        <v>1</v>
      </c>
      <c r="E498" s="24">
        <f>SUM(бланки!BT497:BY497)</f>
        <v>5</v>
      </c>
    </row>
    <row r="499" spans="1:5" x14ac:dyDescent="0.25">
      <c r="A499" s="24">
        <f>бланки!E498</f>
        <v>496</v>
      </c>
      <c r="B499" s="24" t="str">
        <f>'Рейтинговая таблица организаций'!B499</f>
        <v>МКДОУ «Детский сад общеразвивающего вида «Теремок» (Кизилюртовский район )</v>
      </c>
      <c r="C499" s="6">
        <f>'Рейтинговая таблица организаций'!D499/'Рейтинговая таблица организаций'!E499</f>
        <v>1</v>
      </c>
      <c r="D499" s="6">
        <f>'Рейтинговая таблица организаций'!F499/'Рейтинговая таблица организаций'!G499</f>
        <v>0.69444444444444442</v>
      </c>
      <c r="E499" s="24">
        <f>SUM(бланки!BT498:BY498)</f>
        <v>3</v>
      </c>
    </row>
    <row r="500" spans="1:5" x14ac:dyDescent="0.25">
      <c r="A500" s="24">
        <f>бланки!E499</f>
        <v>497</v>
      </c>
      <c r="B500" s="24" t="str">
        <f>'Рейтинговая таблица организаций'!B500</f>
        <v>МКДОУ «Детский сад «Малыш» (Кизилюртовский район )</v>
      </c>
      <c r="C500" s="6">
        <f>'Рейтинговая таблица организаций'!D500/'Рейтинговая таблица организаций'!E500</f>
        <v>1</v>
      </c>
      <c r="D500" s="6">
        <f>'Рейтинговая таблица организаций'!F500/'Рейтинговая таблица организаций'!G500</f>
        <v>1</v>
      </c>
      <c r="E500" s="24">
        <f>SUM(бланки!BT499:BY499)</f>
        <v>6</v>
      </c>
    </row>
    <row r="501" spans="1:5" x14ac:dyDescent="0.25">
      <c r="A501" s="24">
        <f>бланки!E500</f>
        <v>498</v>
      </c>
      <c r="B501" s="24" t="str">
        <f>'Рейтинговая таблица организаций'!B501</f>
        <v>МКДОУ «Детский сад «Звездочка» (Кизилюртовский район )</v>
      </c>
      <c r="C501" s="6">
        <f>'Рейтинговая таблица организаций'!D501/'Рейтинговая таблица организаций'!E501</f>
        <v>1</v>
      </c>
      <c r="D501" s="6">
        <f>'Рейтинговая таблица организаций'!F501/'Рейтинговая таблица организаций'!G501</f>
        <v>1</v>
      </c>
      <c r="E501" s="24">
        <f>SUM(бланки!BT500:BY500)</f>
        <v>5</v>
      </c>
    </row>
    <row r="502" spans="1:5" x14ac:dyDescent="0.25">
      <c r="A502" s="24">
        <f>бланки!E501</f>
        <v>499</v>
      </c>
      <c r="B502" s="24" t="str">
        <f>'Рейтинговая таблица организаций'!B502</f>
        <v>МКДОУ « Детский сад «Радуга» (Кизилюртовский район )</v>
      </c>
      <c r="C502" s="6">
        <f>'Рейтинговая таблица организаций'!D502/'Рейтинговая таблица организаций'!E502</f>
        <v>0.77777777777777779</v>
      </c>
      <c r="D502" s="6">
        <f>'Рейтинговая таблица организаций'!F502/'Рейтинговая таблица организаций'!G502</f>
        <v>1</v>
      </c>
      <c r="E502" s="24">
        <f>SUM(бланки!BT501:BY501)</f>
        <v>5</v>
      </c>
    </row>
    <row r="503" spans="1:5" x14ac:dyDescent="0.25">
      <c r="A503" s="24">
        <f>бланки!E502</f>
        <v>500</v>
      </c>
      <c r="B503" s="24" t="str">
        <f>'Рейтинговая таблица организаций'!B503</f>
        <v>МКДОУ «Детский сад «Сказка» (Кизилюртовский район )</v>
      </c>
      <c r="C503" s="6">
        <f>'Рейтинговая таблица организаций'!D503/'Рейтинговая таблица организаций'!E503</f>
        <v>0.88888888888888884</v>
      </c>
      <c r="D503" s="6">
        <f>'Рейтинговая таблица организаций'!F503/'Рейтинговая таблица организаций'!G503</f>
        <v>0.94871794871794868</v>
      </c>
      <c r="E503" s="24">
        <f>SUM(бланки!BT502:BY502)</f>
        <v>4</v>
      </c>
    </row>
    <row r="504" spans="1:5" x14ac:dyDescent="0.25">
      <c r="A504" s="24">
        <f>бланки!E503</f>
        <v>501</v>
      </c>
      <c r="B504" s="24" t="str">
        <f>'Рейтинговая таблица организаций'!B504</f>
        <v>МКДОУ «Детский сад общеразвивающего вида «Василек» (Кизилюртовский район )</v>
      </c>
      <c r="C504" s="6">
        <f>'Рейтинговая таблица организаций'!D504/'Рейтинговая таблица организаций'!E504</f>
        <v>1</v>
      </c>
      <c r="D504" s="6">
        <f>'Рейтинговая таблица организаций'!F504/'Рейтинговая таблица организаций'!G504</f>
        <v>0.70588235294117652</v>
      </c>
      <c r="E504" s="24">
        <f>SUM(бланки!BT503:BY503)</f>
        <v>3</v>
      </c>
    </row>
    <row r="505" spans="1:5" x14ac:dyDescent="0.25">
      <c r="A505" s="24">
        <f>бланки!E504</f>
        <v>502</v>
      </c>
      <c r="B505" s="24" t="str">
        <f>'Рейтинговая таблица организаций'!B505</f>
        <v>МКУ ДО «ДЮСШ №1» (Кизилюртовский район )</v>
      </c>
      <c r="C505" s="6">
        <f>'Рейтинговая таблица организаций'!D505/'Рейтинговая таблица организаций'!E505</f>
        <v>0.88888888888888884</v>
      </c>
      <c r="D505" s="6">
        <f>'Рейтинговая таблица организаций'!F505/'Рейтинговая таблица организаций'!G505</f>
        <v>0.70588235294117652</v>
      </c>
      <c r="E505" s="24">
        <f>SUM(бланки!BT504:BY504)</f>
        <v>5</v>
      </c>
    </row>
    <row r="506" spans="1:5" x14ac:dyDescent="0.25">
      <c r="A506" s="24">
        <f>бланки!E505</f>
        <v>503</v>
      </c>
      <c r="B506" s="24" t="str">
        <f>'Рейтинговая таблица организаций'!B506</f>
        <v>МКУ ДО «ДЮСШ №3» (Кизилюртовский район )</v>
      </c>
      <c r="C506" s="6">
        <f>'Рейтинговая таблица организаций'!D506/'Рейтинговая таблица организаций'!E506</f>
        <v>0.90909090909090906</v>
      </c>
      <c r="D506" s="6">
        <f>'Рейтинговая таблица организаций'!F506/'Рейтинговая таблица организаций'!G506</f>
        <v>0.97297297297297303</v>
      </c>
      <c r="E506" s="24">
        <f>SUM(бланки!BT505:BY505)</f>
        <v>4</v>
      </c>
    </row>
    <row r="507" spans="1:5" x14ac:dyDescent="0.25">
      <c r="A507" s="24">
        <f>бланки!E506</f>
        <v>504</v>
      </c>
      <c r="B507" s="24" t="str">
        <f>'Рейтинговая таблица организаций'!B507</f>
        <v>МБУ ДО «ДЮСШ №4» (Кизилюртовский район )</v>
      </c>
      <c r="C507" s="6">
        <f>'Рейтинговая таблица организаций'!D507/'Рейтинговая таблица организаций'!E507</f>
        <v>0.88888888888888884</v>
      </c>
      <c r="D507" s="6">
        <f>'Рейтинговая таблица организаций'!F507/'Рейтинговая таблица организаций'!G507</f>
        <v>1</v>
      </c>
      <c r="E507" s="24">
        <f>SUM(бланки!BT506:BY506)</f>
        <v>6</v>
      </c>
    </row>
    <row r="508" spans="1:5" x14ac:dyDescent="0.25">
      <c r="A508" s="24">
        <f>бланки!E507</f>
        <v>505</v>
      </c>
      <c r="B508" s="24" t="str">
        <f>'Рейтинговая таблица организаций'!B508</f>
        <v>МБУ ДО «СЮНиТ» (Кизилюртовский район )</v>
      </c>
      <c r="C508" s="6">
        <f>'Рейтинговая таблица организаций'!D508/'Рейтинговая таблица организаций'!E508</f>
        <v>0.88888888888888884</v>
      </c>
      <c r="D508" s="6">
        <f>'Рейтинговая таблица организаций'!F508/'Рейтинговая таблица организаций'!G508</f>
        <v>0.67741935483870963</v>
      </c>
      <c r="E508" s="24">
        <f>SUM(бланки!BT507:BY507)</f>
        <v>3</v>
      </c>
    </row>
    <row r="509" spans="1:5" x14ac:dyDescent="0.25">
      <c r="A509" s="24">
        <f>бланки!E508</f>
        <v>506</v>
      </c>
      <c r="B509" s="24" t="str">
        <f>'Рейтинговая таблица организаций'!B509</f>
        <v>МБУ ДО «ДШИ» (Кизилюртовский район )</v>
      </c>
      <c r="C509" s="6">
        <f>'Рейтинговая таблица организаций'!D509/'Рейтинговая таблица организаций'!E509</f>
        <v>0.88888888888888884</v>
      </c>
      <c r="D509" s="6">
        <f>'Рейтинговая таблица организаций'!F509/'Рейтинговая таблица организаций'!G509</f>
        <v>0.84848484848484851</v>
      </c>
      <c r="E509" s="24">
        <f>SUM(бланки!BT508:BY508)</f>
        <v>0</v>
      </c>
    </row>
    <row r="510" spans="1:5" x14ac:dyDescent="0.25">
      <c r="A510" s="24">
        <f>бланки!E509</f>
        <v>507</v>
      </c>
      <c r="B510" s="24" t="str">
        <f>'Рейтинговая таблица организаций'!B510</f>
        <v>МКОУ «Большеарешевская СОШ» (Кизлярский район )</v>
      </c>
      <c r="C510" s="6">
        <f>'Рейтинговая таблица организаций'!D510/'Рейтинговая таблица организаций'!E510</f>
        <v>1</v>
      </c>
      <c r="D510" s="6">
        <f>'Рейтинговая таблица организаций'!F510/'Рейтинговая таблица организаций'!G510</f>
        <v>1</v>
      </c>
      <c r="E510" s="24">
        <f>SUM(бланки!BT509:BY509)</f>
        <v>6</v>
      </c>
    </row>
    <row r="511" spans="1:5" x14ac:dyDescent="0.25">
      <c r="A511" s="24">
        <f>бланки!E510</f>
        <v>508</v>
      </c>
      <c r="B511" s="24" t="str">
        <f>'Рейтинговая таблица организаций'!B511</f>
        <v>МКОУ «Брянская СОШ» (Кизлярский район )</v>
      </c>
      <c r="C511" s="6">
        <f>'Рейтинговая таблица организаций'!D511/'Рейтинговая таблица организаций'!E511</f>
        <v>0.84615384615384615</v>
      </c>
      <c r="D511" s="6">
        <f>'Рейтинговая таблица организаций'!F511/'Рейтинговая таблица организаций'!G511</f>
        <v>0.90476190476190477</v>
      </c>
      <c r="E511" s="24">
        <f>SUM(бланки!BT510:BY510)</f>
        <v>4</v>
      </c>
    </row>
    <row r="512" spans="1:5" x14ac:dyDescent="0.25">
      <c r="A512" s="24">
        <f>бланки!E511</f>
        <v>509</v>
      </c>
      <c r="B512" s="24" t="str">
        <f>'Рейтинговая таблица организаций'!B512</f>
        <v>МКОУ «Новобирюзякская СОШ» (Кизлярский район )</v>
      </c>
      <c r="C512" s="6">
        <f>'Рейтинговая таблица организаций'!D512/'Рейтинговая таблица организаций'!E512</f>
        <v>1</v>
      </c>
      <c r="D512" s="6">
        <f>'Рейтинговая таблица организаций'!F512/'Рейтинговая таблица организаций'!G512</f>
        <v>0.90476190476190477</v>
      </c>
      <c r="E512" s="24">
        <f>SUM(бланки!BT511:BY511)</f>
        <v>3</v>
      </c>
    </row>
    <row r="513" spans="1:5" x14ac:dyDescent="0.25">
      <c r="A513" s="24">
        <f>бланки!E512</f>
        <v>510</v>
      </c>
      <c r="B513" s="24" t="str">
        <f>'Рейтинговая таблица организаций'!B513</f>
        <v>МКОУ «Нововладимировская СОШ» (Кизлярский район )</v>
      </c>
      <c r="C513" s="6">
        <f>'Рейтинговая таблица организаций'!D513/'Рейтинговая таблица организаций'!E513</f>
        <v>1</v>
      </c>
      <c r="D513" s="6">
        <f>'Рейтинговая таблица организаций'!F513/'Рейтинговая таблица организаций'!G513</f>
        <v>1</v>
      </c>
      <c r="E513" s="24">
        <f>SUM(бланки!BT512:BY512)</f>
        <v>3</v>
      </c>
    </row>
    <row r="514" spans="1:5" x14ac:dyDescent="0.25">
      <c r="A514" s="24">
        <f>бланки!E513</f>
        <v>511</v>
      </c>
      <c r="B514" s="24" t="str">
        <f>'Рейтинговая таблица организаций'!B514</f>
        <v>МКОУ «Новокрестьяновская СОШ» (Кизлярский район )</v>
      </c>
      <c r="C514" s="6">
        <f>'Рейтинговая таблица организаций'!D514/'Рейтинговая таблица организаций'!E514</f>
        <v>1</v>
      </c>
      <c r="D514" s="6">
        <f>'Рейтинговая таблица организаций'!F514/'Рейтинговая таблица организаций'!G514</f>
        <v>1</v>
      </c>
      <c r="E514" s="24">
        <f>SUM(бланки!BT513:BY513)</f>
        <v>5</v>
      </c>
    </row>
    <row r="515" spans="1:5" x14ac:dyDescent="0.25">
      <c r="A515" s="24">
        <f>бланки!E514</f>
        <v>512</v>
      </c>
      <c r="B515" s="24" t="str">
        <f>'Рейтинговая таблица организаций'!B515</f>
        <v>МКОУ «Некрасовская СОШ» (Кизлярский район )</v>
      </c>
      <c r="C515" s="6">
        <f>'Рейтинговая таблица организаций'!D515/'Рейтинговая таблица организаций'!E515</f>
        <v>0.91666666666666663</v>
      </c>
      <c r="D515" s="6">
        <f>'Рейтинговая таблица организаций'!F515/'Рейтинговая таблица организаций'!G515</f>
        <v>0.90243902439024393</v>
      </c>
      <c r="E515" s="24">
        <f>SUM(бланки!BT514:BY514)</f>
        <v>2</v>
      </c>
    </row>
    <row r="516" spans="1:5" x14ac:dyDescent="0.25">
      <c r="A516" s="24">
        <f>бланки!E515</f>
        <v>513</v>
      </c>
      <c r="B516" s="24" t="str">
        <f>'Рейтинговая таблица организаций'!B516</f>
        <v>МКОУ «Огузерская СОШ» (Кизлярский район )</v>
      </c>
      <c r="C516" s="6">
        <f>'Рейтинговая таблица организаций'!D516/'Рейтинговая таблица организаций'!E516</f>
        <v>0.83333333333333337</v>
      </c>
      <c r="D516" s="6">
        <f>'Рейтинговая таблица организаций'!F516/'Рейтинговая таблица организаций'!G516</f>
        <v>0.83333333333333337</v>
      </c>
      <c r="E516" s="24">
        <f>SUM(бланки!BT515:BY515)</f>
        <v>2</v>
      </c>
    </row>
    <row r="517" spans="1:5" x14ac:dyDescent="0.25">
      <c r="A517" s="24">
        <f>бланки!E516</f>
        <v>514</v>
      </c>
      <c r="B517" s="24" t="str">
        <f>'Рейтинговая таблица организаций'!B517</f>
        <v>МКОУ «Первомайская СОШ» (Кизлярский район )</v>
      </c>
      <c r="C517" s="6">
        <f>'Рейтинговая таблица организаций'!D517/'Рейтинговая таблица организаций'!E517</f>
        <v>1</v>
      </c>
      <c r="D517" s="6">
        <f>'Рейтинговая таблица организаций'!F517/'Рейтинговая таблица организаций'!G517</f>
        <v>0.88888888888888884</v>
      </c>
      <c r="E517" s="24">
        <f>SUM(бланки!BT516:BY516)</f>
        <v>3</v>
      </c>
    </row>
    <row r="518" spans="1:5" x14ac:dyDescent="0.25">
      <c r="A518" s="24">
        <f>бланки!E517</f>
        <v>515</v>
      </c>
      <c r="B518" s="24" t="str">
        <f>'Рейтинговая таблица организаций'!B518</f>
        <v>МКОУ «Победовская СОШ» (Кизлярский район )</v>
      </c>
      <c r="C518" s="6">
        <f>'Рейтинговая таблица организаций'!D518/'Рейтинговая таблица организаций'!E518</f>
        <v>1</v>
      </c>
      <c r="D518" s="6">
        <f>'Рейтинговая таблица организаций'!F518/'Рейтинговая таблица организаций'!G518</f>
        <v>1</v>
      </c>
      <c r="E518" s="24">
        <f>SUM(бланки!BT517:BY517)</f>
        <v>2</v>
      </c>
    </row>
    <row r="519" spans="1:5" x14ac:dyDescent="0.25">
      <c r="A519" s="24">
        <f>бланки!E518</f>
        <v>516</v>
      </c>
      <c r="B519" s="24" t="str">
        <f>'Рейтинговая таблица организаций'!B519</f>
        <v>МКОУ «Рыбалкинская СОШ» (Кизлярский район )</v>
      </c>
      <c r="C519" s="6">
        <f>'Рейтинговая таблица организаций'!D519/'Рейтинговая таблица организаций'!E519</f>
        <v>0.83333333333333337</v>
      </c>
      <c r="D519" s="6">
        <f>'Рейтинговая таблица организаций'!F519/'Рейтинговая таблица организаций'!G519</f>
        <v>0.88372093023255816</v>
      </c>
      <c r="E519" s="24">
        <f>SUM(бланки!BT518:BY518)</f>
        <v>2</v>
      </c>
    </row>
    <row r="520" spans="1:5" x14ac:dyDescent="0.25">
      <c r="A520" s="24">
        <f>бланки!E519</f>
        <v>517</v>
      </c>
      <c r="B520" s="24" t="str">
        <f>'Рейтинговая таблица организаций'!B520</f>
        <v>МКОУ «Сар-Сарская СОШ» (Кизлярский район )</v>
      </c>
      <c r="C520" s="6">
        <f>'Рейтинговая таблица организаций'!D520/'Рейтинговая таблица организаций'!E520</f>
        <v>0.91666666666666663</v>
      </c>
      <c r="D520" s="6">
        <f>'Рейтинговая таблица организаций'!F520/'Рейтинговая таблица организаций'!G520</f>
        <v>0.90476190476190477</v>
      </c>
      <c r="E520" s="24">
        <f>SUM(бланки!BT519:BY519)</f>
        <v>5</v>
      </c>
    </row>
    <row r="521" spans="1:5" x14ac:dyDescent="0.25">
      <c r="A521" s="24">
        <f>бланки!E520</f>
        <v>518</v>
      </c>
      <c r="B521" s="24" t="str">
        <f>'Рейтинговая таблица организаций'!B521</f>
        <v>МКОУ «Совхозная СОШ № 6» (Кизлярский район )</v>
      </c>
      <c r="C521" s="6">
        <f>'Рейтинговая таблица организаций'!D521/'Рейтинговая таблица организаций'!E521</f>
        <v>0.5</v>
      </c>
      <c r="D521" s="6">
        <f>'Рейтинговая таблица организаций'!F521/'Рейтинговая таблица организаций'!G521</f>
        <v>0.85365853658536583</v>
      </c>
      <c r="E521" s="24">
        <f>SUM(бланки!BT520:BY520)</f>
        <v>4</v>
      </c>
    </row>
    <row r="522" spans="1:5" x14ac:dyDescent="0.25">
      <c r="A522" s="24">
        <f>бланки!E521</f>
        <v>519</v>
      </c>
      <c r="B522" s="24" t="str">
        <f>'Рейтинговая таблица организаций'!B522</f>
        <v>МКОУ «Совхозная СОШ» (Кизлярский район )</v>
      </c>
      <c r="C522" s="6">
        <f>'Рейтинговая таблица организаций'!D522/'Рейтинговая таблица организаций'!E522</f>
        <v>0.91666666666666663</v>
      </c>
      <c r="D522" s="6">
        <f>'Рейтинговая таблица организаций'!F522/'Рейтинговая таблица организаций'!G522</f>
        <v>0.95348837209302328</v>
      </c>
      <c r="E522" s="24">
        <f>SUM(бланки!BT521:BY521)</f>
        <v>6</v>
      </c>
    </row>
    <row r="523" spans="1:5" x14ac:dyDescent="0.25">
      <c r="A523" s="24">
        <f>бланки!E522</f>
        <v>520</v>
      </c>
      <c r="B523" s="24" t="str">
        <f>'Рейтинговая таблица организаций'!B523</f>
        <v>МКОУ «Старосеребряковская СОШ (Кизлярский район )</v>
      </c>
      <c r="C523" s="6">
        <f>'Рейтинговая таблица организаций'!D523/'Рейтинговая таблица организаций'!E523</f>
        <v>1</v>
      </c>
      <c r="D523" s="6">
        <f>'Рейтинговая таблица организаций'!F523/'Рейтинговая таблица организаций'!G523</f>
        <v>0.70731707317073167</v>
      </c>
      <c r="E523" s="24">
        <f>SUM(бланки!BT522:BY522)</f>
        <v>3</v>
      </c>
    </row>
    <row r="524" spans="1:5" x14ac:dyDescent="0.25">
      <c r="A524" s="24">
        <f>бланки!E523</f>
        <v>521</v>
      </c>
      <c r="B524" s="24" t="str">
        <f>'Рейтинговая таблица организаций'!B524</f>
        <v>МКОУ «Хуцеевская СОШ» (Кизлярский район )</v>
      </c>
      <c r="C524" s="6">
        <f>'Рейтинговая таблица организаций'!D524/'Рейтинговая таблица организаций'!E524</f>
        <v>0.75</v>
      </c>
      <c r="D524" s="6">
        <f>'Рейтинговая таблица организаций'!F524/'Рейтинговая таблица организаций'!G524</f>
        <v>0.86363636363636365</v>
      </c>
      <c r="E524" s="24">
        <f>SUM(бланки!BT523:BY523)</f>
        <v>5</v>
      </c>
    </row>
    <row r="525" spans="1:5" x14ac:dyDescent="0.25">
      <c r="A525" s="24">
        <f>бланки!E524</f>
        <v>522</v>
      </c>
      <c r="B525" s="24" t="str">
        <f>'Рейтинговая таблица организаций'!B525</f>
        <v>МКОУ «Цветковская гимназия» (Кизлярский район )</v>
      </c>
      <c r="C525" s="6">
        <f>'Рейтинговая таблица организаций'!D525/'Рейтинговая таблица организаций'!E525</f>
        <v>1</v>
      </c>
      <c r="D525" s="6">
        <f>'Рейтинговая таблица организаций'!F525/'Рейтинговая таблица организаций'!G525</f>
        <v>0.97727272727272729</v>
      </c>
      <c r="E525" s="24">
        <f>SUM(бланки!BT524:BY524)</f>
        <v>4</v>
      </c>
    </row>
    <row r="526" spans="1:5" x14ac:dyDescent="0.25">
      <c r="A526" s="24">
        <f>бланки!E525</f>
        <v>523</v>
      </c>
      <c r="B526" s="24" t="str">
        <f>'Рейтинговая таблица организаций'!B526</f>
        <v>МКОУ «Черняевская СОШ» (Кизлярский район )</v>
      </c>
      <c r="C526" s="6">
        <f>'Рейтинговая таблица организаций'!D526/'Рейтинговая таблица организаций'!E526</f>
        <v>1</v>
      </c>
      <c r="D526" s="6">
        <f>'Рейтинговая таблица организаций'!F526/'Рейтинговая таблица организаций'!G526</f>
        <v>1</v>
      </c>
      <c r="E526" s="24">
        <f>SUM(бланки!BT525:BY525)</f>
        <v>3</v>
      </c>
    </row>
    <row r="527" spans="1:5" x14ac:dyDescent="0.25">
      <c r="A527" s="24">
        <f>бланки!E526</f>
        <v>524</v>
      </c>
      <c r="B527" s="24" t="str">
        <f>'Рейтинговая таблица организаций'!B527</f>
        <v>МКОУ «Яснополянская СОШ» (Кизлярский район )</v>
      </c>
      <c r="C527" s="6">
        <f>'Рейтинговая таблица организаций'!D527/'Рейтинговая таблица организаций'!E527</f>
        <v>1</v>
      </c>
      <c r="D527" s="6">
        <f>'Рейтинговая таблица организаций'!F527/'Рейтинговая таблица организаций'!G527</f>
        <v>0.97435897435897434</v>
      </c>
      <c r="E527" s="24">
        <f>SUM(бланки!BT526:BY526)</f>
        <v>6</v>
      </c>
    </row>
    <row r="528" spans="1:5" x14ac:dyDescent="0.25">
      <c r="A528" s="24">
        <f>бланки!E527</f>
        <v>525</v>
      </c>
      <c r="B528" s="24" t="str">
        <f>'Рейтинговая таблица организаций'!B528</f>
        <v>МКОУ «Степновская ООШ» (Кизлярский район )</v>
      </c>
      <c r="C528" s="6">
        <f>'Рейтинговая таблица организаций'!D528/'Рейтинговая таблица организаций'!E528</f>
        <v>0.91666666666666663</v>
      </c>
      <c r="D528" s="6">
        <f>'Рейтинговая таблица организаций'!F528/'Рейтинговая таблица организаций'!G528</f>
        <v>0.88095238095238093</v>
      </c>
      <c r="E528" s="24">
        <f>SUM(бланки!BT527:BY527)</f>
        <v>2</v>
      </c>
    </row>
    <row r="529" spans="1:5" x14ac:dyDescent="0.25">
      <c r="A529" s="24">
        <f>бланки!E528</f>
        <v>526</v>
      </c>
      <c r="B529" s="24" t="str">
        <f>'Рейтинговая таблица организаций'!B529</f>
        <v>МКОУ «Новогладовская ООШ» (Кизлярский район )</v>
      </c>
      <c r="C529" s="6">
        <f>'Рейтинговая таблица организаций'!D529/'Рейтинговая таблица организаций'!E529</f>
        <v>0.8571428571428571</v>
      </c>
      <c r="D529" s="6">
        <f>'Рейтинговая таблица организаций'!F529/'Рейтинговая таблица организаций'!G529</f>
        <v>1</v>
      </c>
      <c r="E529" s="24">
        <f>SUM(бланки!BT528:BY528)</f>
        <v>5</v>
      </c>
    </row>
    <row r="530" spans="1:5" x14ac:dyDescent="0.25">
      <c r="A530" s="24">
        <f>бланки!E529</f>
        <v>527</v>
      </c>
      <c r="B530" s="24" t="str">
        <f>'Рейтинговая таблица организаций'!B530</f>
        <v>МКОУ «Сангишинская ООШ» (Кизлярский район )</v>
      </c>
      <c r="C530" s="6">
        <f>'Рейтинговая таблица организаций'!D530/'Рейтинговая таблица организаций'!E530</f>
        <v>1</v>
      </c>
      <c r="D530" s="6">
        <f>'Рейтинговая таблица организаций'!F530/'Рейтинговая таблица организаций'!G530</f>
        <v>1</v>
      </c>
      <c r="E530" s="24">
        <f>SUM(бланки!BT529:BY529)</f>
        <v>6</v>
      </c>
    </row>
    <row r="531" spans="1:5" x14ac:dyDescent="0.25">
      <c r="A531" s="24">
        <f>бланки!E530</f>
        <v>528</v>
      </c>
      <c r="B531" s="24" t="str">
        <f>'Рейтинговая таблица организаций'!B531</f>
        <v>МКОУ «Шаумяновская ООШ» (Кизлярский район )</v>
      </c>
      <c r="C531" s="6">
        <f>'Рейтинговая таблица организаций'!D531/'Рейтинговая таблица организаций'!E531</f>
        <v>0.91666666666666663</v>
      </c>
      <c r="D531" s="6">
        <f>'Рейтинговая таблица организаций'!F531/'Рейтинговая таблица организаций'!G531</f>
        <v>1</v>
      </c>
      <c r="E531" s="24">
        <f>SUM(бланки!BT530:BY530)</f>
        <v>5</v>
      </c>
    </row>
    <row r="532" spans="1:5" x14ac:dyDescent="0.25">
      <c r="A532" s="24">
        <f>бланки!E531</f>
        <v>529</v>
      </c>
      <c r="B532" s="24" t="str">
        <f>'Рейтинговая таблица организаций'!B532</f>
        <v>МКОУ «Тушиловская ООШ» (Кизлярский район )</v>
      </c>
      <c r="C532" s="6">
        <f>'Рейтинговая таблица организаций'!D532/'Рейтинговая таблица организаций'!E532</f>
        <v>1</v>
      </c>
      <c r="D532" s="6">
        <f>'Рейтинговая таблица организаций'!F532/'Рейтинговая таблица организаций'!G532</f>
        <v>1</v>
      </c>
      <c r="E532" s="24">
        <f>SUM(бланки!BT531:BY531)</f>
        <v>4</v>
      </c>
    </row>
    <row r="533" spans="1:5" x14ac:dyDescent="0.25">
      <c r="A533" s="24">
        <f>бланки!E532</f>
        <v>530</v>
      </c>
      <c r="B533" s="24" t="str">
        <f>'Рейтинговая таблица организаций'!B533</f>
        <v>МКУ ДО «ДДТ» (Кизлярский район )</v>
      </c>
      <c r="C533" s="6">
        <f>'Рейтинговая таблица организаций'!D533/'Рейтинговая таблица организаций'!E533</f>
        <v>0.88888888888888884</v>
      </c>
      <c r="D533" s="6">
        <f>'Рейтинговая таблица организаций'!F533/'Рейтинговая таблица организаций'!G533</f>
        <v>0.6875</v>
      </c>
      <c r="E533" s="24">
        <f>SUM(бланки!BT532:BY532)</f>
        <v>5</v>
      </c>
    </row>
    <row r="534" spans="1:5" x14ac:dyDescent="0.25">
      <c r="A534" s="24">
        <f>бланки!E533</f>
        <v>531</v>
      </c>
      <c r="B534" s="24" t="str">
        <f>'Рейтинговая таблица организаций'!B534</f>
        <v>МКУ ДО «ДШИ» с. Аверьяновка (Кизлярский район )</v>
      </c>
      <c r="C534" s="6">
        <f>'Рейтинговая таблица организаций'!D534/'Рейтинговая таблица организаций'!E534</f>
        <v>0.88888888888888884</v>
      </c>
      <c r="D534" s="6">
        <f>'Рейтинговая таблица организаций'!F534/'Рейтинговая таблица организаций'!G534</f>
        <v>0.52941176470588236</v>
      </c>
      <c r="E534" s="24">
        <f>SUM(бланки!BT533:BY533)</f>
        <v>6</v>
      </c>
    </row>
    <row r="535" spans="1:5" x14ac:dyDescent="0.25">
      <c r="A535" s="24">
        <f>бланки!E534</f>
        <v>532</v>
      </c>
      <c r="B535" s="24" t="str">
        <f>'Рейтинговая таблица организаций'!B535</f>
        <v>МКУ ДО «ДШИ» с. Юбилейное (Кизлярский район )</v>
      </c>
      <c r="C535" s="6">
        <f>'Рейтинговая таблица организаций'!D535/'Рейтинговая таблица организаций'!E535</f>
        <v>0.88888888888888884</v>
      </c>
      <c r="D535" s="6">
        <f>'Рейтинговая таблица организаций'!F535/'Рейтинговая таблица организаций'!G535</f>
        <v>0.74285714285714288</v>
      </c>
      <c r="E535" s="24">
        <f>SUM(бланки!BT534:BY534)</f>
        <v>5</v>
      </c>
    </row>
    <row r="536" spans="1:5" x14ac:dyDescent="0.25">
      <c r="A536" s="24">
        <f>бланки!E535</f>
        <v>533</v>
      </c>
      <c r="B536" s="24" t="str">
        <f>'Рейтинговая таблица организаций'!B536</f>
        <v>МКОУ «Цыйшинская СОШ» (Кулинский район )</v>
      </c>
      <c r="C536" s="6">
        <f>'Рейтинговая таблица организаций'!D536/'Рейтинговая таблица организаций'!E536</f>
        <v>0.35714285714285715</v>
      </c>
      <c r="D536" s="6">
        <f>'Рейтинговая таблица организаций'!F536/'Рейтинговая таблица организаций'!G536</f>
        <v>0.88888888888888884</v>
      </c>
      <c r="E536" s="24">
        <f>SUM(бланки!BT535:BY535)</f>
        <v>6</v>
      </c>
    </row>
    <row r="537" spans="1:5" x14ac:dyDescent="0.25">
      <c r="A537" s="24">
        <f>бланки!E536</f>
        <v>534</v>
      </c>
      <c r="B537" s="24" t="str">
        <f>'Рейтинговая таблица организаций'!B537</f>
        <v>МКОУ «2-Цовкринская СОШ» (Кулинский район )</v>
      </c>
      <c r="C537" s="6">
        <f>'Рейтинговая таблица организаций'!D537/'Рейтинговая таблица организаций'!E537</f>
        <v>1</v>
      </c>
      <c r="D537" s="6">
        <f>'Рейтинговая таблица организаций'!F537/'Рейтинговая таблица организаций'!G537</f>
        <v>1</v>
      </c>
      <c r="E537" s="24">
        <f>SUM(бланки!BT536:BY536)</f>
        <v>5</v>
      </c>
    </row>
    <row r="538" spans="1:5" x14ac:dyDescent="0.25">
      <c r="A538" s="24">
        <f>бланки!E537</f>
        <v>535</v>
      </c>
      <c r="B538" s="24" t="str">
        <f>'Рейтинговая таблица организаций'!B538</f>
        <v>МКОУ «Сумбатлинская ООШ» (Кулинский район )</v>
      </c>
      <c r="C538" s="6">
        <f>'Рейтинговая таблица организаций'!D538/'Рейтинговая таблица организаций'!E538</f>
        <v>0.53846153846153844</v>
      </c>
      <c r="D538" s="6">
        <f>'Рейтинговая таблица организаций'!F538/'Рейтинговая таблица организаций'!G538</f>
        <v>0.53658536585365857</v>
      </c>
      <c r="E538" s="24">
        <f>SUM(бланки!BT537:BY537)</f>
        <v>11</v>
      </c>
    </row>
    <row r="539" spans="1:5" x14ac:dyDescent="0.25">
      <c r="A539" s="24">
        <f>бланки!E538</f>
        <v>536</v>
      </c>
      <c r="B539" s="24" t="str">
        <f>'Рейтинговая таблица организаций'!B539</f>
        <v>МКОУ «1-Цовкринскя ООШ» (Кулинский район )</v>
      </c>
      <c r="C539" s="6">
        <f>'Рейтинговая таблица организаций'!D539/'Рейтинговая таблица организаций'!E539</f>
        <v>0.8571428571428571</v>
      </c>
      <c r="D539" s="6">
        <f>'Рейтинговая таблица организаций'!F539/'Рейтинговая таблица организаций'!G539</f>
        <v>1</v>
      </c>
      <c r="E539" s="24">
        <f>SUM(бланки!BT538:BY538)</f>
        <v>6</v>
      </c>
    </row>
    <row r="540" spans="1:5" x14ac:dyDescent="0.25">
      <c r="A540" s="24">
        <f>бланки!E539</f>
        <v>537</v>
      </c>
      <c r="B540" s="24" t="str">
        <f>'Рейтинговая таблица организаций'!B540</f>
        <v>МКОУ «Цущарская ООШ» (Кулинский район )</v>
      </c>
      <c r="C540" s="6">
        <f>'Рейтинговая таблица организаций'!D540/'Рейтинговая таблица организаций'!E540</f>
        <v>0.61538461538461542</v>
      </c>
      <c r="D540" s="6">
        <f>'Рейтинговая таблица организаций'!F540/'Рейтинговая таблица организаций'!G540</f>
        <v>0.61904761904761907</v>
      </c>
      <c r="E540" s="24">
        <f>SUM(бланки!BT539:BY539)</f>
        <v>3</v>
      </c>
    </row>
    <row r="541" spans="1:5" x14ac:dyDescent="0.25">
      <c r="A541" s="24">
        <f>бланки!E540</f>
        <v>538</v>
      </c>
      <c r="B541" s="24" t="str">
        <f>'Рейтинговая таблица организаций'!B541</f>
        <v>МКОУ «Хайминская НОШ» (Кулинский район )</v>
      </c>
      <c r="C541" s="6">
        <f>'Рейтинговая таблица организаций'!D541/'Рейтинговая таблица организаций'!E541</f>
        <v>0.46153846153846156</v>
      </c>
      <c r="D541" s="6">
        <f>'Рейтинговая таблица организаций'!F541/'Рейтинговая таблица организаций'!G541</f>
        <v>0.55813953488372092</v>
      </c>
      <c r="E541" s="24">
        <f>SUM(бланки!BT540:BY540)</f>
        <v>1</v>
      </c>
    </row>
    <row r="542" spans="1:5" x14ac:dyDescent="0.25">
      <c r="A542" s="24">
        <f>бланки!E541</f>
        <v>539</v>
      </c>
      <c r="B542" s="24" t="str">
        <f>'Рейтинговая таблица организаций'!B542</f>
        <v>МКУДО «ДЮСШ» (Кулинский район )</v>
      </c>
      <c r="C542" s="6">
        <f>'Рейтинговая таблица организаций'!D542/'Рейтинговая таблица организаций'!E542</f>
        <v>0.5</v>
      </c>
      <c r="D542" s="6">
        <f>'Рейтинговая таблица организаций'!F542/'Рейтинговая таблица организаций'!G542</f>
        <v>0.52777777777777779</v>
      </c>
      <c r="E542" s="24">
        <f>SUM(бланки!BT541:BY541)</f>
        <v>3</v>
      </c>
    </row>
    <row r="543" spans="1:5" x14ac:dyDescent="0.25">
      <c r="A543" s="24">
        <f>бланки!E542</f>
        <v>540</v>
      </c>
      <c r="B543" s="24" t="str">
        <f>'Рейтинговая таблица организаций'!B543</f>
        <v>МКДОУ «Вихлинский д/с» (Кулинский район )</v>
      </c>
      <c r="C543" s="6">
        <f>'Рейтинговая таблица организаций'!D543/'Рейтинговая таблица организаций'!E543</f>
        <v>0.55555555555555558</v>
      </c>
      <c r="D543" s="6">
        <f>'Рейтинговая таблица организаций'!F543/'Рейтинговая таблица организаций'!G543</f>
        <v>0.45945945945945948</v>
      </c>
      <c r="E543" s="24">
        <f>SUM(бланки!BT542:BY542)</f>
        <v>3</v>
      </c>
    </row>
    <row r="544" spans="1:5" x14ac:dyDescent="0.25">
      <c r="A544" s="24">
        <f>бланки!E543</f>
        <v>541</v>
      </c>
      <c r="B544" s="24" t="str">
        <f>'Рейтинговая таблица организаций'!B544</f>
        <v>МКОУ «Коркмаскалинская СОШ им. М. - Загира Баймурзаева (Кумторкалинский район)</v>
      </c>
      <c r="C544" s="6">
        <f>'Рейтинговая таблица организаций'!D544/'Рейтинговая таблица организаций'!E544</f>
        <v>1</v>
      </c>
      <c r="D544" s="6">
        <f>'Рейтинговая таблица организаций'!F544/'Рейтинговая таблица организаций'!G544</f>
        <v>0.64102564102564108</v>
      </c>
      <c r="E544" s="24">
        <f>SUM(бланки!BT543:BY543)</f>
        <v>6</v>
      </c>
    </row>
    <row r="545" spans="1:5" x14ac:dyDescent="0.25">
      <c r="A545" s="24">
        <f>бланки!E544</f>
        <v>542</v>
      </c>
      <c r="B545" s="24" t="str">
        <f>'Рейтинговая таблица организаций'!B545</f>
        <v>МКОУ «Усугская СОШ» (Курахский район)</v>
      </c>
      <c r="C545" s="6">
        <f>'Рейтинговая таблица организаций'!D545/'Рейтинговая таблица организаций'!E545</f>
        <v>1</v>
      </c>
      <c r="D545" s="6">
        <f>'Рейтинговая таблица организаций'!F545/'Рейтинговая таблица организаций'!G545</f>
        <v>0.87179487179487181</v>
      </c>
      <c r="E545" s="24">
        <f>SUM(бланки!BT544:BY544)</f>
        <v>3</v>
      </c>
    </row>
    <row r="546" spans="1:5" x14ac:dyDescent="0.25">
      <c r="A546" s="24">
        <f>бланки!E545</f>
        <v>543</v>
      </c>
      <c r="B546" s="24" t="str">
        <f>'Рейтинговая таблица организаций'!B546</f>
        <v>МКОУ «Хпюкская СОШ» (Курахский район)</v>
      </c>
      <c r="C546" s="6">
        <f>'Рейтинговая таблица организаций'!D546/'Рейтинговая таблица организаций'!E546</f>
        <v>1</v>
      </c>
      <c r="D546" s="6">
        <f>'Рейтинговая таблица организаций'!F546/'Рейтинговая таблица организаций'!G546</f>
        <v>1</v>
      </c>
      <c r="E546" s="24">
        <f>SUM(бланки!BT545:BY545)</f>
        <v>3</v>
      </c>
    </row>
    <row r="547" spans="1:5" x14ac:dyDescent="0.25">
      <c r="A547" s="24">
        <f>бланки!E546</f>
        <v>544</v>
      </c>
      <c r="B547" s="24" t="str">
        <f>'Рейтинговая таблица организаций'!B547</f>
        <v>МКОУ «Хпеджская СОШ» (Курахский район)</v>
      </c>
      <c r="C547" s="6">
        <f>'Рейтинговая таблица организаций'!D547/'Рейтинговая таблица организаций'!E547</f>
        <v>1</v>
      </c>
      <c r="D547" s="6">
        <f>'Рейтинговая таблица организаций'!F547/'Рейтинговая таблица организаций'!G547</f>
        <v>0.8</v>
      </c>
      <c r="E547" s="24">
        <f>SUM(бланки!BT546:BY546)</f>
        <v>2</v>
      </c>
    </row>
    <row r="548" spans="1:5" x14ac:dyDescent="0.25">
      <c r="A548" s="24">
        <f>бланки!E547</f>
        <v>545</v>
      </c>
      <c r="B548" s="24" t="str">
        <f>'Рейтинговая таблица организаций'!B548</f>
        <v>МКОУ «Штульская ООШ имени С.Ш. Умарова» (Курахский район)</v>
      </c>
      <c r="C548" s="6">
        <f>'Рейтинговая таблица организаций'!D548/'Рейтинговая таблица организаций'!E548</f>
        <v>0.83333333333333337</v>
      </c>
      <c r="D548" s="6">
        <f>'Рейтинговая таблица организаций'!F548/'Рейтинговая таблица организаций'!G548</f>
        <v>0.86842105263157898</v>
      </c>
      <c r="E548" s="24">
        <f>SUM(бланки!BT547:BY547)</f>
        <v>4</v>
      </c>
    </row>
    <row r="549" spans="1:5" x14ac:dyDescent="0.25">
      <c r="A549" s="24">
        <f>бланки!E548</f>
        <v>546</v>
      </c>
      <c r="B549" s="24" t="str">
        <f>'Рейтинговая таблица организаций'!B549</f>
        <v>МКОУ «Кутульская ООШ» (Курахский район)</v>
      </c>
      <c r="C549" s="6">
        <f>'Рейтинговая таблица организаций'!D549/'Рейтинговая таблица организаций'!E549</f>
        <v>1</v>
      </c>
      <c r="D549" s="6">
        <f>'Рейтинговая таблица организаций'!F549/'Рейтинговая таблица организаций'!G549</f>
        <v>0.97435897435897434</v>
      </c>
      <c r="E549" s="24">
        <f>SUM(бланки!BT548:BY548)</f>
        <v>4</v>
      </c>
    </row>
    <row r="550" spans="1:5" x14ac:dyDescent="0.25">
      <c r="A550" s="24">
        <f>бланки!E549</f>
        <v>547</v>
      </c>
      <c r="B550" s="24" t="str">
        <f>'Рейтинговая таблица организаций'!B550</f>
        <v>МКОУ «Куквазская НОШ» (Курахский район)</v>
      </c>
      <c r="C550" s="6">
        <f>'Рейтинговая таблица организаций'!D550/'Рейтинговая таблица организаций'!E550</f>
        <v>0.58333333333333337</v>
      </c>
      <c r="D550" s="6">
        <f>'Рейтинговая таблица организаций'!F550/'Рейтинговая таблица организаций'!G550</f>
        <v>0</v>
      </c>
      <c r="E550" s="24">
        <f>SUM(бланки!BT549:BY549)</f>
        <v>0</v>
      </c>
    </row>
    <row r="551" spans="1:5" x14ac:dyDescent="0.25">
      <c r="A551" s="24">
        <f>бланки!E550</f>
        <v>548</v>
      </c>
      <c r="B551" s="24" t="str">
        <f>'Рейтинговая таблица организаций'!B551</f>
        <v>МКОУ «Ашакентская НОШ» (Курахский район)</v>
      </c>
      <c r="C551" s="6">
        <f>'Рейтинговая таблица организаций'!D551/'Рейтинговая таблица организаций'!E551</f>
        <v>0.91666666666666663</v>
      </c>
      <c r="D551" s="6">
        <f>'Рейтинговая таблица организаций'!F551/'Рейтинговая таблица организаций'!G551</f>
        <v>0</v>
      </c>
      <c r="E551" s="24">
        <f>SUM(бланки!BT550:BY550)</f>
        <v>0</v>
      </c>
    </row>
    <row r="552" spans="1:5" x14ac:dyDescent="0.25">
      <c r="A552" s="24">
        <f>бланки!E551</f>
        <v>549</v>
      </c>
      <c r="B552" s="24" t="str">
        <f>'Рейтинговая таблица организаций'!B552</f>
        <v>МКОУ «Ругунская НОШ» (Курахский район)</v>
      </c>
      <c r="C552" s="6">
        <f>'Рейтинговая таблица организаций'!D552/'Рейтинговая таблица организаций'!E552</f>
        <v>0.91666666666666663</v>
      </c>
      <c r="D552" s="6">
        <f>'Рейтинговая таблица организаций'!F552/'Рейтинговая таблица организаций'!G552</f>
        <v>0</v>
      </c>
      <c r="E552" s="24">
        <f>SUM(бланки!BT551:BY551)</f>
        <v>0</v>
      </c>
    </row>
    <row r="553" spans="1:5" x14ac:dyDescent="0.25">
      <c r="A553" s="24">
        <f>бланки!E552</f>
        <v>550</v>
      </c>
      <c r="B553" s="24" t="str">
        <f>'Рейтинговая таблица организаций'!B553</f>
        <v>МКОУ «Урсунская НОШ» (Курахский район)</v>
      </c>
      <c r="C553" s="6">
        <f>'Рейтинговая таблица организаций'!D553/'Рейтинговая таблица организаций'!E553</f>
        <v>0.75</v>
      </c>
      <c r="D553" s="6">
        <f>'Рейтинговая таблица организаций'!F553/'Рейтинговая таблица организаций'!G553</f>
        <v>0</v>
      </c>
      <c r="E553" s="24">
        <f>SUM(бланки!BT552:BY552)</f>
        <v>0</v>
      </c>
    </row>
    <row r="554" spans="1:5" x14ac:dyDescent="0.25">
      <c r="A554" s="24">
        <f>бланки!E553</f>
        <v>551</v>
      </c>
      <c r="B554" s="24" t="str">
        <f>'Рейтинговая таблица организаций'!B554</f>
        <v>МКУ ДО «ДШИ Курахского района» (Курахский район)</v>
      </c>
      <c r="C554" s="6">
        <f>'Рейтинговая таблица организаций'!D554/'Рейтинговая таблица организаций'!E554</f>
        <v>0.88888888888888884</v>
      </c>
      <c r="D554" s="6">
        <f>'Рейтинговая таблица организаций'!F554/'Рейтинговая таблица организаций'!G554</f>
        <v>0.58064516129032262</v>
      </c>
      <c r="E554" s="24">
        <f>SUM(бланки!BT553:BY553)</f>
        <v>3</v>
      </c>
    </row>
    <row r="555" spans="1:5" x14ac:dyDescent="0.25">
      <c r="A555" s="24">
        <f>бланки!E554</f>
        <v>552</v>
      </c>
      <c r="B555" s="24" t="str">
        <f>'Рейтинговая таблица организаций'!B555</f>
        <v>МКОУ «Кумухская СОШ» (Лакский район)</v>
      </c>
      <c r="C555" s="6">
        <f>'Рейтинговая таблица организаций'!D555/'Рейтинговая таблица организаций'!E555</f>
        <v>0.83333333333333337</v>
      </c>
      <c r="D555" s="6">
        <f>'Рейтинговая таблица организаций'!F555/'Рейтинговая таблица организаций'!G555</f>
        <v>0.95454545454545459</v>
      </c>
      <c r="E555" s="24">
        <f>SUM(бланки!BT554:BY554)</f>
        <v>5</v>
      </c>
    </row>
    <row r="556" spans="1:5" x14ac:dyDescent="0.25">
      <c r="A556" s="24">
        <f>бланки!E555</f>
        <v>553</v>
      </c>
      <c r="B556" s="24" t="str">
        <f>'Рейтинговая таблица организаций'!B556</f>
        <v>МКОУ «Курклинская СОШ» (Лакский район)</v>
      </c>
      <c r="C556" s="6">
        <f>'Рейтинговая таблица организаций'!D556/'Рейтинговая таблица организаций'!E556</f>
        <v>0.91666666666666663</v>
      </c>
      <c r="D556" s="6">
        <f>'Рейтинговая таблица организаций'!F556/'Рейтинговая таблица организаций'!G556</f>
        <v>1</v>
      </c>
      <c r="E556" s="24">
        <f>SUM(бланки!BT555:BY555)</f>
        <v>4</v>
      </c>
    </row>
    <row r="557" spans="1:5" x14ac:dyDescent="0.25">
      <c r="A557" s="24">
        <f>бланки!E556</f>
        <v>554</v>
      </c>
      <c r="B557" s="24" t="str">
        <f>'Рейтинговая таблица организаций'!B557</f>
        <v>МКОУ «Кундынская СОШ» (Лакский район)</v>
      </c>
      <c r="C557" s="6">
        <f>'Рейтинговая таблица организаций'!D557/'Рейтинговая таблица организаций'!E557</f>
        <v>0.83333333333333337</v>
      </c>
      <c r="D557" s="6">
        <f>'Рейтинговая таблица организаций'!F557/'Рейтинговая таблица организаций'!G557</f>
        <v>0.69047619047619047</v>
      </c>
      <c r="E557" s="24">
        <f>SUM(бланки!BT556:BY556)</f>
        <v>5</v>
      </c>
    </row>
    <row r="558" spans="1:5" x14ac:dyDescent="0.25">
      <c r="A558" s="24">
        <f>бланки!E557</f>
        <v>555</v>
      </c>
      <c r="B558" s="24" t="str">
        <f>'Рейтинговая таблица организаций'!B558</f>
        <v>МКОУ «Унчукатлинская СОШ» (Лакский район)</v>
      </c>
      <c r="C558" s="6">
        <f>'Рейтинговая таблица организаций'!D558/'Рейтинговая таблица организаций'!E558</f>
        <v>1</v>
      </c>
      <c r="D558" s="6">
        <f>'Рейтинговая таблица организаций'!F558/'Рейтинговая таблица организаций'!G558</f>
        <v>0.77500000000000002</v>
      </c>
      <c r="E558" s="24">
        <f>SUM(бланки!BT557:BY557)</f>
        <v>4</v>
      </c>
    </row>
    <row r="559" spans="1:5" x14ac:dyDescent="0.25">
      <c r="A559" s="24">
        <f>бланки!E558</f>
        <v>556</v>
      </c>
      <c r="B559" s="24" t="str">
        <f>'Рейтинговая таблица организаций'!B559</f>
        <v>МКОУ «Щаринская СОШ» (Лакский район)</v>
      </c>
      <c r="C559" s="6">
        <f>'Рейтинговая таблица организаций'!D559/'Рейтинговая таблица организаций'!E559</f>
        <v>0.58333333333333337</v>
      </c>
      <c r="D559" s="6">
        <f>'Рейтинговая таблица организаций'!F559/'Рейтинговая таблица организаций'!G559</f>
        <v>0.53846153846153844</v>
      </c>
      <c r="E559" s="24">
        <f>SUM(бланки!BT558:BY558)</f>
        <v>5</v>
      </c>
    </row>
    <row r="560" spans="1:5" x14ac:dyDescent="0.25">
      <c r="A560" s="24">
        <f>бланки!E559</f>
        <v>557</v>
      </c>
      <c r="B560" s="24" t="str">
        <f>'Рейтинговая таблица организаций'!B560</f>
        <v>МКОУ «Карашинская ООШ» (Лакский район)</v>
      </c>
      <c r="C560" s="6">
        <f>'Рейтинговая таблица организаций'!D560/'Рейтинговая таблица организаций'!E560</f>
        <v>1</v>
      </c>
      <c r="D560" s="6">
        <f>'Рейтинговая таблица организаций'!F560/'Рейтинговая таблица организаций'!G560</f>
        <v>0.78048780487804881</v>
      </c>
      <c r="E560" s="24">
        <f>SUM(бланки!BT559:BY559)</f>
        <v>3</v>
      </c>
    </row>
    <row r="561" spans="1:5" x14ac:dyDescent="0.25">
      <c r="A561" s="24">
        <f>бланки!E560</f>
        <v>558</v>
      </c>
      <c r="B561" s="24" t="str">
        <f>'Рейтинговая таблица организаций'!B561</f>
        <v>МКОУ «Хуринская ООШ» (Лакский район)</v>
      </c>
      <c r="C561" s="6">
        <f>'Рейтинговая таблица организаций'!D561/'Рейтинговая таблица организаций'!E561</f>
        <v>1</v>
      </c>
      <c r="D561" s="6">
        <f>'Рейтинговая таблица организаций'!F561/'Рейтинговая таблица организаций'!G561</f>
        <v>0.93023255813953487</v>
      </c>
      <c r="E561" s="24">
        <f>SUM(бланки!BT560:BY560)</f>
        <v>3</v>
      </c>
    </row>
    <row r="562" spans="1:5" x14ac:dyDescent="0.25">
      <c r="A562" s="24">
        <f>бланки!E561</f>
        <v>559</v>
      </c>
      <c r="B562" s="24" t="str">
        <f>'Рейтинговая таблица организаций'!B562</f>
        <v>МКУ ДО «Кумухский детский сад «Солнышко» (Лакский район)</v>
      </c>
      <c r="C562" s="6">
        <f>'Рейтинговая таблица организаций'!D562/'Рейтинговая таблица организаций'!E562</f>
        <v>1</v>
      </c>
      <c r="D562" s="6">
        <f>'Рейтинговая таблица организаций'!F562/'Рейтинговая таблица организаций'!G562</f>
        <v>0.97297297297297303</v>
      </c>
      <c r="E562" s="24">
        <f>SUM(бланки!BT561:BY561)</f>
        <v>4</v>
      </c>
    </row>
    <row r="563" spans="1:5" x14ac:dyDescent="0.25">
      <c r="A563" s="24">
        <f>бланки!E562</f>
        <v>560</v>
      </c>
      <c r="B563" s="24" t="str">
        <f>'Рейтинговая таблица организаций'!B563</f>
        <v>МКДОУ «Левашинский детский сад «Снежинка» (Левашинский район)</v>
      </c>
      <c r="C563" s="6">
        <f>'Рейтинговая таблица организаций'!D563/'Рейтинговая таблица организаций'!E563</f>
        <v>1</v>
      </c>
      <c r="D563" s="6">
        <f>'Рейтинговая таблица организаций'!F563/'Рейтинговая таблица организаций'!G563</f>
        <v>0.73529411764705888</v>
      </c>
      <c r="E563" s="24">
        <f>SUM(бланки!BT562:BY562)</f>
        <v>4</v>
      </c>
    </row>
    <row r="564" spans="1:5" x14ac:dyDescent="0.25">
      <c r="A564" s="24">
        <f>бланки!E563</f>
        <v>561</v>
      </c>
      <c r="B564" s="24" t="str">
        <f>'Рейтинговая таблица организаций'!B564</f>
        <v>МКДОУ «Левашинский детский сад «Сказка» (Левашинский район)</v>
      </c>
      <c r="C564" s="6">
        <f>'Рейтинговая таблица организаций'!D564/'Рейтинговая таблица организаций'!E564</f>
        <v>1</v>
      </c>
      <c r="D564" s="6">
        <f>'Рейтинговая таблица организаций'!F564/'Рейтинговая таблица организаций'!G564</f>
        <v>0.55882352941176472</v>
      </c>
      <c r="E564" s="24">
        <f>SUM(бланки!BT563:BY563)</f>
        <v>3</v>
      </c>
    </row>
    <row r="565" spans="1:5" x14ac:dyDescent="0.25">
      <c r="A565" s="24">
        <f>бланки!E564</f>
        <v>562</v>
      </c>
      <c r="B565" s="24" t="str">
        <f>'Рейтинговая таблица организаций'!B565</f>
        <v>МКОУ «Урминская ООШ» (Левашинский район)</v>
      </c>
      <c r="C565" s="6">
        <f>'Рейтинговая таблица организаций'!D565/'Рейтинговая таблица организаций'!E565</f>
        <v>1</v>
      </c>
      <c r="D565" s="6">
        <f>'Рейтинговая таблица организаций'!F565/'Рейтинговая таблица организаций'!G565</f>
        <v>1</v>
      </c>
      <c r="E565" s="24">
        <f>SUM(бланки!BT564:BY564)</f>
        <v>6</v>
      </c>
    </row>
    <row r="566" spans="1:5" x14ac:dyDescent="0.25">
      <c r="A566" s="24">
        <f>бланки!E565</f>
        <v>563</v>
      </c>
      <c r="B566" s="24" t="str">
        <f>'Рейтинговая таблица организаций'!B566</f>
        <v>МКДОУ Хаджалмахинский детский сад «Улыбка» (Левашинский район)</v>
      </c>
      <c r="C566" s="6">
        <f>'Рейтинговая таблица организаций'!D566/'Рейтинговая таблица организаций'!E566</f>
        <v>1</v>
      </c>
      <c r="D566" s="6">
        <f>'Рейтинговая таблица организаций'!F566/'Рейтинговая таблица организаций'!G566</f>
        <v>0.94871794871794868</v>
      </c>
      <c r="E566" s="24">
        <f>SUM(бланки!BT565:BY565)</f>
        <v>6</v>
      </c>
    </row>
    <row r="567" spans="1:5" x14ac:dyDescent="0.25">
      <c r="A567" s="24">
        <f>бланки!E566</f>
        <v>564</v>
      </c>
      <c r="B567" s="24" t="str">
        <f>'Рейтинговая таблица организаций'!B567</f>
        <v>МКОУ «Тагзиркентская НОШ» (Левашинский район)</v>
      </c>
      <c r="C567" s="6">
        <f>'Рейтинговая таблица организаций'!D567/'Рейтинговая таблица организаций'!E567</f>
        <v>0.83333333333333337</v>
      </c>
      <c r="D567" s="6">
        <f>'Рейтинговая таблица организаций'!F567/'Рейтинговая таблица организаций'!G567</f>
        <v>0.55263157894736847</v>
      </c>
      <c r="E567" s="24">
        <f>SUM(бланки!BT566:BY566)</f>
        <v>0</v>
      </c>
    </row>
    <row r="568" spans="1:5" x14ac:dyDescent="0.25">
      <c r="A568" s="24">
        <f>бланки!E567</f>
        <v>565</v>
      </c>
      <c r="B568" s="24" t="str">
        <f>'Рейтинговая таблица организаций'!B568</f>
        <v>МКОУ «Тилагинская ООШ» (Левашинский район)</v>
      </c>
      <c r="C568" s="6">
        <f>'Рейтинговая таблица организаций'!D568/'Рейтинговая таблица организаций'!E568</f>
        <v>1</v>
      </c>
      <c r="D568" s="6">
        <f>'Рейтинговая таблица организаций'!F568/'Рейтинговая таблица организаций'!G568</f>
        <v>1</v>
      </c>
      <c r="E568" s="24">
        <f>SUM(бланки!BT567:BY567)</f>
        <v>5</v>
      </c>
    </row>
    <row r="569" spans="1:5" x14ac:dyDescent="0.25">
      <c r="A569" s="24">
        <f>бланки!E568</f>
        <v>566</v>
      </c>
      <c r="B569" s="24" t="str">
        <f>'Рейтинговая таблица организаций'!B569</f>
        <v>МКОУ «Буртанинская НОШ» (Левашинский район)</v>
      </c>
      <c r="C569" s="6">
        <f>'Рейтинговая таблица организаций'!D569/'Рейтинговая таблица организаций'!E569</f>
        <v>0.91666666666666663</v>
      </c>
      <c r="D569" s="6">
        <f>'Рейтинговая таблица организаций'!F569/'Рейтинговая таблица организаций'!G569</f>
        <v>0.79069767441860461</v>
      </c>
      <c r="E569" s="24">
        <f>SUM(бланки!BT568:BY568)</f>
        <v>6</v>
      </c>
    </row>
    <row r="570" spans="1:5" x14ac:dyDescent="0.25">
      <c r="A570" s="24">
        <f>бланки!E569</f>
        <v>567</v>
      </c>
      <c r="B570" s="24" t="str">
        <f>'Рейтинговая таблица организаций'!B570</f>
        <v>МКОУ «Дитуншимахинская ООШ» (Левашинский район)</v>
      </c>
      <c r="C570" s="6">
        <f>'Рейтинговая таблица организаций'!D570/'Рейтинговая таблица организаций'!E570</f>
        <v>1</v>
      </c>
      <c r="D570" s="6">
        <f>'Рейтинговая таблица организаций'!F570/'Рейтинговая таблица организаций'!G570</f>
        <v>0.86111111111111116</v>
      </c>
      <c r="E570" s="24">
        <f>SUM(бланки!BT569:BY569)</f>
        <v>4</v>
      </c>
    </row>
    <row r="571" spans="1:5" x14ac:dyDescent="0.25">
      <c r="A571" s="24">
        <f>бланки!E570</f>
        <v>568</v>
      </c>
      <c r="B571" s="24" t="str">
        <f>'Рейтинговая таблица организаций'!B571</f>
        <v>МКДОУ «Верхне-Абкомахинский детский сад «Дубурлан» (Левашинский район)</v>
      </c>
      <c r="C571" s="6">
        <f>'Рейтинговая таблица организаций'!D571/'Рейтинговая таблица организаций'!E571</f>
        <v>1</v>
      </c>
      <c r="D571" s="6">
        <f>'Рейтинговая таблица организаций'!F571/'Рейтинговая таблица организаций'!G571</f>
        <v>0.88571428571428568</v>
      </c>
      <c r="E571" s="24">
        <f>SUM(бланки!BT570:BY570)</f>
        <v>5</v>
      </c>
    </row>
    <row r="572" spans="1:5" x14ac:dyDescent="0.25">
      <c r="A572" s="24">
        <f>бланки!E571</f>
        <v>569</v>
      </c>
      <c r="B572" s="24" t="str">
        <f>'Рейтинговая таблица организаций'!B572</f>
        <v>МКОУ «Охлинская СОШ» (Левашинский район)</v>
      </c>
      <c r="C572" s="6">
        <f>'Рейтинговая таблица организаций'!D572/'Рейтинговая таблица организаций'!E572</f>
        <v>0.91666666666666663</v>
      </c>
      <c r="D572" s="6">
        <f>'Рейтинговая таблица организаций'!F572/'Рейтинговая таблица организаций'!G572</f>
        <v>0.6</v>
      </c>
      <c r="E572" s="24">
        <f>SUM(бланки!BT571:BY571)</f>
        <v>5</v>
      </c>
    </row>
    <row r="573" spans="1:5" x14ac:dyDescent="0.25">
      <c r="A573" s="24">
        <f>бланки!E572</f>
        <v>570</v>
      </c>
      <c r="B573" s="24" t="str">
        <f>'Рейтинговая таблица организаций'!B573</f>
        <v>МКДОУ «Карекаданинский детский сад «Чебурашка» (Левашинский район)</v>
      </c>
      <c r="C573" s="6">
        <f>'Рейтинговая таблица организаций'!D573/'Рейтинговая таблица организаций'!E573</f>
        <v>1</v>
      </c>
      <c r="D573" s="6">
        <f>'Рейтинговая таблица организаций'!F573/'Рейтинговая таблица организаций'!G573</f>
        <v>0.61764705882352944</v>
      </c>
      <c r="E573" s="24">
        <f>SUM(бланки!BT572:BY572)</f>
        <v>5</v>
      </c>
    </row>
    <row r="574" spans="1:5" x14ac:dyDescent="0.25">
      <c r="A574" s="24">
        <f>бланки!E573</f>
        <v>571</v>
      </c>
      <c r="B574" s="24" t="str">
        <f>'Рейтинговая таблица организаций'!B574</f>
        <v>МКОУ «Кулибухнинская ООШ» (Левашинский район)</v>
      </c>
      <c r="C574" s="6">
        <f>'Рейтинговая таблица организаций'!D574/'Рейтинговая таблица организаций'!E574</f>
        <v>1</v>
      </c>
      <c r="D574" s="6">
        <f>'Рейтинговая таблица организаций'!F574/'Рейтинговая таблица организаций'!G574</f>
        <v>1</v>
      </c>
      <c r="E574" s="24">
        <f>SUM(бланки!BT573:BY573)</f>
        <v>5</v>
      </c>
    </row>
    <row r="575" spans="1:5" x14ac:dyDescent="0.25">
      <c r="A575" s="24">
        <f>бланки!E574</f>
        <v>572</v>
      </c>
      <c r="B575" s="24" t="str">
        <f>'Рейтинговая таблица организаций'!B575</f>
        <v>МКДОУ «Куппинский детский сад «Родничок» (Левашинский район)</v>
      </c>
      <c r="C575" s="6">
        <f>'Рейтинговая таблица организаций'!D575/'Рейтинговая таблица организаций'!E575</f>
        <v>0.66666666666666663</v>
      </c>
      <c r="D575" s="6">
        <f>'Рейтинговая таблица организаций'!F575/'Рейтинговая таблица организаций'!G575</f>
        <v>0.78947368421052633</v>
      </c>
      <c r="E575" s="24">
        <f>SUM(бланки!BT574:BY574)</f>
        <v>6</v>
      </c>
    </row>
    <row r="576" spans="1:5" x14ac:dyDescent="0.25">
      <c r="A576" s="24">
        <f>бланки!E575</f>
        <v>573</v>
      </c>
      <c r="B576" s="24" t="str">
        <f>'Рейтинговая таблица организаций'!B576</f>
        <v>МКОУ «Верхне-Убекинская ООШ» Мр «Левашинский Район» Республики Дагестан (Левашинский район)</v>
      </c>
      <c r="C576" s="6">
        <f>'Рейтинговая таблица организаций'!D576/'Рейтинговая таблица организаций'!E576</f>
        <v>1</v>
      </c>
      <c r="D576" s="6">
        <f>'Рейтинговая таблица организаций'!F576/'Рейтинговая таблица организаций'!G576</f>
        <v>0.90697674418604646</v>
      </c>
      <c r="E576" s="24">
        <f>SUM(бланки!BT575:BY575)</f>
        <v>4</v>
      </c>
    </row>
    <row r="577" spans="1:5" x14ac:dyDescent="0.25">
      <c r="A577" s="24">
        <f>бланки!E576</f>
        <v>574</v>
      </c>
      <c r="B577" s="24" t="str">
        <f>'Рейтинговая таблица организаций'!B577</f>
        <v>МКОУ «Куппинская СОШ» (Левашинский район)</v>
      </c>
      <c r="C577" s="6">
        <f>'Рейтинговая таблица организаций'!D577/'Рейтинговая таблица организаций'!E577</f>
        <v>1</v>
      </c>
      <c r="D577" s="6">
        <f>'Рейтинговая таблица организаций'!F577/'Рейтинговая таблица организаций'!G577</f>
        <v>0.90476190476190477</v>
      </c>
      <c r="E577" s="24">
        <f>SUM(бланки!BT576:BY576)</f>
        <v>3</v>
      </c>
    </row>
    <row r="578" spans="1:5" x14ac:dyDescent="0.25">
      <c r="A578" s="24">
        <f>бланки!E577</f>
        <v>575</v>
      </c>
      <c r="B578" s="24" t="str">
        <f>'Рейтинговая таблица организаций'!B578</f>
        <v>МКОУ «Нижне-Убекинская ООШ» (Левашинский район)</v>
      </c>
      <c r="C578" s="6">
        <f>'Рейтинговая таблица организаций'!D578/'Рейтинговая таблица организаций'!E578</f>
        <v>0.83333333333333337</v>
      </c>
      <c r="D578" s="6">
        <f>'Рейтинговая таблица организаций'!F578/'Рейтинговая таблица организаций'!G578</f>
        <v>0.85</v>
      </c>
      <c r="E578" s="24">
        <f>SUM(бланки!BT577:BY577)</f>
        <v>2</v>
      </c>
    </row>
    <row r="579" spans="1:5" x14ac:dyDescent="0.25">
      <c r="A579" s="24">
        <f>бланки!E578</f>
        <v>576</v>
      </c>
      <c r="B579" s="24" t="str">
        <f>'Рейтинговая таблица организаций'!B579</f>
        <v>МКОУ «Наскентская СОШ» (Левашинский район)</v>
      </c>
      <c r="C579" s="6">
        <f>'Рейтинговая таблица организаций'!D579/'Рейтинговая таблица организаций'!E579</f>
        <v>0.91666666666666663</v>
      </c>
      <c r="D579" s="6">
        <f>'Рейтинговая таблица организаций'!F579/'Рейтинговая таблица организаций'!G579</f>
        <v>1</v>
      </c>
      <c r="E579" s="24">
        <f>SUM(бланки!BT578:BY578)</f>
        <v>6</v>
      </c>
    </row>
    <row r="580" spans="1:5" x14ac:dyDescent="0.25">
      <c r="A580" s="24">
        <f>бланки!E579</f>
        <v>577</v>
      </c>
      <c r="B580" s="24" t="str">
        <f>'Рейтинговая таблица организаций'!B580</f>
        <v>МКОУ «Нижне Аршинская НОШ» (Левашинский район)</v>
      </c>
      <c r="C580" s="6">
        <f>'Рейтинговая таблица организаций'!D580/'Рейтинговая таблица организаций'!E580</f>
        <v>0.83333333333333337</v>
      </c>
      <c r="D580" s="6">
        <f>'Рейтинговая таблица организаций'!F580/'Рейтинговая таблица организаций'!G580</f>
        <v>0.5641025641025641</v>
      </c>
      <c r="E580" s="24">
        <f>SUM(бланки!BT579:BY579)</f>
        <v>4</v>
      </c>
    </row>
    <row r="581" spans="1:5" x14ac:dyDescent="0.25">
      <c r="A581" s="24">
        <f>бланки!E580</f>
        <v>578</v>
      </c>
      <c r="B581" s="24" t="str">
        <f>'Рейтинговая таблица организаций'!B581</f>
        <v>МКУДО «Левашинская районная СДЮСШОР» (Левашинский район)</v>
      </c>
      <c r="C581" s="6">
        <f>'Рейтинговая таблица организаций'!D581/'Рейтинговая таблица организаций'!E581</f>
        <v>0.88888888888888884</v>
      </c>
      <c r="D581" s="6">
        <f>'Рейтинговая таблица организаций'!F581/'Рейтинговая таблица организаций'!G581</f>
        <v>0.97368421052631582</v>
      </c>
      <c r="E581" s="24">
        <f>SUM(бланки!BT580:BY580)</f>
        <v>1</v>
      </c>
    </row>
    <row r="582" spans="1:5" x14ac:dyDescent="0.25">
      <c r="A582" s="24">
        <f>бланки!E581</f>
        <v>579</v>
      </c>
      <c r="B582" s="24" t="str">
        <f>'Рейтинговая таблица организаций'!B582</f>
        <v>МКДОУ Кулецминский детский сад «Соколенок (Левашинский район)</v>
      </c>
      <c r="C582" s="6">
        <f>'Рейтинговая таблица организаций'!D582/'Рейтинговая таблица организаций'!E582</f>
        <v>1</v>
      </c>
      <c r="D582" s="6">
        <f>'Рейтинговая таблица организаций'!F582/'Рейтинговая таблица организаций'!G582</f>
        <v>0.83783783783783783</v>
      </c>
      <c r="E582" s="24">
        <f>SUM(бланки!BT581:BY581)</f>
        <v>6</v>
      </c>
    </row>
    <row r="583" spans="1:5" x14ac:dyDescent="0.25">
      <c r="A583" s="24">
        <f>бланки!E582</f>
        <v>580</v>
      </c>
      <c r="B583" s="24" t="str">
        <f>'Рейтинговая таблица организаций'!B583</f>
        <v>МКОУ «Кутишинская СОШ» (Левашинский район)</v>
      </c>
      <c r="C583" s="6">
        <f>'Рейтинговая таблица организаций'!D583/'Рейтинговая таблица организаций'!E583</f>
        <v>1</v>
      </c>
      <c r="D583" s="6">
        <f>'Рейтинговая таблица организаций'!F583/'Рейтинговая таблица организаций'!G583</f>
        <v>1</v>
      </c>
      <c r="E583" s="24">
        <f>SUM(бланки!BT582:BY582)</f>
        <v>5</v>
      </c>
    </row>
    <row r="584" spans="1:5" x14ac:dyDescent="0.25">
      <c r="A584" s="24">
        <f>бланки!E583</f>
        <v>581</v>
      </c>
      <c r="B584" s="24" t="str">
        <f>'Рейтинговая таблица организаций'!B584</f>
        <v>МКДОУ «детский сад «Львенок» С. Кутиша (Левашинский район)</v>
      </c>
      <c r="C584" s="6">
        <f>'Рейтинговая таблица организаций'!D584/'Рейтинговая таблица организаций'!E584</f>
        <v>1</v>
      </c>
      <c r="D584" s="6">
        <f>'Рейтинговая таблица организаций'!F584/'Рейтинговая таблица организаций'!G584</f>
        <v>0.80555555555555558</v>
      </c>
      <c r="E584" s="24">
        <f>SUM(бланки!BT583:BY583)</f>
        <v>6</v>
      </c>
    </row>
    <row r="585" spans="1:5" x14ac:dyDescent="0.25">
      <c r="A585" s="24">
        <f>бланки!E584</f>
        <v>582</v>
      </c>
      <c r="B585" s="24" t="str">
        <f>'Рейтинговая таблица организаций'!B585</f>
        <v>МКОУ «Арада-Чуглинская СОШ» (Левашинский район)</v>
      </c>
      <c r="C585" s="6">
        <f>'Рейтинговая таблица организаций'!D585/'Рейтинговая таблица организаций'!E585</f>
        <v>1</v>
      </c>
      <c r="D585" s="6">
        <f>'Рейтинговая таблица организаций'!F585/'Рейтинговая таблица организаций'!G585</f>
        <v>0.90243902439024393</v>
      </c>
      <c r="E585" s="24">
        <f>SUM(бланки!BT584:BY584)</f>
        <v>4</v>
      </c>
    </row>
    <row r="586" spans="1:5" x14ac:dyDescent="0.25">
      <c r="A586" s="24">
        <f>бланки!E585</f>
        <v>583</v>
      </c>
      <c r="B586" s="24" t="str">
        <f>'Рейтинговая таблица организаций'!B586</f>
        <v>МКДОУ Урминский детский сад «Радость» (Левашинский район)</v>
      </c>
      <c r="C586" s="6">
        <f>'Рейтинговая таблица организаций'!D586/'Рейтинговая таблица организаций'!E586</f>
        <v>1</v>
      </c>
      <c r="D586" s="6">
        <f>'Рейтинговая таблица организаций'!F586/'Рейтинговая таблица организаций'!G586</f>
        <v>1</v>
      </c>
      <c r="E586" s="24">
        <f>SUM(бланки!BT585:BY585)</f>
        <v>6</v>
      </c>
    </row>
    <row r="587" spans="1:5" x14ac:dyDescent="0.25">
      <c r="A587" s="24">
        <f>бланки!E586</f>
        <v>584</v>
      </c>
      <c r="B587" s="24" t="str">
        <f>'Рейтинговая таблица организаций'!B587</f>
        <v>МКДОУ Урминский ДС «Звездочка» (Левашинский район)</v>
      </c>
      <c r="C587" s="6">
        <f>'Рейтинговая таблица организаций'!D587/'Рейтинговая таблица организаций'!E587</f>
        <v>1</v>
      </c>
      <c r="D587" s="6">
        <f>'Рейтинговая таблица организаций'!F587/'Рейтинговая таблица организаций'!G587</f>
        <v>0.69444444444444442</v>
      </c>
      <c r="E587" s="24">
        <f>SUM(бланки!BT586:BY586)</f>
        <v>6</v>
      </c>
    </row>
    <row r="588" spans="1:5" x14ac:dyDescent="0.25">
      <c r="A588" s="24">
        <f>бланки!E587</f>
        <v>585</v>
      </c>
      <c r="B588" s="24" t="str">
        <f>'Рейтинговая таблица организаций'!B588</f>
        <v>МКОУ «Хахитинская СОШ» (Левашинский район)</v>
      </c>
      <c r="C588" s="6">
        <f>'Рейтинговая таблица организаций'!D588/'Рейтинговая таблица организаций'!E588</f>
        <v>1</v>
      </c>
      <c r="D588" s="6">
        <f>'Рейтинговая таблица организаций'!F588/'Рейтинговая таблица организаций'!G588</f>
        <v>1</v>
      </c>
      <c r="E588" s="24">
        <f>SUM(бланки!BT587:BY587)</f>
        <v>5</v>
      </c>
    </row>
    <row r="589" spans="1:5" x14ac:dyDescent="0.25">
      <c r="A589" s="24">
        <f>бланки!E588</f>
        <v>586</v>
      </c>
      <c r="B589" s="24" t="str">
        <f>'Рейтинговая таблица организаций'!B589</f>
        <v>МКДОУ «Хахитинский детский сад «Райские Птички» (Левашинский район)</v>
      </c>
      <c r="C589" s="6">
        <f>'Рейтинговая таблица организаций'!D589/'Рейтинговая таблица организаций'!E589</f>
        <v>1</v>
      </c>
      <c r="D589" s="6">
        <f>'Рейтинговая таблица организаций'!F589/'Рейтинговая таблица организаций'!G589</f>
        <v>1</v>
      </c>
      <c r="E589" s="24">
        <f>SUM(бланки!BT588:BY588)</f>
        <v>5</v>
      </c>
    </row>
    <row r="590" spans="1:5" x14ac:dyDescent="0.25">
      <c r="A590" s="24">
        <f>бланки!E589</f>
        <v>587</v>
      </c>
      <c r="B590" s="24" t="str">
        <f>'Рейтинговая таблица организаций'!B590</f>
        <v>МКДОУ «Хахитинский детский сад «Ручеек» (Левашинский район)</v>
      </c>
      <c r="C590" s="6">
        <f>'Рейтинговая таблица организаций'!D590/'Рейтинговая таблица организаций'!E590</f>
        <v>1</v>
      </c>
      <c r="D590" s="6">
        <f>'Рейтинговая таблица организаций'!F590/'Рейтинговая таблица организаций'!G590</f>
        <v>1</v>
      </c>
      <c r="E590" s="24">
        <f>SUM(бланки!BT589:BY589)</f>
        <v>6</v>
      </c>
    </row>
    <row r="591" spans="1:5" x14ac:dyDescent="0.25">
      <c r="A591" s="24">
        <f>бланки!E590</f>
        <v>588</v>
      </c>
      <c r="B591" s="24" t="str">
        <f>'Рейтинговая таблица организаций'!B591</f>
        <v>МКОУ «Зуримахинская ООШ» (Левашинский район)</v>
      </c>
      <c r="C591" s="6">
        <f>'Рейтинговая таблица организаций'!D591/'Рейтинговая таблица организаций'!E591</f>
        <v>0.41666666666666669</v>
      </c>
      <c r="D591" s="6">
        <f>'Рейтинговая таблица организаций'!F591/'Рейтинговая таблица организаций'!G591</f>
        <v>1</v>
      </c>
      <c r="E591" s="24">
        <f>SUM(бланки!BT590:BY590)</f>
        <v>3</v>
      </c>
    </row>
    <row r="592" spans="1:5" x14ac:dyDescent="0.25">
      <c r="A592" s="24">
        <f>бланки!E591</f>
        <v>589</v>
      </c>
      <c r="B592" s="24" t="str">
        <f>'Рейтинговая таблица организаций'!B592</f>
        <v>МКОУ «Нижне-Лабкинская НОШ» (Левашинский район)</v>
      </c>
      <c r="C592" s="6">
        <f>'Рейтинговая таблица организаций'!D592/'Рейтинговая таблица организаций'!E592</f>
        <v>1</v>
      </c>
      <c r="D592" s="6">
        <f>'Рейтинговая таблица организаций'!F592/'Рейтинговая таблица организаций'!G592</f>
        <v>1</v>
      </c>
      <c r="E592" s="24">
        <f>SUM(бланки!BT591:BY591)</f>
        <v>5</v>
      </c>
    </row>
    <row r="593" spans="1:5" x14ac:dyDescent="0.25">
      <c r="A593" s="24">
        <f>бланки!E592</f>
        <v>590</v>
      </c>
      <c r="B593" s="24" t="str">
        <f>'Рейтинговая таблица организаций'!B593</f>
        <v>МКОУ «Айнакабская НОШ» (Левашинский район)</v>
      </c>
      <c r="C593" s="6">
        <f>'Рейтинговая таблица организаций'!D593/'Рейтинговая таблица организаций'!E593</f>
        <v>1</v>
      </c>
      <c r="D593" s="6">
        <f>'Рейтинговая таблица организаций'!F593/'Рейтинговая таблица организаций'!G593</f>
        <v>1</v>
      </c>
      <c r="E593" s="24">
        <f>SUM(бланки!BT592:BY592)</f>
        <v>5</v>
      </c>
    </row>
    <row r="594" spans="1:5" x14ac:dyDescent="0.25">
      <c r="A594" s="24">
        <f>бланки!E593</f>
        <v>591</v>
      </c>
      <c r="B594" s="24" t="str">
        <f>'Рейтинговая таблица организаций'!B594</f>
        <v>МКДОУ «Джангамахинский детский сад «Непоседа» (Левашинский район)</v>
      </c>
      <c r="C594" s="6">
        <f>'Рейтинговая таблица организаций'!D594/'Рейтинговая таблица организаций'!E594</f>
        <v>1</v>
      </c>
      <c r="D594" s="6">
        <f>'Рейтинговая таблица организаций'!F594/'Рейтинговая таблица организаций'!G594</f>
        <v>0.97435897435897434</v>
      </c>
      <c r="E594" s="24">
        <f>SUM(бланки!BT593:BY593)</f>
        <v>5</v>
      </c>
    </row>
    <row r="595" spans="1:5" x14ac:dyDescent="0.25">
      <c r="A595" s="24">
        <f>бланки!E594</f>
        <v>592</v>
      </c>
      <c r="B595" s="24" t="str">
        <f>'Рейтинговая таблица организаций'!B595</f>
        <v>КАРЛАБКИНСКИЙ детский сад «ЖУРАВЛИК» (Левашинский район)</v>
      </c>
      <c r="C595" s="6">
        <f>'Рейтинговая таблица организаций'!D595/'Рейтинговая таблица организаций'!E595</f>
        <v>1</v>
      </c>
      <c r="D595" s="6">
        <f>'Рейтинговая таблица организаций'!F595/'Рейтинговая таблица организаций'!G595</f>
        <v>0.48571428571428571</v>
      </c>
      <c r="E595" s="24">
        <f>SUM(бланки!BT594:BY594)</f>
        <v>0</v>
      </c>
    </row>
    <row r="596" spans="1:5" x14ac:dyDescent="0.25">
      <c r="A596" s="24">
        <f>бланки!E595</f>
        <v>593</v>
      </c>
      <c r="B596" s="24" t="str">
        <f>'Рейтинговая таблица организаций'!B596</f>
        <v>Мкудо «Куппинская ДШИ» (Левашинский район)</v>
      </c>
      <c r="C596" s="6">
        <f>'Рейтинговая таблица организаций'!D596/'Рейтинговая таблица организаций'!E596</f>
        <v>0.88888888888888884</v>
      </c>
      <c r="D596" s="6">
        <f>'Рейтинговая таблица организаций'!F596/'Рейтинговая таблица организаций'!G596</f>
        <v>0.91176470588235292</v>
      </c>
      <c r="E596" s="24">
        <f>SUM(бланки!BT595:BY595)</f>
        <v>3</v>
      </c>
    </row>
    <row r="597" spans="1:5" x14ac:dyDescent="0.25">
      <c r="A597" s="24">
        <f>бланки!E596</f>
        <v>594</v>
      </c>
      <c r="B597" s="24" t="str">
        <f>'Рейтинговая таблица организаций'!B597</f>
        <v>МКУ «Мекегинский детский сад» (Левашинский район)</v>
      </c>
      <c r="C597" s="6">
        <f>'Рейтинговая таблица организаций'!D597/'Рейтинговая таблица организаций'!E597</f>
        <v>0.88888888888888884</v>
      </c>
      <c r="D597" s="6">
        <f>'Рейтинговая таблица организаций'!F597/'Рейтинговая таблица организаций'!G597</f>
        <v>0.76315789473684215</v>
      </c>
      <c r="E597" s="24">
        <f>SUM(бланки!BT596:BY596)</f>
        <v>3</v>
      </c>
    </row>
    <row r="598" spans="1:5" x14ac:dyDescent="0.25">
      <c r="A598" s="24">
        <f>бланки!E597</f>
        <v>595</v>
      </c>
      <c r="B598" s="24" t="str">
        <f>'Рейтинговая таблица организаций'!B598</f>
        <v>МКОУ «Хаджалмахинская СОШ» (Левашинский район)</v>
      </c>
      <c r="C598" s="6">
        <f>'Рейтинговая таблица организаций'!D598/'Рейтинговая таблица организаций'!E598</f>
        <v>0.91666666666666663</v>
      </c>
      <c r="D598" s="6">
        <f>'Рейтинговая таблица организаций'!F598/'Рейтинговая таблица организаций'!G598</f>
        <v>0.72972972972972971</v>
      </c>
      <c r="E598" s="24">
        <f>SUM(бланки!BT597:BY597)</f>
        <v>3</v>
      </c>
    </row>
    <row r="599" spans="1:5" x14ac:dyDescent="0.25">
      <c r="A599" s="24">
        <f>бланки!E598</f>
        <v>596</v>
      </c>
      <c r="B599" s="24" t="str">
        <f>'Рейтинговая таблица организаций'!B599</f>
        <v>МКОУ «Хаджалмахинская ООШ» (Левашинский район)</v>
      </c>
      <c r="C599" s="6">
        <f>'Рейтинговая таблица организаций'!D599/'Рейтинговая таблица организаций'!E599</f>
        <v>0.91666666666666663</v>
      </c>
      <c r="D599" s="6">
        <f>'Рейтинговая таблица организаций'!F599/'Рейтинговая таблица организаций'!G599</f>
        <v>0.83333333333333337</v>
      </c>
      <c r="E599" s="24">
        <f>SUM(бланки!BT598:BY598)</f>
        <v>4</v>
      </c>
    </row>
    <row r="600" spans="1:5" x14ac:dyDescent="0.25">
      <c r="A600" s="24">
        <f>бланки!E599</f>
        <v>597</v>
      </c>
      <c r="B600" s="24" t="str">
        <f>'Рейтинговая таблица организаций'!B600</f>
        <v>МКОУ «Цудахарская СОШ им. М.В.Вагабова» (Левашинский район)</v>
      </c>
      <c r="C600" s="6">
        <f>'Рейтинговая таблица организаций'!D600/'Рейтинговая таблица организаций'!E600</f>
        <v>1</v>
      </c>
      <c r="D600" s="6">
        <f>'Рейтинговая таблица организаций'!F600/'Рейтинговая таблица организаций'!G600</f>
        <v>1</v>
      </c>
      <c r="E600" s="24">
        <f>SUM(бланки!BT599:BY599)</f>
        <v>6</v>
      </c>
    </row>
    <row r="601" spans="1:5" x14ac:dyDescent="0.25">
      <c r="A601" s="24">
        <f>бланки!E600</f>
        <v>598</v>
      </c>
      <c r="B601" s="24" t="str">
        <f>'Рейтинговая таблица организаций'!B601</f>
        <v>МКОУ «Гапцахская СОШ им. Нагиева Т.Н.» (Магарамкентский район )</v>
      </c>
      <c r="C601" s="6">
        <f>'Рейтинговая таблица организаций'!D601/'Рейтинговая таблица организаций'!E601</f>
        <v>0.7857142857142857</v>
      </c>
      <c r="D601" s="6">
        <f>'Рейтинговая таблица организаций'!F601/'Рейтинговая таблица организаций'!G601</f>
        <v>0.93023255813953487</v>
      </c>
      <c r="E601" s="24">
        <f>SUM(бланки!BT600:BY600)</f>
        <v>4</v>
      </c>
    </row>
    <row r="602" spans="1:5" x14ac:dyDescent="0.25">
      <c r="A602" s="24">
        <f>бланки!E601</f>
        <v>599</v>
      </c>
      <c r="B602" s="24" t="str">
        <f>'Рейтинговая таблица организаций'!B602</f>
        <v>МКОУ «Картасказмалярская СОШ» (Магарамкентский район )</v>
      </c>
      <c r="C602" s="6">
        <f>'Рейтинговая таблица организаций'!D602/'Рейтинговая таблица организаций'!E602</f>
        <v>1</v>
      </c>
      <c r="D602" s="6">
        <f>'Рейтинговая таблица организаций'!F602/'Рейтинговая таблица организаций'!G602</f>
        <v>1</v>
      </c>
      <c r="E602" s="24">
        <f>SUM(бланки!BT601:BY601)</f>
        <v>3</v>
      </c>
    </row>
    <row r="603" spans="1:5" x14ac:dyDescent="0.25">
      <c r="A603" s="24">
        <f>бланки!E602</f>
        <v>600</v>
      </c>
      <c r="B603" s="24" t="str">
        <f>'Рейтинговая таблица организаций'!B603</f>
        <v>МКОУ «Бутказмалярская СОШ» (Магарамкентский район )</v>
      </c>
      <c r="C603" s="6">
        <f>'Рейтинговая таблица организаций'!D603/'Рейтинговая таблица организаций'!E603</f>
        <v>1</v>
      </c>
      <c r="D603" s="6">
        <f>'Рейтинговая таблица организаций'!F603/'Рейтинговая таблица организаций'!G603</f>
        <v>1</v>
      </c>
      <c r="E603" s="24">
        <f>SUM(бланки!BT602:BY602)</f>
        <v>5</v>
      </c>
    </row>
    <row r="604" spans="1:5" x14ac:dyDescent="0.25">
      <c r="A604" s="24">
        <f>бланки!E603</f>
        <v>601</v>
      </c>
      <c r="B604" s="24" t="str">
        <f>'Рейтинговая таблица организаций'!B604</f>
        <v>МКОУ «Ярагказмалярская СОШ им. М. Ярагского» (Магарамкентский район )</v>
      </c>
      <c r="C604" s="6">
        <f>'Рейтинговая таблица организаций'!D604/'Рейтинговая таблица организаций'!E604</f>
        <v>1</v>
      </c>
      <c r="D604" s="6">
        <f>'Рейтинговая таблица организаций'!F604/'Рейтинговая таблица организаций'!G604</f>
        <v>1</v>
      </c>
      <c r="E604" s="24">
        <f>SUM(бланки!BT603:BY603)</f>
        <v>5</v>
      </c>
    </row>
    <row r="605" spans="1:5" x14ac:dyDescent="0.25">
      <c r="A605" s="24">
        <f>бланки!E604</f>
        <v>602</v>
      </c>
      <c r="B605" s="24" t="str">
        <f>'Рейтинговая таблица организаций'!B605</f>
        <v>МКОУ «Самурская СОШ» (Магарамкентский район )</v>
      </c>
      <c r="C605" s="6">
        <f>'Рейтинговая таблица организаций'!D605/'Рейтинговая таблица организаций'!E605</f>
        <v>0.75</v>
      </c>
      <c r="D605" s="6">
        <f>'Рейтинговая таблица организаций'!F605/'Рейтинговая таблица организаций'!G605</f>
        <v>0.68421052631578949</v>
      </c>
      <c r="E605" s="24">
        <f>SUM(бланки!BT604:BY604)</f>
        <v>2</v>
      </c>
    </row>
    <row r="606" spans="1:5" x14ac:dyDescent="0.25">
      <c r="A606" s="24">
        <f>бланки!E605</f>
        <v>603</v>
      </c>
      <c r="B606" s="24" t="str">
        <f>'Рейтинговая таблица организаций'!B606</f>
        <v>МКОУ «Билбильская СОШ им. М.Абдуллаева» (Магарамкентский район )</v>
      </c>
      <c r="C606" s="6">
        <f>'Рейтинговая таблица организаций'!D606/'Рейтинговая таблица организаций'!E606</f>
        <v>1</v>
      </c>
      <c r="D606" s="6">
        <f>'Рейтинговая таблица организаций'!F606/'Рейтинговая таблица организаций'!G606</f>
        <v>0.8</v>
      </c>
      <c r="E606" s="24">
        <f>SUM(бланки!BT605:BY605)</f>
        <v>2</v>
      </c>
    </row>
    <row r="607" spans="1:5" x14ac:dyDescent="0.25">
      <c r="A607" s="24">
        <f>бланки!E606</f>
        <v>604</v>
      </c>
      <c r="B607" s="24" t="str">
        <f>'Рейтинговая таблица организаций'!B607</f>
        <v>МКОУ «Филялинская СОШ» (Магарамкентский район )</v>
      </c>
      <c r="C607" s="6">
        <f>'Рейтинговая таблица организаций'!D607/'Рейтинговая таблица организаций'!E607</f>
        <v>1</v>
      </c>
      <c r="D607" s="6">
        <f>'Рейтинговая таблица организаций'!F607/'Рейтинговая таблица организаций'!G607</f>
        <v>0.97619047619047616</v>
      </c>
      <c r="E607" s="24">
        <f>SUM(бланки!BT606:BY606)</f>
        <v>3</v>
      </c>
    </row>
    <row r="608" spans="1:5" x14ac:dyDescent="0.25">
      <c r="A608" s="24">
        <f>бланки!E607</f>
        <v>605</v>
      </c>
      <c r="B608" s="24" t="str">
        <f>'Рейтинговая таблица организаций'!B608</f>
        <v>МКОУ «Магарамкентская СОШ № 1 им.М.Гаджиева» (Магарамкентский район )</v>
      </c>
      <c r="C608" s="6">
        <f>'Рейтинговая таблица организаций'!D608/'Рейтинговая таблица организаций'!E608</f>
        <v>1</v>
      </c>
      <c r="D608" s="6">
        <f>'Рейтинговая таблица организаций'!F608/'Рейтинговая таблица организаций'!G608</f>
        <v>0.95348837209302328</v>
      </c>
      <c r="E608" s="24">
        <f>SUM(бланки!BT607:BY607)</f>
        <v>5</v>
      </c>
    </row>
    <row r="609" spans="1:5" x14ac:dyDescent="0.25">
      <c r="A609" s="24">
        <f>бланки!E608</f>
        <v>606</v>
      </c>
      <c r="B609" s="24" t="str">
        <f>'Рейтинговая таблица организаций'!B609</f>
        <v>МКОУ «Магарамкентская СОШ № 2» (Магарамкентский район )</v>
      </c>
      <c r="C609" s="6">
        <f>'Рейтинговая таблица организаций'!D609/'Рейтинговая таблица организаций'!E609</f>
        <v>0.91666666666666663</v>
      </c>
      <c r="D609" s="6">
        <f>'Рейтинговая таблица организаций'!F609/'Рейтинговая таблица организаций'!G609</f>
        <v>0.62857142857142856</v>
      </c>
      <c r="E609" s="24">
        <f>SUM(бланки!BT608:BY608)</f>
        <v>4</v>
      </c>
    </row>
    <row r="610" spans="1:5" x14ac:dyDescent="0.25">
      <c r="A610" s="24">
        <f>бланки!E609</f>
        <v>607</v>
      </c>
      <c r="B610" s="24" t="str">
        <f>'Рейтинговая таблица организаций'!B610</f>
        <v>МКОУ «Кчунказмалярская СОШ» (Магарамкентский район )</v>
      </c>
      <c r="C610" s="6">
        <f>'Рейтинговая таблица организаций'!D610/'Рейтинговая таблица организаций'!E610</f>
        <v>1</v>
      </c>
      <c r="D610" s="6">
        <f>'Рейтинговая таблица организаций'!F610/'Рейтинговая таблица организаций'!G610</f>
        <v>0.71794871794871795</v>
      </c>
      <c r="E610" s="24">
        <f>SUM(бланки!BT609:BY609)</f>
        <v>6</v>
      </c>
    </row>
    <row r="611" spans="1:5" x14ac:dyDescent="0.25">
      <c r="A611" s="24">
        <f>бланки!E610</f>
        <v>608</v>
      </c>
      <c r="B611" s="24" t="str">
        <f>'Рейтинговая таблица организаций'!B611</f>
        <v>МКОУ «Целегюнская СОШ» (Магарамкентский район )</v>
      </c>
      <c r="C611" s="6">
        <f>'Рейтинговая таблица организаций'!D611/'Рейтинговая таблица организаций'!E611</f>
        <v>1</v>
      </c>
      <c r="D611" s="6">
        <f>'Рейтинговая таблица организаций'!F611/'Рейтинговая таблица организаций'!G611</f>
        <v>0.92682926829268297</v>
      </c>
      <c r="E611" s="24">
        <f>SUM(бланки!BT610:BY610)</f>
        <v>5</v>
      </c>
    </row>
    <row r="612" spans="1:5" x14ac:dyDescent="0.25">
      <c r="A612" s="24">
        <f>бланки!E611</f>
        <v>609</v>
      </c>
      <c r="B612" s="24" t="str">
        <f>'Рейтинговая таблица организаций'!B612</f>
        <v>МКОУ «Новоаульская СОШ им. Исмаилова А.Р» (Магарамкентский район )</v>
      </c>
      <c r="C612" s="6">
        <f>'Рейтинговая таблица организаций'!D612/'Рейтинговая таблица организаций'!E612</f>
        <v>1</v>
      </c>
      <c r="D612" s="6">
        <f>'Рейтинговая таблица организаций'!F612/'Рейтинговая таблица организаций'!G612</f>
        <v>1</v>
      </c>
      <c r="E612" s="24">
        <f>SUM(бланки!BT611:BY611)</f>
        <v>5</v>
      </c>
    </row>
    <row r="613" spans="1:5" x14ac:dyDescent="0.25">
      <c r="A613" s="24">
        <f>бланки!E612</f>
        <v>610</v>
      </c>
      <c r="B613" s="24" t="str">
        <f>'Рейтинговая таблица организаций'!B613</f>
        <v>МКОУ «Ходжаказмалярская СОШ им. М.К» (Магарамкентский район )</v>
      </c>
      <c r="C613" s="6">
        <f>'Рейтинговая таблица организаций'!D613/'Рейтинговая таблица организаций'!E613</f>
        <v>0.91666666666666663</v>
      </c>
      <c r="D613" s="6">
        <f>'Рейтинговая таблица организаций'!F613/'Рейтинговая таблица организаций'!G613</f>
        <v>0.97727272727272729</v>
      </c>
      <c r="E613" s="24">
        <f>SUM(бланки!BT612:BY612)</f>
        <v>4</v>
      </c>
    </row>
    <row r="614" spans="1:5" x14ac:dyDescent="0.25">
      <c r="A614" s="24">
        <f>бланки!E613</f>
        <v>611</v>
      </c>
      <c r="B614" s="24" t="str">
        <f>'Рейтинговая таблица организаций'!B614</f>
        <v>МКОУ «Азадоглынская СОШ» (Магарамкентский район )</v>
      </c>
      <c r="C614" s="6">
        <f>'Рейтинговая таблица организаций'!D614/'Рейтинговая таблица организаций'!E614</f>
        <v>1</v>
      </c>
      <c r="D614" s="6">
        <f>'Рейтинговая таблица организаций'!F614/'Рейтинговая таблица организаций'!G614</f>
        <v>1</v>
      </c>
      <c r="E614" s="24">
        <f>SUM(бланки!BT613:BY613)</f>
        <v>5</v>
      </c>
    </row>
    <row r="615" spans="1:5" x14ac:dyDescent="0.25">
      <c r="A615" s="24">
        <f>бланки!E614</f>
        <v>612</v>
      </c>
      <c r="B615" s="24" t="str">
        <f>'Рейтинговая таблица организаций'!B615</f>
        <v>МКОУ «Оружбинская СОШ» (Магарамкентский район )</v>
      </c>
      <c r="C615" s="6">
        <f>'Рейтинговая таблица организаций'!D615/'Рейтинговая таблица организаций'!E615</f>
        <v>1</v>
      </c>
      <c r="D615" s="6">
        <f>'Рейтинговая таблица организаций'!F615/'Рейтинговая таблица организаций'!G615</f>
        <v>0.73170731707317072</v>
      </c>
      <c r="E615" s="24">
        <f>SUM(бланки!BT614:BY614)</f>
        <v>5</v>
      </c>
    </row>
    <row r="616" spans="1:5" x14ac:dyDescent="0.25">
      <c r="A616" s="24">
        <f>бланки!E615</f>
        <v>613</v>
      </c>
      <c r="B616" s="24" t="str">
        <f>'Рейтинговая таблица организаций'!B616</f>
        <v>МКОУ «Капирказмалярская СОШ» (Магарамкентский район )</v>
      </c>
      <c r="C616" s="6">
        <f>'Рейтинговая таблица организаций'!D616/'Рейтинговая таблица организаций'!E616</f>
        <v>1</v>
      </c>
      <c r="D616" s="6">
        <f>'Рейтинговая таблица организаций'!F616/'Рейтинговая таблица организаций'!G616</f>
        <v>0.93023255813953487</v>
      </c>
      <c r="E616" s="24">
        <f>SUM(бланки!BT615:BY615)</f>
        <v>4</v>
      </c>
    </row>
    <row r="617" spans="1:5" x14ac:dyDescent="0.25">
      <c r="A617" s="24">
        <f>бланки!E616</f>
        <v>614</v>
      </c>
      <c r="B617" s="24" t="str">
        <f>'Рейтинговая таблица организаций'!B617</f>
        <v>МКОУ «Чахчахказмалярская СОШ им. М.М. Мирзаметова» (Магарамкентский район )</v>
      </c>
      <c r="C617" s="6">
        <f>'Рейтинговая таблица организаций'!D617/'Рейтинговая таблица организаций'!E617</f>
        <v>0.75</v>
      </c>
      <c r="D617" s="6">
        <f>'Рейтинговая таблица организаций'!F617/'Рейтинговая таблица организаций'!G617</f>
        <v>0.90697674418604646</v>
      </c>
      <c r="E617" s="24">
        <f>SUM(бланки!BT616:BY616)</f>
        <v>4</v>
      </c>
    </row>
    <row r="618" spans="1:5" x14ac:dyDescent="0.25">
      <c r="A618" s="24">
        <f>бланки!E617</f>
        <v>615</v>
      </c>
      <c r="B618" s="24" t="str">
        <f>'Рейтинговая таблица организаций'!B618</f>
        <v>МКОУ «Советская СОШ» (Магарамкентский район )</v>
      </c>
      <c r="C618" s="6">
        <f>'Рейтинговая таблица организаций'!D618/'Рейтинговая таблица организаций'!E618</f>
        <v>1</v>
      </c>
      <c r="D618" s="6">
        <f>'Рейтинговая таблица организаций'!F618/'Рейтинговая таблица организаций'!G618</f>
        <v>0.92105263157894735</v>
      </c>
      <c r="E618" s="24">
        <f>SUM(бланки!BT617:BY617)</f>
        <v>3</v>
      </c>
    </row>
    <row r="619" spans="1:5" x14ac:dyDescent="0.25">
      <c r="A619" s="24">
        <f>бланки!E618</f>
        <v>616</v>
      </c>
      <c r="B619" s="24" t="str">
        <f>'Рейтинговая таблица организаций'!B619</f>
        <v>МКОУ «Кунбатарская СОШ им. М.К. Курманалиева» (Ногайский район)</v>
      </c>
      <c r="C619" s="6">
        <f>'Рейтинговая таблица организаций'!D619/'Рейтинговая таблица организаций'!E619</f>
        <v>1</v>
      </c>
      <c r="D619" s="6">
        <f>'Рейтинговая таблица организаций'!F619/'Рейтинговая таблица организаций'!G619</f>
        <v>1</v>
      </c>
      <c r="E619" s="24">
        <f>SUM(бланки!BT618:BY618)</f>
        <v>5</v>
      </c>
    </row>
    <row r="620" spans="1:5" x14ac:dyDescent="0.25">
      <c r="A620" s="24">
        <f>бланки!E619</f>
        <v>617</v>
      </c>
      <c r="B620" s="24" t="str">
        <f>'Рейтинговая таблица организаций'!B620</f>
        <v>МКОУ «Карасувская СОШ» (Ногайский район)</v>
      </c>
      <c r="C620" s="6">
        <f>'Рейтинговая таблица организаций'!D620/'Рейтинговая таблица организаций'!E620</f>
        <v>0.92307692307692313</v>
      </c>
      <c r="D620" s="6">
        <f>'Рейтинговая таблица организаций'!F620/'Рейтинговая таблица организаций'!G620</f>
        <v>0.90243902439024393</v>
      </c>
      <c r="E620" s="24">
        <f>SUM(бланки!BT619:BY619)</f>
        <v>6</v>
      </c>
    </row>
    <row r="621" spans="1:5" x14ac:dyDescent="0.25">
      <c r="A621" s="24">
        <f>бланки!E620</f>
        <v>618</v>
      </c>
      <c r="B621" s="24" t="str">
        <f>'Рейтинговая таблица организаций'!B621</f>
        <v>МКОУ «Кумлинская СОШ им. Д.М. Шихмурзаева» (Ногайский район)</v>
      </c>
      <c r="C621" s="6">
        <f>'Рейтинговая таблица организаций'!D621/'Рейтинговая таблица организаций'!E621</f>
        <v>1</v>
      </c>
      <c r="D621" s="6">
        <f>'Рейтинговая таблица организаций'!F621/'Рейтинговая таблица организаций'!G621</f>
        <v>0.75</v>
      </c>
      <c r="E621" s="24">
        <f>SUM(бланки!BT620:BY620)</f>
        <v>4</v>
      </c>
    </row>
    <row r="622" spans="1:5" x14ac:dyDescent="0.25">
      <c r="A622" s="24">
        <f>бланки!E621</f>
        <v>619</v>
      </c>
      <c r="B622" s="24" t="str">
        <f>'Рейтинговая таблица организаций'!B622</f>
        <v>МКОУ «Калининаульская СОШ им. С.И. Капаева» (Ногайский район)</v>
      </c>
      <c r="C622" s="6">
        <f>'Рейтинговая таблица организаций'!D622/'Рейтинговая таблица организаций'!E622</f>
        <v>1</v>
      </c>
      <c r="D622" s="6">
        <f>'Рейтинговая таблица организаций'!F622/'Рейтинговая таблица организаций'!G622</f>
        <v>0.97674418604651159</v>
      </c>
      <c r="E622" s="24">
        <f>SUM(бланки!BT621:BY621)</f>
        <v>4</v>
      </c>
    </row>
    <row r="623" spans="1:5" x14ac:dyDescent="0.25">
      <c r="A623" s="24">
        <f>бланки!E622</f>
        <v>620</v>
      </c>
      <c r="B623" s="24" t="str">
        <f>'Рейтинговая таблица организаций'!B623</f>
        <v>МКОУ «Ленинаульская СОШ» (Ногайский район)</v>
      </c>
      <c r="C623" s="6">
        <f>'Рейтинговая таблица организаций'!D623/'Рейтинговая таблица организаций'!E623</f>
        <v>0.91666666666666663</v>
      </c>
      <c r="D623" s="6">
        <f>'Рейтинговая таблица организаций'!F623/'Рейтинговая таблица организаций'!G623</f>
        <v>1</v>
      </c>
      <c r="E623" s="24">
        <f>SUM(бланки!BT622:BY622)</f>
        <v>5</v>
      </c>
    </row>
    <row r="624" spans="1:5" x14ac:dyDescent="0.25">
      <c r="A624" s="24">
        <f>бланки!E623</f>
        <v>621</v>
      </c>
      <c r="B624" s="24" t="str">
        <f>'Рейтинговая таблица организаций'!B624</f>
        <v>МКОУ «Эдигейская СОШ» (Ногайский район)</v>
      </c>
      <c r="C624" s="6">
        <f>'Рейтинговая таблица организаций'!D624/'Рейтинговая таблица организаций'!E624</f>
        <v>1</v>
      </c>
      <c r="D624" s="6">
        <f>'Рейтинговая таблица организаций'!F624/'Рейтинговая таблица организаций'!G624</f>
        <v>1</v>
      </c>
      <c r="E624" s="24">
        <f>SUM(бланки!BT623:BY623)</f>
        <v>5</v>
      </c>
    </row>
    <row r="625" spans="1:5" x14ac:dyDescent="0.25">
      <c r="A625" s="24">
        <f>бланки!E624</f>
        <v>622</v>
      </c>
      <c r="B625" s="24" t="str">
        <f>'Рейтинговая таблица организаций'!B625</f>
        <v>МКДОУ детский сад «Ногай Эл» с.Терекли-Мектеб (Ногайский район)</v>
      </c>
      <c r="C625" s="6">
        <f>'Рейтинговая таблица организаций'!D625/'Рейтинговая таблица организаций'!E625</f>
        <v>1</v>
      </c>
      <c r="D625" s="6">
        <f>'Рейтинговая таблица организаций'!F625/'Рейтинговая таблица организаций'!G625</f>
        <v>0.92105263157894735</v>
      </c>
      <c r="E625" s="24">
        <f>SUM(бланки!BT624:BY624)</f>
        <v>6</v>
      </c>
    </row>
    <row r="626" spans="1:5" x14ac:dyDescent="0.25">
      <c r="A626" s="24">
        <f>бланки!E625</f>
        <v>623</v>
      </c>
      <c r="B626" s="24" t="str">
        <f>'Рейтинговая таблица организаций'!B626</f>
        <v>МКДОУ детский сад «Юлдыз» с.Терекли-Мектеб. (Ногайский район)</v>
      </c>
      <c r="C626" s="6">
        <f>'Рейтинговая таблица организаций'!D626/'Рейтинговая таблица организаций'!E626</f>
        <v>1</v>
      </c>
      <c r="D626" s="6">
        <f>'Рейтинговая таблица организаций'!F626/'Рейтинговая таблица организаций'!G626</f>
        <v>0.94594594594594594</v>
      </c>
      <c r="E626" s="24">
        <f>SUM(бланки!BT625:BY625)</f>
        <v>5</v>
      </c>
    </row>
    <row r="627" spans="1:5" x14ac:dyDescent="0.25">
      <c r="A627" s="24">
        <f>бланки!E626</f>
        <v>624</v>
      </c>
      <c r="B627" s="24" t="str">
        <f>'Рейтинговая таблица организаций'!B627</f>
        <v>МКДОУ детский сад «Айсылув» с.Терекли-Мектеб (Ногайский район)</v>
      </c>
      <c r="C627" s="6">
        <f>'Рейтинговая таблица организаций'!D627/'Рейтинговая таблица организаций'!E627</f>
        <v>1</v>
      </c>
      <c r="D627" s="6">
        <f>'Рейтинговая таблица организаций'!F627/'Рейтинговая таблица организаций'!G627</f>
        <v>0.86842105263157898</v>
      </c>
      <c r="E627" s="24">
        <f>SUM(бланки!BT626:BY626)</f>
        <v>6</v>
      </c>
    </row>
    <row r="628" spans="1:5" x14ac:dyDescent="0.25">
      <c r="A628" s="24">
        <f>бланки!E627</f>
        <v>625</v>
      </c>
      <c r="B628" s="24" t="str">
        <f>'Рейтинговая таблица организаций'!B628</f>
        <v>МКДОУ детский сад «Алтын ай» с.Кумли (Ногайский район)</v>
      </c>
      <c r="C628" s="6">
        <f>'Рейтинговая таблица организаций'!D628/'Рейтинговая таблица организаций'!E628</f>
        <v>0.77777777777777779</v>
      </c>
      <c r="D628" s="6">
        <f>'Рейтинговая таблица организаций'!F628/'Рейтинговая таблица организаций'!G628</f>
        <v>0.86111111111111116</v>
      </c>
      <c r="E628" s="24">
        <f>SUM(бланки!BT627:BY627)</f>
        <v>2</v>
      </c>
    </row>
    <row r="629" spans="1:5" x14ac:dyDescent="0.25">
      <c r="A629" s="24">
        <f>бланки!E628</f>
        <v>626</v>
      </c>
      <c r="B629" s="24" t="str">
        <f>'Рейтинговая таблица организаций'!B629</f>
        <v>МКДОУ детский сад «Лашын» с.Батыр-Мурза (Ногайский район)</v>
      </c>
      <c r="C629" s="6">
        <f>'Рейтинговая таблица организаций'!D629/'Рейтинговая таблица организаций'!E629</f>
        <v>0.88888888888888884</v>
      </c>
      <c r="D629" s="6">
        <f>'Рейтинговая таблица организаций'!F629/'Рейтинговая таблица организаций'!G629</f>
        <v>0.5757575757575758</v>
      </c>
      <c r="E629" s="24">
        <f>SUM(бланки!BT628:BY628)</f>
        <v>2</v>
      </c>
    </row>
    <row r="630" spans="1:5" x14ac:dyDescent="0.25">
      <c r="A630" s="24">
        <f>бланки!E629</f>
        <v>627</v>
      </c>
      <c r="B630" s="24" t="str">
        <f>'Рейтинговая таблица организаций'!B630</f>
        <v>МКДОУ детский сад «Алтын кус» с.Карагас (Ногайский район)</v>
      </c>
      <c r="C630" s="6">
        <f>'Рейтинговая таблица организаций'!D630/'Рейтинговая таблица организаций'!E630</f>
        <v>1</v>
      </c>
      <c r="D630" s="6">
        <f>'Рейтинговая таблица организаций'!F630/'Рейтинговая таблица организаций'!G630</f>
        <v>1</v>
      </c>
      <c r="E630" s="24">
        <f>SUM(бланки!BT629:BY629)</f>
        <v>4</v>
      </c>
    </row>
    <row r="631" spans="1:5" x14ac:dyDescent="0.25">
      <c r="A631" s="24">
        <f>бланки!E630</f>
        <v>628</v>
      </c>
      <c r="B631" s="24" t="str">
        <f>'Рейтинговая таблица организаций'!B631</f>
        <v>МКУ ДО «Дом детского творчества» (Ногайский район)</v>
      </c>
      <c r="C631" s="6">
        <f>'Рейтинговая таблица организаций'!D631/'Рейтинговая таблица организаций'!E631</f>
        <v>0.88888888888888884</v>
      </c>
      <c r="D631" s="6">
        <f>'Рейтинговая таблица организаций'!F631/'Рейтинговая таблица организаций'!G631</f>
        <v>0.74285714285714288</v>
      </c>
      <c r="E631" s="24">
        <f>SUM(бланки!BT630:BY630)</f>
        <v>4</v>
      </c>
    </row>
    <row r="632" spans="1:5" x14ac:dyDescent="0.25">
      <c r="A632" s="24">
        <f>бланки!E631</f>
        <v>629</v>
      </c>
      <c r="B632" s="24" t="str">
        <f>'Рейтинговая таблица организаций'!B632</f>
        <v>МКУ «ДЮСШ№2» (Ногайский район)</v>
      </c>
      <c r="C632" s="6">
        <f>'Рейтинговая таблица организаций'!D632/'Рейтинговая таблица организаций'!E632</f>
        <v>0.77777777777777779</v>
      </c>
      <c r="D632" s="6">
        <f>'Рейтинговая таблица организаций'!F632/'Рейтинговая таблица организаций'!G632</f>
        <v>0.8</v>
      </c>
      <c r="E632" s="24">
        <f>SUM(бланки!BT631:BY631)</f>
        <v>3</v>
      </c>
    </row>
    <row r="633" spans="1:5" x14ac:dyDescent="0.25">
      <c r="A633" s="24">
        <f>бланки!E632</f>
        <v>630</v>
      </c>
      <c r="B633" s="24" t="str">
        <f>'Рейтинговая таблица организаций'!B633</f>
        <v>МКУ ДО «ДШИ ИМ. С. Батырова» (Ногайский район)</v>
      </c>
      <c r="C633" s="6">
        <f>'Рейтинговая таблица организаций'!D633/'Рейтинговая таблица организаций'!E633</f>
        <v>0.44444444444444442</v>
      </c>
      <c r="D633" s="6">
        <f>'Рейтинговая таблица организаций'!F633/'Рейтинговая таблица организаций'!G633</f>
        <v>0</v>
      </c>
      <c r="E633" s="24">
        <f>SUM(бланки!BT632:BY632)</f>
        <v>0</v>
      </c>
    </row>
    <row r="634" spans="1:5" x14ac:dyDescent="0.25">
      <c r="A634" s="24">
        <f>бланки!E633</f>
        <v>631</v>
      </c>
      <c r="B634" s="24" t="str">
        <f>'Рейтинговая таблица организаций'!B634</f>
        <v>МКОУ «Алкадарская СОШ» (Сулейман-Стальский район)</v>
      </c>
      <c r="C634" s="6">
        <f>'Рейтинговая таблица организаций'!D634/'Рейтинговая таблица организаций'!E634</f>
        <v>1</v>
      </c>
      <c r="D634" s="6">
        <f>'Рейтинговая таблица организаций'!F634/'Рейтинговая таблица организаций'!G634</f>
        <v>0.97619047619047616</v>
      </c>
      <c r="E634" s="24">
        <f>SUM(бланки!BT633:BY633)</f>
        <v>6</v>
      </c>
    </row>
    <row r="635" spans="1:5" x14ac:dyDescent="0.25">
      <c r="A635" s="24">
        <f>бланки!E634</f>
        <v>632</v>
      </c>
      <c r="B635" s="24" t="str">
        <f>'Рейтинговая таблица организаций'!B635</f>
        <v>МКОУ «Зизикская СОШ» (Сулейман-Стальский район)</v>
      </c>
      <c r="C635" s="6">
        <f>'Рейтинговая таблица организаций'!D635/'Рейтинговая таблица организаций'!E635</f>
        <v>1</v>
      </c>
      <c r="D635" s="6">
        <f>'Рейтинговая таблица организаций'!F635/'Рейтинговая таблица организаций'!G635</f>
        <v>0.97435897435897434</v>
      </c>
      <c r="E635" s="24">
        <f>SUM(бланки!BT634:BY634)</f>
        <v>6</v>
      </c>
    </row>
    <row r="636" spans="1:5" x14ac:dyDescent="0.25">
      <c r="A636" s="24">
        <f>бланки!E635</f>
        <v>633</v>
      </c>
      <c r="B636" s="24" t="str">
        <f>'Рейтинговая таблица организаций'!B636</f>
        <v>МКОУ «Касумкентская СОШ №2» (Сулейман-Стальский район)</v>
      </c>
      <c r="C636" s="6">
        <f>'Рейтинговая таблица организаций'!D636/'Рейтинговая таблица организаций'!E636</f>
        <v>1</v>
      </c>
      <c r="D636" s="6">
        <f>'Рейтинговая таблица организаций'!F636/'Рейтинговая таблица организаций'!G636</f>
        <v>1</v>
      </c>
      <c r="E636" s="24">
        <f>SUM(бланки!BT635:BY635)</f>
        <v>5</v>
      </c>
    </row>
    <row r="637" spans="1:5" x14ac:dyDescent="0.25">
      <c r="A637" s="24">
        <f>бланки!E636</f>
        <v>634</v>
      </c>
      <c r="B637" s="24" t="str">
        <f>'Рейтинговая таблица организаций'!B637</f>
        <v>МКОУ «Куркентская СОШ №2» (Сулейман-Стальский район)</v>
      </c>
      <c r="C637" s="6">
        <f>'Рейтинговая таблица организаций'!D637/'Рейтинговая таблица организаций'!E637</f>
        <v>1</v>
      </c>
      <c r="D637" s="6">
        <f>'Рейтинговая таблица организаций'!F637/'Рейтинговая таблица организаций'!G637</f>
        <v>0.97727272727272729</v>
      </c>
      <c r="E637" s="24">
        <f>SUM(бланки!BT636:BY636)</f>
        <v>5</v>
      </c>
    </row>
    <row r="638" spans="1:5" x14ac:dyDescent="0.25">
      <c r="A638" s="24">
        <f>бланки!E637</f>
        <v>635</v>
      </c>
      <c r="B638" s="24" t="str">
        <f>'Рейтинговая таблица организаций'!B638</f>
        <v>МКОУ «Саидкентская СОШ» (Сулейман-Стальский район)</v>
      </c>
      <c r="C638" s="6">
        <f>'Рейтинговая таблица организаций'!D638/'Рейтинговая таблица организаций'!E638</f>
        <v>1</v>
      </c>
      <c r="D638" s="6">
        <f>'Рейтинговая таблица организаций'!F638/'Рейтинговая таблица организаций'!G638</f>
        <v>0.875</v>
      </c>
      <c r="E638" s="24">
        <f>SUM(бланки!BT637:BY637)</f>
        <v>4</v>
      </c>
    </row>
    <row r="639" spans="1:5" x14ac:dyDescent="0.25">
      <c r="A639" s="24">
        <f>бланки!E638</f>
        <v>636</v>
      </c>
      <c r="B639" s="24" t="str">
        <f>'Рейтинговая таблица организаций'!B639</f>
        <v>МКОУ «Чухверкентская СОШ» (Сулейман-Стальский район)</v>
      </c>
      <c r="C639" s="6">
        <f>'Рейтинговая таблица организаций'!D639/'Рейтинговая таблица организаций'!E639</f>
        <v>0.75</v>
      </c>
      <c r="D639" s="6">
        <f>'Рейтинговая таблица организаций'!F639/'Рейтинговая таблица организаций'!G639</f>
        <v>0.875</v>
      </c>
      <c r="E639" s="24">
        <f>SUM(бланки!BT638:BY638)</f>
        <v>3</v>
      </c>
    </row>
    <row r="640" spans="1:5" x14ac:dyDescent="0.25">
      <c r="A640" s="24">
        <f>бланки!E639</f>
        <v>637</v>
      </c>
      <c r="B640" s="24" t="str">
        <f>'Рейтинговая таблица организаций'!B640</f>
        <v>МКОУ «Шихикентская СОШ» (Сулейман-Стальский район)</v>
      </c>
      <c r="C640" s="6">
        <f>'Рейтинговая таблица организаций'!D640/'Рейтинговая таблица организаций'!E640</f>
        <v>1</v>
      </c>
      <c r="D640" s="6">
        <f>'Рейтинговая таблица организаций'!F640/'Рейтинговая таблица организаций'!G640</f>
        <v>0.86842105263157898</v>
      </c>
      <c r="E640" s="24">
        <f>SUM(бланки!BT639:BY639)</f>
        <v>5</v>
      </c>
    </row>
    <row r="641" spans="1:5" x14ac:dyDescent="0.25">
      <c r="A641" s="24">
        <f>бланки!E640</f>
        <v>638</v>
      </c>
      <c r="B641" s="24" t="str">
        <f>'Рейтинговая таблица организаций'!B641</f>
        <v>МКОУ «Юхаристальская СОШ» (Сулейман-Стальский район)</v>
      </c>
      <c r="C641" s="6">
        <f>'Рейтинговая таблица организаций'!D641/'Рейтинговая таблица организаций'!E641</f>
        <v>0.81818181818181823</v>
      </c>
      <c r="D641" s="6">
        <f>'Рейтинговая таблица организаций'!F641/'Рейтинговая таблица организаций'!G641</f>
        <v>0.73170731707317072</v>
      </c>
      <c r="E641" s="24">
        <f>SUM(бланки!BT640:BY640)</f>
        <v>3</v>
      </c>
    </row>
    <row r="642" spans="1:5" x14ac:dyDescent="0.25">
      <c r="A642" s="24">
        <f>бланки!E641</f>
        <v>639</v>
      </c>
      <c r="B642" s="24" t="str">
        <f>'Рейтинговая таблица организаций'!B642</f>
        <v>МКОУ «Зухрабкентская ООШ» (Сулейман-Стальский район)</v>
      </c>
      <c r="C642" s="6">
        <f>'Рейтинговая таблица организаций'!D642/'Рейтинговая таблица организаций'!E642</f>
        <v>0.83333333333333337</v>
      </c>
      <c r="D642" s="6">
        <f>'Рейтинговая таблица организаций'!F642/'Рейтинговая таблица организаций'!G642</f>
        <v>0.73170731707317072</v>
      </c>
      <c r="E642" s="24">
        <f>SUM(бланки!BT641:BY641)</f>
        <v>3</v>
      </c>
    </row>
    <row r="643" spans="1:5" x14ac:dyDescent="0.25">
      <c r="A643" s="24">
        <f>бланки!E642</f>
        <v>640</v>
      </c>
      <c r="B643" s="24" t="str">
        <f>'Рейтинговая таблица организаций'!B643</f>
        <v>МКОУ «Ичинская ООШ» (Сулейман-Стальский район)</v>
      </c>
      <c r="C643" s="6">
        <f>'Рейтинговая таблица организаций'!D643/'Рейтинговая таблица организаций'!E643</f>
        <v>1</v>
      </c>
      <c r="D643" s="6">
        <f>'Рейтинговая таблица организаций'!F643/'Рейтинговая таблица организаций'!G643</f>
        <v>0.95348837209302328</v>
      </c>
      <c r="E643" s="24">
        <f>SUM(бланки!BT642:BY642)</f>
        <v>6</v>
      </c>
    </row>
    <row r="644" spans="1:5" x14ac:dyDescent="0.25">
      <c r="A644" s="24">
        <f>бланки!E643</f>
        <v>641</v>
      </c>
      <c r="B644" s="24" t="str">
        <f>'Рейтинговая таблица организаций'!B644</f>
        <v>МКОУ «Птикентская ООШ» (Сулейман-Стальский район)</v>
      </c>
      <c r="C644" s="6">
        <f>'Рейтинговая таблица организаций'!D644/'Рейтинговая таблица организаций'!E644</f>
        <v>1</v>
      </c>
      <c r="D644" s="6">
        <f>'Рейтинговая таблица организаций'!F644/'Рейтинговая таблица организаций'!G644</f>
        <v>0.97560975609756095</v>
      </c>
      <c r="E644" s="24">
        <f>SUM(бланки!BT643:BY643)</f>
        <v>5</v>
      </c>
    </row>
    <row r="645" spans="1:5" x14ac:dyDescent="0.25">
      <c r="A645" s="24">
        <f>бланки!E644</f>
        <v>642</v>
      </c>
      <c r="B645" s="24" t="str">
        <f>'Рейтинговая таблица организаций'!B645</f>
        <v>МКОУ «Качалкентская ООШ» (Сулейман-Стальский район)</v>
      </c>
      <c r="C645" s="6">
        <f>'Рейтинговая таблица организаций'!D645/'Рейтинговая таблица организаций'!E645</f>
        <v>1</v>
      </c>
      <c r="D645" s="6">
        <f>'Рейтинговая таблица организаций'!F645/'Рейтинговая таблица организаций'!G645</f>
        <v>0.95348837209302328</v>
      </c>
      <c r="E645" s="24">
        <f>SUM(бланки!BT644:BY644)</f>
        <v>6</v>
      </c>
    </row>
    <row r="646" spans="1:5" x14ac:dyDescent="0.25">
      <c r="A646" s="24">
        <f>бланки!E645</f>
        <v>643</v>
      </c>
      <c r="B646" s="24" t="str">
        <f>'Рейтинговая таблица организаций'!B646</f>
        <v>МКОУ «Пиперкентская НОШ» (Сулейман-Стальский район)</v>
      </c>
      <c r="C646" s="6">
        <f>'Рейтинговая таблица организаций'!D646/'Рейтинговая таблица организаций'!E646</f>
        <v>1</v>
      </c>
      <c r="D646" s="6">
        <f>'Рейтинговая таблица организаций'!F646/'Рейтинговая таблица организаций'!G646</f>
        <v>0.97619047619047616</v>
      </c>
      <c r="E646" s="24">
        <f>SUM(бланки!BT645:BY645)</f>
        <v>5</v>
      </c>
    </row>
    <row r="647" spans="1:5" x14ac:dyDescent="0.25">
      <c r="A647" s="24">
        <f>бланки!E646</f>
        <v>644</v>
      </c>
      <c r="B647" s="24" t="str">
        <f>'Рейтинговая таблица организаций'!B647</f>
        <v>МКОУ «Буткентская НОШ» (Сулейман-Стальский район)</v>
      </c>
      <c r="C647" s="6">
        <f>'Рейтинговая таблица организаций'!D647/'Рейтинговая таблица организаций'!E647</f>
        <v>1</v>
      </c>
      <c r="D647" s="6">
        <f>'Рейтинговая таблица организаций'!F647/'Рейтинговая таблица организаций'!G647</f>
        <v>0.97674418604651159</v>
      </c>
      <c r="E647" s="24">
        <f>SUM(бланки!BT646:BY646)</f>
        <v>5</v>
      </c>
    </row>
    <row r="648" spans="1:5" x14ac:dyDescent="0.25">
      <c r="A648" s="24">
        <f>бланки!E647</f>
        <v>645</v>
      </c>
      <c r="B648" s="24" t="str">
        <f>'Рейтинговая таблица организаций'!B648</f>
        <v>МКОУ «Татарханская НОШ» (Сулейман-Стальский район)</v>
      </c>
      <c r="C648" s="6">
        <f>'Рейтинговая таблица организаций'!D648/'Рейтинговая таблица организаций'!E648</f>
        <v>1</v>
      </c>
      <c r="D648" s="6">
        <f>'Рейтинговая таблица организаций'!F648/'Рейтинговая таблица организаций'!G648</f>
        <v>0.95348837209302328</v>
      </c>
      <c r="E648" s="24">
        <f>SUM(бланки!BT647:BY647)</f>
        <v>5</v>
      </c>
    </row>
    <row r="649" spans="1:5" x14ac:dyDescent="0.25">
      <c r="A649" s="24">
        <f>бланки!E648</f>
        <v>646</v>
      </c>
      <c r="B649" s="24" t="str">
        <f>'Рейтинговая таблица организаций'!B649</f>
        <v>МКОУ «Хпюкская НОШ» (Сулейман-Стальский район)</v>
      </c>
      <c r="C649" s="6">
        <f>'Рейтинговая таблица организаций'!D649/'Рейтинговая таблица организаций'!E649</f>
        <v>1</v>
      </c>
      <c r="D649" s="6">
        <f>'Рейтинговая таблица организаций'!F649/'Рейтинговая таблица организаций'!G649</f>
        <v>0.97727272727272729</v>
      </c>
      <c r="E649" s="24">
        <f>SUM(бланки!BT648:BY648)</f>
        <v>6</v>
      </c>
    </row>
    <row r="650" spans="1:5" x14ac:dyDescent="0.25">
      <c r="A650" s="24">
        <f>бланки!E649</f>
        <v>647</v>
      </c>
      <c r="B650" s="24" t="str">
        <f>'Рейтинговая таблица организаций'!B650</f>
        <v>МКОУ «Хтунская НОШ» (Сулейман-Стальский район)</v>
      </c>
      <c r="C650" s="6">
        <f>'Рейтинговая таблица организаций'!D650/'Рейтинговая таблица организаций'!E650</f>
        <v>0.58333333333333337</v>
      </c>
      <c r="D650" s="6">
        <f>'Рейтинговая таблица организаций'!F650/'Рейтинговая таблица организаций'!G650</f>
        <v>0.90243902439024393</v>
      </c>
      <c r="E650" s="24">
        <f>SUM(бланки!BT649:BY649)</f>
        <v>2</v>
      </c>
    </row>
    <row r="651" spans="1:5" x14ac:dyDescent="0.25">
      <c r="A651" s="24">
        <f>бланки!E650</f>
        <v>648</v>
      </c>
      <c r="B651" s="24" t="str">
        <f>'Рейтинговая таблица организаций'!B651</f>
        <v>МКОУ «Экендильская НОШ» (Сулейман-Стальский район)</v>
      </c>
      <c r="C651" s="6">
        <f>'Рейтинговая таблица организаций'!D651/'Рейтинговая таблица организаций'!E651</f>
        <v>1</v>
      </c>
      <c r="D651" s="6">
        <f>'Рейтинговая таблица организаций'!F651/'Рейтинговая таблица организаций'!G651</f>
        <v>0.97222222222222221</v>
      </c>
      <c r="E651" s="24">
        <f>SUM(бланки!BT650:BY650)</f>
        <v>4</v>
      </c>
    </row>
    <row r="652" spans="1:5" x14ac:dyDescent="0.25">
      <c r="A652" s="24">
        <f>бланки!E651</f>
        <v>649</v>
      </c>
      <c r="B652" s="24" t="str">
        <f>'Рейтинговая таблица организаций'!B652</f>
        <v>МКДОУ «Корчагский детский сад» (Сулейман-Стальский район)</v>
      </c>
      <c r="C652" s="6">
        <f>'Рейтинговая таблица организаций'!D652/'Рейтинговая таблица организаций'!E652</f>
        <v>1</v>
      </c>
      <c r="D652" s="6">
        <f>'Рейтинговая таблица организаций'!F652/'Рейтинговая таблица организаций'!G652</f>
        <v>1</v>
      </c>
      <c r="E652" s="24">
        <f>SUM(бланки!BT651:BY651)</f>
        <v>5</v>
      </c>
    </row>
    <row r="653" spans="1:5" x14ac:dyDescent="0.25">
      <c r="A653" s="24">
        <f>бланки!E652</f>
        <v>650</v>
      </c>
      <c r="B653" s="24" t="str">
        <f>'Рейтинговая таблица организаций'!B653</f>
        <v>МКДОУ «Куркентский детский сад» (Сулейман-Стальский район)</v>
      </c>
      <c r="C653" s="6">
        <f>'Рейтинговая таблица организаций'!D653/'Рейтинговая таблица организаций'!E653</f>
        <v>1</v>
      </c>
      <c r="D653" s="6">
        <f>'Рейтинговая таблица организаций'!F653/'Рейтинговая таблица организаций'!G653</f>
        <v>0.97297297297297303</v>
      </c>
      <c r="E653" s="24">
        <f>SUM(бланки!BT652:BY652)</f>
        <v>4</v>
      </c>
    </row>
    <row r="654" spans="1:5" x14ac:dyDescent="0.25">
      <c r="A654" s="24">
        <f>бланки!E653</f>
        <v>651</v>
      </c>
      <c r="B654" s="24" t="str">
        <f>'Рейтинговая таблица организаций'!B654</f>
        <v>МКДОУ «Нютюгский детский сад» (Сулейман-Стальский район)</v>
      </c>
      <c r="C654" s="6">
        <f>'Рейтинговая таблица организаций'!D654/'Рейтинговая таблица организаций'!E654</f>
        <v>1</v>
      </c>
      <c r="D654" s="6">
        <f>'Рейтинговая таблица организаций'!F654/'Рейтинговая таблица организаций'!G654</f>
        <v>1</v>
      </c>
      <c r="E654" s="24">
        <f>SUM(бланки!BT653:BY653)</f>
        <v>6</v>
      </c>
    </row>
    <row r="655" spans="1:5" x14ac:dyDescent="0.25">
      <c r="A655" s="24">
        <f>бланки!E654</f>
        <v>652</v>
      </c>
      <c r="B655" s="24" t="str">
        <f>'Рейтинговая таблица организаций'!B655</f>
        <v>МКДОУ «Сардаркентский детский сад «Аманат» (Сулейман-Стальский район)</v>
      </c>
      <c r="C655" s="6">
        <f>'Рейтинговая таблица организаций'!D655/'Рейтинговая таблица организаций'!E655</f>
        <v>1</v>
      </c>
      <c r="D655" s="6">
        <f>'Рейтинговая таблица организаций'!F655/'Рейтинговая таблица организаций'!G655</f>
        <v>0.78378378378378377</v>
      </c>
      <c r="E655" s="24">
        <f>SUM(бланки!BT654:BY654)</f>
        <v>6</v>
      </c>
    </row>
    <row r="656" spans="1:5" x14ac:dyDescent="0.25">
      <c r="A656" s="24">
        <f>бланки!E655</f>
        <v>653</v>
      </c>
      <c r="B656" s="24" t="str">
        <f>'Рейтинговая таблица организаций'!B656</f>
        <v>МКОУ «Аймаумахинская СОШ» (Сергокалинский район )</v>
      </c>
      <c r="C656" s="6">
        <f>'Рейтинговая таблица организаций'!D656/'Рейтинговая таблица организаций'!E656</f>
        <v>0.91666666666666663</v>
      </c>
      <c r="D656" s="6">
        <f>'Рейтинговая таблица организаций'!F656/'Рейтинговая таблица организаций'!G656</f>
        <v>0.95348837209302328</v>
      </c>
      <c r="E656" s="24">
        <f>SUM(бланки!BT655:BY655)</f>
        <v>3</v>
      </c>
    </row>
    <row r="657" spans="1:5" x14ac:dyDescent="0.25">
      <c r="A657" s="24">
        <f>бланки!E656</f>
        <v>654</v>
      </c>
      <c r="B657" s="24" t="str">
        <f>'Рейтинговая таблица организаций'!B657</f>
        <v>МКОУ «Бурхимахинская СОШ» (Сергокалинский район )</v>
      </c>
      <c r="C657" s="6">
        <f>'Рейтинговая таблица организаций'!D657/'Рейтинговая таблица организаций'!E657</f>
        <v>0.83333333333333337</v>
      </c>
      <c r="D657" s="6">
        <f>'Рейтинговая таблица организаций'!F657/'Рейтинговая таблица организаций'!G657</f>
        <v>0.85</v>
      </c>
      <c r="E657" s="24">
        <f>SUM(бланки!BT656:BY656)</f>
        <v>4</v>
      </c>
    </row>
    <row r="658" spans="1:5" x14ac:dyDescent="0.25">
      <c r="A658" s="24">
        <f>бланки!E657</f>
        <v>655</v>
      </c>
      <c r="B658" s="24" t="str">
        <f>'Рейтинговая таблица организаций'!B658</f>
        <v>МКОУ «Миглакасимахинская СОШ» (Сергокалинский район )</v>
      </c>
      <c r="C658" s="6">
        <f>'Рейтинговая таблица организаций'!D658/'Рейтинговая таблица организаций'!E658</f>
        <v>1</v>
      </c>
      <c r="D658" s="6">
        <f>'Рейтинговая таблица организаций'!F658/'Рейтинговая таблица организаций'!G658</f>
        <v>1</v>
      </c>
      <c r="E658" s="24">
        <f>SUM(бланки!BT657:BY657)</f>
        <v>6</v>
      </c>
    </row>
    <row r="659" spans="1:5" x14ac:dyDescent="0.25">
      <c r="A659" s="24">
        <f>бланки!E658</f>
        <v>656</v>
      </c>
      <c r="B659" s="24" t="str">
        <f>'Рейтинговая таблица организаций'!B659</f>
        <v>МКОУ «Мюрегинская СОШ» (Сергокалинский район )</v>
      </c>
      <c r="C659" s="6">
        <f>'Рейтинговая таблица организаций'!D659/'Рейтинговая таблица организаций'!E659</f>
        <v>0.91666666666666663</v>
      </c>
      <c r="D659" s="6">
        <f>'Рейтинговая таблица организаций'!F659/'Рейтинговая таблица организаций'!G659</f>
        <v>0.86363636363636365</v>
      </c>
      <c r="E659" s="24">
        <f>SUM(бланки!BT658:BY658)</f>
        <v>6</v>
      </c>
    </row>
    <row r="660" spans="1:5" x14ac:dyDescent="0.25">
      <c r="A660" s="24">
        <f>бланки!E659</f>
        <v>657</v>
      </c>
      <c r="B660" s="24" t="str">
        <f>'Рейтинговая таблица организаций'!B660</f>
        <v>МКОУ «Нижнемахаргинская СОШ им. Сулейманова Х.Г.» (Сергокалинский район )</v>
      </c>
      <c r="C660" s="6">
        <f>'Рейтинговая таблица организаций'!D660/'Рейтинговая таблица организаций'!E660</f>
        <v>0.83333333333333337</v>
      </c>
      <c r="D660" s="6">
        <f>'Рейтинговая таблица организаций'!F660/'Рейтинговая таблица организаций'!G660</f>
        <v>0.90476190476190477</v>
      </c>
      <c r="E660" s="24">
        <f>SUM(бланки!BT659:BY659)</f>
        <v>6</v>
      </c>
    </row>
    <row r="661" spans="1:5" x14ac:dyDescent="0.25">
      <c r="A661" s="24">
        <f>бланки!E660</f>
        <v>658</v>
      </c>
      <c r="B661" s="24" t="str">
        <f>'Рейтинговая таблица организаций'!B661</f>
        <v>МКОУ «Сергокалинская СОШ №1» (Сергокалинский район )</v>
      </c>
      <c r="C661" s="6">
        <f>'Рейтинговая таблица организаций'!D661/'Рейтинговая таблица организаций'!E661</f>
        <v>0.83333333333333337</v>
      </c>
      <c r="D661" s="6">
        <f>'Рейтинговая таблица организаций'!F661/'Рейтинговая таблица организаций'!G661</f>
        <v>0.47058823529411764</v>
      </c>
      <c r="E661" s="24">
        <f>SUM(бланки!BT660:BY660)</f>
        <v>5</v>
      </c>
    </row>
    <row r="662" spans="1:5" x14ac:dyDescent="0.25">
      <c r="A662" s="24">
        <f>бланки!E661</f>
        <v>659</v>
      </c>
      <c r="B662" s="24" t="str">
        <f>'Рейтинговая таблица организаций'!B662</f>
        <v>МКОУ «Урахинская СОШ им. А. А. Тахо-Годи» (Сергокалинский район )</v>
      </c>
      <c r="C662" s="6">
        <f>'Рейтинговая таблица организаций'!D662/'Рейтинговая таблица организаций'!E662</f>
        <v>0.91666666666666663</v>
      </c>
      <c r="D662" s="6">
        <f>'Рейтинговая таблица организаций'!F662/'Рейтинговая таблица организаций'!G662</f>
        <v>0.76190476190476186</v>
      </c>
      <c r="E662" s="24">
        <f>SUM(бланки!BT661:BY661)</f>
        <v>4</v>
      </c>
    </row>
    <row r="663" spans="1:5" x14ac:dyDescent="0.25">
      <c r="A663" s="24">
        <f>бланки!E662</f>
        <v>660</v>
      </c>
      <c r="B663" s="24" t="str">
        <f>'Рейтинговая таблица организаций'!B663</f>
        <v>МКДОУ «Олимпийский» (Сергокалинский район )</v>
      </c>
      <c r="C663" s="6">
        <f>'Рейтинговая таблица организаций'!D663/'Рейтинговая таблица организаций'!E663</f>
        <v>0.77777777777777779</v>
      </c>
      <c r="D663" s="6">
        <f>'Рейтинговая таблица организаций'!F663/'Рейтинговая таблица организаций'!G663</f>
        <v>0.8</v>
      </c>
      <c r="E663" s="24">
        <f>SUM(бланки!BT662:BY662)</f>
        <v>3</v>
      </c>
    </row>
    <row r="664" spans="1:5" x14ac:dyDescent="0.25">
      <c r="A664" s="24">
        <f>бланки!E663</f>
        <v>661</v>
      </c>
      <c r="B664" s="24" t="str">
        <f>'Рейтинговая таблица организаций'!B664</f>
        <v>МКДОУ «Детский сад с. Дегва» (Сергокалинский район )</v>
      </c>
      <c r="C664" s="6">
        <f>'Рейтинговая таблица организаций'!D664/'Рейтинговая таблица организаций'!E664</f>
        <v>0.77777777777777779</v>
      </c>
      <c r="D664" s="6">
        <f>'Рейтинговая таблица организаций'!F664/'Рейтинговая таблица организаций'!G664</f>
        <v>0.54285714285714282</v>
      </c>
      <c r="E664" s="24">
        <f>SUM(бланки!BT663:BY663)</f>
        <v>3</v>
      </c>
    </row>
    <row r="665" spans="1:5" x14ac:dyDescent="0.25">
      <c r="A665" s="24">
        <f>бланки!E664</f>
        <v>662</v>
      </c>
      <c r="B665" s="24" t="str">
        <f>'Рейтинговая таблица организаций'!B665</f>
        <v>МКДОУ «Детский сад с. №1 с. Сергокала» (Сергокалинский район )</v>
      </c>
      <c r="C665" s="6">
        <f>'Рейтинговая таблица организаций'!D665/'Рейтинговая таблица организаций'!E665</f>
        <v>1</v>
      </c>
      <c r="D665" s="6">
        <f>'Рейтинговая таблица организаций'!F665/'Рейтинговая таблица организаций'!G665</f>
        <v>0.97368421052631582</v>
      </c>
      <c r="E665" s="24">
        <f>SUM(бланки!BT664:BY664)</f>
        <v>2</v>
      </c>
    </row>
    <row r="666" spans="1:5" x14ac:dyDescent="0.25">
      <c r="A666" s="24">
        <f>бланки!E665</f>
        <v>663</v>
      </c>
      <c r="B666" s="24" t="str">
        <f>'Рейтинговая таблица организаций'!B666</f>
        <v>МКДОУ «Детский сад с. №4 с. Сергокала» (Сергокалинский район )</v>
      </c>
      <c r="C666" s="6">
        <f>'Рейтинговая таблица организаций'!D666/'Рейтинговая таблица организаций'!E666</f>
        <v>1</v>
      </c>
      <c r="D666" s="6">
        <f>'Рейтинговая таблица организаций'!F666/'Рейтинговая таблица организаций'!G666</f>
        <v>1</v>
      </c>
      <c r="E666" s="24">
        <f>SUM(бланки!BT665:BY665)</f>
        <v>4</v>
      </c>
    </row>
    <row r="667" spans="1:5" x14ac:dyDescent="0.25">
      <c r="A667" s="24">
        <f>бланки!E666</f>
        <v>664</v>
      </c>
      <c r="B667" s="24" t="str">
        <f>'Рейтинговая таблица организаций'!B667</f>
        <v>МКУ ДО «Дом детского творчества» (Сергокалинский район )</v>
      </c>
      <c r="C667" s="6">
        <f>'Рейтинговая таблица организаций'!D667/'Рейтинговая таблица организаций'!E667</f>
        <v>0.77777777777777779</v>
      </c>
      <c r="D667" s="6">
        <f>'Рейтинговая таблица организаций'!F667/'Рейтинговая таблица организаций'!G667</f>
        <v>0.35294117647058826</v>
      </c>
      <c r="E667" s="24">
        <f>SUM(бланки!BT666:BY666)</f>
        <v>4</v>
      </c>
    </row>
    <row r="668" spans="1:5" x14ac:dyDescent="0.25">
      <c r="A668" s="24">
        <f>бланки!E667</f>
        <v>665</v>
      </c>
      <c r="B668" s="24" t="str">
        <f>'Рейтинговая таблица организаций'!B668</f>
        <v>МКУ ДО «Школа искусств» (Сергокалинский район )</v>
      </c>
      <c r="C668" s="6">
        <f>'Рейтинговая таблица организаций'!D668/'Рейтинговая таблица организаций'!E668</f>
        <v>0.88888888888888884</v>
      </c>
      <c r="D668" s="6">
        <f>'Рейтинговая таблица организаций'!F668/'Рейтинговая таблица организаций'!G668</f>
        <v>0.8529411764705882</v>
      </c>
      <c r="E668" s="24">
        <f>SUM(бланки!BT667:BY667)</f>
        <v>4</v>
      </c>
    </row>
    <row r="669" spans="1:5" x14ac:dyDescent="0.25">
      <c r="A669" s="24">
        <f>бланки!E668</f>
        <v>666</v>
      </c>
      <c r="B669" s="24" t="str">
        <f>'Рейтинговая таблица организаций'!B669</f>
        <v>МКОУ «Новолидженская СОШ» (Табасаранский район)</v>
      </c>
      <c r="C669" s="6">
        <f>'Рейтинговая таблица организаций'!D669/'Рейтинговая таблица организаций'!E669</f>
        <v>1</v>
      </c>
      <c r="D669" s="6">
        <f>'Рейтинговая таблица организаций'!F669/'Рейтинговая таблица организаций'!G669</f>
        <v>1</v>
      </c>
      <c r="E669" s="24">
        <f>SUM(бланки!BT668:BY668)</f>
        <v>6</v>
      </c>
    </row>
    <row r="670" spans="1:5" x14ac:dyDescent="0.25">
      <c r="A670" s="24">
        <f>бланки!E669</f>
        <v>667</v>
      </c>
      <c r="B670" s="24" t="str">
        <f>'Рейтинговая таблица организаций'!B670</f>
        <v>МКОУ «Ханагская СОШ» (Табасаранский район)</v>
      </c>
      <c r="C670" s="6">
        <f>'Рейтинговая таблица организаций'!D670/'Рейтинговая таблица организаций'!E670</f>
        <v>1</v>
      </c>
      <c r="D670" s="6">
        <f>'Рейтинговая таблица организаций'!F670/'Рейтинговая таблица организаций'!G670</f>
        <v>1</v>
      </c>
      <c r="E670" s="24">
        <f>SUM(бланки!BT669:BY669)</f>
        <v>2</v>
      </c>
    </row>
    <row r="671" spans="1:5" x14ac:dyDescent="0.25">
      <c r="A671" s="24">
        <f>бланки!E670</f>
        <v>668</v>
      </c>
      <c r="B671" s="24" t="str">
        <f>'Рейтинговая таблица организаций'!B671</f>
        <v>МКОУ «Хучнинская СОШ №1» (Табасаранский район)</v>
      </c>
      <c r="C671" s="6">
        <f>'Рейтинговая таблица организаций'!D671/'Рейтинговая таблица организаций'!E671</f>
        <v>1</v>
      </c>
      <c r="D671" s="6">
        <f>'Рейтинговая таблица организаций'!F671/'Рейтинговая таблица организаций'!G671</f>
        <v>0.8571428571428571</v>
      </c>
      <c r="E671" s="24">
        <f>SUM(бланки!BT670:BY670)</f>
        <v>4</v>
      </c>
    </row>
    <row r="672" spans="1:5" x14ac:dyDescent="0.25">
      <c r="A672" s="24">
        <f>бланки!E671</f>
        <v>669</v>
      </c>
      <c r="B672" s="24" t="str">
        <f>'Рейтинговая таблица организаций'!B672</f>
        <v>МКОУ «Хучнинская СОШ № 2» (Табасаранский район)</v>
      </c>
      <c r="C672" s="6">
        <f>'Рейтинговая таблица организаций'!D672/'Рейтинговая таблица организаций'!E672</f>
        <v>0.66666666666666663</v>
      </c>
      <c r="D672" s="6">
        <f>'Рейтинговая таблица организаций'!F672/'Рейтинговая таблица организаций'!G672</f>
        <v>0.84615384615384615</v>
      </c>
      <c r="E672" s="24">
        <f>SUM(бланки!BT671:BY671)</f>
        <v>4</v>
      </c>
    </row>
    <row r="673" spans="1:5" x14ac:dyDescent="0.25">
      <c r="A673" s="24">
        <f>бланки!E672</f>
        <v>670</v>
      </c>
      <c r="B673" s="24" t="str">
        <f>'Рейтинговая таблица организаций'!B673</f>
        <v>МКОУ «Вечрикская НОШ» (Табасаранский район)</v>
      </c>
      <c r="C673" s="6">
        <f>'Рейтинговая таблица организаций'!D673/'Рейтинговая таблица организаций'!E673</f>
        <v>0.83333333333333337</v>
      </c>
      <c r="D673" s="6">
        <f>'Рейтинговая таблица организаций'!F673/'Рейтинговая таблица организаций'!G673</f>
        <v>1</v>
      </c>
      <c r="E673" s="24">
        <f>SUM(бланки!BT672:BY672)</f>
        <v>4</v>
      </c>
    </row>
    <row r="674" spans="1:5" x14ac:dyDescent="0.25">
      <c r="A674" s="24">
        <f>бланки!E673</f>
        <v>671</v>
      </c>
      <c r="B674" s="24" t="str">
        <f>'Рейтинговая таблица организаций'!B674</f>
        <v>МКОУ ЦО «Юлдаш» (Табасаранский район)</v>
      </c>
      <c r="C674" s="6">
        <f>'Рейтинговая таблица организаций'!D674/'Рейтинговая таблица организаций'!E674</f>
        <v>1</v>
      </c>
      <c r="D674" s="6">
        <f>'Рейтинговая таблица организаций'!F674/'Рейтинговая таблица организаций'!G674</f>
        <v>0.9</v>
      </c>
      <c r="E674" s="24">
        <f>SUM(бланки!BT673:BY673)</f>
        <v>4</v>
      </c>
    </row>
    <row r="675" spans="1:5" x14ac:dyDescent="0.25">
      <c r="A675" s="24">
        <f>бланки!E674</f>
        <v>672</v>
      </c>
      <c r="B675" s="24" t="str">
        <f>'Рейтинговая таблица организаций'!B675</f>
        <v>МКДОУ «Ерсинский детский сад «Улдуз» (Табасаранский район)</v>
      </c>
      <c r="C675" s="6">
        <f>'Рейтинговая таблица организаций'!D675/'Рейтинговая таблица организаций'!E675</f>
        <v>1</v>
      </c>
      <c r="D675" s="6">
        <f>'Рейтинговая таблица организаций'!F675/'Рейтинговая таблица организаций'!G675</f>
        <v>1</v>
      </c>
      <c r="E675" s="24">
        <f>SUM(бланки!BT674:BY674)</f>
        <v>6</v>
      </c>
    </row>
    <row r="676" spans="1:5" x14ac:dyDescent="0.25">
      <c r="A676" s="24">
        <f>бланки!E675</f>
        <v>673</v>
      </c>
      <c r="B676" s="24" t="str">
        <f>'Рейтинговая таблица организаций'!B676</f>
        <v>МКДОУ «Кюрягский детский сад «Русалочка» (Табасаранский район)</v>
      </c>
      <c r="C676" s="6">
        <f>'Рейтинговая таблица организаций'!D676/'Рейтинговая таблица организаций'!E676</f>
        <v>0.9</v>
      </c>
      <c r="D676" s="6">
        <f>'Рейтинговая таблица организаций'!F676/'Рейтинговая таблица организаций'!G676</f>
        <v>0.91891891891891897</v>
      </c>
      <c r="E676" s="24">
        <f>SUM(бланки!BT675:BY675)</f>
        <v>5</v>
      </c>
    </row>
    <row r="677" spans="1:5" x14ac:dyDescent="0.25">
      <c r="A677" s="24">
        <f>бланки!E676</f>
        <v>674</v>
      </c>
      <c r="B677" s="24" t="str">
        <f>'Рейтинговая таблица организаций'!B677</f>
        <v>МКДОУ «Кужникский детский сад «Чебурашка» (Табасаранский район)</v>
      </c>
      <c r="C677" s="6">
        <f>'Рейтинговая таблица организаций'!D677/'Рейтинговая таблица организаций'!E677</f>
        <v>1</v>
      </c>
      <c r="D677" s="6">
        <f>'Рейтинговая таблица организаций'!F677/'Рейтинговая таблица организаций'!G677</f>
        <v>0.94444444444444442</v>
      </c>
      <c r="E677" s="24">
        <f>SUM(бланки!BT676:BY676)</f>
        <v>5</v>
      </c>
    </row>
    <row r="678" spans="1:5" x14ac:dyDescent="0.25">
      <c r="A678" s="24">
        <f>бланки!E677</f>
        <v>675</v>
      </c>
      <c r="B678" s="24" t="str">
        <f>'Рейтинговая таблица организаций'!B678</f>
        <v>МКДОУ «Марагинский д/с «Радуга» (Табасаранский район)</v>
      </c>
      <c r="C678" s="6">
        <f>'Рейтинговая таблица организаций'!D678/'Рейтинговая таблица организаций'!E678</f>
        <v>0.44444444444444442</v>
      </c>
      <c r="D678" s="6">
        <f>'Рейтинговая таблица организаций'!F678/'Рейтинговая таблица организаций'!G678</f>
        <v>0.75757575757575757</v>
      </c>
      <c r="E678" s="24">
        <f>SUM(бланки!BT677:BY677)</f>
        <v>1</v>
      </c>
    </row>
    <row r="679" spans="1:5" x14ac:dyDescent="0.25">
      <c r="A679" s="24">
        <f>бланки!E678</f>
        <v>676</v>
      </c>
      <c r="B679" s="24" t="str">
        <f>'Рейтинговая таблица организаций'!B679</f>
        <v>МКДОУ «Новолиджинский детский сад «Аленушка» (Табасаранский район)</v>
      </c>
      <c r="C679" s="6">
        <f>'Рейтинговая таблица организаций'!D679/'Рейтинговая таблица организаций'!E679</f>
        <v>1</v>
      </c>
      <c r="D679" s="6">
        <f>'Рейтинговая таблица организаций'!F679/'Рейтинговая таблица организаций'!G679</f>
        <v>1</v>
      </c>
      <c r="E679" s="24">
        <f>SUM(бланки!BT678:BY678)</f>
        <v>5</v>
      </c>
    </row>
    <row r="680" spans="1:5" x14ac:dyDescent="0.25">
      <c r="A680" s="24">
        <f>бланки!E679</f>
        <v>677</v>
      </c>
      <c r="B680" s="24" t="str">
        <f>'Рейтинговая таблица организаций'!B680</f>
        <v>МКДОУ «Пилигский детский сад «Теремок» (Табасаранский район)</v>
      </c>
      <c r="C680" s="6">
        <f>'Рейтинговая таблица организаций'!D680/'Рейтинговая таблица организаций'!E680</f>
        <v>1</v>
      </c>
      <c r="D680" s="6">
        <f>'Рейтинговая таблица организаций'!F680/'Рейтинговая таблица организаций'!G680</f>
        <v>1</v>
      </c>
      <c r="E680" s="24">
        <f>SUM(бланки!BT679:BY679)</f>
        <v>3</v>
      </c>
    </row>
    <row r="681" spans="1:5" x14ac:dyDescent="0.25">
      <c r="A681" s="24">
        <f>бланки!E680</f>
        <v>678</v>
      </c>
      <c r="B681" s="24" t="str">
        <f>'Рейтинговая таблица организаций'!B681</f>
        <v>МКДОУ «Сиртичский детский сад «Солнышко» (Табасаранский район)</v>
      </c>
      <c r="C681" s="6">
        <f>'Рейтинговая таблица организаций'!D681/'Рейтинговая таблица организаций'!E681</f>
        <v>1</v>
      </c>
      <c r="D681" s="6">
        <f>'Рейтинговая таблица организаций'!F681/'Рейтинговая таблица организаций'!G681</f>
        <v>1</v>
      </c>
      <c r="E681" s="24">
        <f>SUM(бланки!BT680:BY680)</f>
        <v>5</v>
      </c>
    </row>
    <row r="682" spans="1:5" x14ac:dyDescent="0.25">
      <c r="A682" s="24">
        <f>бланки!E681</f>
        <v>679</v>
      </c>
      <c r="B682" s="24" t="str">
        <f>'Рейтинговая таблица организаций'!B682</f>
        <v>МКДОУ «Татильский д/с «Ласточка» (Табасаранский район)</v>
      </c>
      <c r="C682" s="6">
        <f>'Рейтинговая таблица организаций'!D682/'Рейтинговая таблица организаций'!E682</f>
        <v>0.90909090909090906</v>
      </c>
      <c r="D682" s="6">
        <f>'Рейтинговая таблица организаций'!F682/'Рейтинговая таблица организаций'!G682</f>
        <v>0.94736842105263153</v>
      </c>
      <c r="E682" s="24">
        <f>SUM(бланки!BT681:BY681)</f>
        <v>2</v>
      </c>
    </row>
    <row r="683" spans="1:5" x14ac:dyDescent="0.25">
      <c r="A683" s="24">
        <f>бланки!E682</f>
        <v>680</v>
      </c>
      <c r="B683" s="24" t="str">
        <f>'Рейтинговая таблица организаций'!B683</f>
        <v>МКДОУ «Тинитский д/с «Ручеек» (Табасаранский район)</v>
      </c>
      <c r="C683" s="6">
        <f>'Рейтинговая таблица организаций'!D683/'Рейтинговая таблица организаций'!E683</f>
        <v>1</v>
      </c>
      <c r="D683" s="6">
        <f>'Рейтинговая таблица организаций'!F683/'Рейтинговая таблица организаций'!G683</f>
        <v>0.97368421052631582</v>
      </c>
      <c r="E683" s="24">
        <f>SUM(бланки!BT682:BY682)</f>
        <v>5</v>
      </c>
    </row>
    <row r="684" spans="1:5" x14ac:dyDescent="0.25">
      <c r="A684" s="24">
        <f>бланки!E683</f>
        <v>681</v>
      </c>
      <c r="B684" s="24" t="str">
        <f>'Рейтинговая таблица организаций'!B684</f>
        <v>МКДОУ «Турагский детский сад «Радуга» (Табасаранский район)</v>
      </c>
      <c r="C684" s="6">
        <f>'Рейтинговая таблица организаций'!D684/'Рейтинговая таблица организаций'!E684</f>
        <v>1</v>
      </c>
      <c r="D684" s="6">
        <f>'Рейтинговая таблица организаций'!F684/'Рейтинговая таблица организаций'!G684</f>
        <v>1</v>
      </c>
      <c r="E684" s="24">
        <f>SUM(бланки!BT683:BY683)</f>
        <v>5</v>
      </c>
    </row>
    <row r="685" spans="1:5" x14ac:dyDescent="0.25">
      <c r="A685" s="24">
        <f>бланки!E684</f>
        <v>682</v>
      </c>
      <c r="B685" s="24" t="str">
        <f>'Рейтинговая таблица организаций'!B685</f>
        <v>МКДОУ «Улузский д/с «Звездочка» (Табасаранский район)</v>
      </c>
      <c r="C685" s="6">
        <f>'Рейтинговая таблица организаций'!D685/'Рейтинговая таблица организаций'!E685</f>
        <v>0.88888888888888884</v>
      </c>
      <c r="D685" s="6">
        <f>'Рейтинговая таблица организаций'!F685/'Рейтинговая таблица организаций'!G685</f>
        <v>0.82352941176470584</v>
      </c>
      <c r="E685" s="24">
        <f>SUM(бланки!BT684:BY684)</f>
        <v>5</v>
      </c>
    </row>
    <row r="686" spans="1:5" x14ac:dyDescent="0.25">
      <c r="A686" s="24">
        <f>бланки!E685</f>
        <v>683</v>
      </c>
      <c r="B686" s="24" t="str">
        <f>'Рейтинговая таблица организаций'!B686</f>
        <v>МКДОУ «Ханагский детский сад «Рубас» (Табасаранский район)</v>
      </c>
      <c r="C686" s="6">
        <f>'Рейтинговая таблица организаций'!D686/'Рейтинговая таблица организаций'!E686</f>
        <v>0.88888888888888884</v>
      </c>
      <c r="D686" s="6">
        <f>'Рейтинговая таблица организаций'!F686/'Рейтинговая таблица организаций'!G686</f>
        <v>0.77142857142857146</v>
      </c>
      <c r="E686" s="24">
        <f>SUM(бланки!BT685:BY685)</f>
        <v>6</v>
      </c>
    </row>
    <row r="687" spans="1:5" x14ac:dyDescent="0.25">
      <c r="A687" s="24">
        <f>бланки!E686</f>
        <v>684</v>
      </c>
      <c r="B687" s="24" t="str">
        <f>'Рейтинговая таблица организаций'!B687</f>
        <v>МКДОУ «Халагский детский сад «Солнышко» (Табасаранский район)</v>
      </c>
      <c r="C687" s="6">
        <f>'Рейтинговая таблица организаций'!D687/'Рейтинговая таблица организаций'!E687</f>
        <v>1</v>
      </c>
      <c r="D687" s="6">
        <f>'Рейтинговая таблица организаций'!F687/'Рейтинговая таблица организаций'!G687</f>
        <v>0.97222222222222221</v>
      </c>
      <c r="E687" s="24">
        <f>SUM(бланки!BT686:BY686)</f>
        <v>3</v>
      </c>
    </row>
    <row r="688" spans="1:5" x14ac:dyDescent="0.25">
      <c r="A688" s="24">
        <f>бланки!E687</f>
        <v>685</v>
      </c>
      <c r="B688" s="24" t="str">
        <f>'Рейтинговая таблица организаций'!B688</f>
        <v>МКДОУ «Хапильский д/с «Улыбка» (Табасаранский район)</v>
      </c>
      <c r="C688" s="6">
        <f>'Рейтинговая таблица организаций'!D688/'Рейтинговая таблица организаций'!E688</f>
        <v>1</v>
      </c>
      <c r="D688" s="6">
        <f>'Рейтинговая таблица организаций'!F688/'Рейтинговая таблица организаций'!G688</f>
        <v>0.88888888888888884</v>
      </c>
      <c r="E688" s="24">
        <f>SUM(бланки!BT687:BY687)</f>
        <v>3</v>
      </c>
    </row>
    <row r="689" spans="1:5" x14ac:dyDescent="0.25">
      <c r="A689" s="24">
        <f>бланки!E688</f>
        <v>686</v>
      </c>
      <c r="B689" s="24" t="str">
        <f>'Рейтинговая таблица организаций'!B689</f>
        <v>МКДОУ «Хурикский д/с «Радуга» (Табасаранский район)</v>
      </c>
      <c r="C689" s="6">
        <f>'Рейтинговая таблица организаций'!D689/'Рейтинговая таблица организаций'!E689</f>
        <v>0.88888888888888884</v>
      </c>
      <c r="D689" s="6">
        <f>'Рейтинговая таблица организаций'!F689/'Рейтинговая таблица организаций'!G689</f>
        <v>0.83333333333333337</v>
      </c>
      <c r="E689" s="24">
        <f>SUM(бланки!BT688:BY688)</f>
        <v>6</v>
      </c>
    </row>
    <row r="690" spans="1:5" x14ac:dyDescent="0.25">
      <c r="A690" s="24">
        <f>бланки!E689</f>
        <v>687</v>
      </c>
      <c r="B690" s="24" t="str">
        <f>'Рейтинговая таблица организаций'!B690</f>
        <v>МКДОУ «Хили-Пенджикский д/с «Ласточка» (Табасаранский район)</v>
      </c>
      <c r="C690" s="6">
        <f>'Рейтинговая таблица организаций'!D690/'Рейтинговая таблица организаций'!E690</f>
        <v>0.90909090909090906</v>
      </c>
      <c r="D690" s="6">
        <f>'Рейтинговая таблица организаций'!F690/'Рейтинговая таблица организаций'!G690</f>
        <v>0.91428571428571426</v>
      </c>
      <c r="E690" s="24">
        <f>SUM(бланки!BT689:BY689)</f>
        <v>0</v>
      </c>
    </row>
    <row r="691" spans="1:5" x14ac:dyDescent="0.25">
      <c r="A691" s="24">
        <f>бланки!E690</f>
        <v>688</v>
      </c>
      <c r="B691" s="24" t="str">
        <f>'Рейтинговая таблица организаций'!B691</f>
        <v>МКДОУ «Цанакский детский сад «Улыбка» (Табасаранский район)</v>
      </c>
      <c r="C691" s="6">
        <f>'Рейтинговая таблица организаций'!D691/'Рейтинговая таблица организаций'!E691</f>
        <v>0.88888888888888884</v>
      </c>
      <c r="D691" s="6">
        <f>'Рейтинговая таблица организаций'!F691/'Рейтинговая таблица организаций'!G691</f>
        <v>0.7567567567567568</v>
      </c>
      <c r="E691" s="24">
        <f>SUM(бланки!BT690:BY690)</f>
        <v>3</v>
      </c>
    </row>
    <row r="692" spans="1:5" x14ac:dyDescent="0.25">
      <c r="A692" s="24">
        <f>бланки!E691</f>
        <v>689</v>
      </c>
      <c r="B692" s="24" t="str">
        <f>'Рейтинговая таблица организаций'!B692</f>
        <v>МКДОУ «Цалакский детский сад «Теремок» (Табасаранский район)</v>
      </c>
      <c r="C692" s="6">
        <f>'Рейтинговая таблица организаций'!D692/'Рейтинговая таблица организаций'!E692</f>
        <v>1</v>
      </c>
      <c r="D692" s="6">
        <f>'Рейтинговая таблица организаций'!F692/'Рейтинговая таблица организаций'!G692</f>
        <v>0.88888888888888884</v>
      </c>
      <c r="E692" s="24">
        <f>SUM(бланки!BT691:BY691)</f>
        <v>3</v>
      </c>
    </row>
    <row r="693" spans="1:5" x14ac:dyDescent="0.25">
      <c r="A693" s="24">
        <f>бланки!E692</f>
        <v>690</v>
      </c>
      <c r="B693" s="24" t="str">
        <f>'Рейтинговая таблица организаций'!B693</f>
        <v>МКДОУ «Чурдафский детский сад «Ласточка» (Табасаранский район)</v>
      </c>
      <c r="C693" s="6">
        <f>'Рейтинговая таблица организаций'!D693/'Рейтинговая таблица организаций'!E693</f>
        <v>0.88888888888888884</v>
      </c>
      <c r="D693" s="6">
        <f>'Рейтинговая таблица организаций'!F693/'Рейтинговая таблица организаций'!G693</f>
        <v>1</v>
      </c>
      <c r="E693" s="24">
        <f>SUM(бланки!BT692:BY692)</f>
        <v>6</v>
      </c>
    </row>
    <row r="694" spans="1:5" x14ac:dyDescent="0.25">
      <c r="A694" s="24">
        <f>бланки!E693</f>
        <v>691</v>
      </c>
      <c r="B694" s="24" t="str">
        <f>'Рейтинговая таблица организаций'!B694</f>
        <v>МКДОУ «Шиленский детский сад «Радуга» (Табасаранский район)</v>
      </c>
      <c r="C694" s="6">
        <f>'Рейтинговая таблица организаций'!D694/'Рейтинговая таблица организаций'!E694</f>
        <v>0.88888888888888884</v>
      </c>
      <c r="D694" s="6">
        <f>'Рейтинговая таблица организаций'!F694/'Рейтинговая таблица организаций'!G694</f>
        <v>0.7142857142857143</v>
      </c>
      <c r="E694" s="24">
        <f>SUM(бланки!BT693:BY693)</f>
        <v>5</v>
      </c>
    </row>
    <row r="695" spans="1:5" x14ac:dyDescent="0.25">
      <c r="A695" s="24">
        <f>бланки!E694</f>
        <v>692</v>
      </c>
      <c r="B695" s="24" t="str">
        <f>'Рейтинговая таблица организаций'!B695</f>
        <v>МКДОУ «Ягдыгский детский сад «Алёнка» (Табасаранский район)</v>
      </c>
      <c r="C695" s="6">
        <f>'Рейтинговая таблица организаций'!D695/'Рейтинговая таблица организаций'!E695</f>
        <v>1</v>
      </c>
      <c r="D695" s="6">
        <f>'Рейтинговая таблица организаций'!F695/'Рейтинговая таблица организаций'!G695</f>
        <v>0.94285714285714284</v>
      </c>
      <c r="E695" s="24">
        <f>SUM(бланки!BT694:BY694)</f>
        <v>2</v>
      </c>
    </row>
    <row r="696" spans="1:5" x14ac:dyDescent="0.25">
      <c r="A696" s="24">
        <f>бланки!E695</f>
        <v>693</v>
      </c>
      <c r="B696" s="24" t="str">
        <f>'Рейтинговая таблица организаций'!B696</f>
        <v>МКДОУ «Джугдильский детский сад «Ласточка» (Табасаранский район)</v>
      </c>
      <c r="C696" s="6">
        <f>'Рейтинговая таблица организаций'!D696/'Рейтинговая таблица организаций'!E696</f>
        <v>0.9</v>
      </c>
      <c r="D696" s="6">
        <f>'Рейтинговая таблица организаций'!F696/'Рейтинговая таблица организаций'!G696</f>
        <v>0.89189189189189189</v>
      </c>
      <c r="E696" s="24">
        <f>SUM(бланки!BT695:BY695)</f>
        <v>4</v>
      </c>
    </row>
    <row r="697" spans="1:5" x14ac:dyDescent="0.25">
      <c r="A697" s="24">
        <f>бланки!E696</f>
        <v>694</v>
      </c>
      <c r="B697" s="24" t="str">
        <f>'Рейтинговая таблица организаций'!B697</f>
        <v>МКДОУ «Урзигский детский сад «Орленок» (Табасаранский район)</v>
      </c>
      <c r="C697" s="6">
        <f>'Рейтинговая таблица организаций'!D697/'Рейтинговая таблица организаций'!E697</f>
        <v>1</v>
      </c>
      <c r="D697" s="6">
        <f>'Рейтинговая таблица организаций'!F697/'Рейтинговая таблица организаций'!G697</f>
        <v>0.94736842105263153</v>
      </c>
      <c r="E697" s="24">
        <f>SUM(бланки!BT696:BY696)</f>
        <v>6</v>
      </c>
    </row>
    <row r="698" spans="1:5" x14ac:dyDescent="0.25">
      <c r="A698" s="24">
        <f>бланки!E697</f>
        <v>695</v>
      </c>
      <c r="B698" s="24" t="str">
        <f>'Рейтинговая таблица организаций'!B698</f>
        <v>МКДОУ «Чулатский детский сад «Огонек» (Табасаранский район)</v>
      </c>
      <c r="C698" s="6">
        <f>'Рейтинговая таблица организаций'!D698/'Рейтинговая таблица организаций'!E698</f>
        <v>1</v>
      </c>
      <c r="D698" s="6">
        <f>'Рейтинговая таблица организаций'!F698/'Рейтинговая таблица организаций'!G698</f>
        <v>0.97297297297297303</v>
      </c>
      <c r="E698" s="24">
        <f>SUM(бланки!BT697:BY697)</f>
        <v>4</v>
      </c>
    </row>
    <row r="699" spans="1:5" x14ac:dyDescent="0.25">
      <c r="A699" s="24">
        <f>бланки!E698</f>
        <v>696</v>
      </c>
      <c r="B699" s="24" t="str">
        <f>'Рейтинговая таблица организаций'!B699</f>
        <v>МКУ ДО «ДЮСШ №1» (Табасаранский район)</v>
      </c>
      <c r="C699" s="6">
        <f>'Рейтинговая таблица организаций'!D699/'Рейтинговая таблица организаций'!E699</f>
        <v>0.22222222222222221</v>
      </c>
      <c r="D699" s="6">
        <f>'Рейтинговая таблица организаций'!F699/'Рейтинговая таблица организаций'!G699</f>
        <v>0.54545454545454541</v>
      </c>
      <c r="E699" s="24">
        <f>SUM(бланки!BT698:BY698)</f>
        <v>5</v>
      </c>
    </row>
    <row r="700" spans="1:5" x14ac:dyDescent="0.25">
      <c r="A700" s="24">
        <f>бланки!E699</f>
        <v>697</v>
      </c>
      <c r="B700" s="24" t="str">
        <f>'Рейтинговая таблица организаций'!B700</f>
        <v>МКУ ДО «ДЮСШ №3» (Табасаранский район)</v>
      </c>
      <c r="C700" s="6">
        <f>'Рейтинговая таблица организаций'!D700/'Рейтинговая таблица организаций'!E700</f>
        <v>0.90909090909090906</v>
      </c>
      <c r="D700" s="6">
        <f>'Рейтинговая таблица организаций'!F700/'Рейтинговая таблица организаций'!G700</f>
        <v>0.91176470588235292</v>
      </c>
      <c r="E700" s="24">
        <f>SUM(бланки!BT699:BY699)</f>
        <v>5</v>
      </c>
    </row>
    <row r="701" spans="1:5" x14ac:dyDescent="0.25">
      <c r="A701" s="24">
        <f>бланки!E700</f>
        <v>698</v>
      </c>
      <c r="B701" s="24" t="str">
        <f>'Рейтинговая таблица организаций'!B701</f>
        <v>МКУ ДО «ДЮСШ №4» (Табасаранский район)</v>
      </c>
      <c r="C701" s="6">
        <f>'Рейтинговая таблица организаций'!D701/'Рейтинговая таблица организаций'!E701</f>
        <v>1</v>
      </c>
      <c r="D701" s="6">
        <f>'Рейтинговая таблица организаций'!F701/'Рейтинговая таблица организаций'!G701</f>
        <v>0.97222222222222221</v>
      </c>
      <c r="E701" s="24">
        <f>SUM(бланки!BT700:BY700)</f>
        <v>6</v>
      </c>
    </row>
    <row r="702" spans="1:5" x14ac:dyDescent="0.25">
      <c r="A702" s="24">
        <f>бланки!E701</f>
        <v>699</v>
      </c>
      <c r="B702" s="24" t="str">
        <f>'Рейтинговая таблица организаций'!B702</f>
        <v>МКУ ДО «ДДТ» (Табасаранский район)</v>
      </c>
      <c r="C702" s="6">
        <f>'Рейтинговая таблица организаций'!D702/'Рейтинговая таблица организаций'!E702</f>
        <v>0.90909090909090906</v>
      </c>
      <c r="D702" s="6">
        <f>'Рейтинговая таблица организаций'!F702/'Рейтинговая таблица организаций'!G702</f>
        <v>0.88571428571428568</v>
      </c>
      <c r="E702" s="24">
        <f>SUM(бланки!BT701:BY701)</f>
        <v>5</v>
      </c>
    </row>
    <row r="703" spans="1:5" x14ac:dyDescent="0.25">
      <c r="A703" s="24">
        <f>бланки!E702</f>
        <v>700</v>
      </c>
      <c r="B703" s="24" t="str">
        <f>'Рейтинговая таблица организаций'!B703</f>
        <v>МКУ ДО «Школа искусств» (Табасаранский район)</v>
      </c>
      <c r="C703" s="6">
        <f>'Рейтинговая таблица организаций'!D703/'Рейтинговая таблица организаций'!E703</f>
        <v>0.88888888888888884</v>
      </c>
      <c r="D703" s="6">
        <f>'Рейтинговая таблица организаций'!F703/'Рейтинговая таблица организаций'!G703</f>
        <v>0.88571428571428568</v>
      </c>
      <c r="E703" s="24">
        <f>SUM(бланки!BT702:BY702)</f>
        <v>4</v>
      </c>
    </row>
    <row r="704" spans="1:5" x14ac:dyDescent="0.25">
      <c r="A704" s="24">
        <f>бланки!E703</f>
        <v>701</v>
      </c>
      <c r="B704" s="24" t="str">
        <f>'Рейтинговая таблица организаций'!B704</f>
        <v>МКОУ «Карабаглинская СОШ» (Тарумовский район)</v>
      </c>
      <c r="C704" s="6">
        <f>'Рейтинговая таблица организаций'!D704/'Рейтинговая таблица организаций'!E704</f>
        <v>1</v>
      </c>
      <c r="D704" s="6">
        <f>'Рейтинговая таблица организаций'!F704/'Рейтинговая таблица организаций'!G704</f>
        <v>1</v>
      </c>
      <c r="E704" s="24">
        <f>SUM(бланки!BT703:BY703)</f>
        <v>4</v>
      </c>
    </row>
    <row r="705" spans="1:5" x14ac:dyDescent="0.25">
      <c r="A705" s="24">
        <f>бланки!E704</f>
        <v>702</v>
      </c>
      <c r="B705" s="24" t="str">
        <f>'Рейтинговая таблица организаций'!B705</f>
        <v>МКОУ «Калиновская СОШ» (Тарумовский район)</v>
      </c>
      <c r="C705" s="6">
        <f>'Рейтинговая таблица организаций'!D705/'Рейтинговая таблица организаций'!E705</f>
        <v>0.83333333333333337</v>
      </c>
      <c r="D705" s="6">
        <f>'Рейтинговая таблица организаций'!F705/'Рейтинговая таблица организаций'!G705</f>
        <v>0.9285714285714286</v>
      </c>
      <c r="E705" s="24">
        <f>SUM(бланки!BT704:BY704)</f>
        <v>5</v>
      </c>
    </row>
    <row r="706" spans="1:5" x14ac:dyDescent="0.25">
      <c r="A706" s="24">
        <f>бланки!E705</f>
        <v>703</v>
      </c>
      <c r="B706" s="24" t="str">
        <f>'Рейтинговая таблица организаций'!B706</f>
        <v>МКОУ «Новоромановская СОШ» (Тарумовский район)</v>
      </c>
      <c r="C706" s="6">
        <f>'Рейтинговая таблица организаций'!D706/'Рейтинговая таблица организаций'!E706</f>
        <v>1</v>
      </c>
      <c r="D706" s="6">
        <f>'Рейтинговая таблица организаций'!F706/'Рейтинговая таблица организаций'!G706</f>
        <v>0.89189189189189189</v>
      </c>
      <c r="E706" s="24">
        <f>SUM(бланки!BT705:BY705)</f>
        <v>5</v>
      </c>
    </row>
    <row r="707" spans="1:5" x14ac:dyDescent="0.25">
      <c r="A707" s="24">
        <f>бланки!E706</f>
        <v>704</v>
      </c>
      <c r="B707" s="24" t="str">
        <f>'Рейтинговая таблица организаций'!B707</f>
        <v>МКОУ «Кузнецовская ООШ» (Тарумовский район)</v>
      </c>
      <c r="C707" s="6">
        <f>'Рейтинговая таблица организаций'!D707/'Рейтинговая таблица организаций'!E707</f>
        <v>0.91666666666666663</v>
      </c>
      <c r="D707" s="6">
        <f>'Рейтинговая таблица организаций'!F707/'Рейтинговая таблица организаций'!G707</f>
        <v>0.95348837209302328</v>
      </c>
      <c r="E707" s="24">
        <f>SUM(бланки!BT706:BY706)</f>
        <v>5</v>
      </c>
    </row>
    <row r="708" spans="1:5" x14ac:dyDescent="0.25">
      <c r="A708" s="24">
        <f>бланки!E707</f>
        <v>705</v>
      </c>
      <c r="B708" s="24" t="str">
        <f>'Рейтинговая таблица организаций'!B708</f>
        <v>МКОУ «М-Горьковская НОШ» (Тарумовский район)</v>
      </c>
      <c r="C708" s="6">
        <f>'Рейтинговая таблица организаций'!D708/'Рейтинговая таблица организаций'!E708</f>
        <v>1</v>
      </c>
      <c r="D708" s="6">
        <f>'Рейтинговая таблица организаций'!F708/'Рейтинговая таблица организаций'!G708</f>
        <v>0.97727272727272729</v>
      </c>
      <c r="E708" s="24">
        <f>SUM(бланки!BT707:BY707)</f>
        <v>6</v>
      </c>
    </row>
    <row r="709" spans="1:5" x14ac:dyDescent="0.25">
      <c r="A709" s="24">
        <f>бланки!E708</f>
        <v>706</v>
      </c>
      <c r="B709" s="24" t="str">
        <f>'Рейтинговая таблица организаций'!B709</f>
        <v>МКДОУ «Ново-Дмитриевский Детский Сад «Солнышко» (Тарумовский район)</v>
      </c>
      <c r="C709" s="6">
        <f>'Рейтинговая таблица организаций'!D709/'Рейтинговая таблица организаций'!E709</f>
        <v>1</v>
      </c>
      <c r="D709" s="6">
        <f>'Рейтинговая таблица организаций'!F709/'Рейтинговая таблица организаций'!G709</f>
        <v>0.91666666666666663</v>
      </c>
      <c r="E709" s="24">
        <f>SUM(бланки!BT708:BY708)</f>
        <v>4</v>
      </c>
    </row>
    <row r="710" spans="1:5" x14ac:dyDescent="0.25">
      <c r="A710" s="24">
        <f>бланки!E709</f>
        <v>707</v>
      </c>
      <c r="B710" s="24" t="str">
        <f>'Рейтинговая таблица организаций'!B710</f>
        <v>МКДОУ «Карабаглинский Детский Сад «Радуга» (Тарумовский район)</v>
      </c>
      <c r="C710" s="6">
        <f>'Рейтинговая таблица организаций'!D710/'Рейтинговая таблица организаций'!E710</f>
        <v>1</v>
      </c>
      <c r="D710" s="6">
        <f>'Рейтинговая таблица организаций'!F710/'Рейтинговая таблица организаций'!G710</f>
        <v>0.94594594594594594</v>
      </c>
      <c r="E710" s="24">
        <f>SUM(бланки!BT709:BY709)</f>
        <v>5</v>
      </c>
    </row>
    <row r="711" spans="1:5" x14ac:dyDescent="0.25">
      <c r="A711" s="24">
        <f>бланки!E710</f>
        <v>708</v>
      </c>
      <c r="B711" s="24" t="str">
        <f>'Рейтинговая таблица организаций'!B711</f>
        <v>МКОУ «Рассветовская СОШ» (Тарумовский район)</v>
      </c>
      <c r="C711" s="6">
        <f>'Рейтинговая таблица организаций'!D711/'Рейтинговая таблица организаций'!E711</f>
        <v>1</v>
      </c>
      <c r="D711" s="6">
        <f>'Рейтинговая таблица организаций'!F711/'Рейтинговая таблица организаций'!G711</f>
        <v>0.76190476190476186</v>
      </c>
      <c r="E711" s="24">
        <f>SUM(бланки!BT710:BY710)</f>
        <v>5</v>
      </c>
    </row>
    <row r="712" spans="1:5" x14ac:dyDescent="0.25">
      <c r="A712" s="24">
        <f>бланки!E711</f>
        <v>709</v>
      </c>
      <c r="B712" s="24" t="str">
        <f>'Рейтинговая таблица организаций'!B712</f>
        <v>«МКУ ДО «ТДШИ» (Тарумовский район)</v>
      </c>
      <c r="C712" s="6">
        <f>'Рейтинговая таблица организаций'!D712/'Рейтинговая таблица организаций'!E712</f>
        <v>0.66666666666666663</v>
      </c>
      <c r="D712" s="6">
        <f>'Рейтинговая таблица организаций'!F712/'Рейтинговая таблица организаций'!G712</f>
        <v>0.51428571428571423</v>
      </c>
      <c r="E712" s="24">
        <f>SUM(бланки!BT711:BY711)</f>
        <v>6</v>
      </c>
    </row>
    <row r="713" spans="1:5" x14ac:dyDescent="0.25">
      <c r="A713" s="24">
        <f>бланки!E712</f>
        <v>710</v>
      </c>
      <c r="B713" s="24" t="str">
        <f>'Рейтинговая таблица организаций'!B713</f>
        <v>МКОУ «Колобская СОШ» (Тляратинский район)</v>
      </c>
      <c r="C713" s="6">
        <f>'Рейтинговая таблица организаций'!D713/'Рейтинговая таблица организаций'!E713</f>
        <v>1</v>
      </c>
      <c r="D713" s="6">
        <f>'Рейтинговая таблица организаций'!F713/'Рейтинговая таблица организаций'!G713</f>
        <v>0.81081081081081086</v>
      </c>
      <c r="E713" s="24">
        <f>SUM(бланки!BT712:BY712)</f>
        <v>2</v>
      </c>
    </row>
    <row r="714" spans="1:5" x14ac:dyDescent="0.25">
      <c r="A714" s="24">
        <f>бланки!E713</f>
        <v>711</v>
      </c>
      <c r="B714" s="24" t="str">
        <f>'Рейтинговая таблица организаций'!B714</f>
        <v>МКОУ «Тляратинская СОШ» (Тляратинский район)</v>
      </c>
      <c r="C714" s="6">
        <f>'Рейтинговая таблица организаций'!D714/'Рейтинговая таблица организаций'!E714</f>
        <v>1</v>
      </c>
      <c r="D714" s="6">
        <f>'Рейтинговая таблица организаций'!F714/'Рейтинговая таблица организаций'!G714</f>
        <v>0.97727272727272729</v>
      </c>
      <c r="E714" s="24">
        <f>SUM(бланки!BT713:BY713)</f>
        <v>5</v>
      </c>
    </row>
    <row r="715" spans="1:5" x14ac:dyDescent="0.25">
      <c r="A715" s="24">
        <f>бланки!E714</f>
        <v>712</v>
      </c>
      <c r="B715" s="24" t="str">
        <f>'Рейтинговая таблица организаций'!B715</f>
        <v>МКОУ «Хидибская СОШ» (Тляратинский район)</v>
      </c>
      <c r="C715" s="6">
        <f>'Рейтинговая таблица организаций'!D715/'Рейтинговая таблица организаций'!E715</f>
        <v>1</v>
      </c>
      <c r="D715" s="6">
        <f>'Рейтинговая таблица организаций'!F715/'Рейтинговая таблица организаций'!G715</f>
        <v>0.97674418604651159</v>
      </c>
      <c r="E715" s="24">
        <f>SUM(бланки!BT714:BY714)</f>
        <v>6</v>
      </c>
    </row>
    <row r="716" spans="1:5" x14ac:dyDescent="0.25">
      <c r="A716" s="24">
        <f>бланки!E715</f>
        <v>713</v>
      </c>
      <c r="B716" s="24" t="str">
        <f>'Рейтинговая таблица организаций'!B716</f>
        <v>МКОУ «Чадаколобская СОШ» (Тляратинский район)</v>
      </c>
      <c r="C716" s="6">
        <f>'Рейтинговая таблица организаций'!D716/'Рейтинговая таблица организаций'!E716</f>
        <v>1</v>
      </c>
      <c r="D716" s="6">
        <f>'Рейтинговая таблица организаций'!F716/'Рейтинговая таблица организаций'!G716</f>
        <v>0.77777777777777779</v>
      </c>
      <c r="E716" s="24">
        <f>SUM(бланки!BT715:BY715)</f>
        <v>2</v>
      </c>
    </row>
    <row r="717" spans="1:5" x14ac:dyDescent="0.25">
      <c r="A717" s="24">
        <f>бланки!E716</f>
        <v>714</v>
      </c>
      <c r="B717" s="24" t="str">
        <f>'Рейтинговая таблица организаций'!B717</f>
        <v>МКОУ «Кособская СОШ» (Тляратинский район)</v>
      </c>
      <c r="C717" s="6">
        <f>'Рейтинговая таблица организаций'!D717/'Рейтинговая таблица организаций'!E717</f>
        <v>0.75</v>
      </c>
      <c r="D717" s="6">
        <f>'Рейтинговая таблица организаций'!F717/'Рейтинговая таблица организаций'!G717</f>
        <v>0.8</v>
      </c>
      <c r="E717" s="24">
        <f>SUM(бланки!BT716:BY716)</f>
        <v>5</v>
      </c>
    </row>
    <row r="718" spans="1:5" x14ac:dyDescent="0.25">
      <c r="A718" s="24">
        <f>бланки!E717</f>
        <v>715</v>
      </c>
      <c r="B718" s="24" t="str">
        <f>'Рейтинговая таблица организаций'!B718</f>
        <v>МКОУ «Мазадинская СОШ» (Тляратинский район)</v>
      </c>
      <c r="C718" s="6">
        <f>'Рейтинговая таблица организаций'!D718/'Рейтинговая таблица организаций'!E718</f>
        <v>1</v>
      </c>
      <c r="D718" s="6">
        <f>'Рейтинговая таблица организаций'!F718/'Рейтинговая таблица организаций'!G718</f>
        <v>0.97619047619047616</v>
      </c>
      <c r="E718" s="24">
        <f>SUM(бланки!BT717:BY717)</f>
        <v>6</v>
      </c>
    </row>
    <row r="719" spans="1:5" x14ac:dyDescent="0.25">
      <c r="A719" s="24">
        <f>бланки!E718</f>
        <v>716</v>
      </c>
      <c r="B719" s="24" t="str">
        <f>'Рейтинговая таблица организаций'!B719</f>
        <v>МКОУ «Начадинская СОШ» (Тляратинский район)</v>
      </c>
      <c r="C719" s="6">
        <f>'Рейтинговая таблица организаций'!D719/'Рейтинговая таблица организаций'!E719</f>
        <v>1</v>
      </c>
      <c r="D719" s="6">
        <f>'Рейтинговая таблица организаций'!F719/'Рейтинговая таблица организаций'!G719</f>
        <v>0.84210526315789469</v>
      </c>
      <c r="E719" s="24">
        <f>SUM(бланки!BT718:BY718)</f>
        <v>3</v>
      </c>
    </row>
    <row r="720" spans="1:5" x14ac:dyDescent="0.25">
      <c r="A720" s="24">
        <f>бланки!E719</f>
        <v>717</v>
      </c>
      <c r="B720" s="24" t="str">
        <f>'Рейтинговая таблица организаций'!B720</f>
        <v>МКОУ «Кардибская ООШ» (Тляратинский район)</v>
      </c>
      <c r="C720" s="6">
        <f>'Рейтинговая таблица организаций'!D720/'Рейтинговая таблица организаций'!E720</f>
        <v>0.91666666666666663</v>
      </c>
      <c r="D720" s="6">
        <f>'Рейтинговая таблица организаций'!F720/'Рейтинговая таблица организаций'!G720</f>
        <v>0.41176470588235292</v>
      </c>
      <c r="E720" s="24">
        <f>SUM(бланки!BT719:BY719)</f>
        <v>3</v>
      </c>
    </row>
    <row r="721" spans="1:5" x14ac:dyDescent="0.25">
      <c r="A721" s="24">
        <f>бланки!E720</f>
        <v>718</v>
      </c>
      <c r="B721" s="24" t="str">
        <f>'Рейтинговая таблица организаций'!B721</f>
        <v>МКОУ «Хиндахская ООШ» (Тляратинский район)</v>
      </c>
      <c r="C721" s="6">
        <f>'Рейтинговая таблица организаций'!D721/'Рейтинговая таблица организаций'!E721</f>
        <v>0.7857142857142857</v>
      </c>
      <c r="D721" s="6">
        <f>'Рейтинговая таблица организаций'!F721/'Рейтинговая таблица организаций'!G721</f>
        <v>1</v>
      </c>
      <c r="E721" s="24">
        <f>SUM(бланки!BT720:BY720)</f>
        <v>5</v>
      </c>
    </row>
    <row r="722" spans="1:5" x14ac:dyDescent="0.25">
      <c r="A722" s="24">
        <f>бланки!E721</f>
        <v>719</v>
      </c>
      <c r="B722" s="24" t="str">
        <f>'Рейтинговая таблица организаций'!B722</f>
        <v>МКДОУ «Камилюхский детсад» (Тляратинский район)</v>
      </c>
      <c r="C722" s="6">
        <f>'Рейтинговая таблица организаций'!D722/'Рейтинговая таблица организаций'!E722</f>
        <v>1</v>
      </c>
      <c r="D722" s="6">
        <f>'Рейтинговая таблица организаций'!F722/'Рейтинговая таблица организаций'!G722</f>
        <v>0.83333333333333337</v>
      </c>
      <c r="E722" s="24">
        <f>SUM(бланки!BT721:BY721)</f>
        <v>5</v>
      </c>
    </row>
    <row r="723" spans="1:5" x14ac:dyDescent="0.25">
      <c r="A723" s="24">
        <f>бланки!E722</f>
        <v>720</v>
      </c>
      <c r="B723" s="24" t="str">
        <f>'Рейтинговая таблица организаций'!B723</f>
        <v>МКДОУ «Бетельдинский детсад» (Тляратинский район)</v>
      </c>
      <c r="C723" s="6">
        <f>'Рейтинговая таблица организаций'!D723/'Рейтинговая таблица организаций'!E723</f>
        <v>1</v>
      </c>
      <c r="D723" s="6">
        <f>'Рейтинговая таблица организаций'!F723/'Рейтинговая таблица организаций'!G723</f>
        <v>0.69696969696969702</v>
      </c>
      <c r="E723" s="24">
        <f>SUM(бланки!BT722:BY722)</f>
        <v>5</v>
      </c>
    </row>
    <row r="724" spans="1:5" x14ac:dyDescent="0.25">
      <c r="A724" s="24">
        <f>бланки!E723</f>
        <v>721</v>
      </c>
      <c r="B724" s="24" t="str">
        <f>'Рейтинговая таблица организаций'!B724</f>
        <v>МКДОУ «Тлянадинский детсад» (Тляратинский район)</v>
      </c>
      <c r="C724" s="6">
        <f>'Рейтинговая таблица организаций'!D724/'Рейтинговая таблица организаций'!E724</f>
        <v>0.63636363636363635</v>
      </c>
      <c r="D724" s="6">
        <f>'Рейтинговая таблица организаций'!F724/'Рейтинговая таблица организаций'!G724</f>
        <v>0.7567567567567568</v>
      </c>
      <c r="E724" s="24">
        <f>SUM(бланки!BT723:BY723)</f>
        <v>2</v>
      </c>
    </row>
    <row r="725" spans="1:5" x14ac:dyDescent="0.25">
      <c r="A725" s="24">
        <f>бланки!E724</f>
        <v>722</v>
      </c>
      <c r="B725" s="24" t="str">
        <f>'Рейтинговая таблица организаций'!B725</f>
        <v>МКДОУ «Нитиицухский детсад» (Тляратинский район)</v>
      </c>
      <c r="C725" s="6">
        <f>'Рейтинговая таблица организаций'!D725/'Рейтинговая таблица организаций'!E725</f>
        <v>1</v>
      </c>
      <c r="D725" s="6">
        <f>'Рейтинговая таблица организаций'!F725/'Рейтинговая таблица организаций'!G725</f>
        <v>0.86486486486486491</v>
      </c>
      <c r="E725" s="24">
        <f>SUM(бланки!BT724:BY724)</f>
        <v>5</v>
      </c>
    </row>
    <row r="726" spans="1:5" x14ac:dyDescent="0.25">
      <c r="A726" s="24">
        <f>бланки!E725</f>
        <v>723</v>
      </c>
      <c r="B726" s="24" t="str">
        <f>'Рейтинговая таблица организаций'!B726</f>
        <v>МКДОУ «Чилдинский детсад» (Тляратинский район)</v>
      </c>
      <c r="C726" s="6">
        <f>'Рейтинговая таблица организаций'!D726/'Рейтинговая таблица организаций'!E726</f>
        <v>1</v>
      </c>
      <c r="D726" s="6">
        <f>'Рейтинговая таблица организаций'!F726/'Рейтинговая таблица организаций'!G726</f>
        <v>1</v>
      </c>
      <c r="E726" s="24">
        <f>SUM(бланки!BT725:BY725)</f>
        <v>3</v>
      </c>
    </row>
    <row r="727" spans="1:5" x14ac:dyDescent="0.25">
      <c r="A727" s="24">
        <f>бланки!E726</f>
        <v>724</v>
      </c>
      <c r="B727" s="24" t="str">
        <f>'Рейтинговая таблица организаций'!B727</f>
        <v>МКДОУ «Анцухский детсад» (Тляратинский район)</v>
      </c>
      <c r="C727" s="6">
        <f>'Рейтинговая таблица организаций'!D727/'Рейтинговая таблица организаций'!E727</f>
        <v>1</v>
      </c>
      <c r="D727" s="6">
        <f>'Рейтинговая таблица организаций'!F727/'Рейтинговая таблица организаций'!G727</f>
        <v>0.69696969696969702</v>
      </c>
      <c r="E727" s="24">
        <f>SUM(бланки!BT726:BY726)</f>
        <v>2</v>
      </c>
    </row>
    <row r="728" spans="1:5" x14ac:dyDescent="0.25">
      <c r="A728" s="24">
        <f>бланки!E727</f>
        <v>725</v>
      </c>
      <c r="B728" s="24" t="str">
        <f>'Рейтинговая таблица организаций'!B728</f>
        <v>МКДОУ «Чадаколобский детсад» (Тляратинский район)</v>
      </c>
      <c r="C728" s="6">
        <f>'Рейтинговая таблица организаций'!D728/'Рейтинговая таблица организаций'!E728</f>
        <v>1</v>
      </c>
      <c r="D728" s="6">
        <f>'Рейтинговая таблица организаций'!F728/'Рейтинговая таблица организаций'!G728</f>
        <v>0.97222222222222221</v>
      </c>
      <c r="E728" s="24">
        <f>SUM(бланки!BT727:BY727)</f>
        <v>2</v>
      </c>
    </row>
    <row r="729" spans="1:5" x14ac:dyDescent="0.25">
      <c r="A729" s="24">
        <f>бланки!E728</f>
        <v>726</v>
      </c>
      <c r="B729" s="24" t="str">
        <f>'Рейтинговая таблица организаций'!B729</f>
        <v>МКДОУ «Ландинский детсад» (Тляратинский район)</v>
      </c>
      <c r="C729" s="6">
        <f>'Рейтинговая таблица организаций'!D729/'Рейтинговая таблица организаций'!E729</f>
        <v>1</v>
      </c>
      <c r="D729" s="6">
        <f>'Рейтинговая таблица организаций'!F729/'Рейтинговая таблица организаций'!G729</f>
        <v>0.94117647058823528</v>
      </c>
      <c r="E729" s="24">
        <f>SUM(бланки!BT728:BY728)</f>
        <v>5</v>
      </c>
    </row>
    <row r="730" spans="1:5" x14ac:dyDescent="0.25">
      <c r="A730" s="24">
        <f>бланки!E729</f>
        <v>727</v>
      </c>
      <c r="B730" s="24" t="str">
        <f>'Рейтинговая таблица организаций'!B730</f>
        <v>МКДОУ «Нурухский детсад» (Тляратинский район)</v>
      </c>
      <c r="C730" s="6">
        <f>'Рейтинговая таблица организаций'!D730/'Рейтинговая таблица организаций'!E730</f>
        <v>1</v>
      </c>
      <c r="D730" s="6">
        <f>'Рейтинговая таблица организаций'!F730/'Рейтинговая таблица организаций'!G730</f>
        <v>0.82857142857142863</v>
      </c>
      <c r="E730" s="24">
        <f>SUM(бланки!BT729:BY729)</f>
        <v>3</v>
      </c>
    </row>
    <row r="731" spans="1:5" x14ac:dyDescent="0.25">
      <c r="A731" s="24">
        <f>бланки!E730</f>
        <v>728</v>
      </c>
      <c r="B731" s="24" t="str">
        <f>'Рейтинговая таблица организаций'!B731</f>
        <v>МКДОУ «Мазадинский детсад» (Тляратинский район)</v>
      </c>
      <c r="C731" s="6">
        <f>'Рейтинговая таблица организаций'!D731/'Рейтинговая таблица организаций'!E731</f>
        <v>0.88888888888888884</v>
      </c>
      <c r="D731" s="6">
        <f>'Рейтинговая таблица организаций'!F731/'Рейтинговая таблица организаций'!G731</f>
        <v>1</v>
      </c>
      <c r="E731" s="24">
        <f>SUM(бланки!BT730:BY730)</f>
        <v>6</v>
      </c>
    </row>
    <row r="732" spans="1:5" x14ac:dyDescent="0.25">
      <c r="A732" s="24">
        <f>бланки!E731</f>
        <v>729</v>
      </c>
      <c r="B732" s="24" t="str">
        <f>'Рейтинговая таблица организаций'!B732</f>
        <v>МКДОУ «Жажадинский детсад» (Тляратинский район)</v>
      </c>
      <c r="C732" s="6">
        <f>'Рейтинговая таблица организаций'!D732/'Рейтинговая таблица организаций'!E732</f>
        <v>1</v>
      </c>
      <c r="D732" s="6">
        <f>'Рейтинговая таблица организаций'!F732/'Рейтинговая таблица организаций'!G732</f>
        <v>1</v>
      </c>
      <c r="E732" s="24">
        <f>SUM(бланки!BT731:BY731)</f>
        <v>3</v>
      </c>
    </row>
    <row r="733" spans="1:5" x14ac:dyDescent="0.25">
      <c r="A733" s="24">
        <f>бланки!E732</f>
        <v>730</v>
      </c>
      <c r="B733" s="24" t="str">
        <f>'Рейтинговая таблица организаций'!B733</f>
        <v>МКДОУ «Хиндахский детсад» (Тляратинский район)</v>
      </c>
      <c r="C733" s="6">
        <f>'Рейтинговая таблица организаций'!D733/'Рейтинговая таблица организаций'!E733</f>
        <v>1</v>
      </c>
      <c r="D733" s="6">
        <f>'Рейтинговая таблица организаций'!F733/'Рейтинговая таблица организаций'!G733</f>
        <v>1</v>
      </c>
      <c r="E733" s="24">
        <f>SUM(бланки!BT732:BY732)</f>
        <v>6</v>
      </c>
    </row>
    <row r="734" spans="1:5" x14ac:dyDescent="0.25">
      <c r="A734" s="24">
        <f>бланки!E733</f>
        <v>731</v>
      </c>
      <c r="B734" s="24" t="str">
        <f>'Рейтинговая таблица организаций'!B734</f>
        <v>МКОУ «Араканская СОШ» (Унцукульский район)</v>
      </c>
      <c r="C734" s="6">
        <f>'Рейтинговая таблица организаций'!D734/'Рейтинговая таблица организаций'!E734</f>
        <v>1</v>
      </c>
      <c r="D734" s="6">
        <f>'Рейтинговая таблица организаций'!F734/'Рейтинговая таблица организаций'!G734</f>
        <v>0.90697674418604646</v>
      </c>
      <c r="E734" s="24">
        <f>SUM(бланки!BT733:BY733)</f>
        <v>3</v>
      </c>
    </row>
    <row r="735" spans="1:5" x14ac:dyDescent="0.25">
      <c r="A735" s="24">
        <f>бланки!E734</f>
        <v>732</v>
      </c>
      <c r="B735" s="24" t="str">
        <f>'Рейтинговая таблица организаций'!B735</f>
        <v>МКОУ «Балаханская СОШ» (Унцукульский район)</v>
      </c>
      <c r="C735" s="6">
        <f>'Рейтинговая таблица организаций'!D735/'Рейтинговая таблица организаций'!E735</f>
        <v>0.91666666666666663</v>
      </c>
      <c r="D735" s="6">
        <f>'Рейтинговая таблица организаций'!F735/'Рейтинговая таблица организаций'!G735</f>
        <v>1</v>
      </c>
      <c r="E735" s="24">
        <f>SUM(бланки!BT734:BY734)</f>
        <v>3</v>
      </c>
    </row>
    <row r="736" spans="1:5" x14ac:dyDescent="0.25">
      <c r="A736" s="24">
        <f>бланки!E735</f>
        <v>733</v>
      </c>
      <c r="B736" s="24" t="str">
        <f>'Рейтинговая таблица организаций'!B736</f>
        <v>МКОУ «Гимринская поселковая СОШ» (Унцукульский район)</v>
      </c>
      <c r="C736" s="6">
        <f>'Рейтинговая таблица организаций'!D736/'Рейтинговая таблица организаций'!E736</f>
        <v>1</v>
      </c>
      <c r="D736" s="6">
        <f>'Рейтинговая таблица организаций'!F736/'Рейтинговая таблица организаций'!G736</f>
        <v>0.97727272727272729</v>
      </c>
      <c r="E736" s="24">
        <f>SUM(бланки!BT735:BY735)</f>
        <v>3</v>
      </c>
    </row>
    <row r="737" spans="1:5" x14ac:dyDescent="0.25">
      <c r="A737" s="24">
        <f>бланки!E736</f>
        <v>734</v>
      </c>
      <c r="B737" s="24" t="str">
        <f>'Рейтинговая таблица организаций'!B737</f>
        <v>МКОУ «Харахинская ООШ» (Унцукульский район)</v>
      </c>
      <c r="C737" s="6">
        <f>'Рейтинговая таблица организаций'!D737/'Рейтинговая таблица организаций'!E737</f>
        <v>0.61538461538461542</v>
      </c>
      <c r="D737" s="6">
        <f>'Рейтинговая таблица организаций'!F737/'Рейтинговая таблица организаций'!G737</f>
        <v>0.31428571428571428</v>
      </c>
      <c r="E737" s="24">
        <f>SUM(бланки!BT736:BY736)</f>
        <v>3</v>
      </c>
    </row>
    <row r="738" spans="1:5" x14ac:dyDescent="0.25">
      <c r="A738" s="24">
        <f>бланки!E737</f>
        <v>735</v>
      </c>
      <c r="B738" s="24" t="str">
        <f>'Рейтинговая таблица организаций'!B738</f>
        <v>МКОУ «Моксохская ООШ» (Унцукульский район)</v>
      </c>
      <c r="C738" s="6">
        <f>'Рейтинговая таблица организаций'!D738/'Рейтинговая таблица организаций'!E738</f>
        <v>0.76923076923076927</v>
      </c>
      <c r="D738" s="6">
        <f>'Рейтинговая таблица организаций'!F738/'Рейтинговая таблица организаций'!G738</f>
        <v>0.6428571428571429</v>
      </c>
      <c r="E738" s="24">
        <f>SUM(бланки!BT737:BY737)</f>
        <v>3</v>
      </c>
    </row>
    <row r="739" spans="1:5" x14ac:dyDescent="0.25">
      <c r="A739" s="24">
        <f>бланки!E738</f>
        <v>736</v>
      </c>
      <c r="B739" s="24" t="str">
        <f>'Рейтинговая таблица организаций'!B739</f>
        <v>МКОУ «Иштибуринская ООШ» (Унцукульский район)</v>
      </c>
      <c r="C739" s="6">
        <f>'Рейтинговая таблица организаций'!D739/'Рейтинговая таблица организаций'!E739</f>
        <v>0.53846153846153844</v>
      </c>
      <c r="D739" s="6">
        <f>'Рейтинговая таблица организаций'!F739/'Рейтинговая таблица организаций'!G739</f>
        <v>0.45</v>
      </c>
      <c r="E739" s="24">
        <f>SUM(бланки!BT738:BY738)</f>
        <v>3</v>
      </c>
    </row>
    <row r="740" spans="1:5" x14ac:dyDescent="0.25">
      <c r="A740" s="24">
        <f>бланки!E739</f>
        <v>737</v>
      </c>
      <c r="B740" s="24" t="str">
        <f>'Рейтинговая таблица организаций'!B740</f>
        <v>МКДОУ «Детский сад №7 «Улыбка» (Унцукульский район)</v>
      </c>
      <c r="C740" s="6">
        <f>'Рейтинговая таблица организаций'!D740/'Рейтинговая таблица организаций'!E740</f>
        <v>1</v>
      </c>
      <c r="D740" s="6">
        <f>'Рейтинговая таблица организаций'!F740/'Рейтинговая таблица организаций'!G740</f>
        <v>1</v>
      </c>
      <c r="E740" s="24">
        <f>SUM(бланки!BT739:BY739)</f>
        <v>5</v>
      </c>
    </row>
    <row r="741" spans="1:5" x14ac:dyDescent="0.25">
      <c r="A741" s="24">
        <f>бланки!E740</f>
        <v>738</v>
      </c>
      <c r="B741" s="24" t="str">
        <f>'Рейтинговая таблица организаций'!B741</f>
        <v>МКДОУ «Детский сад №10 «Снежинка» (Унцукульский район)</v>
      </c>
      <c r="C741" s="6">
        <f>'Рейтинговая таблица организаций'!D741/'Рейтинговая таблица организаций'!E741</f>
        <v>0.63636363636363635</v>
      </c>
      <c r="D741" s="6">
        <f>'Рейтинговая таблица организаций'!F741/'Рейтинговая таблица организаций'!G741</f>
        <v>0.51351351351351349</v>
      </c>
      <c r="E741" s="24">
        <f>SUM(бланки!BT740:BY740)</f>
        <v>3</v>
      </c>
    </row>
    <row r="742" spans="1:5" x14ac:dyDescent="0.25">
      <c r="A742" s="24">
        <f>бланки!E741</f>
        <v>739</v>
      </c>
      <c r="B742" s="24" t="str">
        <f>'Рейтинговая таблица организаций'!B742</f>
        <v>МКДОУ «Детский сад №12 «Чебурашка» (Унцукульский район)</v>
      </c>
      <c r="C742" s="6">
        <f>'Рейтинговая таблица организаций'!D742/'Рейтинговая таблица организаций'!E742</f>
        <v>0.88888888888888884</v>
      </c>
      <c r="D742" s="6">
        <f>'Рейтинговая таблица организаций'!F742/'Рейтинговая таблица организаций'!G742</f>
        <v>0.87878787878787878</v>
      </c>
      <c r="E742" s="24">
        <f>SUM(бланки!BT741:BY741)</f>
        <v>1</v>
      </c>
    </row>
    <row r="743" spans="1:5" x14ac:dyDescent="0.25">
      <c r="A743" s="24">
        <f>бланки!E742</f>
        <v>740</v>
      </c>
      <c r="B743" s="24" t="str">
        <f>'Рейтинговая таблица организаций'!B743</f>
        <v>МКУ ДО «ДДТ» п. Шамилькала (Унцукульский район)</v>
      </c>
      <c r="C743" s="6">
        <f>'Рейтинговая таблица организаций'!D743/'Рейтинговая таблица организаций'!E743</f>
        <v>0.9</v>
      </c>
      <c r="D743" s="6">
        <f>'Рейтинговая таблица организаций'!F743/'Рейтинговая таблица организаций'!G743</f>
        <v>0.88235294117647056</v>
      </c>
      <c r="E743" s="24">
        <f>SUM(бланки!BT742:BY742)</f>
        <v>6</v>
      </c>
    </row>
    <row r="744" spans="1:5" x14ac:dyDescent="0.25">
      <c r="A744" s="24">
        <f>бланки!E743</f>
        <v>741</v>
      </c>
      <c r="B744" s="24" t="str">
        <f>'Рейтинговая таблица организаций'!B744</f>
        <v>МКУ ДО «ДДТ» с. Гимры (Унцукульский район)</v>
      </c>
      <c r="C744" s="6">
        <f>'Рейтинговая таблица организаций'!D744/'Рейтинговая таблица организаций'!E744</f>
        <v>0.9</v>
      </c>
      <c r="D744" s="6">
        <f>'Рейтинговая таблица организаций'!F744/'Рейтинговая таблица организаций'!G744</f>
        <v>1</v>
      </c>
      <c r="E744" s="24">
        <f>SUM(бланки!BT743:BY743)</f>
        <v>4</v>
      </c>
    </row>
    <row r="745" spans="1:5" x14ac:dyDescent="0.25">
      <c r="A745" s="24">
        <f>бланки!E744</f>
        <v>742</v>
      </c>
      <c r="B745" s="24" t="str">
        <f>'Рейтинговая таблица организаций'!B745</f>
        <v>МКУ ДО «ШИ» (Унцукульский район)</v>
      </c>
      <c r="C745" s="6">
        <f>'Рейтинговая таблица организаций'!D745/'Рейтинговая таблица организаций'!E745</f>
        <v>0.9</v>
      </c>
      <c r="D745" s="6">
        <f>'Рейтинговая таблица организаций'!F745/'Рейтинговая таблица организаций'!G745</f>
        <v>1</v>
      </c>
      <c r="E745" s="24">
        <f>SUM(бланки!BT744:BY744)</f>
        <v>4</v>
      </c>
    </row>
    <row r="746" spans="1:5" x14ac:dyDescent="0.25">
      <c r="A746" s="24">
        <f>бланки!E745</f>
        <v>743</v>
      </c>
      <c r="B746" s="24" t="str">
        <f>'Рейтинговая таблица организаций'!B746</f>
        <v>МБДОУ Детский Сад «Восточный» (Хасавюртовский район )</v>
      </c>
      <c r="C746" s="6">
        <f>'Рейтинговая таблица организаций'!D746/'Рейтинговая таблица организаций'!E746</f>
        <v>1</v>
      </c>
      <c r="D746" s="6">
        <f>'Рейтинговая таблица организаций'!F746/'Рейтинговая таблица организаций'!G746</f>
        <v>0.86111111111111116</v>
      </c>
      <c r="E746" s="24">
        <f>SUM(бланки!BT745:BY745)</f>
        <v>6</v>
      </c>
    </row>
    <row r="747" spans="1:5" x14ac:dyDescent="0.25">
      <c r="A747" s="24">
        <f>бланки!E746</f>
        <v>744</v>
      </c>
      <c r="B747" s="24" t="str">
        <f>'Рейтинговая таблица организаций'!B747</f>
        <v>МБДОУ Детский Сад «Звездочка» (Хасавюртовский район )</v>
      </c>
      <c r="C747" s="6">
        <f>'Рейтинговая таблица организаций'!D747/'Рейтинговая таблица организаций'!E747</f>
        <v>0.66666666666666663</v>
      </c>
      <c r="D747" s="6">
        <f>'Рейтинговая таблица организаций'!F747/'Рейтинговая таблица организаций'!G747</f>
        <v>0.8</v>
      </c>
      <c r="E747" s="24">
        <f>SUM(бланки!BT746:BY746)</f>
        <v>4</v>
      </c>
    </row>
    <row r="748" spans="1:5" x14ac:dyDescent="0.25">
      <c r="A748" s="24">
        <f>бланки!E747</f>
        <v>745</v>
      </c>
      <c r="B748" s="24" t="str">
        <f>'Рейтинговая таблица организаций'!B748</f>
        <v>МБДОУ Детский Сад «Ивушка» (Хасавюртовский район )</v>
      </c>
      <c r="C748" s="6">
        <f>'Рейтинговая таблица организаций'!D748/'Рейтинговая таблица организаций'!E748</f>
        <v>0.66666666666666663</v>
      </c>
      <c r="D748" s="6">
        <f>'Рейтинговая таблица организаций'!F748/'Рейтинговая таблица организаций'!G748</f>
        <v>0.81818181818181823</v>
      </c>
      <c r="E748" s="24">
        <f>SUM(бланки!BT747:BY747)</f>
        <v>3</v>
      </c>
    </row>
    <row r="749" spans="1:5" x14ac:dyDescent="0.25">
      <c r="A749" s="24">
        <f>бланки!E748</f>
        <v>746</v>
      </c>
      <c r="B749" s="24" t="str">
        <f>'Рейтинговая таблица организаций'!B749</f>
        <v>МБДОУ Детский Сад «Ласточка» (Хасавюртовский район )</v>
      </c>
      <c r="C749" s="6">
        <f>'Рейтинговая таблица организаций'!D749/'Рейтинговая таблица организаций'!E749</f>
        <v>0.88888888888888884</v>
      </c>
      <c r="D749" s="6">
        <f>'Рейтинговая таблица организаций'!F749/'Рейтинговая таблица организаций'!G749</f>
        <v>0.97435897435897434</v>
      </c>
      <c r="E749" s="24">
        <f>SUM(бланки!BT748:BY748)</f>
        <v>6</v>
      </c>
    </row>
    <row r="750" spans="1:5" x14ac:dyDescent="0.25">
      <c r="A750" s="24">
        <f>бланки!E749</f>
        <v>747</v>
      </c>
      <c r="B750" s="24" t="str">
        <f>'Рейтинговая таблица организаций'!B750</f>
        <v>МБДОУ Детский Сад «Радуга» (Хасавюртовский район )</v>
      </c>
      <c r="C750" s="6">
        <f>'Рейтинговая таблица организаций'!D750/'Рейтинговая таблица организаций'!E750</f>
        <v>0.88888888888888884</v>
      </c>
      <c r="D750" s="6">
        <f>'Рейтинговая таблица организаций'!F750/'Рейтинговая таблица организаций'!G750</f>
        <v>0.8</v>
      </c>
      <c r="E750" s="24">
        <f>SUM(бланки!BT749:BY749)</f>
        <v>4</v>
      </c>
    </row>
    <row r="751" spans="1:5" x14ac:dyDescent="0.25">
      <c r="A751" s="24">
        <f>бланки!E750</f>
        <v>748</v>
      </c>
      <c r="B751" s="24" t="str">
        <f>'Рейтинговая таблица организаций'!B751</f>
        <v>МБДОУ Детский Сад «Родничок» (Хасавюртовский район )</v>
      </c>
      <c r="C751" s="6">
        <f>'Рейтинговая таблица организаций'!D751/'Рейтинговая таблица организаций'!E751</f>
        <v>0.66666666666666663</v>
      </c>
      <c r="D751" s="6">
        <f>'Рейтинговая таблица организаций'!F751/'Рейтинговая таблица организаций'!G751</f>
        <v>0.83783783783783783</v>
      </c>
      <c r="E751" s="24">
        <f>SUM(бланки!BT750:BY750)</f>
        <v>5</v>
      </c>
    </row>
    <row r="752" spans="1:5" x14ac:dyDescent="0.25">
      <c r="A752" s="24">
        <f>бланки!E751</f>
        <v>749</v>
      </c>
      <c r="B752" s="24" t="str">
        <f>'Рейтинговая таблица организаций'!B752</f>
        <v>МБДОУ Детский Сад «Ромашка» (Хасавюртовский район )</v>
      </c>
      <c r="C752" s="6">
        <f>'Рейтинговая таблица организаций'!D752/'Рейтинговая таблица организаций'!E752</f>
        <v>0.88888888888888884</v>
      </c>
      <c r="D752" s="6">
        <f>'Рейтинговая таблица организаций'!F752/'Рейтинговая таблица организаций'!G752</f>
        <v>0.75</v>
      </c>
      <c r="E752" s="24">
        <f>SUM(бланки!BT751:BY751)</f>
        <v>5</v>
      </c>
    </row>
    <row r="753" spans="1:5" x14ac:dyDescent="0.25">
      <c r="A753" s="24">
        <f>бланки!E752</f>
        <v>750</v>
      </c>
      <c r="B753" s="24" t="str">
        <f>'Рейтинговая таблица организаций'!B753</f>
        <v>МБДОУ Детский Сад «Салам» (Хасавюртовский район )</v>
      </c>
      <c r="C753" s="6">
        <f>'Рейтинговая таблица организаций'!D753/'Рейтинговая таблица организаций'!E753</f>
        <v>0.66666666666666663</v>
      </c>
      <c r="D753" s="6">
        <f>'Рейтинговая таблица организаций'!F753/'Рейтинговая таблица организаций'!G753</f>
        <v>0.66666666666666663</v>
      </c>
      <c r="E753" s="24">
        <f>SUM(бланки!BT752:BY752)</f>
        <v>0</v>
      </c>
    </row>
    <row r="754" spans="1:5" x14ac:dyDescent="0.25">
      <c r="A754" s="24">
        <f>бланки!E753</f>
        <v>751</v>
      </c>
      <c r="B754" s="24" t="str">
        <f>'Рейтинговая таблица организаций'!B754</f>
        <v>МБДОУ Детский Сад «Седа» (Хасавюртовский район )</v>
      </c>
      <c r="C754" s="6">
        <f>'Рейтинговая таблица организаций'!D754/'Рейтинговая таблица организаций'!E754</f>
        <v>1</v>
      </c>
      <c r="D754" s="6">
        <f>'Рейтинговая таблица организаций'!F754/'Рейтинговая таблица организаций'!G754</f>
        <v>1</v>
      </c>
      <c r="E754" s="24">
        <f>SUM(бланки!BT753:BY753)</f>
        <v>5</v>
      </c>
    </row>
    <row r="755" spans="1:5" x14ac:dyDescent="0.25">
      <c r="A755" s="24">
        <f>бланки!E754</f>
        <v>752</v>
      </c>
      <c r="B755" s="24" t="str">
        <f>'Рейтинговая таблица организаций'!B755</f>
        <v>МБДОУ Детский Сад «Сказка» (Хасавюртовский район )</v>
      </c>
      <c r="C755" s="6">
        <f>'Рейтинговая таблица организаций'!D755/'Рейтинговая таблица организаций'!E755</f>
        <v>0.88888888888888884</v>
      </c>
      <c r="D755" s="6">
        <f>'Рейтинговая таблица организаций'!F755/'Рейтинговая таблица организаций'!G755</f>
        <v>0.54285714285714282</v>
      </c>
      <c r="E755" s="24">
        <f>SUM(бланки!BT754:BY754)</f>
        <v>4</v>
      </c>
    </row>
    <row r="756" spans="1:5" x14ac:dyDescent="0.25">
      <c r="A756" s="24">
        <f>бланки!E755</f>
        <v>753</v>
      </c>
      <c r="B756" s="24" t="str">
        <f>'Рейтинговая таблица организаций'!B756</f>
        <v>МБДОУ Детский Сад «Солнышко» (Хасавюртовский район )</v>
      </c>
      <c r="C756" s="6">
        <f>'Рейтинговая таблица организаций'!D756/'Рейтинговая таблица организаций'!E756</f>
        <v>1</v>
      </c>
      <c r="D756" s="6">
        <f>'Рейтинговая таблица организаций'!F756/'Рейтинговая таблица организаций'!G756</f>
        <v>0.94444444444444442</v>
      </c>
      <c r="E756" s="24">
        <f>SUM(бланки!BT755:BY755)</f>
        <v>6</v>
      </c>
    </row>
    <row r="757" spans="1:5" x14ac:dyDescent="0.25">
      <c r="A757" s="24">
        <f>бланки!E756</f>
        <v>754</v>
      </c>
      <c r="B757" s="24" t="str">
        <f>'Рейтинговая таблица организаций'!B757</f>
        <v>МБДОУ Детский Сад «Теремок» (Хасавюртовский район )</v>
      </c>
      <c r="C757" s="6">
        <f>'Рейтинговая таблица организаций'!D757/'Рейтинговая таблица организаций'!E757</f>
        <v>1</v>
      </c>
      <c r="D757" s="6">
        <f>'Рейтинговая таблица организаций'!F757/'Рейтинговая таблица организаций'!G757</f>
        <v>1</v>
      </c>
      <c r="E757" s="24">
        <f>SUM(бланки!BT756:BY756)</f>
        <v>4</v>
      </c>
    </row>
    <row r="758" spans="1:5" x14ac:dyDescent="0.25">
      <c r="A758" s="24">
        <f>бланки!E757</f>
        <v>755</v>
      </c>
      <c r="B758" s="24" t="str">
        <f>'Рейтинговая таблица организаций'!B758</f>
        <v>МБДОУ Детский Сад «Улыбка» (Хасавюртовский район )</v>
      </c>
      <c r="C758" s="6">
        <f>'Рейтинговая таблица организаций'!D758/'Рейтинговая таблица организаций'!E758</f>
        <v>0.55555555555555558</v>
      </c>
      <c r="D758" s="6">
        <f>'Рейтинговая таблица организаций'!F758/'Рейтинговая таблица организаций'!G758</f>
        <v>0.4</v>
      </c>
      <c r="E758" s="24">
        <f>SUM(бланки!BT757:BY757)</f>
        <v>5</v>
      </c>
    </row>
    <row r="759" spans="1:5" x14ac:dyDescent="0.25">
      <c r="A759" s="24">
        <f>бланки!E758</f>
        <v>756</v>
      </c>
      <c r="B759" s="24" t="str">
        <f>'Рейтинговая таблица организаций'!B759</f>
        <v>МКУ «СШОР им.Братьев Ирбайхановых» (Хасавюртовский район )</v>
      </c>
      <c r="C759" s="6">
        <f>'Рейтинговая таблица организаций'!D759/'Рейтинговая таблица организаций'!E759</f>
        <v>0.88888888888888884</v>
      </c>
      <c r="D759" s="6">
        <f>'Рейтинговая таблица организаций'!F759/'Рейтинговая таблица организаций'!G759</f>
        <v>0.51428571428571423</v>
      </c>
      <c r="E759" s="24">
        <f>SUM(бланки!BT758:BY758)</f>
        <v>0</v>
      </c>
    </row>
    <row r="760" spans="1:5" x14ac:dyDescent="0.25">
      <c r="A760" s="24">
        <f>бланки!E759</f>
        <v>757</v>
      </c>
      <c r="B760" s="24" t="str">
        <f>'Рейтинговая таблица организаций'!B760</f>
        <v>МКУ ДО «ДЮСШ им.А.Порсукова» (Хасавюртовский район )</v>
      </c>
      <c r="C760" s="6">
        <f>'Рейтинговая таблица организаций'!D760/'Рейтинговая таблица организаций'!E760</f>
        <v>0.90909090909090906</v>
      </c>
      <c r="D760" s="6">
        <f>'Рейтинговая таблица организаций'!F760/'Рейтинговая таблица организаций'!G760</f>
        <v>0.88888888888888884</v>
      </c>
      <c r="E760" s="24">
        <f>SUM(бланки!BT759:BY759)</f>
        <v>6</v>
      </c>
    </row>
    <row r="761" spans="1:5" x14ac:dyDescent="0.25">
      <c r="A761" s="24">
        <f>бланки!E760</f>
        <v>758</v>
      </c>
      <c r="B761" s="24" t="str">
        <f>'Рейтинговая таблица организаций'!B761</f>
        <v>МКУ ДО «ДШИ» (Хасавюртовский район )</v>
      </c>
      <c r="C761" s="6">
        <f>'Рейтинговая таблица организаций'!D761/'Рейтинговая таблица организаций'!E761</f>
        <v>0.88888888888888884</v>
      </c>
      <c r="D761" s="6">
        <f>'Рейтинговая таблица организаций'!F761/'Рейтинговая таблица организаций'!G761</f>
        <v>0.91428571428571426</v>
      </c>
      <c r="E761" s="24">
        <f>SUM(бланки!BT760:BY760)</f>
        <v>5</v>
      </c>
    </row>
    <row r="762" spans="1:5" x14ac:dyDescent="0.25">
      <c r="A762" s="24">
        <f>бланки!E761</f>
        <v>759</v>
      </c>
      <c r="B762" s="24" t="str">
        <f>'Рейтинговая таблица организаций'!B762</f>
        <v>МКУ ДО «ДМШ» (Хасавюртовский район )</v>
      </c>
      <c r="C762" s="6">
        <f>'Рейтинговая таблица организаций'!D762/'Рейтинговая таблица организаций'!E762</f>
        <v>0.88888888888888884</v>
      </c>
      <c r="D762" s="6">
        <f>'Рейтинговая таблица организаций'!F762/'Рейтинговая таблица организаций'!G762</f>
        <v>1</v>
      </c>
      <c r="E762" s="24">
        <f>SUM(бланки!BT761:BY761)</f>
        <v>5</v>
      </c>
    </row>
    <row r="763" spans="1:5" x14ac:dyDescent="0.25">
      <c r="A763" s="24">
        <f>бланки!E762</f>
        <v>760</v>
      </c>
      <c r="B763" s="24" t="str">
        <f>'Рейтинговая таблица организаций'!B763</f>
        <v>МКУ ДО «ДХШ» (Хасавюртовский район )</v>
      </c>
      <c r="C763" s="6">
        <f>'Рейтинговая таблица организаций'!D763/'Рейтинговая таблица организаций'!E763</f>
        <v>0.88888888888888884</v>
      </c>
      <c r="D763" s="6">
        <f>'Рейтинговая таблица организаций'!F763/'Рейтинговая таблица организаций'!G763</f>
        <v>0.94285714285714284</v>
      </c>
      <c r="E763" s="24">
        <f>SUM(бланки!BT762:BY762)</f>
        <v>5</v>
      </c>
    </row>
    <row r="764" spans="1:5" x14ac:dyDescent="0.25">
      <c r="A764" s="24">
        <f>бланки!E763</f>
        <v>761</v>
      </c>
      <c r="B764" s="24" t="str">
        <f>'Рейтинговая таблица организаций'!B764</f>
        <v>МКУДО «ДШИ» Хивского района (Хивский район)</v>
      </c>
      <c r="C764" s="6">
        <f>'Рейтинговая таблица организаций'!D764/'Рейтинговая таблица организаций'!E764</f>
        <v>0.88888888888888884</v>
      </c>
      <c r="D764" s="6">
        <f>'Рейтинговая таблица организаций'!F764/'Рейтинговая таблица организаций'!G764</f>
        <v>0.97368421052631582</v>
      </c>
      <c r="E764" s="24">
        <f>SUM(бланки!BT763:BY763)</f>
        <v>6</v>
      </c>
    </row>
    <row r="765" spans="1:5" x14ac:dyDescent="0.25">
      <c r="A765" s="24">
        <f>бланки!E764</f>
        <v>762</v>
      </c>
      <c r="B765" s="24" t="str">
        <f>'Рейтинговая таблица организаций'!B765</f>
        <v>МКУДО «ДДТ» Хивского района (Хивский район)</v>
      </c>
      <c r="C765" s="6">
        <f>'Рейтинговая таблица организаций'!D765/'Рейтинговая таблица организаций'!E765</f>
        <v>0.88888888888888884</v>
      </c>
      <c r="D765" s="6">
        <f>'Рейтинговая таблица организаций'!F765/'Рейтинговая таблица организаций'!G765</f>
        <v>0.88235294117647056</v>
      </c>
      <c r="E765" s="24">
        <f>SUM(бланки!BT764:BY764)</f>
        <v>6</v>
      </c>
    </row>
    <row r="766" spans="1:5" x14ac:dyDescent="0.25">
      <c r="A766" s="24">
        <f>бланки!E765</f>
        <v>763</v>
      </c>
      <c r="B766" s="24" t="str">
        <f>'Рейтинговая таблица организаций'!B766</f>
        <v>МКДОУ «Кандикский детский сад «Чебурашка» (Хивский район)</v>
      </c>
      <c r="C766" s="6">
        <f>'Рейтинговая таблица организаций'!D766/'Рейтинговая таблица организаций'!E766</f>
        <v>1</v>
      </c>
      <c r="D766" s="6">
        <f>'Рейтинговая таблица организаций'!F766/'Рейтинговая таблица организаций'!G766</f>
        <v>0.94594594594594594</v>
      </c>
      <c r="E766" s="24">
        <f>SUM(бланки!BT765:BY765)</f>
        <v>5</v>
      </c>
    </row>
    <row r="767" spans="1:5" x14ac:dyDescent="0.25">
      <c r="A767" s="24">
        <f>бланки!E766</f>
        <v>764</v>
      </c>
      <c r="B767" s="24" t="str">
        <f>'Рейтинговая таблица организаций'!B767</f>
        <v>МКУ ДО «Ново-Фригская Дюсш» (Хивский район)</v>
      </c>
      <c r="C767" s="6">
        <f>'Рейтинговая таблица организаций'!D767/'Рейтинговая таблица организаций'!E767</f>
        <v>0.9</v>
      </c>
      <c r="D767" s="6">
        <f>'Рейтинговая таблица организаций'!F767/'Рейтинговая таблица организаций'!G767</f>
        <v>0.94444444444444442</v>
      </c>
      <c r="E767" s="24">
        <f>SUM(бланки!BT766:BY766)</f>
        <v>2</v>
      </c>
    </row>
    <row r="768" spans="1:5" x14ac:dyDescent="0.25">
      <c r="A768" s="24">
        <f>бланки!E767</f>
        <v>765</v>
      </c>
      <c r="B768" s="24" t="str">
        <f>'Рейтинговая таблица организаций'!B768</f>
        <v>МКДОУ «Ново-Фригский Детский Сад «Ласточка» (Хивский район)</v>
      </c>
      <c r="C768" s="6">
        <f>'Рейтинговая таблица организаций'!D768/'Рейтинговая таблица организаций'!E768</f>
        <v>1</v>
      </c>
      <c r="D768" s="6">
        <f>'Рейтинговая таблица организаций'!F768/'Рейтинговая таблица организаций'!G768</f>
        <v>1</v>
      </c>
      <c r="E768" s="24">
        <f>SUM(бланки!BT767:BY767)</f>
        <v>6</v>
      </c>
    </row>
    <row r="769" spans="1:5" x14ac:dyDescent="0.25">
      <c r="A769" s="24">
        <f>бланки!E768</f>
        <v>766</v>
      </c>
      <c r="B769" s="24" t="str">
        <f>'Рейтинговая таблица организаций'!B769</f>
        <v>МКДОУ «Архитский детский сад «Улыбка» (Хивский район)</v>
      </c>
      <c r="C769" s="6">
        <f>'Рейтинговая таблица организаций'!D769/'Рейтинговая таблица организаций'!E769</f>
        <v>0.88888888888888884</v>
      </c>
      <c r="D769" s="6">
        <f>'Рейтинговая таблица организаций'!F769/'Рейтинговая таблица организаций'!G769</f>
        <v>0.89743589743589747</v>
      </c>
      <c r="E769" s="24">
        <f>SUM(бланки!BT768:BY768)</f>
        <v>6</v>
      </c>
    </row>
    <row r="770" spans="1:5" x14ac:dyDescent="0.25">
      <c r="A770" s="24">
        <f>бланки!E769</f>
        <v>767</v>
      </c>
      <c r="B770" s="24" t="str">
        <f>'Рейтинговая таблица организаций'!B770</f>
        <v>МКДОУ «Ашага-Яракский детский сад «Радуга» (Хивский район)</v>
      </c>
      <c r="C770" s="6">
        <f>'Рейтинговая таблица организаций'!D770/'Рейтинговая таблица организаций'!E770</f>
        <v>1</v>
      </c>
      <c r="D770" s="6">
        <f>'Рейтинговая таблица организаций'!F770/'Рейтинговая таблица организаций'!G770</f>
        <v>0.65714285714285714</v>
      </c>
      <c r="E770" s="24">
        <f>SUM(бланки!BT769:BY769)</f>
        <v>4</v>
      </c>
    </row>
    <row r="771" spans="1:5" x14ac:dyDescent="0.25">
      <c r="A771" s="24">
        <f>бланки!E770</f>
        <v>768</v>
      </c>
      <c r="B771" s="24" t="str">
        <f>'Рейтинговая таблица организаций'!B771</f>
        <v>МКДОУ «Ляхлинский детский сад «Тюльпан (Хивский район)</v>
      </c>
      <c r="C771" s="6">
        <f>'Рейтинговая таблица организаций'!D771/'Рейтинговая таблица организаций'!E771</f>
        <v>1</v>
      </c>
      <c r="D771" s="6">
        <f>'Рейтинговая таблица организаций'!F771/'Рейтинговая таблица организаций'!G771</f>
        <v>0.94594594594594594</v>
      </c>
      <c r="E771" s="24">
        <f>SUM(бланки!BT770:BY770)</f>
        <v>4</v>
      </c>
    </row>
    <row r="772" spans="1:5" x14ac:dyDescent="0.25">
      <c r="A772" s="24">
        <f>бланки!E771</f>
        <v>769</v>
      </c>
      <c r="B772" s="24" t="str">
        <f>'Рейтинговая таблица организаций'!B772</f>
        <v>МКДОУ «Межгюльский детский сад «Родничок» (Хивский район)</v>
      </c>
      <c r="C772" s="6">
        <f>'Рейтинговая таблица организаций'!D772/'Рейтинговая таблица организаций'!E772</f>
        <v>0.88888888888888884</v>
      </c>
      <c r="D772" s="6">
        <f>'Рейтинговая таблица организаций'!F772/'Рейтинговая таблица организаций'!G772</f>
        <v>0.80555555555555558</v>
      </c>
      <c r="E772" s="24">
        <f>SUM(бланки!BT771:BY771)</f>
        <v>4</v>
      </c>
    </row>
    <row r="773" spans="1:5" x14ac:dyDescent="0.25">
      <c r="A773" s="24">
        <f>бланки!E772</f>
        <v>770</v>
      </c>
      <c r="B773" s="24" t="str">
        <f>'Рейтинговая таблица организаций'!B773</f>
        <v>МКДОУ «Захитский детский сад «Ягодка (Хивский район)</v>
      </c>
      <c r="C773" s="6">
        <f>'Рейтинговая таблица организаций'!D773/'Рейтинговая таблица организаций'!E773</f>
        <v>1</v>
      </c>
      <c r="D773" s="6">
        <f>'Рейтинговая таблица организаций'!F773/'Рейтинговая таблица организаций'!G773</f>
        <v>0.92307692307692313</v>
      </c>
      <c r="E773" s="24">
        <f>SUM(бланки!BT772:BY772)</f>
        <v>6</v>
      </c>
    </row>
    <row r="774" spans="1:5" x14ac:dyDescent="0.25">
      <c r="A774" s="24">
        <f>бланки!E773</f>
        <v>771</v>
      </c>
      <c r="B774" s="24" t="str">
        <f>'Рейтинговая таблица организаций'!B774</f>
        <v>МКУ ДО «Хивская спортивная школа» (Хивский район)</v>
      </c>
      <c r="C774" s="6">
        <f>'Рейтинговая таблица организаций'!D774/'Рейтинговая таблица организаций'!E774</f>
        <v>0.88888888888888884</v>
      </c>
      <c r="D774" s="6">
        <f>'Рейтинговая таблица организаций'!F774/'Рейтинговая таблица организаций'!G774</f>
        <v>1</v>
      </c>
      <c r="E774" s="24">
        <f>SUM(бланки!BT773:BY773)</f>
        <v>6</v>
      </c>
    </row>
    <row r="775" spans="1:5" x14ac:dyDescent="0.25">
      <c r="A775" s="24">
        <f>бланки!E774</f>
        <v>772</v>
      </c>
      <c r="B775" s="24" t="str">
        <f>'Рейтинговая таблица организаций'!B775</f>
        <v>МКОУ «Буцринская СОШ» (Хунзахский район)</v>
      </c>
      <c r="C775" s="6">
        <f>'Рейтинговая таблица организаций'!D775/'Рейтинговая таблица организаций'!E775</f>
        <v>8.3333333333333329E-2</v>
      </c>
      <c r="D775" s="6">
        <f>'Рейтинговая таблица организаций'!F775/'Рейтинговая таблица организаций'!G775</f>
        <v>0.97727272727272729</v>
      </c>
      <c r="E775" s="24">
        <f>SUM(бланки!BT774:BY774)</f>
        <v>2</v>
      </c>
    </row>
    <row r="776" spans="1:5" x14ac:dyDescent="0.25">
      <c r="A776" s="24">
        <f>бланки!E775</f>
        <v>773</v>
      </c>
      <c r="B776" s="24" t="str">
        <f>'Рейтинговая таблица организаций'!B776</f>
        <v>МКОУ «Новобуцринская СОШ» (Хунзахский район)</v>
      </c>
      <c r="C776" s="6">
        <f>'Рейтинговая таблица организаций'!D776/'Рейтинговая таблица организаций'!E776</f>
        <v>0.91666666666666663</v>
      </c>
      <c r="D776" s="6">
        <f>'Рейтинговая таблица организаций'!F776/'Рейтинговая таблица организаций'!G776</f>
        <v>0.97619047619047616</v>
      </c>
      <c r="E776" s="24">
        <f>SUM(бланки!BT775:BY775)</f>
        <v>2</v>
      </c>
    </row>
    <row r="777" spans="1:5" x14ac:dyDescent="0.25">
      <c r="A777" s="24">
        <f>бланки!E776</f>
        <v>774</v>
      </c>
      <c r="B777" s="24" t="str">
        <f>'Рейтинговая таблица организаций'!B777</f>
        <v>МКОУ «Тагадинская СОШ» (Хунзахский район)</v>
      </c>
      <c r="C777" s="6">
        <f>'Рейтинговая таблица организаций'!D777/'Рейтинговая таблица организаций'!E777</f>
        <v>1</v>
      </c>
      <c r="D777" s="6">
        <f>'Рейтинговая таблица организаций'!F777/'Рейтинговая таблица организаций'!G777</f>
        <v>0.86842105263157898</v>
      </c>
      <c r="E777" s="24">
        <f>SUM(бланки!BT776:BY776)</f>
        <v>3</v>
      </c>
    </row>
    <row r="778" spans="1:5" x14ac:dyDescent="0.25">
      <c r="A778" s="24">
        <f>бланки!E777</f>
        <v>775</v>
      </c>
      <c r="B778" s="24" t="str">
        <f>'Рейтинговая таблица организаций'!B778</f>
        <v>МКОУ «Уздалросинская СОШ» (Хунзахский район)</v>
      </c>
      <c r="C778" s="6">
        <f>'Рейтинговая таблица организаций'!D778/'Рейтинговая таблица организаций'!E778</f>
        <v>0.83333333333333337</v>
      </c>
      <c r="D778" s="6">
        <f>'Рейтинговая таблица организаций'!F778/'Рейтинговая таблица организаций'!G778</f>
        <v>0.57499999999999996</v>
      </c>
      <c r="E778" s="24">
        <f>SUM(бланки!BT777:BY777)</f>
        <v>4</v>
      </c>
    </row>
    <row r="779" spans="1:5" x14ac:dyDescent="0.25">
      <c r="A779" s="24">
        <f>бланки!E778</f>
        <v>776</v>
      </c>
      <c r="B779" s="24" t="str">
        <f>'Рейтинговая таблица организаций'!B779</f>
        <v>МКОУ «Хариколинская СОШ им.А.Бижанова» (Хунзахский район)</v>
      </c>
      <c r="C779" s="6">
        <f>'Рейтинговая таблица организаций'!D779/'Рейтинговая таблица организаций'!E779</f>
        <v>1</v>
      </c>
      <c r="D779" s="6">
        <f>'Рейтинговая таблица организаций'!F779/'Рейтинговая таблица организаций'!G779</f>
        <v>0.97674418604651159</v>
      </c>
      <c r="E779" s="24">
        <f>SUM(бланки!BT778:BY778)</f>
        <v>3</v>
      </c>
    </row>
    <row r="780" spans="1:5" x14ac:dyDescent="0.25">
      <c r="A780" s="24">
        <f>бланки!E779</f>
        <v>777</v>
      </c>
      <c r="B780" s="24" t="str">
        <f>'Рейтинговая таблица организаций'!B780</f>
        <v>МКОУ «Гацалухская ООШ» (Хунзахский район)</v>
      </c>
      <c r="C780" s="6">
        <f>'Рейтинговая таблица организаций'!D780/'Рейтинговая таблица организаций'!E780</f>
        <v>0.66666666666666663</v>
      </c>
      <c r="D780" s="6">
        <f>'Рейтинговая таблица организаций'!F780/'Рейтинговая таблица организаций'!G780</f>
        <v>0.80952380952380953</v>
      </c>
      <c r="E780" s="24">
        <f>SUM(бланки!BT779:BY779)</f>
        <v>6</v>
      </c>
    </row>
    <row r="781" spans="1:5" x14ac:dyDescent="0.25">
      <c r="A781" s="24">
        <f>бланки!E780</f>
        <v>778</v>
      </c>
      <c r="B781" s="24" t="str">
        <f>'Рейтинговая таблица организаций'!B781</f>
        <v>МКОУ «Заибская ООШ» (Хунзахский район)</v>
      </c>
      <c r="C781" s="6">
        <f>'Рейтинговая таблица организаций'!D781/'Рейтинговая таблица организаций'!E781</f>
        <v>1</v>
      </c>
      <c r="D781" s="6">
        <f>'Рейтинговая таблица организаций'!F781/'Рейтинговая таблица организаций'!G781</f>
        <v>0.97619047619047616</v>
      </c>
      <c r="E781" s="24">
        <f>SUM(бланки!BT780:BY780)</f>
        <v>5</v>
      </c>
    </row>
    <row r="782" spans="1:5" x14ac:dyDescent="0.25">
      <c r="A782" s="24">
        <f>бланки!E781</f>
        <v>779</v>
      </c>
      <c r="B782" s="24" t="str">
        <f>'Рейтинговая таблица организаций'!B782</f>
        <v>МКОУ «Кахская ООШ» (Хунзахский район)</v>
      </c>
      <c r="C782" s="6">
        <f>'Рейтинговая таблица организаций'!D782/'Рейтинговая таблица организаций'!E782</f>
        <v>0.8571428571428571</v>
      </c>
      <c r="D782" s="6">
        <f>'Рейтинговая таблица организаций'!F782/'Рейтинговая таблица организаций'!G782</f>
        <v>0.90697674418604646</v>
      </c>
      <c r="E782" s="24">
        <f>SUM(бланки!BT781:BY781)</f>
        <v>3</v>
      </c>
    </row>
    <row r="783" spans="1:5" x14ac:dyDescent="0.25">
      <c r="A783" s="24">
        <f>бланки!E782</f>
        <v>780</v>
      </c>
      <c r="B783" s="24" t="str">
        <f>'Рейтинговая таблица организаций'!B783</f>
        <v>МКОУ»Оркачинская ООШ» (Хунзахский район)</v>
      </c>
      <c r="C783" s="6">
        <f>'Рейтинговая таблица организаций'!D783/'Рейтинговая таблица организаций'!E783</f>
        <v>0.83333333333333337</v>
      </c>
      <c r="D783" s="6">
        <f>'Рейтинговая таблица организаций'!F783/'Рейтинговая таблица организаций'!G783</f>
        <v>0.66666666666666663</v>
      </c>
      <c r="E783" s="24">
        <f>SUM(бланки!BT782:BY782)</f>
        <v>3</v>
      </c>
    </row>
    <row r="784" spans="1:5" x14ac:dyDescent="0.25">
      <c r="A784" s="24">
        <f>бланки!E783</f>
        <v>781</v>
      </c>
      <c r="B784" s="24" t="str">
        <f>'Рейтинговая таблица организаций'!B784</f>
        <v>МОУ «Гозолоколинская НОШ» (Хунзахский район)</v>
      </c>
      <c r="C784" s="6">
        <f>'Рейтинговая таблица организаций'!D784/'Рейтинговая таблица организаций'!E784</f>
        <v>0.66666666666666663</v>
      </c>
      <c r="D784" s="6">
        <f>'Рейтинговая таблица организаций'!F784/'Рейтинговая таблица организаций'!G784</f>
        <v>0.5</v>
      </c>
      <c r="E784" s="24">
        <f>SUM(бланки!BT783:BY783)</f>
        <v>2</v>
      </c>
    </row>
    <row r="785" spans="1:5" x14ac:dyDescent="0.25">
      <c r="A785" s="24">
        <f>бланки!E784</f>
        <v>782</v>
      </c>
      <c r="B785" s="24" t="str">
        <f>'Рейтинговая таблица организаций'!B785</f>
        <v>МКОУ «Хининская НОШ» (Хунзахский район)</v>
      </c>
      <c r="C785" s="6">
        <f>'Рейтинговая таблица организаций'!D785/'Рейтинговая таблица организаций'!E785</f>
        <v>1</v>
      </c>
      <c r="D785" s="6">
        <f>'Рейтинговая таблица организаций'!F785/'Рейтинговая таблица организаций'!G785</f>
        <v>1</v>
      </c>
      <c r="E785" s="24">
        <f>SUM(бланки!BT784:BY784)</f>
        <v>2</v>
      </c>
    </row>
    <row r="786" spans="1:5" x14ac:dyDescent="0.25">
      <c r="A786" s="24">
        <f>бланки!E785</f>
        <v>783</v>
      </c>
      <c r="B786" s="24" t="str">
        <f>'Рейтинговая таблица организаций'!B786</f>
        <v>МКОУ «Чондотлинская НОШ» (Хунзахский район)</v>
      </c>
      <c r="C786" s="6">
        <f>'Рейтинговая таблица организаций'!D786/'Рейтинговая таблица организаций'!E786</f>
        <v>0.83333333333333337</v>
      </c>
      <c r="D786" s="6">
        <f>'Рейтинговая таблица организаций'!F786/'Рейтинговая таблица организаций'!G786</f>
        <v>0.52941176470588236</v>
      </c>
      <c r="E786" s="24">
        <f>SUM(бланки!BT785:BY785)</f>
        <v>2</v>
      </c>
    </row>
    <row r="787" spans="1:5" x14ac:dyDescent="0.25">
      <c r="A787" s="24">
        <f>бланки!E786</f>
        <v>784</v>
      </c>
      <c r="B787" s="24" t="str">
        <f>'Рейтинговая таблица организаций'!B787</f>
        <v>МКОУ «Эбутинская НОШ» (Хунзахский район)</v>
      </c>
      <c r="C787" s="6">
        <f>'Рейтинговая таблица организаций'!D787/'Рейтинговая таблица организаций'!E787</f>
        <v>1</v>
      </c>
      <c r="D787" s="6">
        <f>'Рейтинговая таблица организаций'!F787/'Рейтинговая таблица организаций'!G787</f>
        <v>0.52941176470588236</v>
      </c>
      <c r="E787" s="24">
        <f>SUM(бланки!BT786:BY786)</f>
        <v>2</v>
      </c>
    </row>
    <row r="788" spans="1:5" x14ac:dyDescent="0.25">
      <c r="A788" s="24">
        <f>бланки!E787</f>
        <v>785</v>
      </c>
      <c r="B788" s="24" t="str">
        <f>'Рейтинговая таблица организаций'!B788</f>
        <v>МКДОУ «Детский сад «Жаворонок» Селение Буцра (Хунзахский район)</v>
      </c>
      <c r="C788" s="6">
        <f>'Рейтинговая таблица организаций'!D788/'Рейтинговая таблица организаций'!E788</f>
        <v>0.77777777777777779</v>
      </c>
      <c r="D788" s="6">
        <f>'Рейтинговая таблица организаций'!F788/'Рейтинговая таблица организаций'!G788</f>
        <v>0.1875</v>
      </c>
      <c r="E788" s="24">
        <f>SUM(бланки!BT787:BY787)</f>
        <v>2</v>
      </c>
    </row>
    <row r="789" spans="1:5" x14ac:dyDescent="0.25">
      <c r="A789" s="24">
        <f>бланки!E788</f>
        <v>786</v>
      </c>
      <c r="B789" s="24" t="str">
        <f>'Рейтинговая таблица организаций'!B789</f>
        <v>МКДОУ «Детский сад» « Ручеек» с.Гортколо (Хунзахский район)</v>
      </c>
      <c r="C789" s="6">
        <f>'Рейтинговая таблица организаций'!D789/'Рейтинговая таблица организаций'!E789</f>
        <v>0.66666666666666663</v>
      </c>
      <c r="D789" s="6">
        <f>'Рейтинговая таблица организаций'!F789/'Рейтинговая таблица организаций'!G789</f>
        <v>0.35294117647058826</v>
      </c>
      <c r="E789" s="24">
        <f>SUM(бланки!BT788:BY788)</f>
        <v>3</v>
      </c>
    </row>
    <row r="790" spans="1:5" x14ac:dyDescent="0.25">
      <c r="A790" s="24">
        <f>бланки!E789</f>
        <v>787</v>
      </c>
      <c r="B790" s="24" t="str">
        <f>'Рейтинговая таблица организаций'!B790</f>
        <v>МКДОУ «Детский сад» №1»Аленушка» с.Гоцатль (Хунзахский район)</v>
      </c>
      <c r="C790" s="6">
        <f>'Рейтинговая таблица организаций'!D790/'Рейтинговая таблица организаций'!E790</f>
        <v>0.33333333333333331</v>
      </c>
      <c r="D790" s="6">
        <f>'Рейтинговая таблица организаций'!F790/'Рейтинговая таблица организаций'!G790</f>
        <v>0.83783783783783783</v>
      </c>
      <c r="E790" s="24">
        <f>SUM(бланки!BT789:BY789)</f>
        <v>2</v>
      </c>
    </row>
    <row r="791" spans="1:5" x14ac:dyDescent="0.25">
      <c r="A791" s="24">
        <f>бланки!E790</f>
        <v>788</v>
      </c>
      <c r="B791" s="24" t="str">
        <f>'Рейтинговая таблица организаций'!B791</f>
        <v>МКДОУ «Детский сад № 2 «Ивушка» (Хунзахский район)</v>
      </c>
      <c r="C791" s="6">
        <f>'Рейтинговая таблица организаций'!D791/'Рейтинговая таблица организаций'!E791</f>
        <v>0.88888888888888884</v>
      </c>
      <c r="D791" s="6">
        <f>'Рейтинговая таблица организаций'!F791/'Рейтинговая таблица организаций'!G791</f>
        <v>0.94594594594594594</v>
      </c>
      <c r="E791" s="24">
        <f>SUM(бланки!BT790:BY790)</f>
        <v>6</v>
      </c>
    </row>
    <row r="792" spans="1:5" x14ac:dyDescent="0.25">
      <c r="A792" s="24">
        <f>бланки!E791</f>
        <v>789</v>
      </c>
      <c r="B792" s="24" t="str">
        <f>'Рейтинговая таблица организаций'!B792</f>
        <v>МКДОУ «Детский сад «Зайчонок» (Хунзахский район)</v>
      </c>
      <c r="C792" s="6">
        <f>'Рейтинговая таблица организаций'!D792/'Рейтинговая таблица организаций'!E792</f>
        <v>0.88888888888888884</v>
      </c>
      <c r="D792" s="6">
        <f>'Рейтинговая таблица организаций'!F792/'Рейтинговая таблица организаций'!G792</f>
        <v>0.58823529411764708</v>
      </c>
      <c r="E792" s="24">
        <f>SUM(бланки!BT791:BY791)</f>
        <v>0</v>
      </c>
    </row>
    <row r="793" spans="1:5" x14ac:dyDescent="0.25">
      <c r="A793" s="24">
        <f>бланки!E792</f>
        <v>790</v>
      </c>
      <c r="B793" s="24" t="str">
        <f>'Рейтинговая таблица организаций'!B793</f>
        <v>МКДОУ «Детский сад» «Капелька» с. Малый Гоцатль (Хунзахский район)</v>
      </c>
      <c r="C793" s="6">
        <f>'Рейтинговая таблица организаций'!D793/'Рейтинговая таблица организаций'!E793</f>
        <v>0.88888888888888884</v>
      </c>
      <c r="D793" s="6">
        <f>'Рейтинговая таблица организаций'!F793/'Рейтинговая таблица организаций'!G793</f>
        <v>0.8529411764705882</v>
      </c>
      <c r="E793" s="24">
        <f>SUM(бланки!BT792:BY792)</f>
        <v>6</v>
      </c>
    </row>
    <row r="794" spans="1:5" x14ac:dyDescent="0.25">
      <c r="A794" s="24">
        <f>бланки!E793</f>
        <v>791</v>
      </c>
      <c r="B794" s="24" t="str">
        <f>'Рейтинговая таблица организаций'!B794</f>
        <v>МКДОУ Детский сад «Родничок» с. Новобуцра (Хунзахский район)</v>
      </c>
      <c r="C794" s="6">
        <f>'Рейтинговая таблица организаций'!D794/'Рейтинговая таблица организаций'!E794</f>
        <v>1</v>
      </c>
      <c r="D794" s="6">
        <f>'Рейтинговая таблица организаций'!F794/'Рейтинговая таблица организаций'!G794</f>
        <v>0.75757575757575757</v>
      </c>
      <c r="E794" s="24">
        <f>SUM(бланки!BT793:BY793)</f>
        <v>0</v>
      </c>
    </row>
    <row r="795" spans="1:5" x14ac:dyDescent="0.25">
      <c r="A795" s="24">
        <f>бланки!E794</f>
        <v>792</v>
      </c>
      <c r="B795" s="24" t="str">
        <f>'Рейтинговая таблица организаций'!B795</f>
        <v>МКДОУ «Детский сад «Чебурашка» (Хунзахский район)</v>
      </c>
      <c r="C795" s="6">
        <f>'Рейтинговая таблица организаций'!D795/'Рейтинговая таблица организаций'!E795</f>
        <v>0.55555555555555558</v>
      </c>
      <c r="D795" s="6">
        <f>'Рейтинговая таблица организаций'!F795/'Рейтинговая таблица организаций'!G795</f>
        <v>0.97297297297297303</v>
      </c>
      <c r="E795" s="24">
        <f>SUM(бланки!BT794:BY794)</f>
        <v>3</v>
      </c>
    </row>
    <row r="796" spans="1:5" x14ac:dyDescent="0.25">
      <c r="A796" s="24">
        <f>бланки!E795</f>
        <v>793</v>
      </c>
      <c r="B796" s="24" t="str">
        <f>'Рейтинговая таблица организаций'!B796</f>
        <v>МКДОУ «Детский сад «Росинка» с. Тануси (Хунзахский район)</v>
      </c>
      <c r="C796" s="6">
        <f>'Рейтинговая таблица организаций'!D796/'Рейтинговая таблица организаций'!E796</f>
        <v>0.88888888888888884</v>
      </c>
      <c r="D796" s="6">
        <f>'Рейтинговая таблица организаций'!F796/'Рейтинговая таблица организаций'!G796</f>
        <v>0.86111111111111116</v>
      </c>
      <c r="E796" s="24">
        <f>SUM(бланки!BT795:BY795)</f>
        <v>6</v>
      </c>
    </row>
    <row r="797" spans="1:5" x14ac:dyDescent="0.25">
      <c r="A797" s="24">
        <f>бланки!E796</f>
        <v>794</v>
      </c>
      <c r="B797" s="24" t="str">
        <f>'Рейтинговая таблица организаций'!B797</f>
        <v>МКДОУ «Детский сад «Ёлочка» Селение Тлайлух (Хунзахский район)</v>
      </c>
      <c r="C797" s="6">
        <f>'Рейтинговая таблица организаций'!D797/'Рейтинговая таблица организаций'!E797</f>
        <v>1</v>
      </c>
      <c r="D797" s="6">
        <f>'Рейтинговая таблица организаций'!F797/'Рейтинговая таблица организаций'!G797</f>
        <v>0.75757575757575757</v>
      </c>
      <c r="E797" s="24">
        <f>SUM(бланки!BT796:BY796)</f>
        <v>0</v>
      </c>
    </row>
    <row r="798" spans="1:5" x14ac:dyDescent="0.25">
      <c r="A798" s="24">
        <f>бланки!E797</f>
        <v>795</v>
      </c>
      <c r="B798" s="24" t="str">
        <f>'Рейтинговая таблица организаций'!B798</f>
        <v>МКДОУ «Детский сад «Олененок» с. Харахи (Хунзахский район)</v>
      </c>
      <c r="C798" s="6">
        <f>'Рейтинговая таблица организаций'!D798/'Рейтинговая таблица организаций'!E798</f>
        <v>0.88888888888888884</v>
      </c>
      <c r="D798" s="6">
        <f>'Рейтинговая таблица организаций'!F798/'Рейтинговая таблица организаций'!G798</f>
        <v>0.51515151515151514</v>
      </c>
      <c r="E798" s="24">
        <f>SUM(бланки!BT797:BY797)</f>
        <v>6</v>
      </c>
    </row>
    <row r="799" spans="1:5" x14ac:dyDescent="0.25">
      <c r="A799" s="24">
        <f>бланки!E798</f>
        <v>796</v>
      </c>
      <c r="B799" s="24" t="str">
        <f>'Рейтинговая таблица организаций'!B799</f>
        <v>МКДОУ «Детский сад «Журавушка» с. Хариколо (Хунзахский район)</v>
      </c>
      <c r="C799" s="6">
        <f>'Рейтинговая таблица организаций'!D799/'Рейтинговая таблица организаций'!E799</f>
        <v>0.55555555555555558</v>
      </c>
      <c r="D799" s="6">
        <f>'Рейтинговая таблица организаций'!F799/'Рейтинговая таблица организаций'!G799</f>
        <v>0.42857142857142855</v>
      </c>
      <c r="E799" s="24">
        <f>SUM(бланки!BT798:BY798)</f>
        <v>2</v>
      </c>
    </row>
    <row r="800" spans="1:5" x14ac:dyDescent="0.25">
      <c r="A800" s="24">
        <f>бланки!E799</f>
        <v>797</v>
      </c>
      <c r="B800" s="24" t="str">
        <f>'Рейтинговая таблица организаций'!B800</f>
        <v>МКДОУ «Детский сад» «Радость» с.Хини (Хунзахский район)</v>
      </c>
      <c r="C800" s="6">
        <f>'Рейтинговая таблица организаций'!D800/'Рейтинговая таблица организаций'!E800</f>
        <v>0.66666666666666663</v>
      </c>
      <c r="D800" s="6">
        <f>'Рейтинговая таблица организаций'!F800/'Рейтинговая таблица организаций'!G800</f>
        <v>0.375</v>
      </c>
      <c r="E800" s="24">
        <f>SUM(бланки!BT799:BY799)</f>
        <v>2</v>
      </c>
    </row>
    <row r="801" spans="1:5" x14ac:dyDescent="0.25">
      <c r="A801" s="24">
        <f>бланки!E800</f>
        <v>798</v>
      </c>
      <c r="B801" s="24" t="str">
        <f>'Рейтинговая таблица организаций'!B801</f>
        <v>МКДОУ «Детский сад»Огонек» с. Ках (Хунзахский район)</v>
      </c>
      <c r="C801" s="6">
        <f>'Рейтинговая таблица организаций'!D801/'Рейтинговая таблица организаций'!E801</f>
        <v>1</v>
      </c>
      <c r="D801" s="6">
        <f>'Рейтинговая таблица организаций'!F801/'Рейтинговая таблица организаций'!G801</f>
        <v>0.33333333333333331</v>
      </c>
      <c r="E801" s="24">
        <f>SUM(бланки!BT800:BY800)</f>
        <v>2</v>
      </c>
    </row>
    <row r="802" spans="1:5" x14ac:dyDescent="0.25">
      <c r="A802" s="24">
        <f>бланки!E801</f>
        <v>799</v>
      </c>
      <c r="B802" s="24" t="str">
        <f>'Рейтинговая таблица организаций'!B802</f>
        <v>МКДОУ «Детский сад» «Сказка» с.Чондотль (Хунзахский район)</v>
      </c>
      <c r="C802" s="6">
        <f>'Рейтинговая таблица организаций'!D802/'Рейтинговая таблица организаций'!E802</f>
        <v>0.77777777777777779</v>
      </c>
      <c r="D802" s="6">
        <f>'Рейтинговая таблица организаций'!F802/'Рейтинговая таблица организаций'!G802</f>
        <v>0.5625</v>
      </c>
      <c r="E802" s="24">
        <f>SUM(бланки!BT801:BY801)</f>
        <v>0</v>
      </c>
    </row>
    <row r="803" spans="1:5" x14ac:dyDescent="0.25">
      <c r="A803" s="24">
        <f>бланки!E802</f>
        <v>800</v>
      </c>
      <c r="B803" s="24" t="str">
        <f>'Рейтинговая таблица организаций'!B803</f>
        <v>МБУ «Детская школа исскуств» с.Хунзах (Хунзахский район)</v>
      </c>
      <c r="C803" s="6">
        <f>'Рейтинговая таблица организаций'!D803/'Рейтинговая таблица организаций'!E803</f>
        <v>1</v>
      </c>
      <c r="D803" s="6">
        <f>'Рейтинговая таблица организаций'!F803/'Рейтинговая таблица организаций'!G803</f>
        <v>1</v>
      </c>
      <c r="E803" s="24">
        <f>SUM(бланки!BT802:BY802)</f>
        <v>3</v>
      </c>
    </row>
    <row r="804" spans="1:5" x14ac:dyDescent="0.25">
      <c r="A804" s="24">
        <f>бланки!E803</f>
        <v>801</v>
      </c>
      <c r="B804" s="24" t="str">
        <f>'Рейтинговая таблица организаций'!B804</f>
        <v>МБОУ «Нижнегакваринская СОШ-сад» (Цумадинский район)</v>
      </c>
      <c r="C804" s="6">
        <f>'Рейтинговая таблица организаций'!D804/'Рейтинговая таблица организаций'!E804</f>
        <v>1</v>
      </c>
      <c r="D804" s="6">
        <f>'Рейтинговая таблица организаций'!F804/'Рейтинговая таблица организаций'!G804</f>
        <v>0.72972972972972971</v>
      </c>
      <c r="E804" s="24">
        <f>SUM(бланки!BT803:BY803)</f>
        <v>3</v>
      </c>
    </row>
    <row r="805" spans="1:5" x14ac:dyDescent="0.25">
      <c r="A805" s="24">
        <f>бланки!E804</f>
        <v>802</v>
      </c>
      <c r="B805" s="24" t="str">
        <f>'Рейтинговая таблица организаций'!B805</f>
        <v>МКОУ «Тиссинская СОШ» (Цумадинский район)</v>
      </c>
      <c r="C805" s="6">
        <f>'Рейтинговая таблица организаций'!D805/'Рейтинговая таблица организаций'!E805</f>
        <v>0.91666666666666663</v>
      </c>
      <c r="D805" s="6">
        <f>'Рейтинговая таблица организаций'!F805/'Рейтинговая таблица организаций'!G805</f>
        <v>0.5</v>
      </c>
      <c r="E805" s="24">
        <f>SUM(бланки!BT804:BY804)</f>
        <v>4</v>
      </c>
    </row>
    <row r="806" spans="1:5" x14ac:dyDescent="0.25">
      <c r="A806" s="24">
        <f>бланки!E805</f>
        <v>803</v>
      </c>
      <c r="B806" s="24" t="str">
        <f>'Рейтинговая таблица организаций'!B806</f>
        <v>МБОУ «Эчединская Школа-сад» (Цумадинский район)</v>
      </c>
      <c r="C806" s="6">
        <f>'Рейтинговая таблица организаций'!D806/'Рейтинговая таблица организаций'!E806</f>
        <v>0.91666666666666663</v>
      </c>
      <c r="D806" s="6">
        <f>'Рейтинговая таблица организаций'!F806/'Рейтинговая таблица организаций'!G806</f>
        <v>0.45945945945945948</v>
      </c>
      <c r="E806" s="24">
        <f>SUM(бланки!BT805:BY805)</f>
        <v>3</v>
      </c>
    </row>
    <row r="807" spans="1:5" x14ac:dyDescent="0.25">
      <c r="A807" s="24">
        <f>бланки!E806</f>
        <v>804</v>
      </c>
      <c r="B807" s="24" t="str">
        <f>'Рейтинговая таблица организаций'!B807</f>
        <v>МКОУ «Саситлинская СОШ» (Цумадинский район)</v>
      </c>
      <c r="C807" s="6">
        <f>'Рейтинговая таблица организаций'!D807/'Рейтинговая таблица организаций'!E807</f>
        <v>0.91666666666666663</v>
      </c>
      <c r="D807" s="6">
        <f>'Рейтинговая таблица организаций'!F807/'Рейтинговая таблица организаций'!G807</f>
        <v>0.85365853658536583</v>
      </c>
      <c r="E807" s="24">
        <f>SUM(бланки!BT806:BY806)</f>
        <v>3</v>
      </c>
    </row>
    <row r="808" spans="1:5" x14ac:dyDescent="0.25">
      <c r="A808" s="24">
        <f>бланки!E807</f>
        <v>805</v>
      </c>
      <c r="B808" s="24" t="str">
        <f>'Рейтинговая таблица организаций'!B808</f>
        <v>МКОУ «Хонохская Школа-сад» (Цумадинский район)</v>
      </c>
      <c r="C808" s="6">
        <f>'Рейтинговая таблица организаций'!D808/'Рейтинговая таблица организаций'!E808</f>
        <v>0.75</v>
      </c>
      <c r="D808" s="6">
        <f>'Рейтинговая таблица организаций'!F808/'Рейтинговая таблица организаций'!G808</f>
        <v>0.48717948717948717</v>
      </c>
      <c r="E808" s="24">
        <f>SUM(бланки!BT807:BY807)</f>
        <v>5</v>
      </c>
    </row>
    <row r="809" spans="1:5" x14ac:dyDescent="0.25">
      <c r="A809" s="24">
        <f>бланки!E808</f>
        <v>806</v>
      </c>
      <c r="B809" s="24" t="str">
        <f>'Рейтинговая таблица организаций'!B809</f>
        <v>МКОУ «Хушетская СОШ» (Цумадинский район)</v>
      </c>
      <c r="C809" s="6">
        <f>'Рейтинговая таблица организаций'!D809/'Рейтинговая таблица организаций'!E809</f>
        <v>0.91666666666666663</v>
      </c>
      <c r="D809" s="6">
        <f>'Рейтинговая таблица организаций'!F809/'Рейтинговая таблица организаций'!G809</f>
        <v>0.5</v>
      </c>
      <c r="E809" s="24">
        <f>SUM(бланки!BT808:BY808)</f>
        <v>4</v>
      </c>
    </row>
    <row r="810" spans="1:5" x14ac:dyDescent="0.25">
      <c r="A810" s="24">
        <f>бланки!E809</f>
        <v>807</v>
      </c>
      <c r="B810" s="24" t="str">
        <f>'Рейтинговая таблица организаций'!B810</f>
        <v>МБОУ «Сильдинская СОШ» (Цумадинский район)</v>
      </c>
      <c r="C810" s="6">
        <f>'Рейтинговая таблица организаций'!D810/'Рейтинговая таблица организаций'!E810</f>
        <v>0.66666666666666663</v>
      </c>
      <c r="D810" s="6">
        <f>'Рейтинговая таблица организаций'!F810/'Рейтинговая таблица организаций'!G810</f>
        <v>0.78048780487804881</v>
      </c>
      <c r="E810" s="24">
        <f>SUM(бланки!BT809:BY809)</f>
        <v>6</v>
      </c>
    </row>
    <row r="811" spans="1:5" x14ac:dyDescent="0.25">
      <c r="A811" s="24">
        <f>бланки!E810</f>
        <v>808</v>
      </c>
      <c r="B811" s="24" t="str">
        <f>'Рейтинговая таблица организаций'!B811</f>
        <v>МБОУ «Гимерсинская СОШ» (Цумадинский район)</v>
      </c>
      <c r="C811" s="6">
        <f>'Рейтинговая таблица организаций'!D811/'Рейтинговая таблица организаций'!E811</f>
        <v>1</v>
      </c>
      <c r="D811" s="6">
        <f>'Рейтинговая таблица организаций'!F811/'Рейтинговая таблица организаций'!G811</f>
        <v>0.48648648648648651</v>
      </c>
      <c r="E811" s="24">
        <f>SUM(бланки!BT810:BY810)</f>
        <v>4</v>
      </c>
    </row>
    <row r="812" spans="1:5" x14ac:dyDescent="0.25">
      <c r="A812" s="24">
        <f>бланки!E811</f>
        <v>809</v>
      </c>
      <c r="B812" s="24" t="str">
        <f>'Рейтинговая таблица организаций'!B812</f>
        <v>МБДОУ «Кочалинский детский сад» (Цумадинский район)</v>
      </c>
      <c r="C812" s="6">
        <f>'Рейтинговая таблица организаций'!D812/'Рейтинговая таблица организаций'!E812</f>
        <v>0.88888888888888884</v>
      </c>
      <c r="D812" s="6">
        <f>'Рейтинговая таблица организаций'!F812/'Рейтинговая таблица организаций'!G812</f>
        <v>0.92307692307692313</v>
      </c>
      <c r="E812" s="24">
        <f>SUM(бланки!BT811:BY811)</f>
        <v>3</v>
      </c>
    </row>
    <row r="813" spans="1:5" x14ac:dyDescent="0.25">
      <c r="A813" s="24">
        <f>бланки!E812</f>
        <v>810</v>
      </c>
      <c r="B813" s="24" t="str">
        <f>'Рейтинговая таблица организаций'!B813</f>
        <v>МБДОУ «Тиндинский детский сад» (Цумадинский район)</v>
      </c>
      <c r="C813" s="6">
        <f>'Рейтинговая таблица организаций'!D813/'Рейтинговая таблица организаций'!E813</f>
        <v>0.88888888888888884</v>
      </c>
      <c r="D813" s="6">
        <f>'Рейтинговая таблица организаций'!F813/'Рейтинговая таблица организаций'!G813</f>
        <v>0.86111111111111116</v>
      </c>
      <c r="E813" s="24">
        <f>SUM(бланки!BT812:BY812)</f>
        <v>4</v>
      </c>
    </row>
    <row r="814" spans="1:5" x14ac:dyDescent="0.25">
      <c r="A814" s="24">
        <f>бланки!E813</f>
        <v>811</v>
      </c>
      <c r="B814" s="24" t="str">
        <f>'Рейтинговая таблица организаций'!B814</f>
        <v>МБУ ДО «Центр Развития Таланта» (Цумадинский район)</v>
      </c>
      <c r="C814" s="6">
        <f>'Рейтинговая таблица организаций'!D814/'Рейтинговая таблица организаций'!E814</f>
        <v>0.88888888888888884</v>
      </c>
      <c r="D814" s="6">
        <f>'Рейтинговая таблица организаций'!F814/'Рейтинговая таблица организаций'!G814</f>
        <v>0.7142857142857143</v>
      </c>
      <c r="E814" s="24">
        <f>SUM(бланки!BT813:BY813)</f>
        <v>4</v>
      </c>
    </row>
    <row r="815" spans="1:5" x14ac:dyDescent="0.25">
      <c r="A815" s="24">
        <f>бланки!E814</f>
        <v>812</v>
      </c>
      <c r="B815" s="24" t="str">
        <f>'Рейтинговая таблица организаций'!B815</f>
        <v>МКОУ «Ретлобская СОШ» (Цунтинский район)</v>
      </c>
      <c r="C815" s="6">
        <f>'Рейтинговая таблица организаций'!D815/'Рейтинговая таблица организаций'!E815</f>
        <v>0.91666666666666663</v>
      </c>
      <c r="D815" s="6">
        <f>'Рейтинговая таблица организаций'!F815/'Рейтинговая таблица организаций'!G815</f>
        <v>0.97297297297297303</v>
      </c>
      <c r="E815" s="24">
        <f>SUM(бланки!BT814:BY814)</f>
        <v>3</v>
      </c>
    </row>
    <row r="816" spans="1:5" x14ac:dyDescent="0.25">
      <c r="A816" s="24">
        <f>бланки!E815</f>
        <v>813</v>
      </c>
      <c r="B816" s="24" t="str">
        <f>'Рейтинговая таблица организаций'!B816</f>
        <v>МКОУ «Хупринская СОШ» (Цунтинский район)</v>
      </c>
      <c r="C816" s="6">
        <f>'Рейтинговая таблица организаций'!D816/'Рейтинговая таблица организаций'!E816</f>
        <v>0.58333333333333337</v>
      </c>
      <c r="D816" s="6">
        <f>'Рейтинговая таблица организаций'!F816/'Рейтинговая таблица организаций'!G816</f>
        <v>0.97297297297297303</v>
      </c>
      <c r="E816" s="24">
        <f>SUM(бланки!BT815:BY815)</f>
        <v>3</v>
      </c>
    </row>
    <row r="817" spans="1:5" x14ac:dyDescent="0.25">
      <c r="A817" s="24">
        <f>бланки!E816</f>
        <v>814</v>
      </c>
      <c r="B817" s="24" t="str">
        <f>'Рейтинговая таблица организаций'!B817</f>
        <v>МКОУ «Цебаринская СОШ» (Цунтинский район)</v>
      </c>
      <c r="C817" s="6">
        <f>'Рейтинговая таблица организаций'!D817/'Рейтинговая таблица организаций'!E817</f>
        <v>0.9</v>
      </c>
      <c r="D817" s="6">
        <f>'Рейтинговая таблица организаций'!F817/'Рейтинговая таблица организаций'!G817</f>
        <v>0.97297297297297303</v>
      </c>
      <c r="E817" s="24">
        <f>SUM(бланки!BT816:BY816)</f>
        <v>3</v>
      </c>
    </row>
    <row r="818" spans="1:5" x14ac:dyDescent="0.25">
      <c r="A818" s="24">
        <f>бланки!E817</f>
        <v>815</v>
      </c>
      <c r="B818" s="24" t="str">
        <f>'Рейтинговая таблица организаций'!B818</f>
        <v>МКОУ «Шауринская СОШ» (Цунтинский район)</v>
      </c>
      <c r="C818" s="6">
        <f>'Рейтинговая таблица организаций'!D818/'Рейтинговая таблица организаций'!E818</f>
        <v>0.91666666666666663</v>
      </c>
      <c r="D818" s="6">
        <f>'Рейтинговая таблица организаций'!F818/'Рейтинговая таблица организаций'!G818</f>
        <v>0.97297297297297303</v>
      </c>
      <c r="E818" s="24">
        <f>SUM(бланки!BT817:BY817)</f>
        <v>3</v>
      </c>
    </row>
    <row r="819" spans="1:5" x14ac:dyDescent="0.25">
      <c r="A819" s="24">
        <f>бланки!E818</f>
        <v>816</v>
      </c>
      <c r="B819" s="24" t="str">
        <f>'Рейтинговая таблица организаций'!B819</f>
        <v>МКОУ «Шапихская СОШ» (Цунтинский район)</v>
      </c>
      <c r="C819" s="6">
        <f>'Рейтинговая таблица организаций'!D819/'Рейтинговая таблица организаций'!E819</f>
        <v>0.6</v>
      </c>
      <c r="D819" s="6">
        <f>'Рейтинговая таблица организаций'!F819/'Рейтинговая таблица организаций'!G819</f>
        <v>0.97297297297297303</v>
      </c>
      <c r="E819" s="24">
        <f>SUM(бланки!BT818:BY818)</f>
        <v>3</v>
      </c>
    </row>
    <row r="820" spans="1:5" x14ac:dyDescent="0.25">
      <c r="A820" s="24">
        <f>бланки!E819</f>
        <v>817</v>
      </c>
      <c r="B820" s="24" t="str">
        <f>'Рейтинговая таблица организаций'!B820</f>
        <v>МКОУ «Шаитлинская СОШ» (Цунтинский район)</v>
      </c>
      <c r="C820" s="6">
        <f>'Рейтинговая таблица организаций'!D820/'Рейтинговая таблица организаций'!E820</f>
        <v>0.83333333333333337</v>
      </c>
      <c r="D820" s="6">
        <f>'Рейтинговая таблица организаций'!F820/'Рейтинговая таблица организаций'!G820</f>
        <v>0.97297297297297303</v>
      </c>
      <c r="E820" s="24">
        <f>SUM(бланки!BT819:BY819)</f>
        <v>4</v>
      </c>
    </row>
    <row r="821" spans="1:5" x14ac:dyDescent="0.25">
      <c r="A821" s="24">
        <f>бланки!E820</f>
        <v>818</v>
      </c>
      <c r="B821" s="24" t="str">
        <f>'Рейтинговая таблица организаций'!B821</f>
        <v>МКДОУ «Ласточка» № 4 с. Цунта (Цунтинский район)</v>
      </c>
      <c r="C821" s="6">
        <f>'Рейтинговая таблица организаций'!D821/'Рейтинговая таблица организаций'!E821</f>
        <v>0.88888888888888884</v>
      </c>
      <c r="D821" s="6">
        <f>'Рейтинговая таблица организаций'!F821/'Рейтинговая таблица организаций'!G821</f>
        <v>0.97058823529411764</v>
      </c>
      <c r="E821" s="24">
        <f>SUM(бланки!BT820:BY820)</f>
        <v>3</v>
      </c>
    </row>
    <row r="822" spans="1:5" x14ac:dyDescent="0.25">
      <c r="A822" s="24">
        <f>бланки!E821</f>
        <v>819</v>
      </c>
      <c r="B822" s="24" t="str">
        <f>'Рейтинговая таблица организаций'!B822</f>
        <v>МКОУ ДОД «Детская школа искусств» с. Бежта (Бежтинский участок)</v>
      </c>
      <c r="C822" s="6">
        <f>'Рейтинговая таблица организаций'!D822/'Рейтинговая таблица организаций'!E822</f>
        <v>0.77777777777777779</v>
      </c>
      <c r="D822" s="6">
        <f>'Рейтинговая таблица организаций'!F822/'Рейтинговая таблица организаций'!G822</f>
        <v>0.5</v>
      </c>
      <c r="E822" s="24">
        <f>SUM(бланки!BT821:BY821)</f>
        <v>2</v>
      </c>
    </row>
    <row r="823" spans="1:5" x14ac:dyDescent="0.25">
      <c r="A823" s="24">
        <f>бланки!E822</f>
        <v>820</v>
      </c>
      <c r="B823" s="24" t="str">
        <f>'Рейтинговая таблица организаций'!B823</f>
        <v>МКОУ «Нахадинская СОШ» (Бежтинский участок)</v>
      </c>
      <c r="C823" s="6">
        <f>'Рейтинговая таблица организаций'!D823/'Рейтинговая таблица организаций'!E823</f>
        <v>0.83333333333333337</v>
      </c>
      <c r="D823" s="6">
        <f>'Рейтинговая таблица организаций'!F823/'Рейтинговая таблица организаций'!G823</f>
        <v>0.81395348837209303</v>
      </c>
      <c r="E823" s="24">
        <f>SUM(бланки!BT822:BY822)</f>
        <v>4</v>
      </c>
    </row>
    <row r="824" spans="1:5" x14ac:dyDescent="0.25">
      <c r="A824" s="24">
        <f>бланки!E823</f>
        <v>821</v>
      </c>
      <c r="B824" s="24" t="str">
        <f>'Рейтинговая таблица организаций'!B824</f>
        <v>МКУ ДО «ДЮСШ им. М.М. Курбаналиева» (Бежтинский участок)</v>
      </c>
      <c r="C824" s="6">
        <f>'Рейтинговая таблица организаций'!D824/'Рейтинговая таблица организаций'!E824</f>
        <v>0.88888888888888884</v>
      </c>
      <c r="D824" s="6">
        <f>'Рейтинговая таблица организаций'!F824/'Рейтинговая таблица организаций'!G824</f>
        <v>0</v>
      </c>
      <c r="E824" s="24">
        <f>SUM(бланки!BT823:BY823)</f>
        <v>0</v>
      </c>
    </row>
    <row r="825" spans="1:5" x14ac:dyDescent="0.25">
      <c r="A825" s="24">
        <f>бланки!E824</f>
        <v>822</v>
      </c>
      <c r="B825" s="24" t="str">
        <f>'Рейтинговая таблица организаций'!B825</f>
        <v>МКДОУ «Детский сад № 2-Надежда» (Бежтинский участок)</v>
      </c>
      <c r="C825" s="6">
        <f>'Рейтинговая таблица организаций'!D825/'Рейтинговая таблица организаций'!E825</f>
        <v>1</v>
      </c>
      <c r="D825" s="6">
        <f>'Рейтинговая таблица организаций'!F825/'Рейтинговая таблица организаций'!G825</f>
        <v>0.48484848484848486</v>
      </c>
      <c r="E825" s="24">
        <f>SUM(бланки!BT824:BY824)</f>
        <v>2</v>
      </c>
    </row>
    <row r="826" spans="1:5" x14ac:dyDescent="0.25">
      <c r="A826" s="24">
        <f>бланки!E825</f>
        <v>823</v>
      </c>
      <c r="B826" s="24" t="str">
        <f>'Рейтинговая таблица организаций'!B826</f>
        <v>МКОУ «Магарская СОШ» (Чародинский район)</v>
      </c>
      <c r="C826" s="6">
        <f>'Рейтинговая таблица организаций'!D826/'Рейтинговая таблица организаций'!E826</f>
        <v>0.92307692307692313</v>
      </c>
      <c r="D826" s="6">
        <f>'Рейтинговая таблица организаций'!F826/'Рейтинговая таблица организаций'!G826</f>
        <v>0.76744186046511631</v>
      </c>
      <c r="E826" s="24">
        <f>SUM(бланки!BT825:BY825)</f>
        <v>5</v>
      </c>
    </row>
    <row r="827" spans="1:5" x14ac:dyDescent="0.25">
      <c r="A827" s="24">
        <f>бланки!E826</f>
        <v>824</v>
      </c>
      <c r="B827" s="24" t="str">
        <f>'Рейтинговая таблица организаций'!B827</f>
        <v>МКОУ «Цурибская СОШ» (Чародинский район)</v>
      </c>
      <c r="C827" s="6">
        <f>'Рейтинговая таблица организаций'!D827/'Рейтинговая таблица организаций'!E827</f>
        <v>1</v>
      </c>
      <c r="D827" s="6">
        <f>'Рейтинговая таблица организаций'!F827/'Рейтинговая таблица организаций'!G827</f>
        <v>1</v>
      </c>
      <c r="E827" s="24">
        <f>SUM(бланки!BT826:BY826)</f>
        <v>6</v>
      </c>
    </row>
    <row r="828" spans="1:5" x14ac:dyDescent="0.25">
      <c r="A828" s="24">
        <f>бланки!E827</f>
        <v>825</v>
      </c>
      <c r="B828" s="24" t="str">
        <f>'Рейтинговая таблица организаций'!B828</f>
        <v>МКОУ «Цулдинская ООШ» (Чародинский район)</v>
      </c>
      <c r="C828" s="6">
        <f>'Рейтинговая таблица организаций'!D828/'Рейтинговая таблица организаций'!E828</f>
        <v>0.75</v>
      </c>
      <c r="D828" s="6">
        <f>'Рейтинговая таблица организаций'!F828/'Рейтинговая таблица организаций'!G828</f>
        <v>0.8</v>
      </c>
      <c r="E828" s="24">
        <f>SUM(бланки!BT827:BY827)</f>
        <v>2</v>
      </c>
    </row>
    <row r="829" spans="1:5" x14ac:dyDescent="0.25">
      <c r="A829" s="24">
        <f>бланки!E828</f>
        <v>826</v>
      </c>
      <c r="B829" s="24" t="str">
        <f>'Рейтинговая таблица организаций'!B829</f>
        <v>МКОУ «Геницоробская НОШ» (Шамильский  район)</v>
      </c>
      <c r="C829" s="6">
        <f>'Рейтинговая таблица организаций'!D829/'Рейтинговая таблица организаций'!E829</f>
        <v>1</v>
      </c>
      <c r="D829" s="6">
        <f>'Рейтинговая таблица организаций'!F829/'Рейтинговая таблица организаций'!G829</f>
        <v>1</v>
      </c>
      <c r="E829" s="24">
        <f>SUM(бланки!BT828:BY828)</f>
        <v>6</v>
      </c>
    </row>
    <row r="830" spans="1:5" x14ac:dyDescent="0.25">
      <c r="A830" s="24">
        <f>бланки!E829</f>
        <v>827</v>
      </c>
      <c r="B830" s="24" t="str">
        <f>'Рейтинговая таблица организаций'!B830</f>
        <v>МКОУ «Гоор-Хиндахская НОШ» (Шамильский  район)</v>
      </c>
      <c r="C830" s="6">
        <f>'Рейтинговая таблица организаций'!D830/'Рейтинговая таблица организаций'!E830</f>
        <v>0.75</v>
      </c>
      <c r="D830" s="6">
        <f>'Рейтинговая таблица организаций'!F830/'Рейтинговая таблица организаций'!G830</f>
        <v>0.58823529411764708</v>
      </c>
      <c r="E830" s="24">
        <f>SUM(бланки!BT829:BY829)</f>
        <v>2</v>
      </c>
    </row>
    <row r="831" spans="1:5" x14ac:dyDescent="0.25">
      <c r="A831" s="24">
        <f>бланки!E830</f>
        <v>828</v>
      </c>
      <c r="B831" s="24" t="str">
        <f>'Рейтинговая таблица организаций'!B831</f>
        <v>МКОУ «Датунатинская НОШ» (Шамильский  район)</v>
      </c>
      <c r="C831" s="6">
        <f>'Рейтинговая таблица организаций'!D831/'Рейтинговая таблица организаций'!E831</f>
        <v>0.75</v>
      </c>
      <c r="D831" s="6">
        <f>'Рейтинговая таблица организаций'!F831/'Рейтинговая таблица организаций'!G831</f>
        <v>0.65</v>
      </c>
      <c r="E831" s="24">
        <f>SUM(бланки!BT830:BY830)</f>
        <v>4</v>
      </c>
    </row>
    <row r="832" spans="1:5" x14ac:dyDescent="0.25">
      <c r="A832" s="24">
        <f>бланки!E831</f>
        <v>829</v>
      </c>
      <c r="B832" s="24" t="str">
        <f>'Рейтинговая таблица организаций'!B832</f>
        <v>МКОУ «Занатинская НОШ» (Шамильский  район)</v>
      </c>
      <c r="C832" s="6">
        <f>'Рейтинговая таблица организаций'!D832/'Рейтинговая таблица организаций'!E832</f>
        <v>1</v>
      </c>
      <c r="D832" s="6">
        <f>'Рейтинговая таблица организаций'!F832/'Рейтинговая таблица организаций'!G832</f>
        <v>0.71052631578947367</v>
      </c>
      <c r="E832" s="24">
        <f>SUM(бланки!BT831:BY831)</f>
        <v>4</v>
      </c>
    </row>
    <row r="833" spans="1:5" x14ac:dyDescent="0.25">
      <c r="A833" s="24">
        <f>бланки!E832</f>
        <v>830</v>
      </c>
      <c r="B833" s="24" t="str">
        <f>'Рейтинговая таблица организаций'!B833</f>
        <v>МКОУ «Нитабская НОШ» (Шамильский  район)</v>
      </c>
      <c r="C833" s="6">
        <f>'Рейтинговая таблица организаций'!D833/'Рейтинговая таблица организаций'!E833</f>
        <v>0.83333333333333337</v>
      </c>
      <c r="D833" s="6">
        <f>'Рейтинговая таблица организаций'!F833/'Рейтинговая таблица организаций'!G833</f>
        <v>0.52777777777777779</v>
      </c>
      <c r="E833" s="24">
        <f>SUM(бланки!BT832:BY832)</f>
        <v>2</v>
      </c>
    </row>
    <row r="834" spans="1:5" x14ac:dyDescent="0.25">
      <c r="A834" s="24">
        <f>бланки!E833</f>
        <v>831</v>
      </c>
      <c r="B834" s="24" t="str">
        <f>'Рейтинговая таблица организаций'!B834</f>
        <v>МКОУ «Мусрухская НОШ» (Шамильский  район)</v>
      </c>
      <c r="C834" s="6">
        <f>'Рейтинговая таблица организаций'!D834/'Рейтинговая таблица организаций'!E834</f>
        <v>0.58333333333333337</v>
      </c>
      <c r="D834" s="6">
        <f>'Рейтинговая таблица организаций'!F834/'Рейтинговая таблица организаций'!G834</f>
        <v>1</v>
      </c>
      <c r="E834" s="24">
        <f>SUM(бланки!BT833:BY833)</f>
        <v>4</v>
      </c>
    </row>
    <row r="835" spans="1:5" x14ac:dyDescent="0.25">
      <c r="A835" s="24">
        <f>бланки!E834</f>
        <v>832</v>
      </c>
      <c r="B835" s="24" t="str">
        <f>'Рейтинговая таблица организаций'!B835</f>
        <v>МКОУ «Ругельда-хиндахская НОШ» (Шамильский  район)</v>
      </c>
      <c r="C835" s="6">
        <f>'Рейтинговая таблица организаций'!D835/'Рейтинговая таблица организаций'!E835</f>
        <v>0.33333333333333331</v>
      </c>
      <c r="D835" s="6">
        <f>'Рейтинговая таблица организаций'!F835/'Рейтинговая таблица организаций'!G835</f>
        <v>0.86046511627906974</v>
      </c>
      <c r="E835" s="24">
        <f>SUM(бланки!BT834:BY834)</f>
        <v>3</v>
      </c>
    </row>
    <row r="836" spans="1:5" x14ac:dyDescent="0.25">
      <c r="A836" s="24">
        <f>бланки!E835</f>
        <v>833</v>
      </c>
      <c r="B836" s="24" t="str">
        <f>'Рейтинговая таблица организаций'!B836</f>
        <v>МКОУ «Сомодинская НОШ» (Шамильский  район)</v>
      </c>
      <c r="C836" s="6">
        <f>'Рейтинговая таблица организаций'!D836/'Рейтинговая таблица организаций'!E836</f>
        <v>1</v>
      </c>
      <c r="D836" s="6">
        <f>'Рейтинговая таблица организаций'!F836/'Рейтинговая таблица организаций'!G836</f>
        <v>1</v>
      </c>
      <c r="E836" s="24">
        <f>SUM(бланки!BT835:BY835)</f>
        <v>5</v>
      </c>
    </row>
    <row r="837" spans="1:5" x14ac:dyDescent="0.25">
      <c r="A837" s="24">
        <f>бланки!E836</f>
        <v>834</v>
      </c>
      <c r="B837" s="24" t="str">
        <f>'Рейтинговая таблица организаций'!B837</f>
        <v>МКОУ «Хонохская НОШ» (Шамильский  район)</v>
      </c>
      <c r="C837" s="6">
        <f>'Рейтинговая таблица организаций'!D837/'Рейтинговая таблица организаций'!E837</f>
        <v>1</v>
      </c>
      <c r="D837" s="6">
        <f>'Рейтинговая таблица организаций'!F837/'Рейтинговая таблица организаций'!G837</f>
        <v>1</v>
      </c>
      <c r="E837" s="24">
        <f>SUM(бланки!BT836:BY836)</f>
        <v>6</v>
      </c>
    </row>
    <row r="838" spans="1:5" x14ac:dyDescent="0.25">
      <c r="A838" s="24">
        <f>бланки!E837</f>
        <v>835</v>
      </c>
      <c r="B838" s="24" t="str">
        <f>'Рейтинговая таблица организаций'!B838</f>
        <v>МКОУ «Хородинская НОШ» (Шамильский  район)</v>
      </c>
      <c r="C838" s="6">
        <f>'Рейтинговая таблица организаций'!D838/'Рейтинговая таблица организаций'!E838</f>
        <v>0.91666666666666663</v>
      </c>
      <c r="D838" s="6">
        <f>'Рейтинговая таблица организаций'!F838/'Рейтинговая таблица организаций'!G838</f>
        <v>0.8</v>
      </c>
      <c r="E838" s="24">
        <f>SUM(бланки!BT837:BY837)</f>
        <v>3</v>
      </c>
    </row>
    <row r="839" spans="1:5" x14ac:dyDescent="0.25">
      <c r="A839" s="24">
        <f>бланки!E838</f>
        <v>836</v>
      </c>
      <c r="B839" s="24" t="str">
        <f>'Рейтинговая таблица организаций'!B839</f>
        <v>МКОУ «Цекобская НОШ» (Шамильский  район)</v>
      </c>
      <c r="C839" s="6">
        <f>'Рейтинговая таблица организаций'!D839/'Рейтинговая таблица организаций'!E839</f>
        <v>0.83333333333333337</v>
      </c>
      <c r="D839" s="6">
        <f>'Рейтинговая таблица организаций'!F839/'Рейтинговая таблица организаций'!G839</f>
        <v>0.95454545454545459</v>
      </c>
      <c r="E839" s="24">
        <f>SUM(бланки!BT838:BY838)</f>
        <v>3</v>
      </c>
    </row>
    <row r="840" spans="1:5" x14ac:dyDescent="0.25">
      <c r="A840" s="24">
        <f>бланки!E839</f>
        <v>837</v>
      </c>
      <c r="B840" s="24" t="str">
        <f>'Рейтинговая таблица организаций'!B840</f>
        <v>МКОУ «Тлездинская НОШ» (Шамильский  район)</v>
      </c>
      <c r="C840" s="6">
        <f>'Рейтинговая таблица организаций'!D840/'Рейтинговая таблица организаций'!E840</f>
        <v>0.58333333333333337</v>
      </c>
      <c r="D840" s="6">
        <f>'Рейтинговая таблица организаций'!F840/'Рейтинговая таблица организаций'!G840</f>
        <v>0.61764705882352944</v>
      </c>
      <c r="E840" s="24">
        <f>SUM(бланки!BT839:BY839)</f>
        <v>2</v>
      </c>
    </row>
    <row r="841" spans="1:5" x14ac:dyDescent="0.25">
      <c r="A841" s="24">
        <f>бланки!E840</f>
        <v>838</v>
      </c>
      <c r="B841" s="24" t="str">
        <f>'Рейтинговая таблица организаций'!B841</f>
        <v>МКОУ «Батлухская НОШ» (Шамильский  район)</v>
      </c>
      <c r="C841" s="6">
        <f>'Рейтинговая таблица организаций'!D841/'Рейтинговая таблица организаций'!E841</f>
        <v>1</v>
      </c>
      <c r="D841" s="6">
        <f>'Рейтинговая таблица организаций'!F841/'Рейтинговая таблица организаций'!G841</f>
        <v>0.63157894736842102</v>
      </c>
      <c r="E841" s="24">
        <f>SUM(бланки!BT840:BY840)</f>
        <v>1</v>
      </c>
    </row>
    <row r="842" spans="1:5" x14ac:dyDescent="0.25">
      <c r="A842" s="24">
        <f>бланки!E841</f>
        <v>839</v>
      </c>
      <c r="B842" s="24" t="str">
        <f>'Рейтинговая таблица организаций'!B842</f>
        <v>МКОУ «Урчухская НОШ» (Шамильский  район)</v>
      </c>
      <c r="C842" s="6">
        <f>'Рейтинговая таблица организаций'!D842/'Рейтинговая таблица организаций'!E842</f>
        <v>1</v>
      </c>
      <c r="D842" s="6">
        <f>'Рейтинговая таблица организаций'!F842/'Рейтинговая таблица организаций'!G842</f>
        <v>0.94736842105263153</v>
      </c>
      <c r="E842" s="24">
        <f>SUM(бланки!BT841:BY841)</f>
        <v>2</v>
      </c>
    </row>
    <row r="843" spans="1:5" x14ac:dyDescent="0.25">
      <c r="A843" s="24">
        <f>бланки!E842</f>
        <v>840</v>
      </c>
      <c r="B843" s="24" t="str">
        <f>'Рейтинговая таблица организаций'!B843</f>
        <v>МБУ ДО «Урадинская ДЮСШ» им. Сураката Асиятилова (Шамильский  район)</v>
      </c>
      <c r="C843" s="6">
        <f>'Рейтинговая таблица организаций'!D843/'Рейтинговая таблица организаций'!E843</f>
        <v>0.9</v>
      </c>
      <c r="D843" s="6">
        <f>'Рейтинговая таблица организаций'!F843/'Рейтинговая таблица организаций'!G843</f>
        <v>0.92105263157894735</v>
      </c>
      <c r="E843" s="24">
        <f>SUM(бланки!BT842:BY842)</f>
        <v>5</v>
      </c>
    </row>
    <row r="844" spans="1:5" x14ac:dyDescent="0.25">
      <c r="A844" s="24">
        <f>бланки!E843</f>
        <v>841</v>
      </c>
      <c r="B844" s="24" t="str">
        <f>'Рейтинговая таблица организаций'!B844</f>
        <v>МКДОУ «Андыхский Детский Сад» (Шамильский  район)</v>
      </c>
      <c r="C844" s="6">
        <f>'Рейтинговая таблица организаций'!D844/'Рейтинговая таблица организаций'!E844</f>
        <v>0.55555555555555558</v>
      </c>
      <c r="D844" s="6">
        <f>'Рейтинговая таблица организаций'!F844/'Рейтинговая таблица организаций'!G844</f>
        <v>0.51351351351351349</v>
      </c>
      <c r="E844" s="24">
        <f>SUM(бланки!BT843:BY843)</f>
        <v>5</v>
      </c>
    </row>
    <row r="845" spans="1:5" x14ac:dyDescent="0.25">
      <c r="A845" s="24">
        <f>бланки!E844</f>
        <v>842</v>
      </c>
      <c r="B845" s="24" t="str">
        <f>'Рейтинговая таблица организаций'!B845</f>
        <v>МКДОУ «Ассабский Детский Сад» (Шамильский  район)</v>
      </c>
      <c r="C845" s="6">
        <f>'Рейтинговая таблица организаций'!D845/'Рейтинговая таблица организаций'!E845</f>
        <v>1</v>
      </c>
      <c r="D845" s="6">
        <f>'Рейтинговая таблица организаций'!F845/'Рейтинговая таблица организаций'!G845</f>
        <v>1</v>
      </c>
      <c r="E845" s="24">
        <f>SUM(бланки!BT844:BY844)</f>
        <v>6</v>
      </c>
    </row>
    <row r="846" spans="1:5" x14ac:dyDescent="0.25">
      <c r="A846" s="24">
        <f>бланки!E845</f>
        <v>843</v>
      </c>
      <c r="B846" s="24" t="str">
        <f>'Рейтинговая таблица организаций'!B846</f>
        <v>МКДОУ «Батлухский Детский Сад» (Шамильский  район)</v>
      </c>
      <c r="C846" s="6">
        <f>'Рейтинговая таблица организаций'!D846/'Рейтинговая таблица организаций'!E846</f>
        <v>1</v>
      </c>
      <c r="D846" s="6">
        <f>'Рейтинговая таблица организаций'!F846/'Рейтинговая таблица организаций'!G846</f>
        <v>0.64864864864864868</v>
      </c>
      <c r="E846" s="24">
        <f>SUM(бланки!BT845:BY845)</f>
        <v>2</v>
      </c>
    </row>
    <row r="847" spans="1:5" x14ac:dyDescent="0.25">
      <c r="A847" s="24">
        <f>бланки!E846</f>
        <v>844</v>
      </c>
      <c r="B847" s="24" t="str">
        <f>'Рейтинговая таблица организаций'!B847</f>
        <v>МКДОУ «Урибский Детский Сад» (Шамильский  район)</v>
      </c>
      <c r="C847" s="6">
        <f>'Рейтинговая таблица организаций'!D847/'Рейтинговая таблица организаций'!E847</f>
        <v>0.44444444444444442</v>
      </c>
      <c r="D847" s="6">
        <f>'Рейтинговая таблица организаций'!F847/'Рейтинговая таблица организаций'!G847</f>
        <v>0.25</v>
      </c>
      <c r="E847" s="24">
        <f>SUM(бланки!BT846:BY846)</f>
        <v>3</v>
      </c>
    </row>
    <row r="848" spans="1:5" x14ac:dyDescent="0.25">
      <c r="A848" s="24">
        <f>бланки!E847</f>
        <v>845</v>
      </c>
      <c r="B848" s="24" t="str">
        <f>'Рейтинговая таблица организаций'!B848</f>
        <v>МКДОУ «Тидибский Детский Сад» (Шамильский  район)</v>
      </c>
      <c r="C848" s="6">
        <f>'Рейтинговая таблица организаций'!D848/'Рейтинговая таблица организаций'!E848</f>
        <v>1</v>
      </c>
      <c r="D848" s="6">
        <f>'Рейтинговая таблица организаций'!F848/'Рейтинговая таблица организаций'!G848</f>
        <v>0.8529411764705882</v>
      </c>
      <c r="E848" s="24">
        <f>SUM(бланки!BT847:BY847)</f>
        <v>0</v>
      </c>
    </row>
    <row r="849" spans="1:5" x14ac:dyDescent="0.25">
      <c r="A849" s="24">
        <f>бланки!E848</f>
        <v>846</v>
      </c>
      <c r="B849" s="24" t="str">
        <f>'Рейтинговая таблица организаций'!B849</f>
        <v>МКДОУ «Тляхский детский сад» (Шамильский  район)</v>
      </c>
      <c r="C849" s="6">
        <f>'Рейтинговая таблица организаций'!D849/'Рейтинговая таблица организаций'!E849</f>
        <v>0.88888888888888884</v>
      </c>
      <c r="D849" s="6">
        <f>'Рейтинговая таблица организаций'!F849/'Рейтинговая таблица организаций'!G849</f>
        <v>0.82352941176470584</v>
      </c>
      <c r="E849" s="24">
        <f>SUM(бланки!BT848:BY848)</f>
        <v>4</v>
      </c>
    </row>
    <row r="850" spans="1:5" x14ac:dyDescent="0.25">
      <c r="A850" s="24">
        <f>бланки!E849</f>
        <v>847</v>
      </c>
      <c r="B850" s="24" t="str">
        <f>'Рейтинговая таблица организаций'!B850</f>
        <v>МКДОУ «Хучадинский Детский Сад» (Шамильский  район)</v>
      </c>
      <c r="C850" s="6">
        <f>'Рейтинговая таблица организаций'!D850/'Рейтинговая таблица организаций'!E850</f>
        <v>1</v>
      </c>
      <c r="D850" s="6">
        <f>'Рейтинговая таблица организаций'!F850/'Рейтинговая таблица организаций'!G850</f>
        <v>0.74285714285714288</v>
      </c>
      <c r="E850" s="24">
        <f>SUM(бланки!BT849:BY849)</f>
        <v>0</v>
      </c>
    </row>
    <row r="851" spans="1:5" x14ac:dyDescent="0.25">
      <c r="A851" s="24">
        <f>бланки!E850</f>
        <v>848</v>
      </c>
      <c r="B851" s="24" t="str">
        <f>'Рейтинговая таблица организаций'!B851</f>
        <v>МКДОУ «Могохский Детский Сад « (Шамильский  район)</v>
      </c>
      <c r="C851" s="6">
        <f>'Рейтинговая таблица организаций'!D851/'Рейтинговая таблица организаций'!E851</f>
        <v>1</v>
      </c>
      <c r="D851" s="6">
        <f>'Рейтинговая таблица организаций'!F851/'Рейтинговая таблица организаций'!G851</f>
        <v>0.91891891891891897</v>
      </c>
      <c r="E851" s="24">
        <f>SUM(бланки!BT850:BY850)</f>
        <v>0</v>
      </c>
    </row>
    <row r="852" spans="1:5" x14ac:dyDescent="0.25">
      <c r="A852" s="24">
        <f>бланки!E851</f>
        <v>849</v>
      </c>
      <c r="B852" s="24" t="str">
        <f>'Рейтинговая таблица организаций'!B852</f>
        <v>МКДОУ Мачадинский детский сад» (Шамильский  район)</v>
      </c>
      <c r="C852" s="6">
        <f>'Рейтинговая таблица организаций'!D852/'Рейтинговая таблица организаций'!E852</f>
        <v>1</v>
      </c>
      <c r="D852" s="6">
        <f>'Рейтинговая таблица организаций'!F852/'Рейтинговая таблица организаций'!G852</f>
        <v>0.91891891891891897</v>
      </c>
      <c r="E852" s="24">
        <f>SUM(бланки!BT851:BY851)</f>
        <v>4</v>
      </c>
    </row>
  </sheetData>
  <mergeCells count="3">
    <mergeCell ref="C2:C3"/>
    <mergeCell ref="D2:D3"/>
    <mergeCell ref="E2: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abSelected="1" workbookViewId="0">
      <selection activeCell="D26" sqref="D26:E222"/>
    </sheetView>
  </sheetViews>
  <sheetFormatPr defaultColWidth="9.140625" defaultRowHeight="15" x14ac:dyDescent="0.25"/>
  <cols>
    <col min="1" max="1" width="9.140625" style="21"/>
    <col min="2" max="2" width="59.140625" style="21" customWidth="1"/>
    <col min="3" max="3" width="11.7109375" style="21" bestFit="1" customWidth="1"/>
    <col min="4" max="6" width="9.42578125" style="21" bestFit="1" customWidth="1"/>
    <col min="7" max="16384" width="9.140625" style="21"/>
  </cols>
  <sheetData>
    <row r="1" spans="1:23" s="18" customFormat="1" ht="112.5" customHeight="1" x14ac:dyDescent="0.25">
      <c r="A1" s="49" t="s">
        <v>145</v>
      </c>
      <c r="B1" s="49" t="s">
        <v>1</v>
      </c>
      <c r="C1" s="51" t="s">
        <v>2673</v>
      </c>
      <c r="D1" s="51"/>
      <c r="E1" s="51"/>
      <c r="F1" s="49" t="s">
        <v>76</v>
      </c>
      <c r="G1" s="50" t="s">
        <v>86</v>
      </c>
      <c r="H1" s="50"/>
      <c r="I1" s="50"/>
      <c r="J1" s="49" t="s">
        <v>4</v>
      </c>
      <c r="K1" s="50" t="s">
        <v>5</v>
      </c>
      <c r="L1" s="50"/>
      <c r="M1" s="50"/>
      <c r="N1" s="49" t="s">
        <v>6</v>
      </c>
      <c r="O1" s="50" t="s">
        <v>7</v>
      </c>
      <c r="P1" s="50"/>
      <c r="Q1" s="50"/>
      <c r="R1" s="49" t="s">
        <v>8</v>
      </c>
      <c r="S1" s="50" t="s">
        <v>87</v>
      </c>
      <c r="T1" s="50"/>
      <c r="U1" s="50"/>
      <c r="V1" s="49" t="s">
        <v>10</v>
      </c>
      <c r="W1" s="17" t="s">
        <v>11</v>
      </c>
    </row>
    <row r="2" spans="1:23" s="19" customFormat="1" x14ac:dyDescent="0.25">
      <c r="A2" s="49"/>
      <c r="B2" s="49"/>
      <c r="C2" s="49" t="s">
        <v>17</v>
      </c>
      <c r="D2" s="49" t="s">
        <v>18</v>
      </c>
      <c r="E2" s="49" t="s">
        <v>19</v>
      </c>
      <c r="F2" s="49"/>
      <c r="G2" s="49" t="s">
        <v>22</v>
      </c>
      <c r="H2" s="49" t="s">
        <v>88</v>
      </c>
      <c r="I2" s="49" t="s">
        <v>23</v>
      </c>
      <c r="J2" s="49"/>
      <c r="K2" s="49" t="s">
        <v>27</v>
      </c>
      <c r="L2" s="49" t="s">
        <v>28</v>
      </c>
      <c r="M2" s="49" t="s">
        <v>29</v>
      </c>
      <c r="N2" s="49"/>
      <c r="O2" s="49" t="s">
        <v>33</v>
      </c>
      <c r="P2" s="49" t="s">
        <v>34</v>
      </c>
      <c r="Q2" s="49" t="s">
        <v>35</v>
      </c>
      <c r="R2" s="49"/>
      <c r="S2" s="49" t="s">
        <v>39</v>
      </c>
      <c r="T2" s="49" t="s">
        <v>40</v>
      </c>
      <c r="U2" s="49" t="s">
        <v>41</v>
      </c>
      <c r="V2" s="49"/>
      <c r="W2" s="49" t="s">
        <v>42</v>
      </c>
    </row>
    <row r="3" spans="1:23" s="19" customFormat="1" ht="27" customHeight="1" x14ac:dyDescent="0.25">
      <c r="A3" s="49"/>
      <c r="B3" s="49"/>
      <c r="C3" s="49"/>
      <c r="D3" s="49"/>
      <c r="E3" s="49"/>
      <c r="F3" s="49"/>
      <c r="G3" s="49"/>
      <c r="H3" s="49"/>
      <c r="I3" s="49"/>
      <c r="J3" s="49"/>
      <c r="K3" s="49"/>
      <c r="L3" s="49"/>
      <c r="M3" s="49"/>
      <c r="N3" s="49"/>
      <c r="O3" s="49"/>
      <c r="P3" s="49"/>
      <c r="Q3" s="49"/>
      <c r="R3" s="49"/>
      <c r="S3" s="49"/>
      <c r="T3" s="49"/>
      <c r="U3" s="49"/>
      <c r="V3" s="49"/>
      <c r="W3" s="49"/>
    </row>
    <row r="4" spans="1:23" x14ac:dyDescent="0.25">
      <c r="A4" s="44">
        <f>'Рейтинговая таблица организаций'!A634</f>
        <v>631</v>
      </c>
      <c r="B4" s="44" t="str">
        <f>'Рейтинговая таблица организаций'!B634</f>
        <v>МКОУ «Алкадарская СОШ» (Сулейман-Стальский район)</v>
      </c>
      <c r="C4" s="44">
        <f>'Рейтинговая таблица организаций'!M634</f>
        <v>99</v>
      </c>
      <c r="D4" s="44">
        <f>'Рейтинговая таблица организаций'!N634</f>
        <v>100</v>
      </c>
      <c r="E4" s="44">
        <f>'Рейтинговая таблица организаций'!O634</f>
        <v>100</v>
      </c>
      <c r="F4" s="44">
        <f>'Рейтинговая таблица организаций'!P634</f>
        <v>100</v>
      </c>
      <c r="G4" s="44">
        <f>'Рейтинговая таблица организаций'!V634</f>
        <v>20</v>
      </c>
      <c r="H4" s="44">
        <f>'Рейтинговая таблица организаций'!W634</f>
        <v>47</v>
      </c>
      <c r="I4" s="44">
        <f>'Рейтинговая таблица организаций'!X634</f>
        <v>75</v>
      </c>
      <c r="J4" s="44">
        <f>'Рейтинговая таблица организаций'!Y634</f>
        <v>47</v>
      </c>
      <c r="K4" s="44">
        <f>'Рейтинговая таблица организаций'!AD634</f>
        <v>0</v>
      </c>
      <c r="L4" s="44">
        <f>'Рейтинговая таблица организаций'!AE634</f>
        <v>40</v>
      </c>
      <c r="M4" s="45">
        <f>'Рейтинговая таблица организаций'!AF634</f>
        <v>50</v>
      </c>
      <c r="N4" s="44">
        <f>'Рейтинговая таблица организаций'!AG634</f>
        <v>31</v>
      </c>
      <c r="O4" s="44">
        <f>'Рейтинговая таблица организаций'!AN634</f>
        <v>100</v>
      </c>
      <c r="P4" s="44">
        <f>'Рейтинговая таблица организаций'!AO634</f>
        <v>100</v>
      </c>
      <c r="Q4" s="44">
        <f>'Рейтинговая таблица организаций'!AP634</f>
        <v>100</v>
      </c>
      <c r="R4" s="44">
        <f>'Рейтинговая таблица организаций'!AQ634</f>
        <v>100</v>
      </c>
      <c r="S4" s="44">
        <f>'Рейтинговая таблица организаций'!AX634</f>
        <v>100</v>
      </c>
      <c r="T4" s="44">
        <f>'Рейтинговая таблица организаций'!AY634</f>
        <v>100</v>
      </c>
      <c r="U4" s="44">
        <f>'Рейтинговая таблица организаций'!AZ634</f>
        <v>100</v>
      </c>
      <c r="V4" s="44">
        <f>'Рейтинговая таблица организаций'!BA634</f>
        <v>100</v>
      </c>
      <c r="W4" s="44">
        <f>'Рейтинговая таблица организаций'!BB634</f>
        <v>75.599999999999994</v>
      </c>
    </row>
    <row r="5" spans="1:23" x14ac:dyDescent="0.25">
      <c r="A5" s="44">
        <f>'Рейтинговая таблица организаций'!A635</f>
        <v>632</v>
      </c>
      <c r="B5" s="44" t="str">
        <f>'Рейтинговая таблица организаций'!B635</f>
        <v>МКОУ «Зизикская СОШ» (Сулейман-Стальский район)</v>
      </c>
      <c r="C5" s="44">
        <f>'Рейтинговая таблица организаций'!M635</f>
        <v>99</v>
      </c>
      <c r="D5" s="44">
        <f>'Рейтинговая таблица организаций'!N635</f>
        <v>100</v>
      </c>
      <c r="E5" s="44">
        <f>'Рейтинговая таблица организаций'!O635</f>
        <v>100</v>
      </c>
      <c r="F5" s="44">
        <f>'Рейтинговая таблица организаций'!P635</f>
        <v>100</v>
      </c>
      <c r="G5" s="44">
        <f>'Рейтинговая таблица организаций'!V635</f>
        <v>80</v>
      </c>
      <c r="H5" s="44">
        <f>'Рейтинговая таблица организаций'!W635</f>
        <v>89</v>
      </c>
      <c r="I5" s="44">
        <f>'Рейтинговая таблица организаций'!X635</f>
        <v>98</v>
      </c>
      <c r="J5" s="44">
        <f>'Рейтинговая таблица организаций'!Y635</f>
        <v>89</v>
      </c>
      <c r="K5" s="44">
        <f>'Рейтинговая таблица организаций'!AD635</f>
        <v>0</v>
      </c>
      <c r="L5" s="44">
        <f>'Рейтинговая таблица организаций'!AE635</f>
        <v>40</v>
      </c>
      <c r="M5" s="45">
        <f>'Рейтинговая таблица организаций'!AF635</f>
        <v>66.666666666666671</v>
      </c>
      <c r="N5" s="44">
        <f>'Рейтинговая таблица организаций'!AG635</f>
        <v>36</v>
      </c>
      <c r="O5" s="44">
        <f>'Рейтинговая таблица организаций'!AN635</f>
        <v>100</v>
      </c>
      <c r="P5" s="44">
        <f>'Рейтинговая таблица организаций'!AO635</f>
        <v>100</v>
      </c>
      <c r="Q5" s="44">
        <f>'Рейтинговая таблица организаций'!AP635</f>
        <v>100</v>
      </c>
      <c r="R5" s="44">
        <f>'Рейтинговая таблица организаций'!AQ635</f>
        <v>100</v>
      </c>
      <c r="S5" s="44">
        <f>'Рейтинговая таблица организаций'!AX635</f>
        <v>98</v>
      </c>
      <c r="T5" s="44">
        <f>'Рейтинговая таблица организаций'!AY635</f>
        <v>87</v>
      </c>
      <c r="U5" s="44">
        <f>'Рейтинговая таблица организаций'!AZ635</f>
        <v>87</v>
      </c>
      <c r="V5" s="44">
        <f>'Рейтинговая таблица организаций'!BA635</f>
        <v>91</v>
      </c>
      <c r="W5" s="44">
        <f>'Рейтинговая таблица организаций'!BB635</f>
        <v>83.2</v>
      </c>
    </row>
    <row r="6" spans="1:23" x14ac:dyDescent="0.25">
      <c r="A6" s="44">
        <f>'Рейтинговая таблица организаций'!A636</f>
        <v>633</v>
      </c>
      <c r="B6" s="44" t="str">
        <f>'Рейтинговая таблица организаций'!B636</f>
        <v>МКОУ «Касумкентская СОШ №2» (Сулейман-Стальский район)</v>
      </c>
      <c r="C6" s="44">
        <f>'Рейтинговая таблица организаций'!M636</f>
        <v>100</v>
      </c>
      <c r="D6" s="44">
        <f>'Рейтинговая таблица организаций'!N636</f>
        <v>100</v>
      </c>
      <c r="E6" s="44">
        <f>'Рейтинговая таблица организаций'!O636</f>
        <v>95</v>
      </c>
      <c r="F6" s="44">
        <f>'Рейтинговая таблица организаций'!P636</f>
        <v>98</v>
      </c>
      <c r="G6" s="44">
        <f>'Рейтинговая таблица организаций'!V636</f>
        <v>100</v>
      </c>
      <c r="H6" s="44">
        <f>'Рейтинговая таблица организаций'!W636</f>
        <v>95</v>
      </c>
      <c r="I6" s="44">
        <f>'Рейтинговая таблица организаций'!X636</f>
        <v>91</v>
      </c>
      <c r="J6" s="44">
        <f>'Рейтинговая таблица организаций'!Y636</f>
        <v>95</v>
      </c>
      <c r="K6" s="44">
        <f>'Рейтинговая таблица организаций'!AD636</f>
        <v>80</v>
      </c>
      <c r="L6" s="44">
        <f>'Рейтинговая таблица организаций'!AE636</f>
        <v>20</v>
      </c>
      <c r="M6" s="45">
        <f>'Рейтинговая таблица организаций'!AF636</f>
        <v>90.909090909090907</v>
      </c>
      <c r="N6" s="44">
        <f>'Рейтинговая таблица организаций'!AG636</f>
        <v>59</v>
      </c>
      <c r="O6" s="44">
        <f>'Рейтинговая таблица организаций'!AN636</f>
        <v>99</v>
      </c>
      <c r="P6" s="44">
        <f>'Рейтинговая таблица организаций'!AO636</f>
        <v>97</v>
      </c>
      <c r="Q6" s="44">
        <f>'Рейтинговая таблица организаций'!AP636</f>
        <v>100</v>
      </c>
      <c r="R6" s="44">
        <f>'Рейтинговая таблица организаций'!AQ636</f>
        <v>98</v>
      </c>
      <c r="S6" s="44">
        <f>'Рейтинговая таблица организаций'!AX636</f>
        <v>93</v>
      </c>
      <c r="T6" s="44">
        <f>'Рейтинговая таблица организаций'!AY636</f>
        <v>93</v>
      </c>
      <c r="U6" s="44">
        <f>'Рейтинговая таблица организаций'!AZ636</f>
        <v>96</v>
      </c>
      <c r="V6" s="44">
        <f>'Рейтинговая таблица организаций'!BA636</f>
        <v>94</v>
      </c>
      <c r="W6" s="44">
        <f>'Рейтинговая таблица организаций'!BB636</f>
        <v>88.8</v>
      </c>
    </row>
    <row r="7" spans="1:23" x14ac:dyDescent="0.25">
      <c r="A7" s="44">
        <f>'Рейтинговая таблица организаций'!A637</f>
        <v>634</v>
      </c>
      <c r="B7" s="44" t="str">
        <f>'Рейтинговая таблица организаций'!B637</f>
        <v>МКОУ «Куркентская СОШ №2» (Сулейман-Стальский район)</v>
      </c>
      <c r="C7" s="44">
        <f>'Рейтинговая таблица организаций'!M637</f>
        <v>99</v>
      </c>
      <c r="D7" s="44">
        <f>'Рейтинговая таблица организаций'!N637</f>
        <v>100</v>
      </c>
      <c r="E7" s="44">
        <f>'Рейтинговая таблица организаций'!O637</f>
        <v>99</v>
      </c>
      <c r="F7" s="44">
        <f>'Рейтинговая таблица организаций'!P637</f>
        <v>99</v>
      </c>
      <c r="G7" s="44">
        <f>'Рейтинговая таблица организаций'!V637</f>
        <v>100</v>
      </c>
      <c r="H7" s="44">
        <f>'Рейтинговая таблица организаций'!W637</f>
        <v>86</v>
      </c>
      <c r="I7" s="44">
        <f>'Рейтинговая таблица организаций'!X637</f>
        <v>73</v>
      </c>
      <c r="J7" s="44">
        <f>'Рейтинговая таблица организаций'!Y637</f>
        <v>86</v>
      </c>
      <c r="K7" s="44">
        <f>'Рейтинговая таблица организаций'!AD637</f>
        <v>20</v>
      </c>
      <c r="L7" s="44">
        <f>'Рейтинговая таблица организаций'!AE637</f>
        <v>60</v>
      </c>
      <c r="M7" s="45">
        <f>'Рейтинговая таблица организаций'!AF637</f>
        <v>75</v>
      </c>
      <c r="N7" s="44">
        <f>'Рейтинговая таблица организаций'!AG637</f>
        <v>53</v>
      </c>
      <c r="O7" s="44">
        <f>'Рейтинговая таблица организаций'!AN637</f>
        <v>100</v>
      </c>
      <c r="P7" s="44">
        <f>'Рейтинговая таблица организаций'!AO637</f>
        <v>100</v>
      </c>
      <c r="Q7" s="44">
        <f>'Рейтинговая таблица организаций'!AP637</f>
        <v>98</v>
      </c>
      <c r="R7" s="44">
        <f>'Рейтинговая таблица организаций'!AQ637</f>
        <v>100</v>
      </c>
      <c r="S7" s="44">
        <f>'Рейтинговая таблица организаций'!AX637</f>
        <v>98</v>
      </c>
      <c r="T7" s="44">
        <f>'Рейтинговая таблица организаций'!AY637</f>
        <v>100</v>
      </c>
      <c r="U7" s="44">
        <f>'Рейтинговая таблица организаций'!AZ637</f>
        <v>100</v>
      </c>
      <c r="V7" s="44">
        <f>'Рейтинговая таблица организаций'!BA637</f>
        <v>99</v>
      </c>
      <c r="W7" s="44">
        <f>'Рейтинговая таблица организаций'!BB637</f>
        <v>87.4</v>
      </c>
    </row>
    <row r="8" spans="1:23" x14ac:dyDescent="0.25">
      <c r="A8" s="44">
        <f>'Рейтинговая таблица организаций'!A638</f>
        <v>635</v>
      </c>
      <c r="B8" s="44" t="str">
        <f>'Рейтинговая таблица организаций'!B638</f>
        <v>МКОУ «Саидкентская СОШ» (Сулейман-Стальский район)</v>
      </c>
      <c r="C8" s="44">
        <f>'Рейтинговая таблица организаций'!M638</f>
        <v>94</v>
      </c>
      <c r="D8" s="44">
        <f>'Рейтинговая таблица организаций'!N638</f>
        <v>100</v>
      </c>
      <c r="E8" s="44">
        <f>'Рейтинговая таблица организаций'!O638</f>
        <v>97</v>
      </c>
      <c r="F8" s="44">
        <f>'Рейтинговая таблица организаций'!P638</f>
        <v>97</v>
      </c>
      <c r="G8" s="44">
        <f>'Рейтинговая таблица организаций'!V638</f>
        <v>60</v>
      </c>
      <c r="H8" s="44">
        <f>'Рейтинговая таблица организаций'!W638</f>
        <v>72</v>
      </c>
      <c r="I8" s="44">
        <f>'Рейтинговая таблица организаций'!X638</f>
        <v>84</v>
      </c>
      <c r="J8" s="44">
        <f>'Рейтинговая таблица организаций'!Y638</f>
        <v>72</v>
      </c>
      <c r="K8" s="44">
        <f>'Рейтинговая таблица организаций'!AD638</f>
        <v>20</v>
      </c>
      <c r="L8" s="44">
        <f>'Рейтинговая таблица организаций'!AE638</f>
        <v>40</v>
      </c>
      <c r="M8" s="45">
        <f>'Рейтинговая таблица организаций'!AF638</f>
        <v>76.92307692307692</v>
      </c>
      <c r="N8" s="44">
        <f>'Рейтинговая таблица организаций'!AG638</f>
        <v>45</v>
      </c>
      <c r="O8" s="44">
        <f>'Рейтинговая таблица организаций'!AN638</f>
        <v>94</v>
      </c>
      <c r="P8" s="44">
        <f>'Рейтинговая таблица организаций'!AO638</f>
        <v>97</v>
      </c>
      <c r="Q8" s="44">
        <f>'Рейтинговая таблица организаций'!AP638</f>
        <v>98</v>
      </c>
      <c r="R8" s="44">
        <f>'Рейтинговая таблица организаций'!AQ638</f>
        <v>96</v>
      </c>
      <c r="S8" s="44">
        <f>'Рейтинговая таблица организаций'!AX638</f>
        <v>89</v>
      </c>
      <c r="T8" s="44">
        <f>'Рейтинговая таблица организаций'!AY638</f>
        <v>94</v>
      </c>
      <c r="U8" s="44">
        <f>'Рейтинговая таблица организаций'!AZ638</f>
        <v>95</v>
      </c>
      <c r="V8" s="44">
        <f>'Рейтинговая таблица организаций'!BA638</f>
        <v>92</v>
      </c>
      <c r="W8" s="44">
        <f>'Рейтинговая таблица организаций'!BB638</f>
        <v>80.400000000000006</v>
      </c>
    </row>
    <row r="9" spans="1:23" x14ac:dyDescent="0.25">
      <c r="A9" s="44">
        <f>'Рейтинговая таблица организаций'!A639</f>
        <v>636</v>
      </c>
      <c r="B9" s="44" t="str">
        <f>'Рейтинговая таблица организаций'!B639</f>
        <v>МКОУ «Чухверкентская СОШ» (Сулейман-Стальский район)</v>
      </c>
      <c r="C9" s="44">
        <f>'Рейтинговая таблица организаций'!M639</f>
        <v>81</v>
      </c>
      <c r="D9" s="44">
        <f>'Рейтинговая таблица организаций'!N639</f>
        <v>90</v>
      </c>
      <c r="E9" s="44">
        <f>'Рейтинговая таблица организаций'!O639</f>
        <v>93</v>
      </c>
      <c r="F9" s="44">
        <f>'Рейтинговая таблица организаций'!P639</f>
        <v>89</v>
      </c>
      <c r="G9" s="44">
        <f>'Рейтинговая таблица организаций'!V639</f>
        <v>80</v>
      </c>
      <c r="H9" s="44">
        <f>'Рейтинговая таблица организаций'!W639</f>
        <v>74</v>
      </c>
      <c r="I9" s="44">
        <f>'Рейтинговая таблица организаций'!X639</f>
        <v>69</v>
      </c>
      <c r="J9" s="44">
        <f>'Рейтинговая таблица организаций'!Y639</f>
        <v>74</v>
      </c>
      <c r="K9" s="44">
        <f>'Рейтинговая таблица организаций'!AD639</f>
        <v>20</v>
      </c>
      <c r="L9" s="44">
        <f>'Рейтинговая таблица организаций'!AE639</f>
        <v>60</v>
      </c>
      <c r="M9" s="45">
        <f>'Рейтинговая таблица организаций'!AF639</f>
        <v>82.352941176470594</v>
      </c>
      <c r="N9" s="44">
        <f>'Рейтинговая таблица организаций'!AG639</f>
        <v>55</v>
      </c>
      <c r="O9" s="44">
        <f>'Рейтинговая таблица организаций'!AN639</f>
        <v>92</v>
      </c>
      <c r="P9" s="44">
        <f>'Рейтинговая таблица организаций'!AO639</f>
        <v>91</v>
      </c>
      <c r="Q9" s="44">
        <f>'Рейтинговая таблица организаций'!AP639</f>
        <v>87</v>
      </c>
      <c r="R9" s="44">
        <f>'Рейтинговая таблица организаций'!AQ639</f>
        <v>91</v>
      </c>
      <c r="S9" s="44">
        <f>'Рейтинговая таблица организаций'!AX639</f>
        <v>80</v>
      </c>
      <c r="T9" s="44">
        <f>'Рейтинговая таблица организаций'!AY639</f>
        <v>85</v>
      </c>
      <c r="U9" s="44">
        <f>'Рейтинговая таблица организаций'!AZ639</f>
        <v>91</v>
      </c>
      <c r="V9" s="44">
        <f>'Рейтинговая таблица организаций'!BA639</f>
        <v>84</v>
      </c>
      <c r="W9" s="44">
        <f>'Рейтинговая таблица организаций'!BB639</f>
        <v>78.599999999999994</v>
      </c>
    </row>
    <row r="10" spans="1:23" x14ac:dyDescent="0.25">
      <c r="A10" s="44">
        <f>'Рейтинговая таблица организаций'!A640</f>
        <v>637</v>
      </c>
      <c r="B10" s="44" t="str">
        <f>'Рейтинговая таблица организаций'!B640</f>
        <v>МКОУ «Шихикентская СОШ» (Сулейман-Стальский район)</v>
      </c>
      <c r="C10" s="44">
        <f>'Рейтинговая таблица организаций'!M640</f>
        <v>93</v>
      </c>
      <c r="D10" s="44">
        <f>'Рейтинговая таблица организаций'!N640</f>
        <v>100</v>
      </c>
      <c r="E10" s="44">
        <f>'Рейтинговая таблица организаций'!O640</f>
        <v>100</v>
      </c>
      <c r="F10" s="44">
        <f>'Рейтинговая таблица организаций'!P640</f>
        <v>98</v>
      </c>
      <c r="G10" s="44">
        <f>'Рейтинговая таблица организаций'!V640</f>
        <v>60</v>
      </c>
      <c r="H10" s="44">
        <f>'Рейтинговая таблица организаций'!W640</f>
        <v>65</v>
      </c>
      <c r="I10" s="44">
        <f>'Рейтинговая таблица организаций'!X640</f>
        <v>71</v>
      </c>
      <c r="J10" s="44">
        <f>'Рейтинговая таблица организаций'!Y640</f>
        <v>65</v>
      </c>
      <c r="K10" s="44">
        <f>'Рейтинговая таблица организаций'!AD640</f>
        <v>0</v>
      </c>
      <c r="L10" s="44">
        <f>'Рейтинговая таблица организаций'!AE640</f>
        <v>0</v>
      </c>
      <c r="M10" s="45">
        <f>'Рейтинговая таблица организаций'!AF640</f>
        <v>75</v>
      </c>
      <c r="N10" s="44">
        <f>'Рейтинговая таблица организаций'!AG640</f>
        <v>23</v>
      </c>
      <c r="O10" s="44">
        <f>'Рейтинговая таблица организаций'!AN640</f>
        <v>100</v>
      </c>
      <c r="P10" s="44">
        <f>'Рейтинговая таблица организаций'!AO640</f>
        <v>100</v>
      </c>
      <c r="Q10" s="44">
        <f>'Рейтинговая таблица организаций'!AP640</f>
        <v>95</v>
      </c>
      <c r="R10" s="44">
        <f>'Рейтинговая таблица организаций'!AQ640</f>
        <v>99</v>
      </c>
      <c r="S10" s="44">
        <f>'Рейтинговая таблица организаций'!AX640</f>
        <v>100</v>
      </c>
      <c r="T10" s="44">
        <f>'Рейтинговая таблица организаций'!AY640</f>
        <v>100</v>
      </c>
      <c r="U10" s="44">
        <f>'Рейтинговая таблица организаций'!AZ640</f>
        <v>100</v>
      </c>
      <c r="V10" s="44">
        <f>'Рейтинговая таблица организаций'!BA640</f>
        <v>100</v>
      </c>
      <c r="W10" s="44">
        <f>'Рейтинговая таблица организаций'!BB640</f>
        <v>77</v>
      </c>
    </row>
    <row r="11" spans="1:23" x14ac:dyDescent="0.25">
      <c r="A11" s="44">
        <f>'Рейтинговая таблица организаций'!A641</f>
        <v>638</v>
      </c>
      <c r="B11" s="44" t="str">
        <f>'Рейтинговая таблица организаций'!B641</f>
        <v>МКОУ «Юхаристальская СОШ» (Сулейман-Стальский район)</v>
      </c>
      <c r="C11" s="44">
        <f>'Рейтинговая таблица организаций'!M641</f>
        <v>77</v>
      </c>
      <c r="D11" s="44">
        <f>'Рейтинговая таблица организаций'!N641</f>
        <v>90</v>
      </c>
      <c r="E11" s="44">
        <f>'Рейтинговая таблица организаций'!O641</f>
        <v>99</v>
      </c>
      <c r="F11" s="44">
        <f>'Рейтинговая таблица организаций'!P641</f>
        <v>90</v>
      </c>
      <c r="G11" s="44">
        <f>'Рейтинговая таблица организаций'!V641</f>
        <v>60</v>
      </c>
      <c r="H11" s="44">
        <f>'Рейтинговая таблица организаций'!W641</f>
        <v>73</v>
      </c>
      <c r="I11" s="44">
        <f>'Рейтинговая таблица организаций'!X641</f>
        <v>86</v>
      </c>
      <c r="J11" s="44">
        <f>'Рейтинговая таблица организаций'!Y641</f>
        <v>73</v>
      </c>
      <c r="K11" s="44">
        <f>'Рейтинговая таблица организаций'!AD641</f>
        <v>0</v>
      </c>
      <c r="L11" s="44">
        <f>'Рейтинговая таблица организаций'!AE641</f>
        <v>60</v>
      </c>
      <c r="M11" s="45">
        <f>'Рейтинговая таблица организаций'!AF641</f>
        <v>100</v>
      </c>
      <c r="N11" s="44">
        <f>'Рейтинговая таблица организаций'!AG641</f>
        <v>54</v>
      </c>
      <c r="O11" s="44">
        <f>'Рейтинговая таблица организаций'!AN641</f>
        <v>96</v>
      </c>
      <c r="P11" s="44">
        <f>'Рейтинговая таблица организаций'!AO641</f>
        <v>98</v>
      </c>
      <c r="Q11" s="44">
        <f>'Рейтинговая таблица организаций'!AP641</f>
        <v>90</v>
      </c>
      <c r="R11" s="44">
        <f>'Рейтинговая таблица организаций'!AQ641</f>
        <v>96</v>
      </c>
      <c r="S11" s="44">
        <f>'Рейтинговая таблица организаций'!AX641</f>
        <v>96</v>
      </c>
      <c r="T11" s="44">
        <f>'Рейтинговая таблица организаций'!AY641</f>
        <v>96</v>
      </c>
      <c r="U11" s="44">
        <f>'Рейтинговая таблица организаций'!AZ641</f>
        <v>96</v>
      </c>
      <c r="V11" s="44">
        <f>'Рейтинговая таблица организаций'!BA641</f>
        <v>96</v>
      </c>
      <c r="W11" s="44">
        <f>'Рейтинговая таблица организаций'!BB641</f>
        <v>81.8</v>
      </c>
    </row>
    <row r="12" spans="1:23" x14ac:dyDescent="0.25">
      <c r="A12" s="44">
        <f>'Рейтинговая таблица организаций'!A642</f>
        <v>639</v>
      </c>
      <c r="B12" s="44" t="str">
        <f>'Рейтинговая таблица организаций'!B642</f>
        <v>МКОУ «Зухрабкентская ООШ» (Сулейман-Стальский район)</v>
      </c>
      <c r="C12" s="44">
        <f>'Рейтинговая таблица организаций'!M642</f>
        <v>78</v>
      </c>
      <c r="D12" s="44">
        <f>'Рейтинговая таблица организаций'!N642</f>
        <v>90</v>
      </c>
      <c r="E12" s="44">
        <f>'Рейтинговая таблица организаций'!O642</f>
        <v>93</v>
      </c>
      <c r="F12" s="44">
        <f>'Рейтинговая таблица организаций'!P642</f>
        <v>88</v>
      </c>
      <c r="G12" s="44">
        <f>'Рейтинговая таблица организаций'!V642</f>
        <v>20</v>
      </c>
      <c r="H12" s="44">
        <f>'Рейтинговая таблица организаций'!W642</f>
        <v>42</v>
      </c>
      <c r="I12" s="44">
        <f>'Рейтинговая таблица организаций'!X642</f>
        <v>65</v>
      </c>
      <c r="J12" s="44">
        <f>'Рейтинговая таблица организаций'!Y642</f>
        <v>42</v>
      </c>
      <c r="K12" s="44">
        <f>'Рейтинговая таблица организаций'!AD642</f>
        <v>0</v>
      </c>
      <c r="L12" s="44">
        <f>'Рейтинговая таблица организаций'!AE642</f>
        <v>0</v>
      </c>
      <c r="M12" s="45">
        <f>'Рейтинговая таблица организаций'!AF642</f>
        <v>100</v>
      </c>
      <c r="N12" s="44">
        <f>'Рейтинговая таблица организаций'!AG642</f>
        <v>30</v>
      </c>
      <c r="O12" s="44">
        <f>'Рейтинговая таблица организаций'!AN642</f>
        <v>95</v>
      </c>
      <c r="P12" s="44">
        <f>'Рейтинговая таблица организаций'!AO642</f>
        <v>100</v>
      </c>
      <c r="Q12" s="44">
        <f>'Рейтинговая таблица организаций'!AP642</f>
        <v>93</v>
      </c>
      <c r="R12" s="44">
        <f>'Рейтинговая таблица организаций'!AQ642</f>
        <v>97</v>
      </c>
      <c r="S12" s="44">
        <f>'Рейтинговая таблица организаций'!AX642</f>
        <v>100</v>
      </c>
      <c r="T12" s="44">
        <f>'Рейтинговая таблица организаций'!AY642</f>
        <v>100</v>
      </c>
      <c r="U12" s="44">
        <f>'Рейтинговая таблица организаций'!AZ642</f>
        <v>95</v>
      </c>
      <c r="V12" s="44">
        <f>'Рейтинговая таблица организаций'!BA642</f>
        <v>99</v>
      </c>
      <c r="W12" s="44">
        <f>'Рейтинговая таблица организаций'!BB642</f>
        <v>71.2</v>
      </c>
    </row>
    <row r="13" spans="1:23" x14ac:dyDescent="0.25">
      <c r="A13" s="44">
        <f>'Рейтинговая таблица организаций'!A643</f>
        <v>640</v>
      </c>
      <c r="B13" s="44" t="str">
        <f>'Рейтинговая таблица организаций'!B643</f>
        <v>МКОУ «Ичинская ООШ» (Сулейман-Стальский район)</v>
      </c>
      <c r="C13" s="44">
        <f>'Рейтинговая таблица организаций'!M643</f>
        <v>98</v>
      </c>
      <c r="D13" s="44">
        <f>'Рейтинговая таблица организаций'!N643</f>
        <v>100</v>
      </c>
      <c r="E13" s="44">
        <f>'Рейтинговая таблица организаций'!O643</f>
        <v>94</v>
      </c>
      <c r="F13" s="44">
        <f>'Рейтинговая таблица организаций'!P643</f>
        <v>97</v>
      </c>
      <c r="G13" s="44">
        <f>'Рейтинговая таблица организаций'!V643</f>
        <v>80</v>
      </c>
      <c r="H13" s="44">
        <f>'Рейтинговая таблица организаций'!W643</f>
        <v>87</v>
      </c>
      <c r="I13" s="44">
        <f>'Рейтинговая таблица организаций'!X643</f>
        <v>94</v>
      </c>
      <c r="J13" s="44">
        <f>'Рейтинговая таблица организаций'!Y643</f>
        <v>87</v>
      </c>
      <c r="K13" s="44">
        <f>'Рейтинговая таблица организаций'!AD643</f>
        <v>20</v>
      </c>
      <c r="L13" s="44">
        <f>'Рейтинговая таблица организаций'!AE643</f>
        <v>80</v>
      </c>
      <c r="M13" s="45">
        <f>'Рейтинговая таблица организаций'!AF643</f>
        <v>70</v>
      </c>
      <c r="N13" s="44">
        <f>'Рейтинговая таблица организаций'!AG643</f>
        <v>59</v>
      </c>
      <c r="O13" s="44">
        <f>'Рейтинговая таблица организаций'!AN643</f>
        <v>88</v>
      </c>
      <c r="P13" s="44">
        <f>'Рейтинговая таблица организаций'!AO643</f>
        <v>100</v>
      </c>
      <c r="Q13" s="44">
        <f>'Рейтинговая таблица организаций'!AP643</f>
        <v>100</v>
      </c>
      <c r="R13" s="44">
        <f>'Рейтинговая таблица организаций'!AQ643</f>
        <v>95</v>
      </c>
      <c r="S13" s="44">
        <f>'Рейтинговая таблица организаций'!AX643</f>
        <v>100</v>
      </c>
      <c r="T13" s="44">
        <f>'Рейтинговая таблица организаций'!AY643</f>
        <v>94</v>
      </c>
      <c r="U13" s="44">
        <f>'Рейтинговая таблица организаций'!AZ643</f>
        <v>88</v>
      </c>
      <c r="V13" s="44">
        <f>'Рейтинговая таблица организаций'!BA643</f>
        <v>95</v>
      </c>
      <c r="W13" s="44">
        <f>'Рейтинговая таблица организаций'!BB643</f>
        <v>86.6</v>
      </c>
    </row>
    <row r="14" spans="1:23" x14ac:dyDescent="0.25">
      <c r="A14" s="44">
        <f>'Рейтинговая таблица организаций'!A644</f>
        <v>641</v>
      </c>
      <c r="B14" s="44" t="str">
        <f>'Рейтинговая таблица организаций'!B644</f>
        <v>МКОУ «Птикентская ООШ» (Сулейман-Стальский район)</v>
      </c>
      <c r="C14" s="44">
        <f>'Рейтинговая таблица организаций'!M644</f>
        <v>99</v>
      </c>
      <c r="D14" s="44">
        <f>'Рейтинговая таблица организаций'!N644</f>
        <v>100</v>
      </c>
      <c r="E14" s="44">
        <f>'Рейтинговая таблица организаций'!O644</f>
        <v>100</v>
      </c>
      <c r="F14" s="44">
        <f>'Рейтинговая таблица организаций'!P644</f>
        <v>100</v>
      </c>
      <c r="G14" s="44">
        <f>'Рейтинговая таблица организаций'!V644</f>
        <v>100</v>
      </c>
      <c r="H14" s="44">
        <f>'Рейтинговая таблица организаций'!W644</f>
        <v>100</v>
      </c>
      <c r="I14" s="44">
        <f>'Рейтинговая таблица организаций'!X644</f>
        <v>100</v>
      </c>
      <c r="J14" s="44">
        <f>'Рейтинговая таблица организаций'!Y644</f>
        <v>100</v>
      </c>
      <c r="K14" s="44">
        <f>'Рейтинговая таблица организаций'!AD644</f>
        <v>40</v>
      </c>
      <c r="L14" s="44">
        <f>'Рейтинговая таблица организаций'!AE644</f>
        <v>60</v>
      </c>
      <c r="M14" s="45">
        <f>'Рейтинговая таблица организаций'!AF644</f>
        <v>83.333333333333329</v>
      </c>
      <c r="N14" s="44">
        <f>'Рейтинговая таблица организаций'!AG644</f>
        <v>61</v>
      </c>
      <c r="O14" s="44">
        <f>'Рейтинговая таблица организаций'!AN644</f>
        <v>90</v>
      </c>
      <c r="P14" s="44">
        <f>'Рейтинговая таблица организаций'!AO644</f>
        <v>90</v>
      </c>
      <c r="Q14" s="44">
        <f>'Рейтинговая таблица организаций'!AP644</f>
        <v>88</v>
      </c>
      <c r="R14" s="44">
        <f>'Рейтинговая таблица организаций'!AQ644</f>
        <v>90</v>
      </c>
      <c r="S14" s="44">
        <f>'Рейтинговая таблица организаций'!AX644</f>
        <v>100</v>
      </c>
      <c r="T14" s="44">
        <f>'Рейтинговая таблица организаций'!AY644</f>
        <v>100</v>
      </c>
      <c r="U14" s="44">
        <f>'Рейтинговая таблица организаций'!AZ644</f>
        <v>90</v>
      </c>
      <c r="V14" s="44">
        <f>'Рейтинговая таблица организаций'!BA644</f>
        <v>98</v>
      </c>
      <c r="W14" s="44">
        <f>'Рейтинговая таблица организаций'!BB644</f>
        <v>89.8</v>
      </c>
    </row>
    <row r="15" spans="1:23" x14ac:dyDescent="0.25">
      <c r="A15" s="44">
        <f>'Рейтинговая таблица организаций'!A645</f>
        <v>642</v>
      </c>
      <c r="B15" s="44" t="str">
        <f>'Рейтинговая таблица организаций'!B645</f>
        <v>МКОУ «Качалкентская ООШ» (Сулейман-Стальский район)</v>
      </c>
      <c r="C15" s="44">
        <f>'Рейтинговая таблица организаций'!M645</f>
        <v>98</v>
      </c>
      <c r="D15" s="44">
        <f>'Рейтинговая таблица организаций'!N645</f>
        <v>100</v>
      </c>
      <c r="E15" s="44">
        <f>'Рейтинговая таблица организаций'!O645</f>
        <v>100</v>
      </c>
      <c r="F15" s="44">
        <f>'Рейтинговая таблица организаций'!P645</f>
        <v>99</v>
      </c>
      <c r="G15" s="44">
        <f>'Рейтинговая таблица организаций'!V645</f>
        <v>100</v>
      </c>
      <c r="H15" s="44">
        <f>'Рейтинговая таблица организаций'!W645</f>
        <v>100</v>
      </c>
      <c r="I15" s="44">
        <f>'Рейтинговая таблица организаций'!X645</f>
        <v>100</v>
      </c>
      <c r="J15" s="44">
        <f>'Рейтинговая таблица организаций'!Y645</f>
        <v>100</v>
      </c>
      <c r="K15" s="44">
        <f>'Рейтинговая таблица организаций'!AD645</f>
        <v>40</v>
      </c>
      <c r="L15" s="44">
        <f>'Рейтинговая таблица организаций'!AE645</f>
        <v>60</v>
      </c>
      <c r="M15" s="45">
        <f>'Рейтинговая таблица организаций'!AF645</f>
        <v>50</v>
      </c>
      <c r="N15" s="44">
        <f>'Рейтинговая таблица организаций'!AG645</f>
        <v>51</v>
      </c>
      <c r="O15" s="44">
        <f>'Рейтинговая таблица организаций'!AN645</f>
        <v>100</v>
      </c>
      <c r="P15" s="44">
        <f>'Рейтинговая таблица организаций'!AO645</f>
        <v>100</v>
      </c>
      <c r="Q15" s="44">
        <f>'Рейтинговая таблица организаций'!AP645</f>
        <v>100</v>
      </c>
      <c r="R15" s="44">
        <f>'Рейтинговая таблица организаций'!AQ645</f>
        <v>100</v>
      </c>
      <c r="S15" s="44">
        <f>'Рейтинговая таблица организаций'!AX645</f>
        <v>100</v>
      </c>
      <c r="T15" s="44">
        <f>'Рейтинговая таблица организаций'!AY645</f>
        <v>100</v>
      </c>
      <c r="U15" s="44">
        <f>'Рейтинговая таблица организаций'!AZ645</f>
        <v>50</v>
      </c>
      <c r="V15" s="44">
        <f>'Рейтинговая таблица организаций'!BA645</f>
        <v>90</v>
      </c>
      <c r="W15" s="44">
        <f>'Рейтинговая таблица организаций'!BB645</f>
        <v>88</v>
      </c>
    </row>
    <row r="16" spans="1:23" x14ac:dyDescent="0.25">
      <c r="A16" s="44">
        <f>'Рейтинговая таблица организаций'!A646</f>
        <v>643</v>
      </c>
      <c r="B16" s="44" t="str">
        <f>'Рейтинговая таблица организаций'!B646</f>
        <v>МКОУ «Пиперкентская НОШ» (Сулейман-Стальский район)</v>
      </c>
      <c r="C16" s="44">
        <f>'Рейтинговая таблица организаций'!M646</f>
        <v>99</v>
      </c>
      <c r="D16" s="44">
        <f>'Рейтинговая таблица организаций'!N646</f>
        <v>100</v>
      </c>
      <c r="E16" s="44">
        <f>'Рейтинговая таблица организаций'!O646</f>
        <v>100</v>
      </c>
      <c r="F16" s="44">
        <f>'Рейтинговая таблица организаций'!P646</f>
        <v>100</v>
      </c>
      <c r="G16" s="44">
        <f>'Рейтинговая таблица организаций'!V646</f>
        <v>100</v>
      </c>
      <c r="H16" s="44">
        <f>'Рейтинговая таблица организаций'!W646</f>
        <v>100</v>
      </c>
      <c r="I16" s="44">
        <f>'Рейтинговая таблица организаций'!X646</f>
        <v>100</v>
      </c>
      <c r="J16" s="44">
        <f>'Рейтинговая таблица организаций'!Y646</f>
        <v>100</v>
      </c>
      <c r="K16" s="44">
        <f>'Рейтинговая таблица организаций'!AD646</f>
        <v>60</v>
      </c>
      <c r="L16" s="44">
        <f>'Рейтинговая таблица организаций'!AE646</f>
        <v>60</v>
      </c>
      <c r="M16" s="45">
        <f>'Рейтинговая таблица организаций'!AF646</f>
        <v>50</v>
      </c>
      <c r="N16" s="44">
        <f>'Рейтинговая таблица организаций'!AG646</f>
        <v>57</v>
      </c>
      <c r="O16" s="44">
        <f>'Рейтинговая таблица организаций'!AN646</f>
        <v>100</v>
      </c>
      <c r="P16" s="44">
        <f>'Рейтинговая таблица организаций'!AO646</f>
        <v>100</v>
      </c>
      <c r="Q16" s="44">
        <f>'Рейтинговая таблица организаций'!AP646</f>
        <v>50</v>
      </c>
      <c r="R16" s="44">
        <f>'Рейтинговая таблица организаций'!AQ646</f>
        <v>90</v>
      </c>
      <c r="S16" s="44">
        <f>'Рейтинговая таблица организаций'!AX646</f>
        <v>100</v>
      </c>
      <c r="T16" s="44">
        <f>'Рейтинговая таблица организаций'!AY646</f>
        <v>100</v>
      </c>
      <c r="U16" s="44">
        <f>'Рейтинговая таблица организаций'!AZ646</f>
        <v>100</v>
      </c>
      <c r="V16" s="44">
        <f>'Рейтинговая таблица организаций'!BA646</f>
        <v>100</v>
      </c>
      <c r="W16" s="44">
        <f>'Рейтинговая таблица организаций'!BB646</f>
        <v>89.4</v>
      </c>
    </row>
    <row r="17" spans="1:23" x14ac:dyDescent="0.25">
      <c r="A17" s="44">
        <f>'Рейтинговая таблица организаций'!A647</f>
        <v>644</v>
      </c>
      <c r="B17" s="44" t="str">
        <f>'Рейтинговая таблица организаций'!B647</f>
        <v>МКОУ «Буткентская НОШ» (Сулейман-Стальский район)</v>
      </c>
      <c r="C17" s="44">
        <f>'Рейтинговая таблица организаций'!M647</f>
        <v>99</v>
      </c>
      <c r="D17" s="44">
        <f>'Рейтинговая таблица организаций'!N647</f>
        <v>100</v>
      </c>
      <c r="E17" s="44">
        <f>'Рейтинговая таблица организаций'!O647</f>
        <v>90</v>
      </c>
      <c r="F17" s="44">
        <f>'Рейтинговая таблица организаций'!P647</f>
        <v>96</v>
      </c>
      <c r="G17" s="44">
        <f>'Рейтинговая таблица организаций'!V647</f>
        <v>80</v>
      </c>
      <c r="H17" s="44">
        <f>'Рейтинговая таблица организаций'!W647</f>
        <v>73</v>
      </c>
      <c r="I17" s="44">
        <f>'Рейтинговая таблица организаций'!X647</f>
        <v>67</v>
      </c>
      <c r="J17" s="44">
        <f>'Рейтинговая таблица организаций'!Y647</f>
        <v>73</v>
      </c>
      <c r="K17" s="44">
        <f>'Рейтинговая таблица организаций'!AD647</f>
        <v>0</v>
      </c>
      <c r="L17" s="44">
        <f>'Рейтинговая таблица организаций'!AE647</f>
        <v>40</v>
      </c>
      <c r="M17" s="45">
        <f>'Рейтинговая таблица организаций'!AF647</f>
        <v>50</v>
      </c>
      <c r="N17" s="44">
        <f>'Рейтинговая таблица организаций'!AG647</f>
        <v>31</v>
      </c>
      <c r="O17" s="44">
        <f>'Рейтинговая таблица организаций'!AN647</f>
        <v>89</v>
      </c>
      <c r="P17" s="44">
        <f>'Рейтинговая таблица организаций'!AO647</f>
        <v>89</v>
      </c>
      <c r="Q17" s="44">
        <f>'Рейтинговая таблица организаций'!AP647</f>
        <v>100</v>
      </c>
      <c r="R17" s="44">
        <f>'Рейтинговая таблица организаций'!AQ647</f>
        <v>91</v>
      </c>
      <c r="S17" s="44">
        <f>'Рейтинговая таблица организаций'!AX647</f>
        <v>78</v>
      </c>
      <c r="T17" s="44">
        <f>'Рейтинговая таблица организаций'!AY647</f>
        <v>89</v>
      </c>
      <c r="U17" s="44">
        <f>'Рейтинговая таблица организаций'!AZ647</f>
        <v>89</v>
      </c>
      <c r="V17" s="44">
        <f>'Рейтинговая таблица организаций'!BA647</f>
        <v>85</v>
      </c>
      <c r="W17" s="44">
        <f>'Рейтинговая таблица организаций'!BB647</f>
        <v>75.2</v>
      </c>
    </row>
    <row r="18" spans="1:23" x14ac:dyDescent="0.25">
      <c r="A18" s="44">
        <f>'Рейтинговая таблица организаций'!A648</f>
        <v>645</v>
      </c>
      <c r="B18" s="44" t="str">
        <f>'Рейтинговая таблица организаций'!B648</f>
        <v>МКОУ «Татарханская НОШ» (Сулейман-Стальский район)</v>
      </c>
      <c r="C18" s="44">
        <f>'Рейтинговая таблица организаций'!M648</f>
        <v>98</v>
      </c>
      <c r="D18" s="44">
        <f>'Рейтинговая таблица организаций'!N648</f>
        <v>100</v>
      </c>
      <c r="E18" s="44">
        <f>'Рейтинговая таблица организаций'!O648</f>
        <v>100</v>
      </c>
      <c r="F18" s="44">
        <f>'Рейтинговая таблица организаций'!P648</f>
        <v>99</v>
      </c>
      <c r="G18" s="44">
        <f>'Рейтинговая таблица организаций'!V648</f>
        <v>60</v>
      </c>
      <c r="H18" s="44">
        <f>'Рейтинговая таблица организаций'!W648</f>
        <v>80</v>
      </c>
      <c r="I18" s="44">
        <f>'Рейтинговая таблица организаций'!X648</f>
        <v>100</v>
      </c>
      <c r="J18" s="44">
        <f>'Рейтинговая таблица организаций'!Y648</f>
        <v>80</v>
      </c>
      <c r="K18" s="44">
        <f>'Рейтинговая таблица организаций'!AD648</f>
        <v>0</v>
      </c>
      <c r="L18" s="44">
        <f>'Рейтинговая таблица организаций'!AE648</f>
        <v>40</v>
      </c>
      <c r="M18" s="45">
        <f>'Рейтинговая таблица организаций'!AF648</f>
        <v>66.666666666666671</v>
      </c>
      <c r="N18" s="44">
        <f>'Рейтинговая таблица организаций'!AG648</f>
        <v>36</v>
      </c>
      <c r="O18" s="44">
        <f>'Рейтинговая таблица организаций'!AN648</f>
        <v>100</v>
      </c>
      <c r="P18" s="44">
        <f>'Рейтинговая таблица организаций'!AO648</f>
        <v>67</v>
      </c>
      <c r="Q18" s="44">
        <f>'Рейтинговая таблица организаций'!AP648</f>
        <v>100</v>
      </c>
      <c r="R18" s="44">
        <f>'Рейтинговая таблица организаций'!AQ648</f>
        <v>87</v>
      </c>
      <c r="S18" s="44">
        <f>'Рейтинговая таблица организаций'!AX648</f>
        <v>100</v>
      </c>
      <c r="T18" s="44">
        <f>'Рейтинговая таблица организаций'!AY648</f>
        <v>100</v>
      </c>
      <c r="U18" s="44">
        <f>'Рейтинговая таблица организаций'!AZ648</f>
        <v>67</v>
      </c>
      <c r="V18" s="44">
        <f>'Рейтинговая таблица организаций'!BA648</f>
        <v>93</v>
      </c>
      <c r="W18" s="44">
        <f>'Рейтинговая таблица организаций'!BB648</f>
        <v>79</v>
      </c>
    </row>
    <row r="19" spans="1:23" x14ac:dyDescent="0.25">
      <c r="A19" s="44">
        <f>'Рейтинговая таблица организаций'!A649</f>
        <v>646</v>
      </c>
      <c r="B19" s="44" t="str">
        <f>'Рейтинговая таблица организаций'!B649</f>
        <v>МКОУ «Хпюкская НОШ» (Сулейман-Стальский район)</v>
      </c>
      <c r="C19" s="44">
        <f>'Рейтинговая таблица организаций'!M649</f>
        <v>99</v>
      </c>
      <c r="D19" s="44">
        <f>'Рейтинговая таблица организаций'!N649</f>
        <v>100</v>
      </c>
      <c r="E19" s="44">
        <f>'Рейтинговая таблица организаций'!O649</f>
        <v>83</v>
      </c>
      <c r="F19" s="44">
        <f>'Рейтинговая таблица организаций'!P649</f>
        <v>93</v>
      </c>
      <c r="G19" s="44">
        <f>'Рейтинговая таблица организаций'!V649</f>
        <v>100</v>
      </c>
      <c r="H19" s="44">
        <f>'Рейтинговая таблица организаций'!W649</f>
        <v>100</v>
      </c>
      <c r="I19" s="44">
        <f>'Рейтинговая таблица организаций'!X649</f>
        <v>100</v>
      </c>
      <c r="J19" s="44">
        <f>'Рейтинговая таблица организаций'!Y649</f>
        <v>100</v>
      </c>
      <c r="K19" s="44">
        <f>'Рейтинговая таблица организаций'!AD649</f>
        <v>40</v>
      </c>
      <c r="L19" s="44">
        <f>'Рейтинговая таблица организаций'!AE649</f>
        <v>60</v>
      </c>
      <c r="M19" s="45">
        <f>'Рейтинговая таблица организаций'!AF649</f>
        <v>66.666666666666671</v>
      </c>
      <c r="N19" s="44">
        <f>'Рейтинговая таблица организаций'!AG649</f>
        <v>56</v>
      </c>
      <c r="O19" s="44">
        <f>'Рейтинговая таблица организаций'!AN649</f>
        <v>100</v>
      </c>
      <c r="P19" s="44">
        <f>'Рейтинговая таблица организаций'!AO649</f>
        <v>100</v>
      </c>
      <c r="Q19" s="44">
        <f>'Рейтинговая таблица организаций'!AP649</f>
        <v>100</v>
      </c>
      <c r="R19" s="44">
        <f>'Рейтинговая таблица организаций'!AQ649</f>
        <v>100</v>
      </c>
      <c r="S19" s="44">
        <f>'Рейтинговая таблица организаций'!AX649</f>
        <v>100</v>
      </c>
      <c r="T19" s="44">
        <f>'Рейтинговая таблица организаций'!AY649</f>
        <v>100</v>
      </c>
      <c r="U19" s="44">
        <f>'Рейтинговая таблица организаций'!AZ649</f>
        <v>100</v>
      </c>
      <c r="V19" s="44">
        <f>'Рейтинговая таблица организаций'!BA649</f>
        <v>100</v>
      </c>
      <c r="W19" s="44">
        <f>'Рейтинговая таблица организаций'!BB649</f>
        <v>89.8</v>
      </c>
    </row>
    <row r="20" spans="1:23" x14ac:dyDescent="0.25">
      <c r="A20" s="44">
        <f>'Рейтинговая таблица организаций'!A650</f>
        <v>647</v>
      </c>
      <c r="B20" s="44" t="str">
        <f>'Рейтинговая таблица организаций'!B650</f>
        <v>МКОУ «Хтунская НОШ» (Сулейман-Стальский район)</v>
      </c>
      <c r="C20" s="44">
        <f>'Рейтинговая таблица организаций'!M650</f>
        <v>74</v>
      </c>
      <c r="D20" s="44">
        <f>'Рейтинговая таблица организаций'!N650</f>
        <v>60</v>
      </c>
      <c r="E20" s="44">
        <f>'Рейтинговая таблица организаций'!O650</f>
        <v>100</v>
      </c>
      <c r="F20" s="44">
        <f>'Рейтинговая таблица организаций'!P650</f>
        <v>80</v>
      </c>
      <c r="G20" s="44">
        <f>'Рейтинговая таблица организаций'!V650</f>
        <v>60</v>
      </c>
      <c r="H20" s="44">
        <f>'Рейтинговая таблица организаций'!W650</f>
        <v>80</v>
      </c>
      <c r="I20" s="44">
        <f>'Рейтинговая таблица организаций'!X650</f>
        <v>100</v>
      </c>
      <c r="J20" s="44">
        <f>'Рейтинговая таблица организаций'!Y650</f>
        <v>80</v>
      </c>
      <c r="K20" s="44">
        <f>'Рейтинговая таблица организаций'!AD650</f>
        <v>0</v>
      </c>
      <c r="L20" s="44">
        <f>'Рейтинговая таблица организаций'!AE650</f>
        <v>0</v>
      </c>
      <c r="M20" s="45">
        <f>'Рейтинговая таблица организаций'!AF650</f>
        <v>50</v>
      </c>
      <c r="N20" s="44">
        <f>'Рейтинговая таблица организаций'!AG650</f>
        <v>15</v>
      </c>
      <c r="O20" s="44">
        <f>'Рейтинговая таблица организаций'!AN650</f>
        <v>100</v>
      </c>
      <c r="P20" s="44">
        <f>'Рейтинговая таблица организаций'!AO650</f>
        <v>100</v>
      </c>
      <c r="Q20" s="44">
        <f>'Рейтинговая таблица организаций'!AP650</f>
        <v>100</v>
      </c>
      <c r="R20" s="44">
        <f>'Рейтинговая таблица организаций'!AQ650</f>
        <v>100</v>
      </c>
      <c r="S20" s="44">
        <f>'Рейтинговая таблица организаций'!AX650</f>
        <v>100</v>
      </c>
      <c r="T20" s="44">
        <f>'Рейтинговая таблица организаций'!AY650</f>
        <v>100</v>
      </c>
      <c r="U20" s="44">
        <f>'Рейтинговая таблица организаций'!AZ650</f>
        <v>100</v>
      </c>
      <c r="V20" s="44">
        <f>'Рейтинговая таблица организаций'!BA650</f>
        <v>100</v>
      </c>
      <c r="W20" s="44">
        <f>'Рейтинговая таблица организаций'!BB650</f>
        <v>75</v>
      </c>
    </row>
    <row r="21" spans="1:23" x14ac:dyDescent="0.25">
      <c r="A21" s="44">
        <f>'Рейтинговая таблица организаций'!A651</f>
        <v>648</v>
      </c>
      <c r="B21" s="44" t="str">
        <f>'Рейтинговая таблица организаций'!B651</f>
        <v>МКОУ «Экендильская НОШ» (Сулейман-Стальский район)</v>
      </c>
      <c r="C21" s="44">
        <f>'Рейтинговая таблица организаций'!M651</f>
        <v>99</v>
      </c>
      <c r="D21" s="44">
        <f>'Рейтинговая таблица организаций'!N651</f>
        <v>100</v>
      </c>
      <c r="E21" s="44">
        <f>'Рейтинговая таблица организаций'!O651</f>
        <v>92</v>
      </c>
      <c r="F21" s="44">
        <f>'Рейтинговая таблица организаций'!P651</f>
        <v>97</v>
      </c>
      <c r="G21" s="44">
        <f>'Рейтинговая таблица организаций'!V651</f>
        <v>20</v>
      </c>
      <c r="H21" s="44">
        <f>'Рейтинговая таблица организаций'!W651</f>
        <v>24</v>
      </c>
      <c r="I21" s="44">
        <f>'Рейтинговая таблица организаций'!X651</f>
        <v>29</v>
      </c>
      <c r="J21" s="44">
        <f>'Рейтинговая таблица организаций'!Y651</f>
        <v>24</v>
      </c>
      <c r="K21" s="44">
        <f>'Рейтинговая таблица организаций'!AD651</f>
        <v>0</v>
      </c>
      <c r="L21" s="44">
        <f>'Рейтинговая таблица организаций'!AE651</f>
        <v>0</v>
      </c>
      <c r="M21" s="45">
        <f>'Рейтинговая таблица организаций'!AF651</f>
        <v>50</v>
      </c>
      <c r="N21" s="44">
        <f>'Рейтинговая таблица организаций'!AG651</f>
        <v>15</v>
      </c>
      <c r="O21" s="44">
        <f>'Рейтинговая таблица организаций'!AN651</f>
        <v>71</v>
      </c>
      <c r="P21" s="44">
        <f>'Рейтинговая таблица организаций'!AO651</f>
        <v>93</v>
      </c>
      <c r="Q21" s="44">
        <f>'Рейтинговая таблица организаций'!AP651</f>
        <v>30</v>
      </c>
      <c r="R21" s="44">
        <f>'Рейтинговая таблица организаций'!AQ651</f>
        <v>72</v>
      </c>
      <c r="S21" s="44">
        <f>'Рейтинговая таблица организаций'!AX651</f>
        <v>50</v>
      </c>
      <c r="T21" s="44">
        <f>'Рейтинговая таблица организаций'!AY651</f>
        <v>64</v>
      </c>
      <c r="U21" s="44">
        <f>'Рейтинговая таблица организаций'!AZ651</f>
        <v>79</v>
      </c>
      <c r="V21" s="44">
        <f>'Рейтинговая таблица организаций'!BA651</f>
        <v>61</v>
      </c>
      <c r="W21" s="44">
        <f>'Рейтинговая таблица организаций'!BB651</f>
        <v>53.8</v>
      </c>
    </row>
    <row r="22" spans="1:23" x14ac:dyDescent="0.25">
      <c r="A22" s="44">
        <f>'Рейтинговая таблица организаций'!A652</f>
        <v>649</v>
      </c>
      <c r="B22" s="44" t="str">
        <f>'Рейтинговая таблица организаций'!B652</f>
        <v>МКДОУ «Корчагский детский сад» (Сулейман-Стальский район)</v>
      </c>
      <c r="C22" s="44">
        <f>'Рейтинговая таблица организаций'!M652</f>
        <v>100</v>
      </c>
      <c r="D22" s="44">
        <f>'Рейтинговая таблица организаций'!N652</f>
        <v>100</v>
      </c>
      <c r="E22" s="44">
        <f>'Рейтинговая таблица организаций'!O652</f>
        <v>97</v>
      </c>
      <c r="F22" s="44">
        <f>'Рейтинговая таблица организаций'!P652</f>
        <v>99</v>
      </c>
      <c r="G22" s="44">
        <f>'Рейтинговая таблица организаций'!V652</f>
        <v>100</v>
      </c>
      <c r="H22" s="44">
        <f>'Рейтинговая таблица организаций'!W652</f>
        <v>95</v>
      </c>
      <c r="I22" s="44">
        <f>'Рейтинговая таблица организаций'!X652</f>
        <v>90</v>
      </c>
      <c r="J22" s="44">
        <f>'Рейтинговая таблица организаций'!Y652</f>
        <v>95</v>
      </c>
      <c r="K22" s="44">
        <f>'Рейтинговая таблица организаций'!AD652</f>
        <v>60</v>
      </c>
      <c r="L22" s="44">
        <f>'Рейтинговая таблица организаций'!AE652</f>
        <v>40</v>
      </c>
      <c r="M22" s="45">
        <f>'Рейтинговая таблица организаций'!AF652</f>
        <v>75</v>
      </c>
      <c r="N22" s="44">
        <f>'Рейтинговая таблица организаций'!AG652</f>
        <v>57</v>
      </c>
      <c r="O22" s="44">
        <f>'Рейтинговая таблица организаций'!AN652</f>
        <v>100</v>
      </c>
      <c r="P22" s="44">
        <f>'Рейтинговая таблица организаций'!AO652</f>
        <v>97</v>
      </c>
      <c r="Q22" s="44">
        <f>'Рейтинговая таблица организаций'!AP652</f>
        <v>97</v>
      </c>
      <c r="R22" s="44">
        <f>'Рейтинговая таблица организаций'!AQ652</f>
        <v>98</v>
      </c>
      <c r="S22" s="44">
        <f>'Рейтинговая таблица организаций'!AX652</f>
        <v>97</v>
      </c>
      <c r="T22" s="44">
        <f>'Рейтинговая таблица организаций'!AY652</f>
        <v>100</v>
      </c>
      <c r="U22" s="44">
        <f>'Рейтинговая таблица организаций'!AZ652</f>
        <v>97</v>
      </c>
      <c r="V22" s="44">
        <f>'Рейтинговая таблица организаций'!BA652</f>
        <v>98</v>
      </c>
      <c r="W22" s="44">
        <f>'Рейтинговая таблица организаций'!BB652</f>
        <v>89.4</v>
      </c>
    </row>
    <row r="23" spans="1:23" x14ac:dyDescent="0.25">
      <c r="A23" s="44">
        <f>'Рейтинговая таблица организаций'!A653</f>
        <v>650</v>
      </c>
      <c r="B23" s="44" t="str">
        <f>'Рейтинговая таблица организаций'!B653</f>
        <v>МКДОУ «Куркентский детский сад» (Сулейман-Стальский район)</v>
      </c>
      <c r="C23" s="44">
        <f>'Рейтинговая таблица организаций'!M653</f>
        <v>99</v>
      </c>
      <c r="D23" s="44">
        <f>'Рейтинговая таблица организаций'!N653</f>
        <v>100</v>
      </c>
      <c r="E23" s="44">
        <f>'Рейтинговая таблица организаций'!O653</f>
        <v>83</v>
      </c>
      <c r="F23" s="44">
        <f>'Рейтинговая таблица организаций'!P653</f>
        <v>93</v>
      </c>
      <c r="G23" s="44">
        <f>'Рейтинговая таблица организаций'!V653</f>
        <v>80</v>
      </c>
      <c r="H23" s="44">
        <f>'Рейтинговая таблица организаций'!W653</f>
        <v>80</v>
      </c>
      <c r="I23" s="44">
        <f>'Рейтинговая таблица организаций'!X653</f>
        <v>81</v>
      </c>
      <c r="J23" s="44">
        <f>'Рейтинговая таблица организаций'!Y653</f>
        <v>80</v>
      </c>
      <c r="K23" s="44">
        <f>'Рейтинговая таблица организаций'!AD653</f>
        <v>0</v>
      </c>
      <c r="L23" s="44">
        <f>'Рейтинговая таблица организаций'!AE653</f>
        <v>60</v>
      </c>
      <c r="M23" s="45">
        <f>'Рейтинговая таблица организаций'!AF653</f>
        <v>50</v>
      </c>
      <c r="N23" s="44">
        <f>'Рейтинговая таблица организаций'!AG653</f>
        <v>39</v>
      </c>
      <c r="O23" s="44">
        <f>'Рейтинговая таблица организаций'!AN653</f>
        <v>100</v>
      </c>
      <c r="P23" s="44">
        <f>'Рейтинговая таблица организаций'!AO653</f>
        <v>100</v>
      </c>
      <c r="Q23" s="44">
        <f>'Рейтинговая таблица организаций'!AP653</f>
        <v>75</v>
      </c>
      <c r="R23" s="44">
        <f>'Рейтинговая таблица организаций'!AQ653</f>
        <v>95</v>
      </c>
      <c r="S23" s="44">
        <f>'Рейтинговая таблица организаций'!AX653</f>
        <v>94</v>
      </c>
      <c r="T23" s="44">
        <f>'Рейтинговая таблица организаций'!AY653</f>
        <v>81</v>
      </c>
      <c r="U23" s="44">
        <f>'Рейтинговая таблица организаций'!AZ653</f>
        <v>87</v>
      </c>
      <c r="V23" s="44">
        <f>'Рейтинговая таблица организаций'!BA653</f>
        <v>87</v>
      </c>
      <c r="W23" s="44">
        <f>'Рейтинговая таблица организаций'!BB653</f>
        <v>78.8</v>
      </c>
    </row>
    <row r="24" spans="1:23" x14ac:dyDescent="0.25">
      <c r="A24" s="44">
        <f>'Рейтинговая таблица организаций'!A654</f>
        <v>651</v>
      </c>
      <c r="B24" s="44" t="str">
        <f>'Рейтинговая таблица организаций'!B654</f>
        <v>МКДОУ «Нютюгский детский сад» (Сулейман-Стальский район)</v>
      </c>
      <c r="C24" s="44">
        <f>'Рейтинговая таблица организаций'!M654</f>
        <v>100</v>
      </c>
      <c r="D24" s="44">
        <f>'Рейтинговая таблица организаций'!N654</f>
        <v>100</v>
      </c>
      <c r="E24" s="44">
        <f>'Рейтинговая таблица организаций'!O654</f>
        <v>90</v>
      </c>
      <c r="F24" s="44">
        <f>'Рейтинговая таблица организаций'!P654</f>
        <v>96</v>
      </c>
      <c r="G24" s="44">
        <f>'Рейтинговая таблица организаций'!V654</f>
        <v>100</v>
      </c>
      <c r="H24" s="44">
        <f>'Рейтинговая таблица организаций'!W654</f>
        <v>94</v>
      </c>
      <c r="I24" s="44">
        <f>'Рейтинговая таблица организаций'!X654</f>
        <v>88</v>
      </c>
      <c r="J24" s="44">
        <f>'Рейтинговая таблица организаций'!Y654</f>
        <v>94</v>
      </c>
      <c r="K24" s="44">
        <f>'Рейтинговая таблица организаций'!AD654</f>
        <v>0</v>
      </c>
      <c r="L24" s="44">
        <f>'Рейтинговая таблица организаций'!AE654</f>
        <v>60</v>
      </c>
      <c r="M24" s="45">
        <f>'Рейтинговая таблица организаций'!AF654</f>
        <v>50</v>
      </c>
      <c r="N24" s="44">
        <f>'Рейтинговая таблица организаций'!AG654</f>
        <v>39</v>
      </c>
      <c r="O24" s="44">
        <f>'Рейтинговая таблица организаций'!AN654</f>
        <v>100</v>
      </c>
      <c r="P24" s="44">
        <f>'Рейтинговая таблица организаций'!AO654</f>
        <v>100</v>
      </c>
      <c r="Q24" s="44">
        <f>'Рейтинговая таблица организаций'!AP654</f>
        <v>100</v>
      </c>
      <c r="R24" s="44">
        <f>'Рейтинговая таблица организаций'!AQ654</f>
        <v>100</v>
      </c>
      <c r="S24" s="44">
        <f>'Рейтинговая таблица организаций'!AX654</f>
        <v>88</v>
      </c>
      <c r="T24" s="44">
        <f>'Рейтинговая таблица организаций'!AY654</f>
        <v>100</v>
      </c>
      <c r="U24" s="44">
        <f>'Рейтинговая таблица организаций'!AZ654</f>
        <v>83</v>
      </c>
      <c r="V24" s="44">
        <f>'Рейтинговая таблица организаций'!BA654</f>
        <v>92</v>
      </c>
      <c r="W24" s="44">
        <f>'Рейтинговая таблица организаций'!BB654</f>
        <v>84.2</v>
      </c>
    </row>
    <row r="25" spans="1:23" x14ac:dyDescent="0.25">
      <c r="A25" s="44">
        <f>'Рейтинговая таблица организаций'!A655</f>
        <v>652</v>
      </c>
      <c r="B25" s="44" t="str">
        <f>'Рейтинговая таблица организаций'!B655</f>
        <v>МКДОУ «Сардаркентский детский сад «Аманат» (Сулейман-Стальский район)</v>
      </c>
      <c r="C25" s="44">
        <f>'Рейтинговая таблица организаций'!M655</f>
        <v>89</v>
      </c>
      <c r="D25" s="44">
        <f>'Рейтинговая таблица организаций'!N655</f>
        <v>100</v>
      </c>
      <c r="E25" s="44">
        <f>'Рейтинговая таблица организаций'!O655</f>
        <v>100</v>
      </c>
      <c r="F25" s="44">
        <f>'Рейтинговая таблица организаций'!P655</f>
        <v>97</v>
      </c>
      <c r="G25" s="44">
        <f>'Рейтинговая таблица организаций'!V655</f>
        <v>100</v>
      </c>
      <c r="H25" s="44">
        <f>'Рейтинговая таблица организаций'!W655</f>
        <v>100</v>
      </c>
      <c r="I25" s="44">
        <f>'Рейтинговая таблица организаций'!X655</f>
        <v>100</v>
      </c>
      <c r="J25" s="44">
        <f>'Рейтинговая таблица организаций'!Y655</f>
        <v>100</v>
      </c>
      <c r="K25" s="44">
        <f>'Рейтинговая таблица организаций'!AD655</f>
        <v>40</v>
      </c>
      <c r="L25" s="44">
        <f>'Рейтинговая таблица организаций'!AE655</f>
        <v>40</v>
      </c>
      <c r="M25" s="45">
        <f>'Рейтинговая таблица организаций'!AF655</f>
        <v>50</v>
      </c>
      <c r="N25" s="44">
        <f>'Рейтинговая таблица организаций'!AG655</f>
        <v>43</v>
      </c>
      <c r="O25" s="44">
        <f>'Рейтинговая таблица организаций'!AN655</f>
        <v>92</v>
      </c>
      <c r="P25" s="44">
        <f>'Рейтинговая таблица организаций'!AO655</f>
        <v>96</v>
      </c>
      <c r="Q25" s="44">
        <f>'Рейтинговая таблица организаций'!AP655</f>
        <v>100</v>
      </c>
      <c r="R25" s="44">
        <f>'Рейтинговая таблица организаций'!AQ655</f>
        <v>95</v>
      </c>
      <c r="S25" s="44">
        <f>'Рейтинговая таблица организаций'!AX655</f>
        <v>100</v>
      </c>
      <c r="T25" s="44">
        <f>'Рейтинговая таблица организаций'!AY655</f>
        <v>96</v>
      </c>
      <c r="U25" s="44">
        <f>'Рейтинговая таблица организаций'!AZ655</f>
        <v>96</v>
      </c>
      <c r="V25" s="44">
        <f>'Рейтинговая таблица организаций'!BA655</f>
        <v>98</v>
      </c>
      <c r="W25" s="44">
        <f>'Рейтинговая таблица организаций'!BB655</f>
        <v>86.6</v>
      </c>
    </row>
  </sheetData>
  <mergeCells count="28">
    <mergeCell ref="F1:F3"/>
    <mergeCell ref="G1:I1"/>
    <mergeCell ref="J1:J3"/>
    <mergeCell ref="A1:A3"/>
    <mergeCell ref="B1:B3"/>
    <mergeCell ref="C1:E1"/>
    <mergeCell ref="N1:N3"/>
    <mergeCell ref="O1:Q1"/>
    <mergeCell ref="M2:M3"/>
    <mergeCell ref="O2:O3"/>
    <mergeCell ref="P2:P3"/>
    <mergeCell ref="Q2:Q3"/>
    <mergeCell ref="W2:W3"/>
    <mergeCell ref="C2:C3"/>
    <mergeCell ref="D2:D3"/>
    <mergeCell ref="E2:E3"/>
    <mergeCell ref="G2:G3"/>
    <mergeCell ref="H2:H3"/>
    <mergeCell ref="I2:I3"/>
    <mergeCell ref="K2:K3"/>
    <mergeCell ref="L2:L3"/>
    <mergeCell ref="R1:R3"/>
    <mergeCell ref="S1:U1"/>
    <mergeCell ref="V1:V3"/>
    <mergeCell ref="S2:S3"/>
    <mergeCell ref="T2:T3"/>
    <mergeCell ref="U2:U3"/>
    <mergeCell ref="K1:M1"/>
  </mergeCells>
  <pageMargins left="0.7" right="0.7" top="0.75" bottom="0.75" header="0.3" footer="0.3"/>
  <pageSetup paperSize="9" orientation="portrait"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53"/>
  <sheetViews>
    <sheetView topLeftCell="A827" workbookViewId="0">
      <selection activeCell="H853" sqref="H853"/>
    </sheetView>
  </sheetViews>
  <sheetFormatPr defaultRowHeight="15" x14ac:dyDescent="0.25"/>
  <cols>
    <col min="2" max="2" width="67.140625" customWidth="1"/>
  </cols>
  <sheetData>
    <row r="1" spans="1:8" x14ac:dyDescent="0.25">
      <c r="A1" s="52" t="s">
        <v>0</v>
      </c>
      <c r="B1" s="52" t="s">
        <v>1</v>
      </c>
      <c r="C1" s="52" t="s">
        <v>76</v>
      </c>
      <c r="D1" s="52" t="s">
        <v>4</v>
      </c>
      <c r="E1" s="52" t="s">
        <v>6</v>
      </c>
      <c r="F1" s="52" t="s">
        <v>8</v>
      </c>
      <c r="G1" s="52" t="s">
        <v>10</v>
      </c>
      <c r="H1" s="20" t="s">
        <v>11</v>
      </c>
    </row>
    <row r="2" spans="1:8" x14ac:dyDescent="0.25">
      <c r="A2" s="52"/>
      <c r="B2" s="52"/>
      <c r="C2" s="52"/>
      <c r="D2" s="52"/>
      <c r="E2" s="52"/>
      <c r="F2" s="52"/>
      <c r="G2" s="52"/>
      <c r="H2" s="52" t="s">
        <v>42</v>
      </c>
    </row>
    <row r="3" spans="1:8" x14ac:dyDescent="0.25">
      <c r="A3" s="52"/>
      <c r="B3" s="52"/>
      <c r="C3" s="52"/>
      <c r="D3" s="52"/>
      <c r="E3" s="52"/>
      <c r="F3" s="52"/>
      <c r="G3" s="52"/>
      <c r="H3" s="52"/>
    </row>
    <row r="4" spans="1:8" x14ac:dyDescent="0.25">
      <c r="A4" s="20">
        <f>'Рейтинговая таблица организаций'!A4</f>
        <v>1</v>
      </c>
      <c r="B4" s="20" t="str">
        <f>'Рейтинговая таблица организаций'!B4</f>
        <v>ГКОУ РД «Джугутская ООШ Ботлихского района» (Минобрнауки РД)</v>
      </c>
      <c r="C4" s="20">
        <f>'Рейтинговая таблица организаций'!P4</f>
        <v>99</v>
      </c>
      <c r="D4" s="20">
        <f>'Рейтинговая таблица организаций'!Y4</f>
        <v>54</v>
      </c>
      <c r="E4" s="20">
        <f>'Рейтинговая таблица организаций'!AG4</f>
        <v>20</v>
      </c>
      <c r="F4" s="20">
        <f>'Рейтинговая таблица организаций'!AQ4</f>
        <v>94</v>
      </c>
      <c r="G4" s="20">
        <f>'Рейтинговая таблица организаций'!BA4</f>
        <v>95</v>
      </c>
      <c r="H4" s="20">
        <f>'Рейтинговая таблица организаций'!BB4</f>
        <v>72.400000000000006</v>
      </c>
    </row>
    <row r="5" spans="1:8" x14ac:dyDescent="0.25">
      <c r="A5" s="20">
        <f>'Рейтинговая таблица организаций'!A5</f>
        <v>2</v>
      </c>
      <c r="B5" s="20" t="str">
        <f>'Рейтинговая таблица организаций'!B5</f>
        <v>ГКОУ РД «Свердловская СОШ Тляратинского района» (Минобрнауки РД)</v>
      </c>
      <c r="C5" s="20">
        <f>'Рейтинговая таблица организаций'!P5</f>
        <v>98</v>
      </c>
      <c r="D5" s="20">
        <f>'Рейтинговая таблица организаций'!Y5</f>
        <v>86</v>
      </c>
      <c r="E5" s="20">
        <f>'Рейтинговая таблица организаций'!AG5</f>
        <v>48</v>
      </c>
      <c r="F5" s="20">
        <f>'Рейтинговая таблица организаций'!AQ5</f>
        <v>89</v>
      </c>
      <c r="G5" s="20">
        <f>'Рейтинговая таблица организаций'!BA5</f>
        <v>92</v>
      </c>
      <c r="H5" s="20">
        <f>'Рейтинговая таблица организаций'!BB5</f>
        <v>82.6</v>
      </c>
    </row>
    <row r="6" spans="1:8" x14ac:dyDescent="0.25">
      <c r="A6" s="20">
        <f>'Рейтинговая таблица организаций'!A6</f>
        <v>3</v>
      </c>
      <c r="B6" s="20" t="str">
        <f>'Рейтинговая таблица организаций'!B6</f>
        <v>ГКОУ РД «СОШ Ботлихского Района» (Минобрнауки РД)</v>
      </c>
      <c r="C6" s="20">
        <f>'Рейтинговая таблица организаций'!P6</f>
        <v>97</v>
      </c>
      <c r="D6" s="20">
        <f>'Рейтинговая таблица организаций'!Y6</f>
        <v>86</v>
      </c>
      <c r="E6" s="20">
        <f>'Рейтинговая таблица организаций'!AG6</f>
        <v>60</v>
      </c>
      <c r="F6" s="20">
        <f>'Рейтинговая таблица организаций'!AQ6</f>
        <v>86</v>
      </c>
      <c r="G6" s="20">
        <f>'Рейтинговая таблица организаций'!BA6</f>
        <v>78</v>
      </c>
      <c r="H6" s="20">
        <f>'Рейтинговая таблица организаций'!BB6</f>
        <v>81.400000000000006</v>
      </c>
    </row>
    <row r="7" spans="1:8" x14ac:dyDescent="0.25">
      <c r="A7" s="20">
        <f>'Рейтинговая таблица организаций'!A7</f>
        <v>4</v>
      </c>
      <c r="B7" s="20" t="str">
        <f>'Рейтинговая таблица организаций'!B7</f>
        <v>ГКОУ РД «Айтханская СОШ Ботлихского Района» (Минобрнауки РД)</v>
      </c>
      <c r="C7" s="20">
        <f>'Рейтинговая таблица организаций'!P7</f>
        <v>97</v>
      </c>
      <c r="D7" s="20">
        <f>'Рейтинговая таблица организаций'!Y7</f>
        <v>93</v>
      </c>
      <c r="E7" s="20">
        <f>'Рейтинговая таблица организаций'!AG7</f>
        <v>60</v>
      </c>
      <c r="F7" s="20">
        <f>'Рейтинговая таблица организаций'!AQ7</f>
        <v>94</v>
      </c>
      <c r="G7" s="20">
        <f>'Рейтинговая таблица организаций'!BA7</f>
        <v>92</v>
      </c>
      <c r="H7" s="20">
        <f>'Рейтинговая таблица организаций'!BB7</f>
        <v>87.2</v>
      </c>
    </row>
    <row r="8" spans="1:8" x14ac:dyDescent="0.25">
      <c r="A8" s="20">
        <f>'Рейтинговая таблица организаций'!A8</f>
        <v>5</v>
      </c>
      <c r="B8" s="20" t="str">
        <f>'Рейтинговая таблица организаций'!B8</f>
        <v>ГКОУ РД «Кубинская СОШ Лакского Района» (Минобрнауки РД)</v>
      </c>
      <c r="C8" s="20">
        <f>'Рейтинговая таблица организаций'!P8</f>
        <v>97</v>
      </c>
      <c r="D8" s="20">
        <f>'Рейтинговая таблица организаций'!Y8</f>
        <v>92</v>
      </c>
      <c r="E8" s="20">
        <f>'Рейтинговая таблица организаций'!AG8</f>
        <v>57</v>
      </c>
      <c r="F8" s="20">
        <f>'Рейтинговая таблица организаций'!AQ8</f>
        <v>96</v>
      </c>
      <c r="G8" s="20">
        <f>'Рейтинговая таблица организаций'!BA8</f>
        <v>96</v>
      </c>
      <c r="H8" s="20">
        <f>'Рейтинговая таблица организаций'!BB8</f>
        <v>87.6</v>
      </c>
    </row>
    <row r="9" spans="1:8" x14ac:dyDescent="0.25">
      <c r="A9" s="20">
        <f>'Рейтинговая таблица организаций'!A9</f>
        <v>6</v>
      </c>
      <c r="B9" s="20" t="str">
        <f>'Рейтинговая таблица организаций'!B9</f>
        <v>ГКОУ РД «Щедринская СОШ Тляратинского Района» (Минобрнауки РД)</v>
      </c>
      <c r="C9" s="20">
        <f>'Рейтинговая таблица организаций'!P9</f>
        <v>93</v>
      </c>
      <c r="D9" s="20">
        <f>'Рейтинговая таблица организаций'!Y9</f>
        <v>71</v>
      </c>
      <c r="E9" s="20">
        <f>'Рейтинговая таблица организаций'!AG9</f>
        <v>34</v>
      </c>
      <c r="F9" s="20">
        <f>'Рейтинговая таблица организаций'!AQ9</f>
        <v>80</v>
      </c>
      <c r="G9" s="20">
        <f>'Рейтинговая таблица организаций'!BA9</f>
        <v>76</v>
      </c>
      <c r="H9" s="20">
        <f>'Рейтинговая таблица организаций'!BB9</f>
        <v>70.8</v>
      </c>
    </row>
    <row r="10" spans="1:8" x14ac:dyDescent="0.25">
      <c r="A10" s="20">
        <f>'Рейтинговая таблица организаций'!A10</f>
        <v>7</v>
      </c>
      <c r="B10" s="20" t="str">
        <f>'Рейтинговая таблица организаций'!B10</f>
        <v>ГКОУ РД «Новоцатанихская СОШ Унцукульского Района» (Минобрнауки РД)</v>
      </c>
      <c r="C10" s="20">
        <f>'Рейтинговая таблица организаций'!P10</f>
        <v>81</v>
      </c>
      <c r="D10" s="20">
        <f>'Рейтинговая таблица организаций'!Y10</f>
        <v>92</v>
      </c>
      <c r="E10" s="20">
        <f>'Рейтинговая таблица организаций'!AG10</f>
        <v>49</v>
      </c>
      <c r="F10" s="20">
        <f>'Рейтинговая таблица организаций'!AQ10</f>
        <v>98</v>
      </c>
      <c r="G10" s="20">
        <f>'Рейтинговая таблица организаций'!BA10</f>
        <v>100</v>
      </c>
      <c r="H10" s="20">
        <f>'Рейтинговая таблица организаций'!BB10</f>
        <v>84</v>
      </c>
    </row>
    <row r="11" spans="1:8" x14ac:dyDescent="0.25">
      <c r="A11" s="20">
        <f>'Рейтинговая таблица организаций'!A11</f>
        <v>8</v>
      </c>
      <c r="B11" s="20" t="str">
        <f>'Рейтинговая таблица организаций'!B11</f>
        <v>ГКОУ РД «Ибрагимотарская СОШ Тляратинского Района» (Минобрнауки РД)</v>
      </c>
      <c r="C11" s="20">
        <f>'Рейтинговая таблица организаций'!P11</f>
        <v>100</v>
      </c>
      <c r="D11" s="20">
        <f>'Рейтинговая таблица организаций'!Y11</f>
        <v>90</v>
      </c>
      <c r="E11" s="20">
        <f>'Рейтинговая таблица организаций'!AG11</f>
        <v>69</v>
      </c>
      <c r="F11" s="20">
        <f>'Рейтинговая таблица организаций'!AQ11</f>
        <v>95</v>
      </c>
      <c r="G11" s="20">
        <f>'Рейтинговая таблица организаций'!BA11</f>
        <v>94</v>
      </c>
      <c r="H11" s="20">
        <f>'Рейтинговая таблица организаций'!BB11</f>
        <v>89.6</v>
      </c>
    </row>
    <row r="12" spans="1:8" x14ac:dyDescent="0.25">
      <c r="A12" s="20">
        <f>'Рейтинговая таблица организаций'!A12</f>
        <v>9</v>
      </c>
      <c r="B12" s="20" t="str">
        <f>'Рейтинговая таблица организаций'!B12</f>
        <v>ГКОУ РД «Туршунайская ООШ Казбековского Района» (Минобрнауки РД)</v>
      </c>
      <c r="C12" s="20">
        <f>'Рейтинговая таблица организаций'!P12</f>
        <v>91</v>
      </c>
      <c r="D12" s="20">
        <f>'Рейтинговая таблица организаций'!Y12</f>
        <v>90</v>
      </c>
      <c r="E12" s="20">
        <f>'Рейтинговая таблица организаций'!AG12</f>
        <v>36</v>
      </c>
      <c r="F12" s="20">
        <f>'Рейтинговая таблица организаций'!AQ12</f>
        <v>96</v>
      </c>
      <c r="G12" s="20">
        <f>'Рейтинговая таблица организаций'!BA12</f>
        <v>91</v>
      </c>
      <c r="H12" s="20">
        <f>'Рейтинговая таблица организаций'!BB12</f>
        <v>80.8</v>
      </c>
    </row>
    <row r="13" spans="1:8" x14ac:dyDescent="0.25">
      <c r="A13" s="20">
        <f>'Рейтинговая таблица организаций'!A13</f>
        <v>10</v>
      </c>
      <c r="B13" s="20" t="str">
        <f>'Рейтинговая таблица организаций'!B13</f>
        <v>ГКОУ РД «Аркидинская СОШ Хунзахского Района» (Минобрнауки РД)</v>
      </c>
      <c r="C13" s="20">
        <f>'Рейтинговая таблица организаций'!P13</f>
        <v>93</v>
      </c>
      <c r="D13" s="20">
        <f>'Рейтинговая таблица организаций'!Y13</f>
        <v>82</v>
      </c>
      <c r="E13" s="20">
        <f>'Рейтинговая таблица организаций'!AG13</f>
        <v>34</v>
      </c>
      <c r="F13" s="20">
        <f>'Рейтинговая таблица организаций'!AQ13</f>
        <v>95</v>
      </c>
      <c r="G13" s="20">
        <f>'Рейтинговая таблица организаций'!BA13</f>
        <v>86</v>
      </c>
      <c r="H13" s="20">
        <f>'Рейтинговая таблица организаций'!BB13</f>
        <v>78</v>
      </c>
    </row>
    <row r="14" spans="1:8" x14ac:dyDescent="0.25">
      <c r="A14" s="20">
        <f>'Рейтинговая таблица организаций'!A14</f>
        <v>11</v>
      </c>
      <c r="B14" s="20" t="str">
        <f>'Рейтинговая таблица организаций'!B14</f>
        <v>ГКОУ РД «Новохуштадинская СОШ Цумадинского Района» (Минобрнауки РД)</v>
      </c>
      <c r="C14" s="20">
        <f>'Рейтинговая таблица организаций'!P14</f>
        <v>86</v>
      </c>
      <c r="D14" s="20">
        <f>'Рейтинговая таблица организаций'!Y14</f>
        <v>68</v>
      </c>
      <c r="E14" s="20">
        <f>'Рейтинговая таблица организаций'!AG14</f>
        <v>30</v>
      </c>
      <c r="F14" s="20">
        <f>'Рейтинговая таблица организаций'!AQ14</f>
        <v>95</v>
      </c>
      <c r="G14" s="20">
        <f>'Рейтинговая таблица организаций'!BA14</f>
        <v>92</v>
      </c>
      <c r="H14" s="20">
        <f>'Рейтинговая таблица организаций'!BB14</f>
        <v>74.2</v>
      </c>
    </row>
    <row r="15" spans="1:8" x14ac:dyDescent="0.25">
      <c r="A15" s="20">
        <f>'Рейтинговая таблица организаций'!A15</f>
        <v>12</v>
      </c>
      <c r="B15" s="20" t="str">
        <f>'Рейтинговая таблица организаций'!B15</f>
        <v>ГКОУ РД «Нанибиканская СОШ Гумбетовского Района» (Минобрнауки РД)</v>
      </c>
      <c r="C15" s="20">
        <f>'Рейтинговая таблица организаций'!P15</f>
        <v>40</v>
      </c>
      <c r="D15" s="20">
        <f>'Рейтинговая таблица организаций'!Y15</f>
        <v>48</v>
      </c>
      <c r="E15" s="20">
        <f>'Рейтинговая таблица организаций'!AG15</f>
        <v>54</v>
      </c>
      <c r="F15" s="20">
        <f>'Рейтинговая таблица организаций'!AQ15</f>
        <v>82</v>
      </c>
      <c r="G15" s="20">
        <f>'Рейтинговая таблица организаций'!BA15</f>
        <v>83</v>
      </c>
      <c r="H15" s="20">
        <f>'Рейтинговая таблица организаций'!BB15</f>
        <v>61.4</v>
      </c>
    </row>
    <row r="16" spans="1:8" x14ac:dyDescent="0.25">
      <c r="A16" s="20">
        <f>'Рейтинговая таблица организаций'!A16</f>
        <v>13</v>
      </c>
      <c r="B16" s="20" t="str">
        <f>'Рейтинговая таблица организаций'!B16</f>
        <v>ГКОУ РД «Львовская НОШ Акушинского Района» (Минобрнауки РД)</v>
      </c>
      <c r="C16" s="20">
        <f>'Рейтинговая таблица организаций'!P16</f>
        <v>84</v>
      </c>
      <c r="D16" s="20">
        <f>'Рейтинговая таблица организаций'!Y16</f>
        <v>80</v>
      </c>
      <c r="E16" s="20">
        <f>'Рейтинговая таблица организаций'!AG16</f>
        <v>67</v>
      </c>
      <c r="F16" s="20">
        <f>'Рейтинговая таблица организаций'!AQ16</f>
        <v>98</v>
      </c>
      <c r="G16" s="20">
        <f>'Рейтинговая таблица организаций'!BA16</f>
        <v>98</v>
      </c>
      <c r="H16" s="20">
        <f>'Рейтинговая таблица организаций'!BB16</f>
        <v>85.4</v>
      </c>
    </row>
    <row r="17" spans="1:8" x14ac:dyDescent="0.25">
      <c r="A17" s="20">
        <f>'Рейтинговая таблица организаций'!A17</f>
        <v>14</v>
      </c>
      <c r="B17" s="20" t="str">
        <f>'Рейтинговая таблица организаций'!B17</f>
        <v>ГКОУ РД «Шангодинско-Шитлибская СОШ Гунибского Района» (Минобрнауки РД)</v>
      </c>
      <c r="C17" s="20">
        <f>'Рейтинговая таблица организаций'!P17</f>
        <v>83</v>
      </c>
      <c r="D17" s="20">
        <f>'Рейтинговая таблица организаций'!Y17</f>
        <v>97</v>
      </c>
      <c r="E17" s="20">
        <f>'Рейтинговая таблица организаций'!AG17</f>
        <v>52</v>
      </c>
      <c r="F17" s="20">
        <f>'Рейтинговая таблица организаций'!AQ17</f>
        <v>92</v>
      </c>
      <c r="G17" s="20">
        <f>'Рейтинговая таблица организаций'!BA17</f>
        <v>93</v>
      </c>
      <c r="H17" s="20">
        <f>'Рейтинговая таблица организаций'!BB17</f>
        <v>83.4</v>
      </c>
    </row>
    <row r="18" spans="1:8" x14ac:dyDescent="0.25">
      <c r="A18" s="20">
        <f>'Рейтинговая таблица организаций'!A18</f>
        <v>15</v>
      </c>
      <c r="B18" s="20" t="str">
        <f>'Рейтинговая таблица организаций'!B18</f>
        <v>ГКОУ РД «Нарышская ООШ Гумбетовского Района» (Минобрнауки РД)</v>
      </c>
      <c r="C18" s="20">
        <f>'Рейтинговая таблица организаций'!P18</f>
        <v>90</v>
      </c>
      <c r="D18" s="20">
        <f>'Рейтинговая таблица организаций'!Y18</f>
        <v>60</v>
      </c>
      <c r="E18" s="20">
        <f>'Рейтинговая таблица организаций'!AG18</f>
        <v>28</v>
      </c>
      <c r="F18" s="20">
        <f>'Рейтинговая таблица организаций'!AQ18</f>
        <v>77</v>
      </c>
      <c r="G18" s="20">
        <f>'Рейтинговая таблица организаций'!BA18</f>
        <v>81</v>
      </c>
      <c r="H18" s="20">
        <f>'Рейтинговая таблица организаций'!BB18</f>
        <v>67.2</v>
      </c>
    </row>
    <row r="19" spans="1:8" x14ac:dyDescent="0.25">
      <c r="A19" s="20">
        <f>'Рейтинговая таблица организаций'!A19</f>
        <v>16</v>
      </c>
      <c r="B19" s="20" t="str">
        <f>'Рейтинговая таблица организаций'!B19</f>
        <v>ГКОУ РД «Ургулайская ООШ Цумадинского Района» (Минобрнауки РД)</v>
      </c>
      <c r="C19" s="20">
        <f>'Рейтинговая таблица организаций'!P19</f>
        <v>99</v>
      </c>
      <c r="D19" s="20">
        <f>'Рейтинговая таблица организаций'!Y19</f>
        <v>79</v>
      </c>
      <c r="E19" s="20">
        <f>'Рейтинговая таблица организаций'!AG19</f>
        <v>20</v>
      </c>
      <c r="F19" s="20">
        <f>'Рейтинговая таблица организаций'!AQ19</f>
        <v>97</v>
      </c>
      <c r="G19" s="20">
        <f>'Рейтинговая таблица организаций'!BA19</f>
        <v>94</v>
      </c>
      <c r="H19" s="20">
        <f>'Рейтинговая таблица организаций'!BB19</f>
        <v>77.8</v>
      </c>
    </row>
    <row r="20" spans="1:8" x14ac:dyDescent="0.25">
      <c r="A20" s="20">
        <f>'Рейтинговая таблица организаций'!A20</f>
        <v>17</v>
      </c>
      <c r="B20" s="20" t="str">
        <f>'Рейтинговая таблица организаций'!B20</f>
        <v>ГКОУ РД «Ретлобская СОШ Цунтинского Района» (Минобрнауки РД)</v>
      </c>
      <c r="C20" s="20">
        <f>'Рейтинговая таблица организаций'!P20</f>
        <v>100</v>
      </c>
      <c r="D20" s="20">
        <f>'Рейтинговая таблица организаций'!Y20</f>
        <v>63</v>
      </c>
      <c r="E20" s="20">
        <f>'Рейтинговая таблица организаций'!AG20</f>
        <v>48</v>
      </c>
      <c r="F20" s="20">
        <f>'Рейтинговая таблица организаций'!AQ20</f>
        <v>91</v>
      </c>
      <c r="G20" s="20">
        <f>'Рейтинговая таблица организаций'!BA20</f>
        <v>77</v>
      </c>
      <c r="H20" s="20">
        <f>'Рейтинговая таблица организаций'!BB20</f>
        <v>75.8</v>
      </c>
    </row>
    <row r="21" spans="1:8" x14ac:dyDescent="0.25">
      <c r="A21" s="20">
        <f>'Рейтинговая таблица организаций'!A21</f>
        <v>18</v>
      </c>
      <c r="B21" s="20" t="str">
        <f>'Рейтинговая таблица организаций'!B21</f>
        <v>ГКОУ РД «ООШ Ботлихского Района» (Минобрнауки РД)</v>
      </c>
      <c r="C21" s="20">
        <f>'Рейтинговая таблица организаций'!P21</f>
        <v>96</v>
      </c>
      <c r="D21" s="20">
        <f>'Рейтинговая таблица организаций'!Y21</f>
        <v>72</v>
      </c>
      <c r="E21" s="20">
        <f>'Рейтинговая таблица организаций'!AG21</f>
        <v>24</v>
      </c>
      <c r="F21" s="20">
        <f>'Рейтинговая таблица организаций'!AQ21</f>
        <v>97</v>
      </c>
      <c r="G21" s="20">
        <f>'Рейтинговая таблица организаций'!BA21</f>
        <v>88</v>
      </c>
      <c r="H21" s="20">
        <f>'Рейтинговая таблица организаций'!BB21</f>
        <v>75.400000000000006</v>
      </c>
    </row>
    <row r="22" spans="1:8" x14ac:dyDescent="0.25">
      <c r="A22" s="20">
        <f>'Рейтинговая таблица организаций'!A22</f>
        <v>19</v>
      </c>
      <c r="B22" s="20" t="str">
        <f>'Рейтинговая таблица организаций'!B22</f>
        <v>ГКОУ РД «ВСОШ №12» (Минобрнауки РД)</v>
      </c>
      <c r="C22" s="20">
        <f>'Рейтинговая таблица организаций'!P22</f>
        <v>64</v>
      </c>
      <c r="D22" s="20">
        <f>'Рейтинговая таблица организаций'!Y22</f>
        <v>60</v>
      </c>
      <c r="E22" s="20">
        <f>'Рейтинговая таблица организаций'!AG22</f>
        <v>38</v>
      </c>
      <c r="F22" s="20">
        <f>'Рейтинговая таблица организаций'!AQ22</f>
        <v>100</v>
      </c>
      <c r="G22" s="20">
        <f>'Рейтинговая таблица организаций'!BA22</f>
        <v>100</v>
      </c>
      <c r="H22" s="20">
        <f>'Рейтинговая таблица организаций'!BB22</f>
        <v>72.400000000000006</v>
      </c>
    </row>
    <row r="23" spans="1:8" x14ac:dyDescent="0.25">
      <c r="A23" s="20">
        <f>'Рейтинговая таблица организаций'!A23</f>
        <v>20</v>
      </c>
      <c r="B23" s="20" t="str">
        <f>'Рейтинговая таблица организаций'!B23</f>
        <v>ГКОУ РД «Новоурадинская СОШ Шамильского Района» (Минобрнауки РД)</v>
      </c>
      <c r="C23" s="20">
        <f>'Рейтинговая таблица организаций'!P23</f>
        <v>96</v>
      </c>
      <c r="D23" s="20">
        <f>'Рейтинговая таблица организаций'!Y23</f>
        <v>78</v>
      </c>
      <c r="E23" s="20">
        <f>'Рейтинговая таблица организаций'!AG23</f>
        <v>50</v>
      </c>
      <c r="F23" s="20">
        <f>'Рейтинговая таблица организаций'!AQ23</f>
        <v>98</v>
      </c>
      <c r="G23" s="20">
        <f>'Рейтинговая таблица организаций'!BA23</f>
        <v>93</v>
      </c>
      <c r="H23" s="20">
        <f>'Рейтинговая таблица организаций'!BB23</f>
        <v>83</v>
      </c>
    </row>
    <row r="24" spans="1:8" x14ac:dyDescent="0.25">
      <c r="A24" s="20">
        <f>'Рейтинговая таблица организаций'!A24</f>
        <v>21</v>
      </c>
      <c r="B24" s="20" t="str">
        <f>'Рейтинговая таблица организаций'!B24</f>
        <v>ГКОУ РД «Нагуратлинская СОШ Гунибского Района» (Минобрнауки РД)</v>
      </c>
      <c r="C24" s="20">
        <f>'Рейтинговая таблица организаций'!P24</f>
        <v>97</v>
      </c>
      <c r="D24" s="20">
        <f>'Рейтинговая таблица организаций'!Y24</f>
        <v>76</v>
      </c>
      <c r="E24" s="20">
        <f>'Рейтинговая таблица организаций'!AG24</f>
        <v>21</v>
      </c>
      <c r="F24" s="20">
        <f>'Рейтинговая таблица организаций'!AQ24</f>
        <v>100</v>
      </c>
      <c r="G24" s="20">
        <f>'Рейтинговая таблица организаций'!BA24</f>
        <v>99</v>
      </c>
      <c r="H24" s="20">
        <f>'Рейтинговая таблица организаций'!BB24</f>
        <v>78.599999999999994</v>
      </c>
    </row>
    <row r="25" spans="1:8" x14ac:dyDescent="0.25">
      <c r="A25" s="20">
        <f>'Рейтинговая таблица организаций'!A25</f>
        <v>22</v>
      </c>
      <c r="B25" s="20" t="str">
        <f>'Рейтинговая таблица организаций'!B25</f>
        <v>ГКОУ РД «Сафаралинская СОШ Гунибского Района» (Минобрнауки РД)</v>
      </c>
      <c r="C25" s="20">
        <f>'Рейтинговая таблица организаций'!P25</f>
        <v>95</v>
      </c>
      <c r="D25" s="20">
        <f>'Рейтинговая таблица организаций'!Y25</f>
        <v>63</v>
      </c>
      <c r="E25" s="20">
        <f>'Рейтинговая таблица организаций'!AG25</f>
        <v>55</v>
      </c>
      <c r="F25" s="20">
        <f>'Рейтинговая таблица организаций'!AQ25</f>
        <v>93</v>
      </c>
      <c r="G25" s="20">
        <f>'Рейтинговая таблица организаций'!BA25</f>
        <v>90</v>
      </c>
      <c r="H25" s="20">
        <f>'Рейтинговая таблица организаций'!BB25</f>
        <v>79.2</v>
      </c>
    </row>
    <row r="26" spans="1:8" x14ac:dyDescent="0.25">
      <c r="A26" s="20">
        <f>'Рейтинговая таблица организаций'!A26</f>
        <v>23</v>
      </c>
      <c r="B26" s="20" t="str">
        <f>'Рейтинговая таблица организаций'!B26</f>
        <v>ГКОУ РД «Уллубиевская СОШ Гунибского Района» (Минобрнауки РД)</v>
      </c>
      <c r="C26" s="20">
        <f>'Рейтинговая таблица организаций'!P26</f>
        <v>97</v>
      </c>
      <c r="D26" s="20">
        <f>'Рейтинговая таблица организаций'!Y26</f>
        <v>99</v>
      </c>
      <c r="E26" s="20">
        <f>'Рейтинговая таблица организаций'!AG26</f>
        <v>46</v>
      </c>
      <c r="F26" s="20">
        <f>'Рейтинговая таблица организаций'!AQ26</f>
        <v>93</v>
      </c>
      <c r="G26" s="20">
        <f>'Рейтинговая таблица организаций'!BA26</f>
        <v>87</v>
      </c>
      <c r="H26" s="20">
        <f>'Рейтинговая таблица организаций'!BB26</f>
        <v>84.4</v>
      </c>
    </row>
    <row r="27" spans="1:8" x14ac:dyDescent="0.25">
      <c r="A27" s="20">
        <f>'Рейтинговая таблица организаций'!A27</f>
        <v>24</v>
      </c>
      <c r="B27" s="20" t="str">
        <f>'Рейтинговая таблица организаций'!B27</f>
        <v>ГКОУ РД «Карашинская СОШ Лакского Района» (Минобрнауки РД)</v>
      </c>
      <c r="C27" s="20">
        <f>'Рейтинговая таблица организаций'!P27</f>
        <v>83</v>
      </c>
      <c r="D27" s="20">
        <f>'Рейтинговая таблица организаций'!Y27</f>
        <v>84</v>
      </c>
      <c r="E27" s="20">
        <f>'Рейтинговая таблица организаций'!AG27</f>
        <v>26</v>
      </c>
      <c r="F27" s="20">
        <f>'Рейтинговая таблица организаций'!AQ27</f>
        <v>96</v>
      </c>
      <c r="G27" s="20">
        <f>'Рейтинговая таблица организаций'!BA27</f>
        <v>85</v>
      </c>
      <c r="H27" s="20">
        <f>'Рейтинговая таблица организаций'!BB27</f>
        <v>74.8</v>
      </c>
    </row>
    <row r="28" spans="1:8" x14ac:dyDescent="0.25">
      <c r="A28" s="20">
        <f>'Рейтинговая таблица организаций'!A28</f>
        <v>25</v>
      </c>
      <c r="B28" s="20" t="str">
        <f>'Рейтинговая таблица организаций'!B28</f>
        <v>ГКОУ РД «Шавинская СОШ Цумадинского Района» (Минобрнауки РД)</v>
      </c>
      <c r="C28" s="20">
        <f>'Рейтинговая таблица организаций'!P28</f>
        <v>96</v>
      </c>
      <c r="D28" s="20">
        <f>'Рейтинговая таблица организаций'!Y28</f>
        <v>95</v>
      </c>
      <c r="E28" s="20">
        <f>'Рейтинговая таблица организаций'!AG28</f>
        <v>72</v>
      </c>
      <c r="F28" s="20">
        <f>'Рейтинговая таблица организаций'!AQ28</f>
        <v>99</v>
      </c>
      <c r="G28" s="20">
        <f>'Рейтинговая таблица организаций'!BA28</f>
        <v>96</v>
      </c>
      <c r="H28" s="20">
        <f>'Рейтинговая таблица организаций'!BB28</f>
        <v>91.6</v>
      </c>
    </row>
    <row r="29" spans="1:8" x14ac:dyDescent="0.25">
      <c r="A29" s="20">
        <f>'Рейтинговая таблица организаций'!A29</f>
        <v>26</v>
      </c>
      <c r="B29" s="20" t="str">
        <f>'Рейтинговая таблица организаций'!B29</f>
        <v>ГКОУ РД «Камбулатская СОШ Рутульского Района» (Минобрнауки РД)</v>
      </c>
      <c r="C29" s="20">
        <f>'Рейтинговая таблица организаций'!P29</f>
        <v>98</v>
      </c>
      <c r="D29" s="20">
        <f>'Рейтинговая таблица организаций'!Y29</f>
        <v>36</v>
      </c>
      <c r="E29" s="20">
        <f>'Рейтинговая таблица организаций'!AG29</f>
        <v>15</v>
      </c>
      <c r="F29" s="20">
        <f>'Рейтинговая таблица организаций'!AQ29</f>
        <v>100</v>
      </c>
      <c r="G29" s="20">
        <f>'Рейтинговая таблица организаций'!BA29</f>
        <v>92</v>
      </c>
      <c r="H29" s="20">
        <f>'Рейтинговая таблица организаций'!BB29</f>
        <v>68.2</v>
      </c>
    </row>
    <row r="30" spans="1:8" x14ac:dyDescent="0.25">
      <c r="A30" s="20">
        <f>'Рейтинговая таблица организаций'!A30</f>
        <v>27</v>
      </c>
      <c r="B30" s="20" t="str">
        <f>'Рейтинговая таблица организаций'!B30</f>
        <v>ГКОУ РД «Новомуслахская СОШ Рутульского Района» (Минобрнауки РД)</v>
      </c>
      <c r="C30" s="20">
        <f>'Рейтинговая таблица организаций'!P30</f>
        <v>99</v>
      </c>
      <c r="D30" s="20">
        <f>'Рейтинговая таблица организаций'!Y30</f>
        <v>94</v>
      </c>
      <c r="E30" s="20">
        <f>'Рейтинговая таблица организаций'!AG30</f>
        <v>51</v>
      </c>
      <c r="F30" s="20">
        <f>'Рейтинговая таблица организаций'!AQ30</f>
        <v>99</v>
      </c>
      <c r="G30" s="20">
        <f>'Рейтинговая таблица организаций'!BA30</f>
        <v>97</v>
      </c>
      <c r="H30" s="20">
        <f>'Рейтинговая таблица организаций'!BB30</f>
        <v>88</v>
      </c>
    </row>
    <row r="31" spans="1:8" x14ac:dyDescent="0.25">
      <c r="A31" s="20">
        <f>'Рейтинговая таблица организаций'!A31</f>
        <v>28</v>
      </c>
      <c r="B31" s="20" t="str">
        <f>'Рейтинговая таблица организаций'!B31</f>
        <v>ГКОУ РД «Новомугурухская СОШ Чародинского Района» (Минобрнауки РД)</v>
      </c>
      <c r="C31" s="20">
        <f>'Рейтинговая таблица организаций'!P31</f>
        <v>87</v>
      </c>
      <c r="D31" s="20">
        <f>'Рейтинговая таблица организаций'!Y31</f>
        <v>53</v>
      </c>
      <c r="E31" s="20">
        <f>'Рейтинговая таблица организаций'!AG31</f>
        <v>36</v>
      </c>
      <c r="F31" s="20">
        <f>'Рейтинговая таблица организаций'!AQ31</f>
        <v>96</v>
      </c>
      <c r="G31" s="20">
        <f>'Рейтинговая таблица организаций'!BA31</f>
        <v>87</v>
      </c>
      <c r="H31" s="20">
        <f>'Рейтинговая таблица организаций'!BB31</f>
        <v>71.8</v>
      </c>
    </row>
    <row r="32" spans="1:8" x14ac:dyDescent="0.25">
      <c r="A32" s="20">
        <f>'Рейтинговая таблица организаций'!A32</f>
        <v>29</v>
      </c>
      <c r="B32" s="20" t="str">
        <f>'Рейтинговая таблица организаций'!B32</f>
        <v>ГКОУ РД «Гондокоринская ООШ Хунзахского Района» (Минобрнауки РД)</v>
      </c>
      <c r="C32" s="20">
        <f>'Рейтинговая таблица организаций'!P32</f>
        <v>92</v>
      </c>
      <c r="D32" s="20">
        <f>'Рейтинговая таблица организаций'!Y32</f>
        <v>46</v>
      </c>
      <c r="E32" s="20">
        <f>'Рейтинговая таблица организаций'!AG32</f>
        <v>20</v>
      </c>
      <c r="F32" s="20">
        <f>'Рейтинговая таблица организаций'!AQ32</f>
        <v>89</v>
      </c>
      <c r="G32" s="20">
        <f>'Рейтинговая таблица организаций'!BA32</f>
        <v>72</v>
      </c>
      <c r="H32" s="20">
        <f>'Рейтинговая таблица организаций'!BB32</f>
        <v>63.8</v>
      </c>
    </row>
    <row r="33" spans="1:8" x14ac:dyDescent="0.25">
      <c r="A33" s="20">
        <f>'Рейтинговая таблица организаций'!A33</f>
        <v>30</v>
      </c>
      <c r="B33" s="20" t="str">
        <f>'Рейтинговая таблица организаций'!B33</f>
        <v>ГКОУ РД «Цадахская СОШ Чародинского Района» (Минобрнауки РД)</v>
      </c>
      <c r="C33" s="20">
        <f>'Рейтинговая таблица организаций'!P33</f>
        <v>57</v>
      </c>
      <c r="D33" s="20">
        <f>'Рейтинговая таблица организаций'!Y33</f>
        <v>87</v>
      </c>
      <c r="E33" s="20">
        <f>'Рейтинговая таблица организаций'!AG33</f>
        <v>63</v>
      </c>
      <c r="F33" s="20">
        <f>'Рейтинговая таблица организаций'!AQ33</f>
        <v>98</v>
      </c>
      <c r="G33" s="20">
        <f>'Рейтинговая таблица организаций'!BA33</f>
        <v>96</v>
      </c>
      <c r="H33" s="20">
        <f>'Рейтинговая таблица организаций'!BB33</f>
        <v>80.2</v>
      </c>
    </row>
    <row r="34" spans="1:8" x14ac:dyDescent="0.25">
      <c r="A34" s="20">
        <f>'Рейтинговая таблица организаций'!A34</f>
        <v>31</v>
      </c>
      <c r="B34" s="20" t="str">
        <f>'Рейтинговая таблица организаций'!B34</f>
        <v>ГКОУ РД «Теречная ООШ Тляратинского Района» (Минобрнауки РД)</v>
      </c>
      <c r="C34" s="20">
        <f>'Рейтинговая таблица организаций'!P34</f>
        <v>98</v>
      </c>
      <c r="D34" s="20">
        <f>'Рейтинговая таблица организаций'!Y34</f>
        <v>41</v>
      </c>
      <c r="E34" s="20">
        <f>'Рейтинговая таблица организаций'!AG34</f>
        <v>23</v>
      </c>
      <c r="F34" s="20">
        <f>'Рейтинговая таблица организаций'!AQ34</f>
        <v>98</v>
      </c>
      <c r="G34" s="20">
        <f>'Рейтинговая таблица организаций'!BA34</f>
        <v>78</v>
      </c>
      <c r="H34" s="20">
        <f>'Рейтинговая таблица организаций'!BB34</f>
        <v>67.599999999999994</v>
      </c>
    </row>
    <row r="35" spans="1:8" x14ac:dyDescent="0.25">
      <c r="A35" s="20">
        <f>'Рейтинговая таблица организаций'!A35</f>
        <v>32</v>
      </c>
      <c r="B35" s="20" t="str">
        <f>'Рейтинговая таблица организаций'!B35</f>
        <v>ГКОУ РД «Цумилухская СОШ Тляратинского Района» (Минобрнауки РД)</v>
      </c>
      <c r="C35" s="20">
        <f>'Рейтинговая таблица организаций'!P35</f>
        <v>59</v>
      </c>
      <c r="D35" s="20">
        <f>'Рейтинговая таблица организаций'!Y35</f>
        <v>91</v>
      </c>
      <c r="E35" s="20">
        <f>'Рейтинговая таблица организаций'!AG35</f>
        <v>63</v>
      </c>
      <c r="F35" s="20">
        <f>'Рейтинговая таблица организаций'!AQ35</f>
        <v>98</v>
      </c>
      <c r="G35" s="20">
        <f>'Рейтинговая таблица организаций'!BA35</f>
        <v>98</v>
      </c>
      <c r="H35" s="20">
        <f>'Рейтинговая таблица организаций'!BB35</f>
        <v>81.8</v>
      </c>
    </row>
    <row r="36" spans="1:8" x14ac:dyDescent="0.25">
      <c r="A36" s="20">
        <f>'Рейтинговая таблица организаций'!A36</f>
        <v>33</v>
      </c>
      <c r="B36" s="20" t="str">
        <f>'Рейтинговая таблица организаций'!B36</f>
        <v>ГКОУ РД «Качалайская СОШ Цунтинского Района» (Минобрнауки РД)</v>
      </c>
      <c r="C36" s="20">
        <f>'Рейтинговая таблица организаций'!P36</f>
        <v>89</v>
      </c>
      <c r="D36" s="20">
        <f>'Рейтинговая таблица организаций'!Y36</f>
        <v>90</v>
      </c>
      <c r="E36" s="20">
        <f>'Рейтинговая таблица организаций'!AG36</f>
        <v>73</v>
      </c>
      <c r="F36" s="20">
        <f>'Рейтинговая таблица организаций'!AQ36</f>
        <v>99</v>
      </c>
      <c r="G36" s="20">
        <f>'Рейтинговая таблица организаций'!BA36</f>
        <v>93</v>
      </c>
      <c r="H36" s="20">
        <f>'Рейтинговая таблица организаций'!BB36</f>
        <v>88.8</v>
      </c>
    </row>
    <row r="37" spans="1:8" x14ac:dyDescent="0.25">
      <c r="A37" s="20">
        <f>'Рейтинговая таблица организаций'!A37</f>
        <v>34</v>
      </c>
      <c r="B37" s="20" t="str">
        <f>'Рейтинговая таблица организаций'!B37</f>
        <v>ГКОУ РД «Новотанусинская СОШ Хунзахского Района» (Минобрнауки РД)</v>
      </c>
      <c r="C37" s="20">
        <f>'Рейтинговая таблица организаций'!P37</f>
        <v>97</v>
      </c>
      <c r="D37" s="20">
        <f>'Рейтинговая таблица организаций'!Y37</f>
        <v>89</v>
      </c>
      <c r="E37" s="20">
        <f>'Рейтинговая таблица организаций'!AG37</f>
        <v>24</v>
      </c>
      <c r="F37" s="20">
        <f>'Рейтинговая таблица организаций'!AQ37</f>
        <v>97</v>
      </c>
      <c r="G37" s="20">
        <f>'Рейтинговая таблица организаций'!BA37</f>
        <v>93</v>
      </c>
      <c r="H37" s="20">
        <f>'Рейтинговая таблица организаций'!BB37</f>
        <v>80</v>
      </c>
    </row>
    <row r="38" spans="1:8" x14ac:dyDescent="0.25">
      <c r="A38" s="20">
        <f>'Рейтинговая таблица организаций'!A38</f>
        <v>35</v>
      </c>
      <c r="B38" s="20" t="str">
        <f>'Рейтинговая таблица организаций'!B38</f>
        <v>ГКОУ РД «Красносельская СОШ Хунзахского Района» (Минобрнауки РД)</v>
      </c>
      <c r="C38" s="20">
        <f>'Рейтинговая таблица организаций'!P38</f>
        <v>79</v>
      </c>
      <c r="D38" s="20">
        <f>'Рейтинговая таблица организаций'!Y38</f>
        <v>86</v>
      </c>
      <c r="E38" s="20">
        <f>'Рейтинговая таблица организаций'!AG38</f>
        <v>74</v>
      </c>
      <c r="F38" s="20">
        <f>'Рейтинговая таблица организаций'!AQ38</f>
        <v>92</v>
      </c>
      <c r="G38" s="20">
        <f>'Рейтинговая таблица организаций'!BA38</f>
        <v>90</v>
      </c>
      <c r="H38" s="20">
        <f>'Рейтинговая таблица организаций'!BB38</f>
        <v>84.2</v>
      </c>
    </row>
    <row r="39" spans="1:8" x14ac:dyDescent="0.25">
      <c r="A39" s="20">
        <f>'Рейтинговая таблица организаций'!A39</f>
        <v>36</v>
      </c>
      <c r="B39" s="20" t="str">
        <f>'Рейтинговая таблица организаций'!B39</f>
        <v>ГКОУ РД «Ахтининская СОШ Хунзахского Района» (Минобрнауки РД)</v>
      </c>
      <c r="C39" s="20">
        <f>'Рейтинговая таблица организаций'!P39</f>
        <v>57</v>
      </c>
      <c r="D39" s="20">
        <f>'Рейтинговая таблица организаций'!Y39</f>
        <v>83</v>
      </c>
      <c r="E39" s="20">
        <f>'Рейтинговая таблица организаций'!AG39</f>
        <v>48</v>
      </c>
      <c r="F39" s="20">
        <f>'Рейтинговая таблица организаций'!AQ39</f>
        <v>98</v>
      </c>
      <c r="G39" s="20">
        <f>'Рейтинговая таблица организаций'!BA39</f>
        <v>97</v>
      </c>
      <c r="H39" s="20">
        <f>'Рейтинговая таблица организаций'!BB39</f>
        <v>76.599999999999994</v>
      </c>
    </row>
    <row r="40" spans="1:8" x14ac:dyDescent="0.25">
      <c r="A40" s="20">
        <f>'Рейтинговая таблица организаций'!A40</f>
        <v>37</v>
      </c>
      <c r="B40" s="20" t="str">
        <f>'Рейтинговая таблица организаций'!B40</f>
        <v>ГКОУ РД «Самилахская СОШ Хунзахского Района» (Минобрнауки РД)</v>
      </c>
      <c r="C40" s="20">
        <f>'Рейтинговая таблица организаций'!P40</f>
        <v>99</v>
      </c>
      <c r="D40" s="20">
        <f>'Рейтинговая таблица организаций'!Y40</f>
        <v>91</v>
      </c>
      <c r="E40" s="20">
        <f>'Рейтинговая таблица организаций'!AG40</f>
        <v>66</v>
      </c>
      <c r="F40" s="20">
        <f>'Рейтинговая таблица организаций'!AQ40</f>
        <v>95</v>
      </c>
      <c r="G40" s="20">
        <f>'Рейтинговая таблица организаций'!BA40</f>
        <v>92</v>
      </c>
      <c r="H40" s="20">
        <f>'Рейтинговая таблица организаций'!BB40</f>
        <v>88.6</v>
      </c>
    </row>
    <row r="41" spans="1:8" x14ac:dyDescent="0.25">
      <c r="A41" s="20">
        <f>'Рейтинговая таблица организаций'!A41</f>
        <v>38</v>
      </c>
      <c r="B41" s="20" t="str">
        <f>'Рейтинговая таблица организаций'!B41</f>
        <v>ГКОУ РД «Арадинская СОШ Хунзахского Района» (Минобрнауки РД)</v>
      </c>
      <c r="C41" s="20">
        <f>'Рейтинговая таблица организаций'!P41</f>
        <v>84</v>
      </c>
      <c r="D41" s="20">
        <f>'Рейтинговая таблица организаций'!Y41</f>
        <v>91</v>
      </c>
      <c r="E41" s="20">
        <f>'Рейтинговая таблица организаций'!AG41</f>
        <v>54</v>
      </c>
      <c r="F41" s="20">
        <f>'Рейтинговая таблица организаций'!AQ41</f>
        <v>96</v>
      </c>
      <c r="G41" s="20">
        <f>'Рейтинговая таблица организаций'!BA41</f>
        <v>92</v>
      </c>
      <c r="H41" s="20">
        <f>'Рейтинговая таблица организаций'!BB41</f>
        <v>83.4</v>
      </c>
    </row>
    <row r="42" spans="1:8" x14ac:dyDescent="0.25">
      <c r="A42" s="20">
        <f>'Рейтинговая таблица организаций'!A42</f>
        <v>39</v>
      </c>
      <c r="B42" s="20" t="str">
        <f>'Рейтинговая таблица организаций'!B42</f>
        <v>ГКОУ РД «Дарада-Мурадинский Лицей Гергебильского Района» (Минобрнауки РД)</v>
      </c>
      <c r="C42" s="20">
        <f>'Рейтинговая таблица организаций'!P42</f>
        <v>99</v>
      </c>
      <c r="D42" s="20">
        <f>'Рейтинговая таблица организаций'!Y42</f>
        <v>100</v>
      </c>
      <c r="E42" s="20">
        <f>'Рейтинговая таблица организаций'!AG42</f>
        <v>72</v>
      </c>
      <c r="F42" s="20">
        <f>'Рейтинговая таблица организаций'!AQ42</f>
        <v>100</v>
      </c>
      <c r="G42" s="20">
        <f>'Рейтинговая таблица организаций'!BA42</f>
        <v>100</v>
      </c>
      <c r="H42" s="20">
        <f>'Рейтинговая таблица организаций'!BB42</f>
        <v>94.2</v>
      </c>
    </row>
    <row r="43" spans="1:8" x14ac:dyDescent="0.25">
      <c r="A43" s="20">
        <f>'Рейтинговая таблица организаций'!A43</f>
        <v>40</v>
      </c>
      <c r="B43" s="20" t="str">
        <f>'Рейтинговая таблица организаций'!B43</f>
        <v>ГКОУ РД «Казиюртовская СОШ Ахвахского Района» (Минобрнауки РД)</v>
      </c>
      <c r="C43" s="20">
        <f>'Рейтинговая таблица организаций'!P43</f>
        <v>83</v>
      </c>
      <c r="D43" s="20">
        <f>'Рейтинговая таблица организаций'!Y43</f>
        <v>91</v>
      </c>
      <c r="E43" s="20">
        <f>'Рейтинговая таблица организаций'!AG43</f>
        <v>21</v>
      </c>
      <c r="F43" s="20">
        <f>'Рейтинговая таблица организаций'!AQ43</f>
        <v>96</v>
      </c>
      <c r="G43" s="20">
        <f>'Рейтинговая таблица организаций'!BA43</f>
        <v>90</v>
      </c>
      <c r="H43" s="20">
        <f>'Рейтинговая таблица организаций'!BB43</f>
        <v>76.2</v>
      </c>
    </row>
    <row r="44" spans="1:8" x14ac:dyDescent="0.25">
      <c r="A44" s="20">
        <f>'Рейтинговая таблица организаций'!A44</f>
        <v>41</v>
      </c>
      <c r="B44" s="20" t="str">
        <f>'Рейтинговая таблица организаций'!B44</f>
        <v>ГКОУ РД «Первомайская СОШ Гумбетовского Района» (Минобрнауки РД)</v>
      </c>
      <c r="C44" s="20">
        <f>'Рейтинговая таблица организаций'!P44</f>
        <v>58</v>
      </c>
      <c r="D44" s="20">
        <f>'Рейтинговая таблица организаций'!Y44</f>
        <v>81</v>
      </c>
      <c r="E44" s="20">
        <f>'Рейтинговая таблица организаций'!AG44</f>
        <v>35</v>
      </c>
      <c r="F44" s="20">
        <f>'Рейтинговая таблица организаций'!AQ44</f>
        <v>100</v>
      </c>
      <c r="G44" s="20">
        <f>'Рейтинговая таблица организаций'!BA44</f>
        <v>96</v>
      </c>
      <c r="H44" s="20">
        <f>'Рейтинговая таблица организаций'!BB44</f>
        <v>74</v>
      </c>
    </row>
    <row r="45" spans="1:8" x14ac:dyDescent="0.25">
      <c r="A45" s="20">
        <f>'Рейтинговая таблица организаций'!A45</f>
        <v>42</v>
      </c>
      <c r="B45" s="20" t="str">
        <f>'Рейтинговая таблица организаций'!B45</f>
        <v>ГКОУ РД «Учтюбинская ООШ Казбековского Района» (Минобрнауки РД)</v>
      </c>
      <c r="C45" s="20">
        <f>'Рейтинговая таблица организаций'!P45</f>
        <v>94</v>
      </c>
      <c r="D45" s="20">
        <f>'Рейтинговая таблица организаций'!Y45</f>
        <v>61</v>
      </c>
      <c r="E45" s="20">
        <f>'Рейтинговая таблица организаций'!AG45</f>
        <v>44</v>
      </c>
      <c r="F45" s="20">
        <f>'Рейтинговая таблица организаций'!AQ45</f>
        <v>90</v>
      </c>
      <c r="G45" s="20">
        <f>'Рейтинговая таблица организаций'!BA45</f>
        <v>80</v>
      </c>
      <c r="H45" s="20">
        <f>'Рейтинговая таблица организаций'!BB45</f>
        <v>73.8</v>
      </c>
    </row>
    <row r="46" spans="1:8" x14ac:dyDescent="0.25">
      <c r="A46" s="20">
        <f>'Рейтинговая таблица организаций'!A46</f>
        <v>43</v>
      </c>
      <c r="B46" s="20" t="str">
        <f>'Рейтинговая таблица организаций'!B46</f>
        <v>ГКОУ РД «Хамзаюртовский Лицей Казбековского Района» (Минобрнауки РД)</v>
      </c>
      <c r="C46" s="20">
        <f>'Рейтинговая таблица организаций'!P46</f>
        <v>100</v>
      </c>
      <c r="D46" s="20">
        <f>'Рейтинговая таблица организаций'!Y46</f>
        <v>94</v>
      </c>
      <c r="E46" s="20">
        <f>'Рейтинговая таблица организаций'!AG46</f>
        <v>56</v>
      </c>
      <c r="F46" s="20">
        <f>'Рейтинговая таблица организаций'!AQ46</f>
        <v>94</v>
      </c>
      <c r="G46" s="20">
        <f>'Рейтинговая таблица организаций'!BA46</f>
        <v>95</v>
      </c>
      <c r="H46" s="20">
        <f>'Рейтинговая таблица организаций'!BB46</f>
        <v>87.8</v>
      </c>
    </row>
    <row r="47" spans="1:8" x14ac:dyDescent="0.25">
      <c r="A47" s="20">
        <f>'Рейтинговая таблица организаций'!A47</f>
        <v>44</v>
      </c>
      <c r="B47" s="20" t="str">
        <f>'Рейтинговая таблица организаций'!B47</f>
        <v>ГКОУ РД «Мазадинская СОШ Тляратинского Района» (Минобрнауки РД)</v>
      </c>
      <c r="C47" s="20">
        <f>'Рейтинговая таблица организаций'!P47</f>
        <v>94</v>
      </c>
      <c r="D47" s="20">
        <f>'Рейтинговая таблица организаций'!Y47</f>
        <v>89</v>
      </c>
      <c r="E47" s="20">
        <f>'Рейтинговая таблица организаций'!AG47</f>
        <v>21</v>
      </c>
      <c r="F47" s="20">
        <f>'Рейтинговая таблица организаций'!AQ47</f>
        <v>97</v>
      </c>
      <c r="G47" s="20">
        <f>'Рейтинговая таблица организаций'!BA47</f>
        <v>100</v>
      </c>
      <c r="H47" s="20">
        <f>'Рейтинговая таблица организаций'!BB47</f>
        <v>80.2</v>
      </c>
    </row>
    <row r="48" spans="1:8" x14ac:dyDescent="0.25">
      <c r="A48" s="20">
        <f>'Рейтинговая таблица организаций'!A48</f>
        <v>45</v>
      </c>
      <c r="B48" s="20" t="str">
        <f>'Рейтинговая таблица организаций'!B48</f>
        <v>ГКОУ РД «Рцдоди» (Минобрнауки РД)</v>
      </c>
      <c r="C48" s="20">
        <f>'Рейтинговая таблица организаций'!P48</f>
        <v>98</v>
      </c>
      <c r="D48" s="20">
        <f>'Рейтинговая таблица организаций'!Y48</f>
        <v>96</v>
      </c>
      <c r="E48" s="20">
        <f>'Рейтинговая таблица организаций'!AG48</f>
        <v>58</v>
      </c>
      <c r="F48" s="20">
        <f>'Рейтинговая таблица организаций'!AQ48</f>
        <v>98</v>
      </c>
      <c r="G48" s="20">
        <f>'Рейтинговая таблица организаций'!BA48</f>
        <v>96</v>
      </c>
      <c r="H48" s="20">
        <f>'Рейтинговая таблица организаций'!BB48</f>
        <v>89.2</v>
      </c>
    </row>
    <row r="49" spans="1:8" x14ac:dyDescent="0.25">
      <c r="A49" s="20">
        <f>'Рейтинговая таблица организаций'!A49</f>
        <v>46</v>
      </c>
      <c r="B49" s="20" t="str">
        <f>'Рейтинговая таблица организаций'!B49</f>
        <v>ГКОУ РД «Джурмутская СОШ Тляратинского Района» (Минобрнауки РД)</v>
      </c>
      <c r="C49" s="20">
        <f>'Рейтинговая таблица организаций'!P49</f>
        <v>99</v>
      </c>
      <c r="D49" s="20">
        <f>'Рейтинговая таблица организаций'!Y49</f>
        <v>95</v>
      </c>
      <c r="E49" s="20">
        <f>'Рейтинговая таблица организаций'!AG49</f>
        <v>75</v>
      </c>
      <c r="F49" s="20">
        <f>'Рейтинговая таблица организаций'!AQ49</f>
        <v>93</v>
      </c>
      <c r="G49" s="20">
        <f>'Рейтинговая таблица организаций'!BA49</f>
        <v>88</v>
      </c>
      <c r="H49" s="20">
        <f>'Рейтинговая таблица организаций'!BB49</f>
        <v>90</v>
      </c>
    </row>
    <row r="50" spans="1:8" x14ac:dyDescent="0.25">
      <c r="A50" s="20">
        <f>'Рейтинговая таблица организаций'!A50</f>
        <v>47</v>
      </c>
      <c r="B50" s="20" t="str">
        <f>'Рейтинговая таблица организаций'!B50</f>
        <v>ГКОУ РД «Дахадаевская ООШ Тляратинского Района» (Минобрнауки РД)</v>
      </c>
      <c r="C50" s="20">
        <f>'Рейтинговая таблица организаций'!P50</f>
        <v>99</v>
      </c>
      <c r="D50" s="20">
        <f>'Рейтинговая таблица организаций'!Y50</f>
        <v>70</v>
      </c>
      <c r="E50" s="20">
        <f>'Рейтинговая таблица организаций'!AG50</f>
        <v>44</v>
      </c>
      <c r="F50" s="20">
        <f>'Рейтинговая таблица организаций'!AQ50</f>
        <v>99</v>
      </c>
      <c r="G50" s="20">
        <f>'Рейтинговая таблица организаций'!BA50</f>
        <v>93</v>
      </c>
      <c r="H50" s="20">
        <f>'Рейтинговая таблица организаций'!BB50</f>
        <v>81</v>
      </c>
    </row>
    <row r="51" spans="1:8" x14ac:dyDescent="0.25">
      <c r="A51" s="20">
        <f>'Рейтинговая таблица организаций'!A51</f>
        <v>48</v>
      </c>
      <c r="B51" s="20" t="str">
        <f>'Рейтинговая таблица организаций'!B51</f>
        <v>ГКОУ РД «ОРДжоникидзевская ООШ Тляратинского Района» (Минобрнауки РД)</v>
      </c>
      <c r="C51" s="20">
        <f>'Рейтинговая таблица организаций'!P51</f>
        <v>96</v>
      </c>
      <c r="D51" s="20">
        <f>'Рейтинговая таблица организаций'!Y51</f>
        <v>86</v>
      </c>
      <c r="E51" s="20">
        <f>'Рейтинговая таблица организаций'!AG51</f>
        <v>37</v>
      </c>
      <c r="F51" s="20">
        <f>'Рейтинговая таблица организаций'!AQ51</f>
        <v>99</v>
      </c>
      <c r="G51" s="20">
        <f>'Рейтинговая таблица организаций'!BA51</f>
        <v>82</v>
      </c>
      <c r="H51" s="20">
        <f>'Рейтинговая таблица организаций'!BB51</f>
        <v>80</v>
      </c>
    </row>
    <row r="52" spans="1:8" x14ac:dyDescent="0.25">
      <c r="A52" s="20">
        <f>'Рейтинговая таблица организаций'!A52</f>
        <v>49</v>
      </c>
      <c r="B52" s="20" t="str">
        <f>'Рейтинговая таблица организаций'!B52</f>
        <v>ГКОУ РД «Акаринская ООШ» (Минобрнауки РД)</v>
      </c>
      <c r="C52" s="20">
        <f>'Рейтинговая таблица организаций'!P52</f>
        <v>97</v>
      </c>
      <c r="D52" s="20">
        <f>'Рейтинговая таблица организаций'!Y52</f>
        <v>80</v>
      </c>
      <c r="E52" s="20">
        <f>'Рейтинговая таблица организаций'!AG52</f>
        <v>23</v>
      </c>
      <c r="F52" s="20">
        <f>'Рейтинговая таблица организаций'!AQ52</f>
        <v>94</v>
      </c>
      <c r="G52" s="20">
        <f>'Рейтинговая таблица организаций'!BA52</f>
        <v>93</v>
      </c>
      <c r="H52" s="20">
        <f>'Рейтинговая таблица организаций'!BB52</f>
        <v>77.400000000000006</v>
      </c>
    </row>
    <row r="53" spans="1:8" x14ac:dyDescent="0.25">
      <c r="A53" s="20">
        <f>'Рейтинговая таблица организаций'!A53</f>
        <v>50</v>
      </c>
      <c r="B53" s="20" t="str">
        <f>'Рейтинговая таблица организаций'!B53</f>
        <v>ГКОУ РД «Сангарская СОШ Лакского Района» (Минобрнауки РД)</v>
      </c>
      <c r="C53" s="20">
        <f>'Рейтинговая таблица организаций'!P53</f>
        <v>92</v>
      </c>
      <c r="D53" s="20">
        <f>'Рейтинговая таблица организаций'!Y53</f>
        <v>96</v>
      </c>
      <c r="E53" s="20">
        <f>'Рейтинговая таблица организаций'!AG53</f>
        <v>41</v>
      </c>
      <c r="F53" s="20">
        <f>'Рейтинговая таблица организаций'!AQ53</f>
        <v>98</v>
      </c>
      <c r="G53" s="20">
        <f>'Рейтинговая таблица организаций'!BA53</f>
        <v>86</v>
      </c>
      <c r="H53" s="20">
        <f>'Рейтинговая таблица организаций'!BB53</f>
        <v>82.6</v>
      </c>
    </row>
    <row r="54" spans="1:8" x14ac:dyDescent="0.25">
      <c r="A54" s="20">
        <f>'Рейтинговая таблица организаций'!A54</f>
        <v>51</v>
      </c>
      <c r="B54" s="20" t="str">
        <f>'Рейтинговая таблица организаций'!B54</f>
        <v>ГКОУ РД «Новохелетуринская СОШ» (Минобрнауки РД)</v>
      </c>
      <c r="C54" s="20">
        <f>'Рейтинговая таблица организаций'!P54</f>
        <v>92</v>
      </c>
      <c r="D54" s="20">
        <f>'Рейтинговая таблица организаций'!Y54</f>
        <v>81</v>
      </c>
      <c r="E54" s="20">
        <f>'Рейтинговая таблица организаций'!AG54</f>
        <v>64</v>
      </c>
      <c r="F54" s="20">
        <f>'Рейтинговая таблица организаций'!AQ54</f>
        <v>96</v>
      </c>
      <c r="G54" s="20">
        <f>'Рейтинговая таблица организаций'!BA54</f>
        <v>92</v>
      </c>
      <c r="H54" s="20">
        <f>'Рейтинговая таблица организаций'!BB54</f>
        <v>85</v>
      </c>
    </row>
    <row r="55" spans="1:8" x14ac:dyDescent="0.25">
      <c r="A55" s="20">
        <f>'Рейтинговая таблица организаций'!A55</f>
        <v>52</v>
      </c>
      <c r="B55" s="20" t="str">
        <f>'Рейтинговая таблица организаций'!B55</f>
        <v>ГКОУ РД «Новоборчинская СОШ» (Минобрнауки РД)</v>
      </c>
      <c r="C55" s="20">
        <f>'Рейтинговая таблица организаций'!P55</f>
        <v>99</v>
      </c>
      <c r="D55" s="20">
        <f>'Рейтинговая таблица организаций'!Y55</f>
        <v>61</v>
      </c>
      <c r="E55" s="20">
        <f>'Рейтинговая таблица организаций'!AG55</f>
        <v>25</v>
      </c>
      <c r="F55" s="20">
        <f>'Рейтинговая таблица организаций'!AQ55</f>
        <v>96</v>
      </c>
      <c r="G55" s="20">
        <f>'Рейтинговая таблица организаций'!BA55</f>
        <v>97</v>
      </c>
      <c r="H55" s="20">
        <f>'Рейтинговая таблица организаций'!BB55</f>
        <v>75.599999999999994</v>
      </c>
    </row>
    <row r="56" spans="1:8" x14ac:dyDescent="0.25">
      <c r="A56" s="20">
        <f>'Рейтинговая таблица организаций'!A56</f>
        <v>53</v>
      </c>
      <c r="B56" s="20" t="str">
        <f>'Рейтинговая таблица организаций'!B56</f>
        <v>ГКОУ РД «Кальялская СОШ Рутульского Района» (Минобрнауки РД)</v>
      </c>
      <c r="C56" s="20">
        <f>'Рейтинговая таблица организаций'!P56</f>
        <v>100</v>
      </c>
      <c r="D56" s="20">
        <f>'Рейтинговая таблица организаций'!Y56</f>
        <v>90</v>
      </c>
      <c r="E56" s="20">
        <f>'Рейтинговая таблица организаций'!AG56</f>
        <v>21</v>
      </c>
      <c r="F56" s="20">
        <f>'Рейтинговая таблица организаций'!AQ56</f>
        <v>100</v>
      </c>
      <c r="G56" s="20">
        <f>'Рейтинговая таблица организаций'!BA56</f>
        <v>89</v>
      </c>
      <c r="H56" s="20">
        <f>'Рейтинговая таблица организаций'!BB56</f>
        <v>80</v>
      </c>
    </row>
    <row r="57" spans="1:8" x14ac:dyDescent="0.25">
      <c r="A57" s="20">
        <f>'Рейтинговая таблица организаций'!A57</f>
        <v>54</v>
      </c>
      <c r="B57" s="20" t="str">
        <f>'Рейтинговая таблица организаций'!B57</f>
        <v>ГКОУ РД «Каратюбинская ООШ Тляратинского Района» (Минобрнауки РД)</v>
      </c>
      <c r="C57" s="20">
        <f>'Рейтинговая таблица организаций'!P57</f>
        <v>56</v>
      </c>
      <c r="D57" s="20">
        <f>'Рейтинговая таблица организаций'!Y57</f>
        <v>81</v>
      </c>
      <c r="E57" s="20">
        <f>'Рейтинговая таблица организаций'!AG57</f>
        <v>37</v>
      </c>
      <c r="F57" s="20">
        <f>'Рейтинговая таблица организаций'!AQ57</f>
        <v>100</v>
      </c>
      <c r="G57" s="20">
        <f>'Рейтинговая таблица организаций'!BA57</f>
        <v>96</v>
      </c>
      <c r="H57" s="20">
        <f>'Рейтинговая таблица организаций'!BB57</f>
        <v>74</v>
      </c>
    </row>
    <row r="58" spans="1:8" x14ac:dyDescent="0.25">
      <c r="A58" s="20">
        <f>'Рейтинговая таблица организаций'!A58</f>
        <v>55</v>
      </c>
      <c r="B58" s="20" t="str">
        <f>'Рейтинговая таблица организаций'!B58</f>
        <v>ГКОУ РД «Новотиндинская СОШ Цумадинского Района» (Минобрнауки РД)</v>
      </c>
      <c r="C58" s="20">
        <f>'Рейтинговая таблица организаций'!P58</f>
        <v>92</v>
      </c>
      <c r="D58" s="20">
        <f>'Рейтинговая таблица организаций'!Y58</f>
        <v>81</v>
      </c>
      <c r="E58" s="20">
        <f>'Рейтинговая таблица организаций'!AG58</f>
        <v>52</v>
      </c>
      <c r="F58" s="20">
        <f>'Рейтинговая таблица организаций'!AQ58</f>
        <v>92</v>
      </c>
      <c r="G58" s="20">
        <f>'Рейтинговая таблица организаций'!BA58</f>
        <v>84</v>
      </c>
      <c r="H58" s="20">
        <f>'Рейтинговая таблица организаций'!BB58</f>
        <v>80.2</v>
      </c>
    </row>
    <row r="59" spans="1:8" x14ac:dyDescent="0.25">
      <c r="A59" s="20">
        <f>'Рейтинговая таблица организаций'!A59</f>
        <v>56</v>
      </c>
      <c r="B59" s="20" t="str">
        <f>'Рейтинговая таблица организаций'!B59</f>
        <v>ГКОУ РД «Кировская СОШ Тляратинского Района» (Минобрнауки РД)</v>
      </c>
      <c r="C59" s="20">
        <f>'Рейтинговая таблица организаций'!P59</f>
        <v>97</v>
      </c>
      <c r="D59" s="20">
        <f>'Рейтинговая таблица организаций'!Y59</f>
        <v>86</v>
      </c>
      <c r="E59" s="20">
        <f>'Рейтинговая таблица организаций'!AG59</f>
        <v>64</v>
      </c>
      <c r="F59" s="20">
        <f>'Рейтинговая таблица организаций'!AQ59</f>
        <v>95</v>
      </c>
      <c r="G59" s="20">
        <f>'Рейтинговая таблица организаций'!BA59</f>
        <v>94</v>
      </c>
      <c r="H59" s="20">
        <f>'Рейтинговая таблица организаций'!BB59</f>
        <v>87.2</v>
      </c>
    </row>
    <row r="60" spans="1:8" x14ac:dyDescent="0.25">
      <c r="A60" s="20">
        <f>'Рейтинговая таблица организаций'!A60</f>
        <v>57</v>
      </c>
      <c r="B60" s="20" t="str">
        <f>'Рейтинговая таблица организаций'!B60</f>
        <v>ГБОУ РД «РЦО» (Минобрнауки РД)</v>
      </c>
      <c r="C60" s="20">
        <f>'Рейтинговая таблица организаций'!P60</f>
        <v>99</v>
      </c>
      <c r="D60" s="20">
        <f>'Рейтинговая таблица организаций'!Y60</f>
        <v>97</v>
      </c>
      <c r="E60" s="20">
        <f>'Рейтинговая таблица организаций'!AG60</f>
        <v>82</v>
      </c>
      <c r="F60" s="20">
        <f>'Рейтинговая таблица организаций'!AQ60</f>
        <v>100</v>
      </c>
      <c r="G60" s="20">
        <f>'Рейтинговая таблица организаций'!BA60</f>
        <v>98</v>
      </c>
      <c r="H60" s="20">
        <f>'Рейтинговая таблица организаций'!BB60</f>
        <v>95.2</v>
      </c>
    </row>
    <row r="61" spans="1:8" x14ac:dyDescent="0.25">
      <c r="A61" s="20">
        <f>'Рейтинговая таблица организаций'!A61</f>
        <v>58</v>
      </c>
      <c r="B61" s="20" t="str">
        <f>'Рейтинговая таблица организаций'!B61</f>
        <v>ГБУ ДО РД «Республиканская Школа Искусств им. Барият Мурадовой» (Минкультуры РД)</v>
      </c>
      <c r="C61" s="20">
        <f>'Рейтинговая таблица организаций'!P61</f>
        <v>84</v>
      </c>
      <c r="D61" s="20">
        <f>'Рейтинговая таблица организаций'!Y61</f>
        <v>85</v>
      </c>
      <c r="E61" s="20">
        <f>'Рейтинговая таблица организаций'!AG61</f>
        <v>31</v>
      </c>
      <c r="F61" s="20">
        <f>'Рейтинговая таблица организаций'!AQ61</f>
        <v>100</v>
      </c>
      <c r="G61" s="20">
        <f>'Рейтинговая таблица организаций'!BA61</f>
        <v>93</v>
      </c>
      <c r="H61" s="20">
        <f>'Рейтинговая таблица организаций'!BB61</f>
        <v>78.599999999999994</v>
      </c>
    </row>
    <row r="62" spans="1:8" x14ac:dyDescent="0.25">
      <c r="A62" s="20">
        <f>'Рейтинговая таблица организаций'!A62</f>
        <v>59</v>
      </c>
      <c r="B62" s="20" t="str">
        <f>'Рейтинговая таблица организаций'!B62</f>
        <v>ГБУ ДО РД «Республиканская Школа Искусств М.Кажлаева для особо одаренных детей» (Минкультуры РД)</v>
      </c>
      <c r="C62" s="20">
        <f>'Рейтинговая таблица организаций'!P62</f>
        <v>96</v>
      </c>
      <c r="D62" s="20">
        <f>'Рейтинговая таблица организаций'!Y62</f>
        <v>97</v>
      </c>
      <c r="E62" s="20">
        <f>'Рейтинговая таблица организаций'!AG62</f>
        <v>87</v>
      </c>
      <c r="F62" s="20">
        <f>'Рейтинговая таблица организаций'!AQ62</f>
        <v>98</v>
      </c>
      <c r="G62" s="20">
        <f>'Рейтинговая таблица организаций'!BA62</f>
        <v>97</v>
      </c>
      <c r="H62" s="20">
        <f>'Рейтинговая таблица организаций'!BB62</f>
        <v>95</v>
      </c>
    </row>
    <row r="63" spans="1:8" x14ac:dyDescent="0.25">
      <c r="A63" s="20">
        <f>'Рейтинговая таблица организаций'!A63</f>
        <v>60</v>
      </c>
      <c r="B63" s="20" t="str">
        <f>'Рейтинговая таблица организаций'!B63</f>
        <v>ГБУ ДО РД «Республиканская Школа Циркового Искусства» (Минкультуры РД)</v>
      </c>
      <c r="C63" s="20">
        <f>'Рейтинговая таблица организаций'!P63</f>
        <v>90</v>
      </c>
      <c r="D63" s="20">
        <f>'Рейтинговая таблица организаций'!Y63</f>
        <v>95</v>
      </c>
      <c r="E63" s="20">
        <f>'Рейтинговая таблица организаций'!AG63</f>
        <v>44</v>
      </c>
      <c r="F63" s="20">
        <f>'Рейтинговая таблица организаций'!AQ63</f>
        <v>93</v>
      </c>
      <c r="G63" s="20">
        <f>'Рейтинговая таблица организаций'!BA63</f>
        <v>91</v>
      </c>
      <c r="H63" s="20">
        <f>'Рейтинговая таблица организаций'!BB63</f>
        <v>82.6</v>
      </c>
    </row>
    <row r="64" spans="1:8" x14ac:dyDescent="0.25">
      <c r="A64" s="20">
        <f>'Рейтинговая таблица организаций'!A64</f>
        <v>61</v>
      </c>
      <c r="B64" s="20" t="str">
        <f>'Рейтинговая таблица организаций'!B64</f>
        <v>ГБУ ДПО РД «Дагестанский кадровый центр» (Правительство  РД)</v>
      </c>
      <c r="C64" s="20">
        <f>'Рейтинговая таблица организаций'!P64</f>
        <v>98</v>
      </c>
      <c r="D64" s="20">
        <f>'Рейтинговая таблица организаций'!Y64</f>
        <v>96</v>
      </c>
      <c r="E64" s="20">
        <f>'Рейтинговая таблица организаций'!AG64</f>
        <v>86</v>
      </c>
      <c r="F64" s="20">
        <f>'Рейтинговая таблица организаций'!AQ64</f>
        <v>100</v>
      </c>
      <c r="G64" s="20">
        <f>'Рейтинговая таблица организаций'!BA64</f>
        <v>100</v>
      </c>
      <c r="H64" s="20">
        <f>'Рейтинговая таблица организаций'!BB64</f>
        <v>96</v>
      </c>
    </row>
    <row r="65" spans="1:8" x14ac:dyDescent="0.25">
      <c r="A65" s="20">
        <f>'Рейтинговая таблица организаций'!A65</f>
        <v>62</v>
      </c>
      <c r="B65" s="20" t="str">
        <f>'Рейтинговая таблица организаций'!B65</f>
        <v>ГАОУ ПОДПО РД «Республиканский учебный центр» (Минстрой РД)</v>
      </c>
      <c r="C65" s="20">
        <f>'Рейтинговая таблица организаций'!P65</f>
        <v>95</v>
      </c>
      <c r="D65" s="20">
        <f>'Рейтинговая таблица организаций'!Y65</f>
        <v>100</v>
      </c>
      <c r="E65" s="20">
        <f>'Рейтинговая таблица организаций'!AG65</f>
        <v>44</v>
      </c>
      <c r="F65" s="20">
        <f>'Рейтинговая таблица организаций'!AQ65</f>
        <v>100</v>
      </c>
      <c r="G65" s="20">
        <f>'Рейтинговая таблица организаций'!BA65</f>
        <v>100</v>
      </c>
      <c r="H65" s="20">
        <f>'Рейтинговая таблица организаций'!BB65</f>
        <v>87.8</v>
      </c>
    </row>
    <row r="66" spans="1:8" x14ac:dyDescent="0.25">
      <c r="A66" s="20">
        <f>'Рейтинговая таблица организаций'!A66</f>
        <v>63</v>
      </c>
      <c r="B66" s="20" t="str">
        <f>'Рейтинговая таблица организаций'!B66</f>
        <v>ГКОУ РД «УМЦ по ГО и ЧС» (МЧС РД)</v>
      </c>
      <c r="C66" s="20">
        <f>'Рейтинговая таблица организаций'!P66</f>
        <v>90</v>
      </c>
      <c r="D66" s="20">
        <f>'Рейтинговая таблица организаций'!Y66</f>
        <v>90</v>
      </c>
      <c r="E66" s="20">
        <f>'Рейтинговая таблица организаций'!AG66</f>
        <v>72</v>
      </c>
      <c r="F66" s="20">
        <f>'Рейтинговая таблица организаций'!AQ66</f>
        <v>96</v>
      </c>
      <c r="G66" s="20">
        <f>'Рейтинговая таблица организаций'!BA66</f>
        <v>94</v>
      </c>
      <c r="H66" s="20">
        <f>'Рейтинговая таблица организаций'!BB66</f>
        <v>88.4</v>
      </c>
    </row>
    <row r="67" spans="1:8" x14ac:dyDescent="0.25">
      <c r="A67" s="20">
        <f>'Рейтинговая таблица организаций'!A67</f>
        <v>64</v>
      </c>
      <c r="B67" s="20" t="str">
        <f>'Рейтинговая таблица организаций'!B67</f>
        <v>МКОУ «СОШ №8 г.Буйнакска» (город Буйнакск)</v>
      </c>
      <c r="C67" s="20">
        <f>'Рейтинговая таблица организаций'!P67</f>
        <v>99</v>
      </c>
      <c r="D67" s="20">
        <f>'Рейтинговая таблица организаций'!Y67</f>
        <v>93</v>
      </c>
      <c r="E67" s="20">
        <f>'Рейтинговая таблица организаций'!AG67</f>
        <v>93</v>
      </c>
      <c r="F67" s="20">
        <f>'Рейтинговая таблица организаций'!AQ67</f>
        <v>91</v>
      </c>
      <c r="G67" s="20">
        <f>'Рейтинговая таблица организаций'!BA67</f>
        <v>91</v>
      </c>
      <c r="H67" s="20">
        <f>'Рейтинговая таблица организаций'!BB67</f>
        <v>93.4</v>
      </c>
    </row>
    <row r="68" spans="1:8" x14ac:dyDescent="0.25">
      <c r="A68" s="20">
        <f>'Рейтинговая таблица организаций'!A68</f>
        <v>65</v>
      </c>
      <c r="B68" s="20" t="str">
        <f>'Рейтинговая таблица организаций'!B68</f>
        <v>МКОУ «СОШ №9» (город Буйнакск)</v>
      </c>
      <c r="C68" s="20">
        <f>'Рейтинговая таблица организаций'!P68</f>
        <v>97</v>
      </c>
      <c r="D68" s="20">
        <f>'Рейтинговая таблица организаций'!Y68</f>
        <v>95</v>
      </c>
      <c r="E68" s="20">
        <f>'Рейтинговая таблица организаций'!AG68</f>
        <v>94</v>
      </c>
      <c r="F68" s="20">
        <f>'Рейтинговая таблица организаций'!AQ68</f>
        <v>93</v>
      </c>
      <c r="G68" s="20">
        <f>'Рейтинговая таблица организаций'!BA68</f>
        <v>93</v>
      </c>
      <c r="H68" s="20">
        <f>'Рейтинговая таблица организаций'!BB68</f>
        <v>94.4</v>
      </c>
    </row>
    <row r="69" spans="1:8" x14ac:dyDescent="0.25">
      <c r="A69" s="20">
        <f>'Рейтинговая таблица организаций'!A69</f>
        <v>66</v>
      </c>
      <c r="B69" s="20" t="str">
        <f>'Рейтинговая таблица организаций'!B69</f>
        <v>МКОУ «СОШ №11» (город Буйнакск)</v>
      </c>
      <c r="C69" s="20">
        <f>'Рейтинговая таблица организаций'!P69</f>
        <v>98</v>
      </c>
      <c r="D69" s="20">
        <f>'Рейтинговая таблица организаций'!Y69</f>
        <v>88</v>
      </c>
      <c r="E69" s="20">
        <f>'Рейтинговая таблица организаций'!AG69</f>
        <v>94</v>
      </c>
      <c r="F69" s="20">
        <f>'Рейтинговая таблица организаций'!AQ69</f>
        <v>96</v>
      </c>
      <c r="G69" s="20">
        <f>'Рейтинговая таблица организаций'!BA69</f>
        <v>94</v>
      </c>
      <c r="H69" s="20">
        <f>'Рейтинговая таблица организаций'!BB69</f>
        <v>94</v>
      </c>
    </row>
    <row r="70" spans="1:8" x14ac:dyDescent="0.25">
      <c r="A70" s="20">
        <f>'Рейтинговая таблица организаций'!A70</f>
        <v>67</v>
      </c>
      <c r="B70" s="20" t="str">
        <f>'Рейтинговая таблица организаций'!B70</f>
        <v>МКДОУ «ЦРР – Детский сад №8» (город Буйнакск)</v>
      </c>
      <c r="C70" s="20">
        <f>'Рейтинговая таблица организаций'!P70</f>
        <v>100</v>
      </c>
      <c r="D70" s="20">
        <f>'Рейтинговая таблица организаций'!Y70</f>
        <v>100</v>
      </c>
      <c r="E70" s="20">
        <f>'Рейтинговая таблица организаций'!AG70</f>
        <v>74</v>
      </c>
      <c r="F70" s="20">
        <f>'Рейтинговая таблица организаций'!AQ70</f>
        <v>98</v>
      </c>
      <c r="G70" s="20">
        <f>'Рейтинговая таблица организаций'!BA70</f>
        <v>99</v>
      </c>
      <c r="H70" s="20">
        <f>'Рейтинговая таблица организаций'!BB70</f>
        <v>94.2</v>
      </c>
    </row>
    <row r="71" spans="1:8" x14ac:dyDescent="0.25">
      <c r="A71" s="20">
        <f>'Рейтинговая таблица организаций'!A71</f>
        <v>68</v>
      </c>
      <c r="B71" s="20" t="str">
        <f>'Рейтинговая таблица организаций'!B71</f>
        <v>МКДОУ «Детский сад № 9» (город Буйнакск)</v>
      </c>
      <c r="C71" s="20">
        <f>'Рейтинговая таблица организаций'!P71</f>
        <v>97</v>
      </c>
      <c r="D71" s="20">
        <f>'Рейтинговая таблица организаций'!Y71</f>
        <v>96</v>
      </c>
      <c r="E71" s="20">
        <f>'Рейтинговая таблица организаций'!AG71</f>
        <v>38</v>
      </c>
      <c r="F71" s="20">
        <f>'Рейтинговая таблица организаций'!AQ71</f>
        <v>97</v>
      </c>
      <c r="G71" s="20">
        <f>'Рейтинговая таблица организаций'!BA71</f>
        <v>98</v>
      </c>
      <c r="H71" s="20">
        <f>'Рейтинговая таблица организаций'!BB71</f>
        <v>85.2</v>
      </c>
    </row>
    <row r="72" spans="1:8" x14ac:dyDescent="0.25">
      <c r="A72" s="20">
        <f>'Рейтинговая таблица организаций'!A72</f>
        <v>69</v>
      </c>
      <c r="B72" s="20" t="str">
        <f>'Рейтинговая таблица организаций'!B72</f>
        <v>МКДОУ «Детский сад № 10 г.Буйнакска» (город Буйнакск)</v>
      </c>
      <c r="C72" s="20">
        <f>'Рейтинговая таблица организаций'!P72</f>
        <v>98</v>
      </c>
      <c r="D72" s="20">
        <f>'Рейтинговая таблица организаций'!Y72</f>
        <v>99</v>
      </c>
      <c r="E72" s="20">
        <f>'Рейтинговая таблица организаций'!AG72</f>
        <v>68</v>
      </c>
      <c r="F72" s="20">
        <f>'Рейтинговая таблица организаций'!AQ72</f>
        <v>98</v>
      </c>
      <c r="G72" s="20">
        <f>'Рейтинговая таблица организаций'!BA72</f>
        <v>98</v>
      </c>
      <c r="H72" s="20">
        <f>'Рейтинговая таблица организаций'!BB72</f>
        <v>92.2</v>
      </c>
    </row>
    <row r="73" spans="1:8" x14ac:dyDescent="0.25">
      <c r="A73" s="20">
        <f>'Рейтинговая таблица организаций'!A73</f>
        <v>70</v>
      </c>
      <c r="B73" s="20" t="str">
        <f>'Рейтинговая таблица организаций'!B73</f>
        <v>МКДОУ «Детский сад № 11» (город Буйнакск)</v>
      </c>
      <c r="C73" s="20">
        <f>'Рейтинговая таблица организаций'!P73</f>
        <v>98</v>
      </c>
      <c r="D73" s="20">
        <f>'Рейтинговая таблица организаций'!Y73</f>
        <v>90</v>
      </c>
      <c r="E73" s="20">
        <f>'Рейтинговая таблица организаций'!AG73</f>
        <v>40</v>
      </c>
      <c r="F73" s="20">
        <f>'Рейтинговая таблица организаций'!AQ73</f>
        <v>96</v>
      </c>
      <c r="G73" s="20">
        <f>'Рейтинговая таблица организаций'!BA73</f>
        <v>93</v>
      </c>
      <c r="H73" s="20">
        <f>'Рейтинговая таблица организаций'!BB73</f>
        <v>83.4</v>
      </c>
    </row>
    <row r="74" spans="1:8" x14ac:dyDescent="0.25">
      <c r="A74" s="20">
        <f>'Рейтинговая таблица организаций'!A74</f>
        <v>71</v>
      </c>
      <c r="B74" s="20" t="str">
        <f>'Рейтинговая таблица организаций'!B74</f>
        <v>МКДОУ «Детский сад № 15» (город Буйнакск)</v>
      </c>
      <c r="C74" s="20">
        <f>'Рейтинговая таблица организаций'!P74</f>
        <v>98</v>
      </c>
      <c r="D74" s="20">
        <f>'Рейтинговая таблица организаций'!Y74</f>
        <v>91</v>
      </c>
      <c r="E74" s="20">
        <f>'Рейтинговая таблица организаций'!AG74</f>
        <v>50</v>
      </c>
      <c r="F74" s="20">
        <f>'Рейтинговая таблица организаций'!AQ74</f>
        <v>98</v>
      </c>
      <c r="G74" s="20">
        <f>'Рейтинговая таблица организаций'!BA74</f>
        <v>96</v>
      </c>
      <c r="H74" s="20">
        <f>'Рейтинговая таблица организаций'!BB74</f>
        <v>86.6</v>
      </c>
    </row>
    <row r="75" spans="1:8" x14ac:dyDescent="0.25">
      <c r="A75" s="20">
        <f>'Рейтинговая таблица организаций'!A75</f>
        <v>72</v>
      </c>
      <c r="B75" s="20" t="str">
        <f>'Рейтинговая таблица организаций'!B75</f>
        <v>МКДОУ «Детский сад № 20» (город Буйнакск)</v>
      </c>
      <c r="C75" s="20">
        <f>'Рейтинговая таблица организаций'!P75</f>
        <v>98</v>
      </c>
      <c r="D75" s="20">
        <f>'Рейтинговая таблица организаций'!Y75</f>
        <v>100</v>
      </c>
      <c r="E75" s="20">
        <f>'Рейтинговая таблица организаций'!AG75</f>
        <v>72</v>
      </c>
      <c r="F75" s="20">
        <f>'Рейтинговая таблица организаций'!AQ75</f>
        <v>100</v>
      </c>
      <c r="G75" s="20">
        <f>'Рейтинговая таблица организаций'!BA75</f>
        <v>88</v>
      </c>
      <c r="H75" s="20">
        <f>'Рейтинговая таблица организаций'!BB75</f>
        <v>91.6</v>
      </c>
    </row>
    <row r="76" spans="1:8" x14ac:dyDescent="0.25">
      <c r="A76" s="20">
        <f>'Рейтинговая таблица организаций'!A76</f>
        <v>73</v>
      </c>
      <c r="B76" s="20" t="str">
        <f>'Рейтинговая таблица организаций'!B76</f>
        <v>МБУ ДО «ДМШ» (город Буйнакск)</v>
      </c>
      <c r="C76" s="20">
        <f>'Рейтинговая таблица организаций'!P76</f>
        <v>99</v>
      </c>
      <c r="D76" s="20">
        <f>'Рейтинговая таблица организаций'!Y76</f>
        <v>99</v>
      </c>
      <c r="E76" s="20">
        <f>'Рейтинговая таблица организаций'!AG76</f>
        <v>66</v>
      </c>
      <c r="F76" s="20">
        <f>'Рейтинговая таблица организаций'!AQ76</f>
        <v>99</v>
      </c>
      <c r="G76" s="20">
        <f>'Рейтинговая таблица организаций'!BA76</f>
        <v>100</v>
      </c>
      <c r="H76" s="20">
        <f>'Рейтинговая таблица организаций'!BB76</f>
        <v>92.6</v>
      </c>
    </row>
    <row r="77" spans="1:8" x14ac:dyDescent="0.25">
      <c r="A77" s="20">
        <f>'Рейтинговая таблица организаций'!A77</f>
        <v>74</v>
      </c>
      <c r="B77" s="20" t="str">
        <f>'Рейтинговая таблица организаций'!B77</f>
        <v>МБУ ДО «ДДТ» (город Буйнакск)</v>
      </c>
      <c r="C77" s="20">
        <f>'Рейтинговая таблица организаций'!P77</f>
        <v>98</v>
      </c>
      <c r="D77" s="20">
        <f>'Рейтинговая таблица организаций'!Y77</f>
        <v>93</v>
      </c>
      <c r="E77" s="20">
        <f>'Рейтинговая таблица организаций'!AG77</f>
        <v>94</v>
      </c>
      <c r="F77" s="20">
        <f>'Рейтинговая таблица организаций'!AQ77</f>
        <v>97</v>
      </c>
      <c r="G77" s="20">
        <f>'Рейтинговая таблица организаций'!BA77</f>
        <v>97</v>
      </c>
      <c r="H77" s="20">
        <f>'Рейтинговая таблица организаций'!BB77</f>
        <v>95.8</v>
      </c>
    </row>
    <row r="78" spans="1:8" x14ac:dyDescent="0.25">
      <c r="A78" s="20">
        <f>'Рейтинговая таблица организаций'!A78</f>
        <v>75</v>
      </c>
      <c r="B78" s="20" t="str">
        <f>'Рейтинговая таблица организаций'!B78</f>
        <v>МБУ ДО «СДЮСШОР по боксу» (город Буйнакск)</v>
      </c>
      <c r="C78" s="20">
        <f>'Рейтинговая таблица организаций'!P78</f>
        <v>95</v>
      </c>
      <c r="D78" s="20">
        <f>'Рейтинговая таблица организаций'!Y78</f>
        <v>95</v>
      </c>
      <c r="E78" s="20">
        <f>'Рейтинговая таблица организаций'!AG78</f>
        <v>82</v>
      </c>
      <c r="F78" s="20">
        <f>'Рейтинговая таблица организаций'!AQ78</f>
        <v>100</v>
      </c>
      <c r="G78" s="20">
        <f>'Рейтинговая таблица организаций'!BA78</f>
        <v>100</v>
      </c>
      <c r="H78" s="20">
        <f>'Рейтинговая таблица организаций'!BB78</f>
        <v>94.4</v>
      </c>
    </row>
    <row r="79" spans="1:8" x14ac:dyDescent="0.25">
      <c r="A79" s="20">
        <f>'Рейтинговая таблица организаций'!A79</f>
        <v>76</v>
      </c>
      <c r="B79" s="20" t="str">
        <f>'Рейтинговая таблица организаций'!B79</f>
        <v>МБОУ «СОШ №7» г. Дагестанские Огни (город Дагестанские Огни)</v>
      </c>
      <c r="C79" s="20">
        <f>'Рейтинговая таблица организаций'!P79</f>
        <v>91</v>
      </c>
      <c r="D79" s="20">
        <f>'Рейтинговая таблица организаций'!Y79</f>
        <v>79</v>
      </c>
      <c r="E79" s="20">
        <f>'Рейтинговая таблица организаций'!AG79</f>
        <v>27</v>
      </c>
      <c r="F79" s="20">
        <f>'Рейтинговая таблица организаций'!AQ79</f>
        <v>86</v>
      </c>
      <c r="G79" s="20">
        <f>'Рейтинговая таблица организаций'!BA79</f>
        <v>79</v>
      </c>
      <c r="H79" s="20">
        <f>'Рейтинговая таблица организаций'!BB79</f>
        <v>72.400000000000006</v>
      </c>
    </row>
    <row r="80" spans="1:8" x14ac:dyDescent="0.25">
      <c r="A80" s="20">
        <f>'Рейтинговая таблица организаций'!A80</f>
        <v>77</v>
      </c>
      <c r="B80" s="20" t="str">
        <f>'Рейтинговая таблица организаций'!B80</f>
        <v>МБОУ «СОШ №8» г. Дагестанские Огни (город Дагестанские Огни)</v>
      </c>
      <c r="C80" s="20">
        <f>'Рейтинговая таблица организаций'!P80</f>
        <v>93</v>
      </c>
      <c r="D80" s="20">
        <f>'Рейтинговая таблица организаций'!Y80</f>
        <v>58</v>
      </c>
      <c r="E80" s="20">
        <f>'Рейтинговая таблица организаций'!AG80</f>
        <v>24</v>
      </c>
      <c r="F80" s="20">
        <f>'Рейтинговая таблица организаций'!AQ80</f>
        <v>85</v>
      </c>
      <c r="G80" s="20">
        <f>'Рейтинговая таблица организаций'!BA80</f>
        <v>76</v>
      </c>
      <c r="H80" s="20">
        <f>'Рейтинговая таблица организаций'!BB80</f>
        <v>67.2</v>
      </c>
    </row>
    <row r="81" spans="1:8" x14ac:dyDescent="0.25">
      <c r="A81" s="20">
        <f>'Рейтинговая таблица организаций'!A81</f>
        <v>78</v>
      </c>
      <c r="B81" s="20" t="str">
        <f>'Рейтинговая таблица организаций'!B81</f>
        <v>МБДОУ «Детский сад №5 «Дружба» г. Дагестанские Огни (город Дагестанские Огни)</v>
      </c>
      <c r="C81" s="20">
        <f>'Рейтинговая таблица организаций'!P81</f>
        <v>97</v>
      </c>
      <c r="D81" s="20">
        <f>'Рейтинговая таблица организаций'!Y81</f>
        <v>77</v>
      </c>
      <c r="E81" s="20">
        <f>'Рейтинговая таблица организаций'!AG81</f>
        <v>52</v>
      </c>
      <c r="F81" s="20">
        <f>'Рейтинговая таблица организаций'!AQ81</f>
        <v>98</v>
      </c>
      <c r="G81" s="20">
        <f>'Рейтинговая таблица организаций'!BA81</f>
        <v>99</v>
      </c>
      <c r="H81" s="20">
        <f>'Рейтинговая таблица организаций'!BB81</f>
        <v>84.6</v>
      </c>
    </row>
    <row r="82" spans="1:8" x14ac:dyDescent="0.25">
      <c r="A82" s="20">
        <f>'Рейтинговая таблица организаций'!A82</f>
        <v>79</v>
      </c>
      <c r="B82" s="20" t="str">
        <f>'Рейтинговая таблица организаций'!B82</f>
        <v>МБДОУ «Детский сад №6 «Орленок» г. Дагестанские Огни (город Дагестанские Огни)</v>
      </c>
      <c r="C82" s="20">
        <f>'Рейтинговая таблица организаций'!P82</f>
        <v>97</v>
      </c>
      <c r="D82" s="20">
        <f>'Рейтинговая таблица организаций'!Y82</f>
        <v>94</v>
      </c>
      <c r="E82" s="20">
        <f>'Рейтинговая таблица организаций'!AG82</f>
        <v>63</v>
      </c>
      <c r="F82" s="20">
        <f>'Рейтинговая таблица организаций'!AQ82</f>
        <v>96</v>
      </c>
      <c r="G82" s="20">
        <f>'Рейтинговая таблица организаций'!BA82</f>
        <v>94</v>
      </c>
      <c r="H82" s="20">
        <f>'Рейтинговая таблица организаций'!BB82</f>
        <v>88.8</v>
      </c>
    </row>
    <row r="83" spans="1:8" x14ac:dyDescent="0.25">
      <c r="A83" s="20">
        <f>'Рейтинговая таблица организаций'!A83</f>
        <v>80</v>
      </c>
      <c r="B83" s="20" t="str">
        <f>'Рейтинговая таблица организаций'!B83</f>
        <v>МБУ ДО «ДЮСШ №4» г. Дагестанские Огни (город Дагестанские Огни)</v>
      </c>
      <c r="C83" s="20">
        <f>'Рейтинговая таблица организаций'!P83</f>
        <v>95</v>
      </c>
      <c r="D83" s="20">
        <f>'Рейтинговая таблица организаций'!Y83</f>
        <v>96</v>
      </c>
      <c r="E83" s="20">
        <f>'Рейтинговая таблица организаций'!AG83</f>
        <v>43</v>
      </c>
      <c r="F83" s="20">
        <f>'Рейтинговая таблица организаций'!AQ83</f>
        <v>99</v>
      </c>
      <c r="G83" s="20">
        <f>'Рейтинговая таблица организаций'!BA83</f>
        <v>98</v>
      </c>
      <c r="H83" s="20">
        <f>'Рейтинговая таблица организаций'!BB83</f>
        <v>86.2</v>
      </c>
    </row>
    <row r="84" spans="1:8" x14ac:dyDescent="0.25">
      <c r="A84" s="20">
        <f>'Рейтинговая таблица организаций'!A84</f>
        <v>81</v>
      </c>
      <c r="B84" s="20" t="str">
        <f>'Рейтинговая таблица организаций'!B84</f>
        <v>МБДОУ «Детский сад №23» (город Дербент)</v>
      </c>
      <c r="C84" s="20">
        <f>'Рейтинговая таблица организаций'!P84</f>
        <v>82</v>
      </c>
      <c r="D84" s="20">
        <f>'Рейтинговая таблица организаций'!Y84</f>
        <v>75</v>
      </c>
      <c r="E84" s="20">
        <f>'Рейтинговая таблица организаций'!AG84</f>
        <v>61</v>
      </c>
      <c r="F84" s="20">
        <f>'Рейтинговая таблица организаций'!AQ84</f>
        <v>94</v>
      </c>
      <c r="G84" s="20">
        <f>'Рейтинговая таблица организаций'!BA84</f>
        <v>91</v>
      </c>
      <c r="H84" s="20">
        <f>'Рейтинговая таблица организаций'!BB84</f>
        <v>80.599999999999994</v>
      </c>
    </row>
    <row r="85" spans="1:8" x14ac:dyDescent="0.25">
      <c r="A85" s="20">
        <f>'Рейтинговая таблица организаций'!A85</f>
        <v>82</v>
      </c>
      <c r="B85" s="20" t="str">
        <f>'Рейтинговая таблица организаций'!B85</f>
        <v>МБДОУ «Детский сад №24 «Пчёлка» (город Дербент)</v>
      </c>
      <c r="C85" s="20">
        <f>'Рейтинговая таблица организаций'!P85</f>
        <v>99</v>
      </c>
      <c r="D85" s="20">
        <f>'Рейтинговая таблица организаций'!Y85</f>
        <v>89</v>
      </c>
      <c r="E85" s="20">
        <f>'Рейтинговая таблица организаций'!AG85</f>
        <v>60</v>
      </c>
      <c r="F85" s="20">
        <f>'Рейтинговая таблица организаций'!AQ85</f>
        <v>96</v>
      </c>
      <c r="G85" s="20">
        <f>'Рейтинговая таблица организаций'!BA85</f>
        <v>92</v>
      </c>
      <c r="H85" s="20">
        <f>'Рейтинговая таблица организаций'!BB85</f>
        <v>87.2</v>
      </c>
    </row>
    <row r="86" spans="1:8" x14ac:dyDescent="0.25">
      <c r="A86" s="20">
        <f>'Рейтинговая таблица организаций'!A86</f>
        <v>83</v>
      </c>
      <c r="B86" s="20" t="str">
        <f>'Рейтинговая таблица организаций'!B86</f>
        <v>МБДОУ «Детский сад № 25 «Золушка» (город Дербент)</v>
      </c>
      <c r="C86" s="20">
        <f>'Рейтинговая таблица организаций'!P86</f>
        <v>99</v>
      </c>
      <c r="D86" s="20">
        <f>'Рейтинговая таблица организаций'!Y86</f>
        <v>93</v>
      </c>
      <c r="E86" s="20">
        <f>'Рейтинговая таблица организаций'!AG86</f>
        <v>84</v>
      </c>
      <c r="F86" s="20">
        <f>'Рейтинговая таблица организаций'!AQ86</f>
        <v>97</v>
      </c>
      <c r="G86" s="20">
        <f>'Рейтинговая таблица организаций'!BA86</f>
        <v>97</v>
      </c>
      <c r="H86" s="20">
        <f>'Рейтинговая таблица организаций'!BB86</f>
        <v>94</v>
      </c>
    </row>
    <row r="87" spans="1:8" x14ac:dyDescent="0.25">
      <c r="A87" s="20">
        <f>'Рейтинговая таблица организаций'!A87</f>
        <v>84</v>
      </c>
      <c r="B87" s="20" t="str">
        <f>'Рейтинговая таблица организаций'!B87</f>
        <v>МБДОУ «ЦРР - Детский сад № 28 «Дельфин» (город Дербент)</v>
      </c>
      <c r="C87" s="20">
        <f>'Рейтинговая таблица организаций'!P87</f>
        <v>100</v>
      </c>
      <c r="D87" s="20">
        <f>'Рейтинговая таблица организаций'!Y87</f>
        <v>65</v>
      </c>
      <c r="E87" s="20">
        <f>'Рейтинговая таблица организаций'!AG87</f>
        <v>60</v>
      </c>
      <c r="F87" s="20">
        <f>'Рейтинговая таблица организаций'!AQ87</f>
        <v>99</v>
      </c>
      <c r="G87" s="20">
        <f>'Рейтинговая таблица организаций'!BA87</f>
        <v>98</v>
      </c>
      <c r="H87" s="20">
        <f>'Рейтинговая таблица организаций'!BB87</f>
        <v>84.4</v>
      </c>
    </row>
    <row r="88" spans="1:8" x14ac:dyDescent="0.25">
      <c r="A88" s="20">
        <f>'Рейтинговая таблица организаций'!A88</f>
        <v>85</v>
      </c>
      <c r="B88" s="20" t="str">
        <f>'Рейтинговая таблица организаций'!B88</f>
        <v>МБДОУ «Детский сад №29 «Колокольчик» (город Дербент)</v>
      </c>
      <c r="C88" s="20">
        <f>'Рейтинговая таблица организаций'!P88</f>
        <v>81</v>
      </c>
      <c r="D88" s="20">
        <f>'Рейтинговая таблица организаций'!Y88</f>
        <v>89</v>
      </c>
      <c r="E88" s="20">
        <f>'Рейтинговая таблица организаций'!AG88</f>
        <v>64</v>
      </c>
      <c r="F88" s="20">
        <f>'Рейтинговая таблица организаций'!AQ88</f>
        <v>92</v>
      </c>
      <c r="G88" s="20">
        <f>'Рейтинговая таблица организаций'!BA88</f>
        <v>88</v>
      </c>
      <c r="H88" s="20">
        <f>'Рейтинговая таблица организаций'!BB88</f>
        <v>82.8</v>
      </c>
    </row>
    <row r="89" spans="1:8" x14ac:dyDescent="0.25">
      <c r="A89" s="20">
        <f>'Рейтинговая таблица организаций'!A89</f>
        <v>86</v>
      </c>
      <c r="B89" s="20" t="str">
        <f>'Рейтинговая таблица организаций'!B89</f>
        <v>МБДОУ «ЦРР - Детский сад №30 «Улыбка» (город Дербент)</v>
      </c>
      <c r="C89" s="20">
        <f>'Рейтинговая таблица организаций'!P89</f>
        <v>100</v>
      </c>
      <c r="D89" s="20">
        <f>'Рейтинговая таблица организаций'!Y89</f>
        <v>99</v>
      </c>
      <c r="E89" s="20">
        <f>'Рейтинговая таблица организаций'!AG89</f>
        <v>66</v>
      </c>
      <c r="F89" s="20">
        <f>'Рейтинговая таблица организаций'!AQ89</f>
        <v>97</v>
      </c>
      <c r="G89" s="20">
        <f>'Рейтинговая таблица организаций'!BA89</f>
        <v>96</v>
      </c>
      <c r="H89" s="20">
        <f>'Рейтинговая таблица организаций'!BB89</f>
        <v>91.6</v>
      </c>
    </row>
    <row r="90" spans="1:8" x14ac:dyDescent="0.25">
      <c r="A90" s="20">
        <f>'Рейтинговая таблица организаций'!A90</f>
        <v>87</v>
      </c>
      <c r="B90" s="20" t="str">
        <f>'Рейтинговая таблица организаций'!B90</f>
        <v>МБДОУ «Детский сад №31 «Росинка» (город Дербент)</v>
      </c>
      <c r="C90" s="20">
        <f>'Рейтинговая таблица организаций'!P90</f>
        <v>93</v>
      </c>
      <c r="D90" s="20">
        <f>'Рейтинговая таблица организаций'!Y90</f>
        <v>50</v>
      </c>
      <c r="E90" s="20">
        <f>'Рейтинговая таблица организаций'!AG90</f>
        <v>35</v>
      </c>
      <c r="F90" s="20">
        <f>'Рейтинговая таблица организаций'!AQ90</f>
        <v>100</v>
      </c>
      <c r="G90" s="20">
        <f>'Рейтинговая таблица организаций'!BA90</f>
        <v>100</v>
      </c>
      <c r="H90" s="20">
        <f>'Рейтинговая таблица организаций'!BB90</f>
        <v>75.599999999999994</v>
      </c>
    </row>
    <row r="91" spans="1:8" x14ac:dyDescent="0.25">
      <c r="A91" s="20">
        <f>'Рейтинговая таблица организаций'!A91</f>
        <v>88</v>
      </c>
      <c r="B91" s="20" t="str">
        <f>'Рейтинговая таблица организаций'!B91</f>
        <v>МБДОУ «ЦРР - Детский сад №33 «Русалочка» (город Дербент)</v>
      </c>
      <c r="C91" s="20">
        <f>'Рейтинговая таблица организаций'!P91</f>
        <v>98</v>
      </c>
      <c r="D91" s="20">
        <f>'Рейтинговая таблица организаций'!Y91</f>
        <v>95</v>
      </c>
      <c r="E91" s="20">
        <f>'Рейтинговая таблица организаций'!AG91</f>
        <v>72</v>
      </c>
      <c r="F91" s="20">
        <f>'Рейтинговая таблица организаций'!AQ91</f>
        <v>99</v>
      </c>
      <c r="G91" s="20">
        <f>'Рейтинговая таблица организаций'!BA91</f>
        <v>91</v>
      </c>
      <c r="H91" s="20">
        <f>'Рейтинговая таблица организаций'!BB91</f>
        <v>91</v>
      </c>
    </row>
    <row r="92" spans="1:8" x14ac:dyDescent="0.25">
      <c r="A92" s="20">
        <f>'Рейтинговая таблица организаций'!A92</f>
        <v>89</v>
      </c>
      <c r="B92" s="20" t="str">
        <f>'Рейтинговая таблица организаций'!B92</f>
        <v>МБОУ «Дербентский кадетский корпус(школа-интернат)» имени В.А.Эмирова. (город Дербент)</v>
      </c>
      <c r="C92" s="20">
        <f>'Рейтинговая таблица организаций'!P92</f>
        <v>92</v>
      </c>
      <c r="D92" s="20">
        <f>'Рейтинговая таблица организаций'!Y92</f>
        <v>78</v>
      </c>
      <c r="E92" s="20">
        <f>'Рейтинговая таблица организаций'!AG92</f>
        <v>30</v>
      </c>
      <c r="F92" s="20">
        <f>'Рейтинговая таблица организаций'!AQ92</f>
        <v>99</v>
      </c>
      <c r="G92" s="20">
        <f>'Рейтинговая таблица организаций'!BA92</f>
        <v>99</v>
      </c>
      <c r="H92" s="20">
        <f>'Рейтинговая таблица организаций'!BB92</f>
        <v>79.599999999999994</v>
      </c>
    </row>
    <row r="93" spans="1:8" x14ac:dyDescent="0.25">
      <c r="A93" s="20">
        <f>'Рейтинговая таблица организаций'!A93</f>
        <v>90</v>
      </c>
      <c r="B93" s="20" t="str">
        <f>'Рейтинговая таблица организаций'!B93</f>
        <v>МБОУ «Прогимназия "Президент (город Дербент)</v>
      </c>
      <c r="C93" s="20">
        <f>'Рейтинговая таблица организаций'!P93</f>
        <v>100</v>
      </c>
      <c r="D93" s="20">
        <f>'Рейтинговая таблица организаций'!Y93</f>
        <v>99</v>
      </c>
      <c r="E93" s="20">
        <f>'Рейтинговая таблица организаций'!AG93</f>
        <v>72</v>
      </c>
      <c r="F93" s="20">
        <f>'Рейтинговая таблица организаций'!AQ93</f>
        <v>96</v>
      </c>
      <c r="G93" s="20">
        <f>'Рейтинговая таблица организаций'!BA93</f>
        <v>98</v>
      </c>
      <c r="H93" s="20">
        <f>'Рейтинговая таблица организаций'!BB93</f>
        <v>93</v>
      </c>
    </row>
    <row r="94" spans="1:8" x14ac:dyDescent="0.25">
      <c r="A94" s="20">
        <f>'Рейтинговая таблица организаций'!A94</f>
        <v>91</v>
      </c>
      <c r="B94" s="20" t="str">
        <f>'Рейтинговая таблица организаций'!B94</f>
        <v>МБУ ДО «ДД(Ю)Т» (город Дербент)</v>
      </c>
      <c r="C94" s="20">
        <f>'Рейтинговая таблица организаций'!P94</f>
        <v>92</v>
      </c>
      <c r="D94" s="20">
        <f>'Рейтинговая таблица организаций'!Y94</f>
        <v>83</v>
      </c>
      <c r="E94" s="20">
        <f>'Рейтинговая таблица организаций'!AG94</f>
        <v>66</v>
      </c>
      <c r="F94" s="20">
        <f>'Рейтинговая таблица организаций'!AQ94</f>
        <v>88</v>
      </c>
      <c r="G94" s="20">
        <f>'Рейтинговая таблица организаций'!BA94</f>
        <v>81</v>
      </c>
      <c r="H94" s="20">
        <f>'Рейтинговая таблица организаций'!BB94</f>
        <v>82</v>
      </c>
    </row>
    <row r="95" spans="1:8" x14ac:dyDescent="0.25">
      <c r="A95" s="20">
        <f>'Рейтинговая таблица организаций'!A95</f>
        <v>92</v>
      </c>
      <c r="B95" s="20" t="str">
        <f>'Рейтинговая таблица организаций'!B95</f>
        <v>МБОУ ДОД «ДШИ № 2» (город Дербент)</v>
      </c>
      <c r="C95" s="20">
        <f>'Рейтинговая таблица организаций'!P95</f>
        <v>96</v>
      </c>
      <c r="D95" s="20">
        <f>'Рейтинговая таблица организаций'!Y95</f>
        <v>91</v>
      </c>
      <c r="E95" s="20">
        <f>'Рейтинговая таблица организаций'!AG95</f>
        <v>24</v>
      </c>
      <c r="F95" s="20">
        <f>'Рейтинговая таблица организаций'!AQ95</f>
        <v>99</v>
      </c>
      <c r="G95" s="20">
        <f>'Рейтинговая таблица организаций'!BA95</f>
        <v>96</v>
      </c>
      <c r="H95" s="20">
        <f>'Рейтинговая таблица организаций'!BB95</f>
        <v>81.2</v>
      </c>
    </row>
    <row r="96" spans="1:8" x14ac:dyDescent="0.25">
      <c r="A96" s="20">
        <f>'Рейтинговая таблица организаций'!A96</f>
        <v>93</v>
      </c>
      <c r="B96" s="20" t="str">
        <f>'Рейтинговая таблица организаций'!B96</f>
        <v>МБУ «Спортивная школа по футболу и легкой атлетике» (город Дербент)</v>
      </c>
      <c r="C96" s="20">
        <f>'Рейтинговая таблица организаций'!P96</f>
        <v>95</v>
      </c>
      <c r="D96" s="20">
        <f>'Рейтинговая таблица организаций'!Y96</f>
        <v>53</v>
      </c>
      <c r="E96" s="20">
        <f>'Рейтинговая таблица организаций'!AG96</f>
        <v>24</v>
      </c>
      <c r="F96" s="20">
        <f>'Рейтинговая таблица организаций'!AQ96</f>
        <v>91</v>
      </c>
      <c r="G96" s="20">
        <f>'Рейтинговая таблица организаций'!BA96</f>
        <v>91</v>
      </c>
      <c r="H96" s="20">
        <f>'Рейтинговая таблица организаций'!BB96</f>
        <v>70.8</v>
      </c>
    </row>
    <row r="97" spans="1:8" x14ac:dyDescent="0.25">
      <c r="A97" s="20">
        <f>'Рейтинговая таблица организаций'!A97</f>
        <v>94</v>
      </c>
      <c r="B97" s="20" t="str">
        <f>'Рейтинговая таблица организаций'!B97</f>
        <v>МБО ДО «ДЮСШ №3» (город Дербент)</v>
      </c>
      <c r="C97" s="20">
        <f>'Рейтинговая таблица организаций'!P97</f>
        <v>80</v>
      </c>
      <c r="D97" s="20">
        <f>'Рейтинговая таблица организаций'!Y97</f>
        <v>39</v>
      </c>
      <c r="E97" s="20">
        <f>'Рейтинговая таблица организаций'!AG97</f>
        <v>29</v>
      </c>
      <c r="F97" s="20">
        <f>'Рейтинговая таблица организаций'!AQ97</f>
        <v>92</v>
      </c>
      <c r="G97" s="20">
        <f>'Рейтинговая таблица организаций'!BA97</f>
        <v>69</v>
      </c>
      <c r="H97" s="20">
        <f>'Рейтинговая таблица организаций'!BB97</f>
        <v>61.8</v>
      </c>
    </row>
    <row r="98" spans="1:8" x14ac:dyDescent="0.25">
      <c r="A98" s="20">
        <f>'Рейтинговая таблица организаций'!A98</f>
        <v>95</v>
      </c>
      <c r="B98" s="20" t="str">
        <f>'Рейтинговая таблица организаций'!B98</f>
        <v>МБУ «ДЮСШ №5» (город Дербент)</v>
      </c>
      <c r="C98" s="20">
        <f>'Рейтинговая таблица организаций'!P98</f>
        <v>93</v>
      </c>
      <c r="D98" s="20">
        <f>'Рейтинговая таблица организаций'!Y98</f>
        <v>46</v>
      </c>
      <c r="E98" s="20">
        <f>'Рейтинговая таблица организаций'!AG98</f>
        <v>20</v>
      </c>
      <c r="F98" s="20">
        <f>'Рейтинговая таблица организаций'!AQ98</f>
        <v>97</v>
      </c>
      <c r="G98" s="20">
        <f>'Рейтинговая таблица организаций'!BA98</f>
        <v>88</v>
      </c>
      <c r="H98" s="20">
        <f>'Рейтинговая таблица организаций'!BB98</f>
        <v>68.8</v>
      </c>
    </row>
    <row r="99" spans="1:8" x14ac:dyDescent="0.25">
      <c r="A99" s="20">
        <f>'Рейтинговая таблица организаций'!A99</f>
        <v>96</v>
      </c>
      <c r="B99" s="20" t="str">
        <f>'Рейтинговая таблица организаций'!B99</f>
        <v>МБУ ДЮСШ № 6 « (город Дербент)</v>
      </c>
      <c r="C99" s="20">
        <f>'Рейтинговая таблица организаций'!P99</f>
        <v>96</v>
      </c>
      <c r="D99" s="20">
        <f>'Рейтинговая таблица организаций'!Y99</f>
        <v>78</v>
      </c>
      <c r="E99" s="20">
        <f>'Рейтинговая таблица организаций'!AG99</f>
        <v>30</v>
      </c>
      <c r="F99" s="20">
        <f>'Рейтинговая таблица организаций'!AQ99</f>
        <v>95</v>
      </c>
      <c r="G99" s="20">
        <f>'Рейтинговая таблица организаций'!BA99</f>
        <v>96</v>
      </c>
      <c r="H99" s="20">
        <f>'Рейтинговая таблица организаций'!BB99</f>
        <v>79</v>
      </c>
    </row>
    <row r="100" spans="1:8" x14ac:dyDescent="0.25">
      <c r="A100" s="20">
        <f>'Рейтинговая таблица организаций'!A100</f>
        <v>97</v>
      </c>
      <c r="B100" s="20" t="str">
        <f>'Рейтинговая таблица организаций'!B100</f>
        <v>МБУ ДЮСШ № 7» (город Дербент)</v>
      </c>
      <c r="C100" s="20">
        <f>'Рейтинговая таблица организаций'!P100</f>
        <v>93</v>
      </c>
      <c r="D100" s="20">
        <f>'Рейтинговая таблица организаций'!Y100</f>
        <v>75</v>
      </c>
      <c r="E100" s="20">
        <f>'Рейтинговая таблица организаций'!AG100</f>
        <v>28</v>
      </c>
      <c r="F100" s="20">
        <f>'Рейтинговая таблица организаций'!AQ100</f>
        <v>99</v>
      </c>
      <c r="G100" s="20">
        <f>'Рейтинговая таблица организаций'!BA100</f>
        <v>96</v>
      </c>
      <c r="H100" s="20">
        <f>'Рейтинговая таблица организаций'!BB100</f>
        <v>78.2</v>
      </c>
    </row>
    <row r="101" spans="1:8" x14ac:dyDescent="0.25">
      <c r="A101" s="20">
        <f>'Рейтинговая таблица организаций'!A101</f>
        <v>98</v>
      </c>
      <c r="B101" s="20" t="str">
        <f>'Рейтинговая таблица организаций'!B101</f>
        <v>МБУ ДО «ДЮСШ №10 «Компромисс» (город Дербент)</v>
      </c>
      <c r="C101" s="20">
        <f>'Рейтинговая таблица организаций'!P101</f>
        <v>58</v>
      </c>
      <c r="D101" s="20">
        <f>'Рейтинговая таблица организаций'!Y101</f>
        <v>82</v>
      </c>
      <c r="E101" s="20">
        <f>'Рейтинговая таблица организаций'!AG101</f>
        <v>29</v>
      </c>
      <c r="F101" s="20">
        <f>'Рейтинговая таблица организаций'!AQ101</f>
        <v>90</v>
      </c>
      <c r="G101" s="20">
        <f>'Рейтинговая таблица организаций'!BA101</f>
        <v>81</v>
      </c>
      <c r="H101" s="20">
        <f>'Рейтинговая таблица организаций'!BB101</f>
        <v>68</v>
      </c>
    </row>
    <row r="102" spans="1:8" x14ac:dyDescent="0.25">
      <c r="A102" s="20">
        <f>'Рейтинговая таблица организаций'!A102</f>
        <v>99</v>
      </c>
      <c r="B102" s="20" t="str">
        <f>'Рейтинговая таблица организаций'!B102</f>
        <v>МБОУ ДО ДЮСШ №11» (город Дербент)</v>
      </c>
      <c r="C102" s="20">
        <f>'Рейтинговая таблица организаций'!P102</f>
        <v>94</v>
      </c>
      <c r="D102" s="20">
        <f>'Рейтинговая таблица организаций'!Y102</f>
        <v>91</v>
      </c>
      <c r="E102" s="20">
        <f>'Рейтинговая таблица организаций'!AG102</f>
        <v>73</v>
      </c>
      <c r="F102" s="20">
        <f>'Рейтинговая таблица организаций'!AQ102</f>
        <v>97</v>
      </c>
      <c r="G102" s="20">
        <f>'Рейтинговая таблица организаций'!BA102</f>
        <v>96</v>
      </c>
      <c r="H102" s="20">
        <f>'Рейтинговая таблица организаций'!BB102</f>
        <v>90.2</v>
      </c>
    </row>
    <row r="103" spans="1:8" x14ac:dyDescent="0.25">
      <c r="A103" s="20">
        <f>'Рейтинговая таблица организаций'!A103</f>
        <v>100</v>
      </c>
      <c r="B103" s="20" t="str">
        <f>'Рейтинговая таблица организаций'!B103</f>
        <v>МБУ «ДЮСШ №14» (город Дербент)</v>
      </c>
      <c r="C103" s="20">
        <f>'Рейтинговая таблица организаций'!P103</f>
        <v>99</v>
      </c>
      <c r="D103" s="20">
        <f>'Рейтинговая таблица организаций'!Y103</f>
        <v>91</v>
      </c>
      <c r="E103" s="20">
        <f>'Рейтинговая таблица организаций'!AG103</f>
        <v>25</v>
      </c>
      <c r="F103" s="20">
        <f>'Рейтинговая таблица организаций'!AQ103</f>
        <v>96</v>
      </c>
      <c r="G103" s="20">
        <f>'Рейтинговая таблица организаций'!BA103</f>
        <v>97</v>
      </c>
      <c r="H103" s="20">
        <f>'Рейтинговая таблица организаций'!BB103</f>
        <v>81.599999999999994</v>
      </c>
    </row>
    <row r="104" spans="1:8" x14ac:dyDescent="0.25">
      <c r="A104" s="20">
        <f>'Рейтинговая таблица организаций'!A104</f>
        <v>101</v>
      </c>
      <c r="B104" s="20" t="str">
        <f>'Рейтинговая таблица организаций'!B104</f>
        <v>МБУ ДО «ДМШ № 1» (город Дербент)</v>
      </c>
      <c r="C104" s="20">
        <f>'Рейтинговая таблица организаций'!P104</f>
        <v>100</v>
      </c>
      <c r="D104" s="20">
        <f>'Рейтинговая таблица организаций'!Y104</f>
        <v>57</v>
      </c>
      <c r="E104" s="20">
        <f>'Рейтинговая таблица организаций'!AG104</f>
        <v>38</v>
      </c>
      <c r="F104" s="20">
        <f>'Рейтинговая таблица организаций'!AQ104</f>
        <v>90</v>
      </c>
      <c r="G104" s="20">
        <f>'Рейтинговая таблица организаций'!BA104</f>
        <v>91</v>
      </c>
      <c r="H104" s="20">
        <f>'Рейтинговая таблица организаций'!BB104</f>
        <v>75.2</v>
      </c>
    </row>
    <row r="105" spans="1:8" x14ac:dyDescent="0.25">
      <c r="A105" s="20">
        <f>'Рейтинговая таблица организаций'!A105</f>
        <v>102</v>
      </c>
      <c r="B105" s="20" t="str">
        <f>'Рейтинговая таблица организаций'!B105</f>
        <v>МБУ ДО «ДМШ №2» (город Дербент)</v>
      </c>
      <c r="C105" s="20">
        <f>'Рейтинговая таблица организаций'!P105</f>
        <v>100</v>
      </c>
      <c r="D105" s="20">
        <f>'Рейтинговая таблица организаций'!Y105</f>
        <v>94</v>
      </c>
      <c r="E105" s="20">
        <f>'Рейтинговая таблица организаций'!AG105</f>
        <v>52</v>
      </c>
      <c r="F105" s="20">
        <f>'Рейтинговая таблица организаций'!AQ105</f>
        <v>100</v>
      </c>
      <c r="G105" s="20">
        <f>'Рейтинговая таблица организаций'!BA105</f>
        <v>99</v>
      </c>
      <c r="H105" s="20">
        <f>'Рейтинговая таблица организаций'!BB105</f>
        <v>89</v>
      </c>
    </row>
    <row r="106" spans="1:8" x14ac:dyDescent="0.25">
      <c r="A106" s="20">
        <f>'Рейтинговая таблица организаций'!A106</f>
        <v>103</v>
      </c>
      <c r="B106" s="20" t="str">
        <f>'Рейтинговая таблица организаций'!B106</f>
        <v>МБОУ «Школа-Интернат № 7» (город Дербент)</v>
      </c>
      <c r="C106" s="20">
        <f>'Рейтинговая таблица организаций'!P106</f>
        <v>97</v>
      </c>
      <c r="D106" s="20">
        <f>'Рейтинговая таблица организаций'!Y106</f>
        <v>83</v>
      </c>
      <c r="E106" s="20">
        <f>'Рейтинговая таблица организаций'!AG106</f>
        <v>88</v>
      </c>
      <c r="F106" s="20">
        <f>'Рейтинговая таблица организаций'!AQ106</f>
        <v>85</v>
      </c>
      <c r="G106" s="20">
        <f>'Рейтинговая таблица организаций'!BA106</f>
        <v>81</v>
      </c>
      <c r="H106" s="20">
        <f>'Рейтинговая таблица организаций'!BB106</f>
        <v>86.8</v>
      </c>
    </row>
    <row r="107" spans="1:8" x14ac:dyDescent="0.25">
      <c r="A107" s="20">
        <f>'Рейтинговая таблица организаций'!A107</f>
        <v>104</v>
      </c>
      <c r="B107" s="20" t="str">
        <f>'Рейтинговая таблица организаций'!B107</f>
        <v>МБДОУ «ЦРР - Детский сад №8» (город Избербаш)</v>
      </c>
      <c r="C107" s="20">
        <f>'Рейтинговая таблица организаций'!P107</f>
        <v>100</v>
      </c>
      <c r="D107" s="20">
        <f>'Рейтинговая таблица организаций'!Y107</f>
        <v>99</v>
      </c>
      <c r="E107" s="20">
        <f>'Рейтинговая таблица организаций'!AG107</f>
        <v>84</v>
      </c>
      <c r="F107" s="20">
        <f>'Рейтинговая таблица организаций'!AQ107</f>
        <v>98</v>
      </c>
      <c r="G107" s="20">
        <f>'Рейтинговая таблица организаций'!BA107</f>
        <v>96</v>
      </c>
      <c r="H107" s="20">
        <f>'Рейтинговая таблица организаций'!BB107</f>
        <v>95.4</v>
      </c>
    </row>
    <row r="108" spans="1:8" x14ac:dyDescent="0.25">
      <c r="A108" s="20">
        <f>'Рейтинговая таблица организаций'!A108</f>
        <v>105</v>
      </c>
      <c r="B108" s="20" t="str">
        <f>'Рейтинговая таблица организаций'!B108</f>
        <v>МКДОУ «Детский сад №10» (город Избербаш)</v>
      </c>
      <c r="C108" s="20">
        <f>'Рейтинговая таблица организаций'!P108</f>
        <v>99</v>
      </c>
      <c r="D108" s="20">
        <f>'Рейтинговая таблица организаций'!Y108</f>
        <v>96</v>
      </c>
      <c r="E108" s="20">
        <f>'Рейтинговая таблица организаций'!AG108</f>
        <v>42</v>
      </c>
      <c r="F108" s="20">
        <f>'Рейтинговая таблица организаций'!AQ108</f>
        <v>98</v>
      </c>
      <c r="G108" s="20">
        <f>'Рейтинговая таблица организаций'!BA108</f>
        <v>96</v>
      </c>
      <c r="H108" s="20">
        <f>'Рейтинговая таблица организаций'!BB108</f>
        <v>86.2</v>
      </c>
    </row>
    <row r="109" spans="1:8" x14ac:dyDescent="0.25">
      <c r="A109" s="20">
        <f>'Рейтинговая таблица организаций'!A109</f>
        <v>106</v>
      </c>
      <c r="B109" s="20" t="str">
        <f>'Рейтинговая таблица организаций'!B109</f>
        <v>МКДОУ «ЦРР - Детский сад №11» (город Избербаш)</v>
      </c>
      <c r="C109" s="20">
        <f>'Рейтинговая таблица организаций'!P109</f>
        <v>100</v>
      </c>
      <c r="D109" s="20">
        <f>'Рейтинговая таблица организаций'!Y109</f>
        <v>99</v>
      </c>
      <c r="E109" s="20">
        <f>'Рейтинговая таблица организаций'!AG109</f>
        <v>66</v>
      </c>
      <c r="F109" s="20">
        <f>'Рейтинговая таблица организаций'!AQ109</f>
        <v>98</v>
      </c>
      <c r="G109" s="20">
        <f>'Рейтинговая таблица организаций'!BA109</f>
        <v>98</v>
      </c>
      <c r="H109" s="20">
        <f>'Рейтинговая таблица организаций'!BB109</f>
        <v>92.2</v>
      </c>
    </row>
    <row r="110" spans="1:8" x14ac:dyDescent="0.25">
      <c r="A110" s="20">
        <f>'Рейтинговая таблица организаций'!A110</f>
        <v>107</v>
      </c>
      <c r="B110" s="20" t="str">
        <f>'Рейтинговая таблица организаций'!B110</f>
        <v>МКДОУ «ЦРР - Детский сад №12» (город Избербаш)</v>
      </c>
      <c r="C110" s="20">
        <f>'Рейтинговая таблица организаций'!P110</f>
        <v>100</v>
      </c>
      <c r="D110" s="20">
        <f>'Рейтинговая таблица организаций'!Y110</f>
        <v>85</v>
      </c>
      <c r="E110" s="20">
        <f>'Рейтинговая таблица организаций'!AG110</f>
        <v>60</v>
      </c>
      <c r="F110" s="20">
        <f>'Рейтинговая таблица организаций'!AQ110</f>
        <v>93</v>
      </c>
      <c r="G110" s="20">
        <f>'Рейтинговая таблица организаций'!BA110</f>
        <v>87</v>
      </c>
      <c r="H110" s="20">
        <f>'Рейтинговая таблица организаций'!BB110</f>
        <v>85</v>
      </c>
    </row>
    <row r="111" spans="1:8" x14ac:dyDescent="0.25">
      <c r="A111" s="20">
        <f>'Рейтинговая таблица организаций'!A111</f>
        <v>108</v>
      </c>
      <c r="B111" s="20" t="str">
        <f>'Рейтинговая таблица организаций'!B111</f>
        <v>МКДОУ «Детский сад №13» (город Избербаш)</v>
      </c>
      <c r="C111" s="20">
        <f>'Рейтинговая таблица организаций'!P111</f>
        <v>98</v>
      </c>
      <c r="D111" s="20">
        <f>'Рейтинговая таблица организаций'!Y111</f>
        <v>65</v>
      </c>
      <c r="E111" s="20">
        <f>'Рейтинговая таблица организаций'!AG111</f>
        <v>46</v>
      </c>
      <c r="F111" s="20">
        <f>'Рейтинговая таблица организаций'!AQ111</f>
        <v>93</v>
      </c>
      <c r="G111" s="20">
        <f>'Рейтинговая таблица организаций'!BA111</f>
        <v>95</v>
      </c>
      <c r="H111" s="20">
        <f>'Рейтинговая таблица организаций'!BB111</f>
        <v>79.400000000000006</v>
      </c>
    </row>
    <row r="112" spans="1:8" x14ac:dyDescent="0.25">
      <c r="A112" s="20">
        <f>'Рейтинговая таблица организаций'!A112</f>
        <v>109</v>
      </c>
      <c r="B112" s="20" t="str">
        <f>'Рейтинговая таблица организаций'!B112</f>
        <v>МКДОУ «Детский сад №14» (город Избербаш)</v>
      </c>
      <c r="C112" s="20">
        <f>'Рейтинговая таблица организаций'!P112</f>
        <v>98</v>
      </c>
      <c r="D112" s="20">
        <f>'Рейтинговая таблица организаций'!Y112</f>
        <v>88</v>
      </c>
      <c r="E112" s="20">
        <f>'Рейтинговая таблица организаций'!AG112</f>
        <v>72</v>
      </c>
      <c r="F112" s="20">
        <f>'Рейтинговая таблица организаций'!AQ112</f>
        <v>96</v>
      </c>
      <c r="G112" s="20">
        <f>'Рейтинговая таблица организаций'!BA112</f>
        <v>89</v>
      </c>
      <c r="H112" s="20">
        <f>'Рейтинговая таблица организаций'!BB112</f>
        <v>88.6</v>
      </c>
    </row>
    <row r="113" spans="1:8" x14ac:dyDescent="0.25">
      <c r="A113" s="20">
        <f>'Рейтинговая таблица организаций'!A113</f>
        <v>110</v>
      </c>
      <c r="B113" s="20" t="str">
        <f>'Рейтинговая таблица организаций'!B113</f>
        <v>МКУ ДО «Специализированная ДЮСШ» (город Избербаш)</v>
      </c>
      <c r="C113" s="20">
        <f>'Рейтинговая таблица организаций'!P113</f>
        <v>94</v>
      </c>
      <c r="D113" s="20">
        <f>'Рейтинговая таблица организаций'!Y113</f>
        <v>84</v>
      </c>
      <c r="E113" s="20">
        <f>'Рейтинговая таблица организаций'!AG113</f>
        <v>34</v>
      </c>
      <c r="F113" s="20">
        <f>'Рейтинговая таблица организаций'!AQ113</f>
        <v>95</v>
      </c>
      <c r="G113" s="20">
        <f>'Рейтинговая таблица организаций'!BA113</f>
        <v>91</v>
      </c>
      <c r="H113" s="20">
        <f>'Рейтинговая таблица организаций'!BB113</f>
        <v>79.599999999999994</v>
      </c>
    </row>
    <row r="114" spans="1:8" x14ac:dyDescent="0.25">
      <c r="A114" s="20">
        <f>'Рейтинговая таблица организаций'!A114</f>
        <v>111</v>
      </c>
      <c r="B114" s="20" t="str">
        <f>'Рейтинговая таблица организаций'!B114</f>
        <v>МКУ ДО «ДЮСШ Игровых Видов Спорта» (город Избербаш)</v>
      </c>
      <c r="C114" s="20">
        <f>'Рейтинговая таблица организаций'!P114</f>
        <v>96</v>
      </c>
      <c r="D114" s="20">
        <f>'Рейтинговая таблица организаций'!Y114</f>
        <v>97</v>
      </c>
      <c r="E114" s="20">
        <f>'Рейтинговая таблица организаций'!AG114</f>
        <v>99</v>
      </c>
      <c r="F114" s="20">
        <f>'Рейтинговая таблица организаций'!AQ114</f>
        <v>98</v>
      </c>
      <c r="G114" s="20">
        <f>'Рейтинговая таблица организаций'!BA114</f>
        <v>95</v>
      </c>
      <c r="H114" s="20">
        <f>'Рейтинговая таблица организаций'!BB114</f>
        <v>97</v>
      </c>
    </row>
    <row r="115" spans="1:8" x14ac:dyDescent="0.25">
      <c r="A115" s="20">
        <f>'Рейтинговая таблица организаций'!A115</f>
        <v>112</v>
      </c>
      <c r="B115" s="20" t="str">
        <f>'Рейтинговая таблица организаций'!B115</f>
        <v>МКУ ДО «ДЮСШ по шахматам им. Багандалиева М.Б.» (город Избербаш)</v>
      </c>
      <c r="C115" s="20">
        <f>'Рейтинговая таблица организаций'!P115</f>
        <v>96</v>
      </c>
      <c r="D115" s="20">
        <f>'Рейтинговая таблица организаций'!Y115</f>
        <v>94</v>
      </c>
      <c r="E115" s="20">
        <f>'Рейтинговая таблица организаций'!AG115</f>
        <v>33</v>
      </c>
      <c r="F115" s="20">
        <f>'Рейтинговая таблица организаций'!AQ115</f>
        <v>96</v>
      </c>
      <c r="G115" s="20">
        <f>'Рейтинговая таблица организаций'!BA115</f>
        <v>95</v>
      </c>
      <c r="H115" s="20">
        <f>'Рейтинговая таблица организаций'!BB115</f>
        <v>82.8</v>
      </c>
    </row>
    <row r="116" spans="1:8" x14ac:dyDescent="0.25">
      <c r="A116" s="20">
        <f>'Рейтинговая таблица организаций'!A116</f>
        <v>113</v>
      </c>
      <c r="B116" s="20" t="str">
        <f>'Рейтинговая таблица организаций'!B116</f>
        <v>МБУ ДО «Дом Детского Творчества» (город Избербаш)</v>
      </c>
      <c r="C116" s="20">
        <f>'Рейтинговая таблица организаций'!P116</f>
        <v>95</v>
      </c>
      <c r="D116" s="20">
        <f>'Рейтинговая таблица организаций'!Y116</f>
        <v>79</v>
      </c>
      <c r="E116" s="20">
        <f>'Рейтинговая таблица организаций'!AG116</f>
        <v>77</v>
      </c>
      <c r="F116" s="20">
        <f>'Рейтинговая таблица организаций'!AQ116</f>
        <v>96</v>
      </c>
      <c r="G116" s="20">
        <f>'Рейтинговая таблица организаций'!BA116</f>
        <v>94</v>
      </c>
      <c r="H116" s="20">
        <f>'Рейтинговая таблица организаций'!BB116</f>
        <v>88.2</v>
      </c>
    </row>
    <row r="117" spans="1:8" x14ac:dyDescent="0.25">
      <c r="A117" s="20">
        <f>'Рейтинговая таблица организаций'!A117</f>
        <v>114</v>
      </c>
      <c r="B117" s="20" t="str">
        <f>'Рейтинговая таблица организаций'!B117</f>
        <v>МБОУ «Каспийская Гимназия № 11» (город Каспийск)</v>
      </c>
      <c r="C117" s="20">
        <f>'Рейтинговая таблица организаций'!P117</f>
        <v>99</v>
      </c>
      <c r="D117" s="20">
        <f>'Рейтинговая таблица организаций'!Y117</f>
        <v>98</v>
      </c>
      <c r="E117" s="20">
        <f>'Рейтинговая таблица организаций'!AG117</f>
        <v>82</v>
      </c>
      <c r="F117" s="20">
        <f>'Рейтинговая таблица организаций'!AQ117</f>
        <v>99</v>
      </c>
      <c r="G117" s="20">
        <f>'Рейтинговая таблица организаций'!BA117</f>
        <v>98</v>
      </c>
      <c r="H117" s="20">
        <f>'Рейтинговая таблица организаций'!BB117</f>
        <v>95.2</v>
      </c>
    </row>
    <row r="118" spans="1:8" x14ac:dyDescent="0.25">
      <c r="A118" s="20">
        <f>'Рейтинговая таблица организаций'!A118</f>
        <v>115</v>
      </c>
      <c r="B118" s="20" t="str">
        <f>'Рейтинговая таблица организаций'!B118</f>
        <v>МБОУ СОШ №12» (город Каспийск)</v>
      </c>
      <c r="C118" s="20">
        <f>'Рейтинговая таблица организаций'!P118</f>
        <v>92</v>
      </c>
      <c r="D118" s="20">
        <f>'Рейтинговая таблица организаций'!Y118</f>
        <v>100</v>
      </c>
      <c r="E118" s="20">
        <f>'Рейтинговая таблица организаций'!AG118</f>
        <v>58</v>
      </c>
      <c r="F118" s="20">
        <f>'Рейтинговая таблица организаций'!AQ118</f>
        <v>99</v>
      </c>
      <c r="G118" s="20">
        <f>'Рейтинговая таблица организаций'!BA118</f>
        <v>99</v>
      </c>
      <c r="H118" s="20">
        <f>'Рейтинговая таблица организаций'!BB118</f>
        <v>89.6</v>
      </c>
    </row>
    <row r="119" spans="1:8" x14ac:dyDescent="0.25">
      <c r="A119" s="20">
        <f>'Рейтинговая таблица организаций'!A119</f>
        <v>116</v>
      </c>
      <c r="B119" s="20" t="str">
        <f>'Рейтинговая таблица организаций'!B119</f>
        <v>МБОУ РД «СОШ № 13» (город Каспийск)</v>
      </c>
      <c r="C119" s="20">
        <f>'Рейтинговая таблица организаций'!P119</f>
        <v>91</v>
      </c>
      <c r="D119" s="20">
        <f>'Рейтинговая таблица организаций'!Y119</f>
        <v>98</v>
      </c>
      <c r="E119" s="20">
        <f>'Рейтинговая таблица организаций'!AG119</f>
        <v>96</v>
      </c>
      <c r="F119" s="20">
        <f>'Рейтинговая таблица организаций'!AQ119</f>
        <v>98</v>
      </c>
      <c r="G119" s="20">
        <f>'Рейтинговая таблица организаций'!BA119</f>
        <v>97</v>
      </c>
      <c r="H119" s="20">
        <f>'Рейтинговая таблица организаций'!BB119</f>
        <v>96</v>
      </c>
    </row>
    <row r="120" spans="1:8" x14ac:dyDescent="0.25">
      <c r="A120" s="20">
        <f>'Рейтинговая таблица организаций'!A120</f>
        <v>117</v>
      </c>
      <c r="B120" s="20" t="str">
        <f>'Рейтинговая таблица организаций'!B120</f>
        <v>МБО ДО «Дом Детского Творчества» (город Каспийск)</v>
      </c>
      <c r="C120" s="20">
        <f>'Рейтинговая таблица организаций'!P120</f>
        <v>90</v>
      </c>
      <c r="D120" s="20">
        <f>'Рейтинговая таблица организаций'!Y120</f>
        <v>75</v>
      </c>
      <c r="E120" s="20">
        <f>'Рейтинговая таблица организаций'!AG120</f>
        <v>17</v>
      </c>
      <c r="F120" s="20">
        <f>'Рейтинговая таблица организаций'!AQ120</f>
        <v>80</v>
      </c>
      <c r="G120" s="20">
        <f>'Рейтинговая таблица организаций'!BA120</f>
        <v>69</v>
      </c>
      <c r="H120" s="20">
        <f>'Рейтинговая таблица организаций'!BB120</f>
        <v>66.2</v>
      </c>
    </row>
    <row r="121" spans="1:8" x14ac:dyDescent="0.25">
      <c r="A121" s="20">
        <f>'Рейтинговая таблица организаций'!A121</f>
        <v>118</v>
      </c>
      <c r="B121" s="20" t="str">
        <f>'Рейтинговая таблица организаций'!B121</f>
        <v>МБО ДО «ЦДТТ» (город Каспийск)</v>
      </c>
      <c r="C121" s="20">
        <f>'Рейтинговая таблица организаций'!P121</f>
        <v>97</v>
      </c>
      <c r="D121" s="20">
        <f>'Рейтинговая таблица организаций'!Y121</f>
        <v>95</v>
      </c>
      <c r="E121" s="20">
        <f>'Рейтинговая таблица организаций'!AG121</f>
        <v>40</v>
      </c>
      <c r="F121" s="20">
        <f>'Рейтинговая таблица организаций'!AQ121</f>
        <v>98</v>
      </c>
      <c r="G121" s="20">
        <f>'Рейтинговая таблица организаций'!BA121</f>
        <v>97</v>
      </c>
      <c r="H121" s="20">
        <f>'Рейтинговая таблица организаций'!BB121</f>
        <v>85.4</v>
      </c>
    </row>
    <row r="122" spans="1:8" x14ac:dyDescent="0.25">
      <c r="A122" s="20">
        <f>'Рейтинговая таблица организаций'!A122</f>
        <v>119</v>
      </c>
      <c r="B122" s="20" t="str">
        <f>'Рейтинговая таблица организаций'!B122</f>
        <v>МБУ ДО «СДЮСШ им. В.С.Юмина» (город Каспийск)</v>
      </c>
      <c r="C122" s="20">
        <f>'Рейтинговая таблица организаций'!P122</f>
        <v>95</v>
      </c>
      <c r="D122" s="20">
        <f>'Рейтинговая таблица организаций'!Y122</f>
        <v>56</v>
      </c>
      <c r="E122" s="20">
        <f>'Рейтинговая таблица организаций'!AG122</f>
        <v>25</v>
      </c>
      <c r="F122" s="20">
        <f>'Рейтинговая таблица организаций'!AQ122</f>
        <v>88</v>
      </c>
      <c r="G122" s="20">
        <f>'Рейтинговая таблица организаций'!BA122</f>
        <v>83</v>
      </c>
      <c r="H122" s="20">
        <f>'Рейтинговая таблица организаций'!BB122</f>
        <v>69.400000000000006</v>
      </c>
    </row>
    <row r="123" spans="1:8" x14ac:dyDescent="0.25">
      <c r="A123" s="20">
        <f>'Рейтинговая таблица организаций'!A123</f>
        <v>120</v>
      </c>
      <c r="B123" s="20" t="str">
        <f>'Рейтинговая таблица организаций'!B123</f>
        <v>МБУ ДО «Станция юных натуралистов» (город Каспийск)</v>
      </c>
      <c r="C123" s="20">
        <f>'Рейтинговая таблица организаций'!P123</f>
        <v>97</v>
      </c>
      <c r="D123" s="20">
        <f>'Рейтинговая таблица организаций'!Y123</f>
        <v>83</v>
      </c>
      <c r="E123" s="20">
        <f>'Рейтинговая таблица организаций'!AG123</f>
        <v>42</v>
      </c>
      <c r="F123" s="20">
        <f>'Рейтинговая таблица организаций'!AQ123</f>
        <v>96</v>
      </c>
      <c r="G123" s="20">
        <f>'Рейтинговая таблица организаций'!BA123</f>
        <v>97</v>
      </c>
      <c r="H123" s="20">
        <f>'Рейтинговая таблица организаций'!BB123</f>
        <v>83</v>
      </c>
    </row>
    <row r="124" spans="1:8" x14ac:dyDescent="0.25">
      <c r="A124" s="20">
        <f>'Рейтинговая таблица организаций'!A124</f>
        <v>121</v>
      </c>
      <c r="B124" s="20" t="str">
        <f>'Рейтинговая таблица организаций'!B124</f>
        <v>МБУ ДО «ДЮСШ» (город Каспийск)</v>
      </c>
      <c r="C124" s="20">
        <f>'Рейтинговая таблица организаций'!P124</f>
        <v>97</v>
      </c>
      <c r="D124" s="20">
        <f>'Рейтинговая таблица организаций'!Y124</f>
        <v>92</v>
      </c>
      <c r="E124" s="20">
        <f>'Рейтинговая таблица организаций'!AG124</f>
        <v>70</v>
      </c>
      <c r="F124" s="20">
        <f>'Рейтинговая таблица организаций'!AQ124</f>
        <v>97</v>
      </c>
      <c r="G124" s="20">
        <f>'Рейтинговая таблица организаций'!BA124</f>
        <v>96</v>
      </c>
      <c r="H124" s="20">
        <f>'Рейтинговая таблица организаций'!BB124</f>
        <v>90.4</v>
      </c>
    </row>
    <row r="125" spans="1:8" x14ac:dyDescent="0.25">
      <c r="A125" s="20">
        <f>'Рейтинговая таблица организаций'!A125</f>
        <v>122</v>
      </c>
      <c r="B125" s="20" t="str">
        <f>'Рейтинговая таблица организаций'!B125</f>
        <v>МБУ ДО «Детская школа эстрадной песни» (город Каспийск)</v>
      </c>
      <c r="C125" s="20">
        <f>'Рейтинговая таблица организаций'!P125</f>
        <v>89</v>
      </c>
      <c r="D125" s="20">
        <f>'Рейтинговая таблица организаций'!Y125</f>
        <v>89</v>
      </c>
      <c r="E125" s="20">
        <f>'Рейтинговая таблица организаций'!AG125</f>
        <v>70</v>
      </c>
      <c r="F125" s="20">
        <f>'Рейтинговая таблица организаций'!AQ125</f>
        <v>85</v>
      </c>
      <c r="G125" s="20">
        <f>'Рейтинговая таблица организаций'!BA125</f>
        <v>89</v>
      </c>
      <c r="H125" s="20">
        <f>'Рейтинговая таблица организаций'!BB125</f>
        <v>84.4</v>
      </c>
    </row>
    <row r="126" spans="1:8" x14ac:dyDescent="0.25">
      <c r="A126" s="20">
        <f>'Рейтинговая таблица организаций'!A126</f>
        <v>123</v>
      </c>
      <c r="B126" s="20" t="str">
        <f>'Рейтинговая таблица организаций'!B126</f>
        <v>МБУ ДО «ДХШ» (город Каспийск)</v>
      </c>
      <c r="C126" s="20">
        <f>'Рейтинговая таблица организаций'!P126</f>
        <v>91</v>
      </c>
      <c r="D126" s="20">
        <f>'Рейтинговая таблица организаций'!Y126</f>
        <v>78</v>
      </c>
      <c r="E126" s="20">
        <f>'Рейтинговая таблица организаций'!AG126</f>
        <v>30</v>
      </c>
      <c r="F126" s="20">
        <f>'Рейтинговая таблица организаций'!AQ126</f>
        <v>88</v>
      </c>
      <c r="G126" s="20">
        <f>'Рейтинговая таблица организаций'!BA126</f>
        <v>85</v>
      </c>
      <c r="H126" s="20">
        <f>'Рейтинговая таблица организаций'!BB126</f>
        <v>74.400000000000006</v>
      </c>
    </row>
    <row r="127" spans="1:8" x14ac:dyDescent="0.25">
      <c r="A127" s="20">
        <f>'Рейтинговая таблица организаций'!A127</f>
        <v>124</v>
      </c>
      <c r="B127" s="20" t="str">
        <f>'Рейтинговая таблица организаций'!B127</f>
        <v>МБУ ДО «ДШИ ИМ. С. Агабабова» (город Каспийск)</v>
      </c>
      <c r="C127" s="20">
        <f>'Рейтинговая таблица организаций'!P127</f>
        <v>95</v>
      </c>
      <c r="D127" s="20">
        <f>'Рейтинговая таблица организаций'!Y127</f>
        <v>92</v>
      </c>
      <c r="E127" s="20">
        <f>'Рейтинговая таблица организаций'!AG127</f>
        <v>30</v>
      </c>
      <c r="F127" s="20">
        <f>'Рейтинговая таблица организаций'!AQ127</f>
        <v>91</v>
      </c>
      <c r="G127" s="20">
        <f>'Рейтинговая таблица организаций'!BA127</f>
        <v>86</v>
      </c>
      <c r="H127" s="20">
        <f>'Рейтинговая таблица организаций'!BB127</f>
        <v>78.8</v>
      </c>
    </row>
    <row r="128" spans="1:8" x14ac:dyDescent="0.25">
      <c r="A128" s="20">
        <f>'Рейтинговая таблица организаций'!A128</f>
        <v>125</v>
      </c>
      <c r="B128" s="20" t="str">
        <f>'Рейтинговая таблица организаций'!B128</f>
        <v>МБДОУ «Детский сад №32 «Соколенок» (город Каспийск)</v>
      </c>
      <c r="C128" s="20">
        <f>'Рейтинговая таблица организаций'!P128</f>
        <v>59</v>
      </c>
      <c r="D128" s="20">
        <f>'Рейтинговая таблица организаций'!Y128</f>
        <v>95</v>
      </c>
      <c r="E128" s="20">
        <f>'Рейтинговая таблица организаций'!AG128</f>
        <v>48</v>
      </c>
      <c r="F128" s="20">
        <f>'Рейтинговая таблица организаций'!AQ128</f>
        <v>96</v>
      </c>
      <c r="G128" s="20">
        <f>'Рейтинговая таблица организаций'!BA128</f>
        <v>93</v>
      </c>
      <c r="H128" s="20">
        <f>'Рейтинговая таблица организаций'!BB128</f>
        <v>78.2</v>
      </c>
    </row>
    <row r="129" spans="1:8" x14ac:dyDescent="0.25">
      <c r="A129" s="20">
        <f>'Рейтинговая таблица организаций'!A129</f>
        <v>126</v>
      </c>
      <c r="B129" s="20" t="str">
        <f>'Рейтинговая таблица организаций'!B129</f>
        <v>МКОУ «Гимназия № 1 им. Героя Советского Союза Ю.А.Акаева» (город Кизилюрт)</v>
      </c>
      <c r="C129" s="20">
        <f>'Рейтинговая таблица организаций'!P129</f>
        <v>100</v>
      </c>
      <c r="D129" s="20">
        <f>'Рейтинговая таблица организаций'!Y129</f>
        <v>99</v>
      </c>
      <c r="E129" s="20">
        <f>'Рейтинговая таблица организаций'!AG129</f>
        <v>72</v>
      </c>
      <c r="F129" s="20">
        <f>'Рейтинговая таблица организаций'!AQ129</f>
        <v>98</v>
      </c>
      <c r="G129" s="20">
        <f>'Рейтинговая таблица организаций'!BA129</f>
        <v>98</v>
      </c>
      <c r="H129" s="20">
        <f>'Рейтинговая таблица организаций'!BB129</f>
        <v>93.4</v>
      </c>
    </row>
    <row r="130" spans="1:8" x14ac:dyDescent="0.25">
      <c r="A130" s="20">
        <f>'Рейтинговая таблица организаций'!A130</f>
        <v>127</v>
      </c>
      <c r="B130" s="20" t="str">
        <f>'Рейтинговая таблица организаций'!B130</f>
        <v>МКОУ «СОШ № 2» (город Кизилюрт)</v>
      </c>
      <c r="C130" s="20">
        <f>'Рейтинговая таблица организаций'!P130</f>
        <v>72</v>
      </c>
      <c r="D130" s="20">
        <f>'Рейтинговая таблица организаций'!Y130</f>
        <v>75</v>
      </c>
      <c r="E130" s="20">
        <f>'Рейтинговая таблица организаций'!AG130</f>
        <v>31</v>
      </c>
      <c r="F130" s="20">
        <f>'Рейтинговая таблица организаций'!AQ130</f>
        <v>80</v>
      </c>
      <c r="G130" s="20">
        <f>'Рейтинговая таблица организаций'!BA130</f>
        <v>69</v>
      </c>
      <c r="H130" s="20">
        <f>'Рейтинговая таблица организаций'!BB130</f>
        <v>65.400000000000006</v>
      </c>
    </row>
    <row r="131" spans="1:8" x14ac:dyDescent="0.25">
      <c r="A131" s="20">
        <f>'Рейтинговая таблица организаций'!A131</f>
        <v>128</v>
      </c>
      <c r="B131" s="20" t="str">
        <f>'Рейтинговая таблица организаций'!B131</f>
        <v>МКОУ «СОШ №3» (город Кизилюрт)</v>
      </c>
      <c r="C131" s="20">
        <f>'Рейтинговая таблица организаций'!P131</f>
        <v>98</v>
      </c>
      <c r="D131" s="20">
        <f>'Рейтинговая таблица организаций'!Y131</f>
        <v>84</v>
      </c>
      <c r="E131" s="20">
        <f>'Рейтинговая таблица организаций'!AG131</f>
        <v>54</v>
      </c>
      <c r="F131" s="20">
        <f>'Рейтинговая таблица организаций'!AQ131</f>
        <v>95</v>
      </c>
      <c r="G131" s="20">
        <f>'Рейтинговая таблица организаций'!BA131</f>
        <v>92</v>
      </c>
      <c r="H131" s="20">
        <f>'Рейтинговая таблица организаций'!BB131</f>
        <v>84.6</v>
      </c>
    </row>
    <row r="132" spans="1:8" x14ac:dyDescent="0.25">
      <c r="A132" s="20">
        <f>'Рейтинговая таблица организаций'!A132</f>
        <v>129</v>
      </c>
      <c r="B132" s="20" t="str">
        <f>'Рейтинговая таблица организаций'!B132</f>
        <v>МКОУ «СОШ №4» (город Кизилюрт)</v>
      </c>
      <c r="C132" s="20">
        <f>'Рейтинговая таблица организаций'!P132</f>
        <v>99</v>
      </c>
      <c r="D132" s="20">
        <f>'Рейтинговая таблица организаций'!Y132</f>
        <v>81</v>
      </c>
      <c r="E132" s="20">
        <f>'Рейтинговая таблица организаций'!AG132</f>
        <v>40</v>
      </c>
      <c r="F132" s="20">
        <f>'Рейтинговая таблица организаций'!AQ132</f>
        <v>100</v>
      </c>
      <c r="G132" s="20">
        <f>'Рейтинговая таблица организаций'!BA132</f>
        <v>97</v>
      </c>
      <c r="H132" s="20">
        <f>'Рейтинговая таблица организаций'!BB132</f>
        <v>83.4</v>
      </c>
    </row>
    <row r="133" spans="1:8" x14ac:dyDescent="0.25">
      <c r="A133" s="20">
        <f>'Рейтинговая таблица организаций'!A133</f>
        <v>130</v>
      </c>
      <c r="B133" s="20" t="str">
        <f>'Рейтинговая таблица организаций'!B133</f>
        <v>МКОУ «Гимназия № 5 ИМ. А. А. Алиева» (город Кизилюрт)</v>
      </c>
      <c r="C133" s="20">
        <f>'Рейтинговая таблица организаций'!P133</f>
        <v>100</v>
      </c>
      <c r="D133" s="20">
        <f>'Рейтинговая таблица организаций'!Y133</f>
        <v>89</v>
      </c>
      <c r="E133" s="20">
        <f>'Рейтинговая таблица организаций'!AG133</f>
        <v>60</v>
      </c>
      <c r="F133" s="20">
        <f>'Рейтинговая таблица организаций'!AQ133</f>
        <v>100</v>
      </c>
      <c r="G133" s="20">
        <f>'Рейтинговая таблица организаций'!BA133</f>
        <v>98</v>
      </c>
      <c r="H133" s="20">
        <f>'Рейтинговая таблица организаций'!BB133</f>
        <v>89.4</v>
      </c>
    </row>
    <row r="134" spans="1:8" x14ac:dyDescent="0.25">
      <c r="A134" s="20">
        <f>'Рейтинговая таблица организаций'!A134</f>
        <v>131</v>
      </c>
      <c r="B134" s="20" t="str">
        <f>'Рейтинговая таблица организаций'!B134</f>
        <v>МКОУ «СОШ № 7» (город Кизилюрт)</v>
      </c>
      <c r="C134" s="20">
        <f>'Рейтинговая таблица организаций'!P134</f>
        <v>91</v>
      </c>
      <c r="D134" s="20">
        <f>'Рейтинговая таблица организаций'!Y134</f>
        <v>95</v>
      </c>
      <c r="E134" s="20">
        <f>'Рейтинговая таблица организаций'!AG134</f>
        <v>74</v>
      </c>
      <c r="F134" s="20">
        <f>'Рейтинговая таблица организаций'!AQ134</f>
        <v>93</v>
      </c>
      <c r="G134" s="20">
        <f>'Рейтинговая таблица организаций'!BA134</f>
        <v>93</v>
      </c>
      <c r="H134" s="20">
        <f>'Рейтинговая таблица организаций'!BB134</f>
        <v>89.2</v>
      </c>
    </row>
    <row r="135" spans="1:8" x14ac:dyDescent="0.25">
      <c r="A135" s="20">
        <f>'Рейтинговая таблица организаций'!A135</f>
        <v>132</v>
      </c>
      <c r="B135" s="20" t="str">
        <f>'Рейтинговая таблица организаций'!B135</f>
        <v>МКОУ «СОШ № 8» (город Кизилюрт)</v>
      </c>
      <c r="C135" s="20">
        <f>'Рейтинговая таблица организаций'!P135</f>
        <v>98</v>
      </c>
      <c r="D135" s="20">
        <f>'Рейтинговая таблица организаций'!Y135</f>
        <v>80</v>
      </c>
      <c r="E135" s="20">
        <f>'Рейтинговая таблица организаций'!AG135</f>
        <v>61</v>
      </c>
      <c r="F135" s="20">
        <f>'Рейтинговая таблица организаций'!AQ135</f>
        <v>95</v>
      </c>
      <c r="G135" s="20">
        <f>'Рейтинговая таблица организаций'!BA135</f>
        <v>87</v>
      </c>
      <c r="H135" s="20">
        <f>'Рейтинговая таблица организаций'!BB135</f>
        <v>84.2</v>
      </c>
    </row>
    <row r="136" spans="1:8" x14ac:dyDescent="0.25">
      <c r="A136" s="20">
        <f>'Рейтинговая таблица организаций'!A136</f>
        <v>133</v>
      </c>
      <c r="B136" s="20" t="str">
        <f>'Рейтинговая таблица организаций'!B136</f>
        <v>МКОУ «СОШ №9» (город Кизилюрт)</v>
      </c>
      <c r="C136" s="20">
        <f>'Рейтинговая таблица организаций'!P136</f>
        <v>90</v>
      </c>
      <c r="D136" s="20">
        <f>'Рейтинговая таблица организаций'!Y136</f>
        <v>83</v>
      </c>
      <c r="E136" s="20">
        <f>'Рейтинговая таблица организаций'!AG136</f>
        <v>46</v>
      </c>
      <c r="F136" s="20">
        <f>'Рейтинговая таблица организаций'!AQ136</f>
        <v>88</v>
      </c>
      <c r="G136" s="20">
        <f>'Рейтинговая таблица организаций'!BA136</f>
        <v>81</v>
      </c>
      <c r="H136" s="20">
        <f>'Рейтинговая таблица организаций'!BB136</f>
        <v>77.599999999999994</v>
      </c>
    </row>
    <row r="137" spans="1:8" x14ac:dyDescent="0.25">
      <c r="A137" s="20">
        <f>'Рейтинговая таблица организаций'!A137</f>
        <v>134</v>
      </c>
      <c r="B137" s="20" t="str">
        <f>'Рейтинговая таблица организаций'!B137</f>
        <v>МКДОУ «Детский сад №9 «Колосок» (город Кизилюрт)</v>
      </c>
      <c r="C137" s="20">
        <f>'Рейтинговая таблица организаций'!P137</f>
        <v>94</v>
      </c>
      <c r="D137" s="20">
        <f>'Рейтинговая таблица организаций'!Y137</f>
        <v>81</v>
      </c>
      <c r="E137" s="20">
        <f>'Рейтинговая таблица организаций'!AG137</f>
        <v>26</v>
      </c>
      <c r="F137" s="20">
        <f>'Рейтинговая таблица организаций'!AQ137</f>
        <v>97</v>
      </c>
      <c r="G137" s="20">
        <f>'Рейтинговая таблица организаций'!BA137</f>
        <v>97</v>
      </c>
      <c r="H137" s="20">
        <f>'Рейтинговая таблица организаций'!BB137</f>
        <v>79</v>
      </c>
    </row>
    <row r="138" spans="1:8" x14ac:dyDescent="0.25">
      <c r="A138" s="20">
        <f>'Рейтинговая таблица организаций'!A138</f>
        <v>135</v>
      </c>
      <c r="B138" s="20" t="str">
        <f>'Рейтинговая таблица организаций'!B138</f>
        <v>МКДОУ «Детский сад №10 «Энергетик» (город Кизилюрт)</v>
      </c>
      <c r="C138" s="20">
        <f>'Рейтинговая таблица организаций'!P138</f>
        <v>96</v>
      </c>
      <c r="D138" s="20">
        <f>'Рейтинговая таблица организаций'!Y138</f>
        <v>97</v>
      </c>
      <c r="E138" s="20">
        <f>'Рейтинговая таблица организаций'!AG138</f>
        <v>86</v>
      </c>
      <c r="F138" s="20">
        <f>'Рейтинговая таблица организаций'!AQ138</f>
        <v>100</v>
      </c>
      <c r="G138" s="20">
        <f>'Рейтинговая таблица организаций'!BA138</f>
        <v>98</v>
      </c>
      <c r="H138" s="20">
        <f>'Рейтинговая таблица организаций'!BB138</f>
        <v>95.4</v>
      </c>
    </row>
    <row r="139" spans="1:8" x14ac:dyDescent="0.25">
      <c r="A139" s="20">
        <f>'Рейтинговая таблица организаций'!A139</f>
        <v>136</v>
      </c>
      <c r="B139" s="20" t="str">
        <f>'Рейтинговая таблица организаций'!B139</f>
        <v>МКДОУ «Детский сад № 11 «Колокольчик» (город Кизилюрт)</v>
      </c>
      <c r="C139" s="20">
        <f>'Рейтинговая таблица организаций'!P139</f>
        <v>94</v>
      </c>
      <c r="D139" s="20">
        <f>'Рейтинговая таблица организаций'!Y139</f>
        <v>93</v>
      </c>
      <c r="E139" s="20">
        <f>'Рейтинговая таблица организаций'!AG139</f>
        <v>78</v>
      </c>
      <c r="F139" s="20">
        <f>'Рейтинговая таблица организаций'!AQ139</f>
        <v>97</v>
      </c>
      <c r="G139" s="20">
        <f>'Рейтинговая таблица организаций'!BA139</f>
        <v>94</v>
      </c>
      <c r="H139" s="20">
        <f>'Рейтинговая таблица организаций'!BB139</f>
        <v>91.2</v>
      </c>
    </row>
    <row r="140" spans="1:8" x14ac:dyDescent="0.25">
      <c r="A140" s="20">
        <f>'Рейтинговая таблица организаций'!A140</f>
        <v>137</v>
      </c>
      <c r="B140" s="20" t="str">
        <f>'Рейтинговая таблица организаций'!B140</f>
        <v>МКУ ДО «Академия Единоборств» (город Кизилюрт)</v>
      </c>
      <c r="C140" s="20">
        <f>'Рейтинговая таблица организаций'!P140</f>
        <v>96</v>
      </c>
      <c r="D140" s="20">
        <f>'Рейтинговая таблица организаций'!Y140</f>
        <v>58</v>
      </c>
      <c r="E140" s="20">
        <f>'Рейтинговая таблица организаций'!AG140</f>
        <v>64</v>
      </c>
      <c r="F140" s="20">
        <f>'Рейтинговая таблица организаций'!AQ140</f>
        <v>95</v>
      </c>
      <c r="G140" s="20">
        <f>'Рейтинговая таблица организаций'!BA140</f>
        <v>94</v>
      </c>
      <c r="H140" s="20">
        <f>'Рейтинговая таблица организаций'!BB140</f>
        <v>81.400000000000006</v>
      </c>
    </row>
    <row r="141" spans="1:8" x14ac:dyDescent="0.25">
      <c r="A141" s="20">
        <f>'Рейтинговая таблица организаций'!A141</f>
        <v>138</v>
      </c>
      <c r="B141" s="20" t="str">
        <f>'Рейтинговая таблица организаций'!B141</f>
        <v>МКОУ «Прогимназия «Ласточка» (город Кизляр)</v>
      </c>
      <c r="C141" s="20">
        <f>'Рейтинговая таблица организаций'!P141</f>
        <v>100</v>
      </c>
      <c r="D141" s="20">
        <f>'Рейтинговая таблица организаций'!Y141</f>
        <v>95</v>
      </c>
      <c r="E141" s="20">
        <f>'Рейтинговая таблица организаций'!AG141</f>
        <v>72</v>
      </c>
      <c r="F141" s="20">
        <f>'Рейтинговая таблица организаций'!AQ141</f>
        <v>100</v>
      </c>
      <c r="G141" s="20">
        <f>'Рейтинговая таблица организаций'!BA141</f>
        <v>100</v>
      </c>
      <c r="H141" s="20">
        <f>'Рейтинговая таблица организаций'!BB141</f>
        <v>93.4</v>
      </c>
    </row>
    <row r="142" spans="1:8" x14ac:dyDescent="0.25">
      <c r="A142" s="20">
        <f>'Рейтинговая таблица организаций'!A142</f>
        <v>139</v>
      </c>
      <c r="B142" s="20" t="str">
        <f>'Рейтинговая таблица организаций'!B142</f>
        <v>МКДОУ «Детский сад № 8 «Репка» (город Кизляр)</v>
      </c>
      <c r="C142" s="20">
        <f>'Рейтинговая таблица организаций'!P142</f>
        <v>90</v>
      </c>
      <c r="D142" s="20">
        <f>'Рейтинговая таблица организаций'!Y142</f>
        <v>94</v>
      </c>
      <c r="E142" s="20">
        <f>'Рейтинговая таблица организаций'!AG142</f>
        <v>84</v>
      </c>
      <c r="F142" s="20">
        <f>'Рейтинговая таблица организаций'!AQ142</f>
        <v>91</v>
      </c>
      <c r="G142" s="20">
        <f>'Рейтинговая таблица организаций'!BA142</f>
        <v>79</v>
      </c>
      <c r="H142" s="20">
        <f>'Рейтинговая таблица организаций'!BB142</f>
        <v>87.6</v>
      </c>
    </row>
    <row r="143" spans="1:8" x14ac:dyDescent="0.25">
      <c r="A143" s="20">
        <f>'Рейтинговая таблица организаций'!A143</f>
        <v>140</v>
      </c>
      <c r="B143" s="20" t="str">
        <f>'Рейтинговая таблица организаций'!B143</f>
        <v>МКДОУ «Детский сад № 9 «Красная Шапочка» (город Кизляр)</v>
      </c>
      <c r="C143" s="20">
        <f>'Рейтинговая таблица организаций'!P143</f>
        <v>93</v>
      </c>
      <c r="D143" s="20">
        <f>'Рейтинговая таблица организаций'!Y143</f>
        <v>89</v>
      </c>
      <c r="E143" s="20">
        <f>'Рейтинговая таблица организаций'!AG143</f>
        <v>38</v>
      </c>
      <c r="F143" s="20">
        <f>'Рейтинговая таблица организаций'!AQ143</f>
        <v>99</v>
      </c>
      <c r="G143" s="20">
        <f>'Рейтинговая таблица организаций'!BA143</f>
        <v>99</v>
      </c>
      <c r="H143" s="20">
        <f>'Рейтинговая таблица организаций'!BB143</f>
        <v>83.6</v>
      </c>
    </row>
    <row r="144" spans="1:8" x14ac:dyDescent="0.25">
      <c r="A144" s="20">
        <f>'Рейтинговая таблица организаций'!A144</f>
        <v>141</v>
      </c>
      <c r="B144" s="20" t="str">
        <f>'Рейтинговая таблица организаций'!B144</f>
        <v>МКДОУ «Детский сад №10 «Золотой Ключик» (город Кизляр)</v>
      </c>
      <c r="C144" s="20">
        <f>'Рейтинговая таблица организаций'!P144</f>
        <v>92</v>
      </c>
      <c r="D144" s="20">
        <f>'Рейтинговая таблица организаций'!Y144</f>
        <v>81</v>
      </c>
      <c r="E144" s="20">
        <f>'Рейтинговая таблица организаций'!AG144</f>
        <v>58</v>
      </c>
      <c r="F144" s="20">
        <f>'Рейтинговая таблица организаций'!AQ144</f>
        <v>97</v>
      </c>
      <c r="G144" s="20">
        <f>'Рейтинговая таблица организаций'!BA144</f>
        <v>91</v>
      </c>
      <c r="H144" s="20">
        <f>'Рейтинговая таблица организаций'!BB144</f>
        <v>83.8</v>
      </c>
    </row>
    <row r="145" spans="1:8" x14ac:dyDescent="0.25">
      <c r="A145" s="20">
        <f>'Рейтинговая таблица организаций'!A145</f>
        <v>142</v>
      </c>
      <c r="B145" s="20" t="str">
        <f>'Рейтинговая таблица организаций'!B145</f>
        <v>МКДОУ «ЦРР-Детский сад № 11 «Олимпийский Мишка» (город Кизляр)</v>
      </c>
      <c r="C145" s="20">
        <f>'Рейтинговая таблица организаций'!P145</f>
        <v>98</v>
      </c>
      <c r="D145" s="20">
        <f>'Рейтинговая таблица организаций'!Y145</f>
        <v>80</v>
      </c>
      <c r="E145" s="20">
        <f>'Рейтинговая таблица организаций'!AG145</f>
        <v>84</v>
      </c>
      <c r="F145" s="20">
        <f>'Рейтинговая таблица организаций'!AQ145</f>
        <v>99</v>
      </c>
      <c r="G145" s="20">
        <f>'Рейтинговая таблица организаций'!BA145</f>
        <v>97</v>
      </c>
      <c r="H145" s="20">
        <f>'Рейтинговая таблица организаций'!BB145</f>
        <v>91.6</v>
      </c>
    </row>
    <row r="146" spans="1:8" x14ac:dyDescent="0.25">
      <c r="A146" s="20">
        <f>'Рейтинговая таблица организаций'!A146</f>
        <v>143</v>
      </c>
      <c r="B146" s="20" t="str">
        <f>'Рейтинговая таблица организаций'!B146</f>
        <v>МКДОУ «Детский сад № 12 «Буратино» (город Кизляр)</v>
      </c>
      <c r="C146" s="20">
        <f>'Рейтинговая таблица организаций'!P146</f>
        <v>97</v>
      </c>
      <c r="D146" s="20">
        <f>'Рейтинговая таблица организаций'!Y146</f>
        <v>88</v>
      </c>
      <c r="E146" s="20">
        <f>'Рейтинговая таблица организаций'!AG146</f>
        <v>93</v>
      </c>
      <c r="F146" s="20">
        <f>'Рейтинговая таблица организаций'!AQ146</f>
        <v>95</v>
      </c>
      <c r="G146" s="20">
        <f>'Рейтинговая таблица организаций'!BA146</f>
        <v>89</v>
      </c>
      <c r="H146" s="20">
        <f>'Рейтинговая таблица организаций'!BB146</f>
        <v>92.4</v>
      </c>
    </row>
    <row r="147" spans="1:8" x14ac:dyDescent="0.25">
      <c r="A147" s="20">
        <f>'Рейтинговая таблица организаций'!A147</f>
        <v>144</v>
      </c>
      <c r="B147" s="20" t="str">
        <f>'Рейтинговая таблица организаций'!B147</f>
        <v>МКДОУ «Детский сад № 13 «Светлячок» (город Кизляр)</v>
      </c>
      <c r="C147" s="20">
        <f>'Рейтинговая таблица организаций'!P147</f>
        <v>91</v>
      </c>
      <c r="D147" s="20">
        <f>'Рейтинговая таблица организаций'!Y147</f>
        <v>70</v>
      </c>
      <c r="E147" s="20">
        <f>'Рейтинговая таблица организаций'!AG147</f>
        <v>44</v>
      </c>
      <c r="F147" s="20">
        <f>'Рейтинговая таблица организаций'!AQ147</f>
        <v>89</v>
      </c>
      <c r="G147" s="20">
        <f>'Рейтинговая таблица организаций'!BA147</f>
        <v>86</v>
      </c>
      <c r="H147" s="20">
        <f>'Рейтинговая таблица организаций'!BB147</f>
        <v>76</v>
      </c>
    </row>
    <row r="148" spans="1:8" x14ac:dyDescent="0.25">
      <c r="A148" s="20">
        <f>'Рейтинговая таблица организаций'!A148</f>
        <v>145</v>
      </c>
      <c r="B148" s="20" t="str">
        <f>'Рейтинговая таблица организаций'!B148</f>
        <v>МКДОУ «Детский сад № 14 «Радуга» (город Кизляр)</v>
      </c>
      <c r="C148" s="20">
        <f>'Рейтинговая таблица организаций'!P148</f>
        <v>91</v>
      </c>
      <c r="D148" s="20">
        <f>'Рейтинговая таблица организаций'!Y148</f>
        <v>89</v>
      </c>
      <c r="E148" s="20">
        <f>'Рейтинговая таблица организаций'!AG148</f>
        <v>48</v>
      </c>
      <c r="F148" s="20">
        <f>'Рейтинговая таблица организаций'!AQ148</f>
        <v>97</v>
      </c>
      <c r="G148" s="20">
        <f>'Рейтинговая таблица организаций'!BA148</f>
        <v>94</v>
      </c>
      <c r="H148" s="20">
        <f>'Рейтинговая таблица организаций'!BB148</f>
        <v>83.8</v>
      </c>
    </row>
    <row r="149" spans="1:8" x14ac:dyDescent="0.25">
      <c r="A149" s="20">
        <f>'Рейтинговая таблица организаций'!A149</f>
        <v>146</v>
      </c>
      <c r="B149" s="20" t="str">
        <f>'Рейтинговая таблица организаций'!B149</f>
        <v>МБУ ДО «СЮН» (город Кизляр)</v>
      </c>
      <c r="C149" s="20">
        <f>'Рейтинговая таблица организаций'!P149</f>
        <v>96</v>
      </c>
      <c r="D149" s="20">
        <f>'Рейтинговая таблица организаций'!Y149</f>
        <v>96</v>
      </c>
      <c r="E149" s="20">
        <f>'Рейтинговая таблица организаций'!AG149</f>
        <v>84</v>
      </c>
      <c r="F149" s="20">
        <f>'Рейтинговая таблица организаций'!AQ149</f>
        <v>94</v>
      </c>
      <c r="G149" s="20">
        <f>'Рейтинговая таблица организаций'!BA149</f>
        <v>93</v>
      </c>
      <c r="H149" s="20">
        <f>'Рейтинговая таблица организаций'!BB149</f>
        <v>92.6</v>
      </c>
    </row>
    <row r="150" spans="1:8" x14ac:dyDescent="0.25">
      <c r="A150" s="20">
        <f>'Рейтинговая таблица организаций'!A150</f>
        <v>147</v>
      </c>
      <c r="B150" s="20" t="str">
        <f>'Рейтинговая таблица организаций'!B150</f>
        <v>МБУ ДО «ДДТ» (город Кизляр)</v>
      </c>
      <c r="C150" s="20">
        <f>'Рейтинговая таблица организаций'!P150</f>
        <v>97</v>
      </c>
      <c r="D150" s="20">
        <f>'Рейтинговая таблица организаций'!Y150</f>
        <v>87</v>
      </c>
      <c r="E150" s="20">
        <f>'Рейтинговая таблица организаций'!AG150</f>
        <v>79</v>
      </c>
      <c r="F150" s="20">
        <f>'Рейтинговая таблица организаций'!AQ150</f>
        <v>93</v>
      </c>
      <c r="G150" s="20">
        <f>'Рейтинговая таблица организаций'!BA150</f>
        <v>86</v>
      </c>
      <c r="H150" s="20">
        <f>'Рейтинговая таблица организаций'!BB150</f>
        <v>88.4</v>
      </c>
    </row>
    <row r="151" spans="1:8" x14ac:dyDescent="0.25">
      <c r="A151" s="20">
        <f>'Рейтинговая таблица организаций'!A151</f>
        <v>148</v>
      </c>
      <c r="B151" s="20" t="str">
        <f>'Рейтинговая таблица организаций'!B151</f>
        <v>МБУ ДО «ДЮСШ» (город Кизляр)</v>
      </c>
      <c r="C151" s="20">
        <f>'Рейтинговая таблица организаций'!P151</f>
        <v>88</v>
      </c>
      <c r="D151" s="20">
        <f>'Рейтинговая таблица организаций'!Y151</f>
        <v>71</v>
      </c>
      <c r="E151" s="20">
        <f>'Рейтинговая таблица организаций'!AG151</f>
        <v>49</v>
      </c>
      <c r="F151" s="20">
        <f>'Рейтинговая таблица организаций'!AQ151</f>
        <v>92</v>
      </c>
      <c r="G151" s="20">
        <f>'Рейтинговая таблица организаций'!BA151</f>
        <v>91</v>
      </c>
      <c r="H151" s="20">
        <f>'Рейтинговая таблица организаций'!BB151</f>
        <v>78.2</v>
      </c>
    </row>
    <row r="152" spans="1:8" x14ac:dyDescent="0.25">
      <c r="A152" s="20">
        <f>'Рейтинговая таблица организаций'!A152</f>
        <v>149</v>
      </c>
      <c r="B152" s="20" t="str">
        <f>'Рейтинговая таблица организаций'!B152</f>
        <v>МБОУ ДО «ДШИ № 2» (город Кизляр)</v>
      </c>
      <c r="C152" s="20">
        <f>'Рейтинговая таблица организаций'!P152</f>
        <v>93</v>
      </c>
      <c r="D152" s="20">
        <f>'Рейтинговая таблица организаций'!Y152</f>
        <v>64</v>
      </c>
      <c r="E152" s="20">
        <f>'Рейтинговая таблица организаций'!AG152</f>
        <v>10</v>
      </c>
      <c r="F152" s="20">
        <f>'Рейтинговая таблица организаций'!AQ152</f>
        <v>96</v>
      </c>
      <c r="G152" s="20">
        <f>'Рейтинговая таблица организаций'!BA152</f>
        <v>89</v>
      </c>
      <c r="H152" s="20">
        <f>'Рейтинговая таблица организаций'!BB152</f>
        <v>70.400000000000006</v>
      </c>
    </row>
    <row r="153" spans="1:8" x14ac:dyDescent="0.25">
      <c r="A153" s="20">
        <f>'Рейтинговая таблица организаций'!A153</f>
        <v>150</v>
      </c>
      <c r="B153" s="20" t="str">
        <f>'Рейтинговая таблица организаций'!B153</f>
        <v>МБДОУ «Детский сад №9 комбинированного вида» (город Махачкала)</v>
      </c>
      <c r="C153" s="20">
        <f>'Рейтинговая таблица организаций'!P153</f>
        <v>99</v>
      </c>
      <c r="D153" s="20">
        <f>'Рейтинговая таблица организаций'!Y153</f>
        <v>91</v>
      </c>
      <c r="E153" s="20">
        <f>'Рейтинговая таблица организаций'!AG153</f>
        <v>57</v>
      </c>
      <c r="F153" s="20">
        <f>'Рейтинговая таблица организаций'!AQ153</f>
        <v>99</v>
      </c>
      <c r="G153" s="20">
        <f>'Рейтинговая таблица организаций'!BA153</f>
        <v>98</v>
      </c>
      <c r="H153" s="20">
        <f>'Рейтинговая таблица организаций'!BB153</f>
        <v>88.8</v>
      </c>
    </row>
    <row r="154" spans="1:8" x14ac:dyDescent="0.25">
      <c r="A154" s="20">
        <f>'Рейтинговая таблица организаций'!A154</f>
        <v>151</v>
      </c>
      <c r="B154" s="20" t="str">
        <f>'Рейтинговая таблица организаций'!B154</f>
        <v>МБДОУ «Детский сад №11 «Чебурашка» (город Махачкала)</v>
      </c>
      <c r="C154" s="20">
        <f>'Рейтинговая таблица организаций'!P154</f>
        <v>100</v>
      </c>
      <c r="D154" s="20">
        <f>'Рейтинговая таблица организаций'!Y154</f>
        <v>99</v>
      </c>
      <c r="E154" s="20">
        <f>'Рейтинговая таблица организаций'!AG154</f>
        <v>76</v>
      </c>
      <c r="F154" s="20">
        <f>'Рейтинговая таблица организаций'!AQ154</f>
        <v>98</v>
      </c>
      <c r="G154" s="20">
        <f>'Рейтинговая таблица организаций'!BA154</f>
        <v>96</v>
      </c>
      <c r="H154" s="20">
        <f>'Рейтинговая таблица организаций'!BB154</f>
        <v>93.8</v>
      </c>
    </row>
    <row r="155" spans="1:8" x14ac:dyDescent="0.25">
      <c r="A155" s="20">
        <f>'Рейтинговая таблица организаций'!A155</f>
        <v>152</v>
      </c>
      <c r="B155" s="20" t="str">
        <f>'Рейтинговая таблица организаций'!B155</f>
        <v>МБДОУ «Детский сад №12 присмотра и оздоровления для детей с туберкулезной интоксикацией» (город Махачкала)</v>
      </c>
      <c r="C155" s="20">
        <f>'Рейтинговая таблица организаций'!P155</f>
        <v>93</v>
      </c>
      <c r="D155" s="20">
        <f>'Рейтинговая таблица организаций'!Y155</f>
        <v>87</v>
      </c>
      <c r="E155" s="20">
        <f>'Рейтинговая таблица организаций'!AG155</f>
        <v>30</v>
      </c>
      <c r="F155" s="20">
        <f>'Рейтинговая таблица организаций'!AQ155</f>
        <v>94</v>
      </c>
      <c r="G155" s="20">
        <f>'Рейтинговая таблица организаций'!BA155</f>
        <v>94</v>
      </c>
      <c r="H155" s="20">
        <f>'Рейтинговая таблица организаций'!BB155</f>
        <v>79.599999999999994</v>
      </c>
    </row>
    <row r="156" spans="1:8" x14ac:dyDescent="0.25">
      <c r="A156" s="20">
        <f>'Рейтинговая таблица организаций'!A156</f>
        <v>153</v>
      </c>
      <c r="B156" s="20" t="str">
        <f>'Рейтинговая таблица организаций'!B156</f>
        <v>МБДОУ «Детский сад №29» (город Махачкала)</v>
      </c>
      <c r="C156" s="20">
        <f>'Рейтинговая таблица организаций'!P156</f>
        <v>99</v>
      </c>
      <c r="D156" s="20">
        <f>'Рейтинговая таблица организаций'!Y156</f>
        <v>57</v>
      </c>
      <c r="E156" s="20">
        <f>'Рейтинговая таблица организаций'!AG156</f>
        <v>38</v>
      </c>
      <c r="F156" s="20">
        <f>'Рейтинговая таблица организаций'!AQ156</f>
        <v>98</v>
      </c>
      <c r="G156" s="20">
        <f>'Рейтинговая таблица организаций'!BA156</f>
        <v>99</v>
      </c>
      <c r="H156" s="20">
        <f>'Рейтинговая таблица организаций'!BB156</f>
        <v>78.2</v>
      </c>
    </row>
    <row r="157" spans="1:8" x14ac:dyDescent="0.25">
      <c r="A157" s="20">
        <f>'Рейтинговая таблица организаций'!A157</f>
        <v>154</v>
      </c>
      <c r="B157" s="20" t="str">
        <f>'Рейтинговая таблица организаций'!B157</f>
        <v>МБДОУ «Детский сад № 40 « (город Махачкала)</v>
      </c>
      <c r="C157" s="20">
        <f>'Рейтинговая таблица организаций'!P157</f>
        <v>98</v>
      </c>
      <c r="D157" s="20">
        <f>'Рейтинговая таблица организаций'!Y157</f>
        <v>80</v>
      </c>
      <c r="E157" s="20">
        <f>'Рейтинговая таблица организаций'!AG157</f>
        <v>70</v>
      </c>
      <c r="F157" s="20">
        <f>'Рейтинговая таблица организаций'!AQ157</f>
        <v>95</v>
      </c>
      <c r="G157" s="20">
        <f>'Рейтинговая таблица организаций'!BA157</f>
        <v>92</v>
      </c>
      <c r="H157" s="20">
        <f>'Рейтинговая таблица организаций'!BB157</f>
        <v>87</v>
      </c>
    </row>
    <row r="158" spans="1:8" x14ac:dyDescent="0.25">
      <c r="A158" s="20">
        <f>'Рейтинговая таблица организаций'!A158</f>
        <v>155</v>
      </c>
      <c r="B158" s="20" t="str">
        <f>'Рейтинговая таблица организаций'!B158</f>
        <v>МБДОУ «ЦРР - Детский сад № 43» (город Махачкала)</v>
      </c>
      <c r="C158" s="20">
        <f>'Рейтинговая таблица организаций'!P158</f>
        <v>91</v>
      </c>
      <c r="D158" s="20">
        <f>'Рейтинговая таблица организаций'!Y158</f>
        <v>67</v>
      </c>
      <c r="E158" s="20">
        <f>'Рейтинговая таблица организаций'!AG158</f>
        <v>60</v>
      </c>
      <c r="F158" s="20">
        <f>'Рейтинговая таблица организаций'!AQ158</f>
        <v>98</v>
      </c>
      <c r="G158" s="20">
        <f>'Рейтинговая таблица организаций'!BA158</f>
        <v>92</v>
      </c>
      <c r="H158" s="20">
        <f>'Рейтинговая таблица организаций'!BB158</f>
        <v>81.599999999999994</v>
      </c>
    </row>
    <row r="159" spans="1:8" x14ac:dyDescent="0.25">
      <c r="A159" s="20">
        <f>'Рейтинговая таблица организаций'!A159</f>
        <v>156</v>
      </c>
      <c r="B159" s="20" t="str">
        <f>'Рейтинговая таблица организаций'!B159</f>
        <v>МБДОУ «Детский сад № 47» комбинированного вида (город Махачкала)</v>
      </c>
      <c r="C159" s="20">
        <f>'Рейтинговая таблица организаций'!P159</f>
        <v>90</v>
      </c>
      <c r="D159" s="20">
        <f>'Рейтинговая таблица организаций'!Y159</f>
        <v>82</v>
      </c>
      <c r="E159" s="20">
        <f>'Рейтинговая таблица организаций'!AG159</f>
        <v>18</v>
      </c>
      <c r="F159" s="20">
        <f>'Рейтинговая таблица организаций'!AQ159</f>
        <v>93</v>
      </c>
      <c r="G159" s="20">
        <f>'Рейтинговая таблица организаций'!BA159</f>
        <v>95</v>
      </c>
      <c r="H159" s="20">
        <f>'Рейтинговая таблица организаций'!BB159</f>
        <v>75.599999999999994</v>
      </c>
    </row>
    <row r="160" spans="1:8" x14ac:dyDescent="0.25">
      <c r="A160" s="20">
        <f>'Рейтинговая таблица организаций'!A160</f>
        <v>157</v>
      </c>
      <c r="B160" s="20" t="str">
        <f>'Рейтинговая таблица организаций'!B160</f>
        <v>МБДОУ «Детский сад №53 общеразвивающего вида» (город Махачкала)</v>
      </c>
      <c r="C160" s="20">
        <f>'Рейтинговая таблица организаций'!P160</f>
        <v>94</v>
      </c>
      <c r="D160" s="20">
        <f>'Рейтинговая таблица организаций'!Y160</f>
        <v>88</v>
      </c>
      <c r="E160" s="20">
        <f>'Рейтинговая таблица организаций'!AG160</f>
        <v>38</v>
      </c>
      <c r="F160" s="20">
        <f>'Рейтинговая таблица организаций'!AQ160</f>
        <v>94</v>
      </c>
      <c r="G160" s="20">
        <f>'Рейтинговая таблица организаций'!BA160</f>
        <v>96</v>
      </c>
      <c r="H160" s="20">
        <f>'Рейтинговая таблица организаций'!BB160</f>
        <v>82</v>
      </c>
    </row>
    <row r="161" spans="1:8" x14ac:dyDescent="0.25">
      <c r="A161" s="20">
        <f>'Рейтинговая таблица организаций'!A161</f>
        <v>158</v>
      </c>
      <c r="B161" s="20" t="str">
        <f>'Рейтинговая таблица организаций'!B161</f>
        <v>МБДОУ «Детский сад № 56» (город Махачкала)</v>
      </c>
      <c r="C161" s="20">
        <f>'Рейтинговая таблица организаций'!P161</f>
        <v>98</v>
      </c>
      <c r="D161" s="20">
        <f>'Рейтинговая таблица организаций'!Y161</f>
        <v>96</v>
      </c>
      <c r="E161" s="20">
        <f>'Рейтинговая таблица организаций'!AG161</f>
        <v>50</v>
      </c>
      <c r="F161" s="20">
        <f>'Рейтинговая таблица организаций'!AQ161</f>
        <v>98</v>
      </c>
      <c r="G161" s="20">
        <f>'Рейтинговая таблица организаций'!BA161</f>
        <v>97</v>
      </c>
      <c r="H161" s="20">
        <f>'Рейтинговая таблица организаций'!BB161</f>
        <v>87.8</v>
      </c>
    </row>
    <row r="162" spans="1:8" x14ac:dyDescent="0.25">
      <c r="A162" s="20">
        <f>'Рейтинговая таблица организаций'!A162</f>
        <v>159</v>
      </c>
      <c r="B162" s="20" t="str">
        <f>'Рейтинговая таблица организаций'!B162</f>
        <v>МБДОУ «ЦРР - Детский сад № 62 « (город Махачкала)</v>
      </c>
      <c r="C162" s="20">
        <f>'Рейтинговая таблица организаций'!P162</f>
        <v>100</v>
      </c>
      <c r="D162" s="20">
        <f>'Рейтинговая таблица организаций'!Y162</f>
        <v>99</v>
      </c>
      <c r="E162" s="20">
        <f>'Рейтинговая таблица организаций'!AG162</f>
        <v>80</v>
      </c>
      <c r="F162" s="20">
        <f>'Рейтинговая таблица организаций'!AQ162</f>
        <v>97</v>
      </c>
      <c r="G162" s="20">
        <f>'Рейтинговая таблица организаций'!BA162</f>
        <v>97</v>
      </c>
      <c r="H162" s="20">
        <f>'Рейтинговая таблица организаций'!BB162</f>
        <v>94.6</v>
      </c>
    </row>
    <row r="163" spans="1:8" x14ac:dyDescent="0.25">
      <c r="A163" s="20">
        <f>'Рейтинговая таблица организаций'!A163</f>
        <v>160</v>
      </c>
      <c r="B163" s="20" t="str">
        <f>'Рейтинговая таблица организаций'!B163</f>
        <v>МБДОУ «Детский сад №63» (город Махачкала)</v>
      </c>
      <c r="C163" s="20">
        <f>'Рейтинговая таблица организаций'!P163</f>
        <v>98</v>
      </c>
      <c r="D163" s="20">
        <f>'Рейтинговая таблица организаций'!Y163</f>
        <v>79</v>
      </c>
      <c r="E163" s="20">
        <f>'Рейтинговая таблица организаций'!AG163</f>
        <v>45</v>
      </c>
      <c r="F163" s="20">
        <f>'Рейтинговая таблица организаций'!AQ163</f>
        <v>98</v>
      </c>
      <c r="G163" s="20">
        <f>'Рейтинговая таблица организаций'!BA163</f>
        <v>97</v>
      </c>
      <c r="H163" s="20">
        <f>'Рейтинговая таблица организаций'!BB163</f>
        <v>83.4</v>
      </c>
    </row>
    <row r="164" spans="1:8" x14ac:dyDescent="0.25">
      <c r="A164" s="20">
        <f>'Рейтинговая таблица организаций'!A164</f>
        <v>161</v>
      </c>
      <c r="B164" s="20" t="str">
        <f>'Рейтинговая таблица организаций'!B164</f>
        <v>МБДОУ «Детский сад №65 комбинированного вида» (город Махачкала)</v>
      </c>
      <c r="C164" s="20">
        <f>'Рейтинговая таблица организаций'!P164</f>
        <v>96</v>
      </c>
      <c r="D164" s="20">
        <f>'Рейтинговая таблица организаций'!Y164</f>
        <v>91</v>
      </c>
      <c r="E164" s="20">
        <f>'Рейтинговая таблица организаций'!AG164</f>
        <v>35</v>
      </c>
      <c r="F164" s="20">
        <f>'Рейтинговая таблица организаций'!AQ164</f>
        <v>93</v>
      </c>
      <c r="G164" s="20">
        <f>'Рейтинговая таблица организаций'!BA164</f>
        <v>93</v>
      </c>
      <c r="H164" s="20">
        <f>'Рейтинговая таблица организаций'!BB164</f>
        <v>81.599999999999994</v>
      </c>
    </row>
    <row r="165" spans="1:8" x14ac:dyDescent="0.25">
      <c r="A165" s="20">
        <f>'Рейтинговая таблица организаций'!A165</f>
        <v>162</v>
      </c>
      <c r="B165" s="20" t="str">
        <f>'Рейтинговая таблица организаций'!B165</f>
        <v>МБДОУ «ЦРР - Детский сад №69 «Светофорик» (город Махачкала)</v>
      </c>
      <c r="C165" s="20">
        <f>'Рейтинговая таблица организаций'!P165</f>
        <v>100</v>
      </c>
      <c r="D165" s="20">
        <f>'Рейтинговая таблица организаций'!Y165</f>
        <v>97</v>
      </c>
      <c r="E165" s="20">
        <f>'Рейтинговая таблица организаций'!AG165</f>
        <v>94</v>
      </c>
      <c r="F165" s="20">
        <f>'Рейтинговая таблица организаций'!AQ165</f>
        <v>94</v>
      </c>
      <c r="G165" s="20">
        <f>'Рейтинговая таблица организаций'!BA165</f>
        <v>94</v>
      </c>
      <c r="H165" s="20">
        <f>'Рейтинговая таблица организаций'!BB165</f>
        <v>95.8</v>
      </c>
    </row>
    <row r="166" spans="1:8" x14ac:dyDescent="0.25">
      <c r="A166" s="20">
        <f>'Рейтинговая таблица организаций'!A166</f>
        <v>163</v>
      </c>
      <c r="B166" s="20" t="str">
        <f>'Рейтинговая таблица организаций'!B166</f>
        <v>МБОУ «НАЧАЛЬНАЯ ШКОЛА - Детский сад №71» (город Махачкала)</v>
      </c>
      <c r="C166" s="20">
        <f>'Рейтинговая таблица организаций'!P166</f>
        <v>99</v>
      </c>
      <c r="D166" s="20">
        <f>'Рейтинговая таблица организаций'!Y166</f>
        <v>97</v>
      </c>
      <c r="E166" s="20">
        <f>'Рейтинговая таблица организаций'!AG166</f>
        <v>30</v>
      </c>
      <c r="F166" s="20">
        <f>'Рейтинговая таблица организаций'!AQ166</f>
        <v>98</v>
      </c>
      <c r="G166" s="20">
        <f>'Рейтинговая таблица организаций'!BA166</f>
        <v>96</v>
      </c>
      <c r="H166" s="20">
        <f>'Рейтинговая таблица организаций'!BB166</f>
        <v>84</v>
      </c>
    </row>
    <row r="167" spans="1:8" x14ac:dyDescent="0.25">
      <c r="A167" s="20">
        <f>'Рейтинговая таблица организаций'!A167</f>
        <v>164</v>
      </c>
      <c r="B167" s="20" t="str">
        <f>'Рейтинговая таблица организаций'!B167</f>
        <v>МБДОУ «Детский сад № 72» (город Махачкала)</v>
      </c>
      <c r="C167" s="20">
        <f>'Рейтинговая таблица организаций'!P167</f>
        <v>96</v>
      </c>
      <c r="D167" s="20">
        <f>'Рейтинговая таблица организаций'!Y167</f>
        <v>94</v>
      </c>
      <c r="E167" s="20">
        <f>'Рейтинговая таблица организаций'!AG167</f>
        <v>44</v>
      </c>
      <c r="F167" s="20">
        <f>'Рейтинговая таблица организаций'!AQ167</f>
        <v>94</v>
      </c>
      <c r="G167" s="20">
        <f>'Рейтинговая таблица организаций'!BA167</f>
        <v>97</v>
      </c>
      <c r="H167" s="20">
        <f>'Рейтинговая таблица организаций'!BB167</f>
        <v>85</v>
      </c>
    </row>
    <row r="168" spans="1:8" x14ac:dyDescent="0.25">
      <c r="A168" s="20">
        <f>'Рейтинговая таблица организаций'!A168</f>
        <v>165</v>
      </c>
      <c r="B168" s="20" t="str">
        <f>'Рейтинговая таблица организаций'!B168</f>
        <v>МБДОУ «Детский сад № 76» комбинированного вида (город Махачкала)</v>
      </c>
      <c r="C168" s="20">
        <f>'Рейтинговая таблица организаций'!P168</f>
        <v>99</v>
      </c>
      <c r="D168" s="20">
        <f>'Рейтинговая таблица организаций'!Y168</f>
        <v>99</v>
      </c>
      <c r="E168" s="20">
        <f>'Рейтинговая таблица организаций'!AG168</f>
        <v>72</v>
      </c>
      <c r="F168" s="20">
        <f>'Рейтинговая таблица организаций'!AQ168</f>
        <v>96</v>
      </c>
      <c r="G168" s="20">
        <f>'Рейтинговая таблица организаций'!BA168</f>
        <v>99</v>
      </c>
      <c r="H168" s="20">
        <f>'Рейтинговая таблица организаций'!BB168</f>
        <v>93</v>
      </c>
    </row>
    <row r="169" spans="1:8" x14ac:dyDescent="0.25">
      <c r="A169" s="20">
        <f>'Рейтинговая таблица организаций'!A169</f>
        <v>166</v>
      </c>
      <c r="B169" s="20" t="str">
        <f>'Рейтинговая таблица организаций'!B169</f>
        <v>МБДОУ «ЦРР - Детский сад №81» (город Махачкала)</v>
      </c>
      <c r="C169" s="20">
        <f>'Рейтинговая таблица организаций'!P169</f>
        <v>100</v>
      </c>
      <c r="D169" s="20">
        <f>'Рейтинговая таблица организаций'!Y169</f>
        <v>97</v>
      </c>
      <c r="E169" s="20">
        <f>'Рейтинговая таблица организаций'!AG169</f>
        <v>60</v>
      </c>
      <c r="F169" s="20">
        <f>'Рейтинговая таблица организаций'!AQ169</f>
        <v>97</v>
      </c>
      <c r="G169" s="20">
        <f>'Рейтинговая таблица организаций'!BA169</f>
        <v>98</v>
      </c>
      <c r="H169" s="20">
        <f>'Рейтинговая таблица организаций'!BB169</f>
        <v>90.4</v>
      </c>
    </row>
    <row r="170" spans="1:8" x14ac:dyDescent="0.25">
      <c r="A170" s="20">
        <f>'Рейтинговая таблица организаций'!A170</f>
        <v>167</v>
      </c>
      <c r="B170" s="20" t="str">
        <f>'Рейтинговая таблица организаций'!B170</f>
        <v>МБДОУ «ЦРР - Детский сад № 84» (город Махачкала)</v>
      </c>
      <c r="C170" s="20">
        <f>'Рейтинговая таблица организаций'!P170</f>
        <v>100</v>
      </c>
      <c r="D170" s="20">
        <f>'Рейтинговая таблица организаций'!Y170</f>
        <v>100</v>
      </c>
      <c r="E170" s="20">
        <f>'Рейтинговая таблица организаций'!AG170</f>
        <v>91</v>
      </c>
      <c r="F170" s="20">
        <f>'Рейтинговая таблица организаций'!AQ170</f>
        <v>100</v>
      </c>
      <c r="G170" s="20">
        <f>'Рейтинговая таблица организаций'!BA170</f>
        <v>98</v>
      </c>
      <c r="H170" s="20">
        <f>'Рейтинговая таблица организаций'!BB170</f>
        <v>97.8</v>
      </c>
    </row>
    <row r="171" spans="1:8" x14ac:dyDescent="0.25">
      <c r="A171" s="20">
        <f>'Рейтинговая таблица организаций'!A171</f>
        <v>168</v>
      </c>
      <c r="B171" s="20" t="str">
        <f>'Рейтинговая таблица организаций'!B171</f>
        <v>МБДОУ «Детский сад № 88 комбинированного вида» (город Махачкала)</v>
      </c>
      <c r="C171" s="20">
        <f>'Рейтинговая таблица организаций'!P171</f>
        <v>95</v>
      </c>
      <c r="D171" s="20">
        <f>'Рейтинговая таблица организаций'!Y171</f>
        <v>96</v>
      </c>
      <c r="E171" s="20">
        <f>'Рейтинговая таблица организаций'!AG171</f>
        <v>46</v>
      </c>
      <c r="F171" s="20">
        <f>'Рейтинговая таблица организаций'!AQ171</f>
        <v>98</v>
      </c>
      <c r="G171" s="20">
        <f>'Рейтинговая таблица организаций'!BA171</f>
        <v>99</v>
      </c>
      <c r="H171" s="20">
        <f>'Рейтинговая таблица организаций'!BB171</f>
        <v>86.8</v>
      </c>
    </row>
    <row r="172" spans="1:8" x14ac:dyDescent="0.25">
      <c r="A172" s="20">
        <f>'Рейтинговая таблица организаций'!A172</f>
        <v>169</v>
      </c>
      <c r="B172" s="20" t="str">
        <f>'Рейтинговая таблица организаций'!B172</f>
        <v>МБДОУ «Детский сад № 91» (город Махачкала)</v>
      </c>
      <c r="C172" s="20">
        <f>'Рейтинговая таблица организаций'!P172</f>
        <v>100</v>
      </c>
      <c r="D172" s="20">
        <f>'Рейтинговая таблица организаций'!Y172</f>
        <v>98</v>
      </c>
      <c r="E172" s="20">
        <f>'Рейтинговая таблица организаций'!AG172</f>
        <v>39</v>
      </c>
      <c r="F172" s="20">
        <f>'Рейтинговая таблица организаций'!AQ172</f>
        <v>98</v>
      </c>
      <c r="G172" s="20">
        <f>'Рейтинговая таблица организаций'!BA172</f>
        <v>98</v>
      </c>
      <c r="H172" s="20">
        <f>'Рейтинговая таблица организаций'!BB172</f>
        <v>86.6</v>
      </c>
    </row>
    <row r="173" spans="1:8" x14ac:dyDescent="0.25">
      <c r="A173" s="20">
        <f>'Рейтинговая таблица организаций'!A173</f>
        <v>170</v>
      </c>
      <c r="B173" s="20" t="str">
        <f>'Рейтинговая таблица организаций'!B173</f>
        <v>МБДОУ «Центр коррекции - Детский сад № 95» (город Махачкала)</v>
      </c>
      <c r="C173" s="20">
        <f>'Рейтинговая таблица организаций'!P173</f>
        <v>96</v>
      </c>
      <c r="D173" s="20">
        <f>'Рейтинговая таблица организаций'!Y173</f>
        <v>95</v>
      </c>
      <c r="E173" s="20">
        <f>'Рейтинговая таблица организаций'!AG173</f>
        <v>73</v>
      </c>
      <c r="F173" s="20">
        <f>'Рейтинговая таблица организаций'!AQ173</f>
        <v>98</v>
      </c>
      <c r="G173" s="20">
        <f>'Рейтинговая таблица организаций'!BA173</f>
        <v>98</v>
      </c>
      <c r="H173" s="20">
        <f>'Рейтинговая таблица организаций'!BB173</f>
        <v>92</v>
      </c>
    </row>
    <row r="174" spans="1:8" x14ac:dyDescent="0.25">
      <c r="A174" s="20">
        <f>'Рейтинговая таблица организаций'!A174</f>
        <v>171</v>
      </c>
      <c r="B174" s="20" t="str">
        <f>'Рейтинговая таблица организаций'!B174</f>
        <v>МБОУ «Лицей № 8» (город Махачкала)</v>
      </c>
      <c r="C174" s="20">
        <f>'Рейтинговая таблица организаций'!P174</f>
        <v>99</v>
      </c>
      <c r="D174" s="20">
        <f>'Рейтинговая таблица организаций'!Y174</f>
        <v>80</v>
      </c>
      <c r="E174" s="20">
        <f>'Рейтинговая таблица организаций'!AG174</f>
        <v>72</v>
      </c>
      <c r="F174" s="20">
        <f>'Рейтинговая таблица организаций'!AQ174</f>
        <v>98</v>
      </c>
      <c r="G174" s="20">
        <f>'Рейтинговая таблица организаций'!BA174</f>
        <v>93</v>
      </c>
      <c r="H174" s="20">
        <f>'Рейтинговая таблица организаций'!BB174</f>
        <v>88.4</v>
      </c>
    </row>
    <row r="175" spans="1:8" x14ac:dyDescent="0.25">
      <c r="A175" s="20">
        <f>'Рейтинговая таблица организаций'!A175</f>
        <v>172</v>
      </c>
      <c r="B175" s="20" t="str">
        <f>'Рейтинговая таблица организаций'!B175</f>
        <v>МБОУ «ООШ № 23» (город Махачкала)</v>
      </c>
      <c r="C175" s="20">
        <f>'Рейтинговая таблица организаций'!P175</f>
        <v>78</v>
      </c>
      <c r="D175" s="20">
        <f>'Рейтинговая таблица организаций'!Y175</f>
        <v>70</v>
      </c>
      <c r="E175" s="20">
        <f>'Рейтинговая таблица организаций'!AG175</f>
        <v>20</v>
      </c>
      <c r="F175" s="20">
        <f>'Рейтинговая таблица организаций'!AQ175</f>
        <v>92</v>
      </c>
      <c r="G175" s="20">
        <f>'Рейтинговая таблица организаций'!BA175</f>
        <v>92</v>
      </c>
      <c r="H175" s="20">
        <f>'Рейтинговая таблица организаций'!BB175</f>
        <v>70.400000000000006</v>
      </c>
    </row>
    <row r="176" spans="1:8" x14ac:dyDescent="0.25">
      <c r="A176" s="20">
        <f>'Рейтинговая таблица организаций'!A176</f>
        <v>173</v>
      </c>
      <c r="B176" s="20" t="str">
        <f>'Рейтинговая таблица организаций'!B176</f>
        <v>МБОУ «СОШ №24» (город Махачкала)</v>
      </c>
      <c r="C176" s="20">
        <f>'Рейтинговая таблица организаций'!P176</f>
        <v>95</v>
      </c>
      <c r="D176" s="20">
        <f>'Рейтинговая таблица организаций'!Y176</f>
        <v>74</v>
      </c>
      <c r="E176" s="20">
        <f>'Рейтинговая таблица организаций'!AG176</f>
        <v>43</v>
      </c>
      <c r="F176" s="20">
        <f>'Рейтинговая таблица организаций'!AQ176</f>
        <v>86</v>
      </c>
      <c r="G176" s="20">
        <f>'Рейтинговая таблица организаций'!BA176</f>
        <v>68</v>
      </c>
      <c r="H176" s="20">
        <f>'Рейтинговая таблица организаций'!BB176</f>
        <v>73.2</v>
      </c>
    </row>
    <row r="177" spans="1:8" x14ac:dyDescent="0.25">
      <c r="A177" s="20">
        <f>'Рейтинговая таблица организаций'!A177</f>
        <v>174</v>
      </c>
      <c r="B177" s="20" t="str">
        <f>'Рейтинговая таблица организаций'!B177</f>
        <v>МБОУ «СОШ № 27» (город Махачкала)</v>
      </c>
      <c r="C177" s="20">
        <f>'Рейтинговая таблица организаций'!P177</f>
        <v>97</v>
      </c>
      <c r="D177" s="20">
        <f>'Рейтинговая таблица организаций'!Y177</f>
        <v>99</v>
      </c>
      <c r="E177" s="20">
        <f>'Рейтинговая таблица организаций'!AG177</f>
        <v>58</v>
      </c>
      <c r="F177" s="20">
        <f>'Рейтинговая таблица организаций'!AQ177</f>
        <v>98</v>
      </c>
      <c r="G177" s="20">
        <f>'Рейтинговая таблица организаций'!BA177</f>
        <v>97</v>
      </c>
      <c r="H177" s="20">
        <f>'Рейтинговая таблица организаций'!BB177</f>
        <v>89.8</v>
      </c>
    </row>
    <row r="178" spans="1:8" x14ac:dyDescent="0.25">
      <c r="A178" s="20">
        <f>'Рейтинговая таблица организаций'!A178</f>
        <v>175</v>
      </c>
      <c r="B178" s="20" t="str">
        <f>'Рейтинговая таблица организаций'!B178</f>
        <v>МБОУ «СОШ № 29» (город Махачкала)</v>
      </c>
      <c r="C178" s="20">
        <f>'Рейтинговая таблица организаций'!P178</f>
        <v>93</v>
      </c>
      <c r="D178" s="20">
        <f>'Рейтинговая таблица организаций'!Y178</f>
        <v>95</v>
      </c>
      <c r="E178" s="20">
        <f>'Рейтинговая таблица организаций'!AG178</f>
        <v>42</v>
      </c>
      <c r="F178" s="20">
        <f>'Рейтинговая таблица организаций'!AQ178</f>
        <v>98</v>
      </c>
      <c r="G178" s="20">
        <f>'Рейтинговая таблица организаций'!BA178</f>
        <v>96</v>
      </c>
      <c r="H178" s="20">
        <f>'Рейтинговая таблица организаций'!BB178</f>
        <v>84.8</v>
      </c>
    </row>
    <row r="179" spans="1:8" x14ac:dyDescent="0.25">
      <c r="A179" s="20">
        <f>'Рейтинговая таблица организаций'!A179</f>
        <v>176</v>
      </c>
      <c r="B179" s="20" t="str">
        <f>'Рейтинговая таблица организаций'!B179</f>
        <v>МБОУ «СОШ №32» (город Махачкала)</v>
      </c>
      <c r="C179" s="20">
        <f>'Рейтинговая таблица организаций'!P179</f>
        <v>96</v>
      </c>
      <c r="D179" s="20">
        <f>'Рейтинговая таблица организаций'!Y179</f>
        <v>89</v>
      </c>
      <c r="E179" s="20">
        <f>'Рейтинговая таблица организаций'!AG179</f>
        <v>60</v>
      </c>
      <c r="F179" s="20">
        <f>'Рейтинговая таблица организаций'!AQ179</f>
        <v>91</v>
      </c>
      <c r="G179" s="20">
        <f>'Рейтинговая таблица организаций'!BA179</f>
        <v>97</v>
      </c>
      <c r="H179" s="20">
        <f>'Рейтинговая таблица организаций'!BB179</f>
        <v>86.6</v>
      </c>
    </row>
    <row r="180" spans="1:8" x14ac:dyDescent="0.25">
      <c r="A180" s="20">
        <f>'Рейтинговая таблица организаций'!A180</f>
        <v>177</v>
      </c>
      <c r="B180" s="20" t="str">
        <f>'Рейтинговая таблица организаций'!B180</f>
        <v>МБОУ «СОШ № 36» (город Махачкала)</v>
      </c>
      <c r="C180" s="20">
        <f>'Рейтинговая таблица организаций'!P180</f>
        <v>97</v>
      </c>
      <c r="D180" s="20">
        <f>'Рейтинговая таблица организаций'!Y180</f>
        <v>47</v>
      </c>
      <c r="E180" s="20">
        <f>'Рейтинговая таблица организаций'!AG180</f>
        <v>30</v>
      </c>
      <c r="F180" s="20">
        <f>'Рейтинговая таблица организаций'!AQ180</f>
        <v>95</v>
      </c>
      <c r="G180" s="20">
        <f>'Рейтинговая таблица организаций'!BA180</f>
        <v>91</v>
      </c>
      <c r="H180" s="20">
        <f>'Рейтинговая таблица организаций'!BB180</f>
        <v>72</v>
      </c>
    </row>
    <row r="181" spans="1:8" x14ac:dyDescent="0.25">
      <c r="A181" s="20">
        <f>'Рейтинговая таблица организаций'!A181</f>
        <v>178</v>
      </c>
      <c r="B181" s="20" t="str">
        <f>'Рейтинговая таблица организаций'!B181</f>
        <v>МБОУ «Многопрофильная гимназия № 38» (город Махачкала)</v>
      </c>
      <c r="C181" s="20">
        <f>'Рейтинговая таблица организаций'!P181</f>
        <v>100</v>
      </c>
      <c r="D181" s="20">
        <f>'Рейтинговая таблица организаций'!Y181</f>
        <v>100</v>
      </c>
      <c r="E181" s="20">
        <f>'Рейтинговая таблица организаций'!AG181</f>
        <v>100</v>
      </c>
      <c r="F181" s="20">
        <f>'Рейтинговая таблица организаций'!AQ181</f>
        <v>96</v>
      </c>
      <c r="G181" s="20">
        <f>'Рейтинговая таблица организаций'!BA181</f>
        <v>100</v>
      </c>
      <c r="H181" s="20">
        <f>'Рейтинговая таблица организаций'!BB181</f>
        <v>99.2</v>
      </c>
    </row>
    <row r="182" spans="1:8" x14ac:dyDescent="0.25">
      <c r="A182" s="20">
        <f>'Рейтинговая таблица организаций'!A182</f>
        <v>179</v>
      </c>
      <c r="B182" s="20" t="str">
        <f>'Рейтинговая таблица организаций'!B182</f>
        <v>МБОУ «Махачкалинский многопрофильный лицей № 39 им. Б. Астемирова» (город Махачкала)</v>
      </c>
      <c r="C182" s="20">
        <f>'Рейтинговая таблица организаций'!P182</f>
        <v>100</v>
      </c>
      <c r="D182" s="20">
        <f>'Рейтинговая таблица организаций'!Y182</f>
        <v>100</v>
      </c>
      <c r="E182" s="20">
        <f>'Рейтинговая таблица организаций'!AG182</f>
        <v>97</v>
      </c>
      <c r="F182" s="20">
        <f>'Рейтинговая таблица организаций'!AQ182</f>
        <v>96</v>
      </c>
      <c r="G182" s="20">
        <f>'Рейтинговая таблица организаций'!BA182</f>
        <v>100</v>
      </c>
      <c r="H182" s="20">
        <f>'Рейтинговая таблица организаций'!BB182</f>
        <v>98.6</v>
      </c>
    </row>
    <row r="183" spans="1:8" x14ac:dyDescent="0.25">
      <c r="A183" s="20">
        <f>'Рейтинговая таблица организаций'!A183</f>
        <v>180</v>
      </c>
      <c r="B183" s="20" t="str">
        <f>'Рейтинговая таблица организаций'!B183</f>
        <v>МБОУ «СОШ №40» (город Махачкала)</v>
      </c>
      <c r="C183" s="20">
        <f>'Рейтинговая таблица организаций'!P183</f>
        <v>96</v>
      </c>
      <c r="D183" s="20">
        <f>'Рейтинговая таблица организаций'!Y183</f>
        <v>95</v>
      </c>
      <c r="E183" s="20">
        <f>'Рейтинговая таблица организаций'!AG183</f>
        <v>76</v>
      </c>
      <c r="F183" s="20">
        <f>'Рейтинговая таблица организаций'!AQ183</f>
        <v>98</v>
      </c>
      <c r="G183" s="20">
        <f>'Рейтинговая таблица организаций'!BA183</f>
        <v>96</v>
      </c>
      <c r="H183" s="20">
        <f>'Рейтинговая таблица организаций'!BB183</f>
        <v>92.2</v>
      </c>
    </row>
    <row r="184" spans="1:8" x14ac:dyDescent="0.25">
      <c r="A184" s="20">
        <f>'Рейтинговая таблица организаций'!A184</f>
        <v>181</v>
      </c>
      <c r="B184" s="20" t="str">
        <f>'Рейтинговая таблица организаций'!B184</f>
        <v>МБОУ «СОШ № 42» (город Махачкала)</v>
      </c>
      <c r="C184" s="20">
        <f>'Рейтинговая таблица организаций'!P184</f>
        <v>97</v>
      </c>
      <c r="D184" s="20">
        <f>'Рейтинговая таблица организаций'!Y184</f>
        <v>70</v>
      </c>
      <c r="E184" s="20">
        <f>'Рейтинговая таблица организаций'!AG184</f>
        <v>60</v>
      </c>
      <c r="F184" s="20">
        <f>'Рейтинговая таблица организаций'!AQ184</f>
        <v>100</v>
      </c>
      <c r="G184" s="20">
        <f>'Рейтинговая таблица организаций'!BA184</f>
        <v>100</v>
      </c>
      <c r="H184" s="20">
        <f>'Рейтинговая таблица организаций'!BB184</f>
        <v>85.4</v>
      </c>
    </row>
    <row r="185" spans="1:8" x14ac:dyDescent="0.25">
      <c r="A185" s="20">
        <f>'Рейтинговая таблица организаций'!A185</f>
        <v>182</v>
      </c>
      <c r="B185" s="20" t="str">
        <f>'Рейтинговая таблица организаций'!B185</f>
        <v>МБОУ «СОШ № 45» (город Махачкала)</v>
      </c>
      <c r="C185" s="20">
        <f>'Рейтинговая таблица организаций'!P185</f>
        <v>99</v>
      </c>
      <c r="D185" s="20">
        <f>'Рейтинговая таблица организаций'!Y185</f>
        <v>53</v>
      </c>
      <c r="E185" s="20">
        <f>'Рейтинговая таблица организаций'!AG185</f>
        <v>45</v>
      </c>
      <c r="F185" s="20">
        <f>'Рейтинговая таблица организаций'!AQ185</f>
        <v>99</v>
      </c>
      <c r="G185" s="20">
        <f>'Рейтинговая таблица организаций'!BA185</f>
        <v>98</v>
      </c>
      <c r="H185" s="20">
        <f>'Рейтинговая таблица организаций'!BB185</f>
        <v>78.8</v>
      </c>
    </row>
    <row r="186" spans="1:8" x14ac:dyDescent="0.25">
      <c r="A186" s="20">
        <f>'Рейтинговая таблица организаций'!A186</f>
        <v>183</v>
      </c>
      <c r="B186" s="20" t="str">
        <f>'Рейтинговая таблица организаций'!B186</f>
        <v>МБОУ «СОШ № 47» (город Махачкала)</v>
      </c>
      <c r="C186" s="20">
        <f>'Рейтинговая таблица организаций'!P186</f>
        <v>96</v>
      </c>
      <c r="D186" s="20">
        <f>'Рейтинговая таблица организаций'!Y186</f>
        <v>70</v>
      </c>
      <c r="E186" s="20">
        <f>'Рейтинговая таблица организаций'!AG186</f>
        <v>35</v>
      </c>
      <c r="F186" s="20">
        <f>'Рейтинговая таблица организаций'!AQ186</f>
        <v>96</v>
      </c>
      <c r="G186" s="20">
        <f>'Рейтинговая таблица организаций'!BA186</f>
        <v>93</v>
      </c>
      <c r="H186" s="20">
        <f>'Рейтинговая таблица организаций'!BB186</f>
        <v>78</v>
      </c>
    </row>
    <row r="187" spans="1:8" x14ac:dyDescent="0.25">
      <c r="A187" s="20">
        <f>'Рейтинговая таблица организаций'!A187</f>
        <v>184</v>
      </c>
      <c r="B187" s="20" t="str">
        <f>'Рейтинговая таблица организаций'!B187</f>
        <v>МБОУ «Лицей №51» (город Махачкала)</v>
      </c>
      <c r="C187" s="20">
        <f>'Рейтинговая таблица организаций'!P187</f>
        <v>100</v>
      </c>
      <c r="D187" s="20">
        <f>'Рейтинговая таблица организаций'!Y187</f>
        <v>99</v>
      </c>
      <c r="E187" s="20">
        <f>'Рейтинговая таблица организаций'!AG187</f>
        <v>60</v>
      </c>
      <c r="F187" s="20">
        <f>'Рейтинговая таблица организаций'!AQ187</f>
        <v>100</v>
      </c>
      <c r="G187" s="20">
        <f>'Рейтинговая таблица организаций'!BA187</f>
        <v>98</v>
      </c>
      <c r="H187" s="20">
        <f>'Рейтинговая таблица организаций'!BB187</f>
        <v>91.4</v>
      </c>
    </row>
    <row r="188" spans="1:8" x14ac:dyDescent="0.25">
      <c r="A188" s="20">
        <f>'Рейтинговая таблица организаций'!A188</f>
        <v>185</v>
      </c>
      <c r="B188" s="20" t="str">
        <f>'Рейтинговая таблица организаций'!B188</f>
        <v>МБОУ «Лицей №52» (город Махачкала)</v>
      </c>
      <c r="C188" s="20">
        <f>'Рейтинговая таблица организаций'!P188</f>
        <v>100</v>
      </c>
      <c r="D188" s="20">
        <f>'Рейтинговая таблица организаций'!Y188</f>
        <v>98</v>
      </c>
      <c r="E188" s="20">
        <f>'Рейтинговая таблица организаций'!AG188</f>
        <v>80</v>
      </c>
      <c r="F188" s="20">
        <f>'Рейтинговая таблица организаций'!AQ188</f>
        <v>97</v>
      </c>
      <c r="G188" s="20">
        <f>'Рейтинговая таблица организаций'!BA188</f>
        <v>97</v>
      </c>
      <c r="H188" s="20">
        <f>'Рейтинговая таблица организаций'!BB188</f>
        <v>94.4</v>
      </c>
    </row>
    <row r="189" spans="1:8" x14ac:dyDescent="0.25">
      <c r="A189" s="20">
        <f>'Рейтинговая таблица организаций'!A189</f>
        <v>186</v>
      </c>
      <c r="B189" s="20" t="str">
        <f>'Рейтинговая таблица организаций'!B189</f>
        <v>МБОУ «СОШ №60» (город Махачкала)</v>
      </c>
      <c r="C189" s="20">
        <f>'Рейтинговая таблица организаций'!P189</f>
        <v>97</v>
      </c>
      <c r="D189" s="20">
        <f>'Рейтинговая таблица организаций'!Y189</f>
        <v>93</v>
      </c>
      <c r="E189" s="20">
        <f>'Рейтинговая таблица организаций'!AG189</f>
        <v>73</v>
      </c>
      <c r="F189" s="20">
        <f>'Рейтинговая таблица организаций'!AQ189</f>
        <v>97</v>
      </c>
      <c r="G189" s="20">
        <f>'Рейтинговая таблица организаций'!BA189</f>
        <v>95</v>
      </c>
      <c r="H189" s="20">
        <f>'Рейтинговая таблица организаций'!BB189</f>
        <v>91</v>
      </c>
    </row>
    <row r="190" spans="1:8" x14ac:dyDescent="0.25">
      <c r="A190" s="20">
        <f>'Рейтинговая таблица организаций'!A190</f>
        <v>187</v>
      </c>
      <c r="B190" s="20" t="str">
        <f>'Рейтинговая таблица организаций'!B190</f>
        <v>МБОУ «СОШ № 61» (город Махачкала)</v>
      </c>
      <c r="C190" s="20">
        <f>'Рейтинговая таблица организаций'!P190</f>
        <v>97</v>
      </c>
      <c r="D190" s="20">
        <f>'Рейтинговая таблица организаций'!Y190</f>
        <v>78</v>
      </c>
      <c r="E190" s="20">
        <f>'Рейтинговая таблица организаций'!AG190</f>
        <v>63</v>
      </c>
      <c r="F190" s="20">
        <f>'Рейтинговая таблица организаций'!AQ190</f>
        <v>88</v>
      </c>
      <c r="G190" s="20">
        <f>'Рейтинговая таблица организаций'!BA190</f>
        <v>86</v>
      </c>
      <c r="H190" s="20">
        <f>'Рейтинговая таблица организаций'!BB190</f>
        <v>82.4</v>
      </c>
    </row>
    <row r="191" spans="1:8" x14ac:dyDescent="0.25">
      <c r="A191" s="20">
        <f>'Рейтинговая таблица организаций'!A191</f>
        <v>188</v>
      </c>
      <c r="B191" s="20" t="str">
        <f>'Рейтинговая таблица организаций'!B191</f>
        <v>МБОУ «Специальная (коррекционная) общеобразовательная школа интернат I вида» (город Махачкала)</v>
      </c>
      <c r="C191" s="20">
        <f>'Рейтинговая таблица организаций'!P191</f>
        <v>99</v>
      </c>
      <c r="D191" s="20">
        <f>'Рейтинговая таблица организаций'!Y191</f>
        <v>92</v>
      </c>
      <c r="E191" s="20">
        <f>'Рейтинговая таблица организаций'!AG191</f>
        <v>88</v>
      </c>
      <c r="F191" s="20">
        <f>'Рейтинговая таблица организаций'!AQ191</f>
        <v>98</v>
      </c>
      <c r="G191" s="20">
        <f>'Рейтинговая таблица организаций'!BA191</f>
        <v>96</v>
      </c>
      <c r="H191" s="20">
        <f>'Рейтинговая таблица организаций'!BB191</f>
        <v>94.6</v>
      </c>
    </row>
    <row r="192" spans="1:8" x14ac:dyDescent="0.25">
      <c r="A192" s="20">
        <f>'Рейтинговая таблица организаций'!A192</f>
        <v>189</v>
      </c>
      <c r="B192" s="20" t="str">
        <f>'Рейтинговая таблица организаций'!B192</f>
        <v>МБОУ «Специальная (коррекционная) общеобразовательная школа интернат II вида» (город Махачкала)</v>
      </c>
      <c r="C192" s="20">
        <f>'Рейтинговая таблица организаций'!P192</f>
        <v>98</v>
      </c>
      <c r="D192" s="20">
        <f>'Рейтинговая таблица организаций'!Y192</f>
        <v>94</v>
      </c>
      <c r="E192" s="20">
        <f>'Рейтинговая таблица организаций'!AG192</f>
        <v>82</v>
      </c>
      <c r="F192" s="20">
        <f>'Рейтинговая таблица организаций'!AQ192</f>
        <v>98</v>
      </c>
      <c r="G192" s="20">
        <f>'Рейтинговая таблица организаций'!BA192</f>
        <v>94</v>
      </c>
      <c r="H192" s="20">
        <f>'Рейтинговая таблица организаций'!BB192</f>
        <v>93.2</v>
      </c>
    </row>
    <row r="193" spans="1:8" x14ac:dyDescent="0.25">
      <c r="A193" s="20">
        <f>'Рейтинговая таблица организаций'!A193</f>
        <v>190</v>
      </c>
      <c r="B193" s="20" t="str">
        <f>'Рейтинговая таблица организаций'!B193</f>
        <v>МБОУ «Специальная (коррекционная) общеобразовательная школа интернат IV вида» (город Махачкала)</v>
      </c>
      <c r="C193" s="20">
        <f>'Рейтинговая таблица организаций'!P193</f>
        <v>98</v>
      </c>
      <c r="D193" s="20">
        <f>'Рейтинговая таблица организаций'!Y193</f>
        <v>93</v>
      </c>
      <c r="E193" s="20">
        <f>'Рейтинговая таблица организаций'!AG193</f>
        <v>88</v>
      </c>
      <c r="F193" s="20">
        <f>'Рейтинговая таблица организаций'!AQ193</f>
        <v>100</v>
      </c>
      <c r="G193" s="20">
        <f>'Рейтинговая таблица организаций'!BA193</f>
        <v>100</v>
      </c>
      <c r="H193" s="20">
        <f>'Рейтинговая таблица организаций'!BB193</f>
        <v>95.8</v>
      </c>
    </row>
    <row r="194" spans="1:8" x14ac:dyDescent="0.25">
      <c r="A194" s="20">
        <f>'Рейтинговая таблица организаций'!A194</f>
        <v>191</v>
      </c>
      <c r="B194" s="20" t="str">
        <f>'Рейтинговая таблица организаций'!B194</f>
        <v>МБУ ДО «ЦЭВ «Радуга» (город Махачкала)</v>
      </c>
      <c r="C194" s="20">
        <f>'Рейтинговая таблица организаций'!P194</f>
        <v>97</v>
      </c>
      <c r="D194" s="20">
        <f>'Рейтинговая таблица организаций'!Y194</f>
        <v>96</v>
      </c>
      <c r="E194" s="20">
        <f>'Рейтинговая таблица организаций'!AG194</f>
        <v>54</v>
      </c>
      <c r="F194" s="20">
        <f>'Рейтинговая таблица организаций'!AQ194</f>
        <v>98</v>
      </c>
      <c r="G194" s="20">
        <f>'Рейтинговая таблица организаций'!BA194</f>
        <v>97</v>
      </c>
      <c r="H194" s="20">
        <f>'Рейтинговая таблица организаций'!BB194</f>
        <v>88.4</v>
      </c>
    </row>
    <row r="195" spans="1:8" x14ac:dyDescent="0.25">
      <c r="A195" s="20">
        <f>'Рейтинговая таблица организаций'!A195</f>
        <v>192</v>
      </c>
      <c r="B195" s="20" t="str">
        <f>'Рейтинговая таблица организаций'!B195</f>
        <v>МБУ ДО «СЮН» (город Махачкала)</v>
      </c>
      <c r="C195" s="20">
        <f>'Рейтинговая таблица организаций'!P195</f>
        <v>97</v>
      </c>
      <c r="D195" s="20">
        <f>'Рейтинговая таблица организаций'!Y195</f>
        <v>50</v>
      </c>
      <c r="E195" s="20">
        <f>'Рейтинговая таблица организаций'!AG195</f>
        <v>44</v>
      </c>
      <c r="F195" s="20">
        <f>'Рейтинговая таблица организаций'!AQ195</f>
        <v>86</v>
      </c>
      <c r="G195" s="20">
        <f>'Рейтинговая таблица организаций'!BA195</f>
        <v>77</v>
      </c>
      <c r="H195" s="20">
        <f>'Рейтинговая таблица организаций'!BB195</f>
        <v>70.8</v>
      </c>
    </row>
    <row r="196" spans="1:8" x14ac:dyDescent="0.25">
      <c r="A196" s="20">
        <f>'Рейтинговая таблица организаций'!A196</f>
        <v>193</v>
      </c>
      <c r="B196" s="20" t="str">
        <f>'Рейтинговая таблица организаций'!B196</f>
        <v>МБУ ДО «СЮТ» (город Махачкала)</v>
      </c>
      <c r="C196" s="20">
        <f>'Рейтинговая таблица организаций'!P196</f>
        <v>96</v>
      </c>
      <c r="D196" s="20">
        <f>'Рейтинговая таблица организаций'!Y196</f>
        <v>92</v>
      </c>
      <c r="E196" s="20">
        <f>'Рейтинговая таблица организаций'!AG196</f>
        <v>56</v>
      </c>
      <c r="F196" s="20">
        <f>'Рейтинговая таблица организаций'!AQ196</f>
        <v>97</v>
      </c>
      <c r="G196" s="20">
        <f>'Рейтинговая таблица организаций'!BA196</f>
        <v>95</v>
      </c>
      <c r="H196" s="20">
        <f>'Рейтинговая таблица организаций'!BB196</f>
        <v>87.2</v>
      </c>
    </row>
    <row r="197" spans="1:8" x14ac:dyDescent="0.25">
      <c r="A197" s="20">
        <f>'Рейтинговая таблица организаций'!A197</f>
        <v>194</v>
      </c>
      <c r="B197" s="20" t="str">
        <f>'Рейтинговая таблица организаций'!B197</f>
        <v>МБУ ДО «ЦДТ» (город Махачкала)</v>
      </c>
      <c r="C197" s="20">
        <f>'Рейтинговая таблица организаций'!P197</f>
        <v>91</v>
      </c>
      <c r="D197" s="20">
        <f>'Рейтинговая таблица организаций'!Y197</f>
        <v>70</v>
      </c>
      <c r="E197" s="20">
        <f>'Рейтинговая таблица организаций'!AG197</f>
        <v>38</v>
      </c>
      <c r="F197" s="20">
        <f>'Рейтинговая таблица организаций'!AQ197</f>
        <v>81</v>
      </c>
      <c r="G197" s="20">
        <f>'Рейтинговая таблица организаций'!BA197</f>
        <v>77</v>
      </c>
      <c r="H197" s="20">
        <f>'Рейтинговая таблица организаций'!BB197</f>
        <v>71.400000000000006</v>
      </c>
    </row>
    <row r="198" spans="1:8" x14ac:dyDescent="0.25">
      <c r="A198" s="20">
        <f>'Рейтинговая таблица организаций'!A198</f>
        <v>195</v>
      </c>
      <c r="B198" s="20" t="str">
        <f>'Рейтинговая таблица организаций'!B198</f>
        <v>МКДОУ «Детский сад № 7 «Улыбка» (город Хасавюрт)</v>
      </c>
      <c r="C198" s="20">
        <f>'Рейтинговая таблица организаций'!P198</f>
        <v>92</v>
      </c>
      <c r="D198" s="20">
        <f>'Рейтинговая таблица организаций'!Y198</f>
        <v>94</v>
      </c>
      <c r="E198" s="20">
        <f>'Рейтинговая таблица организаций'!AG198</f>
        <v>100</v>
      </c>
      <c r="F198" s="20">
        <f>'Рейтинговая таблица организаций'!AQ198</f>
        <v>94</v>
      </c>
      <c r="G198" s="20">
        <f>'Рейтинговая таблица организаций'!BA198</f>
        <v>95</v>
      </c>
      <c r="H198" s="20">
        <f>'Рейтинговая таблица организаций'!BB198</f>
        <v>95</v>
      </c>
    </row>
    <row r="199" spans="1:8" x14ac:dyDescent="0.25">
      <c r="A199" s="20">
        <f>'Рейтинговая таблица организаций'!A199</f>
        <v>196</v>
      </c>
      <c r="B199" s="20" t="str">
        <f>'Рейтинговая таблица организаций'!B199</f>
        <v>МКДОУ «ЦРР - Детский сад №8 «Крепыш» (город Хасавюрт)</v>
      </c>
      <c r="C199" s="20">
        <f>'Рейтинговая таблица организаций'!P199</f>
        <v>99</v>
      </c>
      <c r="D199" s="20">
        <f>'Рейтинговая таблица организаций'!Y199</f>
        <v>88</v>
      </c>
      <c r="E199" s="20">
        <f>'Рейтинговая таблица организаций'!AG199</f>
        <v>78</v>
      </c>
      <c r="F199" s="20">
        <f>'Рейтинговая таблица организаций'!AQ199</f>
        <v>92</v>
      </c>
      <c r="G199" s="20">
        <f>'Рейтинговая таблица организаций'!BA199</f>
        <v>90</v>
      </c>
      <c r="H199" s="20">
        <f>'Рейтинговая таблица организаций'!BB199</f>
        <v>89.4</v>
      </c>
    </row>
    <row r="200" spans="1:8" x14ac:dyDescent="0.25">
      <c r="A200" s="20">
        <f>'Рейтинговая таблица организаций'!A200</f>
        <v>197</v>
      </c>
      <c r="B200" s="20" t="str">
        <f>'Рейтинговая таблица организаций'!B200</f>
        <v>МКДОУ «Детский сад № 11 «Светлячок» (город Хасавюрт)</v>
      </c>
      <c r="C200" s="20">
        <f>'Рейтинговая таблица организаций'!P200</f>
        <v>97</v>
      </c>
      <c r="D200" s="20">
        <f>'Рейтинговая таблица организаций'!Y200</f>
        <v>100</v>
      </c>
      <c r="E200" s="20">
        <f>'Рейтинговая таблица организаций'!AG200</f>
        <v>74</v>
      </c>
      <c r="F200" s="20">
        <f>'Рейтинговая таблица организаций'!AQ200</f>
        <v>99</v>
      </c>
      <c r="G200" s="20">
        <f>'Рейтинговая таблица организаций'!BA200</f>
        <v>100</v>
      </c>
      <c r="H200" s="20">
        <f>'Рейтинговая таблица организаций'!BB200</f>
        <v>94</v>
      </c>
    </row>
    <row r="201" spans="1:8" x14ac:dyDescent="0.25">
      <c r="A201" s="20">
        <f>'Рейтинговая таблица организаций'!A201</f>
        <v>198</v>
      </c>
      <c r="B201" s="20" t="str">
        <f>'Рейтинговая таблица организаций'!B201</f>
        <v>МКУ ДО ЦТТ (город Хасавюрт)</v>
      </c>
      <c r="C201" s="20">
        <f>'Рейтинговая таблица организаций'!P201</f>
        <v>97</v>
      </c>
      <c r="D201" s="20">
        <f>'Рейтинговая таблица организаций'!Y201</f>
        <v>88</v>
      </c>
      <c r="E201" s="20">
        <f>'Рейтинговая таблица организаций'!AG201</f>
        <v>42</v>
      </c>
      <c r="F201" s="20">
        <f>'Рейтинговая таблица организаций'!AQ201</f>
        <v>98</v>
      </c>
      <c r="G201" s="20">
        <f>'Рейтинговая таблица организаций'!BA201</f>
        <v>98</v>
      </c>
      <c r="H201" s="20">
        <f>'Рейтинговая таблица организаций'!BB201</f>
        <v>84.6</v>
      </c>
    </row>
    <row r="202" spans="1:8" x14ac:dyDescent="0.25">
      <c r="A202" s="20">
        <f>'Рейтинговая таблица организаций'!A202</f>
        <v>199</v>
      </c>
      <c r="B202" s="20" t="str">
        <f>'Рейтинговая таблица организаций'!B202</f>
        <v>МКУ ДО «СЮТиК» (город Хасавюрт)</v>
      </c>
      <c r="C202" s="20">
        <f>'Рейтинговая таблица организаций'!P202</f>
        <v>93</v>
      </c>
      <c r="D202" s="20">
        <f>'Рейтинговая таблица организаций'!Y202</f>
        <v>76</v>
      </c>
      <c r="E202" s="20">
        <f>'Рейтинговая таблица организаций'!AG202</f>
        <v>49</v>
      </c>
      <c r="F202" s="20">
        <f>'Рейтинговая таблица организаций'!AQ202</f>
        <v>79</v>
      </c>
      <c r="G202" s="20">
        <f>'Рейтинговая таблица организаций'!BA202</f>
        <v>70</v>
      </c>
      <c r="H202" s="20">
        <f>'Рейтинговая таблица организаций'!BB202</f>
        <v>73.400000000000006</v>
      </c>
    </row>
    <row r="203" spans="1:8" x14ac:dyDescent="0.25">
      <c r="A203" s="20">
        <f>'Рейтинговая таблица организаций'!A203</f>
        <v>200</v>
      </c>
      <c r="B203" s="20" t="str">
        <f>'Рейтинговая таблица организаций'!B203</f>
        <v>МКУ ДО «ЭБЦ» (город Хасавюрт)</v>
      </c>
      <c r="C203" s="20">
        <f>'Рейтинговая таблица организаций'!P203</f>
        <v>93</v>
      </c>
      <c r="D203" s="20">
        <f>'Рейтинговая таблица организаций'!Y203</f>
        <v>92</v>
      </c>
      <c r="E203" s="20">
        <f>'Рейтинговая таблица организаций'!AG203</f>
        <v>58</v>
      </c>
      <c r="F203" s="20">
        <f>'Рейтинговая таблица организаций'!AQ203</f>
        <v>92</v>
      </c>
      <c r="G203" s="20">
        <f>'Рейтинговая таблица организаций'!BA203</f>
        <v>90</v>
      </c>
      <c r="H203" s="20">
        <f>'Рейтинговая таблица организаций'!BB203</f>
        <v>85</v>
      </c>
    </row>
    <row r="204" spans="1:8" x14ac:dyDescent="0.25">
      <c r="A204" s="20">
        <f>'Рейтинговая таблица организаций'!A204</f>
        <v>201</v>
      </c>
      <c r="B204" s="20" t="str">
        <f>'Рейтинговая таблица организаций'!B204</f>
        <v>МКУ ДО «ДДТ» (город Хасавюрт)</v>
      </c>
      <c r="C204" s="20">
        <f>'Рейтинговая таблица организаций'!P204</f>
        <v>77</v>
      </c>
      <c r="D204" s="20">
        <f>'Рейтинговая таблица организаций'!Y204</f>
        <v>75</v>
      </c>
      <c r="E204" s="20">
        <f>'Рейтинговая таблица организаций'!AG204</f>
        <v>36</v>
      </c>
      <c r="F204" s="20">
        <f>'Рейтинговая таблица организаций'!AQ204</f>
        <v>93</v>
      </c>
      <c r="G204" s="20">
        <f>'Рейтинговая таблица организаций'!BA204</f>
        <v>95</v>
      </c>
      <c r="H204" s="20">
        <f>'Рейтинговая таблица организаций'!BB204</f>
        <v>75.2</v>
      </c>
    </row>
    <row r="205" spans="1:8" x14ac:dyDescent="0.25">
      <c r="A205" s="20">
        <f>'Рейтинговая таблица организаций'!A205</f>
        <v>202</v>
      </c>
      <c r="B205" s="20" t="str">
        <f>'Рейтинговая таблица организаций'!B205</f>
        <v>МКУ ДО «ДЮСШ» (город Хасавюрт)</v>
      </c>
      <c r="C205" s="20">
        <f>'Рейтинговая таблица организаций'!P205</f>
        <v>83</v>
      </c>
      <c r="D205" s="20">
        <f>'Рейтинговая таблица организаций'!Y205</f>
        <v>70</v>
      </c>
      <c r="E205" s="20">
        <f>'Рейтинговая таблица организаций'!AG205</f>
        <v>34</v>
      </c>
      <c r="F205" s="20">
        <f>'Рейтинговая таблица организаций'!AQ205</f>
        <v>97</v>
      </c>
      <c r="G205" s="20">
        <f>'Рейтинговая таблица организаций'!BA205</f>
        <v>95</v>
      </c>
      <c r="H205" s="20">
        <f>'Рейтинговая таблица организаций'!BB205</f>
        <v>75.8</v>
      </c>
    </row>
    <row r="206" spans="1:8" x14ac:dyDescent="0.25">
      <c r="A206" s="20">
        <f>'Рейтинговая таблица организаций'!A206</f>
        <v>203</v>
      </c>
      <c r="B206" s="20" t="str">
        <f>'Рейтинговая таблица организаций'!B206</f>
        <v>МКУ «СШОР по боксу» (город Хасавюрт)</v>
      </c>
      <c r="C206" s="20">
        <f>'Рейтинговая таблица организаций'!P206</f>
        <v>91</v>
      </c>
      <c r="D206" s="20">
        <f>'Рейтинговая таблица организаций'!Y206</f>
        <v>86</v>
      </c>
      <c r="E206" s="20">
        <f>'Рейтинговая таблица организаций'!AG206</f>
        <v>35</v>
      </c>
      <c r="F206" s="20">
        <f>'Рейтинговая таблица организаций'!AQ206</f>
        <v>95</v>
      </c>
      <c r="G206" s="20">
        <f>'Рейтинговая таблица организаций'!BA206</f>
        <v>94</v>
      </c>
      <c r="H206" s="20">
        <f>'Рейтинговая таблица организаций'!BB206</f>
        <v>80.2</v>
      </c>
    </row>
    <row r="207" spans="1:8" x14ac:dyDescent="0.25">
      <c r="A207" s="20">
        <f>'Рейтинговая таблица организаций'!A207</f>
        <v>204</v>
      </c>
      <c r="B207" s="20" t="str">
        <f>'Рейтинговая таблица организаций'!B207</f>
        <v>МКУ «СШОР им.М.Батырова» (город Хасавюрт)</v>
      </c>
      <c r="C207" s="20">
        <f>'Рейтинговая таблица организаций'!P207</f>
        <v>100</v>
      </c>
      <c r="D207" s="20">
        <f>'Рейтинговая таблица организаций'!Y207</f>
        <v>55</v>
      </c>
      <c r="E207" s="20">
        <f>'Рейтинговая таблица организаций'!AG207</f>
        <v>29</v>
      </c>
      <c r="F207" s="20">
        <f>'Рейтинговая таблица организаций'!AQ207</f>
        <v>98</v>
      </c>
      <c r="G207" s="20">
        <f>'Рейтинговая таблица организаций'!BA207</f>
        <v>96</v>
      </c>
      <c r="H207" s="20">
        <f>'Рейтинговая таблица организаций'!BB207</f>
        <v>75.599999999999994</v>
      </c>
    </row>
    <row r="208" spans="1:8" x14ac:dyDescent="0.25">
      <c r="A208" s="20">
        <f>'Рейтинговая таблица организаций'!A208</f>
        <v>205</v>
      </c>
      <c r="B208" s="20" t="str">
        <f>'Рейтинговая таблица организаций'!B208</f>
        <v>МКУ ДО «ФСК по боксу» (город Хасавюрт)</v>
      </c>
      <c r="C208" s="20">
        <f>'Рейтинговая таблица организаций'!P208</f>
        <v>94</v>
      </c>
      <c r="D208" s="20">
        <f>'Рейтинговая таблица организаций'!Y208</f>
        <v>85</v>
      </c>
      <c r="E208" s="20">
        <f>'Рейтинговая таблица организаций'!AG208</f>
        <v>30</v>
      </c>
      <c r="F208" s="20">
        <f>'Рейтинговая таблица организаций'!AQ208</f>
        <v>98</v>
      </c>
      <c r="G208" s="20">
        <f>'Рейтинговая таблица организаций'!BA208</f>
        <v>98</v>
      </c>
      <c r="H208" s="20">
        <f>'Рейтинговая таблица организаций'!BB208</f>
        <v>81</v>
      </c>
    </row>
    <row r="209" spans="1:8" x14ac:dyDescent="0.25">
      <c r="A209" s="20">
        <f>'Рейтинговая таблица организаций'!A209</f>
        <v>206</v>
      </c>
      <c r="B209" s="20" t="str">
        <f>'Рейтинговая таблица организаций'!B209</f>
        <v>МКУ ДО «Хасавюртовская ДШИ» (город Хасавюрт)</v>
      </c>
      <c r="C209" s="20">
        <f>'Рейтинговая таблица организаций'!P209</f>
        <v>95</v>
      </c>
      <c r="D209" s="20">
        <f>'Рейтинговая таблица организаций'!Y209</f>
        <v>98</v>
      </c>
      <c r="E209" s="20">
        <f>'Рейтинговая таблица организаций'!AG209</f>
        <v>30</v>
      </c>
      <c r="F209" s="20">
        <f>'Рейтинговая таблица организаций'!AQ209</f>
        <v>98</v>
      </c>
      <c r="G209" s="20">
        <f>'Рейтинговая таблица организаций'!BA209</f>
        <v>100</v>
      </c>
      <c r="H209" s="20">
        <f>'Рейтинговая таблица организаций'!BB209</f>
        <v>84.2</v>
      </c>
    </row>
    <row r="210" spans="1:8" x14ac:dyDescent="0.25">
      <c r="A210" s="20">
        <f>'Рейтинговая таблица организаций'!A210</f>
        <v>207</v>
      </c>
      <c r="B210" s="20" t="str">
        <f>'Рейтинговая таблица организаций'!B210</f>
        <v>МКОУ «СОШ №19» (город Хасавюрт)</v>
      </c>
      <c r="C210" s="20">
        <f>'Рейтинговая таблица организаций'!P210</f>
        <v>99</v>
      </c>
      <c r="D210" s="20">
        <f>'Рейтинговая таблица организаций'!Y210</f>
        <v>94</v>
      </c>
      <c r="E210" s="20">
        <f>'Рейтинговая таблица организаций'!AG210</f>
        <v>95</v>
      </c>
      <c r="F210" s="20">
        <f>'Рейтинговая таблица организаций'!AQ210</f>
        <v>97</v>
      </c>
      <c r="G210" s="20">
        <f>'Рейтинговая таблица организаций'!BA210</f>
        <v>97</v>
      </c>
      <c r="H210" s="20">
        <f>'Рейтинговая таблица организаций'!BB210</f>
        <v>96.4</v>
      </c>
    </row>
    <row r="211" spans="1:8" x14ac:dyDescent="0.25">
      <c r="A211" s="20">
        <f>'Рейтинговая таблица организаций'!A211</f>
        <v>208</v>
      </c>
      <c r="B211" s="20" t="str">
        <f>'Рейтинговая таблица организаций'!B211</f>
        <v>МБДОУ Детский сад «Солнышко» (город Хасавюрт)</v>
      </c>
      <c r="C211" s="20">
        <f>'Рейтинговая таблица организаций'!P211</f>
        <v>95</v>
      </c>
      <c r="D211" s="20">
        <f>'Рейтинговая таблица организаций'!Y211</f>
        <v>92</v>
      </c>
      <c r="E211" s="20">
        <f>'Рейтинговая таблица организаций'!AG211</f>
        <v>94</v>
      </c>
      <c r="F211" s="20">
        <f>'Рейтинговая таблица организаций'!AQ211</f>
        <v>94</v>
      </c>
      <c r="G211" s="20">
        <f>'Рейтинговая таблица организаций'!BA211</f>
        <v>93</v>
      </c>
      <c r="H211" s="20">
        <f>'Рейтинговая таблица организаций'!BB211</f>
        <v>93.6</v>
      </c>
    </row>
    <row r="212" spans="1:8" x14ac:dyDescent="0.25">
      <c r="A212" s="20">
        <f>'Рейтинговая таблица организаций'!A212</f>
        <v>209</v>
      </c>
      <c r="B212" s="20" t="str">
        <f>'Рейтинговая таблица организаций'!B212</f>
        <v>МКОУ Гимназия №3 (город Хасавюрт)</v>
      </c>
      <c r="C212" s="20">
        <f>'Рейтинговая таблица организаций'!P212</f>
        <v>99</v>
      </c>
      <c r="D212" s="20">
        <f>'Рейтинговая таблица организаций'!Y212</f>
        <v>100</v>
      </c>
      <c r="E212" s="20">
        <f>'Рейтинговая таблица организаций'!AG212</f>
        <v>71</v>
      </c>
      <c r="F212" s="20">
        <f>'Рейтинговая таблица организаций'!AQ212</f>
        <v>100</v>
      </c>
      <c r="G212" s="20">
        <f>'Рейтинговая таблица организаций'!BA212</f>
        <v>100</v>
      </c>
      <c r="H212" s="20">
        <f>'Рейтинговая таблица организаций'!BB212</f>
        <v>94</v>
      </c>
    </row>
    <row r="213" spans="1:8" x14ac:dyDescent="0.25">
      <c r="A213" s="20">
        <f>'Рейтинговая таблица организаций'!A213</f>
        <v>210</v>
      </c>
      <c r="B213" s="20" t="str">
        <f>'Рейтинговая таблица организаций'!B213</f>
        <v>МКДОУ «Детский сад №2 «Ивушка»  (город Южно-Сухокумск)</v>
      </c>
      <c r="C213" s="20">
        <f>'Рейтинговая таблица организаций'!P213</f>
        <v>100</v>
      </c>
      <c r="D213" s="20">
        <f>'Рейтинговая таблица организаций'!Y213</f>
        <v>98</v>
      </c>
      <c r="E213" s="20">
        <f>'Рейтинговая таблица организаций'!AG213</f>
        <v>73</v>
      </c>
      <c r="F213" s="20">
        <f>'Рейтинговая таблица организаций'!AQ213</f>
        <v>98</v>
      </c>
      <c r="G213" s="20">
        <f>'Рейтинговая таблица организаций'!BA213</f>
        <v>99</v>
      </c>
      <c r="H213" s="20">
        <f>'Рейтинговая таблица организаций'!BB213</f>
        <v>93.6</v>
      </c>
    </row>
    <row r="214" spans="1:8" x14ac:dyDescent="0.25">
      <c r="A214" s="20">
        <f>'Рейтинговая таблица организаций'!A214</f>
        <v>211</v>
      </c>
      <c r="B214" s="20" t="str">
        <f>'Рейтинговая таблица организаций'!B214</f>
        <v>МКДОУ «Детский сад №3 «Ромашка» (город Южно-Сухокумск)</v>
      </c>
      <c r="C214" s="20">
        <f>'Рейтинговая таблица организаций'!P214</f>
        <v>99</v>
      </c>
      <c r="D214" s="20">
        <f>'Рейтинговая таблица организаций'!Y214</f>
        <v>95</v>
      </c>
      <c r="E214" s="20">
        <f>'Рейтинговая таблица организаций'!AG214</f>
        <v>81</v>
      </c>
      <c r="F214" s="20">
        <f>'Рейтинговая таблица организаций'!AQ214</f>
        <v>97</v>
      </c>
      <c r="G214" s="20">
        <f>'Рейтинговая таблица организаций'!BA214</f>
        <v>97</v>
      </c>
      <c r="H214" s="20">
        <f>'Рейтинговая таблица организаций'!BB214</f>
        <v>93.8</v>
      </c>
    </row>
    <row r="215" spans="1:8" x14ac:dyDescent="0.25">
      <c r="A215" s="20">
        <f>'Рейтинговая таблица организаций'!A215</f>
        <v>212</v>
      </c>
      <c r="B215" s="20" t="str">
        <f>'Рейтинговая таблица организаций'!B215</f>
        <v>МКДОУ «Детский сад №5 «Солнышко» (город Южно-Сухокумск)</v>
      </c>
      <c r="C215" s="20">
        <f>'Рейтинговая таблица организаций'!P215</f>
        <v>96</v>
      </c>
      <c r="D215" s="20">
        <f>'Рейтинговая таблица организаций'!Y215</f>
        <v>94</v>
      </c>
      <c r="E215" s="20">
        <f>'Рейтинговая таблица организаций'!AG215</f>
        <v>56</v>
      </c>
      <c r="F215" s="20">
        <f>'Рейтинговая таблица организаций'!AQ215</f>
        <v>94</v>
      </c>
      <c r="G215" s="20">
        <f>'Рейтинговая таблица организаций'!BA215</f>
        <v>95</v>
      </c>
      <c r="H215" s="20">
        <f>'Рейтинговая таблица организаций'!BB215</f>
        <v>87</v>
      </c>
    </row>
    <row r="216" spans="1:8" x14ac:dyDescent="0.25">
      <c r="A216" s="20">
        <f>'Рейтинговая таблица организаций'!A216</f>
        <v>213</v>
      </c>
      <c r="B216" s="20" t="str">
        <f>'Рейтинговая таблица организаций'!B216</f>
        <v>МКОУ «Миссинская СОШ» (Агульский район)</v>
      </c>
      <c r="C216" s="20">
        <f>'Рейтинговая таблица организаций'!P216</f>
        <v>90</v>
      </c>
      <c r="D216" s="20">
        <f>'Рейтинговая таблица организаций'!Y216</f>
        <v>59</v>
      </c>
      <c r="E216" s="20">
        <f>'Рейтинговая таблица организаций'!AG216</f>
        <v>46</v>
      </c>
      <c r="F216" s="20">
        <f>'Рейтинговая таблица организаций'!AQ216</f>
        <v>85</v>
      </c>
      <c r="G216" s="20">
        <f>'Рейтинговая таблица организаций'!BA216</f>
        <v>89</v>
      </c>
      <c r="H216" s="20">
        <f>'Рейтинговая таблица организаций'!BB216</f>
        <v>73.8</v>
      </c>
    </row>
    <row r="217" spans="1:8" x14ac:dyDescent="0.25">
      <c r="A217" s="20">
        <f>'Рейтинговая таблица организаций'!A217</f>
        <v>214</v>
      </c>
      <c r="B217" s="20" t="str">
        <f>'Рейтинговая таблица организаций'!B217</f>
        <v>МКОУ «Фитинская СОШ» (Агульский район)</v>
      </c>
      <c r="C217" s="20">
        <f>'Рейтинговая таблица организаций'!P217</f>
        <v>58</v>
      </c>
      <c r="D217" s="20">
        <f>'Рейтинговая таблица организаций'!Y217</f>
        <v>57</v>
      </c>
      <c r="E217" s="20">
        <f>'Рейтинговая таблица организаций'!AG217</f>
        <v>30</v>
      </c>
      <c r="F217" s="20">
        <f>'Рейтинговая таблица организаций'!AQ217</f>
        <v>97</v>
      </c>
      <c r="G217" s="20">
        <f>'Рейтинговая таблица организаций'!BA217</f>
        <v>95</v>
      </c>
      <c r="H217" s="20">
        <f>'Рейтинговая таблица организаций'!BB217</f>
        <v>67.400000000000006</v>
      </c>
    </row>
    <row r="218" spans="1:8" x14ac:dyDescent="0.25">
      <c r="A218" s="20">
        <f>'Рейтинговая таблица организаций'!A218</f>
        <v>215</v>
      </c>
      <c r="B218" s="20" t="str">
        <f>'Рейтинговая таблица организаций'!B218</f>
        <v>МКОУ «Яркугская СОШ» (Агульский район)</v>
      </c>
      <c r="C218" s="20">
        <f>'Рейтинговая таблица организаций'!P218</f>
        <v>92</v>
      </c>
      <c r="D218" s="20">
        <f>'Рейтинговая таблица организаций'!Y218</f>
        <v>48</v>
      </c>
      <c r="E218" s="20">
        <f>'Рейтинговая таблица организаций'!AG218</f>
        <v>30</v>
      </c>
      <c r="F218" s="20">
        <f>'Рейтинговая таблица организаций'!AQ218</f>
        <v>94</v>
      </c>
      <c r="G218" s="20">
        <f>'Рейтинговая таблица организаций'!BA218</f>
        <v>92</v>
      </c>
      <c r="H218" s="20">
        <f>'Рейтинговая таблица организаций'!BB218</f>
        <v>71.2</v>
      </c>
    </row>
    <row r="219" spans="1:8" x14ac:dyDescent="0.25">
      <c r="A219" s="20">
        <f>'Рейтинговая таблица организаций'!A219</f>
        <v>216</v>
      </c>
      <c r="B219" s="20" t="str">
        <f>'Рейтинговая таблица организаций'!B219</f>
        <v>МКОУ «Худигская СОШ» (Агульский район)</v>
      </c>
      <c r="C219" s="20">
        <f>'Рейтинговая таблица организаций'!P219</f>
        <v>100</v>
      </c>
      <c r="D219" s="20">
        <f>'Рейтинговая таблица организаций'!Y219</f>
        <v>98</v>
      </c>
      <c r="E219" s="20">
        <f>'Рейтинговая таблица организаций'!AG219</f>
        <v>40</v>
      </c>
      <c r="F219" s="20">
        <f>'Рейтинговая таблица организаций'!AQ219</f>
        <v>94</v>
      </c>
      <c r="G219" s="20">
        <f>'Рейтинговая таблица организаций'!BA219</f>
        <v>97</v>
      </c>
      <c r="H219" s="20">
        <f>'Рейтинговая таблица организаций'!BB219</f>
        <v>85.8</v>
      </c>
    </row>
    <row r="220" spans="1:8" x14ac:dyDescent="0.25">
      <c r="A220" s="20">
        <f>'Рейтинговая таблица организаций'!A220</f>
        <v>217</v>
      </c>
      <c r="B220" s="20" t="str">
        <f>'Рейтинговая таблица организаций'!B220</f>
        <v>МКОУ «Буршагская СОШ» (Агульский район)</v>
      </c>
      <c r="C220" s="20">
        <f>'Рейтинговая таблица организаций'!P220</f>
        <v>93</v>
      </c>
      <c r="D220" s="20">
        <f>'Рейтинговая таблица организаций'!Y220</f>
        <v>73</v>
      </c>
      <c r="E220" s="20">
        <f>'Рейтинговая таблица организаций'!AG220</f>
        <v>30</v>
      </c>
      <c r="F220" s="20">
        <f>'Рейтинговая таблица организаций'!AQ220</f>
        <v>89</v>
      </c>
      <c r="G220" s="20">
        <f>'Рейтинговая таблица организаций'!BA220</f>
        <v>82</v>
      </c>
      <c r="H220" s="20">
        <f>'Рейтинговая таблица организаций'!BB220</f>
        <v>73.400000000000006</v>
      </c>
    </row>
    <row r="221" spans="1:8" x14ac:dyDescent="0.25">
      <c r="A221" s="20">
        <f>'Рейтинговая таблица организаций'!A221</f>
        <v>218</v>
      </c>
      <c r="B221" s="20" t="str">
        <f>'Рейтинговая таблица организаций'!B221</f>
        <v>МКДОУ «Колосок» (Агульский район)</v>
      </c>
      <c r="C221" s="20">
        <f>'Рейтинговая таблица организаций'!P221</f>
        <v>91</v>
      </c>
      <c r="D221" s="20">
        <f>'Рейтинговая таблица организаций'!Y221</f>
        <v>81</v>
      </c>
      <c r="E221" s="20">
        <f>'Рейтинговая таблица организаций'!AG221</f>
        <v>44</v>
      </c>
      <c r="F221" s="20">
        <f>'Рейтинговая таблица организаций'!AQ221</f>
        <v>98</v>
      </c>
      <c r="G221" s="20">
        <f>'Рейтинговая таблица организаций'!BA221</f>
        <v>78</v>
      </c>
      <c r="H221" s="20">
        <f>'Рейтинговая таблица организаций'!BB221</f>
        <v>78.400000000000006</v>
      </c>
    </row>
    <row r="222" spans="1:8" x14ac:dyDescent="0.25">
      <c r="A222" s="20">
        <f>'Рейтинговая таблица организаций'!A222</f>
        <v>219</v>
      </c>
      <c r="B222" s="20" t="str">
        <f>'Рейтинговая таблица организаций'!B222</f>
        <v>МКДОУ «Родничок» (Агульский район)</v>
      </c>
      <c r="C222" s="20">
        <f>'Рейтинговая таблица организаций'!P222</f>
        <v>71</v>
      </c>
      <c r="D222" s="20">
        <f>'Рейтинговая таблица организаций'!Y222</f>
        <v>78</v>
      </c>
      <c r="E222" s="20">
        <f>'Рейтинговая таблица организаций'!AG222</f>
        <v>26</v>
      </c>
      <c r="F222" s="20">
        <f>'Рейтинговая таблица организаций'!AQ222</f>
        <v>98</v>
      </c>
      <c r="G222" s="20">
        <f>'Рейтинговая таблица организаций'!BA222</f>
        <v>99</v>
      </c>
      <c r="H222" s="20">
        <f>'Рейтинговая таблица организаций'!BB222</f>
        <v>74.400000000000006</v>
      </c>
    </row>
    <row r="223" spans="1:8" x14ac:dyDescent="0.25">
      <c r="A223" s="20">
        <f>'Рейтинговая таблица организаций'!A223</f>
        <v>220</v>
      </c>
      <c r="B223" s="20" t="str">
        <f>'Рейтинговая таблица организаций'!B223</f>
        <v>МКУ ДО «Дом пионеров и школьников» (Агульский район)</v>
      </c>
      <c r="C223" s="20">
        <f>'Рейтинговая таблица организаций'!P223</f>
        <v>93</v>
      </c>
      <c r="D223" s="20">
        <f>'Рейтинговая таблица организаций'!Y223</f>
        <v>82</v>
      </c>
      <c r="E223" s="20">
        <f>'Рейтинговая таблица организаций'!AG223</f>
        <v>17</v>
      </c>
      <c r="F223" s="20">
        <f>'Рейтинговая таблица организаций'!AQ223</f>
        <v>95</v>
      </c>
      <c r="G223" s="20">
        <f>'Рейтинговая таблица организаций'!BA223</f>
        <v>96</v>
      </c>
      <c r="H223" s="20">
        <f>'Рейтинговая таблица организаций'!BB223</f>
        <v>76.599999999999994</v>
      </c>
    </row>
    <row r="224" spans="1:8" x14ac:dyDescent="0.25">
      <c r="A224" s="20">
        <f>'Рейтинговая таблица организаций'!A224</f>
        <v>221</v>
      </c>
      <c r="B224" s="20" t="str">
        <f>'Рейтинговая таблица организаций'!B224</f>
        <v>МКДОУ «ДЮСШ № 2» (Агульский район)</v>
      </c>
      <c r="C224" s="20">
        <f>'Рейтинговая таблица организаций'!P224</f>
        <v>96</v>
      </c>
      <c r="D224" s="20">
        <f>'Рейтинговая таблица организаций'!Y224</f>
        <v>85</v>
      </c>
      <c r="E224" s="20">
        <f>'Рейтинговая таблица организаций'!AG224</f>
        <v>30</v>
      </c>
      <c r="F224" s="20">
        <f>'Рейтинговая таблица организаций'!AQ224</f>
        <v>97</v>
      </c>
      <c r="G224" s="20">
        <f>'Рейтинговая таблица организаций'!BA224</f>
        <v>96</v>
      </c>
      <c r="H224" s="20">
        <f>'Рейтинговая таблица организаций'!BB224</f>
        <v>80.8</v>
      </c>
    </row>
    <row r="225" spans="1:8" x14ac:dyDescent="0.25">
      <c r="A225" s="20">
        <f>'Рейтинговая таблица организаций'!A225</f>
        <v>222</v>
      </c>
      <c r="B225" s="20" t="str">
        <f>'Рейтинговая таблица организаций'!B225</f>
        <v>МКОУ «Алиханмахинская СОШ» (Акушинский район)</v>
      </c>
      <c r="C225" s="20">
        <f>'Рейтинговая таблица организаций'!P225</f>
        <v>88</v>
      </c>
      <c r="D225" s="20">
        <f>'Рейтинговая таблица организаций'!Y225</f>
        <v>83</v>
      </c>
      <c r="E225" s="20">
        <f>'Рейтинговая таблица организаций'!AG225</f>
        <v>39</v>
      </c>
      <c r="F225" s="20">
        <f>'Рейтинговая таблица организаций'!AQ225</f>
        <v>94</v>
      </c>
      <c r="G225" s="20">
        <f>'Рейтинговая таблица организаций'!BA225</f>
        <v>93</v>
      </c>
      <c r="H225" s="20">
        <f>'Рейтинговая таблица организаций'!BB225</f>
        <v>79.400000000000006</v>
      </c>
    </row>
    <row r="226" spans="1:8" x14ac:dyDescent="0.25">
      <c r="A226" s="20">
        <f>'Рейтинговая таблица организаций'!A226</f>
        <v>223</v>
      </c>
      <c r="B226" s="20" t="str">
        <f>'Рейтинговая таблица организаций'!B226</f>
        <v>МКОУ «Балхарская СОШ» (Акушинский район)</v>
      </c>
      <c r="C226" s="20">
        <f>'Рейтинговая таблица организаций'!P226</f>
        <v>92</v>
      </c>
      <c r="D226" s="20">
        <f>'Рейтинговая таблица организаций'!Y226</f>
        <v>84</v>
      </c>
      <c r="E226" s="20">
        <f>'Рейтинговая таблица организаций'!AG226</f>
        <v>24</v>
      </c>
      <c r="F226" s="20">
        <f>'Рейтинговая таблица организаций'!AQ226</f>
        <v>96</v>
      </c>
      <c r="G226" s="20">
        <f>'Рейтинговая таблица организаций'!BA226</f>
        <v>94</v>
      </c>
      <c r="H226" s="20">
        <f>'Рейтинговая таблица организаций'!BB226</f>
        <v>78</v>
      </c>
    </row>
    <row r="227" spans="1:8" x14ac:dyDescent="0.25">
      <c r="A227" s="20">
        <f>'Рейтинговая таблица организаций'!A227</f>
        <v>224</v>
      </c>
      <c r="B227" s="20" t="str">
        <f>'Рейтинговая таблица организаций'!B227</f>
        <v>МКОУ «Кассагумахинская СОШ» (Акушинский район)</v>
      </c>
      <c r="C227" s="20">
        <f>'Рейтинговая таблица организаций'!P227</f>
        <v>96</v>
      </c>
      <c r="D227" s="20">
        <f>'Рейтинговая таблица организаций'!Y227</f>
        <v>85</v>
      </c>
      <c r="E227" s="20">
        <f>'Рейтинговая таблица организаций'!AG227</f>
        <v>21</v>
      </c>
      <c r="F227" s="20">
        <f>'Рейтинговая таблица организаций'!AQ227</f>
        <v>96</v>
      </c>
      <c r="G227" s="20">
        <f>'Рейтинговая таблица организаций'!BA227</f>
        <v>100</v>
      </c>
      <c r="H227" s="20">
        <f>'Рейтинговая таблица организаций'!BB227</f>
        <v>79.599999999999994</v>
      </c>
    </row>
    <row r="228" spans="1:8" x14ac:dyDescent="0.25">
      <c r="A228" s="20">
        <f>'Рейтинговая таблица организаций'!A228</f>
        <v>225</v>
      </c>
      <c r="B228" s="20" t="str">
        <f>'Рейтинговая таблица организаций'!B228</f>
        <v>МКОУ «Курьимахинская СОШ» (Акушинский район)</v>
      </c>
      <c r="C228" s="20">
        <f>'Рейтинговая таблица организаций'!P228</f>
        <v>95</v>
      </c>
      <c r="D228" s="20">
        <f>'Рейтинговая таблица организаций'!Y228</f>
        <v>67</v>
      </c>
      <c r="E228" s="20">
        <f>'Рейтинговая таблица организаций'!AG228</f>
        <v>39</v>
      </c>
      <c r="F228" s="20">
        <f>'Рейтинговая таблица организаций'!AQ228</f>
        <v>85</v>
      </c>
      <c r="G228" s="20">
        <f>'Рейтинговая таблица организаций'!BA228</f>
        <v>80</v>
      </c>
      <c r="H228" s="20">
        <f>'Рейтинговая таблица организаций'!BB228</f>
        <v>73.2</v>
      </c>
    </row>
    <row r="229" spans="1:8" x14ac:dyDescent="0.25">
      <c r="A229" s="20">
        <f>'Рейтинговая таблица организаций'!A229</f>
        <v>226</v>
      </c>
      <c r="B229" s="20" t="str">
        <f>'Рейтинговая таблица организаций'!B229</f>
        <v>МКОУ «Тузламахинская СОШ» (Акушинский район)</v>
      </c>
      <c r="C229" s="20">
        <f>'Рейтинговая таблица организаций'!P229</f>
        <v>100</v>
      </c>
      <c r="D229" s="20">
        <f>'Рейтинговая таблица организаций'!Y229</f>
        <v>75</v>
      </c>
      <c r="E229" s="20">
        <f>'Рейтинговая таблица организаций'!AG229</f>
        <v>57</v>
      </c>
      <c r="F229" s="20">
        <f>'Рейтинговая таблица организаций'!AQ229</f>
        <v>100</v>
      </c>
      <c r="G229" s="20">
        <f>'Рейтинговая таблица организаций'!BA229</f>
        <v>92</v>
      </c>
      <c r="H229" s="20">
        <f>'Рейтинговая таблица организаций'!BB229</f>
        <v>84.8</v>
      </c>
    </row>
    <row r="230" spans="1:8" x14ac:dyDescent="0.25">
      <c r="A230" s="20">
        <f>'Рейтинговая таблица организаций'!A230</f>
        <v>227</v>
      </c>
      <c r="B230" s="20" t="str">
        <f>'Рейтинговая таблица организаций'!B230</f>
        <v>МКОУ «Урганинская СОШ» (Акушинский район)</v>
      </c>
      <c r="C230" s="20">
        <f>'Рейтинговая таблица организаций'!P230</f>
        <v>95</v>
      </c>
      <c r="D230" s="20">
        <f>'Рейтинговая таблица организаций'!Y230</f>
        <v>84</v>
      </c>
      <c r="E230" s="20">
        <f>'Рейтинговая таблица организаций'!AG230</f>
        <v>15</v>
      </c>
      <c r="F230" s="20">
        <f>'Рейтинговая таблица организаций'!AQ230</f>
        <v>100</v>
      </c>
      <c r="G230" s="20">
        <f>'Рейтинговая таблица организаций'!BA230</f>
        <v>100</v>
      </c>
      <c r="H230" s="20">
        <f>'Рейтинговая таблица организаций'!BB230</f>
        <v>78.8</v>
      </c>
    </row>
    <row r="231" spans="1:8" x14ac:dyDescent="0.25">
      <c r="A231" s="20">
        <f>'Рейтинговая таблица организаций'!A231</f>
        <v>228</v>
      </c>
      <c r="B231" s="20" t="str">
        <f>'Рейтинговая таблица организаций'!B231</f>
        <v>МКОУ «Зильмукмахинская ООШ» (Акушинский район)</v>
      </c>
      <c r="C231" s="20">
        <f>'Рейтинговая таблица организаций'!P231</f>
        <v>74</v>
      </c>
      <c r="D231" s="20">
        <f>'Рейтинговая таблица организаций'!Y231</f>
        <v>81</v>
      </c>
      <c r="E231" s="20">
        <f>'Рейтинговая таблица организаций'!AG231</f>
        <v>27</v>
      </c>
      <c r="F231" s="20">
        <f>'Рейтинговая таблица организаций'!AQ231</f>
        <v>100</v>
      </c>
      <c r="G231" s="20">
        <f>'Рейтинговая таблица организаций'!BA231</f>
        <v>94</v>
      </c>
      <c r="H231" s="20">
        <f>'Рейтинговая таблица организаций'!BB231</f>
        <v>75.2</v>
      </c>
    </row>
    <row r="232" spans="1:8" x14ac:dyDescent="0.25">
      <c r="A232" s="20">
        <f>'Рейтинговая таблица организаций'!A232</f>
        <v>229</v>
      </c>
      <c r="B232" s="20" t="str">
        <f>'Рейтинговая таблица организаций'!B232</f>
        <v>МКОУ «Кулинская ООШ» (Акушинский район)</v>
      </c>
      <c r="C232" s="20">
        <f>'Рейтинговая таблица организаций'!P232</f>
        <v>78</v>
      </c>
      <c r="D232" s="20">
        <f>'Рейтинговая таблица организаций'!Y232</f>
        <v>63</v>
      </c>
      <c r="E232" s="20">
        <f>'Рейтинговая таблица организаций'!AG232</f>
        <v>23</v>
      </c>
      <c r="F232" s="20">
        <f>'Рейтинговая таблица организаций'!AQ232</f>
        <v>100</v>
      </c>
      <c r="G232" s="20">
        <f>'Рейтинговая таблица организаций'!BA232</f>
        <v>100</v>
      </c>
      <c r="H232" s="20">
        <f>'Рейтинговая таблица организаций'!BB232</f>
        <v>72.8</v>
      </c>
    </row>
    <row r="233" spans="1:8" x14ac:dyDescent="0.25">
      <c r="A233" s="20">
        <f>'Рейтинговая таблица организаций'!A233</f>
        <v>230</v>
      </c>
      <c r="B233" s="20" t="str">
        <f>'Рейтинговая таблица организаций'!B233</f>
        <v>МКОУ «Куркебимахинская ООШ» (Акушинский район)</v>
      </c>
      <c r="C233" s="20">
        <f>'Рейтинговая таблица организаций'!P233</f>
        <v>55</v>
      </c>
      <c r="D233" s="20">
        <f>'Рейтинговая таблица организаций'!Y233</f>
        <v>84</v>
      </c>
      <c r="E233" s="20">
        <f>'Рейтинговая таблица организаций'!AG233</f>
        <v>29</v>
      </c>
      <c r="F233" s="20">
        <f>'Рейтинговая таблица организаций'!AQ233</f>
        <v>100</v>
      </c>
      <c r="G233" s="20">
        <f>'Рейтинговая таблица организаций'!BA233</f>
        <v>100</v>
      </c>
      <c r="H233" s="20">
        <f>'Рейтинговая таблица организаций'!BB233</f>
        <v>73.599999999999994</v>
      </c>
    </row>
    <row r="234" spans="1:8" x14ac:dyDescent="0.25">
      <c r="A234" s="20">
        <f>'Рейтинговая таблица организаций'!A234</f>
        <v>231</v>
      </c>
      <c r="B234" s="20" t="str">
        <f>'Рейтинговая таблица организаций'!B234</f>
        <v>МКОУ «Каршлинская ООШ» (Акушинский район)</v>
      </c>
      <c r="C234" s="20">
        <f>'Рейтинговая таблица организаций'!P234</f>
        <v>96</v>
      </c>
      <c r="D234" s="20">
        <f>'Рейтинговая таблица организаций'!Y234</f>
        <v>94</v>
      </c>
      <c r="E234" s="20">
        <f>'Рейтинговая таблица организаций'!AG234</f>
        <v>21</v>
      </c>
      <c r="F234" s="20">
        <f>'Рейтинговая таблица организаций'!AQ234</f>
        <v>95</v>
      </c>
      <c r="G234" s="20">
        <f>'Рейтинговая таблица организаций'!BA234</f>
        <v>100</v>
      </c>
      <c r="H234" s="20">
        <f>'Рейтинговая таблица организаций'!BB234</f>
        <v>81.2</v>
      </c>
    </row>
    <row r="235" spans="1:8" x14ac:dyDescent="0.25">
      <c r="A235" s="20">
        <f>'Рейтинговая таблица организаций'!A235</f>
        <v>232</v>
      </c>
      <c r="B235" s="20" t="str">
        <f>'Рейтинговая таблица организаций'!B235</f>
        <v>МКОУ «Нахкинская ООШ» (Акушинский район)</v>
      </c>
      <c r="C235" s="20">
        <f>'Рейтинговая таблица организаций'!P235</f>
        <v>100</v>
      </c>
      <c r="D235" s="20">
        <f>'Рейтинговая таблица организаций'!Y235</f>
        <v>90</v>
      </c>
      <c r="E235" s="20">
        <f>'Рейтинговая таблица организаций'!AG235</f>
        <v>31</v>
      </c>
      <c r="F235" s="20">
        <f>'Рейтинговая таблица организаций'!AQ235</f>
        <v>100</v>
      </c>
      <c r="G235" s="20">
        <f>'Рейтинговая таблица организаций'!BA235</f>
        <v>100</v>
      </c>
      <c r="H235" s="20">
        <f>'Рейтинговая таблица организаций'!BB235</f>
        <v>84.2</v>
      </c>
    </row>
    <row r="236" spans="1:8" x14ac:dyDescent="0.25">
      <c r="A236" s="20">
        <f>'Рейтинговая таблица организаций'!A236</f>
        <v>233</v>
      </c>
      <c r="B236" s="20" t="str">
        <f>'Рейтинговая таблица организаций'!B236</f>
        <v>МКОУ «Уллучаринская ООШ» (Акушинский район)</v>
      </c>
      <c r="C236" s="20">
        <f>'Рейтинговая таблица организаций'!P236</f>
        <v>81</v>
      </c>
      <c r="D236" s="20">
        <f>'Рейтинговая таблица организаций'!Y236</f>
        <v>80</v>
      </c>
      <c r="E236" s="20">
        <f>'Рейтинговая таблица организаций'!AG236</f>
        <v>23</v>
      </c>
      <c r="F236" s="20">
        <f>'Рейтинговая таблица организаций'!AQ236</f>
        <v>100</v>
      </c>
      <c r="G236" s="20">
        <f>'Рейтинговая таблица организаций'!BA236</f>
        <v>100</v>
      </c>
      <c r="H236" s="20">
        <f>'Рейтинговая таблица организаций'!BB236</f>
        <v>76.8</v>
      </c>
    </row>
    <row r="237" spans="1:8" x14ac:dyDescent="0.25">
      <c r="A237" s="20">
        <f>'Рейтинговая таблица организаций'!A237</f>
        <v>234</v>
      </c>
      <c r="B237" s="20" t="str">
        <f>'Рейтинговая таблица организаций'!B237</f>
        <v>МКОУ «Цуликанинская ООШ» (Акушинский район)</v>
      </c>
      <c r="C237" s="20">
        <f>'Рейтинговая таблица организаций'!P237</f>
        <v>53</v>
      </c>
      <c r="D237" s="20">
        <f>'Рейтинговая таблица организаций'!Y237</f>
        <v>90</v>
      </c>
      <c r="E237" s="20">
        <f>'Рейтинговая таблица организаций'!AG237</f>
        <v>15</v>
      </c>
      <c r="F237" s="20">
        <f>'Рейтинговая таблица организаций'!AQ237</f>
        <v>100</v>
      </c>
      <c r="G237" s="20">
        <f>'Рейтинговая таблица организаций'!BA237</f>
        <v>100</v>
      </c>
      <c r="H237" s="20">
        <f>'Рейтинговая таблица организаций'!BB237</f>
        <v>71.599999999999994</v>
      </c>
    </row>
    <row r="238" spans="1:8" x14ac:dyDescent="0.25">
      <c r="A238" s="20">
        <f>'Рейтинговая таблица организаций'!A238</f>
        <v>235</v>
      </c>
      <c r="B238" s="20" t="str">
        <f>'Рейтинговая таблица организаций'!B238</f>
        <v>МКОУ «Шинкбалакадинская ООШ» (Акушинский район)</v>
      </c>
      <c r="C238" s="20">
        <f>'Рейтинговая таблица организаций'!P238</f>
        <v>78</v>
      </c>
      <c r="D238" s="20">
        <f>'Рейтинговая таблица организаций'!Y238</f>
        <v>90</v>
      </c>
      <c r="E238" s="20">
        <f>'Рейтинговая таблица организаций'!AG238</f>
        <v>36</v>
      </c>
      <c r="F238" s="20">
        <f>'Рейтинговая таблица организаций'!AQ238</f>
        <v>100</v>
      </c>
      <c r="G238" s="20">
        <f>'Рейтинговая таблица организаций'!BA238</f>
        <v>94</v>
      </c>
      <c r="H238" s="20">
        <f>'Рейтинговая таблица организаций'!BB238</f>
        <v>79.599999999999994</v>
      </c>
    </row>
    <row r="239" spans="1:8" x14ac:dyDescent="0.25">
      <c r="A239" s="20">
        <f>'Рейтинговая таблица организаций'!A239</f>
        <v>236</v>
      </c>
      <c r="B239" s="20" t="str">
        <f>'Рейтинговая таблица организаций'!B239</f>
        <v>МКДОУ «Акушинский детский сад» (Акушинский район)</v>
      </c>
      <c r="C239" s="20">
        <f>'Рейтинговая таблица организаций'!P239</f>
        <v>62</v>
      </c>
      <c r="D239" s="20">
        <f>'Рейтинговая таблица организаций'!Y239</f>
        <v>76</v>
      </c>
      <c r="E239" s="20">
        <f>'Рейтинговая таблица организаций'!AG239</f>
        <v>25</v>
      </c>
      <c r="F239" s="20">
        <f>'Рейтинговая таблица организаций'!AQ239</f>
        <v>94</v>
      </c>
      <c r="G239" s="20">
        <f>'Рейтинговая таблица организаций'!BA239</f>
        <v>89</v>
      </c>
      <c r="H239" s="20">
        <f>'Рейтинговая таблица организаций'!BB239</f>
        <v>69.2</v>
      </c>
    </row>
    <row r="240" spans="1:8" x14ac:dyDescent="0.25">
      <c r="A240" s="20">
        <f>'Рейтинговая таблица организаций'!A240</f>
        <v>237</v>
      </c>
      <c r="B240" s="20" t="str">
        <f>'Рейтинговая таблица организаций'!B240</f>
        <v>МКДОУ «В/Мулебкинский детский сад» (Акушинский район)</v>
      </c>
      <c r="C240" s="20">
        <f>'Рейтинговая таблица организаций'!P240</f>
        <v>93</v>
      </c>
      <c r="D240" s="20">
        <f>'Рейтинговая таблица организаций'!Y240</f>
        <v>71</v>
      </c>
      <c r="E240" s="20">
        <f>'Рейтинговая таблица организаций'!AG240</f>
        <v>25</v>
      </c>
      <c r="F240" s="20">
        <f>'Рейтинговая таблица организаций'!AQ240</f>
        <v>94</v>
      </c>
      <c r="G240" s="20">
        <f>'Рейтинговая таблица организаций'!BA240</f>
        <v>94</v>
      </c>
      <c r="H240" s="20">
        <f>'Рейтинговая таблица организаций'!BB240</f>
        <v>75.400000000000006</v>
      </c>
    </row>
    <row r="241" spans="1:8" x14ac:dyDescent="0.25">
      <c r="A241" s="20">
        <f>'Рейтинговая таблица организаций'!A241</f>
        <v>238</v>
      </c>
      <c r="B241" s="20" t="str">
        <f>'Рейтинговая таблица организаций'!B241</f>
        <v>МКДОУ «Тебекмахинский Детский Сад «Солнышко» (Акушинский район)</v>
      </c>
      <c r="C241" s="20">
        <f>'Рейтинговая таблица организаций'!P241</f>
        <v>93</v>
      </c>
      <c r="D241" s="20">
        <f>'Рейтинговая таблица организаций'!Y241</f>
        <v>69</v>
      </c>
      <c r="E241" s="20">
        <f>'Рейтинговая таблица организаций'!AG241</f>
        <v>43</v>
      </c>
      <c r="F241" s="20">
        <f>'Рейтинговая таблица организаций'!AQ241</f>
        <v>98</v>
      </c>
      <c r="G241" s="20">
        <f>'Рейтинговая таблица организаций'!BA241</f>
        <v>84</v>
      </c>
      <c r="H241" s="20">
        <f>'Рейтинговая таблица организаций'!BB241</f>
        <v>77.400000000000006</v>
      </c>
    </row>
    <row r="242" spans="1:8" x14ac:dyDescent="0.25">
      <c r="A242" s="20">
        <f>'Рейтинговая таблица организаций'!A242</f>
        <v>239</v>
      </c>
      <c r="B242" s="20" t="str">
        <f>'Рейтинговая таблица организаций'!B242</f>
        <v>МКДОУ «Усишинский детский сад» №1 (Акушинский район)</v>
      </c>
      <c r="C242" s="20">
        <f>'Рейтинговая таблица организаций'!P242</f>
        <v>93</v>
      </c>
      <c r="D242" s="20">
        <f>'Рейтинговая таблица организаций'!Y242</f>
        <v>62</v>
      </c>
      <c r="E242" s="20">
        <f>'Рейтинговая таблица организаций'!AG242</f>
        <v>28</v>
      </c>
      <c r="F242" s="20">
        <f>'Рейтинговая таблица организаций'!AQ242</f>
        <v>100</v>
      </c>
      <c r="G242" s="20">
        <f>'Рейтинговая таблица организаций'!BA242</f>
        <v>94</v>
      </c>
      <c r="H242" s="20">
        <f>'Рейтинговая таблица организаций'!BB242</f>
        <v>75.400000000000006</v>
      </c>
    </row>
    <row r="243" spans="1:8" x14ac:dyDescent="0.25">
      <c r="A243" s="20">
        <f>'Рейтинговая таблица организаций'!A243</f>
        <v>240</v>
      </c>
      <c r="B243" s="20" t="str">
        <f>'Рейтинговая таблица организаций'!B243</f>
        <v>МКДОУ «Усишинский детский сад» №2 (Акушинский район)</v>
      </c>
      <c r="C243" s="20">
        <f>'Рейтинговая таблица организаций'!P243</f>
        <v>91</v>
      </c>
      <c r="D243" s="20">
        <f>'Рейтинговая таблица организаций'!Y243</f>
        <v>84</v>
      </c>
      <c r="E243" s="20">
        <f>'Рейтинговая таблица организаций'!AG243</f>
        <v>34</v>
      </c>
      <c r="F243" s="20">
        <f>'Рейтинговая таблица организаций'!AQ243</f>
        <v>94</v>
      </c>
      <c r="G243" s="20">
        <f>'Рейтинговая таблица организаций'!BA243</f>
        <v>95</v>
      </c>
      <c r="H243" s="20">
        <f>'Рейтинговая таблица организаций'!BB243</f>
        <v>79.599999999999994</v>
      </c>
    </row>
    <row r="244" spans="1:8" x14ac:dyDescent="0.25">
      <c r="A244" s="20">
        <f>'Рейтинговая таблица организаций'!A244</f>
        <v>241</v>
      </c>
      <c r="B244" s="20" t="str">
        <f>'Рейтинговая таблица организаций'!B244</f>
        <v>МБОУ «Каратинская общеобразовательная гимназия» (Ахвахский район)</v>
      </c>
      <c r="C244" s="20">
        <f>'Рейтинговая таблица организаций'!P244</f>
        <v>100</v>
      </c>
      <c r="D244" s="20">
        <f>'Рейтинговая таблица организаций'!Y244</f>
        <v>99</v>
      </c>
      <c r="E244" s="20">
        <f>'Рейтинговая таблица организаций'!AG244</f>
        <v>59</v>
      </c>
      <c r="F244" s="20">
        <f>'Рейтинговая таблица организаций'!AQ244</f>
        <v>100</v>
      </c>
      <c r="G244" s="20">
        <f>'Рейтинговая таблица организаций'!BA244</f>
        <v>95</v>
      </c>
      <c r="H244" s="20">
        <f>'Рейтинговая таблица организаций'!BB244</f>
        <v>90.6</v>
      </c>
    </row>
    <row r="245" spans="1:8" x14ac:dyDescent="0.25">
      <c r="A245" s="20">
        <f>'Рейтинговая таблица организаций'!A245</f>
        <v>242</v>
      </c>
      <c r="B245" s="20" t="str">
        <f>'Рейтинговая таблица организаций'!B245</f>
        <v>МБОУ «Местерухская СОШ» (Ахвахский район)</v>
      </c>
      <c r="C245" s="20">
        <f>'Рейтинговая таблица организаций'!P245</f>
        <v>97</v>
      </c>
      <c r="D245" s="20">
        <f>'Рейтинговая таблица организаций'!Y245</f>
        <v>93</v>
      </c>
      <c r="E245" s="20">
        <f>'Рейтинговая таблица организаций'!AG245</f>
        <v>43</v>
      </c>
      <c r="F245" s="20">
        <f>'Рейтинговая таблица организаций'!AQ245</f>
        <v>100</v>
      </c>
      <c r="G245" s="20">
        <f>'Рейтинговая таблица организаций'!BA245</f>
        <v>99</v>
      </c>
      <c r="H245" s="20">
        <f>'Рейтинговая таблица организаций'!BB245</f>
        <v>86.4</v>
      </c>
    </row>
    <row r="246" spans="1:8" x14ac:dyDescent="0.25">
      <c r="A246" s="20">
        <f>'Рейтинговая таблица организаций'!A246</f>
        <v>243</v>
      </c>
      <c r="B246" s="20" t="str">
        <f>'Рейтинговая таблица организаций'!B246</f>
        <v>МБОУ «В-Инхелинская ООШ» (Ахвахский район)</v>
      </c>
      <c r="C246" s="20">
        <f>'Рейтинговая таблица организаций'!P246</f>
        <v>82</v>
      </c>
      <c r="D246" s="20">
        <f>'Рейтинговая таблица организаций'!Y246</f>
        <v>74</v>
      </c>
      <c r="E246" s="20">
        <f>'Рейтинговая таблица организаций'!AG246</f>
        <v>45</v>
      </c>
      <c r="F246" s="20">
        <f>'Рейтинговая таблица организаций'!AQ246</f>
        <v>97</v>
      </c>
      <c r="G246" s="20">
        <f>'Рейтинговая таблица организаций'!BA246</f>
        <v>86</v>
      </c>
      <c r="H246" s="20">
        <f>'Рейтинговая таблица организаций'!BB246</f>
        <v>76.8</v>
      </c>
    </row>
    <row r="247" spans="1:8" x14ac:dyDescent="0.25">
      <c r="A247" s="20">
        <f>'Рейтинговая таблица организаций'!A247</f>
        <v>244</v>
      </c>
      <c r="B247" s="20" t="str">
        <f>'Рейтинговая таблица организаций'!B247</f>
        <v>МКОУ «Тлисинская НОШ» (Ахвахский район)</v>
      </c>
      <c r="C247" s="20">
        <f>'Рейтинговая таблица организаций'!P247</f>
        <v>80</v>
      </c>
      <c r="D247" s="20">
        <f>'Рейтинговая таблица организаций'!Y247</f>
        <v>73</v>
      </c>
      <c r="E247" s="20">
        <f>'Рейтинговая таблица организаций'!AG247</f>
        <v>29</v>
      </c>
      <c r="F247" s="20">
        <f>'Рейтинговая таблица организаций'!AQ247</f>
        <v>100</v>
      </c>
      <c r="G247" s="20">
        <f>'Рейтинговая таблица организаций'!BA247</f>
        <v>93</v>
      </c>
      <c r="H247" s="20">
        <f>'Рейтинговая таблица организаций'!BB247</f>
        <v>75</v>
      </c>
    </row>
    <row r="248" spans="1:8" x14ac:dyDescent="0.25">
      <c r="A248" s="20">
        <f>'Рейтинговая таблица организаций'!A248</f>
        <v>245</v>
      </c>
      <c r="B248" s="20" t="str">
        <f>'Рейтинговая таблица организаций'!B248</f>
        <v>МКОУ «Маштадинская НОШ» (Ахвахский район)</v>
      </c>
      <c r="C248" s="20">
        <f>'Рейтинговая таблица организаций'!P248</f>
        <v>83</v>
      </c>
      <c r="D248" s="20">
        <f>'Рейтинговая таблица организаций'!Y248</f>
        <v>83</v>
      </c>
      <c r="E248" s="20">
        <f>'Рейтинговая таблица организаций'!AG248</f>
        <v>56</v>
      </c>
      <c r="F248" s="20">
        <f>'Рейтинговая таблица организаций'!AQ248</f>
        <v>100</v>
      </c>
      <c r="G248" s="20">
        <f>'Рейтинговая таблица организаций'!BA248</f>
        <v>100</v>
      </c>
      <c r="H248" s="20">
        <f>'Рейтинговая таблица организаций'!BB248</f>
        <v>84.4</v>
      </c>
    </row>
    <row r="249" spans="1:8" x14ac:dyDescent="0.25">
      <c r="A249" s="20">
        <f>'Рейтинговая таблица организаций'!A249</f>
        <v>246</v>
      </c>
      <c r="B249" s="20" t="str">
        <f>'Рейтинговая таблица организаций'!B249</f>
        <v>МБДОУ «Цолодинский д/сад «Улыбка» (Ахвахский район)</v>
      </c>
      <c r="C249" s="20">
        <f>'Рейтинговая таблица организаций'!P249</f>
        <v>82</v>
      </c>
      <c r="D249" s="20">
        <f>'Рейтинговая таблица организаций'!Y249</f>
        <v>80</v>
      </c>
      <c r="E249" s="20">
        <f>'Рейтинговая таблица организаций'!AG249</f>
        <v>15</v>
      </c>
      <c r="F249" s="20">
        <f>'Рейтинговая таблица организаций'!AQ249</f>
        <v>100</v>
      </c>
      <c r="G249" s="20">
        <f>'Рейтинговая таблица организаций'!BA249</f>
        <v>100</v>
      </c>
      <c r="H249" s="20">
        <f>'Рейтинговая таблица организаций'!BB249</f>
        <v>75.400000000000006</v>
      </c>
    </row>
    <row r="250" spans="1:8" x14ac:dyDescent="0.25">
      <c r="A250" s="20">
        <f>'Рейтинговая таблица организаций'!A250</f>
        <v>247</v>
      </c>
      <c r="B250" s="20" t="str">
        <f>'Рейтинговая таблица организаций'!B250</f>
        <v>МБДОУ «Лологонитлинский д/сад «Тархо» (Ахвахский район)</v>
      </c>
      <c r="C250" s="20">
        <f>'Рейтинговая таблица организаций'!P250</f>
        <v>96</v>
      </c>
      <c r="D250" s="20">
        <f>'Рейтинговая таблица организаций'!Y250</f>
        <v>89</v>
      </c>
      <c r="E250" s="20">
        <f>'Рейтинговая таблица организаций'!AG250</f>
        <v>50</v>
      </c>
      <c r="F250" s="20">
        <f>'Рейтинговая таблица организаций'!AQ250</f>
        <v>94</v>
      </c>
      <c r="G250" s="20">
        <f>'Рейтинговая таблица организаций'!BA250</f>
        <v>89</v>
      </c>
      <c r="H250" s="20">
        <f>'Рейтинговая таблица организаций'!BB250</f>
        <v>83.6</v>
      </c>
    </row>
    <row r="251" spans="1:8" x14ac:dyDescent="0.25">
      <c r="A251" s="20">
        <f>'Рейтинговая таблица организаций'!A251</f>
        <v>248</v>
      </c>
      <c r="B251" s="20" t="str">
        <f>'Рейтинговая таблица организаций'!B251</f>
        <v>МБДОУ «Кудиябросинский д/сад «Ласточка» (Ахвахский район)</v>
      </c>
      <c r="C251" s="20">
        <f>'Рейтинговая таблица организаций'!P251</f>
        <v>87</v>
      </c>
      <c r="D251" s="20">
        <f>'Рейтинговая таблица организаций'!Y251</f>
        <v>94</v>
      </c>
      <c r="E251" s="20">
        <f>'Рейтинговая таблица организаций'!AG251</f>
        <v>51</v>
      </c>
      <c r="F251" s="20">
        <f>'Рейтинговая таблица организаций'!AQ251</f>
        <v>96</v>
      </c>
      <c r="G251" s="20">
        <f>'Рейтинговая таблица организаций'!BA251</f>
        <v>98</v>
      </c>
      <c r="H251" s="20">
        <f>'Рейтинговая таблица организаций'!BB251</f>
        <v>85.2</v>
      </c>
    </row>
    <row r="252" spans="1:8" x14ac:dyDescent="0.25">
      <c r="A252" s="20">
        <f>'Рейтинговая таблица организаций'!A252</f>
        <v>249</v>
      </c>
      <c r="B252" s="20" t="str">
        <f>'Рейтинговая таблица организаций'!B252</f>
        <v>МБДОУ «Тад-Магитлинский д/сад «Орленок» (Ахвахский район)</v>
      </c>
      <c r="C252" s="20">
        <f>'Рейтинговая таблица организаций'!P252</f>
        <v>98</v>
      </c>
      <c r="D252" s="20">
        <f>'Рейтинговая таблица организаций'!Y252</f>
        <v>91</v>
      </c>
      <c r="E252" s="20">
        <f>'Рейтинговая таблица организаций'!AG252</f>
        <v>43</v>
      </c>
      <c r="F252" s="20">
        <f>'Рейтинговая таблица организаций'!AQ252</f>
        <v>99</v>
      </c>
      <c r="G252" s="20">
        <f>'Рейтинговая таблица организаций'!BA252</f>
        <v>93</v>
      </c>
      <c r="H252" s="20">
        <f>'Рейтинговая таблица организаций'!BB252</f>
        <v>84.8</v>
      </c>
    </row>
    <row r="253" spans="1:8" x14ac:dyDescent="0.25">
      <c r="A253" s="20">
        <f>'Рейтинговая таблица организаций'!A253</f>
        <v>250</v>
      </c>
      <c r="B253" s="20" t="str">
        <f>'Рейтинговая таблица организаций'!B253</f>
        <v>МБДОУ «Тукитинский д/сад «Радуга» (Ахвахский район)</v>
      </c>
      <c r="C253" s="20">
        <f>'Рейтинговая таблица организаций'!P253</f>
        <v>95</v>
      </c>
      <c r="D253" s="20">
        <f>'Рейтинговая таблица организаций'!Y253</f>
        <v>92</v>
      </c>
      <c r="E253" s="20">
        <f>'Рейтинговая таблица организаций'!AG253</f>
        <v>42</v>
      </c>
      <c r="F253" s="20">
        <f>'Рейтинговая таблица организаций'!AQ253</f>
        <v>91</v>
      </c>
      <c r="G253" s="20">
        <f>'Рейтинговая таблица организаций'!BA253</f>
        <v>96</v>
      </c>
      <c r="H253" s="20">
        <f>'Рейтинговая таблица организаций'!BB253</f>
        <v>83.2</v>
      </c>
    </row>
    <row r="254" spans="1:8" x14ac:dyDescent="0.25">
      <c r="A254" s="20">
        <f>'Рейтинговая таблица организаций'!A254</f>
        <v>251</v>
      </c>
      <c r="B254" s="20" t="str">
        <f>'Рейтинговая таблица организаций'!B254</f>
        <v>МКОУ «Фийская СОШ» (Ахтынский район)</v>
      </c>
      <c r="C254" s="20">
        <f>'Рейтинговая таблица организаций'!P254</f>
        <v>72</v>
      </c>
      <c r="D254" s="20">
        <f>'Рейтинговая таблица организаций'!Y254</f>
        <v>77</v>
      </c>
      <c r="E254" s="20">
        <f>'Рейтинговая таблица организаций'!AG254</f>
        <v>20</v>
      </c>
      <c r="F254" s="20">
        <f>'Рейтинговая таблица организаций'!AQ254</f>
        <v>94</v>
      </c>
      <c r="G254" s="20">
        <f>'Рейтинговая таблица организаций'!BA254</f>
        <v>94</v>
      </c>
      <c r="H254" s="20">
        <f>'Рейтинговая таблица организаций'!BB254</f>
        <v>71.400000000000006</v>
      </c>
    </row>
    <row r="255" spans="1:8" x14ac:dyDescent="0.25">
      <c r="A255" s="20">
        <f>'Рейтинговая таблица организаций'!A255</f>
        <v>252</v>
      </c>
      <c r="B255" s="20" t="str">
        <f>'Рейтинговая таблица организаций'!B255</f>
        <v>МКОУ «Джабинская СОШ им.М.Д. Курбанова» (Ахтынский район)</v>
      </c>
      <c r="C255" s="20">
        <f>'Рейтинговая таблица организаций'!P255</f>
        <v>87</v>
      </c>
      <c r="D255" s="20">
        <f>'Рейтинговая таблица организаций'!Y255</f>
        <v>70</v>
      </c>
      <c r="E255" s="20">
        <f>'Рейтинговая таблица организаций'!AG255</f>
        <v>30</v>
      </c>
      <c r="F255" s="20">
        <f>'Рейтинговая таблица организаций'!AQ255</f>
        <v>100</v>
      </c>
      <c r="G255" s="20">
        <f>'Рейтинговая таблица организаций'!BA255</f>
        <v>100</v>
      </c>
      <c r="H255" s="20">
        <f>'Рейтинговая таблица организаций'!BB255</f>
        <v>77.400000000000006</v>
      </c>
    </row>
    <row r="256" spans="1:8" x14ac:dyDescent="0.25">
      <c r="A256" s="20">
        <f>'Рейтинговая таблица организаций'!A256</f>
        <v>253</v>
      </c>
      <c r="B256" s="20" t="str">
        <f>'Рейтинговая таблица организаций'!B256</f>
        <v>МКОУ «Гогазская СОШ» (Ахтынский район)</v>
      </c>
      <c r="C256" s="20">
        <f>'Рейтинговая таблица организаций'!P256</f>
        <v>97</v>
      </c>
      <c r="D256" s="20">
        <f>'Рейтинговая таблица организаций'!Y256</f>
        <v>91</v>
      </c>
      <c r="E256" s="20">
        <f>'Рейтинговая таблица организаций'!AG256</f>
        <v>40</v>
      </c>
      <c r="F256" s="20">
        <f>'Рейтинговая таблица организаций'!AQ256</f>
        <v>100</v>
      </c>
      <c r="G256" s="20">
        <f>'Рейтинговая таблица организаций'!BA256</f>
        <v>91</v>
      </c>
      <c r="H256" s="20">
        <f>'Рейтинговая таблица организаций'!BB256</f>
        <v>83.8</v>
      </c>
    </row>
    <row r="257" spans="1:8" x14ac:dyDescent="0.25">
      <c r="A257" s="20">
        <f>'Рейтинговая таблица организаций'!A257</f>
        <v>254</v>
      </c>
      <c r="B257" s="20" t="str">
        <f>'Рейтинговая таблица организаций'!B257</f>
        <v>МКОУ «Ахтынская ООШ» (Ахтынский район)</v>
      </c>
      <c r="C257" s="20">
        <f>'Рейтинговая таблица организаций'!P257</f>
        <v>92</v>
      </c>
      <c r="D257" s="20">
        <f>'Рейтинговая таблица организаций'!Y257</f>
        <v>79</v>
      </c>
      <c r="E257" s="20">
        <f>'Рейтинговая таблица организаций'!AG257</f>
        <v>12</v>
      </c>
      <c r="F257" s="20">
        <f>'Рейтинговая таблица организаций'!AQ257</f>
        <v>91</v>
      </c>
      <c r="G257" s="20">
        <f>'Рейтинговая таблица организаций'!BA257</f>
        <v>83</v>
      </c>
      <c r="H257" s="20">
        <f>'Рейтинговая таблица организаций'!BB257</f>
        <v>71.400000000000006</v>
      </c>
    </row>
    <row r="258" spans="1:8" x14ac:dyDescent="0.25">
      <c r="A258" s="20">
        <f>'Рейтинговая таблица организаций'!A258</f>
        <v>255</v>
      </c>
      <c r="B258" s="20" t="str">
        <f>'Рейтинговая таблица организаций'!B258</f>
        <v>МКОУ «Гдымская ООШ» (Ахтынский район)</v>
      </c>
      <c r="C258" s="20">
        <f>'Рейтинговая таблица организаций'!P258</f>
        <v>99</v>
      </c>
      <c r="D258" s="20">
        <f>'Рейтинговая таблица организаций'!Y258</f>
        <v>83</v>
      </c>
      <c r="E258" s="20">
        <f>'Рейтинговая таблица организаций'!AG258</f>
        <v>46</v>
      </c>
      <c r="F258" s="20">
        <f>'Рейтинговая таблица организаций'!AQ258</f>
        <v>100</v>
      </c>
      <c r="G258" s="20">
        <f>'Рейтинговая таблица организаций'!BA258</f>
        <v>100</v>
      </c>
      <c r="H258" s="20">
        <f>'Рейтинговая таблица организаций'!BB258</f>
        <v>85.6</v>
      </c>
    </row>
    <row r="259" spans="1:8" x14ac:dyDescent="0.25">
      <c r="A259" s="20">
        <f>'Рейтинговая таблица организаций'!A259</f>
        <v>256</v>
      </c>
      <c r="B259" s="20" t="str">
        <f>'Рейтинговая таблица организаций'!B259</f>
        <v>МКОУ НОШ при в/ч (Ахтынский район)</v>
      </c>
      <c r="C259" s="20">
        <f>'Рейтинговая таблица организаций'!P259</f>
        <v>95</v>
      </c>
      <c r="D259" s="20">
        <f>'Рейтинговая таблица организаций'!Y259</f>
        <v>88</v>
      </c>
      <c r="E259" s="20">
        <f>'Рейтинговая таблица организаций'!AG259</f>
        <v>23</v>
      </c>
      <c r="F259" s="20">
        <f>'Рейтинговая таблица организаций'!AQ259</f>
        <v>92</v>
      </c>
      <c r="G259" s="20">
        <f>'Рейтинговая таблица организаций'!BA259</f>
        <v>96</v>
      </c>
      <c r="H259" s="20">
        <f>'Рейтинговая таблица организаций'!BB259</f>
        <v>78.8</v>
      </c>
    </row>
    <row r="260" spans="1:8" x14ac:dyDescent="0.25">
      <c r="A260" s="20">
        <f>'Рейтинговая таблица организаций'!A260</f>
        <v>257</v>
      </c>
      <c r="B260" s="20" t="str">
        <f>'Рейтинговая таблица организаций'!B260</f>
        <v>МКУ ДОД «Юный космонавт» (Ахтынский район)</v>
      </c>
      <c r="C260" s="20">
        <f>'Рейтинговая таблица организаций'!P260</f>
        <v>98</v>
      </c>
      <c r="D260" s="20">
        <f>'Рейтинговая таблица организаций'!Y260</f>
        <v>95</v>
      </c>
      <c r="E260" s="20">
        <f>'Рейтинговая таблица организаций'!AG260</f>
        <v>70</v>
      </c>
      <c r="F260" s="20">
        <f>'Рейтинговая таблица организаций'!AQ260</f>
        <v>97</v>
      </c>
      <c r="G260" s="20">
        <f>'Рейтинговая таблица организаций'!BA260</f>
        <v>96</v>
      </c>
      <c r="H260" s="20">
        <f>'Рейтинговая таблица организаций'!BB260</f>
        <v>91.2</v>
      </c>
    </row>
    <row r="261" spans="1:8" x14ac:dyDescent="0.25">
      <c r="A261" s="20">
        <f>'Рейтинговая таблица организаций'!A261</f>
        <v>258</v>
      </c>
      <c r="B261" s="20" t="str">
        <f>'Рейтинговая таблица организаций'!B261</f>
        <v>МКДОУ «Солнышко» (Ахтынский район)</v>
      </c>
      <c r="C261" s="20">
        <f>'Рейтинговая таблица организаций'!P261</f>
        <v>78</v>
      </c>
      <c r="D261" s="20">
        <f>'Рейтинговая таблица организаций'!Y261</f>
        <v>85</v>
      </c>
      <c r="E261" s="20">
        <f>'Рейтинговая таблица организаций'!AG261</f>
        <v>18</v>
      </c>
      <c r="F261" s="20">
        <f>'Рейтинговая таблица организаций'!AQ261</f>
        <v>87</v>
      </c>
      <c r="G261" s="20">
        <f>'Рейтинговая таблица организаций'!BA261</f>
        <v>78</v>
      </c>
      <c r="H261" s="20">
        <f>'Рейтинговая таблица организаций'!BB261</f>
        <v>69.2</v>
      </c>
    </row>
    <row r="262" spans="1:8" x14ac:dyDescent="0.25">
      <c r="A262" s="20">
        <f>'Рейтинговая таблица организаций'!A262</f>
        <v>259</v>
      </c>
      <c r="B262" s="20" t="str">
        <f>'Рейтинговая таблица организаций'!B262</f>
        <v>МКУ ДО «Рассвет» (Ахтынский район)</v>
      </c>
      <c r="C262" s="20">
        <f>'Рейтинговая таблица организаций'!P262</f>
        <v>87</v>
      </c>
      <c r="D262" s="20">
        <f>'Рейтинговая таблица организаций'!Y262</f>
        <v>82</v>
      </c>
      <c r="E262" s="20">
        <f>'Рейтинговая таблица организаций'!AG262</f>
        <v>26</v>
      </c>
      <c r="F262" s="20">
        <f>'Рейтинговая таблица организаций'!AQ262</f>
        <v>92</v>
      </c>
      <c r="G262" s="20">
        <f>'Рейтинговая таблица организаций'!BA262</f>
        <v>84</v>
      </c>
      <c r="H262" s="20">
        <f>'Рейтинговая таблица организаций'!BB262</f>
        <v>74.2</v>
      </c>
    </row>
    <row r="263" spans="1:8" x14ac:dyDescent="0.25">
      <c r="A263" s="20">
        <f>'Рейтинговая таблица организаций'!A263</f>
        <v>260</v>
      </c>
      <c r="B263" s="20" t="str">
        <f>'Рейтинговая таблица организаций'!B263</f>
        <v>МКУ ДО «РСЮН» (Ахтынский район)</v>
      </c>
      <c r="C263" s="20">
        <f>'Рейтинговая таблица организаций'!P263</f>
        <v>90</v>
      </c>
      <c r="D263" s="20">
        <f>'Рейтинговая таблица организаций'!Y263</f>
        <v>83</v>
      </c>
      <c r="E263" s="20">
        <f>'Рейтинговая таблица организаций'!AG263</f>
        <v>21</v>
      </c>
      <c r="F263" s="20">
        <f>'Рейтинговая таблица организаций'!AQ263</f>
        <v>99</v>
      </c>
      <c r="G263" s="20">
        <f>'Рейтинговая таблица организаций'!BA263</f>
        <v>99</v>
      </c>
      <c r="H263" s="20">
        <f>'Рейтинговая таблица организаций'!BB263</f>
        <v>78.400000000000006</v>
      </c>
    </row>
    <row r="264" spans="1:8" x14ac:dyDescent="0.25">
      <c r="A264" s="20">
        <f>'Рейтинговая таблица организаций'!A264</f>
        <v>261</v>
      </c>
      <c r="B264" s="20" t="str">
        <f>'Рейтинговая таблица организаций'!B264</f>
        <v>МКУ ДО «ДМШ» с. Ахты (Ахтынский район)</v>
      </c>
      <c r="C264" s="20">
        <f>'Рейтинговая таблица организаций'!P264</f>
        <v>91</v>
      </c>
      <c r="D264" s="20">
        <f>'Рейтинговая таблица организаций'!Y264</f>
        <v>89</v>
      </c>
      <c r="E264" s="20">
        <f>'Рейтинговая таблица организаций'!AG264</f>
        <v>86</v>
      </c>
      <c r="F264" s="20">
        <f>'Рейтинговая таблица организаций'!AQ264</f>
        <v>85</v>
      </c>
      <c r="G264" s="20">
        <f>'Рейтинговая таблица организаций'!BA264</f>
        <v>89</v>
      </c>
      <c r="H264" s="20">
        <f>'Рейтинговая таблица организаций'!BB264</f>
        <v>88</v>
      </c>
    </row>
    <row r="265" spans="1:8" x14ac:dyDescent="0.25">
      <c r="A265" s="20">
        <f>'Рейтинговая таблица организаций'!A265</f>
        <v>262</v>
      </c>
      <c r="B265" s="20" t="str">
        <f>'Рейтинговая таблица организаций'!B265</f>
        <v>МКДОУ детские ясли «Елочка» (Бабаюртовский район )</v>
      </c>
      <c r="C265" s="20">
        <f>'Рейтинговая таблица организаций'!P265</f>
        <v>97</v>
      </c>
      <c r="D265" s="20">
        <f>'Рейтинговая таблица организаций'!Y265</f>
        <v>80</v>
      </c>
      <c r="E265" s="20">
        <f>'Рейтинговая таблица организаций'!AG265</f>
        <v>26</v>
      </c>
      <c r="F265" s="20">
        <f>'Рейтинговая таблица организаций'!AQ265</f>
        <v>94</v>
      </c>
      <c r="G265" s="20">
        <f>'Рейтинговая таблица организаций'!BA265</f>
        <v>97</v>
      </c>
      <c r="H265" s="20">
        <f>'Рейтинговая таблица организаций'!BB265</f>
        <v>78.8</v>
      </c>
    </row>
    <row r="266" spans="1:8" x14ac:dyDescent="0.25">
      <c r="A266" s="20">
        <f>'Рейтинговая таблица организаций'!A266</f>
        <v>263</v>
      </c>
      <c r="B266" s="20" t="str">
        <f>'Рейтинговая таблица организаций'!B266</f>
        <v>МКДОУ детский сад «Дружба» (Бабаюртовский район )</v>
      </c>
      <c r="C266" s="20">
        <f>'Рейтинговая таблица организаций'!P266</f>
        <v>68</v>
      </c>
      <c r="D266" s="20">
        <f>'Рейтинговая таблица организаций'!Y266</f>
        <v>76</v>
      </c>
      <c r="E266" s="20">
        <f>'Рейтинговая таблица организаций'!AG266</f>
        <v>29</v>
      </c>
      <c r="F266" s="20">
        <f>'Рейтинговая таблица организаций'!AQ266</f>
        <v>96</v>
      </c>
      <c r="G266" s="20">
        <f>'Рейтинговая таблица организаций'!BA266</f>
        <v>97</v>
      </c>
      <c r="H266" s="20">
        <f>'Рейтинговая таблица организаций'!BB266</f>
        <v>73.2</v>
      </c>
    </row>
    <row r="267" spans="1:8" x14ac:dyDescent="0.25">
      <c r="A267" s="20">
        <f>'Рейтинговая таблица организаций'!A267</f>
        <v>264</v>
      </c>
      <c r="B267" s="20" t="str">
        <f>'Рейтинговая таблица организаций'!B267</f>
        <v>МКДОУ детский сад «Радуга» (Бабаюртовский район )</v>
      </c>
      <c r="C267" s="20">
        <f>'Рейтинговая таблица организаций'!P267</f>
        <v>88</v>
      </c>
      <c r="D267" s="20">
        <f>'Рейтинговая таблица организаций'!Y267</f>
        <v>72</v>
      </c>
      <c r="E267" s="20">
        <f>'Рейтинговая таблица организаций'!AG267</f>
        <v>20</v>
      </c>
      <c r="F267" s="20">
        <f>'Рейтинговая таблица организаций'!AQ267</f>
        <v>94</v>
      </c>
      <c r="G267" s="20">
        <f>'Рейтинговая таблица организаций'!BA267</f>
        <v>90</v>
      </c>
      <c r="H267" s="20">
        <f>'Рейтинговая таблица организаций'!BB267</f>
        <v>72.8</v>
      </c>
    </row>
    <row r="268" spans="1:8" x14ac:dyDescent="0.25">
      <c r="A268" s="20">
        <f>'Рейтинговая таблица организаций'!A268</f>
        <v>265</v>
      </c>
      <c r="B268" s="20" t="str">
        <f>'Рейтинговая таблица организаций'!B268</f>
        <v>МКОУ «Советская СОШ» (Бабаюртовский район )</v>
      </c>
      <c r="C268" s="20">
        <f>'Рейтинговая таблица организаций'!P268</f>
        <v>96</v>
      </c>
      <c r="D268" s="20">
        <f>'Рейтинговая таблица организаций'!Y268</f>
        <v>90</v>
      </c>
      <c r="E268" s="20">
        <f>'Рейтинговая таблица организаций'!AG268</f>
        <v>67</v>
      </c>
      <c r="F268" s="20">
        <f>'Рейтинговая таблица организаций'!AQ268</f>
        <v>98</v>
      </c>
      <c r="G268" s="20">
        <f>'Рейтинговая таблица организаций'!BA268</f>
        <v>96</v>
      </c>
      <c r="H268" s="20">
        <f>'Рейтинговая таблица организаций'!BB268</f>
        <v>89.4</v>
      </c>
    </row>
    <row r="269" spans="1:8" x14ac:dyDescent="0.25">
      <c r="A269" s="20">
        <f>'Рейтинговая таблица организаций'!A269</f>
        <v>266</v>
      </c>
      <c r="B269" s="20" t="str">
        <f>'Рейтинговая таблица организаций'!B269</f>
        <v>МКОУ «Тамазатюбинская СОШ им. А.Д. Байтемирогва» (Бабаюртовский район )</v>
      </c>
      <c r="C269" s="20">
        <f>'Рейтинговая таблица организаций'!P269</f>
        <v>84</v>
      </c>
      <c r="D269" s="20">
        <f>'Рейтинговая таблица организаций'!Y269</f>
        <v>75</v>
      </c>
      <c r="E269" s="20">
        <f>'Рейтинговая таблица организаций'!AG269</f>
        <v>44</v>
      </c>
      <c r="F269" s="20">
        <f>'Рейтинговая таблица организаций'!AQ269</f>
        <v>91</v>
      </c>
      <c r="G269" s="20">
        <f>'Рейтинговая таблица организаций'!BA269</f>
        <v>88</v>
      </c>
      <c r="H269" s="20">
        <f>'Рейтинговая таблица организаций'!BB269</f>
        <v>76.400000000000006</v>
      </c>
    </row>
    <row r="270" spans="1:8" x14ac:dyDescent="0.25">
      <c r="A270" s="20">
        <f>'Рейтинговая таблица организаций'!A270</f>
        <v>267</v>
      </c>
      <c r="B270" s="20" t="str">
        <f>'Рейтинговая таблица организаций'!B270</f>
        <v>МКОУ «Туршунайская СОШ» (Бабаюртовский район )</v>
      </c>
      <c r="C270" s="20">
        <f>'Рейтинговая таблица организаций'!P270</f>
        <v>98</v>
      </c>
      <c r="D270" s="20">
        <f>'Рейтинговая таблица организаций'!Y270</f>
        <v>87</v>
      </c>
      <c r="E270" s="20">
        <f>'Рейтинговая таблица организаций'!AG270</f>
        <v>97</v>
      </c>
      <c r="F270" s="20">
        <f>'Рейтинговая таблица организаций'!AQ270</f>
        <v>97</v>
      </c>
      <c r="G270" s="20">
        <f>'Рейтинговая таблица организаций'!BA270</f>
        <v>92</v>
      </c>
      <c r="H270" s="20">
        <f>'Рейтинговая таблица организаций'!BB270</f>
        <v>94.2</v>
      </c>
    </row>
    <row r="271" spans="1:8" x14ac:dyDescent="0.25">
      <c r="A271" s="20">
        <f>'Рейтинговая таблица организаций'!A271</f>
        <v>268</v>
      </c>
      <c r="B271" s="20" t="str">
        <f>'Рейтинговая таблица организаций'!B271</f>
        <v>МКОУ «Уцмиюртовская СОШ» (Бабаюртовский район )</v>
      </c>
      <c r="C271" s="20">
        <f>'Рейтинговая таблица организаций'!P271</f>
        <v>98</v>
      </c>
      <c r="D271" s="20">
        <f>'Рейтинговая таблица организаций'!Y271</f>
        <v>44</v>
      </c>
      <c r="E271" s="20">
        <f>'Рейтинговая таблица организаций'!AG271</f>
        <v>24</v>
      </c>
      <c r="F271" s="20">
        <f>'Рейтинговая таблица организаций'!AQ271</f>
        <v>99</v>
      </c>
      <c r="G271" s="20">
        <f>'Рейтинговая таблица организаций'!BA271</f>
        <v>95</v>
      </c>
      <c r="H271" s="20">
        <f>'Рейтинговая таблица организаций'!BB271</f>
        <v>72</v>
      </c>
    </row>
    <row r="272" spans="1:8" x14ac:dyDescent="0.25">
      <c r="A272" s="20">
        <f>'Рейтинговая таблица организаций'!A272</f>
        <v>269</v>
      </c>
      <c r="B272" s="20" t="str">
        <f>'Рейтинговая таблица организаций'!B272</f>
        <v>МКОУ «Хасанайская СОШ» (Бабаюртовский район )</v>
      </c>
      <c r="C272" s="20">
        <f>'Рейтинговая таблица организаций'!P272</f>
        <v>100</v>
      </c>
      <c r="D272" s="20">
        <f>'Рейтинговая таблица организаций'!Y272</f>
        <v>85</v>
      </c>
      <c r="E272" s="20">
        <f>'Рейтинговая таблица организаций'!AG272</f>
        <v>48</v>
      </c>
      <c r="F272" s="20">
        <f>'Рейтинговая таблица организаций'!AQ272</f>
        <v>96</v>
      </c>
      <c r="G272" s="20">
        <f>'Рейтинговая таблица организаций'!BA272</f>
        <v>97</v>
      </c>
      <c r="H272" s="20">
        <f>'Рейтинговая таблица организаций'!BB272</f>
        <v>85.2</v>
      </c>
    </row>
    <row r="273" spans="1:8" s="24" customFormat="1" x14ac:dyDescent="0.25">
      <c r="A273" s="20">
        <f>'Рейтинговая таблица организаций'!A273</f>
        <v>270</v>
      </c>
      <c r="B273" s="20" t="str">
        <f>'Рейтинговая таблица организаций'!B273</f>
        <v>МКОУ «Ансалтинская СОШ имени Г. А. Нурахмаева» МО «Ботлихский район» (Ботлихский район)</v>
      </c>
      <c r="C273" s="20">
        <f>'Рейтинговая таблица организаций'!P273</f>
        <v>90</v>
      </c>
      <c r="D273" s="20">
        <f>'Рейтинговая таблица организаций'!Y273</f>
        <v>74</v>
      </c>
      <c r="E273" s="20">
        <f>'Рейтинговая таблица организаций'!AG273</f>
        <v>37</v>
      </c>
      <c r="F273" s="20">
        <f>'Рейтинговая таблица организаций'!AQ273</f>
        <v>97</v>
      </c>
      <c r="G273" s="20">
        <f>'Рейтинговая таблица организаций'!BA273</f>
        <v>95</v>
      </c>
      <c r="H273" s="20">
        <f>'Рейтинговая таблица организаций'!BB273</f>
        <v>78.599999999999994</v>
      </c>
    </row>
    <row r="274" spans="1:8" s="24" customFormat="1" x14ac:dyDescent="0.25">
      <c r="A274" s="20">
        <f>'Рейтинговая таблица организаций'!A274</f>
        <v>271</v>
      </c>
      <c r="B274" s="20" t="str">
        <f>'Рейтинговая таблица организаций'!B274</f>
        <v>МКОУ «Гагатлинская СОШ имени Р. У.Умаханова» (Ботлихский район)</v>
      </c>
      <c r="C274" s="20">
        <f>'Рейтинговая таблица организаций'!P274</f>
        <v>67</v>
      </c>
      <c r="D274" s="20">
        <f>'Рейтинговая таблица организаций'!Y274</f>
        <v>76</v>
      </c>
      <c r="E274" s="20">
        <f>'Рейтинговая таблица организаций'!AG274</f>
        <v>26</v>
      </c>
      <c r="F274" s="20">
        <f>'Рейтинговая таблица организаций'!AQ274</f>
        <v>99</v>
      </c>
      <c r="G274" s="20">
        <f>'Рейтинговая таблица организаций'!BA274</f>
        <v>99</v>
      </c>
      <c r="H274" s="20">
        <f>'Рейтинговая таблица организаций'!BB274</f>
        <v>73.400000000000006</v>
      </c>
    </row>
    <row r="275" spans="1:8" s="24" customFormat="1" x14ac:dyDescent="0.25">
      <c r="A275" s="20">
        <f>'Рейтинговая таблица организаций'!A275</f>
        <v>272</v>
      </c>
      <c r="B275" s="20" t="str">
        <f>'Рейтинговая таблица организаций'!B275</f>
        <v>МКОУ «Рахатинская средняя общеобразовательная школа имени Б. Л. Сахратулаева» (Ботлихский район)</v>
      </c>
      <c r="C275" s="20">
        <f>'Рейтинговая таблица организаций'!P275</f>
        <v>58</v>
      </c>
      <c r="D275" s="20">
        <f>'Рейтинговая таблица организаций'!Y275</f>
        <v>52</v>
      </c>
      <c r="E275" s="20">
        <f>'Рейтинговая таблица организаций'!AG275</f>
        <v>28</v>
      </c>
      <c r="F275" s="20">
        <f>'Рейтинговая таблица организаций'!AQ275</f>
        <v>85</v>
      </c>
      <c r="G275" s="20">
        <f>'Рейтинговая таблица организаций'!BA275</f>
        <v>76</v>
      </c>
      <c r="H275" s="20">
        <f>'Рейтинговая таблица организаций'!BB275</f>
        <v>59.8</v>
      </c>
    </row>
    <row r="276" spans="1:8" s="24" customFormat="1" x14ac:dyDescent="0.25">
      <c r="A276" s="20">
        <f>'Рейтинговая таблица организаций'!A276</f>
        <v>273</v>
      </c>
      <c r="B276" s="20" t="str">
        <f>'Рейтинговая таблица организаций'!B276</f>
        <v>МКОУ «Тандовская СОШ» (Ботлихский район)</v>
      </c>
      <c r="C276" s="20">
        <f>'Рейтинговая таблица организаций'!P276</f>
        <v>92</v>
      </c>
      <c r="D276" s="20">
        <f>'Рейтинговая таблица организаций'!Y276</f>
        <v>48</v>
      </c>
      <c r="E276" s="20">
        <f>'Рейтинговая таблица организаций'!AG276</f>
        <v>30</v>
      </c>
      <c r="F276" s="20">
        <f>'Рейтинговая таблица организаций'!AQ276</f>
        <v>85</v>
      </c>
      <c r="G276" s="20">
        <f>'Рейтинговая таблица организаций'!BA276</f>
        <v>78</v>
      </c>
      <c r="H276" s="20">
        <f>'Рейтинговая таблица организаций'!BB276</f>
        <v>66.599999999999994</v>
      </c>
    </row>
    <row r="277" spans="1:8" s="24" customFormat="1" x14ac:dyDescent="0.25">
      <c r="A277" s="20">
        <f>'Рейтинговая таблица организаций'!A277</f>
        <v>274</v>
      </c>
      <c r="B277" s="20" t="str">
        <f>'Рейтинговая таблица организаций'!B277</f>
        <v>МКОУ «Чанковская СОШ» (Ботлихский район)</v>
      </c>
      <c r="C277" s="20">
        <f>'Рейтинговая таблица организаций'!P277</f>
        <v>93</v>
      </c>
      <c r="D277" s="20">
        <f>'Рейтинговая таблица организаций'!Y277</f>
        <v>75</v>
      </c>
      <c r="E277" s="20">
        <f>'Рейтинговая таблица организаций'!AG277</f>
        <v>68</v>
      </c>
      <c r="F277" s="20">
        <f>'Рейтинговая таблица организаций'!AQ277</f>
        <v>98</v>
      </c>
      <c r="G277" s="20">
        <f>'Рейтинговая таблица организаций'!BA277</f>
        <v>97</v>
      </c>
      <c r="H277" s="20">
        <f>'Рейтинговая таблица организаций'!BB277</f>
        <v>86.2</v>
      </c>
    </row>
    <row r="278" spans="1:8" s="24" customFormat="1" x14ac:dyDescent="0.25">
      <c r="A278" s="20">
        <f>'Рейтинговая таблица организаций'!A278</f>
        <v>275</v>
      </c>
      <c r="B278" s="20" t="str">
        <f>'Рейтинговая таблица организаций'!B278</f>
        <v>МКОУ «Зиловская СОШ имени Р. Ю. Сагитова» (Ботлихский район)</v>
      </c>
      <c r="C278" s="20">
        <f>'Рейтинговая таблица организаций'!P278</f>
        <v>97</v>
      </c>
      <c r="D278" s="20">
        <f>'Рейтинговая таблица организаций'!Y278</f>
        <v>80</v>
      </c>
      <c r="E278" s="20">
        <f>'Рейтинговая таблица организаций'!AG278</f>
        <v>28</v>
      </c>
      <c r="F278" s="20">
        <f>'Рейтинговая таблица организаций'!AQ278</f>
        <v>89</v>
      </c>
      <c r="G278" s="20">
        <f>'Рейтинговая таблица организаций'!BA278</f>
        <v>100</v>
      </c>
      <c r="H278" s="20">
        <f>'Рейтинговая таблица организаций'!BB278</f>
        <v>78.8</v>
      </c>
    </row>
    <row r="279" spans="1:8" s="24" customFormat="1" x14ac:dyDescent="0.25">
      <c r="A279" s="20">
        <f>'Рейтинговая таблица организаций'!A279</f>
        <v>276</v>
      </c>
      <c r="B279" s="20" t="str">
        <f>'Рейтинговая таблица организаций'!B279</f>
        <v>МКОУ «Ашалинская ООШ  имени М. И. Исаева» (Ботлихский район)</v>
      </c>
      <c r="C279" s="20">
        <f>'Рейтинговая таблица организаций'!P279</f>
        <v>87</v>
      </c>
      <c r="D279" s="20">
        <f>'Рейтинговая таблица организаций'!Y279</f>
        <v>75</v>
      </c>
      <c r="E279" s="20">
        <f>'Рейтинговая таблица организаций'!AG279</f>
        <v>23</v>
      </c>
      <c r="F279" s="20">
        <f>'Рейтинговая таблица организаций'!AQ279</f>
        <v>92</v>
      </c>
      <c r="G279" s="20">
        <f>'Рейтинговая таблица организаций'!BA279</f>
        <v>93</v>
      </c>
      <c r="H279" s="20">
        <f>'Рейтинговая таблица организаций'!BB279</f>
        <v>74</v>
      </c>
    </row>
    <row r="280" spans="1:8" s="24" customFormat="1" x14ac:dyDescent="0.25">
      <c r="A280" s="20">
        <f>'Рейтинговая таблица организаций'!A280</f>
        <v>277</v>
      </c>
      <c r="B280" s="20" t="str">
        <f>'Рейтинговая таблица организаций'!B280</f>
        <v>МКОУ «Белединская НОШ» (Ботлихский район)</v>
      </c>
      <c r="C280" s="20">
        <f>'Рейтинговая таблица организаций'!P280</f>
        <v>100</v>
      </c>
      <c r="D280" s="20">
        <f>'Рейтинговая таблица организаций'!Y280</f>
        <v>75</v>
      </c>
      <c r="E280" s="20">
        <f>'Рейтинговая таблица организаций'!AG280</f>
        <v>30</v>
      </c>
      <c r="F280" s="20">
        <f>'Рейтинговая таблица организаций'!AQ280</f>
        <v>80</v>
      </c>
      <c r="G280" s="20">
        <f>'Рейтинговая таблица организаций'!BA280</f>
        <v>80</v>
      </c>
      <c r="H280" s="20">
        <f>'Рейтинговая таблица организаций'!BB280</f>
        <v>73</v>
      </c>
    </row>
    <row r="281" spans="1:8" s="24" customFormat="1" x14ac:dyDescent="0.25">
      <c r="A281" s="20">
        <f>'Рейтинговая таблица организаций'!A281</f>
        <v>278</v>
      </c>
      <c r="B281" s="20" t="str">
        <f>'Рейтинговая таблица организаций'!B281</f>
        <v>МКОУ «Гунховская НОШ» (Ботлихский район)</v>
      </c>
      <c r="C281" s="20">
        <f>'Рейтинговая таблица организаций'!P281</f>
        <v>52</v>
      </c>
      <c r="D281" s="20">
        <f>'Рейтинговая таблица организаций'!Y281</f>
        <v>47</v>
      </c>
      <c r="E281" s="20">
        <f>'Рейтинговая таблица организаций'!AG281</f>
        <v>30</v>
      </c>
      <c r="F281" s="20">
        <f>'Рейтинговая таблица организаций'!AQ281</f>
        <v>85</v>
      </c>
      <c r="G281" s="20">
        <f>'Рейтинговая таблица организаций'!BA281</f>
        <v>100</v>
      </c>
      <c r="H281" s="20">
        <f>'Рейтинговая таблица организаций'!BB281</f>
        <v>62.8</v>
      </c>
    </row>
    <row r="282" spans="1:8" s="24" customFormat="1" x14ac:dyDescent="0.25">
      <c r="A282" s="20">
        <f>'Рейтинговая таблица организаций'!A282</f>
        <v>279</v>
      </c>
      <c r="B282" s="20" t="str">
        <f>'Рейтинговая таблица организаций'!B282</f>
        <v>МКОУ «Зибирхалинская НОШ» (Ботлихский район)</v>
      </c>
      <c r="C282" s="20">
        <f>'Рейтинговая таблица организаций'!P282</f>
        <v>96</v>
      </c>
      <c r="D282" s="20">
        <f>'Рейтинговая таблица организаций'!Y282</f>
        <v>65</v>
      </c>
      <c r="E282" s="20">
        <f>'Рейтинговая таблица организаций'!AG282</f>
        <v>15</v>
      </c>
      <c r="F282" s="20">
        <f>'Рейтинговая таблица организаций'!AQ282</f>
        <v>80</v>
      </c>
      <c r="G282" s="20">
        <f>'Рейтинговая таблица организаций'!BA282</f>
        <v>100</v>
      </c>
      <c r="H282" s="20">
        <f>'Рейтинговая таблица организаций'!BB282</f>
        <v>71.2</v>
      </c>
    </row>
    <row r="283" spans="1:8" s="24" customFormat="1" x14ac:dyDescent="0.25">
      <c r="A283" s="20">
        <f>'Рейтинговая таблица организаций'!A283</f>
        <v>280</v>
      </c>
      <c r="B283" s="20" t="str">
        <f>'Рейтинговая таблица организаций'!B283</f>
        <v>МКОУ  «Верхне-Алакская НОШ» (Ботлихский район)</v>
      </c>
      <c r="C283" s="20">
        <f>'Рейтинговая таблица организаций'!P283</f>
        <v>83</v>
      </c>
      <c r="D283" s="20">
        <f>'Рейтинговая таблица организаций'!Y283</f>
        <v>53</v>
      </c>
      <c r="E283" s="20">
        <f>'Рейтинговая таблица организаций'!AG283</f>
        <v>54</v>
      </c>
      <c r="F283" s="20">
        <f>'Рейтинговая таблица организаций'!AQ283</f>
        <v>74</v>
      </c>
      <c r="G283" s="20">
        <f>'Рейтинговая таблица организаций'!BA283</f>
        <v>67</v>
      </c>
      <c r="H283" s="20">
        <f>'Рейтинговая таблица организаций'!BB283</f>
        <v>66.2</v>
      </c>
    </row>
    <row r="284" spans="1:8" s="24" customFormat="1" x14ac:dyDescent="0.25">
      <c r="A284" s="20">
        <f>'Рейтинговая таблица организаций'!A284</f>
        <v>281</v>
      </c>
      <c r="B284" s="20" t="str">
        <f>'Рейтинговая таблица организаций'!B284</f>
        <v>МКОУ «Нижне-Алакская НОШ» (Ботлихский район)</v>
      </c>
      <c r="C284" s="20">
        <f>'Рейтинговая таблица организаций'!P284</f>
        <v>49</v>
      </c>
      <c r="D284" s="20">
        <f>'Рейтинговая таблица организаций'!Y284</f>
        <v>35</v>
      </c>
      <c r="E284" s="20">
        <f>'Рейтинговая таблица организаций'!AG284</f>
        <v>15</v>
      </c>
      <c r="F284" s="20">
        <f>'Рейтинговая таблица организаций'!AQ284</f>
        <v>100</v>
      </c>
      <c r="G284" s="20">
        <f>'Рейтинговая таблица организаций'!BA284</f>
        <v>90</v>
      </c>
      <c r="H284" s="20">
        <f>'Рейтинговая таблица организаций'!BB284</f>
        <v>57.8</v>
      </c>
    </row>
    <row r="285" spans="1:8" s="24" customFormat="1" x14ac:dyDescent="0.25">
      <c r="A285" s="20">
        <f>'Рейтинговая таблица организаций'!A285</f>
        <v>282</v>
      </c>
      <c r="B285" s="20" t="str">
        <f>'Рейтинговая таблица организаций'!B285</f>
        <v>МКОУ  «Ансалтинская ДЮСШ» (Ботлихский район)</v>
      </c>
      <c r="C285" s="20">
        <f>'Рейтинговая таблица организаций'!P285</f>
        <v>94</v>
      </c>
      <c r="D285" s="20">
        <f>'Рейтинговая таблица организаций'!Y285</f>
        <v>78</v>
      </c>
      <c r="E285" s="20">
        <f>'Рейтинговая таблица организаций'!AG285</f>
        <v>51</v>
      </c>
      <c r="F285" s="20">
        <f>'Рейтинговая таблица организаций'!AQ285</f>
        <v>86</v>
      </c>
      <c r="G285" s="20">
        <f>'Рейтинговая таблица организаций'!BA285</f>
        <v>77</v>
      </c>
      <c r="H285" s="20">
        <f>'Рейтинговая таблица организаций'!BB285</f>
        <v>77.2</v>
      </c>
    </row>
    <row r="286" spans="1:8" s="24" customFormat="1" x14ac:dyDescent="0.25">
      <c r="A286" s="20">
        <f>'Рейтинговая таблица организаций'!A286</f>
        <v>283</v>
      </c>
      <c r="B286" s="20" t="str">
        <f>'Рейтинговая таблица организаций'!B286</f>
        <v>МКОУ «Детский сад «Ласточка» с. Рахата» (Ботлихский район)</v>
      </c>
      <c r="C286" s="20">
        <f>'Рейтинговая таблица организаций'!P286</f>
        <v>90</v>
      </c>
      <c r="D286" s="20">
        <f>'Рейтинговая таблица организаций'!Y286</f>
        <v>60</v>
      </c>
      <c r="E286" s="20">
        <f>'Рейтинговая таблица организаций'!AG286</f>
        <v>15</v>
      </c>
      <c r="F286" s="20">
        <f>'Рейтинговая таблица организаций'!AQ286</f>
        <v>94</v>
      </c>
      <c r="G286" s="20">
        <f>'Рейтинговая таблица организаций'!BA286</f>
        <v>83</v>
      </c>
      <c r="H286" s="20">
        <f>'Рейтинговая таблица организаций'!BB286</f>
        <v>68.400000000000006</v>
      </c>
    </row>
    <row r="287" spans="1:8" s="24" customFormat="1" x14ac:dyDescent="0.25">
      <c r="A287" s="20">
        <f>'Рейтинговая таблица организаций'!A287</f>
        <v>284</v>
      </c>
      <c r="B287" s="20" t="str">
        <f>'Рейтинговая таблица организаций'!B287</f>
        <v>МКОУ «Детский сад «Орленок» с. Зило» (Ботлихский район)</v>
      </c>
      <c r="C287" s="20">
        <f>'Рейтинговая таблица организаций'!P287</f>
        <v>94</v>
      </c>
      <c r="D287" s="20">
        <f>'Рейтинговая таблица организаций'!Y287</f>
        <v>91</v>
      </c>
      <c r="E287" s="20">
        <f>'Рейтинговая таблица организаций'!AG287</f>
        <v>23</v>
      </c>
      <c r="F287" s="20">
        <f>'Рейтинговая таблица организаций'!AQ287</f>
        <v>84</v>
      </c>
      <c r="G287" s="20">
        <f>'Рейтинговая таблица организаций'!BA287</f>
        <v>89</v>
      </c>
      <c r="H287" s="20">
        <f>'Рейтинговая таблица организаций'!BB287</f>
        <v>76.2</v>
      </c>
    </row>
    <row r="288" spans="1:8" s="24" customFormat="1" x14ac:dyDescent="0.25">
      <c r="A288" s="20">
        <f>'Рейтинговая таблица организаций'!A288</f>
        <v>285</v>
      </c>
      <c r="B288" s="20" t="str">
        <f>'Рейтинговая таблица организаций'!B288</f>
        <v>МКОУ «Детский сад «Улыбка» с. Муни»; (Ботлихский район)</v>
      </c>
      <c r="C288" s="20">
        <f>'Рейтинговая таблица организаций'!P288</f>
        <v>95</v>
      </c>
      <c r="D288" s="20">
        <f>'Рейтинговая таблица организаций'!Y288</f>
        <v>82</v>
      </c>
      <c r="E288" s="20">
        <f>'Рейтинговая таблица организаций'!AG288</f>
        <v>20</v>
      </c>
      <c r="F288" s="20">
        <f>'Рейтинговая таблица организаций'!AQ288</f>
        <v>95</v>
      </c>
      <c r="G288" s="20">
        <f>'Рейтинговая таблица организаций'!BA288</f>
        <v>94</v>
      </c>
      <c r="H288" s="20">
        <f>'Рейтинговая таблица организаций'!BB288</f>
        <v>77.2</v>
      </c>
    </row>
    <row r="289" spans="1:8" s="24" customFormat="1" x14ac:dyDescent="0.25">
      <c r="A289" s="20">
        <f>'Рейтинговая таблица организаций'!A289</f>
        <v>286</v>
      </c>
      <c r="B289" s="20" t="str">
        <f>'Рейтинговая таблица организаций'!B289</f>
        <v>МКОУ «Детский сад «Радуга» с. Тлох» (Ботлихский район)</v>
      </c>
      <c r="C289" s="20">
        <f>'Рейтинговая таблица организаций'!P289</f>
        <v>93</v>
      </c>
      <c r="D289" s="20">
        <f>'Рейтинговая таблица организаций'!Y289</f>
        <v>80</v>
      </c>
      <c r="E289" s="20">
        <f>'Рейтинговая таблица организаций'!AG289</f>
        <v>30</v>
      </c>
      <c r="F289" s="20">
        <f>'Рейтинговая таблица организаций'!AQ289</f>
        <v>87</v>
      </c>
      <c r="G289" s="20">
        <f>'Рейтинговая таблица организаций'!BA289</f>
        <v>87</v>
      </c>
      <c r="H289" s="20">
        <f>'Рейтинговая таблица организаций'!BB289</f>
        <v>75.400000000000006</v>
      </c>
    </row>
    <row r="290" spans="1:8" s="24" customFormat="1" x14ac:dyDescent="0.25">
      <c r="A290" s="20">
        <f>'Рейтинговая таблица организаций'!A290</f>
        <v>287</v>
      </c>
      <c r="B290" s="20" t="str">
        <f>'Рейтинговая таблица организаций'!B290</f>
        <v>МКОУ «Детский сад «Сказка» с. Ашали» (Ботлихский район)</v>
      </c>
      <c r="C290" s="20">
        <f>'Рейтинговая таблица организаций'!P290</f>
        <v>92</v>
      </c>
      <c r="D290" s="20">
        <f>'Рейтинговая таблица организаций'!Y290</f>
        <v>85</v>
      </c>
      <c r="E290" s="20">
        <f>'Рейтинговая таблица организаций'!AG290</f>
        <v>26</v>
      </c>
      <c r="F290" s="20">
        <f>'Рейтинговая таблица организаций'!AQ290</f>
        <v>92</v>
      </c>
      <c r="G290" s="20">
        <f>'Рейтинговая таблица организаций'!BA290</f>
        <v>100</v>
      </c>
      <c r="H290" s="20">
        <f>'Рейтинговая таблица организаций'!BB290</f>
        <v>79</v>
      </c>
    </row>
    <row r="291" spans="1:8" s="24" customFormat="1" x14ac:dyDescent="0.25">
      <c r="A291" s="20">
        <f>'Рейтинговая таблица организаций'!A291</f>
        <v>288</v>
      </c>
      <c r="B291" s="20" t="str">
        <f>'Рейтинговая таблица организаций'!B291</f>
        <v>МКОУ  «Детский сад «Орленок» с. Гагатли» (Ботлихский район)</v>
      </c>
      <c r="C291" s="20">
        <f>'Рейтинговая таблица организаций'!P291</f>
        <v>93</v>
      </c>
      <c r="D291" s="20">
        <f>'Рейтинговая таблица организаций'!Y291</f>
        <v>100</v>
      </c>
      <c r="E291" s="20">
        <f>'Рейтинговая таблица организаций'!AG291</f>
        <v>18</v>
      </c>
      <c r="F291" s="20">
        <f>'Рейтинговая таблица организаций'!AQ291</f>
        <v>99</v>
      </c>
      <c r="G291" s="20">
        <f>'Рейтинговая таблица организаций'!BA291</f>
        <v>100</v>
      </c>
      <c r="H291" s="20">
        <f>'Рейтинговая таблица организаций'!BB291</f>
        <v>82</v>
      </c>
    </row>
    <row r="292" spans="1:8" s="24" customFormat="1" x14ac:dyDescent="0.25">
      <c r="A292" s="20">
        <f>'Рейтинговая таблица организаций'!A292</f>
        <v>289</v>
      </c>
      <c r="B292" s="20" t="str">
        <f>'Рейтинговая таблица организаций'!B292</f>
        <v>МКОУ  «Детский сад «Теремок» с. Годобери» (Ботлихский район)</v>
      </c>
      <c r="C292" s="20">
        <f>'Рейтинговая таблица организаций'!P292</f>
        <v>92</v>
      </c>
      <c r="D292" s="20">
        <f>'Рейтинговая таблица организаций'!Y292</f>
        <v>92</v>
      </c>
      <c r="E292" s="20">
        <f>'Рейтинговая таблица организаций'!AG292</f>
        <v>20</v>
      </c>
      <c r="F292" s="20">
        <f>'Рейтинговая таблица организаций'!AQ292</f>
        <v>98</v>
      </c>
      <c r="G292" s="20">
        <f>'Рейтинговая таблица организаций'!BA292</f>
        <v>97</v>
      </c>
      <c r="H292" s="20">
        <f>'Рейтинговая таблица организаций'!BB292</f>
        <v>79.8</v>
      </c>
    </row>
    <row r="293" spans="1:8" s="24" customFormat="1" x14ac:dyDescent="0.25">
      <c r="A293" s="20">
        <f>'Рейтинговая таблица организаций'!A293</f>
        <v>290</v>
      </c>
      <c r="B293" s="20" t="str">
        <f>'Рейтинговая таблица организаций'!B293</f>
        <v>МКОУ «Детский сад «Золотой ключик» с. Ботлих (Ботлихский район)</v>
      </c>
      <c r="C293" s="20">
        <f>'Рейтинговая таблица организаций'!P293</f>
        <v>87</v>
      </c>
      <c r="D293" s="20">
        <f>'Рейтинговая таблица организаций'!Y293</f>
        <v>75</v>
      </c>
      <c r="E293" s="20">
        <f>'Рейтинговая таблица организаций'!AG293</f>
        <v>43</v>
      </c>
      <c r="F293" s="20">
        <f>'Рейтинговая таблица организаций'!AQ293</f>
        <v>95</v>
      </c>
      <c r="G293" s="20">
        <f>'Рейтинговая таблица организаций'!BA293</f>
        <v>96</v>
      </c>
      <c r="H293" s="20">
        <f>'Рейтинговая таблица организаций'!BB293</f>
        <v>79.2</v>
      </c>
    </row>
    <row r="294" spans="1:8" s="24" customFormat="1" x14ac:dyDescent="0.25">
      <c r="A294" s="20">
        <f>'Рейтинговая таблица организаций'!A294</f>
        <v>291</v>
      </c>
      <c r="B294" s="20" t="str">
        <f>'Рейтинговая таблица организаций'!B294</f>
        <v>МКОУ «Апшинская СОШ» (Буйнакский район)</v>
      </c>
      <c r="C294" s="20">
        <f>'Рейтинговая таблица организаций'!P294</f>
        <v>94</v>
      </c>
      <c r="D294" s="20">
        <f>'Рейтинговая таблица организаций'!Y294</f>
        <v>90</v>
      </c>
      <c r="E294" s="20">
        <f>'Рейтинговая таблица организаций'!AG294</f>
        <v>49</v>
      </c>
      <c r="F294" s="20">
        <f>'Рейтинговая таблица организаций'!AQ294</f>
        <v>99</v>
      </c>
      <c r="G294" s="20">
        <f>'Рейтинговая таблица организаций'!BA294</f>
        <v>97</v>
      </c>
      <c r="H294" s="20">
        <f>'Рейтинговая таблица организаций'!BB294</f>
        <v>85.8</v>
      </c>
    </row>
    <row r="295" spans="1:8" s="24" customFormat="1" x14ac:dyDescent="0.25">
      <c r="A295" s="20">
        <f>'Рейтинговая таблица организаций'!A295</f>
        <v>292</v>
      </c>
      <c r="B295" s="20" t="str">
        <f>'Рейтинговая таблица организаций'!B295</f>
        <v>МКОУ «Агачкалинская СОШ» (Буйнакский район)</v>
      </c>
      <c r="C295" s="20">
        <f>'Рейтинговая таблица организаций'!P295</f>
        <v>96</v>
      </c>
      <c r="D295" s="20">
        <f>'Рейтинговая таблица организаций'!Y295</f>
        <v>88</v>
      </c>
      <c r="E295" s="20">
        <f>'Рейтинговая таблица организаций'!AG295</f>
        <v>52</v>
      </c>
      <c r="F295" s="20">
        <f>'Рейтинговая таблица организаций'!AQ295</f>
        <v>94</v>
      </c>
      <c r="G295" s="20">
        <f>'Рейтинговая таблица организаций'!BA295</f>
        <v>91</v>
      </c>
      <c r="H295" s="20">
        <f>'Рейтинговая таблица организаций'!BB295</f>
        <v>84.2</v>
      </c>
    </row>
    <row r="296" spans="1:8" s="24" customFormat="1" x14ac:dyDescent="0.25">
      <c r="A296" s="20">
        <f>'Рейтинговая таблица организаций'!A296</f>
        <v>293</v>
      </c>
      <c r="B296" s="20" t="str">
        <f>'Рейтинговая таблица организаций'!B296</f>
        <v>МКОУ «Арахкентская СОШ» (Буйнакский район)</v>
      </c>
      <c r="C296" s="20">
        <f>'Рейтинговая таблица организаций'!P296</f>
        <v>93</v>
      </c>
      <c r="D296" s="20">
        <f>'Рейтинговая таблица организаций'!Y296</f>
        <v>80</v>
      </c>
      <c r="E296" s="20">
        <f>'Рейтинговая таблица организаций'!AG296</f>
        <v>49</v>
      </c>
      <c r="F296" s="20">
        <f>'Рейтинговая таблица организаций'!AQ296</f>
        <v>87</v>
      </c>
      <c r="G296" s="20">
        <f>'Рейтинговая таблица организаций'!BA296</f>
        <v>79</v>
      </c>
      <c r="H296" s="20">
        <f>'Рейтинговая таблица организаций'!BB296</f>
        <v>77.599999999999994</v>
      </c>
    </row>
    <row r="297" spans="1:8" s="24" customFormat="1" x14ac:dyDescent="0.25">
      <c r="A297" s="20">
        <f>'Рейтинговая таблица организаций'!A297</f>
        <v>294</v>
      </c>
      <c r="B297" s="20" t="str">
        <f>'Рейтинговая таблица организаций'!B297</f>
        <v>МКОУ «Манасаульская СОШ» (Буйнакский район)</v>
      </c>
      <c r="C297" s="20">
        <f>'Рейтинговая таблица организаций'!P297</f>
        <v>84</v>
      </c>
      <c r="D297" s="20">
        <f>'Рейтинговая таблица организаций'!Y297</f>
        <v>86</v>
      </c>
      <c r="E297" s="20">
        <f>'Рейтинговая таблица организаций'!AG297</f>
        <v>69</v>
      </c>
      <c r="F297" s="20">
        <f>'Рейтинговая таблица организаций'!AQ297</f>
        <v>93</v>
      </c>
      <c r="G297" s="20">
        <f>'Рейтинговая таблица организаций'!BA297</f>
        <v>86</v>
      </c>
      <c r="H297" s="20">
        <f>'Рейтинговая таблица организаций'!BB297</f>
        <v>83.6</v>
      </c>
    </row>
    <row r="298" spans="1:8" s="24" customFormat="1" x14ac:dyDescent="0.25">
      <c r="A298" s="20">
        <f>'Рейтинговая таблица организаций'!A298</f>
        <v>295</v>
      </c>
      <c r="B298" s="20" t="str">
        <f>'Рейтинговая таблица организаций'!B298</f>
        <v>МКОУ «Чанкурбенская СОШ» (Буйнакский район)</v>
      </c>
      <c r="C298" s="20">
        <f>'Рейтинговая таблица организаций'!P298</f>
        <v>97</v>
      </c>
      <c r="D298" s="20">
        <f>'Рейтинговая таблица организаций'!Y298</f>
        <v>93</v>
      </c>
      <c r="E298" s="20">
        <f>'Рейтинговая таблица организаций'!AG298</f>
        <v>68</v>
      </c>
      <c r="F298" s="20">
        <f>'Рейтинговая таблица организаций'!AQ298</f>
        <v>96</v>
      </c>
      <c r="G298" s="20">
        <f>'Рейтинговая таблица организаций'!BA298</f>
        <v>96</v>
      </c>
      <c r="H298" s="20">
        <f>'Рейтинговая таблица организаций'!BB298</f>
        <v>90</v>
      </c>
    </row>
    <row r="299" spans="1:8" s="24" customFormat="1" x14ac:dyDescent="0.25">
      <c r="A299" s="20">
        <f>'Рейтинговая таблица организаций'!A299</f>
        <v>296</v>
      </c>
      <c r="B299" s="20" t="str">
        <f>'Рейтинговая таблица организаций'!B299</f>
        <v>МКОУ «Чабанмахинская СОШ» (Буйнакский район)</v>
      </c>
      <c r="C299" s="20">
        <f>'Рейтинговая таблица организаций'!P299</f>
        <v>97</v>
      </c>
      <c r="D299" s="20">
        <f>'Рейтинговая таблица организаций'!Y299</f>
        <v>87</v>
      </c>
      <c r="E299" s="20">
        <f>'Рейтинговая таблица организаций'!AG299</f>
        <v>42</v>
      </c>
      <c r="F299" s="20">
        <f>'Рейтинговая таблица организаций'!AQ299</f>
        <v>99</v>
      </c>
      <c r="G299" s="20">
        <f>'Рейтинговая таблица организаций'!BA299</f>
        <v>97</v>
      </c>
      <c r="H299" s="20">
        <f>'Рейтинговая таблица организаций'!BB299</f>
        <v>84.4</v>
      </c>
    </row>
    <row r="300" spans="1:8" s="24" customFormat="1" x14ac:dyDescent="0.25">
      <c r="A300" s="20">
        <f>'Рейтинговая таблица организаций'!A300</f>
        <v>297</v>
      </c>
      <c r="B300" s="20" t="str">
        <f>'Рейтинговая таблица организаций'!B300</f>
        <v>МКОУ «Аркасская ООШ» (Буйнакский район)</v>
      </c>
      <c r="C300" s="20">
        <f>'Рейтинговая таблица организаций'!P300</f>
        <v>84</v>
      </c>
      <c r="D300" s="20">
        <f>'Рейтинговая таблица организаций'!Y300</f>
        <v>61</v>
      </c>
      <c r="E300" s="20">
        <f>'Рейтинговая таблица организаций'!AG300</f>
        <v>20</v>
      </c>
      <c r="F300" s="20">
        <f>'Рейтинговая таблица организаций'!AQ300</f>
        <v>98</v>
      </c>
      <c r="G300" s="20">
        <f>'Рейтинговая таблица организаций'!BA300</f>
        <v>98</v>
      </c>
      <c r="H300" s="20">
        <f>'Рейтинговая таблица организаций'!BB300</f>
        <v>72.2</v>
      </c>
    </row>
    <row r="301" spans="1:8" s="24" customFormat="1" x14ac:dyDescent="0.25">
      <c r="A301" s="20">
        <f>'Рейтинговая таблица организаций'!A301</f>
        <v>298</v>
      </c>
      <c r="B301" s="20" t="str">
        <f>'Рейтинговая таблица организаций'!B301</f>
        <v>МКОУ «Ванашинская ООШ» (Буйнакский район)</v>
      </c>
      <c r="C301" s="20">
        <f>'Рейтинговая таблица организаций'!P301</f>
        <v>93</v>
      </c>
      <c r="D301" s="20">
        <f>'Рейтинговая таблица организаций'!Y301</f>
        <v>61</v>
      </c>
      <c r="E301" s="20">
        <f>'Рейтинговая таблица организаций'!AG301</f>
        <v>36</v>
      </c>
      <c r="F301" s="20">
        <f>'Рейтинговая таблица организаций'!AQ301</f>
        <v>90</v>
      </c>
      <c r="G301" s="20">
        <f>'Рейтинговая таблица организаций'!BA301</f>
        <v>80</v>
      </c>
      <c r="H301" s="20">
        <f>'Рейтинговая таблица организаций'!BB301</f>
        <v>72</v>
      </c>
    </row>
    <row r="302" spans="1:8" s="24" customFormat="1" x14ac:dyDescent="0.25">
      <c r="A302" s="20">
        <f>'Рейтинговая таблица организаций'!A302</f>
        <v>299</v>
      </c>
      <c r="B302" s="20" t="str">
        <f>'Рейтинговая таблица организаций'!B302</f>
        <v>МКОУ «Карамахинская ООШ» (Буйнакский район)</v>
      </c>
      <c r="C302" s="20">
        <f>'Рейтинговая таблица организаций'!P302</f>
        <v>83</v>
      </c>
      <c r="D302" s="20">
        <f>'Рейтинговая таблица организаций'!Y302</f>
        <v>75</v>
      </c>
      <c r="E302" s="20">
        <f>'Рейтинговая таблица организаций'!AG302</f>
        <v>48</v>
      </c>
      <c r="F302" s="20">
        <f>'Рейтинговая таблица организаций'!AQ302</f>
        <v>96</v>
      </c>
      <c r="G302" s="20">
        <f>'Рейтинговая таблица организаций'!BA302</f>
        <v>95</v>
      </c>
      <c r="H302" s="20">
        <f>'Рейтинговая таблица организаций'!BB302</f>
        <v>79.400000000000006</v>
      </c>
    </row>
    <row r="303" spans="1:8" s="24" customFormat="1" x14ac:dyDescent="0.25">
      <c r="A303" s="20">
        <f>'Рейтинговая таблица организаций'!A303</f>
        <v>300</v>
      </c>
      <c r="B303" s="20" t="str">
        <f>'Рейтинговая таблица организаций'!B303</f>
        <v>МКОУ «Экибулакская ООШ» (Буйнакский район)</v>
      </c>
      <c r="C303" s="20">
        <f>'Рейтинговая таблица организаций'!P303</f>
        <v>97</v>
      </c>
      <c r="D303" s="20">
        <f>'Рейтинговая таблица организаций'!Y303</f>
        <v>90</v>
      </c>
      <c r="E303" s="20">
        <f>'Рейтинговая таблица организаций'!AG303</f>
        <v>34</v>
      </c>
      <c r="F303" s="20">
        <f>'Рейтинговая таблица организаций'!AQ303</f>
        <v>98</v>
      </c>
      <c r="G303" s="20">
        <f>'Рейтинговая таблица организаций'!BA303</f>
        <v>90</v>
      </c>
      <c r="H303" s="20">
        <f>'Рейтинговая таблица организаций'!BB303</f>
        <v>81.8</v>
      </c>
    </row>
    <row r="304" spans="1:8" s="24" customFormat="1" x14ac:dyDescent="0.25">
      <c r="A304" s="20">
        <f>'Рейтинговая таблица организаций'!A304</f>
        <v>301</v>
      </c>
      <c r="B304" s="20" t="str">
        <f>'Рейтинговая таблица организаций'!B304</f>
        <v>МКОУ «Кадарская ООШ» (Буйнакский район)</v>
      </c>
      <c r="C304" s="20">
        <f>'Рейтинговая таблица организаций'!P304</f>
        <v>98</v>
      </c>
      <c r="D304" s="20">
        <f>'Рейтинговая таблица организаций'!Y304</f>
        <v>95</v>
      </c>
      <c r="E304" s="20">
        <f>'Рейтинговая таблица организаций'!AG304</f>
        <v>70</v>
      </c>
      <c r="F304" s="20">
        <f>'Рейтинговая таблица организаций'!AQ304</f>
        <v>96</v>
      </c>
      <c r="G304" s="20">
        <f>'Рейтинговая таблица организаций'!BA304</f>
        <v>92</v>
      </c>
      <c r="H304" s="20">
        <f>'Рейтинговая таблица организаций'!BB304</f>
        <v>90.2</v>
      </c>
    </row>
    <row r="305" spans="1:8" s="24" customFormat="1" x14ac:dyDescent="0.25">
      <c r="A305" s="20">
        <f>'Рейтинговая таблица организаций'!A305</f>
        <v>302</v>
      </c>
      <c r="B305" s="20" t="str">
        <f>'Рейтинговая таблица организаций'!B305</f>
        <v>МБДОУ «Радуга» общеразвивающего вида с. В. Казанище (Буйнакский район)</v>
      </c>
      <c r="C305" s="20">
        <f>'Рейтинговая таблица организаций'!P305</f>
        <v>97</v>
      </c>
      <c r="D305" s="20">
        <f>'Рейтинговая таблица организаций'!Y305</f>
        <v>81</v>
      </c>
      <c r="E305" s="20">
        <f>'Рейтинговая таблица организаций'!AG305</f>
        <v>37</v>
      </c>
      <c r="F305" s="20">
        <f>'Рейтинговая таблица организаций'!AQ305</f>
        <v>93</v>
      </c>
      <c r="G305" s="20">
        <f>'Рейтинговая таблица организаций'!BA305</f>
        <v>73</v>
      </c>
      <c r="H305" s="20">
        <f>'Рейтинговая таблица организаций'!BB305</f>
        <v>76.2</v>
      </c>
    </row>
    <row r="306" spans="1:8" s="24" customFormat="1" x14ac:dyDescent="0.25">
      <c r="A306" s="20">
        <f>'Рейтинговая таблица организаций'!A306</f>
        <v>303</v>
      </c>
      <c r="B306" s="20" t="str">
        <f>'Рейтинговая таблица организаций'!B306</f>
        <v>МКДОУ «Радуга» общеразвивающего вида с. Н. Казанище (Буйнакский район)</v>
      </c>
      <c r="C306" s="20">
        <f>'Рейтинговая таблица организаций'!P306</f>
        <v>69</v>
      </c>
      <c r="D306" s="20">
        <f>'Рейтинговая таблица организаций'!Y306</f>
        <v>83</v>
      </c>
      <c r="E306" s="20">
        <f>'Рейтинговая таблица организаций'!AG306</f>
        <v>26</v>
      </c>
      <c r="F306" s="20">
        <f>'Рейтинговая таблица организаций'!AQ306</f>
        <v>99</v>
      </c>
      <c r="G306" s="20">
        <f>'Рейтинговая таблица организаций'!BA306</f>
        <v>96</v>
      </c>
      <c r="H306" s="20">
        <f>'Рейтинговая таблица организаций'!BB306</f>
        <v>74.599999999999994</v>
      </c>
    </row>
    <row r="307" spans="1:8" s="24" customFormat="1" x14ac:dyDescent="0.25">
      <c r="A307" s="20">
        <f>'Рейтинговая таблица организаций'!A307</f>
        <v>304</v>
      </c>
      <c r="B307" s="20" t="str">
        <f>'Рейтинговая таблица организаций'!B307</f>
        <v>МКДОУ «Яшлыкъ» общеразвивающего вида с. Кафыр-Кумух (Буйнакский район)</v>
      </c>
      <c r="C307" s="20">
        <f>'Рейтинговая таблица организаций'!P307</f>
        <v>100</v>
      </c>
      <c r="D307" s="20">
        <f>'Рейтинговая таблица организаций'!Y307</f>
        <v>92</v>
      </c>
      <c r="E307" s="20">
        <f>'Рейтинговая таблица организаций'!AG307</f>
        <v>70</v>
      </c>
      <c r="F307" s="20">
        <f>'Рейтинговая таблица организаций'!AQ307</f>
        <v>99</v>
      </c>
      <c r="G307" s="20">
        <f>'Рейтинговая таблица организаций'!BA307</f>
        <v>98</v>
      </c>
      <c r="H307" s="20">
        <f>'Рейтинговая таблица организаций'!BB307</f>
        <v>91.8</v>
      </c>
    </row>
    <row r="308" spans="1:8" s="24" customFormat="1" x14ac:dyDescent="0.25">
      <c r="A308" s="20">
        <f>'Рейтинговая таблица организаций'!A308</f>
        <v>305</v>
      </c>
      <c r="B308" s="20" t="str">
        <f>'Рейтинговая таблица организаций'!B308</f>
        <v>МКДОУ «Ласточка» с. Манасаул (Буйнакский район)</v>
      </c>
      <c r="C308" s="20">
        <f>'Рейтинговая таблица организаций'!P308</f>
        <v>89</v>
      </c>
      <c r="D308" s="20">
        <f>'Рейтинговая таблица организаций'!Y308</f>
        <v>64</v>
      </c>
      <c r="E308" s="20">
        <f>'Рейтинговая таблица организаций'!AG308</f>
        <v>37</v>
      </c>
      <c r="F308" s="20">
        <f>'Рейтинговая таблица организаций'!AQ308</f>
        <v>91</v>
      </c>
      <c r="G308" s="20">
        <f>'Рейтинговая таблица организаций'!BA308</f>
        <v>86</v>
      </c>
      <c r="H308" s="20">
        <f>'Рейтинговая таблица организаций'!BB308</f>
        <v>73.400000000000006</v>
      </c>
    </row>
    <row r="309" spans="1:8" s="24" customFormat="1" x14ac:dyDescent="0.25">
      <c r="A309" s="20">
        <f>'Рейтинговая таблица организаций'!A309</f>
        <v>306</v>
      </c>
      <c r="B309" s="20" t="str">
        <f>'Рейтинговая таблица организаций'!B309</f>
        <v>МКДОУ «Теремок» общеразвивающего вида с.Апши (Буйнакский район)</v>
      </c>
      <c r="C309" s="20">
        <f>'Рейтинговая таблица организаций'!P309</f>
        <v>100</v>
      </c>
      <c r="D309" s="20">
        <f>'Рейтинговая таблица организаций'!Y309</f>
        <v>95</v>
      </c>
      <c r="E309" s="20">
        <f>'Рейтинговая таблица организаций'!AG309</f>
        <v>58</v>
      </c>
      <c r="F309" s="20">
        <f>'Рейтинговая таблица организаций'!AQ309</f>
        <v>98</v>
      </c>
      <c r="G309" s="20">
        <f>'Рейтинговая таблица организаций'!BA309</f>
        <v>88</v>
      </c>
      <c r="H309" s="20">
        <f>'Рейтинговая таблица организаций'!BB309</f>
        <v>87.8</v>
      </c>
    </row>
    <row r="310" spans="1:8" s="24" customFormat="1" x14ac:dyDescent="0.25">
      <c r="A310" s="20">
        <f>'Рейтинговая таблица организаций'!A310</f>
        <v>307</v>
      </c>
      <c r="B310" s="20" t="str">
        <f>'Рейтинговая таблица организаций'!B310</f>
        <v>МКДОУ «Родничок» общеразвивающего вида с. Эрпели (Буйнакский район)</v>
      </c>
      <c r="C310" s="20">
        <f>'Рейтинговая таблица организаций'!P310</f>
        <v>98</v>
      </c>
      <c r="D310" s="20">
        <f>'Рейтинговая таблица организаций'!Y310</f>
        <v>86</v>
      </c>
      <c r="E310" s="20">
        <f>'Рейтинговая таблица организаций'!AG310</f>
        <v>77</v>
      </c>
      <c r="F310" s="20">
        <f>'Рейтинговая таблица организаций'!AQ310</f>
        <v>94</v>
      </c>
      <c r="G310" s="20">
        <f>'Рейтинговая таблица организаций'!BA310</f>
        <v>88</v>
      </c>
      <c r="H310" s="20">
        <f>'Рейтинговая таблица организаций'!BB310</f>
        <v>88.6</v>
      </c>
    </row>
    <row r="311" spans="1:8" s="24" customFormat="1" x14ac:dyDescent="0.25">
      <c r="A311" s="20">
        <f>'Рейтинговая таблица организаций'!A311</f>
        <v>308</v>
      </c>
      <c r="B311" s="20" t="str">
        <f>'Рейтинговая таблица организаций'!B311</f>
        <v>МБДОУ «Берхи» с. Чанкурбе (Буйнакский район)</v>
      </c>
      <c r="C311" s="20">
        <f>'Рейтинговая таблица организаций'!P311</f>
        <v>92</v>
      </c>
      <c r="D311" s="20">
        <f>'Рейтинговая таблица организаций'!Y311</f>
        <v>100</v>
      </c>
      <c r="E311" s="20">
        <f>'Рейтинговая таблица организаций'!AG311</f>
        <v>85</v>
      </c>
      <c r="F311" s="20">
        <f>'Рейтинговая таблица организаций'!AQ311</f>
        <v>100</v>
      </c>
      <c r="G311" s="20">
        <f>'Рейтинговая таблица организаций'!BA311</f>
        <v>100</v>
      </c>
      <c r="H311" s="20">
        <f>'Рейтинговая таблица организаций'!BB311</f>
        <v>95.4</v>
      </c>
    </row>
    <row r="312" spans="1:8" s="24" customFormat="1" x14ac:dyDescent="0.25">
      <c r="A312" s="20">
        <f>'Рейтинговая таблица организаций'!A312</f>
        <v>309</v>
      </c>
      <c r="B312" s="20" t="str">
        <f>'Рейтинговая таблица организаций'!B312</f>
        <v>МКУ ДО «ДШИ» с. Н. Казанище (Буйнакский район)</v>
      </c>
      <c r="C312" s="20">
        <f>'Рейтинговая таблица организаций'!P312</f>
        <v>97</v>
      </c>
      <c r="D312" s="20">
        <f>'Рейтинговая таблица организаций'!Y312</f>
        <v>93</v>
      </c>
      <c r="E312" s="20">
        <f>'Рейтинговая таблица организаций'!AG312</f>
        <v>20</v>
      </c>
      <c r="F312" s="20">
        <f>'Рейтинговая таблица организаций'!AQ312</f>
        <v>100</v>
      </c>
      <c r="G312" s="20">
        <f>'Рейтинговая таблица организаций'!BA312</f>
        <v>95</v>
      </c>
      <c r="H312" s="20">
        <f>'Рейтинговая таблица организаций'!BB312</f>
        <v>81</v>
      </c>
    </row>
    <row r="313" spans="1:8" s="24" customFormat="1" x14ac:dyDescent="0.25">
      <c r="A313" s="20">
        <f>'Рейтинговая таблица организаций'!A313</f>
        <v>310</v>
      </c>
      <c r="B313" s="20" t="str">
        <f>'Рейтинговая таблица организаций'!B313</f>
        <v>МКОУ «Мурадинская СОШ» (Гергебильский район)</v>
      </c>
      <c r="C313" s="20">
        <f>'Рейтинговая таблица организаций'!P313</f>
        <v>100</v>
      </c>
      <c r="D313" s="20">
        <f>'Рейтинговая таблица организаций'!Y313</f>
        <v>94</v>
      </c>
      <c r="E313" s="20">
        <f>'Рейтинговая таблица организаций'!AG313</f>
        <v>82</v>
      </c>
      <c r="F313" s="20">
        <f>'Рейтинговая таблица организаций'!AQ313</f>
        <v>91</v>
      </c>
      <c r="G313" s="20">
        <f>'Рейтинговая таблица организаций'!BA313</f>
        <v>96</v>
      </c>
      <c r="H313" s="20">
        <f>'Рейтинговая таблица организаций'!BB313</f>
        <v>92.6</v>
      </c>
    </row>
    <row r="314" spans="1:8" s="24" customFormat="1" x14ac:dyDescent="0.25">
      <c r="A314" s="20">
        <f>'Рейтинговая таблица организаций'!A314</f>
        <v>311</v>
      </c>
      <c r="B314" s="20" t="str">
        <f>'Рейтинговая таблица организаций'!B314</f>
        <v>МКОУ «Чалдинская СОШ» (+дошк.группа) (Гергебильский район)</v>
      </c>
      <c r="C314" s="20">
        <f>'Рейтинговая таблица организаций'!P314</f>
        <v>93</v>
      </c>
      <c r="D314" s="20">
        <f>'Рейтинговая таблица организаций'!Y314</f>
        <v>94</v>
      </c>
      <c r="E314" s="20">
        <f>'Рейтинговая таблица организаций'!AG314</f>
        <v>59</v>
      </c>
      <c r="F314" s="20">
        <f>'Рейтинговая таблица организаций'!AQ314</f>
        <v>92</v>
      </c>
      <c r="G314" s="20">
        <f>'Рейтинговая таблица организаций'!BA314</f>
        <v>84</v>
      </c>
      <c r="H314" s="20">
        <f>'Рейтинговая таблица организаций'!BB314</f>
        <v>84.4</v>
      </c>
    </row>
    <row r="315" spans="1:8" s="24" customFormat="1" x14ac:dyDescent="0.25">
      <c r="A315" s="20">
        <f>'Рейтинговая таблица организаций'!A315</f>
        <v>312</v>
      </c>
      <c r="B315" s="20" t="str">
        <f>'Рейтинговая таблица организаций'!B315</f>
        <v>МКДОУ «Детский сад «Дюймовочка» с. Кудутль (Гергебильский район)</v>
      </c>
      <c r="C315" s="20">
        <f>'Рейтинговая таблица организаций'!P315</f>
        <v>90</v>
      </c>
      <c r="D315" s="20">
        <f>'Рейтинговая таблица организаций'!Y315</f>
        <v>84</v>
      </c>
      <c r="E315" s="20">
        <f>'Рейтинговая таблица организаций'!AG315</f>
        <v>29</v>
      </c>
      <c r="F315" s="20">
        <f>'Рейтинговая таблица организаций'!AQ315</f>
        <v>98</v>
      </c>
      <c r="G315" s="20">
        <f>'Рейтинговая таблица организаций'!BA315</f>
        <v>100</v>
      </c>
      <c r="H315" s="20">
        <f>'Рейтинговая таблица организаций'!BB315</f>
        <v>80.2</v>
      </c>
    </row>
    <row r="316" spans="1:8" s="24" customFormat="1" x14ac:dyDescent="0.25">
      <c r="A316" s="20">
        <f>'Рейтинговая таблица организаций'!A316</f>
        <v>313</v>
      </c>
      <c r="B316" s="20" t="str">
        <f>'Рейтинговая таблица организаций'!B316</f>
        <v>МКОУ ДО ДЮСШ с. Гергебиль (Гергебильский район)</v>
      </c>
      <c r="C316" s="20">
        <f>'Рейтинговая таблица организаций'!P316</f>
        <v>79</v>
      </c>
      <c r="D316" s="20">
        <f>'Рейтинговая таблица организаций'!Y316</f>
        <v>94</v>
      </c>
      <c r="E316" s="20">
        <f>'Рейтинговая таблица организаций'!AG316</f>
        <v>73</v>
      </c>
      <c r="F316" s="20">
        <f>'Рейтинговая таблица организаций'!AQ316</f>
        <v>95</v>
      </c>
      <c r="G316" s="20">
        <f>'Рейтинговая таблица организаций'!BA316</f>
        <v>100</v>
      </c>
      <c r="H316" s="20">
        <f>'Рейтинговая таблица организаций'!BB316</f>
        <v>88.2</v>
      </c>
    </row>
    <row r="317" spans="1:8" s="24" customFormat="1" x14ac:dyDescent="0.25">
      <c r="A317" s="20">
        <f>'Рейтинговая таблица организаций'!A317</f>
        <v>314</v>
      </c>
      <c r="B317" s="20" t="str">
        <f>'Рейтинговая таблица организаций'!B317</f>
        <v>МКОУ «Арадерихская СОШ» (Гумбетовский район)</v>
      </c>
      <c r="C317" s="20">
        <f>'Рейтинговая таблица организаций'!P317</f>
        <v>95</v>
      </c>
      <c r="D317" s="20">
        <f>'Рейтинговая таблица организаций'!Y317</f>
        <v>57</v>
      </c>
      <c r="E317" s="20">
        <f>'Рейтинговая таблица организаций'!AG317</f>
        <v>21</v>
      </c>
      <c r="F317" s="20">
        <f>'Рейтинговая таблица организаций'!AQ317</f>
        <v>98</v>
      </c>
      <c r="G317" s="20">
        <f>'Рейтинговая таблица организаций'!BA317</f>
        <v>96</v>
      </c>
      <c r="H317" s="20">
        <f>'Рейтинговая таблица организаций'!BB317</f>
        <v>73.400000000000006</v>
      </c>
    </row>
    <row r="318" spans="1:8" s="24" customFormat="1" x14ac:dyDescent="0.25">
      <c r="A318" s="20">
        <f>'Рейтинговая таблица организаций'!A318</f>
        <v>315</v>
      </c>
      <c r="B318" s="20" t="str">
        <f>'Рейтинговая таблица организаций'!B318</f>
        <v>МКОУ «Мехельтинская СОШ» (Гумбетовский район)</v>
      </c>
      <c r="C318" s="20">
        <f>'Рейтинговая таблица организаций'!P318</f>
        <v>94</v>
      </c>
      <c r="D318" s="20">
        <f>'Рейтинговая таблица организаций'!Y318</f>
        <v>53</v>
      </c>
      <c r="E318" s="20">
        <f>'Рейтинговая таблица организаций'!AG318</f>
        <v>42</v>
      </c>
      <c r="F318" s="20">
        <f>'Рейтинговая таблица организаций'!AQ318</f>
        <v>83</v>
      </c>
      <c r="G318" s="20">
        <f>'Рейтинговая таблица организаций'!BA318</f>
        <v>78</v>
      </c>
      <c r="H318" s="20">
        <f>'Рейтинговая таблица организаций'!BB318</f>
        <v>70</v>
      </c>
    </row>
    <row r="319" spans="1:8" s="24" customFormat="1" x14ac:dyDescent="0.25">
      <c r="A319" s="20">
        <f>'Рейтинговая таблица организаций'!A319</f>
        <v>316</v>
      </c>
      <c r="B319" s="20" t="str">
        <f>'Рейтинговая таблица организаций'!B319</f>
        <v>МКОУ «Цилитлинская СОШ» (Гумбетовский район)</v>
      </c>
      <c r="C319" s="20">
        <f>'Рейтинговая таблица организаций'!P319</f>
        <v>97</v>
      </c>
      <c r="D319" s="20">
        <f>'Рейтинговая таблица организаций'!Y319</f>
        <v>90</v>
      </c>
      <c r="E319" s="20">
        <f>'Рейтинговая таблица организаций'!AG319</f>
        <v>58</v>
      </c>
      <c r="F319" s="20">
        <f>'Рейтинговая таблица организаций'!AQ319</f>
        <v>98</v>
      </c>
      <c r="G319" s="20">
        <f>'Рейтинговая таблица организаций'!BA319</f>
        <v>96</v>
      </c>
      <c r="H319" s="20">
        <f>'Рейтинговая таблица организаций'!BB319</f>
        <v>87.8</v>
      </c>
    </row>
    <row r="320" spans="1:8" s="24" customFormat="1" x14ac:dyDescent="0.25">
      <c r="A320" s="20">
        <f>'Рейтинговая таблица организаций'!A320</f>
        <v>317</v>
      </c>
      <c r="B320" s="20" t="str">
        <f>'Рейтинговая таблица организаций'!B320</f>
        <v>МКОУ «Мехельтинская ООШ» (Гумбетовский район)</v>
      </c>
      <c r="C320" s="20">
        <f>'Рейтинговая таблица организаций'!P320</f>
        <v>96</v>
      </c>
      <c r="D320" s="20">
        <f>'Рейтинговая таблица организаций'!Y320</f>
        <v>81</v>
      </c>
      <c r="E320" s="20">
        <f>'Рейтинговая таблица организаций'!AG320</f>
        <v>30</v>
      </c>
      <c r="F320" s="20">
        <f>'Рейтинговая таблица организаций'!AQ320</f>
        <v>99</v>
      </c>
      <c r="G320" s="20">
        <f>'Рейтинговая таблица организаций'!BA320</f>
        <v>96</v>
      </c>
      <c r="H320" s="20">
        <f>'Рейтинговая таблица организаций'!BB320</f>
        <v>80.400000000000006</v>
      </c>
    </row>
    <row r="321" spans="1:8" s="24" customFormat="1" x14ac:dyDescent="0.25">
      <c r="A321" s="20">
        <f>'Рейтинговая таблица организаций'!A321</f>
        <v>318</v>
      </c>
      <c r="B321" s="20" t="str">
        <f>'Рейтинговая таблица организаций'!B321</f>
        <v>МКОУ «Верхне-Арадирихская НОШ» (Гумбетовский район)</v>
      </c>
      <c r="C321" s="20">
        <f>'Рейтинговая таблица организаций'!P321</f>
        <v>64</v>
      </c>
      <c r="D321" s="20">
        <f>'Рейтинговая таблица организаций'!Y321</f>
        <v>100</v>
      </c>
      <c r="E321" s="20">
        <f>'Рейтинговая таблица организаций'!AG321</f>
        <v>20</v>
      </c>
      <c r="F321" s="20">
        <f>'Рейтинговая таблица организаций'!AQ321</f>
        <v>100</v>
      </c>
      <c r="G321" s="20">
        <f>'Рейтинговая таблица организаций'!BA321</f>
        <v>100</v>
      </c>
      <c r="H321" s="20">
        <f>'Рейтинговая таблица организаций'!BB321</f>
        <v>76.8</v>
      </c>
    </row>
    <row r="322" spans="1:8" s="24" customFormat="1" x14ac:dyDescent="0.25">
      <c r="A322" s="20">
        <f>'Рейтинговая таблица организаций'!A322</f>
        <v>319</v>
      </c>
      <c r="B322" s="20" t="str">
        <f>'Рейтинговая таблица организаций'!B322</f>
        <v>МКОУ «Ичичалинская НОШ» (Гумбетовский район)</v>
      </c>
      <c r="C322" s="20">
        <f>'Рейтинговая таблица организаций'!P322</f>
        <v>75</v>
      </c>
      <c r="D322" s="20">
        <f>'Рейтинговая таблица организаций'!Y322</f>
        <v>70</v>
      </c>
      <c r="E322" s="20">
        <f>'Рейтинговая таблица организаций'!AG322</f>
        <v>26</v>
      </c>
      <c r="F322" s="20">
        <f>'Рейтинговая таблица организаций'!AQ322</f>
        <v>100</v>
      </c>
      <c r="G322" s="20">
        <f>'Рейтинговая таблица организаций'!BA322</f>
        <v>92</v>
      </c>
      <c r="H322" s="20">
        <f>'Рейтинговая таблица организаций'!BB322</f>
        <v>72.599999999999994</v>
      </c>
    </row>
    <row r="323" spans="1:8" s="24" customFormat="1" x14ac:dyDescent="0.25">
      <c r="A323" s="20">
        <f>'Рейтинговая таблица организаций'!A323</f>
        <v>320</v>
      </c>
      <c r="B323" s="20" t="str">
        <f>'Рейтинговая таблица организаций'!B323</f>
        <v>МКУ ДО «Гумбетовский ДДТ» (Гумбетовский район)</v>
      </c>
      <c r="C323" s="20">
        <f>'Рейтинговая таблица организаций'!P323</f>
        <v>76</v>
      </c>
      <c r="D323" s="20">
        <f>'Рейтинговая таблица организаций'!Y323</f>
        <v>82</v>
      </c>
      <c r="E323" s="20">
        <f>'Рейтинговая таблица организаций'!AG323</f>
        <v>27</v>
      </c>
      <c r="F323" s="20">
        <f>'Рейтинговая таблица организаций'!AQ323</f>
        <v>97</v>
      </c>
      <c r="G323" s="20">
        <f>'Рейтинговая таблица организаций'!BA323</f>
        <v>95</v>
      </c>
      <c r="H323" s="20">
        <f>'Рейтинговая таблица организаций'!BB323</f>
        <v>75.400000000000006</v>
      </c>
    </row>
    <row r="324" spans="1:8" s="24" customFormat="1" x14ac:dyDescent="0.25">
      <c r="A324" s="20">
        <f>'Рейтинговая таблица организаций'!A324</f>
        <v>321</v>
      </c>
      <c r="B324" s="20" t="str">
        <f>'Рейтинговая таблица организаций'!B324</f>
        <v>МКДОУ «Детский сад «Соколенок» (Гумбетовский район)</v>
      </c>
      <c r="C324" s="20">
        <f>'Рейтинговая таблица организаций'!P324</f>
        <v>85</v>
      </c>
      <c r="D324" s="20">
        <f>'Рейтинговая таблица организаций'!Y324</f>
        <v>70</v>
      </c>
      <c r="E324" s="20">
        <f>'Рейтинговая таблица организаций'!AG324</f>
        <v>15</v>
      </c>
      <c r="F324" s="20">
        <f>'Рейтинговая таблица организаций'!AQ324</f>
        <v>96</v>
      </c>
      <c r="G324" s="20">
        <f>'Рейтинговая таблица организаций'!BA324</f>
        <v>98</v>
      </c>
      <c r="H324" s="20">
        <f>'Рейтинговая таблица организаций'!BB324</f>
        <v>72.8</v>
      </c>
    </row>
    <row r="325" spans="1:8" s="24" customFormat="1" x14ac:dyDescent="0.25">
      <c r="A325" s="20">
        <f>'Рейтинговая таблица организаций'!A325</f>
        <v>322</v>
      </c>
      <c r="B325" s="20" t="str">
        <f>'Рейтинговая таблица организаций'!B325</f>
        <v>МКДОУ «Детский сад «Радуга» (Гумбетовский район)</v>
      </c>
      <c r="C325" s="20">
        <f>'Рейтинговая таблица организаций'!P325</f>
        <v>96</v>
      </c>
      <c r="D325" s="20">
        <f>'Рейтинговая таблица организаций'!Y325</f>
        <v>93</v>
      </c>
      <c r="E325" s="20">
        <f>'Рейтинговая таблица организаций'!AG325</f>
        <v>35</v>
      </c>
      <c r="F325" s="20">
        <f>'Рейтинговая таблица организаций'!AQ325</f>
        <v>90</v>
      </c>
      <c r="G325" s="20">
        <f>'Рейтинговая таблица организаций'!BA325</f>
        <v>96</v>
      </c>
      <c r="H325" s="20">
        <f>'Рейтинговая таблица организаций'!BB325</f>
        <v>82</v>
      </c>
    </row>
    <row r="326" spans="1:8" s="24" customFormat="1" x14ac:dyDescent="0.25">
      <c r="A326" s="20">
        <f>'Рейтинговая таблица организаций'!A326</f>
        <v>323</v>
      </c>
      <c r="B326" s="20" t="str">
        <f>'Рейтинговая таблица организаций'!B326</f>
        <v>МКДОУ «Детский сад «Ромашка» (Гумбетовский район)</v>
      </c>
      <c r="C326" s="20">
        <f>'Рейтинговая таблица организаций'!P326</f>
        <v>99</v>
      </c>
      <c r="D326" s="20">
        <f>'Рейтинговая таблица организаций'!Y326</f>
        <v>96</v>
      </c>
      <c r="E326" s="20">
        <f>'Рейтинговая таблица организаций'!AG326</f>
        <v>26</v>
      </c>
      <c r="F326" s="20">
        <f>'Рейтинговая таблица организаций'!AQ326</f>
        <v>99</v>
      </c>
      <c r="G326" s="20">
        <f>'Рейтинговая таблица организаций'!BA326</f>
        <v>99</v>
      </c>
      <c r="H326" s="20">
        <f>'Рейтинговая таблица организаций'!BB326</f>
        <v>83.8</v>
      </c>
    </row>
    <row r="327" spans="1:8" s="24" customFormat="1" x14ac:dyDescent="0.25">
      <c r="A327" s="20">
        <f>'Рейтинговая таблица организаций'!A327</f>
        <v>324</v>
      </c>
      <c r="B327" s="20" t="str">
        <f>'Рейтинговая таблица организаций'!B327</f>
        <v>МКОУ «Агадинская СОШ» (Гунибский район)</v>
      </c>
      <c r="C327" s="20">
        <f>'Рейтинговая таблица организаций'!P327</f>
        <v>99</v>
      </c>
      <c r="D327" s="20">
        <f>'Рейтинговая таблица организаций'!Y327</f>
        <v>50</v>
      </c>
      <c r="E327" s="20">
        <f>'Рейтинговая таблица организаций'!AG327</f>
        <v>26</v>
      </c>
      <c r="F327" s="20">
        <f>'Рейтинговая таблица организаций'!AQ327</f>
        <v>100</v>
      </c>
      <c r="G327" s="20">
        <f>'Рейтинговая таблица организаций'!BA327</f>
        <v>97</v>
      </c>
      <c r="H327" s="20">
        <f>'Рейтинговая таблица организаций'!BB327</f>
        <v>74.400000000000006</v>
      </c>
    </row>
    <row r="328" spans="1:8" s="24" customFormat="1" x14ac:dyDescent="0.25">
      <c r="A328" s="20">
        <f>'Рейтинговая таблица организаций'!A328</f>
        <v>325</v>
      </c>
      <c r="B328" s="20" t="str">
        <f>'Рейтинговая таблица организаций'!B328</f>
        <v>МКОУ «Обохская СОШ ИМЕНИ М. ГАДЖИЕВА» (Гунибский район)</v>
      </c>
      <c r="C328" s="20">
        <f>'Рейтинговая таблица организаций'!P328</f>
        <v>90</v>
      </c>
      <c r="D328" s="20">
        <f>'Рейтинговая таблица организаций'!Y328</f>
        <v>88</v>
      </c>
      <c r="E328" s="20">
        <f>'Рейтинговая таблица организаций'!AG328</f>
        <v>15</v>
      </c>
      <c r="F328" s="20">
        <f>'Рейтинговая таблица организаций'!AQ328</f>
        <v>98</v>
      </c>
      <c r="G328" s="20">
        <f>'Рейтинговая таблица организаций'!BA328</f>
        <v>97</v>
      </c>
      <c r="H328" s="20">
        <f>'Рейтинговая таблица организаций'!BB328</f>
        <v>77.599999999999994</v>
      </c>
    </row>
    <row r="329" spans="1:8" s="24" customFormat="1" x14ac:dyDescent="0.25">
      <c r="A329" s="20">
        <f>'Рейтинговая таблица организаций'!A329</f>
        <v>326</v>
      </c>
      <c r="B329" s="20" t="str">
        <f>'Рейтинговая таблица организаций'!B329</f>
        <v>МКОУ «Сильтинская НОШ» (Гунибский район)</v>
      </c>
      <c r="C329" s="20">
        <f>'Рейтинговая таблица организаций'!P329</f>
        <v>99</v>
      </c>
      <c r="D329" s="20">
        <f>'Рейтинговая таблица организаций'!Y329</f>
        <v>80</v>
      </c>
      <c r="E329" s="20">
        <f>'Рейтинговая таблица организаций'!AG329</f>
        <v>23</v>
      </c>
      <c r="F329" s="20">
        <f>'Рейтинговая таблица организаций'!AQ329</f>
        <v>93</v>
      </c>
      <c r="G329" s="20">
        <f>'Рейтинговая таблица организаций'!BA329</f>
        <v>87</v>
      </c>
      <c r="H329" s="20">
        <f>'Рейтинговая таблица организаций'!BB329</f>
        <v>76.400000000000006</v>
      </c>
    </row>
    <row r="330" spans="1:8" s="24" customFormat="1" x14ac:dyDescent="0.25">
      <c r="A330" s="20">
        <f>'Рейтинговая таблица организаций'!A330</f>
        <v>327</v>
      </c>
      <c r="B330" s="20" t="str">
        <f>'Рейтинговая таблица организаций'!B330</f>
        <v>МКОУ «Тлогобская СОШ им. С.Д.Алиева» (Гунибский район)</v>
      </c>
      <c r="C330" s="20">
        <f>'Рейтинговая таблица организаций'!P330</f>
        <v>98</v>
      </c>
      <c r="D330" s="20">
        <f>'Рейтинговая таблица организаций'!Y330</f>
        <v>58</v>
      </c>
      <c r="E330" s="20">
        <f>'Рейтинговая таблица организаций'!AG330</f>
        <v>15</v>
      </c>
      <c r="F330" s="20">
        <f>'Рейтинговая таблица организаций'!AQ330</f>
        <v>99</v>
      </c>
      <c r="G330" s="20">
        <f>'Рейтинговая таблица организаций'!BA330</f>
        <v>100</v>
      </c>
      <c r="H330" s="20">
        <f>'Рейтинговая таблица организаций'!BB330</f>
        <v>74</v>
      </c>
    </row>
    <row r="331" spans="1:8" s="24" customFormat="1" x14ac:dyDescent="0.25">
      <c r="A331" s="20">
        <f>'Рейтинговая таблица организаций'!A331</f>
        <v>328</v>
      </c>
      <c r="B331" s="20" t="str">
        <f>'Рейтинговая таблица организаций'!B331</f>
        <v>МКОУ «Хиндахская СОШ» (Гунибский район)</v>
      </c>
      <c r="C331" s="20">
        <f>'Рейтинговая таблица организаций'!P331</f>
        <v>93</v>
      </c>
      <c r="D331" s="20">
        <f>'Рейтинговая таблица организаций'!Y331</f>
        <v>55</v>
      </c>
      <c r="E331" s="20">
        <f>'Рейтинговая таблица организаций'!AG331</f>
        <v>31</v>
      </c>
      <c r="F331" s="20">
        <f>'Рейтинговая таблица организаций'!AQ331</f>
        <v>96</v>
      </c>
      <c r="G331" s="20">
        <f>'Рейтинговая таблица организаций'!BA331</f>
        <v>95</v>
      </c>
      <c r="H331" s="20">
        <f>'Рейтинговая таблица организаций'!BB331</f>
        <v>74</v>
      </c>
    </row>
    <row r="332" spans="1:8" s="24" customFormat="1" x14ac:dyDescent="0.25">
      <c r="A332" s="20">
        <f>'Рейтинговая таблица организаций'!A332</f>
        <v>329</v>
      </c>
      <c r="B332" s="20" t="str">
        <f>'Рейтинговая таблица организаций'!B332</f>
        <v>МКОУ «Хоточинская СОШ» (Гунибский район)</v>
      </c>
      <c r="C332" s="20">
        <f>'Рейтинговая таблица организаций'!P332</f>
        <v>70</v>
      </c>
      <c r="D332" s="20">
        <f>'Рейтинговая таблица организаций'!Y332</f>
        <v>79</v>
      </c>
      <c r="E332" s="20">
        <f>'Рейтинговая таблица организаций'!AG332</f>
        <v>23</v>
      </c>
      <c r="F332" s="20">
        <f>'Рейтинговая таблица организаций'!AQ332</f>
        <v>99</v>
      </c>
      <c r="G332" s="20">
        <f>'Рейтинговая таблица организаций'!BA332</f>
        <v>98</v>
      </c>
      <c r="H332" s="20">
        <f>'Рейтинговая таблица организаций'!BB332</f>
        <v>73.8</v>
      </c>
    </row>
    <row r="333" spans="1:8" s="24" customFormat="1" x14ac:dyDescent="0.25">
      <c r="A333" s="20">
        <f>'Рейтинговая таблица организаций'!A333</f>
        <v>330</v>
      </c>
      <c r="B333" s="20" t="str">
        <f>'Рейтинговая таблица организаций'!B333</f>
        <v>МКОУ «Хутнибская СОШ» (Гунибский район)</v>
      </c>
      <c r="C333" s="20">
        <f>'Рейтинговая таблица организаций'!P333</f>
        <v>62</v>
      </c>
      <c r="D333" s="20">
        <f>'Рейтинговая таблица организаций'!Y333</f>
        <v>74</v>
      </c>
      <c r="E333" s="20">
        <f>'Рейтинговая таблица организаций'!AG333</f>
        <v>23</v>
      </c>
      <c r="F333" s="20">
        <f>'Рейтинговая таблица организаций'!AQ333</f>
        <v>96</v>
      </c>
      <c r="G333" s="20">
        <f>'Рейтинговая таблица организаций'!BA333</f>
        <v>98</v>
      </c>
      <c r="H333" s="20">
        <f>'Рейтинговая таблица организаций'!BB333</f>
        <v>70.599999999999994</v>
      </c>
    </row>
    <row r="334" spans="1:8" s="24" customFormat="1" x14ac:dyDescent="0.25">
      <c r="A334" s="20">
        <f>'Рейтинговая таблица организаций'!A334</f>
        <v>331</v>
      </c>
      <c r="B334" s="20" t="str">
        <f>'Рейтинговая таблица организаций'!B334</f>
        <v>МКОУ «Чох-Коммунская СОШ им. А.И. Адилова» (Гунибский район)</v>
      </c>
      <c r="C334" s="20">
        <f>'Рейтинговая таблица организаций'!P334</f>
        <v>95</v>
      </c>
      <c r="D334" s="20">
        <f>'Рейтинговая таблица организаций'!Y334</f>
        <v>85</v>
      </c>
      <c r="E334" s="20">
        <f>'Рейтинговая таблица организаций'!AG334</f>
        <v>31</v>
      </c>
      <c r="F334" s="20">
        <f>'Рейтинговая таблица организаций'!AQ334</f>
        <v>98</v>
      </c>
      <c r="G334" s="20">
        <f>'Рейтинговая таблица организаций'!BA334</f>
        <v>96</v>
      </c>
      <c r="H334" s="20">
        <f>'Рейтинговая таблица организаций'!BB334</f>
        <v>81</v>
      </c>
    </row>
    <row r="335" spans="1:8" s="24" customFormat="1" x14ac:dyDescent="0.25">
      <c r="A335" s="20">
        <f>'Рейтинговая таблица организаций'!A335</f>
        <v>332</v>
      </c>
      <c r="B335" s="20" t="str">
        <f>'Рейтинговая таблица организаций'!B335</f>
        <v>МКОУ «Чохская СОШ им. А.З.Алиева» (Гунибский район)</v>
      </c>
      <c r="C335" s="20">
        <f>'Рейтинговая таблица организаций'!P335</f>
        <v>69</v>
      </c>
      <c r="D335" s="20">
        <f>'Рейтинговая таблица организаций'!Y335</f>
        <v>58</v>
      </c>
      <c r="E335" s="20">
        <f>'Рейтинговая таблица организаций'!AG335</f>
        <v>15</v>
      </c>
      <c r="F335" s="20">
        <f>'Рейтинговая таблица организаций'!AQ335</f>
        <v>100</v>
      </c>
      <c r="G335" s="20">
        <f>'Рейтинговая таблица организаций'!BA335</f>
        <v>98</v>
      </c>
      <c r="H335" s="20">
        <f>'Рейтинговая таблица организаций'!BB335</f>
        <v>68</v>
      </c>
    </row>
    <row r="336" spans="1:8" s="24" customFormat="1" x14ac:dyDescent="0.25">
      <c r="A336" s="20">
        <f>'Рейтинговая таблица организаций'!A336</f>
        <v>333</v>
      </c>
      <c r="B336" s="20" t="str">
        <f>'Рейтинговая таблица организаций'!B336</f>
        <v>МКОУ «Шангодинская СОШ» (Гунибский район)</v>
      </c>
      <c r="C336" s="20">
        <f>'Рейтинговая таблица организаций'!P336</f>
        <v>87</v>
      </c>
      <c r="D336" s="20">
        <f>'Рейтинговая таблица организаций'!Y336</f>
        <v>81</v>
      </c>
      <c r="E336" s="20">
        <f>'Рейтинговая таблица организаций'!AG336</f>
        <v>15</v>
      </c>
      <c r="F336" s="20">
        <f>'Рейтинговая таблица организаций'!AQ336</f>
        <v>92</v>
      </c>
      <c r="G336" s="20">
        <f>'Рейтинговая таблица организаций'!BA336</f>
        <v>95</v>
      </c>
      <c r="H336" s="20">
        <f>'Рейтинговая таблица организаций'!BB336</f>
        <v>74</v>
      </c>
    </row>
    <row r="337" spans="1:8" s="24" customFormat="1" x14ac:dyDescent="0.25">
      <c r="A337" s="20">
        <f>'Рейтинговая таблица организаций'!A337</f>
        <v>334</v>
      </c>
      <c r="B337" s="20" t="str">
        <f>'Рейтинговая таблица организаций'!B337</f>
        <v>МКДОУ «Детский сад № 5» с. Кегер (Гунибский район)</v>
      </c>
      <c r="C337" s="20">
        <f>'Рейтинговая таблица организаций'!P337</f>
        <v>75</v>
      </c>
      <c r="D337" s="20">
        <f>'Рейтинговая таблица организаций'!Y337</f>
        <v>51</v>
      </c>
      <c r="E337" s="20">
        <f>'Рейтинговая таблица организаций'!AG337</f>
        <v>20</v>
      </c>
      <c r="F337" s="20">
        <f>'Рейтинговая таблица организаций'!AQ337</f>
        <v>93</v>
      </c>
      <c r="G337" s="20">
        <f>'Рейтинговая таблица организаций'!BA337</f>
        <v>100</v>
      </c>
      <c r="H337" s="20">
        <f>'Рейтинговая таблица организаций'!BB337</f>
        <v>67.8</v>
      </c>
    </row>
    <row r="338" spans="1:8" s="24" customFormat="1" x14ac:dyDescent="0.25">
      <c r="A338" s="20">
        <f>'Рейтинговая таблица организаций'!A338</f>
        <v>335</v>
      </c>
      <c r="B338" s="20" t="str">
        <f>'Рейтинговая таблица организаций'!B338</f>
        <v>МКДОУ «Детский сад № 10» с. Мегеб (Гунибский район)</v>
      </c>
      <c r="C338" s="20">
        <f>'Рейтинговая таблица организаций'!P338</f>
        <v>88</v>
      </c>
      <c r="D338" s="20">
        <f>'Рейтинговая таблица организаций'!Y338</f>
        <v>90</v>
      </c>
      <c r="E338" s="20">
        <f>'Рейтинговая таблица организаций'!AG338</f>
        <v>15</v>
      </c>
      <c r="F338" s="20">
        <f>'Рейтинговая таблица организаций'!AQ338</f>
        <v>92</v>
      </c>
      <c r="G338" s="20">
        <f>'Рейтинговая таблица организаций'!BA338</f>
        <v>100</v>
      </c>
      <c r="H338" s="20">
        <f>'Рейтинговая таблица организаций'!BB338</f>
        <v>77</v>
      </c>
    </row>
    <row r="339" spans="1:8" s="24" customFormat="1" x14ac:dyDescent="0.25">
      <c r="A339" s="20">
        <f>'Рейтинговая таблица организаций'!A339</f>
        <v>336</v>
      </c>
      <c r="B339" s="20" t="str">
        <f>'Рейтинговая таблица организаций'!B339</f>
        <v>МКДОУ «Детский сад № 12» с. Ругуджа (Гунибский район)</v>
      </c>
      <c r="C339" s="20">
        <f>'Рейтинговая таблица организаций'!P339</f>
        <v>56</v>
      </c>
      <c r="D339" s="20">
        <f>'Рейтинговая таблица организаций'!Y339</f>
        <v>60</v>
      </c>
      <c r="E339" s="20">
        <f>'Рейтинговая таблица организаций'!AG339</f>
        <v>30</v>
      </c>
      <c r="F339" s="20">
        <f>'Рейтинговая таблица организаций'!AQ339</f>
        <v>88</v>
      </c>
      <c r="G339" s="20">
        <f>'Рейтинговая таблица организаций'!BA339</f>
        <v>90</v>
      </c>
      <c r="H339" s="20">
        <f>'Рейтинговая таблица организаций'!BB339</f>
        <v>64.8</v>
      </c>
    </row>
    <row r="340" spans="1:8" s="24" customFormat="1" x14ac:dyDescent="0.25">
      <c r="A340" s="20">
        <f>'Рейтинговая таблица организаций'!A340</f>
        <v>337</v>
      </c>
      <c r="B340" s="20" t="str">
        <f>'Рейтинговая таблица организаций'!B340</f>
        <v>МКДОУ «Детский сад № 15» с. Согратль (Гунибский район)</v>
      </c>
      <c r="C340" s="20">
        <f>'Рейтинговая таблица организаций'!P340</f>
        <v>98</v>
      </c>
      <c r="D340" s="20">
        <f>'Рейтинговая таблица организаций'!Y340</f>
        <v>100</v>
      </c>
      <c r="E340" s="20">
        <f>'Рейтинговая таблица организаций'!AG340</f>
        <v>15</v>
      </c>
      <c r="F340" s="20">
        <f>'Рейтинговая таблица организаций'!AQ340</f>
        <v>100</v>
      </c>
      <c r="G340" s="20">
        <f>'Рейтинговая таблица организаций'!BA340</f>
        <v>86</v>
      </c>
      <c r="H340" s="20">
        <f>'Рейтинговая таблица организаций'!BB340</f>
        <v>79.8</v>
      </c>
    </row>
    <row r="341" spans="1:8" s="24" customFormat="1" x14ac:dyDescent="0.25">
      <c r="A341" s="20">
        <f>'Рейтинговая таблица организаций'!A341</f>
        <v>338</v>
      </c>
      <c r="B341" s="20" t="str">
        <f>'Рейтинговая таблица организаций'!B341</f>
        <v>МКДОУ «Детский сад № 17» С.Хиндах (Гунибский район)</v>
      </c>
      <c r="C341" s="20">
        <f>'Рейтинговая таблица организаций'!P341</f>
        <v>61</v>
      </c>
      <c r="D341" s="20">
        <f>'Рейтинговая таблица организаций'!Y341</f>
        <v>55</v>
      </c>
      <c r="E341" s="20">
        <f>'Рейтинговая таблица организаций'!AG341</f>
        <v>20</v>
      </c>
      <c r="F341" s="20">
        <f>'Рейтинговая таблица организаций'!AQ341</f>
        <v>99</v>
      </c>
      <c r="G341" s="20">
        <f>'Рейтинговая таблица организаций'!BA341</f>
        <v>95</v>
      </c>
      <c r="H341" s="20">
        <f>'Рейтинговая таблица организаций'!BB341</f>
        <v>66</v>
      </c>
    </row>
    <row r="342" spans="1:8" s="24" customFormat="1" x14ac:dyDescent="0.25">
      <c r="A342" s="20">
        <f>'Рейтинговая таблица организаций'!A342</f>
        <v>339</v>
      </c>
      <c r="B342" s="20" t="str">
        <f>'Рейтинговая таблица организаций'!B342</f>
        <v>МКДОУ «Детский сад № 21» С.Шулани (Гунибский район)</v>
      </c>
      <c r="C342" s="20">
        <f>'Рейтинговая таблица организаций'!P342</f>
        <v>57</v>
      </c>
      <c r="D342" s="20">
        <f>'Рейтинговая таблица организаций'!Y342</f>
        <v>77</v>
      </c>
      <c r="E342" s="20">
        <f>'Рейтинговая таблица организаций'!AG342</f>
        <v>20</v>
      </c>
      <c r="F342" s="20">
        <f>'Рейтинговая таблица организаций'!AQ342</f>
        <v>91</v>
      </c>
      <c r="G342" s="20">
        <f>'Рейтинговая таблица организаций'!BA342</f>
        <v>88</v>
      </c>
      <c r="H342" s="20">
        <f>'Рейтинговая таблица организаций'!BB342</f>
        <v>66.599999999999994</v>
      </c>
    </row>
    <row r="343" spans="1:8" s="24" customFormat="1" x14ac:dyDescent="0.25">
      <c r="A343" s="20">
        <f>'Рейтинговая таблица организаций'!A343</f>
        <v>340</v>
      </c>
      <c r="B343" s="20" t="str">
        <f>'Рейтинговая таблица организаций'!B343</f>
        <v>МБУ ДО «Мегебская ДЮСШ» (Гунибский район)</v>
      </c>
      <c r="C343" s="20">
        <f>'Рейтинговая таблица организаций'!P343</f>
        <v>100</v>
      </c>
      <c r="D343" s="20">
        <f>'Рейтинговая таблица организаций'!Y343</f>
        <v>81</v>
      </c>
      <c r="E343" s="20">
        <f>'Рейтинговая таблица организаций'!AG343</f>
        <v>21</v>
      </c>
      <c r="F343" s="20">
        <f>'Рейтинговая таблица организаций'!AQ343</f>
        <v>95</v>
      </c>
      <c r="G343" s="20">
        <f>'Рейтинговая таблица организаций'!BA343</f>
        <v>96</v>
      </c>
      <c r="H343" s="20">
        <f>'Рейтинговая таблица организаций'!BB343</f>
        <v>78.599999999999994</v>
      </c>
    </row>
    <row r="344" spans="1:8" s="24" customFormat="1" x14ac:dyDescent="0.25">
      <c r="A344" s="20">
        <f>'Рейтинговая таблица организаций'!A344</f>
        <v>341</v>
      </c>
      <c r="B344" s="20" t="str">
        <f>'Рейтинговая таблица организаций'!B344</f>
        <v>МКОУ "Уркарахский многопрофильный лицей им. Алисултанова М. Г." (Дахадаевский район)</v>
      </c>
      <c r="C344" s="20">
        <f>'Рейтинговая таблица организаций'!P344</f>
        <v>98</v>
      </c>
      <c r="D344" s="20">
        <f>'Рейтинговая таблица организаций'!Y344</f>
        <v>99</v>
      </c>
      <c r="E344" s="20">
        <f>'Рейтинговая таблица организаций'!AG344</f>
        <v>48</v>
      </c>
      <c r="F344" s="20">
        <f>'Рейтинговая таблица организаций'!AQ344</f>
        <v>99</v>
      </c>
      <c r="G344" s="20">
        <f>'Рейтинговая таблица организаций'!BA344</f>
        <v>99</v>
      </c>
      <c r="H344" s="20">
        <f>'Рейтинговая таблица организаций'!BB344</f>
        <v>88.6</v>
      </c>
    </row>
    <row r="345" spans="1:8" s="24" customFormat="1" x14ac:dyDescent="0.25">
      <c r="A345" s="20">
        <f>'Рейтинговая таблица организаций'!A345</f>
        <v>342</v>
      </c>
      <c r="B345" s="20" t="str">
        <f>'Рейтинговая таблица организаций'!B345</f>
        <v>МКОУ "Новоуркарахская средняя общеобразовательная школа" (Дахадаевский район)</v>
      </c>
      <c r="C345" s="20">
        <f>'Рейтинговая таблица организаций'!P345</f>
        <v>93</v>
      </c>
      <c r="D345" s="20">
        <f>'Рейтинговая таблица организаций'!Y345</f>
        <v>64</v>
      </c>
      <c r="E345" s="20">
        <f>'Рейтинговая таблица организаций'!AG345</f>
        <v>46</v>
      </c>
      <c r="F345" s="20">
        <f>'Рейтинговая таблица организаций'!AQ345</f>
        <v>94</v>
      </c>
      <c r="G345" s="20">
        <f>'Рейтинговая таблица организаций'!BA345</f>
        <v>95</v>
      </c>
      <c r="H345" s="20">
        <f>'Рейтинговая таблица организаций'!BB345</f>
        <v>78.400000000000006</v>
      </c>
    </row>
    <row r="346" spans="1:8" s="24" customFormat="1" x14ac:dyDescent="0.25">
      <c r="A346" s="20">
        <f>'Рейтинговая таблица организаций'!A346</f>
        <v>343</v>
      </c>
      <c r="B346" s="20" t="str">
        <f>'Рейтинговая таблица организаций'!B346</f>
        <v>МКОУ "Кищинская средняя общеобразовательная школа Гасбала Сулейманова" (Дахадаевский район)</v>
      </c>
      <c r="C346" s="20">
        <f>'Рейтинговая таблица организаций'!P346</f>
        <v>98</v>
      </c>
      <c r="D346" s="20">
        <f>'Рейтинговая таблица организаций'!Y346</f>
        <v>92</v>
      </c>
      <c r="E346" s="20">
        <f>'Рейтинговая таблица организаций'!AG346</f>
        <v>59</v>
      </c>
      <c r="F346" s="20">
        <f>'Рейтинговая таблица организаций'!AQ346</f>
        <v>97</v>
      </c>
      <c r="G346" s="20">
        <f>'Рейтинговая таблица организаций'!BA346</f>
        <v>95</v>
      </c>
      <c r="H346" s="20">
        <f>'Рейтинговая таблица организаций'!BB346</f>
        <v>88.2</v>
      </c>
    </row>
    <row r="347" spans="1:8" s="24" customFormat="1" x14ac:dyDescent="0.25">
      <c r="A347" s="20">
        <f>'Рейтинговая таблица организаций'!A347</f>
        <v>344</v>
      </c>
      <c r="B347" s="20" t="str">
        <f>'Рейтинговая таблица организаций'!B347</f>
        <v>МКОУ "Харбукская средняя общеобразовательная школа" (Дахадаевский район)</v>
      </c>
      <c r="C347" s="20">
        <f>'Рейтинговая таблица организаций'!P347</f>
        <v>81</v>
      </c>
      <c r="D347" s="20">
        <f>'Рейтинговая таблица организаций'!Y347</f>
        <v>45</v>
      </c>
      <c r="E347" s="20">
        <f>'Рейтинговая таблица организаций'!AG347</f>
        <v>38</v>
      </c>
      <c r="F347" s="20">
        <f>'Рейтинговая таблица организаций'!AQ347</f>
        <v>92</v>
      </c>
      <c r="G347" s="20">
        <f>'Рейтинговая таблица организаций'!BA347</f>
        <v>91</v>
      </c>
      <c r="H347" s="20">
        <f>'Рейтинговая таблица организаций'!BB347</f>
        <v>69.400000000000006</v>
      </c>
    </row>
    <row r="348" spans="1:8" s="24" customFormat="1" x14ac:dyDescent="0.25">
      <c r="A348" s="20">
        <f>'Рейтинговая таблица организаций'!A348</f>
        <v>345</v>
      </c>
      <c r="B348" s="20" t="str">
        <f>'Рейтинговая таблица организаций'!B348</f>
        <v>МКОУ "Калкнинская средняя общеобразовательная школа" (Дахадаевский район)</v>
      </c>
      <c r="C348" s="20">
        <f>'Рейтинговая таблица организаций'!P348</f>
        <v>95</v>
      </c>
      <c r="D348" s="20">
        <f>'Рейтинговая таблица организаций'!Y348</f>
        <v>81</v>
      </c>
      <c r="E348" s="20">
        <f>'Рейтинговая таблица организаций'!AG348</f>
        <v>34</v>
      </c>
      <c r="F348" s="20">
        <f>'Рейтинговая таблица организаций'!AQ348</f>
        <v>98</v>
      </c>
      <c r="G348" s="20">
        <f>'Рейтинговая таблица организаций'!BA348</f>
        <v>93</v>
      </c>
      <c r="H348" s="20">
        <f>'Рейтинговая таблица организаций'!BB348</f>
        <v>80.2</v>
      </c>
    </row>
    <row r="349" spans="1:8" s="24" customFormat="1" x14ac:dyDescent="0.25">
      <c r="A349" s="20">
        <f>'Рейтинговая таблица организаций'!A349</f>
        <v>346</v>
      </c>
      <c r="B349" s="20" t="str">
        <f>'Рейтинговая таблица организаций'!B349</f>
        <v>МКОУ "Урагинская средняя общеобразовательная школа" (Дахадаевский район)</v>
      </c>
      <c r="C349" s="20">
        <f>'Рейтинговая таблица организаций'!P349</f>
        <v>96</v>
      </c>
      <c r="D349" s="20">
        <f>'Рейтинговая таблица организаций'!Y349</f>
        <v>90</v>
      </c>
      <c r="E349" s="20">
        <f>'Рейтинговая таблица организаций'!AG349</f>
        <v>18</v>
      </c>
      <c r="F349" s="20">
        <f>'Рейтинговая таблица организаций'!AQ349</f>
        <v>93</v>
      </c>
      <c r="G349" s="20">
        <f>'Рейтинговая таблица организаций'!BA349</f>
        <v>100</v>
      </c>
      <c r="H349" s="20">
        <f>'Рейтинговая таблица организаций'!BB349</f>
        <v>79.400000000000006</v>
      </c>
    </row>
    <row r="350" spans="1:8" s="24" customFormat="1" x14ac:dyDescent="0.25">
      <c r="A350" s="20">
        <f>'Рейтинговая таблица организаций'!A350</f>
        <v>347</v>
      </c>
      <c r="B350" s="20" t="str">
        <f>'Рейтинговая таблица организаций'!B350</f>
        <v>МКОУ "Гуладтынская средняя общеобразовательная школа" (Дахадаевский район)</v>
      </c>
      <c r="C350" s="20">
        <f>'Рейтинговая таблица организаций'!P350</f>
        <v>69</v>
      </c>
      <c r="D350" s="20">
        <f>'Рейтинговая таблица организаций'!Y350</f>
        <v>66</v>
      </c>
      <c r="E350" s="20">
        <f>'Рейтинговая таблица организаций'!AG350</f>
        <v>20</v>
      </c>
      <c r="F350" s="20">
        <f>'Рейтинговая таблица организаций'!AQ350</f>
        <v>97</v>
      </c>
      <c r="G350" s="20">
        <f>'Рейтинговая таблица организаций'!BA350</f>
        <v>95</v>
      </c>
      <c r="H350" s="20">
        <f>'Рейтинговая таблица организаций'!BB350</f>
        <v>69.400000000000006</v>
      </c>
    </row>
    <row r="351" spans="1:8" s="24" customFormat="1" x14ac:dyDescent="0.25">
      <c r="A351" s="20">
        <f>'Рейтинговая таблица организаций'!A351</f>
        <v>348</v>
      </c>
      <c r="B351" s="20" t="str">
        <f>'Рейтинговая таблица организаций'!B351</f>
        <v>МКОУ "Карбачимахинская средняя общеобразовательная школа" (Дахадаевский район)</v>
      </c>
      <c r="C351" s="20">
        <f>'Рейтинговая таблица организаций'!P351</f>
        <v>95</v>
      </c>
      <c r="D351" s="20">
        <f>'Рейтинговая таблица организаций'!Y351</f>
        <v>68</v>
      </c>
      <c r="E351" s="20">
        <f>'Рейтинговая таблица организаций'!AG351</f>
        <v>28</v>
      </c>
      <c r="F351" s="20">
        <f>'Рейтинговая таблица организаций'!AQ351</f>
        <v>100</v>
      </c>
      <c r="G351" s="20">
        <f>'Рейтинговая таблица организаций'!BA351</f>
        <v>98</v>
      </c>
      <c r="H351" s="20">
        <f>'Рейтинговая таблица организаций'!BB351</f>
        <v>77.8</v>
      </c>
    </row>
    <row r="352" spans="1:8" s="24" customFormat="1" x14ac:dyDescent="0.25">
      <c r="A352" s="20">
        <f>'Рейтинговая таблица организаций'!A352</f>
        <v>349</v>
      </c>
      <c r="B352" s="20" t="str">
        <f>'Рейтинговая таблица организаций'!B352</f>
        <v>МКОУ "Кункинская средняя общеобразовательная школа им Г.М. Курбанова (Дахадаевский район)</v>
      </c>
      <c r="C352" s="20">
        <f>'Рейтинговая таблица организаций'!P352</f>
        <v>59</v>
      </c>
      <c r="D352" s="20">
        <f>'Рейтинговая таблица организаций'!Y352</f>
        <v>54</v>
      </c>
      <c r="E352" s="20">
        <f>'Рейтинговая таблица организаций'!AG352</f>
        <v>15</v>
      </c>
      <c r="F352" s="20">
        <f>'Рейтинговая таблица организаций'!AQ352</f>
        <v>97</v>
      </c>
      <c r="G352" s="20">
        <f>'Рейтинговая таблица организаций'!BA352</f>
        <v>98</v>
      </c>
      <c r="H352" s="20">
        <f>'Рейтинговая таблица организаций'!BB352</f>
        <v>64.599999999999994</v>
      </c>
    </row>
    <row r="353" spans="1:8" s="24" customFormat="1" x14ac:dyDescent="0.25">
      <c r="A353" s="20">
        <f>'Рейтинговая таблица организаций'!A353</f>
        <v>350</v>
      </c>
      <c r="B353" s="20" t="str">
        <f>'Рейтинговая таблица организаций'!B353</f>
        <v>МКОУ "Хуршнинская средняя общеобразовательная школа" (Дахадаевский район)</v>
      </c>
      <c r="C353" s="20">
        <f>'Рейтинговая таблица организаций'!P353</f>
        <v>98</v>
      </c>
      <c r="D353" s="20">
        <f>'Рейтинговая таблица организаций'!Y353</f>
        <v>90</v>
      </c>
      <c r="E353" s="20">
        <f>'Рейтинговая таблица организаций'!AG353</f>
        <v>18</v>
      </c>
      <c r="F353" s="20">
        <f>'Рейтинговая таблица организаций'!AQ353</f>
        <v>93</v>
      </c>
      <c r="G353" s="20">
        <f>'Рейтинговая таблица организаций'!BA353</f>
        <v>100</v>
      </c>
      <c r="H353" s="20">
        <f>'Рейтинговая таблица организаций'!BB353</f>
        <v>79.8</v>
      </c>
    </row>
    <row r="354" spans="1:8" s="24" customFormat="1" x14ac:dyDescent="0.25">
      <c r="A354" s="20">
        <f>'Рейтинговая таблица организаций'!A354</f>
        <v>351</v>
      </c>
      <c r="B354" s="20" t="str">
        <f>'Рейтинговая таблица организаций'!B354</f>
        <v>МКОУ "Зильбачинская средняя общеобразовательная школа" (Дахадаевский район)</v>
      </c>
      <c r="C354" s="20">
        <f>'Рейтинговая таблица организаций'!P354</f>
        <v>82</v>
      </c>
      <c r="D354" s="20">
        <f>'Рейтинговая таблица организаций'!Y354</f>
        <v>71</v>
      </c>
      <c r="E354" s="20">
        <f>'Рейтинговая таблица организаций'!AG354</f>
        <v>37</v>
      </c>
      <c r="F354" s="20">
        <f>'Рейтинговая таблица организаций'!AQ354</f>
        <v>90</v>
      </c>
      <c r="G354" s="20">
        <f>'Рейтинговая таблица организаций'!BA354</f>
        <v>89</v>
      </c>
      <c r="H354" s="20">
        <f>'Рейтинговая таблица организаций'!BB354</f>
        <v>73.8</v>
      </c>
    </row>
    <row r="355" spans="1:8" s="24" customFormat="1" x14ac:dyDescent="0.25">
      <c r="A355" s="20">
        <f>'Рейтинговая таблица организаций'!A355</f>
        <v>352</v>
      </c>
      <c r="B355" s="20" t="str">
        <f>'Рейтинговая таблица организаций'!B355</f>
        <v>МКОУ "Дибгаликская средняя общеобразовательная школа" (Дахадаевский район)</v>
      </c>
      <c r="C355" s="20">
        <f>'Рейтинговая таблица организаций'!P355</f>
        <v>91</v>
      </c>
      <c r="D355" s="20">
        <f>'Рейтинговая таблица организаций'!Y355</f>
        <v>66</v>
      </c>
      <c r="E355" s="20">
        <f>'Рейтинговая таблица организаций'!AG355</f>
        <v>21</v>
      </c>
      <c r="F355" s="20">
        <f>'Рейтинговая таблица организаций'!AQ355</f>
        <v>100</v>
      </c>
      <c r="G355" s="20">
        <f>'Рейтинговая таблица организаций'!BA355</f>
        <v>99</v>
      </c>
      <c r="H355" s="20">
        <f>'Рейтинговая таблица организаций'!BB355</f>
        <v>75.400000000000006</v>
      </c>
    </row>
    <row r="356" spans="1:8" s="24" customFormat="1" x14ac:dyDescent="0.25">
      <c r="A356" s="20">
        <f>'Рейтинговая таблица организаций'!A356</f>
        <v>353</v>
      </c>
      <c r="B356" s="20" t="str">
        <f>'Рейтинговая таблица организаций'!B356</f>
        <v>МКОУ "Дуакарская средняя общеобразовательная школа" (Дахадаевский район)</v>
      </c>
      <c r="C356" s="20">
        <f>'Рейтинговая таблица организаций'!P356</f>
        <v>98</v>
      </c>
      <c r="D356" s="20">
        <f>'Рейтинговая таблица организаций'!Y356</f>
        <v>40</v>
      </c>
      <c r="E356" s="20">
        <f>'Рейтинговая таблица организаций'!AG356</f>
        <v>23</v>
      </c>
      <c r="F356" s="20">
        <f>'Рейтинговая таблица организаций'!AQ356</f>
        <v>100</v>
      </c>
      <c r="G356" s="20">
        <f>'Рейтинговая таблица организаций'!BA356</f>
        <v>99</v>
      </c>
      <c r="H356" s="20">
        <f>'Рейтинговая таблица организаций'!BB356</f>
        <v>72</v>
      </c>
    </row>
    <row r="357" spans="1:8" s="24" customFormat="1" x14ac:dyDescent="0.25">
      <c r="A357" s="20">
        <f>'Рейтинговая таблица организаций'!A357</f>
        <v>354</v>
      </c>
      <c r="B357" s="20" t="str">
        <f>'Рейтинговая таблица организаций'!B357</f>
        <v>МКОУ "Кудагинская средняя общеобразовательная школа" (Дахадаевский район)</v>
      </c>
      <c r="C357" s="20">
        <f>'Рейтинговая таблица организаций'!P357</f>
        <v>85</v>
      </c>
      <c r="D357" s="20">
        <f>'Рейтинговая таблица организаций'!Y357</f>
        <v>77</v>
      </c>
      <c r="E357" s="20">
        <f>'Рейтинговая таблица организаций'!AG357</f>
        <v>26</v>
      </c>
      <c r="F357" s="20">
        <f>'Рейтинговая таблица организаций'!AQ357</f>
        <v>98</v>
      </c>
      <c r="G357" s="20">
        <f>'Рейтинговая таблица организаций'!BA357</f>
        <v>95</v>
      </c>
      <c r="H357" s="20">
        <f>'Рейтинговая таблица организаций'!BB357</f>
        <v>76.2</v>
      </c>
    </row>
    <row r="358" spans="1:8" s="24" customFormat="1" x14ac:dyDescent="0.25">
      <c r="A358" s="20">
        <f>'Рейтинговая таблица организаций'!A358</f>
        <v>355</v>
      </c>
      <c r="B358" s="20" t="str">
        <f>'Рейтинговая таблица организаций'!B358</f>
        <v>МКОУ "Ирагинская средняя общеобразовательная школа" (Дахадаевский район)</v>
      </c>
      <c r="C358" s="20">
        <f>'Рейтинговая таблица организаций'!P358</f>
        <v>81</v>
      </c>
      <c r="D358" s="20">
        <f>'Рейтинговая таблица организаций'!Y358</f>
        <v>50</v>
      </c>
      <c r="E358" s="20">
        <f>'Рейтинговая таблица организаций'!AG358</f>
        <v>15</v>
      </c>
      <c r="F358" s="20">
        <f>'Рейтинговая таблица организаций'!AQ358</f>
        <v>94</v>
      </c>
      <c r="G358" s="20">
        <f>'Рейтинговая таблица организаций'!BA358</f>
        <v>83</v>
      </c>
      <c r="H358" s="20">
        <f>'Рейтинговая таблица организаций'!BB358</f>
        <v>64.599999999999994</v>
      </c>
    </row>
    <row r="359" spans="1:8" s="24" customFormat="1" x14ac:dyDescent="0.25">
      <c r="A359" s="20">
        <f>'Рейтинговая таблица организаций'!A359</f>
        <v>356</v>
      </c>
      <c r="B359" s="20" t="str">
        <f>'Рейтинговая таблица организаций'!B359</f>
        <v>МКОУ "Цизгаринская основная общеобразовательная школа" (Дахадаевский район)</v>
      </c>
      <c r="C359" s="20">
        <f>'Рейтинговая таблица организаций'!P359</f>
        <v>89</v>
      </c>
      <c r="D359" s="20">
        <f>'Рейтинговая таблица организаций'!Y359</f>
        <v>45</v>
      </c>
      <c r="E359" s="20">
        <f>'Рейтинговая таблица организаций'!AG359</f>
        <v>32</v>
      </c>
      <c r="F359" s="20">
        <f>'Рейтинговая таблица организаций'!AQ359</f>
        <v>91</v>
      </c>
      <c r="G359" s="20">
        <f>'Рейтинговая таблица организаций'!BA359</f>
        <v>90</v>
      </c>
      <c r="H359" s="20">
        <f>'Рейтинговая таблица организаций'!BB359</f>
        <v>69.400000000000006</v>
      </c>
    </row>
    <row r="360" spans="1:8" s="24" customFormat="1" x14ac:dyDescent="0.25">
      <c r="A360" s="20">
        <f>'Рейтинговая таблица организаций'!A360</f>
        <v>357</v>
      </c>
      <c r="B360" s="20" t="str">
        <f>'Рейтинговая таблица организаций'!B360</f>
        <v>МКОУ "Гаджи-кутанская основная общеобразовательная школа" (Дахадаевский район)</v>
      </c>
      <c r="C360" s="20">
        <f>'Рейтинговая таблица организаций'!P360</f>
        <v>98</v>
      </c>
      <c r="D360" s="20">
        <f>'Рейтинговая таблица организаций'!Y360</f>
        <v>86</v>
      </c>
      <c r="E360" s="20">
        <f>'Рейтинговая таблица организаций'!AG360</f>
        <v>31</v>
      </c>
      <c r="F360" s="20">
        <f>'Рейтинговая таблица организаций'!AQ360</f>
        <v>88</v>
      </c>
      <c r="G360" s="20">
        <f>'Рейтинговая таблица организаций'!BA360</f>
        <v>85</v>
      </c>
      <c r="H360" s="20">
        <f>'Рейтинговая таблица организаций'!BB360</f>
        <v>77.599999999999994</v>
      </c>
    </row>
    <row r="361" spans="1:8" s="24" customFormat="1" x14ac:dyDescent="0.25">
      <c r="A361" s="20">
        <f>'Рейтинговая таблица организаций'!A361</f>
        <v>358</v>
      </c>
      <c r="B361" s="20" t="str">
        <f>'Рейтинговая таблица организаций'!B361</f>
        <v>МКОУ "РТС-аулская основная общеобразовательная школа" (Дахадаевский район)</v>
      </c>
      <c r="C361" s="20">
        <f>'Рейтинговая таблица организаций'!P361</f>
        <v>91</v>
      </c>
      <c r="D361" s="20">
        <f>'Рейтинговая таблица организаций'!Y361</f>
        <v>70</v>
      </c>
      <c r="E361" s="20">
        <f>'Рейтинговая таблица организаций'!AG361</f>
        <v>39</v>
      </c>
      <c r="F361" s="20">
        <f>'Рейтинговая таблица организаций'!AQ361</f>
        <v>100</v>
      </c>
      <c r="G361" s="20">
        <f>'Рейтинговая таблица организаций'!BA361</f>
        <v>100</v>
      </c>
      <c r="H361" s="20">
        <f>'Рейтинговая таблица организаций'!BB361</f>
        <v>80</v>
      </c>
    </row>
    <row r="362" spans="1:8" s="24" customFormat="1" x14ac:dyDescent="0.25">
      <c r="A362" s="20">
        <f>'Рейтинговая таблица организаций'!A362</f>
        <v>359</v>
      </c>
      <c r="B362" s="20" t="str">
        <f>'Рейтинговая таблица организаций'!B362</f>
        <v>МКДОУ общеразвивающего вида «Детский сад №1» (Дахадаевский район)</v>
      </c>
      <c r="C362" s="20">
        <f>'Рейтинговая таблица организаций'!P362</f>
        <v>89</v>
      </c>
      <c r="D362" s="20">
        <f>'Рейтинговая таблица организаций'!Y362</f>
        <v>90</v>
      </c>
      <c r="E362" s="20">
        <f>'Рейтинговая таблица организаций'!AG362</f>
        <v>16</v>
      </c>
      <c r="F362" s="20">
        <f>'Рейтинговая таблица организаций'!AQ362</f>
        <v>97</v>
      </c>
      <c r="G362" s="20">
        <f>'Рейтинговая таблица организаций'!BA362</f>
        <v>93</v>
      </c>
      <c r="H362" s="20">
        <f>'Рейтинговая таблица организаций'!BB362</f>
        <v>77</v>
      </c>
    </row>
    <row r="363" spans="1:8" s="24" customFormat="1" x14ac:dyDescent="0.25">
      <c r="A363" s="20">
        <f>'Рейтинговая таблица организаций'!A363</f>
        <v>360</v>
      </c>
      <c r="B363" s="20" t="str">
        <f>'Рейтинговая таблица организаций'!B363</f>
        <v>МКДОУ общеразвивающего вида «Детский сад №2» (Дахадаевский район)</v>
      </c>
      <c r="C363" s="20">
        <f>'Рейтинговая таблица организаций'!P363</f>
        <v>92</v>
      </c>
      <c r="D363" s="20">
        <f>'Рейтинговая таблица организаций'!Y363</f>
        <v>44</v>
      </c>
      <c r="E363" s="20">
        <f>'Рейтинговая таблица организаций'!AG363</f>
        <v>36</v>
      </c>
      <c r="F363" s="20">
        <f>'Рейтинговая таблица организаций'!AQ363</f>
        <v>88</v>
      </c>
      <c r="G363" s="20">
        <f>'Рейтинговая таблица организаций'!BA363</f>
        <v>83</v>
      </c>
      <c r="H363" s="20">
        <f>'Рейтинговая таблица организаций'!BB363</f>
        <v>68.599999999999994</v>
      </c>
    </row>
    <row r="364" spans="1:8" s="24" customFormat="1" x14ac:dyDescent="0.25">
      <c r="A364" s="20">
        <f>'Рейтинговая таблица организаций'!A364</f>
        <v>361</v>
      </c>
      <c r="B364" s="20" t="str">
        <f>'Рейтинговая таблица организаций'!B364</f>
        <v>МКДОУ «Кищинский детский сад «Радуга» (Дахадаевский район)</v>
      </c>
      <c r="C364" s="20">
        <f>'Рейтинговая таблица организаций'!P364</f>
        <v>87</v>
      </c>
      <c r="D364" s="20">
        <f>'Рейтинговая таблица организаций'!Y364</f>
        <v>72</v>
      </c>
      <c r="E364" s="20">
        <f>'Рейтинговая таблица организаций'!AG364</f>
        <v>20</v>
      </c>
      <c r="F364" s="20">
        <f>'Рейтинговая таблица организаций'!AQ364</f>
        <v>88</v>
      </c>
      <c r="G364" s="20">
        <f>'Рейтинговая таблица организаций'!BA364</f>
        <v>86</v>
      </c>
      <c r="H364" s="20">
        <f>'Рейтинговая таблица организаций'!BB364</f>
        <v>70.599999999999994</v>
      </c>
    </row>
    <row r="365" spans="1:8" s="24" customFormat="1" x14ac:dyDescent="0.25">
      <c r="A365" s="20">
        <f>'Рейтинговая таблица организаций'!A365</f>
        <v>362</v>
      </c>
      <c r="B365" s="20" t="str">
        <f>'Рейтинговая таблица организаций'!B365</f>
        <v>МКУ ДО "Кубачинская школа искусств им. А.М. Абдурахманова» (Дахадаевский район)</v>
      </c>
      <c r="C365" s="20">
        <f>'Рейтинговая таблица организаций'!P365</f>
        <v>91</v>
      </c>
      <c r="D365" s="20">
        <f>'Рейтинговая таблица организаций'!Y365</f>
        <v>86</v>
      </c>
      <c r="E365" s="20">
        <f>'Рейтинговая таблица организаций'!AG365</f>
        <v>15</v>
      </c>
      <c r="F365" s="20">
        <f>'Рейтинговая таблица организаций'!AQ365</f>
        <v>100</v>
      </c>
      <c r="G365" s="20">
        <f>'Рейтинговая таблица организаций'!BA365</f>
        <v>99</v>
      </c>
      <c r="H365" s="20">
        <f>'Рейтинговая таблица организаций'!BB365</f>
        <v>78.2</v>
      </c>
    </row>
    <row r="366" spans="1:8" s="24" customFormat="1" x14ac:dyDescent="0.25">
      <c r="A366" s="20">
        <f>'Рейтинговая таблица организаций'!A366</f>
        <v>363</v>
      </c>
      <c r="B366" s="20" t="str">
        <f>'Рейтинговая таблица организаций'!B366</f>
        <v>МКОУ ДО "Дом детского творчества" (Дахадаевский район)</v>
      </c>
      <c r="C366" s="20">
        <f>'Рейтинговая таблица организаций'!P366</f>
        <v>95</v>
      </c>
      <c r="D366" s="20">
        <f>'Рейтинговая таблица организаций'!Y366</f>
        <v>46</v>
      </c>
      <c r="E366" s="20">
        <f>'Рейтинговая таблица организаций'!AG366</f>
        <v>20</v>
      </c>
      <c r="F366" s="20">
        <f>'Рейтинговая таблица организаций'!AQ366</f>
        <v>93</v>
      </c>
      <c r="G366" s="20">
        <f>'Рейтинговая таблица организаций'!BA366</f>
        <v>86</v>
      </c>
      <c r="H366" s="20">
        <f>'Рейтинговая таблица организаций'!BB366</f>
        <v>68</v>
      </c>
    </row>
    <row r="367" spans="1:8" s="24" customFormat="1" x14ac:dyDescent="0.25">
      <c r="A367" s="20">
        <f>'Рейтинговая таблица организаций'!A367</f>
        <v>364</v>
      </c>
      <c r="B367" s="20" t="str">
        <f>'Рейтинговая таблица организаций'!B367</f>
        <v>МКОУ "Цураинская ООШ" (Дахадаевский район)</v>
      </c>
      <c r="C367" s="20">
        <f>'Рейтинговая таблица организаций'!P367</f>
        <v>47</v>
      </c>
      <c r="D367" s="20">
        <f>'Рейтинговая таблица организаций'!Y367</f>
        <v>70</v>
      </c>
      <c r="E367" s="20">
        <f>'Рейтинговая таблица организаций'!AG367</f>
        <v>30</v>
      </c>
      <c r="F367" s="20">
        <f>'Рейтинговая таблица организаций'!AQ367</f>
        <v>100</v>
      </c>
      <c r="G367" s="20">
        <f>'Рейтинговая таблица организаций'!BA367</f>
        <v>92</v>
      </c>
      <c r="H367" s="20">
        <f>'Рейтинговая таблица организаций'!BB367</f>
        <v>67.8</v>
      </c>
    </row>
    <row r="368" spans="1:8" s="24" customFormat="1" x14ac:dyDescent="0.25">
      <c r="A368" s="20">
        <f>'Рейтинговая таблица организаций'!A368</f>
        <v>365</v>
      </c>
      <c r="B368" s="20" t="str">
        <f>'Рейтинговая таблица организаций'!B368</f>
        <v>МБДОУ «Детский сад «Алена» поселка Белиджи» (Дербентский район)</v>
      </c>
      <c r="C368" s="20">
        <f>'Рейтинговая таблица организаций'!P368</f>
        <v>81</v>
      </c>
      <c r="D368" s="20">
        <f>'Рейтинговая таблица организаций'!Y368</f>
        <v>90</v>
      </c>
      <c r="E368" s="20">
        <f>'Рейтинговая таблица организаций'!AG368</f>
        <v>35</v>
      </c>
      <c r="F368" s="20">
        <f>'Рейтинговая таблица организаций'!AQ368</f>
        <v>95</v>
      </c>
      <c r="G368" s="20">
        <f>'Рейтинговая таблица организаций'!BA368</f>
        <v>87</v>
      </c>
      <c r="H368" s="20">
        <f>'Рейтинговая таблица организаций'!BB368</f>
        <v>77.599999999999994</v>
      </c>
    </row>
    <row r="369" spans="1:8" s="24" customFormat="1" x14ac:dyDescent="0.25">
      <c r="A369" s="20">
        <f>'Рейтинговая таблица организаций'!A369</f>
        <v>366</v>
      </c>
      <c r="B369" s="20" t="str">
        <f>'Рейтинговая таблица организаций'!B369</f>
        <v>МБДОУ «Детский сад «Чебурашка» пос. Белиджи (Дербентский район)</v>
      </c>
      <c r="C369" s="20">
        <f>'Рейтинговая таблица организаций'!P369</f>
        <v>93</v>
      </c>
      <c r="D369" s="20">
        <f>'Рейтинговая таблица организаций'!Y369</f>
        <v>94</v>
      </c>
      <c r="E369" s="20">
        <f>'Рейтинговая таблица организаций'!AG369</f>
        <v>38</v>
      </c>
      <c r="F369" s="20">
        <f>'Рейтинговая таблица организаций'!AQ369</f>
        <v>99</v>
      </c>
      <c r="G369" s="20">
        <f>'Рейтинговая таблица организаций'!BA369</f>
        <v>97</v>
      </c>
      <c r="H369" s="20">
        <f>'Рейтинговая таблица организаций'!BB369</f>
        <v>84.2</v>
      </c>
    </row>
    <row r="370" spans="1:8" s="24" customFormat="1" x14ac:dyDescent="0.25">
      <c r="A370" s="20">
        <f>'Рейтинговая таблица организаций'!A370</f>
        <v>367</v>
      </c>
      <c r="B370" s="20" t="str">
        <f>'Рейтинговая таблица организаций'!B370</f>
        <v>МБДОУ «Детский сад № 1» села Хазар (Дербентский район)</v>
      </c>
      <c r="C370" s="20">
        <f>'Рейтинговая таблица организаций'!P370</f>
        <v>96</v>
      </c>
      <c r="D370" s="20">
        <f>'Рейтинговая таблица организаций'!Y370</f>
        <v>57</v>
      </c>
      <c r="E370" s="20">
        <f>'Рейтинговая таблица организаций'!AG370</f>
        <v>39</v>
      </c>
      <c r="F370" s="20">
        <f>'Рейтинговая таблица организаций'!AQ370</f>
        <v>93</v>
      </c>
      <c r="G370" s="20">
        <f>'Рейтинговая таблица организаций'!BA370</f>
        <v>90</v>
      </c>
      <c r="H370" s="20">
        <f>'Рейтинговая таблица организаций'!BB370</f>
        <v>75</v>
      </c>
    </row>
    <row r="371" spans="1:8" s="24" customFormat="1" x14ac:dyDescent="0.25">
      <c r="A371" s="20">
        <f>'Рейтинговая таблица организаций'!A371</f>
        <v>368</v>
      </c>
      <c r="B371" s="20" t="str">
        <f>'Рейтинговая таблица организаций'!B371</f>
        <v>МБОУ «Геджухская СОШ» (Дербентский район)</v>
      </c>
      <c r="C371" s="20">
        <f>'Рейтинговая таблица организаций'!P371</f>
        <v>82</v>
      </c>
      <c r="D371" s="20">
        <f>'Рейтинговая таблица организаций'!Y371</f>
        <v>80</v>
      </c>
      <c r="E371" s="20">
        <f>'Рейтинговая таблица организаций'!AG371</f>
        <v>52</v>
      </c>
      <c r="F371" s="20">
        <f>'Рейтинговая таблица организаций'!AQ371</f>
        <v>89</v>
      </c>
      <c r="G371" s="20">
        <f>'Рейтинговая таблица организаций'!BA371</f>
        <v>81</v>
      </c>
      <c r="H371" s="20">
        <f>'Рейтинговая таблица организаций'!BB371</f>
        <v>76.8</v>
      </c>
    </row>
    <row r="372" spans="1:8" s="24" customFormat="1" x14ac:dyDescent="0.25">
      <c r="A372" s="20">
        <f>'Рейтинговая таблица организаций'!A372</f>
        <v>369</v>
      </c>
      <c r="B372" s="20" t="str">
        <f>'Рейтинговая таблица организаций'!B372</f>
        <v>МБОУ «СОШ № 4 пос. Белиджи» (Дербентский район)</v>
      </c>
      <c r="C372" s="20">
        <f>'Рейтинговая таблица организаций'!P372</f>
        <v>96</v>
      </c>
      <c r="D372" s="20">
        <f>'Рейтинговая таблица организаций'!Y372</f>
        <v>79</v>
      </c>
      <c r="E372" s="20">
        <f>'Рейтинговая таблица организаций'!AG372</f>
        <v>44</v>
      </c>
      <c r="F372" s="20">
        <f>'Рейтинговая таблица организаций'!AQ372</f>
        <v>96</v>
      </c>
      <c r="G372" s="20">
        <f>'Рейтинговая таблица организаций'!BA372</f>
        <v>95</v>
      </c>
      <c r="H372" s="20">
        <f>'Рейтинговая таблица организаций'!BB372</f>
        <v>82</v>
      </c>
    </row>
    <row r="373" spans="1:8" s="24" customFormat="1" x14ac:dyDescent="0.25">
      <c r="A373" s="20">
        <f>'Рейтинговая таблица организаций'!A373</f>
        <v>370</v>
      </c>
      <c r="B373" s="20" t="str">
        <f>'Рейтинговая таблица организаций'!B373</f>
        <v>МБОУ «Великентская СОШ имени Гереева У.А.» (Дербентский район)</v>
      </c>
      <c r="C373" s="20">
        <f>'Рейтинговая таблица организаций'!P373</f>
        <v>92</v>
      </c>
      <c r="D373" s="20">
        <f>'Рейтинговая таблица организаций'!Y373</f>
        <v>69</v>
      </c>
      <c r="E373" s="20">
        <f>'Рейтинговая таблица организаций'!AG373</f>
        <v>38</v>
      </c>
      <c r="F373" s="20">
        <f>'Рейтинговая таблица организаций'!AQ373</f>
        <v>76</v>
      </c>
      <c r="G373" s="20">
        <f>'Рейтинговая таблица организаций'!BA373</f>
        <v>59</v>
      </c>
      <c r="H373" s="20">
        <f>'Рейтинговая таблица организаций'!BB373</f>
        <v>66.8</v>
      </c>
    </row>
    <row r="374" spans="1:8" s="24" customFormat="1" x14ac:dyDescent="0.25">
      <c r="A374" s="20">
        <f>'Рейтинговая таблица организаций'!A374</f>
        <v>371</v>
      </c>
      <c r="B374" s="20" t="str">
        <f>'Рейтинговая таблица организаций'!B374</f>
        <v>МБОУ «Деличобанская СОШ» (Дербентский район)</v>
      </c>
      <c r="C374" s="20">
        <f>'Рейтинговая таблица организаций'!P374</f>
        <v>99</v>
      </c>
      <c r="D374" s="20">
        <f>'Рейтинговая таблица организаций'!Y374</f>
        <v>99</v>
      </c>
      <c r="E374" s="20">
        <f>'Рейтинговая таблица организаций'!AG374</f>
        <v>51</v>
      </c>
      <c r="F374" s="20">
        <f>'Рейтинговая таблица организаций'!AQ374</f>
        <v>97</v>
      </c>
      <c r="G374" s="20">
        <f>'Рейтинговая таблица организаций'!BA374</f>
        <v>98</v>
      </c>
      <c r="H374" s="20">
        <f>'Рейтинговая таблица организаций'!BB374</f>
        <v>88.8</v>
      </c>
    </row>
    <row r="375" spans="1:8" s="24" customFormat="1" x14ac:dyDescent="0.25">
      <c r="A375" s="20">
        <f>'Рейтинговая таблица организаций'!A375</f>
        <v>372</v>
      </c>
      <c r="B375" s="20" t="str">
        <f>'Рейтинговая таблица организаций'!B375</f>
        <v>МБОУ «Дюзлярская СОШ» (Дербентский район)</v>
      </c>
      <c r="C375" s="20">
        <f>'Рейтинговая таблица организаций'!P375</f>
        <v>93</v>
      </c>
      <c r="D375" s="20">
        <f>'Рейтинговая таблица организаций'!Y375</f>
        <v>84</v>
      </c>
      <c r="E375" s="20">
        <f>'Рейтинговая таблица организаций'!AG375</f>
        <v>29</v>
      </c>
      <c r="F375" s="20">
        <f>'Рейтинговая таблица организаций'!AQ375</f>
        <v>92</v>
      </c>
      <c r="G375" s="20">
        <f>'Рейтинговая таблица организаций'!BA375</f>
        <v>95</v>
      </c>
      <c r="H375" s="20">
        <f>'Рейтинговая таблица организаций'!BB375</f>
        <v>78.599999999999994</v>
      </c>
    </row>
    <row r="376" spans="1:8" s="24" customFormat="1" x14ac:dyDescent="0.25">
      <c r="A376" s="20">
        <f>'Рейтинговая таблица организаций'!A376</f>
        <v>373</v>
      </c>
      <c r="B376" s="20" t="str">
        <f>'Рейтинговая таблица организаций'!B376</f>
        <v>МБОУ «Калинская СОШ» (Дербентский район)</v>
      </c>
      <c r="C376" s="20">
        <f>'Рейтинговая таблица организаций'!P376</f>
        <v>73</v>
      </c>
      <c r="D376" s="20">
        <f>'Рейтинговая таблица организаций'!Y376</f>
        <v>59</v>
      </c>
      <c r="E376" s="20">
        <f>'Рейтинговая таблица организаций'!AG376</f>
        <v>55</v>
      </c>
      <c r="F376" s="20">
        <f>'Рейтинговая таблица организаций'!AQ376</f>
        <v>92</v>
      </c>
      <c r="G376" s="20">
        <f>'Рейтинговая таблица организаций'!BA376</f>
        <v>69</v>
      </c>
      <c r="H376" s="20">
        <f>'Рейтинговая таблица организаций'!BB376</f>
        <v>69.599999999999994</v>
      </c>
    </row>
    <row r="377" spans="1:8" s="24" customFormat="1" x14ac:dyDescent="0.25">
      <c r="A377" s="20">
        <f>'Рейтинговая таблица организаций'!A377</f>
        <v>374</v>
      </c>
      <c r="B377" s="20" t="str">
        <f>'Рейтинговая таблица организаций'!B377</f>
        <v>МБОУ «Кулларская СОШ» (Дербентский район)</v>
      </c>
      <c r="C377" s="20">
        <f>'Рейтинговая таблица организаций'!P377</f>
        <v>95</v>
      </c>
      <c r="D377" s="20">
        <f>'Рейтинговая таблица организаций'!Y377</f>
        <v>87</v>
      </c>
      <c r="E377" s="20">
        <f>'Рейтинговая таблица организаций'!AG377</f>
        <v>40</v>
      </c>
      <c r="F377" s="20">
        <f>'Рейтинговая таблица организаций'!AQ377</f>
        <v>85</v>
      </c>
      <c r="G377" s="20">
        <f>'Рейтинговая таблица организаций'!BA377</f>
        <v>83</v>
      </c>
      <c r="H377" s="20">
        <f>'Рейтинговая таблица организаций'!BB377</f>
        <v>78</v>
      </c>
    </row>
    <row r="378" spans="1:8" s="24" customFormat="1" x14ac:dyDescent="0.25">
      <c r="A378" s="20">
        <f>'Рейтинговая таблица организаций'!A378</f>
        <v>375</v>
      </c>
      <c r="B378" s="20" t="str">
        <f>'Рейтинговая таблица организаций'!B378</f>
        <v>МБОУ «Митаги-Казмалярская СОШ» (Дербентский район)</v>
      </c>
      <c r="C378" s="20">
        <f>'Рейтинговая таблица организаций'!P378</f>
        <v>87</v>
      </c>
      <c r="D378" s="20">
        <f>'Рейтинговая таблица организаций'!Y378</f>
        <v>81</v>
      </c>
      <c r="E378" s="20">
        <f>'Рейтинговая таблица организаций'!AG378</f>
        <v>43</v>
      </c>
      <c r="F378" s="20">
        <f>'Рейтинговая таблица организаций'!AQ378</f>
        <v>90</v>
      </c>
      <c r="G378" s="20">
        <f>'Рейтинговая таблица организаций'!BA378</f>
        <v>89</v>
      </c>
      <c r="H378" s="20">
        <f>'Рейтинговая таблица организаций'!BB378</f>
        <v>78</v>
      </c>
    </row>
    <row r="379" spans="1:8" s="24" customFormat="1" x14ac:dyDescent="0.25">
      <c r="A379" s="20">
        <f>'Рейтинговая таблица организаций'!A379</f>
        <v>376</v>
      </c>
      <c r="B379" s="20" t="str">
        <f>'Рейтинговая таблица организаций'!B379</f>
        <v>МБОУ «Мичуринская СОШ» (Дербентский район)</v>
      </c>
      <c r="C379" s="20">
        <f>'Рейтинговая таблица организаций'!P379</f>
        <v>89</v>
      </c>
      <c r="D379" s="20">
        <f>'Рейтинговая таблица организаций'!Y379</f>
        <v>68</v>
      </c>
      <c r="E379" s="20">
        <f>'Рейтинговая таблица организаций'!AG379</f>
        <v>47</v>
      </c>
      <c r="F379" s="20">
        <f>'Рейтинговая таблица организаций'!AQ379</f>
        <v>95</v>
      </c>
      <c r="G379" s="20">
        <f>'Рейтинговая таблица организаций'!BA379</f>
        <v>89</v>
      </c>
      <c r="H379" s="20">
        <f>'Рейтинговая таблица организаций'!BB379</f>
        <v>77.599999999999994</v>
      </c>
    </row>
    <row r="380" spans="1:8" s="24" customFormat="1" x14ac:dyDescent="0.25">
      <c r="A380" s="20">
        <f>'Рейтинговая таблица организаций'!A380</f>
        <v>377</v>
      </c>
      <c r="B380" s="20" t="str">
        <f>'Рейтинговая таблица организаций'!B380</f>
        <v>МБОУ «Мугартынская СОШ» (Дербентский район)</v>
      </c>
      <c r="C380" s="20">
        <f>'Рейтинговая таблица организаций'!P380</f>
        <v>95</v>
      </c>
      <c r="D380" s="20">
        <f>'Рейтинговая таблица организаций'!Y380</f>
        <v>84</v>
      </c>
      <c r="E380" s="20">
        <f>'Рейтинговая таблица организаций'!AG380</f>
        <v>26</v>
      </c>
      <c r="F380" s="20">
        <f>'Рейтинговая таблица организаций'!AQ380</f>
        <v>94</v>
      </c>
      <c r="G380" s="20">
        <f>'Рейтинговая таблица организаций'!BA380</f>
        <v>92</v>
      </c>
      <c r="H380" s="20">
        <f>'Рейтинговая таблица организаций'!BB380</f>
        <v>78.2</v>
      </c>
    </row>
    <row r="381" spans="1:8" s="24" customFormat="1" x14ac:dyDescent="0.25">
      <c r="A381" s="20">
        <f>'Рейтинговая таблица организаций'!A381</f>
        <v>378</v>
      </c>
      <c r="B381" s="20" t="str">
        <f>'Рейтинговая таблица организаций'!B381</f>
        <v>МБОУ «Нюгдинская СОШ имени Х.Д.Авшалумова» (Дербентский район)</v>
      </c>
      <c r="C381" s="20">
        <f>'Рейтинговая таблица организаций'!P381</f>
        <v>96</v>
      </c>
      <c r="D381" s="20">
        <f>'Рейтинговая таблица организаций'!Y381</f>
        <v>97</v>
      </c>
      <c r="E381" s="20">
        <f>'Рейтинговая таблица организаций'!AG381</f>
        <v>71</v>
      </c>
      <c r="F381" s="20">
        <f>'Рейтинговая таблица организаций'!AQ381</f>
        <v>98</v>
      </c>
      <c r="G381" s="20">
        <f>'Рейтинговая таблица организаций'!BA381</f>
        <v>97</v>
      </c>
      <c r="H381" s="20">
        <f>'Рейтинговая таблица организаций'!BB381</f>
        <v>91.8</v>
      </c>
    </row>
    <row r="382" spans="1:8" s="24" customFormat="1" x14ac:dyDescent="0.25">
      <c r="A382" s="20">
        <f>'Рейтинговая таблица организаций'!A382</f>
        <v>379</v>
      </c>
      <c r="B382" s="20" t="str">
        <f>'Рейтинговая таблица организаций'!B382</f>
        <v>МБОУ «ООШ имени Г. Лезгинцева» поселка Белиджи (Дербентский район)</v>
      </c>
      <c r="C382" s="20">
        <f>'Рейтинговая таблица организаций'!P382</f>
        <v>99</v>
      </c>
      <c r="D382" s="20">
        <f>'Рейтинговая таблица организаций'!Y382</f>
        <v>65</v>
      </c>
      <c r="E382" s="20">
        <f>'Рейтинговая таблица организаций'!AG382</f>
        <v>45</v>
      </c>
      <c r="F382" s="20">
        <f>'Рейтинговая таблица организаций'!AQ382</f>
        <v>83</v>
      </c>
      <c r="G382" s="20">
        <f>'Рейтинговая таблица организаций'!BA382</f>
        <v>80</v>
      </c>
      <c r="H382" s="20">
        <f>'Рейтинговая таблица организаций'!BB382</f>
        <v>74.400000000000006</v>
      </c>
    </row>
    <row r="383" spans="1:8" s="24" customFormat="1" x14ac:dyDescent="0.25">
      <c r="A383" s="20">
        <f>'Рейтинговая таблица организаций'!A383</f>
        <v>380</v>
      </c>
      <c r="B383" s="20" t="str">
        <f>'Рейтинговая таблица организаций'!B383</f>
        <v>МБОУ «Саликская СОШ» (Дербентский район)</v>
      </c>
      <c r="C383" s="20">
        <f>'Рейтинговая таблица организаций'!P383</f>
        <v>99</v>
      </c>
      <c r="D383" s="20">
        <f>'Рейтинговая таблица организаций'!Y383</f>
        <v>73</v>
      </c>
      <c r="E383" s="20">
        <f>'Рейтинговая таблица организаций'!AG383</f>
        <v>42</v>
      </c>
      <c r="F383" s="20">
        <f>'Рейтинговая таблица организаций'!AQ383</f>
        <v>100</v>
      </c>
      <c r="G383" s="20">
        <f>'Рейтинговая таблица организаций'!BA383</f>
        <v>95</v>
      </c>
      <c r="H383" s="20">
        <f>'Рейтинговая таблица организаций'!BB383</f>
        <v>81.8</v>
      </c>
    </row>
    <row r="384" spans="1:8" s="24" customFormat="1" x14ac:dyDescent="0.25">
      <c r="A384" s="20">
        <f>'Рейтинговая таблица организаций'!A384</f>
        <v>381</v>
      </c>
      <c r="B384" s="20" t="str">
        <f>'Рейтинговая таблица организаций'!B384</f>
        <v>МБОУ «СОШ №1 с.Белиджи» (Дербентский район)</v>
      </c>
      <c r="C384" s="20">
        <f>'Рейтинговая таблица организаций'!P384</f>
        <v>98</v>
      </c>
      <c r="D384" s="20">
        <f>'Рейтинговая таблица организаций'!Y384</f>
        <v>75</v>
      </c>
      <c r="E384" s="20">
        <f>'Рейтинговая таблица организаций'!AG384</f>
        <v>48</v>
      </c>
      <c r="F384" s="20">
        <f>'Рейтинговая таблица организаций'!AQ384</f>
        <v>90</v>
      </c>
      <c r="G384" s="20">
        <f>'Рейтинговая таблица организаций'!BA384</f>
        <v>83</v>
      </c>
      <c r="H384" s="20">
        <f>'Рейтинговая таблица организаций'!BB384</f>
        <v>78.8</v>
      </c>
    </row>
    <row r="385" spans="1:8" s="24" customFormat="1" x14ac:dyDescent="0.25">
      <c r="A385" s="20">
        <f>'Рейтинговая таблица организаций'!A385</f>
        <v>382</v>
      </c>
      <c r="B385" s="20" t="str">
        <f>'Рейтинговая таблица организаций'!B385</f>
        <v>МБОУ «СОШ № 3 поселка Мамедкала» (Дербентский район)</v>
      </c>
      <c r="C385" s="20">
        <f>'Рейтинговая таблица организаций'!P385</f>
        <v>96</v>
      </c>
      <c r="D385" s="20">
        <f>'Рейтинговая таблица организаций'!Y385</f>
        <v>75</v>
      </c>
      <c r="E385" s="20">
        <f>'Рейтинговая таблица организаций'!AG385</f>
        <v>32</v>
      </c>
      <c r="F385" s="20">
        <f>'Рейтинговая таблица организаций'!AQ385</f>
        <v>97</v>
      </c>
      <c r="G385" s="20">
        <f>'Рейтинговая таблица организаций'!BA385</f>
        <v>92</v>
      </c>
      <c r="H385" s="20">
        <f>'Рейтинговая таблица организаций'!BB385</f>
        <v>78.400000000000006</v>
      </c>
    </row>
    <row r="386" spans="1:8" s="24" customFormat="1" x14ac:dyDescent="0.25">
      <c r="A386" s="20">
        <f>'Рейтинговая таблица организаций'!A386</f>
        <v>383</v>
      </c>
      <c r="B386" s="20" t="str">
        <f>'Рейтинговая таблица организаций'!B386</f>
        <v>МБОУ «Татлярская СОШ» (Дербентский район)</v>
      </c>
      <c r="C386" s="20">
        <f>'Рейтинговая таблица организаций'!P386</f>
        <v>90</v>
      </c>
      <c r="D386" s="20">
        <f>'Рейтинговая таблица организаций'!Y386</f>
        <v>82</v>
      </c>
      <c r="E386" s="20">
        <f>'Рейтинговая таблица организаций'!AG386</f>
        <v>45</v>
      </c>
      <c r="F386" s="20">
        <f>'Рейтинговая таблица организаций'!AQ386</f>
        <v>89</v>
      </c>
      <c r="G386" s="20">
        <f>'Рейтинговая таблица организаций'!BA386</f>
        <v>82</v>
      </c>
      <c r="H386" s="20">
        <f>'Рейтинговая таблица организаций'!BB386</f>
        <v>77.599999999999994</v>
      </c>
    </row>
    <row r="387" spans="1:8" s="24" customFormat="1" x14ac:dyDescent="0.25">
      <c r="A387" s="20">
        <f>'Рейтинговая таблица организаций'!A387</f>
        <v>384</v>
      </c>
      <c r="B387" s="20" t="str">
        <f>'Рейтинговая таблица организаций'!B387</f>
        <v>МБОУ «Хазарская СОШ» (Дербентский район)</v>
      </c>
      <c r="C387" s="20">
        <f>'Рейтинговая таблица организаций'!P387</f>
        <v>83</v>
      </c>
      <c r="D387" s="20">
        <f>'Рейтинговая таблица организаций'!Y387</f>
        <v>69</v>
      </c>
      <c r="E387" s="20">
        <f>'Рейтинговая таблица организаций'!AG387</f>
        <v>48</v>
      </c>
      <c r="F387" s="20">
        <f>'Рейтинговая таблица организаций'!AQ387</f>
        <v>95</v>
      </c>
      <c r="G387" s="20">
        <f>'Рейтинговая таблица организаций'!BA387</f>
        <v>91</v>
      </c>
      <c r="H387" s="20">
        <f>'Рейтинговая таблица организаций'!BB387</f>
        <v>77.2</v>
      </c>
    </row>
    <row r="388" spans="1:8" s="24" customFormat="1" x14ac:dyDescent="0.25">
      <c r="A388" s="20">
        <f>'Рейтинговая таблица организаций'!A388</f>
        <v>385</v>
      </c>
      <c r="B388" s="20" t="str">
        <f>'Рейтинговая таблица организаций'!B388</f>
        <v>МБОУ «СОШ им Гаджибабаева Э.Н.» с. Н. Джалган (Дербентский район)</v>
      </c>
      <c r="C388" s="20">
        <f>'Рейтинговая таблица организаций'!P388</f>
        <v>96</v>
      </c>
      <c r="D388" s="20">
        <f>'Рейтинговая таблица организаций'!Y388</f>
        <v>91</v>
      </c>
      <c r="E388" s="20">
        <f>'Рейтинговая таблица организаций'!AG388</f>
        <v>58</v>
      </c>
      <c r="F388" s="20">
        <f>'Рейтинговая таблица организаций'!AQ388</f>
        <v>95</v>
      </c>
      <c r="G388" s="20">
        <f>'Рейтинговая таблица организаций'!BA388</f>
        <v>92</v>
      </c>
      <c r="H388" s="20">
        <f>'Рейтинговая таблица организаций'!BB388</f>
        <v>86.4</v>
      </c>
    </row>
    <row r="389" spans="1:8" s="24" customFormat="1" x14ac:dyDescent="0.25">
      <c r="A389" s="20">
        <f>'Рейтинговая таблица организаций'!A389</f>
        <v>386</v>
      </c>
      <c r="B389" s="20" t="str">
        <f>'Рейтинговая таблица организаций'!B389</f>
        <v>МБУ ДО «Дом детского творчества» пос. Мамедкала (Дербентский район)</v>
      </c>
      <c r="C389" s="20">
        <f>'Рейтинговая таблица организаций'!P389</f>
        <v>97</v>
      </c>
      <c r="D389" s="20">
        <f>'Рейтинговая таблица организаций'!Y389</f>
        <v>95</v>
      </c>
      <c r="E389" s="20">
        <f>'Рейтинговая таблица организаций'!AG389</f>
        <v>62</v>
      </c>
      <c r="F389" s="20">
        <f>'Рейтинговая таблица организаций'!AQ389</f>
        <v>99</v>
      </c>
      <c r="G389" s="20">
        <f>'Рейтинговая таблица организаций'!BA389</f>
        <v>98</v>
      </c>
      <c r="H389" s="20">
        <f>'Рейтинговая таблица организаций'!BB389</f>
        <v>90.2</v>
      </c>
    </row>
    <row r="390" spans="1:8" s="24" customFormat="1" x14ac:dyDescent="0.25">
      <c r="A390" s="20">
        <f>'Рейтинговая таблица организаций'!A390</f>
        <v>387</v>
      </c>
      <c r="B390" s="20" t="str">
        <f>'Рейтинговая таблица организаций'!B390</f>
        <v>МКУ ДО ДШИ №1 пос. Мамедкала (Дербентский район)</v>
      </c>
      <c r="C390" s="20">
        <f>'Рейтинговая таблица организаций'!P390</f>
        <v>87</v>
      </c>
      <c r="D390" s="20">
        <f>'Рейтинговая таблица организаций'!Y390</f>
        <v>68</v>
      </c>
      <c r="E390" s="20">
        <f>'Рейтинговая таблица организаций'!AG390</f>
        <v>44</v>
      </c>
      <c r="F390" s="20">
        <f>'Рейтинговая таблица организаций'!AQ390</f>
        <v>90</v>
      </c>
      <c r="G390" s="20">
        <f>'Рейтинговая таблица организаций'!BA390</f>
        <v>90</v>
      </c>
      <c r="H390" s="20">
        <f>'Рейтинговая таблица организаций'!BB390</f>
        <v>75.8</v>
      </c>
    </row>
    <row r="391" spans="1:8" s="24" customFormat="1" x14ac:dyDescent="0.25">
      <c r="A391" s="20">
        <f>'Рейтинговая таблица организаций'!A391</f>
        <v>388</v>
      </c>
      <c r="B391" s="20" t="str">
        <f>'Рейтинговая таблица организаций'!B391</f>
        <v>МКУ ДО ДШИ №3 с. Татляр (Дербентский район)</v>
      </c>
      <c r="C391" s="20">
        <f>'Рейтинговая таблица организаций'!P391</f>
        <v>55</v>
      </c>
      <c r="D391" s="20">
        <f>'Рейтинговая таблица организаций'!Y391</f>
        <v>89</v>
      </c>
      <c r="E391" s="20">
        <f>'Рейтинговая таблица организаций'!AG391</f>
        <v>66</v>
      </c>
      <c r="F391" s="20">
        <f>'Рейтинговая таблица организаций'!AQ391</f>
        <v>96</v>
      </c>
      <c r="G391" s="20">
        <f>'Рейтинговая таблица организаций'!BA391</f>
        <v>95</v>
      </c>
      <c r="H391" s="20">
        <f>'Рейтинговая таблица организаций'!BB391</f>
        <v>80.2</v>
      </c>
    </row>
    <row r="392" spans="1:8" s="24" customFormat="1" x14ac:dyDescent="0.25">
      <c r="A392" s="20">
        <f>'Рейтинговая таблица организаций'!A392</f>
        <v>389</v>
      </c>
      <c r="B392" s="20" t="str">
        <f>'Рейтинговая таблица организаций'!B392</f>
        <v>МКУ ДО ДШИ №5 пос. Белиджи (Дербентский район)</v>
      </c>
      <c r="C392" s="20">
        <f>'Рейтинговая таблица организаций'!P392</f>
        <v>88</v>
      </c>
      <c r="D392" s="20">
        <f>'Рейтинговая таблица организаций'!Y392</f>
        <v>74</v>
      </c>
      <c r="E392" s="20">
        <f>'Рейтинговая таблица организаций'!AG392</f>
        <v>30</v>
      </c>
      <c r="F392" s="20">
        <f>'Рейтинговая таблица организаций'!AQ392</f>
        <v>100</v>
      </c>
      <c r="G392" s="20">
        <f>'Рейтинговая таблица организаций'!BA392</f>
        <v>100</v>
      </c>
      <c r="H392" s="20">
        <f>'Рейтинговая таблица организаций'!BB392</f>
        <v>78.400000000000006</v>
      </c>
    </row>
    <row r="393" spans="1:8" s="24" customFormat="1" x14ac:dyDescent="0.25">
      <c r="A393" s="20">
        <f>'Рейтинговая таблица организаций'!A393</f>
        <v>390</v>
      </c>
      <c r="B393" s="20" t="str">
        <f>'Рейтинговая таблица организаций'!B393</f>
        <v>МБУ ДО ДЮСШ №3 с. Берикей (Дербентский район)</v>
      </c>
      <c r="C393" s="20">
        <f>'Рейтинговая таблица организаций'!P393</f>
        <v>93</v>
      </c>
      <c r="D393" s="20">
        <f>'Рейтинговая таблица организаций'!Y393</f>
        <v>95</v>
      </c>
      <c r="E393" s="20">
        <f>'Рейтинговая таблица организаций'!AG393</f>
        <v>35</v>
      </c>
      <c r="F393" s="20">
        <f>'Рейтинговая таблица организаций'!AQ393</f>
        <v>97</v>
      </c>
      <c r="G393" s="20">
        <f>'Рейтинговая таблица организаций'!BA393</f>
        <v>98</v>
      </c>
      <c r="H393" s="20">
        <f>'Рейтинговая таблица организаций'!BB393</f>
        <v>83.6</v>
      </c>
    </row>
    <row r="394" spans="1:8" s="24" customFormat="1" x14ac:dyDescent="0.25">
      <c r="A394" s="20">
        <f>'Рейтинговая таблица организаций'!A394</f>
        <v>391</v>
      </c>
      <c r="B394" s="20" t="str">
        <f>'Рейтинговая таблица организаций'!B394</f>
        <v>МБУ ДО ДЮСШ № 6 с. Куллар (Дербентский район)</v>
      </c>
      <c r="C394" s="20">
        <f>'Рейтинговая таблица организаций'!P394</f>
        <v>92</v>
      </c>
      <c r="D394" s="20">
        <f>'Рейтинговая таблица организаций'!Y394</f>
        <v>88</v>
      </c>
      <c r="E394" s="20">
        <f>'Рейтинговая таблица организаций'!AG394</f>
        <v>29</v>
      </c>
      <c r="F394" s="20">
        <f>'Рейтинговая таблица организаций'!AQ394</f>
        <v>92</v>
      </c>
      <c r="G394" s="20">
        <f>'Рейтинговая таблица организаций'!BA394</f>
        <v>80</v>
      </c>
      <c r="H394" s="20">
        <f>'Рейтинговая таблица организаций'!BB394</f>
        <v>76.2</v>
      </c>
    </row>
    <row r="395" spans="1:8" s="24" customFormat="1" x14ac:dyDescent="0.25">
      <c r="A395" s="20">
        <f>'Рейтинговая таблица организаций'!A395</f>
        <v>392</v>
      </c>
      <c r="B395" s="20" t="str">
        <f>'Рейтинговая таблица организаций'!B395</f>
        <v>МКОУ «Усухчайская СОШ им. Х.Д.Заманова» (Докузпаринский район )</v>
      </c>
      <c r="C395" s="20">
        <f>'Рейтинговая таблица организаций'!P395</f>
        <v>93</v>
      </c>
      <c r="D395" s="20">
        <f>'Рейтинговая таблица организаций'!Y395</f>
        <v>70</v>
      </c>
      <c r="E395" s="20">
        <f>'Рейтинговая таблица организаций'!AG395</f>
        <v>23</v>
      </c>
      <c r="F395" s="20">
        <f>'Рейтинговая таблица организаций'!AQ395</f>
        <v>100</v>
      </c>
      <c r="G395" s="20">
        <f>'Рейтинговая таблица организаций'!BA395</f>
        <v>100</v>
      </c>
      <c r="H395" s="20">
        <f>'Рейтинговая таблица организаций'!BB395</f>
        <v>77.2</v>
      </c>
    </row>
    <row r="396" spans="1:8" s="24" customFormat="1" x14ac:dyDescent="0.25">
      <c r="A396" s="20">
        <f>'Рейтинговая таблица организаций'!A396</f>
        <v>393</v>
      </c>
      <c r="B396" s="20" t="str">
        <f>'Рейтинговая таблица организаций'!B396</f>
        <v>МКОУ «Каракюринская СОШ» (Докузпаринский район )</v>
      </c>
      <c r="C396" s="20">
        <f>'Рейтинговая таблица организаций'!P396</f>
        <v>95</v>
      </c>
      <c r="D396" s="20">
        <f>'Рейтинговая таблица организаций'!Y396</f>
        <v>75</v>
      </c>
      <c r="E396" s="20">
        <f>'Рейтинговая таблица организаций'!AG396</f>
        <v>31</v>
      </c>
      <c r="F396" s="20">
        <f>'Рейтинговая таблица организаций'!AQ396</f>
        <v>97</v>
      </c>
      <c r="G396" s="20">
        <f>'Рейтинговая таблица организаций'!BA396</f>
        <v>97</v>
      </c>
      <c r="H396" s="20">
        <f>'Рейтинговая таблица организаций'!BB396</f>
        <v>79</v>
      </c>
    </row>
    <row r="397" spans="1:8" s="24" customFormat="1" x14ac:dyDescent="0.25">
      <c r="A397" s="20">
        <f>'Рейтинговая таблица организаций'!A397</f>
        <v>394</v>
      </c>
      <c r="B397" s="20" t="str">
        <f>'Рейтинговая таблица организаций'!B397</f>
        <v>МКОУ «Новокаракюринская СОШ им. М.Р.Расулова» (Докузпаринский район )</v>
      </c>
      <c r="C397" s="20">
        <f>'Рейтинговая таблица организаций'!P397</f>
        <v>95</v>
      </c>
      <c r="D397" s="20">
        <f>'Рейтинговая таблица организаций'!Y397</f>
        <v>80</v>
      </c>
      <c r="E397" s="20">
        <f>'Рейтинговая таблица организаций'!AG397</f>
        <v>50</v>
      </c>
      <c r="F397" s="20">
        <f>'Рейтинговая таблица организаций'!AQ397</f>
        <v>89</v>
      </c>
      <c r="G397" s="20">
        <f>'Рейтинговая таблица организаций'!BA397</f>
        <v>88</v>
      </c>
      <c r="H397" s="20">
        <f>'Рейтинговая таблица организаций'!BB397</f>
        <v>80.400000000000006</v>
      </c>
    </row>
    <row r="398" spans="1:8" s="24" customFormat="1" x14ac:dyDescent="0.25">
      <c r="A398" s="20">
        <f>'Рейтинговая таблица организаций'!A398</f>
        <v>395</v>
      </c>
      <c r="B398" s="20" t="str">
        <f>'Рейтинговая таблица организаций'!B398</f>
        <v>МКОУ «Аваданская СОШ» (Докузпаринский район )</v>
      </c>
      <c r="C398" s="20">
        <f>'Рейтинговая таблица организаций'!P398</f>
        <v>78</v>
      </c>
      <c r="D398" s="20">
        <f>'Рейтинговая таблица организаций'!Y398</f>
        <v>50</v>
      </c>
      <c r="E398" s="20">
        <f>'Рейтинговая таблица организаций'!AG398</f>
        <v>17</v>
      </c>
      <c r="F398" s="20">
        <f>'Рейтинговая таблица организаций'!AQ398</f>
        <v>78</v>
      </c>
      <c r="G398" s="20">
        <f>'Рейтинговая таблица организаций'!BA398</f>
        <v>53</v>
      </c>
      <c r="H398" s="20">
        <f>'Рейтинговая таблица организаций'!BB398</f>
        <v>55.2</v>
      </c>
    </row>
    <row r="399" spans="1:8" s="24" customFormat="1" x14ac:dyDescent="0.25">
      <c r="A399" s="20">
        <f>'Рейтинговая таблица организаций'!A399</f>
        <v>396</v>
      </c>
      <c r="B399" s="20" t="str">
        <f>'Рейтинговая таблица организаций'!B399</f>
        <v>МКОУ «Текипиркентская ООШ» (Докузпаринский район )</v>
      </c>
      <c r="C399" s="20">
        <f>'Рейтинговая таблица организаций'!P399</f>
        <v>96</v>
      </c>
      <c r="D399" s="20">
        <f>'Рейтинговая таблица организаций'!Y399</f>
        <v>70</v>
      </c>
      <c r="E399" s="20">
        <f>'Рейтинговая таблица организаций'!AG399</f>
        <v>38</v>
      </c>
      <c r="F399" s="20">
        <f>'Рейтинговая таблица организаций'!AQ399</f>
        <v>91</v>
      </c>
      <c r="G399" s="20">
        <f>'Рейтинговая таблица организаций'!BA399</f>
        <v>88</v>
      </c>
      <c r="H399" s="20">
        <f>'Рейтинговая таблица организаций'!BB399</f>
        <v>76.599999999999994</v>
      </c>
    </row>
    <row r="400" spans="1:8" s="24" customFormat="1" x14ac:dyDescent="0.25">
      <c r="A400" s="20">
        <f>'Рейтинговая таблица организаций'!A400</f>
        <v>397</v>
      </c>
      <c r="B400" s="20" t="str">
        <f>'Рейтинговая таблица организаций'!B400</f>
        <v>МКОУ «Демиркентская НОШ» (Докузпаринский район )</v>
      </c>
      <c r="C400" s="20">
        <f>'Рейтинговая таблица организаций'!P400</f>
        <v>92</v>
      </c>
      <c r="D400" s="20">
        <f>'Рейтинговая таблица организаций'!Y400</f>
        <v>70</v>
      </c>
      <c r="E400" s="20">
        <f>'Рейтинговая таблица организаций'!AG400</f>
        <v>44</v>
      </c>
      <c r="F400" s="20">
        <f>'Рейтинговая таблица организаций'!AQ400</f>
        <v>92</v>
      </c>
      <c r="G400" s="20">
        <f>'Рейтинговая таблица организаций'!BA400</f>
        <v>92</v>
      </c>
      <c r="H400" s="20">
        <f>'Рейтинговая таблица организаций'!BB400</f>
        <v>78</v>
      </c>
    </row>
    <row r="401" spans="1:8" s="24" customFormat="1" x14ac:dyDescent="0.25">
      <c r="A401" s="20">
        <f>'Рейтинговая таблица организаций'!A401</f>
        <v>398</v>
      </c>
      <c r="B401" s="20" t="str">
        <f>'Рейтинговая таблица организаций'!B401</f>
        <v>МКОУ ДОД «Докузпаринская шахматная детская юношеская спортивная школа» (Докузпаринский район )</v>
      </c>
      <c r="C401" s="20">
        <f>'Рейтинговая таблица организаций'!P401</f>
        <v>95</v>
      </c>
      <c r="D401" s="20">
        <f>'Рейтинговая таблица организаций'!Y401</f>
        <v>75</v>
      </c>
      <c r="E401" s="20">
        <f>'Рейтинговая таблица организаций'!AG401</f>
        <v>28</v>
      </c>
      <c r="F401" s="20">
        <f>'Рейтинговая таблица организаций'!AQ401</f>
        <v>100</v>
      </c>
      <c r="G401" s="20">
        <f>'Рейтинговая таблица организаций'!BA401</f>
        <v>99</v>
      </c>
      <c r="H401" s="20">
        <f>'Рейтинговая таблица организаций'!BB401</f>
        <v>79.400000000000006</v>
      </c>
    </row>
    <row r="402" spans="1:8" s="24" customFormat="1" x14ac:dyDescent="0.25">
      <c r="A402" s="20">
        <f>'Рейтинговая таблица организаций'!A402</f>
        <v>399</v>
      </c>
      <c r="B402" s="20" t="str">
        <f>'Рейтинговая таблица организаций'!B402</f>
        <v>МКОУ «Калининаульская НОШ» (Докузпаринский район )</v>
      </c>
      <c r="C402" s="20">
        <f>'Рейтинговая таблица организаций'!P402</f>
        <v>94</v>
      </c>
      <c r="D402" s="20">
        <f>'Рейтинговая таблица организаций'!Y402</f>
        <v>86</v>
      </c>
      <c r="E402" s="20">
        <f>'Рейтинговая таблица организаций'!AG402</f>
        <v>42</v>
      </c>
      <c r="F402" s="20">
        <f>'Рейтинговая таблица организаций'!AQ402</f>
        <v>98</v>
      </c>
      <c r="G402" s="20">
        <f>'Рейтинговая таблица организаций'!BA402</f>
        <v>98</v>
      </c>
      <c r="H402" s="20">
        <f>'Рейтинговая таблица организаций'!BB402</f>
        <v>83.6</v>
      </c>
    </row>
    <row r="403" spans="1:8" s="24" customFormat="1" x14ac:dyDescent="0.25">
      <c r="A403" s="20">
        <f>'Рейтинговая таблица организаций'!A403</f>
        <v>400</v>
      </c>
      <c r="B403" s="20" t="str">
        <f>'Рейтинговая таблица организаций'!B403</f>
        <v>МКОУ «Дубкинская СОШ имени Н. Салимханова» (Казбековский район )</v>
      </c>
      <c r="C403" s="20">
        <f>'Рейтинговая таблица организаций'!P403</f>
        <v>99</v>
      </c>
      <c r="D403" s="20">
        <f>'Рейтинговая таблица организаций'!Y403</f>
        <v>81</v>
      </c>
      <c r="E403" s="20">
        <f>'Рейтинговая таблица организаций'!AG403</f>
        <v>44</v>
      </c>
      <c r="F403" s="20">
        <f>'Рейтинговая таблица организаций'!AQ403</f>
        <v>95</v>
      </c>
      <c r="G403" s="20">
        <f>'Рейтинговая таблица организаций'!BA403</f>
        <v>93</v>
      </c>
      <c r="H403" s="20">
        <f>'Рейтинговая таблица организаций'!BB403</f>
        <v>82.4</v>
      </c>
    </row>
    <row r="404" spans="1:8" s="24" customFormat="1" x14ac:dyDescent="0.25">
      <c r="A404" s="20">
        <f>'Рейтинговая таблица организаций'!A404</f>
        <v>401</v>
      </c>
      <c r="B404" s="20" t="str">
        <f>'Рейтинговая таблица организаций'!B404</f>
        <v>МКДОУ «Детский сад общеразвивающего вида «Буратино» с приоритетным экологическим направлением» (Казбековский район )</v>
      </c>
      <c r="C404" s="20">
        <f>'Рейтинговая таблица организаций'!P404</f>
        <v>96</v>
      </c>
      <c r="D404" s="20">
        <f>'Рейтинговая таблица организаций'!Y404</f>
        <v>96</v>
      </c>
      <c r="E404" s="20">
        <f>'Рейтинговая таблица организаций'!AG404</f>
        <v>20</v>
      </c>
      <c r="F404" s="20">
        <f>'Рейтинговая таблица организаций'!AQ404</f>
        <v>98</v>
      </c>
      <c r="G404" s="20">
        <f>'Рейтинговая таблица организаций'!BA404</f>
        <v>99</v>
      </c>
      <c r="H404" s="20">
        <f>'Рейтинговая таблица организаций'!BB404</f>
        <v>81.8</v>
      </c>
    </row>
    <row r="405" spans="1:8" s="24" customFormat="1" x14ac:dyDescent="0.25">
      <c r="A405" s="20">
        <f>'Рейтинговая таблица организаций'!A405</f>
        <v>402</v>
      </c>
      <c r="B405" s="20" t="str">
        <f>'Рейтинговая таблица организаций'!B405</f>
        <v>МКДОУ «Детский сад общеразвивающего вида «Улыбка» (Казбековский район )</v>
      </c>
      <c r="C405" s="20">
        <f>'Рейтинговая таблица организаций'!P405</f>
        <v>98</v>
      </c>
      <c r="D405" s="20">
        <f>'Рейтинговая таблица организаций'!Y405</f>
        <v>91</v>
      </c>
      <c r="E405" s="20">
        <f>'Рейтинговая таблица организаций'!AG405</f>
        <v>38</v>
      </c>
      <c r="F405" s="20">
        <f>'Рейтинговая таблица организаций'!AQ405</f>
        <v>98</v>
      </c>
      <c r="G405" s="20">
        <f>'Рейтинговая таблица организаций'!BA405</f>
        <v>98</v>
      </c>
      <c r="H405" s="20">
        <f>'Рейтинговая таблица организаций'!BB405</f>
        <v>84.6</v>
      </c>
    </row>
    <row r="406" spans="1:8" s="24" customFormat="1" x14ac:dyDescent="0.25">
      <c r="A406" s="20">
        <f>'Рейтинговая таблица организаций'!A406</f>
        <v>403</v>
      </c>
      <c r="B406" s="20" t="str">
        <f>'Рейтинговая таблица организаций'!B406</f>
        <v>МКДОУ «Детский сад «Лачен» (Казбековский район )</v>
      </c>
      <c r="C406" s="20">
        <f>'Рейтинговая таблица организаций'!P406</f>
        <v>96</v>
      </c>
      <c r="D406" s="20">
        <f>'Рейтинговая таблица организаций'!Y406</f>
        <v>98</v>
      </c>
      <c r="E406" s="20">
        <f>'Рейтинговая таблица организаций'!AG406</f>
        <v>30</v>
      </c>
      <c r="F406" s="20">
        <f>'Рейтинговая таблица организаций'!AQ406</f>
        <v>80</v>
      </c>
      <c r="G406" s="20">
        <f>'Рейтинговая таблица организаций'!BA406</f>
        <v>95</v>
      </c>
      <c r="H406" s="20">
        <f>'Рейтинговая таблица организаций'!BB406</f>
        <v>79.8</v>
      </c>
    </row>
    <row r="407" spans="1:8" s="24" customFormat="1" x14ac:dyDescent="0.25">
      <c r="A407" s="20">
        <f>'Рейтинговая таблица организаций'!A407</f>
        <v>404</v>
      </c>
      <c r="B407" s="20" t="str">
        <f>'Рейтинговая таблица организаций'!B407</f>
        <v>МКДОУ «Детский сад №1 «Ромашка» (Казбековский район )</v>
      </c>
      <c r="C407" s="20">
        <f>'Рейтинговая таблица организаций'!P407</f>
        <v>90</v>
      </c>
      <c r="D407" s="20">
        <f>'Рейтинговая таблица организаций'!Y407</f>
        <v>89</v>
      </c>
      <c r="E407" s="20">
        <f>'Рейтинговая таблица организаций'!AG407</f>
        <v>23</v>
      </c>
      <c r="F407" s="20">
        <f>'Рейтинговая таблица организаций'!AQ407</f>
        <v>93</v>
      </c>
      <c r="G407" s="20">
        <f>'Рейтинговая таблица организаций'!BA407</f>
        <v>82</v>
      </c>
      <c r="H407" s="20">
        <f>'Рейтинговая таблица организаций'!BB407</f>
        <v>75.400000000000006</v>
      </c>
    </row>
    <row r="408" spans="1:8" s="24" customFormat="1" x14ac:dyDescent="0.25">
      <c r="A408" s="20">
        <f>'Рейтинговая таблица организаций'!A408</f>
        <v>405</v>
      </c>
      <c r="B408" s="20" t="str">
        <f>'Рейтинговая таблица организаций'!B408</f>
        <v>МКДОУ «Детский сад общеразвивающего вида №2 «Солнышко» (Казбековский район )</v>
      </c>
      <c r="C408" s="20">
        <f>'Рейтинговая таблица организаций'!P408</f>
        <v>90</v>
      </c>
      <c r="D408" s="20">
        <f>'Рейтинговая таблица организаций'!Y408</f>
        <v>70</v>
      </c>
      <c r="E408" s="20">
        <f>'Рейтинговая таблица организаций'!AG408</f>
        <v>18</v>
      </c>
      <c r="F408" s="20">
        <f>'Рейтинговая таблица организаций'!AQ408</f>
        <v>84</v>
      </c>
      <c r="G408" s="20">
        <f>'Рейтинговая таблица организаций'!BA408</f>
        <v>64</v>
      </c>
      <c r="H408" s="20">
        <f>'Рейтинговая таблица организаций'!BB408</f>
        <v>65.2</v>
      </c>
    </row>
    <row r="409" spans="1:8" s="24" customFormat="1" x14ac:dyDescent="0.25">
      <c r="A409" s="20">
        <f>'Рейтинговая таблица организаций'!A409</f>
        <v>406</v>
      </c>
      <c r="B409" s="20" t="str">
        <f>'Рейтинговая таблица организаций'!B409</f>
        <v>МКДОУ «Детский сад «Солнышко» (Казбековский район )</v>
      </c>
      <c r="C409" s="20">
        <f>'Рейтинговая таблица организаций'!P409</f>
        <v>87</v>
      </c>
      <c r="D409" s="20">
        <f>'Рейтинговая таблица организаций'!Y409</f>
        <v>86</v>
      </c>
      <c r="E409" s="20">
        <f>'Рейтинговая таблица организаций'!AG409</f>
        <v>29</v>
      </c>
      <c r="F409" s="20">
        <f>'Рейтинговая таблица организаций'!AQ409</f>
        <v>94</v>
      </c>
      <c r="G409" s="20">
        <f>'Рейтинговая таблица организаций'!BA409</f>
        <v>93</v>
      </c>
      <c r="H409" s="20">
        <f>'Рейтинговая таблица организаций'!BB409</f>
        <v>77.8</v>
      </c>
    </row>
    <row r="410" spans="1:8" s="24" customFormat="1" x14ac:dyDescent="0.25">
      <c r="A410" s="20">
        <f>'Рейтинговая таблица организаций'!A410</f>
        <v>407</v>
      </c>
      <c r="B410" s="20" t="str">
        <f>'Рейтинговая таблица организаций'!B410</f>
        <v>МКДОУ «Детский сад «Чебурашка» (Казбековский район )</v>
      </c>
      <c r="C410" s="20">
        <f>'Рейтинговая таблица организаций'!P410</f>
        <v>87</v>
      </c>
      <c r="D410" s="20">
        <f>'Рейтинговая таблица организаций'!Y410</f>
        <v>90</v>
      </c>
      <c r="E410" s="20">
        <f>'Рейтинговая таблица организаций'!AG410</f>
        <v>37</v>
      </c>
      <c r="F410" s="20">
        <f>'Рейтинговая таблица организаций'!AQ410</f>
        <v>93</v>
      </c>
      <c r="G410" s="20">
        <f>'Рейтинговая таблица организаций'!BA410</f>
        <v>90</v>
      </c>
      <c r="H410" s="20">
        <f>'Рейтинговая таблица организаций'!BB410</f>
        <v>79.400000000000006</v>
      </c>
    </row>
    <row r="411" spans="1:8" s="24" customFormat="1" x14ac:dyDescent="0.25">
      <c r="A411" s="20">
        <f>'Рейтинговая таблица организаций'!A411</f>
        <v>408</v>
      </c>
      <c r="B411" s="20" t="str">
        <f>'Рейтинговая таблица организаций'!B411</f>
        <v>МКДОУ «Детский сад «Ласточка» (Казбековский район )</v>
      </c>
      <c r="C411" s="20">
        <f>'Рейтинговая таблица организаций'!P411</f>
        <v>88</v>
      </c>
      <c r="D411" s="20">
        <f>'Рейтинговая таблица организаций'!Y411</f>
        <v>86</v>
      </c>
      <c r="E411" s="20">
        <f>'Рейтинговая таблица организаций'!AG411</f>
        <v>43</v>
      </c>
      <c r="F411" s="20">
        <f>'Рейтинговая таблица организаций'!AQ411</f>
        <v>100</v>
      </c>
      <c r="G411" s="20">
        <f>'Рейтинговая таблица организаций'!BA411</f>
        <v>98</v>
      </c>
      <c r="H411" s="20">
        <f>'Рейтинговая таблица организаций'!BB411</f>
        <v>83</v>
      </c>
    </row>
    <row r="412" spans="1:8" s="24" customFormat="1" x14ac:dyDescent="0.25">
      <c r="A412" s="20">
        <f>'Рейтинговая таблица организаций'!A412</f>
        <v>409</v>
      </c>
      <c r="B412" s="20" t="str">
        <f>'Рейтинговая таблица организаций'!B412</f>
        <v>МКУ ДО «РДШИ» (Казбековский район )</v>
      </c>
      <c r="C412" s="20">
        <f>'Рейтинговая таблица организаций'!P412</f>
        <v>83</v>
      </c>
      <c r="D412" s="20">
        <f>'Рейтинговая таблица организаций'!Y412</f>
        <v>82</v>
      </c>
      <c r="E412" s="20">
        <f>'Рейтинговая таблица организаций'!AG412</f>
        <v>44</v>
      </c>
      <c r="F412" s="20">
        <f>'Рейтинговая таблица организаций'!AQ412</f>
        <v>97</v>
      </c>
      <c r="G412" s="20">
        <f>'Рейтинговая таблица организаций'!BA412</f>
        <v>95</v>
      </c>
      <c r="H412" s="20">
        <f>'Рейтинговая таблица организаций'!BB412</f>
        <v>80.2</v>
      </c>
    </row>
    <row r="413" spans="1:8" s="24" customFormat="1" x14ac:dyDescent="0.25">
      <c r="A413" s="20">
        <f>'Рейтинговая таблица организаций'!A413</f>
        <v>410</v>
      </c>
      <c r="B413" s="20" t="str">
        <f>'Рейтинговая таблица организаций'!B413</f>
        <v>МБУ ДО «ДЮСШ им.Мусы Азаева» (Казбековский район )</v>
      </c>
      <c r="C413" s="20">
        <f>'Рейтинговая таблица организаций'!P413</f>
        <v>89</v>
      </c>
      <c r="D413" s="20">
        <f>'Рейтинговая таблица организаций'!Y413</f>
        <v>94</v>
      </c>
      <c r="E413" s="20">
        <f>'Рейтинговая таблица организаций'!AG413</f>
        <v>59</v>
      </c>
      <c r="F413" s="20">
        <f>'Рейтинговая таблица организаций'!AQ413</f>
        <v>96</v>
      </c>
      <c r="G413" s="20">
        <f>'Рейтинговая таблица организаций'!BA413</f>
        <v>96</v>
      </c>
      <c r="H413" s="20">
        <f>'Рейтинговая таблица организаций'!BB413</f>
        <v>86.8</v>
      </c>
    </row>
    <row r="414" spans="1:8" s="24" customFormat="1" x14ac:dyDescent="0.25">
      <c r="A414" s="20">
        <f>'Рейтинговая таблица организаций'!A414</f>
        <v>411</v>
      </c>
      <c r="B414" s="20" t="str">
        <f>'Рейтинговая таблица организаций'!B414</f>
        <v>МКУ ДО «ДДТ» (Казбековский район )</v>
      </c>
      <c r="C414" s="20">
        <f>'Рейтинговая таблица организаций'!P414</f>
        <v>90</v>
      </c>
      <c r="D414" s="20">
        <f>'Рейтинговая таблица организаций'!Y414</f>
        <v>91</v>
      </c>
      <c r="E414" s="20">
        <f>'Рейтинговая таблица организаций'!AG414</f>
        <v>40</v>
      </c>
      <c r="F414" s="20">
        <f>'Рейтинговая таблица организаций'!AQ414</f>
        <v>99</v>
      </c>
      <c r="G414" s="20">
        <f>'Рейтинговая таблица организаций'!BA414</f>
        <v>96</v>
      </c>
      <c r="H414" s="20">
        <f>'Рейтинговая таблица организаций'!BB414</f>
        <v>83.2</v>
      </c>
    </row>
    <row r="415" spans="1:8" s="24" customFormat="1" x14ac:dyDescent="0.25">
      <c r="A415" s="20">
        <f>'Рейтинговая таблица организаций'!A415</f>
        <v>412</v>
      </c>
      <c r="B415" s="20" t="str">
        <f>'Рейтинговая таблица организаций'!B415</f>
        <v>МКДОУ «Детский сад «Радуга» (Казбековский район )</v>
      </c>
      <c r="C415" s="20">
        <f>'Рейтинговая таблица организаций'!P415</f>
        <v>88</v>
      </c>
      <c r="D415" s="20">
        <f>'Рейтинговая таблица организаций'!Y415</f>
        <v>97</v>
      </c>
      <c r="E415" s="20">
        <f>'Рейтинговая таблица организаций'!AG415</f>
        <v>48</v>
      </c>
      <c r="F415" s="20">
        <f>'Рейтинговая таблица организаций'!AQ415</f>
        <v>98</v>
      </c>
      <c r="G415" s="20">
        <f>'Рейтинговая таблица организаций'!BA415</f>
        <v>98</v>
      </c>
      <c r="H415" s="20">
        <f>'Рейтинговая таблица организаций'!BB415</f>
        <v>85.8</v>
      </c>
    </row>
    <row r="416" spans="1:8" s="24" customFormat="1" x14ac:dyDescent="0.25">
      <c r="A416" s="20">
        <f>'Рейтинговая таблица организаций'!A416</f>
        <v>413</v>
      </c>
      <c r="B416" s="20" t="str">
        <f>'Рейтинговая таблица организаций'!B416</f>
        <v>МКОУ «Ахмедкентская СОШ» (Кайтагский район )</v>
      </c>
      <c r="C416" s="20">
        <f>'Рейтинговая таблица организаций'!P416</f>
        <v>98</v>
      </c>
      <c r="D416" s="20">
        <f>'Рейтинговая таблица организаций'!Y416</f>
        <v>62</v>
      </c>
      <c r="E416" s="20">
        <f>'Рейтинговая таблица организаций'!AG416</f>
        <v>37</v>
      </c>
      <c r="F416" s="20">
        <f>'Рейтинговая таблица организаций'!AQ416</f>
        <v>89</v>
      </c>
      <c r="G416" s="20">
        <f>'Рейтинговая таблица организаций'!BA416</f>
        <v>81</v>
      </c>
      <c r="H416" s="20">
        <f>'Рейтинговая таблица организаций'!BB416</f>
        <v>73.400000000000006</v>
      </c>
    </row>
    <row r="417" spans="1:8" s="24" customFormat="1" x14ac:dyDescent="0.25">
      <c r="A417" s="20">
        <f>'Рейтинговая таблица организаций'!A417</f>
        <v>414</v>
      </c>
      <c r="B417" s="20" t="str">
        <f>'Рейтинговая таблица организаций'!B417</f>
        <v>МКОУ «Баршамайская СОШ» (Кайтагский район )</v>
      </c>
      <c r="C417" s="20">
        <f>'Рейтинговая таблица организаций'!P417</f>
        <v>98</v>
      </c>
      <c r="D417" s="20">
        <f>'Рейтинговая таблица организаций'!Y417</f>
        <v>85</v>
      </c>
      <c r="E417" s="20">
        <f>'Рейтинговая таблица организаций'!AG417</f>
        <v>75</v>
      </c>
      <c r="F417" s="20">
        <f>'Рейтинговая таблица организаций'!AQ417</f>
        <v>93</v>
      </c>
      <c r="G417" s="20">
        <f>'Рейтинговая таблица организаций'!BA417</f>
        <v>84</v>
      </c>
      <c r="H417" s="20">
        <f>'Рейтинговая таблица организаций'!BB417</f>
        <v>87</v>
      </c>
    </row>
    <row r="418" spans="1:8" s="24" customFormat="1" x14ac:dyDescent="0.25">
      <c r="A418" s="20">
        <f>'Рейтинговая таблица организаций'!A418</f>
        <v>415</v>
      </c>
      <c r="B418" s="20" t="str">
        <f>'Рейтинговая таблица организаций'!B418</f>
        <v>МКОУ «Джинабинская СОШ» (Кайтагский район )</v>
      </c>
      <c r="C418" s="20">
        <f>'Рейтинговая таблица организаций'!P418</f>
        <v>80</v>
      </c>
      <c r="D418" s="20">
        <f>'Рейтинговая таблица организаций'!Y418</f>
        <v>29</v>
      </c>
      <c r="E418" s="20">
        <f>'Рейтинговая таблица организаций'!AG418</f>
        <v>39</v>
      </c>
      <c r="F418" s="20">
        <f>'Рейтинговая таблица организаций'!AQ418</f>
        <v>98</v>
      </c>
      <c r="G418" s="20">
        <f>'Рейтинговая таблица организаций'!BA418</f>
        <v>84</v>
      </c>
      <c r="H418" s="20">
        <f>'Рейтинговая таблица организаций'!BB418</f>
        <v>66</v>
      </c>
    </row>
    <row r="419" spans="1:8" s="24" customFormat="1" x14ac:dyDescent="0.25">
      <c r="A419" s="20">
        <f>'Рейтинговая таблица организаций'!A419</f>
        <v>416</v>
      </c>
      <c r="B419" s="20" t="str">
        <f>'Рейтинговая таблица организаций'!B419</f>
        <v>МКОУ «Карацанская СОШ» (Кайтагский район )</v>
      </c>
      <c r="C419" s="20">
        <f>'Рейтинговая таблица организаций'!P419</f>
        <v>99</v>
      </c>
      <c r="D419" s="20">
        <f>'Рейтинговая таблица организаций'!Y419</f>
        <v>88</v>
      </c>
      <c r="E419" s="20">
        <f>'Рейтинговая таблица организаций'!AG419</f>
        <v>32</v>
      </c>
      <c r="F419" s="20">
        <f>'Рейтинговая таблица организаций'!AQ419</f>
        <v>100</v>
      </c>
      <c r="G419" s="20">
        <f>'Рейтинговая таблица организаций'!BA419</f>
        <v>100</v>
      </c>
      <c r="H419" s="20">
        <f>'Рейтинговая таблица организаций'!BB419</f>
        <v>83.8</v>
      </c>
    </row>
    <row r="420" spans="1:8" s="24" customFormat="1" x14ac:dyDescent="0.25">
      <c r="A420" s="20">
        <f>'Рейтинговая таблица организаций'!A420</f>
        <v>417</v>
      </c>
      <c r="B420" s="20" t="str">
        <f>'Рейтинговая таблица организаций'!B420</f>
        <v>МКОУ «Кулиджинская ООШ» (Кайтагский район )</v>
      </c>
      <c r="C420" s="20">
        <f>'Рейтинговая таблица организаций'!P420</f>
        <v>97</v>
      </c>
      <c r="D420" s="20">
        <f>'Рейтинговая таблица организаций'!Y420</f>
        <v>74</v>
      </c>
      <c r="E420" s="20">
        <f>'Рейтинговая таблица организаций'!AG420</f>
        <v>54</v>
      </c>
      <c r="F420" s="20">
        <f>'Рейтинговая таблица организаций'!AQ420</f>
        <v>94</v>
      </c>
      <c r="G420" s="20">
        <f>'Рейтинговая таблица организаций'!BA420</f>
        <v>98</v>
      </c>
      <c r="H420" s="20">
        <f>'Рейтинговая таблица организаций'!BB420</f>
        <v>83.4</v>
      </c>
    </row>
    <row r="421" spans="1:8" s="24" customFormat="1" x14ac:dyDescent="0.25">
      <c r="A421" s="20">
        <f>'Рейтинговая таблица организаций'!A421</f>
        <v>418</v>
      </c>
      <c r="B421" s="20" t="str">
        <f>'Рейтинговая таблица организаций'!B421</f>
        <v>МКОУ «Мижиглинская ООШ» (Кайтагский район )</v>
      </c>
      <c r="C421" s="20">
        <f>'Рейтинговая таблица организаций'!P421</f>
        <v>81</v>
      </c>
      <c r="D421" s="20">
        <f>'Рейтинговая таблица организаций'!Y421</f>
        <v>70</v>
      </c>
      <c r="E421" s="20">
        <f>'Рейтинговая таблица организаций'!AG421</f>
        <v>36</v>
      </c>
      <c r="F421" s="20">
        <f>'Рейтинговая таблица организаций'!AQ421</f>
        <v>99</v>
      </c>
      <c r="G421" s="20">
        <f>'Рейтинговая таблица организаций'!BA421</f>
        <v>100</v>
      </c>
      <c r="H421" s="20">
        <f>'Рейтинговая таблица организаций'!BB421</f>
        <v>77.2</v>
      </c>
    </row>
    <row r="422" spans="1:8" s="24" customFormat="1" x14ac:dyDescent="0.25">
      <c r="A422" s="20">
        <f>'Рейтинговая таблица организаций'!A422</f>
        <v>419</v>
      </c>
      <c r="B422" s="20" t="str">
        <f>'Рейтинговая таблица организаций'!B422</f>
        <v>МКОУ «Хадагинская ООШ» (Кайтагский район )</v>
      </c>
      <c r="C422" s="20">
        <f>'Рейтинговая таблица организаций'!P422</f>
        <v>87</v>
      </c>
      <c r="D422" s="20">
        <f>'Рейтинговая таблица организаций'!Y422</f>
        <v>71</v>
      </c>
      <c r="E422" s="20">
        <f>'Рейтинговая таблица организаций'!AG422</f>
        <v>29</v>
      </c>
      <c r="F422" s="20">
        <f>'Рейтинговая таблица организаций'!AQ422</f>
        <v>94</v>
      </c>
      <c r="G422" s="20">
        <f>'Рейтинговая таблица организаций'!BA422</f>
        <v>93</v>
      </c>
      <c r="H422" s="20">
        <f>'Рейтинговая таблица организаций'!BB422</f>
        <v>74.8</v>
      </c>
    </row>
    <row r="423" spans="1:8" s="24" customFormat="1" x14ac:dyDescent="0.25">
      <c r="A423" s="20">
        <f>'Рейтинговая таблица организаций'!A423</f>
        <v>420</v>
      </c>
      <c r="B423" s="20" t="str">
        <f>'Рейтинговая таблица организаций'!B423</f>
        <v>МКОУ «Адагинская НОШ» (Кайтагский район )</v>
      </c>
      <c r="C423" s="20">
        <f>'Рейтинговая таблица организаций'!P423</f>
        <v>96</v>
      </c>
      <c r="D423" s="20">
        <f>'Рейтинговая таблица организаций'!Y423</f>
        <v>80</v>
      </c>
      <c r="E423" s="20">
        <f>'Рейтинговая таблица организаций'!AG423</f>
        <v>23</v>
      </c>
      <c r="F423" s="20">
        <f>'Рейтинговая таблица организаций'!AQ423</f>
        <v>100</v>
      </c>
      <c r="G423" s="20">
        <f>'Рейтинговая таблица организаций'!BA423</f>
        <v>100</v>
      </c>
      <c r="H423" s="20">
        <f>'Рейтинговая таблица организаций'!BB423</f>
        <v>79.8</v>
      </c>
    </row>
    <row r="424" spans="1:8" s="24" customFormat="1" x14ac:dyDescent="0.25">
      <c r="A424" s="20">
        <f>'Рейтинговая таблица организаций'!A424</f>
        <v>421</v>
      </c>
      <c r="B424" s="20" t="str">
        <f>'Рейтинговая таблица организаций'!B424</f>
        <v>МКОУ «Дурегинская НОШ» (Кайтагский район )</v>
      </c>
      <c r="C424" s="20">
        <f>'Рейтинговая таблица организаций'!P424</f>
        <v>99</v>
      </c>
      <c r="D424" s="20">
        <f>'Рейтинговая таблица организаций'!Y424</f>
        <v>80</v>
      </c>
      <c r="E424" s="20">
        <f>'Рейтинговая таблица организаций'!AG424</f>
        <v>39</v>
      </c>
      <c r="F424" s="20">
        <f>'Рейтинговая таблица организаций'!AQ424</f>
        <v>100</v>
      </c>
      <c r="G424" s="20">
        <f>'Рейтинговая таблица организаций'!BA424</f>
        <v>100</v>
      </c>
      <c r="H424" s="20">
        <f>'Рейтинговая таблица организаций'!BB424</f>
        <v>83.6</v>
      </c>
    </row>
    <row r="425" spans="1:8" s="24" customFormat="1" x14ac:dyDescent="0.25">
      <c r="A425" s="20">
        <f>'Рейтинговая таблица организаций'!A425</f>
        <v>422</v>
      </c>
      <c r="B425" s="20" t="str">
        <f>'Рейтинговая таблица организаций'!B425</f>
        <v>МКОУ «Карталайская НОШ» (Кайтагский район )</v>
      </c>
      <c r="C425" s="20">
        <f>'Рейтинговая таблица организаций'!P425</f>
        <v>85</v>
      </c>
      <c r="D425" s="20">
        <f>'Рейтинговая таблица организаций'!Y425</f>
        <v>77</v>
      </c>
      <c r="E425" s="20">
        <f>'Рейтинговая таблица организаций'!AG425</f>
        <v>38</v>
      </c>
      <c r="F425" s="20">
        <f>'Рейтинговая таблица организаций'!AQ425</f>
        <v>80</v>
      </c>
      <c r="G425" s="20">
        <f>'Рейтинговая таблица организаций'!BA425</f>
        <v>75</v>
      </c>
      <c r="H425" s="20">
        <f>'Рейтинговая таблица организаций'!BB425</f>
        <v>71</v>
      </c>
    </row>
    <row r="426" spans="1:8" s="24" customFormat="1" x14ac:dyDescent="0.25">
      <c r="A426" s="20">
        <f>'Рейтинговая таблица организаций'!A426</f>
        <v>423</v>
      </c>
      <c r="B426" s="20" t="str">
        <f>'Рейтинговая таблица организаций'!B426</f>
        <v>МБУ ДО «ДЮСШ» (Кайтагский район )</v>
      </c>
      <c r="C426" s="20">
        <f>'Рейтинговая таблица организаций'!P426</f>
        <v>93</v>
      </c>
      <c r="D426" s="20">
        <f>'Рейтинговая таблица организаций'!Y426</f>
        <v>81</v>
      </c>
      <c r="E426" s="20">
        <f>'Рейтинговая таблица организаций'!AG426</f>
        <v>26</v>
      </c>
      <c r="F426" s="20">
        <f>'Рейтинговая таблица организаций'!AQ426</f>
        <v>96</v>
      </c>
      <c r="G426" s="20">
        <f>'Рейтинговая таблица организаций'!BA426</f>
        <v>95</v>
      </c>
      <c r="H426" s="20">
        <f>'Рейтинговая таблица организаций'!BB426</f>
        <v>78.2</v>
      </c>
    </row>
    <row r="427" spans="1:8" s="24" customFormat="1" x14ac:dyDescent="0.25">
      <c r="A427" s="20">
        <f>'Рейтинговая таблица организаций'!A427</f>
        <v>424</v>
      </c>
      <c r="B427" s="20" t="str">
        <f>'Рейтинговая таблица организаций'!B427</f>
        <v>МБУ ДО «Дом детского творчества» (Кайтагский район )</v>
      </c>
      <c r="C427" s="20">
        <f>'Рейтинговая таблица организаций'!P427</f>
        <v>96</v>
      </c>
      <c r="D427" s="20">
        <f>'Рейтинговая таблица организаций'!Y427</f>
        <v>88</v>
      </c>
      <c r="E427" s="20">
        <f>'Рейтинговая таблица организаций'!AG427</f>
        <v>34</v>
      </c>
      <c r="F427" s="20">
        <f>'Рейтинговая таблица организаций'!AQ427</f>
        <v>99</v>
      </c>
      <c r="G427" s="20">
        <f>'Рейтинговая таблица организаций'!BA427</f>
        <v>99</v>
      </c>
      <c r="H427" s="20">
        <f>'Рейтинговая таблица организаций'!BB427</f>
        <v>83.2</v>
      </c>
    </row>
    <row r="428" spans="1:8" s="24" customFormat="1" x14ac:dyDescent="0.25">
      <c r="A428" s="20">
        <f>'Рейтинговая таблица организаций'!A428</f>
        <v>425</v>
      </c>
      <c r="B428" s="20" t="str">
        <f>'Рейтинговая таблица организаций'!B428</f>
        <v>МКДОУ «Ромашка» № 5 (Кайтагский район )</v>
      </c>
      <c r="C428" s="20">
        <f>'Рейтинговая таблица организаций'!P428</f>
        <v>99</v>
      </c>
      <c r="D428" s="20">
        <f>'Рейтинговая таблица организаций'!Y428</f>
        <v>100</v>
      </c>
      <c r="E428" s="20">
        <f>'Рейтинговая таблица организаций'!AG428</f>
        <v>24</v>
      </c>
      <c r="F428" s="20">
        <f>'Рейтинговая таблица организаций'!AQ428</f>
        <v>100</v>
      </c>
      <c r="G428" s="20">
        <f>'Рейтинговая таблица организаций'!BA428</f>
        <v>100</v>
      </c>
      <c r="H428" s="20">
        <f>'Рейтинговая таблица организаций'!BB428</f>
        <v>84.6</v>
      </c>
    </row>
    <row r="429" spans="1:8" s="24" customFormat="1" x14ac:dyDescent="0.25">
      <c r="A429" s="20">
        <f>'Рейтинговая таблица организаций'!A429</f>
        <v>426</v>
      </c>
      <c r="B429" s="20" t="str">
        <f>'Рейтинговая таблица организаций'!B429</f>
        <v>МКУ ДО «ДШИ» (Кайтагский район )</v>
      </c>
      <c r="C429" s="20">
        <f>'Рейтинговая таблица организаций'!P429</f>
        <v>95</v>
      </c>
      <c r="D429" s="20">
        <f>'Рейтинговая таблица организаций'!Y429</f>
        <v>72</v>
      </c>
      <c r="E429" s="20">
        <f>'Рейтинговая таблица организаций'!AG429</f>
        <v>30</v>
      </c>
      <c r="F429" s="20">
        <f>'Рейтинговая таблица организаций'!AQ429</f>
        <v>98</v>
      </c>
      <c r="G429" s="20">
        <f>'Рейтинговая таблица организаций'!BA429</f>
        <v>98</v>
      </c>
      <c r="H429" s="20">
        <f>'Рейтинговая таблица организаций'!BB429</f>
        <v>78.599999999999994</v>
      </c>
    </row>
    <row r="430" spans="1:8" s="24" customFormat="1" x14ac:dyDescent="0.25">
      <c r="A430" s="20">
        <f>'Рейтинговая таблица организаций'!A430</f>
        <v>427</v>
      </c>
      <c r="B430" s="20" t="str">
        <f>'Рейтинговая таблица организаций'!B430</f>
        <v>МБОУ «Карабудахкентская СОШ №1» (Карабудахкентский район )</v>
      </c>
      <c r="C430" s="20">
        <f>'Рейтинговая таблица организаций'!P430</f>
        <v>97</v>
      </c>
      <c r="D430" s="20">
        <f>'Рейтинговая таблица организаций'!Y430</f>
        <v>93</v>
      </c>
      <c r="E430" s="20">
        <f>'Рейтинговая таблица организаций'!AG430</f>
        <v>60</v>
      </c>
      <c r="F430" s="20">
        <f>'Рейтинговая таблица организаций'!AQ430</f>
        <v>96</v>
      </c>
      <c r="G430" s="20">
        <f>'Рейтинговая таблица организаций'!BA430</f>
        <v>93</v>
      </c>
      <c r="H430" s="20">
        <f>'Рейтинговая таблица организаций'!BB430</f>
        <v>87.8</v>
      </c>
    </row>
    <row r="431" spans="1:8" s="24" customFormat="1" x14ac:dyDescent="0.25">
      <c r="A431" s="20">
        <f>'Рейтинговая таблица организаций'!A431</f>
        <v>428</v>
      </c>
      <c r="B431" s="20" t="str">
        <f>'Рейтинговая таблица организаций'!B431</f>
        <v>МБОУ «Карабудахкентская СОШ №5» (Карабудахкентский район )</v>
      </c>
      <c r="C431" s="20">
        <f>'Рейтинговая таблица организаций'!P431</f>
        <v>98</v>
      </c>
      <c r="D431" s="20">
        <f>'Рейтинговая таблица организаций'!Y431</f>
        <v>90</v>
      </c>
      <c r="E431" s="20">
        <f>'Рейтинговая таблица организаций'!AG431</f>
        <v>54</v>
      </c>
      <c r="F431" s="20">
        <f>'Рейтинговая таблица организаций'!AQ431</f>
        <v>95</v>
      </c>
      <c r="G431" s="20">
        <f>'Рейтинговая таблица организаций'!BA431</f>
        <v>92</v>
      </c>
      <c r="H431" s="20">
        <f>'Рейтинговая таблица организаций'!BB431</f>
        <v>85.8</v>
      </c>
    </row>
    <row r="432" spans="1:8" s="24" customFormat="1" x14ac:dyDescent="0.25">
      <c r="A432" s="20">
        <f>'Рейтинговая таблица организаций'!A432</f>
        <v>429</v>
      </c>
      <c r="B432" s="20" t="str">
        <f>'Рейтинговая таблица организаций'!B432</f>
        <v>МБОУ «Ленинкентская СОШ» (Карабудахкентский район )</v>
      </c>
      <c r="C432" s="20">
        <f>'Рейтинговая таблица организаций'!P432</f>
        <v>99</v>
      </c>
      <c r="D432" s="20">
        <f>'Рейтинговая таблица организаций'!Y432</f>
        <v>93</v>
      </c>
      <c r="E432" s="20">
        <f>'Рейтинговая таблица организаций'!AG432</f>
        <v>30</v>
      </c>
      <c r="F432" s="20">
        <f>'Рейтинговая таблица организаций'!AQ432</f>
        <v>98</v>
      </c>
      <c r="G432" s="20">
        <f>'Рейтинговая таблица организаций'!BA432</f>
        <v>97</v>
      </c>
      <c r="H432" s="20">
        <f>'Рейтинговая таблица организаций'!BB432</f>
        <v>83.4</v>
      </c>
    </row>
    <row r="433" spans="1:8" s="24" customFormat="1" x14ac:dyDescent="0.25">
      <c r="A433" s="20">
        <f>'Рейтинговая таблица организаций'!A433</f>
        <v>430</v>
      </c>
      <c r="B433" s="20" t="str">
        <f>'Рейтинговая таблица организаций'!B433</f>
        <v>МБОУ «Параульская СОШ №1» (Карабудахкентский район )</v>
      </c>
      <c r="C433" s="20">
        <f>'Рейтинговая таблица организаций'!P433</f>
        <v>98</v>
      </c>
      <c r="D433" s="20">
        <f>'Рейтинговая таблица организаций'!Y433</f>
        <v>76</v>
      </c>
      <c r="E433" s="20">
        <f>'Рейтинговая таблица организаций'!AG433</f>
        <v>54</v>
      </c>
      <c r="F433" s="20">
        <f>'Рейтинговая таблица организаций'!AQ433</f>
        <v>98</v>
      </c>
      <c r="G433" s="20">
        <f>'Рейтинговая таблица организаций'!BA433</f>
        <v>95</v>
      </c>
      <c r="H433" s="20">
        <f>'Рейтинговая таблица организаций'!BB433</f>
        <v>84.2</v>
      </c>
    </row>
    <row r="434" spans="1:8" s="24" customFormat="1" x14ac:dyDescent="0.25">
      <c r="A434" s="20">
        <f>'Рейтинговая таблица организаций'!A434</f>
        <v>431</v>
      </c>
      <c r="B434" s="20" t="str">
        <f>'Рейтинговая таблица организаций'!B434</f>
        <v>МБОУ «Параульская СОШ №2» (Карабудахкентский район )</v>
      </c>
      <c r="C434" s="20">
        <f>'Рейтинговая таблица организаций'!P434</f>
        <v>94</v>
      </c>
      <c r="D434" s="20">
        <f>'Рейтинговая таблица организаций'!Y434</f>
        <v>92</v>
      </c>
      <c r="E434" s="20">
        <f>'Рейтинговая таблица организаций'!AG434</f>
        <v>63</v>
      </c>
      <c r="F434" s="20">
        <f>'Рейтинговая таблица организаций'!AQ434</f>
        <v>96</v>
      </c>
      <c r="G434" s="20">
        <f>'Рейтинговая таблица организаций'!BA434</f>
        <v>91</v>
      </c>
      <c r="H434" s="20">
        <f>'Рейтинговая таблица организаций'!BB434</f>
        <v>87.2</v>
      </c>
    </row>
    <row r="435" spans="1:8" s="24" customFormat="1" x14ac:dyDescent="0.25">
      <c r="A435" s="20">
        <f>'Рейтинговая таблица организаций'!A435</f>
        <v>432</v>
      </c>
      <c r="B435" s="20" t="str">
        <f>'Рейтинговая таблица организаций'!B435</f>
        <v>МБОУ «Параульская СОШ №3» (Карабудахкентский район )</v>
      </c>
      <c r="C435" s="20">
        <f>'Рейтинговая таблица организаций'!P435</f>
        <v>94</v>
      </c>
      <c r="D435" s="20">
        <f>'Рейтинговая таблица организаций'!Y435</f>
        <v>77</v>
      </c>
      <c r="E435" s="20">
        <f>'Рейтинговая таблица организаций'!AG435</f>
        <v>54</v>
      </c>
      <c r="F435" s="20">
        <f>'Рейтинговая таблица организаций'!AQ435</f>
        <v>85</v>
      </c>
      <c r="G435" s="20">
        <f>'Рейтинговая таблица организаций'!BA435</f>
        <v>74</v>
      </c>
      <c r="H435" s="20">
        <f>'Рейтинговая таблица организаций'!BB435</f>
        <v>76.8</v>
      </c>
    </row>
    <row r="436" spans="1:8" s="24" customFormat="1" x14ac:dyDescent="0.25">
      <c r="A436" s="20">
        <f>'Рейтинговая таблица организаций'!A436</f>
        <v>433</v>
      </c>
      <c r="B436" s="20" t="str">
        <f>'Рейтинговая таблица организаций'!B436</f>
        <v>МБОУ «Сирагинская СОШ» (Карабудахкентский район )</v>
      </c>
      <c r="C436" s="20">
        <f>'Рейтинговая таблица организаций'!P436</f>
        <v>99</v>
      </c>
      <c r="D436" s="20">
        <f>'Рейтинговая таблица организаций'!Y436</f>
        <v>84</v>
      </c>
      <c r="E436" s="20">
        <f>'Рейтинговая таблица организаций'!AG436</f>
        <v>15</v>
      </c>
      <c r="F436" s="20">
        <f>'Рейтинговая таблица организаций'!AQ436</f>
        <v>96</v>
      </c>
      <c r="G436" s="20">
        <f>'Рейтинговая таблица организаций'!BA436</f>
        <v>98</v>
      </c>
      <c r="H436" s="20">
        <f>'Рейтинговая таблица организаций'!BB436</f>
        <v>78.400000000000006</v>
      </c>
    </row>
    <row r="437" spans="1:8" s="24" customFormat="1" x14ac:dyDescent="0.25">
      <c r="A437" s="20">
        <f>'Рейтинговая таблица организаций'!A437</f>
        <v>434</v>
      </c>
      <c r="B437" s="20" t="str">
        <f>'Рейтинговая таблица организаций'!B437</f>
        <v>МБОУ «Уллубийаульская СОШ» (Карабудахкентский район )</v>
      </c>
      <c r="C437" s="20">
        <f>'Рейтинговая таблица организаций'!P437</f>
        <v>79</v>
      </c>
      <c r="D437" s="20">
        <f>'Рейтинговая таблица организаций'!Y437</f>
        <v>52</v>
      </c>
      <c r="E437" s="20">
        <f>'Рейтинговая таблица организаций'!AG437</f>
        <v>32</v>
      </c>
      <c r="F437" s="20">
        <f>'Рейтинговая таблица организаций'!AQ437</f>
        <v>85</v>
      </c>
      <c r="G437" s="20">
        <f>'Рейтинговая таблица организаций'!BA437</f>
        <v>59</v>
      </c>
      <c r="H437" s="20">
        <f>'Рейтинговая таблица организаций'!BB437</f>
        <v>61.4</v>
      </c>
    </row>
    <row r="438" spans="1:8" s="24" customFormat="1" x14ac:dyDescent="0.25">
      <c r="A438" s="20">
        <f>'Рейтинговая таблица организаций'!A438</f>
        <v>435</v>
      </c>
      <c r="B438" s="20" t="str">
        <f>'Рейтинговая таблица организаций'!B438</f>
        <v>МБДОУ «Детский сад №6 «Теремок» с.Доргели (Карабудахкентский район )</v>
      </c>
      <c r="C438" s="20">
        <f>'Рейтинговая таблица организаций'!P438</f>
        <v>94</v>
      </c>
      <c r="D438" s="20">
        <f>'Рейтинговая таблица организаций'!Y438</f>
        <v>97</v>
      </c>
      <c r="E438" s="20">
        <f>'Рейтинговая таблица организаций'!AG438</f>
        <v>60</v>
      </c>
      <c r="F438" s="20">
        <f>'Рейтинговая таблица организаций'!AQ438</f>
        <v>96</v>
      </c>
      <c r="G438" s="20">
        <f>'Рейтинговая таблица организаций'!BA438</f>
        <v>95</v>
      </c>
      <c r="H438" s="20">
        <f>'Рейтинговая таблица организаций'!BB438</f>
        <v>88.4</v>
      </c>
    </row>
    <row r="439" spans="1:8" s="24" customFormat="1" x14ac:dyDescent="0.25">
      <c r="A439" s="20">
        <f>'Рейтинговая таблица организаций'!A439</f>
        <v>436</v>
      </c>
      <c r="B439" s="20" t="str">
        <f>'Рейтинговая таблица организаций'!B439</f>
        <v>МБДОУ «Детский сад №7 «Ласточка» с.Параул (Карабудахкентский район )</v>
      </c>
      <c r="C439" s="20">
        <f>'Рейтинговая таблица организаций'!P439</f>
        <v>99</v>
      </c>
      <c r="D439" s="20">
        <f>'Рейтинговая таблица организаций'!Y439</f>
        <v>83</v>
      </c>
      <c r="E439" s="20">
        <f>'Рейтинговая таблица организаций'!AG439</f>
        <v>54</v>
      </c>
      <c r="F439" s="20">
        <f>'Рейтинговая таблица организаций'!AQ439</f>
        <v>92</v>
      </c>
      <c r="G439" s="20">
        <f>'Рейтинговая таблица организаций'!BA439</f>
        <v>93</v>
      </c>
      <c r="H439" s="20">
        <f>'Рейтинговая таблица организаций'!BB439</f>
        <v>84.2</v>
      </c>
    </row>
    <row r="440" spans="1:8" s="24" customFormat="1" x14ac:dyDescent="0.25">
      <c r="A440" s="20">
        <f>'Рейтинговая таблица организаций'!A440</f>
        <v>437</v>
      </c>
      <c r="B440" s="20" t="str">
        <f>'Рейтинговая таблица организаций'!B440</f>
        <v>МБДОУ «Детский сад №8 «Ручеек» с.Гели (Карабудахкентский район )</v>
      </c>
      <c r="C440" s="20">
        <f>'Рейтинговая таблица организаций'!P440</f>
        <v>97</v>
      </c>
      <c r="D440" s="20">
        <f>'Рейтинговая таблица организаций'!Y440</f>
        <v>100</v>
      </c>
      <c r="E440" s="20">
        <f>'Рейтинговая таблица организаций'!AG440</f>
        <v>72</v>
      </c>
      <c r="F440" s="20">
        <f>'Рейтинговая таблица организаций'!AQ440</f>
        <v>100</v>
      </c>
      <c r="G440" s="20">
        <f>'Рейтинговая таблица организаций'!BA440</f>
        <v>98</v>
      </c>
      <c r="H440" s="20">
        <f>'Рейтинговая таблица организаций'!BB440</f>
        <v>93.4</v>
      </c>
    </row>
    <row r="441" spans="1:8" s="24" customFormat="1" x14ac:dyDescent="0.25">
      <c r="A441" s="20">
        <f>'Рейтинговая таблица организаций'!A441</f>
        <v>438</v>
      </c>
      <c r="B441" s="20" t="str">
        <f>'Рейтинговая таблица организаций'!B441</f>
        <v>МБДОУ «Детский сад №9 «Ромашка» п.Манас (Карабудахкентский район )</v>
      </c>
      <c r="C441" s="20">
        <f>'Рейтинговая таблица организаций'!P441</f>
        <v>87</v>
      </c>
      <c r="D441" s="20">
        <f>'Рейтинговая таблица организаций'!Y441</f>
        <v>82</v>
      </c>
      <c r="E441" s="20">
        <f>'Рейтинговая таблица организаций'!AG441</f>
        <v>18</v>
      </c>
      <c r="F441" s="20">
        <f>'Рейтинговая таблица организаций'!AQ441</f>
        <v>92</v>
      </c>
      <c r="G441" s="20">
        <f>'Рейтинговая таблица организаций'!BA441</f>
        <v>84</v>
      </c>
      <c r="H441" s="20">
        <f>'Рейтинговая таблица организаций'!BB441</f>
        <v>72.599999999999994</v>
      </c>
    </row>
    <row r="442" spans="1:8" s="24" customFormat="1" x14ac:dyDescent="0.25">
      <c r="A442" s="20">
        <f>'Рейтинговая таблица организаций'!A442</f>
        <v>439</v>
      </c>
      <c r="B442" s="20" t="str">
        <f>'Рейтинговая таблица организаций'!B442</f>
        <v>МБДОУ «Детский сад №13 «Родничок» с.Гурбуки (Карабудахкентский район )</v>
      </c>
      <c r="C442" s="20">
        <f>'Рейтинговая таблица организаций'!P442</f>
        <v>97</v>
      </c>
      <c r="D442" s="20">
        <f>'Рейтинговая таблица организаций'!Y442</f>
        <v>88</v>
      </c>
      <c r="E442" s="20">
        <f>'Рейтинговая таблица организаций'!AG442</f>
        <v>36</v>
      </c>
      <c r="F442" s="20">
        <f>'Рейтинговая таблица организаций'!AQ442</f>
        <v>98</v>
      </c>
      <c r="G442" s="20">
        <f>'Рейтинговая таблица организаций'!BA442</f>
        <v>98</v>
      </c>
      <c r="H442" s="20">
        <f>'Рейтинговая таблица организаций'!BB442</f>
        <v>83.4</v>
      </c>
    </row>
    <row r="443" spans="1:8" s="24" customFormat="1" x14ac:dyDescent="0.25">
      <c r="A443" s="20">
        <f>'Рейтинговая таблица организаций'!A443</f>
        <v>440</v>
      </c>
      <c r="B443" s="20" t="str">
        <f>'Рейтинговая таблица организаций'!B443</f>
        <v>МБДОУ «Детский сад №14 «Сказка» с.К-кент (Карабудахкентский район )</v>
      </c>
      <c r="C443" s="20">
        <f>'Рейтинговая таблица организаций'!P443</f>
        <v>85</v>
      </c>
      <c r="D443" s="20">
        <f>'Рейтинговая таблица организаций'!Y443</f>
        <v>100</v>
      </c>
      <c r="E443" s="20">
        <f>'Рейтинговая таблица организаций'!AG443</f>
        <v>41</v>
      </c>
      <c r="F443" s="20">
        <f>'Рейтинговая таблица организаций'!AQ443</f>
        <v>100</v>
      </c>
      <c r="G443" s="20">
        <f>'Рейтинговая таблица организаций'!BA443</f>
        <v>100</v>
      </c>
      <c r="H443" s="20">
        <f>'Рейтинговая таблица организаций'!BB443</f>
        <v>85.2</v>
      </c>
    </row>
    <row r="444" spans="1:8" s="24" customFormat="1" x14ac:dyDescent="0.25">
      <c r="A444" s="20">
        <f>'Рейтинговая таблица организаций'!A444</f>
        <v>441</v>
      </c>
      <c r="B444" s="20" t="str">
        <f>'Рейтинговая таблица организаций'!B444</f>
        <v>МБДОУ «Детский сад №15 «Звездочка» с.Агачаул (Карабудахкентский район )</v>
      </c>
      <c r="C444" s="20">
        <f>'Рейтинговая таблица организаций'!P444</f>
        <v>93</v>
      </c>
      <c r="D444" s="20">
        <f>'Рейтинговая таблица организаций'!Y444</f>
        <v>97</v>
      </c>
      <c r="E444" s="20">
        <f>'Рейтинговая таблица организаций'!AG444</f>
        <v>45</v>
      </c>
      <c r="F444" s="20">
        <f>'Рейтинговая таблица организаций'!AQ444</f>
        <v>96</v>
      </c>
      <c r="G444" s="20">
        <f>'Рейтинговая таблица организаций'!BA444</f>
        <v>97</v>
      </c>
      <c r="H444" s="20">
        <f>'Рейтинговая таблица организаций'!BB444</f>
        <v>85.6</v>
      </c>
    </row>
    <row r="445" spans="1:8" s="24" customFormat="1" x14ac:dyDescent="0.25">
      <c r="A445" s="20">
        <f>'Рейтинговая таблица организаций'!A445</f>
        <v>442</v>
      </c>
      <c r="B445" s="20" t="str">
        <f>'Рейтинговая таблица организаций'!B445</f>
        <v>МБДОУ «Детский сад №16 «Золушка» с.Карабудахкент (Карабудахкентский район )</v>
      </c>
      <c r="C445" s="20">
        <f>'Рейтинговая таблица организаций'!P445</f>
        <v>80</v>
      </c>
      <c r="D445" s="20">
        <f>'Рейтинговая таблица организаций'!Y445</f>
        <v>87</v>
      </c>
      <c r="E445" s="20">
        <f>'Рейтинговая таблица организаций'!AG445</f>
        <v>46</v>
      </c>
      <c r="F445" s="20">
        <f>'Рейтинговая таблица организаций'!AQ445</f>
        <v>95</v>
      </c>
      <c r="G445" s="20">
        <f>'Рейтинговая таблица организаций'!BA445</f>
        <v>88</v>
      </c>
      <c r="H445" s="20">
        <f>'Рейтинговая таблица организаций'!BB445</f>
        <v>79.2</v>
      </c>
    </row>
    <row r="446" spans="1:8" s="24" customFormat="1" x14ac:dyDescent="0.25">
      <c r="A446" s="20">
        <f>'Рейтинговая таблица организаций'!A446</f>
        <v>443</v>
      </c>
      <c r="B446" s="20" t="str">
        <f>'Рейтинговая таблица организаций'!B446</f>
        <v>МБДОУ «Детский сад №17 «Анжи» с.Губден (Карабудахкентский район )</v>
      </c>
      <c r="C446" s="20">
        <f>'Рейтинговая таблица организаций'!P446</f>
        <v>99</v>
      </c>
      <c r="D446" s="20">
        <f>'Рейтинговая таблица организаций'!Y446</f>
        <v>90</v>
      </c>
      <c r="E446" s="20">
        <f>'Рейтинговая таблица организаций'!AG446</f>
        <v>39</v>
      </c>
      <c r="F446" s="20">
        <f>'Рейтинговая таблица организаций'!AQ446</f>
        <v>96</v>
      </c>
      <c r="G446" s="20">
        <f>'Рейтинговая таблица организаций'!BA446</f>
        <v>100</v>
      </c>
      <c r="H446" s="20">
        <f>'Рейтинговая таблица организаций'!BB446</f>
        <v>84.8</v>
      </c>
    </row>
    <row r="447" spans="1:8" s="24" customFormat="1" x14ac:dyDescent="0.25">
      <c r="A447" s="20">
        <f>'Рейтинговая таблица организаций'!A447</f>
        <v>444</v>
      </c>
      <c r="B447" s="20" t="str">
        <f>'Рейтинговая таблица организаций'!B447</f>
        <v>МБДОУ «Детский сад №18 «Ясмина» с.н.Параул (Карабудахкентский район )</v>
      </c>
      <c r="C447" s="20">
        <f>'Рейтинговая таблица организаций'!P447</f>
        <v>77</v>
      </c>
      <c r="D447" s="20">
        <f>'Рейтинговая таблица организаций'!Y447</f>
        <v>85</v>
      </c>
      <c r="E447" s="20">
        <f>'Рейтинговая таблица организаций'!AG447</f>
        <v>42</v>
      </c>
      <c r="F447" s="20">
        <f>'Рейтинговая таблица организаций'!AQ447</f>
        <v>97</v>
      </c>
      <c r="G447" s="20">
        <f>'Рейтинговая таблица организаций'!BA447</f>
        <v>92</v>
      </c>
      <c r="H447" s="20">
        <f>'Рейтинговая таблица организаций'!BB447</f>
        <v>78.599999999999994</v>
      </c>
    </row>
    <row r="448" spans="1:8" s="24" customFormat="1" x14ac:dyDescent="0.25">
      <c r="A448" s="20">
        <f>'Рейтинговая таблица организаций'!A448</f>
        <v>445</v>
      </c>
      <c r="B448" s="20" t="str">
        <f>'Рейтинговая таблица организаций'!B448</f>
        <v>МБДОУ «Детский сад №19 «Карапуз» с. Манаскент (Карабудахкентский район )</v>
      </c>
      <c r="C448" s="20">
        <f>'Рейтинговая таблица организаций'!P448</f>
        <v>100</v>
      </c>
      <c r="D448" s="20">
        <f>'Рейтинговая таблица организаций'!Y448</f>
        <v>100</v>
      </c>
      <c r="E448" s="20">
        <f>'Рейтинговая таблица организаций'!AG448</f>
        <v>39</v>
      </c>
      <c r="F448" s="20">
        <f>'Рейтинговая таблица организаций'!AQ448</f>
        <v>100</v>
      </c>
      <c r="G448" s="20">
        <f>'Рейтинговая таблица организаций'!BA448</f>
        <v>98</v>
      </c>
      <c r="H448" s="20">
        <f>'Рейтинговая таблица организаций'!BB448</f>
        <v>87.4</v>
      </c>
    </row>
    <row r="449" spans="1:8" s="24" customFormat="1" x14ac:dyDescent="0.25">
      <c r="A449" s="20">
        <f>'Рейтинговая таблица организаций'!A449</f>
        <v>446</v>
      </c>
      <c r="B449" s="20" t="str">
        <f>'Рейтинговая таблица организаций'!B449</f>
        <v>МБДОУ «Детский сад №20 «Счастливый малыш» с.Агачаул (Карабудахкентский район )</v>
      </c>
      <c r="C449" s="20">
        <f>'Рейтинговая таблица организаций'!P449</f>
        <v>87</v>
      </c>
      <c r="D449" s="20">
        <f>'Рейтинговая таблица организаций'!Y449</f>
        <v>97</v>
      </c>
      <c r="E449" s="20">
        <f>'Рейтинговая таблица организаций'!AG449</f>
        <v>38</v>
      </c>
      <c r="F449" s="20">
        <f>'Рейтинговая таблица организаций'!AQ449</f>
        <v>96</v>
      </c>
      <c r="G449" s="20">
        <f>'Рейтинговая таблица организаций'!BA449</f>
        <v>97</v>
      </c>
      <c r="H449" s="20">
        <f>'Рейтинговая таблица организаций'!BB449</f>
        <v>83</v>
      </c>
    </row>
    <row r="450" spans="1:8" s="24" customFormat="1" x14ac:dyDescent="0.25">
      <c r="A450" s="20">
        <f>'Рейтинговая таблица организаций'!A450</f>
        <v>447</v>
      </c>
      <c r="B450" s="20" t="str">
        <f>'Рейтинговая таблица организаций'!B450</f>
        <v>МБДОУ «Детский сад №15 «Счастливое детство» п.Ачису (Карабудахкентский район )</v>
      </c>
      <c r="C450" s="20">
        <f>'Рейтинговая таблица организаций'!P450</f>
        <v>91</v>
      </c>
      <c r="D450" s="20">
        <f>'Рейтинговая таблица организаций'!Y450</f>
        <v>97</v>
      </c>
      <c r="E450" s="20">
        <f>'Рейтинговая таблица организаций'!AG450</f>
        <v>39</v>
      </c>
      <c r="F450" s="20">
        <f>'Рейтинговая таблица организаций'!AQ450</f>
        <v>95</v>
      </c>
      <c r="G450" s="20">
        <f>'Рейтинговая таблица организаций'!BA450</f>
        <v>94</v>
      </c>
      <c r="H450" s="20">
        <f>'Рейтинговая таблица организаций'!BB450</f>
        <v>83.2</v>
      </c>
    </row>
    <row r="451" spans="1:8" s="24" customFormat="1" x14ac:dyDescent="0.25">
      <c r="A451" s="20">
        <f>'Рейтинговая таблица организаций'!A451</f>
        <v>448</v>
      </c>
      <c r="B451" s="20" t="str">
        <f>'Рейтинговая таблица организаций'!B451</f>
        <v>МБДОУ «Детский сад №21 «Волшебник» с.Губден (Карабудахкентский район )</v>
      </c>
      <c r="C451" s="20">
        <f>'Рейтинговая таблица организаций'!P451</f>
        <v>94</v>
      </c>
      <c r="D451" s="20">
        <f>'Рейтинговая таблица организаций'!Y451</f>
        <v>90</v>
      </c>
      <c r="E451" s="20">
        <f>'Рейтинговая таблица организаций'!AG451</f>
        <v>36</v>
      </c>
      <c r="F451" s="20">
        <f>'Рейтинговая таблица организаций'!AQ451</f>
        <v>92</v>
      </c>
      <c r="G451" s="20">
        <f>'Рейтинговая таблица организаций'!BA451</f>
        <v>92</v>
      </c>
      <c r="H451" s="20">
        <f>'Рейтинговая таблица организаций'!BB451</f>
        <v>80.8</v>
      </c>
    </row>
    <row r="452" spans="1:8" s="24" customFormat="1" x14ac:dyDescent="0.25">
      <c r="A452" s="20">
        <f>'Рейтинговая таблица организаций'!A452</f>
        <v>449</v>
      </c>
      <c r="B452" s="20" t="str">
        <f>'Рейтинговая таблица организаций'!B452</f>
        <v>МБДОУ «Детский сад №22 «Замок детства» с.Гурбуки (Карабудахкентский район )</v>
      </c>
      <c r="C452" s="20">
        <f>'Рейтинговая таблица организаций'!P452</f>
        <v>98</v>
      </c>
      <c r="D452" s="20">
        <f>'Рейтинговая таблица организаций'!Y452</f>
        <v>96</v>
      </c>
      <c r="E452" s="20">
        <f>'Рейтинговая таблица организаций'!AG452</f>
        <v>34</v>
      </c>
      <c r="F452" s="20">
        <f>'Рейтинговая таблица организаций'!AQ452</f>
        <v>100</v>
      </c>
      <c r="G452" s="20">
        <f>'Рейтинговая таблица организаций'!BA452</f>
        <v>99</v>
      </c>
      <c r="H452" s="20">
        <f>'Рейтинговая таблица организаций'!BB452</f>
        <v>85.4</v>
      </c>
    </row>
    <row r="453" spans="1:8" s="24" customFormat="1" x14ac:dyDescent="0.25">
      <c r="A453" s="20">
        <f>'Рейтинговая таблица организаций'!A453</f>
        <v>450</v>
      </c>
      <c r="B453" s="20" t="str">
        <f>'Рейтинговая таблица организаций'!B453</f>
        <v>МБДОУ «Детский сад №23 «Страна чудес» с. Гурбуки (Карабудахкентский район )</v>
      </c>
      <c r="C453" s="20">
        <f>'Рейтинговая таблица организаций'!P453</f>
        <v>97</v>
      </c>
      <c r="D453" s="20">
        <f>'Рейтинговая таблица организаций'!Y453</f>
        <v>91</v>
      </c>
      <c r="E453" s="20">
        <f>'Рейтинговая таблица организаций'!AG453</f>
        <v>46</v>
      </c>
      <c r="F453" s="20">
        <f>'Рейтинговая таблица организаций'!AQ453</f>
        <v>97</v>
      </c>
      <c r="G453" s="20">
        <f>'Рейтинговая таблица организаций'!BA453</f>
        <v>97</v>
      </c>
      <c r="H453" s="20">
        <f>'Рейтинговая таблица организаций'!BB453</f>
        <v>85.6</v>
      </c>
    </row>
    <row r="454" spans="1:8" s="24" customFormat="1" x14ac:dyDescent="0.25">
      <c r="A454" s="20">
        <f>'Рейтинговая таблица организаций'!A454</f>
        <v>451</v>
      </c>
      <c r="B454" s="20" t="str">
        <f>'Рейтинговая таблица организаций'!B454</f>
        <v>МБУ ДО «ЦДОД Карабудахкентского района» (Карабудахкентский район )</v>
      </c>
      <c r="C454" s="20">
        <f>'Рейтинговая таблица организаций'!P454</f>
        <v>97</v>
      </c>
      <c r="D454" s="20">
        <f>'Рейтинговая таблица организаций'!Y454</f>
        <v>86</v>
      </c>
      <c r="E454" s="20">
        <f>'Рейтинговая таблица организаций'!AG454</f>
        <v>37</v>
      </c>
      <c r="F454" s="20">
        <f>'Рейтинговая таблица организаций'!AQ454</f>
        <v>98</v>
      </c>
      <c r="G454" s="20">
        <f>'Рейтинговая таблица организаций'!BA454</f>
        <v>96</v>
      </c>
      <c r="H454" s="20">
        <f>'Рейтинговая таблица организаций'!BB454</f>
        <v>82.8</v>
      </c>
    </row>
    <row r="455" spans="1:8" s="24" customFormat="1" x14ac:dyDescent="0.25">
      <c r="A455" s="20">
        <f>'Рейтинговая таблица организаций'!A455</f>
        <v>452</v>
      </c>
      <c r="B455" s="20" t="str">
        <f>'Рейтинговая таблица организаций'!B455</f>
        <v>МБУ ДО «ДЮСШ» с.Карабудахкент (Карабудахкентский район )</v>
      </c>
      <c r="C455" s="20">
        <f>'Рейтинговая таблица организаций'!P455</f>
        <v>97</v>
      </c>
      <c r="D455" s="20">
        <f>'Рейтинговая таблица организаций'!Y455</f>
        <v>97</v>
      </c>
      <c r="E455" s="20">
        <f>'Рейтинговая таблица организаций'!AG455</f>
        <v>90</v>
      </c>
      <c r="F455" s="20">
        <f>'Рейтинговая таблица организаций'!AQ455</f>
        <v>90</v>
      </c>
      <c r="G455" s="20">
        <f>'Рейтинговая таблица организаций'!BA455</f>
        <v>97</v>
      </c>
      <c r="H455" s="20">
        <f>'Рейтинговая таблица организаций'!BB455</f>
        <v>94.2</v>
      </c>
    </row>
    <row r="456" spans="1:8" s="24" customFormat="1" x14ac:dyDescent="0.25">
      <c r="A456" s="20">
        <f>'Рейтинговая таблица организаций'!A456</f>
        <v>453</v>
      </c>
      <c r="B456" s="20" t="str">
        <f>'Рейтинговая таблица организаций'!B456</f>
        <v>МБУ ДО «ДЮСШ» с.Гели (Карабудахкентский район )</v>
      </c>
      <c r="C456" s="20">
        <f>'Рейтинговая таблица организаций'!P456</f>
        <v>89</v>
      </c>
      <c r="D456" s="20">
        <f>'Рейтинговая таблица организаций'!Y456</f>
        <v>87</v>
      </c>
      <c r="E456" s="20">
        <f>'Рейтинговая таблица организаций'!AG456</f>
        <v>8</v>
      </c>
      <c r="F456" s="20">
        <f>'Рейтинговая таблица организаций'!AQ456</f>
        <v>99</v>
      </c>
      <c r="G456" s="20">
        <f>'Рейтинговая таблица организаций'!BA456</f>
        <v>98</v>
      </c>
      <c r="H456" s="20">
        <f>'Рейтинговая таблица организаций'!BB456</f>
        <v>76.2</v>
      </c>
    </row>
    <row r="457" spans="1:8" s="24" customFormat="1" x14ac:dyDescent="0.25">
      <c r="A457" s="20">
        <f>'Рейтинговая таблица организаций'!A457</f>
        <v>454</v>
      </c>
      <c r="B457" s="20" t="str">
        <f>'Рейтинговая таблица организаций'!B457</f>
        <v>МБУ ДО «ДЮСШ» с.Параул (Карабудахкентский район )</v>
      </c>
      <c r="C457" s="20">
        <f>'Рейтинговая таблица организаций'!P457</f>
        <v>90</v>
      </c>
      <c r="D457" s="20">
        <f>'Рейтинговая таблица организаций'!Y457</f>
        <v>79</v>
      </c>
      <c r="E457" s="20">
        <f>'Рейтинговая таблица организаций'!AG457</f>
        <v>30</v>
      </c>
      <c r="F457" s="20">
        <f>'Рейтинговая таблица организаций'!AQ457</f>
        <v>99</v>
      </c>
      <c r="G457" s="20">
        <f>'Рейтинговая таблица организаций'!BA457</f>
        <v>99</v>
      </c>
      <c r="H457" s="20">
        <f>'Рейтинговая таблица организаций'!BB457</f>
        <v>79.400000000000006</v>
      </c>
    </row>
    <row r="458" spans="1:8" s="24" customFormat="1" x14ac:dyDescent="0.25">
      <c r="A458" s="20">
        <f>'Рейтинговая таблица организаций'!A458</f>
        <v>455</v>
      </c>
      <c r="B458" s="20" t="str">
        <f>'Рейтинговая таблица организаций'!B458</f>
        <v>МБУ ДО «ДЮСШ» с.Доргели (Карабудахкентский район )</v>
      </c>
      <c r="C458" s="20">
        <f>'Рейтинговая таблица организаций'!P458</f>
        <v>84</v>
      </c>
      <c r="D458" s="20">
        <f>'Рейтинговая таблица организаций'!Y458</f>
        <v>85</v>
      </c>
      <c r="E458" s="20">
        <f>'Рейтинговая таблица организаций'!AG458</f>
        <v>26</v>
      </c>
      <c r="F458" s="20">
        <f>'Рейтинговая таблица организаций'!AQ458</f>
        <v>98</v>
      </c>
      <c r="G458" s="20">
        <f>'Рейтинговая таблица организаций'!BA458</f>
        <v>98</v>
      </c>
      <c r="H458" s="20">
        <f>'Рейтинговая таблица организаций'!BB458</f>
        <v>78.2</v>
      </c>
    </row>
    <row r="459" spans="1:8" s="24" customFormat="1" x14ac:dyDescent="0.25">
      <c r="A459" s="20">
        <f>'Рейтинговая таблица организаций'!A459</f>
        <v>456</v>
      </c>
      <c r="B459" s="20" t="str">
        <f>'Рейтинговая таблица организаций'!B459</f>
        <v>МБУ ДО «ДЮСШ» с.Какашура (Карабудахкентский район )</v>
      </c>
      <c r="C459" s="20">
        <f>'Рейтинговая таблица организаций'!P459</f>
        <v>90</v>
      </c>
      <c r="D459" s="20">
        <f>'Рейтинговая таблица организаций'!Y459</f>
        <v>72</v>
      </c>
      <c r="E459" s="20">
        <f>'Рейтинговая таблица организаций'!AG459</f>
        <v>23</v>
      </c>
      <c r="F459" s="20">
        <f>'Рейтинговая таблица организаций'!AQ459</f>
        <v>96</v>
      </c>
      <c r="G459" s="20">
        <f>'Рейтинговая таблица организаций'!BA459</f>
        <v>92</v>
      </c>
      <c r="H459" s="20">
        <f>'Рейтинговая таблица организаций'!BB459</f>
        <v>74.599999999999994</v>
      </c>
    </row>
    <row r="460" spans="1:8" s="24" customFormat="1" x14ac:dyDescent="0.25">
      <c r="A460" s="20">
        <f>'Рейтинговая таблица организаций'!A460</f>
        <v>457</v>
      </c>
      <c r="B460" s="20" t="str">
        <f>'Рейтинговая таблица организаций'!B460</f>
        <v>МБУ ДО «ДЮСШ» с.Уллубийаул (Карабудахкентский район )</v>
      </c>
      <c r="C460" s="20">
        <f>'Рейтинговая таблица организаций'!P460</f>
        <v>89</v>
      </c>
      <c r="D460" s="20">
        <f>'Рейтинговая таблица организаций'!Y460</f>
        <v>97</v>
      </c>
      <c r="E460" s="20">
        <f>'Рейтинговая таблица организаций'!AG460</f>
        <v>38</v>
      </c>
      <c r="F460" s="20">
        <f>'Рейтинговая таблица организаций'!AQ460</f>
        <v>98</v>
      </c>
      <c r="G460" s="20">
        <f>'Рейтинговая таблица организаций'!BA460</f>
        <v>99</v>
      </c>
      <c r="H460" s="20">
        <f>'Рейтинговая таблица организаций'!BB460</f>
        <v>84.2</v>
      </c>
    </row>
    <row r="461" spans="1:8" s="24" customFormat="1" x14ac:dyDescent="0.25">
      <c r="A461" s="20">
        <f>'Рейтинговая таблица организаций'!A461</f>
        <v>458</v>
      </c>
      <c r="B461" s="20" t="str">
        <f>'Рейтинговая таблица организаций'!B461</f>
        <v>МБУ ДО «ДЮСШ» с.Манаскент (Карабудахкентский район )</v>
      </c>
      <c r="C461" s="20">
        <f>'Рейтинговая таблица организаций'!P461</f>
        <v>97</v>
      </c>
      <c r="D461" s="20">
        <f>'Рейтинговая таблица организаций'!Y461</f>
        <v>99</v>
      </c>
      <c r="E461" s="20">
        <f>'Рейтинговая таблица организаций'!AG461</f>
        <v>27</v>
      </c>
      <c r="F461" s="20">
        <f>'Рейтинговая таблица организаций'!AQ461</f>
        <v>98</v>
      </c>
      <c r="G461" s="20">
        <f>'Рейтинговая таблица организаций'!BA461</f>
        <v>98</v>
      </c>
      <c r="H461" s="20">
        <f>'Рейтинговая таблица организаций'!BB461</f>
        <v>83.8</v>
      </c>
    </row>
    <row r="462" spans="1:8" s="24" customFormat="1" x14ac:dyDescent="0.25">
      <c r="A462" s="20">
        <f>'Рейтинговая таблица организаций'!A462</f>
        <v>459</v>
      </c>
      <c r="B462" s="20" t="str">
        <f>'Рейтинговая таблица организаций'!B462</f>
        <v>МБУ ДО «ДЮСШ» п.Манас (Карабудахкентский район )</v>
      </c>
      <c r="C462" s="20">
        <f>'Рейтинговая таблица организаций'!P462</f>
        <v>90</v>
      </c>
      <c r="D462" s="20">
        <f>'Рейтинговая таблица организаций'!Y462</f>
        <v>88</v>
      </c>
      <c r="E462" s="20">
        <f>'Рейтинговая таблица организаций'!AG462</f>
        <v>30</v>
      </c>
      <c r="F462" s="20">
        <f>'Рейтинговая таблица организаций'!AQ462</f>
        <v>86</v>
      </c>
      <c r="G462" s="20">
        <f>'Рейтинговая таблица организаций'!BA462</f>
        <v>78</v>
      </c>
      <c r="H462" s="20">
        <f>'Рейтинговая таблица организаций'!BB462</f>
        <v>74.400000000000006</v>
      </c>
    </row>
    <row r="463" spans="1:8" s="24" customFormat="1" x14ac:dyDescent="0.25">
      <c r="A463" s="20">
        <f>'Рейтинговая таблица организаций'!A463</f>
        <v>460</v>
      </c>
      <c r="B463" s="20" t="str">
        <f>'Рейтинговая таблица организаций'!B463</f>
        <v>МБУ ДО «ДЮСШ» с.Гурбуки (Карабудахкентский район )</v>
      </c>
      <c r="C463" s="20">
        <f>'Рейтинговая таблица организаций'!P463</f>
        <v>94</v>
      </c>
      <c r="D463" s="20">
        <f>'Рейтинговая таблица организаций'!Y463</f>
        <v>64</v>
      </c>
      <c r="E463" s="20">
        <f>'Рейтинговая таблица организаций'!AG463</f>
        <v>29</v>
      </c>
      <c r="F463" s="20">
        <f>'Рейтинговая таблица организаций'!AQ463</f>
        <v>96</v>
      </c>
      <c r="G463" s="20">
        <f>'Рейтинговая таблица организаций'!BA463</f>
        <v>94</v>
      </c>
      <c r="H463" s="20">
        <f>'Рейтинговая таблица организаций'!BB463</f>
        <v>75.400000000000006</v>
      </c>
    </row>
    <row r="464" spans="1:8" s="24" customFormat="1" x14ac:dyDescent="0.25">
      <c r="A464" s="20">
        <f>'Рейтинговая таблица организаций'!A464</f>
        <v>461</v>
      </c>
      <c r="B464" s="20" t="str">
        <f>'Рейтинговая таблица организаций'!B464</f>
        <v>МКОУ «Гергинская СОШ» (Каякентский район )</v>
      </c>
      <c r="C464" s="20">
        <f>'Рейтинговая таблица организаций'!P464</f>
        <v>94</v>
      </c>
      <c r="D464" s="20">
        <f>'Рейтинговая таблица организаций'!Y464</f>
        <v>77</v>
      </c>
      <c r="E464" s="20">
        <f>'Рейтинговая таблица организаций'!AG464</f>
        <v>38</v>
      </c>
      <c r="F464" s="20">
        <f>'Рейтинговая таблица организаций'!AQ464</f>
        <v>98</v>
      </c>
      <c r="G464" s="20">
        <f>'Рейтинговая таблица организаций'!BA464</f>
        <v>98</v>
      </c>
      <c r="H464" s="20">
        <f>'Рейтинговая таблица организаций'!BB464</f>
        <v>81</v>
      </c>
    </row>
    <row r="465" spans="1:8" s="24" customFormat="1" x14ac:dyDescent="0.25">
      <c r="A465" s="20">
        <f>'Рейтинговая таблица организаций'!A465</f>
        <v>462</v>
      </c>
      <c r="B465" s="20" t="str">
        <f>'Рейтинговая таблица организаций'!B465</f>
        <v>МКОУ «Капкайкентская СОШ» (Каякентский район )</v>
      </c>
      <c r="C465" s="20">
        <f>'Рейтинговая таблица организаций'!P465</f>
        <v>86</v>
      </c>
      <c r="D465" s="20">
        <f>'Рейтинговая таблица организаций'!Y465</f>
        <v>71</v>
      </c>
      <c r="E465" s="20">
        <f>'Рейтинговая таблица организаций'!AG465</f>
        <v>32</v>
      </c>
      <c r="F465" s="20">
        <f>'Рейтинговая таблица организаций'!AQ465</f>
        <v>100</v>
      </c>
      <c r="G465" s="20">
        <f>'Рейтинговая таблица организаций'!BA465</f>
        <v>94</v>
      </c>
      <c r="H465" s="20">
        <f>'Рейтинговая таблица организаций'!BB465</f>
        <v>76.599999999999994</v>
      </c>
    </row>
    <row r="466" spans="1:8" s="24" customFormat="1" x14ac:dyDescent="0.25">
      <c r="A466" s="20">
        <f>'Рейтинговая таблица организаций'!A466</f>
        <v>463</v>
      </c>
      <c r="B466" s="20" t="str">
        <f>'Рейтинговая таблица организаций'!B466</f>
        <v>МКОУ «Каякентская СОШ №1» (Каякентский район )</v>
      </c>
      <c r="C466" s="20">
        <f>'Рейтинговая таблица организаций'!P466</f>
        <v>96</v>
      </c>
      <c r="D466" s="20">
        <f>'Рейтинговая таблица организаций'!Y466</f>
        <v>82</v>
      </c>
      <c r="E466" s="20">
        <f>'Рейтинговая таблица организаций'!AG466</f>
        <v>44</v>
      </c>
      <c r="F466" s="20">
        <f>'Рейтинговая таблица организаций'!AQ466</f>
        <v>97</v>
      </c>
      <c r="G466" s="20">
        <f>'Рейтинговая таблица организаций'!BA466</f>
        <v>96</v>
      </c>
      <c r="H466" s="20">
        <f>'Рейтинговая таблица организаций'!BB466</f>
        <v>83</v>
      </c>
    </row>
    <row r="467" spans="1:8" s="24" customFormat="1" x14ac:dyDescent="0.25">
      <c r="A467" s="20">
        <f>'Рейтинговая таблица организаций'!A467</f>
        <v>464</v>
      </c>
      <c r="B467" s="20" t="str">
        <f>'Рейтинговая таблица организаций'!B467</f>
        <v>МКОУ «Каякентская СОШ №3» (Каякентский район )</v>
      </c>
      <c r="C467" s="20">
        <f>'Рейтинговая таблица организаций'!P467</f>
        <v>98</v>
      </c>
      <c r="D467" s="20">
        <f>'Рейтинговая таблица организаций'!Y467</f>
        <v>91</v>
      </c>
      <c r="E467" s="20">
        <f>'Рейтинговая таблица организаций'!AG467</f>
        <v>43</v>
      </c>
      <c r="F467" s="20">
        <f>'Рейтинговая таблица организаций'!AQ467</f>
        <v>95</v>
      </c>
      <c r="G467" s="20">
        <f>'Рейтинговая таблица организаций'!BA467</f>
        <v>93</v>
      </c>
      <c r="H467" s="20">
        <f>'Рейтинговая таблица организаций'!BB467</f>
        <v>84</v>
      </c>
    </row>
    <row r="468" spans="1:8" s="24" customFormat="1" x14ac:dyDescent="0.25">
      <c r="A468" s="20">
        <f>'Рейтинговая таблица организаций'!A468</f>
        <v>465</v>
      </c>
      <c r="B468" s="20" t="str">
        <f>'Рейтинговая таблица организаций'!B468</f>
        <v>МКОУ «Первомайская СОШ №1» (Каякентский район )</v>
      </c>
      <c r="C468" s="20">
        <f>'Рейтинговая таблица организаций'!P468</f>
        <v>86</v>
      </c>
      <c r="D468" s="20">
        <f>'Рейтинговая таблица организаций'!Y468</f>
        <v>74</v>
      </c>
      <c r="E468" s="20">
        <f>'Рейтинговая таблица организаций'!AG468</f>
        <v>37</v>
      </c>
      <c r="F468" s="20">
        <f>'Рейтинговая таблица организаций'!AQ468</f>
        <v>90</v>
      </c>
      <c r="G468" s="20">
        <f>'Рейтинговая таблица организаций'!BA468</f>
        <v>86</v>
      </c>
      <c r="H468" s="20">
        <f>'Рейтинговая таблица организаций'!BB468</f>
        <v>74.599999999999994</v>
      </c>
    </row>
    <row r="469" spans="1:8" s="24" customFormat="1" x14ac:dyDescent="0.25">
      <c r="A469" s="20">
        <f>'Рейтинговая таблица организаций'!A469</f>
        <v>466</v>
      </c>
      <c r="B469" s="20" t="str">
        <f>'Рейтинговая таблица организаций'!B469</f>
        <v>МКОУ «Усемикентская СОШ» (Каякентский район )</v>
      </c>
      <c r="C469" s="20">
        <f>'Рейтинговая таблица организаций'!P469</f>
        <v>100</v>
      </c>
      <c r="D469" s="20">
        <f>'Рейтинговая таблица организаций'!Y469</f>
        <v>87</v>
      </c>
      <c r="E469" s="20">
        <f>'Рейтинговая таблица организаций'!AG469</f>
        <v>57</v>
      </c>
      <c r="F469" s="20">
        <f>'Рейтинговая таблица организаций'!AQ469</f>
        <v>90</v>
      </c>
      <c r="G469" s="20">
        <f>'Рейтинговая таблица организаций'!BA469</f>
        <v>91</v>
      </c>
      <c r="H469" s="20">
        <f>'Рейтинговая таблица организаций'!BB469</f>
        <v>85</v>
      </c>
    </row>
    <row r="470" spans="1:8" s="24" customFormat="1" x14ac:dyDescent="0.25">
      <c r="A470" s="20">
        <f>'Рейтинговая таблица организаций'!A470</f>
        <v>467</v>
      </c>
      <c r="B470" s="20" t="str">
        <f>'Рейтинговая таблица организаций'!B470</f>
        <v>МКОУ «Утамышская СОШ» (Каякентский район )</v>
      </c>
      <c r="C470" s="20">
        <f>'Рейтинговая таблица организаций'!P470</f>
        <v>95</v>
      </c>
      <c r="D470" s="20">
        <f>'Рейтинговая таблица организаций'!Y470</f>
        <v>74</v>
      </c>
      <c r="E470" s="20">
        <f>'Рейтинговая таблица организаций'!AG470</f>
        <v>37</v>
      </c>
      <c r="F470" s="20">
        <f>'Рейтинговая таблица организаций'!AQ470</f>
        <v>98</v>
      </c>
      <c r="G470" s="20">
        <f>'Рейтинговая таблица организаций'!BA470</f>
        <v>80</v>
      </c>
      <c r="H470" s="20">
        <f>'Рейтинговая таблица организаций'!BB470</f>
        <v>76.8</v>
      </c>
    </row>
    <row r="471" spans="1:8" s="24" customFormat="1" x14ac:dyDescent="0.25">
      <c r="A471" s="20">
        <f>'Рейтинговая таблица организаций'!A471</f>
        <v>468</v>
      </c>
      <c r="B471" s="20" t="str">
        <f>'Рейтинговая таблица организаций'!B471</f>
        <v>МКОУ «Дейбукская ООШ» (Каякентский район )</v>
      </c>
      <c r="C471" s="20">
        <f>'Рейтинговая таблица организаций'!P471</f>
        <v>100</v>
      </c>
      <c r="D471" s="20">
        <f>'Рейтинговая таблица организаций'!Y471</f>
        <v>92</v>
      </c>
      <c r="E471" s="20">
        <f>'Рейтинговая таблица организаций'!AG471</f>
        <v>53</v>
      </c>
      <c r="F471" s="20">
        <f>'Рейтинговая таблица организаций'!AQ471</f>
        <v>98</v>
      </c>
      <c r="G471" s="20">
        <f>'Рейтинговая таблица организаций'!BA471</f>
        <v>97</v>
      </c>
      <c r="H471" s="20">
        <f>'Рейтинговая таблица организаций'!BB471</f>
        <v>88</v>
      </c>
    </row>
    <row r="472" spans="1:8" s="24" customFormat="1" x14ac:dyDescent="0.25">
      <c r="A472" s="20">
        <f>'Рейтинговая таблица организаций'!A472</f>
        <v>469</v>
      </c>
      <c r="B472" s="20" t="str">
        <f>'Рейтинговая таблица организаций'!B472</f>
        <v>МКДОУ «Детский сад №1 с. Алходжакент» (Каякентский район )</v>
      </c>
      <c r="C472" s="20">
        <f>'Рейтинговая таблица организаций'!P472</f>
        <v>98</v>
      </c>
      <c r="D472" s="20">
        <f>'Рейтинговая таблица организаций'!Y472</f>
        <v>96</v>
      </c>
      <c r="E472" s="20">
        <f>'Рейтинговая таблица организаций'!AG472</f>
        <v>31</v>
      </c>
      <c r="F472" s="20">
        <f>'Рейтинговая таблица организаций'!AQ472</f>
        <v>98</v>
      </c>
      <c r="G472" s="20">
        <f>'Рейтинговая таблица организаций'!BA472</f>
        <v>96</v>
      </c>
      <c r="H472" s="20">
        <f>'Рейтинговая таблица организаций'!BB472</f>
        <v>83.8</v>
      </c>
    </row>
    <row r="473" spans="1:8" s="24" customFormat="1" x14ac:dyDescent="0.25">
      <c r="A473" s="20">
        <f>'Рейтинговая таблица организаций'!A473</f>
        <v>470</v>
      </c>
      <c r="B473" s="20" t="str">
        <f>'Рейтинговая таблица организаций'!B473</f>
        <v>МКДОУ «Детский сад №2 с. Алходжакент» (Каякентский район )</v>
      </c>
      <c r="C473" s="20">
        <f>'Рейтинговая таблица организаций'!P473</f>
        <v>95</v>
      </c>
      <c r="D473" s="20">
        <f>'Рейтинговая таблица организаций'!Y473</f>
        <v>91</v>
      </c>
      <c r="E473" s="20">
        <f>'Рейтинговая таблица организаций'!AG473</f>
        <v>15</v>
      </c>
      <c r="F473" s="20">
        <f>'Рейтинговая таблица организаций'!AQ473</f>
        <v>94</v>
      </c>
      <c r="G473" s="20">
        <f>'Рейтинговая таблица организаций'!BA473</f>
        <v>93</v>
      </c>
      <c r="H473" s="20">
        <f>'Рейтинговая таблица организаций'!BB473</f>
        <v>77.599999999999994</v>
      </c>
    </row>
    <row r="474" spans="1:8" s="24" customFormat="1" x14ac:dyDescent="0.25">
      <c r="A474" s="20">
        <f>'Рейтинговая таблица организаций'!A474</f>
        <v>471</v>
      </c>
      <c r="B474" s="20" t="str">
        <f>'Рейтинговая таблица организаций'!B474</f>
        <v>МКДОУ «Детский сад» с.Герга (Каякентский район )</v>
      </c>
      <c r="C474" s="20">
        <f>'Рейтинговая таблица организаций'!P474</f>
        <v>94</v>
      </c>
      <c r="D474" s="20">
        <f>'Рейтинговая таблица организаций'!Y474</f>
        <v>91</v>
      </c>
      <c r="E474" s="20">
        <f>'Рейтинговая таблица организаций'!AG474</f>
        <v>40</v>
      </c>
      <c r="F474" s="20">
        <f>'Рейтинговая таблица организаций'!AQ474</f>
        <v>100</v>
      </c>
      <c r="G474" s="20">
        <f>'Рейтинговая таблица организаций'!BA474</f>
        <v>99</v>
      </c>
      <c r="H474" s="20">
        <f>'Рейтинговая таблица организаций'!BB474</f>
        <v>84.8</v>
      </c>
    </row>
    <row r="475" spans="1:8" s="24" customFormat="1" x14ac:dyDescent="0.25">
      <c r="A475" s="20">
        <f>'Рейтинговая таблица организаций'!A475</f>
        <v>472</v>
      </c>
      <c r="B475" s="20" t="str">
        <f>'Рейтинговая таблица организаций'!B475</f>
        <v>МКДОУ «Детский сад» с.Дружба (Каякентский район )</v>
      </c>
      <c r="C475" s="20">
        <f>'Рейтинговая таблица организаций'!P475</f>
        <v>98</v>
      </c>
      <c r="D475" s="20">
        <f>'Рейтинговая таблица организаций'!Y475</f>
        <v>65</v>
      </c>
      <c r="E475" s="20">
        <f>'Рейтинговая таблица организаций'!AG475</f>
        <v>44</v>
      </c>
      <c r="F475" s="20">
        <f>'Рейтинговая таблица организаций'!AQ475</f>
        <v>90</v>
      </c>
      <c r="G475" s="20">
        <f>'Рейтинговая таблица организаций'!BA475</f>
        <v>86</v>
      </c>
      <c r="H475" s="20">
        <f>'Рейтинговая таблица организаций'!BB475</f>
        <v>76.599999999999994</v>
      </c>
    </row>
    <row r="476" spans="1:8" s="24" customFormat="1" x14ac:dyDescent="0.25">
      <c r="A476" s="20">
        <f>'Рейтинговая таблица организаций'!A476</f>
        <v>473</v>
      </c>
      <c r="B476" s="20" t="str">
        <f>'Рейтинговая таблица организаций'!B476</f>
        <v>МКДОУ «Детский сад» с.Каранайаул (Каякентский район )</v>
      </c>
      <c r="C476" s="20">
        <f>'Рейтинговая таблица организаций'!P476</f>
        <v>100</v>
      </c>
      <c r="D476" s="20">
        <f>'Рейтинговая таблица организаций'!Y476</f>
        <v>84</v>
      </c>
      <c r="E476" s="20">
        <f>'Рейтинговая таблица организаций'!AG476</f>
        <v>34</v>
      </c>
      <c r="F476" s="20">
        <f>'Рейтинговая таблица организаций'!AQ476</f>
        <v>94</v>
      </c>
      <c r="G476" s="20">
        <f>'Рейтинговая таблица организаций'!BA476</f>
        <v>93</v>
      </c>
      <c r="H476" s="20">
        <f>'Рейтинговая таблица организаций'!BB476</f>
        <v>81</v>
      </c>
    </row>
    <row r="477" spans="1:8" s="24" customFormat="1" x14ac:dyDescent="0.25">
      <c r="A477" s="20">
        <f>'Рейтинговая таблица организаций'!A477</f>
        <v>474</v>
      </c>
      <c r="B477" s="20" t="str">
        <f>'Рейтинговая таблица организаций'!B477</f>
        <v>МКДОУ «Детский сад « Солнышко» с.Каякент (Каякентский район )</v>
      </c>
      <c r="C477" s="20">
        <f>'Рейтинговая таблица организаций'!P477</f>
        <v>98</v>
      </c>
      <c r="D477" s="20">
        <f>'Рейтинговая таблица организаций'!Y477</f>
        <v>96</v>
      </c>
      <c r="E477" s="20">
        <f>'Рейтинговая таблица организаций'!AG477</f>
        <v>81</v>
      </c>
      <c r="F477" s="20">
        <f>'Рейтинговая таблица организаций'!AQ477</f>
        <v>98</v>
      </c>
      <c r="G477" s="20">
        <f>'Рейтинговая таблица организаций'!BA477</f>
        <v>99</v>
      </c>
      <c r="H477" s="20">
        <f>'Рейтинговая таблица организаций'!BB477</f>
        <v>94.4</v>
      </c>
    </row>
    <row r="478" spans="1:8" s="24" customFormat="1" x14ac:dyDescent="0.25">
      <c r="A478" s="20">
        <f>'Рейтинговая таблица организаций'!A478</f>
        <v>475</v>
      </c>
      <c r="B478" s="20" t="str">
        <f>'Рейтинговая таблица организаций'!B478</f>
        <v>МКДОУ «Детский сад «Радуга» с. Первомайское (Каякентский район )</v>
      </c>
      <c r="C478" s="20">
        <f>'Рейтинговая таблица организаций'!P478</f>
        <v>100</v>
      </c>
      <c r="D478" s="20">
        <f>'Рейтинговая таблица организаций'!Y478</f>
        <v>95</v>
      </c>
      <c r="E478" s="20">
        <f>'Рейтинговая таблица организаций'!AG478</f>
        <v>60</v>
      </c>
      <c r="F478" s="20">
        <f>'Рейтинговая таблица организаций'!AQ478</f>
        <v>99</v>
      </c>
      <c r="G478" s="20">
        <f>'Рейтинговая таблица организаций'!BA478</f>
        <v>98</v>
      </c>
      <c r="H478" s="20">
        <f>'Рейтинговая таблица организаций'!BB478</f>
        <v>90.4</v>
      </c>
    </row>
    <row r="479" spans="1:8" s="24" customFormat="1" x14ac:dyDescent="0.25">
      <c r="A479" s="20">
        <f>'Рейтинговая таблица организаций'!A479</f>
        <v>476</v>
      </c>
      <c r="B479" s="20" t="str">
        <f>'Рейтинговая таблица организаций'!B479</f>
        <v>МКДОУ «Детский сад» с. Усемикент (Каякентский район )</v>
      </c>
      <c r="C479" s="20">
        <f>'Рейтинговая таблица организаций'!P479</f>
        <v>72</v>
      </c>
      <c r="D479" s="20">
        <f>'Рейтинговая таблица организаций'!Y479</f>
        <v>60</v>
      </c>
      <c r="E479" s="20">
        <f>'Рейтинговая таблица организаций'!AG479</f>
        <v>36</v>
      </c>
      <c r="F479" s="20">
        <f>'Рейтинговая таблица организаций'!AQ479</f>
        <v>94</v>
      </c>
      <c r="G479" s="20">
        <f>'Рейтинговая таблица организаций'!BA479</f>
        <v>94</v>
      </c>
      <c r="H479" s="20">
        <f>'Рейтинговая таблица организаций'!BB479</f>
        <v>71.2</v>
      </c>
    </row>
    <row r="480" spans="1:8" s="24" customFormat="1" x14ac:dyDescent="0.25">
      <c r="A480" s="20">
        <f>'Рейтинговая таблица организаций'!A480</f>
        <v>477</v>
      </c>
      <c r="B480" s="20" t="str">
        <f>'Рейтинговая таблица организаций'!B480</f>
        <v>МКДОУ «Детский сад» с. Утамыш (Каякентский район )</v>
      </c>
      <c r="C480" s="20">
        <f>'Рейтинговая таблица организаций'!P480</f>
        <v>83</v>
      </c>
      <c r="D480" s="20">
        <f>'Рейтинговая таблица организаций'!Y480</f>
        <v>75</v>
      </c>
      <c r="E480" s="20">
        <f>'Рейтинговая таблица организаций'!AG480</f>
        <v>21</v>
      </c>
      <c r="F480" s="20">
        <f>'Рейтинговая таблица организаций'!AQ480</f>
        <v>96</v>
      </c>
      <c r="G480" s="20">
        <f>'Рейтинговая таблица организаций'!BA480</f>
        <v>92</v>
      </c>
      <c r="H480" s="20">
        <f>'Рейтинговая таблица организаций'!BB480</f>
        <v>73.400000000000006</v>
      </c>
    </row>
    <row r="481" spans="1:8" s="24" customFormat="1" x14ac:dyDescent="0.25">
      <c r="A481" s="20">
        <f>'Рейтинговая таблица организаций'!A481</f>
        <v>478</v>
      </c>
      <c r="B481" s="20" t="str">
        <f>'Рейтинговая таблица организаций'!B481</f>
        <v>МКОУ «Новокаякентская начальная школа-детсад» (Каякентский район )</v>
      </c>
      <c r="C481" s="20">
        <f>'Рейтинговая таблица организаций'!P481</f>
        <v>98</v>
      </c>
      <c r="D481" s="20">
        <f>'Рейтинговая таблица организаций'!Y481</f>
        <v>67</v>
      </c>
      <c r="E481" s="20">
        <f>'Рейтинговая таблица организаций'!AG481</f>
        <v>36</v>
      </c>
      <c r="F481" s="20">
        <f>'Рейтинговая таблица организаций'!AQ481</f>
        <v>99</v>
      </c>
      <c r="G481" s="20">
        <f>'Рейтинговая таблица организаций'!BA481</f>
        <v>94</v>
      </c>
      <c r="H481" s="20">
        <f>'Рейтинговая таблица организаций'!BB481</f>
        <v>78.8</v>
      </c>
    </row>
    <row r="482" spans="1:8" s="24" customFormat="1" x14ac:dyDescent="0.25">
      <c r="A482" s="20">
        <f>'Рейтинговая таблица организаций'!A482</f>
        <v>479</v>
      </c>
      <c r="B482" s="20" t="str">
        <f>'Рейтинговая таблица организаций'!B482</f>
        <v>МКУ ДО «Усемикентская ДЮСШ» (Каякентский район )</v>
      </c>
      <c r="C482" s="20">
        <f>'Рейтинговая таблица организаций'!P482</f>
        <v>99</v>
      </c>
      <c r="D482" s="20">
        <f>'Рейтинговая таблица организаций'!Y482</f>
        <v>62</v>
      </c>
      <c r="E482" s="20">
        <f>'Рейтинговая таблица организаций'!AG482</f>
        <v>29</v>
      </c>
      <c r="F482" s="20">
        <f>'Рейтинговая таблица организаций'!AQ482</f>
        <v>100</v>
      </c>
      <c r="G482" s="20">
        <f>'Рейтинговая таблица организаций'!BA482</f>
        <v>99</v>
      </c>
      <c r="H482" s="20">
        <f>'Рейтинговая таблица организаций'!BB482</f>
        <v>77.8</v>
      </c>
    </row>
    <row r="483" spans="1:8" s="24" customFormat="1" x14ac:dyDescent="0.25">
      <c r="A483" s="20">
        <f>'Рейтинговая таблица организаций'!A483</f>
        <v>480</v>
      </c>
      <c r="B483" s="20" t="str">
        <f>'Рейтинговая таблица организаций'!B483</f>
        <v>МКУ ДО «Сагасидейбукская ДЮСШ» (Каякентский район )</v>
      </c>
      <c r="C483" s="20">
        <f>'Рейтинговая таблица организаций'!P483</f>
        <v>96</v>
      </c>
      <c r="D483" s="20">
        <f>'Рейтинговая таблица организаций'!Y483</f>
        <v>52</v>
      </c>
      <c r="E483" s="20">
        <f>'Рейтинговая таблица организаций'!AG483</f>
        <v>21</v>
      </c>
      <c r="F483" s="20">
        <f>'Рейтинговая таблица организаций'!AQ483</f>
        <v>98</v>
      </c>
      <c r="G483" s="20">
        <f>'Рейтинговая таблица организаций'!BA483</f>
        <v>96</v>
      </c>
      <c r="H483" s="20">
        <f>'Рейтинговая таблица организаций'!BB483</f>
        <v>72.599999999999994</v>
      </c>
    </row>
    <row r="484" spans="1:8" s="24" customFormat="1" x14ac:dyDescent="0.25">
      <c r="A484" s="20">
        <f>'Рейтинговая таблица организаций'!A484</f>
        <v>481</v>
      </c>
      <c r="B484" s="20" t="str">
        <f>'Рейтинговая таблица организаций'!B484</f>
        <v>МКУ ДО «Нововикринская ДЮСШ» (Каякентский район )</v>
      </c>
      <c r="C484" s="20">
        <f>'Рейтинговая таблица организаций'!P484</f>
        <v>98</v>
      </c>
      <c r="D484" s="20">
        <f>'Рейтинговая таблица организаций'!Y484</f>
        <v>65</v>
      </c>
      <c r="E484" s="20">
        <f>'Рейтинговая таблица организаций'!AG484</f>
        <v>21</v>
      </c>
      <c r="F484" s="20">
        <f>'Рейтинговая таблица организаций'!AQ484</f>
        <v>95</v>
      </c>
      <c r="G484" s="20">
        <f>'Рейтинговая таблица организаций'!BA484</f>
        <v>95</v>
      </c>
      <c r="H484" s="20">
        <f>'Рейтинговая таблица организаций'!BB484</f>
        <v>74.8</v>
      </c>
    </row>
    <row r="485" spans="1:8" s="24" customFormat="1" x14ac:dyDescent="0.25">
      <c r="A485" s="20">
        <f>'Рейтинговая таблица организаций'!A485</f>
        <v>482</v>
      </c>
      <c r="B485" s="20" t="str">
        <f>'Рейтинговая таблица организаций'!B485</f>
        <v>МКУ ДО «ДДТ» (Каякентский район )</v>
      </c>
      <c r="C485" s="20">
        <f>'Рейтинговая таблица организаций'!P485</f>
        <v>93</v>
      </c>
      <c r="D485" s="20">
        <f>'Рейтинговая таблица организаций'!Y485</f>
        <v>79</v>
      </c>
      <c r="E485" s="20">
        <f>'Рейтинговая таблица организаций'!AG485</f>
        <v>58</v>
      </c>
      <c r="F485" s="20">
        <f>'Рейтинговая таблица организаций'!AQ485</f>
        <v>87</v>
      </c>
      <c r="G485" s="20">
        <f>'Рейтинговая таблица организаций'!BA485</f>
        <v>83</v>
      </c>
      <c r="H485" s="20">
        <f>'Рейтинговая таблица организаций'!BB485</f>
        <v>80</v>
      </c>
    </row>
    <row r="486" spans="1:8" s="24" customFormat="1" x14ac:dyDescent="0.25">
      <c r="A486" s="20">
        <f>'Рейтинговая таблица организаций'!A486</f>
        <v>483</v>
      </c>
      <c r="B486" s="20" t="str">
        <f>'Рейтинговая таблица организаций'!B486</f>
        <v>МКУ ДО «ДШИ» с. Новокаякент (Каякентский район )</v>
      </c>
      <c r="C486" s="20">
        <f>'Рейтинговая таблица организаций'!P486</f>
        <v>92</v>
      </c>
      <c r="D486" s="20">
        <f>'Рейтинговая таблица организаций'!Y486</f>
        <v>67</v>
      </c>
      <c r="E486" s="20">
        <f>'Рейтинговая таблица организаций'!AG486</f>
        <v>36</v>
      </c>
      <c r="F486" s="20">
        <f>'Рейтинговая таблица организаций'!AQ486</f>
        <v>98</v>
      </c>
      <c r="G486" s="20">
        <f>'Рейтинговая таблица организаций'!BA486</f>
        <v>96</v>
      </c>
      <c r="H486" s="20">
        <f>'Рейтинговая таблица организаций'!BB486</f>
        <v>77.8</v>
      </c>
    </row>
    <row r="487" spans="1:8" s="24" customFormat="1" x14ac:dyDescent="0.25">
      <c r="A487" s="20">
        <f>'Рейтинговая таблица организаций'!A487</f>
        <v>484</v>
      </c>
      <c r="B487" s="20" t="str">
        <f>'Рейтинговая таблица организаций'!B487</f>
        <v>МКОУ «Кировоаульская СОШ» (Кизилюртовский район )</v>
      </c>
      <c r="C487" s="20">
        <f>'Рейтинговая таблица организаций'!P487</f>
        <v>99</v>
      </c>
      <c r="D487" s="20">
        <f>'Рейтинговая таблица организаций'!Y487</f>
        <v>95</v>
      </c>
      <c r="E487" s="20">
        <f>'Рейтинговая таблица организаций'!AG487</f>
        <v>30</v>
      </c>
      <c r="F487" s="20">
        <f>'Рейтинговая таблица организаций'!AQ487</f>
        <v>99</v>
      </c>
      <c r="G487" s="20">
        <f>'Рейтинговая таблица организаций'!BA487</f>
        <v>99</v>
      </c>
      <c r="H487" s="20">
        <f>'Рейтинговая таблица организаций'!BB487</f>
        <v>84.4</v>
      </c>
    </row>
    <row r="488" spans="1:8" s="24" customFormat="1" x14ac:dyDescent="0.25">
      <c r="A488" s="20">
        <f>'Рейтинговая таблица организаций'!A488</f>
        <v>485</v>
      </c>
      <c r="B488" s="20" t="str">
        <f>'Рейтинговая таблица организаций'!B488</f>
        <v>МКОУ «Кульзебская СОШ» (Кизилюртовский район )</v>
      </c>
      <c r="C488" s="20">
        <f>'Рейтинговая таблица организаций'!P488</f>
        <v>99</v>
      </c>
      <c r="D488" s="20">
        <f>'Рейтинговая таблица организаций'!Y488</f>
        <v>83</v>
      </c>
      <c r="E488" s="20">
        <f>'Рейтинговая таблица организаций'!AG488</f>
        <v>30</v>
      </c>
      <c r="F488" s="20">
        <f>'Рейтинговая таблица организаций'!AQ488</f>
        <v>96</v>
      </c>
      <c r="G488" s="20">
        <f>'Рейтинговая таблица организаций'!BA488</f>
        <v>90</v>
      </c>
      <c r="H488" s="20">
        <f>'Рейтинговая таблица организаций'!BB488</f>
        <v>79.599999999999994</v>
      </c>
    </row>
    <row r="489" spans="1:8" s="24" customFormat="1" x14ac:dyDescent="0.25">
      <c r="A489" s="20">
        <f>'Рейтинговая таблица организаций'!A489</f>
        <v>486</v>
      </c>
      <c r="B489" s="20" t="str">
        <f>'Рейтинговая таблица организаций'!B489</f>
        <v>МКОУ «Мацеевская СОШ» (Кизилюртовский район )</v>
      </c>
      <c r="C489" s="20">
        <f>'Рейтинговая таблица организаций'!P489</f>
        <v>97</v>
      </c>
      <c r="D489" s="20">
        <f>'Рейтинговая таблица организаций'!Y489</f>
        <v>65</v>
      </c>
      <c r="E489" s="20">
        <f>'Рейтинговая таблица организаций'!AG489</f>
        <v>19</v>
      </c>
      <c r="F489" s="20">
        <f>'Рейтинговая таблица организаций'!AQ489</f>
        <v>92</v>
      </c>
      <c r="G489" s="20">
        <f>'Рейтинговая таблица организаций'!BA489</f>
        <v>82</v>
      </c>
      <c r="H489" s="20">
        <f>'Рейтинговая таблица организаций'!BB489</f>
        <v>71</v>
      </c>
    </row>
    <row r="490" spans="1:8" s="24" customFormat="1" x14ac:dyDescent="0.25">
      <c r="A490" s="20">
        <f>'Рейтинговая таблица организаций'!A490</f>
        <v>487</v>
      </c>
      <c r="B490" s="20" t="str">
        <f>'Рейтинговая таблица организаций'!B490</f>
        <v>МКОУ «Миатлинская СОШ» (Кизилюртовский район )</v>
      </c>
      <c r="C490" s="20">
        <f>'Рейтинговая таблица организаций'!P490</f>
        <v>98</v>
      </c>
      <c r="D490" s="20">
        <f>'Рейтинговая таблица организаций'!Y490</f>
        <v>90</v>
      </c>
      <c r="E490" s="20">
        <f>'Рейтинговая таблица организаций'!AG490</f>
        <v>92</v>
      </c>
      <c r="F490" s="20">
        <f>'Рейтинговая таблица организаций'!AQ490</f>
        <v>90</v>
      </c>
      <c r="G490" s="20">
        <f>'Рейтинговая таблица организаций'!BA490</f>
        <v>85</v>
      </c>
      <c r="H490" s="20">
        <f>'Рейтинговая таблица организаций'!BB490</f>
        <v>91</v>
      </c>
    </row>
    <row r="491" spans="1:8" s="24" customFormat="1" x14ac:dyDescent="0.25">
      <c r="A491" s="20">
        <f>'Рейтинговая таблица организаций'!A491</f>
        <v>488</v>
      </c>
      <c r="B491" s="20" t="str">
        <f>'Рейтинговая таблица организаций'!B491</f>
        <v>МКОУ «Нечаевская СОШ №2» (Кизилюртовский район )</v>
      </c>
      <c r="C491" s="20">
        <f>'Рейтинговая таблица организаций'!P491</f>
        <v>46</v>
      </c>
      <c r="D491" s="20">
        <f>'Рейтинговая таблица организаций'!Y491</f>
        <v>68</v>
      </c>
      <c r="E491" s="20">
        <f>'Рейтинговая таблица организаций'!AG491</f>
        <v>30</v>
      </c>
      <c r="F491" s="20">
        <f>'Рейтинговая таблица организаций'!AQ491</f>
        <v>87</v>
      </c>
      <c r="G491" s="20">
        <f>'Рейтинговая таблица организаций'!BA491</f>
        <v>78</v>
      </c>
      <c r="H491" s="20">
        <f>'Рейтинговая таблица организаций'!BB491</f>
        <v>61.8</v>
      </c>
    </row>
    <row r="492" spans="1:8" s="24" customFormat="1" x14ac:dyDescent="0.25">
      <c r="A492" s="20">
        <f>'Рейтинговая таблица организаций'!A492</f>
        <v>489</v>
      </c>
      <c r="B492" s="20" t="str">
        <f>'Рейтинговая таблица организаций'!B492</f>
        <v>МКОУ «Нижнечирюртовская СОШ» им. Абдуллаевой М.Г. (Кизилюртовский район )</v>
      </c>
      <c r="C492" s="20">
        <f>'Рейтинговая таблица организаций'!P492</f>
        <v>92</v>
      </c>
      <c r="D492" s="20">
        <f>'Рейтинговая таблица организаций'!Y492</f>
        <v>60</v>
      </c>
      <c r="E492" s="20">
        <f>'Рейтинговая таблица организаций'!AG492</f>
        <v>24</v>
      </c>
      <c r="F492" s="20">
        <f>'Рейтинговая таблица организаций'!AQ492</f>
        <v>100</v>
      </c>
      <c r="G492" s="20">
        <f>'Рейтинговая таблица организаций'!BA492</f>
        <v>100</v>
      </c>
      <c r="H492" s="20">
        <f>'Рейтинговая таблица организаций'!BB492</f>
        <v>75.2</v>
      </c>
    </row>
    <row r="493" spans="1:8" s="24" customFormat="1" x14ac:dyDescent="0.25">
      <c r="A493" s="20">
        <f>'Рейтинговая таблица организаций'!A493</f>
        <v>490</v>
      </c>
      <c r="B493" s="20" t="str">
        <f>'Рейтинговая таблица организаций'!B493</f>
        <v>МКОУ «Новозубутлинская СОШ» (Кизилюртовский район )</v>
      </c>
      <c r="C493" s="20">
        <f>'Рейтинговая таблица организаций'!P493</f>
        <v>93</v>
      </c>
      <c r="D493" s="20">
        <f>'Рейтинговая таблица организаций'!Y493</f>
        <v>93</v>
      </c>
      <c r="E493" s="20">
        <f>'Рейтинговая таблица организаций'!AG493</f>
        <v>80</v>
      </c>
      <c r="F493" s="20">
        <f>'Рейтинговая таблица организаций'!AQ493</f>
        <v>92</v>
      </c>
      <c r="G493" s="20">
        <f>'Рейтинговая таблица организаций'!BA493</f>
        <v>86</v>
      </c>
      <c r="H493" s="20">
        <f>'Рейтинговая таблица организаций'!BB493</f>
        <v>88.8</v>
      </c>
    </row>
    <row r="494" spans="1:8" s="24" customFormat="1" x14ac:dyDescent="0.25">
      <c r="A494" s="20">
        <f>'Рейтинговая таблица организаций'!A494</f>
        <v>491</v>
      </c>
      <c r="B494" s="20" t="str">
        <f>'Рейтинговая таблица организаций'!B494</f>
        <v>МКОУ «Стальская гимназия» (Кизилюртовский район )</v>
      </c>
      <c r="C494" s="20">
        <f>'Рейтинговая таблица организаций'!P494</f>
        <v>99</v>
      </c>
      <c r="D494" s="20">
        <f>'Рейтинговая таблица организаций'!Y494</f>
        <v>100</v>
      </c>
      <c r="E494" s="20">
        <f>'Рейтинговая таблица организаций'!AG494</f>
        <v>68</v>
      </c>
      <c r="F494" s="20">
        <f>'Рейтинговая таблица организаций'!AQ494</f>
        <v>100</v>
      </c>
      <c r="G494" s="20">
        <f>'Рейтинговая таблица организаций'!BA494</f>
        <v>100</v>
      </c>
      <c r="H494" s="20">
        <f>'Рейтинговая таблица организаций'!BB494</f>
        <v>93.4</v>
      </c>
    </row>
    <row r="495" spans="1:8" s="24" customFormat="1" x14ac:dyDescent="0.25">
      <c r="A495" s="20">
        <f>'Рейтинговая таблица организаций'!A495</f>
        <v>492</v>
      </c>
      <c r="B495" s="20" t="str">
        <f>'Рейтинговая таблица организаций'!B495</f>
        <v>МКОУ «Стальская СОШ №2» (Кизилюртовский район )</v>
      </c>
      <c r="C495" s="20">
        <f>'Рейтинговая таблица организаций'!P495</f>
        <v>91</v>
      </c>
      <c r="D495" s="20">
        <f>'Рейтинговая таблица организаций'!Y495</f>
        <v>64</v>
      </c>
      <c r="E495" s="20">
        <f>'Рейтинговая таблица организаций'!AG495</f>
        <v>17</v>
      </c>
      <c r="F495" s="20">
        <f>'Рейтинговая таблица организаций'!AQ495</f>
        <v>82</v>
      </c>
      <c r="G495" s="20">
        <f>'Рейтинговая таблица организаций'!BA495</f>
        <v>68</v>
      </c>
      <c r="H495" s="20">
        <f>'Рейтинговая таблица организаций'!BB495</f>
        <v>64.400000000000006</v>
      </c>
    </row>
    <row r="496" spans="1:8" s="24" customFormat="1" x14ac:dyDescent="0.25">
      <c r="A496" s="20">
        <f>'Рейтинговая таблица организаций'!A496</f>
        <v>493</v>
      </c>
      <c r="B496" s="20" t="str">
        <f>'Рейтинговая таблица организаций'!B496</f>
        <v>МКОУ «Стальская СОШ №3 им. М.О. Толбоева» (Кизилюртовский район )</v>
      </c>
      <c r="C496" s="20">
        <f>'Рейтинговая таблица организаций'!P496</f>
        <v>97</v>
      </c>
      <c r="D496" s="20">
        <f>'Рейтинговая таблица организаций'!Y496</f>
        <v>84</v>
      </c>
      <c r="E496" s="20">
        <f>'Рейтинговая таблица организаций'!AG496</f>
        <v>40</v>
      </c>
      <c r="F496" s="20">
        <f>'Рейтинговая таблица организаций'!AQ496</f>
        <v>96</v>
      </c>
      <c r="G496" s="20">
        <f>'Рейтинговая таблица организаций'!BA496</f>
        <v>89</v>
      </c>
      <c r="H496" s="20">
        <f>'Рейтинговая таблица организаций'!BB496</f>
        <v>81.2</v>
      </c>
    </row>
    <row r="497" spans="1:8" s="24" customFormat="1" x14ac:dyDescent="0.25">
      <c r="A497" s="20">
        <f>'Рейтинговая таблица организаций'!A497</f>
        <v>494</v>
      </c>
      <c r="B497" s="20" t="str">
        <f>'Рейтинговая таблица организаций'!B497</f>
        <v>МКДОУ «Детский сад «Ласточка» (Кизилюртовский район )</v>
      </c>
      <c r="C497" s="20">
        <f>'Рейтинговая таблица организаций'!P497</f>
        <v>95</v>
      </c>
      <c r="D497" s="20">
        <f>'Рейтинговая таблица организаций'!Y497</f>
        <v>53</v>
      </c>
      <c r="E497" s="20">
        <f>'Рейтинговая таблица организаций'!AG497</f>
        <v>46</v>
      </c>
      <c r="F497" s="20">
        <f>'Рейтинговая таблица организаций'!AQ497</f>
        <v>87</v>
      </c>
      <c r="G497" s="20">
        <f>'Рейтинговая таблица организаций'!BA497</f>
        <v>80</v>
      </c>
      <c r="H497" s="20">
        <f>'Рейтинговая таблица организаций'!BB497</f>
        <v>72.2</v>
      </c>
    </row>
    <row r="498" spans="1:8" s="24" customFormat="1" x14ac:dyDescent="0.25">
      <c r="A498" s="20">
        <f>'Рейтинговая таблица организаций'!A498</f>
        <v>495</v>
      </c>
      <c r="B498" s="20" t="str">
        <f>'Рейтинговая таблица организаций'!B498</f>
        <v>МКДОУ общеразвивающего вида «Детский сад «Ветерок» (Кизилюртовский район )</v>
      </c>
      <c r="C498" s="20">
        <f>'Рейтинговая таблица организаций'!P498</f>
        <v>80</v>
      </c>
      <c r="D498" s="20">
        <f>'Рейтинговая таблица организаций'!Y498</f>
        <v>72</v>
      </c>
      <c r="E498" s="20">
        <f>'Рейтинговая таблица организаций'!AG498</f>
        <v>40</v>
      </c>
      <c r="F498" s="20">
        <f>'Рейтинговая таблица организаций'!AQ498</f>
        <v>82</v>
      </c>
      <c r="G498" s="20">
        <f>'Рейтинговая таблица организаций'!BA498</f>
        <v>76</v>
      </c>
      <c r="H498" s="20">
        <f>'Рейтинговая таблица организаций'!BB498</f>
        <v>70</v>
      </c>
    </row>
    <row r="499" spans="1:8" s="24" customFormat="1" x14ac:dyDescent="0.25">
      <c r="A499" s="20">
        <f>'Рейтинговая таблица организаций'!A499</f>
        <v>496</v>
      </c>
      <c r="B499" s="20" t="str">
        <f>'Рейтинговая таблица организаций'!B499</f>
        <v>МКДОУ «Детский сад общеразвивающего вида «Теремок» (Кизилюртовский район )</v>
      </c>
      <c r="C499" s="20">
        <f>'Рейтинговая таблица организаций'!P499</f>
        <v>88</v>
      </c>
      <c r="D499" s="20">
        <f>'Рейтинговая таблица организаций'!Y499</f>
        <v>74</v>
      </c>
      <c r="E499" s="20">
        <f>'Рейтинговая таблица организаций'!AG499</f>
        <v>31</v>
      </c>
      <c r="F499" s="20">
        <f>'Рейтинговая таблица организаций'!AQ499</f>
        <v>98</v>
      </c>
      <c r="G499" s="20">
        <f>'Рейтинговая таблица организаций'!BA499</f>
        <v>80</v>
      </c>
      <c r="H499" s="20">
        <f>'Рейтинговая таблица организаций'!BB499</f>
        <v>74.2</v>
      </c>
    </row>
    <row r="500" spans="1:8" s="24" customFormat="1" x14ac:dyDescent="0.25">
      <c r="A500" s="20">
        <f>'Рейтинговая таблица организаций'!A500</f>
        <v>497</v>
      </c>
      <c r="B500" s="20" t="str">
        <f>'Рейтинговая таблица организаций'!B500</f>
        <v>МКДОУ «Детский сад «Малыш» (Кизилюртовский район )</v>
      </c>
      <c r="C500" s="20">
        <f>'Рейтинговая таблица организаций'!P500</f>
        <v>99</v>
      </c>
      <c r="D500" s="20">
        <f>'Рейтинговая таблица организаций'!Y500</f>
        <v>75</v>
      </c>
      <c r="E500" s="20">
        <f>'Рейтинговая таблица организаций'!AG500</f>
        <v>20</v>
      </c>
      <c r="F500" s="20">
        <f>'Рейтинговая таблица организаций'!AQ500</f>
        <v>97</v>
      </c>
      <c r="G500" s="20">
        <f>'Рейтинговая таблица организаций'!BA500</f>
        <v>89</v>
      </c>
      <c r="H500" s="20">
        <f>'Рейтинговая таблица организаций'!BB500</f>
        <v>76</v>
      </c>
    </row>
    <row r="501" spans="1:8" s="24" customFormat="1" x14ac:dyDescent="0.25">
      <c r="A501" s="20">
        <f>'Рейтинговая таблица организаций'!A501</f>
        <v>498</v>
      </c>
      <c r="B501" s="20" t="str">
        <f>'Рейтинговая таблица организаций'!B501</f>
        <v>МКДОУ «Детский сад «Звездочка» (Кизилюртовский район )</v>
      </c>
      <c r="C501" s="20">
        <f>'Рейтинговая таблица организаций'!P501</f>
        <v>96</v>
      </c>
      <c r="D501" s="20">
        <f>'Рейтинговая таблица организаций'!Y501</f>
        <v>68</v>
      </c>
      <c r="E501" s="20">
        <f>'Рейтинговая таблица организаций'!AG501</f>
        <v>30</v>
      </c>
      <c r="F501" s="20">
        <f>'Рейтинговая таблица организаций'!AQ501</f>
        <v>84</v>
      </c>
      <c r="G501" s="20">
        <f>'Рейтинговая таблица организаций'!BA501</f>
        <v>83</v>
      </c>
      <c r="H501" s="20">
        <f>'Рейтинговая таблица организаций'!BB501</f>
        <v>72.2</v>
      </c>
    </row>
    <row r="502" spans="1:8" s="24" customFormat="1" x14ac:dyDescent="0.25">
      <c r="A502" s="20">
        <f>'Рейтинговая таблица организаций'!A502</f>
        <v>499</v>
      </c>
      <c r="B502" s="20" t="str">
        <f>'Рейтинговая таблица организаций'!B502</f>
        <v>МКДОУ « Детский сад «Радуга» (Кизилюртовский район )</v>
      </c>
      <c r="C502" s="20">
        <f>'Рейтинговая таблица организаций'!P502</f>
        <v>90</v>
      </c>
      <c r="D502" s="20">
        <f>'Рейтинговая таблица организаций'!Y502</f>
        <v>96</v>
      </c>
      <c r="E502" s="20">
        <f>'Рейтинговая таблица организаций'!AG502</f>
        <v>52</v>
      </c>
      <c r="F502" s="20">
        <f>'Рейтинговая таблица организаций'!AQ502</f>
        <v>88</v>
      </c>
      <c r="G502" s="20">
        <f>'Рейтинговая таблица организаций'!BA502</f>
        <v>82</v>
      </c>
      <c r="H502" s="20">
        <f>'Рейтинговая таблица организаций'!BB502</f>
        <v>81.599999999999994</v>
      </c>
    </row>
    <row r="503" spans="1:8" s="24" customFormat="1" x14ac:dyDescent="0.25">
      <c r="A503" s="20">
        <f>'Рейтинговая таблица организаций'!A503</f>
        <v>500</v>
      </c>
      <c r="B503" s="20" t="str">
        <f>'Рейтинговая таблица организаций'!B503</f>
        <v>МКДОУ «Детский сад «Сказка» (Кизилюртовский район )</v>
      </c>
      <c r="C503" s="20">
        <f>'Рейтинговая таблица организаций'!P503</f>
        <v>95</v>
      </c>
      <c r="D503" s="20">
        <f>'Рейтинговая таблица организаций'!Y503</f>
        <v>96</v>
      </c>
      <c r="E503" s="20">
        <f>'Рейтинговая таблица организаций'!AG503</f>
        <v>21</v>
      </c>
      <c r="F503" s="20">
        <f>'Рейтинговая таблица организаций'!AQ503</f>
        <v>95</v>
      </c>
      <c r="G503" s="20">
        <f>'Рейтинговая таблица организаций'!BA503</f>
        <v>95</v>
      </c>
      <c r="H503" s="20">
        <f>'Рейтинговая таблица организаций'!BB503</f>
        <v>80.400000000000006</v>
      </c>
    </row>
    <row r="504" spans="1:8" s="24" customFormat="1" x14ac:dyDescent="0.25">
      <c r="A504" s="20">
        <f>'Рейтинговая таблица организаций'!A504</f>
        <v>501</v>
      </c>
      <c r="B504" s="20" t="str">
        <f>'Рейтинговая таблица организаций'!B504</f>
        <v>МКДОУ «Детский сад общеразвивающего вида «Василек» (Кизилюртовский район )</v>
      </c>
      <c r="C504" s="20">
        <f>'Рейтинговая таблица организаций'!P504</f>
        <v>91</v>
      </c>
      <c r="D504" s="20">
        <f>'Рейтинговая таблица организаций'!Y504</f>
        <v>93</v>
      </c>
      <c r="E504" s="20">
        <f>'Рейтинговая таблица организаций'!AG504</f>
        <v>30</v>
      </c>
      <c r="F504" s="20">
        <f>'Рейтинговая таблица организаций'!AQ504</f>
        <v>98</v>
      </c>
      <c r="G504" s="20">
        <f>'Рейтинговая таблица организаций'!BA504</f>
        <v>95</v>
      </c>
      <c r="H504" s="20">
        <f>'Рейтинговая таблица организаций'!BB504</f>
        <v>81.400000000000006</v>
      </c>
    </row>
    <row r="505" spans="1:8" s="24" customFormat="1" x14ac:dyDescent="0.25">
      <c r="A505" s="20">
        <f>'Рейтинговая таблица организаций'!A505</f>
        <v>502</v>
      </c>
      <c r="B505" s="20" t="str">
        <f>'Рейтинговая таблица организаций'!B505</f>
        <v>МКУ ДО «ДЮСШ №1» (Кизилюртовский район )</v>
      </c>
      <c r="C505" s="20">
        <f>'Рейтинговая таблица организаций'!P505</f>
        <v>92</v>
      </c>
      <c r="D505" s="20">
        <f>'Рейтинговая таблица организаций'!Y505</f>
        <v>77</v>
      </c>
      <c r="E505" s="20">
        <f>'Рейтинговая таблица организаций'!AG505</f>
        <v>28</v>
      </c>
      <c r="F505" s="20">
        <f>'Рейтинговая таблица организаций'!AQ505</f>
        <v>92</v>
      </c>
      <c r="G505" s="20">
        <f>'Рейтинговая таблица организаций'!BA505</f>
        <v>89</v>
      </c>
      <c r="H505" s="20">
        <f>'Рейтинговая таблица организаций'!BB505</f>
        <v>75.599999999999994</v>
      </c>
    </row>
    <row r="506" spans="1:8" s="24" customFormat="1" x14ac:dyDescent="0.25">
      <c r="A506" s="20">
        <f>'Рейтинговая таблица организаций'!A506</f>
        <v>503</v>
      </c>
      <c r="B506" s="20" t="str">
        <f>'Рейтинговая таблица организаций'!B506</f>
        <v>МКУ ДО «ДЮСШ №3» (Кизилюртовский район )</v>
      </c>
      <c r="C506" s="20">
        <f>'Рейтинговая таблица организаций'!P506</f>
        <v>95</v>
      </c>
      <c r="D506" s="20">
        <f>'Рейтинговая таблица организаций'!Y506</f>
        <v>75</v>
      </c>
      <c r="E506" s="20">
        <f>'Рейтинговая таблица организаций'!AG506</f>
        <v>26</v>
      </c>
      <c r="F506" s="20">
        <f>'Рейтинговая таблица организаций'!AQ506</f>
        <v>96</v>
      </c>
      <c r="G506" s="20">
        <f>'Рейтинговая таблица организаций'!BA506</f>
        <v>92</v>
      </c>
      <c r="H506" s="20">
        <f>'Рейтинговая таблица организаций'!BB506</f>
        <v>76.8</v>
      </c>
    </row>
    <row r="507" spans="1:8" s="24" customFormat="1" x14ac:dyDescent="0.25">
      <c r="A507" s="20">
        <f>'Рейтинговая таблица организаций'!A507</f>
        <v>504</v>
      </c>
      <c r="B507" s="20" t="str">
        <f>'Рейтинговая таблица организаций'!B507</f>
        <v>МБУ ДО «ДЮСШ №4» (Кизилюртовский район )</v>
      </c>
      <c r="C507" s="20">
        <f>'Рейтинговая таблица организаций'!P507</f>
        <v>97</v>
      </c>
      <c r="D507" s="20">
        <f>'Рейтинговая таблица организаций'!Y507</f>
        <v>92</v>
      </c>
      <c r="E507" s="20">
        <f>'Рейтинговая таблица организаций'!AG507</f>
        <v>64</v>
      </c>
      <c r="F507" s="20">
        <f>'Рейтинговая таблица организаций'!AQ507</f>
        <v>95</v>
      </c>
      <c r="G507" s="20">
        <f>'Рейтинговая таблица организаций'!BA507</f>
        <v>95</v>
      </c>
      <c r="H507" s="20">
        <f>'Рейтинговая таблица организаций'!BB507</f>
        <v>88.6</v>
      </c>
    </row>
    <row r="508" spans="1:8" s="24" customFormat="1" x14ac:dyDescent="0.25">
      <c r="A508" s="20">
        <f>'Рейтинговая таблица организаций'!A508</f>
        <v>505</v>
      </c>
      <c r="B508" s="20" t="str">
        <f>'Рейтинговая таблица организаций'!B508</f>
        <v>МБУ ДО «СЮНиТ» (Кизилюртовский район )</v>
      </c>
      <c r="C508" s="20">
        <f>'Рейтинговая таблица организаций'!P508</f>
        <v>90</v>
      </c>
      <c r="D508" s="20">
        <f>'Рейтинговая таблица организаций'!Y508</f>
        <v>81</v>
      </c>
      <c r="E508" s="20">
        <f>'Рейтинговая таблица организаций'!AG508</f>
        <v>31</v>
      </c>
      <c r="F508" s="20">
        <f>'Рейтинговая таблица организаций'!AQ508</f>
        <v>97</v>
      </c>
      <c r="G508" s="20">
        <f>'Рейтинговая таблица организаций'!BA508</f>
        <v>96</v>
      </c>
      <c r="H508" s="20">
        <f>'Рейтинговая таблица организаций'!BB508</f>
        <v>79</v>
      </c>
    </row>
    <row r="509" spans="1:8" s="24" customFormat="1" x14ac:dyDescent="0.25">
      <c r="A509" s="20">
        <f>'Рейтинговая таблица организаций'!A509</f>
        <v>506</v>
      </c>
      <c r="B509" s="20" t="str">
        <f>'Рейтинговая таблица организаций'!B509</f>
        <v>МБУ ДО «ДШИ» (Кизилюртовский район )</v>
      </c>
      <c r="C509" s="20">
        <f>'Рейтинговая таблица организаций'!P509</f>
        <v>64</v>
      </c>
      <c r="D509" s="20">
        <f>'Рейтинговая таблица организаций'!Y509</f>
        <v>76</v>
      </c>
      <c r="E509" s="20">
        <f>'Рейтинговая таблица организаций'!AG509</f>
        <v>21</v>
      </c>
      <c r="F509" s="20">
        <f>'Рейтинговая таблица организаций'!AQ509</f>
        <v>96</v>
      </c>
      <c r="G509" s="20">
        <f>'Рейтинговая таблица организаций'!BA509</f>
        <v>95</v>
      </c>
      <c r="H509" s="20">
        <f>'Рейтинговая таблица организаций'!BB509</f>
        <v>70.400000000000006</v>
      </c>
    </row>
    <row r="510" spans="1:8" s="24" customFormat="1" x14ac:dyDescent="0.25">
      <c r="A510" s="20">
        <f>'Рейтинговая таблица организаций'!A510</f>
        <v>507</v>
      </c>
      <c r="B510" s="20" t="str">
        <f>'Рейтинговая таблица организаций'!B510</f>
        <v>МКОУ «Большеарешевская СОШ» (Кизлярский район )</v>
      </c>
      <c r="C510" s="20">
        <f>'Рейтинговая таблица организаций'!P510</f>
        <v>100</v>
      </c>
      <c r="D510" s="20">
        <f>'Рейтинговая таблица организаций'!Y510</f>
        <v>59</v>
      </c>
      <c r="E510" s="20">
        <f>'Рейтинговая таблица организаций'!AG510</f>
        <v>30</v>
      </c>
      <c r="F510" s="20">
        <f>'Рейтинговая таблица организаций'!AQ510</f>
        <v>96</v>
      </c>
      <c r="G510" s="20">
        <f>'Рейтинговая таблица организаций'!BA510</f>
        <v>96</v>
      </c>
      <c r="H510" s="20">
        <f>'Рейтинговая таблица организаций'!BB510</f>
        <v>76.2</v>
      </c>
    </row>
    <row r="511" spans="1:8" s="24" customFormat="1" x14ac:dyDescent="0.25">
      <c r="A511" s="20">
        <f>'Рейтинговая таблица организаций'!A511</f>
        <v>508</v>
      </c>
      <c r="B511" s="20" t="str">
        <f>'Рейтинговая таблица организаций'!B511</f>
        <v>МКОУ «Брянская СОШ» (Кизлярский район )</v>
      </c>
      <c r="C511" s="20">
        <f>'Рейтинговая таблица организаций'!P511</f>
        <v>94</v>
      </c>
      <c r="D511" s="20">
        <f>'Рейтинговая таблица организаций'!Y511</f>
        <v>83</v>
      </c>
      <c r="E511" s="20">
        <f>'Рейтинговая таблица организаций'!AG511</f>
        <v>25</v>
      </c>
      <c r="F511" s="20">
        <f>'Рейтинговая таблица организаций'!AQ511</f>
        <v>96</v>
      </c>
      <c r="G511" s="20">
        <f>'Рейтинговая таблица организаций'!BA511</f>
        <v>95</v>
      </c>
      <c r="H511" s="20">
        <f>'Рейтинговая таблица организаций'!BB511</f>
        <v>78.599999999999994</v>
      </c>
    </row>
    <row r="512" spans="1:8" s="24" customFormat="1" x14ac:dyDescent="0.25">
      <c r="A512" s="20">
        <f>'Рейтинговая таблица организаций'!A512</f>
        <v>509</v>
      </c>
      <c r="B512" s="20" t="str">
        <f>'Рейтинговая таблица организаций'!B512</f>
        <v>МКОУ «Новобирюзякская СОШ» (Кизлярский район )</v>
      </c>
      <c r="C512" s="20">
        <f>'Рейтинговая таблица организаций'!P512</f>
        <v>94</v>
      </c>
      <c r="D512" s="20">
        <f>'Рейтинговая таблица организаций'!Y512</f>
        <v>81</v>
      </c>
      <c r="E512" s="20">
        <f>'Рейтинговая таблица организаций'!AG512</f>
        <v>23</v>
      </c>
      <c r="F512" s="20">
        <f>'Рейтинговая таблица организаций'!AQ512</f>
        <v>99</v>
      </c>
      <c r="G512" s="20">
        <f>'Рейтинговая таблица организаций'!BA512</f>
        <v>93</v>
      </c>
      <c r="H512" s="20">
        <f>'Рейтинговая таблица организаций'!BB512</f>
        <v>78</v>
      </c>
    </row>
    <row r="513" spans="1:8" s="24" customFormat="1" x14ac:dyDescent="0.25">
      <c r="A513" s="20">
        <f>'Рейтинговая таблица организаций'!A513</f>
        <v>510</v>
      </c>
      <c r="B513" s="20" t="str">
        <f>'Рейтинговая таблица организаций'!B513</f>
        <v>МКОУ «Нововладимировская СОШ» (Кизлярский район )</v>
      </c>
      <c r="C513" s="20">
        <f>'Рейтинговая таблица организаций'!P513</f>
        <v>95</v>
      </c>
      <c r="D513" s="20">
        <f>'Рейтинговая таблица организаций'!Y513</f>
        <v>63</v>
      </c>
      <c r="E513" s="20">
        <f>'Рейтинговая таблица организаций'!AG513</f>
        <v>24</v>
      </c>
      <c r="F513" s="20">
        <f>'Рейтинговая таблица организаций'!AQ513</f>
        <v>95</v>
      </c>
      <c r="G513" s="20">
        <f>'Рейтинговая таблица организаций'!BA513</f>
        <v>86</v>
      </c>
      <c r="H513" s="20">
        <f>'Рейтинговая таблица организаций'!BB513</f>
        <v>72.599999999999994</v>
      </c>
    </row>
    <row r="514" spans="1:8" s="24" customFormat="1" x14ac:dyDescent="0.25">
      <c r="A514" s="20">
        <f>'Рейтинговая таблица организаций'!A514</f>
        <v>511</v>
      </c>
      <c r="B514" s="20" t="str">
        <f>'Рейтинговая таблица организаций'!B514</f>
        <v>МКОУ «Новокрестьяновская СОШ» (Кизлярский район )</v>
      </c>
      <c r="C514" s="20">
        <f>'Рейтинговая таблица организаций'!P514</f>
        <v>100</v>
      </c>
      <c r="D514" s="20">
        <f>'Рейтинговая таблица организаций'!Y514</f>
        <v>87</v>
      </c>
      <c r="E514" s="20">
        <f>'Рейтинговая таблица организаций'!AG514</f>
        <v>41</v>
      </c>
      <c r="F514" s="20">
        <f>'Рейтинговая таблица организаций'!AQ514</f>
        <v>96</v>
      </c>
      <c r="G514" s="20">
        <f>'Рейтинговая таблица организаций'!BA514</f>
        <v>97</v>
      </c>
      <c r="H514" s="20">
        <f>'Рейтинговая таблица организаций'!BB514</f>
        <v>84.2</v>
      </c>
    </row>
    <row r="515" spans="1:8" s="24" customFormat="1" x14ac:dyDescent="0.25">
      <c r="A515" s="20">
        <f>'Рейтинговая таблица организаций'!A515</f>
        <v>512</v>
      </c>
      <c r="B515" s="20" t="str">
        <f>'Рейтинговая таблица организаций'!B515</f>
        <v>МКОУ «Некрасовская СОШ» (Кизлярский район )</v>
      </c>
      <c r="C515" s="20">
        <f>'Рейтинговая таблица организаций'!P515</f>
        <v>85</v>
      </c>
      <c r="D515" s="20">
        <f>'Рейтинговая таблица организаций'!Y515</f>
        <v>69</v>
      </c>
      <c r="E515" s="20">
        <f>'Рейтинговая таблица организаций'!AG515</f>
        <v>20</v>
      </c>
      <c r="F515" s="20">
        <f>'Рейтинговая таблица организаций'!AQ515</f>
        <v>96</v>
      </c>
      <c r="G515" s="20">
        <f>'Рейтинговая таблица организаций'!BA515</f>
        <v>92</v>
      </c>
      <c r="H515" s="20">
        <f>'Рейтинговая таблица организаций'!BB515</f>
        <v>72.400000000000006</v>
      </c>
    </row>
    <row r="516" spans="1:8" s="24" customFormat="1" x14ac:dyDescent="0.25">
      <c r="A516" s="20">
        <f>'Рейтинговая таблица организаций'!A516</f>
        <v>513</v>
      </c>
      <c r="B516" s="20" t="str">
        <f>'Рейтинговая таблица организаций'!B516</f>
        <v>МКОУ «Огузерская СОШ» (Кизлярский район )</v>
      </c>
      <c r="C516" s="20">
        <f>'Рейтинговая таблица организаций'!P516</f>
        <v>82</v>
      </c>
      <c r="D516" s="20">
        <f>'Рейтинговая таблица организаций'!Y516</f>
        <v>74</v>
      </c>
      <c r="E516" s="20">
        <f>'Рейтинговая таблица организаций'!AG516</f>
        <v>26</v>
      </c>
      <c r="F516" s="20">
        <f>'Рейтинговая таблица организаций'!AQ516</f>
        <v>96</v>
      </c>
      <c r="G516" s="20">
        <f>'Рейтинговая таблица организаций'!BA516</f>
        <v>93</v>
      </c>
      <c r="H516" s="20">
        <f>'Рейтинговая таблица организаций'!BB516</f>
        <v>74.2</v>
      </c>
    </row>
    <row r="517" spans="1:8" s="24" customFormat="1" x14ac:dyDescent="0.25">
      <c r="A517" s="20">
        <f>'Рейтинговая таблица организаций'!A517</f>
        <v>514</v>
      </c>
      <c r="B517" s="20" t="str">
        <f>'Рейтинговая таблица организаций'!B517</f>
        <v>МКОУ «Первомайская СОШ» (Кизлярский район )</v>
      </c>
      <c r="C517" s="20">
        <f>'Рейтинговая таблица организаций'!P517</f>
        <v>95</v>
      </c>
      <c r="D517" s="20">
        <f>'Рейтинговая таблица организаций'!Y517</f>
        <v>52</v>
      </c>
      <c r="E517" s="20">
        <f>'Рейтинговая таблица организаций'!AG517</f>
        <v>35</v>
      </c>
      <c r="F517" s="20">
        <f>'Рейтинговая таблица организаций'!AQ517</f>
        <v>100</v>
      </c>
      <c r="G517" s="20">
        <f>'Рейтинговая таблица организаций'!BA517</f>
        <v>98</v>
      </c>
      <c r="H517" s="20">
        <f>'Рейтинговая таблица организаций'!BB517</f>
        <v>76</v>
      </c>
    </row>
    <row r="518" spans="1:8" s="24" customFormat="1" x14ac:dyDescent="0.25">
      <c r="A518" s="20">
        <f>'Рейтинговая таблица организаций'!A518</f>
        <v>515</v>
      </c>
      <c r="B518" s="20" t="str">
        <f>'Рейтинговая таблица организаций'!B518</f>
        <v>МКОУ «Победовская СОШ» (Кизлярский район )</v>
      </c>
      <c r="C518" s="20">
        <f>'Рейтинговая таблица организаций'!P518</f>
        <v>87</v>
      </c>
      <c r="D518" s="20">
        <f>'Рейтинговая таблица организаций'!Y518</f>
        <v>94</v>
      </c>
      <c r="E518" s="20">
        <f>'Рейтинговая таблица организаций'!AG518</f>
        <v>29</v>
      </c>
      <c r="F518" s="20">
        <f>'Рейтинговая таблица организаций'!AQ518</f>
        <v>96</v>
      </c>
      <c r="G518" s="20">
        <f>'Рейтинговая таблица организаций'!BA518</f>
        <v>94</v>
      </c>
      <c r="H518" s="20">
        <f>'Рейтинговая таблица организаций'!BB518</f>
        <v>80</v>
      </c>
    </row>
    <row r="519" spans="1:8" s="24" customFormat="1" x14ac:dyDescent="0.25">
      <c r="A519" s="20">
        <f>'Рейтинговая таблица организаций'!A519</f>
        <v>516</v>
      </c>
      <c r="B519" s="20" t="str">
        <f>'Рейтинговая таблица организаций'!B519</f>
        <v>МКОУ «Рыбалкинская СОШ» (Кизлярский район )</v>
      </c>
      <c r="C519" s="20">
        <f>'Рейтинговая таблица организаций'!P519</f>
        <v>83</v>
      </c>
      <c r="D519" s="20">
        <f>'Рейтинговая таблица организаций'!Y519</f>
        <v>70</v>
      </c>
      <c r="E519" s="20">
        <f>'Рейтинговая таблица организаций'!AG519</f>
        <v>28</v>
      </c>
      <c r="F519" s="20">
        <f>'Рейтинговая таблица организаций'!AQ519</f>
        <v>100</v>
      </c>
      <c r="G519" s="20">
        <f>'Рейтинговая таблица организаций'!BA519</f>
        <v>97</v>
      </c>
      <c r="H519" s="20">
        <f>'Рейтинговая таблица организаций'!BB519</f>
        <v>75.599999999999994</v>
      </c>
    </row>
    <row r="520" spans="1:8" s="24" customFormat="1" x14ac:dyDescent="0.25">
      <c r="A520" s="20">
        <f>'Рейтинговая таблица организаций'!A520</f>
        <v>517</v>
      </c>
      <c r="B520" s="20" t="str">
        <f>'Рейтинговая таблица организаций'!B520</f>
        <v>МКОУ «Сар-Сарская СОШ» (Кизлярский район )</v>
      </c>
      <c r="C520" s="20">
        <f>'Рейтинговая таблица организаций'!P520</f>
        <v>97</v>
      </c>
      <c r="D520" s="20">
        <f>'Рейтинговая таблица организаций'!Y520</f>
        <v>68</v>
      </c>
      <c r="E520" s="20">
        <f>'Рейтинговая таблица организаций'!AG520</f>
        <v>26</v>
      </c>
      <c r="F520" s="20">
        <f>'Рейтинговая таблица организаций'!AQ520</f>
        <v>100</v>
      </c>
      <c r="G520" s="20">
        <f>'Рейтинговая таблица организаций'!BA520</f>
        <v>99</v>
      </c>
      <c r="H520" s="20">
        <f>'Рейтинговая таблица организаций'!BB520</f>
        <v>78</v>
      </c>
    </row>
    <row r="521" spans="1:8" s="24" customFormat="1" x14ac:dyDescent="0.25">
      <c r="A521" s="20">
        <f>'Рейтинговая таблица организаций'!A521</f>
        <v>518</v>
      </c>
      <c r="B521" s="20" t="str">
        <f>'Рейтинговая таблица организаций'!B521</f>
        <v>МКОУ «Совхозная СОШ № 6» (Кизлярский район )</v>
      </c>
      <c r="C521" s="20">
        <f>'Рейтинговая таблица организаций'!P521</f>
        <v>90</v>
      </c>
      <c r="D521" s="20">
        <f>'Рейтинговая таблица организаций'!Y521</f>
        <v>95</v>
      </c>
      <c r="E521" s="20">
        <f>'Рейтинговая таблица организаций'!AG521</f>
        <v>51</v>
      </c>
      <c r="F521" s="20">
        <f>'Рейтинговая таблица организаций'!AQ521</f>
        <v>98</v>
      </c>
      <c r="G521" s="20">
        <f>'Рейтинговая таблица организаций'!BA521</f>
        <v>97</v>
      </c>
      <c r="H521" s="20">
        <f>'Рейтинговая таблица организаций'!BB521</f>
        <v>86.2</v>
      </c>
    </row>
    <row r="522" spans="1:8" s="24" customFormat="1" x14ac:dyDescent="0.25">
      <c r="A522" s="20">
        <f>'Рейтинговая таблица организаций'!A522</f>
        <v>519</v>
      </c>
      <c r="B522" s="20" t="str">
        <f>'Рейтинговая таблица организаций'!B522</f>
        <v>МКОУ «Совхозная СОШ» (Кизлярский район )</v>
      </c>
      <c r="C522" s="20">
        <f>'Рейтинговая таблица организаций'!P522</f>
        <v>98</v>
      </c>
      <c r="D522" s="20">
        <f>'Рейтинговая таблица организаций'!Y522</f>
        <v>80</v>
      </c>
      <c r="E522" s="20">
        <f>'Рейтинговая таблица организаций'!AG522</f>
        <v>47</v>
      </c>
      <c r="F522" s="20">
        <f>'Рейтинговая таблица организаций'!AQ522</f>
        <v>100</v>
      </c>
      <c r="G522" s="20">
        <f>'Рейтинговая таблица организаций'!BA522</f>
        <v>100</v>
      </c>
      <c r="H522" s="20">
        <f>'Рейтинговая таблица организаций'!BB522</f>
        <v>85</v>
      </c>
    </row>
    <row r="523" spans="1:8" s="24" customFormat="1" x14ac:dyDescent="0.25">
      <c r="A523" s="20">
        <f>'Рейтинговая таблица организаций'!A523</f>
        <v>520</v>
      </c>
      <c r="B523" s="20" t="str">
        <f>'Рейтинговая таблица организаций'!B523</f>
        <v>МКОУ «Старосеребряковская СОШ (Кизлярский район )</v>
      </c>
      <c r="C523" s="20">
        <f>'Рейтинговая таблица организаций'!P523</f>
        <v>92</v>
      </c>
      <c r="D523" s="20">
        <f>'Рейтинговая таблица организаций'!Y523</f>
        <v>67</v>
      </c>
      <c r="E523" s="20">
        <f>'Рейтинговая таблица организаций'!AG523</f>
        <v>23</v>
      </c>
      <c r="F523" s="20">
        <f>'Рейтинговая таблица организаций'!AQ523</f>
        <v>95</v>
      </c>
      <c r="G523" s="20">
        <f>'Рейтинговая таблица организаций'!BA523</f>
        <v>92</v>
      </c>
      <c r="H523" s="20">
        <f>'Рейтинговая таблица организаций'!BB523</f>
        <v>73.8</v>
      </c>
    </row>
    <row r="524" spans="1:8" s="24" customFormat="1" x14ac:dyDescent="0.25">
      <c r="A524" s="20">
        <f>'Рейтинговая таблица организаций'!A524</f>
        <v>521</v>
      </c>
      <c r="B524" s="20" t="str">
        <f>'Рейтинговая таблица организаций'!B524</f>
        <v>МКОУ «Хуцеевская СОШ» (Кизлярский район )</v>
      </c>
      <c r="C524" s="20">
        <f>'Рейтинговая таблица организаций'!P524</f>
        <v>92</v>
      </c>
      <c r="D524" s="20">
        <f>'Рейтинговая таблица организаций'!Y524</f>
        <v>69</v>
      </c>
      <c r="E524" s="20">
        <f>'Рейтинговая таблица организаций'!AG524</f>
        <v>28</v>
      </c>
      <c r="F524" s="20">
        <f>'Рейтинговая таблица организаций'!AQ524</f>
        <v>93</v>
      </c>
      <c r="G524" s="20">
        <f>'Рейтинговая таблица организаций'!BA524</f>
        <v>89</v>
      </c>
      <c r="H524" s="20">
        <f>'Рейтинговая таблица организаций'!BB524</f>
        <v>74.2</v>
      </c>
    </row>
    <row r="525" spans="1:8" s="24" customFormat="1" x14ac:dyDescent="0.25">
      <c r="A525" s="20">
        <f>'Рейтинговая таблица организаций'!A525</f>
        <v>522</v>
      </c>
      <c r="B525" s="20" t="str">
        <f>'Рейтинговая таблица организаций'!B525</f>
        <v>МКОУ «Цветковская гимназия» (Кизлярский район )</v>
      </c>
      <c r="C525" s="20">
        <f>'Рейтинговая таблица организаций'!P525</f>
        <v>100</v>
      </c>
      <c r="D525" s="20">
        <f>'Рейтинговая таблица организаций'!Y525</f>
        <v>100</v>
      </c>
      <c r="E525" s="20">
        <f>'Рейтинговая таблица организаций'!AG525</f>
        <v>60</v>
      </c>
      <c r="F525" s="20">
        <f>'Рейтинговая таблица организаций'!AQ525</f>
        <v>100</v>
      </c>
      <c r="G525" s="20">
        <f>'Рейтинговая таблица организаций'!BA525</f>
        <v>100</v>
      </c>
      <c r="H525" s="20">
        <f>'Рейтинговая таблица организаций'!BB525</f>
        <v>92</v>
      </c>
    </row>
    <row r="526" spans="1:8" s="24" customFormat="1" x14ac:dyDescent="0.25">
      <c r="A526" s="20">
        <f>'Рейтинговая таблица организаций'!A526</f>
        <v>523</v>
      </c>
      <c r="B526" s="20" t="str">
        <f>'Рейтинговая таблица организаций'!B526</f>
        <v>МКОУ «Черняевская СОШ» (Кизлярский район )</v>
      </c>
      <c r="C526" s="20">
        <f>'Рейтинговая таблица организаций'!P526</f>
        <v>95</v>
      </c>
      <c r="D526" s="20">
        <f>'Рейтинговая таблица организаций'!Y526</f>
        <v>61</v>
      </c>
      <c r="E526" s="20">
        <f>'Рейтинговая таблица организаций'!AG526</f>
        <v>36</v>
      </c>
      <c r="F526" s="20">
        <f>'Рейтинговая таблица организаций'!AQ526</f>
        <v>96</v>
      </c>
      <c r="G526" s="20">
        <f>'Рейтинговая таблица организаций'!BA526</f>
        <v>95</v>
      </c>
      <c r="H526" s="20">
        <f>'Рейтинговая таблица организаций'!BB526</f>
        <v>76.599999999999994</v>
      </c>
    </row>
    <row r="527" spans="1:8" s="24" customFormat="1" x14ac:dyDescent="0.25">
      <c r="A527" s="20">
        <f>'Рейтинговая таблица организаций'!A527</f>
        <v>524</v>
      </c>
      <c r="B527" s="20" t="str">
        <f>'Рейтинговая таблица организаций'!B527</f>
        <v>МКОУ «Яснополянская СОШ» (Кизлярский район )</v>
      </c>
      <c r="C527" s="20">
        <f>'Рейтинговая таблица организаций'!P527</f>
        <v>99</v>
      </c>
      <c r="D527" s="20">
        <f>'Рейтинговая таблица организаций'!Y527</f>
        <v>93</v>
      </c>
      <c r="E527" s="20">
        <f>'Рейтинговая таблица организаций'!AG527</f>
        <v>36</v>
      </c>
      <c r="F527" s="20">
        <f>'Рейтинговая таблица организаций'!AQ527</f>
        <v>100</v>
      </c>
      <c r="G527" s="20">
        <f>'Рейтинговая таблица организаций'!BA527</f>
        <v>95</v>
      </c>
      <c r="H527" s="20">
        <f>'Рейтинговая таблица организаций'!BB527</f>
        <v>84.6</v>
      </c>
    </row>
    <row r="528" spans="1:8" s="24" customFormat="1" x14ac:dyDescent="0.25">
      <c r="A528" s="20">
        <f>'Рейтинговая таблица организаций'!A528</f>
        <v>525</v>
      </c>
      <c r="B528" s="20" t="str">
        <f>'Рейтинговая таблица организаций'!B528</f>
        <v>МКОУ «Степновская ООШ» (Кизлярский район )</v>
      </c>
      <c r="C528" s="20">
        <f>'Рейтинговая таблица организаций'!P528</f>
        <v>84</v>
      </c>
      <c r="D528" s="20">
        <f>'Рейтинговая таблица организаций'!Y528</f>
        <v>63</v>
      </c>
      <c r="E528" s="20">
        <f>'Рейтинговая таблица организаций'!AG528</f>
        <v>30</v>
      </c>
      <c r="F528" s="20">
        <f>'Рейтинговая таблица организаций'!AQ528</f>
        <v>96</v>
      </c>
      <c r="G528" s="20">
        <f>'Рейтинговая таблица организаций'!BA528</f>
        <v>96</v>
      </c>
      <c r="H528" s="20">
        <f>'Рейтинговая таблица организаций'!BB528</f>
        <v>73.8</v>
      </c>
    </row>
    <row r="529" spans="1:8" s="24" customFormat="1" x14ac:dyDescent="0.25">
      <c r="A529" s="20">
        <f>'Рейтинговая таблица организаций'!A529</f>
        <v>526</v>
      </c>
      <c r="B529" s="20" t="str">
        <f>'Рейтинговая таблица организаций'!B529</f>
        <v>МКОУ «Новогладовская ООШ» (Кизлярский район )</v>
      </c>
      <c r="C529" s="20">
        <f>'Рейтинговая таблица организаций'!P529</f>
        <v>94</v>
      </c>
      <c r="D529" s="20">
        <f>'Рейтинговая таблица организаций'!Y529</f>
        <v>55</v>
      </c>
      <c r="E529" s="20">
        <f>'Рейтинговая таблица организаций'!AG529</f>
        <v>30</v>
      </c>
      <c r="F529" s="20">
        <f>'Рейтинговая таблица организаций'!AQ529</f>
        <v>83</v>
      </c>
      <c r="G529" s="20">
        <f>'Рейтинговая таблица организаций'!BA529</f>
        <v>67</v>
      </c>
      <c r="H529" s="20">
        <f>'Рейтинговая таблица организаций'!BB529</f>
        <v>65.8</v>
      </c>
    </row>
    <row r="530" spans="1:8" s="24" customFormat="1" x14ac:dyDescent="0.25">
      <c r="A530" s="20">
        <f>'Рейтинговая таблица организаций'!A530</f>
        <v>527</v>
      </c>
      <c r="B530" s="20" t="str">
        <f>'Рейтинговая таблица организаций'!B530</f>
        <v>МКОУ «Сангишинская ООШ» (Кизлярский район )</v>
      </c>
      <c r="C530" s="20">
        <f>'Рейтинговая таблица организаций'!P530</f>
        <v>98</v>
      </c>
      <c r="D530" s="20">
        <f>'Рейтинговая таблица организаций'!Y530</f>
        <v>49</v>
      </c>
      <c r="E530" s="20">
        <f>'Рейтинговая таблица организаций'!AG530</f>
        <v>30</v>
      </c>
      <c r="F530" s="20">
        <f>'Рейтинговая таблица организаций'!AQ530</f>
        <v>100</v>
      </c>
      <c r="G530" s="20">
        <f>'Рейтинговая таблица организаций'!BA530</f>
        <v>94</v>
      </c>
      <c r="H530" s="20">
        <f>'Рейтинговая таблица организаций'!BB530</f>
        <v>74.2</v>
      </c>
    </row>
    <row r="531" spans="1:8" s="24" customFormat="1" x14ac:dyDescent="0.25">
      <c r="A531" s="20">
        <f>'Рейтинговая таблица организаций'!A531</f>
        <v>528</v>
      </c>
      <c r="B531" s="20" t="str">
        <f>'Рейтинговая таблица организаций'!B531</f>
        <v>МКОУ «Шаумяновская ООШ» (Кизлярский район )</v>
      </c>
      <c r="C531" s="20">
        <f>'Рейтинговая таблица организаций'!P531</f>
        <v>98</v>
      </c>
      <c r="D531" s="20">
        <f>'Рейтинговая таблица организаций'!Y531</f>
        <v>51</v>
      </c>
      <c r="E531" s="20">
        <f>'Рейтинговая таблица организаций'!AG531</f>
        <v>30</v>
      </c>
      <c r="F531" s="20">
        <f>'Рейтинговая таблица организаций'!AQ531</f>
        <v>95</v>
      </c>
      <c r="G531" s="20">
        <f>'Рейтинговая таблица организаций'!BA531</f>
        <v>96</v>
      </c>
      <c r="H531" s="20">
        <f>'Рейтинговая таблица организаций'!BB531</f>
        <v>74</v>
      </c>
    </row>
    <row r="532" spans="1:8" s="24" customFormat="1" x14ac:dyDescent="0.25">
      <c r="A532" s="20">
        <f>'Рейтинговая таблица организаций'!A532</f>
        <v>529</v>
      </c>
      <c r="B532" s="20" t="str">
        <f>'Рейтинговая таблица организаций'!B532</f>
        <v>МКОУ «Тушиловская ООШ» (Кизлярский район )</v>
      </c>
      <c r="C532" s="20">
        <f>'Рейтинговая таблица организаций'!P532</f>
        <v>99</v>
      </c>
      <c r="D532" s="20">
        <f>'Рейтинговая таблица организаций'!Y532</f>
        <v>78</v>
      </c>
      <c r="E532" s="20">
        <f>'Рейтинговая таблица организаций'!AG532</f>
        <v>38</v>
      </c>
      <c r="F532" s="20">
        <f>'Рейтинговая таблица организаций'!AQ532</f>
        <v>97</v>
      </c>
      <c r="G532" s="20">
        <f>'Рейтинговая таблица организаций'!BA532</f>
        <v>94</v>
      </c>
      <c r="H532" s="20">
        <f>'Рейтинговая таблица организаций'!BB532</f>
        <v>81.2</v>
      </c>
    </row>
    <row r="533" spans="1:8" s="24" customFormat="1" x14ac:dyDescent="0.25">
      <c r="A533" s="20">
        <f>'Рейтинговая таблица организаций'!A533</f>
        <v>530</v>
      </c>
      <c r="B533" s="20" t="str">
        <f>'Рейтинговая таблица организаций'!B533</f>
        <v>МКУ ДО «ДДТ» (Кизлярский район )</v>
      </c>
      <c r="C533" s="20">
        <f>'Рейтинговая таблица организаций'!P533</f>
        <v>93</v>
      </c>
      <c r="D533" s="20">
        <f>'Рейтинговая таблица организаций'!Y533</f>
        <v>53</v>
      </c>
      <c r="E533" s="20">
        <f>'Рейтинговая таблица организаций'!AG533</f>
        <v>30</v>
      </c>
      <c r="F533" s="20">
        <f>'Рейтинговая таблица организаций'!AQ533</f>
        <v>97</v>
      </c>
      <c r="G533" s="20">
        <f>'Рейтинговая таблица организаций'!BA533</f>
        <v>96</v>
      </c>
      <c r="H533" s="20">
        <f>'Рейтинговая таблица организаций'!BB533</f>
        <v>73.8</v>
      </c>
    </row>
    <row r="534" spans="1:8" s="24" customFormat="1" x14ac:dyDescent="0.25">
      <c r="A534" s="20">
        <f>'Рейтинговая таблица организаций'!A534</f>
        <v>531</v>
      </c>
      <c r="B534" s="20" t="str">
        <f>'Рейтинговая таблица организаций'!B534</f>
        <v>МКУ ДО «ДШИ» с. Аверьяновка (Кизлярский район )</v>
      </c>
      <c r="C534" s="20">
        <f>'Рейтинговая таблица организаций'!P534</f>
        <v>88</v>
      </c>
      <c r="D534" s="20">
        <f>'Рейтинговая таблица организаций'!Y534</f>
        <v>95</v>
      </c>
      <c r="E534" s="20">
        <f>'Рейтинговая таблица организаций'!AG534</f>
        <v>50</v>
      </c>
      <c r="F534" s="20">
        <f>'Рейтинговая таблица организаций'!AQ534</f>
        <v>99</v>
      </c>
      <c r="G534" s="20">
        <f>'Рейтинговая таблица организаций'!BA534</f>
        <v>98</v>
      </c>
      <c r="H534" s="20">
        <f>'Рейтинговая таблица организаций'!BB534</f>
        <v>86</v>
      </c>
    </row>
    <row r="535" spans="1:8" s="24" customFormat="1" x14ac:dyDescent="0.25">
      <c r="A535" s="20">
        <f>'Рейтинговая таблица организаций'!A535</f>
        <v>532</v>
      </c>
      <c r="B535" s="20" t="str">
        <f>'Рейтинговая таблица организаций'!B535</f>
        <v>МКУ ДО «ДШИ» с. Юбилейное (Кизлярский район )</v>
      </c>
      <c r="C535" s="20">
        <f>'Рейтинговая таблица организаций'!P535</f>
        <v>94</v>
      </c>
      <c r="D535" s="20">
        <f>'Рейтинговая таблица организаций'!Y535</f>
        <v>90</v>
      </c>
      <c r="E535" s="20">
        <f>'Рейтинговая таблица организаций'!AG535</f>
        <v>32</v>
      </c>
      <c r="F535" s="20">
        <f>'Рейтинговая таблица организаций'!AQ535</f>
        <v>100</v>
      </c>
      <c r="G535" s="20">
        <f>'Рейтинговая таблица организаций'!BA535</f>
        <v>98</v>
      </c>
      <c r="H535" s="20">
        <f>'Рейтинговая таблица организаций'!BB535</f>
        <v>82.8</v>
      </c>
    </row>
    <row r="536" spans="1:8" s="24" customFormat="1" x14ac:dyDescent="0.25">
      <c r="A536" s="20">
        <f>'Рейтинговая таблица организаций'!A536</f>
        <v>533</v>
      </c>
      <c r="B536" s="20" t="str">
        <f>'Рейтинговая таблица организаций'!B536</f>
        <v>МКОУ «Цыйшинская СОШ» (Кулинский район )</v>
      </c>
      <c r="C536" s="20">
        <f>'Рейтинговая таблица организаций'!P536</f>
        <v>89</v>
      </c>
      <c r="D536" s="20">
        <f>'Рейтинговая таблица организаций'!Y536</f>
        <v>64</v>
      </c>
      <c r="E536" s="20">
        <f>'Рейтинговая таблица организаций'!AG536</f>
        <v>15</v>
      </c>
      <c r="F536" s="20">
        <f>'Рейтинговая таблица организаций'!AQ536</f>
        <v>100</v>
      </c>
      <c r="G536" s="20">
        <f>'Рейтинговая таблица организаций'!BA536</f>
        <v>96</v>
      </c>
      <c r="H536" s="20">
        <f>'Рейтинговая таблица организаций'!BB536</f>
        <v>72.8</v>
      </c>
    </row>
    <row r="537" spans="1:8" s="24" customFormat="1" x14ac:dyDescent="0.25">
      <c r="A537" s="20">
        <f>'Рейтинговая таблица организаций'!A537</f>
        <v>534</v>
      </c>
      <c r="B537" s="20" t="str">
        <f>'Рейтинговая таблица организаций'!B537</f>
        <v>МКОУ «2-Цовкринская СОШ» (Кулинский район )</v>
      </c>
      <c r="C537" s="20">
        <f>'Рейтинговая таблица организаций'!P537</f>
        <v>97</v>
      </c>
      <c r="D537" s="20">
        <f>'Рейтинговая таблица организаций'!Y537</f>
        <v>74</v>
      </c>
      <c r="E537" s="20">
        <f>'Рейтинговая таблица организаций'!AG537</f>
        <v>57</v>
      </c>
      <c r="F537" s="20">
        <f>'Рейтинговая таблица организаций'!AQ537</f>
        <v>100</v>
      </c>
      <c r="G537" s="20">
        <f>'Рейтинговая таблица организаций'!BA537</f>
        <v>100</v>
      </c>
      <c r="H537" s="20">
        <f>'Рейтинговая таблица организаций'!BB537</f>
        <v>85.6</v>
      </c>
    </row>
    <row r="538" spans="1:8" s="24" customFormat="1" x14ac:dyDescent="0.25">
      <c r="A538" s="20">
        <f>'Рейтинговая таблица организаций'!A538</f>
        <v>535</v>
      </c>
      <c r="B538" s="20" t="str">
        <f>'Рейтинговая таблица организаций'!B538</f>
        <v>МКОУ «Сумбатлинская ООШ» (Кулинский район )</v>
      </c>
      <c r="C538" s="20">
        <f>'Рейтинговая таблица организаций'!P538</f>
        <v>84</v>
      </c>
      <c r="D538" s="20">
        <f>'Рейтинговая таблица организаций'!Y538</f>
        <v>73</v>
      </c>
      <c r="E538" s="20">
        <f>'Рейтинговая таблица организаций'!AG538</f>
        <v>25</v>
      </c>
      <c r="F538" s="20">
        <f>'Рейтинговая таблица организаций'!AQ538</f>
        <v>96</v>
      </c>
      <c r="G538" s="20">
        <f>'Рейтинговая таблица организаций'!BA538</f>
        <v>95</v>
      </c>
      <c r="H538" s="20">
        <f>'Рейтинговая таблица организаций'!BB538</f>
        <v>74.599999999999994</v>
      </c>
    </row>
    <row r="539" spans="1:8" s="24" customFormat="1" x14ac:dyDescent="0.25">
      <c r="A539" s="20">
        <f>'Рейтинговая таблица организаций'!A539</f>
        <v>536</v>
      </c>
      <c r="B539" s="20" t="str">
        <f>'Рейтинговая таблица организаций'!B539</f>
        <v>МКОУ «1-Цовкринскя ООШ» (Кулинский район )</v>
      </c>
      <c r="C539" s="20">
        <f>'Рейтинговая таблица организаций'!P539</f>
        <v>97</v>
      </c>
      <c r="D539" s="20">
        <f>'Рейтинговая таблица организаций'!Y539</f>
        <v>62</v>
      </c>
      <c r="E539" s="20">
        <f>'Рейтинговая таблица организаций'!AG539</f>
        <v>20</v>
      </c>
      <c r="F539" s="20">
        <f>'Рейтинговая таблица организаций'!AQ539</f>
        <v>99</v>
      </c>
      <c r="G539" s="20">
        <f>'Рейтинговая таблица организаций'!BA539</f>
        <v>100</v>
      </c>
      <c r="H539" s="20">
        <f>'Рейтинговая таблица организаций'!BB539</f>
        <v>75.599999999999994</v>
      </c>
    </row>
    <row r="540" spans="1:8" s="24" customFormat="1" x14ac:dyDescent="0.25">
      <c r="A540" s="20">
        <f>'Рейтинговая таблица организаций'!A540</f>
        <v>537</v>
      </c>
      <c r="B540" s="20" t="str">
        <f>'Рейтинговая таблица организаций'!B540</f>
        <v>МКОУ «Цущарская ООШ» (Кулинский район )</v>
      </c>
      <c r="C540" s="20">
        <f>'Рейтинговая таблица организаций'!P540</f>
        <v>86</v>
      </c>
      <c r="D540" s="20">
        <f>'Рейтинговая таблица организаций'!Y540</f>
        <v>75</v>
      </c>
      <c r="E540" s="20">
        <f>'Рейтинговая таблица организаций'!AG540</f>
        <v>28</v>
      </c>
      <c r="F540" s="20">
        <f>'Рейтинговая таблица организаций'!AQ540</f>
        <v>96</v>
      </c>
      <c r="G540" s="20">
        <f>'Рейтинговая таблица организаций'!BA540</f>
        <v>96</v>
      </c>
      <c r="H540" s="20">
        <f>'Рейтинговая таблица организаций'!BB540</f>
        <v>76.2</v>
      </c>
    </row>
    <row r="541" spans="1:8" s="24" customFormat="1" x14ac:dyDescent="0.25">
      <c r="A541" s="20">
        <f>'Рейтинговая таблица организаций'!A541</f>
        <v>538</v>
      </c>
      <c r="B541" s="20" t="str">
        <f>'Рейтинговая таблица организаций'!B541</f>
        <v>МКОУ «Хайминская НОШ» (Кулинский район )</v>
      </c>
      <c r="C541" s="20">
        <f>'Рейтинговая таблица организаций'!P541</f>
        <v>64</v>
      </c>
      <c r="D541" s="20">
        <f>'Рейтинговая таблица организаций'!Y541</f>
        <v>50</v>
      </c>
      <c r="E541" s="20">
        <f>'Рейтинговая таблица организаций'!AG541</f>
        <v>28</v>
      </c>
      <c r="F541" s="20">
        <f>'Рейтинговая таблица организаций'!AQ541</f>
        <v>98</v>
      </c>
      <c r="G541" s="20">
        <f>'Рейтинговая таблица организаций'!BA541</f>
        <v>97</v>
      </c>
      <c r="H541" s="20">
        <f>'Рейтинговая таблица организаций'!BB541</f>
        <v>67.400000000000006</v>
      </c>
    </row>
    <row r="542" spans="1:8" s="24" customFormat="1" x14ac:dyDescent="0.25">
      <c r="A542" s="20">
        <f>'Рейтинговая таблица организаций'!A542</f>
        <v>539</v>
      </c>
      <c r="B542" s="20" t="str">
        <f>'Рейтинговая таблица организаций'!B542</f>
        <v>МКУДО «ДЮСШ» (Кулинский район )</v>
      </c>
      <c r="C542" s="20">
        <f>'Рейтинговая таблица организаций'!P542</f>
        <v>75</v>
      </c>
      <c r="D542" s="20">
        <f>'Рейтинговая таблица организаций'!Y542</f>
        <v>73</v>
      </c>
      <c r="E542" s="20">
        <f>'Рейтинговая таблица организаций'!AG542</f>
        <v>20</v>
      </c>
      <c r="F542" s="20">
        <f>'Рейтинговая таблица организаций'!AQ542</f>
        <v>96</v>
      </c>
      <c r="G542" s="20">
        <f>'Рейтинговая таблица организаций'!BA542</f>
        <v>88</v>
      </c>
      <c r="H542" s="20">
        <f>'Рейтинговая таблица организаций'!BB542</f>
        <v>70.400000000000006</v>
      </c>
    </row>
    <row r="543" spans="1:8" s="24" customFormat="1" x14ac:dyDescent="0.25">
      <c r="A543" s="20">
        <f>'Рейтинговая таблица организаций'!A543</f>
        <v>540</v>
      </c>
      <c r="B543" s="20" t="str">
        <f>'Рейтинговая таблица организаций'!B543</f>
        <v>МКДОУ «Вихлинский д/с» (Кулинский район )</v>
      </c>
      <c r="C543" s="20">
        <f>'Рейтинговая таблица организаций'!P543</f>
        <v>82</v>
      </c>
      <c r="D543" s="20">
        <f>'Рейтинговая таблица организаций'!Y543</f>
        <v>90</v>
      </c>
      <c r="E543" s="20">
        <f>'Рейтинговая таблица организаций'!AG543</f>
        <v>21</v>
      </c>
      <c r="F543" s="20">
        <f>'Рейтинговая таблица организаций'!AQ543</f>
        <v>88</v>
      </c>
      <c r="G543" s="20">
        <f>'Рейтинговая таблица организаций'!BA543</f>
        <v>100</v>
      </c>
      <c r="H543" s="20">
        <f>'Рейтинговая таблица организаций'!BB543</f>
        <v>76.2</v>
      </c>
    </row>
    <row r="544" spans="1:8" s="24" customFormat="1" x14ac:dyDescent="0.25">
      <c r="A544" s="20">
        <f>'Рейтинговая таблица организаций'!A544</f>
        <v>541</v>
      </c>
      <c r="B544" s="20" t="str">
        <f>'Рейтинговая таблица организаций'!B544</f>
        <v>МКОУ «Коркмаскалинская СОШ им. М. - Загира Баймурзаева (Кумторкалинский район)</v>
      </c>
      <c r="C544" s="20">
        <f>'Рейтинговая таблица организаций'!P544</f>
        <v>94</v>
      </c>
      <c r="D544" s="20">
        <f>'Рейтинговая таблица организаций'!Y544</f>
        <v>97</v>
      </c>
      <c r="E544" s="20">
        <f>'Рейтинговая таблица организаций'!AG544</f>
        <v>77</v>
      </c>
      <c r="F544" s="20">
        <f>'Рейтинговая таблица организаций'!AQ544</f>
        <v>98</v>
      </c>
      <c r="G544" s="20">
        <f>'Рейтинговая таблица организаций'!BA544</f>
        <v>95</v>
      </c>
      <c r="H544" s="20">
        <f>'Рейтинговая таблица организаций'!BB544</f>
        <v>92.2</v>
      </c>
    </row>
    <row r="545" spans="1:8" s="24" customFormat="1" x14ac:dyDescent="0.25">
      <c r="A545" s="20">
        <f>'Рейтинговая таблица организаций'!A545</f>
        <v>542</v>
      </c>
      <c r="B545" s="20" t="str">
        <f>'Рейтинговая таблица организаций'!B545</f>
        <v>МКОУ «Усугская СОШ» (Курахский район)</v>
      </c>
      <c r="C545" s="20">
        <f>'Рейтинговая таблица организаций'!P545</f>
        <v>95</v>
      </c>
      <c r="D545" s="20">
        <f>'Рейтинговая таблица организаций'!Y545</f>
        <v>84</v>
      </c>
      <c r="E545" s="20">
        <f>'Рейтинговая таблица организаций'!AG545</f>
        <v>46</v>
      </c>
      <c r="F545" s="20">
        <f>'Рейтинговая таблица организаций'!AQ545</f>
        <v>94</v>
      </c>
      <c r="G545" s="20">
        <f>'Рейтинговая таблица организаций'!BA545</f>
        <v>93</v>
      </c>
      <c r="H545" s="20">
        <f>'Рейтинговая таблица организаций'!BB545</f>
        <v>82.4</v>
      </c>
    </row>
    <row r="546" spans="1:8" s="24" customFormat="1" x14ac:dyDescent="0.25">
      <c r="A546" s="20">
        <f>'Рейтинговая таблица организаций'!A546</f>
        <v>543</v>
      </c>
      <c r="B546" s="20" t="str">
        <f>'Рейтинговая таблица организаций'!B546</f>
        <v>МКОУ «Хпюкская СОШ» (Курахский район)</v>
      </c>
      <c r="C546" s="20">
        <f>'Рейтинговая таблица организаций'!P546</f>
        <v>97</v>
      </c>
      <c r="D546" s="20">
        <f>'Рейтинговая таблица организаций'!Y546</f>
        <v>64</v>
      </c>
      <c r="E546" s="20">
        <f>'Рейтинговая таблица организаций'!AG546</f>
        <v>30</v>
      </c>
      <c r="F546" s="20">
        <f>'Рейтинговая таблица организаций'!AQ546</f>
        <v>94</v>
      </c>
      <c r="G546" s="20">
        <f>'Рейтинговая таблица организаций'!BA546</f>
        <v>93</v>
      </c>
      <c r="H546" s="20">
        <f>'Рейтинговая таблица организаций'!BB546</f>
        <v>75.599999999999994</v>
      </c>
    </row>
    <row r="547" spans="1:8" s="24" customFormat="1" x14ac:dyDescent="0.25">
      <c r="A547" s="20">
        <f>'Рейтинговая таблица организаций'!A547</f>
        <v>544</v>
      </c>
      <c r="B547" s="20" t="str">
        <f>'Рейтинговая таблица организаций'!B547</f>
        <v>МКОУ «Хпеджская СОШ» (Курахский район)</v>
      </c>
      <c r="C547" s="20">
        <f>'Рейтинговая таблица организаций'!P547</f>
        <v>84</v>
      </c>
      <c r="D547" s="20">
        <f>'Рейтинговая таблица организаций'!Y547</f>
        <v>60</v>
      </c>
      <c r="E547" s="20">
        <f>'Рейтинговая таблица организаций'!AG547</f>
        <v>38</v>
      </c>
      <c r="F547" s="20">
        <f>'Рейтинговая таблица организаций'!AQ547</f>
        <v>100</v>
      </c>
      <c r="G547" s="20">
        <f>'Рейтинговая таблица организаций'!BA547</f>
        <v>100</v>
      </c>
      <c r="H547" s="20">
        <f>'Рейтинговая таблица организаций'!BB547</f>
        <v>76.400000000000006</v>
      </c>
    </row>
    <row r="548" spans="1:8" s="24" customFormat="1" x14ac:dyDescent="0.25">
      <c r="A548" s="20">
        <f>'Рейтинговая таблица организаций'!A548</f>
        <v>545</v>
      </c>
      <c r="B548" s="20" t="str">
        <f>'Рейтинговая таблица организаций'!B548</f>
        <v>МКОУ «Штульская ООШ имени С.Ш. Умарова» (Курахский район)</v>
      </c>
      <c r="C548" s="20">
        <f>'Рейтинговая таблица организаций'!P548</f>
        <v>88</v>
      </c>
      <c r="D548" s="20">
        <f>'Рейтинговая таблица организаций'!Y548</f>
        <v>63</v>
      </c>
      <c r="E548" s="20">
        <f>'Рейтинговая таблица организаций'!AG548</f>
        <v>30</v>
      </c>
      <c r="F548" s="20">
        <f>'Рейтинговая таблица организаций'!AQ548</f>
        <v>89</v>
      </c>
      <c r="G548" s="20">
        <f>'Рейтинговая таблица организаций'!BA548</f>
        <v>86</v>
      </c>
      <c r="H548" s="20">
        <f>'Рейтинговая таблица организаций'!BB548</f>
        <v>71.2</v>
      </c>
    </row>
    <row r="549" spans="1:8" s="24" customFormat="1" x14ac:dyDescent="0.25">
      <c r="A549" s="20">
        <f>'Рейтинговая таблица организаций'!A549</f>
        <v>546</v>
      </c>
      <c r="B549" s="20" t="str">
        <f>'Рейтинговая таблица организаций'!B549</f>
        <v>МКОУ «Кутульская ООШ» (Курахский район)</v>
      </c>
      <c r="C549" s="20">
        <f>'Рейтинговая таблица организаций'!P549</f>
        <v>100</v>
      </c>
      <c r="D549" s="20">
        <f>'Рейтинговая таблица организаций'!Y549</f>
        <v>90</v>
      </c>
      <c r="E549" s="20">
        <f>'Рейтинговая таблица организаций'!AG549</f>
        <v>29</v>
      </c>
      <c r="F549" s="20">
        <f>'Рейтинговая таблица организаций'!AQ549</f>
        <v>100</v>
      </c>
      <c r="G549" s="20">
        <f>'Рейтинговая таблица организаций'!BA549</f>
        <v>100</v>
      </c>
      <c r="H549" s="20">
        <f>'Рейтинговая таблица организаций'!BB549</f>
        <v>83.8</v>
      </c>
    </row>
    <row r="550" spans="1:8" s="24" customFormat="1" x14ac:dyDescent="0.25">
      <c r="A550" s="20">
        <f>'Рейтинговая таблица организаций'!A550</f>
        <v>547</v>
      </c>
      <c r="B550" s="20" t="str">
        <f>'Рейтинговая таблица организаций'!B550</f>
        <v>МКОУ «Куквазская НОШ» (Курахский район)</v>
      </c>
      <c r="C550" s="20">
        <f>'Рейтинговая таблица организаций'!P550</f>
        <v>49</v>
      </c>
      <c r="D550" s="20">
        <f>'Рейтинговая таблица организаций'!Y550</f>
        <v>80</v>
      </c>
      <c r="E550" s="20">
        <f>'Рейтинговая таблица организаций'!AG550</f>
        <v>15</v>
      </c>
      <c r="F550" s="20">
        <f>'Рейтинговая таблица организаций'!AQ550</f>
        <v>80</v>
      </c>
      <c r="G550" s="20">
        <f>'Рейтинговая таблица организаций'!BA550</f>
        <v>100</v>
      </c>
      <c r="H550" s="20">
        <f>'Рейтинговая таблица организаций'!BB550</f>
        <v>64.8</v>
      </c>
    </row>
    <row r="551" spans="1:8" s="24" customFormat="1" x14ac:dyDescent="0.25">
      <c r="A551" s="20">
        <f>'Рейтинговая таблица организаций'!A551</f>
        <v>548</v>
      </c>
      <c r="B551" s="20" t="str">
        <f>'Рейтинговая таблица организаций'!B551</f>
        <v>МКОУ «Ашакентская НОШ» (Курахский район)</v>
      </c>
      <c r="C551" s="20">
        <f>'Рейтинговая таблица организаций'!P551</f>
        <v>54</v>
      </c>
      <c r="D551" s="20">
        <f>'Рейтинговая таблица организаций'!Y551</f>
        <v>35</v>
      </c>
      <c r="E551" s="20">
        <f>'Рейтинговая таблица организаций'!AG551</f>
        <v>15</v>
      </c>
      <c r="F551" s="20">
        <f>'Рейтинговая таблица организаций'!AQ551</f>
        <v>100</v>
      </c>
      <c r="G551" s="20">
        <f>'Рейтинговая таблица организаций'!BA551</f>
        <v>100</v>
      </c>
      <c r="H551" s="20">
        <f>'Рейтинговая таблица организаций'!BB551</f>
        <v>60.8</v>
      </c>
    </row>
    <row r="552" spans="1:8" s="24" customFormat="1" x14ac:dyDescent="0.25">
      <c r="A552" s="20">
        <f>'Рейтинговая таблица организаций'!A552</f>
        <v>549</v>
      </c>
      <c r="B552" s="20" t="str">
        <f>'Рейтинговая таблица организаций'!B552</f>
        <v>МКОУ «Ругунская НОШ» (Курахский район)</v>
      </c>
      <c r="C552" s="20">
        <f>'Рейтинговая таблица организаций'!P552</f>
        <v>54</v>
      </c>
      <c r="D552" s="20">
        <f>'Рейтинговая таблица организаций'!Y552</f>
        <v>60</v>
      </c>
      <c r="E552" s="20">
        <f>'Рейтинговая таблица организаций'!AG552</f>
        <v>20</v>
      </c>
      <c r="F552" s="20">
        <f>'Рейтинговая таблица организаций'!AQ552</f>
        <v>87</v>
      </c>
      <c r="G552" s="20">
        <f>'Рейтинговая таблица организаций'!BA552</f>
        <v>100</v>
      </c>
      <c r="H552" s="20">
        <f>'Рейтинговая таблица организаций'!BB552</f>
        <v>64.2</v>
      </c>
    </row>
    <row r="553" spans="1:8" s="24" customFormat="1" x14ac:dyDescent="0.25">
      <c r="A553" s="20">
        <f>'Рейтинговая таблица организаций'!A553</f>
        <v>550</v>
      </c>
      <c r="B553" s="20" t="str">
        <f>'Рейтинговая таблица организаций'!B553</f>
        <v>МКОУ «Урсунская НОШ» (Курахский район)</v>
      </c>
      <c r="C553" s="20">
        <f>'Рейтинговая таблица организаций'!P553</f>
        <v>51</v>
      </c>
      <c r="D553" s="20">
        <f>'Рейтинговая таблица организаций'!Y553</f>
        <v>45</v>
      </c>
      <c r="E553" s="20">
        <f>'Рейтинговая таблица организаций'!AG553</f>
        <v>15</v>
      </c>
      <c r="F553" s="20">
        <f>'Рейтинговая таблица организаций'!AQ553</f>
        <v>100</v>
      </c>
      <c r="G553" s="20">
        <f>'Рейтинговая таблица организаций'!BA553</f>
        <v>100</v>
      </c>
      <c r="H553" s="20">
        <f>'Рейтинговая таблица организаций'!BB553</f>
        <v>62.2</v>
      </c>
    </row>
    <row r="554" spans="1:8" s="24" customFormat="1" x14ac:dyDescent="0.25">
      <c r="A554" s="20">
        <f>'Рейтинговая таблица организаций'!A554</f>
        <v>551</v>
      </c>
      <c r="B554" s="20" t="str">
        <f>'Рейтинговая таблица организаций'!B554</f>
        <v>МКУ ДО «ДШИ Курахского района» (Курахский район)</v>
      </c>
      <c r="C554" s="20">
        <f>'Рейтинговая таблица организаций'!P554</f>
        <v>87</v>
      </c>
      <c r="D554" s="20">
        <f>'Рейтинговая таблица организаций'!Y554</f>
        <v>78</v>
      </c>
      <c r="E554" s="20">
        <f>'Рейтинговая таблица организаций'!AG554</f>
        <v>32</v>
      </c>
      <c r="F554" s="20">
        <f>'Рейтинговая таблица организаций'!AQ554</f>
        <v>93</v>
      </c>
      <c r="G554" s="20">
        <f>'Рейтинговая таблица организаций'!BA554</f>
        <v>93</v>
      </c>
      <c r="H554" s="20">
        <f>'Рейтинговая таблица организаций'!BB554</f>
        <v>76.599999999999994</v>
      </c>
    </row>
    <row r="555" spans="1:8" s="24" customFormat="1" x14ac:dyDescent="0.25">
      <c r="A555" s="20">
        <f>'Рейтинговая таблица организаций'!A555</f>
        <v>552</v>
      </c>
      <c r="B555" s="20" t="str">
        <f>'Рейтинговая таблица организаций'!B555</f>
        <v>МКОУ «Кумухская СОШ» (Лакский район)</v>
      </c>
      <c r="C555" s="20">
        <f>'Рейтинговая таблица организаций'!P555</f>
        <v>92</v>
      </c>
      <c r="D555" s="20">
        <f>'Рейтинговая таблица организаций'!Y555</f>
        <v>70</v>
      </c>
      <c r="E555" s="20">
        <f>'Рейтинговая таблица организаций'!AG555</f>
        <v>37</v>
      </c>
      <c r="F555" s="20">
        <f>'Рейтинговая таблица организаций'!AQ555</f>
        <v>86</v>
      </c>
      <c r="G555" s="20">
        <f>'Рейтинговая таблица организаций'!BA555</f>
        <v>77</v>
      </c>
      <c r="H555" s="20">
        <f>'Рейтинговая таблица организаций'!BB555</f>
        <v>72.400000000000006</v>
      </c>
    </row>
    <row r="556" spans="1:8" s="24" customFormat="1" x14ac:dyDescent="0.25">
      <c r="A556" s="20">
        <f>'Рейтинговая таблица организаций'!A556</f>
        <v>553</v>
      </c>
      <c r="B556" s="20" t="str">
        <f>'Рейтинговая таблица организаций'!B556</f>
        <v>МКОУ «Курклинская СОШ» (Лакский район)</v>
      </c>
      <c r="C556" s="20">
        <f>'Рейтинговая таблица организаций'!P556</f>
        <v>97</v>
      </c>
      <c r="D556" s="20">
        <f>'Рейтинговая таблица организаций'!Y556</f>
        <v>72</v>
      </c>
      <c r="E556" s="20">
        <f>'Рейтинговая таблица организаций'!AG556</f>
        <v>42</v>
      </c>
      <c r="F556" s="20">
        <f>'Рейтинговая таблица организаций'!AQ556</f>
        <v>97</v>
      </c>
      <c r="G556" s="20">
        <f>'Рейтинговая таблица организаций'!BA556</f>
        <v>93</v>
      </c>
      <c r="H556" s="20">
        <f>'Рейтинговая таблица организаций'!BB556</f>
        <v>80.2</v>
      </c>
    </row>
    <row r="557" spans="1:8" s="24" customFormat="1" x14ac:dyDescent="0.25">
      <c r="A557" s="20">
        <f>'Рейтинговая таблица организаций'!A557</f>
        <v>554</v>
      </c>
      <c r="B557" s="20" t="str">
        <f>'Рейтинговая таблица организаций'!B557</f>
        <v>МКОУ «Кундынская СОШ» (Лакский район)</v>
      </c>
      <c r="C557" s="20">
        <f>'Рейтинговая таблица организаций'!P557</f>
        <v>85</v>
      </c>
      <c r="D557" s="20">
        <f>'Рейтинговая таблица организаций'!Y557</f>
        <v>81</v>
      </c>
      <c r="E557" s="20">
        <f>'Рейтинговая таблица организаций'!AG557</f>
        <v>64</v>
      </c>
      <c r="F557" s="20">
        <f>'Рейтинговая таблица организаций'!AQ557</f>
        <v>92</v>
      </c>
      <c r="G557" s="20">
        <f>'Рейтинговая таблица организаций'!BA557</f>
        <v>82</v>
      </c>
      <c r="H557" s="20">
        <f>'Рейтинговая таблица организаций'!BB557</f>
        <v>80.8</v>
      </c>
    </row>
    <row r="558" spans="1:8" s="24" customFormat="1" x14ac:dyDescent="0.25">
      <c r="A558" s="20">
        <f>'Рейтинговая таблица организаций'!A558</f>
        <v>555</v>
      </c>
      <c r="B558" s="20" t="str">
        <f>'Рейтинговая таблица организаций'!B558</f>
        <v>МКОУ «Унчукатлинская СОШ» (Лакский район)</v>
      </c>
      <c r="C558" s="20">
        <f>'Рейтинговая таблица организаций'!P558</f>
        <v>97</v>
      </c>
      <c r="D558" s="20">
        <f>'Рейтинговая таблица организаций'!Y558</f>
        <v>100</v>
      </c>
      <c r="E558" s="20">
        <f>'Рейтинговая таблица организаций'!AG558</f>
        <v>51</v>
      </c>
      <c r="F558" s="20">
        <f>'Рейтинговая таблица организаций'!AQ558</f>
        <v>100</v>
      </c>
      <c r="G558" s="20">
        <f>'Рейтинговая таблица организаций'!BA558</f>
        <v>88</v>
      </c>
      <c r="H558" s="20">
        <f>'Рейтинговая таблица организаций'!BB558</f>
        <v>87.2</v>
      </c>
    </row>
    <row r="559" spans="1:8" s="24" customFormat="1" x14ac:dyDescent="0.25">
      <c r="A559" s="20">
        <f>'Рейтинговая таблица организаций'!A559</f>
        <v>556</v>
      </c>
      <c r="B559" s="20" t="str">
        <f>'Рейтинговая таблица организаций'!B559</f>
        <v>МКОУ «Щаринская СОШ» (Лакский район)</v>
      </c>
      <c r="C559" s="20">
        <f>'Рейтинговая таблица организаций'!P559</f>
        <v>87</v>
      </c>
      <c r="D559" s="20">
        <f>'Рейтинговая таблица организаций'!Y559</f>
        <v>70</v>
      </c>
      <c r="E559" s="20">
        <f>'Рейтинговая таблица организаций'!AG559</f>
        <v>32</v>
      </c>
      <c r="F559" s="20">
        <f>'Рейтинговая таблица организаций'!AQ559</f>
        <v>100</v>
      </c>
      <c r="G559" s="20">
        <f>'Рейтинговая таблица организаций'!BA559</f>
        <v>86</v>
      </c>
      <c r="H559" s="20">
        <f>'Рейтинговая таблица организаций'!BB559</f>
        <v>75</v>
      </c>
    </row>
    <row r="560" spans="1:8" s="24" customFormat="1" x14ac:dyDescent="0.25">
      <c r="A560" s="20">
        <f>'Рейтинговая таблица организаций'!A560</f>
        <v>557</v>
      </c>
      <c r="B560" s="20" t="str">
        <f>'Рейтинговая таблица организаций'!B560</f>
        <v>МКОУ «Карашинская ООШ» (Лакский район)</v>
      </c>
      <c r="C560" s="20">
        <f>'Рейтинговая таблица организаций'!P560</f>
        <v>91</v>
      </c>
      <c r="D560" s="20">
        <f>'Рейтинговая таблица организаций'!Y560</f>
        <v>47</v>
      </c>
      <c r="E560" s="20">
        <f>'Рейтинговая таблица организаций'!AG560</f>
        <v>23</v>
      </c>
      <c r="F560" s="20">
        <f>'Рейтинговая таблица организаций'!AQ560</f>
        <v>95</v>
      </c>
      <c r="G560" s="20">
        <f>'Рейтинговая таблица организаций'!BA560</f>
        <v>93</v>
      </c>
      <c r="H560" s="20">
        <f>'Рейтинговая таблица организаций'!BB560</f>
        <v>69.8</v>
      </c>
    </row>
    <row r="561" spans="1:8" s="24" customFormat="1" x14ac:dyDescent="0.25">
      <c r="A561" s="20">
        <f>'Рейтинговая таблица организаций'!A561</f>
        <v>558</v>
      </c>
      <c r="B561" s="20" t="str">
        <f>'Рейтинговая таблица организаций'!B561</f>
        <v>МКОУ «Хуринская ООШ» (Лакский район)</v>
      </c>
      <c r="C561" s="20">
        <f>'Рейтинговая таблица организаций'!P561</f>
        <v>90</v>
      </c>
      <c r="D561" s="20">
        <f>'Рейтинговая таблица организаций'!Y561</f>
        <v>84</v>
      </c>
      <c r="E561" s="20">
        <f>'Рейтинговая таблица организаций'!AG561</f>
        <v>44</v>
      </c>
      <c r="F561" s="20">
        <f>'Рейтинговая таблица организаций'!AQ561</f>
        <v>91</v>
      </c>
      <c r="G561" s="20">
        <f>'Рейтинговая таблица организаций'!BA561</f>
        <v>79</v>
      </c>
      <c r="H561" s="20">
        <f>'Рейтинговая таблица организаций'!BB561</f>
        <v>77.599999999999994</v>
      </c>
    </row>
    <row r="562" spans="1:8" s="24" customFormat="1" x14ac:dyDescent="0.25">
      <c r="A562" s="20">
        <f>'Рейтинговая таблица организаций'!A562</f>
        <v>559</v>
      </c>
      <c r="B562" s="20" t="str">
        <f>'Рейтинговая таблица организаций'!B562</f>
        <v>МКУ ДО «Кумухский детский сад «Солнышко» (Лакский район)</v>
      </c>
      <c r="C562" s="20">
        <f>'Рейтинговая таблица организаций'!P562</f>
        <v>98</v>
      </c>
      <c r="D562" s="20">
        <f>'Рейтинговая таблица организаций'!Y562</f>
        <v>98</v>
      </c>
      <c r="E562" s="20">
        <f>'Рейтинговая таблица организаций'!AG562</f>
        <v>34</v>
      </c>
      <c r="F562" s="20">
        <f>'Рейтинговая таблица организаций'!AQ562</f>
        <v>99</v>
      </c>
      <c r="G562" s="20">
        <f>'Рейтинговая таблица организаций'!BA562</f>
        <v>98</v>
      </c>
      <c r="H562" s="20">
        <f>'Рейтинговая таблица организаций'!BB562</f>
        <v>85.4</v>
      </c>
    </row>
    <row r="563" spans="1:8" s="24" customFormat="1" x14ac:dyDescent="0.25">
      <c r="A563" s="20">
        <f>'Рейтинговая таблица организаций'!A563</f>
        <v>560</v>
      </c>
      <c r="B563" s="20" t="str">
        <f>'Рейтинговая таблица организаций'!B563</f>
        <v>МКДОУ «Левашинский детский сад «Снежинка» (Левашинский район)</v>
      </c>
      <c r="C563" s="20">
        <f>'Рейтинговая таблица организаций'!P563</f>
        <v>95</v>
      </c>
      <c r="D563" s="20">
        <f>'Рейтинговая таблица организаций'!Y563</f>
        <v>75</v>
      </c>
      <c r="E563" s="20">
        <f>'Рейтинговая таблица организаций'!AG563</f>
        <v>30</v>
      </c>
      <c r="F563" s="20">
        <f>'Рейтинговая таблица организаций'!AQ563</f>
        <v>94</v>
      </c>
      <c r="G563" s="20">
        <f>'Рейтинговая таблица организаций'!BA563</f>
        <v>97</v>
      </c>
      <c r="H563" s="20">
        <f>'Рейтинговая таблица организаций'!BB563</f>
        <v>78.2</v>
      </c>
    </row>
    <row r="564" spans="1:8" s="24" customFormat="1" x14ac:dyDescent="0.25">
      <c r="A564" s="20">
        <f>'Рейтинговая таблица организаций'!A564</f>
        <v>561</v>
      </c>
      <c r="B564" s="20" t="str">
        <f>'Рейтинговая таблица организаций'!B564</f>
        <v>МКДОУ «Левашинский детский сад «Сказка» (Левашинский район)</v>
      </c>
      <c r="C564" s="20">
        <f>'Рейтинговая таблица организаций'!P564</f>
        <v>86</v>
      </c>
      <c r="D564" s="20">
        <f>'Рейтинговая таблица организаций'!Y564</f>
        <v>88</v>
      </c>
      <c r="E564" s="20">
        <f>'Рейтинговая таблица организаций'!AG564</f>
        <v>24</v>
      </c>
      <c r="F564" s="20">
        <f>'Рейтинговая таблица организаций'!AQ564</f>
        <v>99</v>
      </c>
      <c r="G564" s="20">
        <f>'Рейтинговая таблица организаций'!BA564</f>
        <v>99</v>
      </c>
      <c r="H564" s="20">
        <f>'Рейтинговая таблица организаций'!BB564</f>
        <v>79.2</v>
      </c>
    </row>
    <row r="565" spans="1:8" s="24" customFormat="1" x14ac:dyDescent="0.25">
      <c r="A565" s="20">
        <f>'Рейтинговая таблица организаций'!A565</f>
        <v>562</v>
      </c>
      <c r="B565" s="20" t="str">
        <f>'Рейтинговая таблица организаций'!B565</f>
        <v>МКОУ «Урминская ООШ» (Левашинский район)</v>
      </c>
      <c r="C565" s="20">
        <f>'Рейтинговая таблица организаций'!P565</f>
        <v>99</v>
      </c>
      <c r="D565" s="20">
        <f>'Рейтинговая таблица организаций'!Y565</f>
        <v>96</v>
      </c>
      <c r="E565" s="20">
        <f>'Рейтинговая таблица организаций'!AG565</f>
        <v>37</v>
      </c>
      <c r="F565" s="20">
        <f>'Рейтинговая таблица организаций'!AQ565</f>
        <v>97</v>
      </c>
      <c r="G565" s="20">
        <f>'Рейтинговая таблица организаций'!BA565</f>
        <v>96</v>
      </c>
      <c r="H565" s="20">
        <f>'Рейтинговая таблица организаций'!BB565</f>
        <v>85</v>
      </c>
    </row>
    <row r="566" spans="1:8" s="24" customFormat="1" x14ac:dyDescent="0.25">
      <c r="A566" s="20">
        <f>'Рейтинговая таблица организаций'!A566</f>
        <v>563</v>
      </c>
      <c r="B566" s="20" t="str">
        <f>'Рейтинговая таблица организаций'!B566</f>
        <v>МКДОУ Хаджалмахинский детский сад «Улыбка» (Левашинский район)</v>
      </c>
      <c r="C566" s="20">
        <f>'Рейтинговая таблица организаций'!P566</f>
        <v>99</v>
      </c>
      <c r="D566" s="20">
        <f>'Рейтинговая таблица организаций'!Y566</f>
        <v>99</v>
      </c>
      <c r="E566" s="20">
        <f>'Рейтинговая таблица организаций'!AG566</f>
        <v>57</v>
      </c>
      <c r="F566" s="20">
        <f>'Рейтинговая таблица организаций'!AQ566</f>
        <v>95</v>
      </c>
      <c r="G566" s="20">
        <f>'Рейтинговая таблица организаций'!BA566</f>
        <v>96</v>
      </c>
      <c r="H566" s="20">
        <f>'Рейтинговая таблица организаций'!BB566</f>
        <v>89.2</v>
      </c>
    </row>
    <row r="567" spans="1:8" s="24" customFormat="1" x14ac:dyDescent="0.25">
      <c r="A567" s="20">
        <f>'Рейтинговая таблица организаций'!A567</f>
        <v>564</v>
      </c>
      <c r="B567" s="20" t="str">
        <f>'Рейтинговая таблица организаций'!B567</f>
        <v>МКОУ «Тагзиркентская НОШ» (Левашинский район)</v>
      </c>
      <c r="C567" s="20">
        <f>'Рейтинговая таблица организаций'!P567</f>
        <v>61</v>
      </c>
      <c r="D567" s="20">
        <f>'Рейтинговая таблица организаций'!Y567</f>
        <v>45</v>
      </c>
      <c r="E567" s="20">
        <f>'Рейтинговая таблица организаций'!AG567</f>
        <v>23</v>
      </c>
      <c r="F567" s="20">
        <f>'Рейтинговая таблица организаций'!AQ567</f>
        <v>94</v>
      </c>
      <c r="G567" s="20">
        <f>'Рейтинговая таблица организаций'!BA567</f>
        <v>100</v>
      </c>
      <c r="H567" s="20">
        <f>'Рейтинговая таблица организаций'!BB567</f>
        <v>64.599999999999994</v>
      </c>
    </row>
    <row r="568" spans="1:8" s="24" customFormat="1" x14ac:dyDescent="0.25">
      <c r="A568" s="20">
        <f>'Рейтинговая таблица организаций'!A568</f>
        <v>565</v>
      </c>
      <c r="B568" s="20" t="str">
        <f>'Рейтинговая таблица организаций'!B568</f>
        <v>МКОУ «Тилагинская ООШ» (Левашинский район)</v>
      </c>
      <c r="C568" s="20">
        <f>'Рейтинговая таблица организаций'!P568</f>
        <v>100</v>
      </c>
      <c r="D568" s="20">
        <f>'Рейтинговая таблица организаций'!Y568</f>
        <v>100</v>
      </c>
      <c r="E568" s="20">
        <f>'Рейтинговая таблица организаций'!AG568</f>
        <v>39</v>
      </c>
      <c r="F568" s="20">
        <f>'Рейтинговая таблица организаций'!AQ568</f>
        <v>100</v>
      </c>
      <c r="G568" s="20">
        <f>'Рейтинговая таблица организаций'!BA568</f>
        <v>93</v>
      </c>
      <c r="H568" s="20">
        <f>'Рейтинговая таблица организаций'!BB568</f>
        <v>86.4</v>
      </c>
    </row>
    <row r="569" spans="1:8" s="24" customFormat="1" x14ac:dyDescent="0.25">
      <c r="A569" s="20">
        <f>'Рейтинговая таблица организаций'!A569</f>
        <v>566</v>
      </c>
      <c r="B569" s="20" t="str">
        <f>'Рейтинговая таблица организаций'!B569</f>
        <v>МКОУ «Буртанинская НОШ» (Левашинский район)</v>
      </c>
      <c r="C569" s="20">
        <f>'Рейтинговая таблица организаций'!P569</f>
        <v>89</v>
      </c>
      <c r="D569" s="20">
        <f>'Рейтинговая таблица организаций'!Y569</f>
        <v>60</v>
      </c>
      <c r="E569" s="20">
        <f>'Рейтинговая таблица организаций'!AG569</f>
        <v>15</v>
      </c>
      <c r="F569" s="20">
        <f>'Рейтинговая таблица организаций'!AQ569</f>
        <v>89</v>
      </c>
      <c r="G569" s="20">
        <f>'Рейтинговая таблица организаций'!BA569</f>
        <v>86</v>
      </c>
      <c r="H569" s="20">
        <f>'Рейтинговая таблица организаций'!BB569</f>
        <v>67.8</v>
      </c>
    </row>
    <row r="570" spans="1:8" s="24" customFormat="1" x14ac:dyDescent="0.25">
      <c r="A570" s="20">
        <f>'Рейтинговая таблица организаций'!A570</f>
        <v>567</v>
      </c>
      <c r="B570" s="20" t="str">
        <f>'Рейтинговая таблица организаций'!B570</f>
        <v>МКОУ «Дитуншимахинская ООШ» (Левашинский район)</v>
      </c>
      <c r="C570" s="20">
        <f>'Рейтинговая таблица организаций'!P570</f>
        <v>98</v>
      </c>
      <c r="D570" s="20">
        <f>'Рейтинговая таблица организаций'!Y570</f>
        <v>95</v>
      </c>
      <c r="E570" s="20">
        <f>'Рейтинговая таблица организаций'!AG570</f>
        <v>32</v>
      </c>
      <c r="F570" s="20">
        <f>'Рейтинговая таблица организаций'!AQ570</f>
        <v>96</v>
      </c>
      <c r="G570" s="20">
        <f>'Рейтинговая таблица организаций'!BA570</f>
        <v>95</v>
      </c>
      <c r="H570" s="20">
        <f>'Рейтинговая таблица организаций'!BB570</f>
        <v>83.2</v>
      </c>
    </row>
    <row r="571" spans="1:8" s="24" customFormat="1" x14ac:dyDescent="0.25">
      <c r="A571" s="20">
        <f>'Рейтинговая таблица организаций'!A571</f>
        <v>568</v>
      </c>
      <c r="B571" s="20" t="str">
        <f>'Рейтинговая таблица организаций'!B571</f>
        <v>МКДОУ «Верхне-Абкомахинский детский сад «Дубурлан» (Левашинский район)</v>
      </c>
      <c r="C571" s="20">
        <f>'Рейтинговая таблица организаций'!P571</f>
        <v>98</v>
      </c>
      <c r="D571" s="20">
        <f>'Рейтинговая таблица организаций'!Y571</f>
        <v>92</v>
      </c>
      <c r="E571" s="20">
        <f>'Рейтинговая таблица организаций'!AG571</f>
        <v>21</v>
      </c>
      <c r="F571" s="20">
        <f>'Рейтинговая таблица организаций'!AQ571</f>
        <v>100</v>
      </c>
      <c r="G571" s="20">
        <f>'Рейтинговая таблица организаций'!BA571</f>
        <v>97</v>
      </c>
      <c r="H571" s="20">
        <f>'Рейтинговая таблица организаций'!BB571</f>
        <v>81.599999999999994</v>
      </c>
    </row>
    <row r="572" spans="1:8" s="24" customFormat="1" x14ac:dyDescent="0.25">
      <c r="A572" s="20">
        <f>'Рейтинговая таблица организаций'!A572</f>
        <v>569</v>
      </c>
      <c r="B572" s="20" t="str">
        <f>'Рейтинговая таблица организаций'!B572</f>
        <v>МКОУ «Охлинская СОШ» (Левашинский район)</v>
      </c>
      <c r="C572" s="20">
        <f>'Рейтинговая таблица организаций'!P572</f>
        <v>87</v>
      </c>
      <c r="D572" s="20">
        <f>'Рейтинговая таблица организаций'!Y572</f>
        <v>40</v>
      </c>
      <c r="E572" s="20">
        <f>'Рейтинговая таблица организаций'!AG572</f>
        <v>34</v>
      </c>
      <c r="F572" s="20">
        <f>'Рейтинговая таблица организаций'!AQ572</f>
        <v>91</v>
      </c>
      <c r="G572" s="20">
        <f>'Рейтинговая таблица организаций'!BA572</f>
        <v>81</v>
      </c>
      <c r="H572" s="20">
        <f>'Рейтинговая таблица организаций'!BB572</f>
        <v>66.599999999999994</v>
      </c>
    </row>
    <row r="573" spans="1:8" s="24" customFormat="1" x14ac:dyDescent="0.25">
      <c r="A573" s="20">
        <f>'Рейтинговая таблица организаций'!A573</f>
        <v>570</v>
      </c>
      <c r="B573" s="20" t="str">
        <f>'Рейтинговая таблица организаций'!B573</f>
        <v>МКДОУ «Карекаданинский детский сад «Чебурашка» (Левашинский район)</v>
      </c>
      <c r="C573" s="20">
        <f>'Рейтинговая таблица организаций'!P573</f>
        <v>86</v>
      </c>
      <c r="D573" s="20">
        <f>'Рейтинговая таблица организаций'!Y573</f>
        <v>97</v>
      </c>
      <c r="E573" s="20">
        <f>'Рейтинговая таблица организаций'!AG573</f>
        <v>35</v>
      </c>
      <c r="F573" s="20">
        <f>'Рейтинговая таблица организаций'!AQ573</f>
        <v>90</v>
      </c>
      <c r="G573" s="20">
        <f>'Рейтинговая таблица организаций'!BA573</f>
        <v>79</v>
      </c>
      <c r="H573" s="20">
        <f>'Рейтинговая таблица организаций'!BB573</f>
        <v>77.400000000000006</v>
      </c>
    </row>
    <row r="574" spans="1:8" s="24" customFormat="1" x14ac:dyDescent="0.25">
      <c r="A574" s="20">
        <f>'Рейтинговая таблица организаций'!A574</f>
        <v>571</v>
      </c>
      <c r="B574" s="20" t="str">
        <f>'Рейтинговая таблица организаций'!B574</f>
        <v>МКОУ «Кулибухнинская ООШ» (Левашинский район)</v>
      </c>
      <c r="C574" s="20">
        <f>'Рейтинговая таблица организаций'!P574</f>
        <v>99</v>
      </c>
      <c r="D574" s="20">
        <f>'Рейтинговая таблица организаций'!Y574</f>
        <v>84</v>
      </c>
      <c r="E574" s="20">
        <f>'Рейтинговая таблица организаций'!AG574</f>
        <v>21</v>
      </c>
      <c r="F574" s="20">
        <f>'Рейтинговая таблица организаций'!AQ574</f>
        <v>96</v>
      </c>
      <c r="G574" s="20">
        <f>'Рейтинговая таблица организаций'!BA574</f>
        <v>100</v>
      </c>
      <c r="H574" s="20">
        <f>'Рейтинговая таблица организаций'!BB574</f>
        <v>80</v>
      </c>
    </row>
    <row r="575" spans="1:8" s="24" customFormat="1" x14ac:dyDescent="0.25">
      <c r="A575" s="20">
        <f>'Рейтинговая таблица организаций'!A575</f>
        <v>572</v>
      </c>
      <c r="B575" s="20" t="str">
        <f>'Рейтинговая таблица организаций'!B575</f>
        <v>МКДОУ «Куппинский детский сад «Родничок» (Левашинский район)</v>
      </c>
      <c r="C575" s="20">
        <f>'Рейтинговая таблица организаций'!P575</f>
        <v>90</v>
      </c>
      <c r="D575" s="20">
        <f>'Рейтинговая таблица организаций'!Y575</f>
        <v>88</v>
      </c>
      <c r="E575" s="20">
        <f>'Рейтинговая таблица организаций'!AG575</f>
        <v>30</v>
      </c>
      <c r="F575" s="20">
        <f>'Рейтинговая таблица организаций'!AQ575</f>
        <v>92</v>
      </c>
      <c r="G575" s="20">
        <f>'Рейтинговая таблица организаций'!BA575</f>
        <v>92</v>
      </c>
      <c r="H575" s="20">
        <f>'Рейтинговая таблица организаций'!BB575</f>
        <v>78.400000000000006</v>
      </c>
    </row>
    <row r="576" spans="1:8" s="24" customFormat="1" x14ac:dyDescent="0.25">
      <c r="A576" s="20">
        <f>'Рейтинговая таблица организаций'!A576</f>
        <v>573</v>
      </c>
      <c r="B576" s="20" t="str">
        <f>'Рейтинговая таблица организаций'!B576</f>
        <v>МКОУ «Верхне-Убекинская ООШ» Мр «Левашинский Район» Республики Дагестан (Левашинский район)</v>
      </c>
      <c r="C576" s="20">
        <f>'Рейтинговая таблица организаций'!P576</f>
        <v>98</v>
      </c>
      <c r="D576" s="20">
        <f>'Рейтинговая таблица организаций'!Y576</f>
        <v>63</v>
      </c>
      <c r="E576" s="20">
        <f>'Рейтинговая таблица организаций'!AG576</f>
        <v>38</v>
      </c>
      <c r="F576" s="20">
        <f>'Рейтинговая таблица организаций'!AQ576</f>
        <v>94</v>
      </c>
      <c r="G576" s="20">
        <f>'Рейтинговая таблица организаций'!BA576</f>
        <v>91</v>
      </c>
      <c r="H576" s="20">
        <f>'Рейтинговая таблица организаций'!BB576</f>
        <v>76.8</v>
      </c>
    </row>
    <row r="577" spans="1:8" s="24" customFormat="1" x14ac:dyDescent="0.25">
      <c r="A577" s="20">
        <f>'Рейтинговая таблица организаций'!A577</f>
        <v>574</v>
      </c>
      <c r="B577" s="20" t="str">
        <f>'Рейтинговая таблица организаций'!B577</f>
        <v>МКОУ «Куппинская СОШ» (Левашинский район)</v>
      </c>
      <c r="C577" s="20">
        <f>'Рейтинговая таблица организаций'!P577</f>
        <v>88</v>
      </c>
      <c r="D577" s="20">
        <f>'Рейтинговая таблица организаций'!Y577</f>
        <v>42</v>
      </c>
      <c r="E577" s="20">
        <f>'Рейтинговая таблица организаций'!AG577</f>
        <v>31</v>
      </c>
      <c r="F577" s="20">
        <f>'Рейтинговая таблица организаций'!AQ577</f>
        <v>90</v>
      </c>
      <c r="G577" s="20">
        <f>'Рейтинговая таблица организаций'!BA577</f>
        <v>81</v>
      </c>
      <c r="H577" s="20">
        <f>'Рейтинговая таблица организаций'!BB577</f>
        <v>66.400000000000006</v>
      </c>
    </row>
    <row r="578" spans="1:8" s="24" customFormat="1" x14ac:dyDescent="0.25">
      <c r="A578" s="20">
        <f>'Рейтинговая таблица организаций'!A578</f>
        <v>575</v>
      </c>
      <c r="B578" s="20" t="str">
        <f>'Рейтинговая таблица организаций'!B578</f>
        <v>МКОУ «Нижне-Убекинская ООШ» (Левашинский район)</v>
      </c>
      <c r="C578" s="20">
        <f>'Рейтинговая таблица организаций'!P578</f>
        <v>82</v>
      </c>
      <c r="D578" s="20">
        <f>'Рейтинговая таблица организаций'!Y578</f>
        <v>69</v>
      </c>
      <c r="E578" s="20">
        <f>'Рейтинговая таблица организаций'!AG578</f>
        <v>15</v>
      </c>
      <c r="F578" s="20">
        <f>'Рейтинговая таблица организаций'!AQ578</f>
        <v>98</v>
      </c>
      <c r="G578" s="20">
        <f>'Рейтинговая таблица организаций'!BA578</f>
        <v>99</v>
      </c>
      <c r="H578" s="20">
        <f>'Рейтинговая таблица организаций'!BB578</f>
        <v>72.599999999999994</v>
      </c>
    </row>
    <row r="579" spans="1:8" s="24" customFormat="1" x14ac:dyDescent="0.25">
      <c r="A579" s="20">
        <f>'Рейтинговая таблица организаций'!A579</f>
        <v>576</v>
      </c>
      <c r="B579" s="20" t="str">
        <f>'Рейтинговая таблица организаций'!B579</f>
        <v>МКОУ «Наскентская СОШ» (Левашинский район)</v>
      </c>
      <c r="C579" s="20">
        <f>'Рейтинговая таблица организаций'!P579</f>
        <v>96</v>
      </c>
      <c r="D579" s="20">
        <f>'Рейтинговая таблица организаций'!Y579</f>
        <v>91</v>
      </c>
      <c r="E579" s="20">
        <f>'Рейтинговая таблица организаций'!AG579</f>
        <v>77</v>
      </c>
      <c r="F579" s="20">
        <f>'Рейтинговая таблица организаций'!AQ579</f>
        <v>92</v>
      </c>
      <c r="G579" s="20">
        <f>'Рейтинговая таблица организаций'!BA579</f>
        <v>91</v>
      </c>
      <c r="H579" s="20">
        <f>'Рейтинговая таблица организаций'!BB579</f>
        <v>89.4</v>
      </c>
    </row>
    <row r="580" spans="1:8" s="24" customFormat="1" x14ac:dyDescent="0.25">
      <c r="A580" s="20">
        <f>'Рейтинговая таблица организаций'!A580</f>
        <v>577</v>
      </c>
      <c r="B580" s="20" t="str">
        <f>'Рейтинговая таблица организаций'!B580</f>
        <v>МКОУ «Нижне Аршинская НОШ» (Левашинский район)</v>
      </c>
      <c r="C580" s="20">
        <f>'Рейтинговая таблица организаций'!P580</f>
        <v>91</v>
      </c>
      <c r="D580" s="20">
        <f>'Рейтинговая таблица организаций'!Y580</f>
        <v>49</v>
      </c>
      <c r="E580" s="20">
        <f>'Рейтинговая таблица организаций'!AG580</f>
        <v>31</v>
      </c>
      <c r="F580" s="20">
        <f>'Рейтинговая таблица организаций'!AQ580</f>
        <v>100</v>
      </c>
      <c r="G580" s="20">
        <f>'Рейтинговая таблица организаций'!BA580</f>
        <v>89</v>
      </c>
      <c r="H580" s="20">
        <f>'Рейтинговая таблица организаций'!BB580</f>
        <v>72</v>
      </c>
    </row>
    <row r="581" spans="1:8" s="24" customFormat="1" x14ac:dyDescent="0.25">
      <c r="A581" s="20">
        <f>'Рейтинговая таблица организаций'!A581</f>
        <v>578</v>
      </c>
      <c r="B581" s="20" t="str">
        <f>'Рейтинговая таблица организаций'!B581</f>
        <v>МКУДО «Левашинская районная СДЮСШОР» (Левашинский район)</v>
      </c>
      <c r="C581" s="20">
        <f>'Рейтинговая таблица организаций'!P581</f>
        <v>74</v>
      </c>
      <c r="D581" s="20">
        <f>'Рейтинговая таблица организаций'!Y581</f>
        <v>83</v>
      </c>
      <c r="E581" s="20">
        <f>'Рейтинговая таблица организаций'!AG581</f>
        <v>35</v>
      </c>
      <c r="F581" s="20">
        <f>'Рейтинговая таблица организаций'!AQ581</f>
        <v>85</v>
      </c>
      <c r="G581" s="20">
        <f>'Рейтинговая таблица организаций'!BA581</f>
        <v>81</v>
      </c>
      <c r="H581" s="20">
        <f>'Рейтинговая таблица организаций'!BB581</f>
        <v>71.599999999999994</v>
      </c>
    </row>
    <row r="582" spans="1:8" s="24" customFormat="1" x14ac:dyDescent="0.25">
      <c r="A582" s="20">
        <f>'Рейтинговая таблица организаций'!A582</f>
        <v>579</v>
      </c>
      <c r="B582" s="20" t="str">
        <f>'Рейтинговая таблица организаций'!B582</f>
        <v>МКДОУ Кулецминский детский сад «Соколенок (Левашинский район)</v>
      </c>
      <c r="C582" s="20">
        <f>'Рейтинговая таблица организаций'!P582</f>
        <v>94</v>
      </c>
      <c r="D582" s="20">
        <f>'Рейтинговая таблица организаций'!Y582</f>
        <v>95</v>
      </c>
      <c r="E582" s="20">
        <f>'Рейтинговая таблица организаций'!AG582</f>
        <v>27</v>
      </c>
      <c r="F582" s="20">
        <f>'Рейтинговая таблица организаций'!AQ582</f>
        <v>95</v>
      </c>
      <c r="G582" s="20">
        <f>'Рейтинговая таблица организаций'!BA582</f>
        <v>91</v>
      </c>
      <c r="H582" s="20">
        <f>'Рейтинговая таблица организаций'!BB582</f>
        <v>80.400000000000006</v>
      </c>
    </row>
    <row r="583" spans="1:8" s="24" customFormat="1" x14ac:dyDescent="0.25">
      <c r="A583" s="20">
        <f>'Рейтинговая таблица организаций'!A583</f>
        <v>580</v>
      </c>
      <c r="B583" s="20" t="str">
        <f>'Рейтинговая таблица организаций'!B583</f>
        <v>МКОУ «Кутишинская СОШ» (Левашинский район)</v>
      </c>
      <c r="C583" s="20">
        <f>'Рейтинговая таблица организаций'!P583</f>
        <v>99</v>
      </c>
      <c r="D583" s="20">
        <f>'Рейтинговая таблица организаций'!Y583</f>
        <v>83</v>
      </c>
      <c r="E583" s="20">
        <f>'Рейтинговая таблица организаций'!AG583</f>
        <v>38</v>
      </c>
      <c r="F583" s="20">
        <f>'Рейтинговая таблица организаций'!AQ583</f>
        <v>96</v>
      </c>
      <c r="G583" s="20">
        <f>'Рейтинговая таблица организаций'!BA583</f>
        <v>89</v>
      </c>
      <c r="H583" s="20">
        <f>'Рейтинговая таблица организаций'!BB583</f>
        <v>81</v>
      </c>
    </row>
    <row r="584" spans="1:8" s="24" customFormat="1" x14ac:dyDescent="0.25">
      <c r="A584" s="20">
        <f>'Рейтинговая таблица организаций'!A584</f>
        <v>581</v>
      </c>
      <c r="B584" s="20" t="str">
        <f>'Рейтинговая таблица организаций'!B584</f>
        <v>МКДОУ «детский сад «Львенок» С. Кутиша (Левашинский район)</v>
      </c>
      <c r="C584" s="20">
        <f>'Рейтинговая таблица организаций'!P584</f>
        <v>97</v>
      </c>
      <c r="D584" s="20">
        <f>'Рейтинговая таблица организаций'!Y584</f>
        <v>99</v>
      </c>
      <c r="E584" s="20">
        <f>'Рейтинговая таблица организаций'!AG584</f>
        <v>29</v>
      </c>
      <c r="F584" s="20">
        <f>'Рейтинговая таблица организаций'!AQ584</f>
        <v>99</v>
      </c>
      <c r="G584" s="20">
        <f>'Рейтинговая таблица организаций'!BA584</f>
        <v>87</v>
      </c>
      <c r="H584" s="20">
        <f>'Рейтинговая таблица организаций'!BB584</f>
        <v>82.2</v>
      </c>
    </row>
    <row r="585" spans="1:8" s="24" customFormat="1" x14ac:dyDescent="0.25">
      <c r="A585" s="20">
        <f>'Рейтинговая таблица организаций'!A585</f>
        <v>582</v>
      </c>
      <c r="B585" s="20" t="str">
        <f>'Рейтинговая таблица организаций'!B585</f>
        <v>МКОУ «Арада-Чуглинская СОШ» (Левашинский район)</v>
      </c>
      <c r="C585" s="20">
        <f>'Рейтинговая таблица организаций'!P585</f>
        <v>99</v>
      </c>
      <c r="D585" s="20">
        <f>'Рейтинговая таблица организаций'!Y585</f>
        <v>75</v>
      </c>
      <c r="E585" s="20">
        <f>'Рейтинговая таблица организаций'!AG585</f>
        <v>44</v>
      </c>
      <c r="F585" s="20">
        <f>'Рейтинговая таблица организаций'!AQ585</f>
        <v>94</v>
      </c>
      <c r="G585" s="20">
        <f>'Рейтинговая таблица организаций'!BA585</f>
        <v>91</v>
      </c>
      <c r="H585" s="20">
        <f>'Рейтинговая таблица организаций'!BB585</f>
        <v>80.599999999999994</v>
      </c>
    </row>
    <row r="586" spans="1:8" s="24" customFormat="1" x14ac:dyDescent="0.25">
      <c r="A586" s="20">
        <f>'Рейтинговая таблица организаций'!A586</f>
        <v>583</v>
      </c>
      <c r="B586" s="20" t="str">
        <f>'Рейтинговая таблица организаций'!B586</f>
        <v>МКДОУ Урминский детский сад «Радость» (Левашинский район)</v>
      </c>
      <c r="C586" s="20">
        <f>'Рейтинговая таблица организаций'!P586</f>
        <v>99</v>
      </c>
      <c r="D586" s="20">
        <f>'Рейтинговая таблица организаций'!Y586</f>
        <v>94</v>
      </c>
      <c r="E586" s="20">
        <f>'Рейтинговая таблица организаций'!AG586</f>
        <v>94</v>
      </c>
      <c r="F586" s="20">
        <f>'Рейтинговая таблица организаций'!AQ586</f>
        <v>96</v>
      </c>
      <c r="G586" s="20">
        <f>'Рейтинговая таблица организаций'!BA586</f>
        <v>94</v>
      </c>
      <c r="H586" s="20">
        <f>'Рейтинговая таблица организаций'!BB586</f>
        <v>95.4</v>
      </c>
    </row>
    <row r="587" spans="1:8" s="24" customFormat="1" x14ac:dyDescent="0.25">
      <c r="A587" s="20">
        <f>'Рейтинговая таблица организаций'!A587</f>
        <v>584</v>
      </c>
      <c r="B587" s="20" t="str">
        <f>'Рейтинговая таблица организаций'!B587</f>
        <v>МКДОУ Урминский ДС «Звездочка» (Левашинский район)</v>
      </c>
      <c r="C587" s="20">
        <f>'Рейтинговая таблица организаций'!P587</f>
        <v>96</v>
      </c>
      <c r="D587" s="20">
        <f>'Рейтинговая таблица организаций'!Y587</f>
        <v>95</v>
      </c>
      <c r="E587" s="20">
        <f>'Рейтинговая таблица организаций'!AG587</f>
        <v>20</v>
      </c>
      <c r="F587" s="20">
        <f>'Рейтинговая таблица организаций'!AQ587</f>
        <v>100</v>
      </c>
      <c r="G587" s="20">
        <f>'Рейтинговая таблица организаций'!BA587</f>
        <v>95</v>
      </c>
      <c r="H587" s="20">
        <f>'Рейтинговая таблица организаций'!BB587</f>
        <v>81.2</v>
      </c>
    </row>
    <row r="588" spans="1:8" s="24" customFormat="1" x14ac:dyDescent="0.25">
      <c r="A588" s="20">
        <f>'Рейтинговая таблица организаций'!A588</f>
        <v>585</v>
      </c>
      <c r="B588" s="20" t="str">
        <f>'Рейтинговая таблица организаций'!B588</f>
        <v>МКОУ «Хахитинская СОШ» (Левашинский район)</v>
      </c>
      <c r="C588" s="20">
        <f>'Рейтинговая таблица организаций'!P588</f>
        <v>100</v>
      </c>
      <c r="D588" s="20">
        <f>'Рейтинговая таблица организаций'!Y588</f>
        <v>87</v>
      </c>
      <c r="E588" s="20">
        <f>'Рейтинговая таблица организаций'!AG588</f>
        <v>36</v>
      </c>
      <c r="F588" s="20">
        <f>'Рейтинговая таблица организаций'!AQ588</f>
        <v>99</v>
      </c>
      <c r="G588" s="20">
        <f>'Рейтинговая таблица организаций'!BA588</f>
        <v>99</v>
      </c>
      <c r="H588" s="20">
        <f>'Рейтинговая таблица организаций'!BB588</f>
        <v>84.2</v>
      </c>
    </row>
    <row r="589" spans="1:8" s="24" customFormat="1" x14ac:dyDescent="0.25">
      <c r="A589" s="20">
        <f>'Рейтинговая таблица организаций'!A589</f>
        <v>586</v>
      </c>
      <c r="B589" s="20" t="str">
        <f>'Рейтинговая таблица организаций'!B589</f>
        <v>МКДОУ «Хахитинский детский сад «Райские Птички» (Левашинский район)</v>
      </c>
      <c r="C589" s="20">
        <f>'Рейтинговая таблица организаций'!P589</f>
        <v>100</v>
      </c>
      <c r="D589" s="20">
        <f>'Рейтинговая таблица организаций'!Y589</f>
        <v>100</v>
      </c>
      <c r="E589" s="20">
        <f>'Рейтинговая таблица организаций'!AG589</f>
        <v>51</v>
      </c>
      <c r="F589" s="20">
        <f>'Рейтинговая таблица организаций'!AQ589</f>
        <v>100</v>
      </c>
      <c r="G589" s="20">
        <f>'Рейтинговая таблица организаций'!BA589</f>
        <v>100</v>
      </c>
      <c r="H589" s="20">
        <f>'Рейтинговая таблица организаций'!BB589</f>
        <v>90.2</v>
      </c>
    </row>
    <row r="590" spans="1:8" s="24" customFormat="1" x14ac:dyDescent="0.25">
      <c r="A590" s="20">
        <f>'Рейтинговая таблица организаций'!A590</f>
        <v>587</v>
      </c>
      <c r="B590" s="20" t="str">
        <f>'Рейтинговая таблица организаций'!B590</f>
        <v>МКДОУ «Хахитинский детский сад «Ручеек» (Левашинский район)</v>
      </c>
      <c r="C590" s="20">
        <f>'Рейтинговая таблица организаций'!P590</f>
        <v>100</v>
      </c>
      <c r="D590" s="20">
        <f>'Рейтинговая таблица организаций'!Y590</f>
        <v>100</v>
      </c>
      <c r="E590" s="20">
        <f>'Рейтинговая таблица организаций'!AG590</f>
        <v>23</v>
      </c>
      <c r="F590" s="20">
        <f>'Рейтинговая таблица организаций'!AQ590</f>
        <v>93</v>
      </c>
      <c r="G590" s="20">
        <f>'Рейтинговая таблица организаций'!BA590</f>
        <v>100</v>
      </c>
      <c r="H590" s="20">
        <f>'Рейтинговая таблица организаций'!BB590</f>
        <v>83.2</v>
      </c>
    </row>
    <row r="591" spans="1:8" s="24" customFormat="1" x14ac:dyDescent="0.25">
      <c r="A591" s="20">
        <f>'Рейтинговая таблица организаций'!A591</f>
        <v>588</v>
      </c>
      <c r="B591" s="20" t="str">
        <f>'Рейтинговая таблица организаций'!B591</f>
        <v>МКОУ «Зуримахинская ООШ» (Левашинский район)</v>
      </c>
      <c r="C591" s="20">
        <f>'Рейтинговая таблица организаций'!P591</f>
        <v>86</v>
      </c>
      <c r="D591" s="20">
        <f>'Рейтинговая таблица организаций'!Y591</f>
        <v>59</v>
      </c>
      <c r="E591" s="20">
        <f>'Рейтинговая таблица организаций'!AG591</f>
        <v>31</v>
      </c>
      <c r="F591" s="20">
        <f>'Рейтинговая таблица организаций'!AQ591</f>
        <v>100</v>
      </c>
      <c r="G591" s="20">
        <f>'Рейтинговая таблица организаций'!BA591</f>
        <v>94</v>
      </c>
      <c r="H591" s="20">
        <f>'Рейтинговая таблица организаций'!BB591</f>
        <v>74</v>
      </c>
    </row>
    <row r="592" spans="1:8" s="24" customFormat="1" x14ac:dyDescent="0.25">
      <c r="A592" s="20">
        <f>'Рейтинговая таблица организаций'!A592</f>
        <v>589</v>
      </c>
      <c r="B592" s="20" t="str">
        <f>'Рейтинговая таблица организаций'!B592</f>
        <v>МКОУ «Нижне-Лабкинская НОШ» (Левашинский район)</v>
      </c>
      <c r="C592" s="20">
        <f>'Рейтинговая таблица организаций'!P592</f>
        <v>93</v>
      </c>
      <c r="D592" s="20">
        <f>'Рейтинговая таблица организаций'!Y592</f>
        <v>80</v>
      </c>
      <c r="E592" s="20">
        <f>'Рейтинговая таблица организаций'!AG592</f>
        <v>31</v>
      </c>
      <c r="F592" s="20">
        <f>'Рейтинговая таблица организаций'!AQ592</f>
        <v>89</v>
      </c>
      <c r="G592" s="20">
        <f>'Рейтинговая таблица организаций'!BA592</f>
        <v>94</v>
      </c>
      <c r="H592" s="20">
        <f>'Рейтинговая таблица организаций'!BB592</f>
        <v>77.400000000000006</v>
      </c>
    </row>
    <row r="593" spans="1:8" s="24" customFormat="1" x14ac:dyDescent="0.25">
      <c r="A593" s="20">
        <f>'Рейтинговая таблица организаций'!A593</f>
        <v>590</v>
      </c>
      <c r="B593" s="20" t="str">
        <f>'Рейтинговая таблица организаций'!B593</f>
        <v>МКОУ «Айнакабская НОШ» (Левашинский район)</v>
      </c>
      <c r="C593" s="20">
        <f>'Рейтинговая таблица организаций'!P593</f>
        <v>100</v>
      </c>
      <c r="D593" s="20">
        <f>'Рейтинговая таблица организаций'!Y593</f>
        <v>80</v>
      </c>
      <c r="E593" s="20">
        <f>'Рейтинговая таблица организаций'!AG593</f>
        <v>31</v>
      </c>
      <c r="F593" s="20">
        <f>'Рейтинговая таблица организаций'!AQ593</f>
        <v>92</v>
      </c>
      <c r="G593" s="20">
        <f>'Рейтинговая таблица организаций'!BA593</f>
        <v>92</v>
      </c>
      <c r="H593" s="20">
        <f>'Рейтинговая таблица организаций'!BB593</f>
        <v>79</v>
      </c>
    </row>
    <row r="594" spans="1:8" s="24" customFormat="1" x14ac:dyDescent="0.25">
      <c r="A594" s="20">
        <f>'Рейтинговая таблица организаций'!A594</f>
        <v>591</v>
      </c>
      <c r="B594" s="20" t="str">
        <f>'Рейтинговая таблица организаций'!B594</f>
        <v>МКДОУ «Джангамахинский детский сад «Непоседа» (Левашинский район)</v>
      </c>
      <c r="C594" s="20">
        <f>'Рейтинговая таблица организаций'!P594</f>
        <v>100</v>
      </c>
      <c r="D594" s="20">
        <f>'Рейтинговая таблица организаций'!Y594</f>
        <v>89</v>
      </c>
      <c r="E594" s="20">
        <f>'Рейтинговая таблица организаций'!AG594</f>
        <v>85</v>
      </c>
      <c r="F594" s="20">
        <f>'Рейтинговая таблица организаций'!AQ594</f>
        <v>100</v>
      </c>
      <c r="G594" s="20">
        <f>'Рейтинговая таблица организаций'!BA594</f>
        <v>100</v>
      </c>
      <c r="H594" s="20">
        <f>'Рейтинговая таблица организаций'!BB594</f>
        <v>94.8</v>
      </c>
    </row>
    <row r="595" spans="1:8" s="24" customFormat="1" x14ac:dyDescent="0.25">
      <c r="A595" s="20">
        <f>'Рейтинговая таблица организаций'!A595</f>
        <v>592</v>
      </c>
      <c r="B595" s="20" t="str">
        <f>'Рейтинговая таблица организаций'!B595</f>
        <v>КАРЛАБКИНСКИЙ детский сад «ЖУРАВЛИК» (Левашинский район)</v>
      </c>
      <c r="C595" s="20">
        <f>'Рейтинговая таблица организаций'!P595</f>
        <v>58</v>
      </c>
      <c r="D595" s="20">
        <f>'Рейтинговая таблица организаций'!Y595</f>
        <v>78</v>
      </c>
      <c r="E595" s="20">
        <f>'Рейтинговая таблица организаций'!AG595</f>
        <v>18</v>
      </c>
      <c r="F595" s="20">
        <f>'Рейтинговая таблица организаций'!AQ595</f>
        <v>98</v>
      </c>
      <c r="G595" s="20">
        <f>'Рейтинговая таблица организаций'!BA595</f>
        <v>94</v>
      </c>
      <c r="H595" s="20">
        <f>'Рейтинговая таблица организаций'!BB595</f>
        <v>69.2</v>
      </c>
    </row>
    <row r="596" spans="1:8" s="24" customFormat="1" x14ac:dyDescent="0.25">
      <c r="A596" s="20">
        <f>'Рейтинговая таблица организаций'!A596</f>
        <v>593</v>
      </c>
      <c r="B596" s="20" t="str">
        <f>'Рейтинговая таблица организаций'!B596</f>
        <v>Мкудо «Куппинская ДШИ» (Левашинский район)</v>
      </c>
      <c r="C596" s="20">
        <f>'Рейтинговая таблица организаций'!P596</f>
        <v>91</v>
      </c>
      <c r="D596" s="20">
        <f>'Рейтинговая таблица организаций'!Y596</f>
        <v>69</v>
      </c>
      <c r="E596" s="20">
        <f>'Рейтинговая таблица организаций'!AG596</f>
        <v>30</v>
      </c>
      <c r="F596" s="20">
        <f>'Рейтинговая таблица организаций'!AQ596</f>
        <v>94</v>
      </c>
      <c r="G596" s="20">
        <f>'Рейтинговая таблица организаций'!BA596</f>
        <v>90</v>
      </c>
      <c r="H596" s="20">
        <f>'Рейтинговая таблица организаций'!BB596</f>
        <v>74.8</v>
      </c>
    </row>
    <row r="597" spans="1:8" s="24" customFormat="1" x14ac:dyDescent="0.25">
      <c r="A597" s="20">
        <f>'Рейтинговая таблица организаций'!A597</f>
        <v>594</v>
      </c>
      <c r="B597" s="20" t="str">
        <f>'Рейтинговая таблица организаций'!B597</f>
        <v>МКУ «Мекегинский детский сад» (Левашинский район)</v>
      </c>
      <c r="C597" s="20">
        <f>'Рейтинговая таблица организаций'!P597</f>
        <v>92</v>
      </c>
      <c r="D597" s="20">
        <f>'Рейтинговая таблица организаций'!Y597</f>
        <v>100</v>
      </c>
      <c r="E597" s="20">
        <f>'Рейтинговая таблица организаций'!AG597</f>
        <v>21</v>
      </c>
      <c r="F597" s="20">
        <f>'Рейтинговая таблица организаций'!AQ597</f>
        <v>97</v>
      </c>
      <c r="G597" s="20">
        <f>'Рейтинговая таблица организаций'!BA597</f>
        <v>97</v>
      </c>
      <c r="H597" s="20">
        <f>'Рейтинговая таблица организаций'!BB597</f>
        <v>81.400000000000006</v>
      </c>
    </row>
    <row r="598" spans="1:8" s="24" customFormat="1" x14ac:dyDescent="0.25">
      <c r="A598" s="20">
        <f>'Рейтинговая таблица организаций'!A598</f>
        <v>595</v>
      </c>
      <c r="B598" s="20" t="str">
        <f>'Рейтинговая таблица организаций'!B598</f>
        <v>МКОУ «Хаджалмахинская СОШ» (Левашинский район)</v>
      </c>
      <c r="C598" s="20">
        <f>'Рейтинговая таблица организаций'!P598</f>
        <v>92</v>
      </c>
      <c r="D598" s="20">
        <f>'Рейтинговая таблица организаций'!Y598</f>
        <v>60</v>
      </c>
      <c r="E598" s="20">
        <f>'Рейтинговая таблица организаций'!AG598</f>
        <v>31</v>
      </c>
      <c r="F598" s="20">
        <f>'Рейтинговая таблица организаций'!AQ598</f>
        <v>94</v>
      </c>
      <c r="G598" s="20">
        <f>'Рейтинговая таблица организаций'!BA598</f>
        <v>98</v>
      </c>
      <c r="H598" s="20">
        <f>'Рейтинговая таблица организаций'!BB598</f>
        <v>75</v>
      </c>
    </row>
    <row r="599" spans="1:8" s="24" customFormat="1" x14ac:dyDescent="0.25">
      <c r="A599" s="20">
        <f>'Рейтинговая таблица организаций'!A599</f>
        <v>596</v>
      </c>
      <c r="B599" s="20" t="str">
        <f>'Рейтинговая таблица организаций'!B599</f>
        <v>МКОУ «Хаджалмахинская ООШ» (Левашинский район)</v>
      </c>
      <c r="C599" s="20">
        <f>'Рейтинговая таблица организаций'!P599</f>
        <v>92</v>
      </c>
      <c r="D599" s="20">
        <f>'Рейтинговая таблица организаций'!Y599</f>
        <v>61</v>
      </c>
      <c r="E599" s="20">
        <f>'Рейтинговая таблица организаций'!AG599</f>
        <v>29</v>
      </c>
      <c r="F599" s="20">
        <f>'Рейтинговая таблица организаций'!AQ599</f>
        <v>97</v>
      </c>
      <c r="G599" s="20">
        <f>'Рейтинговая таблица организаций'!BA599</f>
        <v>96</v>
      </c>
      <c r="H599" s="20">
        <f>'Рейтинговая таблица организаций'!BB599</f>
        <v>75</v>
      </c>
    </row>
    <row r="600" spans="1:8" s="24" customFormat="1" x14ac:dyDescent="0.25">
      <c r="A600" s="20">
        <f>'Рейтинговая таблица организаций'!A600</f>
        <v>597</v>
      </c>
      <c r="B600" s="20" t="str">
        <f>'Рейтинговая таблица организаций'!B600</f>
        <v>МКОУ «Цудахарская СОШ им. М.В.Вагабова» (Левашинский район)</v>
      </c>
      <c r="C600" s="20">
        <f>'Рейтинговая таблица организаций'!P600</f>
        <v>98</v>
      </c>
      <c r="D600" s="20">
        <f>'Рейтинговая таблица организаций'!Y600</f>
        <v>94</v>
      </c>
      <c r="E600" s="20">
        <f>'Рейтинговая таблица организаций'!AG600</f>
        <v>94</v>
      </c>
      <c r="F600" s="20">
        <f>'Рейтинговая таблица организаций'!AQ600</f>
        <v>95</v>
      </c>
      <c r="G600" s="20">
        <f>'Рейтинговая таблица организаций'!BA600</f>
        <v>94</v>
      </c>
      <c r="H600" s="20">
        <f>'Рейтинговая таблица организаций'!BB600</f>
        <v>95</v>
      </c>
    </row>
    <row r="601" spans="1:8" s="24" customFormat="1" x14ac:dyDescent="0.25">
      <c r="A601" s="20">
        <f>'Рейтинговая таблица организаций'!A601</f>
        <v>598</v>
      </c>
      <c r="B601" s="20" t="str">
        <f>'Рейтинговая таблица организаций'!B601</f>
        <v>МКОУ «Гапцахская СОШ им. Нагиева Т.Н.» (Магарамкентский район )</v>
      </c>
      <c r="C601" s="20">
        <f>'Рейтинговая таблица организаций'!P601</f>
        <v>94</v>
      </c>
      <c r="D601" s="20">
        <f>'Рейтинговая таблица организаций'!Y601</f>
        <v>77</v>
      </c>
      <c r="E601" s="20">
        <f>'Рейтинговая таблица организаций'!AG601</f>
        <v>80</v>
      </c>
      <c r="F601" s="20">
        <f>'Рейтинговая таблица организаций'!AQ601</f>
        <v>92</v>
      </c>
      <c r="G601" s="20">
        <f>'Рейтинговая таблица организаций'!BA601</f>
        <v>89</v>
      </c>
      <c r="H601" s="20">
        <f>'Рейтинговая таблица организаций'!BB601</f>
        <v>86.4</v>
      </c>
    </row>
    <row r="602" spans="1:8" s="24" customFormat="1" x14ac:dyDescent="0.25">
      <c r="A602" s="20">
        <f>'Рейтинговая таблица организаций'!A602</f>
        <v>599</v>
      </c>
      <c r="B602" s="20" t="str">
        <f>'Рейтинговая таблица организаций'!B602</f>
        <v>МКОУ «Картасказмалярская СОШ» (Магарамкентский район )</v>
      </c>
      <c r="C602" s="20">
        <f>'Рейтинговая таблица организаций'!P602</f>
        <v>97</v>
      </c>
      <c r="D602" s="20">
        <f>'Рейтинговая таблица организаций'!Y602</f>
        <v>97</v>
      </c>
      <c r="E602" s="20">
        <f>'Рейтинговая таблица организаций'!AG602</f>
        <v>50</v>
      </c>
      <c r="F602" s="20">
        <f>'Рейтинговая таблица организаций'!AQ602</f>
        <v>98</v>
      </c>
      <c r="G602" s="20">
        <f>'Рейтинговая таблица организаций'!BA602</f>
        <v>96</v>
      </c>
      <c r="H602" s="20">
        <f>'Рейтинговая таблица организаций'!BB602</f>
        <v>87.6</v>
      </c>
    </row>
    <row r="603" spans="1:8" s="24" customFormat="1" x14ac:dyDescent="0.25">
      <c r="A603" s="20">
        <f>'Рейтинговая таблица организаций'!A603</f>
        <v>600</v>
      </c>
      <c r="B603" s="20" t="str">
        <f>'Рейтинговая таблица организаций'!B603</f>
        <v>МКОУ «Бутказмалярская СОШ» (Магарамкентский район )</v>
      </c>
      <c r="C603" s="20">
        <f>'Рейтинговая таблица организаций'!P603</f>
        <v>95</v>
      </c>
      <c r="D603" s="20">
        <f>'Рейтинговая таблица организаций'!Y603</f>
        <v>94</v>
      </c>
      <c r="E603" s="20">
        <f>'Рейтинговая таблица организаций'!AG603</f>
        <v>49</v>
      </c>
      <c r="F603" s="20">
        <f>'Рейтинговая таблица организаций'!AQ603</f>
        <v>96</v>
      </c>
      <c r="G603" s="20">
        <f>'Рейтинговая таблица организаций'!BA603</f>
        <v>98</v>
      </c>
      <c r="H603" s="20">
        <f>'Рейтинговая таблица организаций'!BB603</f>
        <v>86.4</v>
      </c>
    </row>
    <row r="604" spans="1:8" s="24" customFormat="1" x14ac:dyDescent="0.25">
      <c r="A604" s="20">
        <f>'Рейтинговая таблица организаций'!A604</f>
        <v>601</v>
      </c>
      <c r="B604" s="20" t="str">
        <f>'Рейтинговая таблица организаций'!B604</f>
        <v>МКОУ «Ярагказмалярская СОШ им. М. Ярагского» (Магарамкентский район )</v>
      </c>
      <c r="C604" s="20">
        <f>'Рейтинговая таблица организаций'!P604</f>
        <v>98</v>
      </c>
      <c r="D604" s="20">
        <f>'Рейтинговая таблица организаций'!Y604</f>
        <v>96</v>
      </c>
      <c r="E604" s="20">
        <f>'Рейтинговая таблица организаций'!AG604</f>
        <v>70</v>
      </c>
      <c r="F604" s="20">
        <f>'Рейтинговая таблица организаций'!AQ604</f>
        <v>94</v>
      </c>
      <c r="G604" s="20">
        <f>'Рейтинговая таблица организаций'!BA604</f>
        <v>93</v>
      </c>
      <c r="H604" s="20">
        <f>'Рейтинговая таблица организаций'!BB604</f>
        <v>90.2</v>
      </c>
    </row>
    <row r="605" spans="1:8" s="24" customFormat="1" x14ac:dyDescent="0.25">
      <c r="A605" s="20">
        <f>'Рейтинговая таблица организаций'!A605</f>
        <v>602</v>
      </c>
      <c r="B605" s="20" t="str">
        <f>'Рейтинговая таблица организаций'!B605</f>
        <v>МКОУ «Самурская СОШ» (Магарамкентский район )</v>
      </c>
      <c r="C605" s="20">
        <f>'Рейтинговая таблица организаций'!P605</f>
        <v>75</v>
      </c>
      <c r="D605" s="20">
        <f>'Рейтинговая таблица организаций'!Y605</f>
        <v>80</v>
      </c>
      <c r="E605" s="20">
        <f>'Рейтинговая таблица организаций'!AG605</f>
        <v>62</v>
      </c>
      <c r="F605" s="20">
        <f>'Рейтинговая таблица организаций'!AQ605</f>
        <v>89</v>
      </c>
      <c r="G605" s="20">
        <f>'Рейтинговая таблица организаций'!BA605</f>
        <v>86</v>
      </c>
      <c r="H605" s="20">
        <f>'Рейтинговая таблица организаций'!BB605</f>
        <v>78.400000000000006</v>
      </c>
    </row>
    <row r="606" spans="1:8" s="24" customFormat="1" x14ac:dyDescent="0.25">
      <c r="A606" s="20">
        <f>'Рейтинговая таблица организаций'!A606</f>
        <v>603</v>
      </c>
      <c r="B606" s="20" t="str">
        <f>'Рейтинговая таблица организаций'!B606</f>
        <v>МКОУ «Билбильская СОШ им. М.Абдуллаева» (Магарамкентский район )</v>
      </c>
      <c r="C606" s="20">
        <f>'Рейтинговая таблица организаций'!P606</f>
        <v>85</v>
      </c>
      <c r="D606" s="20">
        <f>'Рейтинговая таблица организаций'!Y606</f>
        <v>39</v>
      </c>
      <c r="E606" s="20">
        <f>'Рейтинговая таблица организаций'!AG606</f>
        <v>43</v>
      </c>
      <c r="F606" s="20">
        <f>'Рейтинговая таблица организаций'!AQ606</f>
        <v>100</v>
      </c>
      <c r="G606" s="20">
        <f>'Рейтинговая таблица организаций'!BA606</f>
        <v>100</v>
      </c>
      <c r="H606" s="20">
        <f>'Рейтинговая таблица организаций'!BB606</f>
        <v>73.400000000000006</v>
      </c>
    </row>
    <row r="607" spans="1:8" s="24" customFormat="1" x14ac:dyDescent="0.25">
      <c r="A607" s="20">
        <f>'Рейтинговая таблица организаций'!A607</f>
        <v>604</v>
      </c>
      <c r="B607" s="20" t="str">
        <f>'Рейтинговая таблица организаций'!B607</f>
        <v>МКОУ «Филялинская СОШ» (Магарамкентский район )</v>
      </c>
      <c r="C607" s="20">
        <f>'Рейтинговая таблица организаций'!P607</f>
        <v>96</v>
      </c>
      <c r="D607" s="20">
        <f>'Рейтинговая таблица организаций'!Y607</f>
        <v>81</v>
      </c>
      <c r="E607" s="20">
        <f>'Рейтинговая таблица организаций'!AG607</f>
        <v>29</v>
      </c>
      <c r="F607" s="20">
        <f>'Рейтинговая таблица организаций'!AQ607</f>
        <v>96</v>
      </c>
      <c r="G607" s="20">
        <f>'Рейтинговая таблица организаций'!BA607</f>
        <v>95</v>
      </c>
      <c r="H607" s="20">
        <f>'Рейтинговая таблица организаций'!BB607</f>
        <v>79.400000000000006</v>
      </c>
    </row>
    <row r="608" spans="1:8" s="24" customFormat="1" x14ac:dyDescent="0.25">
      <c r="A608" s="20">
        <f>'Рейтинговая таблица организаций'!A608</f>
        <v>605</v>
      </c>
      <c r="B608" s="20" t="str">
        <f>'Рейтинговая таблица организаций'!B608</f>
        <v>МКОУ «Магарамкентская СОШ № 1 им.М.Гаджиева» (Магарамкентский район )</v>
      </c>
      <c r="C608" s="20">
        <f>'Рейтинговая таблица организаций'!P608</f>
        <v>95</v>
      </c>
      <c r="D608" s="20">
        <f>'Рейтинговая таблица организаций'!Y608</f>
        <v>74</v>
      </c>
      <c r="E608" s="20">
        <f>'Рейтинговая таблица организаций'!AG608</f>
        <v>49</v>
      </c>
      <c r="F608" s="20">
        <f>'Рейтинговая таблица организаций'!AQ608</f>
        <v>89</v>
      </c>
      <c r="G608" s="20">
        <f>'Рейтинговая таблица организаций'!BA608</f>
        <v>81</v>
      </c>
      <c r="H608" s="20">
        <f>'Рейтинговая таблица организаций'!BB608</f>
        <v>77.599999999999994</v>
      </c>
    </row>
    <row r="609" spans="1:8" s="24" customFormat="1" x14ac:dyDescent="0.25">
      <c r="A609" s="20">
        <f>'Рейтинговая таблица организаций'!A609</f>
        <v>606</v>
      </c>
      <c r="B609" s="20" t="str">
        <f>'Рейтинговая таблица организаций'!B609</f>
        <v>МКОУ «Магарамкентская СОШ № 2» (Магарамкентский район )</v>
      </c>
      <c r="C609" s="20">
        <f>'Рейтинговая таблица организаций'!P609</f>
        <v>90</v>
      </c>
      <c r="D609" s="20">
        <f>'Рейтинговая таблица организаций'!Y609</f>
        <v>81</v>
      </c>
      <c r="E609" s="20">
        <f>'Рейтинговая таблица организаций'!AG609</f>
        <v>48</v>
      </c>
      <c r="F609" s="20">
        <f>'Рейтинговая таблица организаций'!AQ609</f>
        <v>94</v>
      </c>
      <c r="G609" s="20">
        <f>'Рейтинговая таблица организаций'!BA609</f>
        <v>88</v>
      </c>
      <c r="H609" s="20">
        <f>'Рейтинговая таблица организаций'!BB609</f>
        <v>80.2</v>
      </c>
    </row>
    <row r="610" spans="1:8" s="24" customFormat="1" x14ac:dyDescent="0.25">
      <c r="A610" s="20">
        <f>'Рейтинговая таблица организаций'!A610</f>
        <v>607</v>
      </c>
      <c r="B610" s="20" t="str">
        <f>'Рейтинговая таблица организаций'!B610</f>
        <v>МКОУ «Кчунказмалярская СОШ» (Магарамкентский район )</v>
      </c>
      <c r="C610" s="20">
        <f>'Рейтинговая таблица организаций'!P610</f>
        <v>94</v>
      </c>
      <c r="D610" s="20">
        <f>'Рейтинговая таблица организаций'!Y610</f>
        <v>41</v>
      </c>
      <c r="E610" s="20">
        <f>'Рейтинговая таблица организаций'!AG610</f>
        <v>47</v>
      </c>
      <c r="F610" s="20">
        <f>'Рейтинговая таблица организаций'!AQ610</f>
        <v>98</v>
      </c>
      <c r="G610" s="20">
        <f>'Рейтинговая таблица организаций'!BA610</f>
        <v>85</v>
      </c>
      <c r="H610" s="20">
        <f>'Рейтинговая таблица организаций'!BB610</f>
        <v>73</v>
      </c>
    </row>
    <row r="611" spans="1:8" s="24" customFormat="1" x14ac:dyDescent="0.25">
      <c r="A611" s="20">
        <f>'Рейтинговая таблица организаций'!A611</f>
        <v>608</v>
      </c>
      <c r="B611" s="20" t="str">
        <f>'Рейтинговая таблица организаций'!B611</f>
        <v>МКОУ «Целегюнская СОШ» (Магарамкентский район )</v>
      </c>
      <c r="C611" s="20">
        <f>'Рейтинговая таблица организаций'!P611</f>
        <v>93</v>
      </c>
      <c r="D611" s="20">
        <f>'Рейтинговая таблица организаций'!Y611</f>
        <v>60</v>
      </c>
      <c r="E611" s="20">
        <f>'Рейтинговая таблица организаций'!AG611</f>
        <v>23</v>
      </c>
      <c r="F611" s="20">
        <f>'Рейтинговая таблица организаций'!AQ611</f>
        <v>86</v>
      </c>
      <c r="G611" s="20">
        <f>'Рейтинговая таблица организаций'!BA611</f>
        <v>77</v>
      </c>
      <c r="H611" s="20">
        <f>'Рейтинговая таблица организаций'!BB611</f>
        <v>67.8</v>
      </c>
    </row>
    <row r="612" spans="1:8" s="24" customFormat="1" x14ac:dyDescent="0.25">
      <c r="A612" s="20">
        <f>'Рейтинговая таблица организаций'!A612</f>
        <v>609</v>
      </c>
      <c r="B612" s="20" t="str">
        <f>'Рейтинговая таблица организаций'!B612</f>
        <v>МКОУ «Новоаульская СОШ им. Исмаилова А.Р» (Магарамкентский район )</v>
      </c>
      <c r="C612" s="20">
        <f>'Рейтинговая таблица организаций'!P612</f>
        <v>100</v>
      </c>
      <c r="D612" s="20">
        <f>'Рейтинговая таблица организаций'!Y612</f>
        <v>95</v>
      </c>
      <c r="E612" s="20">
        <f>'Рейтинговая таблица организаций'!AG612</f>
        <v>42</v>
      </c>
      <c r="F612" s="20">
        <f>'Рейтинговая таблица организаций'!AQ612</f>
        <v>99</v>
      </c>
      <c r="G612" s="20">
        <f>'Рейтинговая таблица организаций'!BA612</f>
        <v>98</v>
      </c>
      <c r="H612" s="20">
        <f>'Рейтинговая таблица организаций'!BB612</f>
        <v>86.8</v>
      </c>
    </row>
    <row r="613" spans="1:8" s="24" customFormat="1" x14ac:dyDescent="0.25">
      <c r="A613" s="20">
        <f>'Рейтинговая таблица организаций'!A613</f>
        <v>610</v>
      </c>
      <c r="B613" s="20" t="str">
        <f>'Рейтинговая таблица организаций'!B613</f>
        <v>МКОУ «Ходжаказмалярская СОШ им. М.К» (Магарамкентский район )</v>
      </c>
      <c r="C613" s="20">
        <f>'Рейтинговая таблица организаций'!P613</f>
        <v>97</v>
      </c>
      <c r="D613" s="20">
        <f>'Рейтинговая таблица организаций'!Y613</f>
        <v>60</v>
      </c>
      <c r="E613" s="20">
        <f>'Рейтинговая таблица организаций'!AG613</f>
        <v>39</v>
      </c>
      <c r="F613" s="20">
        <f>'Рейтинговая таблица организаций'!AQ613</f>
        <v>96</v>
      </c>
      <c r="G613" s="20">
        <f>'Рейтинговая таблица организаций'!BA613</f>
        <v>94</v>
      </c>
      <c r="H613" s="20">
        <f>'Рейтинговая таблица организаций'!BB613</f>
        <v>77.2</v>
      </c>
    </row>
    <row r="614" spans="1:8" s="24" customFormat="1" x14ac:dyDescent="0.25">
      <c r="A614" s="20">
        <f>'Рейтинговая таблица организаций'!A614</f>
        <v>611</v>
      </c>
      <c r="B614" s="20" t="str">
        <f>'Рейтинговая таблица организаций'!B614</f>
        <v>МКОУ «Азадоглынская СОШ» (Магарамкентский район )</v>
      </c>
      <c r="C614" s="20">
        <f>'Рейтинговая таблица организаций'!P614</f>
        <v>99</v>
      </c>
      <c r="D614" s="20">
        <f>'Рейтинговая таблица организаций'!Y614</f>
        <v>74</v>
      </c>
      <c r="E614" s="20">
        <f>'Рейтинговая таблица организаций'!AG614</f>
        <v>45</v>
      </c>
      <c r="F614" s="20">
        <f>'Рейтинговая таблица организаций'!AQ614</f>
        <v>92</v>
      </c>
      <c r="G614" s="20">
        <f>'Рейтинговая таблица организаций'!BA614</f>
        <v>88</v>
      </c>
      <c r="H614" s="20">
        <f>'Рейтинговая таблица организаций'!BB614</f>
        <v>79.599999999999994</v>
      </c>
    </row>
    <row r="615" spans="1:8" s="24" customFormat="1" x14ac:dyDescent="0.25">
      <c r="A615" s="20">
        <f>'Рейтинговая таблица организаций'!A615</f>
        <v>612</v>
      </c>
      <c r="B615" s="20" t="str">
        <f>'Рейтинговая таблица организаций'!B615</f>
        <v>МКОУ «Оружбинская СОШ» (Магарамкентский район )</v>
      </c>
      <c r="C615" s="20">
        <f>'Рейтинговая таблица организаций'!P615</f>
        <v>95</v>
      </c>
      <c r="D615" s="20">
        <f>'Рейтинговая таблица организаций'!Y615</f>
        <v>79</v>
      </c>
      <c r="E615" s="20">
        <f>'Рейтинговая таблица организаций'!AG615</f>
        <v>50</v>
      </c>
      <c r="F615" s="20">
        <f>'Рейтинговая таблица организаций'!AQ615</f>
        <v>97</v>
      </c>
      <c r="G615" s="20">
        <f>'Рейтинговая таблица организаций'!BA615</f>
        <v>93</v>
      </c>
      <c r="H615" s="20">
        <f>'Рейтинговая таблица организаций'!BB615</f>
        <v>82.8</v>
      </c>
    </row>
    <row r="616" spans="1:8" s="24" customFormat="1" x14ac:dyDescent="0.25">
      <c r="A616" s="20">
        <f>'Рейтинговая таблица организаций'!A616</f>
        <v>613</v>
      </c>
      <c r="B616" s="20" t="str">
        <f>'Рейтинговая таблица организаций'!B616</f>
        <v>МКОУ «Капирказмалярская СОШ» (Магарамкентский район )</v>
      </c>
      <c r="C616" s="20">
        <f>'Рейтинговая таблица организаций'!P616</f>
        <v>94</v>
      </c>
      <c r="D616" s="20">
        <f>'Рейтинговая таблица организаций'!Y616</f>
        <v>55</v>
      </c>
      <c r="E616" s="20">
        <f>'Рейтинговая таблица организаций'!AG616</f>
        <v>39</v>
      </c>
      <c r="F616" s="20">
        <f>'Рейтинговая таблица организаций'!AQ616</f>
        <v>87</v>
      </c>
      <c r="G616" s="20">
        <f>'Рейтинговая таблица организаций'!BA616</f>
        <v>70</v>
      </c>
      <c r="H616" s="20">
        <f>'Рейтинговая таблица организаций'!BB616</f>
        <v>69</v>
      </c>
    </row>
    <row r="617" spans="1:8" s="24" customFormat="1" x14ac:dyDescent="0.25">
      <c r="A617" s="20">
        <f>'Рейтинговая таблица организаций'!A617</f>
        <v>614</v>
      </c>
      <c r="B617" s="20" t="str">
        <f>'Рейтинговая таблица организаций'!B617</f>
        <v>МКОУ «Чахчахказмалярская СОШ им. М.М. Мирзаметова» (Магарамкентский район )</v>
      </c>
      <c r="C617" s="20">
        <f>'Рейтинговая таблица организаций'!P617</f>
        <v>95</v>
      </c>
      <c r="D617" s="20">
        <f>'Рейтинговая таблица организаций'!Y617</f>
        <v>95</v>
      </c>
      <c r="E617" s="20">
        <f>'Рейтинговая таблица организаций'!AG617</f>
        <v>42</v>
      </c>
      <c r="F617" s="20">
        <f>'Рейтинговая таблица организаций'!AQ617</f>
        <v>98</v>
      </c>
      <c r="G617" s="20">
        <f>'Рейтинговая таблица организаций'!BA617</f>
        <v>97</v>
      </c>
      <c r="H617" s="20">
        <f>'Рейтинговая таблица организаций'!BB617</f>
        <v>85.4</v>
      </c>
    </row>
    <row r="618" spans="1:8" s="24" customFormat="1" x14ac:dyDescent="0.25">
      <c r="A618" s="20">
        <f>'Рейтинговая таблица организаций'!A618</f>
        <v>615</v>
      </c>
      <c r="B618" s="20" t="str">
        <f>'Рейтинговая таблица организаций'!B618</f>
        <v>МКОУ «Советская СОШ» (Магарамкентский район )</v>
      </c>
      <c r="C618" s="20">
        <f>'Рейтинговая таблица организаций'!P618</f>
        <v>91</v>
      </c>
      <c r="D618" s="20">
        <f>'Рейтинговая таблица организаций'!Y618</f>
        <v>78</v>
      </c>
      <c r="E618" s="20">
        <f>'Рейтинговая таблица организаций'!AG618</f>
        <v>38</v>
      </c>
      <c r="F618" s="20">
        <f>'Рейтинговая таблица организаций'!AQ618</f>
        <v>87</v>
      </c>
      <c r="G618" s="20">
        <f>'Рейтинговая таблица организаций'!BA618</f>
        <v>78</v>
      </c>
      <c r="H618" s="20">
        <f>'Рейтинговая таблица организаций'!BB618</f>
        <v>74.400000000000006</v>
      </c>
    </row>
    <row r="619" spans="1:8" s="24" customFormat="1" x14ac:dyDescent="0.25">
      <c r="A619" s="20">
        <f>'Рейтинговая таблица организаций'!A619</f>
        <v>616</v>
      </c>
      <c r="B619" s="20" t="str">
        <f>'Рейтинговая таблица организаций'!B619</f>
        <v>МКОУ «Кунбатарская СОШ им. М.К. Курманалиева» (Ногайский район)</v>
      </c>
      <c r="C619" s="20">
        <f>'Рейтинговая таблица организаций'!P619</f>
        <v>96</v>
      </c>
      <c r="D619" s="20">
        <f>'Рейтинговая таблица организаций'!Y619</f>
        <v>77</v>
      </c>
      <c r="E619" s="20">
        <f>'Рейтинговая таблица организаций'!AG619</f>
        <v>76</v>
      </c>
      <c r="F619" s="20">
        <f>'Рейтинговая таблица организаций'!AQ619</f>
        <v>85</v>
      </c>
      <c r="G619" s="20">
        <f>'Рейтинговая таблица организаций'!BA619</f>
        <v>83</v>
      </c>
      <c r="H619" s="20">
        <f>'Рейтинговая таблица организаций'!BB619</f>
        <v>83.4</v>
      </c>
    </row>
    <row r="620" spans="1:8" s="24" customFormat="1" x14ac:dyDescent="0.25">
      <c r="A620" s="20">
        <f>'Рейтинговая таблица организаций'!A620</f>
        <v>617</v>
      </c>
      <c r="B620" s="20" t="str">
        <f>'Рейтинговая таблица организаций'!B620</f>
        <v>МКОУ «Карасувская СОШ» (Ногайский район)</v>
      </c>
      <c r="C620" s="20">
        <f>'Рейтинговая таблица организаций'!P620</f>
        <v>97</v>
      </c>
      <c r="D620" s="20">
        <f>'Рейтинговая таблица организаций'!Y620</f>
        <v>90</v>
      </c>
      <c r="E620" s="20">
        <f>'Рейтинговая таблица организаций'!AG620</f>
        <v>29</v>
      </c>
      <c r="F620" s="20">
        <f>'Рейтинговая таблица организаций'!AQ620</f>
        <v>100</v>
      </c>
      <c r="G620" s="20">
        <f>'Рейтинговая таблица организаций'!BA620</f>
        <v>100</v>
      </c>
      <c r="H620" s="20">
        <f>'Рейтинговая таблица организаций'!BB620</f>
        <v>83.2</v>
      </c>
    </row>
    <row r="621" spans="1:8" s="24" customFormat="1" x14ac:dyDescent="0.25">
      <c r="A621" s="20">
        <f>'Рейтинговая таблица организаций'!A621</f>
        <v>618</v>
      </c>
      <c r="B621" s="20" t="str">
        <f>'Рейтинговая таблица организаций'!B621</f>
        <v>МКОУ «Кумлинская СОШ им. Д.М. Шихмурзаева» (Ногайский район)</v>
      </c>
      <c r="C621" s="20">
        <f>'Рейтинговая таблица организаций'!P621</f>
        <v>95</v>
      </c>
      <c r="D621" s="20">
        <f>'Рейтинговая таблица организаций'!Y621</f>
        <v>64</v>
      </c>
      <c r="E621" s="20">
        <f>'Рейтинговая таблица организаций'!AG621</f>
        <v>28</v>
      </c>
      <c r="F621" s="20">
        <f>'Рейтинговая таблица организаций'!AQ621</f>
        <v>93</v>
      </c>
      <c r="G621" s="20">
        <f>'Рейтинговая таблица организаций'!BA621</f>
        <v>88</v>
      </c>
      <c r="H621" s="20">
        <f>'Рейтинговая таблица организаций'!BB621</f>
        <v>73.599999999999994</v>
      </c>
    </row>
    <row r="622" spans="1:8" s="24" customFormat="1" x14ac:dyDescent="0.25">
      <c r="A622" s="20">
        <f>'Рейтинговая таблица организаций'!A622</f>
        <v>619</v>
      </c>
      <c r="B622" s="20" t="str">
        <f>'Рейтинговая таблица организаций'!B622</f>
        <v>МКОУ «Калининаульская СОШ им. С.И. Капаева» (Ногайский район)</v>
      </c>
      <c r="C622" s="20">
        <f>'Рейтинговая таблица организаций'!P622</f>
        <v>99</v>
      </c>
      <c r="D622" s="20">
        <f>'Рейтинговая таблица организаций'!Y622</f>
        <v>98</v>
      </c>
      <c r="E622" s="20">
        <f>'Рейтинговая таблица организаций'!AG622</f>
        <v>32</v>
      </c>
      <c r="F622" s="20">
        <f>'Рейтинговая таблица организаций'!AQ622</f>
        <v>97</v>
      </c>
      <c r="G622" s="20">
        <f>'Рейтинговая таблица организаций'!BA622</f>
        <v>94</v>
      </c>
      <c r="H622" s="20">
        <f>'Рейтинговая таблица организаций'!BB622</f>
        <v>84</v>
      </c>
    </row>
    <row r="623" spans="1:8" s="24" customFormat="1" x14ac:dyDescent="0.25">
      <c r="A623" s="20">
        <f>'Рейтинговая таблица организаций'!A623</f>
        <v>620</v>
      </c>
      <c r="B623" s="20" t="str">
        <f>'Рейтинговая таблица организаций'!B623</f>
        <v>МКОУ «Ленинаульская СОШ» (Ногайский район)</v>
      </c>
      <c r="C623" s="20">
        <f>'Рейтинговая таблица организаций'!P623</f>
        <v>98</v>
      </c>
      <c r="D623" s="20">
        <f>'Рейтинговая таблица организаций'!Y623</f>
        <v>81</v>
      </c>
      <c r="E623" s="20">
        <f>'Рейтинговая таблица организаций'!AG623</f>
        <v>34</v>
      </c>
      <c r="F623" s="20">
        <f>'Рейтинговая таблица организаций'!AQ623</f>
        <v>97</v>
      </c>
      <c r="G623" s="20">
        <f>'Рейтинговая таблица организаций'!BA623</f>
        <v>97</v>
      </c>
      <c r="H623" s="20">
        <f>'Рейтинговая таблица организаций'!BB623</f>
        <v>81.400000000000006</v>
      </c>
    </row>
    <row r="624" spans="1:8" s="24" customFormat="1" x14ac:dyDescent="0.25">
      <c r="A624" s="20">
        <f>'Рейтинговая таблица организаций'!A624</f>
        <v>621</v>
      </c>
      <c r="B624" s="20" t="str">
        <f>'Рейтинговая таблица организаций'!B624</f>
        <v>МКОУ «Эдигейская СОШ» (Ногайский район)</v>
      </c>
      <c r="C624" s="20">
        <f>'Рейтинговая таблица организаций'!P624</f>
        <v>97</v>
      </c>
      <c r="D624" s="20">
        <f>'Рейтинговая таблица организаций'!Y624</f>
        <v>77</v>
      </c>
      <c r="E624" s="20">
        <f>'Рейтинговая таблица организаций'!AG624</f>
        <v>47</v>
      </c>
      <c r="F624" s="20">
        <f>'Рейтинговая таблица организаций'!AQ624</f>
        <v>95</v>
      </c>
      <c r="G624" s="20">
        <f>'Рейтинговая таблица организаций'!BA624</f>
        <v>90</v>
      </c>
      <c r="H624" s="20">
        <f>'Рейтинговая таблица организаций'!BB624</f>
        <v>81.2</v>
      </c>
    </row>
    <row r="625" spans="1:8" s="24" customFormat="1" x14ac:dyDescent="0.25">
      <c r="A625" s="20">
        <f>'Рейтинговая таблица организаций'!A625</f>
        <v>622</v>
      </c>
      <c r="B625" s="20" t="str">
        <f>'Рейтинговая таблица организаций'!B625</f>
        <v>МКДОУ детский сад «Ногай Эл» с.Терекли-Мектеб (Ногайский район)</v>
      </c>
      <c r="C625" s="20">
        <f>'Рейтинговая таблица организаций'!P625</f>
        <v>97</v>
      </c>
      <c r="D625" s="20">
        <f>'Рейтинговая таблица организаций'!Y625</f>
        <v>52</v>
      </c>
      <c r="E625" s="20">
        <f>'Рейтинговая таблица организаций'!AG625</f>
        <v>23</v>
      </c>
      <c r="F625" s="20">
        <f>'Рейтинговая таблица организаций'!AQ625</f>
        <v>100</v>
      </c>
      <c r="G625" s="20">
        <f>'Рейтинговая таблица организаций'!BA625</f>
        <v>98</v>
      </c>
      <c r="H625" s="20">
        <f>'Рейтинговая таблица организаций'!BB625</f>
        <v>74</v>
      </c>
    </row>
    <row r="626" spans="1:8" s="24" customFormat="1" x14ac:dyDescent="0.25">
      <c r="A626" s="20">
        <f>'Рейтинговая таблица организаций'!A626</f>
        <v>623</v>
      </c>
      <c r="B626" s="20" t="str">
        <f>'Рейтинговая таблица организаций'!B626</f>
        <v>МКДОУ детский сад «Юлдыз» с.Терекли-Мектеб. (Ногайский район)</v>
      </c>
      <c r="C626" s="20">
        <f>'Рейтинговая таблица организаций'!P626</f>
        <v>98</v>
      </c>
      <c r="D626" s="20">
        <f>'Рейтинговая таблица организаций'!Y626</f>
        <v>88</v>
      </c>
      <c r="E626" s="20">
        <f>'Рейтинговая таблица организаций'!AG626</f>
        <v>20</v>
      </c>
      <c r="F626" s="20">
        <f>'Рейтинговая таблица организаций'!AQ626</f>
        <v>98</v>
      </c>
      <c r="G626" s="20">
        <f>'Рейтинговая таблица организаций'!BA626</f>
        <v>98</v>
      </c>
      <c r="H626" s="20">
        <f>'Рейтинговая таблица организаций'!BB626</f>
        <v>80.400000000000006</v>
      </c>
    </row>
    <row r="627" spans="1:8" s="24" customFormat="1" x14ac:dyDescent="0.25">
      <c r="A627" s="20">
        <f>'Рейтинговая таблица организаций'!A627</f>
        <v>624</v>
      </c>
      <c r="B627" s="20" t="str">
        <f>'Рейтинговая таблица организаций'!B627</f>
        <v>МКДОУ детский сад «Айсылув» с.Терекли-Мектеб (Ногайский район)</v>
      </c>
      <c r="C627" s="20">
        <f>'Рейтинговая таблица организаций'!P627</f>
        <v>97</v>
      </c>
      <c r="D627" s="20">
        <f>'Рейтинговая таблица организаций'!Y627</f>
        <v>86</v>
      </c>
      <c r="E627" s="20">
        <f>'Рейтинговая таблица организаций'!AG627</f>
        <v>26</v>
      </c>
      <c r="F627" s="20">
        <f>'Рейтинговая таблица организаций'!AQ627</f>
        <v>96</v>
      </c>
      <c r="G627" s="20">
        <f>'Рейтинговая таблица организаций'!BA627</f>
        <v>89</v>
      </c>
      <c r="H627" s="20">
        <f>'Рейтинговая таблица организаций'!BB627</f>
        <v>78.8</v>
      </c>
    </row>
    <row r="628" spans="1:8" s="24" customFormat="1" x14ac:dyDescent="0.25">
      <c r="A628" s="20">
        <f>'Рейтинговая таблица организаций'!A628</f>
        <v>625</v>
      </c>
      <c r="B628" s="20" t="str">
        <f>'Рейтинговая таблица организаций'!B628</f>
        <v>МКДОУ детский сад «Алтын ай» с.Кумли (Ногайский район)</v>
      </c>
      <c r="C628" s="20">
        <f>'Рейтинговая таблица организаций'!P628</f>
        <v>83</v>
      </c>
      <c r="D628" s="20">
        <f>'Рейтинговая таблица организаций'!Y628</f>
        <v>87</v>
      </c>
      <c r="E628" s="20">
        <f>'Рейтинговая таблица организаций'!AG628</f>
        <v>25</v>
      </c>
      <c r="F628" s="20">
        <f>'Рейтинговая таблица организаций'!AQ628</f>
        <v>95</v>
      </c>
      <c r="G628" s="20">
        <f>'Рейтинговая таблица организаций'!BA628</f>
        <v>93</v>
      </c>
      <c r="H628" s="20">
        <f>'Рейтинговая таблица организаций'!BB628</f>
        <v>76.599999999999994</v>
      </c>
    </row>
    <row r="629" spans="1:8" s="24" customFormat="1" x14ac:dyDescent="0.25">
      <c r="A629" s="20">
        <f>'Рейтинговая таблица организаций'!A629</f>
        <v>626</v>
      </c>
      <c r="B629" s="20" t="str">
        <f>'Рейтинговая таблица организаций'!B629</f>
        <v>МКДОУ детский сад «Лашын» с.Батыр-Мурза (Ногайский район)</v>
      </c>
      <c r="C629" s="20">
        <f>'Рейтинговая таблица организаций'!P629</f>
        <v>80</v>
      </c>
      <c r="D629" s="20">
        <f>'Рейтинговая таблица организаций'!Y629</f>
        <v>77</v>
      </c>
      <c r="E629" s="20">
        <f>'Рейтинговая таблица организаций'!AG629</f>
        <v>23</v>
      </c>
      <c r="F629" s="20">
        <f>'Рейтинговая таблица организаций'!AQ629</f>
        <v>97</v>
      </c>
      <c r="G629" s="20">
        <f>'Рейтинговая таблица организаций'!BA629</f>
        <v>97</v>
      </c>
      <c r="H629" s="20">
        <f>'Рейтинговая таблица организаций'!BB629</f>
        <v>74.8</v>
      </c>
    </row>
    <row r="630" spans="1:8" s="24" customFormat="1" x14ac:dyDescent="0.25">
      <c r="A630" s="20">
        <f>'Рейтинговая таблица организаций'!A630</f>
        <v>627</v>
      </c>
      <c r="B630" s="20" t="str">
        <f>'Рейтинговая таблица организаций'!B630</f>
        <v>МКДОУ детский сад «Алтын кус» с.Карагас (Ногайский район)</v>
      </c>
      <c r="C630" s="20">
        <f>'Рейтинговая таблица организаций'!P630</f>
        <v>98</v>
      </c>
      <c r="D630" s="20">
        <f>'Рейтинговая таблица организаций'!Y630</f>
        <v>78</v>
      </c>
      <c r="E630" s="20">
        <f>'Рейтинговая таблица организаций'!AG630</f>
        <v>15</v>
      </c>
      <c r="F630" s="20">
        <f>'Рейтинговая таблица организаций'!AQ630</f>
        <v>100</v>
      </c>
      <c r="G630" s="20">
        <f>'Рейтинговая таблица организаций'!BA630</f>
        <v>100</v>
      </c>
      <c r="H630" s="20">
        <f>'Рейтинговая таблица организаций'!BB630</f>
        <v>78.2</v>
      </c>
    </row>
    <row r="631" spans="1:8" s="24" customFormat="1" x14ac:dyDescent="0.25">
      <c r="A631" s="20">
        <f>'Рейтинговая таблица организаций'!A631</f>
        <v>628</v>
      </c>
      <c r="B631" s="20" t="str">
        <f>'Рейтинговая таблица организаций'!B631</f>
        <v>МКУ ДО «Дом детского творчества» (Ногайский район)</v>
      </c>
      <c r="C631" s="20">
        <f>'Рейтинговая таблица организаций'!P631</f>
        <v>94</v>
      </c>
      <c r="D631" s="20">
        <f>'Рейтинговая таблица организаций'!Y631</f>
        <v>40</v>
      </c>
      <c r="E631" s="20">
        <f>'Рейтинговая таблица организаций'!AG631</f>
        <v>23</v>
      </c>
      <c r="F631" s="20">
        <f>'Рейтинговая таблица организаций'!AQ631</f>
        <v>98</v>
      </c>
      <c r="G631" s="20">
        <f>'Рейтинговая таблица организаций'!BA631</f>
        <v>98</v>
      </c>
      <c r="H631" s="20">
        <f>'Рейтинговая таблица организаций'!BB631</f>
        <v>70.599999999999994</v>
      </c>
    </row>
    <row r="632" spans="1:8" s="24" customFormat="1" x14ac:dyDescent="0.25">
      <c r="A632" s="20">
        <f>'Рейтинговая таблица организаций'!A632</f>
        <v>629</v>
      </c>
      <c r="B632" s="20" t="str">
        <f>'Рейтинговая таблица организаций'!B632</f>
        <v>МКУ «ДЮСШ№2» (Ногайский район)</v>
      </c>
      <c r="C632" s="20">
        <f>'Рейтинговая таблица организаций'!P632</f>
        <v>85</v>
      </c>
      <c r="D632" s="20">
        <f>'Рейтинговая таблица организаций'!Y632</f>
        <v>70</v>
      </c>
      <c r="E632" s="20">
        <f>'Рейтинговая таблица организаций'!AG632</f>
        <v>26</v>
      </c>
      <c r="F632" s="20">
        <f>'Рейтинговая таблица организаций'!AQ632</f>
        <v>91</v>
      </c>
      <c r="G632" s="20">
        <f>'Рейтинговая таблица организаций'!BA632</f>
        <v>81</v>
      </c>
      <c r="H632" s="20">
        <f>'Рейтинговая таблица организаций'!BB632</f>
        <v>70.599999999999994</v>
      </c>
    </row>
    <row r="633" spans="1:8" s="24" customFormat="1" x14ac:dyDescent="0.25">
      <c r="A633" s="20">
        <f>'Рейтинговая таблица организаций'!A633</f>
        <v>630</v>
      </c>
      <c r="B633" s="20" t="str">
        <f>'Рейтинговая таблица организаций'!B633</f>
        <v>МКУ ДО «ДШИ ИМ. С. Батырова» (Ногайский район)</v>
      </c>
      <c r="C633" s="20">
        <f>'Рейтинговая таблица организаций'!P633</f>
        <v>46</v>
      </c>
      <c r="D633" s="20">
        <f>'Рейтинговая таблица организаций'!Y633</f>
        <v>87</v>
      </c>
      <c r="E633" s="20">
        <f>'Рейтинговая таблица организаций'!AG633</f>
        <v>36</v>
      </c>
      <c r="F633" s="20">
        <f>'Рейтинговая таблица организаций'!AQ633</f>
        <v>96</v>
      </c>
      <c r="G633" s="20">
        <f>'Рейтинговая таблица организаций'!BA633</f>
        <v>96</v>
      </c>
      <c r="H633" s="20">
        <f>'Рейтинговая таблица организаций'!BB633</f>
        <v>72.2</v>
      </c>
    </row>
    <row r="634" spans="1:8" s="24" customFormat="1" x14ac:dyDescent="0.25">
      <c r="A634" s="20">
        <f>'Рейтинговая таблица организаций'!A634</f>
        <v>631</v>
      </c>
      <c r="B634" s="20" t="str">
        <f>'Рейтинговая таблица организаций'!B634</f>
        <v>МКОУ «Алкадарская СОШ» (Сулейман-Стальский район)</v>
      </c>
      <c r="C634" s="20">
        <f>'Рейтинговая таблица организаций'!P634</f>
        <v>100</v>
      </c>
      <c r="D634" s="20">
        <f>'Рейтинговая таблица организаций'!Y634</f>
        <v>47</v>
      </c>
      <c r="E634" s="20">
        <f>'Рейтинговая таблица организаций'!AG634</f>
        <v>31</v>
      </c>
      <c r="F634" s="20">
        <f>'Рейтинговая таблица организаций'!AQ634</f>
        <v>100</v>
      </c>
      <c r="G634" s="20">
        <f>'Рейтинговая таблица организаций'!BA634</f>
        <v>100</v>
      </c>
      <c r="H634" s="20">
        <f>'Рейтинговая таблица организаций'!BB634</f>
        <v>75.599999999999994</v>
      </c>
    </row>
    <row r="635" spans="1:8" s="24" customFormat="1" x14ac:dyDescent="0.25">
      <c r="A635" s="20">
        <f>'Рейтинговая таблица организаций'!A635</f>
        <v>632</v>
      </c>
      <c r="B635" s="20" t="str">
        <f>'Рейтинговая таблица организаций'!B635</f>
        <v>МКОУ «Зизикская СОШ» (Сулейман-Стальский район)</v>
      </c>
      <c r="C635" s="20">
        <f>'Рейтинговая таблица организаций'!P635</f>
        <v>100</v>
      </c>
      <c r="D635" s="20">
        <f>'Рейтинговая таблица организаций'!Y635</f>
        <v>89</v>
      </c>
      <c r="E635" s="20">
        <f>'Рейтинговая таблица организаций'!AG635</f>
        <v>36</v>
      </c>
      <c r="F635" s="20">
        <f>'Рейтинговая таблица организаций'!AQ635</f>
        <v>100</v>
      </c>
      <c r="G635" s="20">
        <f>'Рейтинговая таблица организаций'!BA635</f>
        <v>91</v>
      </c>
      <c r="H635" s="20">
        <f>'Рейтинговая таблица организаций'!BB635</f>
        <v>83.2</v>
      </c>
    </row>
    <row r="636" spans="1:8" s="24" customFormat="1" x14ac:dyDescent="0.25">
      <c r="A636" s="20">
        <f>'Рейтинговая таблица организаций'!A636</f>
        <v>633</v>
      </c>
      <c r="B636" s="20" t="str">
        <f>'Рейтинговая таблица организаций'!B636</f>
        <v>МКОУ «Касумкентская СОШ №2» (Сулейман-Стальский район)</v>
      </c>
      <c r="C636" s="20">
        <f>'Рейтинговая таблица организаций'!P636</f>
        <v>98</v>
      </c>
      <c r="D636" s="20">
        <f>'Рейтинговая таблица организаций'!Y636</f>
        <v>95</v>
      </c>
      <c r="E636" s="20">
        <f>'Рейтинговая таблица организаций'!AG636</f>
        <v>59</v>
      </c>
      <c r="F636" s="20">
        <f>'Рейтинговая таблица организаций'!AQ636</f>
        <v>98</v>
      </c>
      <c r="G636" s="20">
        <f>'Рейтинговая таблица организаций'!BA636</f>
        <v>94</v>
      </c>
      <c r="H636" s="20">
        <f>'Рейтинговая таблица организаций'!BB636</f>
        <v>88.8</v>
      </c>
    </row>
    <row r="637" spans="1:8" s="24" customFormat="1" x14ac:dyDescent="0.25">
      <c r="A637" s="20">
        <f>'Рейтинговая таблица организаций'!A637</f>
        <v>634</v>
      </c>
      <c r="B637" s="20" t="str">
        <f>'Рейтинговая таблица организаций'!B637</f>
        <v>МКОУ «Куркентская СОШ №2» (Сулейман-Стальский район)</v>
      </c>
      <c r="C637" s="20">
        <f>'Рейтинговая таблица организаций'!P637</f>
        <v>99</v>
      </c>
      <c r="D637" s="20">
        <f>'Рейтинговая таблица организаций'!Y637</f>
        <v>86</v>
      </c>
      <c r="E637" s="20">
        <f>'Рейтинговая таблица организаций'!AG637</f>
        <v>53</v>
      </c>
      <c r="F637" s="20">
        <f>'Рейтинговая таблица организаций'!AQ637</f>
        <v>100</v>
      </c>
      <c r="G637" s="20">
        <f>'Рейтинговая таблица организаций'!BA637</f>
        <v>99</v>
      </c>
      <c r="H637" s="20">
        <f>'Рейтинговая таблица организаций'!BB637</f>
        <v>87.4</v>
      </c>
    </row>
    <row r="638" spans="1:8" s="24" customFormat="1" x14ac:dyDescent="0.25">
      <c r="A638" s="20">
        <f>'Рейтинговая таблица организаций'!A638</f>
        <v>635</v>
      </c>
      <c r="B638" s="20" t="str">
        <f>'Рейтинговая таблица организаций'!B638</f>
        <v>МКОУ «Саидкентская СОШ» (Сулейман-Стальский район)</v>
      </c>
      <c r="C638" s="20">
        <f>'Рейтинговая таблица организаций'!P638</f>
        <v>97</v>
      </c>
      <c r="D638" s="20">
        <f>'Рейтинговая таблица организаций'!Y638</f>
        <v>72</v>
      </c>
      <c r="E638" s="20">
        <f>'Рейтинговая таблица организаций'!AG638</f>
        <v>45</v>
      </c>
      <c r="F638" s="20">
        <f>'Рейтинговая таблица организаций'!AQ638</f>
        <v>96</v>
      </c>
      <c r="G638" s="20">
        <f>'Рейтинговая таблица организаций'!BA638</f>
        <v>92</v>
      </c>
      <c r="H638" s="20">
        <f>'Рейтинговая таблица организаций'!BB638</f>
        <v>80.400000000000006</v>
      </c>
    </row>
    <row r="639" spans="1:8" s="24" customFormat="1" x14ac:dyDescent="0.25">
      <c r="A639" s="20">
        <f>'Рейтинговая таблица организаций'!A639</f>
        <v>636</v>
      </c>
      <c r="B639" s="20" t="str">
        <f>'Рейтинговая таблица организаций'!B639</f>
        <v>МКОУ «Чухверкентская СОШ» (Сулейман-Стальский район)</v>
      </c>
      <c r="C639" s="20">
        <f>'Рейтинговая таблица организаций'!P639</f>
        <v>89</v>
      </c>
      <c r="D639" s="20">
        <f>'Рейтинговая таблица организаций'!Y639</f>
        <v>74</v>
      </c>
      <c r="E639" s="20">
        <f>'Рейтинговая таблица организаций'!AG639</f>
        <v>55</v>
      </c>
      <c r="F639" s="20">
        <f>'Рейтинговая таблица организаций'!AQ639</f>
        <v>91</v>
      </c>
      <c r="G639" s="20">
        <f>'Рейтинговая таблица организаций'!BA639</f>
        <v>84</v>
      </c>
      <c r="H639" s="20">
        <f>'Рейтинговая таблица организаций'!BB639</f>
        <v>78.599999999999994</v>
      </c>
    </row>
    <row r="640" spans="1:8" s="24" customFormat="1" x14ac:dyDescent="0.25">
      <c r="A640" s="20">
        <f>'Рейтинговая таблица организаций'!A640</f>
        <v>637</v>
      </c>
      <c r="B640" s="20" t="str">
        <f>'Рейтинговая таблица организаций'!B640</f>
        <v>МКОУ «Шихикентская СОШ» (Сулейман-Стальский район)</v>
      </c>
      <c r="C640" s="20">
        <f>'Рейтинговая таблица организаций'!P640</f>
        <v>98</v>
      </c>
      <c r="D640" s="20">
        <f>'Рейтинговая таблица организаций'!Y640</f>
        <v>65</v>
      </c>
      <c r="E640" s="20">
        <f>'Рейтинговая таблица организаций'!AG640</f>
        <v>23</v>
      </c>
      <c r="F640" s="20">
        <f>'Рейтинговая таблица организаций'!AQ640</f>
        <v>99</v>
      </c>
      <c r="G640" s="20">
        <f>'Рейтинговая таблица организаций'!BA640</f>
        <v>100</v>
      </c>
      <c r="H640" s="20">
        <f>'Рейтинговая таблица организаций'!BB640</f>
        <v>77</v>
      </c>
    </row>
    <row r="641" spans="1:8" s="24" customFormat="1" x14ac:dyDescent="0.25">
      <c r="A641" s="20">
        <f>'Рейтинговая таблица организаций'!A641</f>
        <v>638</v>
      </c>
      <c r="B641" s="20" t="str">
        <f>'Рейтинговая таблица организаций'!B641</f>
        <v>МКОУ «Юхаристальская СОШ» (Сулейман-Стальский район)</v>
      </c>
      <c r="C641" s="20">
        <f>'Рейтинговая таблица организаций'!P641</f>
        <v>90</v>
      </c>
      <c r="D641" s="20">
        <f>'Рейтинговая таблица организаций'!Y641</f>
        <v>73</v>
      </c>
      <c r="E641" s="20">
        <f>'Рейтинговая таблица организаций'!AG641</f>
        <v>54</v>
      </c>
      <c r="F641" s="20">
        <f>'Рейтинговая таблица организаций'!AQ641</f>
        <v>96</v>
      </c>
      <c r="G641" s="20">
        <f>'Рейтинговая таблица организаций'!BA641</f>
        <v>96</v>
      </c>
      <c r="H641" s="20">
        <f>'Рейтинговая таблица организаций'!BB641</f>
        <v>81.8</v>
      </c>
    </row>
    <row r="642" spans="1:8" s="24" customFormat="1" x14ac:dyDescent="0.25">
      <c r="A642" s="20">
        <f>'Рейтинговая таблица организаций'!A642</f>
        <v>639</v>
      </c>
      <c r="B642" s="20" t="str">
        <f>'Рейтинговая таблица организаций'!B642</f>
        <v>МКОУ «Зухрабкентская ООШ» (Сулейман-Стальский район)</v>
      </c>
      <c r="C642" s="20">
        <f>'Рейтинговая таблица организаций'!P642</f>
        <v>88</v>
      </c>
      <c r="D642" s="20">
        <f>'Рейтинговая таблица организаций'!Y642</f>
        <v>42</v>
      </c>
      <c r="E642" s="20">
        <f>'Рейтинговая таблица организаций'!AG642</f>
        <v>30</v>
      </c>
      <c r="F642" s="20">
        <f>'Рейтинговая таблица организаций'!AQ642</f>
        <v>97</v>
      </c>
      <c r="G642" s="20">
        <f>'Рейтинговая таблица организаций'!BA642</f>
        <v>99</v>
      </c>
      <c r="H642" s="20">
        <f>'Рейтинговая таблица организаций'!BB642</f>
        <v>71.2</v>
      </c>
    </row>
    <row r="643" spans="1:8" s="24" customFormat="1" x14ac:dyDescent="0.25">
      <c r="A643" s="20">
        <f>'Рейтинговая таблица организаций'!A643</f>
        <v>640</v>
      </c>
      <c r="B643" s="20" t="str">
        <f>'Рейтинговая таблица организаций'!B643</f>
        <v>МКОУ «Ичинская ООШ» (Сулейман-Стальский район)</v>
      </c>
      <c r="C643" s="20">
        <f>'Рейтинговая таблица организаций'!P643</f>
        <v>97</v>
      </c>
      <c r="D643" s="20">
        <f>'Рейтинговая таблица организаций'!Y643</f>
        <v>87</v>
      </c>
      <c r="E643" s="20">
        <f>'Рейтинговая таблица организаций'!AG643</f>
        <v>59</v>
      </c>
      <c r="F643" s="20">
        <f>'Рейтинговая таблица организаций'!AQ643</f>
        <v>95</v>
      </c>
      <c r="G643" s="20">
        <f>'Рейтинговая таблица организаций'!BA643</f>
        <v>95</v>
      </c>
      <c r="H643" s="20">
        <f>'Рейтинговая таблица организаций'!BB643</f>
        <v>86.6</v>
      </c>
    </row>
    <row r="644" spans="1:8" s="24" customFormat="1" x14ac:dyDescent="0.25">
      <c r="A644" s="20">
        <f>'Рейтинговая таблица организаций'!A644</f>
        <v>641</v>
      </c>
      <c r="B644" s="20" t="str">
        <f>'Рейтинговая таблица организаций'!B644</f>
        <v>МКОУ «Птикентская ООШ» (Сулейман-Стальский район)</v>
      </c>
      <c r="C644" s="20">
        <f>'Рейтинговая таблица организаций'!P644</f>
        <v>100</v>
      </c>
      <c r="D644" s="20">
        <f>'Рейтинговая таблица организаций'!Y644</f>
        <v>100</v>
      </c>
      <c r="E644" s="20">
        <f>'Рейтинговая таблица организаций'!AG644</f>
        <v>61</v>
      </c>
      <c r="F644" s="20">
        <f>'Рейтинговая таблица организаций'!AQ644</f>
        <v>90</v>
      </c>
      <c r="G644" s="20">
        <f>'Рейтинговая таблица организаций'!BA644</f>
        <v>98</v>
      </c>
      <c r="H644" s="20">
        <f>'Рейтинговая таблица организаций'!BB644</f>
        <v>89.8</v>
      </c>
    </row>
    <row r="645" spans="1:8" s="24" customFormat="1" x14ac:dyDescent="0.25">
      <c r="A645" s="20">
        <f>'Рейтинговая таблица организаций'!A645</f>
        <v>642</v>
      </c>
      <c r="B645" s="20" t="str">
        <f>'Рейтинговая таблица организаций'!B645</f>
        <v>МКОУ «Качалкентская ООШ» (Сулейман-Стальский район)</v>
      </c>
      <c r="C645" s="20">
        <f>'Рейтинговая таблица организаций'!P645</f>
        <v>99</v>
      </c>
      <c r="D645" s="20">
        <f>'Рейтинговая таблица организаций'!Y645</f>
        <v>100</v>
      </c>
      <c r="E645" s="20">
        <f>'Рейтинговая таблица организаций'!AG645</f>
        <v>51</v>
      </c>
      <c r="F645" s="20">
        <f>'Рейтинговая таблица организаций'!AQ645</f>
        <v>100</v>
      </c>
      <c r="G645" s="20">
        <f>'Рейтинговая таблица организаций'!BA645</f>
        <v>90</v>
      </c>
      <c r="H645" s="20">
        <f>'Рейтинговая таблица организаций'!BB645</f>
        <v>88</v>
      </c>
    </row>
    <row r="646" spans="1:8" s="24" customFormat="1" x14ac:dyDescent="0.25">
      <c r="A646" s="20">
        <f>'Рейтинговая таблица организаций'!A646</f>
        <v>643</v>
      </c>
      <c r="B646" s="20" t="str">
        <f>'Рейтинговая таблица организаций'!B646</f>
        <v>МКОУ «Пиперкентская НОШ» (Сулейман-Стальский район)</v>
      </c>
      <c r="C646" s="20">
        <f>'Рейтинговая таблица организаций'!P646</f>
        <v>100</v>
      </c>
      <c r="D646" s="20">
        <f>'Рейтинговая таблица организаций'!Y646</f>
        <v>100</v>
      </c>
      <c r="E646" s="20">
        <f>'Рейтинговая таблица организаций'!AG646</f>
        <v>57</v>
      </c>
      <c r="F646" s="20">
        <f>'Рейтинговая таблица организаций'!AQ646</f>
        <v>90</v>
      </c>
      <c r="G646" s="20">
        <f>'Рейтинговая таблица организаций'!BA646</f>
        <v>100</v>
      </c>
      <c r="H646" s="20">
        <f>'Рейтинговая таблица организаций'!BB646</f>
        <v>89.4</v>
      </c>
    </row>
    <row r="647" spans="1:8" s="24" customFormat="1" x14ac:dyDescent="0.25">
      <c r="A647" s="20">
        <f>'Рейтинговая таблица организаций'!A647</f>
        <v>644</v>
      </c>
      <c r="B647" s="20" t="str">
        <f>'Рейтинговая таблица организаций'!B647</f>
        <v>МКОУ «Буткентская НОШ» (Сулейман-Стальский район)</v>
      </c>
      <c r="C647" s="20">
        <f>'Рейтинговая таблица организаций'!P647</f>
        <v>96</v>
      </c>
      <c r="D647" s="20">
        <f>'Рейтинговая таблица организаций'!Y647</f>
        <v>73</v>
      </c>
      <c r="E647" s="20">
        <f>'Рейтинговая таблица организаций'!AG647</f>
        <v>31</v>
      </c>
      <c r="F647" s="20">
        <f>'Рейтинговая таблица организаций'!AQ647</f>
        <v>91</v>
      </c>
      <c r="G647" s="20">
        <f>'Рейтинговая таблица организаций'!BA647</f>
        <v>85</v>
      </c>
      <c r="H647" s="20">
        <f>'Рейтинговая таблица организаций'!BB647</f>
        <v>75.2</v>
      </c>
    </row>
    <row r="648" spans="1:8" s="24" customFormat="1" x14ac:dyDescent="0.25">
      <c r="A648" s="20">
        <f>'Рейтинговая таблица организаций'!A648</f>
        <v>645</v>
      </c>
      <c r="B648" s="20" t="str">
        <f>'Рейтинговая таблица организаций'!B648</f>
        <v>МКОУ «Татарханская НОШ» (Сулейман-Стальский район)</v>
      </c>
      <c r="C648" s="20">
        <f>'Рейтинговая таблица организаций'!P648</f>
        <v>99</v>
      </c>
      <c r="D648" s="20">
        <f>'Рейтинговая таблица организаций'!Y648</f>
        <v>80</v>
      </c>
      <c r="E648" s="20">
        <f>'Рейтинговая таблица организаций'!AG648</f>
        <v>36</v>
      </c>
      <c r="F648" s="20">
        <f>'Рейтинговая таблица организаций'!AQ648</f>
        <v>87</v>
      </c>
      <c r="G648" s="20">
        <f>'Рейтинговая таблица организаций'!BA648</f>
        <v>93</v>
      </c>
      <c r="H648" s="20">
        <f>'Рейтинговая таблица организаций'!BB648</f>
        <v>79</v>
      </c>
    </row>
    <row r="649" spans="1:8" s="24" customFormat="1" x14ac:dyDescent="0.25">
      <c r="A649" s="20">
        <f>'Рейтинговая таблица организаций'!A649</f>
        <v>646</v>
      </c>
      <c r="B649" s="20" t="str">
        <f>'Рейтинговая таблица организаций'!B649</f>
        <v>МКОУ «Хпюкская НОШ» (Сулейман-Стальский район)</v>
      </c>
      <c r="C649" s="20">
        <f>'Рейтинговая таблица организаций'!P649</f>
        <v>93</v>
      </c>
      <c r="D649" s="20">
        <f>'Рейтинговая таблица организаций'!Y649</f>
        <v>100</v>
      </c>
      <c r="E649" s="20">
        <f>'Рейтинговая таблица организаций'!AG649</f>
        <v>56</v>
      </c>
      <c r="F649" s="20">
        <f>'Рейтинговая таблица организаций'!AQ649</f>
        <v>100</v>
      </c>
      <c r="G649" s="20">
        <f>'Рейтинговая таблица организаций'!BA649</f>
        <v>100</v>
      </c>
      <c r="H649" s="20">
        <f>'Рейтинговая таблица организаций'!BB649</f>
        <v>89.8</v>
      </c>
    </row>
    <row r="650" spans="1:8" s="24" customFormat="1" x14ac:dyDescent="0.25">
      <c r="A650" s="20">
        <f>'Рейтинговая таблица организаций'!A650</f>
        <v>647</v>
      </c>
      <c r="B650" s="20" t="str">
        <f>'Рейтинговая таблица организаций'!B650</f>
        <v>МКОУ «Хтунская НОШ» (Сулейман-Стальский район)</v>
      </c>
      <c r="C650" s="20">
        <f>'Рейтинговая таблица организаций'!P650</f>
        <v>80</v>
      </c>
      <c r="D650" s="20">
        <f>'Рейтинговая таблица организаций'!Y650</f>
        <v>80</v>
      </c>
      <c r="E650" s="20">
        <f>'Рейтинговая таблица организаций'!AG650</f>
        <v>15</v>
      </c>
      <c r="F650" s="20">
        <f>'Рейтинговая таблица организаций'!AQ650</f>
        <v>100</v>
      </c>
      <c r="G650" s="20">
        <f>'Рейтинговая таблица организаций'!BA650</f>
        <v>100</v>
      </c>
      <c r="H650" s="20">
        <f>'Рейтинговая таблица организаций'!BB650</f>
        <v>75</v>
      </c>
    </row>
    <row r="651" spans="1:8" s="24" customFormat="1" x14ac:dyDescent="0.25">
      <c r="A651" s="20">
        <f>'Рейтинговая таблица организаций'!A651</f>
        <v>648</v>
      </c>
      <c r="B651" s="20" t="str">
        <f>'Рейтинговая таблица организаций'!B651</f>
        <v>МКОУ «Экендильская НОШ» (Сулейман-Стальский район)</v>
      </c>
      <c r="C651" s="20">
        <f>'Рейтинговая таблица организаций'!P651</f>
        <v>97</v>
      </c>
      <c r="D651" s="20">
        <f>'Рейтинговая таблица организаций'!Y651</f>
        <v>24</v>
      </c>
      <c r="E651" s="20">
        <f>'Рейтинговая таблица организаций'!AG651</f>
        <v>15</v>
      </c>
      <c r="F651" s="20">
        <f>'Рейтинговая таблица организаций'!AQ651</f>
        <v>72</v>
      </c>
      <c r="G651" s="20">
        <f>'Рейтинговая таблица организаций'!BA651</f>
        <v>61</v>
      </c>
      <c r="H651" s="20">
        <f>'Рейтинговая таблица организаций'!BB651</f>
        <v>53.8</v>
      </c>
    </row>
    <row r="652" spans="1:8" s="24" customFormat="1" x14ac:dyDescent="0.25">
      <c r="A652" s="20">
        <f>'Рейтинговая таблица организаций'!A652</f>
        <v>649</v>
      </c>
      <c r="B652" s="20" t="str">
        <f>'Рейтинговая таблица организаций'!B652</f>
        <v>МКДОУ «Корчагский детский сад» (Сулейман-Стальский район)</v>
      </c>
      <c r="C652" s="20">
        <f>'Рейтинговая таблица организаций'!P652</f>
        <v>99</v>
      </c>
      <c r="D652" s="20">
        <f>'Рейтинговая таблица организаций'!Y652</f>
        <v>95</v>
      </c>
      <c r="E652" s="20">
        <f>'Рейтинговая таблица организаций'!AG652</f>
        <v>57</v>
      </c>
      <c r="F652" s="20">
        <f>'Рейтинговая таблица организаций'!AQ652</f>
        <v>98</v>
      </c>
      <c r="G652" s="20">
        <f>'Рейтинговая таблица организаций'!BA652</f>
        <v>98</v>
      </c>
      <c r="H652" s="20">
        <f>'Рейтинговая таблица организаций'!BB652</f>
        <v>89.4</v>
      </c>
    </row>
    <row r="653" spans="1:8" s="24" customFormat="1" x14ac:dyDescent="0.25">
      <c r="A653" s="20">
        <f>'Рейтинговая таблица организаций'!A653</f>
        <v>650</v>
      </c>
      <c r="B653" s="20" t="str">
        <f>'Рейтинговая таблица организаций'!B653</f>
        <v>МКДОУ «Куркентский детский сад» (Сулейман-Стальский район)</v>
      </c>
      <c r="C653" s="20">
        <f>'Рейтинговая таблица организаций'!P653</f>
        <v>93</v>
      </c>
      <c r="D653" s="20">
        <f>'Рейтинговая таблица организаций'!Y653</f>
        <v>80</v>
      </c>
      <c r="E653" s="20">
        <f>'Рейтинговая таблица организаций'!AG653</f>
        <v>39</v>
      </c>
      <c r="F653" s="20">
        <f>'Рейтинговая таблица организаций'!AQ653</f>
        <v>95</v>
      </c>
      <c r="G653" s="20">
        <f>'Рейтинговая таблица организаций'!BA653</f>
        <v>87</v>
      </c>
      <c r="H653" s="20">
        <f>'Рейтинговая таблица организаций'!BB653</f>
        <v>78.8</v>
      </c>
    </row>
    <row r="654" spans="1:8" s="24" customFormat="1" x14ac:dyDescent="0.25">
      <c r="A654" s="20">
        <f>'Рейтинговая таблица организаций'!A654</f>
        <v>651</v>
      </c>
      <c r="B654" s="20" t="str">
        <f>'Рейтинговая таблица организаций'!B654</f>
        <v>МКДОУ «Нютюгский детский сад» (Сулейман-Стальский район)</v>
      </c>
      <c r="C654" s="20">
        <f>'Рейтинговая таблица организаций'!P654</f>
        <v>96</v>
      </c>
      <c r="D654" s="20">
        <f>'Рейтинговая таблица организаций'!Y654</f>
        <v>94</v>
      </c>
      <c r="E654" s="20">
        <f>'Рейтинговая таблица организаций'!AG654</f>
        <v>39</v>
      </c>
      <c r="F654" s="20">
        <f>'Рейтинговая таблица организаций'!AQ654</f>
        <v>100</v>
      </c>
      <c r="G654" s="20">
        <f>'Рейтинговая таблица организаций'!BA654</f>
        <v>92</v>
      </c>
      <c r="H654" s="20">
        <f>'Рейтинговая таблица организаций'!BB654</f>
        <v>84.2</v>
      </c>
    </row>
    <row r="655" spans="1:8" s="24" customFormat="1" x14ac:dyDescent="0.25">
      <c r="A655" s="20">
        <f>'Рейтинговая таблица организаций'!A655</f>
        <v>652</v>
      </c>
      <c r="B655" s="20" t="str">
        <f>'Рейтинговая таблица организаций'!B655</f>
        <v>МКДОУ «Сардаркентский детский сад «Аманат» (Сулейман-Стальский район)</v>
      </c>
      <c r="C655" s="20">
        <f>'Рейтинговая таблица организаций'!P655</f>
        <v>97</v>
      </c>
      <c r="D655" s="20">
        <f>'Рейтинговая таблица организаций'!Y655</f>
        <v>100</v>
      </c>
      <c r="E655" s="20">
        <f>'Рейтинговая таблица организаций'!AG655</f>
        <v>43</v>
      </c>
      <c r="F655" s="20">
        <f>'Рейтинговая таблица организаций'!AQ655</f>
        <v>95</v>
      </c>
      <c r="G655" s="20">
        <f>'Рейтинговая таблица организаций'!BA655</f>
        <v>98</v>
      </c>
      <c r="H655" s="20">
        <f>'Рейтинговая таблица организаций'!BB655</f>
        <v>86.6</v>
      </c>
    </row>
    <row r="656" spans="1:8" s="24" customFormat="1" x14ac:dyDescent="0.25">
      <c r="A656" s="20">
        <f>'Рейтинговая таблица организаций'!A656</f>
        <v>653</v>
      </c>
      <c r="B656" s="20" t="str">
        <f>'Рейтинговая таблица организаций'!B656</f>
        <v>МКОУ «Аймаумахинская СОШ» (Сергокалинский район )</v>
      </c>
      <c r="C656" s="20">
        <f>'Рейтинговая таблица организаций'!P656</f>
        <v>94</v>
      </c>
      <c r="D656" s="20">
        <f>'Рейтинговая таблица организаций'!Y656</f>
        <v>72</v>
      </c>
      <c r="E656" s="20">
        <f>'Рейтинговая таблица организаций'!AG656</f>
        <v>41</v>
      </c>
      <c r="F656" s="20">
        <f>'Рейтинговая таблица организаций'!AQ656</f>
        <v>98</v>
      </c>
      <c r="G656" s="20">
        <f>'Рейтинговая таблица организаций'!BA656</f>
        <v>92</v>
      </c>
      <c r="H656" s="20">
        <f>'Рейтинговая таблица организаций'!BB656</f>
        <v>79.400000000000006</v>
      </c>
    </row>
    <row r="657" spans="1:8" s="24" customFormat="1" x14ac:dyDescent="0.25">
      <c r="A657" s="20">
        <f>'Рейтинговая таблица организаций'!A657</f>
        <v>654</v>
      </c>
      <c r="B657" s="20" t="str">
        <f>'Рейтинговая таблица организаций'!B657</f>
        <v>МКОУ «Бурхимахинская СОШ» (Сергокалинский район )</v>
      </c>
      <c r="C657" s="20">
        <f>'Рейтинговая таблица организаций'!P657</f>
        <v>88</v>
      </c>
      <c r="D657" s="20">
        <f>'Рейтинговая таблица организаций'!Y657</f>
        <v>34</v>
      </c>
      <c r="E657" s="20">
        <f>'Рейтинговая таблица организаций'!AG657</f>
        <v>17</v>
      </c>
      <c r="F657" s="20">
        <f>'Рейтинговая таблица организаций'!AQ657</f>
        <v>94</v>
      </c>
      <c r="G657" s="20">
        <f>'Рейтинговая таблица организаций'!BA657</f>
        <v>85</v>
      </c>
      <c r="H657" s="20">
        <f>'Рейтинговая таблица организаций'!BB657</f>
        <v>63.6</v>
      </c>
    </row>
    <row r="658" spans="1:8" s="24" customFormat="1" x14ac:dyDescent="0.25">
      <c r="A658" s="20">
        <f>'Рейтинговая таблица организаций'!A658</f>
        <v>655</v>
      </c>
      <c r="B658" s="20" t="str">
        <f>'Рейтинговая таблица организаций'!B658</f>
        <v>МКОУ «Миглакасимахинская СОШ» (Сергокалинский район )</v>
      </c>
      <c r="C658" s="20">
        <f>'Рейтинговая таблица организаций'!P658</f>
        <v>90</v>
      </c>
      <c r="D658" s="20">
        <f>'Рейтинговая таблица организаций'!Y658</f>
        <v>30</v>
      </c>
      <c r="E658" s="20">
        <f>'Рейтинговая таблица организаций'!AG658</f>
        <v>39</v>
      </c>
      <c r="F658" s="20">
        <f>'Рейтинговая таблица организаций'!AQ658</f>
        <v>84</v>
      </c>
      <c r="G658" s="20">
        <f>'Рейтинговая таблица организаций'!BA658</f>
        <v>71</v>
      </c>
      <c r="H658" s="20">
        <f>'Рейтинговая таблица организаций'!BB658</f>
        <v>62.8</v>
      </c>
    </row>
    <row r="659" spans="1:8" s="24" customFormat="1" x14ac:dyDescent="0.25">
      <c r="A659" s="20">
        <f>'Рейтинговая таблица организаций'!A659</f>
        <v>656</v>
      </c>
      <c r="B659" s="20" t="str">
        <f>'Рейтинговая таблица организаций'!B659</f>
        <v>МКОУ «Мюрегинская СОШ» (Сергокалинский район )</v>
      </c>
      <c r="C659" s="20">
        <f>'Рейтинговая таблица организаций'!P659</f>
        <v>89</v>
      </c>
      <c r="D659" s="20">
        <f>'Рейтинговая таблица организаций'!Y659</f>
        <v>78</v>
      </c>
      <c r="E659" s="20">
        <f>'Рейтинговая таблица организаций'!AG659</f>
        <v>61</v>
      </c>
      <c r="F659" s="20">
        <f>'Рейтинговая таблица организаций'!AQ659</f>
        <v>85</v>
      </c>
      <c r="G659" s="20">
        <f>'Рейтинговая таблица организаций'!BA659</f>
        <v>83</v>
      </c>
      <c r="H659" s="20">
        <f>'Рейтинговая таблица организаций'!BB659</f>
        <v>79.2</v>
      </c>
    </row>
    <row r="660" spans="1:8" s="24" customFormat="1" x14ac:dyDescent="0.25">
      <c r="A660" s="20">
        <f>'Рейтинговая таблица организаций'!A660</f>
        <v>657</v>
      </c>
      <c r="B660" s="20" t="str">
        <f>'Рейтинговая таблица организаций'!B660</f>
        <v>МКОУ «Нижнемахаргинская СОШ им. Сулейманова Х.Г.» (Сергокалинский район )</v>
      </c>
      <c r="C660" s="20">
        <f>'Рейтинговая таблица организаций'!P660</f>
        <v>95</v>
      </c>
      <c r="D660" s="20">
        <f>'Рейтинговая таблица организаций'!Y660</f>
        <v>58</v>
      </c>
      <c r="E660" s="20">
        <f>'Рейтинговая таблица организаций'!AG660</f>
        <v>31</v>
      </c>
      <c r="F660" s="20">
        <f>'Рейтинговая таблица организаций'!AQ660</f>
        <v>98</v>
      </c>
      <c r="G660" s="20">
        <f>'Рейтинговая таблица организаций'!BA660</f>
        <v>98</v>
      </c>
      <c r="H660" s="20">
        <f>'Рейтинговая таблица организаций'!BB660</f>
        <v>76</v>
      </c>
    </row>
    <row r="661" spans="1:8" s="24" customFormat="1" x14ac:dyDescent="0.25">
      <c r="A661" s="20">
        <f>'Рейтинговая таблица организаций'!A661</f>
        <v>658</v>
      </c>
      <c r="B661" s="20" t="str">
        <f>'Рейтинговая таблица организаций'!B661</f>
        <v>МКОУ «Сергокалинская СОШ №1» (Сергокалинский район )</v>
      </c>
      <c r="C661" s="20">
        <f>'Рейтинговая таблица организаций'!P661</f>
        <v>86</v>
      </c>
      <c r="D661" s="20">
        <f>'Рейтинговая таблица организаций'!Y661</f>
        <v>76</v>
      </c>
      <c r="E661" s="20">
        <f>'Рейтинговая таблица организаций'!AG661</f>
        <v>75</v>
      </c>
      <c r="F661" s="20">
        <f>'Рейтинговая таблица организаций'!AQ661</f>
        <v>88</v>
      </c>
      <c r="G661" s="20">
        <f>'Рейтинговая таблица организаций'!BA661</f>
        <v>83</v>
      </c>
      <c r="H661" s="20">
        <f>'Рейтинговая таблица организаций'!BB661</f>
        <v>81.599999999999994</v>
      </c>
    </row>
    <row r="662" spans="1:8" s="24" customFormat="1" x14ac:dyDescent="0.25">
      <c r="A662" s="20">
        <f>'Рейтинговая таблица организаций'!A662</f>
        <v>659</v>
      </c>
      <c r="B662" s="20" t="str">
        <f>'Рейтинговая таблица организаций'!B662</f>
        <v>МКОУ «Урахинская СОШ им. А. А. Тахо-Годи» (Сергокалинский район )</v>
      </c>
      <c r="C662" s="20">
        <f>'Рейтинговая таблица организаций'!P662</f>
        <v>92</v>
      </c>
      <c r="D662" s="20">
        <f>'Рейтинговая таблица организаций'!Y662</f>
        <v>79</v>
      </c>
      <c r="E662" s="20">
        <f>'Рейтинговая таблица организаций'!AG662</f>
        <v>26</v>
      </c>
      <c r="F662" s="20">
        <f>'Рейтинговая таблица организаций'!AQ662</f>
        <v>100</v>
      </c>
      <c r="G662" s="20">
        <f>'Рейтинговая таблица организаций'!BA662</f>
        <v>98</v>
      </c>
      <c r="H662" s="20">
        <f>'Рейтинговая таблица организаций'!BB662</f>
        <v>79</v>
      </c>
    </row>
    <row r="663" spans="1:8" s="24" customFormat="1" x14ac:dyDescent="0.25">
      <c r="A663" s="20">
        <f>'Рейтинговая таблица организаций'!A663</f>
        <v>660</v>
      </c>
      <c r="B663" s="20" t="str">
        <f>'Рейтинговая таблица организаций'!B663</f>
        <v>МКДОУ «Олимпийский» (Сергокалинский район )</v>
      </c>
      <c r="C663" s="20">
        <f>'Рейтинговая таблица организаций'!P663</f>
        <v>85</v>
      </c>
      <c r="D663" s="20">
        <f>'Рейтинговая таблица организаций'!Y663</f>
        <v>64</v>
      </c>
      <c r="E663" s="20">
        <f>'Рейтинговая таблица организаций'!AG663</f>
        <v>38</v>
      </c>
      <c r="F663" s="20">
        <f>'Рейтинговая таблица организаций'!AQ663</f>
        <v>91</v>
      </c>
      <c r="G663" s="20">
        <f>'Рейтинговая таблица организаций'!BA663</f>
        <v>94</v>
      </c>
      <c r="H663" s="20">
        <f>'Рейтинговая таблица организаций'!BB663</f>
        <v>74.400000000000006</v>
      </c>
    </row>
    <row r="664" spans="1:8" s="24" customFormat="1" x14ac:dyDescent="0.25">
      <c r="A664" s="20">
        <f>'Рейтинговая таблица организаций'!A664</f>
        <v>661</v>
      </c>
      <c r="B664" s="20" t="str">
        <f>'Рейтинговая таблица организаций'!B664</f>
        <v>МКДОУ «Детский сад с. Дегва» (Сергокалинский район )</v>
      </c>
      <c r="C664" s="20">
        <f>'Рейтинговая таблица организаций'!P664</f>
        <v>80</v>
      </c>
      <c r="D664" s="20">
        <f>'Рейтинговая таблица организаций'!Y664</f>
        <v>100</v>
      </c>
      <c r="E664" s="20">
        <f>'Рейтинговая таблица организаций'!AG664</f>
        <v>48</v>
      </c>
      <c r="F664" s="20">
        <f>'Рейтинговая таблица организаций'!AQ664</f>
        <v>89</v>
      </c>
      <c r="G664" s="20">
        <f>'Рейтинговая таблица организаций'!BA664</f>
        <v>94</v>
      </c>
      <c r="H664" s="20">
        <f>'Рейтинговая таблица организаций'!BB664</f>
        <v>82.2</v>
      </c>
    </row>
    <row r="665" spans="1:8" s="24" customFormat="1" x14ac:dyDescent="0.25">
      <c r="A665" s="20">
        <f>'Рейтинговая таблица организаций'!A665</f>
        <v>662</v>
      </c>
      <c r="B665" s="20" t="str">
        <f>'Рейтинговая таблица организаций'!B665</f>
        <v>МКДОУ «Детский сад с. №1 с. Сергокала» (Сергокалинский район )</v>
      </c>
      <c r="C665" s="20">
        <f>'Рейтинговая таблица организаций'!P665</f>
        <v>86</v>
      </c>
      <c r="D665" s="20">
        <f>'Рейтинговая таблица организаций'!Y665</f>
        <v>84</v>
      </c>
      <c r="E665" s="20">
        <f>'Рейтинговая таблица организаций'!AG665</f>
        <v>24</v>
      </c>
      <c r="F665" s="20">
        <f>'Рейтинговая таблица организаций'!AQ665</f>
        <v>94</v>
      </c>
      <c r="G665" s="20">
        <f>'Рейтинговая таблица организаций'!BA665</f>
        <v>96</v>
      </c>
      <c r="H665" s="20">
        <f>'Рейтинговая таблица организаций'!BB665</f>
        <v>76.8</v>
      </c>
    </row>
    <row r="666" spans="1:8" s="24" customFormat="1" x14ac:dyDescent="0.25">
      <c r="A666" s="20">
        <f>'Рейтинговая таблица организаций'!A666</f>
        <v>663</v>
      </c>
      <c r="B666" s="20" t="str">
        <f>'Рейтинговая таблица организаций'!B666</f>
        <v>МКДОУ «Детский сад с. №4 с. Сергокала» (Сергокалинский район )</v>
      </c>
      <c r="C666" s="20">
        <f>'Рейтинговая таблица организаций'!P666</f>
        <v>96</v>
      </c>
      <c r="D666" s="20">
        <f>'Рейтинговая таблица организаций'!Y666</f>
        <v>88</v>
      </c>
      <c r="E666" s="20">
        <f>'Рейтинговая таблица организаций'!AG666</f>
        <v>60</v>
      </c>
      <c r="F666" s="20">
        <f>'Рейтинговая таблица организаций'!AQ666</f>
        <v>88</v>
      </c>
      <c r="G666" s="20">
        <f>'Рейтинговая таблица организаций'!BA666</f>
        <v>90</v>
      </c>
      <c r="H666" s="20">
        <f>'Рейтинговая таблица организаций'!BB666</f>
        <v>84.4</v>
      </c>
    </row>
    <row r="667" spans="1:8" s="24" customFormat="1" x14ac:dyDescent="0.25">
      <c r="A667" s="20">
        <f>'Рейтинговая таблица организаций'!A667</f>
        <v>664</v>
      </c>
      <c r="B667" s="20" t="str">
        <f>'Рейтинговая таблица организаций'!B667</f>
        <v>МКУ ДО «Дом детского творчества» (Сергокалинский район )</v>
      </c>
      <c r="C667" s="20">
        <f>'Рейтинговая таблица организаций'!P667</f>
        <v>86</v>
      </c>
      <c r="D667" s="20">
        <f>'Рейтинговая таблица организаций'!Y667</f>
        <v>80</v>
      </c>
      <c r="E667" s="20">
        <f>'Рейтинговая таблица организаций'!AG667</f>
        <v>49</v>
      </c>
      <c r="F667" s="20">
        <f>'Рейтинговая таблица организаций'!AQ667</f>
        <v>99</v>
      </c>
      <c r="G667" s="20">
        <f>'Рейтинговая таблица организаций'!BA667</f>
        <v>97</v>
      </c>
      <c r="H667" s="20">
        <f>'Рейтинговая таблица организаций'!BB667</f>
        <v>82.2</v>
      </c>
    </row>
    <row r="668" spans="1:8" s="24" customFormat="1" x14ac:dyDescent="0.25">
      <c r="A668" s="20">
        <f>'Рейтинговая таблица организаций'!A668</f>
        <v>665</v>
      </c>
      <c r="B668" s="20" t="str">
        <f>'Рейтинговая таблица организаций'!B668</f>
        <v>МКУ ДО «Школа искусств» (Сергокалинский район )</v>
      </c>
      <c r="C668" s="20">
        <f>'Рейтинговая таблица организаций'!P668</f>
        <v>91</v>
      </c>
      <c r="D668" s="20">
        <f>'Рейтинговая таблица организаций'!Y668</f>
        <v>90</v>
      </c>
      <c r="E668" s="20">
        <f>'Рейтинговая таблица организаций'!AG668</f>
        <v>23</v>
      </c>
      <c r="F668" s="20">
        <f>'Рейтинговая таблица организаций'!AQ668</f>
        <v>100</v>
      </c>
      <c r="G668" s="20">
        <f>'Рейтинговая таблица организаций'!BA668</f>
        <v>100</v>
      </c>
      <c r="H668" s="20">
        <f>'Рейтинговая таблица организаций'!BB668</f>
        <v>80.8</v>
      </c>
    </row>
    <row r="669" spans="1:8" s="24" customFormat="1" x14ac:dyDescent="0.25">
      <c r="A669" s="20">
        <f>'Рейтинговая таблица организаций'!A669</f>
        <v>666</v>
      </c>
      <c r="B669" s="20" t="str">
        <f>'Рейтинговая таблица организаций'!B669</f>
        <v>МКОУ «Новолидженская СОШ» (Табасаранский район)</v>
      </c>
      <c r="C669" s="20">
        <f>'Рейтинговая таблица организаций'!P669</f>
        <v>98</v>
      </c>
      <c r="D669" s="20">
        <f>'Рейтинговая таблица организаций'!Y669</f>
        <v>80</v>
      </c>
      <c r="E669" s="20">
        <f>'Рейтинговая таблица организаций'!AG669</f>
        <v>23</v>
      </c>
      <c r="F669" s="20">
        <f>'Рейтинговая таблица организаций'!AQ669</f>
        <v>99</v>
      </c>
      <c r="G669" s="20">
        <f>'Рейтинговая таблица организаций'!BA669</f>
        <v>96</v>
      </c>
      <c r="H669" s="20">
        <f>'Рейтинговая таблица организаций'!BB669</f>
        <v>79.2</v>
      </c>
    </row>
    <row r="670" spans="1:8" s="24" customFormat="1" x14ac:dyDescent="0.25">
      <c r="A670" s="20">
        <f>'Рейтинговая таблица организаций'!A670</f>
        <v>667</v>
      </c>
      <c r="B670" s="20" t="str">
        <f>'Рейтинговая таблица организаций'!B670</f>
        <v>МКОУ «Ханагская СОШ» (Табасаранский район)</v>
      </c>
      <c r="C670" s="20">
        <f>'Рейтинговая таблица организаций'!P670</f>
        <v>85</v>
      </c>
      <c r="D670" s="20">
        <f>'Рейтинговая таблица организаций'!Y670</f>
        <v>90</v>
      </c>
      <c r="E670" s="20">
        <f>'Рейтинговая таблица организаций'!AG670</f>
        <v>43</v>
      </c>
      <c r="F670" s="20">
        <f>'Рейтинговая таблица организаций'!AQ670</f>
        <v>89</v>
      </c>
      <c r="G670" s="20">
        <f>'Рейтинговая таблица организаций'!BA670</f>
        <v>88</v>
      </c>
      <c r="H670" s="20">
        <f>'Рейтинговая таблица организаций'!BB670</f>
        <v>79</v>
      </c>
    </row>
    <row r="671" spans="1:8" s="24" customFormat="1" x14ac:dyDescent="0.25">
      <c r="A671" s="20">
        <f>'Рейтинговая таблица организаций'!A671</f>
        <v>668</v>
      </c>
      <c r="B671" s="20" t="str">
        <f>'Рейтинговая таблица организаций'!B671</f>
        <v>МКОУ «Хучнинская СОШ №1» (Табасаранский район)</v>
      </c>
      <c r="C671" s="20">
        <f>'Рейтинговая таблица организаций'!P671</f>
        <v>96</v>
      </c>
      <c r="D671" s="20">
        <f>'Рейтинговая таблица организаций'!Y671</f>
        <v>91</v>
      </c>
      <c r="E671" s="20">
        <f>'Рейтинговая таблица организаций'!AG671</f>
        <v>37</v>
      </c>
      <c r="F671" s="20">
        <f>'Рейтинговая таблица организаций'!AQ671</f>
        <v>91</v>
      </c>
      <c r="G671" s="20">
        <f>'Рейтинговая таблица организаций'!BA671</f>
        <v>91</v>
      </c>
      <c r="H671" s="20">
        <f>'Рейтинговая таблица организаций'!BB671</f>
        <v>81.2</v>
      </c>
    </row>
    <row r="672" spans="1:8" s="24" customFormat="1" x14ac:dyDescent="0.25">
      <c r="A672" s="20">
        <f>'Рейтинговая таблица организаций'!A672</f>
        <v>669</v>
      </c>
      <c r="B672" s="20" t="str">
        <f>'Рейтинговая таблица организаций'!B672</f>
        <v>МКОУ «Хучнинская СОШ № 2» (Табасаранский район)</v>
      </c>
      <c r="C672" s="20">
        <f>'Рейтинговая таблица организаций'!P672</f>
        <v>92</v>
      </c>
      <c r="D672" s="20">
        <f>'Рейтинговая таблица организаций'!Y672</f>
        <v>88</v>
      </c>
      <c r="E672" s="20">
        <f>'Рейтинговая таблица организаций'!AG672</f>
        <v>15</v>
      </c>
      <c r="F672" s="20">
        <f>'Рейтинговая таблица организаций'!AQ672</f>
        <v>93</v>
      </c>
      <c r="G672" s="20">
        <f>'Рейтинговая таблица организаций'!BA672</f>
        <v>91</v>
      </c>
      <c r="H672" s="20">
        <f>'Рейтинговая таблица организаций'!BB672</f>
        <v>75.8</v>
      </c>
    </row>
    <row r="673" spans="1:8" s="24" customFormat="1" x14ac:dyDescent="0.25">
      <c r="A673" s="20">
        <f>'Рейтинговая таблица организаций'!A673</f>
        <v>670</v>
      </c>
      <c r="B673" s="20" t="str">
        <f>'Рейтинговая таблица организаций'!B673</f>
        <v>МКОУ «Вечрикская НОШ» (Табасаранский район)</v>
      </c>
      <c r="C673" s="20">
        <f>'Рейтинговая таблица организаций'!P673</f>
        <v>98</v>
      </c>
      <c r="D673" s="20">
        <f>'Рейтинговая таблица организаций'!Y673</f>
        <v>100</v>
      </c>
      <c r="E673" s="20">
        <f>'Рейтинговая таблица организаций'!AG673</f>
        <v>54</v>
      </c>
      <c r="F673" s="20">
        <f>'Рейтинговая таблица организаций'!AQ673</f>
        <v>100</v>
      </c>
      <c r="G673" s="20">
        <f>'Рейтинговая таблица организаций'!BA673</f>
        <v>83</v>
      </c>
      <c r="H673" s="20">
        <f>'Рейтинговая таблица организаций'!BB673</f>
        <v>87</v>
      </c>
    </row>
    <row r="674" spans="1:8" s="24" customFormat="1" x14ac:dyDescent="0.25">
      <c r="A674" s="20">
        <f>'Рейтинговая таблица организаций'!A674</f>
        <v>671</v>
      </c>
      <c r="B674" s="20" t="str">
        <f>'Рейтинговая таблица организаций'!B674</f>
        <v>МКОУ ЦО «Юлдаш» (Табасаранский район)</v>
      </c>
      <c r="C674" s="20">
        <f>'Рейтинговая таблица организаций'!P674</f>
        <v>97</v>
      </c>
      <c r="D674" s="20">
        <f>'Рейтинговая таблица организаций'!Y674</f>
        <v>75</v>
      </c>
      <c r="E674" s="20">
        <f>'Рейтинговая таблица организаций'!AG674</f>
        <v>26</v>
      </c>
      <c r="F674" s="20">
        <f>'Рейтинговая таблица организаций'!AQ674</f>
        <v>92</v>
      </c>
      <c r="G674" s="20">
        <f>'Рейтинговая таблица организаций'!BA674</f>
        <v>87</v>
      </c>
      <c r="H674" s="20">
        <f>'Рейтинговая таблица организаций'!BB674</f>
        <v>75.400000000000006</v>
      </c>
    </row>
    <row r="675" spans="1:8" s="24" customFormat="1" x14ac:dyDescent="0.25">
      <c r="A675" s="20">
        <f>'Рейтинговая таблица организаций'!A675</f>
        <v>672</v>
      </c>
      <c r="B675" s="20" t="str">
        <f>'Рейтинговая таблица организаций'!B675</f>
        <v>МКДОУ «Ерсинский детский сад «Улдуз» (Табасаранский район)</v>
      </c>
      <c r="C675" s="20">
        <f>'Рейтинговая таблица организаций'!P675</f>
        <v>95</v>
      </c>
      <c r="D675" s="20">
        <f>'Рейтинговая таблица организаций'!Y675</f>
        <v>55</v>
      </c>
      <c r="E675" s="20">
        <f>'Рейтинговая таблица организаций'!AG675</f>
        <v>10</v>
      </c>
      <c r="F675" s="20">
        <f>'Рейтинговая таблица организаций'!AQ675</f>
        <v>98</v>
      </c>
      <c r="G675" s="20">
        <f>'Рейтинговая таблица организаций'!BA675</f>
        <v>80</v>
      </c>
      <c r="H675" s="20">
        <f>'Рейтинговая таблица организаций'!BB675</f>
        <v>67.599999999999994</v>
      </c>
    </row>
    <row r="676" spans="1:8" s="24" customFormat="1" x14ac:dyDescent="0.25">
      <c r="A676" s="20">
        <f>'Рейтинговая таблица организаций'!A676</f>
        <v>673</v>
      </c>
      <c r="B676" s="20" t="str">
        <f>'Рейтинговая таблица организаций'!B676</f>
        <v>МКДОУ «Кюрягский детский сад «Русалочка» (Табасаранский район)</v>
      </c>
      <c r="C676" s="20">
        <f>'Рейтинговая таблица организаций'!P676</f>
        <v>93</v>
      </c>
      <c r="D676" s="20">
        <f>'Рейтинговая таблица организаций'!Y676</f>
        <v>83</v>
      </c>
      <c r="E676" s="20">
        <f>'Рейтинговая таблица организаций'!AG676</f>
        <v>15</v>
      </c>
      <c r="F676" s="20">
        <f>'Рейтинговая таблица организаций'!AQ676</f>
        <v>96</v>
      </c>
      <c r="G676" s="20">
        <f>'Рейтинговая таблица организаций'!BA676</f>
        <v>94</v>
      </c>
      <c r="H676" s="20">
        <f>'Рейтинговая таблица организаций'!BB676</f>
        <v>76.2</v>
      </c>
    </row>
    <row r="677" spans="1:8" s="24" customFormat="1" x14ac:dyDescent="0.25">
      <c r="A677" s="20">
        <f>'Рейтинговая таблица организаций'!A677</f>
        <v>674</v>
      </c>
      <c r="B677" s="20" t="str">
        <f>'Рейтинговая таблица организаций'!B677</f>
        <v>МКДОУ «Кужникский детский сад «Чебурашка» (Табасаранский район)</v>
      </c>
      <c r="C677" s="20">
        <f>'Рейтинговая таблица организаций'!P677</f>
        <v>98</v>
      </c>
      <c r="D677" s="20">
        <f>'Рейтинговая таблица организаций'!Y677</f>
        <v>93</v>
      </c>
      <c r="E677" s="20">
        <f>'Рейтинговая таблица организаций'!AG677</f>
        <v>23</v>
      </c>
      <c r="F677" s="20">
        <f>'Рейтинговая таблица организаций'!AQ677</f>
        <v>96</v>
      </c>
      <c r="G677" s="20">
        <f>'Рейтинговая таблица организаций'!BA677</f>
        <v>95</v>
      </c>
      <c r="H677" s="20">
        <f>'Рейтинговая таблица организаций'!BB677</f>
        <v>81</v>
      </c>
    </row>
    <row r="678" spans="1:8" s="24" customFormat="1" x14ac:dyDescent="0.25">
      <c r="A678" s="20">
        <f>'Рейтинговая таблица организаций'!A678</f>
        <v>675</v>
      </c>
      <c r="B678" s="20" t="str">
        <f>'Рейтинговая таблица организаций'!B678</f>
        <v>МКДОУ «Марагинский д/с «Радуга» (Табасаранский район)</v>
      </c>
      <c r="C678" s="20">
        <f>'Рейтинговая таблица организаций'!P678</f>
        <v>63</v>
      </c>
      <c r="D678" s="20">
        <f>'Рейтинговая таблица организаций'!Y678</f>
        <v>68</v>
      </c>
      <c r="E678" s="20">
        <f>'Рейтинговая таблица организаций'!AG678</f>
        <v>15</v>
      </c>
      <c r="F678" s="20">
        <f>'Рейтинговая таблица организаций'!AQ678</f>
        <v>97</v>
      </c>
      <c r="G678" s="20">
        <f>'Рейтинговая таблица организаций'!BA678</f>
        <v>92</v>
      </c>
      <c r="H678" s="20">
        <f>'Рейтинговая таблица организаций'!BB678</f>
        <v>67</v>
      </c>
    </row>
    <row r="679" spans="1:8" s="24" customFormat="1" x14ac:dyDescent="0.25">
      <c r="A679" s="20">
        <f>'Рейтинговая таблица организаций'!A679</f>
        <v>676</v>
      </c>
      <c r="B679" s="20" t="str">
        <f>'Рейтинговая таблица организаций'!B679</f>
        <v>МКДОУ «Новолиджинский детский сад «Аленушка» (Табасаранский район)</v>
      </c>
      <c r="C679" s="20">
        <f>'Рейтинговая таблица организаций'!P679</f>
        <v>100</v>
      </c>
      <c r="D679" s="20">
        <f>'Рейтинговая таблица организаций'!Y679</f>
        <v>85</v>
      </c>
      <c r="E679" s="20">
        <f>'Рейтинговая таблица организаций'!AG679</f>
        <v>15</v>
      </c>
      <c r="F679" s="20">
        <f>'Рейтинговая таблица организаций'!AQ679</f>
        <v>100</v>
      </c>
      <c r="G679" s="20">
        <f>'Рейтинговая таблица организаций'!BA679</f>
        <v>98</v>
      </c>
      <c r="H679" s="20">
        <f>'Рейтинговая таблица организаций'!BB679</f>
        <v>79.599999999999994</v>
      </c>
    </row>
    <row r="680" spans="1:8" s="24" customFormat="1" x14ac:dyDescent="0.25">
      <c r="A680" s="20">
        <f>'Рейтинговая таблица организаций'!A680</f>
        <v>677</v>
      </c>
      <c r="B680" s="20" t="str">
        <f>'Рейтинговая таблица организаций'!B680</f>
        <v>МКДОУ «Пилигский детский сад «Теремок» (Табасаранский район)</v>
      </c>
      <c r="C680" s="20">
        <f>'Рейтинговая таблица организаций'!P680</f>
        <v>95</v>
      </c>
      <c r="D680" s="20">
        <f>'Рейтинговая таблица организаций'!Y680</f>
        <v>78</v>
      </c>
      <c r="E680" s="20">
        <f>'Рейтинговая таблица организаций'!AG680</f>
        <v>15</v>
      </c>
      <c r="F680" s="20">
        <f>'Рейтинговая таблица организаций'!AQ680</f>
        <v>100</v>
      </c>
      <c r="G680" s="20">
        <f>'Рейтинговая таблица организаций'!BA680</f>
        <v>100</v>
      </c>
      <c r="H680" s="20">
        <f>'Рейтинговая таблица организаций'!BB680</f>
        <v>77.599999999999994</v>
      </c>
    </row>
    <row r="681" spans="1:8" s="24" customFormat="1" x14ac:dyDescent="0.25">
      <c r="A681" s="20">
        <f>'Рейтинговая таблица организаций'!A681</f>
        <v>678</v>
      </c>
      <c r="B681" s="20" t="str">
        <f>'Рейтинговая таблица организаций'!B681</f>
        <v>МКДОУ «Сиртичский детский сад «Солнышко» (Табасаранский район)</v>
      </c>
      <c r="C681" s="20">
        <f>'Рейтинговая таблица организаций'!P681</f>
        <v>98</v>
      </c>
      <c r="D681" s="20">
        <f>'Рейтинговая таблица организаций'!Y681</f>
        <v>77</v>
      </c>
      <c r="E681" s="20">
        <f>'Рейтинговая таблица организаций'!AG681</f>
        <v>15</v>
      </c>
      <c r="F681" s="20">
        <f>'Рейтинговая таблица организаций'!AQ681</f>
        <v>99</v>
      </c>
      <c r="G681" s="20">
        <f>'Рейтинговая таблица организаций'!BA681</f>
        <v>97</v>
      </c>
      <c r="H681" s="20">
        <f>'Рейтинговая таблица организаций'!BB681</f>
        <v>77.2</v>
      </c>
    </row>
    <row r="682" spans="1:8" s="24" customFormat="1" x14ac:dyDescent="0.25">
      <c r="A682" s="20">
        <f>'Рейтинговая таблица организаций'!A682</f>
        <v>679</v>
      </c>
      <c r="B682" s="20" t="str">
        <f>'Рейтинговая таблица организаций'!B682</f>
        <v>МКДОУ «Татильский д/с «Ласточка» (Табасаранский район)</v>
      </c>
      <c r="C682" s="20">
        <f>'Рейтинговая таблица организаций'!P682</f>
        <v>79</v>
      </c>
      <c r="D682" s="20">
        <f>'Рейтинговая таблица организаций'!Y682</f>
        <v>66</v>
      </c>
      <c r="E682" s="20">
        <f>'Рейтинговая таблица организаций'!AG682</f>
        <v>21</v>
      </c>
      <c r="F682" s="20">
        <f>'Рейтинговая таблица организаций'!AQ682</f>
        <v>87</v>
      </c>
      <c r="G682" s="20">
        <f>'Рейтинговая таблица организаций'!BA682</f>
        <v>83</v>
      </c>
      <c r="H682" s="20">
        <f>'Рейтинговая таблица организаций'!BB682</f>
        <v>67.2</v>
      </c>
    </row>
    <row r="683" spans="1:8" s="24" customFormat="1" x14ac:dyDescent="0.25">
      <c r="A683" s="20">
        <f>'Рейтинговая таблица организаций'!A683</f>
        <v>680</v>
      </c>
      <c r="B683" s="20" t="str">
        <f>'Рейтинговая таблица организаций'!B683</f>
        <v>МКДОУ «Тинитский д/с «Ручеек» (Табасаранский район)</v>
      </c>
      <c r="C683" s="20">
        <f>'Рейтинговая таблица организаций'!P683</f>
        <v>100</v>
      </c>
      <c r="D683" s="20">
        <f>'Рейтинговая таблица организаций'!Y683</f>
        <v>70</v>
      </c>
      <c r="E683" s="20">
        <f>'Рейтинговая таблица организаций'!AG683</f>
        <v>24</v>
      </c>
      <c r="F683" s="20">
        <f>'Рейтинговая таблица организаций'!AQ683</f>
        <v>100</v>
      </c>
      <c r="G683" s="20">
        <f>'Рейтинговая таблица организаций'!BA683</f>
        <v>100</v>
      </c>
      <c r="H683" s="20">
        <f>'Рейтинговая таблица организаций'!BB683</f>
        <v>78.8</v>
      </c>
    </row>
    <row r="684" spans="1:8" s="24" customFormat="1" x14ac:dyDescent="0.25">
      <c r="A684" s="20">
        <f>'Рейтинговая таблица организаций'!A684</f>
        <v>681</v>
      </c>
      <c r="B684" s="20" t="str">
        <f>'Рейтинговая таблица организаций'!B684</f>
        <v>МКДОУ «Турагский детский сад «Радуга» (Табасаранский район)</v>
      </c>
      <c r="C684" s="20">
        <f>'Рейтинговая таблица организаций'!P684</f>
        <v>100</v>
      </c>
      <c r="D684" s="20">
        <f>'Рейтинговая таблица организаций'!Y684</f>
        <v>100</v>
      </c>
      <c r="E684" s="20">
        <f>'Рейтинговая таблица организаций'!AG684</f>
        <v>38</v>
      </c>
      <c r="F684" s="20">
        <f>'Рейтинговая таблица организаций'!AQ684</f>
        <v>100</v>
      </c>
      <c r="G684" s="20">
        <f>'Рейтинговая таблица организаций'!BA684</f>
        <v>100</v>
      </c>
      <c r="H684" s="20">
        <f>'Рейтинговая таблица организаций'!BB684</f>
        <v>87.6</v>
      </c>
    </row>
    <row r="685" spans="1:8" s="24" customFormat="1" x14ac:dyDescent="0.25">
      <c r="A685" s="20">
        <f>'Рейтинговая таблица организаций'!A685</f>
        <v>682</v>
      </c>
      <c r="B685" s="20" t="str">
        <f>'Рейтинговая таблица организаций'!B685</f>
        <v>МКДОУ «Улузский д/с «Звездочка» (Табасаранский район)</v>
      </c>
      <c r="C685" s="20">
        <f>'Рейтинговая таблица организаций'!P685</f>
        <v>91</v>
      </c>
      <c r="D685" s="20">
        <f>'Рейтинговая таблица организаций'!Y685</f>
        <v>60</v>
      </c>
      <c r="E685" s="20">
        <f>'Рейтинговая таблица организаций'!AG685</f>
        <v>24</v>
      </c>
      <c r="F685" s="20">
        <f>'Рейтинговая таблица организаций'!AQ685</f>
        <v>100</v>
      </c>
      <c r="G685" s="20">
        <f>'Рейтинговая таблица организаций'!BA685</f>
        <v>100</v>
      </c>
      <c r="H685" s="20">
        <f>'Рейтинговая таблица организаций'!BB685</f>
        <v>75</v>
      </c>
    </row>
    <row r="686" spans="1:8" s="24" customFormat="1" x14ac:dyDescent="0.25">
      <c r="A686" s="20">
        <f>'Рейтинговая таблица организаций'!A686</f>
        <v>683</v>
      </c>
      <c r="B686" s="20" t="str">
        <f>'Рейтинговая таблица организаций'!B686</f>
        <v>МКДОУ «Ханагский детский сад «Рубас» (Табасаранский район)</v>
      </c>
      <c r="C686" s="20">
        <f>'Рейтинговая таблица организаций'!P686</f>
        <v>91</v>
      </c>
      <c r="D686" s="20">
        <f>'Рейтинговая таблица организаций'!Y686</f>
        <v>83</v>
      </c>
      <c r="E686" s="20">
        <f>'Рейтинговая таблица организаций'!AG686</f>
        <v>31</v>
      </c>
      <c r="F686" s="20">
        <f>'Рейтинговая таблица организаций'!AQ686</f>
        <v>93</v>
      </c>
      <c r="G686" s="20">
        <f>'Рейтинговая таблица организаций'!BA686</f>
        <v>92</v>
      </c>
      <c r="H686" s="20">
        <f>'Рейтинговая таблица организаций'!BB686</f>
        <v>78</v>
      </c>
    </row>
    <row r="687" spans="1:8" s="24" customFormat="1" x14ac:dyDescent="0.25">
      <c r="A687" s="20">
        <f>'Рейтинговая таблица организаций'!A687</f>
        <v>684</v>
      </c>
      <c r="B687" s="20" t="str">
        <f>'Рейтинговая таблица организаций'!B687</f>
        <v>МКДОУ «Халагский детский сад «Солнышко» (Табасаранский район)</v>
      </c>
      <c r="C687" s="20">
        <f>'Рейтинговая таблица организаций'!P687</f>
        <v>90</v>
      </c>
      <c r="D687" s="20">
        <f>'Рейтинговая таблица организаций'!Y687</f>
        <v>74</v>
      </c>
      <c r="E687" s="20">
        <f>'Рейтинговая таблица организаций'!AG687</f>
        <v>31</v>
      </c>
      <c r="F687" s="20">
        <f>'Рейтинговая таблица организаций'!AQ687</f>
        <v>82</v>
      </c>
      <c r="G687" s="20">
        <f>'Рейтинговая таблица организаций'!BA687</f>
        <v>69</v>
      </c>
      <c r="H687" s="20">
        <f>'Рейтинговая таблица организаций'!BB687</f>
        <v>69.2</v>
      </c>
    </row>
    <row r="688" spans="1:8" s="24" customFormat="1" x14ac:dyDescent="0.25">
      <c r="A688" s="20">
        <f>'Рейтинговая таблица организаций'!A688</f>
        <v>685</v>
      </c>
      <c r="B688" s="20" t="str">
        <f>'Рейтинговая таблица организаций'!B688</f>
        <v>МКДОУ «Хапильский д/с «Улыбка» (Табасаранский район)</v>
      </c>
      <c r="C688" s="20">
        <f>'Рейтинговая таблица организаций'!P688</f>
        <v>92</v>
      </c>
      <c r="D688" s="20">
        <f>'Рейтинговая таблица организаций'!Y688</f>
        <v>53</v>
      </c>
      <c r="E688" s="20">
        <f>'Рейтинговая таблица организаций'!AG688</f>
        <v>31</v>
      </c>
      <c r="F688" s="20">
        <f>'Рейтинговая таблица организаций'!AQ688</f>
        <v>98</v>
      </c>
      <c r="G688" s="20">
        <f>'Рейтинговая таблица организаций'!BA688</f>
        <v>88</v>
      </c>
      <c r="H688" s="20">
        <f>'Рейтинговая таблица организаций'!BB688</f>
        <v>72.400000000000006</v>
      </c>
    </row>
    <row r="689" spans="1:8" s="24" customFormat="1" x14ac:dyDescent="0.25">
      <c r="A689" s="20">
        <f>'Рейтинговая таблица организаций'!A689</f>
        <v>686</v>
      </c>
      <c r="B689" s="20" t="str">
        <f>'Рейтинговая таблица организаций'!B689</f>
        <v>МКДОУ «Хурикский д/с «Радуга» (Табасаранский район)</v>
      </c>
      <c r="C689" s="20">
        <f>'Рейтинговая таблица организаций'!P689</f>
        <v>95</v>
      </c>
      <c r="D689" s="20">
        <f>'Рейтинговая таблица организаций'!Y689</f>
        <v>95</v>
      </c>
      <c r="E689" s="20">
        <f>'Рейтинговая таблица организаций'!AG689</f>
        <v>30</v>
      </c>
      <c r="F689" s="20">
        <f>'Рейтинговая таблица организаций'!AQ689</f>
        <v>100</v>
      </c>
      <c r="G689" s="20">
        <f>'Рейтинговая таблица организаций'!BA689</f>
        <v>99</v>
      </c>
      <c r="H689" s="20">
        <f>'Рейтинговая таблица организаций'!BB689</f>
        <v>83.8</v>
      </c>
    </row>
    <row r="690" spans="1:8" s="24" customFormat="1" x14ac:dyDescent="0.25">
      <c r="A690" s="20">
        <f>'Рейтинговая таблица организаций'!A690</f>
        <v>687</v>
      </c>
      <c r="B690" s="20" t="str">
        <f>'Рейтинговая таблица организаций'!B690</f>
        <v>МКДОУ «Хили-Пенджикский д/с «Ласточка» (Табасаранский район)</v>
      </c>
      <c r="C690" s="20">
        <f>'Рейтинговая таблица организаций'!P690</f>
        <v>67</v>
      </c>
      <c r="D690" s="20">
        <f>'Рейтинговая таблица организаций'!Y690</f>
        <v>60</v>
      </c>
      <c r="E690" s="20">
        <f>'Рейтинговая таблица организаций'!AG690</f>
        <v>30</v>
      </c>
      <c r="F690" s="20">
        <f>'Рейтинговая таблица организаций'!AQ690</f>
        <v>100</v>
      </c>
      <c r="G690" s="20">
        <f>'Рейтинговая таблица организаций'!BA690</f>
        <v>97</v>
      </c>
      <c r="H690" s="20">
        <f>'Рейтинговая таблица организаций'!BB690</f>
        <v>70.8</v>
      </c>
    </row>
    <row r="691" spans="1:8" s="24" customFormat="1" x14ac:dyDescent="0.25">
      <c r="A691" s="20">
        <f>'Рейтинговая таблица организаций'!A691</f>
        <v>688</v>
      </c>
      <c r="B691" s="20" t="str">
        <f>'Рейтинговая таблица организаций'!B691</f>
        <v>МКДОУ «Цанакский детский сад «Улыбка» (Табасаранский район)</v>
      </c>
      <c r="C691" s="20">
        <f>'Рейтинговая таблица организаций'!P691</f>
        <v>90</v>
      </c>
      <c r="D691" s="20">
        <f>'Рейтинговая таблица организаций'!Y691</f>
        <v>87</v>
      </c>
      <c r="E691" s="20">
        <f>'Рейтинговая таблица организаций'!AG691</f>
        <v>28</v>
      </c>
      <c r="F691" s="20">
        <f>'Рейтинговая таблица организаций'!AQ691</f>
        <v>94</v>
      </c>
      <c r="G691" s="20">
        <f>'Рейтинговая таблица организаций'!BA691</f>
        <v>94</v>
      </c>
      <c r="H691" s="20">
        <f>'Рейтинговая таблица организаций'!BB691</f>
        <v>78.599999999999994</v>
      </c>
    </row>
    <row r="692" spans="1:8" s="24" customFormat="1" x14ac:dyDescent="0.25">
      <c r="A692" s="20">
        <f>'Рейтинговая таблица организаций'!A692</f>
        <v>689</v>
      </c>
      <c r="B692" s="20" t="str">
        <f>'Рейтинговая таблица организаций'!B692</f>
        <v>МКДОУ «Цалакский детский сад «Теремок» (Табасаранский район)</v>
      </c>
      <c r="C692" s="20">
        <f>'Рейтинговая таблица организаций'!P692</f>
        <v>94</v>
      </c>
      <c r="D692" s="20">
        <f>'Рейтинговая таблица организаций'!Y692</f>
        <v>82</v>
      </c>
      <c r="E692" s="20">
        <f>'Рейтинговая таблица организаций'!AG692</f>
        <v>20</v>
      </c>
      <c r="F692" s="20">
        <f>'Рейтинговая таблица организаций'!AQ692</f>
        <v>94</v>
      </c>
      <c r="G692" s="20">
        <f>'Рейтинговая таблица организаций'!BA692</f>
        <v>94</v>
      </c>
      <c r="H692" s="20">
        <f>'Рейтинговая таблица организаций'!BB692</f>
        <v>76.8</v>
      </c>
    </row>
    <row r="693" spans="1:8" s="24" customFormat="1" x14ac:dyDescent="0.25">
      <c r="A693" s="20">
        <f>'Рейтинговая таблица организаций'!A693</f>
        <v>690</v>
      </c>
      <c r="B693" s="20" t="str">
        <f>'Рейтинговая таблица организаций'!B693</f>
        <v>МКДОУ «Чурдафский детский сад «Ласточка» (Табасаранский район)</v>
      </c>
      <c r="C693" s="20">
        <f>'Рейтинговая таблица организаций'!P693</f>
        <v>98</v>
      </c>
      <c r="D693" s="20">
        <f>'Рейтинговая таблица организаций'!Y693</f>
        <v>70</v>
      </c>
      <c r="E693" s="20">
        <f>'Рейтинговая таблица организаций'!AG693</f>
        <v>15</v>
      </c>
      <c r="F693" s="20">
        <f>'Рейтинговая таблица организаций'!AQ693</f>
        <v>84</v>
      </c>
      <c r="G693" s="20">
        <f>'Рейтинговая таблица организаций'!BA693</f>
        <v>88</v>
      </c>
      <c r="H693" s="20">
        <f>'Рейтинговая таблица организаций'!BB693</f>
        <v>71</v>
      </c>
    </row>
    <row r="694" spans="1:8" s="24" customFormat="1" x14ac:dyDescent="0.25">
      <c r="A694" s="20">
        <f>'Рейтинговая таблица организаций'!A694</f>
        <v>691</v>
      </c>
      <c r="B694" s="20" t="str">
        <f>'Рейтинговая таблица организаций'!B694</f>
        <v>МКДОУ «Шиленский детский сад «Радуга» (Табасаранский район)</v>
      </c>
      <c r="C694" s="20">
        <f>'Рейтинговая таблица организаций'!P694</f>
        <v>94</v>
      </c>
      <c r="D694" s="20">
        <f>'Рейтинговая таблица организаций'!Y694</f>
        <v>90</v>
      </c>
      <c r="E694" s="20">
        <f>'Рейтинговая таблица организаций'!AG694</f>
        <v>29</v>
      </c>
      <c r="F694" s="20">
        <f>'Рейтинговая таблица организаций'!AQ694</f>
        <v>100</v>
      </c>
      <c r="G694" s="20">
        <f>'Рейтинговая таблица организаций'!BA694</f>
        <v>98</v>
      </c>
      <c r="H694" s="20">
        <f>'Рейтинговая таблица организаций'!BB694</f>
        <v>82.2</v>
      </c>
    </row>
    <row r="695" spans="1:8" s="24" customFormat="1" x14ac:dyDescent="0.25">
      <c r="A695" s="20">
        <f>'Рейтинговая таблица организаций'!A695</f>
        <v>692</v>
      </c>
      <c r="B695" s="20" t="str">
        <f>'Рейтинговая таблица организаций'!B695</f>
        <v>МКДОУ «Ягдыгский детский сад «Алёнка» (Табасаранский район)</v>
      </c>
      <c r="C695" s="20">
        <f>'Рейтинговая таблица организаций'!P695</f>
        <v>87</v>
      </c>
      <c r="D695" s="20">
        <f>'Рейтинговая таблица организаций'!Y695</f>
        <v>96</v>
      </c>
      <c r="E695" s="20">
        <f>'Рейтинговая таблица организаций'!AG695</f>
        <v>24</v>
      </c>
      <c r="F695" s="20">
        <f>'Рейтинговая таблица организаций'!AQ695</f>
        <v>98</v>
      </c>
      <c r="G695" s="20">
        <f>'Рейтинговая таблица организаций'!BA695</f>
        <v>91</v>
      </c>
      <c r="H695" s="20">
        <f>'Рейтинговая таблица организаций'!BB695</f>
        <v>79.2</v>
      </c>
    </row>
    <row r="696" spans="1:8" s="24" customFormat="1" x14ac:dyDescent="0.25">
      <c r="A696" s="20">
        <f>'Рейтинговая таблица организаций'!A696</f>
        <v>693</v>
      </c>
      <c r="B696" s="20" t="str">
        <f>'Рейтинговая таблица организаций'!B696</f>
        <v>МКДОУ «Джугдильский детский сад «Ласточка» (Табасаранский район)</v>
      </c>
      <c r="C696" s="20">
        <f>'Рейтинговая таблица организаций'!P696</f>
        <v>97</v>
      </c>
      <c r="D696" s="20">
        <f>'Рейтинговая таблица организаций'!Y696</f>
        <v>78</v>
      </c>
      <c r="E696" s="20">
        <f>'Рейтинговая таблица организаций'!AG696</f>
        <v>39</v>
      </c>
      <c r="F696" s="20">
        <f>'Рейтинговая таблица организаций'!AQ696</f>
        <v>95</v>
      </c>
      <c r="G696" s="20">
        <f>'Рейтинговая таблица организаций'!BA696</f>
        <v>94</v>
      </c>
      <c r="H696" s="20">
        <f>'Рейтинговая таблица организаций'!BB696</f>
        <v>80.599999999999994</v>
      </c>
    </row>
    <row r="697" spans="1:8" s="24" customFormat="1" x14ac:dyDescent="0.25">
      <c r="A697" s="20">
        <f>'Рейтинговая таблица организаций'!A697</f>
        <v>694</v>
      </c>
      <c r="B697" s="20" t="str">
        <f>'Рейтинговая таблица организаций'!B697</f>
        <v>МКДОУ «Урзигский детский сад «Орленок» (Табасаранский район)</v>
      </c>
      <c r="C697" s="20">
        <f>'Рейтинговая таблица организаций'!P697</f>
        <v>99</v>
      </c>
      <c r="D697" s="20">
        <f>'Рейтинговая таблица организаций'!Y697</f>
        <v>89</v>
      </c>
      <c r="E697" s="20">
        <f>'Рейтинговая таблица организаций'!AG697</f>
        <v>15</v>
      </c>
      <c r="F697" s="20">
        <f>'Рейтинговая таблица организаций'!AQ697</f>
        <v>100</v>
      </c>
      <c r="G697" s="20">
        <f>'Рейтинговая таблица организаций'!BA697</f>
        <v>100</v>
      </c>
      <c r="H697" s="20">
        <f>'Рейтинговая таблица организаций'!BB697</f>
        <v>80.599999999999994</v>
      </c>
    </row>
    <row r="698" spans="1:8" s="24" customFormat="1" x14ac:dyDescent="0.25">
      <c r="A698" s="20">
        <f>'Рейтинговая таблица организаций'!A698</f>
        <v>695</v>
      </c>
      <c r="B698" s="20" t="str">
        <f>'Рейтинговая таблица организаций'!B698</f>
        <v>МКДОУ «Чулатский детский сад «Огонек» (Табасаранский район)</v>
      </c>
      <c r="C698" s="20">
        <f>'Рейтинговая таблица организаций'!P698</f>
        <v>99</v>
      </c>
      <c r="D698" s="20">
        <f>'Рейтинговая таблица организаций'!Y698</f>
        <v>85</v>
      </c>
      <c r="E698" s="20">
        <f>'Рейтинговая таблица организаций'!AG698</f>
        <v>15</v>
      </c>
      <c r="F698" s="20">
        <f>'Рейтинговая таблица организаций'!AQ698</f>
        <v>98</v>
      </c>
      <c r="G698" s="20">
        <f>'Рейтинговая таблица организаций'!BA698</f>
        <v>98</v>
      </c>
      <c r="H698" s="20">
        <f>'Рейтинговая таблица организаций'!BB698</f>
        <v>79</v>
      </c>
    </row>
    <row r="699" spans="1:8" s="24" customFormat="1" x14ac:dyDescent="0.25">
      <c r="A699" s="20">
        <f>'Рейтинговая таблица организаций'!A699</f>
        <v>696</v>
      </c>
      <c r="B699" s="20" t="str">
        <f>'Рейтинговая таблица организаций'!B699</f>
        <v>МКУ ДО «ДЮСШ №1» (Табасаранский район)</v>
      </c>
      <c r="C699" s="20">
        <f>'Рейтинговая таблица организаций'!P699</f>
        <v>81</v>
      </c>
      <c r="D699" s="20">
        <f>'Рейтинговая таблица организаций'!Y699</f>
        <v>85</v>
      </c>
      <c r="E699" s="20">
        <f>'Рейтинговая таблица организаций'!AG699</f>
        <v>28</v>
      </c>
      <c r="F699" s="20">
        <f>'Рейтинговая таблица организаций'!AQ699</f>
        <v>93</v>
      </c>
      <c r="G699" s="20">
        <f>'Рейтинговая таблица организаций'!BA699</f>
        <v>91</v>
      </c>
      <c r="H699" s="20">
        <f>'Рейтинговая таблица организаций'!BB699</f>
        <v>75.599999999999994</v>
      </c>
    </row>
    <row r="700" spans="1:8" s="24" customFormat="1" x14ac:dyDescent="0.25">
      <c r="A700" s="20">
        <f>'Рейтинговая таблица организаций'!A700</f>
        <v>697</v>
      </c>
      <c r="B700" s="20" t="str">
        <f>'Рейтинговая таблица организаций'!B700</f>
        <v>МКУ ДО «ДЮСШ №3» (Табасаранский район)</v>
      </c>
      <c r="C700" s="20">
        <f>'Рейтинговая таблица организаций'!P700</f>
        <v>95</v>
      </c>
      <c r="D700" s="20">
        <f>'Рейтинговая таблица организаций'!Y700</f>
        <v>83</v>
      </c>
      <c r="E700" s="20">
        <f>'Рейтинговая таблица организаций'!AG700</f>
        <v>41</v>
      </c>
      <c r="F700" s="20">
        <f>'Рейтинговая таблица организаций'!AQ700</f>
        <v>99</v>
      </c>
      <c r="G700" s="20">
        <f>'Рейтинговая таблица организаций'!BA700</f>
        <v>96</v>
      </c>
      <c r="H700" s="20">
        <f>'Рейтинговая таблица организаций'!BB700</f>
        <v>82.8</v>
      </c>
    </row>
    <row r="701" spans="1:8" s="24" customFormat="1" x14ac:dyDescent="0.25">
      <c r="A701" s="20">
        <f>'Рейтинговая таблица организаций'!A701</f>
        <v>698</v>
      </c>
      <c r="B701" s="20" t="str">
        <f>'Рейтинговая таблица организаций'!B701</f>
        <v>МКУ ДО «ДЮСШ №4» (Табасаранский район)</v>
      </c>
      <c r="C701" s="20">
        <f>'Рейтинговая таблица организаций'!P701</f>
        <v>99</v>
      </c>
      <c r="D701" s="20">
        <f>'Рейтинговая таблица организаций'!Y701</f>
        <v>78</v>
      </c>
      <c r="E701" s="20">
        <f>'Рейтинговая таблица организаций'!AG701</f>
        <v>15</v>
      </c>
      <c r="F701" s="20">
        <f>'Рейтинговая таблица организаций'!AQ701</f>
        <v>100</v>
      </c>
      <c r="G701" s="20">
        <f>'Рейтинговая таблица организаций'!BA701</f>
        <v>99</v>
      </c>
      <c r="H701" s="20">
        <f>'Рейтинговая таблица организаций'!BB701</f>
        <v>78.2</v>
      </c>
    </row>
    <row r="702" spans="1:8" s="24" customFormat="1" x14ac:dyDescent="0.25">
      <c r="A702" s="20">
        <f>'Рейтинговая таблица организаций'!A702</f>
        <v>699</v>
      </c>
      <c r="B702" s="20" t="str">
        <f>'Рейтинговая таблица организаций'!B702</f>
        <v>МКУ ДО «ДДТ» (Табасаранский район)</v>
      </c>
      <c r="C702" s="20">
        <f>'Рейтинговая таблица организаций'!P702</f>
        <v>96</v>
      </c>
      <c r="D702" s="20">
        <f>'Рейтинговая таблица организаций'!Y702</f>
        <v>84</v>
      </c>
      <c r="E702" s="20">
        <f>'Рейтинговая таблица организаций'!AG702</f>
        <v>34</v>
      </c>
      <c r="F702" s="20">
        <f>'Рейтинговая таблица организаций'!AQ702</f>
        <v>97</v>
      </c>
      <c r="G702" s="20">
        <f>'Рейтинговая таблица организаций'!BA702</f>
        <v>97</v>
      </c>
      <c r="H702" s="20">
        <f>'Рейтинговая таблица организаций'!BB702</f>
        <v>81.599999999999994</v>
      </c>
    </row>
    <row r="703" spans="1:8" s="24" customFormat="1" x14ac:dyDescent="0.25">
      <c r="A703" s="20">
        <f>'Рейтинговая таблица организаций'!A703</f>
        <v>700</v>
      </c>
      <c r="B703" s="20" t="str">
        <f>'Рейтинговая таблица организаций'!B703</f>
        <v>МКУ ДО «Школа искусств» (Табасаранский район)</v>
      </c>
      <c r="C703" s="20">
        <f>'Рейтинговая таблица организаций'!P703</f>
        <v>95</v>
      </c>
      <c r="D703" s="20">
        <f>'Рейтинговая таблица организаций'!Y703</f>
        <v>75</v>
      </c>
      <c r="E703" s="20">
        <f>'Рейтинговая таблица организаций'!AG703</f>
        <v>34</v>
      </c>
      <c r="F703" s="20">
        <f>'Рейтинговая таблица организаций'!AQ703</f>
        <v>96</v>
      </c>
      <c r="G703" s="20">
        <f>'Рейтинговая таблица организаций'!BA703</f>
        <v>92</v>
      </c>
      <c r="H703" s="20">
        <f>'Рейтинговая таблица организаций'!BB703</f>
        <v>78.400000000000006</v>
      </c>
    </row>
    <row r="704" spans="1:8" s="24" customFormat="1" x14ac:dyDescent="0.25">
      <c r="A704" s="20">
        <f>'Рейтинговая таблица организаций'!A704</f>
        <v>701</v>
      </c>
      <c r="B704" s="20" t="str">
        <f>'Рейтинговая таблица организаций'!B704</f>
        <v>МКОУ «Карабаглинская СОШ» (Тарумовский район)</v>
      </c>
      <c r="C704" s="20">
        <f>'Рейтинговая таблица организаций'!P704</f>
        <v>99</v>
      </c>
      <c r="D704" s="20">
        <f>'Рейтинговая таблица организаций'!Y704</f>
        <v>95</v>
      </c>
      <c r="E704" s="20">
        <f>'Рейтинговая таблица организаций'!AG704</f>
        <v>43</v>
      </c>
      <c r="F704" s="20">
        <f>'Рейтинговая таблица организаций'!AQ704</f>
        <v>98</v>
      </c>
      <c r="G704" s="20">
        <f>'Рейтинговая таблица организаций'!BA704</f>
        <v>98</v>
      </c>
      <c r="H704" s="20">
        <f>'Рейтинговая таблица организаций'!BB704</f>
        <v>86.6</v>
      </c>
    </row>
    <row r="705" spans="1:8" s="24" customFormat="1" x14ac:dyDescent="0.25">
      <c r="A705" s="20">
        <f>'Рейтинговая таблица организаций'!A705</f>
        <v>702</v>
      </c>
      <c r="B705" s="20" t="str">
        <f>'Рейтинговая таблица организаций'!B705</f>
        <v>МКОУ «Калиновская СОШ» (Тарумовский район)</v>
      </c>
      <c r="C705" s="20">
        <f>'Рейтинговая таблица организаций'!P705</f>
        <v>94</v>
      </c>
      <c r="D705" s="20">
        <f>'Рейтинговая таблица организаций'!Y705</f>
        <v>87</v>
      </c>
      <c r="E705" s="20">
        <f>'Рейтинговая таблица организаций'!AG705</f>
        <v>55</v>
      </c>
      <c r="F705" s="20">
        <f>'Рейтинговая таблица организаций'!AQ705</f>
        <v>93</v>
      </c>
      <c r="G705" s="20">
        <f>'Рейтинговая таблица организаций'!BA705</f>
        <v>94</v>
      </c>
      <c r="H705" s="20">
        <f>'Рейтинговая таблица организаций'!BB705</f>
        <v>84.6</v>
      </c>
    </row>
    <row r="706" spans="1:8" s="24" customFormat="1" x14ac:dyDescent="0.25">
      <c r="A706" s="20">
        <f>'Рейтинговая таблица организаций'!A706</f>
        <v>703</v>
      </c>
      <c r="B706" s="20" t="str">
        <f>'Рейтинговая таблица организаций'!B706</f>
        <v>МКОУ «Новоромановская СОШ» (Тарумовский район)</v>
      </c>
      <c r="C706" s="20">
        <f>'Рейтинговая таблица организаций'!P706</f>
        <v>97</v>
      </c>
      <c r="D706" s="20">
        <f>'Рейтинговая таблица организаций'!Y706</f>
        <v>95</v>
      </c>
      <c r="E706" s="20">
        <f>'Рейтинговая таблица организаций'!AG706</f>
        <v>60</v>
      </c>
      <c r="F706" s="20">
        <f>'Рейтинговая таблица организаций'!AQ706</f>
        <v>98</v>
      </c>
      <c r="G706" s="20">
        <f>'Рейтинговая таблица организаций'!BA706</f>
        <v>97</v>
      </c>
      <c r="H706" s="20">
        <f>'Рейтинговая таблица организаций'!BB706</f>
        <v>89.4</v>
      </c>
    </row>
    <row r="707" spans="1:8" s="24" customFormat="1" x14ac:dyDescent="0.25">
      <c r="A707" s="20">
        <f>'Рейтинговая таблица организаций'!A707</f>
        <v>704</v>
      </c>
      <c r="B707" s="20" t="str">
        <f>'Рейтинговая таблица организаций'!B707</f>
        <v>МКОУ «Кузнецовская ООШ» (Тарумовский район)</v>
      </c>
      <c r="C707" s="20">
        <f>'Рейтинговая таблица организаций'!P707</f>
        <v>98</v>
      </c>
      <c r="D707" s="20">
        <f>'Рейтинговая таблица организаций'!Y707</f>
        <v>94</v>
      </c>
      <c r="E707" s="20">
        <f>'Рейтинговая таблица организаций'!AG707</f>
        <v>54</v>
      </c>
      <c r="F707" s="20">
        <f>'Рейтинговая таблица организаций'!AQ707</f>
        <v>100</v>
      </c>
      <c r="G707" s="20">
        <f>'Рейтинговая таблица организаций'!BA707</f>
        <v>100</v>
      </c>
      <c r="H707" s="20">
        <f>'Рейтинговая таблица организаций'!BB707</f>
        <v>89.2</v>
      </c>
    </row>
    <row r="708" spans="1:8" s="24" customFormat="1" x14ac:dyDescent="0.25">
      <c r="A708" s="20">
        <f>'Рейтинговая таблица организаций'!A708</f>
        <v>705</v>
      </c>
      <c r="B708" s="20" t="str">
        <f>'Рейтинговая таблица организаций'!B708</f>
        <v>МКОУ «М-Горьковская НОШ» (Тарумовский район)</v>
      </c>
      <c r="C708" s="20">
        <f>'Рейтинговая таблица организаций'!P708</f>
        <v>100</v>
      </c>
      <c r="D708" s="20">
        <f>'Рейтинговая таблица организаций'!Y708</f>
        <v>96</v>
      </c>
      <c r="E708" s="20">
        <f>'Рейтинговая таблица организаций'!AG708</f>
        <v>36</v>
      </c>
      <c r="F708" s="20">
        <f>'Рейтинговая таблица организаций'!AQ708</f>
        <v>100</v>
      </c>
      <c r="G708" s="20">
        <f>'Рейтинговая таблица организаций'!BA708</f>
        <v>97</v>
      </c>
      <c r="H708" s="20">
        <f>'Рейтинговая таблица организаций'!BB708</f>
        <v>85.8</v>
      </c>
    </row>
    <row r="709" spans="1:8" s="24" customFormat="1" x14ac:dyDescent="0.25">
      <c r="A709" s="20">
        <f>'Рейтинговая таблица организаций'!A709</f>
        <v>706</v>
      </c>
      <c r="B709" s="20" t="str">
        <f>'Рейтинговая таблица организаций'!B709</f>
        <v>МКДОУ «Ново-Дмитриевский Детский Сад «Солнышко» (Тарумовский район)</v>
      </c>
      <c r="C709" s="20">
        <f>'Рейтинговая таблица организаций'!P709</f>
        <v>99</v>
      </c>
      <c r="D709" s="20">
        <f>'Рейтинговая таблица организаций'!Y709</f>
        <v>76</v>
      </c>
      <c r="E709" s="20">
        <f>'Рейтинговая таблица организаций'!AG709</f>
        <v>31</v>
      </c>
      <c r="F709" s="20">
        <f>'Рейтинговая таблица организаций'!AQ709</f>
        <v>96</v>
      </c>
      <c r="G709" s="20">
        <f>'Рейтинговая таблица организаций'!BA709</f>
        <v>98</v>
      </c>
      <c r="H709" s="20">
        <f>'Рейтинговая таблица организаций'!BB709</f>
        <v>80</v>
      </c>
    </row>
    <row r="710" spans="1:8" s="24" customFormat="1" x14ac:dyDescent="0.25">
      <c r="A710" s="20">
        <f>'Рейтинговая таблица организаций'!A710</f>
        <v>707</v>
      </c>
      <c r="B710" s="20" t="str">
        <f>'Рейтинговая таблица организаций'!B710</f>
        <v>МКДОУ «Карабаглинский Детский Сад «Радуга» (Тарумовский район)</v>
      </c>
      <c r="C710" s="20">
        <f>'Рейтинговая таблица организаций'!P710</f>
        <v>99</v>
      </c>
      <c r="D710" s="20">
        <f>'Рейтинговая таблица организаций'!Y710</f>
        <v>80</v>
      </c>
      <c r="E710" s="20">
        <f>'Рейтинговая таблица организаций'!AG710</f>
        <v>15</v>
      </c>
      <c r="F710" s="20">
        <f>'Рейтинговая таблица организаций'!AQ710</f>
        <v>94</v>
      </c>
      <c r="G710" s="20">
        <f>'Рейтинговая таблица организаций'!BA710</f>
        <v>91</v>
      </c>
      <c r="H710" s="20">
        <f>'Рейтинговая таблица организаций'!BB710</f>
        <v>75.8</v>
      </c>
    </row>
    <row r="711" spans="1:8" s="24" customFormat="1" x14ac:dyDescent="0.25">
      <c r="A711" s="20">
        <f>'Рейтинговая таблица организаций'!A711</f>
        <v>708</v>
      </c>
      <c r="B711" s="20" t="str">
        <f>'Рейтинговая таблица организаций'!B711</f>
        <v>МКОУ «Рассветовская СОШ» (Тарумовский район)</v>
      </c>
      <c r="C711" s="20">
        <f>'Рейтинговая таблица организаций'!P711</f>
        <v>96</v>
      </c>
      <c r="D711" s="20">
        <f>'Рейтинговая таблица организаций'!Y711</f>
        <v>93</v>
      </c>
      <c r="E711" s="20">
        <f>'Рейтинговая таблица организаций'!AG711</f>
        <v>66</v>
      </c>
      <c r="F711" s="20">
        <f>'Рейтинговая таблица организаций'!AQ711</f>
        <v>100</v>
      </c>
      <c r="G711" s="20">
        <f>'Рейтинговая таблица организаций'!BA711</f>
        <v>92</v>
      </c>
      <c r="H711" s="20">
        <f>'Рейтинговая таблица организаций'!BB711</f>
        <v>89.4</v>
      </c>
    </row>
    <row r="712" spans="1:8" s="24" customFormat="1" x14ac:dyDescent="0.25">
      <c r="A712" s="20">
        <f>'Рейтинговая таблица организаций'!A712</f>
        <v>709</v>
      </c>
      <c r="B712" s="20" t="str">
        <f>'Рейтинговая таблица организаций'!B712</f>
        <v>«МКУ ДО «ТДШИ» (Тарумовский район)</v>
      </c>
      <c r="C712" s="20">
        <f>'Рейтинговая таблица организаций'!P712</f>
        <v>87</v>
      </c>
      <c r="D712" s="20">
        <f>'Рейтинговая таблица организаций'!Y712</f>
        <v>63</v>
      </c>
      <c r="E712" s="20">
        <f>'Рейтинговая таблица организаций'!AG712</f>
        <v>15</v>
      </c>
      <c r="F712" s="20">
        <f>'Рейтинговая таблица организаций'!AQ712</f>
        <v>95</v>
      </c>
      <c r="G712" s="20">
        <f>'Рейтинговая таблица организаций'!BA712</f>
        <v>99</v>
      </c>
      <c r="H712" s="20">
        <f>'Рейтинговая таблица организаций'!BB712</f>
        <v>71.8</v>
      </c>
    </row>
    <row r="713" spans="1:8" s="24" customFormat="1" x14ac:dyDescent="0.25">
      <c r="A713" s="20">
        <f>'Рейтинговая таблица организаций'!A713</f>
        <v>710</v>
      </c>
      <c r="B713" s="20" t="str">
        <f>'Рейтинговая таблица организаций'!B713</f>
        <v>МКОУ «Колобская СОШ» (Тляратинский район)</v>
      </c>
      <c r="C713" s="20">
        <f>'Рейтинговая таблица организаций'!P713</f>
        <v>85</v>
      </c>
      <c r="D713" s="20">
        <f>'Рейтинговая таблица организаций'!Y713</f>
        <v>60</v>
      </c>
      <c r="E713" s="20">
        <f>'Рейтинговая таблица организаций'!AG713</f>
        <v>15</v>
      </c>
      <c r="F713" s="20">
        <f>'Рейтинговая таблица организаций'!AQ713</f>
        <v>100</v>
      </c>
      <c r="G713" s="20">
        <f>'Рейтинговая таблица организаций'!BA713</f>
        <v>100</v>
      </c>
      <c r="H713" s="20">
        <f>'Рейтинговая таблица организаций'!BB713</f>
        <v>72</v>
      </c>
    </row>
    <row r="714" spans="1:8" s="24" customFormat="1" x14ac:dyDescent="0.25">
      <c r="A714" s="20">
        <f>'Рейтинговая таблица организаций'!A714</f>
        <v>711</v>
      </c>
      <c r="B714" s="20" t="str">
        <f>'Рейтинговая таблица организаций'!B714</f>
        <v>МКОУ «Тляратинская СОШ» (Тляратинский район)</v>
      </c>
      <c r="C714" s="20">
        <f>'Рейтинговая таблица организаций'!P714</f>
        <v>94</v>
      </c>
      <c r="D714" s="20">
        <f>'Рейтинговая таблица организаций'!Y714</f>
        <v>84</v>
      </c>
      <c r="E714" s="20">
        <f>'Рейтинговая таблица организаций'!AG714</f>
        <v>43</v>
      </c>
      <c r="F714" s="20">
        <f>'Рейтинговая таблица организаций'!AQ714</f>
        <v>86</v>
      </c>
      <c r="G714" s="20">
        <f>'Рейтинговая таблица организаций'!BA714</f>
        <v>82</v>
      </c>
      <c r="H714" s="20">
        <f>'Рейтинговая таблица организаций'!BB714</f>
        <v>77.8</v>
      </c>
    </row>
    <row r="715" spans="1:8" s="24" customFormat="1" x14ac:dyDescent="0.25">
      <c r="A715" s="20">
        <f>'Рейтинговая таблица организаций'!A715</f>
        <v>712</v>
      </c>
      <c r="B715" s="20" t="str">
        <f>'Рейтинговая таблица организаций'!B715</f>
        <v>МКОУ «Хидибская СОШ» (Тляратинский район)</v>
      </c>
      <c r="C715" s="20">
        <f>'Рейтинговая таблица организаций'!P715</f>
        <v>99</v>
      </c>
      <c r="D715" s="20">
        <f>'Рейтинговая таблица организаций'!Y715</f>
        <v>78</v>
      </c>
      <c r="E715" s="20">
        <f>'Рейтинговая таблица организаций'!AG715</f>
        <v>14</v>
      </c>
      <c r="F715" s="20">
        <f>'Рейтинговая таблица организаций'!AQ715</f>
        <v>97</v>
      </c>
      <c r="G715" s="20">
        <f>'Рейтинговая таблица организаций'!BA715</f>
        <v>96</v>
      </c>
      <c r="H715" s="20">
        <f>'Рейтинговая таблица организаций'!BB715</f>
        <v>76.8</v>
      </c>
    </row>
    <row r="716" spans="1:8" s="24" customFormat="1" x14ac:dyDescent="0.25">
      <c r="A716" s="20">
        <f>'Рейтинговая таблица организаций'!A716</f>
        <v>713</v>
      </c>
      <c r="B716" s="20" t="str">
        <f>'Рейтинговая таблица организаций'!B716</f>
        <v>МКОУ «Чадаколобская СОШ» (Тляратинский район)</v>
      </c>
      <c r="C716" s="20">
        <f>'Рейтинговая таблица организаций'!P716</f>
        <v>83</v>
      </c>
      <c r="D716" s="20">
        <f>'Рейтинговая таблица организаций'!Y716</f>
        <v>65</v>
      </c>
      <c r="E716" s="20">
        <f>'Рейтинговая таблица организаций'!AG716</f>
        <v>23</v>
      </c>
      <c r="F716" s="20">
        <f>'Рейтинговая таблица организаций'!AQ716</f>
        <v>98</v>
      </c>
      <c r="G716" s="20">
        <f>'Рейтинговая таблица организаций'!BA716</f>
        <v>96</v>
      </c>
      <c r="H716" s="20">
        <f>'Рейтинговая таблица организаций'!BB716</f>
        <v>73</v>
      </c>
    </row>
    <row r="717" spans="1:8" s="24" customFormat="1" x14ac:dyDescent="0.25">
      <c r="A717" s="20">
        <f>'Рейтинговая таблица организаций'!A717</f>
        <v>714</v>
      </c>
      <c r="B717" s="20" t="str">
        <f>'Рейтинговая таблица организаций'!B717</f>
        <v>МКОУ «Кособская СОШ» (Тляратинский район)</v>
      </c>
      <c r="C717" s="20">
        <f>'Рейтинговая таблица организаций'!P717</f>
        <v>93</v>
      </c>
      <c r="D717" s="20">
        <f>'Рейтинговая таблица организаций'!Y717</f>
        <v>70</v>
      </c>
      <c r="E717" s="20">
        <f>'Рейтинговая таблица организаций'!AG717</f>
        <v>15</v>
      </c>
      <c r="F717" s="20">
        <f>'Рейтинговая таблица организаций'!AQ717</f>
        <v>100</v>
      </c>
      <c r="G717" s="20">
        <f>'Рейтинговая таблица организаций'!BA717</f>
        <v>100</v>
      </c>
      <c r="H717" s="20">
        <f>'Рейтинговая таблица организаций'!BB717</f>
        <v>75.599999999999994</v>
      </c>
    </row>
    <row r="718" spans="1:8" s="24" customFormat="1" x14ac:dyDescent="0.25">
      <c r="A718" s="20">
        <f>'Рейтинговая таблица организаций'!A718</f>
        <v>715</v>
      </c>
      <c r="B718" s="20" t="str">
        <f>'Рейтинговая таблица организаций'!B718</f>
        <v>МКОУ «Мазадинская СОШ» (Тляратинский район)</v>
      </c>
      <c r="C718" s="20">
        <f>'Рейтинговая таблица организаций'!P718</f>
        <v>99</v>
      </c>
      <c r="D718" s="20">
        <f>'Рейтинговая таблица организаций'!Y718</f>
        <v>72</v>
      </c>
      <c r="E718" s="20">
        <f>'Рейтинговая таблица организаций'!AG718</f>
        <v>24</v>
      </c>
      <c r="F718" s="20">
        <f>'Рейтинговая таблица организаций'!AQ718</f>
        <v>93</v>
      </c>
      <c r="G718" s="20">
        <f>'Рейтинговая таблица организаций'!BA718</f>
        <v>89</v>
      </c>
      <c r="H718" s="20">
        <f>'Рейтинговая таблица организаций'!BB718</f>
        <v>75.400000000000006</v>
      </c>
    </row>
    <row r="719" spans="1:8" s="24" customFormat="1" x14ac:dyDescent="0.25">
      <c r="A719" s="20">
        <f>'Рейтинговая таблица организаций'!A719</f>
        <v>716</v>
      </c>
      <c r="B719" s="20" t="str">
        <f>'Рейтинговая таблица организаций'!B719</f>
        <v>МКОУ «Начадинская СОШ» (Тляратинский район)</v>
      </c>
      <c r="C719" s="20">
        <f>'Рейтинговая таблица организаций'!P719</f>
        <v>95</v>
      </c>
      <c r="D719" s="20">
        <f>'Рейтинговая таблица организаций'!Y719</f>
        <v>74</v>
      </c>
      <c r="E719" s="20">
        <f>'Рейтинговая таблица организаций'!AG719</f>
        <v>34</v>
      </c>
      <c r="F719" s="20">
        <f>'Рейтинговая таблица организаций'!AQ719</f>
        <v>100</v>
      </c>
      <c r="G719" s="20">
        <f>'Рейтинговая таблица организаций'!BA719</f>
        <v>97</v>
      </c>
      <c r="H719" s="20">
        <f>'Рейтинговая таблица организаций'!BB719</f>
        <v>80</v>
      </c>
    </row>
    <row r="720" spans="1:8" s="24" customFormat="1" x14ac:dyDescent="0.25">
      <c r="A720" s="20">
        <f>'Рейтинговая таблица организаций'!A720</f>
        <v>717</v>
      </c>
      <c r="B720" s="20" t="str">
        <f>'Рейтинговая таблица организаций'!B720</f>
        <v>МКОУ «Кардибская ООШ» (Тляратинский район)</v>
      </c>
      <c r="C720" s="20">
        <f>'Рейтинговая таблица организаций'!P720</f>
        <v>84</v>
      </c>
      <c r="D720" s="20">
        <f>'Рейтинговая таблица организаций'!Y720</f>
        <v>69</v>
      </c>
      <c r="E720" s="20">
        <f>'Рейтинговая таблица организаций'!AG720</f>
        <v>17</v>
      </c>
      <c r="F720" s="20">
        <f>'Рейтинговая таблица организаций'!AQ720</f>
        <v>98</v>
      </c>
      <c r="G720" s="20">
        <f>'Рейтинговая таблица организаций'!BA720</f>
        <v>93</v>
      </c>
      <c r="H720" s="20">
        <f>'Рейтинговая таблица организаций'!BB720</f>
        <v>72.2</v>
      </c>
    </row>
    <row r="721" spans="1:8" s="24" customFormat="1" x14ac:dyDescent="0.25">
      <c r="A721" s="20">
        <f>'Рейтинговая таблица организаций'!A721</f>
        <v>718</v>
      </c>
      <c r="B721" s="20" t="str">
        <f>'Рейтинговая таблица организаций'!B721</f>
        <v>МКОУ «Хиндахская ООШ» (Тляратинский район)</v>
      </c>
      <c r="C721" s="20">
        <f>'Рейтинговая таблица организаций'!P721</f>
        <v>87</v>
      </c>
      <c r="D721" s="20">
        <f>'Рейтинговая таблица организаций'!Y721</f>
        <v>87</v>
      </c>
      <c r="E721" s="20">
        <f>'Рейтинговая таблица организаций'!AG721</f>
        <v>85</v>
      </c>
      <c r="F721" s="20">
        <f>'Рейтинговая таблица организаций'!AQ721</f>
        <v>100</v>
      </c>
      <c r="G721" s="20">
        <f>'Рейтинговая таблица организаций'!BA721</f>
        <v>100</v>
      </c>
      <c r="H721" s="20">
        <f>'Рейтинговая таблица организаций'!BB721</f>
        <v>91.8</v>
      </c>
    </row>
    <row r="722" spans="1:8" s="24" customFormat="1" x14ac:dyDescent="0.25">
      <c r="A722" s="20">
        <f>'Рейтинговая таблица организаций'!A722</f>
        <v>719</v>
      </c>
      <c r="B722" s="20" t="str">
        <f>'Рейтинговая таблица организаций'!B722</f>
        <v>МКДОУ «Камилюхский детсад» (Тляратинский район)</v>
      </c>
      <c r="C722" s="20">
        <f>'Рейтинговая таблица организаций'!P722</f>
        <v>98</v>
      </c>
      <c r="D722" s="20">
        <f>'Рейтинговая таблица организаций'!Y722</f>
        <v>57</v>
      </c>
      <c r="E722" s="20">
        <f>'Рейтинговая таблица организаций'!AG722</f>
        <v>21</v>
      </c>
      <c r="F722" s="20">
        <f>'Рейтинговая таблица организаций'!AQ722</f>
        <v>100</v>
      </c>
      <c r="G722" s="20">
        <f>'Рейтинговая таблица организаций'!BA722</f>
        <v>95</v>
      </c>
      <c r="H722" s="20">
        <f>'Рейтинговая таблица организаций'!BB722</f>
        <v>74.2</v>
      </c>
    </row>
    <row r="723" spans="1:8" s="24" customFormat="1" x14ac:dyDescent="0.25">
      <c r="A723" s="20">
        <f>'Рейтинговая таблица организаций'!A723</f>
        <v>720</v>
      </c>
      <c r="B723" s="20" t="str">
        <f>'Рейтинговая таблица организаций'!B723</f>
        <v>МКДОУ «Бетельдинский детсад» (Тляратинский район)</v>
      </c>
      <c r="C723" s="20">
        <f>'Рейтинговая таблица организаций'!P723</f>
        <v>96</v>
      </c>
      <c r="D723" s="20">
        <f>'Рейтинговая таблица организаций'!Y723</f>
        <v>83</v>
      </c>
      <c r="E723" s="20">
        <f>'Рейтинговая таблица организаций'!AG723</f>
        <v>23</v>
      </c>
      <c r="F723" s="20">
        <f>'Рейтинговая таблица организаций'!AQ723</f>
        <v>100</v>
      </c>
      <c r="G723" s="20">
        <f>'Рейтинговая таблица организаций'!BA723</f>
        <v>94</v>
      </c>
      <c r="H723" s="20">
        <f>'Рейтинговая таблица организаций'!BB723</f>
        <v>79.2</v>
      </c>
    </row>
    <row r="724" spans="1:8" s="24" customFormat="1" x14ac:dyDescent="0.25">
      <c r="A724" s="20">
        <f>'Рейтинговая таблица организаций'!A724</f>
        <v>721</v>
      </c>
      <c r="B724" s="20" t="str">
        <f>'Рейтинговая таблица организаций'!B724</f>
        <v>МКДОУ «Тлянадинский детсад» (Тляратинский район)</v>
      </c>
      <c r="C724" s="20">
        <f>'Рейтинговая таблица организаций'!P724</f>
        <v>79</v>
      </c>
      <c r="D724" s="20">
        <f>'Рейтинговая таблица организаций'!Y724</f>
        <v>67</v>
      </c>
      <c r="E724" s="20">
        <f>'Рейтинговая таблица организаций'!AG724</f>
        <v>21</v>
      </c>
      <c r="F724" s="20">
        <f>'Рейтинговая таблица организаций'!AQ724</f>
        <v>97</v>
      </c>
      <c r="G724" s="20">
        <f>'Рейтинговая таблица организаций'!BA724</f>
        <v>88</v>
      </c>
      <c r="H724" s="20">
        <f>'Рейтинговая таблица организаций'!BB724</f>
        <v>70.400000000000006</v>
      </c>
    </row>
    <row r="725" spans="1:8" s="24" customFormat="1" x14ac:dyDescent="0.25">
      <c r="A725" s="20">
        <f>'Рейтинговая таблица организаций'!A725</f>
        <v>722</v>
      </c>
      <c r="B725" s="20" t="str">
        <f>'Рейтинговая таблица организаций'!B725</f>
        <v>МКДОУ «Нитиицухский детсад» (Тляратинский район)</v>
      </c>
      <c r="C725" s="20">
        <f>'Рейтинговая таблица организаций'!P725</f>
        <v>95</v>
      </c>
      <c r="D725" s="20">
        <f>'Рейтинговая таблица организаций'!Y725</f>
        <v>67</v>
      </c>
      <c r="E725" s="20">
        <f>'Рейтинговая таблица организаций'!AG725</f>
        <v>52</v>
      </c>
      <c r="F725" s="20">
        <f>'Рейтинговая таблица организаций'!AQ725</f>
        <v>95</v>
      </c>
      <c r="G725" s="20">
        <f>'Рейтинговая таблица организаций'!BA725</f>
        <v>93</v>
      </c>
      <c r="H725" s="20">
        <f>'Рейтинговая таблица организаций'!BB725</f>
        <v>80.400000000000006</v>
      </c>
    </row>
    <row r="726" spans="1:8" s="24" customFormat="1" x14ac:dyDescent="0.25">
      <c r="A726" s="20">
        <f>'Рейтинговая таблица организаций'!A726</f>
        <v>723</v>
      </c>
      <c r="B726" s="20" t="str">
        <f>'Рейтинговая таблица организаций'!B726</f>
        <v>МКДОУ «Чилдинский детсад» (Тляратинский район)</v>
      </c>
      <c r="C726" s="20">
        <f>'Рейтинговая таблица организаций'!P726</f>
        <v>92</v>
      </c>
      <c r="D726" s="20">
        <f>'Рейтинговая таблица организаций'!Y726</f>
        <v>68</v>
      </c>
      <c r="E726" s="20">
        <f>'Рейтинговая таблица организаций'!AG726</f>
        <v>20</v>
      </c>
      <c r="F726" s="20">
        <f>'Рейтинговая таблица организаций'!AQ726</f>
        <v>87</v>
      </c>
      <c r="G726" s="20">
        <f>'Рейтинговая таблица организаций'!BA726</f>
        <v>81</v>
      </c>
      <c r="H726" s="20">
        <f>'Рейтинговая таблица организаций'!BB726</f>
        <v>69.599999999999994</v>
      </c>
    </row>
    <row r="727" spans="1:8" s="24" customFormat="1" x14ac:dyDescent="0.25">
      <c r="A727" s="20">
        <f>'Рейтинговая таблица организаций'!A727</f>
        <v>724</v>
      </c>
      <c r="B727" s="20" t="str">
        <f>'Рейтинговая таблица организаций'!B727</f>
        <v>МКДОУ «Анцухский детсад» (Тляратинский район)</v>
      </c>
      <c r="C727" s="20">
        <f>'Рейтинговая таблица организаций'!P727</f>
        <v>84</v>
      </c>
      <c r="D727" s="20">
        <f>'Рейтинговая таблица организаций'!Y727</f>
        <v>74</v>
      </c>
      <c r="E727" s="20">
        <f>'Рейтинговая таблица организаций'!AG727</f>
        <v>15</v>
      </c>
      <c r="F727" s="20">
        <f>'Рейтинговая таблица организаций'!AQ727</f>
        <v>98</v>
      </c>
      <c r="G727" s="20">
        <f>'Рейтинговая таблица организаций'!BA727</f>
        <v>93</v>
      </c>
      <c r="H727" s="20">
        <f>'Рейтинговая таблица организаций'!BB727</f>
        <v>72.8</v>
      </c>
    </row>
    <row r="728" spans="1:8" s="24" customFormat="1" x14ac:dyDescent="0.25">
      <c r="A728" s="20">
        <f>'Рейтинговая таблица организаций'!A728</f>
        <v>725</v>
      </c>
      <c r="B728" s="20" t="str">
        <f>'Рейтинговая таблица организаций'!B728</f>
        <v>МКДОУ «Чадаколобский детсад» (Тляратинский район)</v>
      </c>
      <c r="C728" s="20">
        <f>'Рейтинговая таблица организаций'!P728</f>
        <v>88</v>
      </c>
      <c r="D728" s="20">
        <f>'Рейтинговая таблица организаций'!Y728</f>
        <v>83</v>
      </c>
      <c r="E728" s="20">
        <f>'Рейтинговая таблица организаций'!AG728</f>
        <v>15</v>
      </c>
      <c r="F728" s="20">
        <f>'Рейтинговая таблица организаций'!AQ728</f>
        <v>96</v>
      </c>
      <c r="G728" s="20">
        <f>'Рейтинговая таблица организаций'!BA728</f>
        <v>95</v>
      </c>
      <c r="H728" s="20">
        <f>'Рейтинговая таблица организаций'!BB728</f>
        <v>75.400000000000006</v>
      </c>
    </row>
    <row r="729" spans="1:8" s="24" customFormat="1" x14ac:dyDescent="0.25">
      <c r="A729" s="20">
        <f>'Рейтинговая таблица организаций'!A729</f>
        <v>726</v>
      </c>
      <c r="B729" s="20" t="str">
        <f>'Рейтинговая таблица организаций'!B729</f>
        <v>МКДОУ «Ландинский детсад» (Тляратинский район)</v>
      </c>
      <c r="C729" s="20">
        <f>'Рейтинговая таблица организаций'!P729</f>
        <v>99</v>
      </c>
      <c r="D729" s="20">
        <f>'Рейтинговая таблица организаций'!Y729</f>
        <v>83</v>
      </c>
      <c r="E729" s="20">
        <f>'Рейтинговая таблица организаций'!AG729</f>
        <v>15</v>
      </c>
      <c r="F729" s="20">
        <f>'Рейтинговая таблица организаций'!AQ729</f>
        <v>100</v>
      </c>
      <c r="G729" s="20">
        <f>'Рейтинговая таблица организаций'!BA729</f>
        <v>89</v>
      </c>
      <c r="H729" s="20">
        <f>'Рейтинговая таблица организаций'!BB729</f>
        <v>77.2</v>
      </c>
    </row>
    <row r="730" spans="1:8" s="24" customFormat="1" x14ac:dyDescent="0.25">
      <c r="A730" s="20">
        <f>'Рейтинговая таблица организаций'!A730</f>
        <v>727</v>
      </c>
      <c r="B730" s="20" t="str">
        <f>'Рейтинговая таблица организаций'!B730</f>
        <v>МКДОУ «Нурухский детсад» (Тляратинский район)</v>
      </c>
      <c r="C730" s="20">
        <f>'Рейтинговая таблица организаций'!P730</f>
        <v>92</v>
      </c>
      <c r="D730" s="20">
        <f>'Рейтинговая таблица организаций'!Y730</f>
        <v>81</v>
      </c>
      <c r="E730" s="20">
        <f>'Рейтинговая таблица организаций'!AG730</f>
        <v>15</v>
      </c>
      <c r="F730" s="20">
        <f>'Рейтинговая таблица организаций'!AQ730</f>
        <v>100</v>
      </c>
      <c r="G730" s="20">
        <f>'Рейтинговая таблица организаций'!BA730</f>
        <v>98</v>
      </c>
      <c r="H730" s="20">
        <f>'Рейтинговая таблица организаций'!BB730</f>
        <v>77.2</v>
      </c>
    </row>
    <row r="731" spans="1:8" s="24" customFormat="1" x14ac:dyDescent="0.25">
      <c r="A731" s="20">
        <f>'Рейтинговая таблица организаций'!A731</f>
        <v>728</v>
      </c>
      <c r="B731" s="20" t="str">
        <f>'Рейтинговая таблица организаций'!B731</f>
        <v>МКДОУ «Мазадинский детсад» (Тляратинский район)</v>
      </c>
      <c r="C731" s="20">
        <f>'Рейтинговая таблица организаций'!P731</f>
        <v>98</v>
      </c>
      <c r="D731" s="20">
        <f>'Рейтинговая таблица организаций'!Y731</f>
        <v>61</v>
      </c>
      <c r="E731" s="20">
        <f>'Рейтинговая таблица организаций'!AG731</f>
        <v>31</v>
      </c>
      <c r="F731" s="20">
        <f>'Рейтинговая таблица организаций'!AQ731</f>
        <v>100</v>
      </c>
      <c r="G731" s="20">
        <f>'Рейтинговая таблица организаций'!BA731</f>
        <v>100</v>
      </c>
      <c r="H731" s="20">
        <f>'Рейтинговая таблица организаций'!BB731</f>
        <v>78</v>
      </c>
    </row>
    <row r="732" spans="1:8" s="24" customFormat="1" x14ac:dyDescent="0.25">
      <c r="A732" s="20">
        <f>'Рейтинговая таблица организаций'!A732</f>
        <v>729</v>
      </c>
      <c r="B732" s="20" t="str">
        <f>'Рейтинговая таблица организаций'!B732</f>
        <v>МКДОУ «Жажадинский детсад» (Тляратинский район)</v>
      </c>
      <c r="C732" s="20">
        <f>'Рейтинговая таблица организаций'!P732</f>
        <v>97</v>
      </c>
      <c r="D732" s="20">
        <f>'Рейтинговая таблица организаций'!Y732</f>
        <v>70</v>
      </c>
      <c r="E732" s="20">
        <f>'Рейтинговая таблица организаций'!AG732</f>
        <v>23</v>
      </c>
      <c r="F732" s="20">
        <f>'Рейтинговая таблица организаций'!AQ732</f>
        <v>86</v>
      </c>
      <c r="G732" s="20">
        <f>'Рейтинговая таблица организаций'!BA732</f>
        <v>95</v>
      </c>
      <c r="H732" s="20">
        <f>'Рейтинговая таблица организаций'!BB732</f>
        <v>74.2</v>
      </c>
    </row>
    <row r="733" spans="1:8" s="24" customFormat="1" x14ac:dyDescent="0.25">
      <c r="A733" s="20">
        <f>'Рейтинговая таблица организаций'!A733</f>
        <v>730</v>
      </c>
      <c r="B733" s="20" t="str">
        <f>'Рейтинговая таблица организаций'!B733</f>
        <v>МКДОУ «Хиндахский детсад» (Тляратинский район)</v>
      </c>
      <c r="C733" s="20">
        <f>'Рейтинговая таблица организаций'!P733</f>
        <v>95</v>
      </c>
      <c r="D733" s="20">
        <f>'Рейтинговая таблица организаций'!Y733</f>
        <v>89</v>
      </c>
      <c r="E733" s="20">
        <f>'Рейтинговая таблица организаций'!AG733</f>
        <v>49</v>
      </c>
      <c r="F733" s="20">
        <f>'Рейтинговая таблица организаций'!AQ733</f>
        <v>95</v>
      </c>
      <c r="G733" s="20">
        <f>'Рейтинговая таблица организаций'!BA733</f>
        <v>98</v>
      </c>
      <c r="H733" s="20">
        <f>'Рейтинговая таблица организаций'!BB733</f>
        <v>85.2</v>
      </c>
    </row>
    <row r="734" spans="1:8" s="24" customFormat="1" x14ac:dyDescent="0.25">
      <c r="A734" s="20">
        <f>'Рейтинговая таблица организаций'!A734</f>
        <v>731</v>
      </c>
      <c r="B734" s="20" t="str">
        <f>'Рейтинговая таблица организаций'!B734</f>
        <v>МКОУ «Араканская СОШ» (Унцукульский район)</v>
      </c>
      <c r="C734" s="20">
        <f>'Рейтинговая таблица организаций'!P734</f>
        <v>94</v>
      </c>
      <c r="D734" s="20">
        <f>'Рейтинговая таблица организаций'!Y734</f>
        <v>91</v>
      </c>
      <c r="E734" s="20">
        <f>'Рейтинговая таблица организаций'!AG734</f>
        <v>32</v>
      </c>
      <c r="F734" s="20">
        <f>'Рейтинговая таблица организаций'!AQ734</f>
        <v>97</v>
      </c>
      <c r="G734" s="20">
        <f>'Рейтинговая таблица организаций'!BA734</f>
        <v>98</v>
      </c>
      <c r="H734" s="20">
        <f>'Рейтинговая таблица организаций'!BB734</f>
        <v>82.4</v>
      </c>
    </row>
    <row r="735" spans="1:8" s="24" customFormat="1" x14ac:dyDescent="0.25">
      <c r="A735" s="20">
        <f>'Рейтинговая таблица организаций'!A735</f>
        <v>732</v>
      </c>
      <c r="B735" s="20" t="str">
        <f>'Рейтинговая таблица организаций'!B735</f>
        <v>МКОУ «Балаханская СОШ» (Унцукульский район)</v>
      </c>
      <c r="C735" s="20">
        <f>'Рейтинговая таблица организаций'!P735</f>
        <v>94</v>
      </c>
      <c r="D735" s="20">
        <f>'Рейтинговая таблица организаций'!Y735</f>
        <v>81</v>
      </c>
      <c r="E735" s="20">
        <f>'Рейтинговая таблица организаций'!AG735</f>
        <v>45</v>
      </c>
      <c r="F735" s="20">
        <f>'Рейтинговая таблица организаций'!AQ735</f>
        <v>91</v>
      </c>
      <c r="G735" s="20">
        <f>'Рейтинговая таблица организаций'!BA735</f>
        <v>91</v>
      </c>
      <c r="H735" s="20">
        <f>'Рейтинговая таблица организаций'!BB735</f>
        <v>80.400000000000006</v>
      </c>
    </row>
    <row r="736" spans="1:8" s="24" customFormat="1" x14ac:dyDescent="0.25">
      <c r="A736" s="20">
        <f>'Рейтинговая таблица организаций'!A736</f>
        <v>733</v>
      </c>
      <c r="B736" s="20" t="str">
        <f>'Рейтинговая таблица организаций'!B736</f>
        <v>МКОУ «Гимринская поселковая СОШ» (Унцукульский район)</v>
      </c>
      <c r="C736" s="20">
        <f>'Рейтинговая таблица организаций'!P736</f>
        <v>89</v>
      </c>
      <c r="D736" s="20">
        <f>'Рейтинговая таблица организаций'!Y736</f>
        <v>80</v>
      </c>
      <c r="E736" s="20">
        <f>'Рейтинговая таблица организаций'!AG736</f>
        <v>21</v>
      </c>
      <c r="F736" s="20">
        <f>'Рейтинговая таблица организаций'!AQ736</f>
        <v>92</v>
      </c>
      <c r="G736" s="20">
        <f>'Рейтинговая таблица организаций'!BA736</f>
        <v>77</v>
      </c>
      <c r="H736" s="20">
        <f>'Рейтинговая таблица организаций'!BB736</f>
        <v>71.8</v>
      </c>
    </row>
    <row r="737" spans="1:8" s="24" customFormat="1" x14ac:dyDescent="0.25">
      <c r="A737" s="20">
        <f>'Рейтинговая таблица организаций'!A737</f>
        <v>734</v>
      </c>
      <c r="B737" s="20" t="str">
        <f>'Рейтинговая таблица организаций'!B737</f>
        <v>МКОУ «Харахинская ООШ» (Унцукульский район)</v>
      </c>
      <c r="C737" s="20">
        <f>'Рейтинговая таблица организаций'!P737</f>
        <v>81</v>
      </c>
      <c r="D737" s="20">
        <f>'Рейтинговая таблица организаций'!Y737</f>
        <v>95</v>
      </c>
      <c r="E737" s="20">
        <f>'Рейтинговая таблица организаций'!AG737</f>
        <v>23</v>
      </c>
      <c r="F737" s="20">
        <f>'Рейтинговая таблица организаций'!AQ737</f>
        <v>100</v>
      </c>
      <c r="G737" s="20">
        <f>'Рейтинговая таблица организаций'!BA737</f>
        <v>96</v>
      </c>
      <c r="H737" s="20">
        <f>'Рейтинговая таблица организаций'!BB737</f>
        <v>79</v>
      </c>
    </row>
    <row r="738" spans="1:8" s="24" customFormat="1" x14ac:dyDescent="0.25">
      <c r="A738" s="20">
        <f>'Рейтинговая таблица организаций'!A738</f>
        <v>735</v>
      </c>
      <c r="B738" s="20" t="str">
        <f>'Рейтинговая таблица организаций'!B738</f>
        <v>МКОУ «Моксохская ООШ» (Унцукульский район)</v>
      </c>
      <c r="C738" s="20">
        <f>'Рейтинговая таблица организаций'!P738</f>
        <v>88</v>
      </c>
      <c r="D738" s="20">
        <f>'Рейтинговая таблица организаций'!Y738</f>
        <v>91</v>
      </c>
      <c r="E738" s="20">
        <f>'Рейтинговая таблица организаций'!AG738</f>
        <v>28</v>
      </c>
      <c r="F738" s="20">
        <f>'Рейтинговая таблица организаций'!AQ738</f>
        <v>97</v>
      </c>
      <c r="G738" s="20">
        <f>'Рейтинговая таблица организаций'!BA738</f>
        <v>97</v>
      </c>
      <c r="H738" s="20">
        <f>'Рейтинговая таблица организаций'!BB738</f>
        <v>80.2</v>
      </c>
    </row>
    <row r="739" spans="1:8" s="24" customFormat="1" x14ac:dyDescent="0.25">
      <c r="A739" s="20">
        <f>'Рейтинговая таблица организаций'!A739</f>
        <v>736</v>
      </c>
      <c r="B739" s="20" t="str">
        <f>'Рейтинговая таблица организаций'!B739</f>
        <v>МКОУ «Иштибуринская ООШ» (Унцукульский район)</v>
      </c>
      <c r="C739" s="20">
        <f>'Рейтинговая таблица организаций'!P739</f>
        <v>71</v>
      </c>
      <c r="D739" s="20">
        <f>'Рейтинговая таблица организаций'!Y739</f>
        <v>94</v>
      </c>
      <c r="E739" s="20">
        <f>'Рейтинговая таблица организаций'!AG739</f>
        <v>23</v>
      </c>
      <c r="F739" s="20">
        <f>'Рейтинговая таблица организаций'!AQ739</f>
        <v>92</v>
      </c>
      <c r="G739" s="20">
        <f>'Рейтинговая таблица организаций'!BA739</f>
        <v>85</v>
      </c>
      <c r="H739" s="20">
        <f>'Рейтинговая таблица организаций'!BB739</f>
        <v>73</v>
      </c>
    </row>
    <row r="740" spans="1:8" s="24" customFormat="1" x14ac:dyDescent="0.25">
      <c r="A740" s="20">
        <f>'Рейтинговая таблица организаций'!A740</f>
        <v>737</v>
      </c>
      <c r="B740" s="20" t="str">
        <f>'Рейтинговая таблица организаций'!B740</f>
        <v>МКДОУ «Детский сад №7 «Улыбка» (Унцукульский район)</v>
      </c>
      <c r="C740" s="20">
        <f>'Рейтинговая таблица организаций'!P740</f>
        <v>100</v>
      </c>
      <c r="D740" s="20">
        <f>'Рейтинговая таблица организаций'!Y740</f>
        <v>61</v>
      </c>
      <c r="E740" s="20">
        <f>'Рейтинговая таблица организаций'!AG740</f>
        <v>15</v>
      </c>
      <c r="F740" s="20">
        <f>'Рейтинговая таблица организаций'!AQ740</f>
        <v>100</v>
      </c>
      <c r="G740" s="20">
        <f>'Рейтинговая таблица организаций'!BA740</f>
        <v>100</v>
      </c>
      <c r="H740" s="20">
        <f>'Рейтинговая таблица организаций'!BB740</f>
        <v>75.2</v>
      </c>
    </row>
    <row r="741" spans="1:8" s="24" customFormat="1" x14ac:dyDescent="0.25">
      <c r="A741" s="20">
        <f>'Рейтинговая таблица организаций'!A741</f>
        <v>738</v>
      </c>
      <c r="B741" s="20" t="str">
        <f>'Рейтинговая таблица организаций'!B741</f>
        <v>МКДОУ «Детский сад №10 «Снежинка» (Унцукульский район)</v>
      </c>
      <c r="C741" s="20">
        <f>'Рейтинговая таблица организаций'!P741</f>
        <v>84</v>
      </c>
      <c r="D741" s="20">
        <f>'Рейтинговая таблица организаций'!Y741</f>
        <v>75</v>
      </c>
      <c r="E741" s="20">
        <f>'Рейтинговая таблица организаций'!AG741</f>
        <v>20</v>
      </c>
      <c r="F741" s="20">
        <f>'Рейтинговая таблица организаций'!AQ741</f>
        <v>100</v>
      </c>
      <c r="G741" s="20">
        <f>'Рейтинговая таблица организаций'!BA741</f>
        <v>100</v>
      </c>
      <c r="H741" s="20">
        <f>'Рейтинговая таблица организаций'!BB741</f>
        <v>75.8</v>
      </c>
    </row>
    <row r="742" spans="1:8" s="24" customFormat="1" x14ac:dyDescent="0.25">
      <c r="A742" s="20">
        <f>'Рейтинговая таблица организаций'!A742</f>
        <v>739</v>
      </c>
      <c r="B742" s="20" t="str">
        <f>'Рейтинговая таблица организаций'!B742</f>
        <v>МКДОУ «Детский сад №12 «Чебурашка» (Унцукульский район)</v>
      </c>
      <c r="C742" s="20">
        <f>'Рейтинговая таблица организаций'!P742</f>
        <v>75</v>
      </c>
      <c r="D742" s="20">
        <f>'Рейтинговая таблица организаций'!Y742</f>
        <v>80</v>
      </c>
      <c r="E742" s="20">
        <f>'Рейтинговая таблица организаций'!AG742</f>
        <v>20</v>
      </c>
      <c r="F742" s="20">
        <f>'Рейтинговая таблица организаций'!AQ742</f>
        <v>97</v>
      </c>
      <c r="G742" s="20">
        <f>'Рейтинговая таблица организаций'!BA742</f>
        <v>83</v>
      </c>
      <c r="H742" s="20">
        <f>'Рейтинговая таблица организаций'!BB742</f>
        <v>71</v>
      </c>
    </row>
    <row r="743" spans="1:8" s="24" customFormat="1" x14ac:dyDescent="0.25">
      <c r="A743" s="20">
        <f>'Рейтинговая таблица организаций'!A743</f>
        <v>740</v>
      </c>
      <c r="B743" s="20" t="str">
        <f>'Рейтинговая таблица организаций'!B743</f>
        <v>МКУ ДО «ДДТ» п. Шамилькала (Унцукульский район)</v>
      </c>
      <c r="C743" s="20">
        <f>'Рейтинговая таблица организаций'!P743</f>
        <v>95</v>
      </c>
      <c r="D743" s="20">
        <f>'Рейтинговая таблица организаций'!Y743</f>
        <v>87</v>
      </c>
      <c r="E743" s="20">
        <f>'Рейтинговая таблица организаций'!AG743</f>
        <v>22</v>
      </c>
      <c r="F743" s="20">
        <f>'Рейтинговая таблица организаций'!AQ743</f>
        <v>98</v>
      </c>
      <c r="G743" s="20">
        <f>'Рейтинговая таблица организаций'!BA743</f>
        <v>98</v>
      </c>
      <c r="H743" s="20">
        <f>'Рейтинговая таблица организаций'!BB743</f>
        <v>80</v>
      </c>
    </row>
    <row r="744" spans="1:8" s="24" customFormat="1" x14ac:dyDescent="0.25">
      <c r="A744" s="20">
        <f>'Рейтинговая таблица организаций'!A744</f>
        <v>741</v>
      </c>
      <c r="B744" s="20" t="str">
        <f>'Рейтинговая таблица организаций'!B744</f>
        <v>МКУ ДО «ДДТ» с. Гимры (Унцукульский район)</v>
      </c>
      <c r="C744" s="20">
        <f>'Рейтинговая таблица организаций'!P744</f>
        <v>99</v>
      </c>
      <c r="D744" s="20">
        <f>'Рейтинговая таблица организаций'!Y744</f>
        <v>80</v>
      </c>
      <c r="E744" s="20">
        <f>'Рейтинговая таблица организаций'!AG744</f>
        <v>20</v>
      </c>
      <c r="F744" s="20">
        <f>'Рейтинговая таблица организаций'!AQ744</f>
        <v>100</v>
      </c>
      <c r="G744" s="20">
        <f>'Рейтинговая таблица организаций'!BA744</f>
        <v>93</v>
      </c>
      <c r="H744" s="20">
        <f>'Рейтинговая таблица организаций'!BB744</f>
        <v>78.400000000000006</v>
      </c>
    </row>
    <row r="745" spans="1:8" s="24" customFormat="1" x14ac:dyDescent="0.25">
      <c r="A745" s="20">
        <f>'Рейтинговая таблица организаций'!A745</f>
        <v>742</v>
      </c>
      <c r="B745" s="20" t="str">
        <f>'Рейтинговая таблица организаций'!B745</f>
        <v>МКУ ДО «ШИ» (Унцукульский район)</v>
      </c>
      <c r="C745" s="20">
        <f>'Рейтинговая таблица организаций'!P745</f>
        <v>99</v>
      </c>
      <c r="D745" s="20">
        <f>'Рейтинговая таблица организаций'!Y745</f>
        <v>91</v>
      </c>
      <c r="E745" s="20">
        <f>'Рейтинговая таблица организаций'!AG745</f>
        <v>31</v>
      </c>
      <c r="F745" s="20">
        <f>'Рейтинговая таблица организаций'!AQ745</f>
        <v>98</v>
      </c>
      <c r="G745" s="20">
        <f>'Рейтинговая таблица организаций'!BA745</f>
        <v>95</v>
      </c>
      <c r="H745" s="20">
        <f>'Рейтинговая таблица организаций'!BB745</f>
        <v>82.8</v>
      </c>
    </row>
    <row r="746" spans="1:8" s="24" customFormat="1" x14ac:dyDescent="0.25">
      <c r="A746" s="20">
        <f>'Рейтинговая таблица организаций'!A746</f>
        <v>743</v>
      </c>
      <c r="B746" s="20" t="str">
        <f>'Рейтинговая таблица организаций'!B746</f>
        <v>МБДОУ Детский Сад «Восточный» (Хасавюртовский район )</v>
      </c>
      <c r="C746" s="20">
        <f>'Рейтинговая таблица организаций'!P746</f>
        <v>98</v>
      </c>
      <c r="D746" s="20">
        <f>'Рейтинговая таблица организаций'!Y746</f>
        <v>89</v>
      </c>
      <c r="E746" s="20">
        <f>'Рейтинговая таблица организаций'!AG746</f>
        <v>28</v>
      </c>
      <c r="F746" s="20">
        <f>'Рейтинговая таблица организаций'!AQ746</f>
        <v>98</v>
      </c>
      <c r="G746" s="20">
        <f>'Рейтинговая таблица организаций'!BA746</f>
        <v>97</v>
      </c>
      <c r="H746" s="20">
        <f>'Рейтинговая таблица организаций'!BB746</f>
        <v>82</v>
      </c>
    </row>
    <row r="747" spans="1:8" s="24" customFormat="1" x14ac:dyDescent="0.25">
      <c r="A747" s="20">
        <f>'Рейтинговая таблица организаций'!A747</f>
        <v>744</v>
      </c>
      <c r="B747" s="20" t="str">
        <f>'Рейтинговая таблица организаций'!B747</f>
        <v>МБДОУ Детский Сад «Звездочка» (Хасавюртовский район )</v>
      </c>
      <c r="C747" s="20">
        <f>'Рейтинговая таблица организаций'!P747</f>
        <v>92</v>
      </c>
      <c r="D747" s="20">
        <f>'Рейтинговая таблица организаций'!Y747</f>
        <v>87</v>
      </c>
      <c r="E747" s="20">
        <f>'Рейтинговая таблица организаций'!AG747</f>
        <v>29</v>
      </c>
      <c r="F747" s="20">
        <f>'Рейтинговая таблица организаций'!AQ747</f>
        <v>97</v>
      </c>
      <c r="G747" s="20">
        <f>'Рейтинговая таблица организаций'!BA747</f>
        <v>97</v>
      </c>
      <c r="H747" s="20">
        <f>'Рейтинговая таблица организаций'!BB747</f>
        <v>80.400000000000006</v>
      </c>
    </row>
    <row r="748" spans="1:8" s="24" customFormat="1" x14ac:dyDescent="0.25">
      <c r="A748" s="20">
        <f>'Рейтинговая таблица организаций'!A748</f>
        <v>745</v>
      </c>
      <c r="B748" s="20" t="str">
        <f>'Рейтинговая таблица организаций'!B748</f>
        <v>МБДОУ Детский Сад «Ивушка» (Хасавюртовский район )</v>
      </c>
      <c r="C748" s="20">
        <f>'Рейтинговая таблица организаций'!P748</f>
        <v>82</v>
      </c>
      <c r="D748" s="20">
        <f>'Рейтинговая таблица организаций'!Y748</f>
        <v>74</v>
      </c>
      <c r="E748" s="20">
        <f>'Рейтинговая таблица организаций'!AG748</f>
        <v>21</v>
      </c>
      <c r="F748" s="20">
        <f>'Рейтинговая таблица организаций'!AQ748</f>
        <v>94</v>
      </c>
      <c r="G748" s="20">
        <f>'Рейтинговая таблица организаций'!BA748</f>
        <v>85</v>
      </c>
      <c r="H748" s="20">
        <f>'Рейтинговая таблица организаций'!BB748</f>
        <v>71.2</v>
      </c>
    </row>
    <row r="749" spans="1:8" s="24" customFormat="1" x14ac:dyDescent="0.25">
      <c r="A749" s="20">
        <f>'Рейтинговая таблица организаций'!A749</f>
        <v>746</v>
      </c>
      <c r="B749" s="20" t="str">
        <f>'Рейтинговая таблица организаций'!B749</f>
        <v>МБДОУ Детский Сад «Ласточка» (Хасавюртовский район )</v>
      </c>
      <c r="C749" s="20">
        <f>'Рейтинговая таблица организаций'!P749</f>
        <v>94</v>
      </c>
      <c r="D749" s="20">
        <f>'Рейтинговая таблица организаций'!Y749</f>
        <v>98</v>
      </c>
      <c r="E749" s="20">
        <f>'Рейтинговая таблица организаций'!AG749</f>
        <v>36</v>
      </c>
      <c r="F749" s="20">
        <f>'Рейтинговая таблица организаций'!AQ749</f>
        <v>100</v>
      </c>
      <c r="G749" s="20">
        <f>'Рейтинговая таблица организаций'!BA749</f>
        <v>95</v>
      </c>
      <c r="H749" s="20">
        <f>'Рейтинговая таблица организаций'!BB749</f>
        <v>84.6</v>
      </c>
    </row>
    <row r="750" spans="1:8" s="24" customFormat="1" x14ac:dyDescent="0.25">
      <c r="A750" s="20">
        <f>'Рейтинговая таблица организаций'!A750</f>
        <v>747</v>
      </c>
      <c r="B750" s="20" t="str">
        <f>'Рейтинговая таблица организаций'!B750</f>
        <v>МБДОУ Детский Сад «Радуга» (Хасавюртовский район )</v>
      </c>
      <c r="C750" s="20">
        <f>'Рейтинговая таблица организаций'!P750</f>
        <v>88</v>
      </c>
      <c r="D750" s="20">
        <f>'Рейтинговая таблица организаций'!Y750</f>
        <v>77</v>
      </c>
      <c r="E750" s="20">
        <f>'Рейтинговая таблица организаций'!AG750</f>
        <v>20</v>
      </c>
      <c r="F750" s="20">
        <f>'Рейтинговая таблица организаций'!AQ750</f>
        <v>100</v>
      </c>
      <c r="G750" s="20">
        <f>'Рейтинговая таблица организаций'!BA750</f>
        <v>99</v>
      </c>
      <c r="H750" s="20">
        <f>'Рейтинговая таблица организаций'!BB750</f>
        <v>76.8</v>
      </c>
    </row>
    <row r="751" spans="1:8" s="24" customFormat="1" x14ac:dyDescent="0.25">
      <c r="A751" s="20">
        <f>'Рейтинговая таблица организаций'!A751</f>
        <v>748</v>
      </c>
      <c r="B751" s="20" t="str">
        <f>'Рейтинговая таблица организаций'!B751</f>
        <v>МБДОУ Детский Сад «Родничок» (Хасавюртовский район )</v>
      </c>
      <c r="C751" s="20">
        <f>'Рейтинговая таблица организаций'!P751</f>
        <v>90</v>
      </c>
      <c r="D751" s="20">
        <f>'Рейтинговая таблица организаций'!Y751</f>
        <v>78</v>
      </c>
      <c r="E751" s="20">
        <f>'Рейтинговая таблица организаций'!AG751</f>
        <v>23</v>
      </c>
      <c r="F751" s="20">
        <f>'Рейтинговая таблица организаций'!AQ751</f>
        <v>95</v>
      </c>
      <c r="G751" s="20">
        <f>'Рейтинговая таблица организаций'!BA751</f>
        <v>89</v>
      </c>
      <c r="H751" s="20">
        <f>'Рейтинговая таблица организаций'!BB751</f>
        <v>75</v>
      </c>
    </row>
    <row r="752" spans="1:8" s="24" customFormat="1" x14ac:dyDescent="0.25">
      <c r="A752" s="20">
        <f>'Рейтинговая таблица организаций'!A752</f>
        <v>749</v>
      </c>
      <c r="B752" s="20" t="str">
        <f>'Рейтинговая таблица организаций'!B752</f>
        <v>МБДОУ Детский Сад «Ромашка» (Хасавюртовский район )</v>
      </c>
      <c r="C752" s="20">
        <f>'Рейтинговая таблица организаций'!P752</f>
        <v>87</v>
      </c>
      <c r="D752" s="20">
        <f>'Рейтинговая таблица организаций'!Y752</f>
        <v>65</v>
      </c>
      <c r="E752" s="20">
        <f>'Рейтинговая таблица организаций'!AG752</f>
        <v>23</v>
      </c>
      <c r="F752" s="20">
        <f>'Рейтинговая таблица организаций'!AQ752</f>
        <v>90</v>
      </c>
      <c r="G752" s="20">
        <f>'Рейтинговая таблица организаций'!BA752</f>
        <v>89</v>
      </c>
      <c r="H752" s="20">
        <f>'Рейтинговая таблица организаций'!BB752</f>
        <v>70.8</v>
      </c>
    </row>
    <row r="753" spans="1:8" s="24" customFormat="1" x14ac:dyDescent="0.25">
      <c r="A753" s="20">
        <f>'Рейтинговая таблица организаций'!A753</f>
        <v>750</v>
      </c>
      <c r="B753" s="20" t="str">
        <f>'Рейтинговая таблица организаций'!B753</f>
        <v>МБДОУ Детский Сад «Салам» (Хасавюртовский район )</v>
      </c>
      <c r="C753" s="20">
        <f>'Рейтинговая таблица организаций'!P753</f>
        <v>59</v>
      </c>
      <c r="D753" s="20">
        <f>'Рейтинговая таблица организаций'!Y753</f>
        <v>75</v>
      </c>
      <c r="E753" s="20">
        <f>'Рейтинговая таблица организаций'!AG753</f>
        <v>23</v>
      </c>
      <c r="F753" s="20">
        <f>'Рейтинговая таблица организаций'!AQ753</f>
        <v>96</v>
      </c>
      <c r="G753" s="20">
        <f>'Рейтинговая таблица организаций'!BA753</f>
        <v>96</v>
      </c>
      <c r="H753" s="20">
        <f>'Рейтинговая таблица организаций'!BB753</f>
        <v>69.8</v>
      </c>
    </row>
    <row r="754" spans="1:8" s="24" customFormat="1" x14ac:dyDescent="0.25">
      <c r="A754" s="20">
        <f>'Рейтинговая таблица организаций'!A754</f>
        <v>751</v>
      </c>
      <c r="B754" s="20" t="str">
        <f>'Рейтинговая таблица организаций'!B754</f>
        <v>МБДОУ Детский Сад «Седа» (Хасавюртовский район )</v>
      </c>
      <c r="C754" s="20">
        <f>'Рейтинговая таблица организаций'!P754</f>
        <v>99</v>
      </c>
      <c r="D754" s="20">
        <f>'Рейтинговая таблица организаций'!Y754</f>
        <v>93</v>
      </c>
      <c r="E754" s="20">
        <f>'Рейтинговая таблица организаций'!AG754</f>
        <v>38</v>
      </c>
      <c r="F754" s="20">
        <f>'Рейтинговая таблица организаций'!AQ754</f>
        <v>94</v>
      </c>
      <c r="G754" s="20">
        <f>'Рейтинговая таблица организаций'!BA754</f>
        <v>92</v>
      </c>
      <c r="H754" s="20">
        <f>'Рейтинговая таблица организаций'!BB754</f>
        <v>83.2</v>
      </c>
    </row>
    <row r="755" spans="1:8" s="24" customFormat="1" x14ac:dyDescent="0.25">
      <c r="A755" s="20">
        <f>'Рейтинговая таблица организаций'!A755</f>
        <v>752</v>
      </c>
      <c r="B755" s="20" t="str">
        <f>'Рейтинговая таблица организаций'!B755</f>
        <v>МБДОУ Детский Сад «Сказка» (Хасавюртовский район )</v>
      </c>
      <c r="C755" s="20">
        <f>'Рейтинговая таблица организаций'!P755</f>
        <v>90</v>
      </c>
      <c r="D755" s="20">
        <f>'Рейтинговая таблица организаций'!Y755</f>
        <v>59</v>
      </c>
      <c r="E755" s="20">
        <f>'Рейтинговая таблица организаций'!AG755</f>
        <v>25</v>
      </c>
      <c r="F755" s="20">
        <f>'Рейтинговая таблица организаций'!AQ755</f>
        <v>97</v>
      </c>
      <c r="G755" s="20">
        <f>'Рейтинговая таблица организаций'!BA755</f>
        <v>100</v>
      </c>
      <c r="H755" s="20">
        <f>'Рейтинговая таблица организаций'!BB755</f>
        <v>74.2</v>
      </c>
    </row>
    <row r="756" spans="1:8" s="24" customFormat="1" x14ac:dyDescent="0.25">
      <c r="A756" s="20">
        <f>'Рейтинговая таблица организаций'!A756</f>
        <v>753</v>
      </c>
      <c r="B756" s="20" t="str">
        <f>'Рейтинговая таблица организаций'!B756</f>
        <v>МБДОУ Детский Сад «Солнышко» (Хасавюртовский район )</v>
      </c>
      <c r="C756" s="20">
        <f>'Рейтинговая таблица организаций'!P756</f>
        <v>98</v>
      </c>
      <c r="D756" s="20">
        <f>'Рейтинговая таблица организаций'!Y756</f>
        <v>83</v>
      </c>
      <c r="E756" s="20">
        <f>'Рейтинговая таблица организаций'!AG756</f>
        <v>25</v>
      </c>
      <c r="F756" s="20">
        <f>'Рейтинговая таблица организаций'!AQ756</f>
        <v>98</v>
      </c>
      <c r="G756" s="20">
        <f>'Рейтинговая таблица организаций'!BA756</f>
        <v>96</v>
      </c>
      <c r="H756" s="20">
        <f>'Рейтинговая таблица организаций'!BB756</f>
        <v>80</v>
      </c>
    </row>
    <row r="757" spans="1:8" s="24" customFormat="1" x14ac:dyDescent="0.25">
      <c r="A757" s="20">
        <f>'Рейтинговая таблица организаций'!A757</f>
        <v>754</v>
      </c>
      <c r="B757" s="20" t="str">
        <f>'Рейтинговая таблица организаций'!B757</f>
        <v>МБДОУ Детский Сад «Теремок» (Хасавюртовский район )</v>
      </c>
      <c r="C757" s="20">
        <f>'Рейтинговая таблица организаций'!P757</f>
        <v>98</v>
      </c>
      <c r="D757" s="20">
        <f>'Рейтинговая таблица организаций'!Y757</f>
        <v>86</v>
      </c>
      <c r="E757" s="20">
        <f>'Рейтинговая таблица организаций'!AG757</f>
        <v>64</v>
      </c>
      <c r="F757" s="20">
        <f>'Рейтинговая таблица организаций'!AQ757</f>
        <v>95</v>
      </c>
      <c r="G757" s="20">
        <f>'Рейтинговая таблица организаций'!BA757</f>
        <v>96</v>
      </c>
      <c r="H757" s="20">
        <f>'Рейтинговая таблица организаций'!BB757</f>
        <v>87.8</v>
      </c>
    </row>
    <row r="758" spans="1:8" s="24" customFormat="1" x14ac:dyDescent="0.25">
      <c r="A758" s="20">
        <f>'Рейтинговая таблица организаций'!A758</f>
        <v>755</v>
      </c>
      <c r="B758" s="20" t="str">
        <f>'Рейтинговая таблица организаций'!B758</f>
        <v>МБДОУ Детский Сад «Улыбка» (Хасавюртовский район )</v>
      </c>
      <c r="C758" s="20">
        <f>'Рейтинговая таблица организаций'!P758</f>
        <v>84</v>
      </c>
      <c r="D758" s="20">
        <f>'Рейтинговая таблица организаций'!Y758</f>
        <v>70</v>
      </c>
      <c r="E758" s="20">
        <f>'Рейтинговая таблица организаций'!AG758</f>
        <v>25</v>
      </c>
      <c r="F758" s="20">
        <f>'Рейтинговая таблица организаций'!AQ758</f>
        <v>99</v>
      </c>
      <c r="G758" s="20">
        <f>'Рейтинговая таблица организаций'!BA758</f>
        <v>96</v>
      </c>
      <c r="H758" s="20">
        <f>'Рейтинговая таблица организаций'!BB758</f>
        <v>74.8</v>
      </c>
    </row>
    <row r="759" spans="1:8" s="24" customFormat="1" x14ac:dyDescent="0.25">
      <c r="A759" s="20">
        <f>'Рейтинговая таблица организаций'!A759</f>
        <v>756</v>
      </c>
      <c r="B759" s="20" t="str">
        <f>'Рейтинговая таблица организаций'!B759</f>
        <v>МКУ «СШОР им.Братьев Ирбайхановых» (Хасавюртовский район )</v>
      </c>
      <c r="C759" s="20">
        <f>'Рейтинговая таблица организаций'!P759</f>
        <v>59</v>
      </c>
      <c r="D759" s="20">
        <f>'Рейтинговая таблица организаций'!Y759</f>
        <v>96</v>
      </c>
      <c r="E759" s="20">
        <f>'Рейтинговая таблица организаций'!AG759</f>
        <v>41</v>
      </c>
      <c r="F759" s="20">
        <f>'Рейтинговая таблица организаций'!AQ759</f>
        <v>95</v>
      </c>
      <c r="G759" s="20">
        <f>'Рейтинговая таблица организаций'!BA759</f>
        <v>94</v>
      </c>
      <c r="H759" s="20">
        <f>'Рейтинговая таблица организаций'!BB759</f>
        <v>77</v>
      </c>
    </row>
    <row r="760" spans="1:8" s="24" customFormat="1" x14ac:dyDescent="0.25">
      <c r="A760" s="20">
        <f>'Рейтинговая таблица организаций'!A760</f>
        <v>757</v>
      </c>
      <c r="B760" s="20" t="str">
        <f>'Рейтинговая таблица организаций'!B760</f>
        <v>МКУ ДО «ДЮСШ им.А.Порсукова» (Хасавюртовский район )</v>
      </c>
      <c r="C760" s="20">
        <f>'Рейтинговая таблица организаций'!P760</f>
        <v>95</v>
      </c>
      <c r="D760" s="20">
        <f>'Рейтинговая таблица организаций'!Y760</f>
        <v>88</v>
      </c>
      <c r="E760" s="20">
        <f>'Рейтинговая таблица организаций'!AG760</f>
        <v>25</v>
      </c>
      <c r="F760" s="20">
        <f>'Рейтинговая таблица организаций'!AQ760</f>
        <v>97</v>
      </c>
      <c r="G760" s="20">
        <f>'Рейтинговая таблица организаций'!BA760</f>
        <v>97</v>
      </c>
      <c r="H760" s="20">
        <f>'Рейтинговая таблица организаций'!BB760</f>
        <v>80.400000000000006</v>
      </c>
    </row>
    <row r="761" spans="1:8" s="24" customFormat="1" x14ac:dyDescent="0.25">
      <c r="A761" s="20">
        <f>'Рейтинговая таблица организаций'!A761</f>
        <v>758</v>
      </c>
      <c r="B761" s="20" t="str">
        <f>'Рейтинговая таблица организаций'!B761</f>
        <v>МКУ ДО «ДШИ» (Хасавюртовский район )</v>
      </c>
      <c r="C761" s="20">
        <f>'Рейтинговая таблица организаций'!P761</f>
        <v>94</v>
      </c>
      <c r="D761" s="20">
        <f>'Рейтинговая таблица организаций'!Y761</f>
        <v>88</v>
      </c>
      <c r="E761" s="20">
        <f>'Рейтинговая таблица организаций'!AG761</f>
        <v>27</v>
      </c>
      <c r="F761" s="20">
        <f>'Рейтинговая таблица организаций'!AQ761</f>
        <v>99</v>
      </c>
      <c r="G761" s="20">
        <f>'Рейтинговая таблица организаций'!BA761</f>
        <v>96</v>
      </c>
      <c r="H761" s="20">
        <f>'Рейтинговая таблица организаций'!BB761</f>
        <v>80.8</v>
      </c>
    </row>
    <row r="762" spans="1:8" s="24" customFormat="1" x14ac:dyDescent="0.25">
      <c r="A762" s="20">
        <f>'Рейтинговая таблица организаций'!A762</f>
        <v>759</v>
      </c>
      <c r="B762" s="20" t="str">
        <f>'Рейтинговая таблица организаций'!B762</f>
        <v>МКУ ДО «ДМШ» (Хасавюртовский район )</v>
      </c>
      <c r="C762" s="20">
        <f>'Рейтинговая таблица организаций'!P762</f>
        <v>95</v>
      </c>
      <c r="D762" s="20">
        <f>'Рейтинговая таблица организаций'!Y762</f>
        <v>89</v>
      </c>
      <c r="E762" s="20">
        <f>'Рейтинговая таблица организаций'!AG762</f>
        <v>72</v>
      </c>
      <c r="F762" s="20">
        <f>'Рейтинговая таблица организаций'!AQ762</f>
        <v>98</v>
      </c>
      <c r="G762" s="20">
        <f>'Рейтинговая таблица организаций'!BA762</f>
        <v>99</v>
      </c>
      <c r="H762" s="20">
        <f>'Рейтинговая таблица организаций'!BB762</f>
        <v>90.6</v>
      </c>
    </row>
    <row r="763" spans="1:8" s="24" customFormat="1" x14ac:dyDescent="0.25">
      <c r="A763" s="20">
        <f>'Рейтинговая таблица организаций'!A763</f>
        <v>760</v>
      </c>
      <c r="B763" s="20" t="str">
        <f>'Рейтинговая таблица организаций'!B763</f>
        <v>МКУ ДО «ДХШ» (Хасавюртовский район )</v>
      </c>
      <c r="C763" s="20">
        <f>'Рейтинговая таблица организаций'!P763</f>
        <v>93</v>
      </c>
      <c r="D763" s="20">
        <f>'Рейтинговая таблица организаций'!Y763</f>
        <v>73</v>
      </c>
      <c r="E763" s="20">
        <f>'Рейтинговая таблица организаций'!AG763</f>
        <v>31</v>
      </c>
      <c r="F763" s="20">
        <f>'Рейтинговая таблица организаций'!AQ763</f>
        <v>94</v>
      </c>
      <c r="G763" s="20">
        <f>'Рейтинговая таблица организаций'!BA763</f>
        <v>91</v>
      </c>
      <c r="H763" s="20">
        <f>'Рейтинговая таблица организаций'!BB763</f>
        <v>76.400000000000006</v>
      </c>
    </row>
    <row r="764" spans="1:8" s="24" customFormat="1" x14ac:dyDescent="0.25">
      <c r="A764" s="20">
        <f>'Рейтинговая таблица организаций'!A764</f>
        <v>761</v>
      </c>
      <c r="B764" s="20" t="str">
        <f>'Рейтинговая таблица организаций'!B764</f>
        <v>МКУДО «ДШИ» Хивского района (Хивский район)</v>
      </c>
      <c r="C764" s="20">
        <f>'Рейтинговая таблица организаций'!P764</f>
        <v>95</v>
      </c>
      <c r="D764" s="20">
        <f>'Рейтинговая таблица организаций'!Y764</f>
        <v>94</v>
      </c>
      <c r="E764" s="20">
        <f>'Рейтинговая таблица организаций'!AG764</f>
        <v>73</v>
      </c>
      <c r="F764" s="20">
        <f>'Рейтинговая таблица организаций'!AQ764</f>
        <v>93</v>
      </c>
      <c r="G764" s="20">
        <f>'Рейтинговая таблица организаций'!BA764</f>
        <v>89</v>
      </c>
      <c r="H764" s="20">
        <f>'Рейтинговая таблица организаций'!BB764</f>
        <v>88.8</v>
      </c>
    </row>
    <row r="765" spans="1:8" s="24" customFormat="1" x14ac:dyDescent="0.25">
      <c r="A765" s="20">
        <f>'Рейтинговая таблица организаций'!A765</f>
        <v>762</v>
      </c>
      <c r="B765" s="20" t="str">
        <f>'Рейтинговая таблица организаций'!B765</f>
        <v>МКУДО «ДДТ» Хивского района (Хивский район)</v>
      </c>
      <c r="C765" s="20">
        <f>'Рейтинговая таблица организаций'!P765</f>
        <v>94</v>
      </c>
      <c r="D765" s="20">
        <f>'Рейтинговая таблица организаций'!Y765</f>
        <v>64</v>
      </c>
      <c r="E765" s="20">
        <f>'Рейтинговая таблица организаций'!AG765</f>
        <v>31</v>
      </c>
      <c r="F765" s="20">
        <f>'Рейтинговая таблица организаций'!AQ765</f>
        <v>96</v>
      </c>
      <c r="G765" s="20">
        <f>'Рейтинговая таблица организаций'!BA765</f>
        <v>95</v>
      </c>
      <c r="H765" s="20">
        <f>'Рейтинговая таблица организаций'!BB765</f>
        <v>76</v>
      </c>
    </row>
    <row r="766" spans="1:8" s="24" customFormat="1" x14ac:dyDescent="0.25">
      <c r="A766" s="20">
        <f>'Рейтинговая таблица организаций'!A766</f>
        <v>763</v>
      </c>
      <c r="B766" s="20" t="str">
        <f>'Рейтинговая таблица организаций'!B766</f>
        <v>МКДОУ «Кандикский детский сад «Чебурашка» (Хивский район)</v>
      </c>
      <c r="C766" s="20">
        <f>'Рейтинговая таблица организаций'!P766</f>
        <v>99</v>
      </c>
      <c r="D766" s="20">
        <f>'Рейтинговая таблица организаций'!Y766</f>
        <v>74</v>
      </c>
      <c r="E766" s="20">
        <f>'Рейтинговая таблица организаций'!AG766</f>
        <v>23</v>
      </c>
      <c r="F766" s="20">
        <f>'Рейтинговая таблица организаций'!AQ766</f>
        <v>98</v>
      </c>
      <c r="G766" s="20">
        <f>'Рейтинговая таблица организаций'!BA766</f>
        <v>96</v>
      </c>
      <c r="H766" s="20">
        <f>'Рейтинговая таблица организаций'!BB766</f>
        <v>78</v>
      </c>
    </row>
    <row r="767" spans="1:8" s="24" customFormat="1" x14ac:dyDescent="0.25">
      <c r="A767" s="20">
        <f>'Рейтинговая таблица организаций'!A767</f>
        <v>764</v>
      </c>
      <c r="B767" s="20" t="str">
        <f>'Рейтинговая таблица организаций'!B767</f>
        <v>МКУ ДО «Ново-Фригская Дюсш» (Хивский район)</v>
      </c>
      <c r="C767" s="20">
        <f>'Рейтинговая таблица организаций'!P767</f>
        <v>68</v>
      </c>
      <c r="D767" s="20">
        <f>'Рейтинговая таблица организаций'!Y767</f>
        <v>85</v>
      </c>
      <c r="E767" s="20">
        <f>'Рейтинговая таблица организаций'!AG767</f>
        <v>27</v>
      </c>
      <c r="F767" s="20">
        <f>'Рейтинговая таблица организаций'!AQ767</f>
        <v>92</v>
      </c>
      <c r="G767" s="20">
        <f>'Рейтинговая таблица организаций'!BA767</f>
        <v>96</v>
      </c>
      <c r="H767" s="20">
        <f>'Рейтинговая таблица организаций'!BB767</f>
        <v>73.599999999999994</v>
      </c>
    </row>
    <row r="768" spans="1:8" s="24" customFormat="1" x14ac:dyDescent="0.25">
      <c r="A768" s="20">
        <f>'Рейтинговая таблица организаций'!A768</f>
        <v>765</v>
      </c>
      <c r="B768" s="20" t="str">
        <f>'Рейтинговая таблица организаций'!B768</f>
        <v>МКДОУ «Ново-Фригский Детский Сад «Ласточка» (Хивский район)</v>
      </c>
      <c r="C768" s="20">
        <f>'Рейтинговая таблица организаций'!P768</f>
        <v>95</v>
      </c>
      <c r="D768" s="20">
        <f>'Рейтинговая таблица организаций'!Y768</f>
        <v>71</v>
      </c>
      <c r="E768" s="20">
        <f>'Рейтинговая таблица организаций'!AG768</f>
        <v>23</v>
      </c>
      <c r="F768" s="20">
        <f>'Рейтинговая таблица организаций'!AQ768</f>
        <v>87</v>
      </c>
      <c r="G768" s="20">
        <f>'Рейтинговая таблица организаций'!BA768</f>
        <v>80</v>
      </c>
      <c r="H768" s="20">
        <f>'Рейтинговая таблица организаций'!BB768</f>
        <v>71.2</v>
      </c>
    </row>
    <row r="769" spans="1:8" s="24" customFormat="1" x14ac:dyDescent="0.25">
      <c r="A769" s="20">
        <f>'Рейтинговая таблица организаций'!A769</f>
        <v>766</v>
      </c>
      <c r="B769" s="20" t="str">
        <f>'Рейтинговая таблица организаций'!B769</f>
        <v>МКДОУ «Архитский детский сад «Улыбка» (Хивский район)</v>
      </c>
      <c r="C769" s="20">
        <f>'Рейтинговая таблица организаций'!P769</f>
        <v>97</v>
      </c>
      <c r="D769" s="20">
        <f>'Рейтинговая таблица организаций'!Y769</f>
        <v>100</v>
      </c>
      <c r="E769" s="20">
        <f>'Рейтинговая таблица организаций'!AG769</f>
        <v>40</v>
      </c>
      <c r="F769" s="20">
        <f>'Рейтинговая таблица организаций'!AQ769</f>
        <v>98</v>
      </c>
      <c r="G769" s="20">
        <f>'Рейтинговая таблица организаций'!BA769</f>
        <v>81</v>
      </c>
      <c r="H769" s="20">
        <f>'Рейтинговая таблица организаций'!BB769</f>
        <v>83.2</v>
      </c>
    </row>
    <row r="770" spans="1:8" s="24" customFormat="1" x14ac:dyDescent="0.25">
      <c r="A770" s="20">
        <f>'Рейтинговая таблица организаций'!A770</f>
        <v>767</v>
      </c>
      <c r="B770" s="20" t="str">
        <f>'Рейтинговая таблица организаций'!B770</f>
        <v>МКДОУ «Ашага-Яракский детский сад «Радуга» (Хивский район)</v>
      </c>
      <c r="C770" s="20">
        <f>'Рейтинговая таблица организаций'!P770</f>
        <v>95</v>
      </c>
      <c r="D770" s="20">
        <f>'Рейтинговая таблица организаций'!Y770</f>
        <v>69</v>
      </c>
      <c r="E770" s="20">
        <f>'Рейтинговая таблица организаций'!AG770</f>
        <v>42</v>
      </c>
      <c r="F770" s="20">
        <f>'Рейтинговая таблица организаций'!AQ770</f>
        <v>93</v>
      </c>
      <c r="G770" s="20">
        <f>'Рейтинговая таблица организаций'!BA770</f>
        <v>95</v>
      </c>
      <c r="H770" s="20">
        <f>'Рейтинговая таблица организаций'!BB770</f>
        <v>78.8</v>
      </c>
    </row>
    <row r="771" spans="1:8" s="24" customFormat="1" x14ac:dyDescent="0.25">
      <c r="A771" s="20">
        <f>'Рейтинговая таблица организаций'!A771</f>
        <v>768</v>
      </c>
      <c r="B771" s="20" t="str">
        <f>'Рейтинговая таблица организаций'!B771</f>
        <v>МКДОУ «Ляхлинский детский сад «Тюльпан (Хивский район)</v>
      </c>
      <c r="C771" s="20">
        <f>'Рейтинговая таблица организаций'!P771</f>
        <v>90</v>
      </c>
      <c r="D771" s="20">
        <f>'Рейтинговая таблица организаций'!Y771</f>
        <v>81</v>
      </c>
      <c r="E771" s="20">
        <f>'Рейтинговая таблица организаций'!AG771</f>
        <v>29</v>
      </c>
      <c r="F771" s="20">
        <f>'Рейтинговая таблица организаций'!AQ771</f>
        <v>98</v>
      </c>
      <c r="G771" s="20">
        <f>'Рейтинговая таблица организаций'!BA771</f>
        <v>78</v>
      </c>
      <c r="H771" s="20">
        <f>'Рейтинговая таблица организаций'!BB771</f>
        <v>75.2</v>
      </c>
    </row>
    <row r="772" spans="1:8" s="24" customFormat="1" x14ac:dyDescent="0.25">
      <c r="A772" s="20">
        <f>'Рейтинговая таблица организаций'!A772</f>
        <v>769</v>
      </c>
      <c r="B772" s="20" t="str">
        <f>'Рейтинговая таблица организаций'!B772</f>
        <v>МКДОУ «Межгюльский детский сад «Родничок» (Хивский район)</v>
      </c>
      <c r="C772" s="20">
        <f>'Рейтинговая таблица организаций'!P772</f>
        <v>88</v>
      </c>
      <c r="D772" s="20">
        <f>'Рейтинговая таблица организаций'!Y772</f>
        <v>66</v>
      </c>
      <c r="E772" s="20">
        <f>'Рейтинговая таблица организаций'!AG772</f>
        <v>40</v>
      </c>
      <c r="F772" s="20">
        <f>'Рейтинговая таблица организаций'!AQ772</f>
        <v>89</v>
      </c>
      <c r="G772" s="20">
        <f>'Рейтинговая таблица организаций'!BA772</f>
        <v>72</v>
      </c>
      <c r="H772" s="20">
        <f>'Рейтинговая таблица организаций'!BB772</f>
        <v>71</v>
      </c>
    </row>
    <row r="773" spans="1:8" s="24" customFormat="1" x14ac:dyDescent="0.25">
      <c r="A773" s="20">
        <f>'Рейтинговая таблица организаций'!A773</f>
        <v>770</v>
      </c>
      <c r="B773" s="20" t="str">
        <f>'Рейтинговая таблица организаций'!B773</f>
        <v>МКДОУ «Захитский детский сад «Ягодка (Хивский район)</v>
      </c>
      <c r="C773" s="20">
        <f>'Рейтинговая таблица организаций'!P773</f>
        <v>96</v>
      </c>
      <c r="D773" s="20">
        <f>'Рейтинговая таблица организаций'!Y773</f>
        <v>90</v>
      </c>
      <c r="E773" s="20">
        <f>'Рейтинговая таблица организаций'!AG773</f>
        <v>51</v>
      </c>
      <c r="F773" s="20">
        <f>'Рейтинговая таблица организаций'!AQ773</f>
        <v>100</v>
      </c>
      <c r="G773" s="20">
        <f>'Рейтинговая таблица организаций'!BA773</f>
        <v>80</v>
      </c>
      <c r="H773" s="20">
        <f>'Рейтинговая таблица организаций'!BB773</f>
        <v>83.4</v>
      </c>
    </row>
    <row r="774" spans="1:8" s="24" customFormat="1" x14ac:dyDescent="0.25">
      <c r="A774" s="20">
        <f>'Рейтинговая таблица организаций'!A774</f>
        <v>771</v>
      </c>
      <c r="B774" s="20" t="str">
        <f>'Рейтинговая таблица организаций'!B774</f>
        <v>МКУ ДО «Хивская спортивная школа» (Хивский район)</v>
      </c>
      <c r="C774" s="20">
        <f>'Рейтинговая таблица организаций'!P774</f>
        <v>98</v>
      </c>
      <c r="D774" s="20">
        <f>'Рейтинговая таблица организаций'!Y774</f>
        <v>62</v>
      </c>
      <c r="E774" s="20">
        <f>'Рейтинговая таблица организаций'!AG774</f>
        <v>50</v>
      </c>
      <c r="F774" s="20">
        <f>'Рейтинговая таблица организаций'!AQ774</f>
        <v>97</v>
      </c>
      <c r="G774" s="20">
        <f>'Рейтинговая таблица организаций'!BA774</f>
        <v>95</v>
      </c>
      <c r="H774" s="20">
        <f>'Рейтинговая таблица организаций'!BB774</f>
        <v>80.400000000000006</v>
      </c>
    </row>
    <row r="775" spans="1:8" s="24" customFormat="1" x14ac:dyDescent="0.25">
      <c r="A775" s="20">
        <f>'Рейтинговая таблица организаций'!A775</f>
        <v>772</v>
      </c>
      <c r="B775" s="20" t="str">
        <f>'Рейтинговая таблица организаций'!B775</f>
        <v>МКОУ «Буцринская СОШ» (Хунзахский район)</v>
      </c>
      <c r="C775" s="20">
        <f>'Рейтинговая таблица организаций'!P775</f>
        <v>69</v>
      </c>
      <c r="D775" s="20">
        <f>'Рейтинговая таблица организаций'!Y775</f>
        <v>43</v>
      </c>
      <c r="E775" s="20">
        <f>'Рейтинговая таблица организаций'!AG775</f>
        <v>15</v>
      </c>
      <c r="F775" s="20">
        <f>'Рейтинговая таблица организаций'!AQ775</f>
        <v>94</v>
      </c>
      <c r="G775" s="20">
        <f>'Рейтинговая таблица организаций'!BA775</f>
        <v>91</v>
      </c>
      <c r="H775" s="20">
        <f>'Рейтинговая таблица организаций'!BB775</f>
        <v>62.4</v>
      </c>
    </row>
    <row r="776" spans="1:8" s="24" customFormat="1" x14ac:dyDescent="0.25">
      <c r="A776" s="20">
        <f>'Рейтинговая таблица организаций'!A776</f>
        <v>773</v>
      </c>
      <c r="B776" s="20" t="str">
        <f>'Рейтинговая таблица организаций'!B776</f>
        <v>МКОУ «Новобуцринская СОШ» (Хунзахский район)</v>
      </c>
      <c r="C776" s="20">
        <f>'Рейтинговая таблица организаций'!P776</f>
        <v>86</v>
      </c>
      <c r="D776" s="20">
        <f>'Рейтинговая таблица организаций'!Y776</f>
        <v>59</v>
      </c>
      <c r="E776" s="20">
        <f>'Рейтинговая таблица организаций'!AG776</f>
        <v>20</v>
      </c>
      <c r="F776" s="20">
        <f>'Рейтинговая таблица организаций'!AQ776</f>
        <v>99</v>
      </c>
      <c r="G776" s="20">
        <f>'Рейтинговая таблица организаций'!BA776</f>
        <v>87</v>
      </c>
      <c r="H776" s="20">
        <f>'Рейтинговая таблица организаций'!BB776</f>
        <v>70.2</v>
      </c>
    </row>
    <row r="777" spans="1:8" s="24" customFormat="1" x14ac:dyDescent="0.25">
      <c r="A777" s="20">
        <f>'Рейтинговая таблица организаций'!A777</f>
        <v>774</v>
      </c>
      <c r="B777" s="20" t="str">
        <f>'Рейтинговая таблица организаций'!B777</f>
        <v>МКОУ «Тагадинская СОШ» (Хунзахский район)</v>
      </c>
      <c r="C777" s="20">
        <f>'Рейтинговая таблица организаций'!P777</f>
        <v>94</v>
      </c>
      <c r="D777" s="20">
        <f>'Рейтинговая таблица организаций'!Y777</f>
        <v>82</v>
      </c>
      <c r="E777" s="20">
        <f>'Рейтинговая таблица организаций'!AG777</f>
        <v>15</v>
      </c>
      <c r="F777" s="20">
        <f>'Рейтинговая таблица организаций'!AQ777</f>
        <v>93</v>
      </c>
      <c r="G777" s="20">
        <f>'Рейтинговая таблица организаций'!BA777</f>
        <v>96</v>
      </c>
      <c r="H777" s="20">
        <f>'Рейтинговая таблица организаций'!BB777</f>
        <v>76</v>
      </c>
    </row>
    <row r="778" spans="1:8" s="24" customFormat="1" x14ac:dyDescent="0.25">
      <c r="A778" s="20">
        <f>'Рейтинговая таблица организаций'!A778</f>
        <v>775</v>
      </c>
      <c r="B778" s="20" t="str">
        <f>'Рейтинговая таблица организаций'!B778</f>
        <v>МКОУ «Уздалросинская СОШ» (Хунзахский район)</v>
      </c>
      <c r="C778" s="20">
        <f>'Рейтинговая таблица организаций'!P778</f>
        <v>89</v>
      </c>
      <c r="D778" s="20">
        <f>'Рейтинговая таблица организаций'!Y778</f>
        <v>92</v>
      </c>
      <c r="E778" s="20">
        <f>'Рейтинговая таблица организаций'!AG778</f>
        <v>58</v>
      </c>
      <c r="F778" s="20">
        <f>'Рейтинговая таблица организаций'!AQ778</f>
        <v>95</v>
      </c>
      <c r="G778" s="20">
        <f>'Рейтинговая таблица организаций'!BA778</f>
        <v>88</v>
      </c>
      <c r="H778" s="20">
        <f>'Рейтинговая таблица организаций'!BB778</f>
        <v>84.4</v>
      </c>
    </row>
    <row r="779" spans="1:8" s="24" customFormat="1" x14ac:dyDescent="0.25">
      <c r="A779" s="20">
        <f>'Рейтинговая таблица организаций'!A779</f>
        <v>776</v>
      </c>
      <c r="B779" s="20" t="str">
        <f>'Рейтинговая таблица организаций'!B779</f>
        <v>МКОУ «Хариколинская СОШ им.А.Бижанова» (Хунзахский район)</v>
      </c>
      <c r="C779" s="20">
        <f>'Рейтинговая таблица организаций'!P779</f>
        <v>94</v>
      </c>
      <c r="D779" s="20">
        <f>'Рейтинговая таблица организаций'!Y779</f>
        <v>42</v>
      </c>
      <c r="E779" s="20">
        <f>'Рейтинговая таблица организаций'!AG779</f>
        <v>28</v>
      </c>
      <c r="F779" s="20">
        <f>'Рейтинговая таблица организаций'!AQ779</f>
        <v>94</v>
      </c>
      <c r="G779" s="20">
        <f>'Рейтинговая таблица организаций'!BA779</f>
        <v>99</v>
      </c>
      <c r="H779" s="20">
        <f>'Рейтинговая таблица организаций'!BB779</f>
        <v>71.400000000000006</v>
      </c>
    </row>
    <row r="780" spans="1:8" s="24" customFormat="1" x14ac:dyDescent="0.25">
      <c r="A780" s="20">
        <f>'Рейтинговая таблица организаций'!A780</f>
        <v>777</v>
      </c>
      <c r="B780" s="20" t="str">
        <f>'Рейтинговая таблица организаций'!B780</f>
        <v>МКОУ «Гацалухская ООШ» (Хунзахский район)</v>
      </c>
      <c r="C780" s="20">
        <f>'Рейтинговая таблица организаций'!P780</f>
        <v>85</v>
      </c>
      <c r="D780" s="20">
        <f>'Рейтинговая таблица организаций'!Y780</f>
        <v>56</v>
      </c>
      <c r="E780" s="20">
        <f>'Рейтинговая таблица организаций'!AG780</f>
        <v>21</v>
      </c>
      <c r="F780" s="20">
        <f>'Рейтинговая таблица организаций'!AQ780</f>
        <v>87</v>
      </c>
      <c r="G780" s="20">
        <f>'Рейтинговая таблица организаций'!BA780</f>
        <v>83</v>
      </c>
      <c r="H780" s="20">
        <f>'Рейтинговая таблица организаций'!BB780</f>
        <v>66.400000000000006</v>
      </c>
    </row>
    <row r="781" spans="1:8" s="24" customFormat="1" x14ac:dyDescent="0.25">
      <c r="A781" s="20">
        <f>'Рейтинговая таблица организаций'!A781</f>
        <v>778</v>
      </c>
      <c r="B781" s="20" t="str">
        <f>'Рейтинговая таблица организаций'!B781</f>
        <v>МКОУ «Заибская ООШ» (Хунзахский район)</v>
      </c>
      <c r="C781" s="20">
        <f>'Рейтинговая таблица организаций'!P781</f>
        <v>94</v>
      </c>
      <c r="D781" s="20">
        <f>'Рейтинговая таблица организаций'!Y781</f>
        <v>78</v>
      </c>
      <c r="E781" s="20">
        <f>'Рейтинговая таблица организаций'!AG781</f>
        <v>29</v>
      </c>
      <c r="F781" s="20">
        <f>'Рейтинговая таблица организаций'!AQ781</f>
        <v>94</v>
      </c>
      <c r="G781" s="20">
        <f>'Рейтинговая таблица организаций'!BA781</f>
        <v>92</v>
      </c>
      <c r="H781" s="20">
        <f>'Рейтинговая таблица организаций'!BB781</f>
        <v>77.400000000000006</v>
      </c>
    </row>
    <row r="782" spans="1:8" s="24" customFormat="1" x14ac:dyDescent="0.25">
      <c r="A782" s="20">
        <f>'Рейтинговая таблица организаций'!A782</f>
        <v>779</v>
      </c>
      <c r="B782" s="20" t="str">
        <f>'Рейтинговая таблица организаций'!B782</f>
        <v>МКОУ «Кахская ООШ» (Хунзахский район)</v>
      </c>
      <c r="C782" s="20">
        <f>'Рейтинговая таблица организаций'!P782</f>
        <v>93</v>
      </c>
      <c r="D782" s="20">
        <f>'Рейтинговая таблица организаций'!Y782</f>
        <v>61</v>
      </c>
      <c r="E782" s="20">
        <f>'Рейтинговая таблица организаций'!AG782</f>
        <v>29</v>
      </c>
      <c r="F782" s="20">
        <f>'Рейтинговая таблица организаций'!AQ782</f>
        <v>100</v>
      </c>
      <c r="G782" s="20">
        <f>'Рейтинговая таблица организаций'!BA782</f>
        <v>90</v>
      </c>
      <c r="H782" s="20">
        <f>'Рейтинговая таблица организаций'!BB782</f>
        <v>74.599999999999994</v>
      </c>
    </row>
    <row r="783" spans="1:8" s="24" customFormat="1" x14ac:dyDescent="0.25">
      <c r="A783" s="20">
        <f>'Рейтинговая таблица организаций'!A783</f>
        <v>780</v>
      </c>
      <c r="B783" s="20" t="str">
        <f>'Рейтинговая таблица организаций'!B783</f>
        <v>МКОУ»Оркачинская ООШ» (Хунзахский район)</v>
      </c>
      <c r="C783" s="20">
        <f>'Рейтинговая таблица организаций'!P783</f>
        <v>90</v>
      </c>
      <c r="D783" s="20">
        <f>'Рейтинговая таблица организаций'!Y783</f>
        <v>59</v>
      </c>
      <c r="E783" s="20">
        <f>'Рейтинговая таблица организаций'!AG783</f>
        <v>23</v>
      </c>
      <c r="F783" s="20">
        <f>'Рейтинговая таблица организаций'!AQ783</f>
        <v>93</v>
      </c>
      <c r="G783" s="20">
        <f>'Рейтинговая таблица организаций'!BA783</f>
        <v>95</v>
      </c>
      <c r="H783" s="20">
        <f>'Рейтинговая таблица организаций'!BB783</f>
        <v>72</v>
      </c>
    </row>
    <row r="784" spans="1:8" s="24" customFormat="1" x14ac:dyDescent="0.25">
      <c r="A784" s="20">
        <f>'Рейтинговая таблица организаций'!A784</f>
        <v>781</v>
      </c>
      <c r="B784" s="20" t="str">
        <f>'Рейтинговая таблица организаций'!B784</f>
        <v>МОУ «Гозолоколинская НОШ» (Хунзахский район)</v>
      </c>
      <c r="C784" s="20">
        <f>'Рейтинговая таблица организаций'!P784</f>
        <v>75</v>
      </c>
      <c r="D784" s="20">
        <f>'Рейтинговая таблица организаций'!Y784</f>
        <v>70</v>
      </c>
      <c r="E784" s="20">
        <f>'Рейтинговая таблица организаций'!AG784</f>
        <v>15</v>
      </c>
      <c r="F784" s="20">
        <f>'Рейтинговая таблица организаций'!AQ784</f>
        <v>80</v>
      </c>
      <c r="G784" s="20">
        <f>'Рейтинговая таблица организаций'!BA784</f>
        <v>80</v>
      </c>
      <c r="H784" s="20">
        <f>'Рейтинговая таблица организаций'!BB784</f>
        <v>64</v>
      </c>
    </row>
    <row r="785" spans="1:8" s="24" customFormat="1" x14ac:dyDescent="0.25">
      <c r="A785" s="20">
        <f>'Рейтинговая таблица организаций'!A785</f>
        <v>782</v>
      </c>
      <c r="B785" s="20" t="str">
        <f>'Рейтинговая таблица организаций'!B785</f>
        <v>МКОУ «Хининская НОШ» (Хунзахский район)</v>
      </c>
      <c r="C785" s="20">
        <f>'Рейтинговая таблица организаций'!P785</f>
        <v>86</v>
      </c>
      <c r="D785" s="20">
        <f>'Рейтинговая таблица организаций'!Y785</f>
        <v>52</v>
      </c>
      <c r="E785" s="20">
        <f>'Рейтинговая таблица организаций'!AG785</f>
        <v>20</v>
      </c>
      <c r="F785" s="20">
        <f>'Рейтинговая таблица организаций'!AQ785</f>
        <v>95</v>
      </c>
      <c r="G785" s="20">
        <f>'Рейтинговая таблица организаций'!BA785</f>
        <v>94</v>
      </c>
      <c r="H785" s="20">
        <f>'Рейтинговая таблица организаций'!BB785</f>
        <v>69.400000000000006</v>
      </c>
    </row>
    <row r="786" spans="1:8" s="24" customFormat="1" x14ac:dyDescent="0.25">
      <c r="A786" s="20">
        <f>'Рейтинговая таблица организаций'!A786</f>
        <v>783</v>
      </c>
      <c r="B786" s="20" t="str">
        <f>'Рейтинговая таблица организаций'!B786</f>
        <v>МКОУ «Чондотлинская НОШ» (Хунзахский район)</v>
      </c>
      <c r="C786" s="20">
        <f>'Рейтинговая таблица организаций'!P786</f>
        <v>78</v>
      </c>
      <c r="D786" s="20">
        <f>'Рейтинговая таблица организаций'!Y786</f>
        <v>68</v>
      </c>
      <c r="E786" s="20">
        <f>'Рейтинговая таблица организаций'!AG786</f>
        <v>10</v>
      </c>
      <c r="F786" s="20">
        <f>'Рейтинговая таблица организаций'!AQ786</f>
        <v>100</v>
      </c>
      <c r="G786" s="20">
        <f>'Рейтинговая таблица организаций'!BA786</f>
        <v>99</v>
      </c>
      <c r="H786" s="20">
        <f>'Рейтинговая таблица организаций'!BB786</f>
        <v>71</v>
      </c>
    </row>
    <row r="787" spans="1:8" s="24" customFormat="1" x14ac:dyDescent="0.25">
      <c r="A787" s="20">
        <f>'Рейтинговая таблица организаций'!A787</f>
        <v>784</v>
      </c>
      <c r="B787" s="20" t="str">
        <f>'Рейтинговая таблица организаций'!B787</f>
        <v>МКОУ «Эбутинская НОШ» (Хунзахский район)</v>
      </c>
      <c r="C787" s="20">
        <f>'Рейтинговая таблица организаций'!P787</f>
        <v>81</v>
      </c>
      <c r="D787" s="20">
        <f>'Рейтинговая таблица организаций'!Y787</f>
        <v>63</v>
      </c>
      <c r="E787" s="20">
        <f>'Рейтинговая таблица организаций'!AG787</f>
        <v>15</v>
      </c>
      <c r="F787" s="20">
        <f>'Рейтинговая таблица организаций'!AQ787</f>
        <v>100</v>
      </c>
      <c r="G787" s="20">
        <f>'Рейтинговая таблица организаций'!BA787</f>
        <v>100</v>
      </c>
      <c r="H787" s="20">
        <f>'Рейтинговая таблица организаций'!BB787</f>
        <v>71.8</v>
      </c>
    </row>
    <row r="788" spans="1:8" s="24" customFormat="1" x14ac:dyDescent="0.25">
      <c r="A788" s="20">
        <f>'Рейтинговая таблица организаций'!A788</f>
        <v>785</v>
      </c>
      <c r="B788" s="20" t="str">
        <f>'Рейтинговая таблица организаций'!B788</f>
        <v>МКДОУ «Детский сад «Жаворонок» Селение Буцра (Хунзахский район)</v>
      </c>
      <c r="C788" s="20">
        <f>'Рейтинговая таблица организаций'!P788</f>
        <v>70</v>
      </c>
      <c r="D788" s="20">
        <f>'Рейтинговая таблица организаций'!Y788</f>
        <v>91</v>
      </c>
      <c r="E788" s="20">
        <f>'Рейтинговая таблица организаций'!AG788</f>
        <v>15</v>
      </c>
      <c r="F788" s="20">
        <f>'Рейтинговая таблица организаций'!AQ788</f>
        <v>97</v>
      </c>
      <c r="G788" s="20">
        <f>'Рейтинговая таблица организаций'!BA788</f>
        <v>87</v>
      </c>
      <c r="H788" s="20">
        <f>'Рейтинговая таблица организаций'!BB788</f>
        <v>72</v>
      </c>
    </row>
    <row r="789" spans="1:8" s="24" customFormat="1" x14ac:dyDescent="0.25">
      <c r="A789" s="20">
        <f>'Рейтинговая таблица организаций'!A789</f>
        <v>786</v>
      </c>
      <c r="B789" s="20" t="str">
        <f>'Рейтинговая таблица организаций'!B789</f>
        <v>МКДОУ «Детский сад» « Ручеек» с.Гортколо (Хунзахский район)</v>
      </c>
      <c r="C789" s="20">
        <f>'Рейтинговая таблица организаций'!P789</f>
        <v>78</v>
      </c>
      <c r="D789" s="20">
        <f>'Рейтинговая таблица организаций'!Y789</f>
        <v>70</v>
      </c>
      <c r="E789" s="20">
        <f>'Рейтинговая таблица организаций'!AG789</f>
        <v>15</v>
      </c>
      <c r="F789" s="20">
        <f>'Рейтинговая таблица организаций'!AQ789</f>
        <v>95</v>
      </c>
      <c r="G789" s="20">
        <f>'Рейтинговая таблица организаций'!BA789</f>
        <v>100</v>
      </c>
      <c r="H789" s="20">
        <f>'Рейтинговая таблица организаций'!BB789</f>
        <v>71.599999999999994</v>
      </c>
    </row>
    <row r="790" spans="1:8" s="24" customFormat="1" x14ac:dyDescent="0.25">
      <c r="A790" s="20">
        <f>'Рейтинговая таблица организаций'!A790</f>
        <v>787</v>
      </c>
      <c r="B790" s="20" t="str">
        <f>'Рейтинговая таблица организаций'!B790</f>
        <v>МКДОУ «Детский сад» №1»Аленушка» с.Гоцатль (Хунзахский район)</v>
      </c>
      <c r="C790" s="20">
        <f>'Рейтинговая таблица организаций'!P790</f>
        <v>76</v>
      </c>
      <c r="D790" s="20">
        <f>'Рейтинговая таблица организаций'!Y790</f>
        <v>90</v>
      </c>
      <c r="E790" s="20">
        <f>'Рейтинговая таблица организаций'!AG790</f>
        <v>29</v>
      </c>
      <c r="F790" s="20">
        <f>'Рейтинговая таблица организаций'!AQ790</f>
        <v>96</v>
      </c>
      <c r="G790" s="20">
        <f>'Рейтинговая таблица организаций'!BA790</f>
        <v>93</v>
      </c>
      <c r="H790" s="20">
        <f>'Рейтинговая таблица организаций'!BB790</f>
        <v>76.8</v>
      </c>
    </row>
    <row r="791" spans="1:8" s="24" customFormat="1" x14ac:dyDescent="0.25">
      <c r="A791" s="20">
        <f>'Рейтинговая таблица организаций'!A791</f>
        <v>788</v>
      </c>
      <c r="B791" s="20" t="str">
        <f>'Рейтинговая таблица организаций'!B791</f>
        <v>МКДОУ «Детский сад № 2 «Ивушка» (Хунзахский район)</v>
      </c>
      <c r="C791" s="20">
        <f>'Рейтинговая таблица организаций'!P791</f>
        <v>98</v>
      </c>
      <c r="D791" s="20">
        <f>'Рейтинговая таблица организаций'!Y791</f>
        <v>90</v>
      </c>
      <c r="E791" s="20">
        <f>'Рейтинговая таблица организаций'!AG791</f>
        <v>15</v>
      </c>
      <c r="F791" s="20">
        <f>'Рейтинговая таблица организаций'!AQ791</f>
        <v>98</v>
      </c>
      <c r="G791" s="20">
        <f>'Рейтинговая таблица организаций'!BA791</f>
        <v>94</v>
      </c>
      <c r="H791" s="20">
        <f>'Рейтинговая таблица организаций'!BB791</f>
        <v>79</v>
      </c>
    </row>
    <row r="792" spans="1:8" s="24" customFormat="1" x14ac:dyDescent="0.25">
      <c r="A792" s="20">
        <f>'Рейтинговая таблица организаций'!A792</f>
        <v>789</v>
      </c>
      <c r="B792" s="20" t="str">
        <f>'Рейтинговая таблица организаций'!B792</f>
        <v>МКДОУ «Детский сад «Зайчонок» (Хунзахский район)</v>
      </c>
      <c r="C792" s="20">
        <f>'Рейтинговая таблица организаций'!P792</f>
        <v>62</v>
      </c>
      <c r="D792" s="20">
        <f>'Рейтинговая таблица организаций'!Y792</f>
        <v>74</v>
      </c>
      <c r="E792" s="20">
        <f>'Рейтинговая таблица организаций'!AG792</f>
        <v>23</v>
      </c>
      <c r="F792" s="20">
        <f>'Рейтинговая таблица организаций'!AQ792</f>
        <v>95</v>
      </c>
      <c r="G792" s="20">
        <f>'Рейтинговая таблица организаций'!BA792</f>
        <v>88</v>
      </c>
      <c r="H792" s="20">
        <f>'Рейтинговая таблица организаций'!BB792</f>
        <v>68.400000000000006</v>
      </c>
    </row>
    <row r="793" spans="1:8" s="24" customFormat="1" x14ac:dyDescent="0.25">
      <c r="A793" s="20">
        <f>'Рейтинговая таблица организаций'!A793</f>
        <v>790</v>
      </c>
      <c r="B793" s="20" t="str">
        <f>'Рейтинговая таблица организаций'!B793</f>
        <v>МКДОУ «Детский сад» «Капелька» с. Малый Гоцатль (Хунзахский район)</v>
      </c>
      <c r="C793" s="20">
        <f>'Рейтинговая таблица организаций'!P793</f>
        <v>95</v>
      </c>
      <c r="D793" s="20">
        <f>'Рейтинговая таблица организаций'!Y793</f>
        <v>62</v>
      </c>
      <c r="E793" s="20">
        <f>'Рейтинговая таблица организаций'!AG793</f>
        <v>23</v>
      </c>
      <c r="F793" s="20">
        <f>'Рейтинговая таблица организаций'!AQ793</f>
        <v>96</v>
      </c>
      <c r="G793" s="20">
        <f>'Рейтинговая таблица организаций'!BA793</f>
        <v>89</v>
      </c>
      <c r="H793" s="20">
        <f>'Рейтинговая таблица организаций'!BB793</f>
        <v>73</v>
      </c>
    </row>
    <row r="794" spans="1:8" s="24" customFormat="1" x14ac:dyDescent="0.25">
      <c r="A794" s="20">
        <f>'Рейтинговая таблица организаций'!A794</f>
        <v>791</v>
      </c>
      <c r="B794" s="20" t="str">
        <f>'Рейтинговая таблица организаций'!B794</f>
        <v>МКДОУ Детский сад «Родничок» с. Новобуцра (Хунзахский район)</v>
      </c>
      <c r="C794" s="20">
        <f>'Рейтинговая таблица организаций'!P794</f>
        <v>65</v>
      </c>
      <c r="D794" s="20">
        <f>'Рейтинговая таблица организаций'!Y794</f>
        <v>95</v>
      </c>
      <c r="E794" s="20">
        <f>'Рейтинговая таблица организаций'!AG794</f>
        <v>20</v>
      </c>
      <c r="F794" s="20">
        <f>'Рейтинговая таблица организаций'!AQ794</f>
        <v>97</v>
      </c>
      <c r="G794" s="20">
        <f>'Рейтинговая таблица организаций'!BA794</f>
        <v>95</v>
      </c>
      <c r="H794" s="20">
        <f>'Рейтинговая таблица организаций'!BB794</f>
        <v>74.400000000000006</v>
      </c>
    </row>
    <row r="795" spans="1:8" s="24" customFormat="1" x14ac:dyDescent="0.25">
      <c r="A795" s="20">
        <f>'Рейтинговая таблица организаций'!A795</f>
        <v>792</v>
      </c>
      <c r="B795" s="20" t="str">
        <f>'Рейтинговая таблица организаций'!B795</f>
        <v>МКДОУ «Детский сад «Чебурашка» (Хунзахский район)</v>
      </c>
      <c r="C795" s="20">
        <f>'Рейтинговая таблица организаций'!P795</f>
        <v>89</v>
      </c>
      <c r="D795" s="20">
        <f>'Рейтинговая таблица организаций'!Y795</f>
        <v>96</v>
      </c>
      <c r="E795" s="20">
        <f>'Рейтинговая таблица организаций'!AG795</f>
        <v>15</v>
      </c>
      <c r="F795" s="20">
        <f>'Рейтинговая таблица организаций'!AQ795</f>
        <v>98</v>
      </c>
      <c r="G795" s="20">
        <f>'Рейтинговая таблица организаций'!BA795</f>
        <v>87</v>
      </c>
      <c r="H795" s="20">
        <f>'Рейтинговая таблица организаций'!BB795</f>
        <v>77</v>
      </c>
    </row>
    <row r="796" spans="1:8" s="24" customFormat="1" x14ac:dyDescent="0.25">
      <c r="A796" s="20">
        <f>'Рейтинговая таблица организаций'!A796</f>
        <v>793</v>
      </c>
      <c r="B796" s="20" t="str">
        <f>'Рейтинговая таблица организаций'!B796</f>
        <v>МКДОУ «Детский сад «Росинка» с. Тануси (Хунзахский район)</v>
      </c>
      <c r="C796" s="20">
        <f>'Рейтинговая таблица организаций'!P796</f>
        <v>96</v>
      </c>
      <c r="D796" s="20">
        <f>'Рейтинговая таблица организаций'!Y796</f>
        <v>76</v>
      </c>
      <c r="E796" s="20">
        <f>'Рейтинговая таблица организаций'!AG796</f>
        <v>31</v>
      </c>
      <c r="F796" s="20">
        <f>'Рейтинговая таблица организаций'!AQ796</f>
        <v>100</v>
      </c>
      <c r="G796" s="20">
        <f>'Рейтинговая таблица организаций'!BA796</f>
        <v>98</v>
      </c>
      <c r="H796" s="20">
        <f>'Рейтинговая таблица организаций'!BB796</f>
        <v>80.2</v>
      </c>
    </row>
    <row r="797" spans="1:8" s="24" customFormat="1" x14ac:dyDescent="0.25">
      <c r="A797" s="20">
        <f>'Рейтинговая таблица организаций'!A797</f>
        <v>794</v>
      </c>
      <c r="B797" s="20" t="str">
        <f>'Рейтинговая таблица организаций'!B797</f>
        <v>МКДОУ «Детский сад «Ёлочка» Селение Тлайлух (Хунзахский район)</v>
      </c>
      <c r="C797" s="20">
        <f>'Рейтинговая таблица организаций'!P797</f>
        <v>62</v>
      </c>
      <c r="D797" s="20">
        <f>'Рейтинговая таблица организаций'!Y797</f>
        <v>93</v>
      </c>
      <c r="E797" s="20">
        <f>'Рейтинговая таблица организаций'!AG797</f>
        <v>20</v>
      </c>
      <c r="F797" s="20">
        <f>'Рейтинговая таблица организаций'!AQ797</f>
        <v>91</v>
      </c>
      <c r="G797" s="20">
        <f>'Рейтинговая таблица организаций'!BA797</f>
        <v>98</v>
      </c>
      <c r="H797" s="20">
        <f>'Рейтинговая таблица организаций'!BB797</f>
        <v>72.8</v>
      </c>
    </row>
    <row r="798" spans="1:8" s="24" customFormat="1" x14ac:dyDescent="0.25">
      <c r="A798" s="20">
        <f>'Рейтинговая таблица организаций'!A798</f>
        <v>795</v>
      </c>
      <c r="B798" s="20" t="str">
        <f>'Рейтинговая таблица организаций'!B798</f>
        <v>МКДОУ «Детский сад «Олененок» с. Харахи (Хунзахский район)</v>
      </c>
      <c r="C798" s="20">
        <f>'Рейтинговая таблица организаций'!P798</f>
        <v>91</v>
      </c>
      <c r="D798" s="20">
        <f>'Рейтинговая таблица организаций'!Y798</f>
        <v>78</v>
      </c>
      <c r="E798" s="20">
        <f>'Рейтинговая таблица организаций'!AG798</f>
        <v>15</v>
      </c>
      <c r="F798" s="20">
        <f>'Рейтинговая таблица организаций'!AQ798</f>
        <v>100</v>
      </c>
      <c r="G798" s="20">
        <f>'Рейтинговая таблица организаций'!BA798</f>
        <v>92</v>
      </c>
      <c r="H798" s="20">
        <f>'Рейтинговая таблица организаций'!BB798</f>
        <v>75.2</v>
      </c>
    </row>
    <row r="799" spans="1:8" s="24" customFormat="1" x14ac:dyDescent="0.25">
      <c r="A799" s="20">
        <f>'Рейтинговая таблица организаций'!A799</f>
        <v>796</v>
      </c>
      <c r="B799" s="20" t="str">
        <f>'Рейтинговая таблица организаций'!B799</f>
        <v>МКДОУ «Детский сад «Журавушка» с. Хариколо (Хунзахский район)</v>
      </c>
      <c r="C799" s="20">
        <f>'Рейтинговая таблица организаций'!P799</f>
        <v>68</v>
      </c>
      <c r="D799" s="20">
        <f>'Рейтинговая таблица организаций'!Y799</f>
        <v>90</v>
      </c>
      <c r="E799" s="20">
        <f>'Рейтинговая таблица организаций'!AG799</f>
        <v>32</v>
      </c>
      <c r="F799" s="20">
        <f>'Рейтинговая таблица организаций'!AQ799</f>
        <v>100</v>
      </c>
      <c r="G799" s="20">
        <f>'Рейтинговая таблица организаций'!BA799</f>
        <v>83</v>
      </c>
      <c r="H799" s="20">
        <f>'Рейтинговая таблица организаций'!BB799</f>
        <v>74.599999999999994</v>
      </c>
    </row>
    <row r="800" spans="1:8" s="24" customFormat="1" x14ac:dyDescent="0.25">
      <c r="A800" s="20">
        <f>'Рейтинговая таблица организаций'!A800</f>
        <v>797</v>
      </c>
      <c r="B800" s="20" t="str">
        <f>'Рейтинговая таблица организаций'!B800</f>
        <v>МКДОУ «Детский сад» «Радость» с.Хини (Хунзахский район)</v>
      </c>
      <c r="C800" s="20">
        <f>'Рейтинговая таблица организаций'!P800</f>
        <v>70</v>
      </c>
      <c r="D800" s="20">
        <f>'Рейтинговая таблица организаций'!Y800</f>
        <v>70</v>
      </c>
      <c r="E800" s="20">
        <f>'Рейтинговая таблица организаций'!AG800</f>
        <v>30</v>
      </c>
      <c r="F800" s="20">
        <f>'Рейтинговая таблица организаций'!AQ800</f>
        <v>100</v>
      </c>
      <c r="G800" s="20">
        <f>'Рейтинговая таблица организаций'!BA800</f>
        <v>88</v>
      </c>
      <c r="H800" s="20">
        <f>'Рейтинговая таблица организаций'!BB800</f>
        <v>71.599999999999994</v>
      </c>
    </row>
    <row r="801" spans="1:8" s="24" customFormat="1" x14ac:dyDescent="0.25">
      <c r="A801" s="20">
        <f>'Рейтинговая таблица организаций'!A801</f>
        <v>798</v>
      </c>
      <c r="B801" s="20" t="str">
        <f>'Рейтинговая таблица организаций'!B801</f>
        <v>МКДОУ «Детский сад»Огонек» с. Ках (Хунзахский район)</v>
      </c>
      <c r="C801" s="20">
        <f>'Рейтинговая таблица организаций'!P801</f>
        <v>73</v>
      </c>
      <c r="D801" s="20">
        <f>'Рейтинговая таблица организаций'!Y801</f>
        <v>90</v>
      </c>
      <c r="E801" s="20">
        <f>'Рейтинговая таблица организаций'!AG801</f>
        <v>26</v>
      </c>
      <c r="F801" s="20">
        <f>'Рейтинговая таблица организаций'!AQ801</f>
        <v>92</v>
      </c>
      <c r="G801" s="20">
        <f>'Рейтинговая таблица организаций'!BA801</f>
        <v>92</v>
      </c>
      <c r="H801" s="20">
        <f>'Рейтинговая таблица организаций'!BB801</f>
        <v>74.599999999999994</v>
      </c>
    </row>
    <row r="802" spans="1:8" s="24" customFormat="1" x14ac:dyDescent="0.25">
      <c r="A802" s="20">
        <f>'Рейтинговая таблица организаций'!A802</f>
        <v>799</v>
      </c>
      <c r="B802" s="20" t="str">
        <f>'Рейтинговая таблица организаций'!B802</f>
        <v>МКДОУ «Детский сад» «Сказка» с.Чондотль (Хунзахский район)</v>
      </c>
      <c r="C802" s="20">
        <f>'Рейтинговая таблица организаций'!P802</f>
        <v>60</v>
      </c>
      <c r="D802" s="20">
        <f>'Рейтинговая таблица организаций'!Y802</f>
        <v>90</v>
      </c>
      <c r="E802" s="20">
        <f>'Рейтинговая таблица организаций'!AG802</f>
        <v>12</v>
      </c>
      <c r="F802" s="20">
        <f>'Рейтинговая таблица организаций'!AQ802</f>
        <v>100</v>
      </c>
      <c r="G802" s="20">
        <f>'Рейтинговая таблица организаций'!BA802</f>
        <v>100</v>
      </c>
      <c r="H802" s="20">
        <f>'Рейтинговая таблица организаций'!BB802</f>
        <v>72.400000000000006</v>
      </c>
    </row>
    <row r="803" spans="1:8" s="24" customFormat="1" x14ac:dyDescent="0.25">
      <c r="A803" s="20">
        <f>'Рейтинговая таблица организаций'!A803</f>
        <v>800</v>
      </c>
      <c r="B803" s="20" t="str">
        <f>'Рейтинговая таблица организаций'!B803</f>
        <v>МБУ «Детская школа исскуств» с.Хунзах (Хунзахский район)</v>
      </c>
      <c r="C803" s="20">
        <f>'Рейтинговая таблица организаций'!P803</f>
        <v>97</v>
      </c>
      <c r="D803" s="20">
        <f>'Рейтинговая таблица организаций'!Y803</f>
        <v>97</v>
      </c>
      <c r="E803" s="20">
        <f>'Рейтинговая таблица организаций'!AG803</f>
        <v>36</v>
      </c>
      <c r="F803" s="20">
        <f>'Рейтинговая таблица организаций'!AQ803</f>
        <v>92</v>
      </c>
      <c r="G803" s="20">
        <f>'Рейтинговая таблица организаций'!BA803</f>
        <v>86</v>
      </c>
      <c r="H803" s="20">
        <f>'Рейтинговая таблица организаций'!BB803</f>
        <v>81.599999999999994</v>
      </c>
    </row>
    <row r="804" spans="1:8" s="24" customFormat="1" x14ac:dyDescent="0.25">
      <c r="A804" s="20">
        <f>'Рейтинговая таблица организаций'!A804</f>
        <v>801</v>
      </c>
      <c r="B804" s="20" t="str">
        <f>'Рейтинговая таблица организаций'!B804</f>
        <v>МБОУ «Нижнегакваринская СОШ-сад» (Цумадинский район)</v>
      </c>
      <c r="C804" s="20">
        <f>'Рейтинговая таблица организаций'!P804</f>
        <v>92</v>
      </c>
      <c r="D804" s="20">
        <f>'Рейтинговая таблица организаций'!Y804</f>
        <v>91</v>
      </c>
      <c r="E804" s="20">
        <f>'Рейтинговая таблица организаций'!AG804</f>
        <v>59</v>
      </c>
      <c r="F804" s="20">
        <f>'Рейтинговая таблица организаций'!AQ804</f>
        <v>98</v>
      </c>
      <c r="G804" s="20">
        <f>'Рейтинговая таблица организаций'!BA804</f>
        <v>97</v>
      </c>
      <c r="H804" s="20">
        <f>'Рейтинговая таблица организаций'!BB804</f>
        <v>87.4</v>
      </c>
    </row>
    <row r="805" spans="1:8" s="24" customFormat="1" x14ac:dyDescent="0.25">
      <c r="A805" s="20">
        <f>'Рейтинговая таблица организаций'!A805</f>
        <v>802</v>
      </c>
      <c r="B805" s="20" t="str">
        <f>'Рейтинговая таблица организаций'!B805</f>
        <v>МКОУ «Тиссинская СОШ» (Цумадинский район)</v>
      </c>
      <c r="C805" s="20">
        <f>'Рейтинговая таблица организаций'!P805</f>
        <v>83</v>
      </c>
      <c r="D805" s="20">
        <f>'Рейтинговая таблица организаций'!Y805</f>
        <v>60</v>
      </c>
      <c r="E805" s="20">
        <f>'Рейтинговая таблица организаций'!AG805</f>
        <v>24</v>
      </c>
      <c r="F805" s="20">
        <f>'Рейтинговая таблица организаций'!AQ805</f>
        <v>90</v>
      </c>
      <c r="G805" s="20">
        <f>'Рейтинговая таблица организаций'!BA805</f>
        <v>80</v>
      </c>
      <c r="H805" s="20">
        <f>'Рейтинговая таблица организаций'!BB805</f>
        <v>67.400000000000006</v>
      </c>
    </row>
    <row r="806" spans="1:8" s="24" customFormat="1" x14ac:dyDescent="0.25">
      <c r="A806" s="20">
        <f>'Рейтинговая таблица организаций'!A806</f>
        <v>803</v>
      </c>
      <c r="B806" s="20" t="str">
        <f>'Рейтинговая таблица организаций'!B806</f>
        <v>МБОУ «Эчединская Школа-сад» (Цумадинский район)</v>
      </c>
      <c r="C806" s="20">
        <f>'Рейтинговая таблица организаций'!P806</f>
        <v>86</v>
      </c>
      <c r="D806" s="20">
        <f>'Рейтинговая таблица организаций'!Y806</f>
        <v>57</v>
      </c>
      <c r="E806" s="20">
        <f>'Рейтинговая таблица организаций'!AG806</f>
        <v>21</v>
      </c>
      <c r="F806" s="20">
        <f>'Рейтинговая таблица организаций'!AQ806</f>
        <v>99</v>
      </c>
      <c r="G806" s="20">
        <f>'Рейтинговая таблица организаций'!BA806</f>
        <v>97</v>
      </c>
      <c r="H806" s="20">
        <f>'Рейтинговая таблица организаций'!BB806</f>
        <v>72</v>
      </c>
    </row>
    <row r="807" spans="1:8" s="24" customFormat="1" x14ac:dyDescent="0.25">
      <c r="A807" s="20">
        <f>'Рейтинговая таблица организаций'!A807</f>
        <v>804</v>
      </c>
      <c r="B807" s="20" t="str">
        <f>'Рейтинговая таблица организаций'!B807</f>
        <v>МКОУ «Саситлинская СОШ» (Цумадинский район)</v>
      </c>
      <c r="C807" s="20">
        <f>'Рейтинговая таблица организаций'!P807</f>
        <v>88</v>
      </c>
      <c r="D807" s="20">
        <f>'Рейтинговая таблица организаций'!Y807</f>
        <v>76</v>
      </c>
      <c r="E807" s="20">
        <f>'Рейтинговая таблица организаций'!AG807</f>
        <v>21</v>
      </c>
      <c r="F807" s="20">
        <f>'Рейтинговая таблица организаций'!AQ807</f>
        <v>97</v>
      </c>
      <c r="G807" s="20">
        <f>'Рейтинговая таблица организаций'!BA807</f>
        <v>96</v>
      </c>
      <c r="H807" s="20">
        <f>'Рейтинговая таблица организаций'!BB807</f>
        <v>75.599999999999994</v>
      </c>
    </row>
    <row r="808" spans="1:8" s="24" customFormat="1" x14ac:dyDescent="0.25">
      <c r="A808" s="20">
        <f>'Рейтинговая таблица организаций'!A808</f>
        <v>805</v>
      </c>
      <c r="B808" s="20" t="str">
        <f>'Рейтинговая таблица организаций'!B808</f>
        <v>МКОУ «Хонохская Школа-сад» (Цумадинский район)</v>
      </c>
      <c r="C808" s="20">
        <f>'Рейтинговая таблица организаций'!P808</f>
        <v>88</v>
      </c>
      <c r="D808" s="20">
        <f>'Рейтинговая таблица организаций'!Y808</f>
        <v>64</v>
      </c>
      <c r="E808" s="20">
        <f>'Рейтинговая таблица организаций'!AG808</f>
        <v>21</v>
      </c>
      <c r="F808" s="20">
        <f>'Рейтинговая таблица организаций'!AQ808</f>
        <v>99</v>
      </c>
      <c r="G808" s="20">
        <f>'Рейтинговая таблица организаций'!BA808</f>
        <v>97</v>
      </c>
      <c r="H808" s="20">
        <f>'Рейтинговая таблица организаций'!BB808</f>
        <v>73.8</v>
      </c>
    </row>
    <row r="809" spans="1:8" s="24" customFormat="1" x14ac:dyDescent="0.25">
      <c r="A809" s="20">
        <f>'Рейтинговая таблица организаций'!A809</f>
        <v>806</v>
      </c>
      <c r="B809" s="20" t="str">
        <f>'Рейтинговая таблица организаций'!B809</f>
        <v>МКОУ «Хушетская СОШ» (Цумадинский район)</v>
      </c>
      <c r="C809" s="20">
        <f>'Рейтинговая таблица организаций'!P809</f>
        <v>89</v>
      </c>
      <c r="D809" s="20">
        <f>'Рейтинговая таблица организаций'!Y809</f>
        <v>52</v>
      </c>
      <c r="E809" s="20">
        <f>'Рейтинговая таблица организаций'!AG809</f>
        <v>24</v>
      </c>
      <c r="F809" s="20">
        <f>'Рейтинговая таблица организаций'!AQ809</f>
        <v>99</v>
      </c>
      <c r="G809" s="20">
        <f>'Рейтинговая таблица организаций'!BA809</f>
        <v>94</v>
      </c>
      <c r="H809" s="20">
        <f>'Рейтинговая таблица организаций'!BB809</f>
        <v>71.599999999999994</v>
      </c>
    </row>
    <row r="810" spans="1:8" s="24" customFormat="1" x14ac:dyDescent="0.25">
      <c r="A810" s="20">
        <f>'Рейтинговая таблица организаций'!A810</f>
        <v>807</v>
      </c>
      <c r="B810" s="20" t="str">
        <f>'Рейтинговая таблица организаций'!B810</f>
        <v>МБОУ «Сильдинская СОШ» (Цумадинский район)</v>
      </c>
      <c r="C810" s="20">
        <f>'Рейтинговая таблица организаций'!P810</f>
        <v>87</v>
      </c>
      <c r="D810" s="20">
        <f>'Рейтинговая таблица организаций'!Y810</f>
        <v>72</v>
      </c>
      <c r="E810" s="20">
        <f>'Рейтинговая таблица организаций'!AG810</f>
        <v>50</v>
      </c>
      <c r="F810" s="20">
        <f>'Рейтинговая таблица организаций'!AQ810</f>
        <v>100</v>
      </c>
      <c r="G810" s="20">
        <f>'Рейтинговая таблица организаций'!BA810</f>
        <v>83</v>
      </c>
      <c r="H810" s="20">
        <f>'Рейтинговая таблица организаций'!BB810</f>
        <v>78.400000000000006</v>
      </c>
    </row>
    <row r="811" spans="1:8" s="24" customFormat="1" x14ac:dyDescent="0.25">
      <c r="A811" s="20">
        <f>'Рейтинговая таблица организаций'!A811</f>
        <v>808</v>
      </c>
      <c r="B811" s="20" t="str">
        <f>'Рейтинговая таблица организаций'!B811</f>
        <v>МБОУ «Гимерсинская СОШ» (Цумадинский район)</v>
      </c>
      <c r="C811" s="20">
        <f>'Рейтинговая таблица организаций'!P811</f>
        <v>85</v>
      </c>
      <c r="D811" s="20">
        <f>'Рейтинговая таблица организаций'!Y811</f>
        <v>73</v>
      </c>
      <c r="E811" s="20">
        <f>'Рейтинговая таблица организаций'!AG811</f>
        <v>44</v>
      </c>
      <c r="F811" s="20">
        <f>'Рейтинговая таблица организаций'!AQ811</f>
        <v>96</v>
      </c>
      <c r="G811" s="20">
        <f>'Рейтинговая таблица организаций'!BA811</f>
        <v>88</v>
      </c>
      <c r="H811" s="20">
        <f>'Рейтинговая таблица организаций'!BB811</f>
        <v>77.2</v>
      </c>
    </row>
    <row r="812" spans="1:8" s="24" customFormat="1" x14ac:dyDescent="0.25">
      <c r="A812" s="20">
        <f>'Рейтинговая таблица организаций'!A812</f>
        <v>809</v>
      </c>
      <c r="B812" s="20" t="str">
        <f>'Рейтинговая таблица организаций'!B812</f>
        <v>МБДОУ «Кочалинский детский сад» (Цумадинский район)</v>
      </c>
      <c r="C812" s="20">
        <f>'Рейтинговая таблица организаций'!P812</f>
        <v>94</v>
      </c>
      <c r="D812" s="20">
        <f>'Рейтинговая таблица организаций'!Y812</f>
        <v>53</v>
      </c>
      <c r="E812" s="20">
        <f>'Рейтинговая таблица организаций'!AG812</f>
        <v>20</v>
      </c>
      <c r="F812" s="20">
        <f>'Рейтинговая таблица организаций'!AQ812</f>
        <v>100</v>
      </c>
      <c r="G812" s="20">
        <f>'Рейтинговая таблица организаций'!BA812</f>
        <v>100</v>
      </c>
      <c r="H812" s="20">
        <f>'Рейтинговая таблица организаций'!BB812</f>
        <v>73.400000000000006</v>
      </c>
    </row>
    <row r="813" spans="1:8" s="24" customFormat="1" x14ac:dyDescent="0.25">
      <c r="A813" s="20">
        <f>'Рейтинговая таблица организаций'!A813</f>
        <v>810</v>
      </c>
      <c r="B813" s="20" t="str">
        <f>'Рейтинговая таблица организаций'!B813</f>
        <v>МБДОУ «Тиндинский детский сад» (Цумадинский район)</v>
      </c>
      <c r="C813" s="20">
        <f>'Рейтинговая таблица организаций'!P813</f>
        <v>92</v>
      </c>
      <c r="D813" s="20">
        <f>'Рейтинговая таблица организаций'!Y813</f>
        <v>88</v>
      </c>
      <c r="E813" s="20">
        <f>'Рейтинговая таблица организаций'!AG813</f>
        <v>36</v>
      </c>
      <c r="F813" s="20">
        <f>'Рейтинговая таблица организаций'!AQ813</f>
        <v>100</v>
      </c>
      <c r="G813" s="20">
        <f>'Рейтинговая таблица организаций'!BA813</f>
        <v>95</v>
      </c>
      <c r="H813" s="20">
        <f>'Рейтинговая таблица организаций'!BB813</f>
        <v>82.2</v>
      </c>
    </row>
    <row r="814" spans="1:8" s="24" customFormat="1" x14ac:dyDescent="0.25">
      <c r="A814" s="20">
        <f>'Рейтинговая таблица организаций'!A814</f>
        <v>811</v>
      </c>
      <c r="B814" s="20" t="str">
        <f>'Рейтинговая таблица организаций'!B814</f>
        <v>МБУ ДО «Центр Развития Таланта» (Цумадинский район)</v>
      </c>
      <c r="C814" s="20">
        <f>'Рейтинговая таблица организаций'!P814</f>
        <v>93</v>
      </c>
      <c r="D814" s="20">
        <f>'Рейтинговая таблица организаций'!Y814</f>
        <v>63</v>
      </c>
      <c r="E814" s="20">
        <f>'Рейтинговая таблица организаций'!AG814</f>
        <v>30</v>
      </c>
      <c r="F814" s="20">
        <f>'Рейтинговая таблица организаций'!AQ814</f>
        <v>97</v>
      </c>
      <c r="G814" s="20">
        <f>'Рейтинговая таблица организаций'!BA814</f>
        <v>93</v>
      </c>
      <c r="H814" s="20">
        <f>'Рейтинговая таблица организаций'!BB814</f>
        <v>75.2</v>
      </c>
    </row>
    <row r="815" spans="1:8" s="24" customFormat="1" x14ac:dyDescent="0.25">
      <c r="A815" s="20">
        <f>'Рейтинговая таблица организаций'!A815</f>
        <v>812</v>
      </c>
      <c r="B815" s="20" t="str">
        <f>'Рейтинговая таблица организаций'!B815</f>
        <v>МКОУ «Ретлобская СОШ» (Цунтинский район)</v>
      </c>
      <c r="C815" s="20">
        <f>'Рейтинговая таблица организаций'!P815</f>
        <v>91</v>
      </c>
      <c r="D815" s="20">
        <f>'Рейтинговая таблица организаций'!Y815</f>
        <v>74</v>
      </c>
      <c r="E815" s="20">
        <f>'Рейтинговая таблица организаций'!AG815</f>
        <v>43</v>
      </c>
      <c r="F815" s="20">
        <f>'Рейтинговая таблица организаций'!AQ815</f>
        <v>92</v>
      </c>
      <c r="G815" s="20">
        <f>'Рейтинговая таблица организаций'!BA815</f>
        <v>89</v>
      </c>
      <c r="H815" s="20">
        <f>'Рейтинговая таблица организаций'!BB815</f>
        <v>77.8</v>
      </c>
    </row>
    <row r="816" spans="1:8" s="24" customFormat="1" x14ac:dyDescent="0.25">
      <c r="A816" s="20">
        <f>'Рейтинговая таблица организаций'!A816</f>
        <v>813</v>
      </c>
      <c r="B816" s="20" t="str">
        <f>'Рейтинговая таблица организаций'!B816</f>
        <v>МКОУ «Хупринская СОШ» (Цунтинский район)</v>
      </c>
      <c r="C816" s="20">
        <f>'Рейтинговая таблица организаций'!P816</f>
        <v>89</v>
      </c>
      <c r="D816" s="20">
        <f>'Рейтинговая таблица организаций'!Y816</f>
        <v>65</v>
      </c>
      <c r="E816" s="20">
        <f>'Рейтинговая таблица организаций'!AG816</f>
        <v>43</v>
      </c>
      <c r="F816" s="20">
        <f>'Рейтинговая таблица организаций'!AQ816</f>
        <v>94</v>
      </c>
      <c r="G816" s="20">
        <f>'Рейтинговая таблица организаций'!BA816</f>
        <v>92</v>
      </c>
      <c r="H816" s="20">
        <f>'Рейтинговая таблица организаций'!BB816</f>
        <v>76.599999999999994</v>
      </c>
    </row>
    <row r="817" spans="1:8" s="24" customFormat="1" x14ac:dyDescent="0.25">
      <c r="A817" s="20">
        <f>'Рейтинговая таблица организаций'!A817</f>
        <v>814</v>
      </c>
      <c r="B817" s="20" t="str">
        <f>'Рейтинговая таблица организаций'!B817</f>
        <v>МКОУ «Цебаринская СОШ» (Цунтинский район)</v>
      </c>
      <c r="C817" s="20">
        <f>'Рейтинговая таблица организаций'!P817</f>
        <v>95</v>
      </c>
      <c r="D817" s="20">
        <f>'Рейтинговая таблица организаций'!Y817</f>
        <v>84</v>
      </c>
      <c r="E817" s="20">
        <f>'Рейтинговая таблица организаций'!AG817</f>
        <v>42</v>
      </c>
      <c r="F817" s="20">
        <f>'Рейтинговая таблица организаций'!AQ817</f>
        <v>98</v>
      </c>
      <c r="G817" s="20">
        <f>'Рейтинговая таблица организаций'!BA817</f>
        <v>94</v>
      </c>
      <c r="H817" s="20">
        <f>'Рейтинговая таблица организаций'!BB817</f>
        <v>82.6</v>
      </c>
    </row>
    <row r="818" spans="1:8" s="24" customFormat="1" x14ac:dyDescent="0.25">
      <c r="A818" s="20">
        <f>'Рейтинговая таблица организаций'!A818</f>
        <v>815</v>
      </c>
      <c r="B818" s="20" t="str">
        <f>'Рейтинговая таблица организаций'!B818</f>
        <v>МКОУ «Шауринская СОШ» (Цунтинский район)</v>
      </c>
      <c r="C818" s="20">
        <f>'Рейтинговая таблица организаций'!P818</f>
        <v>94</v>
      </c>
      <c r="D818" s="20">
        <f>'Рейтинговая таблица организаций'!Y818</f>
        <v>44</v>
      </c>
      <c r="E818" s="20">
        <f>'Рейтинговая таблица организаций'!AG818</f>
        <v>42</v>
      </c>
      <c r="F818" s="20">
        <f>'Рейтинговая таблица организаций'!AQ818</f>
        <v>95</v>
      </c>
      <c r="G818" s="20">
        <f>'Рейтинговая таблица организаций'!BA818</f>
        <v>97</v>
      </c>
      <c r="H818" s="20">
        <f>'Рейтинговая таблица организаций'!BB818</f>
        <v>74.400000000000006</v>
      </c>
    </row>
    <row r="819" spans="1:8" s="24" customFormat="1" x14ac:dyDescent="0.25">
      <c r="A819" s="20">
        <f>'Рейтинговая таблица организаций'!A819</f>
        <v>816</v>
      </c>
      <c r="B819" s="20" t="str">
        <f>'Рейтинговая таблица организаций'!B819</f>
        <v>МКОУ «Шапихская СОШ» (Цунтинский район)</v>
      </c>
      <c r="C819" s="20">
        <f>'Рейтинговая таблица организаций'!P819</f>
        <v>91</v>
      </c>
      <c r="D819" s="20">
        <f>'Рейтинговая таблица организаций'!Y819</f>
        <v>54</v>
      </c>
      <c r="E819" s="20">
        <f>'Рейтинговая таблица организаций'!AG819</f>
        <v>36</v>
      </c>
      <c r="F819" s="20">
        <f>'Рейтинговая таблица организаций'!AQ819</f>
        <v>98</v>
      </c>
      <c r="G819" s="20">
        <f>'Рейтинговая таблица организаций'!BA819</f>
        <v>93</v>
      </c>
      <c r="H819" s="20">
        <f>'Рейтинговая таблица организаций'!BB819</f>
        <v>74.400000000000006</v>
      </c>
    </row>
    <row r="820" spans="1:8" s="24" customFormat="1" x14ac:dyDescent="0.25">
      <c r="A820" s="20">
        <f>'Рейтинговая таблица организаций'!A820</f>
        <v>817</v>
      </c>
      <c r="B820" s="20" t="str">
        <f>'Рейтинговая таблица организаций'!B820</f>
        <v>МКОУ «Шаитлинская СОШ» (Цунтинский район)</v>
      </c>
      <c r="C820" s="20">
        <f>'Рейтинговая таблица организаций'!P820</f>
        <v>96</v>
      </c>
      <c r="D820" s="20">
        <f>'Рейтинговая таблица организаций'!Y820</f>
        <v>81</v>
      </c>
      <c r="E820" s="20">
        <f>'Рейтинговая таблица организаций'!AG820</f>
        <v>53</v>
      </c>
      <c r="F820" s="20">
        <f>'Рейтинговая таблица организаций'!AQ820</f>
        <v>96</v>
      </c>
      <c r="G820" s="20">
        <f>'Рейтинговая таблица организаций'!BA820</f>
        <v>95</v>
      </c>
      <c r="H820" s="20">
        <f>'Рейтинговая таблица организаций'!BB820</f>
        <v>84.2</v>
      </c>
    </row>
    <row r="821" spans="1:8" s="24" customFormat="1" x14ac:dyDescent="0.25">
      <c r="A821" s="20">
        <f>'Рейтинговая таблица организаций'!A821</f>
        <v>818</v>
      </c>
      <c r="B821" s="20" t="str">
        <f>'Рейтинговая таблица организаций'!B821</f>
        <v>МКДОУ «Ласточка» № 4 с. Цунта (Цунтинский район)</v>
      </c>
      <c r="C821" s="20">
        <f>'Рейтинговая таблица организаций'!P821</f>
        <v>93</v>
      </c>
      <c r="D821" s="20">
        <f>'Рейтинговая таблица организаций'!Y821</f>
        <v>82</v>
      </c>
      <c r="E821" s="20">
        <f>'Рейтинговая таблица организаций'!AG821</f>
        <v>34</v>
      </c>
      <c r="F821" s="20">
        <f>'Рейтинговая таблица организаций'!AQ821</f>
        <v>95</v>
      </c>
      <c r="G821" s="20">
        <f>'Рейтинговая таблица организаций'!BA821</f>
        <v>97</v>
      </c>
      <c r="H821" s="20">
        <f>'Рейтинговая таблица организаций'!BB821</f>
        <v>80.2</v>
      </c>
    </row>
    <row r="822" spans="1:8" s="24" customFormat="1" x14ac:dyDescent="0.25">
      <c r="A822" s="20">
        <f>'Рейтинговая таблица организаций'!A822</f>
        <v>819</v>
      </c>
      <c r="B822" s="20" t="str">
        <f>'Рейтинговая таблица организаций'!B822</f>
        <v>МКОУ ДОД «Детская школа искусств» с. Бежта (Бежтинский участок)</v>
      </c>
      <c r="C822" s="20">
        <f>'Рейтинговая таблица организаций'!P822</f>
        <v>76</v>
      </c>
      <c r="D822" s="20">
        <f>'Рейтинговая таблица организаций'!Y822</f>
        <v>66</v>
      </c>
      <c r="E822" s="20">
        <f>'Рейтинговая таблица организаций'!AG822</f>
        <v>28</v>
      </c>
      <c r="F822" s="20">
        <f>'Рейтинговая таблица организаций'!AQ822</f>
        <v>98</v>
      </c>
      <c r="G822" s="20">
        <f>'Рейтинговая таблица организаций'!BA822</f>
        <v>97</v>
      </c>
      <c r="H822" s="20">
        <f>'Рейтинговая таблица организаций'!BB822</f>
        <v>73</v>
      </c>
    </row>
    <row r="823" spans="1:8" s="24" customFormat="1" x14ac:dyDescent="0.25">
      <c r="A823" s="20">
        <f>'Рейтинговая таблица организаций'!A823</f>
        <v>820</v>
      </c>
      <c r="B823" s="20" t="str">
        <f>'Рейтинговая таблица организаций'!B823</f>
        <v>МКОУ «Нахадинская СОШ» (Бежтинский участок)</v>
      </c>
      <c r="C823" s="20">
        <f>'Рейтинговая таблица организаций'!P823</f>
        <v>93</v>
      </c>
      <c r="D823" s="20">
        <f>'Рейтинговая таблица организаций'!Y823</f>
        <v>70</v>
      </c>
      <c r="E823" s="20">
        <f>'Рейтинговая таблица организаций'!AG823</f>
        <v>45</v>
      </c>
      <c r="F823" s="20">
        <f>'Рейтинговая таблица организаций'!AQ823</f>
        <v>96</v>
      </c>
      <c r="G823" s="20">
        <f>'Рейтинговая таблица организаций'!BA823</f>
        <v>91</v>
      </c>
      <c r="H823" s="20">
        <f>'Рейтинговая таблица организаций'!BB823</f>
        <v>79</v>
      </c>
    </row>
    <row r="824" spans="1:8" s="24" customFormat="1" x14ac:dyDescent="0.25">
      <c r="A824" s="20">
        <f>'Рейтинговая таблица организаций'!A824</f>
        <v>821</v>
      </c>
      <c r="B824" s="20" t="str">
        <f>'Рейтинговая таблица организаций'!B824</f>
        <v>МКУ ДО «ДЮСШ им. М.М. Курбаналиева» (Бежтинский участок)</v>
      </c>
      <c r="C824" s="20">
        <f>'Рейтинговая таблица организаций'!P824</f>
        <v>51</v>
      </c>
      <c r="D824" s="20">
        <f>'Рейтинговая таблица организаций'!Y824</f>
        <v>85</v>
      </c>
      <c r="E824" s="20">
        <f>'Рейтинговая таблица организаций'!AG824</f>
        <v>24</v>
      </c>
      <c r="F824" s="20">
        <f>'Рейтинговая таблица организаций'!AQ824</f>
        <v>96</v>
      </c>
      <c r="G824" s="20">
        <f>'Рейтинговая таблица организаций'!BA824</f>
        <v>94</v>
      </c>
      <c r="H824" s="20">
        <f>'Рейтинговая таблица организаций'!BB824</f>
        <v>70</v>
      </c>
    </row>
    <row r="825" spans="1:8" s="24" customFormat="1" x14ac:dyDescent="0.25">
      <c r="A825" s="20">
        <f>'Рейтинговая таблица организаций'!A825</f>
        <v>822</v>
      </c>
      <c r="B825" s="20" t="str">
        <f>'Рейтинговая таблица организаций'!B825</f>
        <v>МКДОУ «Детский сад № 2-Надежда» (Бежтинский участок)</v>
      </c>
      <c r="C825" s="20">
        <f>'Рейтинговая таблица организаций'!P825</f>
        <v>79</v>
      </c>
      <c r="D825" s="20">
        <f>'Рейтинговая таблица организаций'!Y825</f>
        <v>74</v>
      </c>
      <c r="E825" s="20">
        <f>'Рейтинговая таблица организаций'!AG825</f>
        <v>26</v>
      </c>
      <c r="F825" s="20">
        <f>'Рейтинговая таблица организаций'!AQ825</f>
        <v>96</v>
      </c>
      <c r="G825" s="20">
        <f>'Рейтинговая таблица организаций'!BA825</f>
        <v>93</v>
      </c>
      <c r="H825" s="20">
        <f>'Рейтинговая таблица организаций'!BB825</f>
        <v>73.599999999999994</v>
      </c>
    </row>
    <row r="826" spans="1:8" s="24" customFormat="1" x14ac:dyDescent="0.25">
      <c r="A826" s="20">
        <f>'Рейтинговая таблица организаций'!A826</f>
        <v>823</v>
      </c>
      <c r="B826" s="20" t="str">
        <f>'Рейтинговая таблица организаций'!B826</f>
        <v>МКОУ «Магарская СОШ» (Чародинский район)</v>
      </c>
      <c r="C826" s="20">
        <f>'Рейтинговая таблица организаций'!P826</f>
        <v>96</v>
      </c>
      <c r="D826" s="20">
        <f>'Рейтинговая таблица организаций'!Y826</f>
        <v>91</v>
      </c>
      <c r="E826" s="20">
        <f>'Рейтинговая таблица организаций'!AG826</f>
        <v>56</v>
      </c>
      <c r="F826" s="20">
        <f>'Рейтинговая таблица организаций'!AQ826</f>
        <v>99</v>
      </c>
      <c r="G826" s="20">
        <f>'Рейтинговая таблица организаций'!BA826</f>
        <v>88</v>
      </c>
      <c r="H826" s="20">
        <f>'Рейтинговая таблица организаций'!BB826</f>
        <v>86</v>
      </c>
    </row>
    <row r="827" spans="1:8" s="24" customFormat="1" x14ac:dyDescent="0.25">
      <c r="A827" s="20">
        <f>'Рейтинговая таблица организаций'!A827</f>
        <v>824</v>
      </c>
      <c r="B827" s="20" t="str">
        <f>'Рейтинговая таблица организаций'!B827</f>
        <v>МКОУ «Цурибская СОШ» (Чародинский район)</v>
      </c>
      <c r="C827" s="20">
        <f>'Рейтинговая таблица организаций'!P827</f>
        <v>98</v>
      </c>
      <c r="D827" s="20">
        <f>'Рейтинговая таблица организаций'!Y827</f>
        <v>95</v>
      </c>
      <c r="E827" s="20">
        <f>'Рейтинговая таблица организаций'!AG827</f>
        <v>69</v>
      </c>
      <c r="F827" s="20">
        <f>'Рейтинговая таблица организаций'!AQ827</f>
        <v>96</v>
      </c>
      <c r="G827" s="20">
        <f>'Рейтинговая таблица организаций'!BA827</f>
        <v>87</v>
      </c>
      <c r="H827" s="20">
        <f>'Рейтинговая таблица организаций'!BB827</f>
        <v>89</v>
      </c>
    </row>
    <row r="828" spans="1:8" s="24" customFormat="1" x14ac:dyDescent="0.25">
      <c r="A828" s="20">
        <f>'Рейтинговая таблица организаций'!A828</f>
        <v>825</v>
      </c>
      <c r="B828" s="20" t="str">
        <f>'Рейтинговая таблица организаций'!B828</f>
        <v>МКОУ «Цулдинская ООШ» (Чародинский район)</v>
      </c>
      <c r="C828" s="20">
        <f>'Рейтинговая таблица организаций'!P828</f>
        <v>80</v>
      </c>
      <c r="D828" s="20">
        <f>'Рейтинговая таблица организаций'!Y828</f>
        <v>91</v>
      </c>
      <c r="E828" s="20">
        <f>'Рейтинговая таблица организаций'!AG828</f>
        <v>35</v>
      </c>
      <c r="F828" s="20">
        <f>'Рейтинговая таблица организаций'!AQ828</f>
        <v>95</v>
      </c>
      <c r="G828" s="20">
        <f>'Рейтинговая таблица организаций'!BA828</f>
        <v>89</v>
      </c>
      <c r="H828" s="20">
        <f>'Рейтинговая таблица организаций'!BB828</f>
        <v>78</v>
      </c>
    </row>
    <row r="829" spans="1:8" s="24" customFormat="1" x14ac:dyDescent="0.25">
      <c r="A829" s="20">
        <f>'Рейтинговая таблица организаций'!A829</f>
        <v>826</v>
      </c>
      <c r="B829" s="20" t="str">
        <f>'Рейтинговая таблица организаций'!B829</f>
        <v>МКОУ «Геницоробская НОШ» (Шамильский  район)</v>
      </c>
      <c r="C829" s="20">
        <f>'Рейтинговая таблица организаций'!P829</f>
        <v>100</v>
      </c>
      <c r="D829" s="20">
        <f>'Рейтинговая таблица организаций'!Y829</f>
        <v>90</v>
      </c>
      <c r="E829" s="20">
        <f>'Рейтинговая таблица организаций'!AG829</f>
        <v>21</v>
      </c>
      <c r="F829" s="20">
        <f>'Рейтинговая таблица организаций'!AQ829</f>
        <v>100</v>
      </c>
      <c r="G829" s="20">
        <f>'Рейтинговая таблица организаций'!BA829</f>
        <v>70</v>
      </c>
      <c r="H829" s="20">
        <f>'Рейтинговая таблица организаций'!BB829</f>
        <v>76.2</v>
      </c>
    </row>
    <row r="830" spans="1:8" s="24" customFormat="1" x14ac:dyDescent="0.25">
      <c r="A830" s="20">
        <f>'Рейтинговая таблица организаций'!A830</f>
        <v>827</v>
      </c>
      <c r="B830" s="20" t="str">
        <f>'Рейтинговая таблица организаций'!B830</f>
        <v>МКОУ «Гоор-Хиндахская НОШ» (Шамильский  район)</v>
      </c>
      <c r="C830" s="20">
        <f>'Рейтинговая таблица организаций'!P830</f>
        <v>78</v>
      </c>
      <c r="D830" s="20">
        <f>'Рейтинговая таблица организаций'!Y830</f>
        <v>90</v>
      </c>
      <c r="E830" s="20">
        <f>'Рейтинговая таблица организаций'!AG830</f>
        <v>15</v>
      </c>
      <c r="F830" s="20">
        <f>'Рейтинговая таблица организаций'!AQ830</f>
        <v>80</v>
      </c>
      <c r="G830" s="20">
        <f>'Рейтинговая таблица организаций'!BA830</f>
        <v>100</v>
      </c>
      <c r="H830" s="20">
        <f>'Рейтинговая таблица организаций'!BB830</f>
        <v>72.599999999999994</v>
      </c>
    </row>
    <row r="831" spans="1:8" s="24" customFormat="1" x14ac:dyDescent="0.25">
      <c r="A831" s="20">
        <f>'Рейтинговая таблица организаций'!A831</f>
        <v>828</v>
      </c>
      <c r="B831" s="20" t="str">
        <f>'Рейтинговая таблица организаций'!B831</f>
        <v>МКОУ «Датунатинская НОШ» (Шамильский  район)</v>
      </c>
      <c r="C831" s="20">
        <f>'Рейтинговая таблица организаций'!P831</f>
        <v>89</v>
      </c>
      <c r="D831" s="20">
        <f>'Рейтинговая таблица организаций'!Y831</f>
        <v>81</v>
      </c>
      <c r="E831" s="20">
        <f>'Рейтинговая таблица организаций'!AG831</f>
        <v>20</v>
      </c>
      <c r="F831" s="20">
        <f>'Рейтинговая таблица организаций'!AQ831</f>
        <v>99</v>
      </c>
      <c r="G831" s="20">
        <f>'Рейтинговая таблица организаций'!BA831</f>
        <v>96</v>
      </c>
      <c r="H831" s="20">
        <f>'Рейтинговая таблица организаций'!BB831</f>
        <v>77</v>
      </c>
    </row>
    <row r="832" spans="1:8" s="24" customFormat="1" x14ac:dyDescent="0.25">
      <c r="A832" s="20">
        <f>'Рейтинговая таблица организаций'!A832</f>
        <v>829</v>
      </c>
      <c r="B832" s="20" t="str">
        <f>'Рейтинговая таблица организаций'!B832</f>
        <v>МКОУ «Занатинская НОШ» (Шамильский  район)</v>
      </c>
      <c r="C832" s="20">
        <f>'Рейтинговая таблица организаций'!P832</f>
        <v>91</v>
      </c>
      <c r="D832" s="20">
        <f>'Рейтинговая таблица организаций'!Y832</f>
        <v>70</v>
      </c>
      <c r="E832" s="20">
        <f>'Рейтинговая таблица организаций'!AG832</f>
        <v>23</v>
      </c>
      <c r="F832" s="20">
        <f>'Рейтинговая таблица организаций'!AQ832</f>
        <v>100</v>
      </c>
      <c r="G832" s="20">
        <f>'Рейтинговая таблица организаций'!BA832</f>
        <v>100</v>
      </c>
      <c r="H832" s="20">
        <f>'Рейтинговая таблица организаций'!BB832</f>
        <v>76.8</v>
      </c>
    </row>
    <row r="833" spans="1:8" s="24" customFormat="1" x14ac:dyDescent="0.25">
      <c r="A833" s="20">
        <f>'Рейтинговая таблица организаций'!A833</f>
        <v>830</v>
      </c>
      <c r="B833" s="20" t="str">
        <f>'Рейтинговая таблица организаций'!B833</f>
        <v>МКОУ «Нитабская НОШ» (Шамильский  район)</v>
      </c>
      <c r="C833" s="20">
        <f>'Рейтинговая таблица организаций'!P833</f>
        <v>78</v>
      </c>
      <c r="D833" s="20">
        <f>'Рейтинговая таблица организаций'!Y833</f>
        <v>60</v>
      </c>
      <c r="E833" s="20">
        <f>'Рейтинговая таблица организаций'!AG833</f>
        <v>23</v>
      </c>
      <c r="F833" s="20">
        <f>'Рейтинговая таблица организаций'!AQ833</f>
        <v>92</v>
      </c>
      <c r="G833" s="20">
        <f>'Рейтинговая таблица организаций'!BA833</f>
        <v>80</v>
      </c>
      <c r="H833" s="20">
        <f>'Рейтинговая таблица организаций'!BB833</f>
        <v>66.599999999999994</v>
      </c>
    </row>
    <row r="834" spans="1:8" s="24" customFormat="1" x14ac:dyDescent="0.25">
      <c r="A834" s="20">
        <f>'Рейтинговая таблица организаций'!A834</f>
        <v>831</v>
      </c>
      <c r="B834" s="20" t="str">
        <f>'Рейтинговая таблица организаций'!B834</f>
        <v>МКОУ «Мусрухская НОШ» (Шамильский  район)</v>
      </c>
      <c r="C834" s="20">
        <f>'Рейтинговая таблица организаций'!P834</f>
        <v>94</v>
      </c>
      <c r="D834" s="20">
        <f>'Рейтинговая таблица организаций'!Y834</f>
        <v>100</v>
      </c>
      <c r="E834" s="20">
        <f>'Рейтинговая таблица организаций'!AG834</f>
        <v>34</v>
      </c>
      <c r="F834" s="20">
        <f>'Рейтинговая таблица организаций'!AQ834</f>
        <v>100</v>
      </c>
      <c r="G834" s="20">
        <f>'Рейтинговая таблица организаций'!BA834</f>
        <v>87</v>
      </c>
      <c r="H834" s="20">
        <f>'Рейтинговая таблица организаций'!BB834</f>
        <v>83</v>
      </c>
    </row>
    <row r="835" spans="1:8" s="24" customFormat="1" x14ac:dyDescent="0.25">
      <c r="A835" s="20">
        <f>'Рейтинговая таблица организаций'!A835</f>
        <v>832</v>
      </c>
      <c r="B835" s="20" t="str">
        <f>'Рейтинговая таблица организаций'!B835</f>
        <v>МКОУ «Ругельда-хиндахская НОШ» (Шамильский  район)</v>
      </c>
      <c r="C835" s="20">
        <f>'Рейтинговая таблица организаций'!P835</f>
        <v>85</v>
      </c>
      <c r="D835" s="20">
        <f>'Рейтинговая таблица организаций'!Y835</f>
        <v>70</v>
      </c>
      <c r="E835" s="20">
        <f>'Рейтинговая таблица организаций'!AG835</f>
        <v>15</v>
      </c>
      <c r="F835" s="20">
        <f>'Рейтинговая таблица организаций'!AQ835</f>
        <v>100</v>
      </c>
      <c r="G835" s="20">
        <f>'Рейтинговая таблица организаций'!BA835</f>
        <v>87</v>
      </c>
      <c r="H835" s="20">
        <f>'Рейтинговая таблица организаций'!BB835</f>
        <v>71.400000000000006</v>
      </c>
    </row>
    <row r="836" spans="1:8" s="24" customFormat="1" x14ac:dyDescent="0.25">
      <c r="A836" s="20">
        <f>'Рейтинговая таблица организаций'!A836</f>
        <v>833</v>
      </c>
      <c r="B836" s="20" t="str">
        <f>'Рейтинговая таблица организаций'!B836</f>
        <v>МКОУ «Сомодинская НОШ» (Шамильский  район)</v>
      </c>
      <c r="C836" s="20">
        <f>'Рейтинговая таблица организаций'!P836</f>
        <v>100</v>
      </c>
      <c r="D836" s="20">
        <f>'Рейтинговая таблица организаций'!Y836</f>
        <v>100</v>
      </c>
      <c r="E836" s="20">
        <f>'Рейтинговая таблица организаций'!AG836</f>
        <v>29</v>
      </c>
      <c r="F836" s="20">
        <f>'Рейтинговая таблица организаций'!AQ836</f>
        <v>100</v>
      </c>
      <c r="G836" s="20">
        <f>'Рейтинговая таблица организаций'!BA836</f>
        <v>95</v>
      </c>
      <c r="H836" s="20">
        <f>'Рейтинговая таблица организаций'!BB836</f>
        <v>84.8</v>
      </c>
    </row>
    <row r="837" spans="1:8" s="24" customFormat="1" x14ac:dyDescent="0.25">
      <c r="A837" s="20">
        <f>'Рейтинговая таблица организаций'!A837</f>
        <v>834</v>
      </c>
      <c r="B837" s="20" t="str">
        <f>'Рейтинговая таблица организаций'!B837</f>
        <v>МКОУ «Хонохская НОШ» (Шамильский  район)</v>
      </c>
      <c r="C837" s="20">
        <f>'Рейтинговая таблица организаций'!P837</f>
        <v>100</v>
      </c>
      <c r="D837" s="20">
        <f>'Рейтинговая таблица организаций'!Y837</f>
        <v>63</v>
      </c>
      <c r="E837" s="20">
        <f>'Рейтинговая таблица организаций'!AG837</f>
        <v>29</v>
      </c>
      <c r="F837" s="20">
        <f>'Рейтинговая таблица организаций'!AQ837</f>
        <v>100</v>
      </c>
      <c r="G837" s="20">
        <f>'Рейтинговая таблица организаций'!BA837</f>
        <v>100</v>
      </c>
      <c r="H837" s="20">
        <f>'Рейтинговая таблица организаций'!BB837</f>
        <v>78.400000000000006</v>
      </c>
    </row>
    <row r="838" spans="1:8" s="24" customFormat="1" x14ac:dyDescent="0.25">
      <c r="A838" s="20">
        <f>'Рейтинговая таблица организаций'!A838</f>
        <v>835</v>
      </c>
      <c r="B838" s="20" t="str">
        <f>'Рейтинговая таблица организаций'!B838</f>
        <v>МКОУ «Хородинская НОШ» (Шамильский  район)</v>
      </c>
      <c r="C838" s="20">
        <f>'Рейтинговая таблица организаций'!P838</f>
        <v>91</v>
      </c>
      <c r="D838" s="20">
        <f>'Рейтинговая таблица организаций'!Y838</f>
        <v>86</v>
      </c>
      <c r="E838" s="20">
        <f>'Рейтинговая таблица организаций'!AG838</f>
        <v>15</v>
      </c>
      <c r="F838" s="20">
        <f>'Рейтинговая таблица организаций'!AQ838</f>
        <v>97</v>
      </c>
      <c r="G838" s="20">
        <f>'Рейтинговая таблица организаций'!BA838</f>
        <v>100</v>
      </c>
      <c r="H838" s="20">
        <f>'Рейтинговая таблица организаций'!BB838</f>
        <v>77.8</v>
      </c>
    </row>
    <row r="839" spans="1:8" s="24" customFormat="1" x14ac:dyDescent="0.25">
      <c r="A839" s="20">
        <f>'Рейтинговая таблица организаций'!A839</f>
        <v>836</v>
      </c>
      <c r="B839" s="20" t="str">
        <f>'Рейтинговая таблица организаций'!B839</f>
        <v>МКОУ «Цекобская НОШ» (Шамильский  район)</v>
      </c>
      <c r="C839" s="20">
        <f>'Рейтинговая таблица организаций'!P839</f>
        <v>94</v>
      </c>
      <c r="D839" s="20">
        <f>'Рейтинговая таблица организаций'!Y839</f>
        <v>63</v>
      </c>
      <c r="E839" s="20">
        <f>'Рейтинговая таблица организаций'!AG839</f>
        <v>31</v>
      </c>
      <c r="F839" s="20">
        <f>'Рейтинговая таблица организаций'!AQ839</f>
        <v>87</v>
      </c>
      <c r="G839" s="20">
        <f>'Рейтинговая таблица организаций'!BA839</f>
        <v>100</v>
      </c>
      <c r="H839" s="20">
        <f>'Рейтинговая таблица организаций'!BB839</f>
        <v>75</v>
      </c>
    </row>
    <row r="840" spans="1:8" s="24" customFormat="1" x14ac:dyDescent="0.25">
      <c r="A840" s="20">
        <f>'Рейтинговая таблица организаций'!A840</f>
        <v>837</v>
      </c>
      <c r="B840" s="20" t="str">
        <f>'Рейтинговая таблица организаций'!B840</f>
        <v>МКОУ «Тлездинская НОШ» (Шамильский  район)</v>
      </c>
      <c r="C840" s="20">
        <f>'Рейтинговая таблица организаций'!P840</f>
        <v>76</v>
      </c>
      <c r="D840" s="20">
        <f>'Рейтинговая таблица организаций'!Y840</f>
        <v>45</v>
      </c>
      <c r="E840" s="20">
        <f>'Рейтинговая таблица организаций'!AG840</f>
        <v>15</v>
      </c>
      <c r="F840" s="20">
        <f>'Рейтинговая таблица организаций'!AQ840</f>
        <v>80</v>
      </c>
      <c r="G840" s="20">
        <f>'Рейтинговая таблица организаций'!BA840</f>
        <v>100</v>
      </c>
      <c r="H840" s="20">
        <f>'Рейтинговая таблица организаций'!BB840</f>
        <v>63.2</v>
      </c>
    </row>
    <row r="841" spans="1:8" s="24" customFormat="1" x14ac:dyDescent="0.25">
      <c r="A841" s="20">
        <f>'Рейтинговая таблица организаций'!A841</f>
        <v>838</v>
      </c>
      <c r="B841" s="20" t="str">
        <f>'Рейтинговая таблица организаций'!B841</f>
        <v>МКОУ «Батлухская НОШ» (Шамильский  район)</v>
      </c>
      <c r="C841" s="20">
        <f>'Рейтинговая таблица организаций'!P841</f>
        <v>69</v>
      </c>
      <c r="D841" s="20">
        <f>'Рейтинговая таблица организаций'!Y841</f>
        <v>72</v>
      </c>
      <c r="E841" s="20">
        <f>'Рейтинговая таблица организаций'!AG841</f>
        <v>23</v>
      </c>
      <c r="F841" s="20">
        <f>'Рейтинговая таблица организаций'!AQ841</f>
        <v>89</v>
      </c>
      <c r="G841" s="20">
        <f>'Рейтинговая таблица организаций'!BA841</f>
        <v>91</v>
      </c>
      <c r="H841" s="20">
        <f>'Рейтинговая таблица организаций'!BB841</f>
        <v>68.8</v>
      </c>
    </row>
    <row r="842" spans="1:8" s="24" customFormat="1" x14ac:dyDescent="0.25">
      <c r="A842" s="20">
        <f>'Рейтинговая таблица организаций'!A842</f>
        <v>839</v>
      </c>
      <c r="B842" s="20" t="str">
        <f>'Рейтинговая таблица организаций'!B842</f>
        <v>МКОУ «Урчухская НОШ» (Шамильский  район)</v>
      </c>
      <c r="C842" s="20">
        <f>'Рейтинговая таблица организаций'!P842</f>
        <v>87</v>
      </c>
      <c r="D842" s="20">
        <f>'Рейтинговая таблица организаций'!Y842</f>
        <v>90</v>
      </c>
      <c r="E842" s="20">
        <f>'Рейтинговая таблица организаций'!AG842</f>
        <v>29</v>
      </c>
      <c r="F842" s="20">
        <f>'Рейтинговая таблица организаций'!AQ842</f>
        <v>80</v>
      </c>
      <c r="G842" s="20">
        <f>'Рейтинговая таблица организаций'!BA842</f>
        <v>80</v>
      </c>
      <c r="H842" s="20">
        <f>'Рейтинговая таблица организаций'!BB842</f>
        <v>73.2</v>
      </c>
    </row>
    <row r="843" spans="1:8" s="24" customFormat="1" x14ac:dyDescent="0.25">
      <c r="A843" s="20">
        <f>'Рейтинговая таблица организаций'!A843</f>
        <v>840</v>
      </c>
      <c r="B843" s="20" t="str">
        <f>'Рейтинговая таблица организаций'!B843</f>
        <v>МБУ ДО «Урадинская ДЮСШ» им. Сураката Асиятилова (Шамильский  район)</v>
      </c>
      <c r="C843" s="20">
        <f>'Рейтинговая таблица организаций'!P843</f>
        <v>95</v>
      </c>
      <c r="D843" s="20">
        <f>'Рейтинговая таблица организаций'!Y843</f>
        <v>68</v>
      </c>
      <c r="E843" s="20">
        <f>'Рейтинговая таблица организаций'!AG843</f>
        <v>26</v>
      </c>
      <c r="F843" s="20">
        <f>'Рейтинговая таблица организаций'!AQ843</f>
        <v>92</v>
      </c>
      <c r="G843" s="20">
        <f>'Рейтинговая таблица организаций'!BA843</f>
        <v>87</v>
      </c>
      <c r="H843" s="20">
        <f>'Рейтинговая таблица организаций'!BB843</f>
        <v>73.599999999999994</v>
      </c>
    </row>
    <row r="844" spans="1:8" s="24" customFormat="1" x14ac:dyDescent="0.25">
      <c r="A844" s="20">
        <f>'Рейтинговая таблица организаций'!A844</f>
        <v>841</v>
      </c>
      <c r="B844" s="20" t="str">
        <f>'Рейтинговая таблица организаций'!B844</f>
        <v>МКДОУ «Андыхский Детский Сад» (Шамильский  район)</v>
      </c>
      <c r="C844" s="20">
        <f>'Рейтинговая таблица организаций'!P844</f>
        <v>80</v>
      </c>
      <c r="D844" s="20">
        <f>'Рейтинговая таблица организаций'!Y844</f>
        <v>94</v>
      </c>
      <c r="E844" s="20">
        <f>'Рейтинговая таблица организаций'!AG844</f>
        <v>31</v>
      </c>
      <c r="F844" s="20">
        <f>'Рейтинговая таблица организаций'!AQ844</f>
        <v>92</v>
      </c>
      <c r="G844" s="20">
        <f>'Рейтинговая таблица организаций'!BA844</f>
        <v>92</v>
      </c>
      <c r="H844" s="20">
        <f>'Рейтинговая таблица организаций'!BB844</f>
        <v>77.8</v>
      </c>
    </row>
    <row r="845" spans="1:8" s="24" customFormat="1" x14ac:dyDescent="0.25">
      <c r="A845" s="20">
        <f>'Рейтинговая таблица организаций'!A845</f>
        <v>842</v>
      </c>
      <c r="B845" s="20" t="str">
        <f>'Рейтинговая таблица организаций'!B845</f>
        <v>МКДОУ «Ассабский Детский Сад» (Шамильский  район)</v>
      </c>
      <c r="C845" s="20">
        <f>'Рейтинговая таблица организаций'!P845</f>
        <v>94</v>
      </c>
      <c r="D845" s="20">
        <f>'Рейтинговая таблица организаций'!Y845</f>
        <v>72</v>
      </c>
      <c r="E845" s="20">
        <f>'Рейтинговая таблица организаций'!AG845</f>
        <v>64</v>
      </c>
      <c r="F845" s="20">
        <f>'Рейтинговая таблица организаций'!AQ845</f>
        <v>94</v>
      </c>
      <c r="G845" s="20">
        <f>'Рейтинговая таблица организаций'!BA845</f>
        <v>71</v>
      </c>
      <c r="H845" s="20">
        <f>'Рейтинговая таблица организаций'!BB845</f>
        <v>79</v>
      </c>
    </row>
    <row r="846" spans="1:8" s="24" customFormat="1" x14ac:dyDescent="0.25">
      <c r="A846" s="20">
        <f>'Рейтинговая таблица организаций'!A846</f>
        <v>843</v>
      </c>
      <c r="B846" s="20" t="str">
        <f>'Рейтинговая таблица организаций'!B846</f>
        <v>МКДОУ «Батлухский Детский Сад» (Шамильский  район)</v>
      </c>
      <c r="C846" s="20">
        <f>'Рейтинговая таблица организаций'!P846</f>
        <v>81</v>
      </c>
      <c r="D846" s="20">
        <f>'Рейтинговая таблица организаций'!Y846</f>
        <v>84</v>
      </c>
      <c r="E846" s="20">
        <f>'Рейтинговая таблица организаций'!AG846</f>
        <v>20</v>
      </c>
      <c r="F846" s="20">
        <f>'Рейтинговая таблица организаций'!AQ846</f>
        <v>88</v>
      </c>
      <c r="G846" s="20">
        <f>'Рейтинговая таблица организаций'!BA846</f>
        <v>83</v>
      </c>
      <c r="H846" s="20">
        <f>'Рейтинговая таблица организаций'!BB846</f>
        <v>71.2</v>
      </c>
    </row>
    <row r="847" spans="1:8" s="24" customFormat="1" x14ac:dyDescent="0.25">
      <c r="A847" s="20">
        <f>'Рейтинговая таблица организаций'!A847</f>
        <v>844</v>
      </c>
      <c r="B847" s="20" t="str">
        <f>'Рейтинговая таблица организаций'!B847</f>
        <v>МКДОУ «Урибский Детский Сад» (Шамильский  район)</v>
      </c>
      <c r="C847" s="20">
        <f>'Рейтинговая таблица организаций'!P847</f>
        <v>78</v>
      </c>
      <c r="D847" s="20">
        <f>'Рейтинговая таблица организаций'!Y847</f>
        <v>71</v>
      </c>
      <c r="E847" s="20">
        <f>'Рейтинговая таблица организаций'!AG847</f>
        <v>20</v>
      </c>
      <c r="F847" s="20">
        <f>'Рейтинговая таблица организаций'!AQ847</f>
        <v>93</v>
      </c>
      <c r="G847" s="20">
        <f>'Рейтинговая таблица организаций'!BA847</f>
        <v>90</v>
      </c>
      <c r="H847" s="20">
        <f>'Рейтинговая таблица организаций'!BB847</f>
        <v>70.400000000000006</v>
      </c>
    </row>
    <row r="848" spans="1:8" s="24" customFormat="1" x14ac:dyDescent="0.25">
      <c r="A848" s="20">
        <f>'Рейтинговая таблица организаций'!A848</f>
        <v>845</v>
      </c>
      <c r="B848" s="20" t="str">
        <f>'Рейтинговая таблица организаций'!B848</f>
        <v>МКДОУ «Тидибский Детский Сад» (Шамильский  район)</v>
      </c>
      <c r="C848" s="20">
        <f>'Рейтинговая таблица организаций'!P848</f>
        <v>64</v>
      </c>
      <c r="D848" s="20">
        <f>'Рейтинговая таблица организаций'!Y848</f>
        <v>78</v>
      </c>
      <c r="E848" s="20">
        <f>'Рейтинговая таблица организаций'!AG848</f>
        <v>23</v>
      </c>
      <c r="F848" s="20">
        <f>'Рейтинговая таблица организаций'!AQ848</f>
        <v>92</v>
      </c>
      <c r="G848" s="20">
        <f>'Рейтинговая таблица организаций'!BA848</f>
        <v>96</v>
      </c>
      <c r="H848" s="20">
        <f>'Рейтинговая таблица организаций'!BB848</f>
        <v>70.599999999999994</v>
      </c>
    </row>
    <row r="849" spans="1:8" s="24" customFormat="1" x14ac:dyDescent="0.25">
      <c r="A849" s="20">
        <f>'Рейтинговая таблица организаций'!A849</f>
        <v>846</v>
      </c>
      <c r="B849" s="20" t="str">
        <f>'Рейтинговая таблица организаций'!B849</f>
        <v>МКДОУ «Тляхский детский сад» (Шамильский  район)</v>
      </c>
      <c r="C849" s="20">
        <f>'Рейтинговая таблица организаций'!P849</f>
        <v>96</v>
      </c>
      <c r="D849" s="20">
        <f>'Рейтинговая таблица организаций'!Y849</f>
        <v>67</v>
      </c>
      <c r="E849" s="20">
        <f>'Рейтинговая таблица организаций'!AG849</f>
        <v>10</v>
      </c>
      <c r="F849" s="20">
        <f>'Рейтинговая таблица организаций'!AQ849</f>
        <v>96</v>
      </c>
      <c r="G849" s="20">
        <f>'Рейтинговая таблица организаций'!BA849</f>
        <v>84</v>
      </c>
      <c r="H849" s="20">
        <f>'Рейтинговая таблица организаций'!BB849</f>
        <v>70.599999999999994</v>
      </c>
    </row>
    <row r="850" spans="1:8" s="24" customFormat="1" x14ac:dyDescent="0.25">
      <c r="A850" s="20">
        <f>'Рейтинговая таблица организаций'!A850</f>
        <v>847</v>
      </c>
      <c r="B850" s="20" t="str">
        <f>'Рейтинговая таблица организаций'!B850</f>
        <v>МКДОУ «Хучадинский Детский Сад» (Шамильский  район)</v>
      </c>
      <c r="C850" s="20">
        <f>'Рейтинговая таблица организаций'!P850</f>
        <v>63</v>
      </c>
      <c r="D850" s="20">
        <f>'Рейтинговая таблица организаций'!Y850</f>
        <v>94</v>
      </c>
      <c r="E850" s="20">
        <f>'Рейтинговая таблица организаций'!AG850</f>
        <v>30</v>
      </c>
      <c r="F850" s="20">
        <f>'Рейтинговая таблица организаций'!AQ850</f>
        <v>90</v>
      </c>
      <c r="G850" s="20">
        <f>'Рейтинговая таблица организаций'!BA850</f>
        <v>93</v>
      </c>
      <c r="H850" s="20">
        <f>'Рейтинговая таблица организаций'!BB850</f>
        <v>74</v>
      </c>
    </row>
    <row r="851" spans="1:8" s="24" customFormat="1" x14ac:dyDescent="0.25">
      <c r="A851" s="20">
        <f>'Рейтинговая таблица организаций'!A851</f>
        <v>848</v>
      </c>
      <c r="B851" s="20" t="str">
        <f>'Рейтинговая таблица организаций'!B851</f>
        <v>МКДОУ «Могохский Детский Сад « (Шамильский  район)</v>
      </c>
      <c r="C851" s="20">
        <f>'Рейтинговая таблица организаций'!P851</f>
        <v>69</v>
      </c>
      <c r="D851" s="20">
        <f>'Рейтинговая таблица организаций'!Y851</f>
        <v>95</v>
      </c>
      <c r="E851" s="20">
        <f>'Рейтинговая таблица организаций'!AG851</f>
        <v>21</v>
      </c>
      <c r="F851" s="20">
        <f>'Рейтинговая таблица организаций'!AQ851</f>
        <v>96</v>
      </c>
      <c r="G851" s="20">
        <f>'Рейтинговая таблица организаций'!BA851</f>
        <v>94</v>
      </c>
      <c r="H851" s="20">
        <f>'Рейтинговая таблица организаций'!BB851</f>
        <v>75</v>
      </c>
    </row>
    <row r="852" spans="1:8" s="24" customFormat="1" x14ac:dyDescent="0.25">
      <c r="A852" s="20">
        <f>'Рейтинговая таблица организаций'!A852</f>
        <v>849</v>
      </c>
      <c r="B852" s="20" t="str">
        <f>'Рейтинговая таблица организаций'!B852</f>
        <v>МКДОУ Мачадинский детский сад» (Шамильский  район)</v>
      </c>
      <c r="C852" s="20">
        <f>'Рейтинговая таблица организаций'!P852</f>
        <v>94</v>
      </c>
      <c r="D852" s="20">
        <f>'Рейтинговая таблица организаций'!Y852</f>
        <v>90</v>
      </c>
      <c r="E852" s="20">
        <f>'Рейтинговая таблица организаций'!AG852</f>
        <v>36</v>
      </c>
      <c r="F852" s="20">
        <f>'Рейтинговая таблица организаций'!AQ852</f>
        <v>92</v>
      </c>
      <c r="G852" s="20">
        <f>'Рейтинговая таблица организаций'!BA852</f>
        <v>92</v>
      </c>
      <c r="H852" s="20">
        <f>'Рейтинговая таблица организаций'!BB852</f>
        <v>80.8</v>
      </c>
    </row>
    <row r="853" spans="1:8" x14ac:dyDescent="0.25">
      <c r="C853" s="7">
        <f t="shared" ref="C853:H853" si="0">AVERAGE(C4:C852)</f>
        <v>90.683156654888109</v>
      </c>
      <c r="D853" s="7">
        <f t="shared" si="0"/>
        <v>79.591283863368673</v>
      </c>
      <c r="E853" s="7">
        <f t="shared" si="0"/>
        <v>39.504122497055356</v>
      </c>
      <c r="F853" s="7">
        <f t="shared" si="0"/>
        <v>95.18021201413427</v>
      </c>
      <c r="G853" s="7">
        <f t="shared" si="0"/>
        <v>92.46996466431095</v>
      </c>
      <c r="H853" s="7">
        <f t="shared" si="0"/>
        <v>79.485747938751487</v>
      </c>
    </row>
  </sheetData>
  <sortState ref="A50:H70">
    <sortCondition ref="A50:A70"/>
  </sortState>
  <mergeCells count="8">
    <mergeCell ref="G1:G3"/>
    <mergeCell ref="H2:H3"/>
    <mergeCell ref="A1:A3"/>
    <mergeCell ref="B1:B3"/>
    <mergeCell ref="C1:C3"/>
    <mergeCell ref="D1:D3"/>
    <mergeCell ref="E1:E3"/>
    <mergeCell ref="F1:F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53"/>
  <sheetViews>
    <sheetView topLeftCell="L815" workbookViewId="0">
      <selection activeCell="AI853" sqref="AI853"/>
    </sheetView>
  </sheetViews>
  <sheetFormatPr defaultColWidth="9.140625" defaultRowHeight="15" x14ac:dyDescent="0.25"/>
  <cols>
    <col min="6" max="9" width="7.7109375" customWidth="1"/>
    <col min="11" max="11" width="9.140625" customWidth="1"/>
    <col min="28" max="28" width="20" customWidth="1"/>
    <col min="34" max="34" width="38.5703125" customWidth="1"/>
  </cols>
  <sheetData>
    <row r="1" spans="1:35" x14ac:dyDescent="0.25">
      <c r="A1" s="53" t="s">
        <v>0</v>
      </c>
      <c r="B1" s="53" t="s">
        <v>1</v>
      </c>
      <c r="C1" s="53" t="s">
        <v>43</v>
      </c>
      <c r="D1" s="53" t="s">
        <v>0</v>
      </c>
      <c r="E1" s="53" t="s">
        <v>1</v>
      </c>
      <c r="F1" s="53" t="s">
        <v>2</v>
      </c>
      <c r="G1" s="53"/>
      <c r="H1" s="53"/>
      <c r="I1" s="53" t="s">
        <v>76</v>
      </c>
      <c r="J1" s="53" t="s">
        <v>0</v>
      </c>
      <c r="K1" s="53" t="s">
        <v>1</v>
      </c>
      <c r="L1" s="53" t="s">
        <v>86</v>
      </c>
      <c r="M1" s="53"/>
      <c r="N1" s="53" t="s">
        <v>4</v>
      </c>
      <c r="O1" s="53" t="s">
        <v>0</v>
      </c>
      <c r="P1" s="53" t="s">
        <v>1</v>
      </c>
      <c r="Q1" s="53" t="s">
        <v>5</v>
      </c>
      <c r="R1" s="53"/>
      <c r="S1" s="53"/>
      <c r="T1" s="53" t="s">
        <v>6</v>
      </c>
      <c r="U1" s="53" t="s">
        <v>0</v>
      </c>
      <c r="V1" s="53" t="s">
        <v>1</v>
      </c>
      <c r="W1" s="53" t="s">
        <v>7</v>
      </c>
      <c r="X1" s="53"/>
      <c r="Y1" s="53"/>
      <c r="Z1" s="53" t="s">
        <v>8</v>
      </c>
      <c r="AA1" s="53" t="s">
        <v>0</v>
      </c>
      <c r="AB1" s="53" t="s">
        <v>1</v>
      </c>
      <c r="AC1" s="53" t="s">
        <v>87</v>
      </c>
      <c r="AD1" s="53"/>
      <c r="AE1" s="53"/>
      <c r="AF1" s="53" t="s">
        <v>10</v>
      </c>
      <c r="AG1" s="53" t="s">
        <v>0</v>
      </c>
      <c r="AH1" s="53" t="s">
        <v>1</v>
      </c>
      <c r="AI1" s="24" t="s">
        <v>11</v>
      </c>
    </row>
    <row r="2" spans="1:35" x14ac:dyDescent="0.25">
      <c r="A2" s="53"/>
      <c r="B2" s="53"/>
      <c r="C2" s="53"/>
      <c r="D2" s="53"/>
      <c r="E2" s="53"/>
      <c r="F2" s="53" t="s">
        <v>17</v>
      </c>
      <c r="G2" s="53" t="s">
        <v>18</v>
      </c>
      <c r="H2" s="53" t="s">
        <v>19</v>
      </c>
      <c r="I2" s="53"/>
      <c r="J2" s="53"/>
      <c r="K2" s="53"/>
      <c r="L2" s="53" t="s">
        <v>22</v>
      </c>
      <c r="M2" s="53" t="s">
        <v>23</v>
      </c>
      <c r="N2" s="53"/>
      <c r="O2" s="53"/>
      <c r="P2" s="53"/>
      <c r="Q2" s="53" t="s">
        <v>27</v>
      </c>
      <c r="R2" s="53" t="s">
        <v>28</v>
      </c>
      <c r="S2" s="53" t="s">
        <v>29</v>
      </c>
      <c r="T2" s="53"/>
      <c r="U2" s="53"/>
      <c r="V2" s="53"/>
      <c r="W2" s="53" t="s">
        <v>33</v>
      </c>
      <c r="X2" s="53" t="s">
        <v>34</v>
      </c>
      <c r="Y2" s="53" t="s">
        <v>35</v>
      </c>
      <c r="Z2" s="53"/>
      <c r="AA2" s="53"/>
      <c r="AB2" s="53"/>
      <c r="AC2" s="53" t="s">
        <v>39</v>
      </c>
      <c r="AD2" s="53" t="s">
        <v>40</v>
      </c>
      <c r="AE2" s="53" t="s">
        <v>41</v>
      </c>
      <c r="AF2" s="53"/>
      <c r="AG2" s="53"/>
      <c r="AH2" s="53"/>
      <c r="AI2" s="53" t="s">
        <v>42</v>
      </c>
    </row>
    <row r="3" spans="1:35" x14ac:dyDescent="0.25">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row>
    <row r="4" spans="1:35" x14ac:dyDescent="0.25">
      <c r="A4">
        <f>'Рейтинговая таблица организаций'!A4</f>
        <v>1</v>
      </c>
      <c r="B4" t="str">
        <f>'Рейтинговая таблица организаций'!B4</f>
        <v>ГКОУ РД «Джугутская ООШ Ботлихского района» (Минобрнауки РД)</v>
      </c>
      <c r="C4">
        <f>'Рейтинговая таблица организаций'!C4</f>
        <v>25</v>
      </c>
      <c r="D4">
        <f>A4</f>
        <v>1</v>
      </c>
      <c r="E4" t="str">
        <f>B4</f>
        <v>ГКОУ РД «Джугутская ООШ Ботлихского района» (Минобрнауки РД)</v>
      </c>
      <c r="F4">
        <f>'Рейтинговая таблица организаций'!M4</f>
        <v>100</v>
      </c>
      <c r="G4">
        <f>'Рейтинговая таблица организаций'!N4</f>
        <v>100</v>
      </c>
      <c r="H4">
        <f>'Рейтинговая таблица организаций'!O4</f>
        <v>98</v>
      </c>
      <c r="I4">
        <f>'Рейтинговая таблица организаций'!P4</f>
        <v>99</v>
      </c>
      <c r="J4">
        <f>A4</f>
        <v>1</v>
      </c>
      <c r="K4" t="str">
        <f>B4</f>
        <v>ГКОУ РД «Джугутская ООШ Ботлихского района» (Минобрнауки РД)</v>
      </c>
      <c r="L4">
        <f>'Рейтинговая таблица организаций'!V4</f>
        <v>20</v>
      </c>
      <c r="M4">
        <f>'Рейтинговая таблица организаций'!X4</f>
        <v>88</v>
      </c>
      <c r="N4">
        <f>'Рейтинговая таблица организаций'!Y4</f>
        <v>54</v>
      </c>
      <c r="O4">
        <f>A4</f>
        <v>1</v>
      </c>
      <c r="P4" t="str">
        <f>B4</f>
        <v>ГКОУ РД «Джугутская ООШ Ботлихского района» (Минобрнауки РД)</v>
      </c>
      <c r="Q4">
        <f>'Рейтинговая таблица организаций'!AD4</f>
        <v>0</v>
      </c>
      <c r="R4">
        <f>'Рейтинговая таблица организаций'!AE4</f>
        <v>0</v>
      </c>
      <c r="S4" s="7">
        <f>'Рейтинговая таблица организаций'!AF4</f>
        <v>66.666666666666671</v>
      </c>
      <c r="T4">
        <f>'Рейтинговая таблица организаций'!AG4</f>
        <v>20</v>
      </c>
      <c r="U4">
        <f>A4</f>
        <v>1</v>
      </c>
      <c r="V4" t="str">
        <f>B4</f>
        <v>ГКОУ РД «Джугутская ООШ Ботлихского района» (Минобрнауки РД)</v>
      </c>
      <c r="W4">
        <f>'Рейтинговая таблица организаций'!AN4</f>
        <v>88</v>
      </c>
      <c r="X4">
        <f>'Рейтинговая таблица организаций'!AO4</f>
        <v>100</v>
      </c>
      <c r="Y4">
        <f>'Рейтинговая таблица организаций'!AP4</f>
        <v>95</v>
      </c>
      <c r="Z4">
        <f>'Рейтинговая таблица организаций'!AQ4</f>
        <v>94</v>
      </c>
      <c r="AA4">
        <f>A4</f>
        <v>1</v>
      </c>
      <c r="AB4" t="str">
        <f>B4</f>
        <v>ГКОУ РД «Джугутская ООШ Ботлихского района» (Минобрнауки РД)</v>
      </c>
      <c r="AC4">
        <f>'Рейтинговая таблица организаций'!AX4</f>
        <v>96</v>
      </c>
      <c r="AD4">
        <f>'Рейтинговая таблица организаций'!AY4</f>
        <v>96</v>
      </c>
      <c r="AE4">
        <f>'Рейтинговая таблица организаций'!AZ4</f>
        <v>92</v>
      </c>
      <c r="AF4">
        <f>'Рейтинговая таблица организаций'!BA4</f>
        <v>95</v>
      </c>
      <c r="AG4">
        <f>A4</f>
        <v>1</v>
      </c>
      <c r="AH4" t="str">
        <f>B4</f>
        <v>ГКОУ РД «Джугутская ООШ Ботлихского района» (Минобрнауки РД)</v>
      </c>
      <c r="AI4">
        <f>'Рейтинговая таблица организаций'!BB4</f>
        <v>72.400000000000006</v>
      </c>
    </row>
    <row r="5" spans="1:35" x14ac:dyDescent="0.25">
      <c r="A5" s="24">
        <f>'Рейтинговая таблица организаций'!A5</f>
        <v>2</v>
      </c>
      <c r="B5" s="24" t="str">
        <f>'Рейтинговая таблица организаций'!B5</f>
        <v>ГКОУ РД «Свердловская СОШ Тляратинского района» (Минобрнауки РД)</v>
      </c>
      <c r="C5" s="24">
        <f>'Рейтинговая таблица организаций'!C5</f>
        <v>50</v>
      </c>
      <c r="D5" s="24">
        <f t="shared" ref="D5:D68" si="0">A5</f>
        <v>2</v>
      </c>
      <c r="E5" s="24" t="str">
        <f t="shared" ref="E5:E68" si="1">B5</f>
        <v>ГКОУ РД «Свердловская СОШ Тляратинского района» (Минобрнауки РД)</v>
      </c>
      <c r="F5" s="24">
        <f>'Рейтинговая таблица организаций'!M5</f>
        <v>99</v>
      </c>
      <c r="G5" s="24">
        <f>'Рейтинговая таблица организаций'!N5</f>
        <v>100</v>
      </c>
      <c r="H5" s="24">
        <f>'Рейтинговая таблица организаций'!O5</f>
        <v>96</v>
      </c>
      <c r="I5" s="24">
        <f>'Рейтинговая таблица организаций'!P5</f>
        <v>98</v>
      </c>
      <c r="J5" s="24">
        <f t="shared" ref="J5:J68" si="2">A5</f>
        <v>2</v>
      </c>
      <c r="K5" s="24" t="str">
        <f t="shared" ref="K5:K68" si="3">B5</f>
        <v>ГКОУ РД «Свердловская СОШ Тляратинского района» (Минобрнауки РД)</v>
      </c>
      <c r="L5" s="24">
        <f>'Рейтинговая таблица организаций'!V5</f>
        <v>80</v>
      </c>
      <c r="M5" s="24">
        <f>'Рейтинговая таблица организаций'!X5</f>
        <v>92</v>
      </c>
      <c r="N5" s="24">
        <f>'Рейтинговая таблица организаций'!Y5</f>
        <v>86</v>
      </c>
      <c r="O5" s="24">
        <f t="shared" ref="O5:O68" si="4">A5</f>
        <v>2</v>
      </c>
      <c r="P5" s="24" t="str">
        <f t="shared" ref="P5:P68" si="5">B5</f>
        <v>ГКОУ РД «Свердловская СОШ Тляратинского района» (Минобрнауки РД)</v>
      </c>
      <c r="Q5" s="24">
        <f>'Рейтинговая таблица организаций'!AD5</f>
        <v>40</v>
      </c>
      <c r="R5" s="24">
        <f>'Рейтинговая таблица организаций'!AE5</f>
        <v>40</v>
      </c>
      <c r="S5" s="7">
        <f>'Рейтинговая таблица организаций'!AF5</f>
        <v>66.666666666666671</v>
      </c>
      <c r="T5" s="24">
        <f>'Рейтинговая таблица организаций'!AG5</f>
        <v>48</v>
      </c>
      <c r="U5" s="24">
        <f t="shared" ref="U5:U68" si="6">A5</f>
        <v>2</v>
      </c>
      <c r="V5" s="24" t="str">
        <f t="shared" ref="V5:V68" si="7">B5</f>
        <v>ГКОУ РД «Свердловская СОШ Тляратинского района» (Минобрнауки РД)</v>
      </c>
      <c r="W5" s="24">
        <f>'Рейтинговая таблица организаций'!AN5</f>
        <v>100</v>
      </c>
      <c r="X5" s="24">
        <f>'Рейтинговая таблица организаций'!AO5</f>
        <v>82</v>
      </c>
      <c r="Y5" s="24">
        <f>'Рейтинговая таблица организаций'!AP5</f>
        <v>83</v>
      </c>
      <c r="Z5" s="24">
        <f>'Рейтинговая таблица организаций'!AQ5</f>
        <v>89</v>
      </c>
      <c r="AA5" s="24">
        <f t="shared" ref="AA5:AA68" si="8">A5</f>
        <v>2</v>
      </c>
      <c r="AB5" s="24" t="str">
        <f t="shared" ref="AB5:AB68" si="9">B5</f>
        <v>ГКОУ РД «Свердловская СОШ Тляратинского района» (Минобрнауки РД)</v>
      </c>
      <c r="AC5" s="24">
        <f>'Рейтинговая таблица организаций'!AX5</f>
        <v>98</v>
      </c>
      <c r="AD5" s="24">
        <f>'Рейтинговая таблица организаций'!AY5</f>
        <v>88</v>
      </c>
      <c r="AE5" s="24">
        <f>'Рейтинговая таблица организаций'!AZ5</f>
        <v>88</v>
      </c>
      <c r="AF5" s="24">
        <f>'Рейтинговая таблица организаций'!BA5</f>
        <v>92</v>
      </c>
      <c r="AG5" s="24">
        <f t="shared" ref="AG5:AG68" si="10">A5</f>
        <v>2</v>
      </c>
      <c r="AH5" s="24" t="str">
        <f t="shared" ref="AH5:AH68" si="11">B5</f>
        <v>ГКОУ РД «Свердловская СОШ Тляратинского района» (Минобрнауки РД)</v>
      </c>
      <c r="AI5" s="24">
        <f>'Рейтинговая таблица организаций'!BB5</f>
        <v>82.6</v>
      </c>
    </row>
    <row r="6" spans="1:35" x14ac:dyDescent="0.25">
      <c r="A6" s="24">
        <f>'Рейтинговая таблица организаций'!A6</f>
        <v>3</v>
      </c>
      <c r="B6" s="24" t="str">
        <f>'Рейтинговая таблица организаций'!B6</f>
        <v>ГКОУ РД «СОШ Ботлихского Района» (Минобрнауки РД)</v>
      </c>
      <c r="C6" s="24">
        <f>'Рейтинговая таблица организаций'!C6</f>
        <v>51</v>
      </c>
      <c r="D6" s="24">
        <f t="shared" si="0"/>
        <v>3</v>
      </c>
      <c r="E6" s="24" t="str">
        <f t="shared" si="1"/>
        <v>ГКОУ РД «СОШ Ботлихского Района» (Минобрнауки РД)</v>
      </c>
      <c r="F6" s="24">
        <f>'Рейтинговая таблица организаций'!M6</f>
        <v>100</v>
      </c>
      <c r="G6" s="24">
        <f>'Рейтинговая таблица организаций'!N6</f>
        <v>100</v>
      </c>
      <c r="H6" s="24">
        <f>'Рейтинговая таблица организаций'!O6</f>
        <v>93</v>
      </c>
      <c r="I6" s="24">
        <f>'Рейтинговая таблица организаций'!P6</f>
        <v>97</v>
      </c>
      <c r="J6" s="24">
        <f t="shared" si="2"/>
        <v>3</v>
      </c>
      <c r="K6" s="24" t="str">
        <f t="shared" si="3"/>
        <v>ГКОУ РД «СОШ Ботлихского Района» (Минобрнауки РД)</v>
      </c>
      <c r="L6" s="24">
        <f>'Рейтинговая таблица организаций'!V6</f>
        <v>100</v>
      </c>
      <c r="M6" s="24">
        <f>'Рейтинговая таблица организаций'!X6</f>
        <v>73</v>
      </c>
      <c r="N6" s="24">
        <f>'Рейтинговая таблица организаций'!Y6</f>
        <v>86</v>
      </c>
      <c r="O6" s="24">
        <f t="shared" si="4"/>
        <v>3</v>
      </c>
      <c r="P6" s="24" t="str">
        <f t="shared" si="5"/>
        <v>ГКОУ РД «СОШ Ботлихского Района» (Минобрнауки РД)</v>
      </c>
      <c r="Q6" s="24">
        <f>'Рейтинговая таблица организаций'!AD6</f>
        <v>20</v>
      </c>
      <c r="R6" s="24">
        <f>'Рейтинговая таблица организаций'!AE6</f>
        <v>60</v>
      </c>
      <c r="S6" s="7">
        <f>'Рейтинговая таблица организаций'!AF6</f>
        <v>100</v>
      </c>
      <c r="T6" s="24">
        <f>'Рейтинговая таблица организаций'!AG6</f>
        <v>60</v>
      </c>
      <c r="U6" s="24">
        <f t="shared" si="6"/>
        <v>3</v>
      </c>
      <c r="V6" s="24" t="str">
        <f t="shared" si="7"/>
        <v>ГКОУ РД «СОШ Ботлихского Района» (Минобрнауки РД)</v>
      </c>
      <c r="W6" s="24">
        <f>'Рейтинговая таблица организаций'!AN6</f>
        <v>86</v>
      </c>
      <c r="X6" s="24">
        <f>'Рейтинговая таблица организаций'!AO6</f>
        <v>86</v>
      </c>
      <c r="Y6" s="24">
        <f>'Рейтинговая таблица организаций'!AP6</f>
        <v>88</v>
      </c>
      <c r="Z6" s="24">
        <f>'Рейтинговая таблица организаций'!AQ6</f>
        <v>86</v>
      </c>
      <c r="AA6" s="24">
        <f t="shared" si="8"/>
        <v>3</v>
      </c>
      <c r="AB6" s="24" t="str">
        <f t="shared" si="9"/>
        <v>ГКОУ РД «СОШ Ботлихского Района» (Минобрнауки РД)</v>
      </c>
      <c r="AC6" s="24">
        <f>'Рейтинговая таблица организаций'!AX6</f>
        <v>76</v>
      </c>
      <c r="AD6" s="24">
        <f>'Рейтинговая таблица организаций'!AY6</f>
        <v>80</v>
      </c>
      <c r="AE6" s="24">
        <f>'Рейтинговая таблица организаций'!AZ6</f>
        <v>78</v>
      </c>
      <c r="AF6" s="24">
        <f>'Рейтинговая таблица организаций'!BA6</f>
        <v>78</v>
      </c>
      <c r="AG6" s="24">
        <f t="shared" si="10"/>
        <v>3</v>
      </c>
      <c r="AH6" s="24" t="str">
        <f t="shared" si="11"/>
        <v>ГКОУ РД «СОШ Ботлихского Района» (Минобрнауки РД)</v>
      </c>
      <c r="AI6" s="24">
        <f>'Рейтинговая таблица организаций'!BB6</f>
        <v>81.400000000000006</v>
      </c>
    </row>
    <row r="7" spans="1:35" x14ac:dyDescent="0.25">
      <c r="A7" s="24">
        <f>'Рейтинговая таблица организаций'!A7</f>
        <v>4</v>
      </c>
      <c r="B7" s="24" t="str">
        <f>'Рейтинговая таблица организаций'!B7</f>
        <v>ГКОУ РД «Айтханская СОШ Ботлихского Района» (Минобрнауки РД)</v>
      </c>
      <c r="C7" s="24">
        <f>'Рейтинговая таблица организаций'!C7</f>
        <v>46</v>
      </c>
      <c r="D7" s="24">
        <f t="shared" si="0"/>
        <v>4</v>
      </c>
      <c r="E7" s="24" t="str">
        <f t="shared" si="1"/>
        <v>ГКОУ РД «Айтханская СОШ Ботлихского Района» (Минобрнауки РД)</v>
      </c>
      <c r="F7" s="24">
        <f>'Рейтинговая таблица организаций'!M7</f>
        <v>92</v>
      </c>
      <c r="G7" s="24">
        <f>'Рейтинговая таблица организаций'!N7</f>
        <v>100</v>
      </c>
      <c r="H7" s="24">
        <f>'Рейтинговая таблица организаций'!O7</f>
        <v>99</v>
      </c>
      <c r="I7" s="24">
        <f>'Рейтинговая таблица организаций'!P7</f>
        <v>97</v>
      </c>
      <c r="J7" s="24">
        <f t="shared" si="2"/>
        <v>4</v>
      </c>
      <c r="K7" s="24" t="str">
        <f t="shared" si="3"/>
        <v>ГКОУ РД «Айтханская СОШ Ботлихского Района» (Минобрнауки РД)</v>
      </c>
      <c r="L7" s="24">
        <f>'Рейтинговая таблица организаций'!V7</f>
        <v>100</v>
      </c>
      <c r="M7" s="24">
        <f>'Рейтинговая таблица организаций'!X7</f>
        <v>87</v>
      </c>
      <c r="N7" s="24">
        <f>'Рейтинговая таблица организаций'!Y7</f>
        <v>93</v>
      </c>
      <c r="O7" s="24">
        <f t="shared" si="4"/>
        <v>4</v>
      </c>
      <c r="P7" s="24" t="str">
        <f t="shared" si="5"/>
        <v>ГКОУ РД «Айтханская СОШ Ботлихского Района» (Минобрнауки РД)</v>
      </c>
      <c r="Q7" s="24">
        <f>'Рейтинговая таблица организаций'!AD7</f>
        <v>80</v>
      </c>
      <c r="R7" s="24">
        <f>'Рейтинговая таблица организаций'!AE7</f>
        <v>40</v>
      </c>
      <c r="S7" s="7">
        <f>'Рейтинговая таблица организаций'!AF7</f>
        <v>66.666666666666671</v>
      </c>
      <c r="T7" s="24">
        <f>'Рейтинговая таблица организаций'!AG7</f>
        <v>60</v>
      </c>
      <c r="U7" s="24">
        <f t="shared" si="6"/>
        <v>4</v>
      </c>
      <c r="V7" s="24" t="str">
        <f t="shared" si="7"/>
        <v>ГКОУ РД «Айтханская СОШ Ботлихского Района» (Минобрнауки РД)</v>
      </c>
      <c r="W7" s="24">
        <f>'Рейтинговая таблица организаций'!AN7</f>
        <v>91</v>
      </c>
      <c r="X7" s="24">
        <f>'Рейтинговая таблица организаций'!AO7</f>
        <v>96</v>
      </c>
      <c r="Y7" s="24">
        <f>'Рейтинговая таблица организаций'!AP7</f>
        <v>95</v>
      </c>
      <c r="Z7" s="24">
        <f>'Рейтинговая таблица организаций'!AQ7</f>
        <v>94</v>
      </c>
      <c r="AA7" s="24">
        <f t="shared" si="8"/>
        <v>4</v>
      </c>
      <c r="AB7" s="24" t="str">
        <f t="shared" si="9"/>
        <v>ГКОУ РД «Айтханская СОШ Ботлихского Района» (Минобрнауки РД)</v>
      </c>
      <c r="AC7" s="24">
        <f>'Рейтинговая таблица организаций'!AX7</f>
        <v>87</v>
      </c>
      <c r="AD7" s="24">
        <f>'Рейтинговая таблица организаций'!AY7</f>
        <v>96</v>
      </c>
      <c r="AE7" s="24">
        <f>'Рейтинговая таблица организаций'!AZ7</f>
        <v>96</v>
      </c>
      <c r="AF7" s="24">
        <f>'Рейтинговая таблица организаций'!BA7</f>
        <v>92</v>
      </c>
      <c r="AG7" s="24">
        <f t="shared" si="10"/>
        <v>4</v>
      </c>
      <c r="AH7" s="24" t="str">
        <f t="shared" si="11"/>
        <v>ГКОУ РД «Айтханская СОШ Ботлихского Района» (Минобрнауки РД)</v>
      </c>
      <c r="AI7" s="24">
        <f>'Рейтинговая таблица организаций'!BB7</f>
        <v>87.2</v>
      </c>
    </row>
    <row r="8" spans="1:35" x14ac:dyDescent="0.25">
      <c r="A8" s="24">
        <f>'Рейтинговая таблица организаций'!A8</f>
        <v>5</v>
      </c>
      <c r="B8" s="24" t="str">
        <f>'Рейтинговая таблица организаций'!B8</f>
        <v>ГКОУ РД «Кубинская СОШ Лакского Района» (Минобрнауки РД)</v>
      </c>
      <c r="C8" s="24">
        <f>'Рейтинговая таблица организаций'!C8</f>
        <v>99</v>
      </c>
      <c r="D8" s="24">
        <f t="shared" si="0"/>
        <v>5</v>
      </c>
      <c r="E8" s="24" t="str">
        <f t="shared" si="1"/>
        <v>ГКОУ РД «Кубинская СОШ Лакского Района» (Минобрнауки РД)</v>
      </c>
      <c r="F8" s="24">
        <f>'Рейтинговая таблица организаций'!M8</f>
        <v>95</v>
      </c>
      <c r="G8" s="24">
        <f>'Рейтинговая таблица организаций'!N8</f>
        <v>100</v>
      </c>
      <c r="H8" s="24">
        <f>'Рейтинговая таблица организаций'!O8</f>
        <v>96</v>
      </c>
      <c r="I8" s="24">
        <f>'Рейтинговая таблица организаций'!P8</f>
        <v>97</v>
      </c>
      <c r="J8" s="24">
        <f t="shared" si="2"/>
        <v>5</v>
      </c>
      <c r="K8" s="24" t="str">
        <f t="shared" si="3"/>
        <v>ГКОУ РД «Кубинская СОШ Лакского Района» (Минобрнауки РД)</v>
      </c>
      <c r="L8" s="24">
        <f>'Рейтинговая таблица организаций'!V8</f>
        <v>100</v>
      </c>
      <c r="M8" s="24">
        <f>'Рейтинговая таблица организаций'!X8</f>
        <v>84</v>
      </c>
      <c r="N8" s="24">
        <f>'Рейтинговая таблица организаций'!Y8</f>
        <v>92</v>
      </c>
      <c r="O8" s="24">
        <f t="shared" si="4"/>
        <v>5</v>
      </c>
      <c r="P8" s="24" t="str">
        <f t="shared" si="5"/>
        <v>ГКОУ РД «Кубинская СОШ Лакского Района» (Минобрнауки РД)</v>
      </c>
      <c r="Q8" s="24">
        <f>'Рейтинговая таблица организаций'!AD8</f>
        <v>60</v>
      </c>
      <c r="R8" s="24">
        <f>'Рейтинговая таблица организаций'!AE8</f>
        <v>60</v>
      </c>
      <c r="S8" s="7">
        <f>'Рейтинговая таблица организаций'!AF8</f>
        <v>50</v>
      </c>
      <c r="T8" s="24">
        <f>'Рейтинговая таблица организаций'!AG8</f>
        <v>57</v>
      </c>
      <c r="U8" s="24">
        <f t="shared" si="6"/>
        <v>5</v>
      </c>
      <c r="V8" s="24" t="str">
        <f t="shared" si="7"/>
        <v>ГКОУ РД «Кубинская СОШ Лакского Района» (Минобрнауки РД)</v>
      </c>
      <c r="W8" s="24">
        <f>'Рейтинговая таблица организаций'!AN8</f>
        <v>99</v>
      </c>
      <c r="X8" s="24">
        <f>'Рейтинговая таблица организаций'!AO8</f>
        <v>94</v>
      </c>
      <c r="Y8" s="24">
        <f>'Рейтинговая таблица организаций'!AP8</f>
        <v>94</v>
      </c>
      <c r="Z8" s="24">
        <f>'Рейтинговая таблица организаций'!AQ8</f>
        <v>96</v>
      </c>
      <c r="AA8" s="24">
        <f t="shared" si="8"/>
        <v>5</v>
      </c>
      <c r="AB8" s="24" t="str">
        <f t="shared" si="9"/>
        <v>ГКОУ РД «Кубинская СОШ Лакского Района» (Минобрнауки РД)</v>
      </c>
      <c r="AC8" s="24">
        <f>'Рейтинговая таблица организаций'!AX8</f>
        <v>94</v>
      </c>
      <c r="AD8" s="24">
        <f>'Рейтинговая таблица организаций'!AY8</f>
        <v>99</v>
      </c>
      <c r="AE8" s="24">
        <f>'Рейтинговая таблица организаций'!AZ8</f>
        <v>93</v>
      </c>
      <c r="AF8" s="24">
        <f>'Рейтинговая таблица организаций'!BA8</f>
        <v>96</v>
      </c>
      <c r="AG8" s="24">
        <f t="shared" si="10"/>
        <v>5</v>
      </c>
      <c r="AH8" s="24" t="str">
        <f t="shared" si="11"/>
        <v>ГКОУ РД «Кубинская СОШ Лакского Района» (Минобрнауки РД)</v>
      </c>
      <c r="AI8" s="24">
        <f>'Рейтинговая таблица организаций'!BB8</f>
        <v>87.6</v>
      </c>
    </row>
    <row r="9" spans="1:35" x14ac:dyDescent="0.25">
      <c r="A9" s="24">
        <f>'Рейтинговая таблица организаций'!A9</f>
        <v>6</v>
      </c>
      <c r="B9" s="24" t="str">
        <f>'Рейтинговая таблица организаций'!B9</f>
        <v>ГКОУ РД «Щедринская СОШ Тляратинского Района» (Минобрнауки РД)</v>
      </c>
      <c r="C9" s="24">
        <f>'Рейтинговая таблица организаций'!C9</f>
        <v>70</v>
      </c>
      <c r="D9" s="24">
        <f t="shared" si="0"/>
        <v>6</v>
      </c>
      <c r="E9" s="24" t="str">
        <f t="shared" si="1"/>
        <v>ГКОУ РД «Щедринская СОШ Тляратинского Района» (Минобрнауки РД)</v>
      </c>
      <c r="F9" s="24">
        <f>'Рейтинговая таблица организаций'!M9</f>
        <v>100</v>
      </c>
      <c r="G9" s="24">
        <f>'Рейтинговая таблица организаций'!N9</f>
        <v>100</v>
      </c>
      <c r="H9" s="24">
        <f>'Рейтинговая таблица организаций'!O9</f>
        <v>82</v>
      </c>
      <c r="I9" s="24">
        <f>'Рейтинговая таблица организаций'!P9</f>
        <v>93</v>
      </c>
      <c r="J9" s="24">
        <f t="shared" si="2"/>
        <v>6</v>
      </c>
      <c r="K9" s="24" t="str">
        <f t="shared" si="3"/>
        <v>ГКОУ РД «Щедринская СОШ Тляратинского Района» (Минобрнауки РД)</v>
      </c>
      <c r="L9" s="24">
        <f>'Рейтинговая таблица организаций'!V9</f>
        <v>80</v>
      </c>
      <c r="M9" s="24">
        <f>'Рейтинговая таблица организаций'!X9</f>
        <v>63</v>
      </c>
      <c r="N9" s="24">
        <f>'Рейтинговая таблица организаций'!Y9</f>
        <v>71</v>
      </c>
      <c r="O9" s="24">
        <f t="shared" si="4"/>
        <v>6</v>
      </c>
      <c r="P9" s="24" t="str">
        <f t="shared" si="5"/>
        <v>ГКОУ РД «Щедринская СОШ Тляратинского Района» (Минобрнауки РД)</v>
      </c>
      <c r="Q9" s="24">
        <f>'Рейтинговая таблица организаций'!AD9</f>
        <v>20</v>
      </c>
      <c r="R9" s="24">
        <f>'Рейтинговая таблица организаций'!AE9</f>
        <v>20</v>
      </c>
      <c r="S9" s="7">
        <f>'Рейтинговая таблица организаций'!AF9</f>
        <v>65</v>
      </c>
      <c r="T9" s="24">
        <f>'Рейтинговая таблица организаций'!AG9</f>
        <v>34</v>
      </c>
      <c r="U9" s="24">
        <f t="shared" si="6"/>
        <v>6</v>
      </c>
      <c r="V9" s="24" t="str">
        <f t="shared" si="7"/>
        <v>ГКОУ РД «Щедринская СОШ Тляратинского Района» (Минобрнауки РД)</v>
      </c>
      <c r="W9" s="24">
        <f>'Рейтинговая таблица организаций'!AN9</f>
        <v>84</v>
      </c>
      <c r="X9" s="24">
        <f>'Рейтинговая таблица организаций'!AO9</f>
        <v>84</v>
      </c>
      <c r="Y9" s="24">
        <f>'Рейтинговая таблица организаций'!AP9</f>
        <v>64</v>
      </c>
      <c r="Z9" s="24">
        <f>'Рейтинговая таблица организаций'!AQ9</f>
        <v>80</v>
      </c>
      <c r="AA9" s="24">
        <f t="shared" si="8"/>
        <v>6</v>
      </c>
      <c r="AB9" s="24" t="str">
        <f t="shared" si="9"/>
        <v>ГКОУ РД «Щедринская СОШ Тляратинского Района» (Минобрнауки РД)</v>
      </c>
      <c r="AC9" s="24">
        <f>'Рейтинговая таблица организаций'!AX9</f>
        <v>71</v>
      </c>
      <c r="AD9" s="24">
        <f>'Рейтинговая таблица организаций'!AY9</f>
        <v>80</v>
      </c>
      <c r="AE9" s="24">
        <f>'Рейтинговая таблица организаций'!AZ9</f>
        <v>80</v>
      </c>
      <c r="AF9" s="24">
        <f>'Рейтинговая таблица организаций'!BA9</f>
        <v>76</v>
      </c>
      <c r="AG9" s="24">
        <f t="shared" si="10"/>
        <v>6</v>
      </c>
      <c r="AH9" s="24" t="str">
        <f t="shared" si="11"/>
        <v>ГКОУ РД «Щедринская СОШ Тляратинского Района» (Минобрнауки РД)</v>
      </c>
      <c r="AI9" s="24">
        <f>'Рейтинговая таблица организаций'!BB9</f>
        <v>70.8</v>
      </c>
    </row>
    <row r="10" spans="1:35" x14ac:dyDescent="0.25">
      <c r="A10" s="24">
        <f>'Рейтинговая таблица организаций'!A10</f>
        <v>7</v>
      </c>
      <c r="B10" s="24" t="str">
        <f>'Рейтинговая таблица организаций'!B10</f>
        <v>ГКОУ РД «Новоцатанихская СОШ Унцукульского Района» (Минобрнауки РД)</v>
      </c>
      <c r="C10" s="24">
        <f>'Рейтинговая таблица организаций'!C10</f>
        <v>26</v>
      </c>
      <c r="D10" s="24">
        <f t="shared" si="0"/>
        <v>7</v>
      </c>
      <c r="E10" s="24" t="str">
        <f t="shared" si="1"/>
        <v>ГКОУ РД «Новоцатанихская СОШ Унцукульского Района» (Минобрнауки РД)</v>
      </c>
      <c r="F10" s="24">
        <f>'Рейтинговая таблица организаций'!M10</f>
        <v>92</v>
      </c>
      <c r="G10" s="24">
        <f>'Рейтинговая таблица организаций'!N10</f>
        <v>60</v>
      </c>
      <c r="H10" s="24">
        <f>'Рейтинговая таблица организаций'!O10</f>
        <v>89</v>
      </c>
      <c r="I10" s="24">
        <f>'Рейтинговая таблица организаций'!P10</f>
        <v>81</v>
      </c>
      <c r="J10" s="24">
        <f t="shared" si="2"/>
        <v>7</v>
      </c>
      <c r="K10" s="24" t="str">
        <f t="shared" si="3"/>
        <v>ГКОУ РД «Новоцатанихская СОШ Унцукульского Района» (Минобрнауки РД)</v>
      </c>
      <c r="L10" s="24">
        <f>'Рейтинговая таблица организаций'!V10</f>
        <v>100</v>
      </c>
      <c r="M10" s="24">
        <f>'Рейтинговая таблица организаций'!X10</f>
        <v>85</v>
      </c>
      <c r="N10" s="24">
        <f>'Рейтинговая таблица организаций'!Y10</f>
        <v>92</v>
      </c>
      <c r="O10" s="24">
        <f t="shared" si="4"/>
        <v>7</v>
      </c>
      <c r="P10" s="24" t="str">
        <f t="shared" si="5"/>
        <v>ГКОУ РД «Новоцатанихская СОШ Унцукульского Района» (Минобрнауки РД)</v>
      </c>
      <c r="Q10" s="24">
        <f>'Рейтинговая таблица организаций'!AD10</f>
        <v>60</v>
      </c>
      <c r="R10" s="24">
        <f>'Рейтинговая таблица организаций'!AE10</f>
        <v>20</v>
      </c>
      <c r="S10" s="7">
        <f>'Рейтинговая таблица организаций'!AF10</f>
        <v>75</v>
      </c>
      <c r="T10" s="24">
        <f>'Рейтинговая таблица организаций'!AG10</f>
        <v>49</v>
      </c>
      <c r="U10" s="24">
        <f t="shared" si="6"/>
        <v>7</v>
      </c>
      <c r="V10" s="24" t="str">
        <f t="shared" si="7"/>
        <v>ГКОУ РД «Новоцатанихская СОШ Унцукульского Района» (Минобрнауки РД)</v>
      </c>
      <c r="W10" s="24">
        <f>'Рейтинговая таблица организаций'!AN10</f>
        <v>100</v>
      </c>
      <c r="X10" s="24">
        <f>'Рейтинговая таблица организаций'!AO10</f>
        <v>96</v>
      </c>
      <c r="Y10" s="24">
        <f>'Рейтинговая таблица организаций'!AP10</f>
        <v>100</v>
      </c>
      <c r="Z10" s="24">
        <f>'Рейтинговая таблица организаций'!AQ10</f>
        <v>98</v>
      </c>
      <c r="AA10" s="24">
        <f t="shared" si="8"/>
        <v>7</v>
      </c>
      <c r="AB10" s="24" t="str">
        <f t="shared" si="9"/>
        <v>ГКОУ РД «Новоцатанихская СОШ Унцукульского Района» (Минобрнауки РД)</v>
      </c>
      <c r="AC10" s="24">
        <f>'Рейтинговая таблица организаций'!AX10</f>
        <v>100</v>
      </c>
      <c r="AD10" s="24">
        <f>'Рейтинговая таблица организаций'!AY10</f>
        <v>100</v>
      </c>
      <c r="AE10" s="24">
        <f>'Рейтинговая таблица организаций'!AZ10</f>
        <v>100</v>
      </c>
      <c r="AF10" s="24">
        <f>'Рейтинговая таблица организаций'!BA10</f>
        <v>100</v>
      </c>
      <c r="AG10" s="24">
        <f t="shared" si="10"/>
        <v>7</v>
      </c>
      <c r="AH10" s="24" t="str">
        <f t="shared" si="11"/>
        <v>ГКОУ РД «Новоцатанихская СОШ Унцукульского Района» (Минобрнауки РД)</v>
      </c>
      <c r="AI10" s="24">
        <f>'Рейтинговая таблица организаций'!BB10</f>
        <v>84</v>
      </c>
    </row>
    <row r="11" spans="1:35" x14ac:dyDescent="0.25">
      <c r="A11" s="24">
        <f>'Рейтинговая таблица организаций'!A11</f>
        <v>8</v>
      </c>
      <c r="B11" s="24" t="str">
        <f>'Рейтинговая таблица организаций'!B11</f>
        <v>ГКОУ РД «Ибрагимотарская СОШ Тляратинского Района» (Минобрнауки РД)</v>
      </c>
      <c r="C11" s="24">
        <f>'Рейтинговая таблица организаций'!C11</f>
        <v>64</v>
      </c>
      <c r="D11" s="24">
        <f t="shared" si="0"/>
        <v>8</v>
      </c>
      <c r="E11" s="24" t="str">
        <f t="shared" si="1"/>
        <v>ГКОУ РД «Ибрагимотарская СОШ Тляратинского Района» (Минобрнауки РД)</v>
      </c>
      <c r="F11" s="24">
        <f>'Рейтинговая таблица организаций'!M11</f>
        <v>100</v>
      </c>
      <c r="G11" s="24">
        <f>'Рейтинговая таблица организаций'!N11</f>
        <v>100</v>
      </c>
      <c r="H11" s="24">
        <f>'Рейтинговая таблица организаций'!O11</f>
        <v>100</v>
      </c>
      <c r="I11" s="24">
        <f>'Рейтинговая таблица организаций'!P11</f>
        <v>100</v>
      </c>
      <c r="J11" s="24">
        <f t="shared" si="2"/>
        <v>8</v>
      </c>
      <c r="K11" s="24" t="str">
        <f t="shared" si="3"/>
        <v>ГКОУ РД «Ибрагимотарская СОШ Тляратинского Района» (Минобрнауки РД)</v>
      </c>
      <c r="L11" s="24">
        <f>'Рейтинговая таблица организаций'!V11</f>
        <v>100</v>
      </c>
      <c r="M11" s="24">
        <f>'Рейтинговая таблица организаций'!X11</f>
        <v>81</v>
      </c>
      <c r="N11" s="24">
        <f>'Рейтинговая таблица организаций'!Y11</f>
        <v>90</v>
      </c>
      <c r="O11" s="24">
        <f t="shared" si="4"/>
        <v>8</v>
      </c>
      <c r="P11" s="24" t="str">
        <f t="shared" si="5"/>
        <v>ГКОУ РД «Ибрагимотарская СОШ Тляратинского Района» (Минобрнауки РД)</v>
      </c>
      <c r="Q11" s="24">
        <f>'Рейтинговая таблица организаций'!AD11</f>
        <v>80</v>
      </c>
      <c r="R11" s="24">
        <f>'Рейтинговая таблица организаций'!AE11</f>
        <v>60</v>
      </c>
      <c r="S11" s="7">
        <f>'Рейтинговая таблица организаций'!AF11</f>
        <v>71.428571428571431</v>
      </c>
      <c r="T11" s="24">
        <f>'Рейтинговая таблица организаций'!AG11</f>
        <v>69</v>
      </c>
      <c r="U11" s="24">
        <f t="shared" si="6"/>
        <v>8</v>
      </c>
      <c r="V11" s="24" t="str">
        <f t="shared" si="7"/>
        <v>ГКОУ РД «Ибрагимотарская СОШ Тляратинского Района» (Минобрнауки РД)</v>
      </c>
      <c r="W11" s="24">
        <f>'Рейтинговая таблица организаций'!AN11</f>
        <v>94</v>
      </c>
      <c r="X11" s="24">
        <f>'Рейтинговая таблица организаций'!AO11</f>
        <v>95</v>
      </c>
      <c r="Y11" s="24">
        <f>'Рейтинговая таблица организаций'!AP11</f>
        <v>95</v>
      </c>
      <c r="Z11" s="24">
        <f>'Рейтинговая таблица организаций'!AQ11</f>
        <v>95</v>
      </c>
      <c r="AA11" s="24">
        <f t="shared" si="8"/>
        <v>8</v>
      </c>
      <c r="AB11" s="24" t="str">
        <f t="shared" si="9"/>
        <v>ГКОУ РД «Ибрагимотарская СОШ Тляратинского Района» (Минобрнауки РД)</v>
      </c>
      <c r="AC11" s="24">
        <f>'Рейтинговая таблица организаций'!AX11</f>
        <v>94</v>
      </c>
      <c r="AD11" s="24">
        <f>'Рейтинговая таблица организаций'!AY11</f>
        <v>94</v>
      </c>
      <c r="AE11" s="24">
        <f>'Рейтинговая таблица организаций'!AZ11</f>
        <v>92</v>
      </c>
      <c r="AF11" s="24">
        <f>'Рейтинговая таблица организаций'!BA11</f>
        <v>94</v>
      </c>
      <c r="AG11" s="24">
        <f t="shared" si="10"/>
        <v>8</v>
      </c>
      <c r="AH11" s="24" t="str">
        <f t="shared" si="11"/>
        <v>ГКОУ РД «Ибрагимотарская СОШ Тляратинского Района» (Минобрнауки РД)</v>
      </c>
      <c r="AI11" s="24">
        <f>'Рейтинговая таблица организаций'!BB11</f>
        <v>89.6</v>
      </c>
    </row>
    <row r="12" spans="1:35" x14ac:dyDescent="0.25">
      <c r="A12" s="24">
        <f>'Рейтинговая таблица организаций'!A12</f>
        <v>9</v>
      </c>
      <c r="B12" s="24" t="str">
        <f>'Рейтинговая таблица организаций'!B12</f>
        <v>ГКОУ РД «Туршунайская ООШ Казбековского Района» (Минобрнауки РД)</v>
      </c>
      <c r="C12" s="24">
        <f>'Рейтинговая таблица организаций'!C12</f>
        <v>18</v>
      </c>
      <c r="D12" s="24">
        <f t="shared" si="0"/>
        <v>9</v>
      </c>
      <c r="E12" s="24" t="str">
        <f t="shared" si="1"/>
        <v>ГКОУ РД «Туршунайская ООШ Казбековского Района» (Минобрнауки РД)</v>
      </c>
      <c r="F12" s="24">
        <f>'Рейтинговая таблица организаций'!M12</f>
        <v>100</v>
      </c>
      <c r="G12" s="24">
        <f>'Рейтинговая таблица организаций'!N12</f>
        <v>100</v>
      </c>
      <c r="H12" s="24">
        <f>'Рейтинговая таблица организаций'!O12</f>
        <v>78</v>
      </c>
      <c r="I12" s="24">
        <f>'Рейтинговая таблица организаций'!P12</f>
        <v>91</v>
      </c>
      <c r="J12" s="24">
        <f t="shared" si="2"/>
        <v>9</v>
      </c>
      <c r="K12" s="24" t="str">
        <f t="shared" si="3"/>
        <v>ГКОУ РД «Туршунайская ООШ Казбековского Района» (Минобрнауки РД)</v>
      </c>
      <c r="L12" s="24">
        <f>'Рейтинговая таблица организаций'!V12</f>
        <v>80</v>
      </c>
      <c r="M12" s="24">
        <f>'Рейтинговая таблица организаций'!X12</f>
        <v>100</v>
      </c>
      <c r="N12" s="24">
        <f>'Рейтинговая таблица организаций'!Y12</f>
        <v>90</v>
      </c>
      <c r="O12" s="24">
        <f t="shared" si="4"/>
        <v>9</v>
      </c>
      <c r="P12" s="24" t="str">
        <f t="shared" si="5"/>
        <v>ГКОУ РД «Туршунайская ООШ Казбековского Района» (Минобрнауки РД)</v>
      </c>
      <c r="Q12" s="24">
        <f>'Рейтинговая таблица организаций'!AD12</f>
        <v>0</v>
      </c>
      <c r="R12" s="24">
        <f>'Рейтинговая таблица организаций'!AE12</f>
        <v>40</v>
      </c>
      <c r="S12" s="7">
        <f>'Рейтинговая таблица организаций'!AF12</f>
        <v>66.666666666666671</v>
      </c>
      <c r="T12" s="24">
        <f>'Рейтинговая таблица организаций'!AG12</f>
        <v>36</v>
      </c>
      <c r="U12" s="24">
        <f t="shared" si="6"/>
        <v>9</v>
      </c>
      <c r="V12" s="24" t="str">
        <f t="shared" si="7"/>
        <v>ГКОУ РД «Туршунайская ООШ Казбековского Района» (Минобрнауки РД)</v>
      </c>
      <c r="W12" s="24">
        <f>'Рейтинговая таблица организаций'!AN12</f>
        <v>100</v>
      </c>
      <c r="X12" s="24">
        <f>'Рейтинговая таблица организаций'!AO12</f>
        <v>100</v>
      </c>
      <c r="Y12" s="24">
        <f>'Рейтинговая таблица организаций'!AP12</f>
        <v>81</v>
      </c>
      <c r="Z12" s="24">
        <f>'Рейтинговая таблица организаций'!AQ12</f>
        <v>96</v>
      </c>
      <c r="AA12" s="24">
        <f t="shared" si="8"/>
        <v>9</v>
      </c>
      <c r="AB12" s="24" t="str">
        <f t="shared" si="9"/>
        <v>ГКОУ РД «Туршунайская ООШ Казбековского Района» (Минобрнауки РД)</v>
      </c>
      <c r="AC12" s="24">
        <f>'Рейтинговая таблица организаций'!AX12</f>
        <v>100</v>
      </c>
      <c r="AD12" s="24">
        <f>'Рейтинговая таблица организаций'!AY12</f>
        <v>78</v>
      </c>
      <c r="AE12" s="24">
        <f>'Рейтинговая таблица организаций'!AZ12</f>
        <v>100</v>
      </c>
      <c r="AF12" s="24">
        <f>'Рейтинговая таблица организаций'!BA12</f>
        <v>91</v>
      </c>
      <c r="AG12" s="24">
        <f t="shared" si="10"/>
        <v>9</v>
      </c>
      <c r="AH12" s="24" t="str">
        <f t="shared" si="11"/>
        <v>ГКОУ РД «Туршунайская ООШ Казбековского Района» (Минобрнауки РД)</v>
      </c>
      <c r="AI12" s="24">
        <f>'Рейтинговая таблица организаций'!BB12</f>
        <v>80.8</v>
      </c>
    </row>
    <row r="13" spans="1:35" x14ac:dyDescent="0.25">
      <c r="A13" s="24">
        <f>'Рейтинговая таблица организаций'!A13</f>
        <v>10</v>
      </c>
      <c r="B13" s="24" t="str">
        <f>'Рейтинговая таблица организаций'!B13</f>
        <v>ГКОУ РД «Аркидинская СОШ Хунзахского Района» (Минобрнауки РД)</v>
      </c>
      <c r="C13" s="24">
        <f>'Рейтинговая таблица организаций'!C13</f>
        <v>41</v>
      </c>
      <c r="D13" s="24">
        <f t="shared" si="0"/>
        <v>10</v>
      </c>
      <c r="E13" s="24" t="str">
        <f t="shared" si="1"/>
        <v>ГКОУ РД «Аркидинская СОШ Хунзахского Района» (Минобрнауки РД)</v>
      </c>
      <c r="F13" s="24">
        <f>'Рейтинговая таблица организаций'!M13</f>
        <v>85</v>
      </c>
      <c r="G13" s="24">
        <f>'Рейтинговая таблица организаций'!N13</f>
        <v>100</v>
      </c>
      <c r="H13" s="24">
        <f>'Рейтинговая таблица организаций'!O13</f>
        <v>93</v>
      </c>
      <c r="I13" s="24">
        <f>'Рейтинговая таблица организаций'!P13</f>
        <v>93</v>
      </c>
      <c r="J13" s="24">
        <f t="shared" si="2"/>
        <v>10</v>
      </c>
      <c r="K13" s="24" t="str">
        <f t="shared" si="3"/>
        <v>ГКОУ РД «Аркидинская СОШ Хунзахского Района» (Минобрнауки РД)</v>
      </c>
      <c r="L13" s="24">
        <f>'Рейтинговая таблица организаций'!V13</f>
        <v>80</v>
      </c>
      <c r="M13" s="24">
        <f>'Рейтинговая таблица организаций'!X13</f>
        <v>85</v>
      </c>
      <c r="N13" s="24">
        <f>'Рейтинговая таблица организаций'!Y13</f>
        <v>82</v>
      </c>
      <c r="O13" s="24">
        <f t="shared" si="4"/>
        <v>10</v>
      </c>
      <c r="P13" s="24" t="str">
        <f t="shared" si="5"/>
        <v>ГКОУ РД «Аркидинская СОШ Хунзахского Района» (Минобрнауки РД)</v>
      </c>
      <c r="Q13" s="24">
        <f>'Рейтинговая таблица организаций'!AD13</f>
        <v>20</v>
      </c>
      <c r="R13" s="24">
        <f>'Рейтинговая таблица организаций'!AE13</f>
        <v>20</v>
      </c>
      <c r="S13" s="7">
        <f>'Рейтинговая таблица организаций'!AF13</f>
        <v>66.666666666666671</v>
      </c>
      <c r="T13" s="24">
        <f>'Рейтинговая таблица организаций'!AG13</f>
        <v>34</v>
      </c>
      <c r="U13" s="24">
        <f t="shared" si="6"/>
        <v>10</v>
      </c>
      <c r="V13" s="24" t="str">
        <f t="shared" si="7"/>
        <v>ГКОУ РД «Аркидинская СОШ Хунзахского Района» (Минобрнауки РД)</v>
      </c>
      <c r="W13" s="24">
        <f>'Рейтинговая таблица организаций'!AN13</f>
        <v>95</v>
      </c>
      <c r="X13" s="24">
        <f>'Рейтинговая таблица организаций'!AO13</f>
        <v>93</v>
      </c>
      <c r="Y13" s="24">
        <f>'Рейтинговая таблица организаций'!AP13</f>
        <v>97</v>
      </c>
      <c r="Z13" s="24">
        <f>'Рейтинговая таблица организаций'!AQ13</f>
        <v>95</v>
      </c>
      <c r="AA13" s="24">
        <f t="shared" si="8"/>
        <v>10</v>
      </c>
      <c r="AB13" s="24" t="str">
        <f t="shared" si="9"/>
        <v>ГКОУ РД «Аркидинская СОШ Хунзахского Района» (Минобрнауки РД)</v>
      </c>
      <c r="AC13" s="24">
        <f>'Рейтинговая таблица организаций'!AX13</f>
        <v>80</v>
      </c>
      <c r="AD13" s="24">
        <f>'Рейтинговая таблица организаций'!AY13</f>
        <v>88</v>
      </c>
      <c r="AE13" s="24">
        <f>'Рейтинговая таблица организаций'!AZ13</f>
        <v>93</v>
      </c>
      <c r="AF13" s="24">
        <f>'Рейтинговая таблица организаций'!BA13</f>
        <v>86</v>
      </c>
      <c r="AG13" s="24">
        <f t="shared" si="10"/>
        <v>10</v>
      </c>
      <c r="AH13" s="24" t="str">
        <f t="shared" si="11"/>
        <v>ГКОУ РД «Аркидинская СОШ Хунзахского Района» (Минобрнауки РД)</v>
      </c>
      <c r="AI13" s="24">
        <f>'Рейтинговая таблица организаций'!BB13</f>
        <v>78</v>
      </c>
    </row>
    <row r="14" spans="1:35" x14ac:dyDescent="0.25">
      <c r="A14" s="24">
        <f>'Рейтинговая таблица организаций'!A14</f>
        <v>11</v>
      </c>
      <c r="B14" s="24" t="str">
        <f>'Рейтинговая таблица организаций'!B14</f>
        <v>ГКОУ РД «Новохуштадинская СОШ Цумадинского Района» (Минобрнауки РД)</v>
      </c>
      <c r="C14" s="24">
        <f>'Рейтинговая таблица организаций'!C14</f>
        <v>51</v>
      </c>
      <c r="D14" s="24">
        <f t="shared" si="0"/>
        <v>11</v>
      </c>
      <c r="E14" s="24" t="str">
        <f t="shared" si="1"/>
        <v>ГКОУ РД «Новохуштадинская СОШ Цумадинского Района» (Минобрнауки РД)</v>
      </c>
      <c r="F14" s="24">
        <f>'Рейтинговая таблица организаций'!M14</f>
        <v>95</v>
      </c>
      <c r="G14" s="24">
        <f>'Рейтинговая таблица организаций'!N14</f>
        <v>60</v>
      </c>
      <c r="H14" s="24">
        <f>'Рейтинговая таблица организаций'!O14</f>
        <v>98</v>
      </c>
      <c r="I14" s="24">
        <f>'Рейтинговая таблица организаций'!P14</f>
        <v>86</v>
      </c>
      <c r="J14" s="24">
        <f t="shared" si="2"/>
        <v>11</v>
      </c>
      <c r="K14" s="24" t="str">
        <f t="shared" si="3"/>
        <v>ГКОУ РД «Новохуштадинская СОШ Цумадинского Района» (Минобрнауки РД)</v>
      </c>
      <c r="L14" s="24">
        <f>'Рейтинговая таблица организаций'!V14</f>
        <v>60</v>
      </c>
      <c r="M14" s="24">
        <f>'Рейтинговая таблица организаций'!X14</f>
        <v>76</v>
      </c>
      <c r="N14" s="24">
        <f>'Рейтинговая таблица организаций'!Y14</f>
        <v>68</v>
      </c>
      <c r="O14" s="24">
        <f t="shared" si="4"/>
        <v>11</v>
      </c>
      <c r="P14" s="24" t="str">
        <f t="shared" si="5"/>
        <v>ГКОУ РД «Новохуштадинская СОШ Цумадинского Района» (Минобрнауки РД)</v>
      </c>
      <c r="Q14" s="24">
        <f>'Рейтинговая таблица организаций'!AD14</f>
        <v>40</v>
      </c>
      <c r="R14" s="24">
        <f>'Рейтинговая таблица организаций'!AE14</f>
        <v>0</v>
      </c>
      <c r="S14" s="7">
        <f>'Рейтинговая таблица организаций'!AF14</f>
        <v>60</v>
      </c>
      <c r="T14" s="24">
        <f>'Рейтинговая таблица организаций'!AG14</f>
        <v>30</v>
      </c>
      <c r="U14" s="24">
        <f t="shared" si="6"/>
        <v>11</v>
      </c>
      <c r="V14" s="24" t="str">
        <f t="shared" si="7"/>
        <v>ГКОУ РД «Новохуштадинская СОШ Цумадинского Района» (Минобрнауки РД)</v>
      </c>
      <c r="W14" s="24">
        <f>'Рейтинговая таблица организаций'!AN14</f>
        <v>92</v>
      </c>
      <c r="X14" s="24">
        <f>'Рейтинговая таблица организаций'!AO14</f>
        <v>98</v>
      </c>
      <c r="Y14" s="24">
        <f>'Рейтинговая таблица организаций'!AP14</f>
        <v>97</v>
      </c>
      <c r="Z14" s="24">
        <f>'Рейтинговая таблица организаций'!AQ14</f>
        <v>95</v>
      </c>
      <c r="AA14" s="24">
        <f t="shared" si="8"/>
        <v>11</v>
      </c>
      <c r="AB14" s="24" t="str">
        <f t="shared" si="9"/>
        <v>ГКОУ РД «Новохуштадинская СОШ Цумадинского Района» (Минобрнауки РД)</v>
      </c>
      <c r="AC14" s="24">
        <f>'Рейтинговая таблица организаций'!AX14</f>
        <v>92</v>
      </c>
      <c r="AD14" s="24">
        <f>'Рейтинговая таблица организаций'!AY14</f>
        <v>90</v>
      </c>
      <c r="AE14" s="24">
        <f>'Рейтинговая таблица организаций'!AZ14</f>
        <v>94</v>
      </c>
      <c r="AF14" s="24">
        <f>'Рейтинговая таблица организаций'!BA14</f>
        <v>92</v>
      </c>
      <c r="AG14" s="24">
        <f t="shared" si="10"/>
        <v>11</v>
      </c>
      <c r="AH14" s="24" t="str">
        <f t="shared" si="11"/>
        <v>ГКОУ РД «Новохуштадинская СОШ Цумадинского Района» (Минобрнауки РД)</v>
      </c>
      <c r="AI14" s="24">
        <f>'Рейтинговая таблица организаций'!BB14</f>
        <v>74.2</v>
      </c>
    </row>
    <row r="15" spans="1:35" x14ac:dyDescent="0.25">
      <c r="A15" s="24">
        <f>'Рейтинговая таблица организаций'!A15</f>
        <v>12</v>
      </c>
      <c r="B15" s="24" t="str">
        <f>'Рейтинговая таблица организаций'!B15</f>
        <v>ГКОУ РД «Нанибиканская СОШ Гумбетовского Района» (Минобрнауки РД)</v>
      </c>
      <c r="C15" s="24">
        <f>'Рейтинговая таблица организаций'!C15</f>
        <v>30</v>
      </c>
      <c r="D15" s="24">
        <f t="shared" si="0"/>
        <v>12</v>
      </c>
      <c r="E15" s="24" t="str">
        <f t="shared" si="1"/>
        <v>ГКОУ РД «Нанибиканская СОШ Гумбетовского Района» (Минобрнауки РД)</v>
      </c>
      <c r="F15" s="24">
        <f>'Рейтинговая таблица организаций'!M15</f>
        <v>20</v>
      </c>
      <c r="G15" s="24">
        <f>'Рейтинговая таблица организаций'!N15</f>
        <v>0</v>
      </c>
      <c r="H15" s="24">
        <f>'Рейтинговая таблица организаций'!O15</f>
        <v>86</v>
      </c>
      <c r="I15" s="24">
        <f>'Рейтинговая таблица организаций'!P15</f>
        <v>40</v>
      </c>
      <c r="J15" s="24">
        <f t="shared" si="2"/>
        <v>12</v>
      </c>
      <c r="K15" s="24" t="str">
        <f t="shared" si="3"/>
        <v>ГКОУ РД «Нанибиканская СОШ Гумбетовского Района» (Минобрнауки РД)</v>
      </c>
      <c r="L15" s="24">
        <f>'Рейтинговая таблица организаций'!V15</f>
        <v>40</v>
      </c>
      <c r="M15" s="24">
        <f>'Рейтинговая таблица организаций'!X15</f>
        <v>57</v>
      </c>
      <c r="N15" s="24">
        <f>'Рейтинговая таблица организаций'!Y15</f>
        <v>48</v>
      </c>
      <c r="O15" s="24">
        <f t="shared" si="4"/>
        <v>12</v>
      </c>
      <c r="P15" s="24" t="str">
        <f t="shared" si="5"/>
        <v>ГКОУ РД «Нанибиканская СОШ Гумбетовского Района» (Минобрнауки РД)</v>
      </c>
      <c r="Q15" s="24">
        <f>'Рейтинговая таблица организаций'!AD15</f>
        <v>0</v>
      </c>
      <c r="R15" s="24">
        <f>'Рейтинговая таблица организаций'!AE15</f>
        <v>60</v>
      </c>
      <c r="S15" s="7">
        <f>'Рейтинговая таблица организаций'!AF15</f>
        <v>100</v>
      </c>
      <c r="T15" s="24">
        <f>'Рейтинговая таблица организаций'!AG15</f>
        <v>54</v>
      </c>
      <c r="U15" s="24">
        <f t="shared" si="6"/>
        <v>12</v>
      </c>
      <c r="V15" s="24" t="str">
        <f t="shared" si="7"/>
        <v>ГКОУ РД «Нанибиканская СОШ Гумбетовского Района» (Минобрнауки РД)</v>
      </c>
      <c r="W15" s="24">
        <f>'Рейтинговая таблица организаций'!AN15</f>
        <v>77</v>
      </c>
      <c r="X15" s="24">
        <f>'Рейтинговая таблица организаций'!AO15</f>
        <v>90</v>
      </c>
      <c r="Y15" s="24">
        <f>'Рейтинговая таблица организаций'!AP15</f>
        <v>78</v>
      </c>
      <c r="Z15" s="24">
        <f>'Рейтинговая таблица организаций'!AQ15</f>
        <v>82</v>
      </c>
      <c r="AA15" s="24">
        <f t="shared" si="8"/>
        <v>12</v>
      </c>
      <c r="AB15" s="24" t="str">
        <f t="shared" si="9"/>
        <v>ГКОУ РД «Нанибиканская СОШ Гумбетовского Района» (Минобрнауки РД)</v>
      </c>
      <c r="AC15" s="24">
        <f>'Рейтинговая таблица организаций'!AX15</f>
        <v>57</v>
      </c>
      <c r="AD15" s="24">
        <f>'Рейтинговая таблица организаций'!AY15</f>
        <v>100</v>
      </c>
      <c r="AE15" s="24">
        <f>'Рейтинговая таблица организаций'!AZ15</f>
        <v>100</v>
      </c>
      <c r="AF15" s="24">
        <f>'Рейтинговая таблица организаций'!BA15</f>
        <v>83</v>
      </c>
      <c r="AG15" s="24">
        <f t="shared" si="10"/>
        <v>12</v>
      </c>
      <c r="AH15" s="24" t="str">
        <f t="shared" si="11"/>
        <v>ГКОУ РД «Нанибиканская СОШ Гумбетовского Района» (Минобрнауки РД)</v>
      </c>
      <c r="AI15" s="24">
        <f>'Рейтинговая таблица организаций'!BB15</f>
        <v>61.4</v>
      </c>
    </row>
    <row r="16" spans="1:35" x14ac:dyDescent="0.25">
      <c r="A16" s="24">
        <f>'Рейтинговая таблица организаций'!A16</f>
        <v>13</v>
      </c>
      <c r="B16" s="24" t="str">
        <f>'Рейтинговая таблица организаций'!B16</f>
        <v>ГКОУ РД «Львовская НОШ Акушинского Района» (Минобрнауки РД)</v>
      </c>
      <c r="C16" s="24">
        <f>'Рейтинговая таблица организаций'!C16</f>
        <v>64</v>
      </c>
      <c r="D16" s="24">
        <f t="shared" si="0"/>
        <v>13</v>
      </c>
      <c r="E16" s="24" t="str">
        <f t="shared" si="1"/>
        <v>ГКОУ РД «Львовская НОШ Акушинского Района» (Минобрнауки РД)</v>
      </c>
      <c r="F16" s="24">
        <f>'Рейтинговая таблица организаций'!M16</f>
        <v>50</v>
      </c>
      <c r="G16" s="24">
        <f>'Рейтинговая таблица организаций'!N16</f>
        <v>100</v>
      </c>
      <c r="H16" s="24">
        <f>'Рейтинговая таблица организаций'!O16</f>
        <v>98</v>
      </c>
      <c r="I16" s="24">
        <f>'Рейтинговая таблица организаций'!P16</f>
        <v>84</v>
      </c>
      <c r="J16" s="24">
        <f t="shared" si="2"/>
        <v>13</v>
      </c>
      <c r="K16" s="24" t="str">
        <f t="shared" si="3"/>
        <v>ГКОУ РД «Львовская НОШ Акушинского Района» (Минобрнауки РД)</v>
      </c>
      <c r="L16" s="24">
        <f>'Рейтинговая таблица организаций'!V16</f>
        <v>80</v>
      </c>
      <c r="M16" s="24">
        <f>'Рейтинговая таблица организаций'!X16</f>
        <v>81</v>
      </c>
      <c r="N16" s="24">
        <f>'Рейтинговая таблица организаций'!Y16</f>
        <v>80</v>
      </c>
      <c r="O16" s="24">
        <f t="shared" si="4"/>
        <v>13</v>
      </c>
      <c r="P16" s="24" t="str">
        <f t="shared" si="5"/>
        <v>ГКОУ РД «Львовская НОШ Акушинского Района» (Минобрнауки РД)</v>
      </c>
      <c r="Q16" s="24">
        <f>'Рейтинговая таблица организаций'!AD16</f>
        <v>40</v>
      </c>
      <c r="R16" s="24">
        <f>'Рейтинговая таблица организаций'!AE16</f>
        <v>80</v>
      </c>
      <c r="S16" s="7">
        <f>'Рейтинговая таблица организаций'!AF16</f>
        <v>76.92307692307692</v>
      </c>
      <c r="T16" s="24">
        <f>'Рейтинговая таблица организаций'!AG16</f>
        <v>67</v>
      </c>
      <c r="U16" s="24">
        <f t="shared" si="6"/>
        <v>13</v>
      </c>
      <c r="V16" s="24" t="str">
        <f t="shared" si="7"/>
        <v>ГКОУ РД «Львовская НОШ Акушинского Района» (Минобрнауки РД)</v>
      </c>
      <c r="W16" s="24">
        <f>'Рейтинговая таблица организаций'!AN16</f>
        <v>97</v>
      </c>
      <c r="X16" s="24">
        <f>'Рейтинговая таблица организаций'!AO16</f>
        <v>98</v>
      </c>
      <c r="Y16" s="24">
        <f>'Рейтинговая таблица организаций'!AP16</f>
        <v>98</v>
      </c>
      <c r="Z16" s="24">
        <f>'Рейтинговая таблица организаций'!AQ16</f>
        <v>98</v>
      </c>
      <c r="AA16" s="24">
        <f t="shared" si="8"/>
        <v>13</v>
      </c>
      <c r="AB16" s="24" t="str">
        <f t="shared" si="9"/>
        <v>ГКОУ РД «Львовская НОШ Акушинского Района» (Минобрнауки РД)</v>
      </c>
      <c r="AC16" s="24">
        <f>'Рейтинговая таблица организаций'!AX16</f>
        <v>98</v>
      </c>
      <c r="AD16" s="24">
        <f>'Рейтинговая таблица организаций'!AY16</f>
        <v>100</v>
      </c>
      <c r="AE16" s="24">
        <f>'Рейтинговая таблица организаций'!AZ16</f>
        <v>95</v>
      </c>
      <c r="AF16" s="24">
        <f>'Рейтинговая таблица организаций'!BA16</f>
        <v>98</v>
      </c>
      <c r="AG16" s="24">
        <f t="shared" si="10"/>
        <v>13</v>
      </c>
      <c r="AH16" s="24" t="str">
        <f t="shared" si="11"/>
        <v>ГКОУ РД «Львовская НОШ Акушинского Района» (Минобрнауки РД)</v>
      </c>
      <c r="AI16" s="24">
        <f>'Рейтинговая таблица организаций'!BB16</f>
        <v>85.4</v>
      </c>
    </row>
    <row r="17" spans="1:35" x14ac:dyDescent="0.25">
      <c r="A17" s="24">
        <f>'Рейтинговая таблица организаций'!A17</f>
        <v>14</v>
      </c>
      <c r="B17" s="24" t="str">
        <f>'Рейтинговая таблица организаций'!B17</f>
        <v>ГКОУ РД «Шангодинско-Шитлибская СОШ Гунибского Района» (Минобрнауки РД)</v>
      </c>
      <c r="C17" s="24">
        <f>'Рейтинговая таблица организаций'!C17</f>
        <v>56</v>
      </c>
      <c r="D17" s="24">
        <f t="shared" si="0"/>
        <v>14</v>
      </c>
      <c r="E17" s="24" t="str">
        <f t="shared" si="1"/>
        <v>ГКОУ РД «Шангодинско-Шитлибская СОШ Гунибского Района» (Минобрнауки РД)</v>
      </c>
      <c r="F17" s="24">
        <f>'Рейтинговая таблица организаций'!M17</f>
        <v>55</v>
      </c>
      <c r="G17" s="24">
        <f>'Рейтинговая таблица организаций'!N17</f>
        <v>100</v>
      </c>
      <c r="H17" s="24">
        <f>'Рейтинговая таблица организаций'!O17</f>
        <v>90</v>
      </c>
      <c r="I17" s="24">
        <f>'Рейтинговая таблица организаций'!P17</f>
        <v>83</v>
      </c>
      <c r="J17" s="24">
        <f t="shared" si="2"/>
        <v>14</v>
      </c>
      <c r="K17" s="24" t="str">
        <f t="shared" si="3"/>
        <v>ГКОУ РД «Шангодинско-Шитлибская СОШ Гунибского Района» (Минобрнауки РД)</v>
      </c>
      <c r="L17" s="24">
        <f>'Рейтинговая таблица организаций'!V17</f>
        <v>100</v>
      </c>
      <c r="M17" s="24">
        <f>'Рейтинговая таблица организаций'!X17</f>
        <v>95</v>
      </c>
      <c r="N17" s="24">
        <f>'Рейтинговая таблица организаций'!Y17</f>
        <v>97</v>
      </c>
      <c r="O17" s="24">
        <f t="shared" si="4"/>
        <v>14</v>
      </c>
      <c r="P17" s="24" t="str">
        <f t="shared" si="5"/>
        <v>ГКОУ РД «Шангодинско-Шитлибская СОШ Гунибского Района» (Минобрнауки РД)</v>
      </c>
      <c r="Q17" s="24">
        <f>'Рейтинговая таблица организаций'!AD17</f>
        <v>40</v>
      </c>
      <c r="R17" s="24">
        <f>'Рейтинговая таблица организаций'!AE17</f>
        <v>40</v>
      </c>
      <c r="S17" s="7">
        <f>'Рейтинговая таблица организаций'!AF17</f>
        <v>80</v>
      </c>
      <c r="T17" s="24">
        <f>'Рейтинговая таблица организаций'!AG17</f>
        <v>52</v>
      </c>
      <c r="U17" s="24">
        <f t="shared" si="6"/>
        <v>14</v>
      </c>
      <c r="V17" s="24" t="str">
        <f t="shared" si="7"/>
        <v>ГКОУ РД «Шангодинско-Шитлибская СОШ Гунибского Района» (Минобрнауки РД)</v>
      </c>
      <c r="W17" s="24">
        <f>'Рейтинговая таблица организаций'!AN17</f>
        <v>93</v>
      </c>
      <c r="X17" s="24">
        <f>'Рейтинговая таблица организаций'!AO17</f>
        <v>88</v>
      </c>
      <c r="Y17" s="24">
        <f>'Рейтинговая таблица организаций'!AP17</f>
        <v>96</v>
      </c>
      <c r="Z17" s="24">
        <f>'Рейтинговая таблица организаций'!AQ17</f>
        <v>92</v>
      </c>
      <c r="AA17" s="24">
        <f t="shared" si="8"/>
        <v>14</v>
      </c>
      <c r="AB17" s="24" t="str">
        <f t="shared" si="9"/>
        <v>ГКОУ РД «Шангодинско-Шитлибская СОШ Гунибского Района» (Минобрнауки РД)</v>
      </c>
      <c r="AC17" s="24">
        <f>'Рейтинговая таблица организаций'!AX17</f>
        <v>95</v>
      </c>
      <c r="AD17" s="24">
        <f>'Рейтинговая таблица организаций'!AY17</f>
        <v>93</v>
      </c>
      <c r="AE17" s="24">
        <f>'Рейтинговая таблица организаций'!AZ17</f>
        <v>91</v>
      </c>
      <c r="AF17" s="24">
        <f>'Рейтинговая таблица организаций'!BA17</f>
        <v>93</v>
      </c>
      <c r="AG17" s="24">
        <f t="shared" si="10"/>
        <v>14</v>
      </c>
      <c r="AH17" s="24" t="str">
        <f t="shared" si="11"/>
        <v>ГКОУ РД «Шангодинско-Шитлибская СОШ Гунибского Района» (Минобрнауки РД)</v>
      </c>
      <c r="AI17" s="24">
        <f>'Рейтинговая таблица организаций'!BB17</f>
        <v>83.4</v>
      </c>
    </row>
    <row r="18" spans="1:35" x14ac:dyDescent="0.25">
      <c r="A18" s="24">
        <f>'Рейтинговая таблица организаций'!A18</f>
        <v>15</v>
      </c>
      <c r="B18" s="24" t="str">
        <f>'Рейтинговая таблица организаций'!B18</f>
        <v>ГКОУ РД «Нарышская ООШ Гумбетовского Района» (Минобрнауки РД)</v>
      </c>
      <c r="C18" s="24">
        <f>'Рейтинговая таблица организаций'!C18</f>
        <v>25</v>
      </c>
      <c r="D18" s="24">
        <f t="shared" si="0"/>
        <v>15</v>
      </c>
      <c r="E18" s="24" t="str">
        <f t="shared" si="1"/>
        <v>ГКОУ РД «Нарышская ООШ Гумбетовского Района» (Минобрнауки РД)</v>
      </c>
      <c r="F18" s="24">
        <f>'Рейтинговая таблица организаций'!M18</f>
        <v>81</v>
      </c>
      <c r="G18" s="24">
        <f>'Рейтинговая таблица организаций'!N18</f>
        <v>100</v>
      </c>
      <c r="H18" s="24">
        <f>'Рейтинговая таблица организаций'!O18</f>
        <v>88</v>
      </c>
      <c r="I18" s="24">
        <f>'Рейтинговая таблица организаций'!P18</f>
        <v>90</v>
      </c>
      <c r="J18" s="24">
        <f t="shared" si="2"/>
        <v>15</v>
      </c>
      <c r="K18" s="24" t="str">
        <f t="shared" si="3"/>
        <v>ГКОУ РД «Нарышская ООШ Гумбетовского Района» (Минобрнауки РД)</v>
      </c>
      <c r="L18" s="24">
        <f>'Рейтинговая таблица организаций'!V18</f>
        <v>60</v>
      </c>
      <c r="M18" s="24">
        <f>'Рейтинговая таблица организаций'!X18</f>
        <v>60</v>
      </c>
      <c r="N18" s="24">
        <f>'Рейтинговая таблица организаций'!Y18</f>
        <v>60</v>
      </c>
      <c r="O18" s="24">
        <f t="shared" si="4"/>
        <v>15</v>
      </c>
      <c r="P18" s="24" t="str">
        <f t="shared" si="5"/>
        <v>ГКОУ РД «Нарышская ООШ Гумбетовского Района» (Минобрнауки РД)</v>
      </c>
      <c r="Q18" s="24">
        <f>'Рейтинговая таблица организаций'!AD18</f>
        <v>0</v>
      </c>
      <c r="R18" s="24">
        <f>'Рейтинговая таблица организаций'!AE18</f>
        <v>20</v>
      </c>
      <c r="S18" s="7">
        <f>'Рейтинговая таблица организаций'!AF18</f>
        <v>66.666666666666671</v>
      </c>
      <c r="T18" s="24">
        <f>'Рейтинговая таблица организаций'!AG18</f>
        <v>28</v>
      </c>
      <c r="U18" s="24">
        <f t="shared" si="6"/>
        <v>15</v>
      </c>
      <c r="V18" s="24" t="str">
        <f t="shared" si="7"/>
        <v>ГКОУ РД «Нарышская ООШ Гумбетовского Района» (Минобрнауки РД)</v>
      </c>
      <c r="W18" s="24">
        <f>'Рейтинговая таблица организаций'!AN18</f>
        <v>72</v>
      </c>
      <c r="X18" s="24">
        <f>'Рейтинговая таблица организаций'!AO18</f>
        <v>84</v>
      </c>
      <c r="Y18" s="24">
        <f>'Рейтинговая таблица организаций'!AP18</f>
        <v>72</v>
      </c>
      <c r="Z18" s="24">
        <f>'Рейтинговая таблица организаций'!AQ18</f>
        <v>77</v>
      </c>
      <c r="AA18" s="24">
        <f t="shared" si="8"/>
        <v>15</v>
      </c>
      <c r="AB18" s="24" t="str">
        <f t="shared" si="9"/>
        <v>ГКОУ РД «Нарышская ООШ Гумбетовского Района» (Минобрнауки РД)</v>
      </c>
      <c r="AC18" s="24">
        <f>'Рейтинговая таблица организаций'!AX18</f>
        <v>80</v>
      </c>
      <c r="AD18" s="24">
        <f>'Рейтинговая таблица организаций'!AY18</f>
        <v>80</v>
      </c>
      <c r="AE18" s="24">
        <f>'Рейтинговая таблица организаций'!AZ18</f>
        <v>84</v>
      </c>
      <c r="AF18" s="24">
        <f>'Рейтинговая таблица организаций'!BA18</f>
        <v>81</v>
      </c>
      <c r="AG18" s="24">
        <f t="shared" si="10"/>
        <v>15</v>
      </c>
      <c r="AH18" s="24" t="str">
        <f t="shared" si="11"/>
        <v>ГКОУ РД «Нарышская ООШ Гумбетовского Района» (Минобрнауки РД)</v>
      </c>
      <c r="AI18" s="24">
        <f>'Рейтинговая таблица организаций'!BB18</f>
        <v>67.2</v>
      </c>
    </row>
    <row r="19" spans="1:35" x14ac:dyDescent="0.25">
      <c r="A19" s="24">
        <f>'Рейтинговая таблица организаций'!A19</f>
        <v>16</v>
      </c>
      <c r="B19" s="24" t="str">
        <f>'Рейтинговая таблица организаций'!B19</f>
        <v>ГКОУ РД «Ургулайская ООШ Цумадинского Района» (Минобрнауки РД)</v>
      </c>
      <c r="C19" s="24">
        <f>'Рейтинговая таблица организаций'!C19</f>
        <v>23</v>
      </c>
      <c r="D19" s="24">
        <f t="shared" si="0"/>
        <v>16</v>
      </c>
      <c r="E19" s="24" t="str">
        <f t="shared" si="1"/>
        <v>ГКОУ РД «Ургулайская ООШ Цумадинского Района» (Минобрнауки РД)</v>
      </c>
      <c r="F19" s="24">
        <f>'Рейтинговая таблица организаций'!M19</f>
        <v>98</v>
      </c>
      <c r="G19" s="24">
        <f>'Рейтинговая таблица организаций'!N19</f>
        <v>100</v>
      </c>
      <c r="H19" s="24">
        <f>'Рейтинговая таблица организаций'!O19</f>
        <v>100</v>
      </c>
      <c r="I19" s="24">
        <f>'Рейтинговая таблица организаций'!P19</f>
        <v>99</v>
      </c>
      <c r="J19" s="24">
        <f t="shared" si="2"/>
        <v>16</v>
      </c>
      <c r="K19" s="24" t="str">
        <f t="shared" si="3"/>
        <v>ГКОУ РД «Ургулайская ООШ Цумадинского Района» (Минобрнауки РД)</v>
      </c>
      <c r="L19" s="24">
        <f>'Рейтинговая таблица организаций'!V19</f>
        <v>80</v>
      </c>
      <c r="M19" s="24">
        <f>'Рейтинговая таблица организаций'!X19</f>
        <v>78</v>
      </c>
      <c r="N19" s="24">
        <f>'Рейтинговая таблица организаций'!Y19</f>
        <v>79</v>
      </c>
      <c r="O19" s="24">
        <f t="shared" si="4"/>
        <v>16</v>
      </c>
      <c r="P19" s="24" t="str">
        <f t="shared" si="5"/>
        <v>ГКОУ РД «Ургулайская ООШ Цумадинского Района» (Минобрнауки РД)</v>
      </c>
      <c r="Q19" s="24">
        <f>'Рейтинговая таблица организаций'!AD19</f>
        <v>0</v>
      </c>
      <c r="R19" s="24">
        <f>'Рейтинговая таблица организаций'!AE19</f>
        <v>0</v>
      </c>
      <c r="S19" s="7">
        <f>'Рейтинговая таблица организаций'!AF19</f>
        <v>66.666666666666671</v>
      </c>
      <c r="T19" s="24">
        <f>'Рейтинговая таблица организаций'!AG19</f>
        <v>20</v>
      </c>
      <c r="U19" s="24">
        <f t="shared" si="6"/>
        <v>16</v>
      </c>
      <c r="V19" s="24" t="str">
        <f t="shared" si="7"/>
        <v>ГКОУ РД «Ургулайская ООШ Цумадинского Района» (Минобрнауки РД)</v>
      </c>
      <c r="W19" s="24">
        <f>'Рейтинговая таблица организаций'!AN19</f>
        <v>96</v>
      </c>
      <c r="X19" s="24">
        <f>'Рейтинговая таблица организаций'!AO19</f>
        <v>96</v>
      </c>
      <c r="Y19" s="24">
        <f>'Рейтинговая таблица организаций'!AP19</f>
        <v>100</v>
      </c>
      <c r="Z19" s="24">
        <f>'Рейтинговая таблица организаций'!AQ19</f>
        <v>97</v>
      </c>
      <c r="AA19" s="24">
        <f t="shared" si="8"/>
        <v>16</v>
      </c>
      <c r="AB19" s="24" t="str">
        <f t="shared" si="9"/>
        <v>ГКОУ РД «Ургулайская ООШ Цумадинского Района» (Минобрнауки РД)</v>
      </c>
      <c r="AC19" s="24">
        <f>'Рейтинговая таблица организаций'!AX19</f>
        <v>96</v>
      </c>
      <c r="AD19" s="24">
        <f>'Рейтинговая таблица организаций'!AY19</f>
        <v>91</v>
      </c>
      <c r="AE19" s="24">
        <f>'Рейтинговая таблица организаций'!AZ19</f>
        <v>96</v>
      </c>
      <c r="AF19" s="24">
        <f>'Рейтинговая таблица организаций'!BA19</f>
        <v>94</v>
      </c>
      <c r="AG19" s="24">
        <f t="shared" si="10"/>
        <v>16</v>
      </c>
      <c r="AH19" s="24" t="str">
        <f t="shared" si="11"/>
        <v>ГКОУ РД «Ургулайская ООШ Цумадинского Района» (Минобрнауки РД)</v>
      </c>
      <c r="AI19" s="24">
        <f>'Рейтинговая таблица организаций'!BB19</f>
        <v>77.8</v>
      </c>
    </row>
    <row r="20" spans="1:35" x14ac:dyDescent="0.25">
      <c r="A20" s="24">
        <f>'Рейтинговая таблица организаций'!A20</f>
        <v>17</v>
      </c>
      <c r="B20" s="24" t="str">
        <f>'Рейтинговая таблица организаций'!B20</f>
        <v>ГКОУ РД «Ретлобская СОШ Цунтинского Района» (Минобрнауки РД)</v>
      </c>
      <c r="C20" s="24">
        <f>'Рейтинговая таблица организаций'!C20</f>
        <v>60</v>
      </c>
      <c r="D20" s="24">
        <f t="shared" si="0"/>
        <v>17</v>
      </c>
      <c r="E20" s="24" t="str">
        <f t="shared" si="1"/>
        <v>ГКОУ РД «Ретлобская СОШ Цунтинского Района» (Минобрнауки РД)</v>
      </c>
      <c r="F20" s="24">
        <f>'Рейтинговая таблица организаций'!M20</f>
        <v>99</v>
      </c>
      <c r="G20" s="24">
        <f>'Рейтинговая таблица организаций'!N20</f>
        <v>100</v>
      </c>
      <c r="H20" s="24">
        <f>'Рейтинговая таблица организаций'!O20</f>
        <v>100</v>
      </c>
      <c r="I20" s="24">
        <f>'Рейтинговая таблица организаций'!P20</f>
        <v>100</v>
      </c>
      <c r="J20" s="24">
        <f t="shared" si="2"/>
        <v>17</v>
      </c>
      <c r="K20" s="24" t="str">
        <f t="shared" si="3"/>
        <v>ГКОУ РД «Ретлобская СОШ Цунтинского Района» (Минобрнауки РД)</v>
      </c>
      <c r="L20" s="24">
        <f>'Рейтинговая таблица организаций'!V20</f>
        <v>60</v>
      </c>
      <c r="M20" s="24">
        <f>'Рейтинговая таблица организаций'!X20</f>
        <v>67</v>
      </c>
      <c r="N20" s="24">
        <f>'Рейтинговая таблица организаций'!Y20</f>
        <v>63</v>
      </c>
      <c r="O20" s="24">
        <f t="shared" si="4"/>
        <v>17</v>
      </c>
      <c r="P20" s="24" t="str">
        <f t="shared" si="5"/>
        <v>ГКОУ РД «Ретлобская СОШ Цунтинского Района» (Минобрнауки РД)</v>
      </c>
      <c r="Q20" s="24">
        <f>'Рейтинговая таблица организаций'!AD20</f>
        <v>20</v>
      </c>
      <c r="R20" s="24">
        <f>'Рейтинговая таблица организаций'!AE20</f>
        <v>40</v>
      </c>
      <c r="S20" s="7">
        <f>'Рейтинговая таблица организаций'!AF20</f>
        <v>85</v>
      </c>
      <c r="T20" s="24">
        <f>'Рейтинговая таблица организаций'!AG20</f>
        <v>48</v>
      </c>
      <c r="U20" s="24">
        <f t="shared" si="6"/>
        <v>17</v>
      </c>
      <c r="V20" s="24" t="str">
        <f t="shared" si="7"/>
        <v>ГКОУ РД «Ретлобская СОШ Цунтинского Района» (Минобрнауки РД)</v>
      </c>
      <c r="W20" s="24">
        <f>'Рейтинговая таблица организаций'!AN20</f>
        <v>100</v>
      </c>
      <c r="X20" s="24">
        <f>'Рейтинговая таблица организаций'!AO20</f>
        <v>92</v>
      </c>
      <c r="Y20" s="24">
        <f>'Рейтинговая таблица организаций'!AP20</f>
        <v>73</v>
      </c>
      <c r="Z20" s="24">
        <f>'Рейтинговая таблица организаций'!AQ20</f>
        <v>91</v>
      </c>
      <c r="AA20" s="24">
        <f t="shared" si="8"/>
        <v>17</v>
      </c>
      <c r="AB20" s="24" t="str">
        <f t="shared" si="9"/>
        <v>ГКОУ РД «Ретлобская СОШ Цунтинского Района» (Минобрнауки РД)</v>
      </c>
      <c r="AC20" s="24">
        <f>'Рейтинговая таблица организаций'!AX20</f>
        <v>58</v>
      </c>
      <c r="AD20" s="24">
        <f>'Рейтинговая таблица организаций'!AY20</f>
        <v>90</v>
      </c>
      <c r="AE20" s="24">
        <f>'Рейтинговая таблица организаций'!AZ20</f>
        <v>87</v>
      </c>
      <c r="AF20" s="24">
        <f>'Рейтинговая таблица организаций'!BA20</f>
        <v>77</v>
      </c>
      <c r="AG20" s="24">
        <f t="shared" si="10"/>
        <v>17</v>
      </c>
      <c r="AH20" s="24" t="str">
        <f t="shared" si="11"/>
        <v>ГКОУ РД «Ретлобская СОШ Цунтинского Района» (Минобрнауки РД)</v>
      </c>
      <c r="AI20" s="24">
        <f>'Рейтинговая таблица организаций'!BB20</f>
        <v>75.8</v>
      </c>
    </row>
    <row r="21" spans="1:35" x14ac:dyDescent="0.25">
      <c r="A21" s="24">
        <f>'Рейтинговая таблица организаций'!A21</f>
        <v>18</v>
      </c>
      <c r="B21" s="24" t="str">
        <f>'Рейтинговая таблица организаций'!B21</f>
        <v>ГКОУ РД «ООШ Ботлихского Района» (Минобрнауки РД)</v>
      </c>
      <c r="C21" s="24">
        <f>'Рейтинговая таблица организаций'!C21</f>
        <v>44</v>
      </c>
      <c r="D21" s="24">
        <f t="shared" si="0"/>
        <v>18</v>
      </c>
      <c r="E21" s="24" t="str">
        <f t="shared" si="1"/>
        <v>ГКОУ РД «ООШ Ботлихского Района» (Минобрнауки РД)</v>
      </c>
      <c r="F21" s="24">
        <f>'Рейтинговая таблица организаций'!M21</f>
        <v>100</v>
      </c>
      <c r="G21" s="24">
        <f>'Рейтинговая таблица организаций'!N21</f>
        <v>100</v>
      </c>
      <c r="H21" s="24">
        <f>'Рейтинговая таблица организаций'!O21</f>
        <v>91</v>
      </c>
      <c r="I21" s="24">
        <f>'Рейтинговая таблица организаций'!P21</f>
        <v>96</v>
      </c>
      <c r="J21" s="24">
        <f t="shared" si="2"/>
        <v>18</v>
      </c>
      <c r="K21" s="24" t="str">
        <f t="shared" si="3"/>
        <v>ГКОУ РД «ООШ Ботлихского Района» (Минобрнауки РД)</v>
      </c>
      <c r="L21" s="24">
        <f>'Рейтинговая таблица организаций'!V21</f>
        <v>60</v>
      </c>
      <c r="M21" s="24">
        <f>'Рейтинговая таблица организаций'!X21</f>
        <v>84</v>
      </c>
      <c r="N21" s="24">
        <f>'Рейтинговая таблица организаций'!Y21</f>
        <v>72</v>
      </c>
      <c r="O21" s="24">
        <f t="shared" si="4"/>
        <v>18</v>
      </c>
      <c r="P21" s="24" t="str">
        <f t="shared" si="5"/>
        <v>ГКОУ РД «ООШ Ботлихского Района» (Минобрнауки РД)</v>
      </c>
      <c r="Q21" s="24">
        <f>'Рейтинговая таблица организаций'!AD21</f>
        <v>0</v>
      </c>
      <c r="R21" s="24">
        <f>'Рейтинговая таблица организаций'!AE21</f>
        <v>0</v>
      </c>
      <c r="S21" s="7">
        <f>'Рейтинговая таблица организаций'!AF21</f>
        <v>80</v>
      </c>
      <c r="T21" s="24">
        <f>'Рейтинговая таблица организаций'!AG21</f>
        <v>24</v>
      </c>
      <c r="U21" s="24">
        <f t="shared" si="6"/>
        <v>18</v>
      </c>
      <c r="V21" s="24" t="str">
        <f t="shared" si="7"/>
        <v>ГКОУ РД «ООШ Ботлихского Района» (Минобрнауки РД)</v>
      </c>
      <c r="W21" s="24">
        <f>'Рейтинговая таблица организаций'!AN21</f>
        <v>98</v>
      </c>
      <c r="X21" s="24">
        <f>'Рейтинговая таблица организаций'!AO21</f>
        <v>100</v>
      </c>
      <c r="Y21" s="24">
        <f>'Рейтинговая таблица организаций'!AP21</f>
        <v>90</v>
      </c>
      <c r="Z21" s="24">
        <f>'Рейтинговая таблица организаций'!AQ21</f>
        <v>97</v>
      </c>
      <c r="AA21" s="24">
        <f t="shared" si="8"/>
        <v>18</v>
      </c>
      <c r="AB21" s="24" t="str">
        <f t="shared" si="9"/>
        <v>ГКОУ РД «ООШ Ботлихского Района» (Минобрнауки РД)</v>
      </c>
      <c r="AC21" s="24">
        <f>'Рейтинговая таблица организаций'!AX21</f>
        <v>89</v>
      </c>
      <c r="AD21" s="24">
        <f>'Рейтинговая таблица организаций'!AY21</f>
        <v>86</v>
      </c>
      <c r="AE21" s="24">
        <f>'Рейтинговая таблица организаций'!AZ21</f>
        <v>89</v>
      </c>
      <c r="AF21" s="24">
        <f>'Рейтинговая таблица организаций'!BA21</f>
        <v>88</v>
      </c>
      <c r="AG21" s="24">
        <f t="shared" si="10"/>
        <v>18</v>
      </c>
      <c r="AH21" s="24" t="str">
        <f t="shared" si="11"/>
        <v>ГКОУ РД «ООШ Ботлихского Района» (Минобрнауки РД)</v>
      </c>
      <c r="AI21" s="24">
        <f>'Рейтинговая таблица организаций'!BB21</f>
        <v>75.400000000000006</v>
      </c>
    </row>
    <row r="22" spans="1:35" x14ac:dyDescent="0.25">
      <c r="A22" s="24">
        <f>'Рейтинговая таблица организаций'!A22</f>
        <v>19</v>
      </c>
      <c r="B22" s="24" t="str">
        <f>'Рейтинговая таблица организаций'!B22</f>
        <v>ГКОУ РД «ВСОШ №12» (Минобрнауки РД)</v>
      </c>
      <c r="C22" s="24">
        <f>'Рейтинговая таблица организаций'!C22</f>
        <v>5</v>
      </c>
      <c r="D22" s="24">
        <f t="shared" si="0"/>
        <v>19</v>
      </c>
      <c r="E22" s="24" t="str">
        <f t="shared" si="1"/>
        <v>ГКОУ РД «ВСОШ №12» (Минобрнауки РД)</v>
      </c>
      <c r="F22" s="24">
        <f>'Рейтинговая таблица организаций'!M22</f>
        <v>51</v>
      </c>
      <c r="G22" s="24">
        <f>'Рейтинговая таблица организаций'!N22</f>
        <v>30</v>
      </c>
      <c r="H22" s="24">
        <f>'Рейтинговая таблица организаций'!O22</f>
        <v>100</v>
      </c>
      <c r="I22" s="24">
        <f>'Рейтинговая таблица организаций'!P22</f>
        <v>64</v>
      </c>
      <c r="J22" s="24">
        <f t="shared" si="2"/>
        <v>19</v>
      </c>
      <c r="K22" s="24" t="str">
        <f t="shared" si="3"/>
        <v>ГКОУ РД «ВСОШ №12» (Минобрнауки РД)</v>
      </c>
      <c r="L22" s="24">
        <f>'Рейтинговая таблица организаций'!V22</f>
        <v>40</v>
      </c>
      <c r="M22" s="24">
        <f>'Рейтинговая таблица организаций'!X22</f>
        <v>80</v>
      </c>
      <c r="N22" s="24">
        <f>'Рейтинговая таблица организаций'!Y22</f>
        <v>60</v>
      </c>
      <c r="O22" s="24">
        <f t="shared" si="4"/>
        <v>19</v>
      </c>
      <c r="P22" s="24" t="str">
        <f t="shared" si="5"/>
        <v>ГКОУ РД «ВСОШ №12» (Минобрнауки РД)</v>
      </c>
      <c r="Q22" s="24">
        <f>'Рейтинговая таблица организаций'!AD22</f>
        <v>0</v>
      </c>
      <c r="R22" s="24">
        <f>'Рейтинговая таблица организаций'!AE22</f>
        <v>20</v>
      </c>
      <c r="S22" s="7">
        <f>'Рейтинговая таблица организаций'!AF22</f>
        <v>100</v>
      </c>
      <c r="T22" s="24">
        <f>'Рейтинговая таблица организаций'!AG22</f>
        <v>38</v>
      </c>
      <c r="U22" s="24">
        <f t="shared" si="6"/>
        <v>19</v>
      </c>
      <c r="V22" s="24" t="str">
        <f t="shared" si="7"/>
        <v>ГКОУ РД «ВСОШ №12» (Минобрнауки РД)</v>
      </c>
      <c r="W22" s="24">
        <f>'Рейтинговая таблица организаций'!AN22</f>
        <v>100</v>
      </c>
      <c r="X22" s="24">
        <f>'Рейтинговая таблица организаций'!AO22</f>
        <v>100</v>
      </c>
      <c r="Y22" s="24">
        <f>'Рейтинговая таблица организаций'!AP22</f>
        <v>100</v>
      </c>
      <c r="Z22" s="24">
        <f>'Рейтинговая таблица организаций'!AQ22</f>
        <v>100</v>
      </c>
      <c r="AA22" s="24">
        <f t="shared" si="8"/>
        <v>19</v>
      </c>
      <c r="AB22" s="24" t="str">
        <f t="shared" si="9"/>
        <v>ГКОУ РД «ВСОШ №12» (Минобрнауки РД)</v>
      </c>
      <c r="AC22" s="24">
        <f>'Рейтинговая таблица организаций'!AX22</f>
        <v>100</v>
      </c>
      <c r="AD22" s="24">
        <f>'Рейтинговая таблица организаций'!AY22</f>
        <v>100</v>
      </c>
      <c r="AE22" s="24">
        <f>'Рейтинговая таблица организаций'!AZ22</f>
        <v>100</v>
      </c>
      <c r="AF22" s="24">
        <f>'Рейтинговая таблица организаций'!BA22</f>
        <v>100</v>
      </c>
      <c r="AG22" s="24">
        <f t="shared" si="10"/>
        <v>19</v>
      </c>
      <c r="AH22" s="24" t="str">
        <f t="shared" si="11"/>
        <v>ГКОУ РД «ВСОШ №12» (Минобрнауки РД)</v>
      </c>
      <c r="AI22" s="24">
        <f>'Рейтинговая таблица организаций'!BB22</f>
        <v>72.400000000000006</v>
      </c>
    </row>
    <row r="23" spans="1:35" x14ac:dyDescent="0.25">
      <c r="A23" s="24">
        <f>'Рейтинговая таблица организаций'!A23</f>
        <v>20</v>
      </c>
      <c r="B23" s="24" t="str">
        <f>'Рейтинговая таблица организаций'!B23</f>
        <v>ГКОУ РД «Новоурадинская СОШ Шамильского Района» (Минобрнауки РД)</v>
      </c>
      <c r="C23" s="24">
        <f>'Рейтинговая таблица организаций'!C23</f>
        <v>66</v>
      </c>
      <c r="D23" s="24">
        <f t="shared" si="0"/>
        <v>20</v>
      </c>
      <c r="E23" s="24" t="str">
        <f t="shared" si="1"/>
        <v>ГКОУ РД «Новоурадинская СОШ Шамильского Района» (Минобрнауки РД)</v>
      </c>
      <c r="F23" s="24">
        <f>'Рейтинговая таблица организаций'!M23</f>
        <v>91</v>
      </c>
      <c r="G23" s="24">
        <f>'Рейтинговая таблица организаций'!N23</f>
        <v>100</v>
      </c>
      <c r="H23" s="24">
        <f>'Рейтинговая таблица организаций'!O23</f>
        <v>96</v>
      </c>
      <c r="I23" s="24">
        <f>'Рейтинговая таблица организаций'!P23</f>
        <v>96</v>
      </c>
      <c r="J23" s="24">
        <f t="shared" si="2"/>
        <v>20</v>
      </c>
      <c r="K23" s="24" t="str">
        <f t="shared" si="3"/>
        <v>ГКОУ РД «Новоурадинская СОШ Шамильского Района» (Минобрнауки РД)</v>
      </c>
      <c r="L23" s="24">
        <f>'Рейтинговая таблица организаций'!V23</f>
        <v>80</v>
      </c>
      <c r="M23" s="24">
        <f>'Рейтинговая таблица организаций'!X23</f>
        <v>77</v>
      </c>
      <c r="N23" s="24">
        <f>'Рейтинговая таблица организаций'!Y23</f>
        <v>78</v>
      </c>
      <c r="O23" s="24">
        <f t="shared" si="4"/>
        <v>20</v>
      </c>
      <c r="P23" s="24" t="str">
        <f t="shared" si="5"/>
        <v>ГКОУ РД «Новоурадинская СОШ Шамильского Района» (Минобрнауки РД)</v>
      </c>
      <c r="Q23" s="24">
        <f>'Рейтинговая таблица организаций'!AD23</f>
        <v>20</v>
      </c>
      <c r="R23" s="24">
        <f>'Рейтинговая таблица организаций'!AE23</f>
        <v>60</v>
      </c>
      <c r="S23" s="7">
        <f>'Рейтинговая таблица организаций'!AF23</f>
        <v>66.666666666666671</v>
      </c>
      <c r="T23" s="24">
        <f>'Рейтинговая таблица организаций'!AG23</f>
        <v>50</v>
      </c>
      <c r="U23" s="24">
        <f t="shared" si="6"/>
        <v>20</v>
      </c>
      <c r="V23" s="24" t="str">
        <f t="shared" si="7"/>
        <v>ГКОУ РД «Новоурадинская СОШ Шамильского Района» (Минобрнауки РД)</v>
      </c>
      <c r="W23" s="24">
        <f>'Рейтинговая таблица организаций'!AN23</f>
        <v>97</v>
      </c>
      <c r="X23" s="24">
        <f>'Рейтинговая таблица организаций'!AO23</f>
        <v>97</v>
      </c>
      <c r="Y23" s="24">
        <f>'Рейтинговая таблица организаций'!AP23</f>
        <v>100</v>
      </c>
      <c r="Z23" s="24">
        <f>'Рейтинговая таблица организаций'!AQ23</f>
        <v>98</v>
      </c>
      <c r="AA23" s="24">
        <f t="shared" si="8"/>
        <v>20</v>
      </c>
      <c r="AB23" s="24" t="str">
        <f t="shared" si="9"/>
        <v>ГКОУ РД «Новоурадинская СОШ Шамильского Района» (Минобрнауки РД)</v>
      </c>
      <c r="AC23" s="24">
        <f>'Рейтинговая таблица организаций'!AX23</f>
        <v>92</v>
      </c>
      <c r="AD23" s="24">
        <f>'Рейтинговая таблица организаций'!AY23</f>
        <v>98</v>
      </c>
      <c r="AE23" s="24">
        <f>'Рейтинговая таблица организаций'!AZ23</f>
        <v>86</v>
      </c>
      <c r="AF23" s="24">
        <f>'Рейтинговая таблица организаций'!BA23</f>
        <v>93</v>
      </c>
      <c r="AG23" s="24">
        <f t="shared" si="10"/>
        <v>20</v>
      </c>
      <c r="AH23" s="24" t="str">
        <f t="shared" si="11"/>
        <v>ГКОУ РД «Новоурадинская СОШ Шамильского Района» (Минобрнауки РД)</v>
      </c>
      <c r="AI23" s="24">
        <f>'Рейтинговая таблица организаций'!BB23</f>
        <v>83</v>
      </c>
    </row>
    <row r="24" spans="1:35" x14ac:dyDescent="0.25">
      <c r="A24" s="24">
        <f>'Рейтинговая таблица организаций'!A24</f>
        <v>21</v>
      </c>
      <c r="B24" s="24" t="str">
        <f>'Рейтинговая таблица организаций'!B24</f>
        <v>ГКОУ РД «Нагуратлинская СОШ Гунибского Района» (Минобрнауки РД)</v>
      </c>
      <c r="C24" s="24">
        <f>'Рейтинговая таблица организаций'!C24</f>
        <v>36</v>
      </c>
      <c r="D24" s="24">
        <f t="shared" si="0"/>
        <v>21</v>
      </c>
      <c r="E24" s="24" t="str">
        <f t="shared" si="1"/>
        <v>ГКОУ РД «Нагуратлинская СОШ Гунибского Района» (Минобрнауки РД)</v>
      </c>
      <c r="F24" s="24">
        <f>'Рейтинговая таблица организаций'!M24</f>
        <v>96</v>
      </c>
      <c r="G24" s="24">
        <f>'Рейтинговая таблица организаций'!N24</f>
        <v>100</v>
      </c>
      <c r="H24" s="24">
        <f>'Рейтинговая таблица организаций'!O24</f>
        <v>96</v>
      </c>
      <c r="I24" s="24">
        <f>'Рейтинговая таблица организаций'!P24</f>
        <v>97</v>
      </c>
      <c r="J24" s="24">
        <f t="shared" si="2"/>
        <v>21</v>
      </c>
      <c r="K24" s="24" t="str">
        <f t="shared" si="3"/>
        <v>ГКОУ РД «Нагуратлинская СОШ Гунибского Района» (Минобрнауки РД)</v>
      </c>
      <c r="L24" s="24">
        <f>'Рейтинговая таблица организаций'!V24</f>
        <v>60</v>
      </c>
      <c r="M24" s="24">
        <f>'Рейтинговая таблица организаций'!X24</f>
        <v>92</v>
      </c>
      <c r="N24" s="24">
        <f>'Рейтинговая таблица организаций'!Y24</f>
        <v>76</v>
      </c>
      <c r="O24" s="24">
        <f t="shared" si="4"/>
        <v>21</v>
      </c>
      <c r="P24" s="24" t="str">
        <f t="shared" si="5"/>
        <v>ГКОУ РД «Нагуратлинская СОШ Гунибского Района» (Минобрнауки РД)</v>
      </c>
      <c r="Q24" s="24">
        <f>'Рейтинговая таблица организаций'!AD24</f>
        <v>20</v>
      </c>
      <c r="R24" s="24">
        <f>'Рейтинговая таблица организаций'!AE24</f>
        <v>0</v>
      </c>
      <c r="S24" s="7">
        <f>'Рейтинговая таблица организаций'!AF24</f>
        <v>50</v>
      </c>
      <c r="T24" s="24">
        <f>'Рейтинговая таблица организаций'!AG24</f>
        <v>21</v>
      </c>
      <c r="U24" s="24">
        <f t="shared" si="6"/>
        <v>21</v>
      </c>
      <c r="V24" s="24" t="str">
        <f t="shared" si="7"/>
        <v>ГКОУ РД «Нагуратлинская СОШ Гунибского Района» (Минобрнауки РД)</v>
      </c>
      <c r="W24" s="24">
        <f>'Рейтинговая таблица организаций'!AN24</f>
        <v>100</v>
      </c>
      <c r="X24" s="24">
        <f>'Рейтинговая таблица организаций'!AO24</f>
        <v>100</v>
      </c>
      <c r="Y24" s="24">
        <f>'Рейтинговая таблица организаций'!AP24</f>
        <v>100</v>
      </c>
      <c r="Z24" s="24">
        <f>'Рейтинговая таблица организаций'!AQ24</f>
        <v>100</v>
      </c>
      <c r="AA24" s="24">
        <f t="shared" si="8"/>
        <v>21</v>
      </c>
      <c r="AB24" s="24" t="str">
        <f t="shared" si="9"/>
        <v>ГКОУ РД «Нагуратлинская СОШ Гунибского Района» (Минобрнауки РД)</v>
      </c>
      <c r="AC24" s="24">
        <f>'Рейтинговая таблица организаций'!AX24</f>
        <v>100</v>
      </c>
      <c r="AD24" s="24">
        <f>'Рейтинговая таблица организаций'!AY24</f>
        <v>100</v>
      </c>
      <c r="AE24" s="24">
        <f>'Рейтинговая таблица организаций'!AZ24</f>
        <v>94</v>
      </c>
      <c r="AF24" s="24">
        <f>'Рейтинговая таблица организаций'!BA24</f>
        <v>99</v>
      </c>
      <c r="AG24" s="24">
        <f t="shared" si="10"/>
        <v>21</v>
      </c>
      <c r="AH24" s="24" t="str">
        <f t="shared" si="11"/>
        <v>ГКОУ РД «Нагуратлинская СОШ Гунибского Района» (Минобрнауки РД)</v>
      </c>
      <c r="AI24" s="24">
        <f>'Рейтинговая таблица организаций'!BB24</f>
        <v>78.599999999999994</v>
      </c>
    </row>
    <row r="25" spans="1:35" x14ac:dyDescent="0.25">
      <c r="A25" s="24">
        <f>'Рейтинговая таблица организаций'!A25</f>
        <v>22</v>
      </c>
      <c r="B25" s="24" t="str">
        <f>'Рейтинговая таблица организаций'!B25</f>
        <v>ГКОУ РД «Сафаралинская СОШ Гунибского Района» (Минобрнауки РД)</v>
      </c>
      <c r="C25" s="24">
        <f>'Рейтинговая таблица организаций'!C25</f>
        <v>51</v>
      </c>
      <c r="D25" s="24">
        <f t="shared" si="0"/>
        <v>22</v>
      </c>
      <c r="E25" s="24" t="str">
        <f t="shared" si="1"/>
        <v>ГКОУ РД «Сафаралинская СОШ Гунибского Района» (Минобрнауки РД)</v>
      </c>
      <c r="F25" s="24">
        <f>'Рейтинговая таблица организаций'!M25</f>
        <v>98</v>
      </c>
      <c r="G25" s="24">
        <f>'Рейтинговая таблица организаций'!N25</f>
        <v>100</v>
      </c>
      <c r="H25" s="24">
        <f>'Рейтинговая таблица организаций'!O25</f>
        <v>90</v>
      </c>
      <c r="I25" s="24">
        <f>'Рейтинговая таблица организаций'!P25</f>
        <v>95</v>
      </c>
      <c r="J25" s="24">
        <f t="shared" si="2"/>
        <v>22</v>
      </c>
      <c r="K25" s="24" t="str">
        <f t="shared" si="3"/>
        <v>ГКОУ РД «Сафаралинская СОШ Гунибского Района» (Минобрнауки РД)</v>
      </c>
      <c r="L25" s="24">
        <f>'Рейтинговая таблица организаций'!V25</f>
        <v>40</v>
      </c>
      <c r="M25" s="24">
        <f>'Рейтинговая таблица организаций'!X25</f>
        <v>86</v>
      </c>
      <c r="N25" s="24">
        <f>'Рейтинговая таблица организаций'!Y25</f>
        <v>63</v>
      </c>
      <c r="O25" s="24">
        <f t="shared" si="4"/>
        <v>22</v>
      </c>
      <c r="P25" s="24" t="str">
        <f t="shared" si="5"/>
        <v>ГКОУ РД «Сафаралинская СОШ Гунибского Района» (Минобрнауки РД)</v>
      </c>
      <c r="Q25" s="24">
        <f>'Рейтинговая таблица организаций'!AD25</f>
        <v>40</v>
      </c>
      <c r="R25" s="24">
        <f>'Рейтинговая таблица организаций'!AE25</f>
        <v>40</v>
      </c>
      <c r="S25" s="7">
        <f>'Рейтинговая таблица организаций'!AF25</f>
        <v>88.888888888888886</v>
      </c>
      <c r="T25" s="24">
        <f>'Рейтинговая таблица организаций'!AG25</f>
        <v>55</v>
      </c>
      <c r="U25" s="24">
        <f t="shared" si="6"/>
        <v>22</v>
      </c>
      <c r="V25" s="24" t="str">
        <f t="shared" si="7"/>
        <v>ГКОУ РД «Сафаралинская СОШ Гунибского Района» (Минобрнауки РД)</v>
      </c>
      <c r="W25" s="24">
        <f>'Рейтинговая таблица организаций'!AN25</f>
        <v>92</v>
      </c>
      <c r="X25" s="24">
        <f>'Рейтинговая таблица организаций'!AO25</f>
        <v>94</v>
      </c>
      <c r="Y25" s="24">
        <f>'Рейтинговая таблица организаций'!AP25</f>
        <v>92</v>
      </c>
      <c r="Z25" s="24">
        <f>'Рейтинговая таблица организаций'!AQ25</f>
        <v>93</v>
      </c>
      <c r="AA25" s="24">
        <f t="shared" si="8"/>
        <v>22</v>
      </c>
      <c r="AB25" s="24" t="str">
        <f t="shared" si="9"/>
        <v>ГКОУ РД «Сафаралинская СОШ Гунибского Района» (Минобрнауки РД)</v>
      </c>
      <c r="AC25" s="24">
        <f>'Рейтинговая таблица организаций'!AX25</f>
        <v>86</v>
      </c>
      <c r="AD25" s="24">
        <f>'Рейтинговая таблица организаций'!AY25</f>
        <v>92</v>
      </c>
      <c r="AE25" s="24">
        <f>'Рейтинговая таблица организаций'!AZ25</f>
        <v>92</v>
      </c>
      <c r="AF25" s="24">
        <f>'Рейтинговая таблица организаций'!BA25</f>
        <v>90</v>
      </c>
      <c r="AG25" s="24">
        <f t="shared" si="10"/>
        <v>22</v>
      </c>
      <c r="AH25" s="24" t="str">
        <f t="shared" si="11"/>
        <v>ГКОУ РД «Сафаралинская СОШ Гунибского Района» (Минобрнауки РД)</v>
      </c>
      <c r="AI25" s="24">
        <f>'Рейтинговая таблица организаций'!BB25</f>
        <v>79.2</v>
      </c>
    </row>
    <row r="26" spans="1:35" x14ac:dyDescent="0.25">
      <c r="A26" s="24">
        <f>'Рейтинговая таблица организаций'!A26</f>
        <v>23</v>
      </c>
      <c r="B26" s="24" t="str">
        <f>'Рейтинговая таблица организаций'!B26</f>
        <v>ГКОУ РД «Уллубиевская СОШ Гунибского Района» (Минобрнауки РД)</v>
      </c>
      <c r="C26" s="24">
        <f>'Рейтинговая таблица организаций'!C26</f>
        <v>57</v>
      </c>
      <c r="D26" s="24">
        <f t="shared" si="0"/>
        <v>23</v>
      </c>
      <c r="E26" s="24" t="str">
        <f t="shared" si="1"/>
        <v>ГКОУ РД «Уллубиевская СОШ Гунибского Района» (Минобрнауки РД)</v>
      </c>
      <c r="F26" s="24">
        <f>'Рейтинговая таблица организаций'!M26</f>
        <v>91</v>
      </c>
      <c r="G26" s="24">
        <f>'Рейтинговая таблица организаций'!N26</f>
        <v>100</v>
      </c>
      <c r="H26" s="24">
        <f>'Рейтинговая таблица организаций'!O26</f>
        <v>98</v>
      </c>
      <c r="I26" s="24">
        <f>'Рейтинговая таблица организаций'!P26</f>
        <v>97</v>
      </c>
      <c r="J26" s="24">
        <f t="shared" si="2"/>
        <v>23</v>
      </c>
      <c r="K26" s="24" t="str">
        <f t="shared" si="3"/>
        <v>ГКОУ РД «Уллубиевская СОШ Гунибского Района» (Минобрнауки РД)</v>
      </c>
      <c r="L26" s="24">
        <f>'Рейтинговая таблица организаций'!V26</f>
        <v>100</v>
      </c>
      <c r="M26" s="24">
        <f>'Рейтинговая таблица организаций'!X26</f>
        <v>98</v>
      </c>
      <c r="N26" s="24">
        <f>'Рейтинговая таблица организаций'!Y26</f>
        <v>99</v>
      </c>
      <c r="O26" s="24">
        <f t="shared" si="4"/>
        <v>23</v>
      </c>
      <c r="P26" s="24" t="str">
        <f t="shared" si="5"/>
        <v>ГКОУ РД «Уллубиевская СОШ Гунибского Района» (Минобрнауки РД)</v>
      </c>
      <c r="Q26" s="24">
        <f>'Рейтинговая таблица организаций'!AD26</f>
        <v>60</v>
      </c>
      <c r="R26" s="24">
        <f>'Рейтинговая таблица организаций'!AE26</f>
        <v>20</v>
      </c>
      <c r="S26" s="7">
        <f>'Рейтинговая таблица организаций'!AF26</f>
        <v>66.666666666666671</v>
      </c>
      <c r="T26" s="24">
        <f>'Рейтинговая таблица организаций'!AG26</f>
        <v>46</v>
      </c>
      <c r="U26" s="24">
        <f t="shared" si="6"/>
        <v>23</v>
      </c>
      <c r="V26" s="24" t="str">
        <f t="shared" si="7"/>
        <v>ГКОУ РД «Уллубиевская СОШ Гунибского Района» (Минобрнауки РД)</v>
      </c>
      <c r="W26" s="24">
        <f>'Рейтинговая таблица организаций'!AN26</f>
        <v>93</v>
      </c>
      <c r="X26" s="24">
        <f>'Рейтинговая таблица организаций'!AO26</f>
        <v>96</v>
      </c>
      <c r="Y26" s="24">
        <f>'Рейтинговая таблица организаций'!AP26</f>
        <v>86</v>
      </c>
      <c r="Z26" s="24">
        <f>'Рейтинговая таблица организаций'!AQ26</f>
        <v>93</v>
      </c>
      <c r="AA26" s="24">
        <f t="shared" si="8"/>
        <v>23</v>
      </c>
      <c r="AB26" s="24" t="str">
        <f t="shared" si="9"/>
        <v>ГКОУ РД «Уллубиевская СОШ Гунибского Района» (Минобрнауки РД)</v>
      </c>
      <c r="AC26" s="24">
        <f>'Рейтинговая таблица организаций'!AX26</f>
        <v>89</v>
      </c>
      <c r="AD26" s="24">
        <f>'Рейтинговая таблица организаций'!AY26</f>
        <v>86</v>
      </c>
      <c r="AE26" s="24">
        <f>'Рейтинговая таблица организаций'!AZ26</f>
        <v>86</v>
      </c>
      <c r="AF26" s="24">
        <f>'Рейтинговая таблица организаций'!BA26</f>
        <v>87</v>
      </c>
      <c r="AG26" s="24">
        <f t="shared" si="10"/>
        <v>23</v>
      </c>
      <c r="AH26" s="24" t="str">
        <f t="shared" si="11"/>
        <v>ГКОУ РД «Уллубиевская СОШ Гунибского Района» (Минобрнауки РД)</v>
      </c>
      <c r="AI26" s="24">
        <f>'Рейтинговая таблица организаций'!BB26</f>
        <v>84.4</v>
      </c>
    </row>
    <row r="27" spans="1:35" x14ac:dyDescent="0.25">
      <c r="A27" s="24">
        <f>'Рейтинговая таблица организаций'!A27</f>
        <v>24</v>
      </c>
      <c r="B27" s="24" t="str">
        <f>'Рейтинговая таблица организаций'!B27</f>
        <v>ГКОУ РД «Карашинская СОШ Лакского Района» (Минобрнауки РД)</v>
      </c>
      <c r="C27" s="24">
        <f>'Рейтинговая таблица организаций'!C27</f>
        <v>38</v>
      </c>
      <c r="D27" s="24">
        <f t="shared" si="0"/>
        <v>24</v>
      </c>
      <c r="E27" s="24" t="str">
        <f t="shared" si="1"/>
        <v>ГКОУ РД «Карашинская СОШ Лакского Района» (Минобрнауки РД)</v>
      </c>
      <c r="F27" s="24">
        <f>'Рейтинговая таблица организаций'!M27</f>
        <v>98</v>
      </c>
      <c r="G27" s="24">
        <f>'Рейтинговая таблица организаций'!N27</f>
        <v>60</v>
      </c>
      <c r="H27" s="24">
        <f>'Рейтинговая таблица организаций'!O27</f>
        <v>90</v>
      </c>
      <c r="I27" s="24">
        <f>'Рейтинговая таблица организаций'!P27</f>
        <v>83</v>
      </c>
      <c r="J27" s="24">
        <f t="shared" si="2"/>
        <v>24</v>
      </c>
      <c r="K27" s="24" t="str">
        <f t="shared" si="3"/>
        <v>ГКОУ РД «Карашинская СОШ Лакского Района» (Минобрнауки РД)</v>
      </c>
      <c r="L27" s="24">
        <f>'Рейтинговая таблица организаций'!V27</f>
        <v>80</v>
      </c>
      <c r="M27" s="24">
        <f>'Рейтинговая таблица организаций'!X27</f>
        <v>89</v>
      </c>
      <c r="N27" s="24">
        <f>'Рейтинговая таблица организаций'!Y27</f>
        <v>84</v>
      </c>
      <c r="O27" s="24">
        <f t="shared" si="4"/>
        <v>24</v>
      </c>
      <c r="P27" s="24" t="str">
        <f t="shared" si="5"/>
        <v>ГКОУ РД «Карашинская СОШ Лакского Района» (Минобрнауки РД)</v>
      </c>
      <c r="Q27" s="24">
        <f>'Рейтинговая таблица организаций'!AD27</f>
        <v>20</v>
      </c>
      <c r="R27" s="24">
        <f>'Рейтинговая таблица организаций'!AE27</f>
        <v>0</v>
      </c>
      <c r="S27" s="7">
        <f>'Рейтинговая таблица организаций'!AF27</f>
        <v>66.666666666666671</v>
      </c>
      <c r="T27" s="24">
        <f>'Рейтинговая таблица организаций'!AG27</f>
        <v>26</v>
      </c>
      <c r="U27" s="24">
        <f t="shared" si="6"/>
        <v>24</v>
      </c>
      <c r="V27" s="24" t="str">
        <f t="shared" si="7"/>
        <v>ГКОУ РД «Карашинская СОШ Лакского Района» (Минобрнауки РД)</v>
      </c>
      <c r="W27" s="24">
        <f>'Рейтинговая таблица организаций'!AN27</f>
        <v>97</v>
      </c>
      <c r="X27" s="24">
        <f>'Рейтинговая таблица организаций'!AO27</f>
        <v>97</v>
      </c>
      <c r="Y27" s="24">
        <f>'Рейтинговая таблица организаций'!AP27</f>
        <v>94</v>
      </c>
      <c r="Z27" s="24">
        <f>'Рейтинговая таблица организаций'!AQ27</f>
        <v>96</v>
      </c>
      <c r="AA27" s="24">
        <f t="shared" si="8"/>
        <v>24</v>
      </c>
      <c r="AB27" s="24" t="str">
        <f t="shared" si="9"/>
        <v>ГКОУ РД «Карашинская СОШ Лакского Района» (Минобрнауки РД)</v>
      </c>
      <c r="AC27" s="24">
        <f>'Рейтинговая таблица организаций'!AX27</f>
        <v>82</v>
      </c>
      <c r="AD27" s="24">
        <f>'Рейтинговая таблица организаций'!AY27</f>
        <v>87</v>
      </c>
      <c r="AE27" s="24">
        <f>'Рейтинговая таблица организаций'!AZ27</f>
        <v>87</v>
      </c>
      <c r="AF27" s="24">
        <f>'Рейтинговая таблица организаций'!BA27</f>
        <v>85</v>
      </c>
      <c r="AG27" s="24">
        <f t="shared" si="10"/>
        <v>24</v>
      </c>
      <c r="AH27" s="24" t="str">
        <f t="shared" si="11"/>
        <v>ГКОУ РД «Карашинская СОШ Лакского Района» (Минобрнауки РД)</v>
      </c>
      <c r="AI27" s="24">
        <f>'Рейтинговая таблица организаций'!BB27</f>
        <v>74.8</v>
      </c>
    </row>
    <row r="28" spans="1:35" x14ac:dyDescent="0.25">
      <c r="A28" s="24">
        <f>'Рейтинговая таблица организаций'!A28</f>
        <v>25</v>
      </c>
      <c r="B28" s="24" t="str">
        <f>'Рейтинговая таблица организаций'!B28</f>
        <v>ГКОУ РД «Шавинская СОШ Цумадинского Района» (Минобрнауки РД)</v>
      </c>
      <c r="C28" s="24">
        <f>'Рейтинговая таблица организаций'!C28</f>
        <v>92</v>
      </c>
      <c r="D28" s="24">
        <f t="shared" si="0"/>
        <v>25</v>
      </c>
      <c r="E28" s="24" t="str">
        <f t="shared" si="1"/>
        <v>ГКОУ РД «Шавинская СОШ Цумадинского Района» (Минобрнауки РД)</v>
      </c>
      <c r="F28" s="24">
        <f>'Рейтинговая таблица организаций'!M28</f>
        <v>89</v>
      </c>
      <c r="G28" s="24">
        <f>'Рейтинговая таблица организаций'!N28</f>
        <v>100</v>
      </c>
      <c r="H28" s="24">
        <f>'Рейтинговая таблица организаций'!O28</f>
        <v>99</v>
      </c>
      <c r="I28" s="24">
        <f>'Рейтинговая таблица организаций'!P28</f>
        <v>96</v>
      </c>
      <c r="J28" s="24">
        <f t="shared" si="2"/>
        <v>25</v>
      </c>
      <c r="K28" s="24" t="str">
        <f t="shared" si="3"/>
        <v>ГКОУ РД «Шавинская СОШ Цумадинского Района» (Минобрнауки РД)</v>
      </c>
      <c r="L28" s="24">
        <f>'Рейтинговая таблица организаций'!V28</f>
        <v>100</v>
      </c>
      <c r="M28" s="24">
        <f>'Рейтинговая таблица организаций'!X28</f>
        <v>90</v>
      </c>
      <c r="N28" s="24">
        <f>'Рейтинговая таблица организаций'!Y28</f>
        <v>95</v>
      </c>
      <c r="O28" s="24">
        <f t="shared" si="4"/>
        <v>25</v>
      </c>
      <c r="P28" s="24" t="str">
        <f t="shared" si="5"/>
        <v>ГКОУ РД «Шавинская СОШ Цумадинского Района» (Минобрнауки РД)</v>
      </c>
      <c r="Q28" s="24">
        <f>'Рейтинговая таблица организаций'!AD28</f>
        <v>40</v>
      </c>
      <c r="R28" s="24">
        <f>'Рейтинговая таблица организаций'!AE28</f>
        <v>100</v>
      </c>
      <c r="S28" s="7">
        <f>'Рейтинговая таблица организаций'!AF28</f>
        <v>66.666666666666671</v>
      </c>
      <c r="T28" s="24">
        <f>'Рейтинговая таблица организаций'!AG28</f>
        <v>72</v>
      </c>
      <c r="U28" s="24">
        <f t="shared" si="6"/>
        <v>25</v>
      </c>
      <c r="V28" s="24" t="str">
        <f t="shared" si="7"/>
        <v>ГКОУ РД «Шавинская СОШ Цумадинского Района» (Минобрнауки РД)</v>
      </c>
      <c r="W28" s="24">
        <f>'Рейтинговая таблица организаций'!AN28</f>
        <v>99</v>
      </c>
      <c r="X28" s="24">
        <f>'Рейтинговая таблица организаций'!AO28</f>
        <v>99</v>
      </c>
      <c r="Y28" s="24">
        <f>'Рейтинговая таблица организаций'!AP28</f>
        <v>99</v>
      </c>
      <c r="Z28" s="24">
        <f>'Рейтинговая таблица организаций'!AQ28</f>
        <v>99</v>
      </c>
      <c r="AA28" s="24">
        <f t="shared" si="8"/>
        <v>25</v>
      </c>
      <c r="AB28" s="24" t="str">
        <f t="shared" si="9"/>
        <v>ГКОУ РД «Шавинская СОШ Цумадинского Района» (Минобрнауки РД)</v>
      </c>
      <c r="AC28" s="24">
        <f>'Рейтинговая таблица организаций'!AX28</f>
        <v>96</v>
      </c>
      <c r="AD28" s="24">
        <f>'Рейтинговая таблица организаций'!AY28</f>
        <v>96</v>
      </c>
      <c r="AE28" s="24">
        <f>'Рейтинговая таблица организаций'!AZ28</f>
        <v>97</v>
      </c>
      <c r="AF28" s="24">
        <f>'Рейтинговая таблица организаций'!BA28</f>
        <v>96</v>
      </c>
      <c r="AG28" s="24">
        <f t="shared" si="10"/>
        <v>25</v>
      </c>
      <c r="AH28" s="24" t="str">
        <f t="shared" si="11"/>
        <v>ГКОУ РД «Шавинская СОШ Цумадинского Района» (Минобрнауки РД)</v>
      </c>
      <c r="AI28" s="24">
        <f>'Рейтинговая таблица организаций'!BB28</f>
        <v>91.6</v>
      </c>
    </row>
    <row r="29" spans="1:35" x14ac:dyDescent="0.25">
      <c r="A29" s="24">
        <f>'Рейтинговая таблица организаций'!A29</f>
        <v>26</v>
      </c>
      <c r="B29" s="24" t="str">
        <f>'Рейтинговая таблица организаций'!B29</f>
        <v>ГКОУ РД «Камбулатская СОШ Рутульского Района» (Минобрнауки РД)</v>
      </c>
      <c r="C29" s="24">
        <f>'Рейтинговая таблица организаций'!C29</f>
        <v>70</v>
      </c>
      <c r="D29" s="24">
        <f t="shared" si="0"/>
        <v>26</v>
      </c>
      <c r="E29" s="24" t="str">
        <f t="shared" si="1"/>
        <v>ГКОУ РД «Камбулатская СОШ Рутульского Района» (Минобрнауки РД)</v>
      </c>
      <c r="F29" s="24">
        <f>'Рейтинговая таблица организаций'!M29</f>
        <v>94</v>
      </c>
      <c r="G29" s="24">
        <f>'Рейтинговая таблица организаций'!N29</f>
        <v>100</v>
      </c>
      <c r="H29" s="24">
        <f>'Рейтинговая таблица организаций'!O29</f>
        <v>99</v>
      </c>
      <c r="I29" s="24">
        <f>'Рейтинговая таблица организаций'!P29</f>
        <v>98</v>
      </c>
      <c r="J29" s="24">
        <f t="shared" si="2"/>
        <v>26</v>
      </c>
      <c r="K29" s="24" t="str">
        <f t="shared" si="3"/>
        <v>ГКОУ РД «Камбулатская СОШ Рутульского Района» (Минобрнауки РД)</v>
      </c>
      <c r="L29" s="24">
        <f>'Рейтинговая таблица организаций'!V29</f>
        <v>0</v>
      </c>
      <c r="M29" s="24">
        <f>'Рейтинговая таблица организаций'!X29</f>
        <v>73</v>
      </c>
      <c r="N29" s="24">
        <f>'Рейтинговая таблица организаций'!Y29</f>
        <v>36</v>
      </c>
      <c r="O29" s="24">
        <f t="shared" si="4"/>
        <v>26</v>
      </c>
      <c r="P29" s="24" t="str">
        <f t="shared" si="5"/>
        <v>ГКОУ РД «Камбулатская СОШ Рутульского Района» (Минобрнауки РД)</v>
      </c>
      <c r="Q29" s="24">
        <f>'Рейтинговая таблица организаций'!AD29</f>
        <v>0</v>
      </c>
      <c r="R29" s="24">
        <f>'Рейтинговая таблица организаций'!AE29</f>
        <v>0</v>
      </c>
      <c r="S29" s="7">
        <f>'Рейтинговая таблица организаций'!AF29</f>
        <v>50</v>
      </c>
      <c r="T29" s="24">
        <f>'Рейтинговая таблица организаций'!AG29</f>
        <v>15</v>
      </c>
      <c r="U29" s="24">
        <f t="shared" si="6"/>
        <v>26</v>
      </c>
      <c r="V29" s="24" t="str">
        <f t="shared" si="7"/>
        <v>ГКОУ РД «Камбулатская СОШ Рутульского Района» (Минобрнауки РД)</v>
      </c>
      <c r="W29" s="24">
        <f>'Рейтинговая таблица организаций'!AN29</f>
        <v>100</v>
      </c>
      <c r="X29" s="24">
        <f>'Рейтинговая таблица организаций'!AO29</f>
        <v>100</v>
      </c>
      <c r="Y29" s="24">
        <f>'Рейтинговая таблица организаций'!AP29</f>
        <v>98</v>
      </c>
      <c r="Z29" s="24">
        <f>'Рейтинговая таблица организаций'!AQ29</f>
        <v>100</v>
      </c>
      <c r="AA29" s="24">
        <f t="shared" si="8"/>
        <v>26</v>
      </c>
      <c r="AB29" s="24" t="str">
        <f t="shared" si="9"/>
        <v>ГКОУ РД «Камбулатская СОШ Рутульского Района» (Минобрнауки РД)</v>
      </c>
      <c r="AC29" s="24">
        <f>'Рейтинговая таблица организаций'!AX29</f>
        <v>91</v>
      </c>
      <c r="AD29" s="24">
        <f>'Рейтинговая таблица организаций'!AY29</f>
        <v>91</v>
      </c>
      <c r="AE29" s="24">
        <f>'Рейтинговая таблица организаций'!AZ29</f>
        <v>97</v>
      </c>
      <c r="AF29" s="24">
        <f>'Рейтинговая таблица организаций'!BA29</f>
        <v>92</v>
      </c>
      <c r="AG29" s="24">
        <f t="shared" si="10"/>
        <v>26</v>
      </c>
      <c r="AH29" s="24" t="str">
        <f t="shared" si="11"/>
        <v>ГКОУ РД «Камбулатская СОШ Рутульского Района» (Минобрнауки РД)</v>
      </c>
      <c r="AI29" s="24">
        <f>'Рейтинговая таблица организаций'!BB29</f>
        <v>68.2</v>
      </c>
    </row>
    <row r="30" spans="1:35" x14ac:dyDescent="0.25">
      <c r="A30" s="24">
        <f>'Рейтинговая таблица организаций'!A30</f>
        <v>27</v>
      </c>
      <c r="B30" s="24" t="str">
        <f>'Рейтинговая таблица организаций'!B30</f>
        <v>ГКОУ РД «Новомуслахская СОШ Рутульского Района» (Минобрнауки РД)</v>
      </c>
      <c r="C30" s="24">
        <f>'Рейтинговая таблица организаций'!C30</f>
        <v>34</v>
      </c>
      <c r="D30" s="24">
        <f t="shared" si="0"/>
        <v>27</v>
      </c>
      <c r="E30" s="24" t="str">
        <f t="shared" si="1"/>
        <v>ГКОУ РД «Новомуслахская СОШ Рутульского Района» (Минобрнауки РД)</v>
      </c>
      <c r="F30" s="24">
        <f>'Рейтинговая таблица организаций'!M30</f>
        <v>100</v>
      </c>
      <c r="G30" s="24">
        <f>'Рейтинговая таблица организаций'!N30</f>
        <v>100</v>
      </c>
      <c r="H30" s="24">
        <f>'Рейтинговая таблица организаций'!O30</f>
        <v>98</v>
      </c>
      <c r="I30" s="24">
        <f>'Рейтинговая таблица организаций'!P30</f>
        <v>99</v>
      </c>
      <c r="J30" s="24">
        <f t="shared" si="2"/>
        <v>27</v>
      </c>
      <c r="K30" s="24" t="str">
        <f t="shared" si="3"/>
        <v>ГКОУ РД «Новомуслахская СОШ Рутульского Района» (Минобрнауки РД)</v>
      </c>
      <c r="L30" s="24">
        <f>'Рейтинговая таблица организаций'!V30</f>
        <v>100</v>
      </c>
      <c r="M30" s="24">
        <f>'Рейтинговая таблица организаций'!X30</f>
        <v>88</v>
      </c>
      <c r="N30" s="24">
        <f>'Рейтинговая таблица организаций'!Y30</f>
        <v>94</v>
      </c>
      <c r="O30" s="24">
        <f t="shared" si="4"/>
        <v>27</v>
      </c>
      <c r="P30" s="24" t="str">
        <f t="shared" si="5"/>
        <v>ГКОУ РД «Новомуслахская СОШ Рутульского Района» (Минобрнауки РД)</v>
      </c>
      <c r="Q30" s="24">
        <f>'Рейтинговая таблица организаций'!AD30</f>
        <v>20</v>
      </c>
      <c r="R30" s="24">
        <f>'Рейтинговая таблица организаций'!AE30</f>
        <v>60</v>
      </c>
      <c r="S30" s="7">
        <f>'Рейтинговая таблица организаций'!AF30</f>
        <v>71.428571428571431</v>
      </c>
      <c r="T30" s="24">
        <f>'Рейтинговая таблица организаций'!AG30</f>
        <v>51</v>
      </c>
      <c r="U30" s="24">
        <f t="shared" si="6"/>
        <v>27</v>
      </c>
      <c r="V30" s="24" t="str">
        <f t="shared" si="7"/>
        <v>ГКОУ РД «Новомуслахская СОШ Рутульского Района» (Минобрнауки РД)</v>
      </c>
      <c r="W30" s="24">
        <f>'Рейтинговая таблица организаций'!AN30</f>
        <v>97</v>
      </c>
      <c r="X30" s="24">
        <f>'Рейтинговая таблица организаций'!AO30</f>
        <v>100</v>
      </c>
      <c r="Y30" s="24">
        <f>'Рейтинговая таблица организаций'!AP30</f>
        <v>100</v>
      </c>
      <c r="Z30" s="24">
        <f>'Рейтинговая таблица организаций'!AQ30</f>
        <v>99</v>
      </c>
      <c r="AA30" s="24">
        <f t="shared" si="8"/>
        <v>27</v>
      </c>
      <c r="AB30" s="24" t="str">
        <f t="shared" si="9"/>
        <v>ГКОУ РД «Новомуслахская СОШ Рутульского Района» (Минобрнауки РД)</v>
      </c>
      <c r="AC30" s="24">
        <f>'Рейтинговая таблица организаций'!AX30</f>
        <v>94</v>
      </c>
      <c r="AD30" s="24">
        <f>'Рейтинговая таблица организаций'!AY30</f>
        <v>100</v>
      </c>
      <c r="AE30" s="24">
        <f>'Рейтинговая таблица организаций'!AZ30</f>
        <v>97</v>
      </c>
      <c r="AF30" s="24">
        <f>'Рейтинговая таблица организаций'!BA30</f>
        <v>97</v>
      </c>
      <c r="AG30" s="24">
        <f t="shared" si="10"/>
        <v>27</v>
      </c>
      <c r="AH30" s="24" t="str">
        <f t="shared" si="11"/>
        <v>ГКОУ РД «Новомуслахская СОШ Рутульского Района» (Минобрнауки РД)</v>
      </c>
      <c r="AI30" s="24">
        <f>'Рейтинговая таблица организаций'!BB30</f>
        <v>88</v>
      </c>
    </row>
    <row r="31" spans="1:35" x14ac:dyDescent="0.25">
      <c r="A31" s="24">
        <f>'Рейтинговая таблица организаций'!A31</f>
        <v>28</v>
      </c>
      <c r="B31" s="24" t="str">
        <f>'Рейтинговая таблица организаций'!B31</f>
        <v>ГКОУ РД «Новомугурухская СОШ Чародинского Района» (Минобрнауки РД)</v>
      </c>
      <c r="C31" s="24">
        <f>'Рейтинговая таблица организаций'!C31</f>
        <v>53</v>
      </c>
      <c r="D31" s="24">
        <f t="shared" si="0"/>
        <v>28</v>
      </c>
      <c r="E31" s="24" t="str">
        <f t="shared" si="1"/>
        <v>ГКОУ РД «Новомугурухская СОШ Чародинского Района» (Минобрнауки РД)</v>
      </c>
      <c r="F31" s="24">
        <f>'Рейтинговая таблица организаций'!M31</f>
        <v>68</v>
      </c>
      <c r="G31" s="24">
        <f>'Рейтинговая таблица организаций'!N31</f>
        <v>90</v>
      </c>
      <c r="H31" s="24">
        <f>'Рейтинговая таблица организаций'!O31</f>
        <v>100</v>
      </c>
      <c r="I31" s="24">
        <f>'Рейтинговая таблица организаций'!P31</f>
        <v>87</v>
      </c>
      <c r="J31" s="24">
        <f t="shared" si="2"/>
        <v>28</v>
      </c>
      <c r="K31" s="24" t="str">
        <f t="shared" si="3"/>
        <v>ГКОУ РД «Новомугурухская СОШ Чародинского Района» (Минобрнауки РД)</v>
      </c>
      <c r="L31" s="24">
        <f>'Рейтинговая таблица организаций'!V31</f>
        <v>20</v>
      </c>
      <c r="M31" s="24">
        <f>'Рейтинговая таблица организаций'!X31</f>
        <v>87</v>
      </c>
      <c r="N31" s="24">
        <f>'Рейтинговая таблица организаций'!Y31</f>
        <v>53</v>
      </c>
      <c r="O31" s="24">
        <f t="shared" si="4"/>
        <v>28</v>
      </c>
      <c r="P31" s="24" t="str">
        <f t="shared" si="5"/>
        <v>ГКОУ РД «Новомугурухская СОШ Чародинского Района» (Минобрнауки РД)</v>
      </c>
      <c r="Q31" s="24">
        <f>'Рейтинговая таблица организаций'!AD31</f>
        <v>0</v>
      </c>
      <c r="R31" s="24">
        <f>'Рейтинговая таблица организаций'!AE31</f>
        <v>40</v>
      </c>
      <c r="S31" s="7">
        <f>'Рейтинговая таблица организаций'!AF31</f>
        <v>66.666666666666671</v>
      </c>
      <c r="T31" s="24">
        <f>'Рейтинговая таблица организаций'!AG31</f>
        <v>36</v>
      </c>
      <c r="U31" s="24">
        <f t="shared" si="6"/>
        <v>28</v>
      </c>
      <c r="V31" s="24" t="str">
        <f t="shared" si="7"/>
        <v>ГКОУ РД «Новомугурухская СОШ Чародинского Района» (Минобрнауки РД)</v>
      </c>
      <c r="W31" s="24">
        <f>'Рейтинговая таблица организаций'!AN31</f>
        <v>96</v>
      </c>
      <c r="X31" s="24">
        <f>'Рейтинговая таблица организаций'!AO31</f>
        <v>96</v>
      </c>
      <c r="Y31" s="24">
        <f>'Рейтинговая таблица организаций'!AP31</f>
        <v>95</v>
      </c>
      <c r="Z31" s="24">
        <f>'Рейтинговая таблица организаций'!AQ31</f>
        <v>96</v>
      </c>
      <c r="AA31" s="24">
        <f t="shared" si="8"/>
        <v>28</v>
      </c>
      <c r="AB31" s="24" t="str">
        <f t="shared" si="9"/>
        <v>ГКОУ РД «Новомугурухская СОШ Чародинского Района» (Минобрнауки РД)</v>
      </c>
      <c r="AC31" s="24">
        <f>'Рейтинговая таблица организаций'!AX31</f>
        <v>91</v>
      </c>
      <c r="AD31" s="24">
        <f>'Рейтинговая таблица организаций'!AY31</f>
        <v>79</v>
      </c>
      <c r="AE31" s="24">
        <f>'Рейтинговая таблица организаций'!AZ31</f>
        <v>96</v>
      </c>
      <c r="AF31" s="24">
        <f>'Рейтинговая таблица организаций'!BA31</f>
        <v>87</v>
      </c>
      <c r="AG31" s="24">
        <f t="shared" si="10"/>
        <v>28</v>
      </c>
      <c r="AH31" s="24" t="str">
        <f t="shared" si="11"/>
        <v>ГКОУ РД «Новомугурухская СОШ Чародинского Района» (Минобрнауки РД)</v>
      </c>
      <c r="AI31" s="24">
        <f>'Рейтинговая таблица организаций'!BB31</f>
        <v>71.8</v>
      </c>
    </row>
    <row r="32" spans="1:35" x14ac:dyDescent="0.25">
      <c r="A32" s="24">
        <f>'Рейтинговая таблица организаций'!A32</f>
        <v>29</v>
      </c>
      <c r="B32" s="24" t="str">
        <f>'Рейтинговая таблица организаций'!B32</f>
        <v>ГКОУ РД «Гондокоринская ООШ Хунзахского Района» (Минобрнауки РД)</v>
      </c>
      <c r="C32" s="24">
        <f>'Рейтинговая таблица организаций'!C32</f>
        <v>19</v>
      </c>
      <c r="D32" s="24">
        <f t="shared" si="0"/>
        <v>29</v>
      </c>
      <c r="E32" s="24" t="str">
        <f t="shared" si="1"/>
        <v>ГКОУ РД «Гондокоринская ООШ Хунзахского Района» (Минобрнауки РД)</v>
      </c>
      <c r="F32" s="24">
        <f>'Рейтинговая таблица организаций'!M32</f>
        <v>90</v>
      </c>
      <c r="G32" s="24">
        <f>'Рейтинговая таблица организаций'!N32</f>
        <v>100</v>
      </c>
      <c r="H32" s="24">
        <f>'Рейтинговая таблица организаций'!O32</f>
        <v>87</v>
      </c>
      <c r="I32" s="24">
        <f>'Рейтинговая таблица организаций'!P32</f>
        <v>92</v>
      </c>
      <c r="J32" s="24">
        <f t="shared" si="2"/>
        <v>29</v>
      </c>
      <c r="K32" s="24" t="str">
        <f t="shared" si="3"/>
        <v>ГКОУ РД «Гондокоринская ООШ Хунзахского Района» (Минобрнауки РД)</v>
      </c>
      <c r="L32" s="24">
        <f>'Рейтинговая таблица организаций'!V32</f>
        <v>40</v>
      </c>
      <c r="M32" s="24">
        <f>'Рейтинговая таблица организаций'!X32</f>
        <v>53</v>
      </c>
      <c r="N32" s="24">
        <f>'Рейтинговая таблица организаций'!Y32</f>
        <v>46</v>
      </c>
      <c r="O32" s="24">
        <f t="shared" si="4"/>
        <v>29</v>
      </c>
      <c r="P32" s="24" t="str">
        <f t="shared" si="5"/>
        <v>ГКОУ РД «Гондокоринская ООШ Хунзахского Района» (Минобрнауки РД)</v>
      </c>
      <c r="Q32" s="24">
        <f>'Рейтинговая таблица организаций'!AD32</f>
        <v>0</v>
      </c>
      <c r="R32" s="24">
        <f>'Рейтинговая таблица организаций'!AE32</f>
        <v>0</v>
      </c>
      <c r="S32" s="7">
        <f>'Рейтинговая таблица организаций'!AF32</f>
        <v>66.666666666666671</v>
      </c>
      <c r="T32" s="24">
        <f>'Рейтинговая таблица организаций'!AG32</f>
        <v>20</v>
      </c>
      <c r="U32" s="24">
        <f t="shared" si="6"/>
        <v>29</v>
      </c>
      <c r="V32" s="24" t="str">
        <f t="shared" si="7"/>
        <v>ГКОУ РД «Гондокоринская ООШ Хунзахского Района» (Минобрнауки РД)</v>
      </c>
      <c r="W32" s="24">
        <f>'Рейтинговая таблица организаций'!AN32</f>
        <v>95</v>
      </c>
      <c r="X32" s="24">
        <f>'Рейтинговая таблица организаций'!AO32</f>
        <v>84</v>
      </c>
      <c r="Y32" s="24">
        <f>'Рейтинговая таблица организаций'!AP32</f>
        <v>88</v>
      </c>
      <c r="Z32" s="24">
        <f>'Рейтинговая таблица организаций'!AQ32</f>
        <v>89</v>
      </c>
      <c r="AA32" s="24">
        <f t="shared" si="8"/>
        <v>29</v>
      </c>
      <c r="AB32" s="24" t="str">
        <f t="shared" si="9"/>
        <v>ГКОУ РД «Гондокоринская ООШ Хунзахского Района» (Минобрнауки РД)</v>
      </c>
      <c r="AC32" s="24">
        <f>'Рейтинговая таблица организаций'!AX32</f>
        <v>68</v>
      </c>
      <c r="AD32" s="24">
        <f>'Рейтинговая таблица организаций'!AY32</f>
        <v>79</v>
      </c>
      <c r="AE32" s="24">
        <f>'Рейтинговая таблица организаций'!AZ32</f>
        <v>68</v>
      </c>
      <c r="AF32" s="24">
        <f>'Рейтинговая таблица организаций'!BA32</f>
        <v>72</v>
      </c>
      <c r="AG32" s="24">
        <f t="shared" si="10"/>
        <v>29</v>
      </c>
      <c r="AH32" s="24" t="str">
        <f t="shared" si="11"/>
        <v>ГКОУ РД «Гондокоринская ООШ Хунзахского Района» (Минобрнауки РД)</v>
      </c>
      <c r="AI32" s="24">
        <f>'Рейтинговая таблица организаций'!BB32</f>
        <v>63.8</v>
      </c>
    </row>
    <row r="33" spans="1:35" x14ac:dyDescent="0.25">
      <c r="A33" s="24">
        <f>'Рейтинговая таблица организаций'!A33</f>
        <v>30</v>
      </c>
      <c r="B33" s="24" t="str">
        <f>'Рейтинговая таблица организаций'!B33</f>
        <v>ГКОУ РД «Цадахская СОШ Чародинского Района» (Минобрнауки РД)</v>
      </c>
      <c r="C33" s="24">
        <f>'Рейтинговая таблица организаций'!C33</f>
        <v>31</v>
      </c>
      <c r="D33" s="24">
        <f t="shared" si="0"/>
        <v>30</v>
      </c>
      <c r="E33" s="24" t="str">
        <f t="shared" si="1"/>
        <v>ГКОУ РД «Цадахская СОШ Чародинского Района» (Минобрнауки РД)</v>
      </c>
      <c r="F33" s="24">
        <f>'Рейтинговая таблица организаций'!M33</f>
        <v>62</v>
      </c>
      <c r="G33" s="24">
        <f>'Рейтинговая таблица организаций'!N33</f>
        <v>0</v>
      </c>
      <c r="H33" s="24">
        <f>'Рейтинговая таблица организаций'!O33</f>
        <v>96</v>
      </c>
      <c r="I33" s="24">
        <f>'Рейтинговая таблица организаций'!P33</f>
        <v>57</v>
      </c>
      <c r="J33" s="24">
        <f t="shared" si="2"/>
        <v>30</v>
      </c>
      <c r="K33" s="24" t="str">
        <f t="shared" si="3"/>
        <v>ГКОУ РД «Цадахская СОШ Чародинского Района» (Минобрнауки РД)</v>
      </c>
      <c r="L33" s="24">
        <f>'Рейтинговая таблица организаций'!V33</f>
        <v>100</v>
      </c>
      <c r="M33" s="24">
        <f>'Рейтинговая таблица организаций'!X33</f>
        <v>74</v>
      </c>
      <c r="N33" s="24">
        <f>'Рейтинговая таблица организаций'!Y33</f>
        <v>87</v>
      </c>
      <c r="O33" s="24">
        <f t="shared" si="4"/>
        <v>30</v>
      </c>
      <c r="P33" s="24" t="str">
        <f t="shared" si="5"/>
        <v>ГКОУ РД «Цадахская СОШ Чародинского Района» (Минобрнауки РД)</v>
      </c>
      <c r="Q33" s="24">
        <f>'Рейтинговая таблица организаций'!AD33</f>
        <v>60</v>
      </c>
      <c r="R33" s="24">
        <f>'Рейтинговая таблица организаций'!AE33</f>
        <v>60</v>
      </c>
      <c r="S33" s="7">
        <f>'Рейтинговая таблица организаций'!AF33</f>
        <v>71.428571428571431</v>
      </c>
      <c r="T33" s="24">
        <f>'Рейтинговая таблица организаций'!AG33</f>
        <v>63</v>
      </c>
      <c r="U33" s="24">
        <f t="shared" si="6"/>
        <v>30</v>
      </c>
      <c r="V33" s="24" t="str">
        <f t="shared" si="7"/>
        <v>ГКОУ РД «Цадахская СОШ Чародинского Района» (Минобрнауки РД)</v>
      </c>
      <c r="W33" s="24">
        <f>'Рейтинговая таблица организаций'!AN33</f>
        <v>97</v>
      </c>
      <c r="X33" s="24">
        <f>'Рейтинговая таблица организаций'!AO33</f>
        <v>97</v>
      </c>
      <c r="Y33" s="24">
        <f>'Рейтинговая таблица организаций'!AP33</f>
        <v>100</v>
      </c>
      <c r="Z33" s="24">
        <f>'Рейтинговая таблица организаций'!AQ33</f>
        <v>98</v>
      </c>
      <c r="AA33" s="24">
        <f t="shared" si="8"/>
        <v>30</v>
      </c>
      <c r="AB33" s="24" t="str">
        <f t="shared" si="9"/>
        <v>ГКОУ РД «Цадахская СОШ Чародинского Района» (Минобрнауки РД)</v>
      </c>
      <c r="AC33" s="24">
        <f>'Рейтинговая таблица организаций'!AX33</f>
        <v>94</v>
      </c>
      <c r="AD33" s="24">
        <f>'Рейтинговая таблица организаций'!AY33</f>
        <v>100</v>
      </c>
      <c r="AE33" s="24">
        <f>'Рейтинговая таблица организаций'!AZ33</f>
        <v>94</v>
      </c>
      <c r="AF33" s="24">
        <f>'Рейтинговая таблица организаций'!BA33</f>
        <v>96</v>
      </c>
      <c r="AG33" s="24">
        <f t="shared" si="10"/>
        <v>30</v>
      </c>
      <c r="AH33" s="24" t="str">
        <f t="shared" si="11"/>
        <v>ГКОУ РД «Цадахская СОШ Чародинского Района» (Минобрнауки РД)</v>
      </c>
      <c r="AI33" s="24">
        <f>'Рейтинговая таблица организаций'!BB33</f>
        <v>80.2</v>
      </c>
    </row>
    <row r="34" spans="1:35" x14ac:dyDescent="0.25">
      <c r="A34" s="24">
        <f>'Рейтинговая таблица организаций'!A34</f>
        <v>31</v>
      </c>
      <c r="B34" s="24" t="str">
        <f>'Рейтинговая таблица организаций'!B34</f>
        <v>ГКОУ РД «Теречная ООШ Тляратинского Района» (Минобрнауки РД)</v>
      </c>
      <c r="C34" s="24">
        <f>'Рейтинговая таблица организаций'!C34</f>
        <v>38</v>
      </c>
      <c r="D34" s="24">
        <f t="shared" si="0"/>
        <v>31</v>
      </c>
      <c r="E34" s="24" t="str">
        <f t="shared" si="1"/>
        <v>ГКОУ РД «Теречная ООШ Тляратинского Района» (Минобрнауки РД)</v>
      </c>
      <c r="F34" s="24">
        <f>'Рейтинговая таблица организаций'!M34</f>
        <v>95</v>
      </c>
      <c r="G34" s="24">
        <f>'Рейтинговая таблица организаций'!N34</f>
        <v>100</v>
      </c>
      <c r="H34" s="24">
        <f>'Рейтинговая таблица организаций'!O34</f>
        <v>98</v>
      </c>
      <c r="I34" s="24">
        <f>'Рейтинговая таблица организаций'!P34</f>
        <v>98</v>
      </c>
      <c r="J34" s="24">
        <f t="shared" si="2"/>
        <v>31</v>
      </c>
      <c r="K34" s="24" t="str">
        <f t="shared" si="3"/>
        <v>ГКОУ РД «Теречная ООШ Тляратинского Района» (Минобрнауки РД)</v>
      </c>
      <c r="L34" s="24">
        <f>'Рейтинговая таблица организаций'!V34</f>
        <v>20</v>
      </c>
      <c r="M34" s="24">
        <f>'Рейтинговая таблица организаций'!X34</f>
        <v>63</v>
      </c>
      <c r="N34" s="24">
        <f>'Рейтинговая таблица организаций'!Y34</f>
        <v>41</v>
      </c>
      <c r="O34" s="24">
        <f t="shared" si="4"/>
        <v>31</v>
      </c>
      <c r="P34" s="24" t="str">
        <f t="shared" si="5"/>
        <v>ГКОУ РД «Теречная ООШ Тляратинского Района» (Минобрнауки РД)</v>
      </c>
      <c r="Q34" s="24">
        <f>'Рейтинговая таблица организаций'!AD34</f>
        <v>0</v>
      </c>
      <c r="R34" s="24">
        <f>'Рейтинговая таблица организаций'!AE34</f>
        <v>0</v>
      </c>
      <c r="S34" s="7">
        <f>'Рейтинговая таблица организаций'!AF34</f>
        <v>75</v>
      </c>
      <c r="T34" s="24">
        <f>'Рейтинговая таблица организаций'!AG34</f>
        <v>23</v>
      </c>
      <c r="U34" s="24">
        <f t="shared" si="6"/>
        <v>31</v>
      </c>
      <c r="V34" s="24" t="str">
        <f t="shared" si="7"/>
        <v>ГКОУ РД «Теречная ООШ Тляратинского Района» (Минобрнауки РД)</v>
      </c>
      <c r="W34" s="24">
        <f>'Рейтинговая таблица организаций'!AN34</f>
        <v>95</v>
      </c>
      <c r="X34" s="24">
        <f>'Рейтинговая таблица организаций'!AO34</f>
        <v>100</v>
      </c>
      <c r="Y34" s="24">
        <f>'Рейтинговая таблица организаций'!AP34</f>
        <v>100</v>
      </c>
      <c r="Z34" s="24">
        <f>'Рейтинговая таблица организаций'!AQ34</f>
        <v>98</v>
      </c>
      <c r="AA34" s="24">
        <f t="shared" si="8"/>
        <v>31</v>
      </c>
      <c r="AB34" s="24" t="str">
        <f t="shared" si="9"/>
        <v>ГКОУ РД «Теречная ООШ Тляратинского Района» (Минобрнауки РД)</v>
      </c>
      <c r="AC34" s="24">
        <f>'Рейтинговая таблица организаций'!AX34</f>
        <v>79</v>
      </c>
      <c r="AD34" s="24">
        <f>'Рейтинговая таблица организаций'!AY34</f>
        <v>76</v>
      </c>
      <c r="AE34" s="24">
        <f>'Рейтинговая таблица организаций'!AZ34</f>
        <v>79</v>
      </c>
      <c r="AF34" s="24">
        <f>'Рейтинговая таблица организаций'!BA34</f>
        <v>78</v>
      </c>
      <c r="AG34" s="24">
        <f t="shared" si="10"/>
        <v>31</v>
      </c>
      <c r="AH34" s="24" t="str">
        <f t="shared" si="11"/>
        <v>ГКОУ РД «Теречная ООШ Тляратинского Района» (Минобрнауки РД)</v>
      </c>
      <c r="AI34" s="24">
        <f>'Рейтинговая таблица организаций'!BB34</f>
        <v>67.599999999999994</v>
      </c>
    </row>
    <row r="35" spans="1:35" x14ac:dyDescent="0.25">
      <c r="A35" s="24">
        <f>'Рейтинговая таблица организаций'!A35</f>
        <v>32</v>
      </c>
      <c r="B35" s="24" t="str">
        <f>'Рейтинговая таблица организаций'!B35</f>
        <v>ГКОУ РД «Цумилухская СОШ Тляратинского Района» (Минобрнауки РД)</v>
      </c>
      <c r="C35" s="24">
        <f>'Рейтинговая таблица организаций'!C35</f>
        <v>66</v>
      </c>
      <c r="D35" s="24">
        <f t="shared" si="0"/>
        <v>32</v>
      </c>
      <c r="E35" s="24" t="str">
        <f t="shared" si="1"/>
        <v>ГКОУ РД «Цумилухская СОШ Тляратинского Района» (Минобрнауки РД)</v>
      </c>
      <c r="F35" s="24">
        <f>'Рейтинговая таблица организаций'!M35</f>
        <v>63</v>
      </c>
      <c r="G35" s="24">
        <f>'Рейтинговая таблица организаций'!N35</f>
        <v>0</v>
      </c>
      <c r="H35" s="24">
        <f>'Рейтинговая таблица организаций'!O35</f>
        <v>100</v>
      </c>
      <c r="I35" s="24">
        <f>'Рейтинговая таблица организаций'!P35</f>
        <v>59</v>
      </c>
      <c r="J35" s="24">
        <f t="shared" si="2"/>
        <v>32</v>
      </c>
      <c r="K35" s="24" t="str">
        <f t="shared" si="3"/>
        <v>ГКОУ РД «Цумилухская СОШ Тляратинского Района» (Минобрнауки РД)</v>
      </c>
      <c r="L35" s="24">
        <f>'Рейтинговая таблица организаций'!V35</f>
        <v>100</v>
      </c>
      <c r="M35" s="24">
        <f>'Рейтинговая таблица организаций'!X35</f>
        <v>82</v>
      </c>
      <c r="N35" s="24">
        <f>'Рейтинговая таблица организаций'!Y35</f>
        <v>91</v>
      </c>
      <c r="O35" s="24">
        <f t="shared" si="4"/>
        <v>32</v>
      </c>
      <c r="P35" s="24" t="str">
        <f t="shared" si="5"/>
        <v>ГКОУ РД «Цумилухская СОШ Тляратинского Района» (Минобрнауки РД)</v>
      </c>
      <c r="Q35" s="24">
        <f>'Рейтинговая таблица организаций'!AD35</f>
        <v>60</v>
      </c>
      <c r="R35" s="24">
        <f>'Рейтинговая таблица организаций'!AE35</f>
        <v>60</v>
      </c>
      <c r="S35" s="7">
        <f>'Рейтинговая таблица организаций'!AF35</f>
        <v>69.230769230769226</v>
      </c>
      <c r="T35" s="24">
        <f>'Рейтинговая таблица организаций'!AG35</f>
        <v>63</v>
      </c>
      <c r="U35" s="24">
        <f t="shared" si="6"/>
        <v>32</v>
      </c>
      <c r="V35" s="24" t="str">
        <f t="shared" si="7"/>
        <v>ГКОУ РД «Цумилухская СОШ Тляратинского Района» (Минобрнауки РД)</v>
      </c>
      <c r="W35" s="24">
        <f>'Рейтинговая таблица организаций'!AN35</f>
        <v>97</v>
      </c>
      <c r="X35" s="24">
        <f>'Рейтинговая таблица организаций'!AO35</f>
        <v>98</v>
      </c>
      <c r="Y35" s="24">
        <f>'Рейтинговая таблица организаций'!AP35</f>
        <v>98</v>
      </c>
      <c r="Z35" s="24">
        <f>'Рейтинговая таблица организаций'!AQ35</f>
        <v>98</v>
      </c>
      <c r="AA35" s="24">
        <f t="shared" si="8"/>
        <v>32</v>
      </c>
      <c r="AB35" s="24" t="str">
        <f t="shared" si="9"/>
        <v>ГКОУ РД «Цумилухская СОШ Тляратинского Района» (Минобрнауки РД)</v>
      </c>
      <c r="AC35" s="24">
        <f>'Рейтинговая таблица организаций'!AX35</f>
        <v>98</v>
      </c>
      <c r="AD35" s="24">
        <f>'Рейтинговая таблица организаций'!AY35</f>
        <v>98</v>
      </c>
      <c r="AE35" s="24">
        <f>'Рейтинговая таблица организаций'!AZ35</f>
        <v>100</v>
      </c>
      <c r="AF35" s="24">
        <f>'Рейтинговая таблица организаций'!BA35</f>
        <v>98</v>
      </c>
      <c r="AG35" s="24">
        <f t="shared" si="10"/>
        <v>32</v>
      </c>
      <c r="AH35" s="24" t="str">
        <f t="shared" si="11"/>
        <v>ГКОУ РД «Цумилухская СОШ Тляратинского Района» (Минобрнауки РД)</v>
      </c>
      <c r="AI35" s="24">
        <f>'Рейтинговая таблица организаций'!BB35</f>
        <v>81.8</v>
      </c>
    </row>
    <row r="36" spans="1:35" x14ac:dyDescent="0.25">
      <c r="A36" s="24">
        <f>'Рейтинговая таблица организаций'!A36</f>
        <v>33</v>
      </c>
      <c r="B36" s="24" t="str">
        <f>'Рейтинговая таблица организаций'!B36</f>
        <v>ГКОУ РД «Качалайская СОШ Цунтинского Района» (Минобрнауки РД)</v>
      </c>
      <c r="C36" s="24">
        <f>'Рейтинговая таблица организаций'!C36</f>
        <v>74</v>
      </c>
      <c r="D36" s="24">
        <f t="shared" si="0"/>
        <v>33</v>
      </c>
      <c r="E36" s="24" t="str">
        <f t="shared" si="1"/>
        <v>ГКОУ РД «Качалайская СОШ Цунтинского Района» (Минобрнауки РД)</v>
      </c>
      <c r="F36" s="24">
        <f>'Рейтинговая таблица организаций'!M36</f>
        <v>67</v>
      </c>
      <c r="G36" s="24">
        <f>'Рейтинговая таблица организаций'!N36</f>
        <v>100</v>
      </c>
      <c r="H36" s="24">
        <f>'Рейтинговая таблица организаций'!O36</f>
        <v>96</v>
      </c>
      <c r="I36" s="24">
        <f>'Рейтинговая таблица организаций'!P36</f>
        <v>89</v>
      </c>
      <c r="J36" s="24">
        <f t="shared" si="2"/>
        <v>33</v>
      </c>
      <c r="K36" s="24" t="str">
        <f t="shared" si="3"/>
        <v>ГКОУ РД «Качалайская СОШ Цунтинского Района» (Минобрнауки РД)</v>
      </c>
      <c r="L36" s="24">
        <f>'Рейтинговая таблица организаций'!V36</f>
        <v>100</v>
      </c>
      <c r="M36" s="24">
        <f>'Рейтинговая таблица организаций'!X36</f>
        <v>81</v>
      </c>
      <c r="N36" s="24">
        <f>'Рейтинговая таблица организаций'!Y36</f>
        <v>90</v>
      </c>
      <c r="O36" s="24">
        <f t="shared" si="4"/>
        <v>33</v>
      </c>
      <c r="P36" s="24" t="str">
        <f t="shared" si="5"/>
        <v>ГКОУ РД «Качалайская СОШ Цунтинского Района» (Минобрнауки РД)</v>
      </c>
      <c r="Q36" s="24">
        <f>'Рейтинговая таблица организаций'!AD36</f>
        <v>40</v>
      </c>
      <c r="R36" s="24">
        <f>'Рейтинговая таблица организаций'!AE36</f>
        <v>100</v>
      </c>
      <c r="S36" s="7">
        <f>'Рейтинговая таблица организаций'!AF36</f>
        <v>70</v>
      </c>
      <c r="T36" s="24">
        <f>'Рейтинговая таблица организаций'!AG36</f>
        <v>73</v>
      </c>
      <c r="U36" s="24">
        <f t="shared" si="6"/>
        <v>33</v>
      </c>
      <c r="V36" s="24" t="str">
        <f t="shared" si="7"/>
        <v>ГКОУ РД «Качалайская СОШ Цунтинского Района» (Минобрнауки РД)</v>
      </c>
      <c r="W36" s="24">
        <f>'Рейтинговая таблица организаций'!AN36</f>
        <v>100</v>
      </c>
      <c r="X36" s="24">
        <f>'Рейтинговая таблица организаций'!AO36</f>
        <v>99</v>
      </c>
      <c r="Y36" s="24">
        <f>'Рейтинговая таблица организаций'!AP36</f>
        <v>98</v>
      </c>
      <c r="Z36" s="24">
        <f>'Рейтинговая таблица организаций'!AQ36</f>
        <v>99</v>
      </c>
      <c r="AA36" s="24">
        <f t="shared" si="8"/>
        <v>33</v>
      </c>
      <c r="AB36" s="24" t="str">
        <f t="shared" si="9"/>
        <v>ГКОУ РД «Качалайская СОШ Цунтинского Района» (Минобрнауки РД)</v>
      </c>
      <c r="AC36" s="24">
        <f>'Рейтинговая таблица организаций'!AX36</f>
        <v>93</v>
      </c>
      <c r="AD36" s="24">
        <f>'Рейтинговая таблица организаций'!AY36</f>
        <v>93</v>
      </c>
      <c r="AE36" s="24">
        <f>'Рейтинговая таблица организаций'!AZ36</f>
        <v>93</v>
      </c>
      <c r="AF36" s="24">
        <f>'Рейтинговая таблица организаций'!BA36</f>
        <v>93</v>
      </c>
      <c r="AG36" s="24">
        <f t="shared" si="10"/>
        <v>33</v>
      </c>
      <c r="AH36" s="24" t="str">
        <f t="shared" si="11"/>
        <v>ГКОУ РД «Качалайская СОШ Цунтинского Района» (Минобрнауки РД)</v>
      </c>
      <c r="AI36" s="24">
        <f>'Рейтинговая таблица организаций'!BB36</f>
        <v>88.8</v>
      </c>
    </row>
    <row r="37" spans="1:35" x14ac:dyDescent="0.25">
      <c r="A37" s="24">
        <f>'Рейтинговая таблица организаций'!A37</f>
        <v>34</v>
      </c>
      <c r="B37" s="24" t="str">
        <f>'Рейтинговая таблица организаций'!B37</f>
        <v>ГКОУ РД «Новотанусинская СОШ Хунзахского Района» (Минобрнауки РД)</v>
      </c>
      <c r="C37" s="24">
        <f>'Рейтинговая таблица организаций'!C37</f>
        <v>28</v>
      </c>
      <c r="D37" s="24">
        <f t="shared" si="0"/>
        <v>34</v>
      </c>
      <c r="E37" s="24" t="str">
        <f t="shared" si="1"/>
        <v>ГКОУ РД «Новотанусинская СОШ Хунзахского Района» (Минобрнауки РД)</v>
      </c>
      <c r="F37" s="24">
        <f>'Рейтинговая таблица организаций'!M37</f>
        <v>100</v>
      </c>
      <c r="G37" s="24">
        <f>'Рейтинговая таблица организаций'!N37</f>
        <v>100</v>
      </c>
      <c r="H37" s="24">
        <f>'Рейтинговая таблица организаций'!O37</f>
        <v>93</v>
      </c>
      <c r="I37" s="24">
        <f>'Рейтинговая таблица организаций'!P37</f>
        <v>97</v>
      </c>
      <c r="J37" s="24">
        <f t="shared" si="2"/>
        <v>34</v>
      </c>
      <c r="K37" s="24" t="str">
        <f t="shared" si="3"/>
        <v>ГКОУ РД «Новотанусинская СОШ Хунзахского Района» (Минобрнауки РД)</v>
      </c>
      <c r="L37" s="24">
        <f>'Рейтинговая таблица организаций'!V37</f>
        <v>100</v>
      </c>
      <c r="M37" s="24">
        <f>'Рейтинговая таблица организаций'!X37</f>
        <v>79</v>
      </c>
      <c r="N37" s="24">
        <f>'Рейтинговая таблица организаций'!Y37</f>
        <v>89</v>
      </c>
      <c r="O37" s="24">
        <f t="shared" si="4"/>
        <v>34</v>
      </c>
      <c r="P37" s="24" t="str">
        <f t="shared" si="5"/>
        <v>ГКОУ РД «Новотанусинская СОШ Хунзахского Района» (Минобрнауки РД)</v>
      </c>
      <c r="Q37" s="24">
        <f>'Рейтинговая таблица организаций'!AD37</f>
        <v>0</v>
      </c>
      <c r="R37" s="24">
        <f>'Рейтинговая таблица организаций'!AE37</f>
        <v>0</v>
      </c>
      <c r="S37" s="7">
        <f>'Рейтинговая таблица организаций'!AF37</f>
        <v>80</v>
      </c>
      <c r="T37" s="24">
        <f>'Рейтинговая таблица организаций'!AG37</f>
        <v>24</v>
      </c>
      <c r="U37" s="24">
        <f t="shared" si="6"/>
        <v>34</v>
      </c>
      <c r="V37" s="24" t="str">
        <f t="shared" si="7"/>
        <v>ГКОУ РД «Новотанусинская СОШ Хунзахского Района» (Минобрнауки РД)</v>
      </c>
      <c r="W37" s="24">
        <f>'Рейтинговая таблица организаций'!AN37</f>
        <v>96</v>
      </c>
      <c r="X37" s="24">
        <f>'Рейтинговая таблица организаций'!AO37</f>
        <v>96</v>
      </c>
      <c r="Y37" s="24">
        <f>'Рейтинговая таблица организаций'!AP37</f>
        <v>100</v>
      </c>
      <c r="Z37" s="24">
        <f>'Рейтинговая таблица организаций'!AQ37</f>
        <v>97</v>
      </c>
      <c r="AA37" s="24">
        <f t="shared" si="8"/>
        <v>34</v>
      </c>
      <c r="AB37" s="24" t="str">
        <f t="shared" si="9"/>
        <v>ГКОУ РД «Новотанусинская СОШ Хунзахского Района» (Минобрнауки РД)</v>
      </c>
      <c r="AC37" s="24">
        <f>'Рейтинговая таблица организаций'!AX37</f>
        <v>93</v>
      </c>
      <c r="AD37" s="24">
        <f>'Рейтинговая таблица организаций'!AY37</f>
        <v>93</v>
      </c>
      <c r="AE37" s="24">
        <f>'Рейтинговая таблица организаций'!AZ37</f>
        <v>93</v>
      </c>
      <c r="AF37" s="24">
        <f>'Рейтинговая таблица организаций'!BA37</f>
        <v>93</v>
      </c>
      <c r="AG37" s="24">
        <f t="shared" si="10"/>
        <v>34</v>
      </c>
      <c r="AH37" s="24" t="str">
        <f t="shared" si="11"/>
        <v>ГКОУ РД «Новотанусинская СОШ Хунзахского Района» (Минобрнауки РД)</v>
      </c>
      <c r="AI37" s="24">
        <f>'Рейтинговая таблица организаций'!BB37</f>
        <v>80</v>
      </c>
    </row>
    <row r="38" spans="1:35" x14ac:dyDescent="0.25">
      <c r="A38" s="24">
        <f>'Рейтинговая таблица организаций'!A38</f>
        <v>35</v>
      </c>
      <c r="B38" s="24" t="str">
        <f>'Рейтинговая таблица организаций'!B38</f>
        <v>ГКОУ РД «Красносельская СОШ Хунзахского Района» (Минобрнауки РД)</v>
      </c>
      <c r="C38" s="24">
        <f>'Рейтинговая таблица организаций'!C38</f>
        <v>36</v>
      </c>
      <c r="D38" s="24">
        <f t="shared" si="0"/>
        <v>35</v>
      </c>
      <c r="E38" s="24" t="str">
        <f t="shared" si="1"/>
        <v>ГКОУ РД «Красносельская СОШ Хунзахского Района» (Минобрнауки РД)</v>
      </c>
      <c r="F38" s="24">
        <f>'Рейтинговая таблица организаций'!M38</f>
        <v>41</v>
      </c>
      <c r="G38" s="24">
        <f>'Рейтинговая таблица организаций'!N38</f>
        <v>100</v>
      </c>
      <c r="H38" s="24">
        <f>'Рейтинговая таблица организаций'!O38</f>
        <v>92</v>
      </c>
      <c r="I38" s="24">
        <f>'Рейтинговая таблица организаций'!P38</f>
        <v>79</v>
      </c>
      <c r="J38" s="24">
        <f t="shared" si="2"/>
        <v>35</v>
      </c>
      <c r="K38" s="24" t="str">
        <f t="shared" si="3"/>
        <v>ГКОУ РД «Красносельская СОШ Хунзахского Района» (Минобрнауки РД)</v>
      </c>
      <c r="L38" s="24">
        <f>'Рейтинговая таблица организаций'!V38</f>
        <v>100</v>
      </c>
      <c r="M38" s="24">
        <f>'Рейтинговая таблица организаций'!X38</f>
        <v>72</v>
      </c>
      <c r="N38" s="24">
        <f>'Рейтинговая таблица организаций'!Y38</f>
        <v>86</v>
      </c>
      <c r="O38" s="24">
        <f t="shared" si="4"/>
        <v>35</v>
      </c>
      <c r="P38" s="24" t="str">
        <f t="shared" si="5"/>
        <v>ГКОУ РД «Красносельская СОШ Хунзахского Района» (Минобрнауки РД)</v>
      </c>
      <c r="Q38" s="24">
        <f>'Рейтинговая таблица организаций'!AD38</f>
        <v>100</v>
      </c>
      <c r="R38" s="24">
        <f>'Рейтинговая таблица организаций'!AE38</f>
        <v>60</v>
      </c>
      <c r="S38" s="7">
        <f>'Рейтинговая таблица организаций'!AF38</f>
        <v>66.666666666666671</v>
      </c>
      <c r="T38" s="24">
        <f>'Рейтинговая таблица организаций'!AG38</f>
        <v>74</v>
      </c>
      <c r="U38" s="24">
        <f t="shared" si="6"/>
        <v>35</v>
      </c>
      <c r="V38" s="24" t="str">
        <f t="shared" si="7"/>
        <v>ГКОУ РД «Красносельская СОШ Хунзахского Района» (Минобрнауки РД)</v>
      </c>
      <c r="W38" s="24">
        <f>'Рейтинговая таблица организаций'!AN38</f>
        <v>92</v>
      </c>
      <c r="X38" s="24">
        <f>'Рейтинговая таблица организаций'!AO38</f>
        <v>92</v>
      </c>
      <c r="Y38" s="24">
        <f>'Рейтинговая таблица организаций'!AP38</f>
        <v>93</v>
      </c>
      <c r="Z38" s="24">
        <f>'Рейтинговая таблица организаций'!AQ38</f>
        <v>92</v>
      </c>
      <c r="AA38" s="24">
        <f t="shared" si="8"/>
        <v>35</v>
      </c>
      <c r="AB38" s="24" t="str">
        <f t="shared" si="9"/>
        <v>ГКОУ РД «Красносельская СОШ Хунзахского Района» (Минобрнауки РД)</v>
      </c>
      <c r="AC38" s="24">
        <f>'Рейтинговая таблица организаций'!AX38</f>
        <v>86</v>
      </c>
      <c r="AD38" s="24">
        <f>'Рейтинговая таблица организаций'!AY38</f>
        <v>92</v>
      </c>
      <c r="AE38" s="24">
        <f>'Рейтинговая таблица организаций'!AZ38</f>
        <v>92</v>
      </c>
      <c r="AF38" s="24">
        <f>'Рейтинговая таблица организаций'!BA38</f>
        <v>90</v>
      </c>
      <c r="AG38" s="24">
        <f t="shared" si="10"/>
        <v>35</v>
      </c>
      <c r="AH38" s="24" t="str">
        <f t="shared" si="11"/>
        <v>ГКОУ РД «Красносельская СОШ Хунзахского Района» (Минобрнауки РД)</v>
      </c>
      <c r="AI38" s="24">
        <f>'Рейтинговая таблица организаций'!BB38</f>
        <v>84.2</v>
      </c>
    </row>
    <row r="39" spans="1:35" x14ac:dyDescent="0.25">
      <c r="A39" s="24">
        <f>'Рейтинговая таблица организаций'!A39</f>
        <v>36</v>
      </c>
      <c r="B39" s="24" t="str">
        <f>'Рейтинговая таблица организаций'!B39</f>
        <v>ГКОУ РД «Ахтининская СОШ Хунзахского Района» (Минобрнауки РД)</v>
      </c>
      <c r="C39" s="24">
        <f>'Рейтинговая таблица организаций'!C39</f>
        <v>37</v>
      </c>
      <c r="D39" s="24">
        <f t="shared" si="0"/>
        <v>36</v>
      </c>
      <c r="E39" s="24" t="str">
        <f t="shared" si="1"/>
        <v>ГКОУ РД «Ахтининская СОШ Хунзахского Района» (Минобрнауки РД)</v>
      </c>
      <c r="F39" s="24">
        <f>'Рейтинговая таблица организаций'!M39</f>
        <v>63</v>
      </c>
      <c r="G39" s="24">
        <f>'Рейтинговая таблица организаций'!N39</f>
        <v>0</v>
      </c>
      <c r="H39" s="24">
        <f>'Рейтинговая таблица организаций'!O39</f>
        <v>95</v>
      </c>
      <c r="I39" s="24">
        <f>'Рейтинговая таблица организаций'!P39</f>
        <v>57</v>
      </c>
      <c r="J39" s="24">
        <f t="shared" si="2"/>
        <v>36</v>
      </c>
      <c r="K39" s="24" t="str">
        <f t="shared" si="3"/>
        <v>ГКОУ РД «Ахтининская СОШ Хунзахского Района» (Минобрнауки РД)</v>
      </c>
      <c r="L39" s="24">
        <f>'Рейтинговая таблица организаций'!V39</f>
        <v>80</v>
      </c>
      <c r="M39" s="24">
        <f>'Рейтинговая таблица организаций'!X39</f>
        <v>86</v>
      </c>
      <c r="N39" s="24">
        <f>'Рейтинговая таблица организаций'!Y39</f>
        <v>83</v>
      </c>
      <c r="O39" s="24">
        <f t="shared" si="4"/>
        <v>36</v>
      </c>
      <c r="P39" s="24" t="str">
        <f t="shared" si="5"/>
        <v>ГКОУ РД «Ахтининская СОШ Хунзахского Района» (Минобрнауки РД)</v>
      </c>
      <c r="Q39" s="24">
        <f>'Рейтинговая таблица организаций'!AD39</f>
        <v>0</v>
      </c>
      <c r="R39" s="24">
        <f>'Рейтинговая таблица организаций'!AE39</f>
        <v>60</v>
      </c>
      <c r="S39" s="7">
        <f>'Рейтинговая таблица организаций'!AF39</f>
        <v>80</v>
      </c>
      <c r="T39" s="24">
        <f>'Рейтинговая таблица организаций'!AG39</f>
        <v>48</v>
      </c>
      <c r="U39" s="24">
        <f t="shared" si="6"/>
        <v>36</v>
      </c>
      <c r="V39" s="24" t="str">
        <f t="shared" si="7"/>
        <v>ГКОУ РД «Ахтининская СОШ Хунзахского Района» (Минобрнауки РД)</v>
      </c>
      <c r="W39" s="24">
        <f>'Рейтинговая таблица организаций'!AN39</f>
        <v>100</v>
      </c>
      <c r="X39" s="24">
        <f>'Рейтинговая таблица организаций'!AO39</f>
        <v>97</v>
      </c>
      <c r="Y39" s="24">
        <f>'Рейтинговая таблица организаций'!AP39</f>
        <v>97</v>
      </c>
      <c r="Z39" s="24">
        <f>'Рейтинговая таблица организаций'!AQ39</f>
        <v>98</v>
      </c>
      <c r="AA39" s="24">
        <f t="shared" si="8"/>
        <v>36</v>
      </c>
      <c r="AB39" s="24" t="str">
        <f t="shared" si="9"/>
        <v>ГКОУ РД «Ахтининская СОШ Хунзахского Района» (Минобрнауки РД)</v>
      </c>
      <c r="AC39" s="24">
        <f>'Рейтинговая таблица организаций'!AX39</f>
        <v>95</v>
      </c>
      <c r="AD39" s="24">
        <f>'Рейтинговая таблица организаций'!AY39</f>
        <v>100</v>
      </c>
      <c r="AE39" s="24">
        <f>'Рейтинговая таблица организаций'!AZ39</f>
        <v>95</v>
      </c>
      <c r="AF39" s="24">
        <f>'Рейтинговая таблица организаций'!BA39</f>
        <v>97</v>
      </c>
      <c r="AG39" s="24">
        <f t="shared" si="10"/>
        <v>36</v>
      </c>
      <c r="AH39" s="24" t="str">
        <f t="shared" si="11"/>
        <v>ГКОУ РД «Ахтининская СОШ Хунзахского Района» (Минобрнауки РД)</v>
      </c>
      <c r="AI39" s="24">
        <f>'Рейтинговая таблица организаций'!BB39</f>
        <v>76.599999999999994</v>
      </c>
    </row>
    <row r="40" spans="1:35" x14ac:dyDescent="0.25">
      <c r="A40" s="24">
        <f>'Рейтинговая таблица организаций'!A40</f>
        <v>37</v>
      </c>
      <c r="B40" s="24" t="str">
        <f>'Рейтинговая таблица организаций'!B40</f>
        <v>ГКОУ РД «Самилахская СОШ Хунзахского Района» (Минобрнауки РД)</v>
      </c>
      <c r="C40" s="24">
        <f>'Рейтинговая таблица организаций'!C40</f>
        <v>114</v>
      </c>
      <c r="D40" s="24">
        <f t="shared" si="0"/>
        <v>37</v>
      </c>
      <c r="E40" s="24" t="str">
        <f t="shared" si="1"/>
        <v>ГКОУ РД «Самилахская СОШ Хунзахского Района» (Минобрнауки РД)</v>
      </c>
      <c r="F40" s="24">
        <f>'Рейтинговая таблица организаций'!M40</f>
        <v>100</v>
      </c>
      <c r="G40" s="24">
        <f>'Рейтинговая таблица организаций'!N40</f>
        <v>100</v>
      </c>
      <c r="H40" s="24">
        <f>'Рейтинговая таблица организаций'!O40</f>
        <v>97</v>
      </c>
      <c r="I40" s="24">
        <f>'Рейтинговая таблица организаций'!P40</f>
        <v>99</v>
      </c>
      <c r="J40" s="24">
        <f t="shared" si="2"/>
        <v>37</v>
      </c>
      <c r="K40" s="24" t="str">
        <f t="shared" si="3"/>
        <v>ГКОУ РД «Самилахская СОШ Хунзахского Района» (Минобрнауки РД)</v>
      </c>
      <c r="L40" s="24">
        <f>'Рейтинговая таблица организаций'!V40</f>
        <v>100</v>
      </c>
      <c r="M40" s="24">
        <f>'Рейтинговая таблица организаций'!X40</f>
        <v>82</v>
      </c>
      <c r="N40" s="24">
        <f>'Рейтинговая таблица организаций'!Y40</f>
        <v>91</v>
      </c>
      <c r="O40" s="24">
        <f t="shared" si="4"/>
        <v>37</v>
      </c>
      <c r="P40" s="24" t="str">
        <f t="shared" si="5"/>
        <v>ГКОУ РД «Самилахская СОШ Хунзахского Района» (Минобрнауки РД)</v>
      </c>
      <c r="Q40" s="24">
        <f>'Рейтинговая таблица организаций'!AD40</f>
        <v>40</v>
      </c>
      <c r="R40" s="24">
        <f>'Рейтинговая таблица организаций'!AE40</f>
        <v>80</v>
      </c>
      <c r="S40" s="7">
        <f>'Рейтинговая таблица организаций'!AF40</f>
        <v>72.727272727272734</v>
      </c>
      <c r="T40" s="24">
        <f>'Рейтинговая таблица организаций'!AG40</f>
        <v>66</v>
      </c>
      <c r="U40" s="24">
        <f t="shared" si="6"/>
        <v>37</v>
      </c>
      <c r="V40" s="24" t="str">
        <f t="shared" si="7"/>
        <v>ГКОУ РД «Самилахская СОШ Хунзахского Района» (Минобрнауки РД)</v>
      </c>
      <c r="W40" s="24">
        <f>'Рейтинговая таблица организаций'!AN40</f>
        <v>97</v>
      </c>
      <c r="X40" s="24">
        <f>'Рейтинговая таблица организаций'!AO40</f>
        <v>97</v>
      </c>
      <c r="Y40" s="24">
        <f>'Рейтинговая таблица организаций'!AP40</f>
        <v>85</v>
      </c>
      <c r="Z40" s="24">
        <f>'Рейтинговая таблица организаций'!AQ40</f>
        <v>95</v>
      </c>
      <c r="AA40" s="24">
        <f t="shared" si="8"/>
        <v>37</v>
      </c>
      <c r="AB40" s="24" t="str">
        <f t="shared" si="9"/>
        <v>ГКОУ РД «Самилахская СОШ Хунзахского Района» (Минобрнауки РД)</v>
      </c>
      <c r="AC40" s="24">
        <f>'Рейтинговая таблица организаций'!AX40</f>
        <v>89</v>
      </c>
      <c r="AD40" s="24">
        <f>'Рейтинговая таблица организаций'!AY40</f>
        <v>94</v>
      </c>
      <c r="AE40" s="24">
        <f>'Рейтинговая таблица организаций'!AZ40</f>
        <v>95</v>
      </c>
      <c r="AF40" s="24">
        <f>'Рейтинговая таблица организаций'!BA40</f>
        <v>92</v>
      </c>
      <c r="AG40" s="24">
        <f t="shared" si="10"/>
        <v>37</v>
      </c>
      <c r="AH40" s="24" t="str">
        <f t="shared" si="11"/>
        <v>ГКОУ РД «Самилахская СОШ Хунзахского Района» (Минобрнауки РД)</v>
      </c>
      <c r="AI40" s="24">
        <f>'Рейтинговая таблица организаций'!BB40</f>
        <v>88.6</v>
      </c>
    </row>
    <row r="41" spans="1:35" x14ac:dyDescent="0.25">
      <c r="A41" s="24">
        <f>'Рейтинговая таблица организаций'!A41</f>
        <v>38</v>
      </c>
      <c r="B41" s="24" t="str">
        <f>'Рейтинговая таблица организаций'!B41</f>
        <v>ГКОУ РД «Арадинская СОШ Хунзахского Района» (Минобрнауки РД)</v>
      </c>
      <c r="C41" s="24">
        <f>'Рейтинговая таблица организаций'!C41</f>
        <v>46</v>
      </c>
      <c r="D41" s="24">
        <f t="shared" si="0"/>
        <v>38</v>
      </c>
      <c r="E41" s="24" t="str">
        <f t="shared" si="1"/>
        <v>ГКОУ РД «Арадинская СОШ Хунзахского Района» (Минобрнауки РД)</v>
      </c>
      <c r="F41" s="24">
        <f>'Рейтинговая таблица организаций'!M41</f>
        <v>68</v>
      </c>
      <c r="G41" s="24">
        <f>'Рейтинговая таблица организаций'!N41</f>
        <v>90</v>
      </c>
      <c r="H41" s="24">
        <f>'Рейтинговая таблица организаций'!O41</f>
        <v>92</v>
      </c>
      <c r="I41" s="24">
        <f>'Рейтинговая таблица организаций'!P41</f>
        <v>84</v>
      </c>
      <c r="J41" s="24">
        <f t="shared" si="2"/>
        <v>38</v>
      </c>
      <c r="K41" s="24" t="str">
        <f t="shared" si="3"/>
        <v>ГКОУ РД «Арадинская СОШ Хунзахского Района» (Минобрнауки РД)</v>
      </c>
      <c r="L41" s="24">
        <f>'Рейтинговая таблица организаций'!V41</f>
        <v>100</v>
      </c>
      <c r="M41" s="24">
        <f>'Рейтинговая таблица организаций'!X41</f>
        <v>83</v>
      </c>
      <c r="N41" s="24">
        <f>'Рейтинговая таблица организаций'!Y41</f>
        <v>91</v>
      </c>
      <c r="O41" s="24">
        <f t="shared" si="4"/>
        <v>38</v>
      </c>
      <c r="P41" s="24" t="str">
        <f t="shared" si="5"/>
        <v>ГКОУ РД «Арадинская СОШ Хунзахского Района» (Минобрнауки РД)</v>
      </c>
      <c r="Q41" s="24">
        <f>'Рейтинговая таблица организаций'!AD41</f>
        <v>80</v>
      </c>
      <c r="R41" s="24">
        <f>'Рейтинговая таблица организаций'!AE41</f>
        <v>0</v>
      </c>
      <c r="S41" s="7">
        <f>'Рейтинговая таблица организаций'!AF41</f>
        <v>100</v>
      </c>
      <c r="T41" s="24">
        <f>'Рейтинговая таблица организаций'!AG41</f>
        <v>54</v>
      </c>
      <c r="U41" s="24">
        <f t="shared" si="6"/>
        <v>38</v>
      </c>
      <c r="V41" s="24" t="str">
        <f t="shared" si="7"/>
        <v>ГКОУ РД «Арадинская СОШ Хунзахского Района» (Минобрнауки РД)</v>
      </c>
      <c r="W41" s="24">
        <f>'Рейтинговая таблица организаций'!AN41</f>
        <v>96</v>
      </c>
      <c r="X41" s="24">
        <f>'Рейтинговая таблица организаций'!AO41</f>
        <v>96</v>
      </c>
      <c r="Y41" s="24">
        <f>'Рейтинговая таблица организаций'!AP41</f>
        <v>96</v>
      </c>
      <c r="Z41" s="24">
        <f>'Рейтинговая таблица организаций'!AQ41</f>
        <v>96</v>
      </c>
      <c r="AA41" s="24">
        <f t="shared" si="8"/>
        <v>38</v>
      </c>
      <c r="AB41" s="24" t="str">
        <f t="shared" si="9"/>
        <v>ГКОУ РД «Арадинская СОШ Хунзахского Района» (Минобрнауки РД)</v>
      </c>
      <c r="AC41" s="24">
        <f>'Рейтинговая таблица организаций'!AX41</f>
        <v>89</v>
      </c>
      <c r="AD41" s="24">
        <f>'Рейтинговая таблица организаций'!AY41</f>
        <v>96</v>
      </c>
      <c r="AE41" s="24">
        <f>'Рейтинговая таблица организаций'!AZ41</f>
        <v>91</v>
      </c>
      <c r="AF41" s="24">
        <f>'Рейтинговая таблица организаций'!BA41</f>
        <v>92</v>
      </c>
      <c r="AG41" s="24">
        <f t="shared" si="10"/>
        <v>38</v>
      </c>
      <c r="AH41" s="24" t="str">
        <f t="shared" si="11"/>
        <v>ГКОУ РД «Арадинская СОШ Хунзахского Района» (Минобрнауки РД)</v>
      </c>
      <c r="AI41" s="24">
        <f>'Рейтинговая таблица организаций'!BB41</f>
        <v>83.4</v>
      </c>
    </row>
    <row r="42" spans="1:35" x14ac:dyDescent="0.25">
      <c r="A42" s="24">
        <f>'Рейтинговая таблица организаций'!A42</f>
        <v>39</v>
      </c>
      <c r="B42" s="24" t="str">
        <f>'Рейтинговая таблица организаций'!B42</f>
        <v>ГКОУ РД «Дарада-Мурадинский Лицей Гергебильского Района» (Минобрнауки РД)</v>
      </c>
      <c r="C42" s="24">
        <f>'Рейтинговая таблица организаций'!C42</f>
        <v>43</v>
      </c>
      <c r="D42" s="24">
        <f t="shared" si="0"/>
        <v>39</v>
      </c>
      <c r="E42" s="24" t="str">
        <f t="shared" si="1"/>
        <v>ГКОУ РД «Дарада-Мурадинский Лицей Гергебильского Района» (Минобрнауки РД)</v>
      </c>
      <c r="F42" s="24">
        <f>'Рейтинговая таблица организаций'!M42</f>
        <v>96</v>
      </c>
      <c r="G42" s="24">
        <f>'Рейтинговая таблица организаций'!N42</f>
        <v>100</v>
      </c>
      <c r="H42" s="24">
        <f>'Рейтинговая таблица организаций'!O42</f>
        <v>100</v>
      </c>
      <c r="I42" s="24">
        <f>'Рейтинговая таблица организаций'!P42</f>
        <v>99</v>
      </c>
      <c r="J42" s="24">
        <f t="shared" si="2"/>
        <v>39</v>
      </c>
      <c r="K42" s="24" t="str">
        <f t="shared" si="3"/>
        <v>ГКОУ РД «Дарада-Мурадинский Лицей Гергебильского Района» (Минобрнауки РД)</v>
      </c>
      <c r="L42" s="24">
        <f>'Рейтинговая таблица организаций'!V42</f>
        <v>100</v>
      </c>
      <c r="M42" s="24">
        <f>'Рейтинговая таблица организаций'!X42</f>
        <v>100</v>
      </c>
      <c r="N42" s="24">
        <f>'Рейтинговая таблица организаций'!Y42</f>
        <v>100</v>
      </c>
      <c r="O42" s="24">
        <f t="shared" si="4"/>
        <v>39</v>
      </c>
      <c r="P42" s="24" t="str">
        <f t="shared" si="5"/>
        <v>ГКОУ РД «Дарада-Мурадинский Лицей Гергебильского Района» (Минобрнауки РД)</v>
      </c>
      <c r="Q42" s="24">
        <f>'Рейтинговая таблица организаций'!AD42</f>
        <v>60</v>
      </c>
      <c r="R42" s="24">
        <f>'Рейтинговая таблица организаций'!AE42</f>
        <v>60</v>
      </c>
      <c r="S42" s="7">
        <f>'Рейтинговая таблица организаций'!AF42</f>
        <v>100</v>
      </c>
      <c r="T42" s="24">
        <f>'Рейтинговая таблица организаций'!AG42</f>
        <v>72</v>
      </c>
      <c r="U42" s="24">
        <f t="shared" si="6"/>
        <v>39</v>
      </c>
      <c r="V42" s="24" t="str">
        <f t="shared" si="7"/>
        <v>ГКОУ РД «Дарада-Мурадинский Лицей Гергебильского Района» (Минобрнауки РД)</v>
      </c>
      <c r="W42" s="24">
        <f>'Рейтинговая таблица организаций'!AN42</f>
        <v>100</v>
      </c>
      <c r="X42" s="24">
        <f>'Рейтинговая таблица организаций'!AO42</f>
        <v>100</v>
      </c>
      <c r="Y42" s="24">
        <f>'Рейтинговая таблица организаций'!AP42</f>
        <v>100</v>
      </c>
      <c r="Z42" s="24">
        <f>'Рейтинговая таблица организаций'!AQ42</f>
        <v>100</v>
      </c>
      <c r="AA42" s="24">
        <f t="shared" si="8"/>
        <v>39</v>
      </c>
      <c r="AB42" s="24" t="str">
        <f t="shared" si="9"/>
        <v>ГКОУ РД «Дарада-Мурадинский Лицей Гергебильского Района» (Минобрнауки РД)</v>
      </c>
      <c r="AC42" s="24">
        <f>'Рейтинговая таблица организаций'!AX42</f>
        <v>100</v>
      </c>
      <c r="AD42" s="24">
        <f>'Рейтинговая таблица организаций'!AY42</f>
        <v>100</v>
      </c>
      <c r="AE42" s="24">
        <f>'Рейтинговая таблица организаций'!AZ42</f>
        <v>100</v>
      </c>
      <c r="AF42" s="24">
        <f>'Рейтинговая таблица организаций'!BA42</f>
        <v>100</v>
      </c>
      <c r="AG42" s="24">
        <f t="shared" si="10"/>
        <v>39</v>
      </c>
      <c r="AH42" s="24" t="str">
        <f t="shared" si="11"/>
        <v>ГКОУ РД «Дарада-Мурадинский Лицей Гергебильского Района» (Минобрнауки РД)</v>
      </c>
      <c r="AI42" s="24">
        <f>'Рейтинговая таблица организаций'!BB42</f>
        <v>94.2</v>
      </c>
    </row>
    <row r="43" spans="1:35" x14ac:dyDescent="0.25">
      <c r="A43" s="24">
        <f>'Рейтинговая таблица организаций'!A43</f>
        <v>40</v>
      </c>
      <c r="B43" s="24" t="str">
        <f>'Рейтинговая таблица организаций'!B43</f>
        <v>ГКОУ РД «Казиюртовская СОШ Ахвахского Района» (Минобрнауки РД)</v>
      </c>
      <c r="C43" s="24">
        <f>'Рейтинговая таблица организаций'!C43</f>
        <v>66</v>
      </c>
      <c r="D43" s="24">
        <f t="shared" si="0"/>
        <v>40</v>
      </c>
      <c r="E43" s="24" t="str">
        <f t="shared" si="1"/>
        <v>ГКОУ РД «Казиюртовская СОШ Ахвахского Района» (Минобрнауки РД)</v>
      </c>
      <c r="F43" s="24">
        <f>'Рейтинговая таблица организаций'!M43</f>
        <v>60</v>
      </c>
      <c r="G43" s="24">
        <f>'Рейтинговая таблица организаций'!N43</f>
        <v>90</v>
      </c>
      <c r="H43" s="24">
        <f>'Рейтинговая таблица организаций'!O43</f>
        <v>96</v>
      </c>
      <c r="I43" s="24">
        <f>'Рейтинговая таблица организаций'!P43</f>
        <v>83</v>
      </c>
      <c r="J43" s="24">
        <f t="shared" si="2"/>
        <v>40</v>
      </c>
      <c r="K43" s="24" t="str">
        <f t="shared" si="3"/>
        <v>ГКОУ РД «Казиюртовская СОШ Ахвахского Района» (Минобрнауки РД)</v>
      </c>
      <c r="L43" s="24">
        <f>'Рейтинговая таблица организаций'!V43</f>
        <v>100</v>
      </c>
      <c r="M43" s="24">
        <f>'Рейтинговая таблица организаций'!X43</f>
        <v>82</v>
      </c>
      <c r="N43" s="24">
        <f>'Рейтинговая таблица организаций'!Y43</f>
        <v>91</v>
      </c>
      <c r="O43" s="24">
        <f t="shared" si="4"/>
        <v>40</v>
      </c>
      <c r="P43" s="24" t="str">
        <f t="shared" si="5"/>
        <v>ГКОУ РД «Казиюртовская СОШ Ахвахского Района» (Минобрнауки РД)</v>
      </c>
      <c r="Q43" s="24">
        <f>'Рейтинговая таблица организаций'!AD43</f>
        <v>0</v>
      </c>
      <c r="R43" s="24">
        <f>'Рейтинговая таблица организаций'!AE43</f>
        <v>0</v>
      </c>
      <c r="S43" s="7">
        <f>'Рейтинговая таблица организаций'!AF43</f>
        <v>71.428571428571431</v>
      </c>
      <c r="T43" s="24">
        <f>'Рейтинговая таблица организаций'!AG43</f>
        <v>21</v>
      </c>
      <c r="U43" s="24">
        <f t="shared" si="6"/>
        <v>40</v>
      </c>
      <c r="V43" s="24" t="str">
        <f t="shared" si="7"/>
        <v>ГКОУ РД «Казиюртовская СОШ Ахвахского Района» (Минобрнауки РД)</v>
      </c>
      <c r="W43" s="24">
        <f>'Рейтинговая таблица организаций'!AN43</f>
        <v>98</v>
      </c>
      <c r="X43" s="24">
        <f>'Рейтинговая таблица организаций'!AO43</f>
        <v>97</v>
      </c>
      <c r="Y43" s="24">
        <f>'Рейтинговая таблица организаций'!AP43</f>
        <v>91</v>
      </c>
      <c r="Z43" s="24">
        <f>'Рейтинговая таблица организаций'!AQ43</f>
        <v>96</v>
      </c>
      <c r="AA43" s="24">
        <f t="shared" si="8"/>
        <v>40</v>
      </c>
      <c r="AB43" s="24" t="str">
        <f t="shared" si="9"/>
        <v>ГКОУ РД «Казиюртовская СОШ Ахвахского Района» (Минобрнауки РД)</v>
      </c>
      <c r="AC43" s="24">
        <f>'Рейтинговая таблица организаций'!AX43</f>
        <v>89</v>
      </c>
      <c r="AD43" s="24">
        <f>'Рейтинговая таблица организаций'!AY43</f>
        <v>92</v>
      </c>
      <c r="AE43" s="24">
        <f>'Рейтинговая таблица организаций'!AZ43</f>
        <v>89</v>
      </c>
      <c r="AF43" s="24">
        <f>'Рейтинговая таблица организаций'!BA43</f>
        <v>90</v>
      </c>
      <c r="AG43" s="24">
        <f t="shared" si="10"/>
        <v>40</v>
      </c>
      <c r="AH43" s="24" t="str">
        <f t="shared" si="11"/>
        <v>ГКОУ РД «Казиюртовская СОШ Ахвахского Района» (Минобрнауки РД)</v>
      </c>
      <c r="AI43" s="24">
        <f>'Рейтинговая таблица организаций'!BB43</f>
        <v>76.2</v>
      </c>
    </row>
    <row r="44" spans="1:35" x14ac:dyDescent="0.25">
      <c r="A44" s="24">
        <f>'Рейтинговая таблица организаций'!A44</f>
        <v>41</v>
      </c>
      <c r="B44" s="24" t="str">
        <f>'Рейтинговая таблица организаций'!B44</f>
        <v>ГКОУ РД «Первомайская СОШ Гумбетовского Района» (Минобрнауки РД)</v>
      </c>
      <c r="C44" s="24">
        <f>'Рейтинговая таблица организаций'!C44</f>
        <v>50</v>
      </c>
      <c r="D44" s="24">
        <f t="shared" si="0"/>
        <v>41</v>
      </c>
      <c r="E44" s="24" t="str">
        <f t="shared" si="1"/>
        <v>ГКОУ РД «Первомайская СОШ Гумбетовского Района» (Минобрнауки РД)</v>
      </c>
      <c r="F44" s="24">
        <f>'Рейтинговая таблица организаций'!M44</f>
        <v>62</v>
      </c>
      <c r="G44" s="24">
        <f>'Рейтинговая таблица организаций'!N44</f>
        <v>0</v>
      </c>
      <c r="H44" s="24">
        <f>'Рейтинговая таблица организаций'!O44</f>
        <v>99</v>
      </c>
      <c r="I44" s="24">
        <f>'Рейтинговая таблица организаций'!P44</f>
        <v>58</v>
      </c>
      <c r="J44" s="24">
        <f t="shared" si="2"/>
        <v>41</v>
      </c>
      <c r="K44" s="24" t="str">
        <f t="shared" si="3"/>
        <v>ГКОУ РД «Первомайская СОШ Гумбетовского Района» (Минобрнауки РД)</v>
      </c>
      <c r="L44" s="24">
        <f>'Рейтинговая таблица организаций'!V44</f>
        <v>80</v>
      </c>
      <c r="M44" s="24">
        <f>'Рейтинговая таблица организаций'!X44</f>
        <v>82</v>
      </c>
      <c r="N44" s="24">
        <f>'Рейтинговая таблица организаций'!Y44</f>
        <v>81</v>
      </c>
      <c r="O44" s="24">
        <f t="shared" si="4"/>
        <v>41</v>
      </c>
      <c r="P44" s="24" t="str">
        <f t="shared" si="5"/>
        <v>ГКОУ РД «Первомайская СОШ Гумбетовского Района» (Минобрнауки РД)</v>
      </c>
      <c r="Q44" s="24">
        <f>'Рейтинговая таблица организаций'!AD44</f>
        <v>20</v>
      </c>
      <c r="R44" s="24">
        <f>'Рейтинговая таблица организаций'!AE44</f>
        <v>20</v>
      </c>
      <c r="S44" s="7">
        <f>'Рейтинговая таблица организаций'!AF44</f>
        <v>69.230769230769226</v>
      </c>
      <c r="T44" s="24">
        <f>'Рейтинговая таблица организаций'!AG44</f>
        <v>35</v>
      </c>
      <c r="U44" s="24">
        <f t="shared" si="6"/>
        <v>41</v>
      </c>
      <c r="V44" s="24" t="str">
        <f t="shared" si="7"/>
        <v>ГКОУ РД «Первомайская СОШ Гумбетовского Района» (Минобрнауки РД)</v>
      </c>
      <c r="W44" s="24">
        <f>'Рейтинговая таблица организаций'!AN44</f>
        <v>100</v>
      </c>
      <c r="X44" s="24">
        <f>'Рейтинговая таблица организаций'!AO44</f>
        <v>100</v>
      </c>
      <c r="Y44" s="24">
        <f>'Рейтинговая таблица организаций'!AP44</f>
        <v>98</v>
      </c>
      <c r="Z44" s="24">
        <f>'Рейтинговая таблица организаций'!AQ44</f>
        <v>100</v>
      </c>
      <c r="AA44" s="24">
        <f t="shared" si="8"/>
        <v>41</v>
      </c>
      <c r="AB44" s="24" t="str">
        <f t="shared" si="9"/>
        <v>ГКОУ РД «Первомайская СОШ Гумбетовского Района» (Минобрнауки РД)</v>
      </c>
      <c r="AC44" s="24">
        <f>'Рейтинговая таблица организаций'!AX44</f>
        <v>96</v>
      </c>
      <c r="AD44" s="24">
        <f>'Рейтинговая таблица организаций'!AY44</f>
        <v>94</v>
      </c>
      <c r="AE44" s="24">
        <f>'Рейтинговая таблица организаций'!AZ44</f>
        <v>100</v>
      </c>
      <c r="AF44" s="24">
        <f>'Рейтинговая таблица организаций'!BA44</f>
        <v>96</v>
      </c>
      <c r="AG44" s="24">
        <f t="shared" si="10"/>
        <v>41</v>
      </c>
      <c r="AH44" s="24" t="str">
        <f t="shared" si="11"/>
        <v>ГКОУ РД «Первомайская СОШ Гумбетовского Района» (Минобрнауки РД)</v>
      </c>
      <c r="AI44" s="24">
        <f>'Рейтинговая таблица организаций'!BB44</f>
        <v>74</v>
      </c>
    </row>
    <row r="45" spans="1:35" x14ac:dyDescent="0.25">
      <c r="A45" s="24">
        <f>'Рейтинговая таблица организаций'!A45</f>
        <v>42</v>
      </c>
      <c r="B45" s="24" t="str">
        <f>'Рейтинговая таблица организаций'!B45</f>
        <v>ГКОУ РД «Учтюбинская ООШ Казбековского Района» (Минобрнауки РД)</v>
      </c>
      <c r="C45" s="24">
        <f>'Рейтинговая таблица организаций'!C45</f>
        <v>24</v>
      </c>
      <c r="D45" s="24">
        <f t="shared" si="0"/>
        <v>42</v>
      </c>
      <c r="E45" s="24" t="str">
        <f t="shared" si="1"/>
        <v>ГКОУ РД «Учтюбинская ООШ Казбековского Района» (Минобрнауки РД)</v>
      </c>
      <c r="F45" s="24">
        <f>'Рейтинговая таблица организаций'!M45</f>
        <v>96</v>
      </c>
      <c r="G45" s="24">
        <f>'Рейтинговая таблица организаций'!N45</f>
        <v>100</v>
      </c>
      <c r="H45" s="24">
        <f>'Рейтинговая таблица организаций'!O45</f>
        <v>88</v>
      </c>
      <c r="I45" s="24">
        <f>'Рейтинговая таблица организаций'!P45</f>
        <v>94</v>
      </c>
      <c r="J45" s="24">
        <f t="shared" si="2"/>
        <v>42</v>
      </c>
      <c r="K45" s="24" t="str">
        <f t="shared" si="3"/>
        <v>ГКОУ РД «Учтюбинская ООШ Казбековского Района» (Минобрнауки РД)</v>
      </c>
      <c r="L45" s="24">
        <f>'Рейтинговая таблица организаций'!V45</f>
        <v>60</v>
      </c>
      <c r="M45" s="24">
        <f>'Рейтинговая таблица организаций'!X45</f>
        <v>63</v>
      </c>
      <c r="N45" s="24">
        <f>'Рейтинговая таблица организаций'!Y45</f>
        <v>61</v>
      </c>
      <c r="O45" s="24">
        <f t="shared" si="4"/>
        <v>42</v>
      </c>
      <c r="P45" s="24" t="str">
        <f t="shared" si="5"/>
        <v>ГКОУ РД «Учтюбинская ООШ Казбековского Района» (Минобрнауки РД)</v>
      </c>
      <c r="Q45" s="24">
        <f>'Рейтинговая таблица организаций'!AD45</f>
        <v>0</v>
      </c>
      <c r="R45" s="24">
        <f>'Рейтинговая таблица организаций'!AE45</f>
        <v>60</v>
      </c>
      <c r="S45" s="7">
        <f>'Рейтинговая таблица организаций'!AF45</f>
        <v>66.666666666666671</v>
      </c>
      <c r="T45" s="24">
        <f>'Рейтинговая таблица организаций'!AG45</f>
        <v>44</v>
      </c>
      <c r="U45" s="24">
        <f t="shared" si="6"/>
        <v>42</v>
      </c>
      <c r="V45" s="24" t="str">
        <f t="shared" si="7"/>
        <v>ГКОУ РД «Учтюбинская ООШ Казбековского Района» (Минобрнауки РД)</v>
      </c>
      <c r="W45" s="24">
        <f>'Рейтинговая таблица организаций'!AN45</f>
        <v>88</v>
      </c>
      <c r="X45" s="24">
        <f>'Рейтинговая таблица организаций'!AO45</f>
        <v>88</v>
      </c>
      <c r="Y45" s="24">
        <f>'Рейтинговая таблица организаций'!AP45</f>
        <v>100</v>
      </c>
      <c r="Z45" s="24">
        <f>'Рейтинговая таблица организаций'!AQ45</f>
        <v>90</v>
      </c>
      <c r="AA45" s="24">
        <f t="shared" si="8"/>
        <v>42</v>
      </c>
      <c r="AB45" s="24" t="str">
        <f t="shared" si="9"/>
        <v>ГКОУ РД «Учтюбинская ООШ Казбековского Района» (Минобрнауки РД)</v>
      </c>
      <c r="AC45" s="24">
        <f>'Рейтинговая таблица организаций'!AX45</f>
        <v>75</v>
      </c>
      <c r="AD45" s="24">
        <f>'Рейтинговая таблица организаций'!AY45</f>
        <v>83</v>
      </c>
      <c r="AE45" s="24">
        <f>'Рейтинговая таблица организаций'!AZ45</f>
        <v>83</v>
      </c>
      <c r="AF45" s="24">
        <f>'Рейтинговая таблица организаций'!BA45</f>
        <v>80</v>
      </c>
      <c r="AG45" s="24">
        <f t="shared" si="10"/>
        <v>42</v>
      </c>
      <c r="AH45" s="24" t="str">
        <f t="shared" si="11"/>
        <v>ГКОУ РД «Учтюбинская ООШ Казбековского Района» (Минобрнауки РД)</v>
      </c>
      <c r="AI45" s="24">
        <f>'Рейтинговая таблица организаций'!BB45</f>
        <v>73.8</v>
      </c>
    </row>
    <row r="46" spans="1:35" x14ac:dyDescent="0.25">
      <c r="A46" s="24">
        <f>'Рейтинговая таблица организаций'!A46</f>
        <v>43</v>
      </c>
      <c r="B46" s="24" t="str">
        <f>'Рейтинговая таблица организаций'!B46</f>
        <v>ГКОУ РД «Хамзаюртовский Лицей Казбековского Района» (Минобрнауки РД)</v>
      </c>
      <c r="C46" s="24">
        <f>'Рейтинговая таблица организаций'!C46</f>
        <v>28</v>
      </c>
      <c r="D46" s="24">
        <f t="shared" si="0"/>
        <v>43</v>
      </c>
      <c r="E46" s="24" t="str">
        <f t="shared" si="1"/>
        <v>ГКОУ РД «Хамзаюртовский Лицей Казбековского Района» (Минобрнауки РД)</v>
      </c>
      <c r="F46" s="24">
        <f>'Рейтинговая таблица организаций'!M46</f>
        <v>99</v>
      </c>
      <c r="G46" s="24">
        <f>'Рейтинговая таблица организаций'!N46</f>
        <v>100</v>
      </c>
      <c r="H46" s="24">
        <f>'Рейтинговая таблица организаций'!O46</f>
        <v>100</v>
      </c>
      <c r="I46" s="24">
        <f>'Рейтинговая таблица организаций'!P46</f>
        <v>100</v>
      </c>
      <c r="J46" s="24">
        <f t="shared" si="2"/>
        <v>43</v>
      </c>
      <c r="K46" s="24" t="str">
        <f t="shared" si="3"/>
        <v>ГКОУ РД «Хамзаюртовский Лицей Казбековского Района» (Минобрнауки РД)</v>
      </c>
      <c r="L46" s="24">
        <f>'Рейтинговая таблица организаций'!V46</f>
        <v>100</v>
      </c>
      <c r="M46" s="24">
        <f>'Рейтинговая таблица организаций'!X46</f>
        <v>89</v>
      </c>
      <c r="N46" s="24">
        <f>'Рейтинговая таблица организаций'!Y46</f>
        <v>94</v>
      </c>
      <c r="O46" s="24">
        <f t="shared" si="4"/>
        <v>43</v>
      </c>
      <c r="P46" s="24" t="str">
        <f t="shared" si="5"/>
        <v>ГКОУ РД «Хамзаюртовский Лицей Казбековского Района» (Минобрнауки РД)</v>
      </c>
      <c r="Q46" s="24">
        <f>'Рейтинговая таблица организаций'!AD46</f>
        <v>40</v>
      </c>
      <c r="R46" s="24">
        <f>'Рейтинговая таблица организаций'!AE46</f>
        <v>60</v>
      </c>
      <c r="S46" s="7">
        <f>'Рейтинговая таблица организаций'!AF46</f>
        <v>66.666666666666671</v>
      </c>
      <c r="T46" s="24">
        <f>'Рейтинговая таблица организаций'!AG46</f>
        <v>56</v>
      </c>
      <c r="U46" s="24">
        <f t="shared" si="6"/>
        <v>43</v>
      </c>
      <c r="V46" s="24" t="str">
        <f t="shared" si="7"/>
        <v>ГКОУ РД «Хамзаюртовский Лицей Казбековского Района» (Минобрнауки РД)</v>
      </c>
      <c r="W46" s="24">
        <f>'Рейтинговая таблица организаций'!AN46</f>
        <v>89</v>
      </c>
      <c r="X46" s="24">
        <f>'Рейтинговая таблица организаций'!AO46</f>
        <v>96</v>
      </c>
      <c r="Y46" s="24">
        <f>'Рейтинговая таблица организаций'!AP46</f>
        <v>100</v>
      </c>
      <c r="Z46" s="24">
        <f>'Рейтинговая таблица организаций'!AQ46</f>
        <v>94</v>
      </c>
      <c r="AA46" s="24">
        <f t="shared" si="8"/>
        <v>43</v>
      </c>
      <c r="AB46" s="24" t="str">
        <f t="shared" si="9"/>
        <v>ГКОУ РД «Хамзаюртовский Лицей Казбековского Района» (Минобрнауки РД)</v>
      </c>
      <c r="AC46" s="24">
        <f>'Рейтинговая таблица организаций'!AX46</f>
        <v>96</v>
      </c>
      <c r="AD46" s="24">
        <f>'Рейтинговая таблица организаций'!AY46</f>
        <v>96</v>
      </c>
      <c r="AE46" s="24">
        <f>'Рейтинговая таблица организаций'!AZ46</f>
        <v>93</v>
      </c>
      <c r="AF46" s="24">
        <f>'Рейтинговая таблица организаций'!BA46</f>
        <v>95</v>
      </c>
      <c r="AG46" s="24">
        <f t="shared" si="10"/>
        <v>43</v>
      </c>
      <c r="AH46" s="24" t="str">
        <f t="shared" si="11"/>
        <v>ГКОУ РД «Хамзаюртовский Лицей Казбековского Района» (Минобрнауки РД)</v>
      </c>
      <c r="AI46" s="24">
        <f>'Рейтинговая таблица организаций'!BB46</f>
        <v>87.8</v>
      </c>
    </row>
    <row r="47" spans="1:35" x14ac:dyDescent="0.25">
      <c r="A47" s="24">
        <f>'Рейтинговая таблица организаций'!A47</f>
        <v>44</v>
      </c>
      <c r="B47" s="24" t="str">
        <f>'Рейтинговая таблица организаций'!B47</f>
        <v>ГКОУ РД «Мазадинская СОШ Тляратинского Района» (Минобрнауки РД)</v>
      </c>
      <c r="C47" s="24">
        <f>'Рейтинговая таблица организаций'!C47</f>
        <v>74</v>
      </c>
      <c r="D47" s="24">
        <f t="shared" si="0"/>
        <v>44</v>
      </c>
      <c r="E47" s="24" t="str">
        <f t="shared" si="1"/>
        <v>ГКОУ РД «Мазадинская СОШ Тляратинского Района» (Минобрнауки РД)</v>
      </c>
      <c r="F47" s="24">
        <f>'Рейтинговая таблица организаций'!M47</f>
        <v>83</v>
      </c>
      <c r="G47" s="24">
        <f>'Рейтинговая таблица организаций'!N47</f>
        <v>100</v>
      </c>
      <c r="H47" s="24">
        <f>'Рейтинговая таблица организаций'!O47</f>
        <v>97</v>
      </c>
      <c r="I47" s="24">
        <f>'Рейтинговая таблица организаций'!P47</f>
        <v>94</v>
      </c>
      <c r="J47" s="24">
        <f t="shared" si="2"/>
        <v>44</v>
      </c>
      <c r="K47" s="24" t="str">
        <f t="shared" si="3"/>
        <v>ГКОУ РД «Мазадинская СОШ Тляратинского Района» (Минобрнауки РД)</v>
      </c>
      <c r="L47" s="24">
        <f>'Рейтинговая таблица организаций'!V47</f>
        <v>100</v>
      </c>
      <c r="M47" s="24">
        <f>'Рейтинговая таблица организаций'!X47</f>
        <v>78</v>
      </c>
      <c r="N47" s="24">
        <f>'Рейтинговая таблица организаций'!Y47</f>
        <v>89</v>
      </c>
      <c r="O47" s="24">
        <f t="shared" si="4"/>
        <v>44</v>
      </c>
      <c r="P47" s="24" t="str">
        <f t="shared" si="5"/>
        <v>ГКОУ РД «Мазадинская СОШ Тляратинского Района» (Минобрнауки РД)</v>
      </c>
      <c r="Q47" s="24">
        <f>'Рейтинговая таблица организаций'!AD47</f>
        <v>0</v>
      </c>
      <c r="R47" s="24">
        <f>'Рейтинговая таблица организаций'!AE47</f>
        <v>0</v>
      </c>
      <c r="S47" s="7">
        <f>'Рейтинговая таблица организаций'!AF47</f>
        <v>69.230769230769226</v>
      </c>
      <c r="T47" s="24">
        <f>'Рейтинговая таблица организаций'!AG47</f>
        <v>21</v>
      </c>
      <c r="U47" s="24">
        <f t="shared" si="6"/>
        <v>44</v>
      </c>
      <c r="V47" s="24" t="str">
        <f t="shared" si="7"/>
        <v>ГКОУ РД «Мазадинская СОШ Тляратинского Района» (Минобрнауки РД)</v>
      </c>
      <c r="W47" s="24">
        <f>'Рейтинговая таблица организаций'!AN47</f>
        <v>99</v>
      </c>
      <c r="X47" s="24">
        <f>'Рейтинговая таблица организаций'!AO47</f>
        <v>96</v>
      </c>
      <c r="Y47" s="24">
        <f>'Рейтинговая таблица организаций'!AP47</f>
        <v>97</v>
      </c>
      <c r="Z47" s="24">
        <f>'Рейтинговая таблица организаций'!AQ47</f>
        <v>97</v>
      </c>
      <c r="AA47" s="24">
        <f t="shared" si="8"/>
        <v>44</v>
      </c>
      <c r="AB47" s="24" t="str">
        <f t="shared" si="9"/>
        <v>ГКОУ РД «Мазадинская СОШ Тляратинского Района» (Минобрнауки РД)</v>
      </c>
      <c r="AC47" s="24">
        <f>'Рейтинговая таблица организаций'!AX47</f>
        <v>99</v>
      </c>
      <c r="AD47" s="24">
        <f>'Рейтинговая таблица организаций'!AY47</f>
        <v>100</v>
      </c>
      <c r="AE47" s="24">
        <f>'Рейтинговая таблица организаций'!AZ47</f>
        <v>100</v>
      </c>
      <c r="AF47" s="24">
        <f>'Рейтинговая таблица организаций'!BA47</f>
        <v>100</v>
      </c>
      <c r="AG47" s="24">
        <f t="shared" si="10"/>
        <v>44</v>
      </c>
      <c r="AH47" s="24" t="str">
        <f t="shared" si="11"/>
        <v>ГКОУ РД «Мазадинская СОШ Тляратинского Района» (Минобрнауки РД)</v>
      </c>
      <c r="AI47" s="24">
        <f>'Рейтинговая таблица организаций'!BB47</f>
        <v>80.2</v>
      </c>
    </row>
    <row r="48" spans="1:35" x14ac:dyDescent="0.25">
      <c r="A48" s="24">
        <f>'Рейтинговая таблица организаций'!A48</f>
        <v>45</v>
      </c>
      <c r="B48" s="24" t="str">
        <f>'Рейтинговая таблица организаций'!B48</f>
        <v>ГКОУ РД «Рцдоди» (Минобрнауки РД)</v>
      </c>
      <c r="C48" s="24">
        <f>'Рейтинговая таблица организаций'!C48</f>
        <v>230</v>
      </c>
      <c r="D48" s="24">
        <f t="shared" si="0"/>
        <v>45</v>
      </c>
      <c r="E48" s="24" t="str">
        <f t="shared" si="1"/>
        <v>ГКОУ РД «Рцдоди» (Минобрнауки РД)</v>
      </c>
      <c r="F48" s="24">
        <f>'Рейтинговая таблица организаций'!M48</f>
        <v>96</v>
      </c>
      <c r="G48" s="24">
        <f>'Рейтинговая таблица организаций'!N48</f>
        <v>100</v>
      </c>
      <c r="H48" s="24">
        <f>'Рейтинговая таблица организаций'!O48</f>
        <v>97</v>
      </c>
      <c r="I48" s="24">
        <f>'Рейтинговая таблица организаций'!P48</f>
        <v>98</v>
      </c>
      <c r="J48" s="24">
        <f t="shared" si="2"/>
        <v>45</v>
      </c>
      <c r="K48" s="24" t="str">
        <f t="shared" si="3"/>
        <v>ГКОУ РД «Рцдоди» (Минобрнауки РД)</v>
      </c>
      <c r="L48" s="24">
        <f>'Рейтинговая таблица организаций'!V48</f>
        <v>100</v>
      </c>
      <c r="M48" s="24">
        <f>'Рейтинговая таблица организаций'!X48</f>
        <v>93</v>
      </c>
      <c r="N48" s="24">
        <f>'Рейтинговая таблица организаций'!Y48</f>
        <v>96</v>
      </c>
      <c r="O48" s="24">
        <f t="shared" si="4"/>
        <v>45</v>
      </c>
      <c r="P48" s="24" t="str">
        <f t="shared" si="5"/>
        <v>ГКОУ РД «Рцдоди» (Минобрнауки РД)</v>
      </c>
      <c r="Q48" s="24">
        <f>'Рейтинговая таблица организаций'!AD48</f>
        <v>20</v>
      </c>
      <c r="R48" s="24">
        <f>'Рейтинговая таблица организаций'!AE48</f>
        <v>60</v>
      </c>
      <c r="S48" s="7">
        <f>'Рейтинговая таблица организаций'!AF48</f>
        <v>94.179894179894177</v>
      </c>
      <c r="T48" s="24">
        <f>'Рейтинговая таблица организаций'!AG48</f>
        <v>58</v>
      </c>
      <c r="U48" s="24">
        <f t="shared" si="6"/>
        <v>45</v>
      </c>
      <c r="V48" s="24" t="str">
        <f t="shared" si="7"/>
        <v>ГКОУ РД «Рцдоди» (Минобрнауки РД)</v>
      </c>
      <c r="W48" s="24">
        <f>'Рейтинговая таблица организаций'!AN48</f>
        <v>97</v>
      </c>
      <c r="X48" s="24">
        <f>'Рейтинговая таблица организаций'!AO48</f>
        <v>99</v>
      </c>
      <c r="Y48" s="24">
        <f>'Рейтинговая таблица организаций'!AP48</f>
        <v>98</v>
      </c>
      <c r="Z48" s="24">
        <f>'Рейтинговая таблица организаций'!AQ48</f>
        <v>98</v>
      </c>
      <c r="AA48" s="24">
        <f t="shared" si="8"/>
        <v>45</v>
      </c>
      <c r="AB48" s="24" t="str">
        <f t="shared" si="9"/>
        <v>ГКОУ РД «Рцдоди» (Минобрнауки РД)</v>
      </c>
      <c r="AC48" s="24">
        <f>'Рейтинговая таблица организаций'!AX48</f>
        <v>95</v>
      </c>
      <c r="AD48" s="24">
        <f>'Рейтинговая таблица организаций'!AY48</f>
        <v>98</v>
      </c>
      <c r="AE48" s="24">
        <f>'Рейтинговая таблица организаций'!AZ48</f>
        <v>96</v>
      </c>
      <c r="AF48" s="24">
        <f>'Рейтинговая таблица организаций'!BA48</f>
        <v>96</v>
      </c>
      <c r="AG48" s="24">
        <f t="shared" si="10"/>
        <v>45</v>
      </c>
      <c r="AH48" s="24" t="str">
        <f t="shared" si="11"/>
        <v>ГКОУ РД «Рцдоди» (Минобрнауки РД)</v>
      </c>
      <c r="AI48" s="24">
        <f>'Рейтинговая таблица организаций'!BB48</f>
        <v>89.2</v>
      </c>
    </row>
    <row r="49" spans="1:35" x14ac:dyDescent="0.25">
      <c r="A49" s="24">
        <f>'Рейтинговая таблица организаций'!A49</f>
        <v>46</v>
      </c>
      <c r="B49" s="24" t="str">
        <f>'Рейтинговая таблица организаций'!B49</f>
        <v>ГКОУ РД «Джурмутская СОШ Тляратинского Района» (Минобрнауки РД)</v>
      </c>
      <c r="C49" s="24">
        <f>'Рейтинговая таблица организаций'!C49</f>
        <v>115</v>
      </c>
      <c r="D49" s="24">
        <f t="shared" si="0"/>
        <v>46</v>
      </c>
      <c r="E49" s="24" t="str">
        <f t="shared" si="1"/>
        <v>ГКОУ РД «Джурмутская СОШ Тляратинского Района» (Минобрнауки РД)</v>
      </c>
      <c r="F49" s="24">
        <f>'Рейтинговая таблица организаций'!M49</f>
        <v>100</v>
      </c>
      <c r="G49" s="24">
        <f>'Рейтинговая таблица организаций'!N49</f>
        <v>100</v>
      </c>
      <c r="H49" s="24">
        <f>'Рейтинговая таблица организаций'!O49</f>
        <v>98</v>
      </c>
      <c r="I49" s="24">
        <f>'Рейтинговая таблица организаций'!P49</f>
        <v>99</v>
      </c>
      <c r="J49" s="24">
        <f t="shared" si="2"/>
        <v>46</v>
      </c>
      <c r="K49" s="24" t="str">
        <f t="shared" si="3"/>
        <v>ГКОУ РД «Джурмутская СОШ Тляратинского Района» (Минобрнауки РД)</v>
      </c>
      <c r="L49" s="24">
        <f>'Рейтинговая таблица организаций'!V49</f>
        <v>100</v>
      </c>
      <c r="M49" s="24">
        <f>'Рейтинговая таблица организаций'!X49</f>
        <v>90</v>
      </c>
      <c r="N49" s="24">
        <f>'Рейтинговая таблица организаций'!Y49</f>
        <v>95</v>
      </c>
      <c r="O49" s="24">
        <f t="shared" si="4"/>
        <v>46</v>
      </c>
      <c r="P49" s="24" t="str">
        <f t="shared" si="5"/>
        <v>ГКОУ РД «Джурмутская СОШ Тляратинского Района» (Минобрнауки РД)</v>
      </c>
      <c r="Q49" s="24">
        <f>'Рейтинговая таблица организаций'!AD49</f>
        <v>40</v>
      </c>
      <c r="R49" s="24">
        <f>'Рейтинговая таблица организаций'!AE49</f>
        <v>100</v>
      </c>
      <c r="S49" s="7">
        <f>'Рейтинговая таблица организаций'!AF49</f>
        <v>75</v>
      </c>
      <c r="T49" s="24">
        <f>'Рейтинговая таблица организаций'!AG49</f>
        <v>75</v>
      </c>
      <c r="U49" s="24">
        <f t="shared" si="6"/>
        <v>46</v>
      </c>
      <c r="V49" s="24" t="str">
        <f t="shared" si="7"/>
        <v>ГКОУ РД «Джурмутская СОШ Тляратинского Района» (Минобрнауки РД)</v>
      </c>
      <c r="W49" s="24">
        <f>'Рейтинговая таблица организаций'!AN49</f>
        <v>92</v>
      </c>
      <c r="X49" s="24">
        <f>'Рейтинговая таблица организаций'!AO49</f>
        <v>93</v>
      </c>
      <c r="Y49" s="24">
        <f>'Рейтинговая таблица организаций'!AP49</f>
        <v>93</v>
      </c>
      <c r="Z49" s="24">
        <f>'Рейтинговая таблица организаций'!AQ49</f>
        <v>93</v>
      </c>
      <c r="AA49" s="24">
        <f t="shared" si="8"/>
        <v>46</v>
      </c>
      <c r="AB49" s="24" t="str">
        <f t="shared" si="9"/>
        <v>ГКОУ РД «Джурмутская СОШ Тляратинского Района» (Минобрнауки РД)</v>
      </c>
      <c r="AC49" s="24">
        <f>'Рейтинговая таблица организаций'!AX49</f>
        <v>88</v>
      </c>
      <c r="AD49" s="24">
        <f>'Рейтинговая таблица организаций'!AY49</f>
        <v>88</v>
      </c>
      <c r="AE49" s="24">
        <f>'Рейтинговая таблица организаций'!AZ49</f>
        <v>88</v>
      </c>
      <c r="AF49" s="24">
        <f>'Рейтинговая таблица организаций'!BA49</f>
        <v>88</v>
      </c>
      <c r="AG49" s="24">
        <f t="shared" si="10"/>
        <v>46</v>
      </c>
      <c r="AH49" s="24" t="str">
        <f t="shared" si="11"/>
        <v>ГКОУ РД «Джурмутская СОШ Тляратинского Района» (Минобрнауки РД)</v>
      </c>
      <c r="AI49" s="24">
        <f>'Рейтинговая таблица организаций'!BB49</f>
        <v>90</v>
      </c>
    </row>
    <row r="50" spans="1:35" x14ac:dyDescent="0.25">
      <c r="A50" s="24">
        <f>'Рейтинговая таблица организаций'!A50</f>
        <v>47</v>
      </c>
      <c r="B50" s="24" t="str">
        <f>'Рейтинговая таблица организаций'!B50</f>
        <v>ГКОУ РД «Дахадаевская ООШ Тляратинского Района» (Минобрнауки РД)</v>
      </c>
      <c r="C50" s="24">
        <f>'Рейтинговая таблица организаций'!C50</f>
        <v>37</v>
      </c>
      <c r="D50" s="24">
        <f t="shared" si="0"/>
        <v>47</v>
      </c>
      <c r="E50" s="24" t="str">
        <f t="shared" si="1"/>
        <v>ГКОУ РД «Дахадаевская ООШ Тляратинского Района» (Минобрнауки РД)</v>
      </c>
      <c r="F50" s="24">
        <f>'Рейтинговая таблица организаций'!M50</f>
        <v>100</v>
      </c>
      <c r="G50" s="24">
        <f>'Рейтинговая таблица организаций'!N50</f>
        <v>100</v>
      </c>
      <c r="H50" s="24">
        <f>'Рейтинговая таблица организаций'!O50</f>
        <v>98</v>
      </c>
      <c r="I50" s="24">
        <f>'Рейтинговая таблица организаций'!P50</f>
        <v>99</v>
      </c>
      <c r="J50" s="24">
        <f t="shared" si="2"/>
        <v>47</v>
      </c>
      <c r="K50" s="24" t="str">
        <f t="shared" si="3"/>
        <v>ГКОУ РД «Дахадаевская ООШ Тляратинского Района» (Минобрнауки РД)</v>
      </c>
      <c r="L50" s="24">
        <f>'Рейтинговая таблица организаций'!V50</f>
        <v>60</v>
      </c>
      <c r="M50" s="24">
        <f>'Рейтинговая таблица организаций'!X50</f>
        <v>81</v>
      </c>
      <c r="N50" s="24">
        <f>'Рейтинговая таблица организаций'!Y50</f>
        <v>70</v>
      </c>
      <c r="O50" s="24">
        <f t="shared" si="4"/>
        <v>47</v>
      </c>
      <c r="P50" s="24" t="str">
        <f t="shared" si="5"/>
        <v>ГКОУ РД «Дахадаевская ООШ Тляратинского Района» (Минобрнауки РД)</v>
      </c>
      <c r="Q50" s="24">
        <f>'Рейтинговая таблица организаций'!AD50</f>
        <v>0</v>
      </c>
      <c r="R50" s="24">
        <f>'Рейтинговая таблица организаций'!AE50</f>
        <v>60</v>
      </c>
      <c r="S50" s="7">
        <f>'Рейтинговая таблица организаций'!AF50</f>
        <v>66.666666666666671</v>
      </c>
      <c r="T50" s="24">
        <f>'Рейтинговая таблица организаций'!AG50</f>
        <v>44</v>
      </c>
      <c r="U50" s="24">
        <f t="shared" si="6"/>
        <v>47</v>
      </c>
      <c r="V50" s="24" t="str">
        <f t="shared" si="7"/>
        <v>ГКОУ РД «Дахадаевская ООШ Тляратинского Района» (Минобрнауки РД)</v>
      </c>
      <c r="W50" s="24">
        <f>'Рейтинговая таблица организаций'!AN50</f>
        <v>100</v>
      </c>
      <c r="X50" s="24">
        <f>'Рейтинговая таблица организаций'!AO50</f>
        <v>100</v>
      </c>
      <c r="Y50" s="24">
        <f>'Рейтинговая таблица организаций'!AP50</f>
        <v>96</v>
      </c>
      <c r="Z50" s="24">
        <f>'Рейтинговая таблица организаций'!AQ50</f>
        <v>99</v>
      </c>
      <c r="AA50" s="24">
        <f t="shared" si="8"/>
        <v>47</v>
      </c>
      <c r="AB50" s="24" t="str">
        <f t="shared" si="9"/>
        <v>ГКОУ РД «Дахадаевская ООШ Тляратинского Района» (Минобрнауки РД)</v>
      </c>
      <c r="AC50" s="24">
        <f>'Рейтинговая таблица организаций'!AX50</f>
        <v>95</v>
      </c>
      <c r="AD50" s="24">
        <f>'Рейтинговая таблица организаций'!AY50</f>
        <v>92</v>
      </c>
      <c r="AE50" s="24">
        <f>'Рейтинговая таблица организаций'!AZ50</f>
        <v>92</v>
      </c>
      <c r="AF50" s="24">
        <f>'Рейтинговая таблица организаций'!BA50</f>
        <v>93</v>
      </c>
      <c r="AG50" s="24">
        <f t="shared" si="10"/>
        <v>47</v>
      </c>
      <c r="AH50" s="24" t="str">
        <f t="shared" si="11"/>
        <v>ГКОУ РД «Дахадаевская ООШ Тляратинского Района» (Минобрнауки РД)</v>
      </c>
      <c r="AI50" s="24">
        <f>'Рейтинговая таблица организаций'!BB50</f>
        <v>81</v>
      </c>
    </row>
    <row r="51" spans="1:35" x14ac:dyDescent="0.25">
      <c r="A51" s="24">
        <f>'Рейтинговая таблица организаций'!A51</f>
        <v>48</v>
      </c>
      <c r="B51" s="24" t="str">
        <f>'Рейтинговая таблица организаций'!B51</f>
        <v>ГКОУ РД «ОРДжоникидзевская ООШ Тляратинского Района» (Минобрнауки РД)</v>
      </c>
      <c r="C51" s="24">
        <f>'Рейтинговая таблица организаций'!C51</f>
        <v>30</v>
      </c>
      <c r="D51" s="24">
        <f t="shared" si="0"/>
        <v>48</v>
      </c>
      <c r="E51" s="24" t="str">
        <f t="shared" si="1"/>
        <v>ГКОУ РД «ОРДжоникидзевская ООШ Тляратинского Района» (Минобрнауки РД)</v>
      </c>
      <c r="F51" s="24">
        <f>'Рейтинговая таблица организаций'!M51</f>
        <v>88</v>
      </c>
      <c r="G51" s="24">
        <f>'Рейтинговая таблица организаций'!N51</f>
        <v>100</v>
      </c>
      <c r="H51" s="24">
        <f>'Рейтинговая таблица организаций'!O51</f>
        <v>98</v>
      </c>
      <c r="I51" s="24">
        <f>'Рейтинговая таблица организаций'!P51</f>
        <v>96</v>
      </c>
      <c r="J51" s="24">
        <f t="shared" si="2"/>
        <v>48</v>
      </c>
      <c r="K51" s="24" t="str">
        <f t="shared" si="3"/>
        <v>ГКОУ РД «ОРДжоникидзевская ООШ Тляратинского Района» (Минобрнауки РД)</v>
      </c>
      <c r="L51" s="24">
        <f>'Рейтинговая таблица организаций'!V51</f>
        <v>80</v>
      </c>
      <c r="M51" s="24">
        <f>'Рейтинговая таблица организаций'!X51</f>
        <v>93</v>
      </c>
      <c r="N51" s="24">
        <f>'Рейтинговая таблица организаций'!Y51</f>
        <v>86</v>
      </c>
      <c r="O51" s="24">
        <f t="shared" si="4"/>
        <v>48</v>
      </c>
      <c r="P51" s="24" t="str">
        <f t="shared" si="5"/>
        <v>ГКОУ РД «ОРДжоникидзевская ООШ Тляратинского Района» (Минобрнауки РД)</v>
      </c>
      <c r="Q51" s="24">
        <f>'Рейтинговая таблица организаций'!AD51</f>
        <v>0</v>
      </c>
      <c r="R51" s="24">
        <f>'Рейтинговая таблица организаций'!AE51</f>
        <v>40</v>
      </c>
      <c r="S51" s="7">
        <f>'Рейтинговая таблица организаций'!AF51</f>
        <v>71.428571428571431</v>
      </c>
      <c r="T51" s="24">
        <f>'Рейтинговая таблица организаций'!AG51</f>
        <v>37</v>
      </c>
      <c r="U51" s="24">
        <f t="shared" si="6"/>
        <v>48</v>
      </c>
      <c r="V51" s="24" t="str">
        <f t="shared" si="7"/>
        <v>ГКОУ РД «ОРДжоникидзевская ООШ Тляратинского Района» (Минобрнауки РД)</v>
      </c>
      <c r="W51" s="24">
        <f>'Рейтинговая таблица организаций'!AN51</f>
        <v>100</v>
      </c>
      <c r="X51" s="24">
        <f>'Рейтинговая таблица организаций'!AO51</f>
        <v>100</v>
      </c>
      <c r="Y51" s="24">
        <f>'Рейтинговая таблица организаций'!AP51</f>
        <v>96</v>
      </c>
      <c r="Z51" s="24">
        <f>'Рейтинговая таблица организаций'!AQ51</f>
        <v>99</v>
      </c>
      <c r="AA51" s="24">
        <f t="shared" si="8"/>
        <v>48</v>
      </c>
      <c r="AB51" s="24" t="str">
        <f t="shared" si="9"/>
        <v>ГКОУ РД «ОРДжоникидзевская ООШ Тляратинского Района» (Минобрнауки РД)</v>
      </c>
      <c r="AC51" s="24">
        <f>'Рейтинговая таблица организаций'!AX51</f>
        <v>83</v>
      </c>
      <c r="AD51" s="24">
        <f>'Рейтинговая таблица организаций'!AY51</f>
        <v>77</v>
      </c>
      <c r="AE51" s="24">
        <f>'Рейтинговая таблица организаций'!AZ51</f>
        <v>90</v>
      </c>
      <c r="AF51" s="24">
        <f>'Рейтинговая таблица организаций'!BA51</f>
        <v>82</v>
      </c>
      <c r="AG51" s="24">
        <f t="shared" si="10"/>
        <v>48</v>
      </c>
      <c r="AH51" s="24" t="str">
        <f t="shared" si="11"/>
        <v>ГКОУ РД «ОРДжоникидзевская ООШ Тляратинского Района» (Минобрнауки РД)</v>
      </c>
      <c r="AI51" s="24">
        <f>'Рейтинговая таблица организаций'!BB51</f>
        <v>80</v>
      </c>
    </row>
    <row r="52" spans="1:35" x14ac:dyDescent="0.25">
      <c r="A52" s="24">
        <f>'Рейтинговая таблица организаций'!A52</f>
        <v>49</v>
      </c>
      <c r="B52" s="24" t="str">
        <f>'Рейтинговая таблица организаций'!B52</f>
        <v>ГКОУ РД «Акаринская ООШ» (Минобрнауки РД)</v>
      </c>
      <c r="C52" s="24">
        <f>'Рейтинговая таблица организаций'!C52</f>
        <v>14</v>
      </c>
      <c r="D52" s="24">
        <f t="shared" si="0"/>
        <v>49</v>
      </c>
      <c r="E52" s="24" t="str">
        <f t="shared" si="1"/>
        <v>ГКОУ РД «Акаринская ООШ» (Минобрнауки РД)</v>
      </c>
      <c r="F52" s="24">
        <f>'Рейтинговая таблица организаций'!M52</f>
        <v>100</v>
      </c>
      <c r="G52" s="24">
        <f>'Рейтинговая таблица организаций'!N52</f>
        <v>90</v>
      </c>
      <c r="H52" s="24">
        <f>'Рейтинговая таблица организаций'!O52</f>
        <v>100</v>
      </c>
      <c r="I52" s="24">
        <f>'Рейтинговая таблица организаций'!P52</f>
        <v>97</v>
      </c>
      <c r="J52" s="24">
        <f t="shared" si="2"/>
        <v>49</v>
      </c>
      <c r="K52" s="24" t="str">
        <f t="shared" si="3"/>
        <v>ГКОУ РД «Акаринская ООШ» (Минобрнауки РД)</v>
      </c>
      <c r="L52" s="24">
        <f>'Рейтинговая таблица организаций'!V52</f>
        <v>60</v>
      </c>
      <c r="M52" s="24">
        <f>'Рейтинговая таблица организаций'!X52</f>
        <v>100</v>
      </c>
      <c r="N52" s="24">
        <f>'Рейтинговая таблица организаций'!Y52</f>
        <v>80</v>
      </c>
      <c r="O52" s="24">
        <f t="shared" si="4"/>
        <v>49</v>
      </c>
      <c r="P52" s="24" t="str">
        <f t="shared" si="5"/>
        <v>ГКОУ РД «Акаринская ООШ» (Минобрнауки РД)</v>
      </c>
      <c r="Q52" s="24">
        <f>'Рейтинговая таблица организаций'!AD52</f>
        <v>0</v>
      </c>
      <c r="R52" s="24">
        <f>'Рейтинговая таблица организаций'!AE52</f>
        <v>20</v>
      </c>
      <c r="S52" s="7">
        <f>'Рейтинговая таблица организаций'!AF52</f>
        <v>50</v>
      </c>
      <c r="T52" s="24">
        <f>'Рейтинговая таблица организаций'!AG52</f>
        <v>23</v>
      </c>
      <c r="U52" s="24">
        <f t="shared" si="6"/>
        <v>49</v>
      </c>
      <c r="V52" s="24" t="str">
        <f t="shared" si="7"/>
        <v>ГКОУ РД «Акаринская ООШ» (Минобрнауки РД)</v>
      </c>
      <c r="W52" s="24">
        <f>'Рейтинговая таблица организаций'!AN52</f>
        <v>93</v>
      </c>
      <c r="X52" s="24">
        <f>'Рейтинговая таблица организаций'!AO52</f>
        <v>93</v>
      </c>
      <c r="Y52" s="24">
        <f>'Рейтинговая таблица организаций'!AP52</f>
        <v>100</v>
      </c>
      <c r="Z52" s="24">
        <f>'Рейтинговая таблица организаций'!AQ52</f>
        <v>94</v>
      </c>
      <c r="AA52" s="24">
        <f t="shared" si="8"/>
        <v>49</v>
      </c>
      <c r="AB52" s="24" t="str">
        <f t="shared" si="9"/>
        <v>ГКОУ РД «Акаринская ООШ» (Минобрнауки РД)</v>
      </c>
      <c r="AC52" s="24">
        <f>'Рейтинговая таблица организаций'!AX52</f>
        <v>93</v>
      </c>
      <c r="AD52" s="24">
        <f>'Рейтинговая таблица организаций'!AY52</f>
        <v>93</v>
      </c>
      <c r="AE52" s="24">
        <f>'Рейтинговая таблица организаций'!AZ52</f>
        <v>93</v>
      </c>
      <c r="AF52" s="24">
        <f>'Рейтинговая таблица организаций'!BA52</f>
        <v>93</v>
      </c>
      <c r="AG52" s="24">
        <f t="shared" si="10"/>
        <v>49</v>
      </c>
      <c r="AH52" s="24" t="str">
        <f t="shared" si="11"/>
        <v>ГКОУ РД «Акаринская ООШ» (Минобрнауки РД)</v>
      </c>
      <c r="AI52" s="24">
        <f>'Рейтинговая таблица организаций'!BB52</f>
        <v>77.400000000000006</v>
      </c>
    </row>
    <row r="53" spans="1:35" x14ac:dyDescent="0.25">
      <c r="A53" s="24">
        <f>'Рейтинговая таблица организаций'!A53</f>
        <v>50</v>
      </c>
      <c r="B53" s="24" t="str">
        <f>'Рейтинговая таблица организаций'!B53</f>
        <v>ГКОУ РД «Сангарская СОШ Лакского Района» (Минобрнауки РД)</v>
      </c>
      <c r="C53" s="24">
        <f>'Рейтинговая таблица организаций'!C53</f>
        <v>39</v>
      </c>
      <c r="D53" s="24">
        <f t="shared" si="0"/>
        <v>50</v>
      </c>
      <c r="E53" s="24" t="str">
        <f t="shared" si="1"/>
        <v>ГКОУ РД «Сангарская СОШ Лакского Района» (Минобрнауки РД)</v>
      </c>
      <c r="F53" s="24">
        <f>'Рейтинговая таблица организаций'!M53</f>
        <v>91</v>
      </c>
      <c r="G53" s="24">
        <f>'Рейтинговая таблица организаций'!N53</f>
        <v>100</v>
      </c>
      <c r="H53" s="24">
        <f>'Рейтинговая таблица организаций'!O53</f>
        <v>86</v>
      </c>
      <c r="I53" s="24">
        <f>'Рейтинговая таблица организаций'!P53</f>
        <v>92</v>
      </c>
      <c r="J53" s="24">
        <f t="shared" si="2"/>
        <v>50</v>
      </c>
      <c r="K53" s="24" t="str">
        <f t="shared" si="3"/>
        <v>ГКОУ РД «Сангарская СОШ Лакского Района» (Минобрнауки РД)</v>
      </c>
      <c r="L53" s="24">
        <f>'Рейтинговая таблица организаций'!V53</f>
        <v>100</v>
      </c>
      <c r="M53" s="24">
        <f>'Рейтинговая таблица организаций'!X53</f>
        <v>92</v>
      </c>
      <c r="N53" s="24">
        <f>'Рейтинговая таблица организаций'!Y53</f>
        <v>96</v>
      </c>
      <c r="O53" s="24">
        <f t="shared" si="4"/>
        <v>50</v>
      </c>
      <c r="P53" s="24" t="str">
        <f t="shared" si="5"/>
        <v>ГКОУ РД «Сангарская СОШ Лакского Района» (Минобрнауки РД)</v>
      </c>
      <c r="Q53" s="24">
        <f>'Рейтинговая таблица организаций'!AD53</f>
        <v>40</v>
      </c>
      <c r="R53" s="24">
        <f>'Рейтинговая таблица организаций'!AE53</f>
        <v>20</v>
      </c>
      <c r="S53" s="7">
        <f>'Рейтинговая таблица организаций'!AF53</f>
        <v>71.428571428571431</v>
      </c>
      <c r="T53" s="24">
        <f>'Рейтинговая таблица организаций'!AG53</f>
        <v>41</v>
      </c>
      <c r="U53" s="24">
        <f t="shared" si="6"/>
        <v>50</v>
      </c>
      <c r="V53" s="24" t="str">
        <f t="shared" si="7"/>
        <v>ГКОУ РД «Сангарская СОШ Лакского Района» (Минобрнауки РД)</v>
      </c>
      <c r="W53" s="24">
        <f>'Рейтинговая таблица организаций'!AN53</f>
        <v>100</v>
      </c>
      <c r="X53" s="24">
        <f>'Рейтинговая таблица организаций'!AO53</f>
        <v>100</v>
      </c>
      <c r="Y53" s="24">
        <f>'Рейтинговая таблица организаций'!AP53</f>
        <v>92</v>
      </c>
      <c r="Z53" s="24">
        <f>'Рейтинговая таблица организаций'!AQ53</f>
        <v>98</v>
      </c>
      <c r="AA53" s="24">
        <f t="shared" si="8"/>
        <v>50</v>
      </c>
      <c r="AB53" s="24" t="str">
        <f t="shared" si="9"/>
        <v>ГКОУ РД «Сангарская СОШ Лакского Района» (Минобрнауки РД)</v>
      </c>
      <c r="AC53" s="24">
        <f>'Рейтинговая таблица организаций'!AX53</f>
        <v>85</v>
      </c>
      <c r="AD53" s="24">
        <f>'Рейтинговая таблица организаций'!AY53</f>
        <v>87</v>
      </c>
      <c r="AE53" s="24">
        <f>'Рейтинговая таблица организаций'!AZ53</f>
        <v>85</v>
      </c>
      <c r="AF53" s="24">
        <f>'Рейтинговая таблица организаций'!BA53</f>
        <v>86</v>
      </c>
      <c r="AG53" s="24">
        <f t="shared" si="10"/>
        <v>50</v>
      </c>
      <c r="AH53" s="24" t="str">
        <f t="shared" si="11"/>
        <v>ГКОУ РД «Сангарская СОШ Лакского Района» (Минобрнауки РД)</v>
      </c>
      <c r="AI53" s="24">
        <f>'Рейтинговая таблица организаций'!BB53</f>
        <v>82.6</v>
      </c>
    </row>
    <row r="54" spans="1:35" x14ac:dyDescent="0.25">
      <c r="A54" s="24">
        <f>'Рейтинговая таблица организаций'!A54</f>
        <v>51</v>
      </c>
      <c r="B54" s="24" t="str">
        <f>'Рейтинговая таблица организаций'!B54</f>
        <v>ГКОУ РД «Новохелетуринская СОШ» (Минобрнауки РД)</v>
      </c>
      <c r="C54" s="24">
        <f>'Рейтинговая таблица организаций'!C54</f>
        <v>46</v>
      </c>
      <c r="D54" s="24">
        <f t="shared" si="0"/>
        <v>51</v>
      </c>
      <c r="E54" s="24" t="str">
        <f t="shared" si="1"/>
        <v>ГКОУ РД «Новохелетуринская СОШ» (Минобрнауки РД)</v>
      </c>
      <c r="F54" s="24">
        <f>'Рейтинговая таблица организаций'!M54</f>
        <v>83</v>
      </c>
      <c r="G54" s="24">
        <f>'Рейтинговая таблица организаций'!N54</f>
        <v>100</v>
      </c>
      <c r="H54" s="24">
        <f>'Рейтинговая таблица организаций'!O54</f>
        <v>92</v>
      </c>
      <c r="I54" s="24">
        <f>'Рейтинговая таблица организаций'!P54</f>
        <v>92</v>
      </c>
      <c r="J54" s="24">
        <f t="shared" si="2"/>
        <v>51</v>
      </c>
      <c r="K54" s="24" t="str">
        <f t="shared" si="3"/>
        <v>ГКОУ РД «Новохелетуринская СОШ» (Минобрнауки РД)</v>
      </c>
      <c r="L54" s="24">
        <f>'Рейтинговая таблица организаций'!V54</f>
        <v>80</v>
      </c>
      <c r="M54" s="24">
        <f>'Рейтинговая таблица организаций'!X54</f>
        <v>83</v>
      </c>
      <c r="N54" s="24">
        <f>'Рейтинговая таблица организаций'!Y54</f>
        <v>81</v>
      </c>
      <c r="O54" s="24">
        <f t="shared" si="4"/>
        <v>51</v>
      </c>
      <c r="P54" s="24" t="str">
        <f t="shared" si="5"/>
        <v>ГКОУ РД «Новохелетуринская СОШ» (Минобрнауки РД)</v>
      </c>
      <c r="Q54" s="24">
        <f>'Рейтинговая таблица организаций'!AD54</f>
        <v>60</v>
      </c>
      <c r="R54" s="24">
        <f>'Рейтинговая таблица организаций'!AE54</f>
        <v>40</v>
      </c>
      <c r="S54" s="7">
        <f>'Рейтинговая таблица организаций'!AF54</f>
        <v>100</v>
      </c>
      <c r="T54" s="24">
        <f>'Рейтинговая таблица организаций'!AG54</f>
        <v>64</v>
      </c>
      <c r="U54" s="24">
        <f t="shared" si="6"/>
        <v>51</v>
      </c>
      <c r="V54" s="24" t="str">
        <f t="shared" si="7"/>
        <v>ГКОУ РД «Новохелетуринская СОШ» (Минобрнауки РД)</v>
      </c>
      <c r="W54" s="24">
        <f>'Рейтинговая таблица организаций'!AN54</f>
        <v>96</v>
      </c>
      <c r="X54" s="24">
        <f>'Рейтинговая таблица организаций'!AO54</f>
        <v>96</v>
      </c>
      <c r="Y54" s="24">
        <f>'Рейтинговая таблица организаций'!AP54</f>
        <v>96</v>
      </c>
      <c r="Z54" s="24">
        <f>'Рейтинговая таблица организаций'!AQ54</f>
        <v>96</v>
      </c>
      <c r="AA54" s="24">
        <f t="shared" si="8"/>
        <v>51</v>
      </c>
      <c r="AB54" s="24" t="str">
        <f t="shared" si="9"/>
        <v>ГКОУ РД «Новохелетуринская СОШ» (Минобрнауки РД)</v>
      </c>
      <c r="AC54" s="24">
        <f>'Рейтинговая таблица организаций'!AX54</f>
        <v>89</v>
      </c>
      <c r="AD54" s="24">
        <f>'Рейтинговая таблица организаций'!AY54</f>
        <v>96</v>
      </c>
      <c r="AE54" s="24">
        <f>'Рейтинговая таблица организаций'!AZ54</f>
        <v>91</v>
      </c>
      <c r="AF54" s="24">
        <f>'Рейтинговая таблица организаций'!BA54</f>
        <v>92</v>
      </c>
      <c r="AG54" s="24">
        <f t="shared" si="10"/>
        <v>51</v>
      </c>
      <c r="AH54" s="24" t="str">
        <f t="shared" si="11"/>
        <v>ГКОУ РД «Новохелетуринская СОШ» (Минобрнауки РД)</v>
      </c>
      <c r="AI54" s="24">
        <f>'Рейтинговая таблица организаций'!BB54</f>
        <v>85</v>
      </c>
    </row>
    <row r="55" spans="1:35" x14ac:dyDescent="0.25">
      <c r="A55" s="24">
        <f>'Рейтинговая таблица организаций'!A55</f>
        <v>52</v>
      </c>
      <c r="B55" s="24" t="str">
        <f>'Рейтинговая таблица организаций'!B55</f>
        <v>ГКОУ РД «Новоборчинская СОШ» (Минобрнауки РД)</v>
      </c>
      <c r="C55" s="24">
        <f>'Рейтинговая таблица организаций'!C55</f>
        <v>119</v>
      </c>
      <c r="D55" s="24">
        <f t="shared" si="0"/>
        <v>52</v>
      </c>
      <c r="E55" s="24" t="str">
        <f t="shared" si="1"/>
        <v>ГКОУ РД «Новоборчинская СОШ» (Минобрнауки РД)</v>
      </c>
      <c r="F55" s="24">
        <f>'Рейтинговая таблица организаций'!M55</f>
        <v>98</v>
      </c>
      <c r="G55" s="24">
        <f>'Рейтинговая таблица организаций'!N55</f>
        <v>100</v>
      </c>
      <c r="H55" s="24">
        <f>'Рейтинговая таблица организаций'!O55</f>
        <v>98</v>
      </c>
      <c r="I55" s="24">
        <f>'Рейтинговая таблица организаций'!P55</f>
        <v>99</v>
      </c>
      <c r="J55" s="24">
        <f t="shared" si="2"/>
        <v>52</v>
      </c>
      <c r="K55" s="24" t="str">
        <f t="shared" si="3"/>
        <v>ГКОУ РД «Новоборчинская СОШ» (Минобрнауки РД)</v>
      </c>
      <c r="L55" s="24">
        <f>'Рейтинговая таблица организаций'!V55</f>
        <v>40</v>
      </c>
      <c r="M55" s="24">
        <f>'Рейтинговая таблица организаций'!X55</f>
        <v>82</v>
      </c>
      <c r="N55" s="24">
        <f>'Рейтинговая таблица организаций'!Y55</f>
        <v>61</v>
      </c>
      <c r="O55" s="24">
        <f t="shared" si="4"/>
        <v>52</v>
      </c>
      <c r="P55" s="24" t="str">
        <f t="shared" si="5"/>
        <v>ГКОУ РД «Новоборчинская СОШ» (Минобрнауки РД)</v>
      </c>
      <c r="Q55" s="24">
        <f>'Рейтинговая таблица организаций'!AD55</f>
        <v>0</v>
      </c>
      <c r="R55" s="24">
        <f>'Рейтинговая таблица организаций'!AE55</f>
        <v>0</v>
      </c>
      <c r="S55" s="7">
        <f>'Рейтинговая таблица организаций'!AF55</f>
        <v>83.333333333333329</v>
      </c>
      <c r="T55" s="24">
        <f>'Рейтинговая таблица организаций'!AG55</f>
        <v>25</v>
      </c>
      <c r="U55" s="24">
        <f t="shared" si="6"/>
        <v>52</v>
      </c>
      <c r="V55" s="24" t="str">
        <f t="shared" si="7"/>
        <v>ГКОУ РД «Новоборчинская СОШ» (Минобрнауки РД)</v>
      </c>
      <c r="W55" s="24">
        <f>'Рейтинговая таблица организаций'!AN55</f>
        <v>95</v>
      </c>
      <c r="X55" s="24">
        <f>'Рейтинговая таблица организаций'!AO55</f>
        <v>97</v>
      </c>
      <c r="Y55" s="24">
        <f>'Рейтинговая таблица организаций'!AP55</f>
        <v>97</v>
      </c>
      <c r="Z55" s="24">
        <f>'Рейтинговая таблица организаций'!AQ55</f>
        <v>96</v>
      </c>
      <c r="AA55" s="24">
        <f t="shared" si="8"/>
        <v>52</v>
      </c>
      <c r="AB55" s="24" t="str">
        <f t="shared" si="9"/>
        <v>ГКОУ РД «Новоборчинская СОШ» (Минобрнауки РД)</v>
      </c>
      <c r="AC55" s="24">
        <f>'Рейтинговая таблица организаций'!AX55</f>
        <v>97</v>
      </c>
      <c r="AD55" s="24">
        <f>'Рейтинговая таблица организаций'!AY55</f>
        <v>97</v>
      </c>
      <c r="AE55" s="24">
        <f>'Рейтинговая таблица организаций'!AZ55</f>
        <v>96</v>
      </c>
      <c r="AF55" s="24">
        <f>'Рейтинговая таблица организаций'!BA55</f>
        <v>97</v>
      </c>
      <c r="AG55" s="24">
        <f t="shared" si="10"/>
        <v>52</v>
      </c>
      <c r="AH55" s="24" t="str">
        <f t="shared" si="11"/>
        <v>ГКОУ РД «Новоборчинская СОШ» (Минобрнауки РД)</v>
      </c>
      <c r="AI55" s="24">
        <f>'Рейтинговая таблица организаций'!BB55</f>
        <v>75.599999999999994</v>
      </c>
    </row>
    <row r="56" spans="1:35" x14ac:dyDescent="0.25">
      <c r="A56" s="24">
        <f>'Рейтинговая таблица организаций'!A56</f>
        <v>53</v>
      </c>
      <c r="B56" s="24" t="str">
        <f>'Рейтинговая таблица организаций'!B56</f>
        <v>ГКОУ РД «Кальялская СОШ Рутульского Района» (Минобрнауки РД)</v>
      </c>
      <c r="C56" s="24">
        <f>'Рейтинговая таблица организаций'!C56</f>
        <v>41</v>
      </c>
      <c r="D56" s="24">
        <f t="shared" si="0"/>
        <v>53</v>
      </c>
      <c r="E56" s="24" t="str">
        <f t="shared" si="1"/>
        <v>ГКОУ РД «Кальялская СОШ Рутульского Района» (Минобрнауки РД)</v>
      </c>
      <c r="F56" s="24">
        <f>'Рейтинговая таблица организаций'!M56</f>
        <v>100</v>
      </c>
      <c r="G56" s="24">
        <f>'Рейтинговая таблица организаций'!N56</f>
        <v>100</v>
      </c>
      <c r="H56" s="24">
        <f>'Рейтинговая таблица организаций'!O56</f>
        <v>100</v>
      </c>
      <c r="I56" s="24">
        <f>'Рейтинговая таблица организаций'!P56</f>
        <v>100</v>
      </c>
      <c r="J56" s="24">
        <f t="shared" si="2"/>
        <v>53</v>
      </c>
      <c r="K56" s="24" t="str">
        <f t="shared" si="3"/>
        <v>ГКОУ РД «Кальялская СОШ Рутульского Района» (Минобрнауки РД)</v>
      </c>
      <c r="L56" s="24">
        <f>'Рейтинговая таблица организаций'!V56</f>
        <v>80</v>
      </c>
      <c r="M56" s="24">
        <f>'Рейтинговая таблица организаций'!X56</f>
        <v>100</v>
      </c>
      <c r="N56" s="24">
        <f>'Рейтинговая таблица организаций'!Y56</f>
        <v>90</v>
      </c>
      <c r="O56" s="24">
        <f t="shared" si="4"/>
        <v>53</v>
      </c>
      <c r="P56" s="24" t="str">
        <f t="shared" si="5"/>
        <v>ГКОУ РД «Кальялская СОШ Рутульского Района» (Минобрнауки РД)</v>
      </c>
      <c r="Q56" s="24">
        <f>'Рейтинговая таблица организаций'!AD56</f>
        <v>0</v>
      </c>
      <c r="R56" s="24">
        <f>'Рейтинговая таблица организаций'!AE56</f>
        <v>0</v>
      </c>
      <c r="S56" s="7">
        <f>'Рейтинговая таблица организаций'!AF56</f>
        <v>71.428571428571431</v>
      </c>
      <c r="T56" s="24">
        <f>'Рейтинговая таблица организаций'!AG56</f>
        <v>21</v>
      </c>
      <c r="U56" s="24">
        <f t="shared" si="6"/>
        <v>53</v>
      </c>
      <c r="V56" s="24" t="str">
        <f t="shared" si="7"/>
        <v>ГКОУ РД «Кальялская СОШ Рутульского Района» (Минобрнауки РД)</v>
      </c>
      <c r="W56" s="24">
        <f>'Рейтинговая таблица организаций'!AN56</f>
        <v>100</v>
      </c>
      <c r="X56" s="24">
        <f>'Рейтинговая таблица организаций'!AO56</f>
        <v>100</v>
      </c>
      <c r="Y56" s="24">
        <f>'Рейтинговая таблица организаций'!AP56</f>
        <v>100</v>
      </c>
      <c r="Z56" s="24">
        <f>'Рейтинговая таблица организаций'!AQ56</f>
        <v>100</v>
      </c>
      <c r="AA56" s="24">
        <f t="shared" si="8"/>
        <v>53</v>
      </c>
      <c r="AB56" s="24" t="str">
        <f t="shared" si="9"/>
        <v>ГКОУ РД «Кальялская СОШ Рутульского Района» (Минобрнауки РД)</v>
      </c>
      <c r="AC56" s="24">
        <f>'Рейтинговая таблица организаций'!AX56</f>
        <v>95</v>
      </c>
      <c r="AD56" s="24">
        <f>'Рейтинговая таблица организаций'!AY56</f>
        <v>88</v>
      </c>
      <c r="AE56" s="24">
        <f>'Рейтинговая таблица организаций'!AZ56</f>
        <v>80</v>
      </c>
      <c r="AF56" s="24">
        <f>'Рейтинговая таблица организаций'!BA56</f>
        <v>89</v>
      </c>
      <c r="AG56" s="24">
        <f t="shared" si="10"/>
        <v>53</v>
      </c>
      <c r="AH56" s="24" t="str">
        <f t="shared" si="11"/>
        <v>ГКОУ РД «Кальялская СОШ Рутульского Района» (Минобрнауки РД)</v>
      </c>
      <c r="AI56" s="24">
        <f>'Рейтинговая таблица организаций'!BB56</f>
        <v>80</v>
      </c>
    </row>
    <row r="57" spans="1:35" x14ac:dyDescent="0.25">
      <c r="A57" s="24">
        <f>'Рейтинговая таблица организаций'!A57</f>
        <v>54</v>
      </c>
      <c r="B57" s="24" t="str">
        <f>'Рейтинговая таблица организаций'!B57</f>
        <v>ГКОУ РД «Каратюбинская ООШ Тляратинского Района» (Минобрнауки РД)</v>
      </c>
      <c r="C57" s="24">
        <f>'Рейтинговая таблица организаций'!C57</f>
        <v>50</v>
      </c>
      <c r="D57" s="24">
        <f t="shared" si="0"/>
        <v>54</v>
      </c>
      <c r="E57" s="24" t="str">
        <f t="shared" si="1"/>
        <v>ГКОУ РД «Каратюбинская ООШ Тляратинского Района» (Минобрнауки РД)</v>
      </c>
      <c r="F57" s="24">
        <f>'Рейтинговая таблица организаций'!M57</f>
        <v>56</v>
      </c>
      <c r="G57" s="24">
        <f>'Рейтинговая таблица организаций'!N57</f>
        <v>0</v>
      </c>
      <c r="H57" s="24">
        <f>'Рейтинговая таблица организаций'!O57</f>
        <v>99</v>
      </c>
      <c r="I57" s="24">
        <f>'Рейтинговая таблица организаций'!P57</f>
        <v>56</v>
      </c>
      <c r="J57" s="24">
        <f t="shared" si="2"/>
        <v>54</v>
      </c>
      <c r="K57" s="24" t="str">
        <f t="shared" si="3"/>
        <v>ГКОУ РД «Каратюбинская ООШ Тляратинского Района» (Минобрнауки РД)</v>
      </c>
      <c r="L57" s="24">
        <f>'Рейтинговая таблица организаций'!V57</f>
        <v>80</v>
      </c>
      <c r="M57" s="24">
        <f>'Рейтинговая таблица организаций'!X57</f>
        <v>82</v>
      </c>
      <c r="N57" s="24">
        <f>'Рейтинговая таблица организаций'!Y57</f>
        <v>81</v>
      </c>
      <c r="O57" s="24">
        <f t="shared" si="4"/>
        <v>54</v>
      </c>
      <c r="P57" s="24" t="str">
        <f t="shared" si="5"/>
        <v>ГКОУ РД «Каратюбинская ООШ Тляратинского Района» (Минобрнауки РД)</v>
      </c>
      <c r="Q57" s="24">
        <f>'Рейтинговая таблица организаций'!AD57</f>
        <v>0</v>
      </c>
      <c r="R57" s="24">
        <f>'Рейтинговая таблица организаций'!AE57</f>
        <v>40</v>
      </c>
      <c r="S57" s="7">
        <f>'Рейтинговая таблица организаций'!AF57</f>
        <v>69.230769230769226</v>
      </c>
      <c r="T57" s="24">
        <f>'Рейтинговая таблица организаций'!AG57</f>
        <v>37</v>
      </c>
      <c r="U57" s="24">
        <f t="shared" si="6"/>
        <v>54</v>
      </c>
      <c r="V57" s="24" t="str">
        <f t="shared" si="7"/>
        <v>ГКОУ РД «Каратюбинская ООШ Тляратинского Района» (Минобрнауки РД)</v>
      </c>
      <c r="W57" s="24">
        <f>'Рейтинговая таблица организаций'!AN57</f>
        <v>100</v>
      </c>
      <c r="X57" s="24">
        <f>'Рейтинговая таблица организаций'!AO57</f>
        <v>100</v>
      </c>
      <c r="Y57" s="24">
        <f>'Рейтинговая таблица организаций'!AP57</f>
        <v>98</v>
      </c>
      <c r="Z57" s="24">
        <f>'Рейтинговая таблица организаций'!AQ57</f>
        <v>100</v>
      </c>
      <c r="AA57" s="24">
        <f t="shared" si="8"/>
        <v>54</v>
      </c>
      <c r="AB57" s="24" t="str">
        <f t="shared" si="9"/>
        <v>ГКОУ РД «Каратюбинская ООШ Тляратинского Района» (Минобрнауки РД)</v>
      </c>
      <c r="AC57" s="24">
        <f>'Рейтинговая таблица организаций'!AX57</f>
        <v>96</v>
      </c>
      <c r="AD57" s="24">
        <f>'Рейтинговая таблица организаций'!AY57</f>
        <v>94</v>
      </c>
      <c r="AE57" s="24">
        <f>'Рейтинговая таблица организаций'!AZ57</f>
        <v>100</v>
      </c>
      <c r="AF57" s="24">
        <f>'Рейтинговая таблица организаций'!BA57</f>
        <v>96</v>
      </c>
      <c r="AG57" s="24">
        <f t="shared" si="10"/>
        <v>54</v>
      </c>
      <c r="AH57" s="24" t="str">
        <f t="shared" si="11"/>
        <v>ГКОУ РД «Каратюбинская ООШ Тляратинского Района» (Минобрнауки РД)</v>
      </c>
      <c r="AI57" s="24">
        <f>'Рейтинговая таблица организаций'!BB57</f>
        <v>74</v>
      </c>
    </row>
    <row r="58" spans="1:35" x14ac:dyDescent="0.25">
      <c r="A58" s="24">
        <f>'Рейтинговая таблица организаций'!A58</f>
        <v>55</v>
      </c>
      <c r="B58" s="24" t="str">
        <f>'Рейтинговая таблица организаций'!B58</f>
        <v>ГКОУ РД «Новотиндинская СОШ Цумадинского Района» (Минобрнауки РД)</v>
      </c>
      <c r="C58" s="24">
        <f>'Рейтинговая таблица организаций'!C58</f>
        <v>51</v>
      </c>
      <c r="D58" s="24">
        <f t="shared" si="0"/>
        <v>55</v>
      </c>
      <c r="E58" s="24" t="str">
        <f t="shared" si="1"/>
        <v>ГКОУ РД «Новотиндинская СОШ Цумадинского Района» (Минобрнауки РД)</v>
      </c>
      <c r="F58" s="24">
        <f>'Рейтинговая таблица организаций'!M58</f>
        <v>90</v>
      </c>
      <c r="G58" s="24">
        <f>'Рейтинговая таблица организаций'!N58</f>
        <v>90</v>
      </c>
      <c r="H58" s="24">
        <f>'Рейтинговая таблица организаций'!O58</f>
        <v>96</v>
      </c>
      <c r="I58" s="24">
        <f>'Рейтинговая таблица организаций'!P58</f>
        <v>92</v>
      </c>
      <c r="J58" s="24">
        <f t="shared" si="2"/>
        <v>55</v>
      </c>
      <c r="K58" s="24" t="str">
        <f t="shared" si="3"/>
        <v>ГКОУ РД «Новотиндинская СОШ Цумадинского Района» (Минобрнауки РД)</v>
      </c>
      <c r="L58" s="24">
        <f>'Рейтинговая таблица организаций'!V58</f>
        <v>80</v>
      </c>
      <c r="M58" s="24">
        <f>'Рейтинговая таблица организаций'!X58</f>
        <v>82</v>
      </c>
      <c r="N58" s="24">
        <f>'Рейтинговая таблица организаций'!Y58</f>
        <v>81</v>
      </c>
      <c r="O58" s="24">
        <f t="shared" si="4"/>
        <v>55</v>
      </c>
      <c r="P58" s="24" t="str">
        <f t="shared" si="5"/>
        <v>ГКОУ РД «Новотиндинская СОШ Цумадинского Района» (Минобрнауки РД)</v>
      </c>
      <c r="Q58" s="24">
        <f>'Рейтинговая таблица организаций'!AD58</f>
        <v>40</v>
      </c>
      <c r="R58" s="24">
        <f>'Рейтинговая таблица организаций'!AE58</f>
        <v>40</v>
      </c>
      <c r="S58" s="7">
        <f>'Рейтинговая таблица организаций'!AF58</f>
        <v>80</v>
      </c>
      <c r="T58" s="24">
        <f>'Рейтинговая таблица организаций'!AG58</f>
        <v>52</v>
      </c>
      <c r="U58" s="24">
        <f t="shared" si="6"/>
        <v>55</v>
      </c>
      <c r="V58" s="24" t="str">
        <f t="shared" si="7"/>
        <v>ГКОУ РД «Новотиндинская СОШ Цумадинского Района» (Минобрнауки РД)</v>
      </c>
      <c r="W58" s="24">
        <f>'Рейтинговая таблица организаций'!AN58</f>
        <v>88</v>
      </c>
      <c r="X58" s="24">
        <f>'Рейтинговая таблица организаций'!AO58</f>
        <v>92</v>
      </c>
      <c r="Y58" s="24">
        <f>'Рейтинговая таблица организаций'!AP58</f>
        <v>100</v>
      </c>
      <c r="Z58" s="24">
        <f>'Рейтинговая таблица организаций'!AQ58</f>
        <v>92</v>
      </c>
      <c r="AA58" s="24">
        <f t="shared" si="8"/>
        <v>55</v>
      </c>
      <c r="AB58" s="24" t="str">
        <f t="shared" si="9"/>
        <v>ГКОУ РД «Новотиндинская СОШ Цумадинского Района» (Минобрнауки РД)</v>
      </c>
      <c r="AC58" s="24">
        <f>'Рейтинговая таблица организаций'!AX58</f>
        <v>82</v>
      </c>
      <c r="AD58" s="24">
        <f>'Рейтинговая таблица организаций'!AY58</f>
        <v>84</v>
      </c>
      <c r="AE58" s="24">
        <f>'Рейтинговая таблица организаций'!AZ58</f>
        <v>86</v>
      </c>
      <c r="AF58" s="24">
        <f>'Рейтинговая таблица организаций'!BA58</f>
        <v>84</v>
      </c>
      <c r="AG58" s="24">
        <f t="shared" si="10"/>
        <v>55</v>
      </c>
      <c r="AH58" s="24" t="str">
        <f t="shared" si="11"/>
        <v>ГКОУ РД «Новотиндинская СОШ Цумадинского Района» (Минобрнауки РД)</v>
      </c>
      <c r="AI58" s="24">
        <f>'Рейтинговая таблица организаций'!BB58</f>
        <v>80.2</v>
      </c>
    </row>
    <row r="59" spans="1:35" x14ac:dyDescent="0.25">
      <c r="A59" s="24">
        <f>'Рейтинговая таблица организаций'!A59</f>
        <v>56</v>
      </c>
      <c r="B59" s="24" t="str">
        <f>'Рейтинговая таблица организаций'!B59</f>
        <v>ГКОУ РД «Кировская СОШ Тляратинского Района» (Минобрнауки РД)</v>
      </c>
      <c r="C59" s="24">
        <f>'Рейтинговая таблица организаций'!C59</f>
        <v>119</v>
      </c>
      <c r="D59" s="24">
        <f t="shared" si="0"/>
        <v>56</v>
      </c>
      <c r="E59" s="24" t="str">
        <f t="shared" si="1"/>
        <v>ГКОУ РД «Кировская СОШ Тляратинского Района» (Минобрнауки РД)</v>
      </c>
      <c r="F59" s="24">
        <f>'Рейтинговая таблица организаций'!M59</f>
        <v>96</v>
      </c>
      <c r="G59" s="24">
        <f>'Рейтинговая таблица организаций'!N59</f>
        <v>100</v>
      </c>
      <c r="H59" s="24">
        <f>'Рейтинговая таблица организаций'!O59</f>
        <v>96</v>
      </c>
      <c r="I59" s="24">
        <f>'Рейтинговая таблица организаций'!P59</f>
        <v>97</v>
      </c>
      <c r="J59" s="24">
        <f t="shared" si="2"/>
        <v>56</v>
      </c>
      <c r="K59" s="24" t="str">
        <f t="shared" si="3"/>
        <v>ГКОУ РД «Кировская СОШ Тляратинского Района» (Минобрнауки РД)</v>
      </c>
      <c r="L59" s="24">
        <f>'Рейтинговая таблица организаций'!V59</f>
        <v>100</v>
      </c>
      <c r="M59" s="24">
        <f>'Рейтинговая таблица организаций'!X59</f>
        <v>73</v>
      </c>
      <c r="N59" s="24">
        <f>'Рейтинговая таблица организаций'!Y59</f>
        <v>86</v>
      </c>
      <c r="O59" s="24">
        <f t="shared" si="4"/>
        <v>56</v>
      </c>
      <c r="P59" s="24" t="str">
        <f t="shared" si="5"/>
        <v>ГКОУ РД «Кировская СОШ Тляратинского Района» (Минобрнауки РД)</v>
      </c>
      <c r="Q59" s="24">
        <f>'Рейтинговая таблица организаций'!AD59</f>
        <v>60</v>
      </c>
      <c r="R59" s="24">
        <f>'Рейтинговая таблица организаций'!AE59</f>
        <v>40</v>
      </c>
      <c r="S59" s="7">
        <f>'Рейтинговая таблица организаций'!AF59</f>
        <v>100</v>
      </c>
      <c r="T59" s="24">
        <f>'Рейтинговая таблица организаций'!AG59</f>
        <v>64</v>
      </c>
      <c r="U59" s="24">
        <f t="shared" si="6"/>
        <v>56</v>
      </c>
      <c r="V59" s="24" t="str">
        <f t="shared" si="7"/>
        <v>ГКОУ РД «Кировская СОШ Тляратинского Района» (Минобрнауки РД)</v>
      </c>
      <c r="W59" s="24">
        <f>'Рейтинговая таблица организаций'!AN59</f>
        <v>94</v>
      </c>
      <c r="X59" s="24">
        <f>'Рейтинговая таблица организаций'!AO59</f>
        <v>94</v>
      </c>
      <c r="Y59" s="24">
        <f>'Рейтинговая таблица организаций'!AP59</f>
        <v>98</v>
      </c>
      <c r="Z59" s="24">
        <f>'Рейтинговая таблица организаций'!AQ59</f>
        <v>95</v>
      </c>
      <c r="AA59" s="24">
        <f t="shared" si="8"/>
        <v>56</v>
      </c>
      <c r="AB59" s="24" t="str">
        <f t="shared" si="9"/>
        <v>ГКОУ РД «Кировская СОШ Тляратинского Района» (Минобрнауки РД)</v>
      </c>
      <c r="AC59" s="24">
        <f>'Рейтинговая таблица организаций'!AX59</f>
        <v>92</v>
      </c>
      <c r="AD59" s="24">
        <f>'Рейтинговая таблица организаций'!AY59</f>
        <v>95</v>
      </c>
      <c r="AE59" s="24">
        <f>'Рейтинговая таблица организаций'!AZ59</f>
        <v>94</v>
      </c>
      <c r="AF59" s="24">
        <f>'Рейтинговая таблица организаций'!BA59</f>
        <v>94</v>
      </c>
      <c r="AG59" s="24">
        <f t="shared" si="10"/>
        <v>56</v>
      </c>
      <c r="AH59" s="24" t="str">
        <f t="shared" si="11"/>
        <v>ГКОУ РД «Кировская СОШ Тляратинского Района» (Минобрнауки РД)</v>
      </c>
      <c r="AI59" s="24">
        <f>'Рейтинговая таблица организаций'!BB59</f>
        <v>87.2</v>
      </c>
    </row>
    <row r="60" spans="1:35" x14ac:dyDescent="0.25">
      <c r="A60" s="24">
        <f>'Рейтинговая таблица организаций'!A60</f>
        <v>57</v>
      </c>
      <c r="B60" s="24" t="str">
        <f>'Рейтинговая таблица организаций'!B60</f>
        <v>ГБОУ РД «РЦО» (Минобрнауки РД)</v>
      </c>
      <c r="C60" s="24">
        <f>'Рейтинговая таблица организаций'!C60</f>
        <v>570</v>
      </c>
      <c r="D60" s="24">
        <f t="shared" si="0"/>
        <v>57</v>
      </c>
      <c r="E60" s="24" t="str">
        <f t="shared" si="1"/>
        <v>ГБОУ РД «РЦО» (Минобрнауки РД)</v>
      </c>
      <c r="F60" s="24">
        <f>'Рейтинговая таблица организаций'!M60</f>
        <v>100</v>
      </c>
      <c r="G60" s="24">
        <f>'Рейтинговая таблица организаций'!N60</f>
        <v>100</v>
      </c>
      <c r="H60" s="24">
        <f>'Рейтинговая таблица организаций'!O60</f>
        <v>97</v>
      </c>
      <c r="I60" s="24">
        <f>'Рейтинговая таблица организаций'!P60</f>
        <v>99</v>
      </c>
      <c r="J60" s="24">
        <f t="shared" si="2"/>
        <v>57</v>
      </c>
      <c r="K60" s="24" t="str">
        <f t="shared" si="3"/>
        <v>ГБОУ РД «РЦО» (Минобрнауки РД)</v>
      </c>
      <c r="L60" s="24">
        <f>'Рейтинговая таблица организаций'!V60</f>
        <v>100</v>
      </c>
      <c r="M60" s="24">
        <f>'Рейтинговая таблица организаций'!X60</f>
        <v>95</v>
      </c>
      <c r="N60" s="24">
        <f>'Рейтинговая таблица организаций'!Y60</f>
        <v>97</v>
      </c>
      <c r="O60" s="24">
        <f t="shared" si="4"/>
        <v>57</v>
      </c>
      <c r="P60" s="24" t="str">
        <f t="shared" si="5"/>
        <v>ГБОУ РД «РЦО» (Минобрнауки РД)</v>
      </c>
      <c r="Q60" s="24">
        <f>'Рейтинговая таблица организаций'!AD60</f>
        <v>40</v>
      </c>
      <c r="R60" s="24">
        <f>'Рейтинговая таблица организаций'!AE60</f>
        <v>100</v>
      </c>
      <c r="S60" s="7">
        <f>'Рейтинговая таблица организаций'!AF60</f>
        <v>100</v>
      </c>
      <c r="T60" s="24">
        <f>'Рейтинговая таблица организаций'!AG60</f>
        <v>82</v>
      </c>
      <c r="U60" s="24">
        <f t="shared" si="6"/>
        <v>57</v>
      </c>
      <c r="V60" s="24" t="str">
        <f t="shared" si="7"/>
        <v>ГБОУ РД «РЦО» (Минобрнауки РД)</v>
      </c>
      <c r="W60" s="24">
        <f>'Рейтинговая таблица организаций'!AN60</f>
        <v>100</v>
      </c>
      <c r="X60" s="24">
        <f>'Рейтинговая таблица организаций'!AO60</f>
        <v>100</v>
      </c>
      <c r="Y60" s="24">
        <f>'Рейтинговая таблица организаций'!AP60</f>
        <v>98</v>
      </c>
      <c r="Z60" s="24">
        <f>'Рейтинговая таблица организаций'!AQ60</f>
        <v>100</v>
      </c>
      <c r="AA60" s="24">
        <f t="shared" si="8"/>
        <v>57</v>
      </c>
      <c r="AB60" s="24" t="str">
        <f t="shared" si="9"/>
        <v>ГБОУ РД «РЦО» (Минобрнауки РД)</v>
      </c>
      <c r="AC60" s="24">
        <f>'Рейтинговая таблица организаций'!AX60</f>
        <v>98</v>
      </c>
      <c r="AD60" s="24">
        <f>'Рейтинговая таблица организаций'!AY60</f>
        <v>98</v>
      </c>
      <c r="AE60" s="24">
        <f>'Рейтинговая таблица организаций'!AZ60</f>
        <v>98</v>
      </c>
      <c r="AF60" s="24">
        <f>'Рейтинговая таблица организаций'!BA60</f>
        <v>98</v>
      </c>
      <c r="AG60" s="24">
        <f t="shared" si="10"/>
        <v>57</v>
      </c>
      <c r="AH60" s="24" t="str">
        <f t="shared" si="11"/>
        <v>ГБОУ РД «РЦО» (Минобрнауки РД)</v>
      </c>
      <c r="AI60" s="24">
        <f>'Рейтинговая таблица организаций'!BB60</f>
        <v>95.2</v>
      </c>
    </row>
    <row r="61" spans="1:35" x14ac:dyDescent="0.25">
      <c r="A61" s="24">
        <f>'Рейтинговая таблица организаций'!A61</f>
        <v>58</v>
      </c>
      <c r="B61" s="24" t="str">
        <f>'Рейтинговая таблица организаций'!B61</f>
        <v>ГБУ ДО РД «Республиканская Школа Искусств им. Барият Мурадовой» (Минкультуры РД)</v>
      </c>
      <c r="C61" s="24">
        <f>'Рейтинговая таблица организаций'!C61</f>
        <v>110</v>
      </c>
      <c r="D61" s="24">
        <f t="shared" si="0"/>
        <v>58</v>
      </c>
      <c r="E61" s="24" t="str">
        <f t="shared" si="1"/>
        <v>ГБУ ДО РД «Республиканская Школа Искусств им. Барият Мурадовой» (Минкультуры РД)</v>
      </c>
      <c r="F61" s="24">
        <f>'Рейтинговая таблица организаций'!M61</f>
        <v>70</v>
      </c>
      <c r="G61" s="24">
        <f>'Рейтинговая таблица организаций'!N61</f>
        <v>100</v>
      </c>
      <c r="H61" s="24">
        <f>'Рейтинговая таблица организаций'!O61</f>
        <v>83</v>
      </c>
      <c r="I61" s="24">
        <f>'Рейтинговая таблица организаций'!P61</f>
        <v>84</v>
      </c>
      <c r="J61" s="24">
        <f t="shared" si="2"/>
        <v>58</v>
      </c>
      <c r="K61" s="24" t="str">
        <f t="shared" si="3"/>
        <v>ГБУ ДО РД «Республиканская Школа Искусств им. Барият Мурадовой» (Минкультуры РД)</v>
      </c>
      <c r="L61" s="24">
        <f>'Рейтинговая таблица организаций'!V61</f>
        <v>80</v>
      </c>
      <c r="M61" s="24">
        <f>'Рейтинговая таблица организаций'!X61</f>
        <v>91</v>
      </c>
      <c r="N61" s="24">
        <f>'Рейтинговая таблица организаций'!Y61</f>
        <v>85</v>
      </c>
      <c r="O61" s="24">
        <f t="shared" si="4"/>
        <v>58</v>
      </c>
      <c r="P61" s="24" t="str">
        <f t="shared" si="5"/>
        <v>ГБУ ДО РД «Республиканская Школа Искусств им. Барият Мурадовой» (Минкультуры РД)</v>
      </c>
      <c r="Q61" s="24">
        <f>'Рейтинговая таблица организаций'!AD61</f>
        <v>0</v>
      </c>
      <c r="R61" s="24">
        <f>'Рейтинговая таблица организаций'!AE61</f>
        <v>20</v>
      </c>
      <c r="S61" s="7">
        <f>'Рейтинговая таблица организаций'!AF61</f>
        <v>75</v>
      </c>
      <c r="T61" s="24">
        <f>'Рейтинговая таблица организаций'!AG61</f>
        <v>31</v>
      </c>
      <c r="U61" s="24">
        <f t="shared" si="6"/>
        <v>58</v>
      </c>
      <c r="V61" s="24" t="str">
        <f t="shared" si="7"/>
        <v>ГБУ ДО РД «Республиканская Школа Искусств им. Барият Мурадовой» (Минкультуры РД)</v>
      </c>
      <c r="W61" s="24">
        <f>'Рейтинговая таблица организаций'!AN61</f>
        <v>100</v>
      </c>
      <c r="X61" s="24">
        <f>'Рейтинговая таблица организаций'!AO61</f>
        <v>100</v>
      </c>
      <c r="Y61" s="24">
        <f>'Рейтинговая таблица организаций'!AP61</f>
        <v>100</v>
      </c>
      <c r="Z61" s="24">
        <f>'Рейтинговая таблица организаций'!AQ61</f>
        <v>100</v>
      </c>
      <c r="AA61" s="24">
        <f t="shared" si="8"/>
        <v>58</v>
      </c>
      <c r="AB61" s="24" t="str">
        <f t="shared" si="9"/>
        <v>ГБУ ДО РД «Республиканская Школа Искусств им. Барият Мурадовой» (Минкультуры РД)</v>
      </c>
      <c r="AC61" s="24">
        <f>'Рейтинговая таблица организаций'!AX61</f>
        <v>91</v>
      </c>
      <c r="AD61" s="24">
        <f>'Рейтинговая таблица организаций'!AY61</f>
        <v>91</v>
      </c>
      <c r="AE61" s="24">
        <f>'Рейтинговая таблица организаций'!AZ61</f>
        <v>100</v>
      </c>
      <c r="AF61" s="24">
        <f>'Рейтинговая таблица организаций'!BA61</f>
        <v>93</v>
      </c>
      <c r="AG61" s="24">
        <f t="shared" si="10"/>
        <v>58</v>
      </c>
      <c r="AH61" s="24" t="str">
        <f t="shared" si="11"/>
        <v>ГБУ ДО РД «Республиканская Школа Искусств им. Барият Мурадовой» (Минкультуры РД)</v>
      </c>
      <c r="AI61" s="24">
        <f>'Рейтинговая таблица организаций'!BB61</f>
        <v>78.599999999999994</v>
      </c>
    </row>
    <row r="62" spans="1:35" x14ac:dyDescent="0.25">
      <c r="A62" s="24">
        <f>'Рейтинговая таблица организаций'!A62</f>
        <v>59</v>
      </c>
      <c r="B62" s="24" t="str">
        <f>'Рейтинговая таблица организаций'!B62</f>
        <v>ГБУ ДО РД «Республиканская Школа Искусств М.Кажлаева для особо одаренных детей» (Минкультуры РД)</v>
      </c>
      <c r="C62" s="24">
        <f>'Рейтинговая таблица организаций'!C62</f>
        <v>116</v>
      </c>
      <c r="D62" s="24">
        <f t="shared" si="0"/>
        <v>59</v>
      </c>
      <c r="E62" s="24" t="str">
        <f t="shared" si="1"/>
        <v>ГБУ ДО РД «Республиканская Школа Искусств М.Кажлаева для особо одаренных детей» (Минкультуры РД)</v>
      </c>
      <c r="F62" s="24">
        <f>'Рейтинговая таблица организаций'!M62</f>
        <v>92</v>
      </c>
      <c r="G62" s="24">
        <f>'Рейтинговая таблица организаций'!N62</f>
        <v>100</v>
      </c>
      <c r="H62" s="24">
        <f>'Рейтинговая таблица организаций'!O62</f>
        <v>97</v>
      </c>
      <c r="I62" s="24">
        <f>'Рейтинговая таблица организаций'!P62</f>
        <v>96</v>
      </c>
      <c r="J62" s="24">
        <f t="shared" si="2"/>
        <v>59</v>
      </c>
      <c r="K62" s="24" t="str">
        <f t="shared" si="3"/>
        <v>ГБУ ДО РД «Республиканская Школа Искусств М.Кажлаева для особо одаренных детей» (Минкультуры РД)</v>
      </c>
      <c r="L62" s="24">
        <f>'Рейтинговая таблица организаций'!V62</f>
        <v>100</v>
      </c>
      <c r="M62" s="24">
        <f>'Рейтинговая таблица организаций'!X62</f>
        <v>94</v>
      </c>
      <c r="N62" s="24">
        <f>'Рейтинговая таблица организаций'!Y62</f>
        <v>97</v>
      </c>
      <c r="O62" s="24">
        <f t="shared" si="4"/>
        <v>59</v>
      </c>
      <c r="P62" s="24" t="str">
        <f t="shared" si="5"/>
        <v>ГБУ ДО РД «Республиканская Школа Искусств М.Кажлаева для особо одаренных детей» (Минкультуры РД)</v>
      </c>
      <c r="Q62" s="24">
        <f>'Рейтинговая таблица организаций'!AD62</f>
        <v>60</v>
      </c>
      <c r="R62" s="24">
        <f>'Рейтинговая таблица организаций'!AE62</f>
        <v>100</v>
      </c>
      <c r="S62" s="7">
        <f>'Рейтинговая таблица организаций'!AF62</f>
        <v>96.15384615384616</v>
      </c>
      <c r="T62" s="24">
        <f>'Рейтинговая таблица организаций'!AG62</f>
        <v>87</v>
      </c>
      <c r="U62" s="24">
        <f t="shared" si="6"/>
        <v>59</v>
      </c>
      <c r="V62" s="24" t="str">
        <f t="shared" si="7"/>
        <v>ГБУ ДО РД «Республиканская Школа Искусств М.Кажлаева для особо одаренных детей» (Минкультуры РД)</v>
      </c>
      <c r="W62" s="24">
        <f>'Рейтинговая таблица организаций'!AN62</f>
        <v>97</v>
      </c>
      <c r="X62" s="24">
        <f>'Рейтинговая таблица организаций'!AO62</f>
        <v>99</v>
      </c>
      <c r="Y62" s="24">
        <f>'Рейтинговая таблица организаций'!AP62</f>
        <v>97</v>
      </c>
      <c r="Z62" s="24">
        <f>'Рейтинговая таблица организаций'!AQ62</f>
        <v>98</v>
      </c>
      <c r="AA62" s="24">
        <f t="shared" si="8"/>
        <v>59</v>
      </c>
      <c r="AB62" s="24" t="str">
        <f t="shared" si="9"/>
        <v>ГБУ ДО РД «Республиканская Школа Искусств М.Кажлаева для особо одаренных детей» (Минкультуры РД)</v>
      </c>
      <c r="AC62" s="24">
        <f>'Рейтинговая таблица организаций'!AX62</f>
        <v>96</v>
      </c>
      <c r="AD62" s="24">
        <f>'Рейтинговая таблица организаций'!AY62</f>
        <v>97</v>
      </c>
      <c r="AE62" s="24">
        <f>'Рейтинговая таблица организаций'!AZ62</f>
        <v>97</v>
      </c>
      <c r="AF62" s="24">
        <f>'Рейтинговая таблица организаций'!BA62</f>
        <v>97</v>
      </c>
      <c r="AG62" s="24">
        <f t="shared" si="10"/>
        <v>59</v>
      </c>
      <c r="AH62" s="24" t="str">
        <f t="shared" si="11"/>
        <v>ГБУ ДО РД «Республиканская Школа Искусств М.Кажлаева для особо одаренных детей» (Минкультуры РД)</v>
      </c>
      <c r="AI62" s="24">
        <f>'Рейтинговая таблица организаций'!BB62</f>
        <v>95</v>
      </c>
    </row>
    <row r="63" spans="1:35" x14ac:dyDescent="0.25">
      <c r="A63" s="24">
        <f>'Рейтинговая таблица организаций'!A63</f>
        <v>60</v>
      </c>
      <c r="B63" s="24" t="str">
        <f>'Рейтинговая таблица организаций'!B63</f>
        <v>ГБУ ДО РД «Республиканская Школа Циркового Искусства» (Минкультуры РД)</v>
      </c>
      <c r="C63" s="24">
        <f>'Рейтинговая таблица организаций'!C63</f>
        <v>115</v>
      </c>
      <c r="D63" s="24">
        <f t="shared" si="0"/>
        <v>60</v>
      </c>
      <c r="E63" s="24" t="str">
        <f t="shared" si="1"/>
        <v>ГБУ ДО РД «Республиканская Школа Циркового Искусства» (Минкультуры РД)</v>
      </c>
      <c r="F63" s="24">
        <f>'Рейтинговая таблица организаций'!M63</f>
        <v>69</v>
      </c>
      <c r="G63" s="24">
        <f>'Рейтинговая таблица организаций'!N63</f>
        <v>100</v>
      </c>
      <c r="H63" s="24">
        <f>'Рейтинговая таблица организаций'!O63</f>
        <v>98</v>
      </c>
      <c r="I63" s="24">
        <f>'Рейтинговая таблица организаций'!P63</f>
        <v>90</v>
      </c>
      <c r="J63" s="24">
        <f t="shared" si="2"/>
        <v>60</v>
      </c>
      <c r="K63" s="24" t="str">
        <f t="shared" si="3"/>
        <v>ГБУ ДО РД «Республиканская Школа Циркового Искусства» (Минкультуры РД)</v>
      </c>
      <c r="L63" s="24">
        <f>'Рейтинговая таблица организаций'!V63</f>
        <v>100</v>
      </c>
      <c r="M63" s="24">
        <f>'Рейтинговая таблица организаций'!X63</f>
        <v>90</v>
      </c>
      <c r="N63" s="24">
        <f>'Рейтинговая таблица организаций'!Y63</f>
        <v>95</v>
      </c>
      <c r="O63" s="24">
        <f t="shared" si="4"/>
        <v>60</v>
      </c>
      <c r="P63" s="24" t="str">
        <f t="shared" si="5"/>
        <v>ГБУ ДО РД «Республиканская Школа Циркового Искусства» (Минкультуры РД)</v>
      </c>
      <c r="Q63" s="24">
        <f>'Рейтинговая таблица организаций'!AD63</f>
        <v>0</v>
      </c>
      <c r="R63" s="24">
        <f>'Рейтинговая таблица организаций'!AE63</f>
        <v>40</v>
      </c>
      <c r="S63" s="7">
        <f>'Рейтинговая таблица организаций'!AF63</f>
        <v>91.666666666666671</v>
      </c>
      <c r="T63" s="24">
        <f>'Рейтинговая таблица организаций'!AG63</f>
        <v>44</v>
      </c>
      <c r="U63" s="24">
        <f t="shared" si="6"/>
        <v>60</v>
      </c>
      <c r="V63" s="24" t="str">
        <f t="shared" si="7"/>
        <v>ГБУ ДО РД «Республиканская Школа Циркового Искусства» (Минкультуры РД)</v>
      </c>
      <c r="W63" s="24">
        <f>'Рейтинговая таблица организаций'!AN63</f>
        <v>92</v>
      </c>
      <c r="X63" s="24">
        <f>'Рейтинговая таблица организаций'!AO63</f>
        <v>93</v>
      </c>
      <c r="Y63" s="24">
        <f>'Рейтинговая таблица организаций'!AP63</f>
        <v>93</v>
      </c>
      <c r="Z63" s="24">
        <f>'Рейтинговая таблица организаций'!AQ63</f>
        <v>93</v>
      </c>
      <c r="AA63" s="24">
        <f t="shared" si="8"/>
        <v>60</v>
      </c>
      <c r="AB63" s="24" t="str">
        <f t="shared" si="9"/>
        <v>ГБУ ДО РД «Республиканская Школа Циркового Искусства» (Минкультуры РД)</v>
      </c>
      <c r="AC63" s="24">
        <f>'Рейтинговая таблица организаций'!AX63</f>
        <v>93</v>
      </c>
      <c r="AD63" s="24">
        <f>'Рейтинговая таблица организаций'!AY63</f>
        <v>89</v>
      </c>
      <c r="AE63" s="24">
        <f>'Рейтинговая таблица организаций'!AZ63</f>
        <v>93</v>
      </c>
      <c r="AF63" s="24">
        <f>'Рейтинговая таблица организаций'!BA63</f>
        <v>91</v>
      </c>
      <c r="AG63" s="24">
        <f t="shared" si="10"/>
        <v>60</v>
      </c>
      <c r="AH63" s="24" t="str">
        <f t="shared" si="11"/>
        <v>ГБУ ДО РД «Республиканская Школа Циркового Искусства» (Минкультуры РД)</v>
      </c>
      <c r="AI63" s="24">
        <f>'Рейтинговая таблица организаций'!BB63</f>
        <v>82.6</v>
      </c>
    </row>
    <row r="64" spans="1:35" x14ac:dyDescent="0.25">
      <c r="A64" s="24">
        <f>'Рейтинговая таблица организаций'!A64</f>
        <v>61</v>
      </c>
      <c r="B64" s="24" t="str">
        <f>'Рейтинговая таблица организаций'!B64</f>
        <v>ГБУ ДПО РД «Дагестанский кадровый центр» (Правительство  РД)</v>
      </c>
      <c r="C64" s="24">
        <f>'Рейтинговая таблица организаций'!C64</f>
        <v>245</v>
      </c>
      <c r="D64" s="24">
        <f t="shared" si="0"/>
        <v>61</v>
      </c>
      <c r="E64" s="24" t="str">
        <f t="shared" si="1"/>
        <v>ГБУ ДПО РД «Дагестанский кадровый центр» (Правительство  РД)</v>
      </c>
      <c r="F64" s="24">
        <f>'Рейтинговая таблица организаций'!M64</f>
        <v>94</v>
      </c>
      <c r="G64" s="24">
        <f>'Рейтинговая таблица организаций'!N64</f>
        <v>100</v>
      </c>
      <c r="H64" s="24">
        <f>'Рейтинговая таблица организаций'!O64</f>
        <v>99</v>
      </c>
      <c r="I64" s="24">
        <f>'Рейтинговая таблица организаций'!P64</f>
        <v>98</v>
      </c>
      <c r="J64" s="24">
        <f t="shared" si="2"/>
        <v>61</v>
      </c>
      <c r="K64" s="24" t="str">
        <f t="shared" si="3"/>
        <v>ГБУ ДПО РД «Дагестанский кадровый центр» (Правительство  РД)</v>
      </c>
      <c r="L64" s="24">
        <f>'Рейтинговая таблица организаций'!V64</f>
        <v>100</v>
      </c>
      <c r="M64" s="24">
        <f>'Рейтинговая таблица организаций'!X64</f>
        <v>92</v>
      </c>
      <c r="N64" s="24">
        <f>'Рейтинговая таблица организаций'!Y64</f>
        <v>96</v>
      </c>
      <c r="O64" s="24">
        <f t="shared" si="4"/>
        <v>61</v>
      </c>
      <c r="P64" s="24" t="str">
        <f t="shared" si="5"/>
        <v>ГБУ ДПО РД «Дагестанский кадровый центр» (Правительство  РД)</v>
      </c>
      <c r="Q64" s="24">
        <f>'Рейтинговая таблица организаций'!AD64</f>
        <v>80</v>
      </c>
      <c r="R64" s="24">
        <f>'Рейтинговая таблица организаций'!AE64</f>
        <v>80</v>
      </c>
      <c r="S64" s="7">
        <f>'Рейтинговая таблица организаций'!AF64</f>
        <v>100</v>
      </c>
      <c r="T64" s="24">
        <f>'Рейтинговая таблица организаций'!AG64</f>
        <v>86</v>
      </c>
      <c r="U64" s="24">
        <f t="shared" si="6"/>
        <v>61</v>
      </c>
      <c r="V64" s="24" t="str">
        <f t="shared" si="7"/>
        <v>ГБУ ДПО РД «Дагестанский кадровый центр» (Правительство  РД)</v>
      </c>
      <c r="W64" s="24">
        <f>'Рейтинговая таблица организаций'!AN64</f>
        <v>100</v>
      </c>
      <c r="X64" s="24">
        <f>'Рейтинговая таблица организаций'!AO64</f>
        <v>100</v>
      </c>
      <c r="Y64" s="24">
        <f>'Рейтинговая таблица организаций'!AP64</f>
        <v>98</v>
      </c>
      <c r="Z64" s="24">
        <f>'Рейтинговая таблица организаций'!AQ64</f>
        <v>100</v>
      </c>
      <c r="AA64" s="24">
        <f t="shared" si="8"/>
        <v>61</v>
      </c>
      <c r="AB64" s="24" t="str">
        <f t="shared" si="9"/>
        <v>ГБУ ДПО РД «Дагестанский кадровый центр» (Правительство  РД)</v>
      </c>
      <c r="AC64" s="24">
        <f>'Рейтинговая таблица организаций'!AX64</f>
        <v>100</v>
      </c>
      <c r="AD64" s="24">
        <f>'Рейтинговая таблица организаций'!AY64</f>
        <v>100</v>
      </c>
      <c r="AE64" s="24">
        <f>'Рейтинговая таблица организаций'!AZ64</f>
        <v>100</v>
      </c>
      <c r="AF64" s="24">
        <f>'Рейтинговая таблица организаций'!BA64</f>
        <v>100</v>
      </c>
      <c r="AG64" s="24">
        <f t="shared" si="10"/>
        <v>61</v>
      </c>
      <c r="AH64" s="24" t="str">
        <f t="shared" si="11"/>
        <v>ГБУ ДПО РД «Дагестанский кадровый центр» (Правительство  РД)</v>
      </c>
      <c r="AI64" s="24">
        <f>'Рейтинговая таблица организаций'!BB64</f>
        <v>96</v>
      </c>
    </row>
    <row r="65" spans="1:35" x14ac:dyDescent="0.25">
      <c r="A65" s="24">
        <f>'Рейтинговая таблица организаций'!A65</f>
        <v>62</v>
      </c>
      <c r="B65" s="24" t="str">
        <f>'Рейтинговая таблица организаций'!B65</f>
        <v>ГАОУ ПОДПО РД «Республиканский учебный центр» (Минстрой РД)</v>
      </c>
      <c r="C65" s="24">
        <f>'Рейтинговая таблица организаций'!C65</f>
        <v>239</v>
      </c>
      <c r="D65" s="24">
        <f t="shared" si="0"/>
        <v>62</v>
      </c>
      <c r="E65" s="24" t="str">
        <f t="shared" si="1"/>
        <v>ГАОУ ПОДПО РД «Республиканский учебный центр» (Минстрой РД)</v>
      </c>
      <c r="F65" s="24">
        <f>'Рейтинговая таблица организаций'!M65</f>
        <v>90</v>
      </c>
      <c r="G65" s="24">
        <f>'Рейтинговая таблица организаций'!N65</f>
        <v>100</v>
      </c>
      <c r="H65" s="24">
        <f>'Рейтинговая таблица организаций'!O65</f>
        <v>94</v>
      </c>
      <c r="I65" s="24">
        <f>'Рейтинговая таблица организаций'!P65</f>
        <v>95</v>
      </c>
      <c r="J65" s="24">
        <f t="shared" si="2"/>
        <v>62</v>
      </c>
      <c r="K65" s="24" t="str">
        <f t="shared" si="3"/>
        <v>ГАОУ ПОДПО РД «Республиканский учебный центр» (Минстрой РД)</v>
      </c>
      <c r="L65" s="24">
        <f>'Рейтинговая таблица организаций'!V65</f>
        <v>100</v>
      </c>
      <c r="M65" s="24">
        <f>'Рейтинговая таблица организаций'!X65</f>
        <v>100</v>
      </c>
      <c r="N65" s="24">
        <f>'Рейтинговая таблица организаций'!Y65</f>
        <v>100</v>
      </c>
      <c r="O65" s="24">
        <f t="shared" si="4"/>
        <v>62</v>
      </c>
      <c r="P65" s="24" t="str">
        <f t="shared" si="5"/>
        <v>ГАОУ ПОДПО РД «Республиканский учебный центр» (Минстрой РД)</v>
      </c>
      <c r="Q65" s="24">
        <f>'Рейтинговая таблица организаций'!AD65</f>
        <v>20</v>
      </c>
      <c r="R65" s="24">
        <f>'Рейтинговая таблица организаций'!AE65</f>
        <v>20</v>
      </c>
      <c r="S65" s="7">
        <f>'Рейтинговая таблица организаций'!AF65</f>
        <v>100</v>
      </c>
      <c r="T65" s="24">
        <f>'Рейтинговая таблица организаций'!AG65</f>
        <v>44</v>
      </c>
      <c r="U65" s="24">
        <f t="shared" si="6"/>
        <v>62</v>
      </c>
      <c r="V65" s="24" t="str">
        <f t="shared" si="7"/>
        <v>ГАОУ ПОДПО РД «Республиканский учебный центр» (Минстрой РД)</v>
      </c>
      <c r="W65" s="24">
        <f>'Рейтинговая таблица организаций'!AN65</f>
        <v>100</v>
      </c>
      <c r="X65" s="24">
        <f>'Рейтинговая таблица организаций'!AO65</f>
        <v>100</v>
      </c>
      <c r="Y65" s="24">
        <f>'Рейтинговая таблица организаций'!AP65</f>
        <v>98</v>
      </c>
      <c r="Z65" s="24">
        <f>'Рейтинговая таблица организаций'!AQ65</f>
        <v>100</v>
      </c>
      <c r="AA65" s="24">
        <f t="shared" si="8"/>
        <v>62</v>
      </c>
      <c r="AB65" s="24" t="str">
        <f t="shared" si="9"/>
        <v>ГАОУ ПОДПО РД «Республиканский учебный центр» (Минстрой РД)</v>
      </c>
      <c r="AC65" s="24">
        <f>'Рейтинговая таблица организаций'!AX65</f>
        <v>100</v>
      </c>
      <c r="AD65" s="24">
        <f>'Рейтинговая таблица организаций'!AY65</f>
        <v>100</v>
      </c>
      <c r="AE65" s="24">
        <f>'Рейтинговая таблица организаций'!AZ65</f>
        <v>100</v>
      </c>
      <c r="AF65" s="24">
        <f>'Рейтинговая таблица организаций'!BA65</f>
        <v>100</v>
      </c>
      <c r="AG65" s="24">
        <f t="shared" si="10"/>
        <v>62</v>
      </c>
      <c r="AH65" s="24" t="str">
        <f t="shared" si="11"/>
        <v>ГАОУ ПОДПО РД «Республиканский учебный центр» (Минстрой РД)</v>
      </c>
      <c r="AI65" s="24">
        <f>'Рейтинговая таблица организаций'!BB65</f>
        <v>87.8</v>
      </c>
    </row>
    <row r="66" spans="1:35" x14ac:dyDescent="0.25">
      <c r="A66" s="24">
        <f>'Рейтинговая таблица организаций'!A66</f>
        <v>63</v>
      </c>
      <c r="B66" s="24" t="str">
        <f>'Рейтинговая таблица организаций'!B66</f>
        <v>ГКОУ РД «УМЦ по ГО и ЧС» (МЧС РД)</v>
      </c>
      <c r="C66" s="24">
        <f>'Рейтинговая таблица организаций'!C66</f>
        <v>223</v>
      </c>
      <c r="D66" s="24">
        <f t="shared" si="0"/>
        <v>63</v>
      </c>
      <c r="E66" s="24" t="str">
        <f t="shared" si="1"/>
        <v>ГКОУ РД «УМЦ по ГО и ЧС» (МЧС РД)</v>
      </c>
      <c r="F66" s="24">
        <f>'Рейтинговая таблица организаций'!M66</f>
        <v>70</v>
      </c>
      <c r="G66" s="24">
        <f>'Рейтинговая таблица организаций'!N66</f>
        <v>100</v>
      </c>
      <c r="H66" s="24">
        <f>'Рейтинговая таблица организаций'!O66</f>
        <v>97</v>
      </c>
      <c r="I66" s="24">
        <f>'Рейтинговая таблица организаций'!P66</f>
        <v>90</v>
      </c>
      <c r="J66" s="24">
        <f t="shared" si="2"/>
        <v>63</v>
      </c>
      <c r="K66" s="24" t="str">
        <f t="shared" si="3"/>
        <v>ГКОУ РД «УМЦ по ГО и ЧС» (МЧС РД)</v>
      </c>
      <c r="L66" s="24">
        <f>'Рейтинговая таблица организаций'!V66</f>
        <v>100</v>
      </c>
      <c r="M66" s="24">
        <f>'Рейтинговая таблица организаций'!X66</f>
        <v>80</v>
      </c>
      <c r="N66" s="24">
        <f>'Рейтинговая таблица организаций'!Y66</f>
        <v>90</v>
      </c>
      <c r="O66" s="24">
        <f t="shared" si="4"/>
        <v>63</v>
      </c>
      <c r="P66" s="24" t="str">
        <f t="shared" si="5"/>
        <v>ГКОУ РД «УМЦ по ГО и ЧС» (МЧС РД)</v>
      </c>
      <c r="Q66" s="24">
        <f>'Рейтинговая таблица организаций'!AD66</f>
        <v>60</v>
      </c>
      <c r="R66" s="24">
        <f>'Рейтинговая таблица организаций'!AE66</f>
        <v>60</v>
      </c>
      <c r="S66" s="7">
        <f>'Рейтинговая таблица организаций'!AF66</f>
        <v>100</v>
      </c>
      <c r="T66" s="24">
        <f>'Рейтинговая таблица организаций'!AG66</f>
        <v>72</v>
      </c>
      <c r="U66" s="24">
        <f t="shared" si="6"/>
        <v>63</v>
      </c>
      <c r="V66" s="24" t="str">
        <f t="shared" si="7"/>
        <v>ГКОУ РД «УМЦ по ГО и ЧС» (МЧС РД)</v>
      </c>
      <c r="W66" s="24">
        <f>'Рейтинговая таблица организаций'!AN66</f>
        <v>96</v>
      </c>
      <c r="X66" s="24">
        <f>'Рейтинговая таблица организаций'!AO66</f>
        <v>96</v>
      </c>
      <c r="Y66" s="24">
        <f>'Рейтинговая таблица организаций'!AP66</f>
        <v>98</v>
      </c>
      <c r="Z66" s="24">
        <f>'Рейтинговая таблица организаций'!AQ66</f>
        <v>96</v>
      </c>
      <c r="AA66" s="24">
        <f t="shared" si="8"/>
        <v>63</v>
      </c>
      <c r="AB66" s="24" t="str">
        <f t="shared" si="9"/>
        <v>ГКОУ РД «УМЦ по ГО и ЧС» (МЧС РД)</v>
      </c>
      <c r="AC66" s="24">
        <f>'Рейтинговая таблица организаций'!AX66</f>
        <v>94</v>
      </c>
      <c r="AD66" s="24">
        <f>'Рейтинговая таблица организаций'!AY66</f>
        <v>94</v>
      </c>
      <c r="AE66" s="24">
        <f>'Рейтинговая таблица организаций'!AZ66</f>
        <v>96</v>
      </c>
      <c r="AF66" s="24">
        <f>'Рейтинговая таблица организаций'!BA66</f>
        <v>94</v>
      </c>
      <c r="AG66" s="24">
        <f t="shared" si="10"/>
        <v>63</v>
      </c>
      <c r="AH66" s="24" t="str">
        <f t="shared" si="11"/>
        <v>ГКОУ РД «УМЦ по ГО и ЧС» (МЧС РД)</v>
      </c>
      <c r="AI66" s="24">
        <f>'Рейтинговая таблица организаций'!BB66</f>
        <v>88.4</v>
      </c>
    </row>
    <row r="67" spans="1:35" x14ac:dyDescent="0.25">
      <c r="A67" s="24">
        <f>'Рейтинговая таблица организаций'!A67</f>
        <v>64</v>
      </c>
      <c r="B67" s="24" t="str">
        <f>'Рейтинговая таблица организаций'!B67</f>
        <v>МКОУ «СОШ №8 г.Буйнакска» (город Буйнакск)</v>
      </c>
      <c r="C67" s="24">
        <f>'Рейтинговая таблица организаций'!C67</f>
        <v>192</v>
      </c>
      <c r="D67" s="24">
        <f t="shared" si="0"/>
        <v>64</v>
      </c>
      <c r="E67" s="24" t="str">
        <f t="shared" si="1"/>
        <v>МКОУ «СОШ №8 г.Буйнакска» (город Буйнакск)</v>
      </c>
      <c r="F67" s="24">
        <f>'Рейтинговая таблица организаций'!M67</f>
        <v>100</v>
      </c>
      <c r="G67" s="24">
        <f>'Рейтинговая таблица организаций'!N67</f>
        <v>100</v>
      </c>
      <c r="H67" s="24">
        <f>'Рейтинговая таблица организаций'!O67</f>
        <v>97</v>
      </c>
      <c r="I67" s="24">
        <f>'Рейтинговая таблица организаций'!P67</f>
        <v>99</v>
      </c>
      <c r="J67" s="24">
        <f t="shared" si="2"/>
        <v>64</v>
      </c>
      <c r="K67" s="24" t="str">
        <f t="shared" si="3"/>
        <v>МКОУ «СОШ №8 г.Буйнакска» (город Буйнакск)</v>
      </c>
      <c r="L67" s="24">
        <f>'Рейтинговая таблица организаций'!V67</f>
        <v>100</v>
      </c>
      <c r="M67" s="24">
        <f>'Рейтинговая таблица организаций'!X67</f>
        <v>86</v>
      </c>
      <c r="N67" s="24">
        <f>'Рейтинговая таблица организаций'!Y67</f>
        <v>93</v>
      </c>
      <c r="O67" s="24">
        <f t="shared" si="4"/>
        <v>64</v>
      </c>
      <c r="P67" s="24" t="str">
        <f t="shared" si="5"/>
        <v>МКОУ «СОШ №8 г.Буйнакска» (город Буйнакск)</v>
      </c>
      <c r="Q67" s="24">
        <f>'Рейтинговая таблица организаций'!AD67</f>
        <v>100</v>
      </c>
      <c r="R67" s="24">
        <f>'Рейтинговая таблица организаций'!AE67</f>
        <v>100</v>
      </c>
      <c r="S67" s="7">
        <f>'Рейтинговая таблица организаций'!AF67</f>
        <v>77.41935483870968</v>
      </c>
      <c r="T67" s="24">
        <f>'Рейтинговая таблица организаций'!AG67</f>
        <v>93</v>
      </c>
      <c r="U67" s="24">
        <f t="shared" si="6"/>
        <v>64</v>
      </c>
      <c r="V67" s="24" t="str">
        <f t="shared" si="7"/>
        <v>МКОУ «СОШ №8 г.Буйнакска» (город Буйнакск)</v>
      </c>
      <c r="W67" s="24">
        <f>'Рейтинговая таблица организаций'!AN67</f>
        <v>90</v>
      </c>
      <c r="X67" s="24">
        <f>'Рейтинговая таблица организаций'!AO67</f>
        <v>91</v>
      </c>
      <c r="Y67" s="24">
        <f>'Рейтинговая таблица организаций'!AP67</f>
        <v>94</v>
      </c>
      <c r="Z67" s="24">
        <f>'Рейтинговая таблица организаций'!AQ67</f>
        <v>91</v>
      </c>
      <c r="AA67" s="24">
        <f t="shared" si="8"/>
        <v>64</v>
      </c>
      <c r="AB67" s="24" t="str">
        <f t="shared" si="9"/>
        <v>МКОУ «СОШ №8 г.Буйнакска» (город Буйнакск)</v>
      </c>
      <c r="AC67" s="24">
        <f>'Рейтинговая таблица организаций'!AX67</f>
        <v>90</v>
      </c>
      <c r="AD67" s="24">
        <f>'Рейтинговая таблица организаций'!AY67</f>
        <v>93</v>
      </c>
      <c r="AE67" s="24">
        <f>'Рейтинговая таблица организаций'!AZ67</f>
        <v>90</v>
      </c>
      <c r="AF67" s="24">
        <f>'Рейтинговая таблица организаций'!BA67</f>
        <v>91</v>
      </c>
      <c r="AG67" s="24">
        <f t="shared" si="10"/>
        <v>64</v>
      </c>
      <c r="AH67" s="24" t="str">
        <f t="shared" si="11"/>
        <v>МКОУ «СОШ №8 г.Буйнакска» (город Буйнакск)</v>
      </c>
      <c r="AI67" s="24">
        <f>'Рейтинговая таблица организаций'!BB67</f>
        <v>93.4</v>
      </c>
    </row>
    <row r="68" spans="1:35" x14ac:dyDescent="0.25">
      <c r="A68" s="24">
        <f>'Рейтинговая таблица организаций'!A68</f>
        <v>65</v>
      </c>
      <c r="B68" s="24" t="str">
        <f>'Рейтинговая таблица организаций'!B68</f>
        <v>МКОУ «СОШ №9» (город Буйнакск)</v>
      </c>
      <c r="C68" s="24">
        <f>'Рейтинговая таблица организаций'!C68</f>
        <v>600</v>
      </c>
      <c r="D68" s="24">
        <f t="shared" si="0"/>
        <v>65</v>
      </c>
      <c r="E68" s="24" t="str">
        <f t="shared" si="1"/>
        <v>МКОУ «СОШ №9» (город Буйнакск)</v>
      </c>
      <c r="F68" s="24">
        <f>'Рейтинговая таблица организаций'!M68</f>
        <v>100</v>
      </c>
      <c r="G68" s="24">
        <f>'Рейтинговая таблица организаций'!N68</f>
        <v>100</v>
      </c>
      <c r="H68" s="24">
        <f>'Рейтинговая таблица организаций'!O68</f>
        <v>93</v>
      </c>
      <c r="I68" s="24">
        <f>'Рейтинговая таблица организаций'!P68</f>
        <v>97</v>
      </c>
      <c r="J68" s="24">
        <f t="shared" si="2"/>
        <v>65</v>
      </c>
      <c r="K68" s="24" t="str">
        <f t="shared" si="3"/>
        <v>МКОУ «СОШ №9» (город Буйнакск)</v>
      </c>
      <c r="L68" s="24">
        <f>'Рейтинговая таблица организаций'!V68</f>
        <v>100</v>
      </c>
      <c r="M68" s="24">
        <f>'Рейтинговая таблица организаций'!X68</f>
        <v>90</v>
      </c>
      <c r="N68" s="24">
        <f>'Рейтинговая таблица организаций'!Y68</f>
        <v>95</v>
      </c>
      <c r="O68" s="24">
        <f t="shared" si="4"/>
        <v>65</v>
      </c>
      <c r="P68" s="24" t="str">
        <f t="shared" si="5"/>
        <v>МКОУ «СОШ №9» (город Буйнакск)</v>
      </c>
      <c r="Q68" s="24">
        <f>'Рейтинговая таблица организаций'!AD68</f>
        <v>80</v>
      </c>
      <c r="R68" s="24">
        <f>'Рейтинговая таблица организаций'!AE68</f>
        <v>100</v>
      </c>
      <c r="S68" s="7">
        <f>'Рейтинговая таблица организаций'!AF68</f>
        <v>100</v>
      </c>
      <c r="T68" s="24">
        <f>'Рейтинговая таблица организаций'!AG68</f>
        <v>94</v>
      </c>
      <c r="U68" s="24">
        <f t="shared" si="6"/>
        <v>65</v>
      </c>
      <c r="V68" s="24" t="str">
        <f t="shared" si="7"/>
        <v>МКОУ «СОШ №9» (город Буйнакск)</v>
      </c>
      <c r="W68" s="24">
        <f>'Рейтинговая таблица организаций'!AN68</f>
        <v>90</v>
      </c>
      <c r="X68" s="24">
        <f>'Рейтинговая таблица организаций'!AO68</f>
        <v>93</v>
      </c>
      <c r="Y68" s="24">
        <f>'Рейтинговая таблица организаций'!AP68</f>
        <v>97</v>
      </c>
      <c r="Z68" s="24">
        <f>'Рейтинговая таблица организаций'!AQ68</f>
        <v>93</v>
      </c>
      <c r="AA68" s="24">
        <f t="shared" si="8"/>
        <v>65</v>
      </c>
      <c r="AB68" s="24" t="str">
        <f t="shared" si="9"/>
        <v>МКОУ «СОШ №9» (город Буйнакск)</v>
      </c>
      <c r="AC68" s="24">
        <f>'Рейтинговая таблица организаций'!AX68</f>
        <v>90</v>
      </c>
      <c r="AD68" s="24">
        <f>'Рейтинговая таблица организаций'!AY68</f>
        <v>98</v>
      </c>
      <c r="AE68" s="24">
        <f>'Рейтинговая таблица организаций'!AZ68</f>
        <v>90</v>
      </c>
      <c r="AF68" s="24">
        <f>'Рейтинговая таблица организаций'!BA68</f>
        <v>93</v>
      </c>
      <c r="AG68" s="24">
        <f t="shared" si="10"/>
        <v>65</v>
      </c>
      <c r="AH68" s="24" t="str">
        <f t="shared" si="11"/>
        <v>МКОУ «СОШ №9» (город Буйнакск)</v>
      </c>
      <c r="AI68" s="24">
        <f>'Рейтинговая таблица организаций'!BB68</f>
        <v>94.4</v>
      </c>
    </row>
    <row r="69" spans="1:35" x14ac:dyDescent="0.25">
      <c r="A69" s="24">
        <f>'Рейтинговая таблица организаций'!A69</f>
        <v>66</v>
      </c>
      <c r="B69" s="24" t="str">
        <f>'Рейтинговая таблица организаций'!B69</f>
        <v>МКОУ «СОШ №11» (город Буйнакск)</v>
      </c>
      <c r="C69" s="24">
        <f>'Рейтинговая таблица организаций'!C69</f>
        <v>111</v>
      </c>
      <c r="D69" s="24">
        <f t="shared" ref="D69:D132" si="12">A69</f>
        <v>66</v>
      </c>
      <c r="E69" s="24" t="str">
        <f t="shared" ref="E69:E132" si="13">B69</f>
        <v>МКОУ «СОШ №11» (город Буйнакск)</v>
      </c>
      <c r="F69" s="24">
        <f>'Рейтинговая таблица организаций'!M69</f>
        <v>100</v>
      </c>
      <c r="G69" s="24">
        <f>'Рейтинговая таблица организаций'!N69</f>
        <v>100</v>
      </c>
      <c r="H69" s="24">
        <f>'Рейтинговая таблица организаций'!O69</f>
        <v>96</v>
      </c>
      <c r="I69" s="24">
        <f>'Рейтинговая таблица организаций'!P69</f>
        <v>98</v>
      </c>
      <c r="J69" s="24">
        <f t="shared" ref="J69:J132" si="14">A69</f>
        <v>66</v>
      </c>
      <c r="K69" s="24" t="str">
        <f t="shared" ref="K69:K132" si="15">B69</f>
        <v>МКОУ «СОШ №11» (город Буйнакск)</v>
      </c>
      <c r="L69" s="24">
        <f>'Рейтинговая таблица организаций'!V69</f>
        <v>100</v>
      </c>
      <c r="M69" s="24">
        <f>'Рейтинговая таблица организаций'!X69</f>
        <v>77</v>
      </c>
      <c r="N69" s="24">
        <f>'Рейтинговая таблица организаций'!Y69</f>
        <v>88</v>
      </c>
      <c r="O69" s="24">
        <f t="shared" ref="O69:O132" si="16">A69</f>
        <v>66</v>
      </c>
      <c r="P69" s="24" t="str">
        <f t="shared" ref="P69:P132" si="17">B69</f>
        <v>МКОУ «СОШ №11» (город Буйнакск)</v>
      </c>
      <c r="Q69" s="24">
        <f>'Рейтинговая таблица организаций'!AD69</f>
        <v>80</v>
      </c>
      <c r="R69" s="24">
        <f>'Рейтинговая таблица организаций'!AE69</f>
        <v>100</v>
      </c>
      <c r="S69" s="7">
        <f>'Рейтинговая таблица организаций'!AF69</f>
        <v>100</v>
      </c>
      <c r="T69" s="24">
        <f>'Рейтинговая таблица организаций'!AG69</f>
        <v>94</v>
      </c>
      <c r="U69" s="24">
        <f t="shared" ref="U69:U132" si="18">A69</f>
        <v>66</v>
      </c>
      <c r="V69" s="24" t="str">
        <f t="shared" ref="V69:V132" si="19">B69</f>
        <v>МКОУ «СОШ №11» (город Буйнакск)</v>
      </c>
      <c r="W69" s="24">
        <f>'Рейтинговая таблица организаций'!AN69</f>
        <v>95</v>
      </c>
      <c r="X69" s="24">
        <f>'Рейтинговая таблица организаций'!AO69</f>
        <v>96</v>
      </c>
      <c r="Y69" s="24">
        <f>'Рейтинговая таблица организаций'!AP69</f>
        <v>97</v>
      </c>
      <c r="Z69" s="24">
        <f>'Рейтинговая таблица организаций'!AQ69</f>
        <v>96</v>
      </c>
      <c r="AA69" s="24">
        <f t="shared" ref="AA69:AA132" si="20">A69</f>
        <v>66</v>
      </c>
      <c r="AB69" s="24" t="str">
        <f t="shared" ref="AB69:AB132" si="21">B69</f>
        <v>МКОУ «СОШ №11» (город Буйнакск)</v>
      </c>
      <c r="AC69" s="24">
        <f>'Рейтинговая таблица организаций'!AX69</f>
        <v>95</v>
      </c>
      <c r="AD69" s="24">
        <f>'Рейтинговая таблица организаций'!AY69</f>
        <v>93</v>
      </c>
      <c r="AE69" s="24">
        <f>'Рейтинговая таблица организаций'!AZ69</f>
        <v>94</v>
      </c>
      <c r="AF69" s="24">
        <f>'Рейтинговая таблица организаций'!BA69</f>
        <v>94</v>
      </c>
      <c r="AG69" s="24">
        <f t="shared" ref="AG69:AG132" si="22">A69</f>
        <v>66</v>
      </c>
      <c r="AH69" s="24" t="str">
        <f t="shared" ref="AH69:AH132" si="23">B69</f>
        <v>МКОУ «СОШ №11» (город Буйнакск)</v>
      </c>
      <c r="AI69" s="24">
        <f>'Рейтинговая таблица организаций'!BB69</f>
        <v>94</v>
      </c>
    </row>
    <row r="70" spans="1:35" x14ac:dyDescent="0.25">
      <c r="A70" s="24">
        <f>'Рейтинговая таблица организаций'!A70</f>
        <v>67</v>
      </c>
      <c r="B70" s="24" t="str">
        <f>'Рейтинговая таблица организаций'!B70</f>
        <v>МКДОУ «ЦРР – Детский сад №8» (город Буйнакск)</v>
      </c>
      <c r="C70" s="24">
        <f>'Рейтинговая таблица организаций'!C70</f>
        <v>234</v>
      </c>
      <c r="D70" s="24">
        <f t="shared" si="12"/>
        <v>67</v>
      </c>
      <c r="E70" s="24" t="str">
        <f t="shared" si="13"/>
        <v>МКДОУ «ЦРР – Детский сад №8» (город Буйнакск)</v>
      </c>
      <c r="F70" s="24">
        <f>'Рейтинговая таблица организаций'!M70</f>
        <v>99</v>
      </c>
      <c r="G70" s="24">
        <f>'Рейтинговая таблица организаций'!N70</f>
        <v>100</v>
      </c>
      <c r="H70" s="24">
        <f>'Рейтинговая таблица организаций'!O70</f>
        <v>100</v>
      </c>
      <c r="I70" s="24">
        <f>'Рейтинговая таблица организаций'!P70</f>
        <v>100</v>
      </c>
      <c r="J70" s="24">
        <f t="shared" si="14"/>
        <v>67</v>
      </c>
      <c r="K70" s="24" t="str">
        <f t="shared" si="15"/>
        <v>МКДОУ «ЦРР – Детский сад №8» (город Буйнакск)</v>
      </c>
      <c r="L70" s="24">
        <f>'Рейтинговая таблица организаций'!V70</f>
        <v>100</v>
      </c>
      <c r="M70" s="24">
        <f>'Рейтинговая таблица организаций'!X70</f>
        <v>100</v>
      </c>
      <c r="N70" s="24">
        <f>'Рейтинговая таблица организаций'!Y70</f>
        <v>100</v>
      </c>
      <c r="O70" s="24">
        <f t="shared" si="16"/>
        <v>67</v>
      </c>
      <c r="P70" s="24" t="str">
        <f t="shared" si="17"/>
        <v>МКДОУ «ЦРР – Детский сад №8» (город Буйнакск)</v>
      </c>
      <c r="Q70" s="24">
        <f>'Рейтинговая таблица организаций'!AD70</f>
        <v>40</v>
      </c>
      <c r="R70" s="24">
        <f>'Рейтинговая таблица организаций'!AE70</f>
        <v>80</v>
      </c>
      <c r="S70" s="7">
        <f>'Рейтинговая таблица организаций'!AF70</f>
        <v>100</v>
      </c>
      <c r="T70" s="24">
        <f>'Рейтинговая таблица организаций'!AG70</f>
        <v>74</v>
      </c>
      <c r="U70" s="24">
        <f t="shared" si="18"/>
        <v>67</v>
      </c>
      <c r="V70" s="24" t="str">
        <f t="shared" si="19"/>
        <v>МКДОУ «ЦРР – Детский сад №8» (город Буйнакск)</v>
      </c>
      <c r="W70" s="24">
        <f>'Рейтинговая таблица организаций'!AN70</f>
        <v>97</v>
      </c>
      <c r="X70" s="24">
        <f>'Рейтинговая таблица организаций'!AO70</f>
        <v>99</v>
      </c>
      <c r="Y70" s="24">
        <f>'Рейтинговая таблица организаций'!AP70</f>
        <v>100</v>
      </c>
      <c r="Z70" s="24">
        <f>'Рейтинговая таблица организаций'!AQ70</f>
        <v>98</v>
      </c>
      <c r="AA70" s="24">
        <f t="shared" si="20"/>
        <v>67</v>
      </c>
      <c r="AB70" s="24" t="str">
        <f t="shared" si="21"/>
        <v>МКДОУ «ЦРР – Детский сад №8» (город Буйнакск)</v>
      </c>
      <c r="AC70" s="24">
        <f>'Рейтинговая таблица организаций'!AX70</f>
        <v>97</v>
      </c>
      <c r="AD70" s="24">
        <f>'Рейтинговая таблица организаций'!AY70</f>
        <v>100</v>
      </c>
      <c r="AE70" s="24">
        <f>'Рейтинговая таблица организаций'!AZ70</f>
        <v>100</v>
      </c>
      <c r="AF70" s="24">
        <f>'Рейтинговая таблица организаций'!BA70</f>
        <v>99</v>
      </c>
      <c r="AG70" s="24">
        <f t="shared" si="22"/>
        <v>67</v>
      </c>
      <c r="AH70" s="24" t="str">
        <f t="shared" si="23"/>
        <v>МКДОУ «ЦРР – Детский сад №8» (город Буйнакск)</v>
      </c>
      <c r="AI70" s="24">
        <f>'Рейтинговая таблица организаций'!BB70</f>
        <v>94.2</v>
      </c>
    </row>
    <row r="71" spans="1:35" x14ac:dyDescent="0.25">
      <c r="A71" s="24">
        <f>'Рейтинговая таблица организаций'!A71</f>
        <v>68</v>
      </c>
      <c r="B71" s="24" t="str">
        <f>'Рейтинговая таблица организаций'!B71</f>
        <v>МКДОУ «Детский сад № 9» (город Буйнакск)</v>
      </c>
      <c r="C71" s="24">
        <f>'Рейтинговая таблица организаций'!C71</f>
        <v>25</v>
      </c>
      <c r="D71" s="24">
        <f t="shared" si="12"/>
        <v>68</v>
      </c>
      <c r="E71" s="24" t="str">
        <f t="shared" si="13"/>
        <v>МКДОУ «Детский сад № 9» (город Буйнакск)</v>
      </c>
      <c r="F71" s="24">
        <f>'Рейтинговая таблица организаций'!M71</f>
        <v>93</v>
      </c>
      <c r="G71" s="24">
        <f>'Рейтинговая таблица организаций'!N71</f>
        <v>100</v>
      </c>
      <c r="H71" s="24">
        <f>'Рейтинговая таблица организаций'!O71</f>
        <v>98</v>
      </c>
      <c r="I71" s="24">
        <f>'Рейтинговая таблица организаций'!P71</f>
        <v>97</v>
      </c>
      <c r="J71" s="24">
        <f t="shared" si="14"/>
        <v>68</v>
      </c>
      <c r="K71" s="24" t="str">
        <f t="shared" si="15"/>
        <v>МКДОУ «Детский сад № 9» (город Буйнакск)</v>
      </c>
      <c r="L71" s="24">
        <f>'Рейтинговая таблица организаций'!V71</f>
        <v>100</v>
      </c>
      <c r="M71" s="24">
        <f>'Рейтинговая таблица организаций'!X71</f>
        <v>92</v>
      </c>
      <c r="N71" s="24">
        <f>'Рейтинговая таблица организаций'!Y71</f>
        <v>96</v>
      </c>
      <c r="O71" s="24">
        <f t="shared" si="16"/>
        <v>68</v>
      </c>
      <c r="P71" s="24" t="str">
        <f t="shared" si="17"/>
        <v>МКДОУ «Детский сад № 9» (город Буйнакск)</v>
      </c>
      <c r="Q71" s="24">
        <f>'Рейтинговая таблица организаций'!AD71</f>
        <v>0</v>
      </c>
      <c r="R71" s="24">
        <f>'Рейтинговая таблица организаций'!AE71</f>
        <v>20</v>
      </c>
      <c r="S71" s="7">
        <f>'Рейтинговая таблица организаций'!AF71</f>
        <v>100</v>
      </c>
      <c r="T71" s="24">
        <f>'Рейтинговая таблица организаций'!AG71</f>
        <v>38</v>
      </c>
      <c r="U71" s="24">
        <f t="shared" si="18"/>
        <v>68</v>
      </c>
      <c r="V71" s="24" t="str">
        <f t="shared" si="19"/>
        <v>МКДОУ «Детский сад № 9» (город Буйнакск)</v>
      </c>
      <c r="W71" s="24">
        <f>'Рейтинговая таблица организаций'!AN71</f>
        <v>96</v>
      </c>
      <c r="X71" s="24">
        <f>'Рейтинговая таблица организаций'!AO71</f>
        <v>100</v>
      </c>
      <c r="Y71" s="24">
        <f>'Рейтинговая таблица организаций'!AP71</f>
        <v>95</v>
      </c>
      <c r="Z71" s="24">
        <f>'Рейтинговая таблица организаций'!AQ71</f>
        <v>97</v>
      </c>
      <c r="AA71" s="24">
        <f t="shared" si="20"/>
        <v>68</v>
      </c>
      <c r="AB71" s="24" t="str">
        <f t="shared" si="21"/>
        <v>МКДОУ «Детский сад № 9» (город Буйнакск)</v>
      </c>
      <c r="AC71" s="24">
        <f>'Рейтинговая таблица организаций'!AX71</f>
        <v>96</v>
      </c>
      <c r="AD71" s="24">
        <f>'Рейтинговая таблица организаций'!AY71</f>
        <v>100</v>
      </c>
      <c r="AE71" s="24">
        <f>'Рейтинговая таблица организаций'!AZ71</f>
        <v>100</v>
      </c>
      <c r="AF71" s="24">
        <f>'Рейтинговая таблица организаций'!BA71</f>
        <v>98</v>
      </c>
      <c r="AG71" s="24">
        <f t="shared" si="22"/>
        <v>68</v>
      </c>
      <c r="AH71" s="24" t="str">
        <f t="shared" si="23"/>
        <v>МКДОУ «Детский сад № 9» (город Буйнакск)</v>
      </c>
      <c r="AI71" s="24">
        <f>'Рейтинговая таблица организаций'!BB71</f>
        <v>85.2</v>
      </c>
    </row>
    <row r="72" spans="1:35" x14ac:dyDescent="0.25">
      <c r="A72" s="24">
        <f>'Рейтинговая таблица организаций'!A72</f>
        <v>69</v>
      </c>
      <c r="B72" s="24" t="str">
        <f>'Рейтинговая таблица организаций'!B72</f>
        <v>МКДОУ «Детский сад № 10 г.Буйнакска» (город Буйнакск)</v>
      </c>
      <c r="C72" s="24">
        <f>'Рейтинговая таблица организаций'!C72</f>
        <v>44</v>
      </c>
      <c r="D72" s="24">
        <f t="shared" si="12"/>
        <v>69</v>
      </c>
      <c r="E72" s="24" t="str">
        <f t="shared" si="13"/>
        <v>МКДОУ «Детский сад № 10 г.Буйнакска» (город Буйнакск)</v>
      </c>
      <c r="F72" s="24">
        <f>'Рейтинговая таблица организаций'!M72</f>
        <v>100</v>
      </c>
      <c r="G72" s="24">
        <f>'Рейтинговая таблица организаций'!N72</f>
        <v>100</v>
      </c>
      <c r="H72" s="24">
        <f>'Рейтинговая таблица организаций'!O72</f>
        <v>95</v>
      </c>
      <c r="I72" s="24">
        <f>'Рейтинговая таблица организаций'!P72</f>
        <v>98</v>
      </c>
      <c r="J72" s="24">
        <f t="shared" si="14"/>
        <v>69</v>
      </c>
      <c r="K72" s="24" t="str">
        <f t="shared" si="15"/>
        <v>МКДОУ «Детский сад № 10 г.Буйнакска» (город Буйнакск)</v>
      </c>
      <c r="L72" s="24">
        <f>'Рейтинговая таблица организаций'!V72</f>
        <v>100</v>
      </c>
      <c r="M72" s="24">
        <f>'Рейтинговая таблица организаций'!X72</f>
        <v>98</v>
      </c>
      <c r="N72" s="24">
        <f>'Рейтинговая таблица организаций'!Y72</f>
        <v>99</v>
      </c>
      <c r="O72" s="24">
        <f t="shared" si="16"/>
        <v>69</v>
      </c>
      <c r="P72" s="24" t="str">
        <f t="shared" si="17"/>
        <v>МКДОУ «Детский сад № 10 г.Буйнакска» (город Буйнакск)</v>
      </c>
      <c r="Q72" s="24">
        <f>'Рейтинговая таблица организаций'!AD72</f>
        <v>20</v>
      </c>
      <c r="R72" s="24">
        <f>'Рейтинговая таблица организаций'!AE72</f>
        <v>80</v>
      </c>
      <c r="S72" s="7">
        <f>'Рейтинговая таблица организаций'!AF72</f>
        <v>100</v>
      </c>
      <c r="T72" s="24">
        <f>'Рейтинговая таблица организаций'!AG72</f>
        <v>68</v>
      </c>
      <c r="U72" s="24">
        <f t="shared" si="18"/>
        <v>69</v>
      </c>
      <c r="V72" s="24" t="str">
        <f t="shared" si="19"/>
        <v>МКДОУ «Детский сад № 10 г.Буйнакска» (город Буйнакск)</v>
      </c>
      <c r="W72" s="24">
        <f>'Рейтинговая таблица организаций'!AN72</f>
        <v>100</v>
      </c>
      <c r="X72" s="24">
        <f>'Рейтинговая таблица организаций'!AO72</f>
        <v>98</v>
      </c>
      <c r="Y72" s="24">
        <f>'Рейтинговая таблица организаций'!AP72</f>
        <v>94</v>
      </c>
      <c r="Z72" s="24">
        <f>'Рейтинговая таблица организаций'!AQ72</f>
        <v>98</v>
      </c>
      <c r="AA72" s="24">
        <f t="shared" si="20"/>
        <v>69</v>
      </c>
      <c r="AB72" s="24" t="str">
        <f t="shared" si="21"/>
        <v>МКДОУ «Детский сад № 10 г.Буйнакска» (город Буйнакск)</v>
      </c>
      <c r="AC72" s="24">
        <f>'Рейтинговая таблица организаций'!AX72</f>
        <v>98</v>
      </c>
      <c r="AD72" s="24">
        <f>'Рейтинговая таблица организаций'!AY72</f>
        <v>98</v>
      </c>
      <c r="AE72" s="24">
        <f>'Рейтинговая таблица организаций'!AZ72</f>
        <v>98</v>
      </c>
      <c r="AF72" s="24">
        <f>'Рейтинговая таблица организаций'!BA72</f>
        <v>98</v>
      </c>
      <c r="AG72" s="24">
        <f t="shared" si="22"/>
        <v>69</v>
      </c>
      <c r="AH72" s="24" t="str">
        <f t="shared" si="23"/>
        <v>МКДОУ «Детский сад № 10 г.Буйнакска» (город Буйнакск)</v>
      </c>
      <c r="AI72" s="24">
        <f>'Рейтинговая таблица организаций'!BB72</f>
        <v>92.2</v>
      </c>
    </row>
    <row r="73" spans="1:35" x14ac:dyDescent="0.25">
      <c r="A73" s="24">
        <f>'Рейтинговая таблица организаций'!A73</f>
        <v>70</v>
      </c>
      <c r="B73" s="24" t="str">
        <f>'Рейтинговая таблица организаций'!B73</f>
        <v>МКДОУ «Детский сад № 11» (город Буйнакск)</v>
      </c>
      <c r="C73" s="24">
        <f>'Рейтинговая таблица организаций'!C73</f>
        <v>218</v>
      </c>
      <c r="D73" s="24">
        <f t="shared" si="12"/>
        <v>70</v>
      </c>
      <c r="E73" s="24" t="str">
        <f t="shared" si="13"/>
        <v>МКДОУ «Детский сад № 11» (город Буйнакск)</v>
      </c>
      <c r="F73" s="24">
        <f>'Рейтинговая таблица организаций'!M73</f>
        <v>100</v>
      </c>
      <c r="G73" s="24">
        <f>'Рейтинговая таблица организаций'!N73</f>
        <v>100</v>
      </c>
      <c r="H73" s="24">
        <f>'Рейтинговая таблица организаций'!O73</f>
        <v>94</v>
      </c>
      <c r="I73" s="24">
        <f>'Рейтинговая таблица организаций'!P73</f>
        <v>98</v>
      </c>
      <c r="J73" s="24">
        <f t="shared" si="14"/>
        <v>70</v>
      </c>
      <c r="K73" s="24" t="str">
        <f t="shared" si="15"/>
        <v>МКДОУ «Детский сад № 11» (город Буйнакск)</v>
      </c>
      <c r="L73" s="24">
        <f>'Рейтинговая таблица организаций'!V73</f>
        <v>100</v>
      </c>
      <c r="M73" s="24">
        <f>'Рейтинговая таблица организаций'!X73</f>
        <v>80</v>
      </c>
      <c r="N73" s="24">
        <f>'Рейтинговая таблица организаций'!Y73</f>
        <v>90</v>
      </c>
      <c r="O73" s="24">
        <f t="shared" si="16"/>
        <v>70</v>
      </c>
      <c r="P73" s="24" t="str">
        <f t="shared" si="17"/>
        <v>МКДОУ «Детский сад № 11» (город Буйнакск)</v>
      </c>
      <c r="Q73" s="24">
        <f>'Рейтинговая таблица организаций'!AD73</f>
        <v>0</v>
      </c>
      <c r="R73" s="24">
        <f>'Рейтинговая таблица организаций'!AE73</f>
        <v>40</v>
      </c>
      <c r="S73" s="7">
        <f>'Рейтинговая таблица организаций'!AF73</f>
        <v>80</v>
      </c>
      <c r="T73" s="24">
        <f>'Рейтинговая таблица организаций'!AG73</f>
        <v>40</v>
      </c>
      <c r="U73" s="24">
        <f t="shared" si="18"/>
        <v>70</v>
      </c>
      <c r="V73" s="24" t="str">
        <f t="shared" si="19"/>
        <v>МКДОУ «Детский сад № 11» (город Буйнакск)</v>
      </c>
      <c r="W73" s="24">
        <f>'Рейтинговая таблица организаций'!AN73</f>
        <v>94</v>
      </c>
      <c r="X73" s="24">
        <f>'Рейтинговая таблица организаций'!AO73</f>
        <v>97</v>
      </c>
      <c r="Y73" s="24">
        <f>'Рейтинговая таблица организаций'!AP73</f>
        <v>97</v>
      </c>
      <c r="Z73" s="24">
        <f>'Рейтинговая таблица организаций'!AQ73</f>
        <v>96</v>
      </c>
      <c r="AA73" s="24">
        <f t="shared" si="20"/>
        <v>70</v>
      </c>
      <c r="AB73" s="24" t="str">
        <f t="shared" si="21"/>
        <v>МКДОУ «Детский сад № 11» (город Буйнакск)</v>
      </c>
      <c r="AC73" s="24">
        <f>'Рейтинговая таблица организаций'!AX73</f>
        <v>93</v>
      </c>
      <c r="AD73" s="24">
        <f>'Рейтинговая таблица организаций'!AY73</f>
        <v>92</v>
      </c>
      <c r="AE73" s="24">
        <f>'Рейтинговая таблица организаций'!AZ73</f>
        <v>94</v>
      </c>
      <c r="AF73" s="24">
        <f>'Рейтинговая таблица организаций'!BA73</f>
        <v>93</v>
      </c>
      <c r="AG73" s="24">
        <f t="shared" si="22"/>
        <v>70</v>
      </c>
      <c r="AH73" s="24" t="str">
        <f t="shared" si="23"/>
        <v>МКДОУ «Детский сад № 11» (город Буйнакск)</v>
      </c>
      <c r="AI73" s="24">
        <f>'Рейтинговая таблица организаций'!BB73</f>
        <v>83.4</v>
      </c>
    </row>
    <row r="74" spans="1:35" x14ac:dyDescent="0.25">
      <c r="A74" s="24">
        <f>'Рейтинговая таблица организаций'!A74</f>
        <v>71</v>
      </c>
      <c r="B74" s="24" t="str">
        <f>'Рейтинговая таблица организаций'!B74</f>
        <v>МКДОУ «Детский сад № 15» (город Буйнакск)</v>
      </c>
      <c r="C74" s="24">
        <f>'Рейтинговая таблица организаций'!C74</f>
        <v>40</v>
      </c>
      <c r="D74" s="24">
        <f t="shared" si="12"/>
        <v>71</v>
      </c>
      <c r="E74" s="24" t="str">
        <f t="shared" si="13"/>
        <v>МКДОУ «Детский сад № 15» (город Буйнакск)</v>
      </c>
      <c r="F74" s="24">
        <f>'Рейтинговая таблица организаций'!M74</f>
        <v>100</v>
      </c>
      <c r="G74" s="24">
        <f>'Рейтинговая таблица организаций'!N74</f>
        <v>100</v>
      </c>
      <c r="H74" s="24">
        <f>'Рейтинговая таблица организаций'!O74</f>
        <v>95</v>
      </c>
      <c r="I74" s="24">
        <f>'Рейтинговая таблица организаций'!P74</f>
        <v>98</v>
      </c>
      <c r="J74" s="24">
        <f t="shared" si="14"/>
        <v>71</v>
      </c>
      <c r="K74" s="24" t="str">
        <f t="shared" si="15"/>
        <v>МКДОУ «Детский сад № 15» (город Буйнакск)</v>
      </c>
      <c r="L74" s="24">
        <f>'Рейтинговая таблица организаций'!V74</f>
        <v>100</v>
      </c>
      <c r="M74" s="24">
        <f>'Рейтинговая таблица организаций'!X74</f>
        <v>83</v>
      </c>
      <c r="N74" s="24">
        <f>'Рейтинговая таблица организаций'!Y74</f>
        <v>91</v>
      </c>
      <c r="O74" s="24">
        <f t="shared" si="16"/>
        <v>71</v>
      </c>
      <c r="P74" s="24" t="str">
        <f t="shared" si="17"/>
        <v>МКДОУ «Детский сад № 15» (город Буйнакск)</v>
      </c>
      <c r="Q74" s="24">
        <f>'Рейтинговая таблица организаций'!AD74</f>
        <v>0</v>
      </c>
      <c r="R74" s="24">
        <f>'Рейтинговая таблица организаций'!AE74</f>
        <v>60</v>
      </c>
      <c r="S74" s="7">
        <f>'Рейтинговая таблица организаций'!AF74</f>
        <v>85.714285714285708</v>
      </c>
      <c r="T74" s="24">
        <f>'Рейтинговая таблица организаций'!AG74</f>
        <v>50</v>
      </c>
      <c r="U74" s="24">
        <f t="shared" si="18"/>
        <v>71</v>
      </c>
      <c r="V74" s="24" t="str">
        <f t="shared" si="19"/>
        <v>МКДОУ «Детский сад № 15» (город Буйнакск)</v>
      </c>
      <c r="W74" s="24">
        <f>'Рейтинговая таблица организаций'!AN74</f>
        <v>98</v>
      </c>
      <c r="X74" s="24">
        <f>'Рейтинговая таблица организаций'!AO74</f>
        <v>98</v>
      </c>
      <c r="Y74" s="24">
        <f>'Рейтинговая таблица организаций'!AP74</f>
        <v>100</v>
      </c>
      <c r="Z74" s="24">
        <f>'Рейтинговая таблица организаций'!AQ74</f>
        <v>98</v>
      </c>
      <c r="AA74" s="24">
        <f t="shared" si="20"/>
        <v>71</v>
      </c>
      <c r="AB74" s="24" t="str">
        <f t="shared" si="21"/>
        <v>МКДОУ «Детский сад № 15» (город Буйнакск)</v>
      </c>
      <c r="AC74" s="24">
        <f>'Рейтинговая таблица организаций'!AX74</f>
        <v>95</v>
      </c>
      <c r="AD74" s="24">
        <f>'Рейтинговая таблица организаций'!AY74</f>
        <v>95</v>
      </c>
      <c r="AE74" s="24">
        <f>'Рейтинговая таблица организаций'!AZ74</f>
        <v>100</v>
      </c>
      <c r="AF74" s="24">
        <f>'Рейтинговая таблица организаций'!BA74</f>
        <v>96</v>
      </c>
      <c r="AG74" s="24">
        <f t="shared" si="22"/>
        <v>71</v>
      </c>
      <c r="AH74" s="24" t="str">
        <f t="shared" si="23"/>
        <v>МКДОУ «Детский сад № 15» (город Буйнакск)</v>
      </c>
      <c r="AI74" s="24">
        <f>'Рейтинговая таблица организаций'!BB74</f>
        <v>86.6</v>
      </c>
    </row>
    <row r="75" spans="1:35" x14ac:dyDescent="0.25">
      <c r="A75" s="24">
        <f>'Рейтинговая таблица организаций'!A75</f>
        <v>72</v>
      </c>
      <c r="B75" s="24" t="str">
        <f>'Рейтинговая таблица организаций'!B75</f>
        <v>МКДОУ «Детский сад № 20» (город Буйнакск)</v>
      </c>
      <c r="C75" s="24">
        <f>'Рейтинговая таблица организаций'!C75</f>
        <v>130</v>
      </c>
      <c r="D75" s="24">
        <f t="shared" si="12"/>
        <v>72</v>
      </c>
      <c r="E75" s="24" t="str">
        <f t="shared" si="13"/>
        <v>МКДОУ «Детский сад № 20» (город Буйнакск)</v>
      </c>
      <c r="F75" s="24">
        <f>'Рейтинговая таблица организаций'!M75</f>
        <v>100</v>
      </c>
      <c r="G75" s="24">
        <f>'Рейтинговая таблица организаций'!N75</f>
        <v>100</v>
      </c>
      <c r="H75" s="24">
        <f>'Рейтинговая таблица организаций'!O75</f>
        <v>95</v>
      </c>
      <c r="I75" s="24">
        <f>'Рейтинговая таблица организаций'!P75</f>
        <v>98</v>
      </c>
      <c r="J75" s="24">
        <f t="shared" si="14"/>
        <v>72</v>
      </c>
      <c r="K75" s="24" t="str">
        <f t="shared" si="15"/>
        <v>МКДОУ «Детский сад № 20» (город Буйнакск)</v>
      </c>
      <c r="L75" s="24">
        <f>'Рейтинговая таблица организаций'!V75</f>
        <v>100</v>
      </c>
      <c r="M75" s="24">
        <f>'Рейтинговая таблица организаций'!X75</f>
        <v>100</v>
      </c>
      <c r="N75" s="24">
        <f>'Рейтинговая таблица организаций'!Y75</f>
        <v>100</v>
      </c>
      <c r="O75" s="24">
        <f t="shared" si="16"/>
        <v>72</v>
      </c>
      <c r="P75" s="24" t="str">
        <f t="shared" si="17"/>
        <v>МКДОУ «Детский сад № 20» (город Буйнакск)</v>
      </c>
      <c r="Q75" s="24">
        <f>'Рейтинговая таблица организаций'!AD75</f>
        <v>60</v>
      </c>
      <c r="R75" s="24">
        <f>'Рейтинговая таблица организаций'!AE75</f>
        <v>60</v>
      </c>
      <c r="S75" s="7">
        <f>'Рейтинговая таблица организаций'!AF75</f>
        <v>100</v>
      </c>
      <c r="T75" s="24">
        <f>'Рейтинговая таблица организаций'!AG75</f>
        <v>72</v>
      </c>
      <c r="U75" s="24">
        <f t="shared" si="18"/>
        <v>72</v>
      </c>
      <c r="V75" s="24" t="str">
        <f t="shared" si="19"/>
        <v>МКДОУ «Детский сад № 20» (город Буйнакск)</v>
      </c>
      <c r="W75" s="24">
        <f>'Рейтинговая таблица организаций'!AN75</f>
        <v>100</v>
      </c>
      <c r="X75" s="24">
        <f>'Рейтинговая таблица организаций'!AO75</f>
        <v>100</v>
      </c>
      <c r="Y75" s="24">
        <f>'Рейтинговая таблица организаций'!AP75</f>
        <v>98</v>
      </c>
      <c r="Z75" s="24">
        <f>'Рейтинговая таблица организаций'!AQ75</f>
        <v>100</v>
      </c>
      <c r="AA75" s="24">
        <f t="shared" si="20"/>
        <v>72</v>
      </c>
      <c r="AB75" s="24" t="str">
        <f t="shared" si="21"/>
        <v>МКДОУ «Детский сад № 20» (город Буйнакск)</v>
      </c>
      <c r="AC75" s="24">
        <f>'Рейтинговая таблица организаций'!AX75</f>
        <v>88</v>
      </c>
      <c r="AD75" s="24">
        <f>'Рейтинговая таблица организаций'!AY75</f>
        <v>87</v>
      </c>
      <c r="AE75" s="24">
        <f>'Рейтинговая таблица организаций'!AZ75</f>
        <v>88</v>
      </c>
      <c r="AF75" s="24">
        <f>'Рейтинговая таблица организаций'!BA75</f>
        <v>88</v>
      </c>
      <c r="AG75" s="24">
        <f t="shared" si="22"/>
        <v>72</v>
      </c>
      <c r="AH75" s="24" t="str">
        <f t="shared" si="23"/>
        <v>МКДОУ «Детский сад № 20» (город Буйнакск)</v>
      </c>
      <c r="AI75" s="24">
        <f>'Рейтинговая таблица организаций'!BB75</f>
        <v>91.6</v>
      </c>
    </row>
    <row r="76" spans="1:35" x14ac:dyDescent="0.25">
      <c r="A76" s="24">
        <f>'Рейтинговая таблица организаций'!A76</f>
        <v>73</v>
      </c>
      <c r="B76" s="24" t="str">
        <f>'Рейтинговая таблица организаций'!B76</f>
        <v>МБУ ДО «ДМШ» (город Буйнакск)</v>
      </c>
      <c r="C76" s="24">
        <f>'Рейтинговая таблица организаций'!C76</f>
        <v>70</v>
      </c>
      <c r="D76" s="24">
        <f t="shared" si="12"/>
        <v>73</v>
      </c>
      <c r="E76" s="24" t="str">
        <f t="shared" si="13"/>
        <v>МБУ ДО «ДМШ» (город Буйнакск)</v>
      </c>
      <c r="F76" s="24">
        <f>'Рейтинговая таблица организаций'!M76</f>
        <v>99</v>
      </c>
      <c r="G76" s="24">
        <f>'Рейтинговая таблица организаций'!N76</f>
        <v>100</v>
      </c>
      <c r="H76" s="24">
        <f>'Рейтинговая таблица организаций'!O76</f>
        <v>98</v>
      </c>
      <c r="I76" s="24">
        <f>'Рейтинговая таблица организаций'!P76</f>
        <v>99</v>
      </c>
      <c r="J76" s="24">
        <f t="shared" si="14"/>
        <v>73</v>
      </c>
      <c r="K76" s="24" t="str">
        <f t="shared" si="15"/>
        <v>МБУ ДО «ДМШ» (город Буйнакск)</v>
      </c>
      <c r="L76" s="24">
        <f>'Рейтинговая таблица организаций'!V76</f>
        <v>100</v>
      </c>
      <c r="M76" s="24">
        <f>'Рейтинговая таблица организаций'!X76</f>
        <v>99</v>
      </c>
      <c r="N76" s="24">
        <f>'Рейтинговая таблица организаций'!Y76</f>
        <v>99</v>
      </c>
      <c r="O76" s="24">
        <f t="shared" si="16"/>
        <v>73</v>
      </c>
      <c r="P76" s="24" t="str">
        <f t="shared" si="17"/>
        <v>МБУ ДО «ДМШ» (город Буйнакск)</v>
      </c>
      <c r="Q76" s="24">
        <f>'Рейтинговая таблица организаций'!AD76</f>
        <v>40</v>
      </c>
      <c r="R76" s="24">
        <f>'Рейтинговая таблица организаций'!AE76</f>
        <v>60</v>
      </c>
      <c r="S76" s="7">
        <f>'Рейтинговая таблица организаций'!AF76</f>
        <v>100</v>
      </c>
      <c r="T76" s="24">
        <f>'Рейтинговая таблица организаций'!AG76</f>
        <v>66</v>
      </c>
      <c r="U76" s="24">
        <f t="shared" si="18"/>
        <v>73</v>
      </c>
      <c r="V76" s="24" t="str">
        <f t="shared" si="19"/>
        <v>МБУ ДО «ДМШ» (город Буйнакск)</v>
      </c>
      <c r="W76" s="24">
        <f>'Рейтинговая таблица организаций'!AN76</f>
        <v>100</v>
      </c>
      <c r="X76" s="24">
        <f>'Рейтинговая таблица организаций'!AO76</f>
        <v>100</v>
      </c>
      <c r="Y76" s="24">
        <f>'Рейтинговая таблица организаций'!AP76</f>
        <v>97</v>
      </c>
      <c r="Z76" s="24">
        <f>'Рейтинговая таблица организаций'!AQ76</f>
        <v>99</v>
      </c>
      <c r="AA76" s="24">
        <f t="shared" si="20"/>
        <v>73</v>
      </c>
      <c r="AB76" s="24" t="str">
        <f t="shared" si="21"/>
        <v>МБУ ДО «ДМШ» (город Буйнакск)</v>
      </c>
      <c r="AC76" s="24">
        <f>'Рейтинговая таблица организаций'!AX76</f>
        <v>100</v>
      </c>
      <c r="AD76" s="24">
        <f>'Рейтинговая таблица организаций'!AY76</f>
        <v>100</v>
      </c>
      <c r="AE76" s="24">
        <f>'Рейтинговая таблица организаций'!AZ76</f>
        <v>100</v>
      </c>
      <c r="AF76" s="24">
        <f>'Рейтинговая таблица организаций'!BA76</f>
        <v>100</v>
      </c>
      <c r="AG76" s="24">
        <f t="shared" si="22"/>
        <v>73</v>
      </c>
      <c r="AH76" s="24" t="str">
        <f t="shared" si="23"/>
        <v>МБУ ДО «ДМШ» (город Буйнакск)</v>
      </c>
      <c r="AI76" s="24">
        <f>'Рейтинговая таблица организаций'!BB76</f>
        <v>92.6</v>
      </c>
    </row>
    <row r="77" spans="1:35" x14ac:dyDescent="0.25">
      <c r="A77" s="24">
        <f>'Рейтинговая таблица организаций'!A77</f>
        <v>74</v>
      </c>
      <c r="B77" s="24" t="str">
        <f>'Рейтинговая таблица организаций'!B77</f>
        <v>МБУ ДО «ДДТ» (город Буйнакск)</v>
      </c>
      <c r="C77" s="24">
        <f>'Рейтинговая таблица организаций'!C77</f>
        <v>515</v>
      </c>
      <c r="D77" s="24">
        <f t="shared" si="12"/>
        <v>74</v>
      </c>
      <c r="E77" s="24" t="str">
        <f t="shared" si="13"/>
        <v>МБУ ДО «ДДТ» (город Буйнакск)</v>
      </c>
      <c r="F77" s="24">
        <f>'Рейтинговая таблица организаций'!M77</f>
        <v>100</v>
      </c>
      <c r="G77" s="24">
        <f>'Рейтинговая таблица организаций'!N77</f>
        <v>100</v>
      </c>
      <c r="H77" s="24">
        <f>'Рейтинговая таблица организаций'!O77</f>
        <v>96</v>
      </c>
      <c r="I77" s="24">
        <f>'Рейтинговая таблица организаций'!P77</f>
        <v>98</v>
      </c>
      <c r="J77" s="24">
        <f t="shared" si="14"/>
        <v>74</v>
      </c>
      <c r="K77" s="24" t="str">
        <f t="shared" si="15"/>
        <v>МБУ ДО «ДДТ» (город Буйнакск)</v>
      </c>
      <c r="L77" s="24">
        <f>'Рейтинговая таблица организаций'!V77</f>
        <v>100</v>
      </c>
      <c r="M77" s="24">
        <f>'Рейтинговая таблица организаций'!X77</f>
        <v>87</v>
      </c>
      <c r="N77" s="24">
        <f>'Рейтинговая таблица организаций'!Y77</f>
        <v>93</v>
      </c>
      <c r="O77" s="24">
        <f t="shared" si="16"/>
        <v>74</v>
      </c>
      <c r="P77" s="24" t="str">
        <f t="shared" si="17"/>
        <v>МБУ ДО «ДДТ» (город Буйнакск)</v>
      </c>
      <c r="Q77" s="24">
        <f>'Рейтинговая таблица организаций'!AD77</f>
        <v>80</v>
      </c>
      <c r="R77" s="24">
        <f>'Рейтинговая таблица организаций'!AE77</f>
        <v>100</v>
      </c>
      <c r="S77" s="7">
        <f>'Рейтинговая таблица организаций'!AF77</f>
        <v>100</v>
      </c>
      <c r="T77" s="24">
        <f>'Рейтинговая таблица организаций'!AG77</f>
        <v>94</v>
      </c>
      <c r="U77" s="24">
        <f t="shared" si="18"/>
        <v>74</v>
      </c>
      <c r="V77" s="24" t="str">
        <f t="shared" si="19"/>
        <v>МБУ ДО «ДДТ» (город Буйнакск)</v>
      </c>
      <c r="W77" s="24">
        <f>'Рейтинговая таблица организаций'!AN77</f>
        <v>100</v>
      </c>
      <c r="X77" s="24">
        <f>'Рейтинговая таблица организаций'!AO77</f>
        <v>93</v>
      </c>
      <c r="Y77" s="24">
        <f>'Рейтинговая таблица организаций'!AP77</f>
        <v>97</v>
      </c>
      <c r="Z77" s="24">
        <f>'Рейтинговая таблица организаций'!AQ77</f>
        <v>97</v>
      </c>
      <c r="AA77" s="24">
        <f t="shared" si="20"/>
        <v>74</v>
      </c>
      <c r="AB77" s="24" t="str">
        <f t="shared" si="21"/>
        <v>МБУ ДО «ДДТ» (город Буйнакск)</v>
      </c>
      <c r="AC77" s="24">
        <f>'Рейтинговая таблица организаций'!AX77</f>
        <v>93</v>
      </c>
      <c r="AD77" s="24">
        <f>'Рейтинговая таблица организаций'!AY77</f>
        <v>100</v>
      </c>
      <c r="AE77" s="24">
        <f>'Рейтинговая таблица организаций'!AZ77</f>
        <v>100</v>
      </c>
      <c r="AF77" s="24">
        <f>'Рейтинговая таблица организаций'!BA77</f>
        <v>97</v>
      </c>
      <c r="AG77" s="24">
        <f t="shared" si="22"/>
        <v>74</v>
      </c>
      <c r="AH77" s="24" t="str">
        <f t="shared" si="23"/>
        <v>МБУ ДО «ДДТ» (город Буйнакск)</v>
      </c>
      <c r="AI77" s="24">
        <f>'Рейтинговая таблица организаций'!BB77</f>
        <v>95.8</v>
      </c>
    </row>
    <row r="78" spans="1:35" x14ac:dyDescent="0.25">
      <c r="A78" s="24">
        <f>'Рейтинговая таблица организаций'!A78</f>
        <v>75</v>
      </c>
      <c r="B78" s="24" t="str">
        <f>'Рейтинговая таблица организаций'!B78</f>
        <v>МБУ ДО «СДЮСШОР по боксу» (город Буйнакск)</v>
      </c>
      <c r="C78" s="24">
        <f>'Рейтинговая таблица организаций'!C78</f>
        <v>137</v>
      </c>
      <c r="D78" s="24">
        <f t="shared" si="12"/>
        <v>75</v>
      </c>
      <c r="E78" s="24" t="str">
        <f t="shared" si="13"/>
        <v>МБУ ДО «СДЮСШОР по боксу» (город Буйнакск)</v>
      </c>
      <c r="F78" s="24">
        <f>'Рейтинговая таблица организаций'!M78</f>
        <v>82</v>
      </c>
      <c r="G78" s="24">
        <f>'Рейтинговая таблица организаций'!N78</f>
        <v>100</v>
      </c>
      <c r="H78" s="24">
        <f>'Рейтинговая таблица организаций'!O78</f>
        <v>100</v>
      </c>
      <c r="I78" s="24">
        <f>'Рейтинговая таблица организаций'!P78</f>
        <v>95</v>
      </c>
      <c r="J78" s="24">
        <f t="shared" si="14"/>
        <v>75</v>
      </c>
      <c r="K78" s="24" t="str">
        <f t="shared" si="15"/>
        <v>МБУ ДО «СДЮСШОР по боксу» (город Буйнакск)</v>
      </c>
      <c r="L78" s="24">
        <f>'Рейтинговая таблица организаций'!V78</f>
        <v>100</v>
      </c>
      <c r="M78" s="24">
        <f>'Рейтинговая таблица организаций'!X78</f>
        <v>91</v>
      </c>
      <c r="N78" s="24">
        <f>'Рейтинговая таблица организаций'!Y78</f>
        <v>95</v>
      </c>
      <c r="O78" s="24">
        <f t="shared" si="16"/>
        <v>75</v>
      </c>
      <c r="P78" s="24" t="str">
        <f t="shared" si="17"/>
        <v>МБУ ДО «СДЮСШОР по боксу» (город Буйнакск)</v>
      </c>
      <c r="Q78" s="24">
        <f>'Рейтинговая таблица организаций'!AD78</f>
        <v>40</v>
      </c>
      <c r="R78" s="24">
        <f>'Рейтинговая таблица организаций'!AE78</f>
        <v>100</v>
      </c>
      <c r="S78" s="7">
        <f>'Рейтинговая таблица организаций'!AF78</f>
        <v>100</v>
      </c>
      <c r="T78" s="24">
        <f>'Рейтинговая таблица организаций'!AG78</f>
        <v>82</v>
      </c>
      <c r="U78" s="24">
        <f t="shared" si="18"/>
        <v>75</v>
      </c>
      <c r="V78" s="24" t="str">
        <f t="shared" si="19"/>
        <v>МБУ ДО «СДЮСШОР по боксу» (город Буйнакск)</v>
      </c>
      <c r="W78" s="24">
        <f>'Рейтинговая таблица организаций'!AN78</f>
        <v>100</v>
      </c>
      <c r="X78" s="24">
        <f>'Рейтинговая таблица организаций'!AO78</f>
        <v>100</v>
      </c>
      <c r="Y78" s="24">
        <f>'Рейтинговая таблица организаций'!AP78</f>
        <v>100</v>
      </c>
      <c r="Z78" s="24">
        <f>'Рейтинговая таблица организаций'!AQ78</f>
        <v>100</v>
      </c>
      <c r="AA78" s="24">
        <f t="shared" si="20"/>
        <v>75</v>
      </c>
      <c r="AB78" s="24" t="str">
        <f t="shared" si="21"/>
        <v>МБУ ДО «СДЮСШОР по боксу» (город Буйнакск)</v>
      </c>
      <c r="AC78" s="24">
        <f>'Рейтинговая таблица организаций'!AX78</f>
        <v>100</v>
      </c>
      <c r="AD78" s="24">
        <f>'Рейтинговая таблица организаций'!AY78</f>
        <v>100</v>
      </c>
      <c r="AE78" s="24">
        <f>'Рейтинговая таблица организаций'!AZ78</f>
        <v>100</v>
      </c>
      <c r="AF78" s="24">
        <f>'Рейтинговая таблица организаций'!BA78</f>
        <v>100</v>
      </c>
      <c r="AG78" s="24">
        <f t="shared" si="22"/>
        <v>75</v>
      </c>
      <c r="AH78" s="24" t="str">
        <f t="shared" si="23"/>
        <v>МБУ ДО «СДЮСШОР по боксу» (город Буйнакск)</v>
      </c>
      <c r="AI78" s="24">
        <f>'Рейтинговая таблица организаций'!BB78</f>
        <v>94.4</v>
      </c>
    </row>
    <row r="79" spans="1:35" x14ac:dyDescent="0.25">
      <c r="A79" s="24">
        <f>'Рейтинговая таблица организаций'!A79</f>
        <v>76</v>
      </c>
      <c r="B79" s="24" t="str">
        <f>'Рейтинговая таблица организаций'!B79</f>
        <v>МБОУ «СОШ №7» г. Дагестанские Огни (город Дагестанские Огни)</v>
      </c>
      <c r="C79" s="24">
        <f>'Рейтинговая таблица организаций'!C79</f>
        <v>390</v>
      </c>
      <c r="D79" s="24">
        <f t="shared" si="12"/>
        <v>76</v>
      </c>
      <c r="E79" s="24" t="str">
        <f t="shared" si="13"/>
        <v>МБОУ «СОШ №7» г. Дагестанские Огни (город Дагестанские Огни)</v>
      </c>
      <c r="F79" s="24">
        <f>'Рейтинговая таблица организаций'!M79</f>
        <v>87</v>
      </c>
      <c r="G79" s="24">
        <f>'Рейтинговая таблица организаций'!N79</f>
        <v>100</v>
      </c>
      <c r="H79" s="24">
        <f>'Рейтинговая таблица организаций'!O79</f>
        <v>87</v>
      </c>
      <c r="I79" s="24">
        <f>'Рейтинговая таблица организаций'!P79</f>
        <v>91</v>
      </c>
      <c r="J79" s="24">
        <f t="shared" si="14"/>
        <v>76</v>
      </c>
      <c r="K79" s="24" t="str">
        <f t="shared" si="15"/>
        <v>МБОУ «СОШ №7» г. Дагестанские Огни (город Дагестанские Огни)</v>
      </c>
      <c r="L79" s="24">
        <f>'Рейтинговая таблица организаций'!V79</f>
        <v>100</v>
      </c>
      <c r="M79" s="24">
        <f>'Рейтинговая таблица организаций'!X79</f>
        <v>58</v>
      </c>
      <c r="N79" s="24">
        <f>'Рейтинговая таблица организаций'!Y79</f>
        <v>79</v>
      </c>
      <c r="O79" s="24">
        <f t="shared" si="16"/>
        <v>76</v>
      </c>
      <c r="P79" s="24" t="str">
        <f t="shared" si="17"/>
        <v>МБОУ «СОШ №7» г. Дагестанские Огни (город Дагестанские Огни)</v>
      </c>
      <c r="Q79" s="24">
        <f>'Рейтинговая таблица организаций'!AD79</f>
        <v>0</v>
      </c>
      <c r="R79" s="24">
        <f>'Рейтинговая таблица организаций'!AE79</f>
        <v>20</v>
      </c>
      <c r="S79" s="7">
        <f>'Рейтинговая таблица организаций'!AF79</f>
        <v>64.516129032258064</v>
      </c>
      <c r="T79" s="24">
        <f>'Рейтинговая таблица организаций'!AG79</f>
        <v>27</v>
      </c>
      <c r="U79" s="24">
        <f t="shared" si="18"/>
        <v>76</v>
      </c>
      <c r="V79" s="24" t="str">
        <f t="shared" si="19"/>
        <v>МБОУ «СОШ №7» г. Дагестанские Огни (город Дагестанские Огни)</v>
      </c>
      <c r="W79" s="24">
        <f>'Рейтинговая таблица организаций'!AN79</f>
        <v>86</v>
      </c>
      <c r="X79" s="24">
        <f>'Рейтинговая таблица организаций'!AO79</f>
        <v>89</v>
      </c>
      <c r="Y79" s="24">
        <f>'Рейтинговая таблица организаций'!AP79</f>
        <v>82</v>
      </c>
      <c r="Z79" s="24">
        <f>'Рейтинговая таблица организаций'!AQ79</f>
        <v>86</v>
      </c>
      <c r="AA79" s="24">
        <f t="shared" si="20"/>
        <v>76</v>
      </c>
      <c r="AB79" s="24" t="str">
        <f t="shared" si="21"/>
        <v>МБОУ «СОШ №7» г. Дагестанские Огни (город Дагестанские Огни)</v>
      </c>
      <c r="AC79" s="24">
        <f>'Рейтинговая таблица организаций'!AX79</f>
        <v>73</v>
      </c>
      <c r="AD79" s="24">
        <f>'Рейтинговая таблица организаций'!AY79</f>
        <v>83</v>
      </c>
      <c r="AE79" s="24">
        <f>'Рейтинговая таблица организаций'!AZ79</f>
        <v>83</v>
      </c>
      <c r="AF79" s="24">
        <f>'Рейтинговая таблица организаций'!BA79</f>
        <v>79</v>
      </c>
      <c r="AG79" s="24">
        <f t="shared" si="22"/>
        <v>76</v>
      </c>
      <c r="AH79" s="24" t="str">
        <f t="shared" si="23"/>
        <v>МБОУ «СОШ №7» г. Дагестанские Огни (город Дагестанские Огни)</v>
      </c>
      <c r="AI79" s="24">
        <f>'Рейтинговая таблица организаций'!BB79</f>
        <v>72.400000000000006</v>
      </c>
    </row>
    <row r="80" spans="1:35" x14ac:dyDescent="0.25">
      <c r="A80" s="24">
        <f>'Рейтинговая таблица организаций'!A80</f>
        <v>77</v>
      </c>
      <c r="B80" s="24" t="str">
        <f>'Рейтинговая таблица организаций'!B80</f>
        <v>МБОУ «СОШ №8» г. Дагестанские Огни (город Дагестанские Огни)</v>
      </c>
      <c r="C80" s="24">
        <f>'Рейтинговая таблица организаций'!C80</f>
        <v>125</v>
      </c>
      <c r="D80" s="24">
        <f t="shared" si="12"/>
        <v>77</v>
      </c>
      <c r="E80" s="24" t="str">
        <f t="shared" si="13"/>
        <v>МБОУ «СОШ №8» г. Дагестанские Огни (город Дагестанские Огни)</v>
      </c>
      <c r="F80" s="24">
        <f>'Рейтинговая таблица организаций'!M80</f>
        <v>92</v>
      </c>
      <c r="G80" s="24">
        <f>'Рейтинговая таблица организаций'!N80</f>
        <v>100</v>
      </c>
      <c r="H80" s="24">
        <f>'Рейтинговая таблица организаций'!O80</f>
        <v>89</v>
      </c>
      <c r="I80" s="24">
        <f>'Рейтинговая таблица организаций'!P80</f>
        <v>93</v>
      </c>
      <c r="J80" s="24">
        <f t="shared" si="14"/>
        <v>77</v>
      </c>
      <c r="K80" s="24" t="str">
        <f t="shared" si="15"/>
        <v>МБОУ «СОШ №8» г. Дагестанские Огни (город Дагестанские Огни)</v>
      </c>
      <c r="L80" s="24">
        <f>'Рейтинговая таблица организаций'!V80</f>
        <v>60</v>
      </c>
      <c r="M80" s="24">
        <f>'Рейтинговая таблица организаций'!X80</f>
        <v>56</v>
      </c>
      <c r="N80" s="24">
        <f>'Рейтинговая таблица организаций'!Y80</f>
        <v>58</v>
      </c>
      <c r="O80" s="24">
        <f t="shared" si="16"/>
        <v>77</v>
      </c>
      <c r="P80" s="24" t="str">
        <f t="shared" si="17"/>
        <v>МБОУ «СОШ №8» г. Дагестанские Огни (город Дагестанские Огни)</v>
      </c>
      <c r="Q80" s="24">
        <f>'Рейтинговая таблица организаций'!AD80</f>
        <v>0</v>
      </c>
      <c r="R80" s="24">
        <f>'Рейтинговая таблица организаций'!AE80</f>
        <v>20</v>
      </c>
      <c r="S80" s="7">
        <f>'Рейтинговая таблица организаций'!AF80</f>
        <v>53.333333333333336</v>
      </c>
      <c r="T80" s="24">
        <f>'Рейтинговая таблица организаций'!AG80</f>
        <v>24</v>
      </c>
      <c r="U80" s="24">
        <f t="shared" si="18"/>
        <v>77</v>
      </c>
      <c r="V80" s="24" t="str">
        <f t="shared" si="19"/>
        <v>МБОУ «СОШ №8» г. Дагестанские Огни (город Дагестанские Огни)</v>
      </c>
      <c r="W80" s="24">
        <f>'Рейтинговая таблица организаций'!AN80</f>
        <v>84</v>
      </c>
      <c r="X80" s="24">
        <f>'Рейтинговая таблица организаций'!AO80</f>
        <v>86</v>
      </c>
      <c r="Y80" s="24">
        <f>'Рейтинговая таблица организаций'!AP80</f>
        <v>86</v>
      </c>
      <c r="Z80" s="24">
        <f>'Рейтинговая таблица организаций'!AQ80</f>
        <v>85</v>
      </c>
      <c r="AA80" s="24">
        <f t="shared" si="20"/>
        <v>77</v>
      </c>
      <c r="AB80" s="24" t="str">
        <f t="shared" si="21"/>
        <v>МБОУ «СОШ №8» г. Дагестанские Огни (город Дагестанские Огни)</v>
      </c>
      <c r="AC80" s="24">
        <f>'Рейтинговая таблица организаций'!AX80</f>
        <v>70</v>
      </c>
      <c r="AD80" s="24">
        <f>'Рейтинговая таблица организаций'!AY80</f>
        <v>81</v>
      </c>
      <c r="AE80" s="24">
        <f>'Рейтинговая таблица организаций'!AZ80</f>
        <v>78</v>
      </c>
      <c r="AF80" s="24">
        <f>'Рейтинговая таблица организаций'!BA80</f>
        <v>76</v>
      </c>
      <c r="AG80" s="24">
        <f t="shared" si="22"/>
        <v>77</v>
      </c>
      <c r="AH80" s="24" t="str">
        <f t="shared" si="23"/>
        <v>МБОУ «СОШ №8» г. Дагестанские Огни (город Дагестанские Огни)</v>
      </c>
      <c r="AI80" s="24">
        <f>'Рейтинговая таблица организаций'!BB80</f>
        <v>67.2</v>
      </c>
    </row>
    <row r="81" spans="1:35" x14ac:dyDescent="0.25">
      <c r="A81" s="24">
        <f>'Рейтинговая таблица организаций'!A81</f>
        <v>78</v>
      </c>
      <c r="B81" s="24" t="str">
        <f>'Рейтинговая таблица организаций'!B81</f>
        <v>МБДОУ «Детский сад №5 «Дружба» г. Дагестанские Огни (город Дагестанские Огни)</v>
      </c>
      <c r="C81" s="24">
        <f>'Рейтинговая таблица организаций'!C81</f>
        <v>126</v>
      </c>
      <c r="D81" s="24">
        <f t="shared" si="12"/>
        <v>78</v>
      </c>
      <c r="E81" s="24" t="str">
        <f t="shared" si="13"/>
        <v>МБДОУ «Детский сад №5 «Дружба» г. Дагестанские Огни (город Дагестанские Огни)</v>
      </c>
      <c r="F81" s="24">
        <f>'Рейтинговая таблица организаций'!M81</f>
        <v>91</v>
      </c>
      <c r="G81" s="24">
        <f>'Рейтинговая таблица организаций'!N81</f>
        <v>100</v>
      </c>
      <c r="H81" s="24">
        <f>'Рейтинговая таблица организаций'!O81</f>
        <v>100</v>
      </c>
      <c r="I81" s="24">
        <f>'Рейтинговая таблица организаций'!P81</f>
        <v>97</v>
      </c>
      <c r="J81" s="24">
        <f t="shared" si="14"/>
        <v>78</v>
      </c>
      <c r="K81" s="24" t="str">
        <f t="shared" si="15"/>
        <v>МБДОУ «Детский сад №5 «Дружба» г. Дагестанские Огни (город Дагестанские Огни)</v>
      </c>
      <c r="L81" s="24">
        <f>'Рейтинговая таблица организаций'!V81</f>
        <v>60</v>
      </c>
      <c r="M81" s="24">
        <f>'Рейтинговая таблица организаций'!X81</f>
        <v>94</v>
      </c>
      <c r="N81" s="24">
        <f>'Рейтинговая таблица организаций'!Y81</f>
        <v>77</v>
      </c>
      <c r="O81" s="24">
        <f t="shared" si="16"/>
        <v>78</v>
      </c>
      <c r="P81" s="24" t="str">
        <f t="shared" si="17"/>
        <v>МБДОУ «Детский сад №5 «Дружба» г. Дагестанские Огни (город Дагестанские Огни)</v>
      </c>
      <c r="Q81" s="24">
        <f>'Рейтинговая таблица организаций'!AD81</f>
        <v>0</v>
      </c>
      <c r="R81" s="24">
        <f>'Рейтинговая таблица организаций'!AE81</f>
        <v>60</v>
      </c>
      <c r="S81" s="7">
        <f>'Рейтинговая таблица организаций'!AF81</f>
        <v>94.736842105263165</v>
      </c>
      <c r="T81" s="24">
        <f>'Рейтинговая таблица организаций'!AG81</f>
        <v>52</v>
      </c>
      <c r="U81" s="24">
        <f t="shared" si="18"/>
        <v>78</v>
      </c>
      <c r="V81" s="24" t="str">
        <f t="shared" si="19"/>
        <v>МБДОУ «Детский сад №5 «Дружба» г. Дагестанские Огни (город Дагестанские Огни)</v>
      </c>
      <c r="W81" s="24">
        <f>'Рейтинговая таблица организаций'!AN81</f>
        <v>98</v>
      </c>
      <c r="X81" s="24">
        <f>'Рейтинговая таблица организаций'!AO81</f>
        <v>99</v>
      </c>
      <c r="Y81" s="24">
        <f>'Рейтинговая таблица организаций'!AP81</f>
        <v>98</v>
      </c>
      <c r="Z81" s="24">
        <f>'Рейтинговая таблица организаций'!AQ81</f>
        <v>98</v>
      </c>
      <c r="AA81" s="24">
        <f t="shared" si="20"/>
        <v>78</v>
      </c>
      <c r="AB81" s="24" t="str">
        <f t="shared" si="21"/>
        <v>МБДОУ «Детский сад №5 «Дружба» г. Дагестанские Огни (город Дагестанские Огни)</v>
      </c>
      <c r="AC81" s="24">
        <f>'Рейтинговая таблица организаций'!AX81</f>
        <v>99</v>
      </c>
      <c r="AD81" s="24">
        <f>'Рейтинговая таблица организаций'!AY81</f>
        <v>99</v>
      </c>
      <c r="AE81" s="24">
        <f>'Рейтинговая таблица организаций'!AZ81</f>
        <v>99</v>
      </c>
      <c r="AF81" s="24">
        <f>'Рейтинговая таблица организаций'!BA81</f>
        <v>99</v>
      </c>
      <c r="AG81" s="24">
        <f t="shared" si="22"/>
        <v>78</v>
      </c>
      <c r="AH81" s="24" t="str">
        <f t="shared" si="23"/>
        <v>МБДОУ «Детский сад №5 «Дружба» г. Дагестанские Огни (город Дагестанские Огни)</v>
      </c>
      <c r="AI81" s="24">
        <f>'Рейтинговая таблица организаций'!BB81</f>
        <v>84.6</v>
      </c>
    </row>
    <row r="82" spans="1:35" x14ac:dyDescent="0.25">
      <c r="A82" s="24">
        <f>'Рейтинговая таблица организаций'!A82</f>
        <v>79</v>
      </c>
      <c r="B82" s="24" t="str">
        <f>'Рейтинговая таблица организаций'!B82</f>
        <v>МБДОУ «Детский сад №6 «Орленок» г. Дагестанские Огни (город Дагестанские Огни)</v>
      </c>
      <c r="C82" s="24">
        <f>'Рейтинговая таблица организаций'!C82</f>
        <v>140</v>
      </c>
      <c r="D82" s="24">
        <f t="shared" si="12"/>
        <v>79</v>
      </c>
      <c r="E82" s="24" t="str">
        <f t="shared" si="13"/>
        <v>МБДОУ «Детский сад №6 «Орленок» г. Дагестанские Огни (город Дагестанские Огни)</v>
      </c>
      <c r="F82" s="24">
        <f>'Рейтинговая таблица организаций'!M82</f>
        <v>93</v>
      </c>
      <c r="G82" s="24">
        <f>'Рейтинговая таблица организаций'!N82</f>
        <v>100</v>
      </c>
      <c r="H82" s="24">
        <f>'Рейтинговая таблица организаций'!O82</f>
        <v>98</v>
      </c>
      <c r="I82" s="24">
        <f>'Рейтинговая таблица организаций'!P82</f>
        <v>97</v>
      </c>
      <c r="J82" s="24">
        <f t="shared" si="14"/>
        <v>79</v>
      </c>
      <c r="K82" s="24" t="str">
        <f t="shared" si="15"/>
        <v>МБДОУ «Детский сад №6 «Орленок» г. Дагестанские Огни (город Дагестанские Огни)</v>
      </c>
      <c r="L82" s="24">
        <f>'Рейтинговая таблица организаций'!V82</f>
        <v>100</v>
      </c>
      <c r="M82" s="24">
        <f>'Рейтинговая таблица организаций'!X82</f>
        <v>89</v>
      </c>
      <c r="N82" s="24">
        <f>'Рейтинговая таблица организаций'!Y82</f>
        <v>94</v>
      </c>
      <c r="O82" s="24">
        <f t="shared" si="16"/>
        <v>79</v>
      </c>
      <c r="P82" s="24" t="str">
        <f t="shared" si="17"/>
        <v>МБДОУ «Детский сад №6 «Орленок» г. Дагестанские Огни (город Дагестанские Огни)</v>
      </c>
      <c r="Q82" s="24">
        <f>'Рейтинговая таблица организаций'!AD82</f>
        <v>60</v>
      </c>
      <c r="R82" s="24">
        <f>'Рейтинговая таблица организаций'!AE82</f>
        <v>40</v>
      </c>
      <c r="S82" s="7">
        <f>'Рейтинговая таблица организаций'!AF82</f>
        <v>96.491228070175438</v>
      </c>
      <c r="T82" s="24">
        <f>'Рейтинговая таблица организаций'!AG82</f>
        <v>63</v>
      </c>
      <c r="U82" s="24">
        <f t="shared" si="18"/>
        <v>79</v>
      </c>
      <c r="V82" s="24" t="str">
        <f t="shared" si="19"/>
        <v>МБДОУ «Детский сад №6 «Орленок» г. Дагестанские Огни (город Дагестанские Огни)</v>
      </c>
      <c r="W82" s="24">
        <f>'Рейтинговая таблица организаций'!AN82</f>
        <v>96</v>
      </c>
      <c r="X82" s="24">
        <f>'Рейтинговая таблица организаций'!AO82</f>
        <v>95</v>
      </c>
      <c r="Y82" s="24">
        <f>'Рейтинговая таблица организаций'!AP82</f>
        <v>99</v>
      </c>
      <c r="Z82" s="24">
        <f>'Рейтинговая таблица организаций'!AQ82</f>
        <v>96</v>
      </c>
      <c r="AA82" s="24">
        <f t="shared" si="20"/>
        <v>79</v>
      </c>
      <c r="AB82" s="24" t="str">
        <f t="shared" si="21"/>
        <v>МБДОУ «Детский сад №6 «Орленок» г. Дагестанские Огни (город Дагестанские Огни)</v>
      </c>
      <c r="AC82" s="24">
        <f>'Рейтинговая таблица организаций'!AX82</f>
        <v>94</v>
      </c>
      <c r="AD82" s="24">
        <f>'Рейтинговая таблица организаций'!AY82</f>
        <v>94</v>
      </c>
      <c r="AE82" s="24">
        <f>'Рейтинговая таблица организаций'!AZ82</f>
        <v>93</v>
      </c>
      <c r="AF82" s="24">
        <f>'Рейтинговая таблица организаций'!BA82</f>
        <v>94</v>
      </c>
      <c r="AG82" s="24">
        <f t="shared" si="22"/>
        <v>79</v>
      </c>
      <c r="AH82" s="24" t="str">
        <f t="shared" si="23"/>
        <v>МБДОУ «Детский сад №6 «Орленок» г. Дагестанские Огни (город Дагестанские Огни)</v>
      </c>
      <c r="AI82" s="24">
        <f>'Рейтинговая таблица организаций'!BB82</f>
        <v>88.8</v>
      </c>
    </row>
    <row r="83" spans="1:35" x14ac:dyDescent="0.25">
      <c r="A83" s="24">
        <f>'Рейтинговая таблица организаций'!A83</f>
        <v>80</v>
      </c>
      <c r="B83" s="24" t="str">
        <f>'Рейтинговая таблица организаций'!B83</f>
        <v>МБУ ДО «ДЮСШ №4» г. Дагестанские Огни (город Дагестанские Огни)</v>
      </c>
      <c r="C83" s="24">
        <f>'Рейтинговая таблица организаций'!C83</f>
        <v>202</v>
      </c>
      <c r="D83" s="24">
        <f t="shared" si="12"/>
        <v>80</v>
      </c>
      <c r="E83" s="24" t="str">
        <f t="shared" si="13"/>
        <v>МБУ ДО «ДЮСШ №4» г. Дагестанские Огни (город Дагестанские Огни)</v>
      </c>
      <c r="F83" s="24">
        <f>'Рейтинговая таблица организаций'!M83</f>
        <v>86</v>
      </c>
      <c r="G83" s="24">
        <f>'Рейтинговая таблица организаций'!N83</f>
        <v>100</v>
      </c>
      <c r="H83" s="24">
        <f>'Рейтинговая таблица организаций'!O83</f>
        <v>98</v>
      </c>
      <c r="I83" s="24">
        <f>'Рейтинговая таблица организаций'!P83</f>
        <v>95</v>
      </c>
      <c r="J83" s="24">
        <f t="shared" si="14"/>
        <v>80</v>
      </c>
      <c r="K83" s="24" t="str">
        <f t="shared" si="15"/>
        <v>МБУ ДО «ДЮСШ №4» г. Дагестанские Огни (город Дагестанские Огни)</v>
      </c>
      <c r="L83" s="24">
        <f>'Рейтинговая таблица организаций'!V83</f>
        <v>100</v>
      </c>
      <c r="M83" s="24">
        <f>'Рейтинговая таблица организаций'!X83</f>
        <v>92</v>
      </c>
      <c r="N83" s="24">
        <f>'Рейтинговая таблица организаций'!Y83</f>
        <v>96</v>
      </c>
      <c r="O83" s="24">
        <f t="shared" si="16"/>
        <v>80</v>
      </c>
      <c r="P83" s="24" t="str">
        <f t="shared" si="17"/>
        <v>МБУ ДО «ДЮСШ №4» г. Дагестанские Огни (город Дагестанские Огни)</v>
      </c>
      <c r="Q83" s="24">
        <f>'Рейтинговая таблица организаций'!AD83</f>
        <v>20</v>
      </c>
      <c r="R83" s="24">
        <f>'Рейтинговая таблица организаций'!AE83</f>
        <v>20</v>
      </c>
      <c r="S83" s="7">
        <f>'Рейтинговая таблица организаций'!AF83</f>
        <v>96.875</v>
      </c>
      <c r="T83" s="24">
        <f>'Рейтинговая таблица организаций'!AG83</f>
        <v>43</v>
      </c>
      <c r="U83" s="24">
        <f t="shared" si="18"/>
        <v>80</v>
      </c>
      <c r="V83" s="24" t="str">
        <f t="shared" si="19"/>
        <v>МБУ ДО «ДЮСШ №4» г. Дагестанские Огни (город Дагестанские Огни)</v>
      </c>
      <c r="W83" s="24">
        <f>'Рейтинговая таблица организаций'!AN83</f>
        <v>99</v>
      </c>
      <c r="X83" s="24">
        <f>'Рейтинговая таблица организаций'!AO83</f>
        <v>100</v>
      </c>
      <c r="Y83" s="24">
        <f>'Рейтинговая таблица организаций'!AP83</f>
        <v>99</v>
      </c>
      <c r="Z83" s="24">
        <f>'Рейтинговая таблица организаций'!AQ83</f>
        <v>99</v>
      </c>
      <c r="AA83" s="24">
        <f t="shared" si="20"/>
        <v>80</v>
      </c>
      <c r="AB83" s="24" t="str">
        <f t="shared" si="21"/>
        <v>МБУ ДО «ДЮСШ №4» г. Дагестанские Огни (город Дагестанские Огни)</v>
      </c>
      <c r="AC83" s="24">
        <f>'Рейтинговая таблица организаций'!AX83</f>
        <v>98</v>
      </c>
      <c r="AD83" s="24">
        <f>'Рейтинговая таблица организаций'!AY83</f>
        <v>97</v>
      </c>
      <c r="AE83" s="24">
        <f>'Рейтинговая таблица организаций'!AZ83</f>
        <v>98</v>
      </c>
      <c r="AF83" s="24">
        <f>'Рейтинговая таблица организаций'!BA83</f>
        <v>98</v>
      </c>
      <c r="AG83" s="24">
        <f t="shared" si="22"/>
        <v>80</v>
      </c>
      <c r="AH83" s="24" t="str">
        <f t="shared" si="23"/>
        <v>МБУ ДО «ДЮСШ №4» г. Дагестанские Огни (город Дагестанские Огни)</v>
      </c>
      <c r="AI83" s="24">
        <f>'Рейтинговая таблица организаций'!BB83</f>
        <v>86.2</v>
      </c>
    </row>
    <row r="84" spans="1:35" x14ac:dyDescent="0.25">
      <c r="A84" s="24">
        <f>'Рейтинговая таблица организаций'!A84</f>
        <v>81</v>
      </c>
      <c r="B84" s="24" t="str">
        <f>'Рейтинговая таблица организаций'!B84</f>
        <v>МБДОУ «Детский сад №23» (город Дербент)</v>
      </c>
      <c r="C84" s="24">
        <f>'Рейтинговая таблица организаций'!C84</f>
        <v>120</v>
      </c>
      <c r="D84" s="24">
        <f t="shared" si="12"/>
        <v>81</v>
      </c>
      <c r="E84" s="24" t="str">
        <f t="shared" si="13"/>
        <v>МБДОУ «Детский сад №23» (город Дербент)</v>
      </c>
      <c r="F84" s="24">
        <f>'Рейтинговая таблица организаций'!M84</f>
        <v>53</v>
      </c>
      <c r="G84" s="24">
        <f>'Рейтинговая таблица организаций'!N84</f>
        <v>90</v>
      </c>
      <c r="H84" s="24">
        <f>'Рейтинговая таблица организаций'!O84</f>
        <v>97</v>
      </c>
      <c r="I84" s="24">
        <f>'Рейтинговая таблица организаций'!P84</f>
        <v>82</v>
      </c>
      <c r="J84" s="24">
        <f t="shared" si="14"/>
        <v>81</v>
      </c>
      <c r="K84" s="24" t="str">
        <f t="shared" si="15"/>
        <v>МБДОУ «Детский сад №23» (город Дербент)</v>
      </c>
      <c r="L84" s="24">
        <f>'Рейтинговая таблица организаций'!V84</f>
        <v>60</v>
      </c>
      <c r="M84" s="24">
        <f>'Рейтинговая таблица организаций'!X84</f>
        <v>90</v>
      </c>
      <c r="N84" s="24">
        <f>'Рейтинговая таблица организаций'!Y84</f>
        <v>75</v>
      </c>
      <c r="O84" s="24">
        <f t="shared" si="16"/>
        <v>81</v>
      </c>
      <c r="P84" s="24" t="str">
        <f t="shared" si="17"/>
        <v>МБДОУ «Детский сад №23» (город Дербент)</v>
      </c>
      <c r="Q84" s="24">
        <f>'Рейтинговая таблица организаций'!AD84</f>
        <v>40</v>
      </c>
      <c r="R84" s="24">
        <f>'Рейтинговая таблица организаций'!AE84</f>
        <v>60</v>
      </c>
      <c r="S84" s="7">
        <f>'Рейтинговая таблица организаций'!AF84</f>
        <v>84.21052631578948</v>
      </c>
      <c r="T84" s="24">
        <f>'Рейтинговая таблица организаций'!AG84</f>
        <v>61</v>
      </c>
      <c r="U84" s="24">
        <f t="shared" si="18"/>
        <v>81</v>
      </c>
      <c r="V84" s="24" t="str">
        <f t="shared" si="19"/>
        <v>МБДОУ «Детский сад №23» (город Дербент)</v>
      </c>
      <c r="W84" s="24">
        <f>'Рейтинговая таблица организаций'!AN84</f>
        <v>93</v>
      </c>
      <c r="X84" s="24">
        <f>'Рейтинговая таблица организаций'!AO84</f>
        <v>93</v>
      </c>
      <c r="Y84" s="24">
        <f>'Рейтинговая таблица организаций'!AP84</f>
        <v>97</v>
      </c>
      <c r="Z84" s="24">
        <f>'Рейтинговая таблица организаций'!AQ84</f>
        <v>94</v>
      </c>
      <c r="AA84" s="24">
        <f t="shared" si="20"/>
        <v>81</v>
      </c>
      <c r="AB84" s="24" t="str">
        <f t="shared" si="21"/>
        <v>МБДОУ «Детский сад №23» (город Дербент)</v>
      </c>
      <c r="AC84" s="24">
        <f>'Рейтинговая таблица организаций'!AX84</f>
        <v>90</v>
      </c>
      <c r="AD84" s="24">
        <f>'Рейтинговая таблица организаций'!AY84</f>
        <v>93</v>
      </c>
      <c r="AE84" s="24">
        <f>'Рейтинговая таблица организаций'!AZ84</f>
        <v>89</v>
      </c>
      <c r="AF84" s="24">
        <f>'Рейтинговая таблица организаций'!BA84</f>
        <v>91</v>
      </c>
      <c r="AG84" s="24">
        <f t="shared" si="22"/>
        <v>81</v>
      </c>
      <c r="AH84" s="24" t="str">
        <f t="shared" si="23"/>
        <v>МБДОУ «Детский сад №23» (город Дербент)</v>
      </c>
      <c r="AI84" s="24">
        <f>'Рейтинговая таблица организаций'!BB84</f>
        <v>80.599999999999994</v>
      </c>
    </row>
    <row r="85" spans="1:35" x14ac:dyDescent="0.25">
      <c r="A85" s="24">
        <f>'Рейтинговая таблица организаций'!A85</f>
        <v>82</v>
      </c>
      <c r="B85" s="24" t="str">
        <f>'Рейтинговая таблица организаций'!B85</f>
        <v>МБДОУ «Детский сад №24 «Пчёлка» (город Дербент)</v>
      </c>
      <c r="C85" s="24">
        <f>'Рейтинговая таблица организаций'!C85</f>
        <v>107</v>
      </c>
      <c r="D85" s="24">
        <f t="shared" si="12"/>
        <v>82</v>
      </c>
      <c r="E85" s="24" t="str">
        <f t="shared" si="13"/>
        <v>МБДОУ «Детский сад №24 «Пчёлка» (город Дербент)</v>
      </c>
      <c r="F85" s="24">
        <f>'Рейтинговая таблица организаций'!M85</f>
        <v>99</v>
      </c>
      <c r="G85" s="24">
        <f>'Рейтинговая таблица организаций'!N85</f>
        <v>100</v>
      </c>
      <c r="H85" s="24">
        <f>'Рейтинговая таблица организаций'!O85</f>
        <v>99</v>
      </c>
      <c r="I85" s="24">
        <f>'Рейтинговая таблица организаций'!P85</f>
        <v>99</v>
      </c>
      <c r="J85" s="24">
        <f t="shared" si="14"/>
        <v>82</v>
      </c>
      <c r="K85" s="24" t="str">
        <f t="shared" si="15"/>
        <v>МБДОУ «Детский сад №24 «Пчёлка» (город Дербент)</v>
      </c>
      <c r="L85" s="24">
        <f>'Рейтинговая таблица организаций'!V85</f>
        <v>100</v>
      </c>
      <c r="M85" s="24">
        <f>'Рейтинговая таблица организаций'!X85</f>
        <v>79</v>
      </c>
      <c r="N85" s="24">
        <f>'Рейтинговая таблица организаций'!Y85</f>
        <v>89</v>
      </c>
      <c r="O85" s="24">
        <f t="shared" si="16"/>
        <v>82</v>
      </c>
      <c r="P85" s="24" t="str">
        <f t="shared" si="17"/>
        <v>МБДОУ «Детский сад №24 «Пчёлка» (город Дербент)</v>
      </c>
      <c r="Q85" s="24">
        <f>'Рейтинговая таблица организаций'!AD85</f>
        <v>80</v>
      </c>
      <c r="R85" s="24">
        <f>'Рейтинговая таблица организаций'!AE85</f>
        <v>40</v>
      </c>
      <c r="S85" s="7">
        <f>'Рейтинговая таблица организаций'!AF85</f>
        <v>66.666666666666671</v>
      </c>
      <c r="T85" s="24">
        <f>'Рейтинговая таблица организаций'!AG85</f>
        <v>60</v>
      </c>
      <c r="U85" s="24">
        <f t="shared" si="18"/>
        <v>82</v>
      </c>
      <c r="V85" s="24" t="str">
        <f t="shared" si="19"/>
        <v>МБДОУ «Детский сад №24 «Пчёлка» (город Дербент)</v>
      </c>
      <c r="W85" s="24">
        <f>'Рейтинговая таблица организаций'!AN85</f>
        <v>93</v>
      </c>
      <c r="X85" s="24">
        <f>'Рейтинговая таблица организаций'!AO85</f>
        <v>96</v>
      </c>
      <c r="Y85" s="24">
        <f>'Рейтинговая таблица организаций'!AP85</f>
        <v>100</v>
      </c>
      <c r="Z85" s="24">
        <f>'Рейтинговая таблица организаций'!AQ85</f>
        <v>96</v>
      </c>
      <c r="AA85" s="24">
        <f t="shared" si="20"/>
        <v>82</v>
      </c>
      <c r="AB85" s="24" t="str">
        <f t="shared" si="21"/>
        <v>МБДОУ «Детский сад №24 «Пчёлка» (город Дербент)</v>
      </c>
      <c r="AC85" s="24">
        <f>'Рейтинговая таблица организаций'!AX85</f>
        <v>92</v>
      </c>
      <c r="AD85" s="24">
        <f>'Рейтинговая таблица организаций'!AY85</f>
        <v>92</v>
      </c>
      <c r="AE85" s="24">
        <f>'Рейтинговая таблица организаций'!AZ85</f>
        <v>94</v>
      </c>
      <c r="AF85" s="24">
        <f>'Рейтинговая таблица организаций'!BA85</f>
        <v>92</v>
      </c>
      <c r="AG85" s="24">
        <f t="shared" si="22"/>
        <v>82</v>
      </c>
      <c r="AH85" s="24" t="str">
        <f t="shared" si="23"/>
        <v>МБДОУ «Детский сад №24 «Пчёлка» (город Дербент)</v>
      </c>
      <c r="AI85" s="24">
        <f>'Рейтинговая таблица организаций'!BB85</f>
        <v>87.2</v>
      </c>
    </row>
    <row r="86" spans="1:35" x14ac:dyDescent="0.25">
      <c r="A86" s="24">
        <f>'Рейтинговая таблица организаций'!A86</f>
        <v>83</v>
      </c>
      <c r="B86" s="24" t="str">
        <f>'Рейтинговая таблица организаций'!B86</f>
        <v>МБДОУ «Детский сад № 25 «Золушка» (город Дербент)</v>
      </c>
      <c r="C86" s="24">
        <f>'Рейтинговая таблица организаций'!C86</f>
        <v>79</v>
      </c>
      <c r="D86" s="24">
        <f t="shared" si="12"/>
        <v>83</v>
      </c>
      <c r="E86" s="24" t="str">
        <f t="shared" si="13"/>
        <v>МБДОУ «Детский сад № 25 «Золушка» (город Дербент)</v>
      </c>
      <c r="F86" s="24">
        <f>'Рейтинговая таблица организаций'!M86</f>
        <v>100</v>
      </c>
      <c r="G86" s="24">
        <f>'Рейтинговая таблица организаций'!N86</f>
        <v>100</v>
      </c>
      <c r="H86" s="24">
        <f>'Рейтинговая таблица организаций'!O86</f>
        <v>98</v>
      </c>
      <c r="I86" s="24">
        <f>'Рейтинговая таблица организаций'!P86</f>
        <v>99</v>
      </c>
      <c r="J86" s="24">
        <f t="shared" si="14"/>
        <v>83</v>
      </c>
      <c r="K86" s="24" t="str">
        <f t="shared" si="15"/>
        <v>МБДОУ «Детский сад № 25 «Золушка» (город Дербент)</v>
      </c>
      <c r="L86" s="24">
        <f>'Рейтинговая таблица организаций'!V86</f>
        <v>100</v>
      </c>
      <c r="M86" s="24">
        <f>'Рейтинговая таблица организаций'!X86</f>
        <v>86</v>
      </c>
      <c r="N86" s="24">
        <f>'Рейтинговая таблица организаций'!Y86</f>
        <v>93</v>
      </c>
      <c r="O86" s="24">
        <f t="shared" si="16"/>
        <v>83</v>
      </c>
      <c r="P86" s="24" t="str">
        <f t="shared" si="17"/>
        <v>МБДОУ «Детский сад № 25 «Золушка» (город Дербент)</v>
      </c>
      <c r="Q86" s="24">
        <f>'Рейтинговая таблица организаций'!AD86</f>
        <v>100</v>
      </c>
      <c r="R86" s="24">
        <f>'Рейтинговая таблица организаций'!AE86</f>
        <v>60</v>
      </c>
      <c r="S86" s="7">
        <f>'Рейтинговая таблица организаций'!AF86</f>
        <v>100</v>
      </c>
      <c r="T86" s="24">
        <f>'Рейтинговая таблица организаций'!AG86</f>
        <v>84</v>
      </c>
      <c r="U86" s="24">
        <f t="shared" si="18"/>
        <v>83</v>
      </c>
      <c r="V86" s="24" t="str">
        <f t="shared" si="19"/>
        <v>МБДОУ «Детский сад № 25 «Золушка» (город Дербент)</v>
      </c>
      <c r="W86" s="24">
        <f>'Рейтинговая таблица организаций'!AN86</f>
        <v>97</v>
      </c>
      <c r="X86" s="24">
        <f>'Рейтинговая таблица организаций'!AO86</f>
        <v>97</v>
      </c>
      <c r="Y86" s="24">
        <f>'Рейтинговая таблица организаций'!AP86</f>
        <v>98</v>
      </c>
      <c r="Z86" s="24">
        <f>'Рейтинговая таблица организаций'!AQ86</f>
        <v>97</v>
      </c>
      <c r="AA86" s="24">
        <f t="shared" si="20"/>
        <v>83</v>
      </c>
      <c r="AB86" s="24" t="str">
        <f t="shared" si="21"/>
        <v>МБДОУ «Детский сад № 25 «Золушка» (город Дербент)</v>
      </c>
      <c r="AC86" s="24">
        <f>'Рейтинговая таблица организаций'!AX86</f>
        <v>96</v>
      </c>
      <c r="AD86" s="24">
        <f>'Рейтинговая таблица организаций'!AY86</f>
        <v>97</v>
      </c>
      <c r="AE86" s="24">
        <f>'Рейтинговая таблица организаций'!AZ86</f>
        <v>99</v>
      </c>
      <c r="AF86" s="24">
        <f>'Рейтинговая таблица организаций'!BA86</f>
        <v>97</v>
      </c>
      <c r="AG86" s="24">
        <f t="shared" si="22"/>
        <v>83</v>
      </c>
      <c r="AH86" s="24" t="str">
        <f t="shared" si="23"/>
        <v>МБДОУ «Детский сад № 25 «Золушка» (город Дербент)</v>
      </c>
      <c r="AI86" s="24">
        <f>'Рейтинговая таблица организаций'!BB86</f>
        <v>94</v>
      </c>
    </row>
    <row r="87" spans="1:35" x14ac:dyDescent="0.25">
      <c r="A87" s="24">
        <f>'Рейтинговая таблица организаций'!A87</f>
        <v>84</v>
      </c>
      <c r="B87" s="24" t="str">
        <f>'Рейтинговая таблица организаций'!B87</f>
        <v>МБДОУ «ЦРР - Детский сад № 28 «Дельфин» (город Дербент)</v>
      </c>
      <c r="C87" s="24">
        <f>'Рейтинговая таблица организаций'!C87</f>
        <v>138</v>
      </c>
      <c r="D87" s="24">
        <f t="shared" si="12"/>
        <v>84</v>
      </c>
      <c r="E87" s="24" t="str">
        <f t="shared" si="13"/>
        <v>МБДОУ «ЦРР - Детский сад № 28 «Дельфин» (город Дербент)</v>
      </c>
      <c r="F87" s="24">
        <f>'Рейтинговая таблица организаций'!M87</f>
        <v>100</v>
      </c>
      <c r="G87" s="24">
        <f>'Рейтинговая таблица организаций'!N87</f>
        <v>100</v>
      </c>
      <c r="H87" s="24">
        <f>'Рейтинговая таблица организаций'!O87</f>
        <v>100</v>
      </c>
      <c r="I87" s="24">
        <f>'Рейтинговая таблица организаций'!P87</f>
        <v>100</v>
      </c>
      <c r="J87" s="24">
        <f t="shared" si="14"/>
        <v>84</v>
      </c>
      <c r="K87" s="24" t="str">
        <f t="shared" si="15"/>
        <v>МБДОУ «ЦРР - Детский сад № 28 «Дельфин» (город Дербент)</v>
      </c>
      <c r="L87" s="24">
        <f>'Рейтинговая таблица организаций'!V87</f>
        <v>40</v>
      </c>
      <c r="M87" s="24">
        <f>'Рейтинговая таблица организаций'!X87</f>
        <v>91</v>
      </c>
      <c r="N87" s="24">
        <f>'Рейтинговая таблица организаций'!Y87</f>
        <v>65</v>
      </c>
      <c r="O87" s="24">
        <f t="shared" si="16"/>
        <v>84</v>
      </c>
      <c r="P87" s="24" t="str">
        <f t="shared" si="17"/>
        <v>МБДОУ «ЦРР - Детский сад № 28 «Дельфин» (город Дербент)</v>
      </c>
      <c r="Q87" s="24">
        <f>'Рейтинговая таблица организаций'!AD87</f>
        <v>20</v>
      </c>
      <c r="R87" s="24">
        <f>'Рейтинговая таблица организаций'!AE87</f>
        <v>60</v>
      </c>
      <c r="S87" s="7">
        <f>'Рейтинговая таблица организаций'!AF87</f>
        <v>100</v>
      </c>
      <c r="T87" s="24">
        <f>'Рейтинговая таблица организаций'!AG87</f>
        <v>60</v>
      </c>
      <c r="U87" s="24">
        <f t="shared" si="18"/>
        <v>84</v>
      </c>
      <c r="V87" s="24" t="str">
        <f t="shared" si="19"/>
        <v>МБДОУ «ЦРР - Детский сад № 28 «Дельфин» (город Дербент)</v>
      </c>
      <c r="W87" s="24">
        <f>'Рейтинговая таблица организаций'!AN87</f>
        <v>97</v>
      </c>
      <c r="X87" s="24">
        <f>'Рейтинговая таблица организаций'!AO87</f>
        <v>100</v>
      </c>
      <c r="Y87" s="24">
        <f>'Рейтинговая таблица организаций'!AP87</f>
        <v>100</v>
      </c>
      <c r="Z87" s="24">
        <f>'Рейтинговая таблица организаций'!AQ87</f>
        <v>99</v>
      </c>
      <c r="AA87" s="24">
        <f t="shared" si="20"/>
        <v>84</v>
      </c>
      <c r="AB87" s="24" t="str">
        <f t="shared" si="21"/>
        <v>МБДОУ «ЦРР - Детский сад № 28 «Дельфин» (город Дербент)</v>
      </c>
      <c r="AC87" s="24">
        <f>'Рейтинговая таблица организаций'!AX87</f>
        <v>100</v>
      </c>
      <c r="AD87" s="24">
        <f>'Рейтинговая таблица организаций'!AY87</f>
        <v>97</v>
      </c>
      <c r="AE87" s="24">
        <f>'Рейтинговая таблица организаций'!AZ87</f>
        <v>98</v>
      </c>
      <c r="AF87" s="24">
        <f>'Рейтинговая таблица организаций'!BA87</f>
        <v>98</v>
      </c>
      <c r="AG87" s="24">
        <f t="shared" si="22"/>
        <v>84</v>
      </c>
      <c r="AH87" s="24" t="str">
        <f t="shared" si="23"/>
        <v>МБДОУ «ЦРР - Детский сад № 28 «Дельфин» (город Дербент)</v>
      </c>
      <c r="AI87" s="24">
        <f>'Рейтинговая таблица организаций'!BB87</f>
        <v>84.4</v>
      </c>
    </row>
    <row r="88" spans="1:35" x14ac:dyDescent="0.25">
      <c r="A88" s="24">
        <f>'Рейтинговая таблица организаций'!A88</f>
        <v>85</v>
      </c>
      <c r="B88" s="24" t="str">
        <f>'Рейтинговая таблица организаций'!B88</f>
        <v>МБДОУ «Детский сад №29 «Колокольчик» (город Дербент)</v>
      </c>
      <c r="C88" s="24">
        <f>'Рейтинговая таблица организаций'!C88</f>
        <v>52</v>
      </c>
      <c r="D88" s="24">
        <f t="shared" si="12"/>
        <v>85</v>
      </c>
      <c r="E88" s="24" t="str">
        <f t="shared" si="13"/>
        <v>МБДОУ «Детский сад №29 «Колокольчик» (город Дербент)</v>
      </c>
      <c r="F88" s="24">
        <f>'Рейтинговая таблица организаций'!M88</f>
        <v>84</v>
      </c>
      <c r="G88" s="24">
        <f>'Рейтинговая таблица организаций'!N88</f>
        <v>60</v>
      </c>
      <c r="H88" s="24">
        <f>'Рейтинговая таблица организаций'!O88</f>
        <v>95</v>
      </c>
      <c r="I88" s="24">
        <f>'Рейтинговая таблица организаций'!P88</f>
        <v>81</v>
      </c>
      <c r="J88" s="24">
        <f t="shared" si="14"/>
        <v>85</v>
      </c>
      <c r="K88" s="24" t="str">
        <f t="shared" si="15"/>
        <v>МБДОУ «Детский сад №29 «Колокольчик» (город Дербент)</v>
      </c>
      <c r="L88" s="24">
        <f>'Рейтинговая таблица организаций'!V88</f>
        <v>100</v>
      </c>
      <c r="M88" s="24">
        <f>'Рейтинговая таблица организаций'!X88</f>
        <v>79</v>
      </c>
      <c r="N88" s="24">
        <f>'Рейтинговая таблица организаций'!Y88</f>
        <v>89</v>
      </c>
      <c r="O88" s="24">
        <f t="shared" si="16"/>
        <v>85</v>
      </c>
      <c r="P88" s="24" t="str">
        <f t="shared" si="17"/>
        <v>МБДОУ «Детский сад №29 «Колокольчик» (город Дербент)</v>
      </c>
      <c r="Q88" s="24">
        <f>'Рейтинговая таблица организаций'!AD88</f>
        <v>60</v>
      </c>
      <c r="R88" s="24">
        <f>'Рейтинговая таблица организаций'!AE88</f>
        <v>40</v>
      </c>
      <c r="S88" s="7">
        <f>'Рейтинговая таблица организаций'!AF88</f>
        <v>100</v>
      </c>
      <c r="T88" s="24">
        <f>'Рейтинговая таблица организаций'!AG88</f>
        <v>64</v>
      </c>
      <c r="U88" s="24">
        <f t="shared" si="18"/>
        <v>85</v>
      </c>
      <c r="V88" s="24" t="str">
        <f t="shared" si="19"/>
        <v>МБДОУ «Детский сад №29 «Колокольчик» (город Дербент)</v>
      </c>
      <c r="W88" s="24">
        <f>'Рейтинговая таблица организаций'!AN88</f>
        <v>88</v>
      </c>
      <c r="X88" s="24">
        <f>'Рейтинговая таблица организаций'!AO88</f>
        <v>94</v>
      </c>
      <c r="Y88" s="24">
        <f>'Рейтинговая таблица организаций'!AP88</f>
        <v>97</v>
      </c>
      <c r="Z88" s="24">
        <f>'Рейтинговая таблица организаций'!AQ88</f>
        <v>92</v>
      </c>
      <c r="AA88" s="24">
        <f t="shared" si="20"/>
        <v>85</v>
      </c>
      <c r="AB88" s="24" t="str">
        <f t="shared" si="21"/>
        <v>МБДОУ «Детский сад №29 «Колокольчик» (город Дербент)</v>
      </c>
      <c r="AC88" s="24">
        <f>'Рейтинговая таблица организаций'!AX88</f>
        <v>88</v>
      </c>
      <c r="AD88" s="24">
        <f>'Рейтинговая таблица организаций'!AY88</f>
        <v>87</v>
      </c>
      <c r="AE88" s="24">
        <f>'Рейтинговая таблица организаций'!AZ88</f>
        <v>88</v>
      </c>
      <c r="AF88" s="24">
        <f>'Рейтинговая таблица организаций'!BA88</f>
        <v>88</v>
      </c>
      <c r="AG88" s="24">
        <f t="shared" si="22"/>
        <v>85</v>
      </c>
      <c r="AH88" s="24" t="str">
        <f t="shared" si="23"/>
        <v>МБДОУ «Детский сад №29 «Колокольчик» (город Дербент)</v>
      </c>
      <c r="AI88" s="24">
        <f>'Рейтинговая таблица организаций'!BB88</f>
        <v>82.8</v>
      </c>
    </row>
    <row r="89" spans="1:35" x14ac:dyDescent="0.25">
      <c r="A89" s="24">
        <f>'Рейтинговая таблица организаций'!A89</f>
        <v>86</v>
      </c>
      <c r="B89" s="24" t="str">
        <f>'Рейтинговая таблица организаций'!B89</f>
        <v>МБДОУ «ЦРР - Детский сад №30 «Улыбка» (город Дербент)</v>
      </c>
      <c r="C89" s="24">
        <f>'Рейтинговая таблица организаций'!C89</f>
        <v>237</v>
      </c>
      <c r="D89" s="24">
        <f t="shared" si="12"/>
        <v>86</v>
      </c>
      <c r="E89" s="24" t="str">
        <f t="shared" si="13"/>
        <v>МБДОУ «ЦРР - Детский сад №30 «Улыбка» (город Дербент)</v>
      </c>
      <c r="F89" s="24">
        <f>'Рейтинговая таблица организаций'!M89</f>
        <v>100</v>
      </c>
      <c r="G89" s="24">
        <f>'Рейтинговая таблица организаций'!N89</f>
        <v>100</v>
      </c>
      <c r="H89" s="24">
        <f>'Рейтинговая таблица организаций'!O89</f>
        <v>100</v>
      </c>
      <c r="I89" s="24">
        <f>'Рейтинговая таблица организаций'!P89</f>
        <v>100</v>
      </c>
      <c r="J89" s="24">
        <f t="shared" si="14"/>
        <v>86</v>
      </c>
      <c r="K89" s="24" t="str">
        <f t="shared" si="15"/>
        <v>МБДОУ «ЦРР - Детский сад №30 «Улыбка» (город Дербент)</v>
      </c>
      <c r="L89" s="24">
        <f>'Рейтинговая таблица организаций'!V89</f>
        <v>100</v>
      </c>
      <c r="M89" s="24">
        <f>'Рейтинговая таблица организаций'!X89</f>
        <v>99</v>
      </c>
      <c r="N89" s="24">
        <f>'Рейтинговая таблица организаций'!Y89</f>
        <v>99</v>
      </c>
      <c r="O89" s="24">
        <f t="shared" si="16"/>
        <v>86</v>
      </c>
      <c r="P89" s="24" t="str">
        <f t="shared" si="17"/>
        <v>МБДОУ «ЦРР - Детский сад №30 «Улыбка» (город Дербент)</v>
      </c>
      <c r="Q89" s="24">
        <f>'Рейтинговая таблица организаций'!AD89</f>
        <v>40</v>
      </c>
      <c r="R89" s="24">
        <f>'Рейтинговая таблица организаций'!AE89</f>
        <v>60</v>
      </c>
      <c r="S89" s="7">
        <f>'Рейтинговая таблица организаций'!AF89</f>
        <v>100</v>
      </c>
      <c r="T89" s="24">
        <f>'Рейтинговая таблица организаций'!AG89</f>
        <v>66</v>
      </c>
      <c r="U89" s="24">
        <f t="shared" si="18"/>
        <v>86</v>
      </c>
      <c r="V89" s="24" t="str">
        <f t="shared" si="19"/>
        <v>МБДОУ «ЦРР - Детский сад №30 «Улыбка» (город Дербент)</v>
      </c>
      <c r="W89" s="24">
        <f>'Рейтинговая таблица организаций'!AN89</f>
        <v>96</v>
      </c>
      <c r="X89" s="24">
        <f>'Рейтинговая таблица организаций'!AO89</f>
        <v>97</v>
      </c>
      <c r="Y89" s="24">
        <f>'Рейтинговая таблица организаций'!AP89</f>
        <v>100</v>
      </c>
      <c r="Z89" s="24">
        <f>'Рейтинговая таблица организаций'!AQ89</f>
        <v>97</v>
      </c>
      <c r="AA89" s="24">
        <f t="shared" si="20"/>
        <v>86</v>
      </c>
      <c r="AB89" s="24" t="str">
        <f t="shared" si="21"/>
        <v>МБДОУ «ЦРР - Детский сад №30 «Улыбка» (город Дербент)</v>
      </c>
      <c r="AC89" s="24">
        <f>'Рейтинговая таблица организаций'!AX89</f>
        <v>97</v>
      </c>
      <c r="AD89" s="24">
        <f>'Рейтинговая таблица организаций'!AY89</f>
        <v>96</v>
      </c>
      <c r="AE89" s="24">
        <f>'Рейтинговая таблица организаций'!AZ89</f>
        <v>96</v>
      </c>
      <c r="AF89" s="24">
        <f>'Рейтинговая таблица организаций'!BA89</f>
        <v>96</v>
      </c>
      <c r="AG89" s="24">
        <f t="shared" si="22"/>
        <v>86</v>
      </c>
      <c r="AH89" s="24" t="str">
        <f t="shared" si="23"/>
        <v>МБДОУ «ЦРР - Детский сад №30 «Улыбка» (город Дербент)</v>
      </c>
      <c r="AI89" s="24">
        <f>'Рейтинговая таблица организаций'!BB89</f>
        <v>91.6</v>
      </c>
    </row>
    <row r="90" spans="1:35" x14ac:dyDescent="0.25">
      <c r="A90" s="24">
        <f>'Рейтинговая таблица организаций'!A90</f>
        <v>87</v>
      </c>
      <c r="B90" s="24" t="str">
        <f>'Рейтинговая таблица организаций'!B90</f>
        <v>МБДОУ «Детский сад №31 «Росинка» (город Дербент)</v>
      </c>
      <c r="C90" s="24">
        <f>'Рейтинговая таблица организаций'!C90</f>
        <v>40</v>
      </c>
      <c r="D90" s="24">
        <f t="shared" si="12"/>
        <v>87</v>
      </c>
      <c r="E90" s="24" t="str">
        <f t="shared" si="13"/>
        <v>МБДОУ «Детский сад №31 «Росинка» (город Дербент)</v>
      </c>
      <c r="F90" s="24">
        <f>'Рейтинговая таблица организаций'!M90</f>
        <v>75</v>
      </c>
      <c r="G90" s="24">
        <f>'Рейтинговая таблица организаций'!N90</f>
        <v>100</v>
      </c>
      <c r="H90" s="24">
        <f>'Рейтинговая таблица организаций'!O90</f>
        <v>100</v>
      </c>
      <c r="I90" s="24">
        <f>'Рейтинговая таблица организаций'!P90</f>
        <v>93</v>
      </c>
      <c r="J90" s="24">
        <f t="shared" si="14"/>
        <v>87</v>
      </c>
      <c r="K90" s="24" t="str">
        <f t="shared" si="15"/>
        <v>МБДОУ «Детский сад №31 «Росинка» (город Дербент)</v>
      </c>
      <c r="L90" s="24">
        <f>'Рейтинговая таблица организаций'!V90</f>
        <v>0</v>
      </c>
      <c r="M90" s="24">
        <f>'Рейтинговая таблица организаций'!X90</f>
        <v>100</v>
      </c>
      <c r="N90" s="24">
        <f>'Рейтинговая таблица организаций'!Y90</f>
        <v>50</v>
      </c>
      <c r="O90" s="24">
        <f t="shared" si="16"/>
        <v>87</v>
      </c>
      <c r="P90" s="24" t="str">
        <f t="shared" si="17"/>
        <v>МБДОУ «Детский сад №31 «Росинка» (город Дербент)</v>
      </c>
      <c r="Q90" s="24">
        <f>'Рейтинговая таблица организаций'!AD90</f>
        <v>0</v>
      </c>
      <c r="R90" s="24">
        <f>'Рейтинговая таблица организаций'!AE90</f>
        <v>20</v>
      </c>
      <c r="S90" s="7">
        <f>'Рейтинговая таблица организаций'!AF90</f>
        <v>91.428571428571431</v>
      </c>
      <c r="T90" s="24">
        <f>'Рейтинговая таблица организаций'!AG90</f>
        <v>35</v>
      </c>
      <c r="U90" s="24">
        <f t="shared" si="18"/>
        <v>87</v>
      </c>
      <c r="V90" s="24" t="str">
        <f t="shared" si="19"/>
        <v>МБДОУ «Детский сад №31 «Росинка» (город Дербент)</v>
      </c>
      <c r="W90" s="24">
        <f>'Рейтинговая таблица организаций'!AN90</f>
        <v>100</v>
      </c>
      <c r="X90" s="24">
        <f>'Рейтинговая таблица организаций'!AO90</f>
        <v>100</v>
      </c>
      <c r="Y90" s="24">
        <f>'Рейтинговая таблица организаций'!AP90</f>
        <v>100</v>
      </c>
      <c r="Z90" s="24">
        <f>'Рейтинговая таблица организаций'!AQ90</f>
        <v>100</v>
      </c>
      <c r="AA90" s="24">
        <f t="shared" si="20"/>
        <v>87</v>
      </c>
      <c r="AB90" s="24" t="str">
        <f t="shared" si="21"/>
        <v>МБДОУ «Детский сад №31 «Росинка» (город Дербент)</v>
      </c>
      <c r="AC90" s="24">
        <f>'Рейтинговая таблица организаций'!AX90</f>
        <v>100</v>
      </c>
      <c r="AD90" s="24">
        <f>'Рейтинговая таблица организаций'!AY90</f>
        <v>100</v>
      </c>
      <c r="AE90" s="24">
        <f>'Рейтинговая таблица организаций'!AZ90</f>
        <v>100</v>
      </c>
      <c r="AF90" s="24">
        <f>'Рейтинговая таблица организаций'!BA90</f>
        <v>100</v>
      </c>
      <c r="AG90" s="24">
        <f t="shared" si="22"/>
        <v>87</v>
      </c>
      <c r="AH90" s="24" t="str">
        <f t="shared" si="23"/>
        <v>МБДОУ «Детский сад №31 «Росинка» (город Дербент)</v>
      </c>
      <c r="AI90" s="24">
        <f>'Рейтинговая таблица организаций'!BB90</f>
        <v>75.599999999999994</v>
      </c>
    </row>
    <row r="91" spans="1:35" x14ac:dyDescent="0.25">
      <c r="A91" s="24">
        <f>'Рейтинговая таблица организаций'!A91</f>
        <v>88</v>
      </c>
      <c r="B91" s="24" t="str">
        <f>'Рейтинговая таблица организаций'!B91</f>
        <v>МБДОУ «ЦРР - Детский сад №33 «Русалочка» (город Дербент)</v>
      </c>
      <c r="C91" s="24">
        <f>'Рейтинговая таблица организаций'!C91</f>
        <v>70</v>
      </c>
      <c r="D91" s="24">
        <f t="shared" si="12"/>
        <v>88</v>
      </c>
      <c r="E91" s="24" t="str">
        <f t="shared" si="13"/>
        <v>МБДОУ «ЦРР - Детский сад №33 «Русалочка» (город Дербент)</v>
      </c>
      <c r="F91" s="24">
        <f>'Рейтинговая таблица организаций'!M91</f>
        <v>94</v>
      </c>
      <c r="G91" s="24">
        <f>'Рейтинговая таблица организаций'!N91</f>
        <v>100</v>
      </c>
      <c r="H91" s="24">
        <f>'Рейтинговая таблица организаций'!O91</f>
        <v>100</v>
      </c>
      <c r="I91" s="24">
        <f>'Рейтинговая таблица организаций'!P91</f>
        <v>98</v>
      </c>
      <c r="J91" s="24">
        <f t="shared" si="14"/>
        <v>88</v>
      </c>
      <c r="K91" s="24" t="str">
        <f t="shared" si="15"/>
        <v>МБДОУ «ЦРР - Детский сад №33 «Русалочка» (город Дербент)</v>
      </c>
      <c r="L91" s="24">
        <f>'Рейтинговая таблица организаций'!V91</f>
        <v>100</v>
      </c>
      <c r="M91" s="24">
        <f>'Рейтинговая таблица организаций'!X91</f>
        <v>91</v>
      </c>
      <c r="N91" s="24">
        <f>'Рейтинговая таблица организаций'!Y91</f>
        <v>95</v>
      </c>
      <c r="O91" s="24">
        <f t="shared" si="16"/>
        <v>88</v>
      </c>
      <c r="P91" s="24" t="str">
        <f t="shared" si="17"/>
        <v>МБДОУ «ЦРР - Детский сад №33 «Русалочка» (город Дербент)</v>
      </c>
      <c r="Q91" s="24">
        <f>'Рейтинговая таблица организаций'!AD91</f>
        <v>60</v>
      </c>
      <c r="R91" s="24">
        <f>'Рейтинговая таблица организаций'!AE91</f>
        <v>60</v>
      </c>
      <c r="S91" s="7">
        <f>'Рейтинговая таблица организаций'!AF91</f>
        <v>100</v>
      </c>
      <c r="T91" s="24">
        <f>'Рейтинговая таблица организаций'!AG91</f>
        <v>72</v>
      </c>
      <c r="U91" s="24">
        <f t="shared" si="18"/>
        <v>88</v>
      </c>
      <c r="V91" s="24" t="str">
        <f t="shared" si="19"/>
        <v>МБДОУ «ЦРР - Детский сад №33 «Русалочка» (город Дербент)</v>
      </c>
      <c r="W91" s="24">
        <f>'Рейтинговая таблица организаций'!AN91</f>
        <v>99</v>
      </c>
      <c r="X91" s="24">
        <f>'Рейтинговая таблица организаций'!AO91</f>
        <v>99</v>
      </c>
      <c r="Y91" s="24">
        <f>'Рейтинговая таблица организаций'!AP91</f>
        <v>100</v>
      </c>
      <c r="Z91" s="24">
        <f>'Рейтинговая таблица организаций'!AQ91</f>
        <v>99</v>
      </c>
      <c r="AA91" s="24">
        <f t="shared" si="20"/>
        <v>88</v>
      </c>
      <c r="AB91" s="24" t="str">
        <f t="shared" si="21"/>
        <v>МБДОУ «ЦРР - Детский сад №33 «Русалочка» (город Дербент)</v>
      </c>
      <c r="AC91" s="24">
        <f>'Рейтинговая таблица организаций'!AX91</f>
        <v>86</v>
      </c>
      <c r="AD91" s="24">
        <f>'Рейтинговая таблица организаций'!AY91</f>
        <v>94</v>
      </c>
      <c r="AE91" s="24">
        <f>'Рейтинговая таблица организаций'!AZ91</f>
        <v>94</v>
      </c>
      <c r="AF91" s="24">
        <f>'Рейтинговая таблица организаций'!BA91</f>
        <v>91</v>
      </c>
      <c r="AG91" s="24">
        <f t="shared" si="22"/>
        <v>88</v>
      </c>
      <c r="AH91" s="24" t="str">
        <f t="shared" si="23"/>
        <v>МБДОУ «ЦРР - Детский сад №33 «Русалочка» (город Дербент)</v>
      </c>
      <c r="AI91" s="24">
        <f>'Рейтинговая таблица организаций'!BB91</f>
        <v>91</v>
      </c>
    </row>
    <row r="92" spans="1:35" x14ac:dyDescent="0.25">
      <c r="A92" s="24">
        <f>'Рейтинговая таблица организаций'!A92</f>
        <v>89</v>
      </c>
      <c r="B92" s="24" t="str">
        <f>'Рейтинговая таблица организаций'!B92</f>
        <v>МБОУ «Дербентский кадетский корпус(школа-интернат)» имени В.А.Эмирова. (город Дербент)</v>
      </c>
      <c r="C92" s="24">
        <f>'Рейтинговая таблица организаций'!C92</f>
        <v>123</v>
      </c>
      <c r="D92" s="24">
        <f t="shared" si="12"/>
        <v>89</v>
      </c>
      <c r="E92" s="24" t="str">
        <f t="shared" si="13"/>
        <v>МБОУ «Дербентский кадетский корпус(школа-интернат)» имени В.А.Эмирова. (город Дербент)</v>
      </c>
      <c r="F92" s="24">
        <f>'Рейтинговая таблица организаций'!M92</f>
        <v>73</v>
      </c>
      <c r="G92" s="24">
        <f>'Рейтинговая таблица организаций'!N92</f>
        <v>100</v>
      </c>
      <c r="H92" s="24">
        <f>'Рейтинговая таблица организаций'!O92</f>
        <v>100</v>
      </c>
      <c r="I92" s="24">
        <f>'Рейтинговая таблица организаций'!P92</f>
        <v>92</v>
      </c>
      <c r="J92" s="24">
        <f t="shared" si="14"/>
        <v>89</v>
      </c>
      <c r="K92" s="24" t="str">
        <f t="shared" si="15"/>
        <v>МБОУ «Дербентский кадетский корпус(школа-интернат)» имени В.А.Эмирова. (город Дербент)</v>
      </c>
      <c r="L92" s="24">
        <f>'Рейтинговая таблица организаций'!V92</f>
        <v>60</v>
      </c>
      <c r="M92" s="24">
        <f>'Рейтинговая таблица организаций'!X92</f>
        <v>97</v>
      </c>
      <c r="N92" s="24">
        <f>'Рейтинговая таблица организаций'!Y92</f>
        <v>78</v>
      </c>
      <c r="O92" s="24">
        <f t="shared" si="16"/>
        <v>89</v>
      </c>
      <c r="P92" s="24" t="str">
        <f t="shared" si="17"/>
        <v>МБОУ «Дербентский кадетский корпус(школа-интернат)» имени В.А.Эмирова. (город Дербент)</v>
      </c>
      <c r="Q92" s="24">
        <f>'Рейтинговая таблица организаций'!AD92</f>
        <v>0</v>
      </c>
      <c r="R92" s="24">
        <f>'Рейтинговая таблица организаций'!AE92</f>
        <v>0</v>
      </c>
      <c r="S92" s="7">
        <f>'Рейтинговая таблица организаций'!AF92</f>
        <v>100</v>
      </c>
      <c r="T92" s="24">
        <f>'Рейтинговая таблица организаций'!AG92</f>
        <v>30</v>
      </c>
      <c r="U92" s="24">
        <f t="shared" si="18"/>
        <v>89</v>
      </c>
      <c r="V92" s="24" t="str">
        <f t="shared" si="19"/>
        <v>МБОУ «Дербентский кадетский корпус(школа-интернат)» имени В.А.Эмирова. (город Дербент)</v>
      </c>
      <c r="W92" s="24">
        <f>'Рейтинговая таблица организаций'!AN92</f>
        <v>100</v>
      </c>
      <c r="X92" s="24">
        <f>'Рейтинговая таблица организаций'!AO92</f>
        <v>99</v>
      </c>
      <c r="Y92" s="24">
        <f>'Рейтинговая таблица организаций'!AP92</f>
        <v>99</v>
      </c>
      <c r="Z92" s="24">
        <f>'Рейтинговая таблица организаций'!AQ92</f>
        <v>99</v>
      </c>
      <c r="AA92" s="24">
        <f t="shared" si="20"/>
        <v>89</v>
      </c>
      <c r="AB92" s="24" t="str">
        <f t="shared" si="21"/>
        <v>МБОУ «Дербентский кадетский корпус(школа-интернат)» имени В.А.Эмирова. (город Дербент)</v>
      </c>
      <c r="AC92" s="24">
        <f>'Рейтинговая таблица организаций'!AX92</f>
        <v>99</v>
      </c>
      <c r="AD92" s="24">
        <f>'Рейтинговая таблица организаций'!AY92</f>
        <v>99</v>
      </c>
      <c r="AE92" s="24">
        <f>'Рейтинговая таблица организаций'!AZ92</f>
        <v>99</v>
      </c>
      <c r="AF92" s="24">
        <f>'Рейтинговая таблица организаций'!BA92</f>
        <v>99</v>
      </c>
      <c r="AG92" s="24">
        <f t="shared" si="22"/>
        <v>89</v>
      </c>
      <c r="AH92" s="24" t="str">
        <f t="shared" si="23"/>
        <v>МБОУ «Дербентский кадетский корпус(школа-интернат)» имени В.А.Эмирова. (город Дербент)</v>
      </c>
      <c r="AI92" s="24">
        <f>'Рейтинговая таблица организаций'!BB92</f>
        <v>79.599999999999994</v>
      </c>
    </row>
    <row r="93" spans="1:35" x14ac:dyDescent="0.25">
      <c r="A93" s="24">
        <f>'Рейтинговая таблица организаций'!A93</f>
        <v>90</v>
      </c>
      <c r="B93" s="24" t="str">
        <f>'Рейтинговая таблица организаций'!B93</f>
        <v>МБОУ «Прогимназия "Президент (город Дербент)</v>
      </c>
      <c r="C93" s="24">
        <f>'Рейтинговая таблица организаций'!C93</f>
        <v>133</v>
      </c>
      <c r="D93" s="24">
        <f t="shared" si="12"/>
        <v>90</v>
      </c>
      <c r="E93" s="24" t="str">
        <f t="shared" si="13"/>
        <v>МБОУ «Прогимназия "Президент (город Дербент)</v>
      </c>
      <c r="F93" s="24">
        <f>'Рейтинговая таблица организаций'!M93</f>
        <v>100</v>
      </c>
      <c r="G93" s="24">
        <f>'Рейтинговая таблица организаций'!N93</f>
        <v>100</v>
      </c>
      <c r="H93" s="24">
        <f>'Рейтинговая таблица организаций'!O93</f>
        <v>100</v>
      </c>
      <c r="I93" s="24">
        <f>'Рейтинговая таблица организаций'!P93</f>
        <v>100</v>
      </c>
      <c r="J93" s="24">
        <f t="shared" si="14"/>
        <v>90</v>
      </c>
      <c r="K93" s="24" t="str">
        <f t="shared" si="15"/>
        <v>МБОУ «Прогимназия "Президент (город Дербент)</v>
      </c>
      <c r="L93" s="24">
        <f>'Рейтинговая таблица организаций'!V93</f>
        <v>100</v>
      </c>
      <c r="M93" s="24">
        <f>'Рейтинговая таблица организаций'!X93</f>
        <v>98</v>
      </c>
      <c r="N93" s="24">
        <f>'Рейтинговая таблица организаций'!Y93</f>
        <v>99</v>
      </c>
      <c r="O93" s="24">
        <f t="shared" si="16"/>
        <v>90</v>
      </c>
      <c r="P93" s="24" t="str">
        <f t="shared" si="17"/>
        <v>МБОУ «Прогимназия "Президент (город Дербент)</v>
      </c>
      <c r="Q93" s="24">
        <f>'Рейтинговая таблица организаций'!AD93</f>
        <v>60</v>
      </c>
      <c r="R93" s="24">
        <f>'Рейтинговая таблица организаций'!AE93</f>
        <v>60</v>
      </c>
      <c r="S93" s="7">
        <f>'Рейтинговая таблица организаций'!AF93</f>
        <v>100</v>
      </c>
      <c r="T93" s="24">
        <f>'Рейтинговая таблица организаций'!AG93</f>
        <v>72</v>
      </c>
      <c r="U93" s="24">
        <f t="shared" si="18"/>
        <v>90</v>
      </c>
      <c r="V93" s="24" t="str">
        <f t="shared" si="19"/>
        <v>МБОУ «Прогимназия "Президент (город Дербент)</v>
      </c>
      <c r="W93" s="24">
        <f>'Рейтинговая таблица организаций'!AN93</f>
        <v>94</v>
      </c>
      <c r="X93" s="24">
        <f>'Рейтинговая таблица организаций'!AO93</f>
        <v>95</v>
      </c>
      <c r="Y93" s="24">
        <f>'Рейтинговая таблица организаций'!AP93</f>
        <v>100</v>
      </c>
      <c r="Z93" s="24">
        <f>'Рейтинговая таблица организаций'!AQ93</f>
        <v>96</v>
      </c>
      <c r="AA93" s="24">
        <f t="shared" si="20"/>
        <v>90</v>
      </c>
      <c r="AB93" s="24" t="str">
        <f t="shared" si="21"/>
        <v>МБОУ «Прогимназия "Президент (город Дербент)</v>
      </c>
      <c r="AC93" s="24">
        <f>'Рейтинговая таблица организаций'!AX93</f>
        <v>98</v>
      </c>
      <c r="AD93" s="24">
        <f>'Рейтинговая таблица организаций'!AY93</f>
        <v>98</v>
      </c>
      <c r="AE93" s="24">
        <f>'Рейтинговая таблица организаций'!AZ93</f>
        <v>98</v>
      </c>
      <c r="AF93" s="24">
        <f>'Рейтинговая таблица организаций'!BA93</f>
        <v>98</v>
      </c>
      <c r="AG93" s="24">
        <f t="shared" si="22"/>
        <v>90</v>
      </c>
      <c r="AH93" s="24" t="str">
        <f t="shared" si="23"/>
        <v>МБОУ «Прогимназия "Президент (город Дербент)</v>
      </c>
      <c r="AI93" s="24">
        <f>'Рейтинговая таблица организаций'!BB93</f>
        <v>93</v>
      </c>
    </row>
    <row r="94" spans="1:35" x14ac:dyDescent="0.25">
      <c r="A94" s="24">
        <f>'Рейтинговая таблица организаций'!A94</f>
        <v>91</v>
      </c>
      <c r="B94" s="24" t="str">
        <f>'Рейтинговая таблица организаций'!B94</f>
        <v>МБУ ДО «ДД(Ю)Т» (город Дербент)</v>
      </c>
      <c r="C94" s="24">
        <f>'Рейтинговая таблица организаций'!C94</f>
        <v>545</v>
      </c>
      <c r="D94" s="24">
        <f t="shared" si="12"/>
        <v>91</v>
      </c>
      <c r="E94" s="24" t="str">
        <f t="shared" si="13"/>
        <v>МБУ ДО «ДД(Ю)Т» (город Дербент)</v>
      </c>
      <c r="F94" s="24">
        <f>'Рейтинговая таблица организаций'!M94</f>
        <v>94</v>
      </c>
      <c r="G94" s="24">
        <f>'Рейтинговая таблица организаций'!N94</f>
        <v>100</v>
      </c>
      <c r="H94" s="24">
        <f>'Рейтинговая таблица организаций'!O94</f>
        <v>84</v>
      </c>
      <c r="I94" s="24">
        <f>'Рейтинговая таблица организаций'!P94</f>
        <v>92</v>
      </c>
      <c r="J94" s="24">
        <f t="shared" si="14"/>
        <v>91</v>
      </c>
      <c r="K94" s="24" t="str">
        <f t="shared" si="15"/>
        <v>МБУ ДО «ДД(Ю)Т» (город Дербент)</v>
      </c>
      <c r="L94" s="24">
        <f>'Рейтинговая таблица организаций'!V94</f>
        <v>100</v>
      </c>
      <c r="M94" s="24">
        <f>'Рейтинговая таблица организаций'!X94</f>
        <v>66</v>
      </c>
      <c r="N94" s="24">
        <f>'Рейтинговая таблица организаций'!Y94</f>
        <v>83</v>
      </c>
      <c r="O94" s="24">
        <f t="shared" si="16"/>
        <v>91</v>
      </c>
      <c r="P94" s="24" t="str">
        <f t="shared" si="17"/>
        <v>МБУ ДО «ДД(Ю)Т» (город Дербент)</v>
      </c>
      <c r="Q94" s="24">
        <f>'Рейтинговая таблица организаций'!AD94</f>
        <v>40</v>
      </c>
      <c r="R94" s="24">
        <f>'Рейтинговая таблица организаций'!AE94</f>
        <v>80</v>
      </c>
      <c r="S94" s="7">
        <f>'Рейтинговая таблица организаций'!AF94</f>
        <v>72.727272727272734</v>
      </c>
      <c r="T94" s="24">
        <f>'Рейтинговая таблица организаций'!AG94</f>
        <v>66</v>
      </c>
      <c r="U94" s="24">
        <f t="shared" si="18"/>
        <v>91</v>
      </c>
      <c r="V94" s="24" t="str">
        <f t="shared" si="19"/>
        <v>МБУ ДО «ДД(Ю)Т» (город Дербент)</v>
      </c>
      <c r="W94" s="24">
        <f>'Рейтинговая таблица организаций'!AN94</f>
        <v>88</v>
      </c>
      <c r="X94" s="24">
        <f>'Рейтинговая таблица организаций'!AO94</f>
        <v>90</v>
      </c>
      <c r="Y94" s="24">
        <f>'Рейтинговая таблица организаций'!AP94</f>
        <v>83</v>
      </c>
      <c r="Z94" s="24">
        <f>'Рейтинговая таблица организаций'!AQ94</f>
        <v>88</v>
      </c>
      <c r="AA94" s="24">
        <f t="shared" si="20"/>
        <v>91</v>
      </c>
      <c r="AB94" s="24" t="str">
        <f t="shared" si="21"/>
        <v>МБУ ДО «ДД(Ю)Т» (город Дербент)</v>
      </c>
      <c r="AC94" s="24">
        <f>'Рейтинговая таблица организаций'!AX94</f>
        <v>80</v>
      </c>
      <c r="AD94" s="24">
        <f>'Рейтинговая таблица организаций'!AY94</f>
        <v>84</v>
      </c>
      <c r="AE94" s="24">
        <f>'Рейтинговая таблица организаций'!AZ94</f>
        <v>77</v>
      </c>
      <c r="AF94" s="24">
        <f>'Рейтинговая таблица организаций'!BA94</f>
        <v>81</v>
      </c>
      <c r="AG94" s="24">
        <f t="shared" si="22"/>
        <v>91</v>
      </c>
      <c r="AH94" s="24" t="str">
        <f t="shared" si="23"/>
        <v>МБУ ДО «ДД(Ю)Т» (город Дербент)</v>
      </c>
      <c r="AI94" s="24">
        <f>'Рейтинговая таблица организаций'!BB94</f>
        <v>82</v>
      </c>
    </row>
    <row r="95" spans="1:35" x14ac:dyDescent="0.25">
      <c r="A95" s="24">
        <f>'Рейтинговая таблица организаций'!A95</f>
        <v>92</v>
      </c>
      <c r="B95" s="24" t="str">
        <f>'Рейтинговая таблица организаций'!B95</f>
        <v>МБОУ ДОД «ДШИ № 2» (город Дербент)</v>
      </c>
      <c r="C95" s="24">
        <f>'Рейтинговая таблица организаций'!C95</f>
        <v>122</v>
      </c>
      <c r="D95" s="24">
        <f t="shared" si="12"/>
        <v>92</v>
      </c>
      <c r="E95" s="24" t="str">
        <f t="shared" si="13"/>
        <v>МБОУ ДОД «ДШИ № 2» (город Дербент)</v>
      </c>
      <c r="F95" s="24">
        <f>'Рейтинговая таблица организаций'!M95</f>
        <v>100</v>
      </c>
      <c r="G95" s="24">
        <f>'Рейтинговая таблица организаций'!N95</f>
        <v>90</v>
      </c>
      <c r="H95" s="24">
        <f>'Рейтинговая таблица организаций'!O95</f>
        <v>97</v>
      </c>
      <c r="I95" s="24">
        <f>'Рейтинговая таблица организаций'!P95</f>
        <v>96</v>
      </c>
      <c r="J95" s="24">
        <f t="shared" si="14"/>
        <v>92</v>
      </c>
      <c r="K95" s="24" t="str">
        <f t="shared" si="15"/>
        <v>МБОУ ДОД «ДШИ № 2» (город Дербент)</v>
      </c>
      <c r="L95" s="24">
        <f>'Рейтинговая таблица организаций'!V95</f>
        <v>100</v>
      </c>
      <c r="M95" s="24">
        <f>'Рейтинговая таблица организаций'!X95</f>
        <v>82</v>
      </c>
      <c r="N95" s="24">
        <f>'Рейтинговая таблица организаций'!Y95</f>
        <v>91</v>
      </c>
      <c r="O95" s="24">
        <f t="shared" si="16"/>
        <v>92</v>
      </c>
      <c r="P95" s="24" t="str">
        <f t="shared" si="17"/>
        <v>МБОУ ДОД «ДШИ № 2» (город Дербент)</v>
      </c>
      <c r="Q95" s="24">
        <f>'Рейтинговая таблица организаций'!AD95</f>
        <v>0</v>
      </c>
      <c r="R95" s="24">
        <f>'Рейтинговая таблица организаций'!AE95</f>
        <v>0</v>
      </c>
      <c r="S95" s="7">
        <f>'Рейтинговая таблица организаций'!AF95</f>
        <v>80</v>
      </c>
      <c r="T95" s="24">
        <f>'Рейтинговая таблица организаций'!AG95</f>
        <v>24</v>
      </c>
      <c r="U95" s="24">
        <f t="shared" si="18"/>
        <v>92</v>
      </c>
      <c r="V95" s="24" t="str">
        <f t="shared" si="19"/>
        <v>МБОУ ДОД «ДШИ № 2» (город Дербент)</v>
      </c>
      <c r="W95" s="24">
        <f>'Рейтинговая таблица организаций'!AN95</f>
        <v>98</v>
      </c>
      <c r="X95" s="24">
        <f>'Рейтинговая таблица организаций'!AO95</f>
        <v>100</v>
      </c>
      <c r="Y95" s="24">
        <f>'Рейтинговая таблица организаций'!AP95</f>
        <v>99</v>
      </c>
      <c r="Z95" s="24">
        <f>'Рейтинговая таблица организаций'!AQ95</f>
        <v>99</v>
      </c>
      <c r="AA95" s="24">
        <f t="shared" si="20"/>
        <v>92</v>
      </c>
      <c r="AB95" s="24" t="str">
        <f t="shared" si="21"/>
        <v>МБОУ ДОД «ДШИ № 2» (город Дербент)</v>
      </c>
      <c r="AC95" s="24">
        <f>'Рейтинговая таблица организаций'!AX95</f>
        <v>98</v>
      </c>
      <c r="AD95" s="24">
        <f>'Рейтинговая таблица организаций'!AY95</f>
        <v>93</v>
      </c>
      <c r="AE95" s="24">
        <f>'Рейтинговая таблица организаций'!AZ95</f>
        <v>96</v>
      </c>
      <c r="AF95" s="24">
        <f>'Рейтинговая таблица организаций'!BA95</f>
        <v>96</v>
      </c>
      <c r="AG95" s="24">
        <f t="shared" si="22"/>
        <v>92</v>
      </c>
      <c r="AH95" s="24" t="str">
        <f t="shared" si="23"/>
        <v>МБОУ ДОД «ДШИ № 2» (город Дербент)</v>
      </c>
      <c r="AI95" s="24">
        <f>'Рейтинговая таблица организаций'!BB95</f>
        <v>81.2</v>
      </c>
    </row>
    <row r="96" spans="1:35" x14ac:dyDescent="0.25">
      <c r="A96" s="24">
        <f>'Рейтинговая таблица организаций'!A96</f>
        <v>93</v>
      </c>
      <c r="B96" s="24" t="str">
        <f>'Рейтинговая таблица организаций'!B96</f>
        <v>МБУ «Спортивная школа по футболу и легкой атлетике» (город Дербент)</v>
      </c>
      <c r="C96" s="24">
        <f>'Рейтинговая таблица организаций'!C96</f>
        <v>230</v>
      </c>
      <c r="D96" s="24">
        <f t="shared" si="12"/>
        <v>93</v>
      </c>
      <c r="E96" s="24" t="str">
        <f t="shared" si="13"/>
        <v>МБУ «Спортивная школа по футболу и легкой атлетике» (город Дербент)</v>
      </c>
      <c r="F96" s="24">
        <f>'Рейтинговая таблица организаций'!M96</f>
        <v>87</v>
      </c>
      <c r="G96" s="24">
        <f>'Рейтинговая таблица организаций'!N96</f>
        <v>100</v>
      </c>
      <c r="H96" s="24">
        <f>'Рейтинговая таблица организаций'!O96</f>
        <v>97</v>
      </c>
      <c r="I96" s="24">
        <f>'Рейтинговая таблица организаций'!P96</f>
        <v>95</v>
      </c>
      <c r="J96" s="24">
        <f t="shared" si="14"/>
        <v>93</v>
      </c>
      <c r="K96" s="24" t="str">
        <f t="shared" si="15"/>
        <v>МБУ «Спортивная школа по футболу и легкой атлетике» (город Дербент)</v>
      </c>
      <c r="L96" s="24">
        <f>'Рейтинговая таблица организаций'!V96</f>
        <v>20</v>
      </c>
      <c r="M96" s="24">
        <f>'Рейтинговая таблица организаций'!X96</f>
        <v>86</v>
      </c>
      <c r="N96" s="24">
        <f>'Рейтинговая таблица организаций'!Y96</f>
        <v>53</v>
      </c>
      <c r="O96" s="24">
        <f t="shared" si="16"/>
        <v>93</v>
      </c>
      <c r="P96" s="24" t="str">
        <f t="shared" si="17"/>
        <v>МБУ «Спортивная школа по футболу и легкой атлетике» (город Дербент)</v>
      </c>
      <c r="Q96" s="24">
        <f>'Рейтинговая таблица организаций'!AD96</f>
        <v>0</v>
      </c>
      <c r="R96" s="24">
        <f>'Рейтинговая таблица организаций'!AE96</f>
        <v>0</v>
      </c>
      <c r="S96" s="7">
        <f>'Рейтинговая таблица организаций'!AF96</f>
        <v>78.378378378378372</v>
      </c>
      <c r="T96" s="24">
        <f>'Рейтинговая таблица организаций'!AG96</f>
        <v>24</v>
      </c>
      <c r="U96" s="24">
        <f t="shared" si="18"/>
        <v>93</v>
      </c>
      <c r="V96" s="24" t="str">
        <f t="shared" si="19"/>
        <v>МБУ «Спортивная школа по футболу и легкой атлетике» (город Дербент)</v>
      </c>
      <c r="W96" s="24">
        <f>'Рейтинговая таблица организаций'!AN96</f>
        <v>90</v>
      </c>
      <c r="X96" s="24">
        <f>'Рейтинговая таблица организаций'!AO96</f>
        <v>91</v>
      </c>
      <c r="Y96" s="24">
        <f>'Рейтинговая таблица организаций'!AP96</f>
        <v>95</v>
      </c>
      <c r="Z96" s="24">
        <f>'Рейтинговая таблица организаций'!AQ96</f>
        <v>91</v>
      </c>
      <c r="AA96" s="24">
        <f t="shared" si="20"/>
        <v>93</v>
      </c>
      <c r="AB96" s="24" t="str">
        <f t="shared" si="21"/>
        <v>МБУ «Спортивная школа по футболу и легкой атлетике» (город Дербент)</v>
      </c>
      <c r="AC96" s="24">
        <f>'Рейтинговая таблица организаций'!AX96</f>
        <v>90</v>
      </c>
      <c r="AD96" s="24">
        <f>'Рейтинговая таблица организаций'!AY96</f>
        <v>93</v>
      </c>
      <c r="AE96" s="24">
        <f>'Рейтинговая таблица организаций'!AZ96</f>
        <v>90</v>
      </c>
      <c r="AF96" s="24">
        <f>'Рейтинговая таблица организаций'!BA96</f>
        <v>91</v>
      </c>
      <c r="AG96" s="24">
        <f t="shared" si="22"/>
        <v>93</v>
      </c>
      <c r="AH96" s="24" t="str">
        <f t="shared" si="23"/>
        <v>МБУ «Спортивная школа по футболу и легкой атлетике» (город Дербент)</v>
      </c>
      <c r="AI96" s="24">
        <f>'Рейтинговая таблица организаций'!BB96</f>
        <v>70.8</v>
      </c>
    </row>
    <row r="97" spans="1:35" x14ac:dyDescent="0.25">
      <c r="A97" s="24">
        <f>'Рейтинговая таблица организаций'!A97</f>
        <v>94</v>
      </c>
      <c r="B97" s="24" t="str">
        <f>'Рейтинговая таблица организаций'!B97</f>
        <v>МБО ДО «ДЮСШ №3» (город Дербент)</v>
      </c>
      <c r="C97" s="24">
        <f>'Рейтинговая таблица организаций'!C97</f>
        <v>122</v>
      </c>
      <c r="D97" s="24">
        <f t="shared" si="12"/>
        <v>94</v>
      </c>
      <c r="E97" s="24" t="str">
        <f t="shared" si="13"/>
        <v>МБО ДО «ДЮСШ №3» (город Дербент)</v>
      </c>
      <c r="F97" s="24">
        <f>'Рейтинговая таблица организаций'!M97</f>
        <v>66</v>
      </c>
      <c r="G97" s="24">
        <f>'Рейтинговая таблица организаций'!N97</f>
        <v>90</v>
      </c>
      <c r="H97" s="24">
        <f>'Рейтинговая таблица организаций'!O97</f>
        <v>83</v>
      </c>
      <c r="I97" s="24">
        <f>'Рейтинговая таблица организаций'!P97</f>
        <v>80</v>
      </c>
      <c r="J97" s="24">
        <f t="shared" si="14"/>
        <v>94</v>
      </c>
      <c r="K97" s="24" t="str">
        <f t="shared" si="15"/>
        <v>МБО ДО «ДЮСШ №3» (город Дербент)</v>
      </c>
      <c r="L97" s="24">
        <f>'Рейтинговая таблица организаций'!V97</f>
        <v>40</v>
      </c>
      <c r="M97" s="24">
        <f>'Рейтинговая таблица организаций'!X97</f>
        <v>39</v>
      </c>
      <c r="N97" s="24">
        <f>'Рейтинговая таблица организаций'!Y97</f>
        <v>39</v>
      </c>
      <c r="O97" s="24">
        <f t="shared" si="16"/>
        <v>94</v>
      </c>
      <c r="P97" s="24" t="str">
        <f t="shared" si="17"/>
        <v>МБО ДО «ДЮСШ №3» (город Дербент)</v>
      </c>
      <c r="Q97" s="24">
        <f>'Рейтинговая таблица организаций'!AD97</f>
        <v>0</v>
      </c>
      <c r="R97" s="24">
        <f>'Рейтинговая таблица организаций'!AE97</f>
        <v>40</v>
      </c>
      <c r="S97" s="7">
        <f>'Рейтинговая таблица организаций'!AF97</f>
        <v>42.857142857142854</v>
      </c>
      <c r="T97" s="24">
        <f>'Рейтинговая таблица организаций'!AG97</f>
        <v>29</v>
      </c>
      <c r="U97" s="24">
        <f t="shared" si="18"/>
        <v>94</v>
      </c>
      <c r="V97" s="24" t="str">
        <f t="shared" si="19"/>
        <v>МБО ДО «ДЮСШ №3» (город Дербент)</v>
      </c>
      <c r="W97" s="24">
        <f>'Рейтинговая таблица организаций'!AN97</f>
        <v>93</v>
      </c>
      <c r="X97" s="24">
        <f>'Рейтинговая таблица организаций'!AO97</f>
        <v>94</v>
      </c>
      <c r="Y97" s="24">
        <f>'Рейтинговая таблица организаций'!AP97</f>
        <v>87</v>
      </c>
      <c r="Z97" s="24">
        <f>'Рейтинговая таблица организаций'!AQ97</f>
        <v>92</v>
      </c>
      <c r="AA97" s="24">
        <f t="shared" si="20"/>
        <v>94</v>
      </c>
      <c r="AB97" s="24" t="str">
        <f t="shared" si="21"/>
        <v>МБО ДО «ДЮСШ №3» (город Дербент)</v>
      </c>
      <c r="AC97" s="24">
        <f>'Рейтинговая таблица организаций'!AX97</f>
        <v>66</v>
      </c>
      <c r="AD97" s="24">
        <f>'Рейтинговая таблица организаций'!AY97</f>
        <v>70</v>
      </c>
      <c r="AE97" s="24">
        <f>'Рейтинговая таблица организаций'!AZ97</f>
        <v>72</v>
      </c>
      <c r="AF97" s="24">
        <f>'Рейтинговая таблица организаций'!BA97</f>
        <v>69</v>
      </c>
      <c r="AG97" s="24">
        <f t="shared" si="22"/>
        <v>94</v>
      </c>
      <c r="AH97" s="24" t="str">
        <f t="shared" si="23"/>
        <v>МБО ДО «ДЮСШ №3» (город Дербент)</v>
      </c>
      <c r="AI97" s="24">
        <f>'Рейтинговая таблица организаций'!BB97</f>
        <v>61.8</v>
      </c>
    </row>
    <row r="98" spans="1:35" x14ac:dyDescent="0.25">
      <c r="A98" s="24">
        <f>'Рейтинговая таблица организаций'!A98</f>
        <v>95</v>
      </c>
      <c r="B98" s="24" t="str">
        <f>'Рейтинговая таблица организаций'!B98</f>
        <v>МБУ «ДЮСШ №5» (город Дербент)</v>
      </c>
      <c r="C98" s="24">
        <f>'Рейтинговая таблица организаций'!C98</f>
        <v>132</v>
      </c>
      <c r="D98" s="24">
        <f t="shared" si="12"/>
        <v>95</v>
      </c>
      <c r="E98" s="24" t="str">
        <f t="shared" si="13"/>
        <v>МБУ «ДЮСШ №5» (город Дербент)</v>
      </c>
      <c r="F98" s="24">
        <f>'Рейтинговая таблица организаций'!M98</f>
        <v>79</v>
      </c>
      <c r="G98" s="24">
        <f>'Рейтинговая таблица организаций'!N98</f>
        <v>100</v>
      </c>
      <c r="H98" s="24">
        <f>'Рейтинговая таблица организаций'!O98</f>
        <v>99</v>
      </c>
      <c r="I98" s="24">
        <f>'Рейтинговая таблица организаций'!P98</f>
        <v>93</v>
      </c>
      <c r="J98" s="24">
        <f t="shared" si="14"/>
        <v>95</v>
      </c>
      <c r="K98" s="24" t="str">
        <f t="shared" si="15"/>
        <v>МБУ «ДЮСШ №5» (город Дербент)</v>
      </c>
      <c r="L98" s="24">
        <f>'Рейтинговая таблица организаций'!V98</f>
        <v>20</v>
      </c>
      <c r="M98" s="24">
        <f>'Рейтинговая таблица организаций'!X98</f>
        <v>73</v>
      </c>
      <c r="N98" s="24">
        <f>'Рейтинговая таблица организаций'!Y98</f>
        <v>46</v>
      </c>
      <c r="O98" s="24">
        <f t="shared" si="16"/>
        <v>95</v>
      </c>
      <c r="P98" s="24" t="str">
        <f t="shared" si="17"/>
        <v>МБУ «ДЮСШ №5» (город Дербент)</v>
      </c>
      <c r="Q98" s="24">
        <f>'Рейтинговая таблица организаций'!AD98</f>
        <v>0</v>
      </c>
      <c r="R98" s="24">
        <f>'Рейтинговая таблица организаций'!AE98</f>
        <v>0</v>
      </c>
      <c r="S98" s="7">
        <f>'Рейтинговая таблица организаций'!AF98</f>
        <v>66.666666666666671</v>
      </c>
      <c r="T98" s="24">
        <f>'Рейтинговая таблица организаций'!AG98</f>
        <v>20</v>
      </c>
      <c r="U98" s="24">
        <f t="shared" si="18"/>
        <v>95</v>
      </c>
      <c r="V98" s="24" t="str">
        <f t="shared" si="19"/>
        <v>МБУ «ДЮСШ №5» (город Дербент)</v>
      </c>
      <c r="W98" s="24">
        <f>'Рейтинговая таблица организаций'!AN98</f>
        <v>97</v>
      </c>
      <c r="X98" s="24">
        <f>'Рейтинговая таблица организаций'!AO98</f>
        <v>97</v>
      </c>
      <c r="Y98" s="24">
        <f>'Рейтинговая таблица организаций'!AP98</f>
        <v>98</v>
      </c>
      <c r="Z98" s="24">
        <f>'Рейтинговая таблица организаций'!AQ98</f>
        <v>97</v>
      </c>
      <c r="AA98" s="24">
        <f t="shared" si="20"/>
        <v>95</v>
      </c>
      <c r="AB98" s="24" t="str">
        <f t="shared" si="21"/>
        <v>МБУ «ДЮСШ №5» (город Дербент)</v>
      </c>
      <c r="AC98" s="24">
        <f>'Рейтинговая таблица организаций'!AX98</f>
        <v>90</v>
      </c>
      <c r="AD98" s="24">
        <f>'Рейтинговая таблица организаций'!AY98</f>
        <v>84</v>
      </c>
      <c r="AE98" s="24">
        <f>'Рейтинговая таблица организаций'!AZ98</f>
        <v>93</v>
      </c>
      <c r="AF98" s="24">
        <f>'Рейтинговая таблица организаций'!BA98</f>
        <v>88</v>
      </c>
      <c r="AG98" s="24">
        <f t="shared" si="22"/>
        <v>95</v>
      </c>
      <c r="AH98" s="24" t="str">
        <f t="shared" si="23"/>
        <v>МБУ «ДЮСШ №5» (город Дербент)</v>
      </c>
      <c r="AI98" s="24">
        <f>'Рейтинговая таблица организаций'!BB98</f>
        <v>68.8</v>
      </c>
    </row>
    <row r="99" spans="1:35" x14ac:dyDescent="0.25">
      <c r="A99" s="24">
        <f>'Рейтинговая таблица организаций'!A99</f>
        <v>96</v>
      </c>
      <c r="B99" s="24" t="str">
        <f>'Рейтинговая таблица организаций'!B99</f>
        <v>МБУ ДЮСШ № 6 « (город Дербент)</v>
      </c>
      <c r="C99" s="24">
        <f>'Рейтинговая таблица организаций'!C99</f>
        <v>221</v>
      </c>
      <c r="D99" s="24">
        <f t="shared" si="12"/>
        <v>96</v>
      </c>
      <c r="E99" s="24" t="str">
        <f t="shared" si="13"/>
        <v>МБУ ДЮСШ № 6 « (город Дербент)</v>
      </c>
      <c r="F99" s="24">
        <f>'Рейтинговая таблица организаций'!M99</f>
        <v>90</v>
      </c>
      <c r="G99" s="24">
        <f>'Рейтинговая таблица организаций'!N99</f>
        <v>100</v>
      </c>
      <c r="H99" s="24">
        <f>'Рейтинговая таблица организаций'!O99</f>
        <v>98</v>
      </c>
      <c r="I99" s="24">
        <f>'Рейтинговая таблица организаций'!P99</f>
        <v>96</v>
      </c>
      <c r="J99" s="24">
        <f t="shared" si="14"/>
        <v>96</v>
      </c>
      <c r="K99" s="24" t="str">
        <f t="shared" si="15"/>
        <v>МБУ ДЮСШ № 6 « (город Дербент)</v>
      </c>
      <c r="L99" s="24">
        <f>'Рейтинговая таблица организаций'!V99</f>
        <v>60</v>
      </c>
      <c r="M99" s="24">
        <f>'Рейтинговая таблица организаций'!X99</f>
        <v>96</v>
      </c>
      <c r="N99" s="24">
        <f>'Рейтинговая таблица организаций'!Y99</f>
        <v>78</v>
      </c>
      <c r="O99" s="24">
        <f t="shared" si="16"/>
        <v>96</v>
      </c>
      <c r="P99" s="24" t="str">
        <f t="shared" si="17"/>
        <v>МБУ ДЮСШ № 6 « (город Дербент)</v>
      </c>
      <c r="Q99" s="24">
        <f>'Рейтинговая таблица организаций'!AD99</f>
        <v>0</v>
      </c>
      <c r="R99" s="24">
        <f>'Рейтинговая таблица организаций'!AE99</f>
        <v>0</v>
      </c>
      <c r="S99" s="7">
        <f>'Рейтинговая таблица организаций'!AF99</f>
        <v>100</v>
      </c>
      <c r="T99" s="24">
        <f>'Рейтинговая таблица организаций'!AG99</f>
        <v>30</v>
      </c>
      <c r="U99" s="24">
        <f t="shared" si="18"/>
        <v>96</v>
      </c>
      <c r="V99" s="24" t="str">
        <f t="shared" si="19"/>
        <v>МБУ ДЮСШ № 6 « (город Дербент)</v>
      </c>
      <c r="W99" s="24">
        <f>'Рейтинговая таблица организаций'!AN99</f>
        <v>95</v>
      </c>
      <c r="X99" s="24">
        <f>'Рейтинговая таблица организаций'!AO99</f>
        <v>96</v>
      </c>
      <c r="Y99" s="24">
        <f>'Рейтинговая таблица организаций'!AP99</f>
        <v>95</v>
      </c>
      <c r="Z99" s="24">
        <f>'Рейтинговая таблица организаций'!AQ99</f>
        <v>95</v>
      </c>
      <c r="AA99" s="24">
        <f t="shared" si="20"/>
        <v>96</v>
      </c>
      <c r="AB99" s="24" t="str">
        <f t="shared" si="21"/>
        <v>МБУ ДЮСШ № 6 « (город Дербент)</v>
      </c>
      <c r="AC99" s="24">
        <f>'Рейтинговая таблица организаций'!AX99</f>
        <v>96</v>
      </c>
      <c r="AD99" s="24">
        <f>'Рейтинговая таблица организаций'!AY99</f>
        <v>97</v>
      </c>
      <c r="AE99" s="24">
        <f>'Рейтинговая таблица организаций'!AZ99</f>
        <v>95</v>
      </c>
      <c r="AF99" s="24">
        <f>'Рейтинговая таблица организаций'!BA99</f>
        <v>96</v>
      </c>
      <c r="AG99" s="24">
        <f t="shared" si="22"/>
        <v>96</v>
      </c>
      <c r="AH99" s="24" t="str">
        <f t="shared" si="23"/>
        <v>МБУ ДЮСШ № 6 « (город Дербент)</v>
      </c>
      <c r="AI99" s="24">
        <f>'Рейтинговая таблица организаций'!BB99</f>
        <v>79</v>
      </c>
    </row>
    <row r="100" spans="1:35" x14ac:dyDescent="0.25">
      <c r="A100" s="24">
        <f>'Рейтинговая таблица организаций'!A100</f>
        <v>97</v>
      </c>
      <c r="B100" s="24" t="str">
        <f>'Рейтинговая таблица организаций'!B100</f>
        <v>МБУ ДЮСШ № 7» (город Дербент)</v>
      </c>
      <c r="C100" s="24">
        <f>'Рейтинговая таблица организаций'!C100</f>
        <v>218</v>
      </c>
      <c r="D100" s="24">
        <f t="shared" si="12"/>
        <v>97</v>
      </c>
      <c r="E100" s="24" t="str">
        <f t="shared" si="13"/>
        <v>МБУ ДЮСШ № 7» (город Дербент)</v>
      </c>
      <c r="F100" s="24">
        <f>'Рейтинговая таблица организаций'!M100</f>
        <v>83</v>
      </c>
      <c r="G100" s="24">
        <f>'Рейтинговая таблица организаций'!N100</f>
        <v>100</v>
      </c>
      <c r="H100" s="24">
        <f>'Рейтинговая таблица организаций'!O100</f>
        <v>96</v>
      </c>
      <c r="I100" s="24">
        <f>'Рейтинговая таблица организаций'!P100</f>
        <v>93</v>
      </c>
      <c r="J100" s="24">
        <f t="shared" si="14"/>
        <v>97</v>
      </c>
      <c r="K100" s="24" t="str">
        <f t="shared" si="15"/>
        <v>МБУ ДЮСШ № 7» (город Дербент)</v>
      </c>
      <c r="L100" s="24">
        <f>'Рейтинговая таблица организаций'!V100</f>
        <v>60</v>
      </c>
      <c r="M100" s="24">
        <f>'Рейтинговая таблица организаций'!X100</f>
        <v>91</v>
      </c>
      <c r="N100" s="24">
        <f>'Рейтинговая таблица организаций'!Y100</f>
        <v>75</v>
      </c>
      <c r="O100" s="24">
        <f t="shared" si="16"/>
        <v>97</v>
      </c>
      <c r="P100" s="24" t="str">
        <f t="shared" si="17"/>
        <v>МБУ ДЮСШ № 7» (город Дербент)</v>
      </c>
      <c r="Q100" s="24">
        <f>'Рейтинговая таблица организаций'!AD100</f>
        <v>0</v>
      </c>
      <c r="R100" s="24">
        <f>'Рейтинговая таблица организаций'!AE100</f>
        <v>0</v>
      </c>
      <c r="S100" s="7">
        <f>'Рейтинговая таблица организаций'!AF100</f>
        <v>93.103448275862064</v>
      </c>
      <c r="T100" s="24">
        <f>'Рейтинговая таблица организаций'!AG100</f>
        <v>28</v>
      </c>
      <c r="U100" s="24">
        <f t="shared" si="18"/>
        <v>97</v>
      </c>
      <c r="V100" s="24" t="str">
        <f t="shared" si="19"/>
        <v>МБУ ДЮСШ № 7» (город Дербент)</v>
      </c>
      <c r="W100" s="24">
        <f>'Рейтинговая таблица организаций'!AN100</f>
        <v>99</v>
      </c>
      <c r="X100" s="24">
        <f>'Рейтинговая таблица организаций'!AO100</f>
        <v>99</v>
      </c>
      <c r="Y100" s="24">
        <f>'Рейтинговая таблица организаций'!AP100</f>
        <v>97</v>
      </c>
      <c r="Z100" s="24">
        <f>'Рейтинговая таблица организаций'!AQ100</f>
        <v>99</v>
      </c>
      <c r="AA100" s="24">
        <f t="shared" si="20"/>
        <v>97</v>
      </c>
      <c r="AB100" s="24" t="str">
        <f t="shared" si="21"/>
        <v>МБУ ДЮСШ № 7» (город Дербент)</v>
      </c>
      <c r="AC100" s="24">
        <f>'Рейтинговая таблица организаций'!AX100</f>
        <v>96</v>
      </c>
      <c r="AD100" s="24">
        <f>'Рейтинговая таблица организаций'!AY100</f>
        <v>96</v>
      </c>
      <c r="AE100" s="24">
        <f>'Рейтинговая таблица организаций'!AZ100</f>
        <v>96</v>
      </c>
      <c r="AF100" s="24">
        <f>'Рейтинговая таблица организаций'!BA100</f>
        <v>96</v>
      </c>
      <c r="AG100" s="24">
        <f t="shared" si="22"/>
        <v>97</v>
      </c>
      <c r="AH100" s="24" t="str">
        <f t="shared" si="23"/>
        <v>МБУ ДЮСШ № 7» (город Дербент)</v>
      </c>
      <c r="AI100" s="24">
        <f>'Рейтинговая таблица организаций'!BB100</f>
        <v>78.2</v>
      </c>
    </row>
    <row r="101" spans="1:35" x14ac:dyDescent="0.25">
      <c r="A101" s="24">
        <f>'Рейтинговая таблица организаций'!A101</f>
        <v>98</v>
      </c>
      <c r="B101" s="24" t="str">
        <f>'Рейтинговая таблица организаций'!B101</f>
        <v>МБУ ДО «ДЮСШ №10 «Компромисс» (город Дербент)</v>
      </c>
      <c r="C101" s="24">
        <f>'Рейтинговая таблица организаций'!C101</f>
        <v>140</v>
      </c>
      <c r="D101" s="24">
        <f t="shared" si="12"/>
        <v>98</v>
      </c>
      <c r="E101" s="24" t="str">
        <f t="shared" si="13"/>
        <v>МБУ ДО «ДЮСШ №10 «Компромисс» (город Дербент)</v>
      </c>
      <c r="F101" s="24">
        <f>'Рейтинговая таблица организаций'!M101</f>
        <v>53</v>
      </c>
      <c r="G101" s="24">
        <f>'Рейтинговая таблица организаций'!N101</f>
        <v>30</v>
      </c>
      <c r="H101" s="24">
        <f>'Рейтинговая таблица организаций'!O101</f>
        <v>82</v>
      </c>
      <c r="I101" s="24">
        <f>'Рейтинговая таблица организаций'!P101</f>
        <v>58</v>
      </c>
      <c r="J101" s="24">
        <f t="shared" si="14"/>
        <v>98</v>
      </c>
      <c r="K101" s="24" t="str">
        <f t="shared" si="15"/>
        <v>МБУ ДО «ДЮСШ №10 «Компромисс» (город Дербент)</v>
      </c>
      <c r="L101" s="24">
        <f>'Рейтинговая таблица организаций'!V101</f>
        <v>100</v>
      </c>
      <c r="M101" s="24">
        <f>'Рейтинговая таблица организаций'!X101</f>
        <v>65</v>
      </c>
      <c r="N101" s="24">
        <f>'Рейтинговая таблица организаций'!Y101</f>
        <v>82</v>
      </c>
      <c r="O101" s="24">
        <f t="shared" si="16"/>
        <v>98</v>
      </c>
      <c r="P101" s="24" t="str">
        <f t="shared" si="17"/>
        <v>МБУ ДО «ДЮСШ №10 «Компромисс» (город Дербент)</v>
      </c>
      <c r="Q101" s="24">
        <f>'Рейтинговая таблица организаций'!AD101</f>
        <v>20</v>
      </c>
      <c r="R101" s="24">
        <f>'Рейтинговая таблица организаций'!AE101</f>
        <v>0</v>
      </c>
      <c r="S101" s="7">
        <f>'Рейтинговая таблица организаций'!AF101</f>
        <v>75</v>
      </c>
      <c r="T101" s="24">
        <f>'Рейтинговая таблица организаций'!AG101</f>
        <v>29</v>
      </c>
      <c r="U101" s="24">
        <f t="shared" si="18"/>
        <v>98</v>
      </c>
      <c r="V101" s="24" t="str">
        <f t="shared" si="19"/>
        <v>МБУ ДО «ДЮСШ №10 «Компромисс» (город Дербент)</v>
      </c>
      <c r="W101" s="24">
        <f>'Рейтинговая таблица организаций'!AN101</f>
        <v>89</v>
      </c>
      <c r="X101" s="24">
        <f>'Рейтинговая таблица организаций'!AO101</f>
        <v>93</v>
      </c>
      <c r="Y101" s="24">
        <f>'Рейтинговая таблица организаций'!AP101</f>
        <v>85</v>
      </c>
      <c r="Z101" s="24">
        <f>'Рейтинговая таблица организаций'!AQ101</f>
        <v>90</v>
      </c>
      <c r="AA101" s="24">
        <f t="shared" si="20"/>
        <v>98</v>
      </c>
      <c r="AB101" s="24" t="str">
        <f t="shared" si="21"/>
        <v>МБУ ДО «ДЮСШ №10 «Компромисс» (город Дербент)</v>
      </c>
      <c r="AC101" s="24">
        <f>'Рейтинговая таблица организаций'!AX101</f>
        <v>74</v>
      </c>
      <c r="AD101" s="24">
        <f>'Рейтинговая таблица организаций'!AY101</f>
        <v>84</v>
      </c>
      <c r="AE101" s="24">
        <f>'Рейтинговая таблица организаций'!AZ101</f>
        <v>87</v>
      </c>
      <c r="AF101" s="24">
        <f>'Рейтинговая таблица организаций'!BA101</f>
        <v>81</v>
      </c>
      <c r="AG101" s="24">
        <f t="shared" si="22"/>
        <v>98</v>
      </c>
      <c r="AH101" s="24" t="str">
        <f t="shared" si="23"/>
        <v>МБУ ДО «ДЮСШ №10 «Компромисс» (город Дербент)</v>
      </c>
      <c r="AI101" s="24">
        <f>'Рейтинговая таблица организаций'!BB101</f>
        <v>68</v>
      </c>
    </row>
    <row r="102" spans="1:35" x14ac:dyDescent="0.25">
      <c r="A102" s="24">
        <f>'Рейтинговая таблица организаций'!A102</f>
        <v>99</v>
      </c>
      <c r="B102" s="24" t="str">
        <f>'Рейтинговая таблица организаций'!B102</f>
        <v>МБОУ ДО ДЮСШ №11» (город Дербент)</v>
      </c>
      <c r="C102" s="24">
        <f>'Рейтинговая таблица организаций'!C102</f>
        <v>115</v>
      </c>
      <c r="D102" s="24">
        <f t="shared" si="12"/>
        <v>99</v>
      </c>
      <c r="E102" s="24" t="str">
        <f t="shared" si="13"/>
        <v>МБОУ ДО ДЮСШ №11» (город Дербент)</v>
      </c>
      <c r="F102" s="24">
        <f>'Рейтинговая таблица организаций'!M102</f>
        <v>89</v>
      </c>
      <c r="G102" s="24">
        <f>'Рейтинговая таблица организаций'!N102</f>
        <v>100</v>
      </c>
      <c r="H102" s="24">
        <f>'Рейтинговая таблица организаций'!O102</f>
        <v>92</v>
      </c>
      <c r="I102" s="24">
        <f>'Рейтинговая таблица организаций'!P102</f>
        <v>94</v>
      </c>
      <c r="J102" s="24">
        <f t="shared" si="14"/>
        <v>99</v>
      </c>
      <c r="K102" s="24" t="str">
        <f t="shared" si="15"/>
        <v>МБОУ ДО ДЮСШ №11» (город Дербент)</v>
      </c>
      <c r="L102" s="24">
        <f>'Рейтинговая таблица организаций'!V102</f>
        <v>100</v>
      </c>
      <c r="M102" s="24">
        <f>'Рейтинговая таблица организаций'!X102</f>
        <v>83</v>
      </c>
      <c r="N102" s="24">
        <f>'Рейтинговая таблица организаций'!Y102</f>
        <v>91</v>
      </c>
      <c r="O102" s="24">
        <f t="shared" si="16"/>
        <v>99</v>
      </c>
      <c r="P102" s="24" t="str">
        <f t="shared" si="17"/>
        <v>МБОУ ДО ДЮСШ №11» (город Дербент)</v>
      </c>
      <c r="Q102" s="24">
        <f>'Рейтинговая таблица организаций'!AD102</f>
        <v>60</v>
      </c>
      <c r="R102" s="24">
        <f>'Рейтинговая таблица организаций'!AE102</f>
        <v>80</v>
      </c>
      <c r="S102" s="7">
        <f>'Рейтинговая таблица организаций'!AF102</f>
        <v>75</v>
      </c>
      <c r="T102" s="24">
        <f>'Рейтинговая таблица организаций'!AG102</f>
        <v>73</v>
      </c>
      <c r="U102" s="24">
        <f t="shared" si="18"/>
        <v>99</v>
      </c>
      <c r="V102" s="24" t="str">
        <f t="shared" si="19"/>
        <v>МБОУ ДО ДЮСШ №11» (город Дербент)</v>
      </c>
      <c r="W102" s="24">
        <f>'Рейтинговая таблица организаций'!AN102</f>
        <v>96</v>
      </c>
      <c r="X102" s="24">
        <f>'Рейтинговая таблица организаций'!AO102</f>
        <v>96</v>
      </c>
      <c r="Y102" s="24">
        <f>'Рейтинговая таблица организаций'!AP102</f>
        <v>100</v>
      </c>
      <c r="Z102" s="24">
        <f>'Рейтинговая таблица организаций'!AQ102</f>
        <v>97</v>
      </c>
      <c r="AA102" s="24">
        <f t="shared" si="20"/>
        <v>99</v>
      </c>
      <c r="AB102" s="24" t="str">
        <f t="shared" si="21"/>
        <v>МБОУ ДО ДЮСШ №11» (город Дербент)</v>
      </c>
      <c r="AC102" s="24">
        <f>'Рейтинговая таблица организаций'!AX102</f>
        <v>100</v>
      </c>
      <c r="AD102" s="24">
        <f>'Рейтинговая таблица организаций'!AY102</f>
        <v>91</v>
      </c>
      <c r="AE102" s="24">
        <f>'Рейтинговая таблица организаций'!AZ102</f>
        <v>100</v>
      </c>
      <c r="AF102" s="24">
        <f>'Рейтинговая таблица организаций'!BA102</f>
        <v>96</v>
      </c>
      <c r="AG102" s="24">
        <f t="shared" si="22"/>
        <v>99</v>
      </c>
      <c r="AH102" s="24" t="str">
        <f t="shared" si="23"/>
        <v>МБОУ ДО ДЮСШ №11» (город Дербент)</v>
      </c>
      <c r="AI102" s="24">
        <f>'Рейтинговая таблица организаций'!BB102</f>
        <v>90.2</v>
      </c>
    </row>
    <row r="103" spans="1:35" x14ac:dyDescent="0.25">
      <c r="A103" s="24">
        <f>'Рейтинговая таблица организаций'!A103</f>
        <v>100</v>
      </c>
      <c r="B103" s="24" t="str">
        <f>'Рейтинговая таблица организаций'!B103</f>
        <v>МБУ «ДЮСШ №14» (город Дербент)</v>
      </c>
      <c r="C103" s="24">
        <f>'Рейтинговая таблица организаций'!C103</f>
        <v>119</v>
      </c>
      <c r="D103" s="24">
        <f t="shared" si="12"/>
        <v>100</v>
      </c>
      <c r="E103" s="24" t="str">
        <f t="shared" si="13"/>
        <v>МБУ «ДЮСШ №14» (город Дербент)</v>
      </c>
      <c r="F103" s="24">
        <f>'Рейтинговая таблица организаций'!M103</f>
        <v>100</v>
      </c>
      <c r="G103" s="24">
        <f>'Рейтинговая таблица организаций'!N103</f>
        <v>100</v>
      </c>
      <c r="H103" s="24">
        <f>'Рейтинговая таблица организаций'!O103</f>
        <v>98</v>
      </c>
      <c r="I103" s="24">
        <f>'Рейтинговая таблица организаций'!P103</f>
        <v>99</v>
      </c>
      <c r="J103" s="24">
        <f t="shared" si="14"/>
        <v>100</v>
      </c>
      <c r="K103" s="24" t="str">
        <f t="shared" si="15"/>
        <v>МБУ «ДЮСШ №14» (город Дербент)</v>
      </c>
      <c r="L103" s="24">
        <f>'Рейтинговая таблица организаций'!V103</f>
        <v>100</v>
      </c>
      <c r="M103" s="24">
        <f>'Рейтинговая таблица организаций'!X103</f>
        <v>82</v>
      </c>
      <c r="N103" s="24">
        <f>'Рейтинговая таблица организаций'!Y103</f>
        <v>91</v>
      </c>
      <c r="O103" s="24">
        <f t="shared" si="16"/>
        <v>100</v>
      </c>
      <c r="P103" s="24" t="str">
        <f t="shared" si="17"/>
        <v>МБУ «ДЮСШ №14» (город Дербент)</v>
      </c>
      <c r="Q103" s="24">
        <f>'Рейтинговая таблица организаций'!AD103</f>
        <v>0</v>
      </c>
      <c r="R103" s="24">
        <f>'Рейтинговая таблица организаций'!AE103</f>
        <v>0</v>
      </c>
      <c r="S103" s="7">
        <f>'Рейтинговая таблица организаций'!AF103</f>
        <v>83.333333333333329</v>
      </c>
      <c r="T103" s="24">
        <f>'Рейтинговая таблица организаций'!AG103</f>
        <v>25</v>
      </c>
      <c r="U103" s="24">
        <f t="shared" si="18"/>
        <v>100</v>
      </c>
      <c r="V103" s="24" t="str">
        <f t="shared" si="19"/>
        <v>МБУ «ДЮСШ №14» (город Дербент)</v>
      </c>
      <c r="W103" s="24">
        <f>'Рейтинговая таблица организаций'!AN103</f>
        <v>95</v>
      </c>
      <c r="X103" s="24">
        <f>'Рейтинговая таблица организаций'!AO103</f>
        <v>97</v>
      </c>
      <c r="Y103" s="24">
        <f>'Рейтинговая таблица организаций'!AP103</f>
        <v>97</v>
      </c>
      <c r="Z103" s="24">
        <f>'Рейтинговая таблица организаций'!AQ103</f>
        <v>96</v>
      </c>
      <c r="AA103" s="24">
        <f t="shared" si="20"/>
        <v>100</v>
      </c>
      <c r="AB103" s="24" t="str">
        <f t="shared" si="21"/>
        <v>МБУ «ДЮСШ №14» (город Дербент)</v>
      </c>
      <c r="AC103" s="24">
        <f>'Рейтинговая таблица организаций'!AX103</f>
        <v>97</v>
      </c>
      <c r="AD103" s="24">
        <f>'Рейтинговая таблица организаций'!AY103</f>
        <v>97</v>
      </c>
      <c r="AE103" s="24">
        <f>'Рейтинговая таблица организаций'!AZ103</f>
        <v>96</v>
      </c>
      <c r="AF103" s="24">
        <f>'Рейтинговая таблица организаций'!BA103</f>
        <v>97</v>
      </c>
      <c r="AG103" s="24">
        <f t="shared" si="22"/>
        <v>100</v>
      </c>
      <c r="AH103" s="24" t="str">
        <f t="shared" si="23"/>
        <v>МБУ «ДЮСШ №14» (город Дербент)</v>
      </c>
      <c r="AI103" s="24">
        <f>'Рейтинговая таблица организаций'!BB103</f>
        <v>81.599999999999994</v>
      </c>
    </row>
    <row r="104" spans="1:35" x14ac:dyDescent="0.25">
      <c r="A104" s="24">
        <f>'Рейтинговая таблица организаций'!A104</f>
        <v>101</v>
      </c>
      <c r="B104" s="24" t="str">
        <f>'Рейтинговая таблица организаций'!B104</f>
        <v>МБУ ДО «ДМШ № 1» (город Дербент)</v>
      </c>
      <c r="C104" s="24">
        <f>'Рейтинговая таблица организаций'!C104</f>
        <v>81</v>
      </c>
      <c r="D104" s="24">
        <f t="shared" si="12"/>
        <v>101</v>
      </c>
      <c r="E104" s="24" t="str">
        <f t="shared" si="13"/>
        <v>МБУ ДО «ДМШ № 1» (город Дербент)</v>
      </c>
      <c r="F104" s="24">
        <f>'Рейтинговая таблица организаций'!M104</f>
        <v>100</v>
      </c>
      <c r="G104" s="24">
        <f>'Рейтинговая таблица организаций'!N104</f>
        <v>100</v>
      </c>
      <c r="H104" s="24">
        <f>'Рейтинговая таблица организаций'!O104</f>
        <v>99</v>
      </c>
      <c r="I104" s="24">
        <f>'Рейтинговая таблица организаций'!P104</f>
        <v>100</v>
      </c>
      <c r="J104" s="24">
        <f t="shared" si="14"/>
        <v>101</v>
      </c>
      <c r="K104" s="24" t="str">
        <f t="shared" si="15"/>
        <v>МБУ ДО «ДМШ № 1» (город Дербент)</v>
      </c>
      <c r="L104" s="24">
        <f>'Рейтинговая таблица организаций'!V104</f>
        <v>40</v>
      </c>
      <c r="M104" s="24">
        <f>'Рейтинговая таблица организаций'!X104</f>
        <v>74</v>
      </c>
      <c r="N104" s="24">
        <f>'Рейтинговая таблица организаций'!Y104</f>
        <v>57</v>
      </c>
      <c r="O104" s="24">
        <f t="shared" si="16"/>
        <v>101</v>
      </c>
      <c r="P104" s="24" t="str">
        <f t="shared" si="17"/>
        <v>МБУ ДО «ДМШ № 1» (город Дербент)</v>
      </c>
      <c r="Q104" s="24">
        <f>'Рейтинговая таблица организаций'!AD104</f>
        <v>20</v>
      </c>
      <c r="R104" s="24">
        <f>'Рейтинговая таблица организаций'!AE104</f>
        <v>20</v>
      </c>
      <c r="S104" s="7">
        <f>'Рейтинговая таблица организаций'!AF104</f>
        <v>80</v>
      </c>
      <c r="T104" s="24">
        <f>'Рейтинговая таблица организаций'!AG104</f>
        <v>38</v>
      </c>
      <c r="U104" s="24">
        <f t="shared" si="18"/>
        <v>101</v>
      </c>
      <c r="V104" s="24" t="str">
        <f t="shared" si="19"/>
        <v>МБУ ДО «ДМШ № 1» (город Дербент)</v>
      </c>
      <c r="W104" s="24">
        <f>'Рейтинговая таблица организаций'!AN104</f>
        <v>89</v>
      </c>
      <c r="X104" s="24">
        <f>'Рейтинговая таблица организаций'!AO104</f>
        <v>91</v>
      </c>
      <c r="Y104" s="24">
        <f>'Рейтинговая таблица организаций'!AP104</f>
        <v>91</v>
      </c>
      <c r="Z104" s="24">
        <f>'Рейтинговая таблица организаций'!AQ104</f>
        <v>90</v>
      </c>
      <c r="AA104" s="24">
        <f t="shared" si="20"/>
        <v>101</v>
      </c>
      <c r="AB104" s="24" t="str">
        <f t="shared" si="21"/>
        <v>МБУ ДО «ДМШ № 1» (город Дербент)</v>
      </c>
      <c r="AC104" s="24">
        <f>'Рейтинговая таблица организаций'!AX104</f>
        <v>86</v>
      </c>
      <c r="AD104" s="24">
        <f>'Рейтинговая таблица организаций'!AY104</f>
        <v>95</v>
      </c>
      <c r="AE104" s="24">
        <f>'Рейтинговая таблица организаций'!AZ104</f>
        <v>94</v>
      </c>
      <c r="AF104" s="24">
        <f>'Рейтинговая таблица организаций'!BA104</f>
        <v>91</v>
      </c>
      <c r="AG104" s="24">
        <f t="shared" si="22"/>
        <v>101</v>
      </c>
      <c r="AH104" s="24" t="str">
        <f t="shared" si="23"/>
        <v>МБУ ДО «ДМШ № 1» (город Дербент)</v>
      </c>
      <c r="AI104" s="24">
        <f>'Рейтинговая таблица организаций'!BB104</f>
        <v>75.2</v>
      </c>
    </row>
    <row r="105" spans="1:35" x14ac:dyDescent="0.25">
      <c r="A105" s="24">
        <f>'Рейтинговая таблица организаций'!A105</f>
        <v>102</v>
      </c>
      <c r="B105" s="24" t="str">
        <f>'Рейтинговая таблица организаций'!B105</f>
        <v>МБУ ДО «ДМШ №2» (город Дербент)</v>
      </c>
      <c r="C105" s="24">
        <f>'Рейтинговая таблица организаций'!C105</f>
        <v>70</v>
      </c>
      <c r="D105" s="24">
        <f t="shared" si="12"/>
        <v>102</v>
      </c>
      <c r="E105" s="24" t="str">
        <f t="shared" si="13"/>
        <v>МБУ ДО «ДМШ №2» (город Дербент)</v>
      </c>
      <c r="F105" s="24">
        <f>'Рейтинговая таблица организаций'!M105</f>
        <v>100</v>
      </c>
      <c r="G105" s="24">
        <f>'Рейтинговая таблица организаций'!N105</f>
        <v>100</v>
      </c>
      <c r="H105" s="24">
        <f>'Рейтинговая таблица организаций'!O105</f>
        <v>99</v>
      </c>
      <c r="I105" s="24">
        <f>'Рейтинговая таблица организаций'!P105</f>
        <v>100</v>
      </c>
      <c r="J105" s="24">
        <f t="shared" si="14"/>
        <v>102</v>
      </c>
      <c r="K105" s="24" t="str">
        <f t="shared" si="15"/>
        <v>МБУ ДО «ДМШ №2» (город Дербент)</v>
      </c>
      <c r="L105" s="24">
        <f>'Рейтинговая таблица организаций'!V105</f>
        <v>100</v>
      </c>
      <c r="M105" s="24">
        <f>'Рейтинговая таблица организаций'!X105</f>
        <v>89</v>
      </c>
      <c r="N105" s="24">
        <f>'Рейтинговая таблица организаций'!Y105</f>
        <v>94</v>
      </c>
      <c r="O105" s="24">
        <f t="shared" si="16"/>
        <v>102</v>
      </c>
      <c r="P105" s="24" t="str">
        <f t="shared" si="17"/>
        <v>МБУ ДО «ДМШ №2» (город Дербент)</v>
      </c>
      <c r="Q105" s="24">
        <f>'Рейтинговая таблица организаций'!AD105</f>
        <v>60</v>
      </c>
      <c r="R105" s="24">
        <f>'Рейтинговая таблица организаций'!AE105</f>
        <v>60</v>
      </c>
      <c r="S105" s="7">
        <f>'Рейтинговая таблица организаций'!AF105</f>
        <v>33.333333333333336</v>
      </c>
      <c r="T105" s="24">
        <f>'Рейтинговая таблица организаций'!AG105</f>
        <v>52</v>
      </c>
      <c r="U105" s="24">
        <f t="shared" si="18"/>
        <v>102</v>
      </c>
      <c r="V105" s="24" t="str">
        <f t="shared" si="19"/>
        <v>МБУ ДО «ДМШ №2» (город Дербент)</v>
      </c>
      <c r="W105" s="24">
        <f>'Рейтинговая таблица организаций'!AN105</f>
        <v>100</v>
      </c>
      <c r="X105" s="24">
        <f>'Рейтинговая таблица организаций'!AO105</f>
        <v>100</v>
      </c>
      <c r="Y105" s="24">
        <f>'Рейтинговая таблица организаций'!AP105</f>
        <v>98</v>
      </c>
      <c r="Z105" s="24">
        <f>'Рейтинговая таблица организаций'!AQ105</f>
        <v>100</v>
      </c>
      <c r="AA105" s="24">
        <f t="shared" si="20"/>
        <v>102</v>
      </c>
      <c r="AB105" s="24" t="str">
        <f t="shared" si="21"/>
        <v>МБУ ДО «ДМШ №2» (город Дербент)</v>
      </c>
      <c r="AC105" s="24">
        <f>'Рейтинговая таблица организаций'!AX105</f>
        <v>100</v>
      </c>
      <c r="AD105" s="24">
        <f>'Рейтинговая таблица организаций'!AY105</f>
        <v>100</v>
      </c>
      <c r="AE105" s="24">
        <f>'Рейтинговая таблица организаций'!AZ105</f>
        <v>97</v>
      </c>
      <c r="AF105" s="24">
        <f>'Рейтинговая таблица организаций'!BA105</f>
        <v>99</v>
      </c>
      <c r="AG105" s="24">
        <f t="shared" si="22"/>
        <v>102</v>
      </c>
      <c r="AH105" s="24" t="str">
        <f t="shared" si="23"/>
        <v>МБУ ДО «ДМШ №2» (город Дербент)</v>
      </c>
      <c r="AI105" s="24">
        <f>'Рейтинговая таблица организаций'!BB105</f>
        <v>89</v>
      </c>
    </row>
    <row r="106" spans="1:35" x14ac:dyDescent="0.25">
      <c r="A106" s="24">
        <f>'Рейтинговая таблица организаций'!A106</f>
        <v>103</v>
      </c>
      <c r="B106" s="24" t="str">
        <f>'Рейтинговая таблица организаций'!B106</f>
        <v>МБОУ «Школа-Интернат № 7» (город Дербент)</v>
      </c>
      <c r="C106" s="24">
        <f>'Рейтинговая таблица организаций'!C106</f>
        <v>72</v>
      </c>
      <c r="D106" s="24">
        <f t="shared" si="12"/>
        <v>103</v>
      </c>
      <c r="E106" s="24" t="str">
        <f t="shared" si="13"/>
        <v>МБОУ «Школа-Интернат № 7» (город Дербент)</v>
      </c>
      <c r="F106" s="24">
        <f>'Рейтинговая таблица организаций'!M106</f>
        <v>100</v>
      </c>
      <c r="G106" s="24">
        <f>'Рейтинговая таблица организаций'!N106</f>
        <v>100</v>
      </c>
      <c r="H106" s="24">
        <f>'Рейтинговая таблица организаций'!O106</f>
        <v>93</v>
      </c>
      <c r="I106" s="24">
        <f>'Рейтинговая таблица организаций'!P106</f>
        <v>97</v>
      </c>
      <c r="J106" s="24">
        <f t="shared" si="14"/>
        <v>103</v>
      </c>
      <c r="K106" s="24" t="str">
        <f t="shared" si="15"/>
        <v>МБОУ «Школа-Интернат № 7» (город Дербент)</v>
      </c>
      <c r="L106" s="24">
        <f>'Рейтинговая таблица организаций'!V106</f>
        <v>100</v>
      </c>
      <c r="M106" s="24">
        <f>'Рейтинговая таблица организаций'!X106</f>
        <v>67</v>
      </c>
      <c r="N106" s="24">
        <f>'Рейтинговая таблица организаций'!Y106</f>
        <v>83</v>
      </c>
      <c r="O106" s="24">
        <f t="shared" si="16"/>
        <v>103</v>
      </c>
      <c r="P106" s="24" t="str">
        <f t="shared" si="17"/>
        <v>МБОУ «Школа-Интернат № 7» (город Дербент)</v>
      </c>
      <c r="Q106" s="24">
        <f>'Рейтинговая таблица организаций'!AD106</f>
        <v>60</v>
      </c>
      <c r="R106" s="24">
        <f>'Рейтинговая таблица организаций'!AE106</f>
        <v>100</v>
      </c>
      <c r="S106" s="7">
        <f>'Рейтинговая таблица организаций'!AF106</f>
        <v>100</v>
      </c>
      <c r="T106" s="24">
        <f>'Рейтинговая таблица организаций'!AG106</f>
        <v>88</v>
      </c>
      <c r="U106" s="24">
        <f t="shared" si="18"/>
        <v>103</v>
      </c>
      <c r="V106" s="24" t="str">
        <f t="shared" si="19"/>
        <v>МБОУ «Школа-Интернат № 7» (город Дербент)</v>
      </c>
      <c r="W106" s="24">
        <f>'Рейтинговая таблица организаций'!AN106</f>
        <v>82</v>
      </c>
      <c r="X106" s="24">
        <f>'Рейтинговая таблица организаций'!AO106</f>
        <v>85</v>
      </c>
      <c r="Y106" s="24">
        <f>'Рейтинговая таблица организаций'!AP106</f>
        <v>90</v>
      </c>
      <c r="Z106" s="24">
        <f>'Рейтинговая таблица организаций'!AQ106</f>
        <v>85</v>
      </c>
      <c r="AA106" s="24">
        <f t="shared" si="20"/>
        <v>103</v>
      </c>
      <c r="AB106" s="24" t="str">
        <f t="shared" si="21"/>
        <v>МБОУ «Школа-Интернат № 7» (город Дербент)</v>
      </c>
      <c r="AC106" s="24">
        <f>'Рейтинговая таблица организаций'!AX106</f>
        <v>79</v>
      </c>
      <c r="AD106" s="24">
        <f>'Рейтинговая таблица организаций'!AY106</f>
        <v>82</v>
      </c>
      <c r="AE106" s="24">
        <f>'Рейтинговая таблица организаций'!AZ106</f>
        <v>82</v>
      </c>
      <c r="AF106" s="24">
        <f>'Рейтинговая таблица организаций'!BA106</f>
        <v>81</v>
      </c>
      <c r="AG106" s="24">
        <f t="shared" si="22"/>
        <v>103</v>
      </c>
      <c r="AH106" s="24" t="str">
        <f t="shared" si="23"/>
        <v>МБОУ «Школа-Интернат № 7» (город Дербент)</v>
      </c>
      <c r="AI106" s="24">
        <f>'Рейтинговая таблица организаций'!BB106</f>
        <v>86.8</v>
      </c>
    </row>
    <row r="107" spans="1:35" x14ac:dyDescent="0.25">
      <c r="A107" s="24">
        <f>'Рейтинговая таблица организаций'!A107</f>
        <v>104</v>
      </c>
      <c r="B107" s="24" t="str">
        <f>'Рейтинговая таблица организаций'!B107</f>
        <v>МБДОУ «ЦРР - Детский сад №8» (город Избербаш)</v>
      </c>
      <c r="C107" s="24">
        <f>'Рейтинговая таблица организаций'!C107</f>
        <v>142</v>
      </c>
      <c r="D107" s="24">
        <f t="shared" si="12"/>
        <v>104</v>
      </c>
      <c r="E107" s="24" t="str">
        <f t="shared" si="13"/>
        <v>МБДОУ «ЦРР - Детский сад №8» (город Избербаш)</v>
      </c>
      <c r="F107" s="24">
        <f>'Рейтинговая таблица организаций'!M107</f>
        <v>100</v>
      </c>
      <c r="G107" s="24">
        <f>'Рейтинговая таблица организаций'!N107</f>
        <v>100</v>
      </c>
      <c r="H107" s="24">
        <f>'Рейтинговая таблица организаций'!O107</f>
        <v>100</v>
      </c>
      <c r="I107" s="24">
        <f>'Рейтинговая таблица организаций'!P107</f>
        <v>100</v>
      </c>
      <c r="J107" s="24">
        <f t="shared" si="14"/>
        <v>104</v>
      </c>
      <c r="K107" s="24" t="str">
        <f t="shared" si="15"/>
        <v>МБДОУ «ЦРР - Детский сад №8» (город Избербаш)</v>
      </c>
      <c r="L107" s="24">
        <f>'Рейтинговая таблица организаций'!V107</f>
        <v>100</v>
      </c>
      <c r="M107" s="24">
        <f>'Рейтинговая таблица организаций'!X107</f>
        <v>99</v>
      </c>
      <c r="N107" s="24">
        <f>'Рейтинговая таблица организаций'!Y107</f>
        <v>99</v>
      </c>
      <c r="O107" s="24">
        <f t="shared" si="16"/>
        <v>104</v>
      </c>
      <c r="P107" s="24" t="str">
        <f t="shared" si="17"/>
        <v>МБДОУ «ЦРР - Детский сад №8» (город Избербаш)</v>
      </c>
      <c r="Q107" s="24">
        <f>'Рейтинговая таблица организаций'!AD107</f>
        <v>100</v>
      </c>
      <c r="R107" s="24">
        <f>'Рейтинговая таблица организаций'!AE107</f>
        <v>60</v>
      </c>
      <c r="S107" s="7">
        <f>'Рейтинговая таблица организаций'!AF107</f>
        <v>100</v>
      </c>
      <c r="T107" s="24">
        <f>'Рейтинговая таблица организаций'!AG107</f>
        <v>84</v>
      </c>
      <c r="U107" s="24">
        <f t="shared" si="18"/>
        <v>104</v>
      </c>
      <c r="V107" s="24" t="str">
        <f t="shared" si="19"/>
        <v>МБДОУ «ЦРР - Детский сад №8» (город Избербаш)</v>
      </c>
      <c r="W107" s="24">
        <f>'Рейтинговая таблица организаций'!AN107</f>
        <v>97</v>
      </c>
      <c r="X107" s="24">
        <f>'Рейтинговая таблица организаций'!AO107</f>
        <v>97</v>
      </c>
      <c r="Y107" s="24">
        <f>'Рейтинговая таблица организаций'!AP107</f>
        <v>100</v>
      </c>
      <c r="Z107" s="24">
        <f>'Рейтинговая таблица организаций'!AQ107</f>
        <v>98</v>
      </c>
      <c r="AA107" s="24">
        <f t="shared" si="20"/>
        <v>104</v>
      </c>
      <c r="AB107" s="24" t="str">
        <f t="shared" si="21"/>
        <v>МБДОУ «ЦРР - Детский сад №8» (город Избербаш)</v>
      </c>
      <c r="AC107" s="24">
        <f>'Рейтинговая таблица организаций'!AX107</f>
        <v>94</v>
      </c>
      <c r="AD107" s="24">
        <f>'Рейтинговая таблица организаций'!AY107</f>
        <v>99</v>
      </c>
      <c r="AE107" s="24">
        <f>'Рейтинговая таблица организаций'!AZ107</f>
        <v>93</v>
      </c>
      <c r="AF107" s="24">
        <f>'Рейтинговая таблица организаций'!BA107</f>
        <v>96</v>
      </c>
      <c r="AG107" s="24">
        <f t="shared" si="22"/>
        <v>104</v>
      </c>
      <c r="AH107" s="24" t="str">
        <f t="shared" si="23"/>
        <v>МБДОУ «ЦРР - Детский сад №8» (город Избербаш)</v>
      </c>
      <c r="AI107" s="24">
        <f>'Рейтинговая таблица организаций'!BB107</f>
        <v>95.4</v>
      </c>
    </row>
    <row r="108" spans="1:35" x14ac:dyDescent="0.25">
      <c r="A108" s="24">
        <f>'Рейтинговая таблица организаций'!A108</f>
        <v>105</v>
      </c>
      <c r="B108" s="24" t="str">
        <f>'Рейтинговая таблица организаций'!B108</f>
        <v>МКДОУ «Детский сад №10» (город Избербаш)</v>
      </c>
      <c r="C108" s="24">
        <f>'Рейтинговая таблица организаций'!C108</f>
        <v>230</v>
      </c>
      <c r="D108" s="24">
        <f t="shared" si="12"/>
        <v>105</v>
      </c>
      <c r="E108" s="24" t="str">
        <f t="shared" si="13"/>
        <v>МКДОУ «Детский сад №10» (город Избербаш)</v>
      </c>
      <c r="F108" s="24">
        <f>'Рейтинговая таблица организаций'!M108</f>
        <v>100</v>
      </c>
      <c r="G108" s="24">
        <f>'Рейтинговая таблица организаций'!N108</f>
        <v>100</v>
      </c>
      <c r="H108" s="24">
        <f>'Рейтинговая таблица организаций'!O108</f>
        <v>97</v>
      </c>
      <c r="I108" s="24">
        <f>'Рейтинговая таблица организаций'!P108</f>
        <v>99</v>
      </c>
      <c r="J108" s="24">
        <f t="shared" si="14"/>
        <v>105</v>
      </c>
      <c r="K108" s="24" t="str">
        <f t="shared" si="15"/>
        <v>МКДОУ «Детский сад №10» (город Избербаш)</v>
      </c>
      <c r="L108" s="24">
        <f>'Рейтинговая таблица организаций'!V108</f>
        <v>100</v>
      </c>
      <c r="M108" s="24">
        <f>'Рейтинговая таблица организаций'!X108</f>
        <v>93</v>
      </c>
      <c r="N108" s="24">
        <f>'Рейтинговая таблица организаций'!Y108</f>
        <v>96</v>
      </c>
      <c r="O108" s="24">
        <f t="shared" si="16"/>
        <v>105</v>
      </c>
      <c r="P108" s="24" t="str">
        <f t="shared" si="17"/>
        <v>МКДОУ «Детский сад №10» (город Избербаш)</v>
      </c>
      <c r="Q108" s="24">
        <f>'Рейтинговая таблица организаций'!AD108</f>
        <v>20</v>
      </c>
      <c r="R108" s="24">
        <f>'Рейтинговая таблица организаций'!AE108</f>
        <v>20</v>
      </c>
      <c r="S108" s="7">
        <f>'Рейтинговая таблица организаций'!AF108</f>
        <v>94.179894179894177</v>
      </c>
      <c r="T108" s="24">
        <f>'Рейтинговая таблица организаций'!AG108</f>
        <v>42</v>
      </c>
      <c r="U108" s="24">
        <f t="shared" si="18"/>
        <v>105</v>
      </c>
      <c r="V108" s="24" t="str">
        <f t="shared" si="19"/>
        <v>МКДОУ «Детский сад №10» (город Избербаш)</v>
      </c>
      <c r="W108" s="24">
        <f>'Рейтинговая таблица организаций'!AN108</f>
        <v>97</v>
      </c>
      <c r="X108" s="24">
        <f>'Рейтинговая таблица организаций'!AO108</f>
        <v>99</v>
      </c>
      <c r="Y108" s="24">
        <f>'Рейтинговая таблица организаций'!AP108</f>
        <v>98</v>
      </c>
      <c r="Z108" s="24">
        <f>'Рейтинговая таблица организаций'!AQ108</f>
        <v>98</v>
      </c>
      <c r="AA108" s="24">
        <f t="shared" si="20"/>
        <v>105</v>
      </c>
      <c r="AB108" s="24" t="str">
        <f t="shared" si="21"/>
        <v>МКДОУ «Детский сад №10» (город Избербаш)</v>
      </c>
      <c r="AC108" s="24">
        <f>'Рейтинговая таблица организаций'!AX108</f>
        <v>95</v>
      </c>
      <c r="AD108" s="24">
        <f>'Рейтинговая таблица организаций'!AY108</f>
        <v>98</v>
      </c>
      <c r="AE108" s="24">
        <f>'Рейтинговая таблица организаций'!AZ108</f>
        <v>96</v>
      </c>
      <c r="AF108" s="24">
        <f>'Рейтинговая таблица организаций'!BA108</f>
        <v>96</v>
      </c>
      <c r="AG108" s="24">
        <f t="shared" si="22"/>
        <v>105</v>
      </c>
      <c r="AH108" s="24" t="str">
        <f t="shared" si="23"/>
        <v>МКДОУ «Детский сад №10» (город Избербаш)</v>
      </c>
      <c r="AI108" s="24">
        <f>'Рейтинговая таблица организаций'!BB108</f>
        <v>86.2</v>
      </c>
    </row>
    <row r="109" spans="1:35" x14ac:dyDescent="0.25">
      <c r="A109" s="24">
        <f>'Рейтинговая таблица организаций'!A109</f>
        <v>106</v>
      </c>
      <c r="B109" s="24" t="str">
        <f>'Рейтинговая таблица организаций'!B109</f>
        <v>МКДОУ «ЦРР - Детский сад №11» (город Избербаш)</v>
      </c>
      <c r="C109" s="24">
        <f>'Рейтинговая таблица организаций'!C109</f>
        <v>138</v>
      </c>
      <c r="D109" s="24">
        <f t="shared" si="12"/>
        <v>106</v>
      </c>
      <c r="E109" s="24" t="str">
        <f t="shared" si="13"/>
        <v>МКДОУ «ЦРР - Детский сад №11» (город Избербаш)</v>
      </c>
      <c r="F109" s="24">
        <f>'Рейтинговая таблица организаций'!M109</f>
        <v>100</v>
      </c>
      <c r="G109" s="24">
        <f>'Рейтинговая таблица организаций'!N109</f>
        <v>100</v>
      </c>
      <c r="H109" s="24">
        <f>'Рейтинговая таблица организаций'!O109</f>
        <v>100</v>
      </c>
      <c r="I109" s="24">
        <f>'Рейтинговая таблица организаций'!P109</f>
        <v>100</v>
      </c>
      <c r="J109" s="24">
        <f t="shared" si="14"/>
        <v>106</v>
      </c>
      <c r="K109" s="24" t="str">
        <f t="shared" si="15"/>
        <v>МКДОУ «ЦРР - Детский сад №11» (город Избербаш)</v>
      </c>
      <c r="L109" s="24">
        <f>'Рейтинговая таблица организаций'!V109</f>
        <v>100</v>
      </c>
      <c r="M109" s="24">
        <f>'Рейтинговая таблица организаций'!X109</f>
        <v>99</v>
      </c>
      <c r="N109" s="24">
        <f>'Рейтинговая таблица организаций'!Y109</f>
        <v>99</v>
      </c>
      <c r="O109" s="24">
        <f t="shared" si="16"/>
        <v>106</v>
      </c>
      <c r="P109" s="24" t="str">
        <f t="shared" si="17"/>
        <v>МКДОУ «ЦРР - Детский сад №11» (город Избербаш)</v>
      </c>
      <c r="Q109" s="24">
        <f>'Рейтинговая таблица организаций'!AD109</f>
        <v>40</v>
      </c>
      <c r="R109" s="24">
        <f>'Рейтинговая таблица организаций'!AE109</f>
        <v>60</v>
      </c>
      <c r="S109" s="7">
        <f>'Рейтинговая таблица организаций'!AF109</f>
        <v>100</v>
      </c>
      <c r="T109" s="24">
        <f>'Рейтинговая таблица организаций'!AG109</f>
        <v>66</v>
      </c>
      <c r="U109" s="24">
        <f t="shared" si="18"/>
        <v>106</v>
      </c>
      <c r="V109" s="24" t="str">
        <f t="shared" si="19"/>
        <v>МКДОУ «ЦРР - Детский сад №11» (город Избербаш)</v>
      </c>
      <c r="W109" s="24">
        <f>'Рейтинговая таблица организаций'!AN109</f>
        <v>96</v>
      </c>
      <c r="X109" s="24">
        <f>'Рейтинговая таблица организаций'!AO109</f>
        <v>98</v>
      </c>
      <c r="Y109" s="24">
        <f>'Рейтинговая таблица организаций'!AP109</f>
        <v>100</v>
      </c>
      <c r="Z109" s="24">
        <f>'Рейтинговая таблица организаций'!AQ109</f>
        <v>98</v>
      </c>
      <c r="AA109" s="24">
        <f t="shared" si="20"/>
        <v>106</v>
      </c>
      <c r="AB109" s="24" t="str">
        <f t="shared" si="21"/>
        <v>МКДОУ «ЦРР - Детский сад №11» (город Избербаш)</v>
      </c>
      <c r="AC109" s="24">
        <f>'Рейтинговая таблица организаций'!AX109</f>
        <v>99</v>
      </c>
      <c r="AD109" s="24">
        <f>'Рейтинговая таблица организаций'!AY109</f>
        <v>98</v>
      </c>
      <c r="AE109" s="24">
        <f>'Рейтинговая таблица организаций'!AZ109</f>
        <v>96</v>
      </c>
      <c r="AF109" s="24">
        <f>'Рейтинговая таблица организаций'!BA109</f>
        <v>98</v>
      </c>
      <c r="AG109" s="24">
        <f t="shared" si="22"/>
        <v>106</v>
      </c>
      <c r="AH109" s="24" t="str">
        <f t="shared" si="23"/>
        <v>МКДОУ «ЦРР - Детский сад №11» (город Избербаш)</v>
      </c>
      <c r="AI109" s="24">
        <f>'Рейтинговая таблица организаций'!BB109</f>
        <v>92.2</v>
      </c>
    </row>
    <row r="110" spans="1:35" x14ac:dyDescent="0.25">
      <c r="A110" s="24">
        <f>'Рейтинговая таблица организаций'!A110</f>
        <v>107</v>
      </c>
      <c r="B110" s="24" t="str">
        <f>'Рейтинговая таблица организаций'!B110</f>
        <v>МКДОУ «ЦРР - Детский сад №12» (город Избербаш)</v>
      </c>
      <c r="C110" s="24">
        <f>'Рейтинговая таблица организаций'!C110</f>
        <v>209</v>
      </c>
      <c r="D110" s="24">
        <f t="shared" si="12"/>
        <v>107</v>
      </c>
      <c r="E110" s="24" t="str">
        <f t="shared" si="13"/>
        <v>МКДОУ «ЦРР - Детский сад №12» (город Избербаш)</v>
      </c>
      <c r="F110" s="24">
        <f>'Рейтинговая таблица организаций'!M110</f>
        <v>99</v>
      </c>
      <c r="G110" s="24">
        <f>'Рейтинговая таблица организаций'!N110</f>
        <v>100</v>
      </c>
      <c r="H110" s="24">
        <f>'Рейтинговая таблица организаций'!O110</f>
        <v>100</v>
      </c>
      <c r="I110" s="24">
        <f>'Рейтинговая таблица организаций'!P110</f>
        <v>100</v>
      </c>
      <c r="J110" s="24">
        <f t="shared" si="14"/>
        <v>107</v>
      </c>
      <c r="K110" s="24" t="str">
        <f t="shared" si="15"/>
        <v>МКДОУ «ЦРР - Детский сад №12» (город Избербаш)</v>
      </c>
      <c r="L110" s="24">
        <f>'Рейтинговая таблица организаций'!V110</f>
        <v>100</v>
      </c>
      <c r="M110" s="24">
        <f>'Рейтинговая таблица организаций'!X110</f>
        <v>70</v>
      </c>
      <c r="N110" s="24">
        <f>'Рейтинговая таблица организаций'!Y110</f>
        <v>85</v>
      </c>
      <c r="O110" s="24">
        <f t="shared" si="16"/>
        <v>107</v>
      </c>
      <c r="P110" s="24" t="str">
        <f t="shared" si="17"/>
        <v>МКДОУ «ЦРР - Детский сад №12» (город Избербаш)</v>
      </c>
      <c r="Q110" s="24">
        <f>'Рейтинговая таблица организаций'!AD110</f>
        <v>20</v>
      </c>
      <c r="R110" s="24">
        <f>'Рейтинговая таблица организаций'!AE110</f>
        <v>60</v>
      </c>
      <c r="S110" s="7">
        <f>'Рейтинговая таблица организаций'!AF110</f>
        <v>100</v>
      </c>
      <c r="T110" s="24">
        <f>'Рейтинговая таблица организаций'!AG110</f>
        <v>60</v>
      </c>
      <c r="U110" s="24">
        <f t="shared" si="18"/>
        <v>107</v>
      </c>
      <c r="V110" s="24" t="str">
        <f t="shared" si="19"/>
        <v>МКДОУ «ЦРР - Детский сад №12» (город Избербаш)</v>
      </c>
      <c r="W110" s="24">
        <f>'Рейтинговая таблица организаций'!AN110</f>
        <v>93</v>
      </c>
      <c r="X110" s="24">
        <f>'Рейтинговая таблица организаций'!AO110</f>
        <v>90</v>
      </c>
      <c r="Y110" s="24">
        <f>'Рейтинговая таблица организаций'!AP110</f>
        <v>100</v>
      </c>
      <c r="Z110" s="24">
        <f>'Рейтинговая таблица организаций'!AQ110</f>
        <v>93</v>
      </c>
      <c r="AA110" s="24">
        <f t="shared" si="20"/>
        <v>107</v>
      </c>
      <c r="AB110" s="24" t="str">
        <f t="shared" si="21"/>
        <v>МКДОУ «ЦРР - Детский сад №12» (город Избербаш)</v>
      </c>
      <c r="AC110" s="24">
        <f>'Рейтинговая таблица организаций'!AX110</f>
        <v>89</v>
      </c>
      <c r="AD110" s="24">
        <f>'Рейтинговая таблица организаций'!AY110</f>
        <v>84</v>
      </c>
      <c r="AE110" s="24">
        <f>'Рейтинговая таблица организаций'!AZ110</f>
        <v>87</v>
      </c>
      <c r="AF110" s="24">
        <f>'Рейтинговая таблица организаций'!BA110</f>
        <v>87</v>
      </c>
      <c r="AG110" s="24">
        <f t="shared" si="22"/>
        <v>107</v>
      </c>
      <c r="AH110" s="24" t="str">
        <f t="shared" si="23"/>
        <v>МКДОУ «ЦРР - Детский сад №12» (город Избербаш)</v>
      </c>
      <c r="AI110" s="24">
        <f>'Рейтинговая таблица организаций'!BB110</f>
        <v>85</v>
      </c>
    </row>
    <row r="111" spans="1:35" x14ac:dyDescent="0.25">
      <c r="A111" s="24">
        <f>'Рейтинговая таблица организаций'!A111</f>
        <v>108</v>
      </c>
      <c r="B111" s="24" t="str">
        <f>'Рейтинговая таблица организаций'!B111</f>
        <v>МКДОУ «Детский сад №13» (город Избербаш)</v>
      </c>
      <c r="C111" s="24">
        <f>'Рейтинговая таблица организаций'!C111</f>
        <v>49</v>
      </c>
      <c r="D111" s="24">
        <f t="shared" si="12"/>
        <v>108</v>
      </c>
      <c r="E111" s="24" t="str">
        <f t="shared" si="13"/>
        <v>МКДОУ «Детский сад №13» (город Избербаш)</v>
      </c>
      <c r="F111" s="24">
        <f>'Рейтинговая таблица организаций'!M111</f>
        <v>100</v>
      </c>
      <c r="G111" s="24">
        <f>'Рейтинговая таблица организаций'!N111</f>
        <v>100</v>
      </c>
      <c r="H111" s="24">
        <f>'Рейтинговая таблица организаций'!O111</f>
        <v>96</v>
      </c>
      <c r="I111" s="24">
        <f>'Рейтинговая таблица организаций'!P111</f>
        <v>98</v>
      </c>
      <c r="J111" s="24">
        <f t="shared" si="14"/>
        <v>108</v>
      </c>
      <c r="K111" s="24" t="str">
        <f t="shared" si="15"/>
        <v>МКДОУ «Детский сад №13» (город Избербаш)</v>
      </c>
      <c r="L111" s="24">
        <f>'Рейтинговая таблица организаций'!V111</f>
        <v>40</v>
      </c>
      <c r="M111" s="24">
        <f>'Рейтинговая таблица организаций'!X111</f>
        <v>90</v>
      </c>
      <c r="N111" s="24">
        <f>'Рейтинговая таблица организаций'!Y111</f>
        <v>65</v>
      </c>
      <c r="O111" s="24">
        <f t="shared" si="16"/>
        <v>108</v>
      </c>
      <c r="P111" s="24" t="str">
        <f t="shared" si="17"/>
        <v>МКДОУ «Детский сад №13» (город Избербаш)</v>
      </c>
      <c r="Q111" s="24">
        <f>'Рейтинговая таблица организаций'!AD111</f>
        <v>0</v>
      </c>
      <c r="R111" s="24">
        <f>'Рейтинговая таблица организаций'!AE111</f>
        <v>40</v>
      </c>
      <c r="S111" s="7">
        <f>'Рейтинговая таблица организаций'!AF111</f>
        <v>100</v>
      </c>
      <c r="T111" s="24">
        <f>'Рейтинговая таблица организаций'!AG111</f>
        <v>46</v>
      </c>
      <c r="U111" s="24">
        <f t="shared" si="18"/>
        <v>108</v>
      </c>
      <c r="V111" s="24" t="str">
        <f t="shared" si="19"/>
        <v>МКДОУ «Детский сад №13» (город Избербаш)</v>
      </c>
      <c r="W111" s="24">
        <f>'Рейтинговая таблица организаций'!AN111</f>
        <v>90</v>
      </c>
      <c r="X111" s="24">
        <f>'Рейтинговая таблица организаций'!AO111</f>
        <v>94</v>
      </c>
      <c r="Y111" s="24">
        <f>'Рейтинговая таблица организаций'!AP111</f>
        <v>95</v>
      </c>
      <c r="Z111" s="24">
        <f>'Рейтинговая таблица организаций'!AQ111</f>
        <v>93</v>
      </c>
      <c r="AA111" s="24">
        <f t="shared" si="20"/>
        <v>108</v>
      </c>
      <c r="AB111" s="24" t="str">
        <f t="shared" si="21"/>
        <v>МКДОУ «Детский сад №13» (город Избербаш)</v>
      </c>
      <c r="AC111" s="24">
        <f>'Рейтинговая таблица организаций'!AX111</f>
        <v>92</v>
      </c>
      <c r="AD111" s="24">
        <f>'Рейтинговая таблица организаций'!AY111</f>
        <v>98</v>
      </c>
      <c r="AE111" s="24">
        <f>'Рейтинговая таблица организаций'!AZ111</f>
        <v>96</v>
      </c>
      <c r="AF111" s="24">
        <f>'Рейтинговая таблица организаций'!BA111</f>
        <v>95</v>
      </c>
      <c r="AG111" s="24">
        <f t="shared" si="22"/>
        <v>108</v>
      </c>
      <c r="AH111" s="24" t="str">
        <f t="shared" si="23"/>
        <v>МКДОУ «Детский сад №13» (город Избербаш)</v>
      </c>
      <c r="AI111" s="24">
        <f>'Рейтинговая таблица организаций'!BB111</f>
        <v>79.400000000000006</v>
      </c>
    </row>
    <row r="112" spans="1:35" x14ac:dyDescent="0.25">
      <c r="A112" s="24">
        <f>'Рейтинговая таблица организаций'!A112</f>
        <v>109</v>
      </c>
      <c r="B112" s="24" t="str">
        <f>'Рейтинговая таблица организаций'!B112</f>
        <v>МКДОУ «Детский сад №14» (город Избербаш)</v>
      </c>
      <c r="C112" s="24">
        <f>'Рейтинговая таблица организаций'!C112</f>
        <v>62</v>
      </c>
      <c r="D112" s="24">
        <f t="shared" si="12"/>
        <v>109</v>
      </c>
      <c r="E112" s="24" t="str">
        <f t="shared" si="13"/>
        <v>МКДОУ «Детский сад №14» (город Избербаш)</v>
      </c>
      <c r="F112" s="24">
        <f>'Рейтинговая таблица организаций'!M112</f>
        <v>100</v>
      </c>
      <c r="G112" s="24">
        <f>'Рейтинговая таблица организаций'!N112</f>
        <v>100</v>
      </c>
      <c r="H112" s="24">
        <f>'Рейтинговая таблица организаций'!O112</f>
        <v>96</v>
      </c>
      <c r="I112" s="24">
        <f>'Рейтинговая таблица организаций'!P112</f>
        <v>98</v>
      </c>
      <c r="J112" s="24">
        <f t="shared" si="14"/>
        <v>109</v>
      </c>
      <c r="K112" s="24" t="str">
        <f t="shared" si="15"/>
        <v>МКДОУ «Детский сад №14» (город Избербаш)</v>
      </c>
      <c r="L112" s="24">
        <f>'Рейтинговая таблица организаций'!V112</f>
        <v>100</v>
      </c>
      <c r="M112" s="24">
        <f>'Рейтинговая таблица организаций'!X112</f>
        <v>76</v>
      </c>
      <c r="N112" s="24">
        <f>'Рейтинговая таблица организаций'!Y112</f>
        <v>88</v>
      </c>
      <c r="O112" s="24">
        <f t="shared" si="16"/>
        <v>109</v>
      </c>
      <c r="P112" s="24" t="str">
        <f t="shared" si="17"/>
        <v>МКДОУ «Детский сад №14» (город Избербаш)</v>
      </c>
      <c r="Q112" s="24">
        <f>'Рейтинговая таблица организаций'!AD112</f>
        <v>60</v>
      </c>
      <c r="R112" s="24">
        <f>'Рейтинговая таблица организаций'!AE112</f>
        <v>60</v>
      </c>
      <c r="S112" s="7">
        <f>'Рейтинговая таблица организаций'!AF112</f>
        <v>100</v>
      </c>
      <c r="T112" s="24">
        <f>'Рейтинговая таблица организаций'!AG112</f>
        <v>72</v>
      </c>
      <c r="U112" s="24">
        <f t="shared" si="18"/>
        <v>109</v>
      </c>
      <c r="V112" s="24" t="str">
        <f t="shared" si="19"/>
        <v>МКДОУ «Детский сад №14» (город Избербаш)</v>
      </c>
      <c r="W112" s="24">
        <f>'Рейтинговая таблица организаций'!AN112</f>
        <v>95</v>
      </c>
      <c r="X112" s="24">
        <f>'Рейтинговая таблица организаций'!AO112</f>
        <v>97</v>
      </c>
      <c r="Y112" s="24">
        <f>'Рейтинговая таблица организаций'!AP112</f>
        <v>95</v>
      </c>
      <c r="Z112" s="24">
        <f>'Рейтинговая таблица организаций'!AQ112</f>
        <v>96</v>
      </c>
      <c r="AA112" s="24">
        <f t="shared" si="20"/>
        <v>109</v>
      </c>
      <c r="AB112" s="24" t="str">
        <f t="shared" si="21"/>
        <v>МКДОУ «Детский сад №14» (город Избербаш)</v>
      </c>
      <c r="AC112" s="24">
        <f>'Рейтинговая таблица организаций'!AX112</f>
        <v>85</v>
      </c>
      <c r="AD112" s="24">
        <f>'Рейтинговая таблица организаций'!AY112</f>
        <v>92</v>
      </c>
      <c r="AE112" s="24">
        <f>'Рейтинговая таблица организаций'!AZ112</f>
        <v>90</v>
      </c>
      <c r="AF112" s="24">
        <f>'Рейтинговая таблица организаций'!BA112</f>
        <v>89</v>
      </c>
      <c r="AG112" s="24">
        <f t="shared" si="22"/>
        <v>109</v>
      </c>
      <c r="AH112" s="24" t="str">
        <f t="shared" si="23"/>
        <v>МКДОУ «Детский сад №14» (город Избербаш)</v>
      </c>
      <c r="AI112" s="24">
        <f>'Рейтинговая таблица организаций'!BB112</f>
        <v>88.6</v>
      </c>
    </row>
    <row r="113" spans="1:35" x14ac:dyDescent="0.25">
      <c r="A113" s="24">
        <f>'Рейтинговая таблица организаций'!A113</f>
        <v>110</v>
      </c>
      <c r="B113" s="24" t="str">
        <f>'Рейтинговая таблица организаций'!B113</f>
        <v>МКУ ДО «Специализированная ДЮСШ» (город Избербаш)</v>
      </c>
      <c r="C113" s="24">
        <f>'Рейтинговая таблица организаций'!C113</f>
        <v>445</v>
      </c>
      <c r="D113" s="24">
        <f t="shared" si="12"/>
        <v>110</v>
      </c>
      <c r="E113" s="24" t="str">
        <f t="shared" si="13"/>
        <v>МКУ ДО «Специализированная ДЮСШ» (город Избербаш)</v>
      </c>
      <c r="F113" s="24">
        <f>'Рейтинговая таблица организаций'!M113</f>
        <v>100</v>
      </c>
      <c r="G113" s="24">
        <f>'Рейтинговая таблица организаций'!N113</f>
        <v>90</v>
      </c>
      <c r="H113" s="24">
        <f>'Рейтинговая таблица организаций'!O113</f>
        <v>93</v>
      </c>
      <c r="I113" s="24">
        <f>'Рейтинговая таблица организаций'!P113</f>
        <v>94</v>
      </c>
      <c r="J113" s="24">
        <f t="shared" si="14"/>
        <v>110</v>
      </c>
      <c r="K113" s="24" t="str">
        <f t="shared" si="15"/>
        <v>МКУ ДО «Специализированная ДЮСШ» (город Избербаш)</v>
      </c>
      <c r="L113" s="24">
        <f>'Рейтинговая таблица организаций'!V113</f>
        <v>100</v>
      </c>
      <c r="M113" s="24">
        <f>'Рейтинговая таблица организаций'!X113</f>
        <v>69</v>
      </c>
      <c r="N113" s="24">
        <f>'Рейтинговая таблица организаций'!Y113</f>
        <v>84</v>
      </c>
      <c r="O113" s="24">
        <f t="shared" si="16"/>
        <v>110</v>
      </c>
      <c r="P113" s="24" t="str">
        <f t="shared" si="17"/>
        <v>МКУ ДО «Специализированная ДЮСШ» (город Избербаш)</v>
      </c>
      <c r="Q113" s="24">
        <f>'Рейтинговая таблица организаций'!AD113</f>
        <v>0</v>
      </c>
      <c r="R113" s="24">
        <f>'Рейтинговая таблица организаций'!AE113</f>
        <v>20</v>
      </c>
      <c r="S113" s="7">
        <f>'Рейтинговая таблица организаций'!AF113</f>
        <v>87.878787878787875</v>
      </c>
      <c r="T113" s="24">
        <f>'Рейтинговая таблица организаций'!AG113</f>
        <v>34</v>
      </c>
      <c r="U113" s="24">
        <f t="shared" si="18"/>
        <v>110</v>
      </c>
      <c r="V113" s="24" t="str">
        <f t="shared" si="19"/>
        <v>МКУ ДО «Специализированная ДЮСШ» (город Избербаш)</v>
      </c>
      <c r="W113" s="24">
        <f>'Рейтинговая таблица организаций'!AN113</f>
        <v>94</v>
      </c>
      <c r="X113" s="24">
        <f>'Рейтинговая таблица организаций'!AO113</f>
        <v>97</v>
      </c>
      <c r="Y113" s="24">
        <f>'Рейтинговая таблица организаций'!AP113</f>
        <v>93</v>
      </c>
      <c r="Z113" s="24">
        <f>'Рейтинговая таблица организаций'!AQ113</f>
        <v>95</v>
      </c>
      <c r="AA113" s="24">
        <f t="shared" si="20"/>
        <v>110</v>
      </c>
      <c r="AB113" s="24" t="str">
        <f t="shared" si="21"/>
        <v>МКУ ДО «Специализированная ДЮСШ» (город Избербаш)</v>
      </c>
      <c r="AC113" s="24">
        <f>'Рейтинговая таблица организаций'!AX113</f>
        <v>92</v>
      </c>
      <c r="AD113" s="24">
        <f>'Рейтинговая таблица организаций'!AY113</f>
        <v>89</v>
      </c>
      <c r="AE113" s="24">
        <f>'Рейтинговая таблица организаций'!AZ113</f>
        <v>93</v>
      </c>
      <c r="AF113" s="24">
        <f>'Рейтинговая таблица организаций'!BA113</f>
        <v>91</v>
      </c>
      <c r="AG113" s="24">
        <f t="shared" si="22"/>
        <v>110</v>
      </c>
      <c r="AH113" s="24" t="str">
        <f t="shared" si="23"/>
        <v>МКУ ДО «Специализированная ДЮСШ» (город Избербаш)</v>
      </c>
      <c r="AI113" s="24">
        <f>'Рейтинговая таблица организаций'!BB113</f>
        <v>79.599999999999994</v>
      </c>
    </row>
    <row r="114" spans="1:35" x14ac:dyDescent="0.25">
      <c r="A114" s="24">
        <f>'Рейтинговая таблица организаций'!A114</f>
        <v>111</v>
      </c>
      <c r="B114" s="24" t="str">
        <f>'Рейтинговая таблица организаций'!B114</f>
        <v>МКУ ДО «ДЮСШ Игровых Видов Спорта» (город Избербаш)</v>
      </c>
      <c r="C114" s="24">
        <f>'Рейтинговая таблица организаций'!C114</f>
        <v>415</v>
      </c>
      <c r="D114" s="24">
        <f t="shared" si="12"/>
        <v>111</v>
      </c>
      <c r="E114" s="24" t="str">
        <f t="shared" si="13"/>
        <v>МКУ ДО «ДЮСШ Игровых Видов Спорта» (город Избербаш)</v>
      </c>
      <c r="F114" s="24">
        <f>'Рейтинговая таблица организаций'!M114</f>
        <v>100</v>
      </c>
      <c r="G114" s="24">
        <f>'Рейтинговая таблица организаций'!N114</f>
        <v>90</v>
      </c>
      <c r="H114" s="24">
        <f>'Рейтинговая таблица организаций'!O114</f>
        <v>98</v>
      </c>
      <c r="I114" s="24">
        <f>'Рейтинговая таблица организаций'!P114</f>
        <v>96</v>
      </c>
      <c r="J114" s="24">
        <f t="shared" si="14"/>
        <v>111</v>
      </c>
      <c r="K114" s="24" t="str">
        <f t="shared" si="15"/>
        <v>МКУ ДО «ДЮСШ Игровых Видов Спорта» (город Избербаш)</v>
      </c>
      <c r="L114" s="24">
        <f>'Рейтинговая таблица организаций'!V114</f>
        <v>100</v>
      </c>
      <c r="M114" s="24">
        <f>'Рейтинговая таблица организаций'!X114</f>
        <v>94</v>
      </c>
      <c r="N114" s="24">
        <f>'Рейтинговая таблица организаций'!Y114</f>
        <v>97</v>
      </c>
      <c r="O114" s="24">
        <f t="shared" si="16"/>
        <v>111</v>
      </c>
      <c r="P114" s="24" t="str">
        <f t="shared" si="17"/>
        <v>МКУ ДО «ДЮСШ Игровых Видов Спорта» (город Избербаш)</v>
      </c>
      <c r="Q114" s="24">
        <f>'Рейтинговая таблица организаций'!AD114</f>
        <v>100</v>
      </c>
      <c r="R114" s="24">
        <f>'Рейтинговая таблица организаций'!AE114</f>
        <v>100</v>
      </c>
      <c r="S114" s="7">
        <f>'Рейтинговая таблица организаций'!AF114</f>
        <v>96.470588235294116</v>
      </c>
      <c r="T114" s="24">
        <f>'Рейтинговая таблица организаций'!AG114</f>
        <v>99</v>
      </c>
      <c r="U114" s="24">
        <f t="shared" si="18"/>
        <v>111</v>
      </c>
      <c r="V114" s="24" t="str">
        <f t="shared" si="19"/>
        <v>МКУ ДО «ДЮСШ Игровых Видов Спорта» (город Избербаш)</v>
      </c>
      <c r="W114" s="24">
        <f>'Рейтинговая таблица организаций'!AN114</f>
        <v>98</v>
      </c>
      <c r="X114" s="24">
        <f>'Рейтинговая таблица организаций'!AO114</f>
        <v>97</v>
      </c>
      <c r="Y114" s="24">
        <f>'Рейтинговая таблица организаций'!AP114</f>
        <v>98</v>
      </c>
      <c r="Z114" s="24">
        <f>'Рейтинговая таблица организаций'!AQ114</f>
        <v>98</v>
      </c>
      <c r="AA114" s="24">
        <f t="shared" si="20"/>
        <v>111</v>
      </c>
      <c r="AB114" s="24" t="str">
        <f t="shared" si="21"/>
        <v>МКУ ДО «ДЮСШ Игровых Видов Спорта» (город Избербаш)</v>
      </c>
      <c r="AC114" s="24">
        <f>'Рейтинговая таблица организаций'!AX114</f>
        <v>95</v>
      </c>
      <c r="AD114" s="24">
        <f>'Рейтинговая таблица организаций'!AY114</f>
        <v>95</v>
      </c>
      <c r="AE114" s="24">
        <f>'Рейтинговая таблица организаций'!AZ114</f>
        <v>96</v>
      </c>
      <c r="AF114" s="24">
        <f>'Рейтинговая таблица организаций'!BA114</f>
        <v>95</v>
      </c>
      <c r="AG114" s="24">
        <f t="shared" si="22"/>
        <v>111</v>
      </c>
      <c r="AH114" s="24" t="str">
        <f t="shared" si="23"/>
        <v>МКУ ДО «ДЮСШ Игровых Видов Спорта» (город Избербаш)</v>
      </c>
      <c r="AI114" s="24">
        <f>'Рейтинговая таблица организаций'!BB114</f>
        <v>97</v>
      </c>
    </row>
    <row r="115" spans="1:35" x14ac:dyDescent="0.25">
      <c r="A115" s="24">
        <f>'Рейтинговая таблица организаций'!A115</f>
        <v>112</v>
      </c>
      <c r="B115" s="24" t="str">
        <f>'Рейтинговая таблица организаций'!B115</f>
        <v>МКУ ДО «ДЮСШ по шахматам им. Багандалиева М.Б.» (город Избербаш)</v>
      </c>
      <c r="C115" s="24">
        <f>'Рейтинговая таблица организаций'!C115</f>
        <v>57</v>
      </c>
      <c r="D115" s="24">
        <f t="shared" si="12"/>
        <v>112</v>
      </c>
      <c r="E115" s="24" t="str">
        <f t="shared" si="13"/>
        <v>МКУ ДО «ДЮСШ по шахматам им. Багандалиева М.Б.» (город Избербаш)</v>
      </c>
      <c r="F115" s="24">
        <f>'Рейтинговая таблица организаций'!M115</f>
        <v>100</v>
      </c>
      <c r="G115" s="24">
        <f>'Рейтинговая таблица организаций'!N115</f>
        <v>90</v>
      </c>
      <c r="H115" s="24">
        <f>'Рейтинговая таблица организаций'!O115</f>
        <v>97</v>
      </c>
      <c r="I115" s="24">
        <f>'Рейтинговая таблица организаций'!P115</f>
        <v>96</v>
      </c>
      <c r="J115" s="24">
        <f t="shared" si="14"/>
        <v>112</v>
      </c>
      <c r="K115" s="24" t="str">
        <f t="shared" si="15"/>
        <v>МКУ ДО «ДЮСШ по шахматам им. Багандалиева М.Б.» (город Избербаш)</v>
      </c>
      <c r="L115" s="24">
        <f>'Рейтинговая таблица организаций'!V115</f>
        <v>100</v>
      </c>
      <c r="M115" s="24">
        <f>'Рейтинговая таблица организаций'!X115</f>
        <v>88</v>
      </c>
      <c r="N115" s="24">
        <f>'Рейтинговая таблица организаций'!Y115</f>
        <v>94</v>
      </c>
      <c r="O115" s="24">
        <f t="shared" si="16"/>
        <v>112</v>
      </c>
      <c r="P115" s="24" t="str">
        <f t="shared" si="17"/>
        <v>МКУ ДО «ДЮСШ по шахматам им. Багандалиева М.Б.» (город Избербаш)</v>
      </c>
      <c r="Q115" s="24">
        <f>'Рейтинговая таблица организаций'!AD115</f>
        <v>60</v>
      </c>
      <c r="R115" s="24">
        <f>'Рейтинговая таблица организаций'!AE115</f>
        <v>0</v>
      </c>
      <c r="S115" s="7">
        <f>'Рейтинговая таблица организаций'!AF115</f>
        <v>50</v>
      </c>
      <c r="T115" s="24">
        <f>'Рейтинговая таблица организаций'!AG115</f>
        <v>33</v>
      </c>
      <c r="U115" s="24">
        <f t="shared" si="18"/>
        <v>112</v>
      </c>
      <c r="V115" s="24" t="str">
        <f t="shared" si="19"/>
        <v>МКУ ДО «ДЮСШ по шахматам им. Багандалиева М.Б.» (город Избербаш)</v>
      </c>
      <c r="W115" s="24">
        <f>'Рейтинговая таблица организаций'!AN115</f>
        <v>95</v>
      </c>
      <c r="X115" s="24">
        <f>'Рейтинговая таблица организаций'!AO115</f>
        <v>96</v>
      </c>
      <c r="Y115" s="24">
        <f>'Рейтинговая таблица организаций'!AP115</f>
        <v>100</v>
      </c>
      <c r="Z115" s="24">
        <f>'Рейтинговая таблица организаций'!AQ115</f>
        <v>96</v>
      </c>
      <c r="AA115" s="24">
        <f t="shared" si="20"/>
        <v>112</v>
      </c>
      <c r="AB115" s="24" t="str">
        <f t="shared" si="21"/>
        <v>МКУ ДО «ДЮСШ по шахматам им. Багандалиева М.Б.» (город Избербаш)</v>
      </c>
      <c r="AC115" s="24">
        <f>'Рейтинговая таблица организаций'!AX115</f>
        <v>95</v>
      </c>
      <c r="AD115" s="24">
        <f>'Рейтинговая таблица организаций'!AY115</f>
        <v>95</v>
      </c>
      <c r="AE115" s="24">
        <f>'Рейтинговая таблица организаций'!AZ115</f>
        <v>96</v>
      </c>
      <c r="AF115" s="24">
        <f>'Рейтинговая таблица организаций'!BA115</f>
        <v>95</v>
      </c>
      <c r="AG115" s="24">
        <f t="shared" si="22"/>
        <v>112</v>
      </c>
      <c r="AH115" s="24" t="str">
        <f t="shared" si="23"/>
        <v>МКУ ДО «ДЮСШ по шахматам им. Багандалиева М.Б.» (город Избербаш)</v>
      </c>
      <c r="AI115" s="24">
        <f>'Рейтинговая таблица организаций'!BB115</f>
        <v>82.8</v>
      </c>
    </row>
    <row r="116" spans="1:35" x14ac:dyDescent="0.25">
      <c r="A116" s="24">
        <f>'Рейтинговая таблица организаций'!A116</f>
        <v>113</v>
      </c>
      <c r="B116" s="24" t="str">
        <f>'Рейтинговая таблица организаций'!B116</f>
        <v>МБУ ДО «Дом Детского Творчества» (город Избербаш)</v>
      </c>
      <c r="C116" s="24">
        <f>'Рейтинговая таблица организаций'!C116</f>
        <v>595</v>
      </c>
      <c r="D116" s="24">
        <f t="shared" si="12"/>
        <v>113</v>
      </c>
      <c r="E116" s="24" t="str">
        <f t="shared" si="13"/>
        <v>МБУ ДО «Дом Детского Творчества» (город Избербаш)</v>
      </c>
      <c r="F116" s="24">
        <f>'Рейтинговая таблица организаций'!M116</f>
        <v>90</v>
      </c>
      <c r="G116" s="24">
        <f>'Рейтинговая таблица организаций'!N116</f>
        <v>100</v>
      </c>
      <c r="H116" s="24">
        <f>'Рейтинговая таблица организаций'!O116</f>
        <v>96</v>
      </c>
      <c r="I116" s="24">
        <f>'Рейтинговая таблица организаций'!P116</f>
        <v>95</v>
      </c>
      <c r="J116" s="24">
        <f t="shared" si="14"/>
        <v>113</v>
      </c>
      <c r="K116" s="24" t="str">
        <f t="shared" si="15"/>
        <v>МБУ ДО «Дом Детского Творчества» (город Избербаш)</v>
      </c>
      <c r="L116" s="24">
        <f>'Рейтинговая таблица организаций'!V116</f>
        <v>80</v>
      </c>
      <c r="M116" s="24">
        <f>'Рейтинговая таблица организаций'!X116</f>
        <v>79</v>
      </c>
      <c r="N116" s="24">
        <f>'Рейтинговая таблица организаций'!Y116</f>
        <v>79</v>
      </c>
      <c r="O116" s="24">
        <f t="shared" si="16"/>
        <v>113</v>
      </c>
      <c r="P116" s="24" t="str">
        <f t="shared" si="17"/>
        <v>МБУ ДО «Дом Детского Творчества» (город Избербаш)</v>
      </c>
      <c r="Q116" s="24">
        <f>'Рейтинговая таблица организаций'!AD116</f>
        <v>60</v>
      </c>
      <c r="R116" s="24">
        <f>'Рейтинговая таблица организаций'!AE116</f>
        <v>80</v>
      </c>
      <c r="S116" s="7">
        <f>'Рейтинговая таблица организаций'!AF116</f>
        <v>88.888888888888886</v>
      </c>
      <c r="T116" s="24">
        <f>'Рейтинговая таблица организаций'!AG116</f>
        <v>77</v>
      </c>
      <c r="U116" s="24">
        <f t="shared" si="18"/>
        <v>113</v>
      </c>
      <c r="V116" s="24" t="str">
        <f t="shared" si="19"/>
        <v>МБУ ДО «Дом Детского Творчества» (город Избербаш)</v>
      </c>
      <c r="W116" s="24">
        <f>'Рейтинговая таблица организаций'!AN116</f>
        <v>95</v>
      </c>
      <c r="X116" s="24">
        <f>'Рейтинговая таблица организаций'!AO116</f>
        <v>96</v>
      </c>
      <c r="Y116" s="24">
        <f>'Рейтинговая таблица организаций'!AP116</f>
        <v>97</v>
      </c>
      <c r="Z116" s="24">
        <f>'Рейтинговая таблица организаций'!AQ116</f>
        <v>96</v>
      </c>
      <c r="AA116" s="24">
        <f t="shared" si="20"/>
        <v>113</v>
      </c>
      <c r="AB116" s="24" t="str">
        <f t="shared" si="21"/>
        <v>МБУ ДО «Дом Детского Творчества» (город Избербаш)</v>
      </c>
      <c r="AC116" s="24">
        <f>'Рейтинговая таблица организаций'!AX116</f>
        <v>92</v>
      </c>
      <c r="AD116" s="24">
        <f>'Рейтинговая таблица организаций'!AY116</f>
        <v>95</v>
      </c>
      <c r="AE116" s="24">
        <f>'Рейтинговая таблица организаций'!AZ116</f>
        <v>96</v>
      </c>
      <c r="AF116" s="24">
        <f>'Рейтинговая таблица организаций'!BA116</f>
        <v>94</v>
      </c>
      <c r="AG116" s="24">
        <f t="shared" si="22"/>
        <v>113</v>
      </c>
      <c r="AH116" s="24" t="str">
        <f t="shared" si="23"/>
        <v>МБУ ДО «Дом Детского Творчества» (город Избербаш)</v>
      </c>
      <c r="AI116" s="24">
        <f>'Рейтинговая таблица организаций'!BB116</f>
        <v>88.2</v>
      </c>
    </row>
    <row r="117" spans="1:35" x14ac:dyDescent="0.25">
      <c r="A117" s="24">
        <f>'Рейтинговая таблица организаций'!A117</f>
        <v>114</v>
      </c>
      <c r="B117" s="24" t="str">
        <f>'Рейтинговая таблица организаций'!B117</f>
        <v>МБОУ «Каспийская Гимназия № 11» (город Каспийск)</v>
      </c>
      <c r="C117" s="24">
        <f>'Рейтинговая таблица организаций'!C117</f>
        <v>600</v>
      </c>
      <c r="D117" s="24">
        <f t="shared" si="12"/>
        <v>114</v>
      </c>
      <c r="E117" s="24" t="str">
        <f t="shared" si="13"/>
        <v>МБОУ «Каспийская Гимназия № 11» (город Каспийск)</v>
      </c>
      <c r="F117" s="24">
        <f>'Рейтинговая таблица организаций'!M117</f>
        <v>98</v>
      </c>
      <c r="G117" s="24">
        <f>'Рейтинговая таблица организаций'!N117</f>
        <v>100</v>
      </c>
      <c r="H117" s="24">
        <f>'Рейтинговая таблица организаций'!O117</f>
        <v>100</v>
      </c>
      <c r="I117" s="24">
        <f>'Рейтинговая таблица организаций'!P117</f>
        <v>99</v>
      </c>
      <c r="J117" s="24">
        <f t="shared" si="14"/>
        <v>114</v>
      </c>
      <c r="K117" s="24" t="str">
        <f t="shared" si="15"/>
        <v>МБОУ «Каспийская Гимназия № 11» (город Каспийск)</v>
      </c>
      <c r="L117" s="24">
        <f>'Рейтинговая таблица организаций'!V117</f>
        <v>100</v>
      </c>
      <c r="M117" s="24">
        <f>'Рейтинговая таблица организаций'!X117</f>
        <v>96</v>
      </c>
      <c r="N117" s="24">
        <f>'Рейтинговая таблица организаций'!Y117</f>
        <v>98</v>
      </c>
      <c r="O117" s="24">
        <f t="shared" si="16"/>
        <v>114</v>
      </c>
      <c r="P117" s="24" t="str">
        <f t="shared" si="17"/>
        <v>МБОУ «Каспийская Гимназия № 11» (город Каспийск)</v>
      </c>
      <c r="Q117" s="24">
        <f>'Рейтинговая таблица организаций'!AD117</f>
        <v>40</v>
      </c>
      <c r="R117" s="24">
        <f>'Рейтинговая таблица организаций'!AE117</f>
        <v>100</v>
      </c>
      <c r="S117" s="7">
        <f>'Рейтинговая таблица организаций'!AF117</f>
        <v>100</v>
      </c>
      <c r="T117" s="24">
        <f>'Рейтинговая таблица организаций'!AG117</f>
        <v>82</v>
      </c>
      <c r="U117" s="24">
        <f t="shared" si="18"/>
        <v>114</v>
      </c>
      <c r="V117" s="24" t="str">
        <f t="shared" si="19"/>
        <v>МБОУ «Каспийская Гимназия № 11» (город Каспийск)</v>
      </c>
      <c r="W117" s="24">
        <f>'Рейтинговая таблица организаций'!AN117</f>
        <v>100</v>
      </c>
      <c r="X117" s="24">
        <f>'Рейтинговая таблица организаций'!AO117</f>
        <v>98</v>
      </c>
      <c r="Y117" s="24">
        <f>'Рейтинговая таблица организаций'!AP117</f>
        <v>100</v>
      </c>
      <c r="Z117" s="24">
        <f>'Рейтинговая таблица организаций'!AQ117</f>
        <v>99</v>
      </c>
      <c r="AA117" s="24">
        <f t="shared" si="20"/>
        <v>114</v>
      </c>
      <c r="AB117" s="24" t="str">
        <f t="shared" si="21"/>
        <v>МБОУ «Каспийская Гимназия № 11» (город Каспийск)</v>
      </c>
      <c r="AC117" s="24">
        <f>'Рейтинговая таблица организаций'!AX117</f>
        <v>98</v>
      </c>
      <c r="AD117" s="24">
        <f>'Рейтинговая таблица организаций'!AY117</f>
        <v>98</v>
      </c>
      <c r="AE117" s="24">
        <f>'Рейтинговая таблица организаций'!AZ117</f>
        <v>99</v>
      </c>
      <c r="AF117" s="24">
        <f>'Рейтинговая таблица организаций'!BA117</f>
        <v>98</v>
      </c>
      <c r="AG117" s="24">
        <f t="shared" si="22"/>
        <v>114</v>
      </c>
      <c r="AH117" s="24" t="str">
        <f t="shared" si="23"/>
        <v>МБОУ «Каспийская Гимназия № 11» (город Каспийск)</v>
      </c>
      <c r="AI117" s="24">
        <f>'Рейтинговая таблица организаций'!BB117</f>
        <v>95.2</v>
      </c>
    </row>
    <row r="118" spans="1:35" x14ac:dyDescent="0.25">
      <c r="A118" s="24">
        <f>'Рейтинговая таблица организаций'!A118</f>
        <v>115</v>
      </c>
      <c r="B118" s="24" t="str">
        <f>'Рейтинговая таблица организаций'!B118</f>
        <v>МБОУ СОШ №12» (город Каспийск)</v>
      </c>
      <c r="C118" s="24">
        <f>'Рейтинговая таблица организаций'!C118</f>
        <v>594</v>
      </c>
      <c r="D118" s="24">
        <f t="shared" si="12"/>
        <v>115</v>
      </c>
      <c r="E118" s="24" t="str">
        <f t="shared" si="13"/>
        <v>МБОУ СОШ №12» (город Каспийск)</v>
      </c>
      <c r="F118" s="24">
        <f>'Рейтинговая таблица организаций'!M118</f>
        <v>77</v>
      </c>
      <c r="G118" s="24">
        <f>'Рейтинговая таблица организаций'!N118</f>
        <v>100</v>
      </c>
      <c r="H118" s="24">
        <f>'Рейтинговая таблица организаций'!O118</f>
        <v>98</v>
      </c>
      <c r="I118" s="24">
        <f>'Рейтинговая таблица организаций'!P118</f>
        <v>92</v>
      </c>
      <c r="J118" s="24">
        <f t="shared" si="14"/>
        <v>115</v>
      </c>
      <c r="K118" s="24" t="str">
        <f t="shared" si="15"/>
        <v>МБОУ СОШ №12» (город Каспийск)</v>
      </c>
      <c r="L118" s="24">
        <f>'Рейтинговая таблица организаций'!V118</f>
        <v>100</v>
      </c>
      <c r="M118" s="24">
        <f>'Рейтинговая таблица организаций'!X118</f>
        <v>100</v>
      </c>
      <c r="N118" s="24">
        <f>'Рейтинговая таблица организаций'!Y118</f>
        <v>100</v>
      </c>
      <c r="O118" s="24">
        <f t="shared" si="16"/>
        <v>115</v>
      </c>
      <c r="P118" s="24" t="str">
        <f t="shared" si="17"/>
        <v>МБОУ СОШ №12» (город Каспийск)</v>
      </c>
      <c r="Q118" s="24">
        <f>'Рейтинговая таблица организаций'!AD118</f>
        <v>40</v>
      </c>
      <c r="R118" s="24">
        <f>'Рейтинговая таблица организаций'!AE118</f>
        <v>40</v>
      </c>
      <c r="S118" s="7">
        <f>'Рейтинговая таблица организаций'!AF118</f>
        <v>100</v>
      </c>
      <c r="T118" s="24">
        <f>'Рейтинговая таблица организаций'!AG118</f>
        <v>58</v>
      </c>
      <c r="U118" s="24">
        <f t="shared" si="18"/>
        <v>115</v>
      </c>
      <c r="V118" s="24" t="str">
        <f t="shared" si="19"/>
        <v>МБОУ СОШ №12» (город Каспийск)</v>
      </c>
      <c r="W118" s="24">
        <f>'Рейтинговая таблица организаций'!AN118</f>
        <v>98</v>
      </c>
      <c r="X118" s="24">
        <f>'Рейтинговая таблица организаций'!AO118</f>
        <v>99</v>
      </c>
      <c r="Y118" s="24">
        <f>'Рейтинговая таблица организаций'!AP118</f>
        <v>100</v>
      </c>
      <c r="Z118" s="24">
        <f>'Рейтинговая таблица организаций'!AQ118</f>
        <v>99</v>
      </c>
      <c r="AA118" s="24">
        <f t="shared" si="20"/>
        <v>115</v>
      </c>
      <c r="AB118" s="24" t="str">
        <f t="shared" si="21"/>
        <v>МБОУ СОШ №12» (город Каспийск)</v>
      </c>
      <c r="AC118" s="24">
        <f>'Рейтинговая таблица организаций'!AX118</f>
        <v>98</v>
      </c>
      <c r="AD118" s="24">
        <f>'Рейтинговая таблица организаций'!AY118</f>
        <v>99</v>
      </c>
      <c r="AE118" s="24">
        <f>'Рейтинговая таблица организаций'!AZ118</f>
        <v>99</v>
      </c>
      <c r="AF118" s="24">
        <f>'Рейтинговая таблица организаций'!BA118</f>
        <v>99</v>
      </c>
      <c r="AG118" s="24">
        <f t="shared" si="22"/>
        <v>115</v>
      </c>
      <c r="AH118" s="24" t="str">
        <f t="shared" si="23"/>
        <v>МБОУ СОШ №12» (город Каспийск)</v>
      </c>
      <c r="AI118" s="24">
        <f>'Рейтинговая таблица организаций'!BB118</f>
        <v>89.6</v>
      </c>
    </row>
    <row r="119" spans="1:35" x14ac:dyDescent="0.25">
      <c r="A119" s="24">
        <f>'Рейтинговая таблица организаций'!A119</f>
        <v>116</v>
      </c>
      <c r="B119" s="24" t="str">
        <f>'Рейтинговая таблица организаций'!B119</f>
        <v>МБОУ РД «СОШ № 13» (город Каспийск)</v>
      </c>
      <c r="C119" s="24">
        <f>'Рейтинговая таблица организаций'!C119</f>
        <v>585</v>
      </c>
      <c r="D119" s="24">
        <f t="shared" si="12"/>
        <v>116</v>
      </c>
      <c r="E119" s="24" t="str">
        <f t="shared" si="13"/>
        <v>МБОУ РД «СОШ № 13» (город Каспийск)</v>
      </c>
      <c r="F119" s="24">
        <f>'Рейтинговая таблица организаций'!M119</f>
        <v>71</v>
      </c>
      <c r="G119" s="24">
        <f>'Рейтинговая таблица организаций'!N119</f>
        <v>100</v>
      </c>
      <c r="H119" s="24">
        <f>'Рейтинговая таблица организаций'!O119</f>
        <v>99</v>
      </c>
      <c r="I119" s="24">
        <f>'Рейтинговая таблица организаций'!P119</f>
        <v>91</v>
      </c>
      <c r="J119" s="24">
        <f t="shared" si="14"/>
        <v>116</v>
      </c>
      <c r="K119" s="24" t="str">
        <f t="shared" si="15"/>
        <v>МБОУ РД «СОШ № 13» (город Каспийск)</v>
      </c>
      <c r="L119" s="24">
        <f>'Рейтинговая таблица организаций'!V119</f>
        <v>100</v>
      </c>
      <c r="M119" s="24">
        <f>'Рейтинговая таблица организаций'!X119</f>
        <v>97</v>
      </c>
      <c r="N119" s="24">
        <f>'Рейтинговая таблица организаций'!Y119</f>
        <v>98</v>
      </c>
      <c r="O119" s="24">
        <f t="shared" si="16"/>
        <v>116</v>
      </c>
      <c r="P119" s="24" t="str">
        <f t="shared" si="17"/>
        <v>МБОУ РД «СОШ № 13» (город Каспийск)</v>
      </c>
      <c r="Q119" s="24">
        <f>'Рейтинговая таблица организаций'!AD119</f>
        <v>100</v>
      </c>
      <c r="R119" s="24">
        <f>'Рейтинговая таблица организаций'!AE119</f>
        <v>100</v>
      </c>
      <c r="S119" s="7">
        <f>'Рейтинговая таблица организаций'!AF119</f>
        <v>85.714285714285708</v>
      </c>
      <c r="T119" s="24">
        <f>'Рейтинговая таблица организаций'!AG119</f>
        <v>96</v>
      </c>
      <c r="U119" s="24">
        <f t="shared" si="18"/>
        <v>116</v>
      </c>
      <c r="V119" s="24" t="str">
        <f t="shared" si="19"/>
        <v>МБОУ РД «СОШ № 13» (город Каспийск)</v>
      </c>
      <c r="W119" s="24">
        <f>'Рейтинговая таблица организаций'!AN119</f>
        <v>97</v>
      </c>
      <c r="X119" s="24">
        <f>'Рейтинговая таблица организаций'!AO119</f>
        <v>99</v>
      </c>
      <c r="Y119" s="24">
        <f>'Рейтинговая таблица организаций'!AP119</f>
        <v>98</v>
      </c>
      <c r="Z119" s="24">
        <f>'Рейтинговая таблица организаций'!AQ119</f>
        <v>98</v>
      </c>
      <c r="AA119" s="24">
        <f t="shared" si="20"/>
        <v>116</v>
      </c>
      <c r="AB119" s="24" t="str">
        <f t="shared" si="21"/>
        <v>МБОУ РД «СОШ № 13» (город Каспийск)</v>
      </c>
      <c r="AC119" s="24">
        <f>'Рейтинговая таблица организаций'!AX119</f>
        <v>97</v>
      </c>
      <c r="AD119" s="24">
        <f>'Рейтинговая таблица организаций'!AY119</f>
        <v>98</v>
      </c>
      <c r="AE119" s="24">
        <f>'Рейтинговая таблица организаций'!AZ119</f>
        <v>97</v>
      </c>
      <c r="AF119" s="24">
        <f>'Рейтинговая таблица организаций'!BA119</f>
        <v>97</v>
      </c>
      <c r="AG119" s="24">
        <f t="shared" si="22"/>
        <v>116</v>
      </c>
      <c r="AH119" s="24" t="str">
        <f t="shared" si="23"/>
        <v>МБОУ РД «СОШ № 13» (город Каспийск)</v>
      </c>
      <c r="AI119" s="24">
        <f>'Рейтинговая таблица организаций'!BB119</f>
        <v>96</v>
      </c>
    </row>
    <row r="120" spans="1:35" x14ac:dyDescent="0.25">
      <c r="A120" s="24">
        <f>'Рейтинговая таблица организаций'!A120</f>
        <v>117</v>
      </c>
      <c r="B120" s="24" t="str">
        <f>'Рейтинговая таблица организаций'!B120</f>
        <v>МБО ДО «Дом Детского Творчества» (город Каспийск)</v>
      </c>
      <c r="C120" s="24">
        <f>'Рейтинговая таблица организаций'!C120</f>
        <v>290</v>
      </c>
      <c r="D120" s="24">
        <f t="shared" si="12"/>
        <v>117</v>
      </c>
      <c r="E120" s="24" t="str">
        <f t="shared" si="13"/>
        <v>МБО ДО «Дом Детского Творчества» (город Каспийск)</v>
      </c>
      <c r="F120" s="24">
        <f>'Рейтинговая таблица организаций'!M120</f>
        <v>89</v>
      </c>
      <c r="G120" s="24">
        <f>'Рейтинговая таблица организаций'!N120</f>
        <v>100</v>
      </c>
      <c r="H120" s="24">
        <f>'Рейтинговая таблица организаций'!O120</f>
        <v>84</v>
      </c>
      <c r="I120" s="24">
        <f>'Рейтинговая таблица организаций'!P120</f>
        <v>90</v>
      </c>
      <c r="J120" s="24">
        <f t="shared" si="14"/>
        <v>117</v>
      </c>
      <c r="K120" s="24" t="str">
        <f t="shared" si="15"/>
        <v>МБО ДО «Дом Детского Творчества» (город Каспийск)</v>
      </c>
      <c r="L120" s="24">
        <f>'Рейтинговая таблица организаций'!V120</f>
        <v>100</v>
      </c>
      <c r="M120" s="24">
        <f>'Рейтинговая таблица организаций'!X120</f>
        <v>51</v>
      </c>
      <c r="N120" s="24">
        <f>'Рейтинговая таблица организаций'!Y120</f>
        <v>75</v>
      </c>
      <c r="O120" s="24">
        <f t="shared" si="16"/>
        <v>117</v>
      </c>
      <c r="P120" s="24" t="str">
        <f t="shared" si="17"/>
        <v>МБО ДО «Дом Детского Творчества» (город Каспийск)</v>
      </c>
      <c r="Q120" s="24">
        <f>'Рейтинговая таблица организаций'!AD120</f>
        <v>0</v>
      </c>
      <c r="R120" s="24">
        <f>'Рейтинговая таблица организаций'!AE120</f>
        <v>0</v>
      </c>
      <c r="S120" s="7">
        <f>'Рейтинговая таблица организаций'!AF120</f>
        <v>58.139534883720927</v>
      </c>
      <c r="T120" s="24">
        <f>'Рейтинговая таблица организаций'!AG120</f>
        <v>17</v>
      </c>
      <c r="U120" s="24">
        <f t="shared" si="18"/>
        <v>117</v>
      </c>
      <c r="V120" s="24" t="str">
        <f t="shared" si="19"/>
        <v>МБО ДО «Дом Детского Творчества» (город Каспийск)</v>
      </c>
      <c r="W120" s="24">
        <f>'Рейтинговая таблица организаций'!AN120</f>
        <v>78</v>
      </c>
      <c r="X120" s="24">
        <f>'Рейтинговая таблица организаций'!AO120</f>
        <v>90</v>
      </c>
      <c r="Y120" s="24">
        <f>'Рейтинговая таблица организаций'!AP120</f>
        <v>66</v>
      </c>
      <c r="Z120" s="24">
        <f>'Рейтинговая таблица организаций'!AQ120</f>
        <v>80</v>
      </c>
      <c r="AA120" s="24">
        <f t="shared" si="20"/>
        <v>117</v>
      </c>
      <c r="AB120" s="24" t="str">
        <f t="shared" si="21"/>
        <v>МБО ДО «Дом Детского Творчества» (город Каспийск)</v>
      </c>
      <c r="AC120" s="24">
        <f>'Рейтинговая таблица организаций'!AX120</f>
        <v>59</v>
      </c>
      <c r="AD120" s="24">
        <f>'Рейтинговая таблица организаций'!AY120</f>
        <v>78</v>
      </c>
      <c r="AE120" s="24">
        <f>'Рейтинговая таблица организаций'!AZ120</f>
        <v>72</v>
      </c>
      <c r="AF120" s="24">
        <f>'Рейтинговая таблица организаций'!BA120</f>
        <v>69</v>
      </c>
      <c r="AG120" s="24">
        <f t="shared" si="22"/>
        <v>117</v>
      </c>
      <c r="AH120" s="24" t="str">
        <f t="shared" si="23"/>
        <v>МБО ДО «Дом Детского Творчества» (город Каспийск)</v>
      </c>
      <c r="AI120" s="24">
        <f>'Рейтинговая таблица организаций'!BB120</f>
        <v>66.2</v>
      </c>
    </row>
    <row r="121" spans="1:35" x14ac:dyDescent="0.25">
      <c r="A121" s="24">
        <f>'Рейтинговая таблица организаций'!A121</f>
        <v>118</v>
      </c>
      <c r="B121" s="24" t="str">
        <f>'Рейтинговая таблица организаций'!B121</f>
        <v>МБО ДО «ЦДТТ» (город Каспийск)</v>
      </c>
      <c r="C121" s="24">
        <f>'Рейтинговая таблица организаций'!C121</f>
        <v>415</v>
      </c>
      <c r="D121" s="24">
        <f t="shared" si="12"/>
        <v>118</v>
      </c>
      <c r="E121" s="24" t="str">
        <f t="shared" si="13"/>
        <v>МБО ДО «ЦДТТ» (город Каспийск)</v>
      </c>
      <c r="F121" s="24">
        <f>'Рейтинговая таблица организаций'!M121</f>
        <v>95</v>
      </c>
      <c r="G121" s="24">
        <f>'Рейтинговая таблица организаций'!N121</f>
        <v>100</v>
      </c>
      <c r="H121" s="24">
        <f>'Рейтинговая таблица организаций'!O121</f>
        <v>97</v>
      </c>
      <c r="I121" s="24">
        <f>'Рейтинговая таблица организаций'!P121</f>
        <v>97</v>
      </c>
      <c r="J121" s="24">
        <f t="shared" si="14"/>
        <v>118</v>
      </c>
      <c r="K121" s="24" t="str">
        <f t="shared" si="15"/>
        <v>МБО ДО «ЦДТТ» (город Каспийск)</v>
      </c>
      <c r="L121" s="24">
        <f>'Рейтинговая таблица организаций'!V121</f>
        <v>100</v>
      </c>
      <c r="M121" s="24">
        <f>'Рейтинговая таблица организаций'!X121</f>
        <v>91</v>
      </c>
      <c r="N121" s="24">
        <f>'Рейтинговая таблица организаций'!Y121</f>
        <v>95</v>
      </c>
      <c r="O121" s="24">
        <f t="shared" si="16"/>
        <v>118</v>
      </c>
      <c r="P121" s="24" t="str">
        <f t="shared" si="17"/>
        <v>МБО ДО «ЦДТТ» (город Каспийск)</v>
      </c>
      <c r="Q121" s="24">
        <f>'Рейтинговая таблица организаций'!AD121</f>
        <v>0</v>
      </c>
      <c r="R121" s="24">
        <f>'Рейтинговая таблица организаций'!AE121</f>
        <v>40</v>
      </c>
      <c r="S121" s="7">
        <f>'Рейтинговая таблица организаций'!AF121</f>
        <v>79.166666666666671</v>
      </c>
      <c r="T121" s="24">
        <f>'Рейтинговая таблица организаций'!AG121</f>
        <v>40</v>
      </c>
      <c r="U121" s="24">
        <f t="shared" si="18"/>
        <v>118</v>
      </c>
      <c r="V121" s="24" t="str">
        <f t="shared" si="19"/>
        <v>МБО ДО «ЦДТТ» (город Каспийск)</v>
      </c>
      <c r="W121" s="24">
        <f>'Рейтинговая таблица организаций'!AN121</f>
        <v>99</v>
      </c>
      <c r="X121" s="24">
        <f>'Рейтинговая таблица организаций'!AO121</f>
        <v>98</v>
      </c>
      <c r="Y121" s="24">
        <f>'Рейтинговая таблица организаций'!AP121</f>
        <v>98</v>
      </c>
      <c r="Z121" s="24">
        <f>'Рейтинговая таблица организаций'!AQ121</f>
        <v>98</v>
      </c>
      <c r="AA121" s="24">
        <f t="shared" si="20"/>
        <v>118</v>
      </c>
      <c r="AB121" s="24" t="str">
        <f t="shared" si="21"/>
        <v>МБО ДО «ЦДТТ» (город Каспийск)</v>
      </c>
      <c r="AC121" s="24">
        <f>'Рейтинговая таблица организаций'!AX121</f>
        <v>96</v>
      </c>
      <c r="AD121" s="24">
        <f>'Рейтинговая таблица организаций'!AY121</f>
        <v>98</v>
      </c>
      <c r="AE121" s="24">
        <f>'Рейтинговая таблица организаций'!AZ121</f>
        <v>98</v>
      </c>
      <c r="AF121" s="24">
        <f>'Рейтинговая таблица организаций'!BA121</f>
        <v>97</v>
      </c>
      <c r="AG121" s="24">
        <f t="shared" si="22"/>
        <v>118</v>
      </c>
      <c r="AH121" s="24" t="str">
        <f t="shared" si="23"/>
        <v>МБО ДО «ЦДТТ» (город Каспийск)</v>
      </c>
      <c r="AI121" s="24">
        <f>'Рейтинговая таблица организаций'!BB121</f>
        <v>85.4</v>
      </c>
    </row>
    <row r="122" spans="1:35" x14ac:dyDescent="0.25">
      <c r="A122" s="24">
        <f>'Рейтинговая таблица организаций'!A122</f>
        <v>119</v>
      </c>
      <c r="B122" s="24" t="str">
        <f>'Рейтинговая таблица организаций'!B122</f>
        <v>МБУ ДО «СДЮСШ им. В.С.Юмина» (город Каспийск)</v>
      </c>
      <c r="C122" s="24">
        <f>'Рейтинговая таблица организаций'!C122</f>
        <v>310</v>
      </c>
      <c r="D122" s="24">
        <f t="shared" si="12"/>
        <v>119</v>
      </c>
      <c r="E122" s="24" t="str">
        <f t="shared" si="13"/>
        <v>МБУ ДО «СДЮСШ им. В.С.Юмина» (город Каспийск)</v>
      </c>
      <c r="F122" s="24">
        <f>'Рейтинговая таблица организаций'!M122</f>
        <v>94</v>
      </c>
      <c r="G122" s="24">
        <f>'Рейтинговая таблица организаций'!N122</f>
        <v>100</v>
      </c>
      <c r="H122" s="24">
        <f>'Рейтинговая таблица организаций'!O122</f>
        <v>91</v>
      </c>
      <c r="I122" s="24">
        <f>'Рейтинговая таблица организаций'!P122</f>
        <v>95</v>
      </c>
      <c r="J122" s="24">
        <f t="shared" si="14"/>
        <v>119</v>
      </c>
      <c r="K122" s="24" t="str">
        <f t="shared" si="15"/>
        <v>МБУ ДО «СДЮСШ им. В.С.Юмина» (город Каспийск)</v>
      </c>
      <c r="L122" s="24">
        <f>'Рейтинговая таблица организаций'!V122</f>
        <v>60</v>
      </c>
      <c r="M122" s="24">
        <f>'Рейтинговая таблица организаций'!X122</f>
        <v>53</v>
      </c>
      <c r="N122" s="24">
        <f>'Рейтинговая таблица организаций'!Y122</f>
        <v>56</v>
      </c>
      <c r="O122" s="24">
        <f t="shared" si="16"/>
        <v>119</v>
      </c>
      <c r="P122" s="24" t="str">
        <f t="shared" si="17"/>
        <v>МБУ ДО «СДЮСШ им. В.С.Юмина» (город Каспийск)</v>
      </c>
      <c r="Q122" s="24">
        <f>'Рейтинговая таблица организаций'!AD122</f>
        <v>0</v>
      </c>
      <c r="R122" s="24">
        <f>'Рейтинговая таблица организаций'!AE122</f>
        <v>20</v>
      </c>
      <c r="S122" s="7">
        <f>'Рейтинговая таблица организаций'!AF122</f>
        <v>55.263157894736842</v>
      </c>
      <c r="T122" s="24">
        <f>'Рейтинговая таблица организаций'!AG122</f>
        <v>25</v>
      </c>
      <c r="U122" s="24">
        <f t="shared" si="18"/>
        <v>119</v>
      </c>
      <c r="V122" s="24" t="str">
        <f t="shared" si="19"/>
        <v>МБУ ДО «СДЮСШ им. В.С.Юмина» (город Каспийск)</v>
      </c>
      <c r="W122" s="24">
        <f>'Рейтинговая таблица организаций'!AN122</f>
        <v>87</v>
      </c>
      <c r="X122" s="24">
        <f>'Рейтинговая таблица организаций'!AO122</f>
        <v>92</v>
      </c>
      <c r="Y122" s="24">
        <f>'Рейтинговая таблица организаций'!AP122</f>
        <v>81</v>
      </c>
      <c r="Z122" s="24">
        <f>'Рейтинговая таблица организаций'!AQ122</f>
        <v>88</v>
      </c>
      <c r="AA122" s="24">
        <f t="shared" si="20"/>
        <v>119</v>
      </c>
      <c r="AB122" s="24" t="str">
        <f t="shared" si="21"/>
        <v>МБУ ДО «СДЮСШ им. В.С.Юмина» (город Каспийск)</v>
      </c>
      <c r="AC122" s="24">
        <f>'Рейтинговая таблица организаций'!AX122</f>
        <v>80</v>
      </c>
      <c r="AD122" s="24">
        <f>'Рейтинговая таблица организаций'!AY122</f>
        <v>87</v>
      </c>
      <c r="AE122" s="24">
        <f>'Рейтинговая таблица организаций'!AZ122</f>
        <v>82</v>
      </c>
      <c r="AF122" s="24">
        <f>'Рейтинговая таблица организаций'!BA122</f>
        <v>83</v>
      </c>
      <c r="AG122" s="24">
        <f t="shared" si="22"/>
        <v>119</v>
      </c>
      <c r="AH122" s="24" t="str">
        <f t="shared" si="23"/>
        <v>МБУ ДО «СДЮСШ им. В.С.Юмина» (город Каспийск)</v>
      </c>
      <c r="AI122" s="24">
        <f>'Рейтинговая таблица организаций'!BB122</f>
        <v>69.400000000000006</v>
      </c>
    </row>
    <row r="123" spans="1:35" x14ac:dyDescent="0.25">
      <c r="A123" s="24">
        <f>'Рейтинговая таблица организаций'!A123</f>
        <v>120</v>
      </c>
      <c r="B123" s="24" t="str">
        <f>'Рейтинговая таблица организаций'!B123</f>
        <v>МБУ ДО «Станция юных натуралистов» (город Каспийск)</v>
      </c>
      <c r="C123" s="24">
        <f>'Рейтинговая таблица организаций'!C123</f>
        <v>411</v>
      </c>
      <c r="D123" s="24">
        <f t="shared" si="12"/>
        <v>120</v>
      </c>
      <c r="E123" s="24" t="str">
        <f t="shared" si="13"/>
        <v>МБУ ДО «Станция юных натуралистов» (город Каспийск)</v>
      </c>
      <c r="F123" s="24">
        <f>'Рейтинговая таблица организаций'!M123</f>
        <v>93</v>
      </c>
      <c r="G123" s="24">
        <f>'Рейтинговая таблица организаций'!N123</f>
        <v>100</v>
      </c>
      <c r="H123" s="24">
        <f>'Рейтинговая таблица организаций'!O123</f>
        <v>97</v>
      </c>
      <c r="I123" s="24">
        <f>'Рейтинговая таблица организаций'!P123</f>
        <v>97</v>
      </c>
      <c r="J123" s="24">
        <f t="shared" si="14"/>
        <v>120</v>
      </c>
      <c r="K123" s="24" t="str">
        <f t="shared" si="15"/>
        <v>МБУ ДО «Станция юных натуралистов» (город Каспийск)</v>
      </c>
      <c r="L123" s="24">
        <f>'Рейтинговая таблица организаций'!V123</f>
        <v>80</v>
      </c>
      <c r="M123" s="24">
        <f>'Рейтинговая таблица организаций'!X123</f>
        <v>86</v>
      </c>
      <c r="N123" s="24">
        <f>'Рейтинговая таблица организаций'!Y123</f>
        <v>83</v>
      </c>
      <c r="O123" s="24">
        <f t="shared" si="16"/>
        <v>120</v>
      </c>
      <c r="P123" s="24" t="str">
        <f t="shared" si="17"/>
        <v>МБУ ДО «Станция юных натуралистов» (город Каспийск)</v>
      </c>
      <c r="Q123" s="24">
        <f>'Рейтинговая таблица организаций'!AD123</f>
        <v>0</v>
      </c>
      <c r="R123" s="24">
        <f>'Рейтинговая таблица организаций'!AE123</f>
        <v>40</v>
      </c>
      <c r="S123" s="7">
        <f>'Рейтинговая таблица организаций'!AF123</f>
        <v>86.666666666666671</v>
      </c>
      <c r="T123" s="24">
        <f>'Рейтинговая таблица организаций'!AG123</f>
        <v>42</v>
      </c>
      <c r="U123" s="24">
        <f t="shared" si="18"/>
        <v>120</v>
      </c>
      <c r="V123" s="24" t="str">
        <f t="shared" si="19"/>
        <v>МБУ ДО «Станция юных натуралистов» (город Каспийск)</v>
      </c>
      <c r="W123" s="24">
        <f>'Рейтинговая таблица организаций'!AN123</f>
        <v>97</v>
      </c>
      <c r="X123" s="24">
        <f>'Рейтинговая таблица организаций'!AO123</f>
        <v>96</v>
      </c>
      <c r="Y123" s="24">
        <f>'Рейтинговая таблица организаций'!AP123</f>
        <v>96</v>
      </c>
      <c r="Z123" s="24">
        <f>'Рейтинговая таблица организаций'!AQ123</f>
        <v>96</v>
      </c>
      <c r="AA123" s="24">
        <f t="shared" si="20"/>
        <v>120</v>
      </c>
      <c r="AB123" s="24" t="str">
        <f t="shared" si="21"/>
        <v>МБУ ДО «Станция юных натуралистов» (город Каспийск)</v>
      </c>
      <c r="AC123" s="24">
        <f>'Рейтинговая таблица организаций'!AX123</f>
        <v>97</v>
      </c>
      <c r="AD123" s="24">
        <f>'Рейтинговая таблица организаций'!AY123</f>
        <v>97</v>
      </c>
      <c r="AE123" s="24">
        <f>'Рейтинговая таблица организаций'!AZ123</f>
        <v>96</v>
      </c>
      <c r="AF123" s="24">
        <f>'Рейтинговая таблица организаций'!BA123</f>
        <v>97</v>
      </c>
      <c r="AG123" s="24">
        <f t="shared" si="22"/>
        <v>120</v>
      </c>
      <c r="AH123" s="24" t="str">
        <f t="shared" si="23"/>
        <v>МБУ ДО «Станция юных натуралистов» (город Каспийск)</v>
      </c>
      <c r="AI123" s="24">
        <f>'Рейтинговая таблица организаций'!BB123</f>
        <v>83</v>
      </c>
    </row>
    <row r="124" spans="1:35" x14ac:dyDescent="0.25">
      <c r="A124" s="24">
        <f>'Рейтинговая таблица организаций'!A124</f>
        <v>121</v>
      </c>
      <c r="B124" s="24" t="str">
        <f>'Рейтинговая таблица организаций'!B124</f>
        <v>МБУ ДО «ДЮСШ» (город Каспийск)</v>
      </c>
      <c r="C124" s="24">
        <f>'Рейтинговая таблица организаций'!C124</f>
        <v>555</v>
      </c>
      <c r="D124" s="24">
        <f t="shared" si="12"/>
        <v>121</v>
      </c>
      <c r="E124" s="24" t="str">
        <f t="shared" si="13"/>
        <v>МБУ ДО «ДЮСШ» (город Каспийск)</v>
      </c>
      <c r="F124" s="24">
        <f>'Рейтинговая таблица организаций'!M124</f>
        <v>94</v>
      </c>
      <c r="G124" s="24">
        <f>'Рейтинговая таблица организаций'!N124</f>
        <v>100</v>
      </c>
      <c r="H124" s="24">
        <f>'Рейтинговая таблица организаций'!O124</f>
        <v>96</v>
      </c>
      <c r="I124" s="24">
        <f>'Рейтинговая таблица организаций'!P124</f>
        <v>97</v>
      </c>
      <c r="J124" s="24">
        <f t="shared" si="14"/>
        <v>121</v>
      </c>
      <c r="K124" s="24" t="str">
        <f t="shared" si="15"/>
        <v>МБУ ДО «ДЮСШ» (город Каспийск)</v>
      </c>
      <c r="L124" s="24">
        <f>'Рейтинговая таблица организаций'!V124</f>
        <v>100</v>
      </c>
      <c r="M124" s="24">
        <f>'Рейтинговая таблица организаций'!X124</f>
        <v>85</v>
      </c>
      <c r="N124" s="24">
        <f>'Рейтинговая таблица организаций'!Y124</f>
        <v>92</v>
      </c>
      <c r="O124" s="24">
        <f t="shared" si="16"/>
        <v>121</v>
      </c>
      <c r="P124" s="24" t="str">
        <f t="shared" si="17"/>
        <v>МБУ ДО «ДЮСШ» (город Каспийск)</v>
      </c>
      <c r="Q124" s="24">
        <f>'Рейтинговая таблица организаций'!AD124</f>
        <v>60</v>
      </c>
      <c r="R124" s="24">
        <f>'Рейтинговая таблица организаций'!AE124</f>
        <v>60</v>
      </c>
      <c r="S124" s="7">
        <f>'Рейтинговая таблица организаций'!AF124</f>
        <v>92.857142857142861</v>
      </c>
      <c r="T124" s="24">
        <f>'Рейтинговая таблица организаций'!AG124</f>
        <v>70</v>
      </c>
      <c r="U124" s="24">
        <f t="shared" si="18"/>
        <v>121</v>
      </c>
      <c r="V124" s="24" t="str">
        <f t="shared" si="19"/>
        <v>МБУ ДО «ДЮСШ» (город Каспийск)</v>
      </c>
      <c r="W124" s="24">
        <f>'Рейтинговая таблица организаций'!AN124</f>
        <v>95</v>
      </c>
      <c r="X124" s="24">
        <f>'Рейтинговая таблица организаций'!AO124</f>
        <v>98</v>
      </c>
      <c r="Y124" s="24">
        <f>'Рейтинговая таблица организаций'!AP124</f>
        <v>99</v>
      </c>
      <c r="Z124" s="24">
        <f>'Рейтинговая таблица организаций'!AQ124</f>
        <v>97</v>
      </c>
      <c r="AA124" s="24">
        <f t="shared" si="20"/>
        <v>121</v>
      </c>
      <c r="AB124" s="24" t="str">
        <f t="shared" si="21"/>
        <v>МБУ ДО «ДЮСШ» (город Каспийск)</v>
      </c>
      <c r="AC124" s="24">
        <f>'Рейтинговая таблица организаций'!AX124</f>
        <v>97</v>
      </c>
      <c r="AD124" s="24">
        <f>'Рейтинговая таблица организаций'!AY124</f>
        <v>96</v>
      </c>
      <c r="AE124" s="24">
        <f>'Рейтинговая таблица организаций'!AZ124</f>
        <v>96</v>
      </c>
      <c r="AF124" s="24">
        <f>'Рейтинговая таблица организаций'!BA124</f>
        <v>96</v>
      </c>
      <c r="AG124" s="24">
        <f t="shared" si="22"/>
        <v>121</v>
      </c>
      <c r="AH124" s="24" t="str">
        <f t="shared" si="23"/>
        <v>МБУ ДО «ДЮСШ» (город Каспийск)</v>
      </c>
      <c r="AI124" s="24">
        <f>'Рейтинговая таблица организаций'!BB124</f>
        <v>90.4</v>
      </c>
    </row>
    <row r="125" spans="1:35" x14ac:dyDescent="0.25">
      <c r="A125" s="24">
        <f>'Рейтинговая таблица организаций'!A125</f>
        <v>122</v>
      </c>
      <c r="B125" s="24" t="str">
        <f>'Рейтинговая таблица организаций'!B125</f>
        <v>МБУ ДО «Детская школа эстрадной песни» (город Каспийск)</v>
      </c>
      <c r="C125" s="24">
        <f>'Рейтинговая таблица организаций'!C125</f>
        <v>140</v>
      </c>
      <c r="D125" s="24">
        <f t="shared" si="12"/>
        <v>122</v>
      </c>
      <c r="E125" s="24" t="str">
        <f t="shared" si="13"/>
        <v>МБУ ДО «Детская школа эстрадной песни» (город Каспийск)</v>
      </c>
      <c r="F125" s="24">
        <f>'Рейтинговая таблица организаций'!M125</f>
        <v>94</v>
      </c>
      <c r="G125" s="24">
        <f>'Рейтинговая таблица организаций'!N125</f>
        <v>100</v>
      </c>
      <c r="H125" s="24">
        <f>'Рейтинговая таблица организаций'!O125</f>
        <v>78</v>
      </c>
      <c r="I125" s="24">
        <f>'Рейтинговая таблица организаций'!P125</f>
        <v>89</v>
      </c>
      <c r="J125" s="24">
        <f t="shared" si="14"/>
        <v>122</v>
      </c>
      <c r="K125" s="24" t="str">
        <f t="shared" si="15"/>
        <v>МБУ ДО «Детская школа эстрадной песни» (город Каспийск)</v>
      </c>
      <c r="L125" s="24">
        <f>'Рейтинговая таблица организаций'!V125</f>
        <v>100</v>
      </c>
      <c r="M125" s="24">
        <f>'Рейтинговая таблица организаций'!X125</f>
        <v>79</v>
      </c>
      <c r="N125" s="24">
        <f>'Рейтинговая таблица организаций'!Y125</f>
        <v>89</v>
      </c>
      <c r="O125" s="24">
        <f t="shared" si="16"/>
        <v>122</v>
      </c>
      <c r="P125" s="24" t="str">
        <f t="shared" si="17"/>
        <v>МБУ ДО «Детская школа эстрадной песни» (город Каспийск)</v>
      </c>
      <c r="Q125" s="24">
        <f>'Рейтинговая таблица организаций'!AD125</f>
        <v>80</v>
      </c>
      <c r="R125" s="24">
        <f>'Рейтинговая таблица организаций'!AE125</f>
        <v>40</v>
      </c>
      <c r="S125" s="7">
        <f>'Рейтинговая таблица организаций'!AF125</f>
        <v>100</v>
      </c>
      <c r="T125" s="24">
        <f>'Рейтинговая таблица организаций'!AG125</f>
        <v>70</v>
      </c>
      <c r="U125" s="24">
        <f t="shared" si="18"/>
        <v>122</v>
      </c>
      <c r="V125" s="24" t="str">
        <f t="shared" si="19"/>
        <v>МБУ ДО «Детская школа эстрадной песни» (город Каспийск)</v>
      </c>
      <c r="W125" s="24">
        <f>'Рейтинговая таблица организаций'!AN125</f>
        <v>86</v>
      </c>
      <c r="X125" s="24">
        <f>'Рейтинговая таблица организаций'!AO125</f>
        <v>86</v>
      </c>
      <c r="Y125" s="24">
        <f>'Рейтинговая таблица организаций'!AP125</f>
        <v>83</v>
      </c>
      <c r="Z125" s="24">
        <f>'Рейтинговая таблица организаций'!AQ125</f>
        <v>85</v>
      </c>
      <c r="AA125" s="24">
        <f t="shared" si="20"/>
        <v>122</v>
      </c>
      <c r="AB125" s="24" t="str">
        <f t="shared" si="21"/>
        <v>МБУ ДО «Детская школа эстрадной песни» (город Каспийск)</v>
      </c>
      <c r="AC125" s="24">
        <f>'Рейтинговая таблица организаций'!AX125</f>
        <v>86</v>
      </c>
      <c r="AD125" s="24">
        <f>'Рейтинговая таблица организаций'!AY125</f>
        <v>86</v>
      </c>
      <c r="AE125" s="24">
        <f>'Рейтинговая таблица организаций'!AZ125</f>
        <v>100</v>
      </c>
      <c r="AF125" s="24">
        <f>'Рейтинговая таблица организаций'!BA125</f>
        <v>89</v>
      </c>
      <c r="AG125" s="24">
        <f t="shared" si="22"/>
        <v>122</v>
      </c>
      <c r="AH125" s="24" t="str">
        <f t="shared" si="23"/>
        <v>МБУ ДО «Детская школа эстрадной песни» (город Каспийск)</v>
      </c>
      <c r="AI125" s="24">
        <f>'Рейтинговая таблица организаций'!BB125</f>
        <v>84.4</v>
      </c>
    </row>
    <row r="126" spans="1:35" x14ac:dyDescent="0.25">
      <c r="A126" s="24">
        <f>'Рейтинговая таблица организаций'!A126</f>
        <v>123</v>
      </c>
      <c r="B126" s="24" t="str">
        <f>'Рейтинговая таблица организаций'!B126</f>
        <v>МБУ ДО «ДХШ» (город Каспийск)</v>
      </c>
      <c r="C126" s="24">
        <f>'Рейтинговая таблица организаций'!C126</f>
        <v>293</v>
      </c>
      <c r="D126" s="24">
        <f t="shared" si="12"/>
        <v>123</v>
      </c>
      <c r="E126" s="24" t="str">
        <f t="shared" si="13"/>
        <v>МБУ ДО «ДХШ» (город Каспийск)</v>
      </c>
      <c r="F126" s="24">
        <f>'Рейтинговая таблица организаций'!M126</f>
        <v>84</v>
      </c>
      <c r="G126" s="24">
        <f>'Рейтинговая таблица организаций'!N126</f>
        <v>100</v>
      </c>
      <c r="H126" s="24">
        <f>'Рейтинговая таблица организаций'!O126</f>
        <v>90</v>
      </c>
      <c r="I126" s="24">
        <f>'Рейтинговая таблица организаций'!P126</f>
        <v>91</v>
      </c>
      <c r="J126" s="24">
        <f t="shared" si="14"/>
        <v>123</v>
      </c>
      <c r="K126" s="24" t="str">
        <f t="shared" si="15"/>
        <v>МБУ ДО «ДХШ» (город Каспийск)</v>
      </c>
      <c r="L126" s="24">
        <f>'Рейтинговая таблица организаций'!V126</f>
        <v>80</v>
      </c>
      <c r="M126" s="24">
        <f>'Рейтинговая таблица организаций'!X126</f>
        <v>77</v>
      </c>
      <c r="N126" s="24">
        <f>'Рейтинговая таблица организаций'!Y126</f>
        <v>78</v>
      </c>
      <c r="O126" s="24">
        <f t="shared" si="16"/>
        <v>123</v>
      </c>
      <c r="P126" s="24" t="str">
        <f t="shared" si="17"/>
        <v>МБУ ДО «ДХШ» (город Каспийск)</v>
      </c>
      <c r="Q126" s="24">
        <f>'Рейтинговая таблица организаций'!AD126</f>
        <v>0</v>
      </c>
      <c r="R126" s="24">
        <f>'Рейтинговая таблица организаций'!AE126</f>
        <v>0</v>
      </c>
      <c r="S126" s="7">
        <f>'Рейтинговая таблица организаций'!AF126</f>
        <v>100</v>
      </c>
      <c r="T126" s="24">
        <f>'Рейтинговая таблица организаций'!AG126</f>
        <v>30</v>
      </c>
      <c r="U126" s="24">
        <f t="shared" si="18"/>
        <v>123</v>
      </c>
      <c r="V126" s="24" t="str">
        <f t="shared" si="19"/>
        <v>МБУ ДО «ДХШ» (город Каспийск)</v>
      </c>
      <c r="W126" s="24">
        <f>'Рейтинговая таблица организаций'!AN126</f>
        <v>87</v>
      </c>
      <c r="X126" s="24">
        <f>'Рейтинговая таблица организаций'!AO126</f>
        <v>91</v>
      </c>
      <c r="Y126" s="24">
        <f>'Рейтинговая таблица организаций'!AP126</f>
        <v>86</v>
      </c>
      <c r="Z126" s="24">
        <f>'Рейтинговая таблица организаций'!AQ126</f>
        <v>88</v>
      </c>
      <c r="AA126" s="24">
        <f t="shared" si="20"/>
        <v>123</v>
      </c>
      <c r="AB126" s="24" t="str">
        <f t="shared" si="21"/>
        <v>МБУ ДО «ДХШ» (город Каспийск)</v>
      </c>
      <c r="AC126" s="24">
        <f>'Рейтинговая таблица организаций'!AX126</f>
        <v>85</v>
      </c>
      <c r="AD126" s="24">
        <f>'Рейтинговая таблица организаций'!AY126</f>
        <v>82</v>
      </c>
      <c r="AE126" s="24">
        <f>'Рейтинговая таблица организаций'!AZ126</f>
        <v>89</v>
      </c>
      <c r="AF126" s="24">
        <f>'Рейтинговая таблица организаций'!BA126</f>
        <v>85</v>
      </c>
      <c r="AG126" s="24">
        <f t="shared" si="22"/>
        <v>123</v>
      </c>
      <c r="AH126" s="24" t="str">
        <f t="shared" si="23"/>
        <v>МБУ ДО «ДХШ» (город Каспийск)</v>
      </c>
      <c r="AI126" s="24">
        <f>'Рейтинговая таблица организаций'!BB126</f>
        <v>74.400000000000006</v>
      </c>
    </row>
    <row r="127" spans="1:35" x14ac:dyDescent="0.25">
      <c r="A127" s="24">
        <f>'Рейтинговая таблица организаций'!A127</f>
        <v>124</v>
      </c>
      <c r="B127" s="24" t="str">
        <f>'Рейтинговая таблица организаций'!B127</f>
        <v>МБУ ДО «ДШИ ИМ. С. Агабабова» (город Каспийск)</v>
      </c>
      <c r="C127" s="24">
        <f>'Рейтинговая таблица организаций'!C127</f>
        <v>278</v>
      </c>
      <c r="D127" s="24">
        <f t="shared" si="12"/>
        <v>124</v>
      </c>
      <c r="E127" s="24" t="str">
        <f t="shared" si="13"/>
        <v>МБУ ДО «ДШИ ИМ. С. Агабабова» (город Каспийск)</v>
      </c>
      <c r="F127" s="24">
        <f>'Рейтинговая таблица организаций'!M127</f>
        <v>93</v>
      </c>
      <c r="G127" s="24">
        <f>'Рейтинговая таблица организаций'!N127</f>
        <v>100</v>
      </c>
      <c r="H127" s="24">
        <f>'Рейтинговая таблица организаций'!O127</f>
        <v>92</v>
      </c>
      <c r="I127" s="24">
        <f>'Рейтинговая таблица организаций'!P127</f>
        <v>95</v>
      </c>
      <c r="J127" s="24">
        <f t="shared" si="14"/>
        <v>124</v>
      </c>
      <c r="K127" s="24" t="str">
        <f t="shared" si="15"/>
        <v>МБУ ДО «ДШИ ИМ. С. Агабабова» (город Каспийск)</v>
      </c>
      <c r="L127" s="24">
        <f>'Рейтинговая таблица организаций'!V127</f>
        <v>100</v>
      </c>
      <c r="M127" s="24">
        <f>'Рейтинговая таблица организаций'!X127</f>
        <v>84</v>
      </c>
      <c r="N127" s="24">
        <f>'Рейтинговая таблица организаций'!Y127</f>
        <v>92</v>
      </c>
      <c r="O127" s="24">
        <f t="shared" si="16"/>
        <v>124</v>
      </c>
      <c r="P127" s="24" t="str">
        <f t="shared" si="17"/>
        <v>МБУ ДО «ДШИ ИМ. С. Агабабова» (город Каспийск)</v>
      </c>
      <c r="Q127" s="24">
        <f>'Рейтинговая таблица организаций'!AD127</f>
        <v>0</v>
      </c>
      <c r="R127" s="24">
        <f>'Рейтинговая таблица организаций'!AE127</f>
        <v>0</v>
      </c>
      <c r="S127" s="7">
        <f>'Рейтинговая таблица организаций'!AF127</f>
        <v>100</v>
      </c>
      <c r="T127" s="24">
        <f>'Рейтинговая таблица организаций'!AG127</f>
        <v>30</v>
      </c>
      <c r="U127" s="24">
        <f t="shared" si="18"/>
        <v>124</v>
      </c>
      <c r="V127" s="24" t="str">
        <f t="shared" si="19"/>
        <v>МБУ ДО «ДШИ ИМ. С. Агабабова» (город Каспийск)</v>
      </c>
      <c r="W127" s="24">
        <f>'Рейтинговая таблица организаций'!AN127</f>
        <v>90</v>
      </c>
      <c r="X127" s="24">
        <f>'Рейтинговая таблица организаций'!AO127</f>
        <v>94</v>
      </c>
      <c r="Y127" s="24">
        <f>'Рейтинговая таблица организаций'!AP127</f>
        <v>88</v>
      </c>
      <c r="Z127" s="24">
        <f>'Рейтинговая таблица организаций'!AQ127</f>
        <v>91</v>
      </c>
      <c r="AA127" s="24">
        <f t="shared" si="20"/>
        <v>124</v>
      </c>
      <c r="AB127" s="24" t="str">
        <f t="shared" si="21"/>
        <v>МБУ ДО «ДШИ ИМ. С. Агабабова» (город Каспийск)</v>
      </c>
      <c r="AC127" s="24">
        <f>'Рейтинговая таблица организаций'!AX127</f>
        <v>87</v>
      </c>
      <c r="AD127" s="24">
        <f>'Рейтинговая таблица организаций'!AY127</f>
        <v>82</v>
      </c>
      <c r="AE127" s="24">
        <f>'Рейтинговая таблица организаций'!AZ127</f>
        <v>91</v>
      </c>
      <c r="AF127" s="24">
        <f>'Рейтинговая таблица организаций'!BA127</f>
        <v>86</v>
      </c>
      <c r="AG127" s="24">
        <f t="shared" si="22"/>
        <v>124</v>
      </c>
      <c r="AH127" s="24" t="str">
        <f t="shared" si="23"/>
        <v>МБУ ДО «ДШИ ИМ. С. Агабабова» (город Каспийск)</v>
      </c>
      <c r="AI127" s="24">
        <f>'Рейтинговая таблица организаций'!BB127</f>
        <v>78.8</v>
      </c>
    </row>
    <row r="128" spans="1:35" x14ac:dyDescent="0.25">
      <c r="A128" s="24">
        <f>'Рейтинговая таблица организаций'!A128</f>
        <v>125</v>
      </c>
      <c r="B128" s="24" t="str">
        <f>'Рейтинговая таблица организаций'!B128</f>
        <v>МБДОУ «Детский сад №32 «Соколенок» (город Каспийск)</v>
      </c>
      <c r="C128" s="24">
        <f>'Рейтинговая таблица организаций'!C128</f>
        <v>67</v>
      </c>
      <c r="D128" s="24">
        <f t="shared" si="12"/>
        <v>125</v>
      </c>
      <c r="E128" s="24" t="str">
        <f t="shared" si="13"/>
        <v>МБДОУ «Детский сад №32 «Соколенок» (город Каспийск)</v>
      </c>
      <c r="F128" s="24">
        <f>'Рейтинговая таблица организаций'!M128</f>
        <v>70</v>
      </c>
      <c r="G128" s="24">
        <f>'Рейтинговая таблица организаций'!N128</f>
        <v>0</v>
      </c>
      <c r="H128" s="24">
        <f>'Рейтинговая таблица организаций'!O128</f>
        <v>95</v>
      </c>
      <c r="I128" s="24">
        <f>'Рейтинговая таблица организаций'!P128</f>
        <v>59</v>
      </c>
      <c r="J128" s="24">
        <f t="shared" si="14"/>
        <v>125</v>
      </c>
      <c r="K128" s="24" t="str">
        <f t="shared" si="15"/>
        <v>МБДОУ «Детский сад №32 «Соколенок» (город Каспийск)</v>
      </c>
      <c r="L128" s="24">
        <f>'Рейтинговая таблица организаций'!V128</f>
        <v>100</v>
      </c>
      <c r="M128" s="24">
        <f>'Рейтинговая таблица организаций'!X128</f>
        <v>90</v>
      </c>
      <c r="N128" s="24">
        <f>'Рейтинговая таблица организаций'!Y128</f>
        <v>95</v>
      </c>
      <c r="O128" s="24">
        <f t="shared" si="16"/>
        <v>125</v>
      </c>
      <c r="P128" s="24" t="str">
        <f t="shared" si="17"/>
        <v>МБДОУ «Детский сад №32 «Соколенок» (город Каспийск)</v>
      </c>
      <c r="Q128" s="24">
        <f>'Рейтинговая таблица организаций'!AD128</f>
        <v>60</v>
      </c>
      <c r="R128" s="24">
        <f>'Рейтинговая таблица организаций'!AE128</f>
        <v>0</v>
      </c>
      <c r="S128" s="7">
        <f>'Рейтинговая таблица организаций'!AF128</f>
        <v>100</v>
      </c>
      <c r="T128" s="24">
        <f>'Рейтинговая таблица организаций'!AG128</f>
        <v>48</v>
      </c>
      <c r="U128" s="24">
        <f t="shared" si="18"/>
        <v>125</v>
      </c>
      <c r="V128" s="24" t="str">
        <f t="shared" si="19"/>
        <v>МБДОУ «Детский сад №32 «Соколенок» (город Каспийск)</v>
      </c>
      <c r="W128" s="24">
        <f>'Рейтинговая таблица организаций'!AN128</f>
        <v>96</v>
      </c>
      <c r="X128" s="24">
        <f>'Рейтинговая таблица организаций'!AO128</f>
        <v>94</v>
      </c>
      <c r="Y128" s="24">
        <f>'Рейтинговая таблица организаций'!AP128</f>
        <v>100</v>
      </c>
      <c r="Z128" s="24">
        <f>'Рейтинговая таблица организаций'!AQ128</f>
        <v>96</v>
      </c>
      <c r="AA128" s="24">
        <f t="shared" si="20"/>
        <v>125</v>
      </c>
      <c r="AB128" s="24" t="str">
        <f t="shared" si="21"/>
        <v>МБДОУ «Детский сад №32 «Соколенок» (город Каспийск)</v>
      </c>
      <c r="AC128" s="24">
        <f>'Рейтинговая таблица организаций'!AX128</f>
        <v>93</v>
      </c>
      <c r="AD128" s="24">
        <f>'Рейтинговая таблица организаций'!AY128</f>
        <v>97</v>
      </c>
      <c r="AE128" s="24">
        <f>'Рейтинговая таблица организаций'!AZ128</f>
        <v>87</v>
      </c>
      <c r="AF128" s="24">
        <f>'Рейтинговая таблица организаций'!BA128</f>
        <v>93</v>
      </c>
      <c r="AG128" s="24">
        <f t="shared" si="22"/>
        <v>125</v>
      </c>
      <c r="AH128" s="24" t="str">
        <f t="shared" si="23"/>
        <v>МБДОУ «Детский сад №32 «Соколенок» (город Каспийск)</v>
      </c>
      <c r="AI128" s="24">
        <f>'Рейтинговая таблица организаций'!BB128</f>
        <v>78.2</v>
      </c>
    </row>
    <row r="129" spans="1:35" x14ac:dyDescent="0.25">
      <c r="A129" s="24">
        <f>'Рейтинговая таблица организаций'!A129</f>
        <v>126</v>
      </c>
      <c r="B129" s="24" t="str">
        <f>'Рейтинговая таблица организаций'!B129</f>
        <v>МКОУ «Гимназия № 1 им. Героя Советского Союза Ю.А.Акаева» (город Кизилюрт)</v>
      </c>
      <c r="C129" s="24">
        <f>'Рейтинговая таблица организаций'!C129</f>
        <v>585</v>
      </c>
      <c r="D129" s="24">
        <f t="shared" si="12"/>
        <v>126</v>
      </c>
      <c r="E129" s="24" t="str">
        <f t="shared" si="13"/>
        <v>МКОУ «Гимназия № 1 им. Героя Советского Союза Ю.А.Акаева» (город Кизилюрт)</v>
      </c>
      <c r="F129" s="24">
        <f>'Рейтинговая таблица организаций'!M129</f>
        <v>100</v>
      </c>
      <c r="G129" s="24">
        <f>'Рейтинговая таблица организаций'!N129</f>
        <v>100</v>
      </c>
      <c r="H129" s="24">
        <f>'Рейтинговая таблица организаций'!O129</f>
        <v>100</v>
      </c>
      <c r="I129" s="24">
        <f>'Рейтинговая таблица организаций'!P129</f>
        <v>100</v>
      </c>
      <c r="J129" s="24">
        <f t="shared" si="14"/>
        <v>126</v>
      </c>
      <c r="K129" s="24" t="str">
        <f t="shared" si="15"/>
        <v>МКОУ «Гимназия № 1 им. Героя Советского Союза Ю.А.Акаева» (город Кизилюрт)</v>
      </c>
      <c r="L129" s="24">
        <f>'Рейтинговая таблица организаций'!V129</f>
        <v>100</v>
      </c>
      <c r="M129" s="24">
        <f>'Рейтинговая таблица организаций'!X129</f>
        <v>98</v>
      </c>
      <c r="N129" s="24">
        <f>'Рейтинговая таблица организаций'!Y129</f>
        <v>99</v>
      </c>
      <c r="O129" s="24">
        <f t="shared" si="16"/>
        <v>126</v>
      </c>
      <c r="P129" s="24" t="str">
        <f t="shared" si="17"/>
        <v>МКОУ «Гимназия № 1 им. Героя Советского Союза Ю.А.Акаева» (город Кизилюрт)</v>
      </c>
      <c r="Q129" s="24">
        <f>'Рейтинговая таблица организаций'!AD129</f>
        <v>60</v>
      </c>
      <c r="R129" s="24">
        <f>'Рейтинговая таблица организаций'!AE129</f>
        <v>60</v>
      </c>
      <c r="S129" s="7">
        <f>'Рейтинговая таблица организаций'!AF129</f>
        <v>100</v>
      </c>
      <c r="T129" s="24">
        <f>'Рейтинговая таблица организаций'!AG129</f>
        <v>72</v>
      </c>
      <c r="U129" s="24">
        <f t="shared" si="18"/>
        <v>126</v>
      </c>
      <c r="V129" s="24" t="str">
        <f t="shared" si="19"/>
        <v>МКОУ «Гимназия № 1 им. Героя Советского Союза Ю.А.Акаева» (город Кизилюрт)</v>
      </c>
      <c r="W129" s="24">
        <f>'Рейтинговая таблица организаций'!AN129</f>
        <v>97</v>
      </c>
      <c r="X129" s="24">
        <f>'Рейтинговая таблица организаций'!AO129</f>
        <v>99</v>
      </c>
      <c r="Y129" s="24">
        <f>'Рейтинговая таблица организаций'!AP129</f>
        <v>100</v>
      </c>
      <c r="Z129" s="24">
        <f>'Рейтинговая таблица организаций'!AQ129</f>
        <v>98</v>
      </c>
      <c r="AA129" s="24">
        <f t="shared" si="20"/>
        <v>126</v>
      </c>
      <c r="AB129" s="24" t="str">
        <f t="shared" si="21"/>
        <v>МКОУ «Гимназия № 1 им. Героя Советского Союза Ю.А.Акаева» (город Кизилюрт)</v>
      </c>
      <c r="AC129" s="24">
        <f>'Рейтинговая таблица организаций'!AX129</f>
        <v>99</v>
      </c>
      <c r="AD129" s="24">
        <f>'Рейтинговая таблица организаций'!AY129</f>
        <v>98</v>
      </c>
      <c r="AE129" s="24">
        <f>'Рейтинговая таблица организаций'!AZ129</f>
        <v>98</v>
      </c>
      <c r="AF129" s="24">
        <f>'Рейтинговая таблица организаций'!BA129</f>
        <v>98</v>
      </c>
      <c r="AG129" s="24">
        <f t="shared" si="22"/>
        <v>126</v>
      </c>
      <c r="AH129" s="24" t="str">
        <f t="shared" si="23"/>
        <v>МКОУ «Гимназия № 1 им. Героя Советского Союза Ю.А.Акаева» (город Кизилюрт)</v>
      </c>
      <c r="AI129" s="24">
        <f>'Рейтинговая таблица организаций'!BB129</f>
        <v>93.4</v>
      </c>
    </row>
    <row r="130" spans="1:35" x14ac:dyDescent="0.25">
      <c r="A130" s="24">
        <f>'Рейтинговая таблица организаций'!A130</f>
        <v>127</v>
      </c>
      <c r="B130" s="24" t="str">
        <f>'Рейтинговая таблица организаций'!B130</f>
        <v>МКОУ «СОШ № 2» (город Кизилюрт)</v>
      </c>
      <c r="C130" s="24">
        <f>'Рейтинговая таблица организаций'!C130</f>
        <v>290</v>
      </c>
      <c r="D130" s="24">
        <f t="shared" si="12"/>
        <v>127</v>
      </c>
      <c r="E130" s="24" t="str">
        <f t="shared" si="13"/>
        <v>МКОУ «СОШ № 2» (город Кизилюрт)</v>
      </c>
      <c r="F130" s="24">
        <f>'Рейтинговая таблица организаций'!M130</f>
        <v>38</v>
      </c>
      <c r="G130" s="24">
        <f>'Рейтинговая таблица организаций'!N130</f>
        <v>90</v>
      </c>
      <c r="H130" s="24">
        <f>'Рейтинговая таблица организаций'!O130</f>
        <v>84</v>
      </c>
      <c r="I130" s="24">
        <f>'Рейтинговая таблица организаций'!P130</f>
        <v>72</v>
      </c>
      <c r="J130" s="24">
        <f t="shared" si="14"/>
        <v>127</v>
      </c>
      <c r="K130" s="24" t="str">
        <f t="shared" si="15"/>
        <v>МКОУ «СОШ № 2» (город Кизилюрт)</v>
      </c>
      <c r="L130" s="24">
        <f>'Рейтинговая таблица организаций'!V130</f>
        <v>100</v>
      </c>
      <c r="M130" s="24">
        <f>'Рейтинговая таблица организаций'!X130</f>
        <v>51</v>
      </c>
      <c r="N130" s="24">
        <f>'Рейтинговая таблица организаций'!Y130</f>
        <v>75</v>
      </c>
      <c r="O130" s="24">
        <f t="shared" si="16"/>
        <v>127</v>
      </c>
      <c r="P130" s="24" t="str">
        <f t="shared" si="17"/>
        <v>МКОУ «СОШ № 2» (город Кизилюрт)</v>
      </c>
      <c r="Q130" s="24">
        <f>'Рейтинговая таблица организаций'!AD130</f>
        <v>20</v>
      </c>
      <c r="R130" s="24">
        <f>'Рейтинговая таблица организаций'!AE130</f>
        <v>20</v>
      </c>
      <c r="S130" s="7">
        <f>'Рейтинговая таблица организаций'!AF130</f>
        <v>58.139534883720927</v>
      </c>
      <c r="T130" s="24">
        <f>'Рейтинговая таблица организаций'!AG130</f>
        <v>31</v>
      </c>
      <c r="U130" s="24">
        <f t="shared" si="18"/>
        <v>127</v>
      </c>
      <c r="V130" s="24" t="str">
        <f t="shared" si="19"/>
        <v>МКОУ «СОШ № 2» (город Кизилюрт)</v>
      </c>
      <c r="W130" s="24">
        <f>'Рейтинговая таблица организаций'!AN130</f>
        <v>78</v>
      </c>
      <c r="X130" s="24">
        <f>'Рейтинговая таблица организаций'!AO130</f>
        <v>90</v>
      </c>
      <c r="Y130" s="24">
        <f>'Рейтинговая таблица организаций'!AP130</f>
        <v>66</v>
      </c>
      <c r="Z130" s="24">
        <f>'Рейтинговая таблица организаций'!AQ130</f>
        <v>80</v>
      </c>
      <c r="AA130" s="24">
        <f t="shared" si="20"/>
        <v>127</v>
      </c>
      <c r="AB130" s="24" t="str">
        <f t="shared" si="21"/>
        <v>МКОУ «СОШ № 2» (город Кизилюрт)</v>
      </c>
      <c r="AC130" s="24">
        <f>'Рейтинговая таблица организаций'!AX130</f>
        <v>59</v>
      </c>
      <c r="AD130" s="24">
        <f>'Рейтинговая таблица организаций'!AY130</f>
        <v>78</v>
      </c>
      <c r="AE130" s="24">
        <f>'Рейтинговая таблица организаций'!AZ130</f>
        <v>72</v>
      </c>
      <c r="AF130" s="24">
        <f>'Рейтинговая таблица организаций'!BA130</f>
        <v>69</v>
      </c>
      <c r="AG130" s="24">
        <f t="shared" si="22"/>
        <v>127</v>
      </c>
      <c r="AH130" s="24" t="str">
        <f t="shared" si="23"/>
        <v>МКОУ «СОШ № 2» (город Кизилюрт)</v>
      </c>
      <c r="AI130" s="24">
        <f>'Рейтинговая таблица организаций'!BB130</f>
        <v>65.400000000000006</v>
      </c>
    </row>
    <row r="131" spans="1:35" x14ac:dyDescent="0.25">
      <c r="A131" s="24">
        <f>'Рейтинговая таблица организаций'!A131</f>
        <v>128</v>
      </c>
      <c r="B131" s="24" t="str">
        <f>'Рейтинговая таблица организаций'!B131</f>
        <v>МКОУ «СОШ №3» (город Кизилюрт)</v>
      </c>
      <c r="C131" s="24">
        <f>'Рейтинговая таблица организаций'!C131</f>
        <v>70</v>
      </c>
      <c r="D131" s="24">
        <f t="shared" si="12"/>
        <v>128</v>
      </c>
      <c r="E131" s="24" t="str">
        <f t="shared" si="13"/>
        <v>МКОУ «СОШ №3» (город Кизилюрт)</v>
      </c>
      <c r="F131" s="24">
        <f>'Рейтинговая таблица организаций'!M131</f>
        <v>100</v>
      </c>
      <c r="G131" s="24">
        <f>'Рейтинговая таблица организаций'!N131</f>
        <v>100</v>
      </c>
      <c r="H131" s="24">
        <f>'Рейтинговая таблица организаций'!O131</f>
        <v>94</v>
      </c>
      <c r="I131" s="24">
        <f>'Рейтинговая таблица организаций'!P131</f>
        <v>98</v>
      </c>
      <c r="J131" s="24">
        <f t="shared" si="14"/>
        <v>128</v>
      </c>
      <c r="K131" s="24" t="str">
        <f t="shared" si="15"/>
        <v>МКОУ «СОШ №3» (город Кизилюрт)</v>
      </c>
      <c r="L131" s="24">
        <f>'Рейтинговая таблица организаций'!V131</f>
        <v>80</v>
      </c>
      <c r="M131" s="24">
        <f>'Рейтинговая таблица организаций'!X131</f>
        <v>89</v>
      </c>
      <c r="N131" s="24">
        <f>'Рейтинговая таблица организаций'!Y131</f>
        <v>84</v>
      </c>
      <c r="O131" s="24">
        <f t="shared" si="16"/>
        <v>128</v>
      </c>
      <c r="P131" s="24" t="str">
        <f t="shared" si="17"/>
        <v>МКОУ «СОШ №3» (город Кизилюрт)</v>
      </c>
      <c r="Q131" s="24">
        <f>'Рейтинговая таблица организаций'!AD131</f>
        <v>0</v>
      </c>
      <c r="R131" s="24">
        <f>'Рейтинговая таблица организаций'!AE131</f>
        <v>60</v>
      </c>
      <c r="S131" s="7">
        <f>'Рейтинговая таблица организаций'!AF131</f>
        <v>100</v>
      </c>
      <c r="T131" s="24">
        <f>'Рейтинговая таблица организаций'!AG131</f>
        <v>54</v>
      </c>
      <c r="U131" s="24">
        <f t="shared" si="18"/>
        <v>128</v>
      </c>
      <c r="V131" s="24" t="str">
        <f t="shared" si="19"/>
        <v>МКОУ «СОШ №3» (город Кизилюрт)</v>
      </c>
      <c r="W131" s="24">
        <f>'Рейтинговая таблица организаций'!AN131</f>
        <v>96</v>
      </c>
      <c r="X131" s="24">
        <f>'Рейтинговая таблица организаций'!AO131</f>
        <v>93</v>
      </c>
      <c r="Y131" s="24">
        <f>'Рейтинговая таблица организаций'!AP131</f>
        <v>97</v>
      </c>
      <c r="Z131" s="24">
        <f>'Рейтинговая таблица организаций'!AQ131</f>
        <v>95</v>
      </c>
      <c r="AA131" s="24">
        <f t="shared" si="20"/>
        <v>128</v>
      </c>
      <c r="AB131" s="24" t="str">
        <f t="shared" si="21"/>
        <v>МКОУ «СОШ №3» (город Кизилюрт)</v>
      </c>
      <c r="AC131" s="24">
        <f>'Рейтинговая таблица организаций'!AX131</f>
        <v>93</v>
      </c>
      <c r="AD131" s="24">
        <f>'Рейтинговая таблица организаций'!AY131</f>
        <v>93</v>
      </c>
      <c r="AE131" s="24">
        <f>'Рейтинговая таблица организаций'!AZ131</f>
        <v>89</v>
      </c>
      <c r="AF131" s="24">
        <f>'Рейтинговая таблица организаций'!BA131</f>
        <v>92</v>
      </c>
      <c r="AG131" s="24">
        <f t="shared" si="22"/>
        <v>128</v>
      </c>
      <c r="AH131" s="24" t="str">
        <f t="shared" si="23"/>
        <v>МКОУ «СОШ №3» (город Кизилюрт)</v>
      </c>
      <c r="AI131" s="24">
        <f>'Рейтинговая таблица организаций'!BB131</f>
        <v>84.6</v>
      </c>
    </row>
    <row r="132" spans="1:35" x14ac:dyDescent="0.25">
      <c r="A132" s="24">
        <f>'Рейтинговая таблица организаций'!A132</f>
        <v>129</v>
      </c>
      <c r="B132" s="24" t="str">
        <f>'Рейтинговая таблица организаций'!B132</f>
        <v>МКОУ «СОШ №4» (город Кизилюрт)</v>
      </c>
      <c r="C132" s="24">
        <f>'Рейтинговая таблица организаций'!C132</f>
        <v>243</v>
      </c>
      <c r="D132" s="24">
        <f t="shared" si="12"/>
        <v>129</v>
      </c>
      <c r="E132" s="24" t="str">
        <f t="shared" si="13"/>
        <v>МКОУ «СОШ №4» (город Кизилюрт)</v>
      </c>
      <c r="F132" s="24">
        <f>'Рейтинговая таблица организаций'!M132</f>
        <v>99</v>
      </c>
      <c r="G132" s="24">
        <f>'Рейтинговая таблица организаций'!N132</f>
        <v>100</v>
      </c>
      <c r="H132" s="24">
        <f>'Рейтинговая таблица организаций'!O132</f>
        <v>97</v>
      </c>
      <c r="I132" s="24">
        <f>'Рейтинговая таблица организаций'!P132</f>
        <v>99</v>
      </c>
      <c r="J132" s="24">
        <f t="shared" si="14"/>
        <v>129</v>
      </c>
      <c r="K132" s="24" t="str">
        <f t="shared" si="15"/>
        <v>МКОУ «СОШ №4» (город Кизилюрт)</v>
      </c>
      <c r="L132" s="24">
        <f>'Рейтинговая таблица организаций'!V132</f>
        <v>80</v>
      </c>
      <c r="M132" s="24">
        <f>'Рейтинговая таблица организаций'!X132</f>
        <v>83</v>
      </c>
      <c r="N132" s="24">
        <f>'Рейтинговая таблица организаций'!Y132</f>
        <v>81</v>
      </c>
      <c r="O132" s="24">
        <f t="shared" si="16"/>
        <v>129</v>
      </c>
      <c r="P132" s="24" t="str">
        <f t="shared" si="17"/>
        <v>МКОУ «СОШ №4» (город Кизилюрт)</v>
      </c>
      <c r="Q132" s="24">
        <f>'Рейтинговая таблица организаций'!AD132</f>
        <v>0</v>
      </c>
      <c r="R132" s="24">
        <f>'Рейтинговая таблица организаций'!AE132</f>
        <v>40</v>
      </c>
      <c r="S132" s="7">
        <f>'Рейтинговая таблица организаций'!AF132</f>
        <v>80</v>
      </c>
      <c r="T132" s="24">
        <f>'Рейтинговая таблица организаций'!AG132</f>
        <v>40</v>
      </c>
      <c r="U132" s="24">
        <f t="shared" si="18"/>
        <v>129</v>
      </c>
      <c r="V132" s="24" t="str">
        <f t="shared" si="19"/>
        <v>МКОУ «СОШ №4» (город Кизилюрт)</v>
      </c>
      <c r="W132" s="24">
        <f>'Рейтинговая таблица организаций'!AN132</f>
        <v>100</v>
      </c>
      <c r="X132" s="24">
        <f>'Рейтинговая таблица организаций'!AO132</f>
        <v>100</v>
      </c>
      <c r="Y132" s="24">
        <f>'Рейтинговая таблица организаций'!AP132</f>
        <v>100</v>
      </c>
      <c r="Z132" s="24">
        <f>'Рейтинговая таблица организаций'!AQ132</f>
        <v>100</v>
      </c>
      <c r="AA132" s="24">
        <f t="shared" si="20"/>
        <v>129</v>
      </c>
      <c r="AB132" s="24" t="str">
        <f t="shared" si="21"/>
        <v>МКОУ «СОШ №4» (город Кизилюрт)</v>
      </c>
      <c r="AC132" s="24">
        <f>'Рейтинговая таблица организаций'!AX132</f>
        <v>98</v>
      </c>
      <c r="AD132" s="24">
        <f>'Рейтинговая таблица организаций'!AY132</f>
        <v>96</v>
      </c>
      <c r="AE132" s="24">
        <f>'Рейтинговая таблица организаций'!AZ132</f>
        <v>99</v>
      </c>
      <c r="AF132" s="24">
        <f>'Рейтинговая таблица организаций'!BA132</f>
        <v>97</v>
      </c>
      <c r="AG132" s="24">
        <f t="shared" si="22"/>
        <v>129</v>
      </c>
      <c r="AH132" s="24" t="str">
        <f t="shared" si="23"/>
        <v>МКОУ «СОШ №4» (город Кизилюрт)</v>
      </c>
      <c r="AI132" s="24">
        <f>'Рейтинговая таблица организаций'!BB132</f>
        <v>83.4</v>
      </c>
    </row>
    <row r="133" spans="1:35" x14ac:dyDescent="0.25">
      <c r="A133" s="24">
        <f>'Рейтинговая таблица организаций'!A133</f>
        <v>130</v>
      </c>
      <c r="B133" s="24" t="str">
        <f>'Рейтинговая таблица организаций'!B133</f>
        <v>МКОУ «Гимназия № 5 ИМ. А. А. Алиева» (город Кизилюрт)</v>
      </c>
      <c r="C133" s="24">
        <f>'Рейтинговая таблица организаций'!C133</f>
        <v>555</v>
      </c>
      <c r="D133" s="24">
        <f t="shared" ref="D133:D196" si="24">A133</f>
        <v>130</v>
      </c>
      <c r="E133" s="24" t="str">
        <f t="shared" ref="E133:E196" si="25">B133</f>
        <v>МКОУ «Гимназия № 5 ИМ. А. А. Алиева» (город Кизилюрт)</v>
      </c>
      <c r="F133" s="24">
        <f>'Рейтинговая таблица организаций'!M133</f>
        <v>100</v>
      </c>
      <c r="G133" s="24">
        <f>'Рейтинговая таблица организаций'!N133</f>
        <v>100</v>
      </c>
      <c r="H133" s="24">
        <f>'Рейтинговая таблица организаций'!O133</f>
        <v>100</v>
      </c>
      <c r="I133" s="24">
        <f>'Рейтинговая таблица организаций'!P133</f>
        <v>100</v>
      </c>
      <c r="J133" s="24">
        <f t="shared" ref="J133:J196" si="26">A133</f>
        <v>130</v>
      </c>
      <c r="K133" s="24" t="str">
        <f t="shared" ref="K133:K196" si="27">B133</f>
        <v>МКОУ «Гимназия № 5 ИМ. А. А. Алиева» (город Кизилюрт)</v>
      </c>
      <c r="L133" s="24">
        <f>'Рейтинговая таблица организаций'!V133</f>
        <v>80</v>
      </c>
      <c r="M133" s="24">
        <f>'Рейтинговая таблица организаций'!X133</f>
        <v>99</v>
      </c>
      <c r="N133" s="24">
        <f>'Рейтинговая таблица организаций'!Y133</f>
        <v>89</v>
      </c>
      <c r="O133" s="24">
        <f t="shared" ref="O133:O196" si="28">A133</f>
        <v>130</v>
      </c>
      <c r="P133" s="24" t="str">
        <f t="shared" ref="P133:P196" si="29">B133</f>
        <v>МКОУ «Гимназия № 5 ИМ. А. А. Алиева» (город Кизилюрт)</v>
      </c>
      <c r="Q133" s="24">
        <f>'Рейтинговая таблица организаций'!AD133</f>
        <v>20</v>
      </c>
      <c r="R133" s="24">
        <f>'Рейтинговая таблица организаций'!AE133</f>
        <v>60</v>
      </c>
      <c r="S133" s="7">
        <f>'Рейтинговая таблица организаций'!AF133</f>
        <v>100</v>
      </c>
      <c r="T133" s="24">
        <f>'Рейтинговая таблица организаций'!AG133</f>
        <v>60</v>
      </c>
      <c r="U133" s="24">
        <f t="shared" ref="U133:U196" si="30">A133</f>
        <v>130</v>
      </c>
      <c r="V133" s="24" t="str">
        <f t="shared" ref="V133:V196" si="31">B133</f>
        <v>МКОУ «Гимназия № 5 ИМ. А. А. Алиева» (город Кизилюрт)</v>
      </c>
      <c r="W133" s="24">
        <f>'Рейтинговая таблица организаций'!AN133</f>
        <v>99</v>
      </c>
      <c r="X133" s="24">
        <f>'Рейтинговая таблица организаций'!AO133</f>
        <v>100</v>
      </c>
      <c r="Y133" s="24">
        <f>'Рейтинговая таблица организаций'!AP133</f>
        <v>100</v>
      </c>
      <c r="Z133" s="24">
        <f>'Рейтинговая таблица организаций'!AQ133</f>
        <v>100</v>
      </c>
      <c r="AA133" s="24">
        <f t="shared" ref="AA133:AA196" si="32">A133</f>
        <v>130</v>
      </c>
      <c r="AB133" s="24" t="str">
        <f t="shared" ref="AB133:AB196" si="33">B133</f>
        <v>МКОУ «Гимназия № 5 ИМ. А. А. Алиева» (город Кизилюрт)</v>
      </c>
      <c r="AC133" s="24">
        <f>'Рейтинговая таблица организаций'!AX133</f>
        <v>98</v>
      </c>
      <c r="AD133" s="24">
        <f>'Рейтинговая таблица организаций'!AY133</f>
        <v>99</v>
      </c>
      <c r="AE133" s="24">
        <f>'Рейтинговая таблица организаций'!AZ133</f>
        <v>98</v>
      </c>
      <c r="AF133" s="24">
        <f>'Рейтинговая таблица организаций'!BA133</f>
        <v>98</v>
      </c>
      <c r="AG133" s="24">
        <f t="shared" ref="AG133:AG196" si="34">A133</f>
        <v>130</v>
      </c>
      <c r="AH133" s="24" t="str">
        <f t="shared" ref="AH133:AH196" si="35">B133</f>
        <v>МКОУ «Гимназия № 5 ИМ. А. А. Алиева» (город Кизилюрт)</v>
      </c>
      <c r="AI133" s="24">
        <f>'Рейтинговая таблица организаций'!BB133</f>
        <v>89.4</v>
      </c>
    </row>
    <row r="134" spans="1:35" x14ac:dyDescent="0.25">
      <c r="A134" s="24">
        <f>'Рейтинговая таблица организаций'!A134</f>
        <v>131</v>
      </c>
      <c r="B134" s="24" t="str">
        <f>'Рейтинговая таблица организаций'!B134</f>
        <v>МКОУ «СОШ № 7» (город Кизилюрт)</v>
      </c>
      <c r="C134" s="24">
        <f>'Рейтинговая таблица организаций'!C134</f>
        <v>600</v>
      </c>
      <c r="D134" s="24">
        <f t="shared" si="24"/>
        <v>131</v>
      </c>
      <c r="E134" s="24" t="str">
        <f t="shared" si="25"/>
        <v>МКОУ «СОШ № 7» (город Кизилюрт)</v>
      </c>
      <c r="F134" s="24">
        <f>'Рейтинговая таблица организаций'!M134</f>
        <v>80</v>
      </c>
      <c r="G134" s="24">
        <f>'Рейтинговая таблица организаций'!N134</f>
        <v>100</v>
      </c>
      <c r="H134" s="24">
        <f>'Рейтинговая таблица организаций'!O134</f>
        <v>93</v>
      </c>
      <c r="I134" s="24">
        <f>'Рейтинговая таблица организаций'!P134</f>
        <v>91</v>
      </c>
      <c r="J134" s="24">
        <f t="shared" si="26"/>
        <v>131</v>
      </c>
      <c r="K134" s="24" t="str">
        <f t="shared" si="27"/>
        <v>МКОУ «СОШ № 7» (город Кизилюрт)</v>
      </c>
      <c r="L134" s="24">
        <f>'Рейтинговая таблица организаций'!V134</f>
        <v>100</v>
      </c>
      <c r="M134" s="24">
        <f>'Рейтинговая таблица организаций'!X134</f>
        <v>90</v>
      </c>
      <c r="N134" s="24">
        <f>'Рейтинговая таблица организаций'!Y134</f>
        <v>95</v>
      </c>
      <c r="O134" s="24">
        <f t="shared" si="28"/>
        <v>131</v>
      </c>
      <c r="P134" s="24" t="str">
        <f t="shared" si="29"/>
        <v>МКОУ «СОШ № 7» (город Кизилюрт)</v>
      </c>
      <c r="Q134" s="24">
        <f>'Рейтинговая таблица организаций'!AD134</f>
        <v>40</v>
      </c>
      <c r="R134" s="24">
        <f>'Рейтинговая таблица организаций'!AE134</f>
        <v>80</v>
      </c>
      <c r="S134" s="7">
        <f>'Рейтинговая таблица организаций'!AF134</f>
        <v>100</v>
      </c>
      <c r="T134" s="24">
        <f>'Рейтинговая таблица организаций'!AG134</f>
        <v>74</v>
      </c>
      <c r="U134" s="24">
        <f t="shared" si="30"/>
        <v>131</v>
      </c>
      <c r="V134" s="24" t="str">
        <f t="shared" si="31"/>
        <v>МКОУ «СОШ № 7» (город Кизилюрт)</v>
      </c>
      <c r="W134" s="24">
        <f>'Рейтинговая таблица организаций'!AN134</f>
        <v>90</v>
      </c>
      <c r="X134" s="24">
        <f>'Рейтинговая таблица организаций'!AO134</f>
        <v>93</v>
      </c>
      <c r="Y134" s="24">
        <f>'Рейтинговая таблица организаций'!AP134</f>
        <v>97</v>
      </c>
      <c r="Z134" s="24">
        <f>'Рейтинговая таблица организаций'!AQ134</f>
        <v>93</v>
      </c>
      <c r="AA134" s="24">
        <f t="shared" si="32"/>
        <v>131</v>
      </c>
      <c r="AB134" s="24" t="str">
        <f t="shared" si="33"/>
        <v>МКОУ «СОШ № 7» (город Кизилюрт)</v>
      </c>
      <c r="AC134" s="24">
        <f>'Рейтинговая таблица организаций'!AX134</f>
        <v>90</v>
      </c>
      <c r="AD134" s="24">
        <f>'Рейтинговая таблица организаций'!AY134</f>
        <v>98</v>
      </c>
      <c r="AE134" s="24">
        <f>'Рейтинговая таблица организаций'!AZ134</f>
        <v>90</v>
      </c>
      <c r="AF134" s="24">
        <f>'Рейтинговая таблица организаций'!BA134</f>
        <v>93</v>
      </c>
      <c r="AG134" s="24">
        <f t="shared" si="34"/>
        <v>131</v>
      </c>
      <c r="AH134" s="24" t="str">
        <f t="shared" si="35"/>
        <v>МКОУ «СОШ № 7» (город Кизилюрт)</v>
      </c>
      <c r="AI134" s="24">
        <f>'Рейтинговая таблица организаций'!BB134</f>
        <v>89.2</v>
      </c>
    </row>
    <row r="135" spans="1:35" x14ac:dyDescent="0.25">
      <c r="A135" s="24">
        <f>'Рейтинговая таблица организаций'!A135</f>
        <v>132</v>
      </c>
      <c r="B135" s="24" t="str">
        <f>'Рейтинговая таблица организаций'!B135</f>
        <v>МКОУ «СОШ № 8» (город Кизилюрт)</v>
      </c>
      <c r="C135" s="24">
        <f>'Рейтинговая таблица организаций'!C135</f>
        <v>600</v>
      </c>
      <c r="D135" s="24">
        <f t="shared" si="24"/>
        <v>132</v>
      </c>
      <c r="E135" s="24" t="str">
        <f t="shared" si="25"/>
        <v>МКОУ «СОШ № 8» (город Кизилюрт)</v>
      </c>
      <c r="F135" s="24">
        <f>'Рейтинговая таблица организаций'!M135</f>
        <v>99</v>
      </c>
      <c r="G135" s="24">
        <f>'Рейтинговая таблица организаций'!N135</f>
        <v>100</v>
      </c>
      <c r="H135" s="24">
        <f>'Рейтинговая таблица организаций'!O135</f>
        <v>95</v>
      </c>
      <c r="I135" s="24">
        <f>'Рейтинговая таблица организаций'!P135</f>
        <v>98</v>
      </c>
      <c r="J135" s="24">
        <f t="shared" si="26"/>
        <v>132</v>
      </c>
      <c r="K135" s="24" t="str">
        <f t="shared" si="27"/>
        <v>МКОУ «СОШ № 8» (город Кизилюрт)</v>
      </c>
      <c r="L135" s="24">
        <f>'Рейтинговая таблица организаций'!V135</f>
        <v>100</v>
      </c>
      <c r="M135" s="24">
        <f>'Рейтинговая таблица организаций'!X135</f>
        <v>61</v>
      </c>
      <c r="N135" s="24">
        <f>'Рейтинговая таблица организаций'!Y135</f>
        <v>80</v>
      </c>
      <c r="O135" s="24">
        <f t="shared" si="28"/>
        <v>132</v>
      </c>
      <c r="P135" s="24" t="str">
        <f t="shared" si="29"/>
        <v>МКОУ «СОШ № 8» (город Кизилюрт)</v>
      </c>
      <c r="Q135" s="24">
        <f>'Рейтинговая таблица организаций'!AD135</f>
        <v>60</v>
      </c>
      <c r="R135" s="24">
        <f>'Рейтинговая таблица организаций'!AE135</f>
        <v>80</v>
      </c>
      <c r="S135" s="7">
        <f>'Рейтинговая таблица организаций'!AF135</f>
        <v>36.363636363636367</v>
      </c>
      <c r="T135" s="24">
        <f>'Рейтинговая таблица организаций'!AG135</f>
        <v>61</v>
      </c>
      <c r="U135" s="24">
        <f t="shared" si="30"/>
        <v>132</v>
      </c>
      <c r="V135" s="24" t="str">
        <f t="shared" si="31"/>
        <v>МКОУ «СОШ № 8» (город Кизилюрт)</v>
      </c>
      <c r="W135" s="24">
        <f>'Рейтинговая таблица организаций'!AN135</f>
        <v>96</v>
      </c>
      <c r="X135" s="24">
        <f>'Рейтинговая таблица организаций'!AO135</f>
        <v>96</v>
      </c>
      <c r="Y135" s="24">
        <f>'Рейтинговая таблица организаций'!AP135</f>
        <v>90</v>
      </c>
      <c r="Z135" s="24">
        <f>'Рейтинговая таблица организаций'!AQ135</f>
        <v>95</v>
      </c>
      <c r="AA135" s="24">
        <f t="shared" si="32"/>
        <v>132</v>
      </c>
      <c r="AB135" s="24" t="str">
        <f t="shared" si="33"/>
        <v>МКОУ «СОШ № 8» (город Кизилюрт)</v>
      </c>
      <c r="AC135" s="24">
        <f>'Рейтинговая таблица организаций'!AX135</f>
        <v>84</v>
      </c>
      <c r="AD135" s="24">
        <f>'Рейтинговая таблица организаций'!AY135</f>
        <v>88</v>
      </c>
      <c r="AE135" s="24">
        <f>'Рейтинговая таблица организаций'!AZ135</f>
        <v>90</v>
      </c>
      <c r="AF135" s="24">
        <f>'Рейтинговая таблица организаций'!BA135</f>
        <v>87</v>
      </c>
      <c r="AG135" s="24">
        <f t="shared" si="34"/>
        <v>132</v>
      </c>
      <c r="AH135" s="24" t="str">
        <f t="shared" si="35"/>
        <v>МКОУ «СОШ № 8» (город Кизилюрт)</v>
      </c>
      <c r="AI135" s="24">
        <f>'Рейтинговая таблица организаций'!BB135</f>
        <v>84.2</v>
      </c>
    </row>
    <row r="136" spans="1:35" x14ac:dyDescent="0.25">
      <c r="A136" s="24">
        <f>'Рейтинговая таблица организаций'!A136</f>
        <v>133</v>
      </c>
      <c r="B136" s="24" t="str">
        <f>'Рейтинговая таблица организаций'!B136</f>
        <v>МКОУ «СОШ №9» (город Кизилюрт)</v>
      </c>
      <c r="C136" s="24">
        <f>'Рейтинговая таблица организаций'!C136</f>
        <v>109</v>
      </c>
      <c r="D136" s="24">
        <f t="shared" si="24"/>
        <v>133</v>
      </c>
      <c r="E136" s="24" t="str">
        <f t="shared" si="25"/>
        <v>МКОУ «СОШ №9» (город Кизилюрт)</v>
      </c>
      <c r="F136" s="24">
        <f>'Рейтинговая таблица организаций'!M136</f>
        <v>99</v>
      </c>
      <c r="G136" s="24">
        <f>'Рейтинговая таблица организаций'!N136</f>
        <v>90</v>
      </c>
      <c r="H136" s="24">
        <f>'Рейтинговая таблица организаций'!O136</f>
        <v>84</v>
      </c>
      <c r="I136" s="24">
        <f>'Рейтинговая таблица организаций'!P136</f>
        <v>90</v>
      </c>
      <c r="J136" s="24">
        <f t="shared" si="26"/>
        <v>133</v>
      </c>
      <c r="K136" s="24" t="str">
        <f t="shared" si="27"/>
        <v>МКОУ «СОШ №9» (город Кизилюрт)</v>
      </c>
      <c r="L136" s="24">
        <f>'Рейтинговая таблица организаций'!V136</f>
        <v>100</v>
      </c>
      <c r="M136" s="24">
        <f>'Рейтинговая таблица организаций'!X136</f>
        <v>66</v>
      </c>
      <c r="N136" s="24">
        <f>'Рейтинговая таблица организаций'!Y136</f>
        <v>83</v>
      </c>
      <c r="O136" s="24">
        <f t="shared" si="28"/>
        <v>133</v>
      </c>
      <c r="P136" s="24" t="str">
        <f t="shared" si="29"/>
        <v>МКОУ «СОШ №9» (город Кизилюрт)</v>
      </c>
      <c r="Q136" s="24">
        <f>'Рейтинговая таблица организаций'!AD136</f>
        <v>0</v>
      </c>
      <c r="R136" s="24">
        <f>'Рейтинговая таблица организаций'!AE136</f>
        <v>60</v>
      </c>
      <c r="S136" s="7">
        <f>'Рейтинговая таблица организаций'!AF136</f>
        <v>72.727272727272734</v>
      </c>
      <c r="T136" s="24">
        <f>'Рейтинговая таблица организаций'!AG136</f>
        <v>46</v>
      </c>
      <c r="U136" s="24">
        <f t="shared" si="30"/>
        <v>133</v>
      </c>
      <c r="V136" s="24" t="str">
        <f t="shared" si="31"/>
        <v>МКОУ «СОШ №9» (город Кизилюрт)</v>
      </c>
      <c r="W136" s="24">
        <f>'Рейтинговая таблица организаций'!AN136</f>
        <v>88</v>
      </c>
      <c r="X136" s="24">
        <f>'Рейтинговая таблица организаций'!AO136</f>
        <v>90</v>
      </c>
      <c r="Y136" s="24">
        <f>'Рейтинговая таблица организаций'!AP136</f>
        <v>83</v>
      </c>
      <c r="Z136" s="24">
        <f>'Рейтинговая таблица организаций'!AQ136</f>
        <v>88</v>
      </c>
      <c r="AA136" s="24">
        <f t="shared" si="32"/>
        <v>133</v>
      </c>
      <c r="AB136" s="24" t="str">
        <f t="shared" si="33"/>
        <v>МКОУ «СОШ №9» (город Кизилюрт)</v>
      </c>
      <c r="AC136" s="24">
        <f>'Рейтинговая таблица организаций'!AX136</f>
        <v>80</v>
      </c>
      <c r="AD136" s="24">
        <f>'Рейтинговая таблица организаций'!AY136</f>
        <v>84</v>
      </c>
      <c r="AE136" s="24">
        <f>'Рейтинговая таблица организаций'!AZ136</f>
        <v>77</v>
      </c>
      <c r="AF136" s="24">
        <f>'Рейтинговая таблица организаций'!BA136</f>
        <v>81</v>
      </c>
      <c r="AG136" s="24">
        <f t="shared" si="34"/>
        <v>133</v>
      </c>
      <c r="AH136" s="24" t="str">
        <f t="shared" si="35"/>
        <v>МКОУ «СОШ №9» (город Кизилюрт)</v>
      </c>
      <c r="AI136" s="24">
        <f>'Рейтинговая таблица организаций'!BB136</f>
        <v>77.599999999999994</v>
      </c>
    </row>
    <row r="137" spans="1:35" x14ac:dyDescent="0.25">
      <c r="A137" s="24">
        <f>'Рейтинговая таблица организаций'!A137</f>
        <v>134</v>
      </c>
      <c r="B137" s="24" t="str">
        <f>'Рейтинговая таблица организаций'!B137</f>
        <v>МКДОУ «Детский сад №9 «Колосок» (город Кизилюрт)</v>
      </c>
      <c r="C137" s="24">
        <f>'Рейтинговая таблица организаций'!C137</f>
        <v>49</v>
      </c>
      <c r="D137" s="24">
        <f t="shared" si="24"/>
        <v>134</v>
      </c>
      <c r="E137" s="24" t="str">
        <f t="shared" si="25"/>
        <v>МКДОУ «Детский сад №9 «Колосок» (город Кизилюрт)</v>
      </c>
      <c r="F137" s="24">
        <f>'Рейтинговая таблица организаций'!M137</f>
        <v>83</v>
      </c>
      <c r="G137" s="24">
        <f>'Рейтинговая таблица организаций'!N137</f>
        <v>100</v>
      </c>
      <c r="H137" s="24">
        <f>'Рейтинговая таблица организаций'!O137</f>
        <v>97</v>
      </c>
      <c r="I137" s="24">
        <f>'Рейтинговая таблица организаций'!P137</f>
        <v>94</v>
      </c>
      <c r="J137" s="24">
        <f t="shared" si="26"/>
        <v>134</v>
      </c>
      <c r="K137" s="24" t="str">
        <f t="shared" si="27"/>
        <v>МКДОУ «Детский сад №9 «Колосок» (город Кизилюрт)</v>
      </c>
      <c r="L137" s="24">
        <f>'Рейтинговая таблица организаций'!V137</f>
        <v>80</v>
      </c>
      <c r="M137" s="24">
        <f>'Рейтинговая таблица организаций'!X137</f>
        <v>82</v>
      </c>
      <c r="N137" s="24">
        <f>'Рейтинговая таблица организаций'!Y137</f>
        <v>81</v>
      </c>
      <c r="O137" s="24">
        <f t="shared" si="28"/>
        <v>134</v>
      </c>
      <c r="P137" s="24" t="str">
        <f t="shared" si="29"/>
        <v>МКДОУ «Детский сад №9 «Колосок» (город Кизилюрт)</v>
      </c>
      <c r="Q137" s="24">
        <f>'Рейтинговая таблица организаций'!AD137</f>
        <v>0</v>
      </c>
      <c r="R137" s="24">
        <f>'Рейтинговая таблица организаций'!AE137</f>
        <v>20</v>
      </c>
      <c r="S137" s="7">
        <f>'Рейтинговая таблица организаций'!AF137</f>
        <v>60</v>
      </c>
      <c r="T137" s="24">
        <f>'Рейтинговая таблица организаций'!AG137</f>
        <v>26</v>
      </c>
      <c r="U137" s="24">
        <f t="shared" si="30"/>
        <v>134</v>
      </c>
      <c r="V137" s="24" t="str">
        <f t="shared" si="31"/>
        <v>МКДОУ «Детский сад №9 «Колосок» (город Кизилюрт)</v>
      </c>
      <c r="W137" s="24">
        <f>'Рейтинговая таблица организаций'!AN137</f>
        <v>96</v>
      </c>
      <c r="X137" s="24">
        <f>'Рейтинговая таблица организаций'!AO137</f>
        <v>96</v>
      </c>
      <c r="Y137" s="24">
        <f>'Рейтинговая таблица организаций'!AP137</f>
        <v>100</v>
      </c>
      <c r="Z137" s="24">
        <f>'Рейтинговая таблица организаций'!AQ137</f>
        <v>97</v>
      </c>
      <c r="AA137" s="24">
        <f t="shared" si="32"/>
        <v>134</v>
      </c>
      <c r="AB137" s="24" t="str">
        <f t="shared" si="33"/>
        <v>МКДОУ «Детский сад №9 «Колосок» (город Кизилюрт)</v>
      </c>
      <c r="AC137" s="24">
        <f>'Рейтинговая таблица организаций'!AX137</f>
        <v>98</v>
      </c>
      <c r="AD137" s="24">
        <f>'Рейтинговая таблица организаций'!AY137</f>
        <v>96</v>
      </c>
      <c r="AE137" s="24">
        <f>'Рейтинговая таблица организаций'!AZ137</f>
        <v>98</v>
      </c>
      <c r="AF137" s="24">
        <f>'Рейтинговая таблица организаций'!BA137</f>
        <v>97</v>
      </c>
      <c r="AG137" s="24">
        <f t="shared" si="34"/>
        <v>134</v>
      </c>
      <c r="AH137" s="24" t="str">
        <f t="shared" si="35"/>
        <v>МКДОУ «Детский сад №9 «Колосок» (город Кизилюрт)</v>
      </c>
      <c r="AI137" s="24">
        <f>'Рейтинговая таблица организаций'!BB137</f>
        <v>79</v>
      </c>
    </row>
    <row r="138" spans="1:35" x14ac:dyDescent="0.25">
      <c r="A138" s="24">
        <f>'Рейтинговая таблица организаций'!A138</f>
        <v>135</v>
      </c>
      <c r="B138" s="24" t="str">
        <f>'Рейтинговая таблица организаций'!B138</f>
        <v>МКДОУ «Детский сад №10 «Энергетик» (город Кизилюрт)</v>
      </c>
      <c r="C138" s="24">
        <f>'Рейтинговая таблица организаций'!C138</f>
        <v>57</v>
      </c>
      <c r="D138" s="24">
        <f t="shared" si="24"/>
        <v>135</v>
      </c>
      <c r="E138" s="24" t="str">
        <f t="shared" si="25"/>
        <v>МКДОУ «Детский сад №10 «Энергетик» (город Кизилюрт)</v>
      </c>
      <c r="F138" s="24">
        <f>'Рейтинговая таблица организаций'!M138</f>
        <v>92</v>
      </c>
      <c r="G138" s="24">
        <f>'Рейтинговая таблица организаций'!N138</f>
        <v>100</v>
      </c>
      <c r="H138" s="24">
        <f>'Рейтинговая таблица организаций'!O138</f>
        <v>97</v>
      </c>
      <c r="I138" s="24">
        <f>'Рейтинговая таблица организаций'!P138</f>
        <v>96</v>
      </c>
      <c r="J138" s="24">
        <f t="shared" si="26"/>
        <v>135</v>
      </c>
      <c r="K138" s="24" t="str">
        <f t="shared" si="27"/>
        <v>МКДОУ «Детский сад №10 «Энергетик» (город Кизилюрт)</v>
      </c>
      <c r="L138" s="24">
        <f>'Рейтинговая таблица организаций'!V138</f>
        <v>100</v>
      </c>
      <c r="M138" s="24">
        <f>'Рейтинговая таблица организаций'!X138</f>
        <v>95</v>
      </c>
      <c r="N138" s="24">
        <f>'Рейтинговая таблица организаций'!Y138</f>
        <v>97</v>
      </c>
      <c r="O138" s="24">
        <f t="shared" si="28"/>
        <v>135</v>
      </c>
      <c r="P138" s="24" t="str">
        <f t="shared" si="29"/>
        <v>МКДОУ «Детский сад №10 «Энергетик» (город Кизилюрт)</v>
      </c>
      <c r="Q138" s="24">
        <f>'Рейтинговая таблица организаций'!AD138</f>
        <v>80</v>
      </c>
      <c r="R138" s="24">
        <f>'Рейтинговая таблица организаций'!AE138</f>
        <v>80</v>
      </c>
      <c r="S138" s="7">
        <f>'Рейтинговая таблица организаций'!AF138</f>
        <v>100</v>
      </c>
      <c r="T138" s="24">
        <f>'Рейтинговая таблица организаций'!AG138</f>
        <v>86</v>
      </c>
      <c r="U138" s="24">
        <f t="shared" si="30"/>
        <v>135</v>
      </c>
      <c r="V138" s="24" t="str">
        <f t="shared" si="31"/>
        <v>МКДОУ «Детский сад №10 «Энергетик» (город Кизилюрт)</v>
      </c>
      <c r="W138" s="24">
        <f>'Рейтинговая таблица организаций'!AN138</f>
        <v>100</v>
      </c>
      <c r="X138" s="24">
        <f>'Рейтинговая таблица организаций'!AO138</f>
        <v>100</v>
      </c>
      <c r="Y138" s="24">
        <f>'Рейтинговая таблица организаций'!AP138</f>
        <v>98</v>
      </c>
      <c r="Z138" s="24">
        <f>'Рейтинговая таблица организаций'!AQ138</f>
        <v>100</v>
      </c>
      <c r="AA138" s="24">
        <f t="shared" si="32"/>
        <v>135</v>
      </c>
      <c r="AB138" s="24" t="str">
        <f t="shared" si="33"/>
        <v>МКДОУ «Детский сад №10 «Энергетик» (город Кизилюрт)</v>
      </c>
      <c r="AC138" s="24">
        <f>'Рейтинговая таблица организаций'!AX138</f>
        <v>98</v>
      </c>
      <c r="AD138" s="24">
        <f>'Рейтинговая таблица организаций'!AY138</f>
        <v>98</v>
      </c>
      <c r="AE138" s="24">
        <f>'Рейтинговая таблица организаций'!AZ138</f>
        <v>98</v>
      </c>
      <c r="AF138" s="24">
        <f>'Рейтинговая таблица организаций'!BA138</f>
        <v>98</v>
      </c>
      <c r="AG138" s="24">
        <f t="shared" si="34"/>
        <v>135</v>
      </c>
      <c r="AH138" s="24" t="str">
        <f t="shared" si="35"/>
        <v>МКДОУ «Детский сад №10 «Энергетик» (город Кизилюрт)</v>
      </c>
      <c r="AI138" s="24">
        <f>'Рейтинговая таблица организаций'!BB138</f>
        <v>95.4</v>
      </c>
    </row>
    <row r="139" spans="1:35" x14ac:dyDescent="0.25">
      <c r="A139" s="24">
        <f>'Рейтинговая таблица организаций'!A139</f>
        <v>136</v>
      </c>
      <c r="B139" s="24" t="str">
        <f>'Рейтинговая таблица организаций'!B139</f>
        <v>МКДОУ «Детский сад № 11 «Колокольчик» (город Кизилюрт)</v>
      </c>
      <c r="C139" s="24">
        <f>'Рейтинговая таблица организаций'!C139</f>
        <v>108</v>
      </c>
      <c r="D139" s="24">
        <f t="shared" si="24"/>
        <v>136</v>
      </c>
      <c r="E139" s="24" t="str">
        <f t="shared" si="25"/>
        <v>МКДОУ «Детский сад № 11 «Колокольчик» (город Кизилюрт)</v>
      </c>
      <c r="F139" s="24">
        <f>'Рейтинговая таблица организаций'!M139</f>
        <v>99</v>
      </c>
      <c r="G139" s="24">
        <f>'Рейтинговая таблица организаций'!N139</f>
        <v>90</v>
      </c>
      <c r="H139" s="24">
        <f>'Рейтинговая таблица организаций'!O139</f>
        <v>94</v>
      </c>
      <c r="I139" s="24">
        <f>'Рейтинговая таблица организаций'!P139</f>
        <v>94</v>
      </c>
      <c r="J139" s="24">
        <f t="shared" si="26"/>
        <v>136</v>
      </c>
      <c r="K139" s="24" t="str">
        <f t="shared" si="27"/>
        <v>МКДОУ «Детский сад № 11 «Колокольчик» (город Кизилюрт)</v>
      </c>
      <c r="L139" s="24">
        <f>'Рейтинговая таблица организаций'!V139</f>
        <v>100</v>
      </c>
      <c r="M139" s="24">
        <f>'Рейтинговая таблица организаций'!X139</f>
        <v>86</v>
      </c>
      <c r="N139" s="24">
        <f>'Рейтинговая таблица организаций'!Y139</f>
        <v>93</v>
      </c>
      <c r="O139" s="24">
        <f t="shared" si="28"/>
        <v>136</v>
      </c>
      <c r="P139" s="24" t="str">
        <f t="shared" si="29"/>
        <v>МКДОУ «Детский сад № 11 «Колокольчик» (город Кизилюрт)</v>
      </c>
      <c r="Q139" s="24">
        <f>'Рейтинговая таблица организаций'!AD139</f>
        <v>80</v>
      </c>
      <c r="R139" s="24">
        <f>'Рейтинговая таблица организаций'!AE139</f>
        <v>60</v>
      </c>
      <c r="S139" s="7">
        <f>'Рейтинговая таблица организаций'!AF139</f>
        <v>100</v>
      </c>
      <c r="T139" s="24">
        <f>'Рейтинговая таблица организаций'!AG139</f>
        <v>78</v>
      </c>
      <c r="U139" s="24">
        <f t="shared" si="30"/>
        <v>136</v>
      </c>
      <c r="V139" s="24" t="str">
        <f t="shared" si="31"/>
        <v>МКДОУ «Детский сад № 11 «Колокольчик» (город Кизилюрт)</v>
      </c>
      <c r="W139" s="24">
        <f>'Рейтинговая таблица организаций'!AN139</f>
        <v>97</v>
      </c>
      <c r="X139" s="24">
        <f>'Рейтинговая таблица организаций'!AO139</f>
        <v>97</v>
      </c>
      <c r="Y139" s="24">
        <f>'Рейтинговая таблица организаций'!AP139</f>
        <v>97</v>
      </c>
      <c r="Z139" s="24">
        <f>'Рейтинговая таблица организаций'!AQ139</f>
        <v>97</v>
      </c>
      <c r="AA139" s="24">
        <f t="shared" si="32"/>
        <v>136</v>
      </c>
      <c r="AB139" s="24" t="str">
        <f t="shared" si="33"/>
        <v>МКДОУ «Детский сад № 11 «Колокольчик» (город Кизилюрт)</v>
      </c>
      <c r="AC139" s="24">
        <f>'Рейтинговая таблица организаций'!AX139</f>
        <v>94</v>
      </c>
      <c r="AD139" s="24">
        <f>'Рейтинговая таблица организаций'!AY139</f>
        <v>94</v>
      </c>
      <c r="AE139" s="24">
        <f>'Рейтинговая таблица организаций'!AZ139</f>
        <v>94</v>
      </c>
      <c r="AF139" s="24">
        <f>'Рейтинговая таблица организаций'!BA139</f>
        <v>94</v>
      </c>
      <c r="AG139" s="24">
        <f t="shared" si="34"/>
        <v>136</v>
      </c>
      <c r="AH139" s="24" t="str">
        <f t="shared" si="35"/>
        <v>МКДОУ «Детский сад № 11 «Колокольчик» (город Кизилюрт)</v>
      </c>
      <c r="AI139" s="24">
        <f>'Рейтинговая таблица организаций'!BB139</f>
        <v>91.2</v>
      </c>
    </row>
    <row r="140" spans="1:35" x14ac:dyDescent="0.25">
      <c r="A140" s="24">
        <f>'Рейтинговая таблица организаций'!A140</f>
        <v>137</v>
      </c>
      <c r="B140" s="24" t="str">
        <f>'Рейтинговая таблица организаций'!B140</f>
        <v>МКУ ДО «Академия Единоборств» (город Кизилюрт)</v>
      </c>
      <c r="C140" s="24">
        <f>'Рейтинговая таблица организаций'!C140</f>
        <v>110</v>
      </c>
      <c r="D140" s="24">
        <f t="shared" si="24"/>
        <v>137</v>
      </c>
      <c r="E140" s="24" t="str">
        <f t="shared" si="25"/>
        <v>МКУ ДО «Академия Единоборств» (город Кизилюрт)</v>
      </c>
      <c r="F140" s="24">
        <f>'Рейтинговая таблица организаций'!M140</f>
        <v>100</v>
      </c>
      <c r="G140" s="24">
        <f>'Рейтинговая таблица организаций'!N140</f>
        <v>90</v>
      </c>
      <c r="H140" s="24">
        <f>'Рейтинговая таблица организаций'!O140</f>
        <v>97</v>
      </c>
      <c r="I140" s="24">
        <f>'Рейтинговая таблица организаций'!P140</f>
        <v>96</v>
      </c>
      <c r="J140" s="24">
        <f t="shared" si="26"/>
        <v>137</v>
      </c>
      <c r="K140" s="24" t="str">
        <f t="shared" si="27"/>
        <v>МКУ ДО «Академия Единоборств» (город Кизилюрт)</v>
      </c>
      <c r="L140" s="24">
        <f>'Рейтинговая таблица организаций'!V140</f>
        <v>40</v>
      </c>
      <c r="M140" s="24">
        <f>'Рейтинговая таблица организаций'!X140</f>
        <v>77</v>
      </c>
      <c r="N140" s="24">
        <f>'Рейтинговая таблица организаций'!Y140</f>
        <v>58</v>
      </c>
      <c r="O140" s="24">
        <f t="shared" si="28"/>
        <v>137</v>
      </c>
      <c r="P140" s="24" t="str">
        <f t="shared" si="29"/>
        <v>МКУ ДО «Академия Единоборств» (город Кизилюрт)</v>
      </c>
      <c r="Q140" s="24">
        <f>'Рейтинговая таблица организаций'!AD140</f>
        <v>20</v>
      </c>
      <c r="R140" s="24">
        <f>'Рейтинговая таблица организаций'!AE140</f>
        <v>80</v>
      </c>
      <c r="S140" s="7">
        <f>'Рейтинговая таблица организаций'!AF140</f>
        <v>85.714285714285708</v>
      </c>
      <c r="T140" s="24">
        <f>'Рейтинговая таблица организаций'!AG140</f>
        <v>64</v>
      </c>
      <c r="U140" s="24">
        <f t="shared" si="30"/>
        <v>137</v>
      </c>
      <c r="V140" s="24" t="str">
        <f t="shared" si="31"/>
        <v>МКУ ДО «Академия Единоборств» (город Кизилюрт)</v>
      </c>
      <c r="W140" s="24">
        <f>'Рейтинговая таблица организаций'!AN140</f>
        <v>91</v>
      </c>
      <c r="X140" s="24">
        <f>'Рейтинговая таблица организаций'!AO140</f>
        <v>97</v>
      </c>
      <c r="Y140" s="24">
        <f>'Рейтинговая таблица организаций'!AP140</f>
        <v>98</v>
      </c>
      <c r="Z140" s="24">
        <f>'Рейтинговая таблица организаций'!AQ140</f>
        <v>95</v>
      </c>
      <c r="AA140" s="24">
        <f t="shared" si="32"/>
        <v>137</v>
      </c>
      <c r="AB140" s="24" t="str">
        <f t="shared" si="33"/>
        <v>МКУ ДО «Академия Единоборств» (город Кизилюрт)</v>
      </c>
      <c r="AC140" s="24">
        <f>'Рейтинговая таблица организаций'!AX140</f>
        <v>94</v>
      </c>
      <c r="AD140" s="24">
        <f>'Рейтинговая таблица организаций'!AY140</f>
        <v>93</v>
      </c>
      <c r="AE140" s="24">
        <f>'Рейтинговая таблица организаций'!AZ140</f>
        <v>95</v>
      </c>
      <c r="AF140" s="24">
        <f>'Рейтинговая таблица организаций'!BA140</f>
        <v>94</v>
      </c>
      <c r="AG140" s="24">
        <f t="shared" si="34"/>
        <v>137</v>
      </c>
      <c r="AH140" s="24" t="str">
        <f t="shared" si="35"/>
        <v>МКУ ДО «Академия Единоборств» (город Кизилюрт)</v>
      </c>
      <c r="AI140" s="24">
        <f>'Рейтинговая таблица организаций'!BB140</f>
        <v>81.400000000000006</v>
      </c>
    </row>
    <row r="141" spans="1:35" x14ac:dyDescent="0.25">
      <c r="A141" s="24">
        <f>'Рейтинговая таблица организаций'!A141</f>
        <v>138</v>
      </c>
      <c r="B141" s="24" t="str">
        <f>'Рейтинговая таблица организаций'!B141</f>
        <v>МКОУ «Прогимназия «Ласточка» (город Кизляр)</v>
      </c>
      <c r="C141" s="24">
        <f>'Рейтинговая таблица организаций'!C141</f>
        <v>145</v>
      </c>
      <c r="D141" s="24">
        <f t="shared" si="24"/>
        <v>138</v>
      </c>
      <c r="E141" s="24" t="str">
        <f t="shared" si="25"/>
        <v>МКОУ «Прогимназия «Ласточка» (город Кизляр)</v>
      </c>
      <c r="F141" s="24">
        <f>'Рейтинговая таблица организаций'!M141</f>
        <v>100</v>
      </c>
      <c r="G141" s="24">
        <f>'Рейтинговая таблица организаций'!N141</f>
        <v>100</v>
      </c>
      <c r="H141" s="24">
        <f>'Рейтинговая таблица организаций'!O141</f>
        <v>100</v>
      </c>
      <c r="I141" s="24">
        <f>'Рейтинговая таблица организаций'!P141</f>
        <v>100</v>
      </c>
      <c r="J141" s="24">
        <f t="shared" si="26"/>
        <v>138</v>
      </c>
      <c r="K141" s="24" t="str">
        <f t="shared" si="27"/>
        <v>МКОУ «Прогимназия «Ласточка» (город Кизляр)</v>
      </c>
      <c r="L141" s="24">
        <f>'Рейтинговая таблица организаций'!V141</f>
        <v>100</v>
      </c>
      <c r="M141" s="24">
        <f>'Рейтинговая таблица организаций'!X141</f>
        <v>90</v>
      </c>
      <c r="N141" s="24">
        <f>'Рейтинговая таблица организаций'!Y141</f>
        <v>95</v>
      </c>
      <c r="O141" s="24">
        <f t="shared" si="28"/>
        <v>138</v>
      </c>
      <c r="P141" s="24" t="str">
        <f t="shared" si="29"/>
        <v>МКОУ «Прогимназия «Ласточка» (город Кизляр)</v>
      </c>
      <c r="Q141" s="24">
        <f>'Рейтинговая таблица организаций'!AD141</f>
        <v>60</v>
      </c>
      <c r="R141" s="24">
        <f>'Рейтинговая таблица организаций'!AE141</f>
        <v>60</v>
      </c>
      <c r="S141" s="7">
        <f>'Рейтинговая таблица организаций'!AF141</f>
        <v>100</v>
      </c>
      <c r="T141" s="24">
        <f>'Рейтинговая таблица организаций'!AG141</f>
        <v>72</v>
      </c>
      <c r="U141" s="24">
        <f t="shared" si="30"/>
        <v>138</v>
      </c>
      <c r="V141" s="24" t="str">
        <f t="shared" si="31"/>
        <v>МКОУ «Прогимназия «Ласточка» (город Кизляр)</v>
      </c>
      <c r="W141" s="24">
        <f>'Рейтинговая таблица организаций'!AN141</f>
        <v>99</v>
      </c>
      <c r="X141" s="24">
        <f>'Рейтинговая таблица организаций'!AO141</f>
        <v>100</v>
      </c>
      <c r="Y141" s="24">
        <f>'Рейтинговая таблица организаций'!AP141</f>
        <v>100</v>
      </c>
      <c r="Z141" s="24">
        <f>'Рейтинговая таблица организаций'!AQ141</f>
        <v>100</v>
      </c>
      <c r="AA141" s="24">
        <f t="shared" si="32"/>
        <v>138</v>
      </c>
      <c r="AB141" s="24" t="str">
        <f t="shared" si="33"/>
        <v>МКОУ «Прогимназия «Ласточка» (город Кизляр)</v>
      </c>
      <c r="AC141" s="24">
        <f>'Рейтинговая таблица организаций'!AX141</f>
        <v>100</v>
      </c>
      <c r="AD141" s="24">
        <f>'Рейтинговая таблица организаций'!AY141</f>
        <v>100</v>
      </c>
      <c r="AE141" s="24">
        <f>'Рейтинговая таблица организаций'!AZ141</f>
        <v>99</v>
      </c>
      <c r="AF141" s="24">
        <f>'Рейтинговая таблица организаций'!BA141</f>
        <v>100</v>
      </c>
      <c r="AG141" s="24">
        <f t="shared" si="34"/>
        <v>138</v>
      </c>
      <c r="AH141" s="24" t="str">
        <f t="shared" si="35"/>
        <v>МКОУ «Прогимназия «Ласточка» (город Кизляр)</v>
      </c>
      <c r="AI141" s="24">
        <f>'Рейтинговая таблица организаций'!BB141</f>
        <v>93.4</v>
      </c>
    </row>
    <row r="142" spans="1:35" x14ac:dyDescent="0.25">
      <c r="A142" s="24">
        <f>'Рейтинговая таблица организаций'!A142</f>
        <v>139</v>
      </c>
      <c r="B142" s="24" t="str">
        <f>'Рейтинговая таблица организаций'!B142</f>
        <v>МКДОУ «Детский сад № 8 «Репка» (город Кизляр)</v>
      </c>
      <c r="C142" s="24">
        <f>'Рейтинговая таблица организаций'!C142</f>
        <v>18</v>
      </c>
      <c r="D142" s="24">
        <f t="shared" si="24"/>
        <v>139</v>
      </c>
      <c r="E142" s="24" t="str">
        <f t="shared" si="25"/>
        <v>МКДОУ «Детский сад № 8 «Репка» (город Кизляр)</v>
      </c>
      <c r="F142" s="24">
        <f>'Рейтинговая таблица организаций'!M142</f>
        <v>89</v>
      </c>
      <c r="G142" s="24">
        <f>'Рейтинговая таблица организаций'!N142</f>
        <v>100</v>
      </c>
      <c r="H142" s="24">
        <f>'Рейтинговая таблица организаций'!O142</f>
        <v>84</v>
      </c>
      <c r="I142" s="24">
        <f>'Рейтинговая таблица организаций'!P142</f>
        <v>90</v>
      </c>
      <c r="J142" s="24">
        <f t="shared" si="26"/>
        <v>139</v>
      </c>
      <c r="K142" s="24" t="str">
        <f t="shared" si="27"/>
        <v>МКДОУ «Детский сад № 8 «Репка» (город Кизляр)</v>
      </c>
      <c r="L142" s="24">
        <f>'Рейтинговая таблица организаций'!V142</f>
        <v>100</v>
      </c>
      <c r="M142" s="24">
        <f>'Рейтинговая таблица организаций'!X142</f>
        <v>89</v>
      </c>
      <c r="N142" s="24">
        <f>'Рейтинговая таблица организаций'!Y142</f>
        <v>94</v>
      </c>
      <c r="O142" s="24">
        <f t="shared" si="28"/>
        <v>139</v>
      </c>
      <c r="P142" s="24" t="str">
        <f t="shared" si="29"/>
        <v>МКДОУ «Детский сад № 8 «Репка» (город Кизляр)</v>
      </c>
      <c r="Q142" s="24">
        <f>'Рейтинговая таблица организаций'!AD142</f>
        <v>100</v>
      </c>
      <c r="R142" s="24">
        <f>'Рейтинговая таблица организаций'!AE142</f>
        <v>60</v>
      </c>
      <c r="S142" s="7">
        <f>'Рейтинговая таблица организаций'!AF142</f>
        <v>100</v>
      </c>
      <c r="T142" s="24">
        <f>'Рейтинговая таблица организаций'!AG142</f>
        <v>84</v>
      </c>
      <c r="U142" s="24">
        <f t="shared" si="30"/>
        <v>139</v>
      </c>
      <c r="V142" s="24" t="str">
        <f t="shared" si="31"/>
        <v>МКДОУ «Детский сад № 8 «Репка» (город Кизляр)</v>
      </c>
      <c r="W142" s="24">
        <f>'Рейтинговая таблица организаций'!AN142</f>
        <v>89</v>
      </c>
      <c r="X142" s="24">
        <f>'Рейтинговая таблица организаций'!AO142</f>
        <v>89</v>
      </c>
      <c r="Y142" s="24">
        <f>'Рейтинговая таблица организаций'!AP142</f>
        <v>100</v>
      </c>
      <c r="Z142" s="24">
        <f>'Рейтинговая таблица организаций'!AQ142</f>
        <v>91</v>
      </c>
      <c r="AA142" s="24">
        <f t="shared" si="32"/>
        <v>139</v>
      </c>
      <c r="AB142" s="24" t="str">
        <f t="shared" si="33"/>
        <v>МКДОУ «Детский сад № 8 «Репка» (город Кизляр)</v>
      </c>
      <c r="AC142" s="24">
        <f>'Рейтинговая таблица организаций'!AX142</f>
        <v>61</v>
      </c>
      <c r="AD142" s="24">
        <f>'Рейтинговая таблица организаций'!AY142</f>
        <v>89</v>
      </c>
      <c r="AE142" s="24">
        <f>'Рейтинговая таблица организаций'!AZ142</f>
        <v>94</v>
      </c>
      <c r="AF142" s="24">
        <f>'Рейтинговая таблица организаций'!BA142</f>
        <v>79</v>
      </c>
      <c r="AG142" s="24">
        <f t="shared" si="34"/>
        <v>139</v>
      </c>
      <c r="AH142" s="24" t="str">
        <f t="shared" si="35"/>
        <v>МКДОУ «Детский сад № 8 «Репка» (город Кизляр)</v>
      </c>
      <c r="AI142" s="24">
        <f>'Рейтинговая таблица организаций'!BB142</f>
        <v>87.6</v>
      </c>
    </row>
    <row r="143" spans="1:35" x14ac:dyDescent="0.25">
      <c r="A143" s="24">
        <f>'Рейтинговая таблица организаций'!A143</f>
        <v>140</v>
      </c>
      <c r="B143" s="24" t="str">
        <f>'Рейтинговая таблица организаций'!B143</f>
        <v>МКДОУ «Детский сад № 9 «Красная Шапочка» (город Кизляр)</v>
      </c>
      <c r="C143" s="24">
        <f>'Рейтинговая таблица организаций'!C143</f>
        <v>42</v>
      </c>
      <c r="D143" s="24">
        <f t="shared" si="24"/>
        <v>140</v>
      </c>
      <c r="E143" s="24" t="str">
        <f t="shared" si="25"/>
        <v>МКДОУ «Детский сад № 9 «Красная Шапочка» (город Кизляр)</v>
      </c>
      <c r="F143" s="24">
        <f>'Рейтинговая таблица организаций'!M143</f>
        <v>79</v>
      </c>
      <c r="G143" s="24">
        <f>'Рейтинговая таблица организаций'!N143</f>
        <v>100</v>
      </c>
      <c r="H143" s="24">
        <f>'Рейтинговая таблица организаций'!O143</f>
        <v>99</v>
      </c>
      <c r="I143" s="24">
        <f>'Рейтинговая таблица организаций'!P143</f>
        <v>93</v>
      </c>
      <c r="J143" s="24">
        <f t="shared" si="26"/>
        <v>140</v>
      </c>
      <c r="K143" s="24" t="str">
        <f t="shared" si="27"/>
        <v>МКДОУ «Детский сад № 9 «Красная Шапочка» (город Кизляр)</v>
      </c>
      <c r="L143" s="24">
        <f>'Рейтинговая таблица организаций'!V143</f>
        <v>80</v>
      </c>
      <c r="M143" s="24">
        <f>'Рейтинговая таблица организаций'!X143</f>
        <v>98</v>
      </c>
      <c r="N143" s="24">
        <f>'Рейтинговая таблица организаций'!Y143</f>
        <v>89</v>
      </c>
      <c r="O143" s="24">
        <f t="shared" si="28"/>
        <v>140</v>
      </c>
      <c r="P143" s="24" t="str">
        <f t="shared" si="29"/>
        <v>МКДОУ «Детский сад № 9 «Красная Шапочка» (город Кизляр)</v>
      </c>
      <c r="Q143" s="24">
        <f>'Рейтинговая таблица организаций'!AD143</f>
        <v>0</v>
      </c>
      <c r="R143" s="24">
        <f>'Рейтинговая таблица организаций'!AE143</f>
        <v>20</v>
      </c>
      <c r="S143" s="7">
        <f>'Рейтинговая таблица организаций'!AF143</f>
        <v>100</v>
      </c>
      <c r="T143" s="24">
        <f>'Рейтинговая таблица организаций'!AG143</f>
        <v>38</v>
      </c>
      <c r="U143" s="24">
        <f t="shared" si="30"/>
        <v>140</v>
      </c>
      <c r="V143" s="24" t="str">
        <f t="shared" si="31"/>
        <v>МКДОУ «Детский сад № 9 «Красная Шапочка» (город Кизляр)</v>
      </c>
      <c r="W143" s="24">
        <f>'Рейтинговая таблица организаций'!AN143</f>
        <v>98</v>
      </c>
      <c r="X143" s="24">
        <f>'Рейтинговая таблица организаций'!AO143</f>
        <v>100</v>
      </c>
      <c r="Y143" s="24">
        <f>'Рейтинговая таблица организаций'!AP143</f>
        <v>100</v>
      </c>
      <c r="Z143" s="24">
        <f>'Рейтинговая таблица организаций'!AQ143</f>
        <v>99</v>
      </c>
      <c r="AA143" s="24">
        <f t="shared" si="32"/>
        <v>140</v>
      </c>
      <c r="AB143" s="24" t="str">
        <f t="shared" si="33"/>
        <v>МКДОУ «Детский сад № 9 «Красная Шапочка» (город Кизляр)</v>
      </c>
      <c r="AC143" s="24">
        <f>'Рейтинговая таблица организаций'!AX143</f>
        <v>98</v>
      </c>
      <c r="AD143" s="24">
        <f>'Рейтинговая таблица организаций'!AY143</f>
        <v>100</v>
      </c>
      <c r="AE143" s="24">
        <f>'Рейтинговая таблица организаций'!AZ143</f>
        <v>98</v>
      </c>
      <c r="AF143" s="24">
        <f>'Рейтинговая таблица организаций'!BA143</f>
        <v>99</v>
      </c>
      <c r="AG143" s="24">
        <f t="shared" si="34"/>
        <v>140</v>
      </c>
      <c r="AH143" s="24" t="str">
        <f t="shared" si="35"/>
        <v>МКДОУ «Детский сад № 9 «Красная Шапочка» (город Кизляр)</v>
      </c>
      <c r="AI143" s="24">
        <f>'Рейтинговая таблица организаций'!BB143</f>
        <v>83.6</v>
      </c>
    </row>
    <row r="144" spans="1:35" x14ac:dyDescent="0.25">
      <c r="A144" s="24">
        <f>'Рейтинговая таблица организаций'!A144</f>
        <v>141</v>
      </c>
      <c r="B144" s="24" t="str">
        <f>'Рейтинговая таблица организаций'!B144</f>
        <v>МКДОУ «Детский сад №10 «Золотой Ключик» (город Кизляр)</v>
      </c>
      <c r="C144" s="24">
        <f>'Рейтинговая таблица организаций'!C144</f>
        <v>93</v>
      </c>
      <c r="D144" s="24">
        <f t="shared" si="24"/>
        <v>141</v>
      </c>
      <c r="E144" s="24" t="str">
        <f t="shared" si="25"/>
        <v>МКДОУ «Детский сад №10 «Золотой Ключик» (город Кизляр)</v>
      </c>
      <c r="F144" s="24">
        <f>'Рейтинговая таблица организаций'!M144</f>
        <v>89</v>
      </c>
      <c r="G144" s="24">
        <f>'Рейтинговая таблица организаций'!N144</f>
        <v>100</v>
      </c>
      <c r="H144" s="24">
        <f>'Рейтинговая таблица организаций'!O144</f>
        <v>89</v>
      </c>
      <c r="I144" s="24">
        <f>'Рейтинговая таблица организаций'!P144</f>
        <v>92</v>
      </c>
      <c r="J144" s="24">
        <f t="shared" si="26"/>
        <v>141</v>
      </c>
      <c r="K144" s="24" t="str">
        <f t="shared" si="27"/>
        <v>МКДОУ «Детский сад №10 «Золотой Ключик» (город Кизляр)</v>
      </c>
      <c r="L144" s="24">
        <f>'Рейтинговая таблица организаций'!V144</f>
        <v>80</v>
      </c>
      <c r="M144" s="24">
        <f>'Рейтинговая таблица организаций'!X144</f>
        <v>83</v>
      </c>
      <c r="N144" s="24">
        <f>'Рейтинговая таблица организаций'!Y144</f>
        <v>81</v>
      </c>
      <c r="O144" s="24">
        <f t="shared" si="28"/>
        <v>141</v>
      </c>
      <c r="P144" s="24" t="str">
        <f t="shared" si="29"/>
        <v>МКДОУ «Детский сад №10 «Золотой Ключик» (город Кизляр)</v>
      </c>
      <c r="Q144" s="24">
        <f>'Рейтинговая таблица организаций'!AD144</f>
        <v>100</v>
      </c>
      <c r="R144" s="24">
        <f>'Рейтинговая таблица организаций'!AE144</f>
        <v>0</v>
      </c>
      <c r="S144" s="7">
        <f>'Рейтинговая таблица организаций'!AF144</f>
        <v>92.307692307692307</v>
      </c>
      <c r="T144" s="24">
        <f>'Рейтинговая таблица организаций'!AG144</f>
        <v>58</v>
      </c>
      <c r="U144" s="24">
        <f t="shared" si="30"/>
        <v>141</v>
      </c>
      <c r="V144" s="24" t="str">
        <f t="shared" si="31"/>
        <v>МКДОУ «Детский сад №10 «Золотой Ключик» (город Кизляр)</v>
      </c>
      <c r="W144" s="24">
        <f>'Рейтинговая таблица организаций'!AN144</f>
        <v>96</v>
      </c>
      <c r="X144" s="24">
        <f>'Рейтинговая таблица организаций'!AO144</f>
        <v>97</v>
      </c>
      <c r="Y144" s="24">
        <f>'Рейтинговая таблица организаций'!AP144</f>
        <v>98</v>
      </c>
      <c r="Z144" s="24">
        <f>'Рейтинговая таблица организаций'!AQ144</f>
        <v>97</v>
      </c>
      <c r="AA144" s="24">
        <f t="shared" si="32"/>
        <v>141</v>
      </c>
      <c r="AB144" s="24" t="str">
        <f t="shared" si="33"/>
        <v>МКДОУ «Детский сад №10 «Золотой Ключик» (город Кизляр)</v>
      </c>
      <c r="AC144" s="24">
        <f>'Рейтинговая таблица организаций'!AX144</f>
        <v>90</v>
      </c>
      <c r="AD144" s="24">
        <f>'Рейтинговая таблица организаций'!AY144</f>
        <v>92</v>
      </c>
      <c r="AE144" s="24">
        <f>'Рейтинговая таблица организаций'!AZ144</f>
        <v>91</v>
      </c>
      <c r="AF144" s="24">
        <f>'Рейтинговая таблица организаций'!BA144</f>
        <v>91</v>
      </c>
      <c r="AG144" s="24">
        <f t="shared" si="34"/>
        <v>141</v>
      </c>
      <c r="AH144" s="24" t="str">
        <f t="shared" si="35"/>
        <v>МКДОУ «Детский сад №10 «Золотой Ключик» (город Кизляр)</v>
      </c>
      <c r="AI144" s="24">
        <f>'Рейтинговая таблица организаций'!BB144</f>
        <v>83.8</v>
      </c>
    </row>
    <row r="145" spans="1:35" x14ac:dyDescent="0.25">
      <c r="A145" s="24">
        <f>'Рейтинговая таблица организаций'!A145</f>
        <v>142</v>
      </c>
      <c r="B145" s="24" t="str">
        <f>'Рейтинговая таблица организаций'!B145</f>
        <v>МКДОУ «ЦРР-Детский сад № 11 «Олимпийский Мишка» (город Кизляр)</v>
      </c>
      <c r="C145" s="24">
        <f>'Рейтинговая таблица организаций'!C145</f>
        <v>135</v>
      </c>
      <c r="D145" s="24">
        <f t="shared" si="24"/>
        <v>142</v>
      </c>
      <c r="E145" s="24" t="str">
        <f t="shared" si="25"/>
        <v>МКДОУ «ЦРР-Детский сад № 11 «Олимпийский Мишка» (город Кизляр)</v>
      </c>
      <c r="F145" s="24">
        <f>'Рейтинговая таблица организаций'!M145</f>
        <v>94</v>
      </c>
      <c r="G145" s="24">
        <f>'Рейтинговая таблица организаций'!N145</f>
        <v>100</v>
      </c>
      <c r="H145" s="24">
        <f>'Рейтинговая таблица организаций'!O145</f>
        <v>100</v>
      </c>
      <c r="I145" s="24">
        <f>'Рейтинговая таблица организаций'!P145</f>
        <v>98</v>
      </c>
      <c r="J145" s="24">
        <f t="shared" si="26"/>
        <v>142</v>
      </c>
      <c r="K145" s="24" t="str">
        <f t="shared" si="27"/>
        <v>МКДОУ «ЦРР-Детский сад № 11 «Олимпийский Мишка» (город Кизляр)</v>
      </c>
      <c r="L145" s="24">
        <f>'Рейтинговая таблица организаций'!V145</f>
        <v>100</v>
      </c>
      <c r="M145" s="24">
        <f>'Рейтинговая таблица организаций'!X145</f>
        <v>61</v>
      </c>
      <c r="N145" s="24">
        <f>'Рейтинговая таблица организаций'!Y145</f>
        <v>80</v>
      </c>
      <c r="O145" s="24">
        <f t="shared" si="28"/>
        <v>142</v>
      </c>
      <c r="P145" s="24" t="str">
        <f t="shared" si="29"/>
        <v>МКДОУ «ЦРР-Детский сад № 11 «Олимпийский Мишка» (город Кизляр)</v>
      </c>
      <c r="Q145" s="24">
        <f>'Рейтинговая таблица организаций'!AD145</f>
        <v>100</v>
      </c>
      <c r="R145" s="24">
        <f>'Рейтинговая таблица организаций'!AE145</f>
        <v>60</v>
      </c>
      <c r="S145" s="7">
        <f>'Рейтинговая таблица организаций'!AF145</f>
        <v>100</v>
      </c>
      <c r="T145" s="24">
        <f>'Рейтинговая таблица организаций'!AG145</f>
        <v>84</v>
      </c>
      <c r="U145" s="24">
        <f t="shared" si="30"/>
        <v>142</v>
      </c>
      <c r="V145" s="24" t="str">
        <f t="shared" si="31"/>
        <v>МКДОУ «ЦРР-Детский сад № 11 «Олимпийский Мишка» (город Кизляр)</v>
      </c>
      <c r="W145" s="24">
        <f>'Рейтинговая таблица организаций'!AN145</f>
        <v>99</v>
      </c>
      <c r="X145" s="24">
        <f>'Рейтинговая таблица организаций'!AO145</f>
        <v>99</v>
      </c>
      <c r="Y145" s="24">
        <f>'Рейтинговая таблица организаций'!AP145</f>
        <v>100</v>
      </c>
      <c r="Z145" s="24">
        <f>'Рейтинговая таблица организаций'!AQ145</f>
        <v>99</v>
      </c>
      <c r="AA145" s="24">
        <f t="shared" si="32"/>
        <v>142</v>
      </c>
      <c r="AB145" s="24" t="str">
        <f t="shared" si="33"/>
        <v>МКДОУ «ЦРР-Детский сад № 11 «Олимпийский Мишка» (город Кизляр)</v>
      </c>
      <c r="AC145" s="24">
        <f>'Рейтинговая таблица организаций'!AX145</f>
        <v>97</v>
      </c>
      <c r="AD145" s="24">
        <f>'Рейтинговая таблица организаций'!AY145</f>
        <v>99</v>
      </c>
      <c r="AE145" s="24">
        <f>'Рейтинговая таблица организаций'!AZ145</f>
        <v>93</v>
      </c>
      <c r="AF145" s="24">
        <f>'Рейтинговая таблица организаций'!BA145</f>
        <v>97</v>
      </c>
      <c r="AG145" s="24">
        <f t="shared" si="34"/>
        <v>142</v>
      </c>
      <c r="AH145" s="24" t="str">
        <f t="shared" si="35"/>
        <v>МКДОУ «ЦРР-Детский сад № 11 «Олимпийский Мишка» (город Кизляр)</v>
      </c>
      <c r="AI145" s="24">
        <f>'Рейтинговая таблица организаций'!BB145</f>
        <v>91.6</v>
      </c>
    </row>
    <row r="146" spans="1:35" x14ac:dyDescent="0.25">
      <c r="A146" s="24">
        <f>'Рейтинговая таблица организаций'!A146</f>
        <v>143</v>
      </c>
      <c r="B146" s="24" t="str">
        <f>'Рейтинговая таблица организаций'!B146</f>
        <v>МКДОУ «Детский сад № 12 «Буратино» (город Кизляр)</v>
      </c>
      <c r="C146" s="24">
        <f>'Рейтинговая таблица организаций'!C146</f>
        <v>65</v>
      </c>
      <c r="D146" s="24">
        <f t="shared" si="24"/>
        <v>143</v>
      </c>
      <c r="E146" s="24" t="str">
        <f t="shared" si="25"/>
        <v>МКДОУ «Детский сад № 12 «Буратино» (город Кизляр)</v>
      </c>
      <c r="F146" s="24">
        <f>'Рейтинговая таблица организаций'!M146</f>
        <v>100</v>
      </c>
      <c r="G146" s="24">
        <f>'Рейтинговая таблица организаций'!N146</f>
        <v>100</v>
      </c>
      <c r="H146" s="24">
        <f>'Рейтинговая таблица организаций'!O146</f>
        <v>93</v>
      </c>
      <c r="I146" s="24">
        <f>'Рейтинговая таблица организаций'!P146</f>
        <v>97</v>
      </c>
      <c r="J146" s="24">
        <f t="shared" si="26"/>
        <v>143</v>
      </c>
      <c r="K146" s="24" t="str">
        <f t="shared" si="27"/>
        <v>МКДОУ «Детский сад № 12 «Буратино» (город Кизляр)</v>
      </c>
      <c r="L146" s="24">
        <f>'Рейтинговая таблица организаций'!V146</f>
        <v>100</v>
      </c>
      <c r="M146" s="24">
        <f>'Рейтинговая таблица организаций'!X146</f>
        <v>77</v>
      </c>
      <c r="N146" s="24">
        <f>'Рейтинговая таблица организаций'!Y146</f>
        <v>88</v>
      </c>
      <c r="O146" s="24">
        <f t="shared" si="28"/>
        <v>143</v>
      </c>
      <c r="P146" s="24" t="str">
        <f t="shared" si="29"/>
        <v>МКДОУ «Детский сад № 12 «Буратино» (город Кизляр)</v>
      </c>
      <c r="Q146" s="24">
        <f>'Рейтинговая таблица организаций'!AD146</f>
        <v>100</v>
      </c>
      <c r="R146" s="24">
        <f>'Рейтинговая таблица организаций'!AE146</f>
        <v>100</v>
      </c>
      <c r="S146" s="7">
        <f>'Рейтинговая таблица организаций'!AF146</f>
        <v>75</v>
      </c>
      <c r="T146" s="24">
        <f>'Рейтинговая таблица организаций'!AG146</f>
        <v>93</v>
      </c>
      <c r="U146" s="24">
        <f t="shared" si="30"/>
        <v>143</v>
      </c>
      <c r="V146" s="24" t="str">
        <f t="shared" si="31"/>
        <v>МКДОУ «Детский сад № 12 «Буратино» (город Кизляр)</v>
      </c>
      <c r="W146" s="24">
        <f>'Рейтинговая таблица организаций'!AN146</f>
        <v>94</v>
      </c>
      <c r="X146" s="24">
        <f>'Рейтинговая таблица организаций'!AO146</f>
        <v>97</v>
      </c>
      <c r="Y146" s="24">
        <f>'Рейтинговая таблица организаций'!AP146</f>
        <v>95</v>
      </c>
      <c r="Z146" s="24">
        <f>'Рейтинговая таблица организаций'!AQ146</f>
        <v>95</v>
      </c>
      <c r="AA146" s="24">
        <f t="shared" si="32"/>
        <v>143</v>
      </c>
      <c r="AB146" s="24" t="str">
        <f t="shared" si="33"/>
        <v>МКДОУ «Детский сад № 12 «Буратино» (город Кизляр)</v>
      </c>
      <c r="AC146" s="24">
        <f>'Рейтинговая таблица организаций'!AX146</f>
        <v>88</v>
      </c>
      <c r="AD146" s="24">
        <f>'Рейтинговая таблица организаций'!AY146</f>
        <v>91</v>
      </c>
      <c r="AE146" s="24">
        <f>'Рейтинговая таблица организаций'!AZ146</f>
        <v>89</v>
      </c>
      <c r="AF146" s="24">
        <f>'Рейтинговая таблица организаций'!BA146</f>
        <v>89</v>
      </c>
      <c r="AG146" s="24">
        <f t="shared" si="34"/>
        <v>143</v>
      </c>
      <c r="AH146" s="24" t="str">
        <f t="shared" si="35"/>
        <v>МКДОУ «Детский сад № 12 «Буратино» (город Кизляр)</v>
      </c>
      <c r="AI146" s="24">
        <f>'Рейтинговая таблица организаций'!BB146</f>
        <v>92.4</v>
      </c>
    </row>
    <row r="147" spans="1:35" x14ac:dyDescent="0.25">
      <c r="A147" s="24">
        <f>'Рейтинговая таблица организаций'!A147</f>
        <v>144</v>
      </c>
      <c r="B147" s="24" t="str">
        <f>'Рейтинговая таблица организаций'!B147</f>
        <v>МКДОУ «Детский сад № 13 «Светлячок» (город Кизляр)</v>
      </c>
      <c r="C147" s="24">
        <f>'Рейтинговая таблица организаций'!C147</f>
        <v>10</v>
      </c>
      <c r="D147" s="24">
        <f t="shared" si="24"/>
        <v>144</v>
      </c>
      <c r="E147" s="24" t="str">
        <f t="shared" si="25"/>
        <v>МКДОУ «Детский сад № 13 «Светлячок» (город Кизляр)</v>
      </c>
      <c r="F147" s="24">
        <f>'Рейтинговая таблица организаций'!M147</f>
        <v>93</v>
      </c>
      <c r="G147" s="24">
        <f>'Рейтинговая таблица организаций'!N147</f>
        <v>100</v>
      </c>
      <c r="H147" s="24">
        <f>'Рейтинговая таблица организаций'!O147</f>
        <v>83</v>
      </c>
      <c r="I147" s="24">
        <f>'Рейтинговая таблица организаций'!P147</f>
        <v>91</v>
      </c>
      <c r="J147" s="24">
        <f t="shared" si="26"/>
        <v>144</v>
      </c>
      <c r="K147" s="24" t="str">
        <f t="shared" si="27"/>
        <v>МКДОУ «Детский сад № 13 «Светлячок» (город Кизляр)</v>
      </c>
      <c r="L147" s="24">
        <f>'Рейтинговая таблица организаций'!V147</f>
        <v>60</v>
      </c>
      <c r="M147" s="24">
        <f>'Рейтинговая таблица организаций'!X147</f>
        <v>80</v>
      </c>
      <c r="N147" s="24">
        <f>'Рейтинговая таблица организаций'!Y147</f>
        <v>70</v>
      </c>
      <c r="O147" s="24">
        <f t="shared" si="28"/>
        <v>144</v>
      </c>
      <c r="P147" s="24" t="str">
        <f t="shared" si="29"/>
        <v>МКДОУ «Детский сад № 13 «Светлячок» (город Кизляр)</v>
      </c>
      <c r="Q147" s="24">
        <f>'Рейтинговая таблица организаций'!AD147</f>
        <v>20</v>
      </c>
      <c r="R147" s="24">
        <f>'Рейтинговая таблица организаций'!AE147</f>
        <v>20</v>
      </c>
      <c r="S147" s="7">
        <f>'Рейтинговая таблица организаций'!AF147</f>
        <v>100</v>
      </c>
      <c r="T147" s="24">
        <f>'Рейтинговая таблица организаций'!AG147</f>
        <v>44</v>
      </c>
      <c r="U147" s="24">
        <f t="shared" si="30"/>
        <v>144</v>
      </c>
      <c r="V147" s="24" t="str">
        <f t="shared" si="31"/>
        <v>МКДОУ «Детский сад № 13 «Светлячок» (город Кизляр)</v>
      </c>
      <c r="W147" s="24">
        <f>'Рейтинговая таблица организаций'!AN147</f>
        <v>90</v>
      </c>
      <c r="X147" s="24">
        <f>'Рейтинговая таблица организаций'!AO147</f>
        <v>90</v>
      </c>
      <c r="Y147" s="24">
        <f>'Рейтинговая таблица организаций'!AP147</f>
        <v>83</v>
      </c>
      <c r="Z147" s="24">
        <f>'Рейтинговая таблица организаций'!AQ147</f>
        <v>89</v>
      </c>
      <c r="AA147" s="24">
        <f t="shared" si="32"/>
        <v>144</v>
      </c>
      <c r="AB147" s="24" t="str">
        <f t="shared" si="33"/>
        <v>МКДОУ «Детский сад № 13 «Светлячок» (город Кизляр)</v>
      </c>
      <c r="AC147" s="24">
        <f>'Рейтинговая таблица организаций'!AX147</f>
        <v>70</v>
      </c>
      <c r="AD147" s="24">
        <f>'Рейтинговая таблица организаций'!AY147</f>
        <v>100</v>
      </c>
      <c r="AE147" s="24">
        <f>'Рейтинговая таблица организаций'!AZ147</f>
        <v>90</v>
      </c>
      <c r="AF147" s="24">
        <f>'Рейтинговая таблица организаций'!BA147</f>
        <v>86</v>
      </c>
      <c r="AG147" s="24">
        <f t="shared" si="34"/>
        <v>144</v>
      </c>
      <c r="AH147" s="24" t="str">
        <f t="shared" si="35"/>
        <v>МКДОУ «Детский сад № 13 «Светлячок» (город Кизляр)</v>
      </c>
      <c r="AI147" s="24">
        <f>'Рейтинговая таблица организаций'!BB147</f>
        <v>76</v>
      </c>
    </row>
    <row r="148" spans="1:35" x14ac:dyDescent="0.25">
      <c r="A148" s="24">
        <f>'Рейтинговая таблица организаций'!A148</f>
        <v>145</v>
      </c>
      <c r="B148" s="24" t="str">
        <f>'Рейтинговая таблица организаций'!B148</f>
        <v>МКДОУ «Детский сад № 14 «Радуга» (город Кизляр)</v>
      </c>
      <c r="C148" s="24">
        <f>'Рейтинговая таблица организаций'!C148</f>
        <v>138</v>
      </c>
      <c r="D148" s="24">
        <f t="shared" si="24"/>
        <v>145</v>
      </c>
      <c r="E148" s="24" t="str">
        <f t="shared" si="25"/>
        <v>МКДОУ «Детский сад № 14 «Радуга» (город Кизляр)</v>
      </c>
      <c r="F148" s="24">
        <f>'Рейтинговая таблица организаций'!M148</f>
        <v>90</v>
      </c>
      <c r="G148" s="24">
        <f>'Рейтинговая таблица организаций'!N148</f>
        <v>90</v>
      </c>
      <c r="H148" s="24">
        <f>'Рейтинговая таблица организаций'!O148</f>
        <v>92</v>
      </c>
      <c r="I148" s="24">
        <f>'Рейтинговая таблица организаций'!P148</f>
        <v>91</v>
      </c>
      <c r="J148" s="24">
        <f t="shared" si="26"/>
        <v>145</v>
      </c>
      <c r="K148" s="24" t="str">
        <f t="shared" si="27"/>
        <v>МКДОУ «Детский сад № 14 «Радуга» (город Кизляр)</v>
      </c>
      <c r="L148" s="24">
        <f>'Рейтинговая таблица организаций'!V148</f>
        <v>100</v>
      </c>
      <c r="M148" s="24">
        <f>'Рейтинговая таблица организаций'!X148</f>
        <v>78</v>
      </c>
      <c r="N148" s="24">
        <f>'Рейтинговая таблица организаций'!Y148</f>
        <v>89</v>
      </c>
      <c r="O148" s="24">
        <f t="shared" si="28"/>
        <v>145</v>
      </c>
      <c r="P148" s="24" t="str">
        <f t="shared" si="29"/>
        <v>МКДОУ «Детский сад № 14 «Радуга» (город Кизляр)</v>
      </c>
      <c r="Q148" s="24">
        <f>'Рейтинговая таблица организаций'!AD148</f>
        <v>60</v>
      </c>
      <c r="R148" s="24">
        <f>'Рейтинговая таблица организаций'!AE148</f>
        <v>0</v>
      </c>
      <c r="S148" s="7">
        <f>'Рейтинговая таблица организаций'!AF148</f>
        <v>100</v>
      </c>
      <c r="T148" s="24">
        <f>'Рейтинговая таблица организаций'!AG148</f>
        <v>48</v>
      </c>
      <c r="U148" s="24">
        <f t="shared" si="30"/>
        <v>145</v>
      </c>
      <c r="V148" s="24" t="str">
        <f t="shared" si="31"/>
        <v>МКДОУ «Детский сад № 14 «Радуга» (город Кизляр)</v>
      </c>
      <c r="W148" s="24">
        <f>'Рейтинговая таблица организаций'!AN148</f>
        <v>95</v>
      </c>
      <c r="X148" s="24">
        <f>'Рейтинговая таблица организаций'!AO148</f>
        <v>97</v>
      </c>
      <c r="Y148" s="24">
        <f>'Рейтинговая таблица организаций'!AP148</f>
        <v>100</v>
      </c>
      <c r="Z148" s="24">
        <f>'Рейтинговая таблица организаций'!AQ148</f>
        <v>97</v>
      </c>
      <c r="AA148" s="24">
        <f t="shared" si="32"/>
        <v>145</v>
      </c>
      <c r="AB148" s="24" t="str">
        <f t="shared" si="33"/>
        <v>МКДОУ «Детский сад № 14 «Радуга» (город Кизляр)</v>
      </c>
      <c r="AC148" s="24">
        <f>'Рейтинговая таблица организаций'!AX148</f>
        <v>97</v>
      </c>
      <c r="AD148" s="24">
        <f>'Рейтинговая таблица организаций'!AY148</f>
        <v>91</v>
      </c>
      <c r="AE148" s="24">
        <f>'Рейтинговая таблица организаций'!AZ148</f>
        <v>95</v>
      </c>
      <c r="AF148" s="24">
        <f>'Рейтинговая таблица организаций'!BA148</f>
        <v>94</v>
      </c>
      <c r="AG148" s="24">
        <f t="shared" si="34"/>
        <v>145</v>
      </c>
      <c r="AH148" s="24" t="str">
        <f t="shared" si="35"/>
        <v>МКДОУ «Детский сад № 14 «Радуга» (город Кизляр)</v>
      </c>
      <c r="AI148" s="24">
        <f>'Рейтинговая таблица организаций'!BB148</f>
        <v>83.8</v>
      </c>
    </row>
    <row r="149" spans="1:35" x14ac:dyDescent="0.25">
      <c r="A149" s="24">
        <f>'Рейтинговая таблица организаций'!A149</f>
        <v>146</v>
      </c>
      <c r="B149" s="24" t="str">
        <f>'Рейтинговая таблица организаций'!B149</f>
        <v>МБУ ДО «СЮН» (город Кизляр)</v>
      </c>
      <c r="C149" s="24">
        <f>'Рейтинговая таблица организаций'!C149</f>
        <v>227</v>
      </c>
      <c r="D149" s="24">
        <f t="shared" si="24"/>
        <v>146</v>
      </c>
      <c r="E149" s="24" t="str">
        <f t="shared" si="25"/>
        <v>МБУ ДО «СЮН» (город Кизляр)</v>
      </c>
      <c r="F149" s="24">
        <f>'Рейтинговая таблица организаций'!M149</f>
        <v>92</v>
      </c>
      <c r="G149" s="24">
        <f>'Рейтинговая таблица организаций'!N149</f>
        <v>100</v>
      </c>
      <c r="H149" s="24">
        <f>'Рейтинговая таблица организаций'!O149</f>
        <v>96</v>
      </c>
      <c r="I149" s="24">
        <f>'Рейтинговая таблица организаций'!P149</f>
        <v>96</v>
      </c>
      <c r="J149" s="24">
        <f t="shared" si="26"/>
        <v>146</v>
      </c>
      <c r="K149" s="24" t="str">
        <f t="shared" si="27"/>
        <v>МБУ ДО «СЮН» (город Кизляр)</v>
      </c>
      <c r="L149" s="24">
        <f>'Рейтинговая таблица организаций'!V149</f>
        <v>100</v>
      </c>
      <c r="M149" s="24">
        <f>'Рейтинговая таблица организаций'!X149</f>
        <v>93</v>
      </c>
      <c r="N149" s="24">
        <f>'Рейтинговая таблица организаций'!Y149</f>
        <v>96</v>
      </c>
      <c r="O149" s="24">
        <f t="shared" si="28"/>
        <v>146</v>
      </c>
      <c r="P149" s="24" t="str">
        <f t="shared" si="29"/>
        <v>МБУ ДО «СЮН» (город Кизляр)</v>
      </c>
      <c r="Q149" s="24">
        <f>'Рейтинговая таблица организаций'!AD149</f>
        <v>80</v>
      </c>
      <c r="R149" s="24">
        <f>'Рейтинговая таблица организаций'!AE149</f>
        <v>80</v>
      </c>
      <c r="S149" s="7">
        <f>'Рейтинговая таблица организаций'!AF149</f>
        <v>94.736842105263165</v>
      </c>
      <c r="T149" s="24">
        <f>'Рейтинговая таблица организаций'!AG149</f>
        <v>84</v>
      </c>
      <c r="U149" s="24">
        <f t="shared" si="30"/>
        <v>146</v>
      </c>
      <c r="V149" s="24" t="str">
        <f t="shared" si="31"/>
        <v>МБУ ДО «СЮН» (город Кизляр)</v>
      </c>
      <c r="W149" s="24">
        <f>'Рейтинговая таблица организаций'!AN149</f>
        <v>94</v>
      </c>
      <c r="X149" s="24">
        <f>'Рейтинговая таблица организаций'!AO149</f>
        <v>96</v>
      </c>
      <c r="Y149" s="24">
        <f>'Рейтинговая таблица организаций'!AP149</f>
        <v>92</v>
      </c>
      <c r="Z149" s="24">
        <f>'Рейтинговая таблица организаций'!AQ149</f>
        <v>94</v>
      </c>
      <c r="AA149" s="24">
        <f t="shared" si="32"/>
        <v>146</v>
      </c>
      <c r="AB149" s="24" t="str">
        <f t="shared" si="33"/>
        <v>МБУ ДО «СЮН» (город Кизляр)</v>
      </c>
      <c r="AC149" s="24">
        <f>'Рейтинговая таблица организаций'!AX149</f>
        <v>93</v>
      </c>
      <c r="AD149" s="24">
        <f>'Рейтинговая таблица организаций'!AY149</f>
        <v>93</v>
      </c>
      <c r="AE149" s="24">
        <f>'Рейтинговая таблица организаций'!AZ149</f>
        <v>94</v>
      </c>
      <c r="AF149" s="24">
        <f>'Рейтинговая таблица организаций'!BA149</f>
        <v>93</v>
      </c>
      <c r="AG149" s="24">
        <f t="shared" si="34"/>
        <v>146</v>
      </c>
      <c r="AH149" s="24" t="str">
        <f t="shared" si="35"/>
        <v>МБУ ДО «СЮН» (город Кизляр)</v>
      </c>
      <c r="AI149" s="24">
        <f>'Рейтинговая таблица организаций'!BB149</f>
        <v>92.6</v>
      </c>
    </row>
    <row r="150" spans="1:35" x14ac:dyDescent="0.25">
      <c r="A150" s="24">
        <f>'Рейтинговая таблица организаций'!A150</f>
        <v>147</v>
      </c>
      <c r="B150" s="24" t="str">
        <f>'Рейтинговая таблица организаций'!B150</f>
        <v>МБУ ДО «ДДТ» (город Кизляр)</v>
      </c>
      <c r="C150" s="24">
        <f>'Рейтинговая таблица организаций'!C150</f>
        <v>263</v>
      </c>
      <c r="D150" s="24">
        <f t="shared" si="24"/>
        <v>147</v>
      </c>
      <c r="E150" s="24" t="str">
        <f t="shared" si="25"/>
        <v>МБУ ДО «ДДТ» (город Кизляр)</v>
      </c>
      <c r="F150" s="24">
        <f>'Рейтинговая таблица организаций'!M150</f>
        <v>100</v>
      </c>
      <c r="G150" s="24">
        <f>'Рейтинговая таблица организаций'!N150</f>
        <v>100</v>
      </c>
      <c r="H150" s="24">
        <f>'Рейтинговая таблица организаций'!O150</f>
        <v>92</v>
      </c>
      <c r="I150" s="24">
        <f>'Рейтинговая таблица организаций'!P150</f>
        <v>97</v>
      </c>
      <c r="J150" s="24">
        <f t="shared" si="26"/>
        <v>147</v>
      </c>
      <c r="K150" s="24" t="str">
        <f t="shared" si="27"/>
        <v>МБУ ДО «ДДТ» (город Кизляр)</v>
      </c>
      <c r="L150" s="24">
        <f>'Рейтинговая таблица организаций'!V150</f>
        <v>100</v>
      </c>
      <c r="M150" s="24">
        <f>'Рейтинговая таблица организаций'!X150</f>
        <v>74</v>
      </c>
      <c r="N150" s="24">
        <f>'Рейтинговая таблица организаций'!Y150</f>
        <v>87</v>
      </c>
      <c r="O150" s="24">
        <f t="shared" si="28"/>
        <v>147</v>
      </c>
      <c r="P150" s="24" t="str">
        <f t="shared" si="29"/>
        <v>МБУ ДО «ДДТ» (город Кизляр)</v>
      </c>
      <c r="Q150" s="24">
        <f>'Рейтинговая таблица организаций'!AD150</f>
        <v>100</v>
      </c>
      <c r="R150" s="24">
        <f>'Рейтинговая таблица организаций'!AE150</f>
        <v>60</v>
      </c>
      <c r="S150" s="7">
        <f>'Рейтинговая таблица организаций'!AF150</f>
        <v>83.333333333333329</v>
      </c>
      <c r="T150" s="24">
        <f>'Рейтинговая таблица организаций'!AG150</f>
        <v>79</v>
      </c>
      <c r="U150" s="24">
        <f t="shared" si="30"/>
        <v>147</v>
      </c>
      <c r="V150" s="24" t="str">
        <f t="shared" si="31"/>
        <v>МБУ ДО «ДДТ» (город Кизляр)</v>
      </c>
      <c r="W150" s="24">
        <f>'Рейтинговая таблица организаций'!AN150</f>
        <v>90</v>
      </c>
      <c r="X150" s="24">
        <f>'Рейтинговая таблица организаций'!AO150</f>
        <v>94</v>
      </c>
      <c r="Y150" s="24">
        <f>'Рейтинговая таблица организаций'!AP150</f>
        <v>96</v>
      </c>
      <c r="Z150" s="24">
        <f>'Рейтинговая таблица организаций'!AQ150</f>
        <v>93</v>
      </c>
      <c r="AA150" s="24">
        <f t="shared" si="32"/>
        <v>147</v>
      </c>
      <c r="AB150" s="24" t="str">
        <f t="shared" si="33"/>
        <v>МБУ ДО «ДДТ» (город Кизляр)</v>
      </c>
      <c r="AC150" s="24">
        <f>'Рейтинговая таблица организаций'!AX150</f>
        <v>83</v>
      </c>
      <c r="AD150" s="24">
        <f>'Рейтинговая таблица организаций'!AY150</f>
        <v>89</v>
      </c>
      <c r="AE150" s="24">
        <f>'Рейтинговая таблица организаций'!AZ150</f>
        <v>86</v>
      </c>
      <c r="AF150" s="24">
        <f>'Рейтинговая таблица организаций'!BA150</f>
        <v>86</v>
      </c>
      <c r="AG150" s="24">
        <f t="shared" si="34"/>
        <v>147</v>
      </c>
      <c r="AH150" s="24" t="str">
        <f t="shared" si="35"/>
        <v>МБУ ДО «ДДТ» (город Кизляр)</v>
      </c>
      <c r="AI150" s="24">
        <f>'Рейтинговая таблица организаций'!BB150</f>
        <v>88.4</v>
      </c>
    </row>
    <row r="151" spans="1:35" x14ac:dyDescent="0.25">
      <c r="A151" s="24">
        <f>'Рейтинговая таблица организаций'!A151</f>
        <v>148</v>
      </c>
      <c r="B151" s="24" t="str">
        <f>'Рейтинговая таблица организаций'!B151</f>
        <v>МБУ ДО «ДЮСШ» (город Кизляр)</v>
      </c>
      <c r="C151" s="24">
        <f>'Рейтинговая таблица организаций'!C151</f>
        <v>248</v>
      </c>
      <c r="D151" s="24">
        <f t="shared" si="24"/>
        <v>148</v>
      </c>
      <c r="E151" s="24" t="str">
        <f t="shared" si="25"/>
        <v>МБУ ДО «ДЮСШ» (город Кизляр)</v>
      </c>
      <c r="F151" s="24">
        <f>'Рейтинговая таблица организаций'!M151</f>
        <v>68</v>
      </c>
      <c r="G151" s="24">
        <f>'Рейтинговая таблица организаций'!N151</f>
        <v>100</v>
      </c>
      <c r="H151" s="24">
        <f>'Рейтинговая таблица организаций'!O151</f>
        <v>94</v>
      </c>
      <c r="I151" s="24">
        <f>'Рейтинговая таблица организаций'!P151</f>
        <v>88</v>
      </c>
      <c r="J151" s="24">
        <f t="shared" si="26"/>
        <v>148</v>
      </c>
      <c r="K151" s="24" t="str">
        <f t="shared" si="27"/>
        <v>МБУ ДО «ДЮСШ» (город Кизляр)</v>
      </c>
      <c r="L151" s="24">
        <f>'Рейтинговая таблица организаций'!V151</f>
        <v>60</v>
      </c>
      <c r="M151" s="24">
        <f>'Рейтинговая таблица организаций'!X151</f>
        <v>82</v>
      </c>
      <c r="N151" s="24">
        <f>'Рейтинговая таблица организаций'!Y151</f>
        <v>71</v>
      </c>
      <c r="O151" s="24">
        <f t="shared" si="28"/>
        <v>148</v>
      </c>
      <c r="P151" s="24" t="str">
        <f t="shared" si="29"/>
        <v>МБУ ДО «ДЮСШ» (город Кизляр)</v>
      </c>
      <c r="Q151" s="24">
        <f>'Рейтинговая таблица организаций'!AD151</f>
        <v>40</v>
      </c>
      <c r="R151" s="24">
        <f>'Рейтинговая таблица организаций'!AE151</f>
        <v>20</v>
      </c>
      <c r="S151" s="7">
        <f>'Рейтинговая таблица организаций'!AF151</f>
        <v>95.049504950495049</v>
      </c>
      <c r="T151" s="24">
        <f>'Рейтинговая таблица организаций'!AG151</f>
        <v>49</v>
      </c>
      <c r="U151" s="24">
        <f t="shared" si="30"/>
        <v>148</v>
      </c>
      <c r="V151" s="24" t="str">
        <f t="shared" si="31"/>
        <v>МБУ ДО «ДЮСШ» (город Кизляр)</v>
      </c>
      <c r="W151" s="24">
        <f>'Рейтинговая таблица организаций'!AN151</f>
        <v>92</v>
      </c>
      <c r="X151" s="24">
        <f>'Рейтинговая таблица организаций'!AO151</f>
        <v>92</v>
      </c>
      <c r="Y151" s="24">
        <f>'Рейтинговая таблица организаций'!AP151</f>
        <v>94</v>
      </c>
      <c r="Z151" s="24">
        <f>'Рейтинговая таблица организаций'!AQ151</f>
        <v>92</v>
      </c>
      <c r="AA151" s="24">
        <f t="shared" si="32"/>
        <v>148</v>
      </c>
      <c r="AB151" s="24" t="str">
        <f t="shared" si="33"/>
        <v>МБУ ДО «ДЮСШ» (город Кизляр)</v>
      </c>
      <c r="AC151" s="24">
        <f>'Рейтинговая таблица организаций'!AX151</f>
        <v>90</v>
      </c>
      <c r="AD151" s="24">
        <f>'Рейтинговая таблица организаций'!AY151</f>
        <v>93</v>
      </c>
      <c r="AE151" s="24">
        <f>'Рейтинговая таблица организаций'!AZ151</f>
        <v>90</v>
      </c>
      <c r="AF151" s="24">
        <f>'Рейтинговая таблица организаций'!BA151</f>
        <v>91</v>
      </c>
      <c r="AG151" s="24">
        <f t="shared" si="34"/>
        <v>148</v>
      </c>
      <c r="AH151" s="24" t="str">
        <f t="shared" si="35"/>
        <v>МБУ ДО «ДЮСШ» (город Кизляр)</v>
      </c>
      <c r="AI151" s="24">
        <f>'Рейтинговая таблица организаций'!BB151</f>
        <v>78.2</v>
      </c>
    </row>
    <row r="152" spans="1:35" x14ac:dyDescent="0.25">
      <c r="A152" s="24">
        <f>'Рейтинговая таблица организаций'!A152</f>
        <v>149</v>
      </c>
      <c r="B152" s="24" t="str">
        <f>'Рейтинговая таблица организаций'!B152</f>
        <v>МБОУ ДО «ДШИ № 2» (город Кизляр)</v>
      </c>
      <c r="C152" s="24">
        <f>'Рейтинговая таблица организаций'!C152</f>
        <v>128</v>
      </c>
      <c r="D152" s="24">
        <f t="shared" si="24"/>
        <v>149</v>
      </c>
      <c r="E152" s="24" t="str">
        <f t="shared" si="25"/>
        <v>МБОУ ДО «ДШИ № 2» (город Кизляр)</v>
      </c>
      <c r="F152" s="24">
        <f>'Рейтинговая таблица организаций'!M152</f>
        <v>84</v>
      </c>
      <c r="G152" s="24">
        <f>'Рейтинговая таблица организаций'!N152</f>
        <v>100</v>
      </c>
      <c r="H152" s="24">
        <f>'Рейтинговая таблица организаций'!O152</f>
        <v>95</v>
      </c>
      <c r="I152" s="24">
        <f>'Рейтинговая таблица организаций'!P152</f>
        <v>93</v>
      </c>
      <c r="J152" s="24">
        <f t="shared" si="26"/>
        <v>149</v>
      </c>
      <c r="K152" s="24" t="str">
        <f t="shared" si="27"/>
        <v>МБОУ ДО «ДШИ № 2» (город Кизляр)</v>
      </c>
      <c r="L152" s="24">
        <f>'Рейтинговая таблица организаций'!V152</f>
        <v>60</v>
      </c>
      <c r="M152" s="24">
        <f>'Рейтинговая таблица организаций'!X152</f>
        <v>69</v>
      </c>
      <c r="N152" s="24">
        <f>'Рейтинговая таблица организаций'!Y152</f>
        <v>64</v>
      </c>
      <c r="O152" s="24">
        <f t="shared" si="28"/>
        <v>149</v>
      </c>
      <c r="P152" s="24" t="str">
        <f t="shared" si="29"/>
        <v>МБОУ ДО «ДШИ № 2» (город Кизляр)</v>
      </c>
      <c r="Q152" s="24">
        <f>'Рейтинговая таблица организаций'!AD152</f>
        <v>0</v>
      </c>
      <c r="R152" s="24">
        <f>'Рейтинговая таблица организаций'!AE152</f>
        <v>0</v>
      </c>
      <c r="S152" s="7">
        <f>'Рейтинговая таблица организаций'!AF152</f>
        <v>33.333333333333336</v>
      </c>
      <c r="T152" s="24">
        <f>'Рейтинговая таблица организаций'!AG152</f>
        <v>10</v>
      </c>
      <c r="U152" s="24">
        <f t="shared" si="30"/>
        <v>149</v>
      </c>
      <c r="V152" s="24" t="str">
        <f t="shared" si="31"/>
        <v>МБОУ ДО «ДШИ № 2» (город Кизляр)</v>
      </c>
      <c r="W152" s="24">
        <f>'Рейтинговая таблица организаций'!AN152</f>
        <v>95</v>
      </c>
      <c r="X152" s="24">
        <f>'Рейтинговая таблица организаций'!AO152</f>
        <v>98</v>
      </c>
      <c r="Y152" s="24">
        <f>'Рейтинговая таблица организаций'!AP152</f>
        <v>93</v>
      </c>
      <c r="Z152" s="24">
        <f>'Рейтинговая таблица организаций'!AQ152</f>
        <v>96</v>
      </c>
      <c r="AA152" s="24">
        <f t="shared" si="32"/>
        <v>149</v>
      </c>
      <c r="AB152" s="24" t="str">
        <f t="shared" si="33"/>
        <v>МБОУ ДО «ДШИ № 2» (город Кизляр)</v>
      </c>
      <c r="AC152" s="24">
        <f>'Рейтинговая таблица организаций'!AX152</f>
        <v>89</v>
      </c>
      <c r="AD152" s="24">
        <f>'Рейтинговая таблица организаций'!AY152</f>
        <v>91</v>
      </c>
      <c r="AE152" s="24">
        <f>'Рейтинговая таблица организаций'!AZ152</f>
        <v>87</v>
      </c>
      <c r="AF152" s="24">
        <f>'Рейтинговая таблица организаций'!BA152</f>
        <v>89</v>
      </c>
      <c r="AG152" s="24">
        <f t="shared" si="34"/>
        <v>149</v>
      </c>
      <c r="AH152" s="24" t="str">
        <f t="shared" si="35"/>
        <v>МБОУ ДО «ДШИ № 2» (город Кизляр)</v>
      </c>
      <c r="AI152" s="24">
        <f>'Рейтинговая таблица организаций'!BB152</f>
        <v>70.400000000000006</v>
      </c>
    </row>
    <row r="153" spans="1:35" x14ac:dyDescent="0.25">
      <c r="A153" s="24">
        <f>'Рейтинговая таблица организаций'!A153</f>
        <v>150</v>
      </c>
      <c r="B153" s="24" t="str">
        <f>'Рейтинговая таблица организаций'!B153</f>
        <v>МБДОУ «Детский сад №9 комбинированного вида» (город Махачкала)</v>
      </c>
      <c r="C153" s="24">
        <f>'Рейтинговая таблица организаций'!C153</f>
        <v>120</v>
      </c>
      <c r="D153" s="24">
        <f t="shared" si="24"/>
        <v>150</v>
      </c>
      <c r="E153" s="24" t="str">
        <f t="shared" si="25"/>
        <v>МБДОУ «Детский сад №9 комбинированного вида» (город Махачкала)</v>
      </c>
      <c r="F153" s="24">
        <f>'Рейтинговая таблица организаций'!M153</f>
        <v>100</v>
      </c>
      <c r="G153" s="24">
        <f>'Рейтинговая таблица организаций'!N153</f>
        <v>100</v>
      </c>
      <c r="H153" s="24">
        <f>'Рейтинговая таблица организаций'!O153</f>
        <v>98</v>
      </c>
      <c r="I153" s="24">
        <f>'Рейтинговая таблица организаций'!P153</f>
        <v>99</v>
      </c>
      <c r="J153" s="24">
        <f t="shared" si="26"/>
        <v>150</v>
      </c>
      <c r="K153" s="24" t="str">
        <f t="shared" si="27"/>
        <v>МБДОУ «Детский сад №9 комбинированного вида» (город Махачкала)</v>
      </c>
      <c r="L153" s="24">
        <f>'Рейтинговая таблица организаций'!V153</f>
        <v>100</v>
      </c>
      <c r="M153" s="24">
        <f>'Рейтинговая таблица организаций'!X153</f>
        <v>82</v>
      </c>
      <c r="N153" s="24">
        <f>'Рейтинговая таблица организаций'!Y153</f>
        <v>91</v>
      </c>
      <c r="O153" s="24">
        <f t="shared" si="28"/>
        <v>150</v>
      </c>
      <c r="P153" s="24" t="str">
        <f t="shared" si="29"/>
        <v>МБДОУ «Детский сад №9 комбинированного вида» (город Махачкала)</v>
      </c>
      <c r="Q153" s="24">
        <f>'Рейтинговая таблица организаций'!AD153</f>
        <v>80</v>
      </c>
      <c r="R153" s="24">
        <f>'Рейтинговая таблица организаций'!AE153</f>
        <v>20</v>
      </c>
      <c r="S153" s="7">
        <f>'Рейтинговая таблица организаций'!AF153</f>
        <v>81.818181818181813</v>
      </c>
      <c r="T153" s="24">
        <f>'Рейтинговая таблица организаций'!AG153</f>
        <v>57</v>
      </c>
      <c r="U153" s="24">
        <f t="shared" si="30"/>
        <v>150</v>
      </c>
      <c r="V153" s="24" t="str">
        <f t="shared" si="31"/>
        <v>МБДОУ «Детский сад №9 комбинированного вида» (город Махачкала)</v>
      </c>
      <c r="W153" s="24">
        <f>'Рейтинговая таблица организаций'!AN153</f>
        <v>98</v>
      </c>
      <c r="X153" s="24">
        <f>'Рейтинговая таблица организаций'!AO153</f>
        <v>99</v>
      </c>
      <c r="Y153" s="24">
        <f>'Рейтинговая таблица организаций'!AP153</f>
        <v>99</v>
      </c>
      <c r="Z153" s="24">
        <f>'Рейтинговая таблица организаций'!AQ153</f>
        <v>99</v>
      </c>
      <c r="AA153" s="24">
        <f t="shared" si="32"/>
        <v>150</v>
      </c>
      <c r="AB153" s="24" t="str">
        <f t="shared" si="33"/>
        <v>МБДОУ «Детский сад №9 комбинированного вида» (город Махачкала)</v>
      </c>
      <c r="AC153" s="24">
        <f>'Рейтинговая таблица организаций'!AX153</f>
        <v>99</v>
      </c>
      <c r="AD153" s="24">
        <f>'Рейтинговая таблица организаций'!AY153</f>
        <v>97</v>
      </c>
      <c r="AE153" s="24">
        <f>'Рейтинговая таблица организаций'!AZ153</f>
        <v>98</v>
      </c>
      <c r="AF153" s="24">
        <f>'Рейтинговая таблица организаций'!BA153</f>
        <v>98</v>
      </c>
      <c r="AG153" s="24">
        <f t="shared" si="34"/>
        <v>150</v>
      </c>
      <c r="AH153" s="24" t="str">
        <f t="shared" si="35"/>
        <v>МБДОУ «Детский сад №9 комбинированного вида» (город Махачкала)</v>
      </c>
      <c r="AI153" s="24">
        <f>'Рейтинговая таблица организаций'!BB153</f>
        <v>88.8</v>
      </c>
    </row>
    <row r="154" spans="1:35" x14ac:dyDescent="0.25">
      <c r="A154" s="24">
        <f>'Рейтинговая таблица организаций'!A154</f>
        <v>151</v>
      </c>
      <c r="B154" s="24" t="str">
        <f>'Рейтинговая таблица организаций'!B154</f>
        <v>МБДОУ «Детский сад №11 «Чебурашка» (город Махачкала)</v>
      </c>
      <c r="C154" s="24">
        <f>'Рейтинговая таблица организаций'!C154</f>
        <v>56</v>
      </c>
      <c r="D154" s="24">
        <f t="shared" si="24"/>
        <v>151</v>
      </c>
      <c r="E154" s="24" t="str">
        <f t="shared" si="25"/>
        <v>МБДОУ «Детский сад №11 «Чебурашка» (город Махачкала)</v>
      </c>
      <c r="F154" s="24">
        <f>'Рейтинговая таблица организаций'!M154</f>
        <v>100</v>
      </c>
      <c r="G154" s="24">
        <f>'Рейтинговая таблица организаций'!N154</f>
        <v>100</v>
      </c>
      <c r="H154" s="24">
        <f>'Рейтинговая таблица организаций'!O154</f>
        <v>100</v>
      </c>
      <c r="I154" s="24">
        <f>'Рейтинговая таблица организаций'!P154</f>
        <v>100</v>
      </c>
      <c r="J154" s="24">
        <f t="shared" si="26"/>
        <v>151</v>
      </c>
      <c r="K154" s="24" t="str">
        <f t="shared" si="27"/>
        <v>МБДОУ «Детский сад №11 «Чебурашка» (город Махачкала)</v>
      </c>
      <c r="L154" s="24">
        <f>'Рейтинговая таблица организаций'!V154</f>
        <v>100</v>
      </c>
      <c r="M154" s="24">
        <f>'Рейтинговая таблица организаций'!X154</f>
        <v>98</v>
      </c>
      <c r="N154" s="24">
        <f>'Рейтинговая таблица организаций'!Y154</f>
        <v>99</v>
      </c>
      <c r="O154" s="24">
        <f t="shared" si="28"/>
        <v>151</v>
      </c>
      <c r="P154" s="24" t="str">
        <f t="shared" si="29"/>
        <v>МБДОУ «Детский сад №11 «Чебурашка» (город Махачкала)</v>
      </c>
      <c r="Q154" s="24">
        <f>'Рейтинговая таблица организаций'!AD154</f>
        <v>20</v>
      </c>
      <c r="R154" s="24">
        <f>'Рейтинговая таблица организаций'!AE154</f>
        <v>100</v>
      </c>
      <c r="S154" s="7">
        <f>'Рейтинговая таблица организаций'!AF154</f>
        <v>100</v>
      </c>
      <c r="T154" s="24">
        <f>'Рейтинговая таблица организаций'!AG154</f>
        <v>76</v>
      </c>
      <c r="U154" s="24">
        <f t="shared" si="30"/>
        <v>151</v>
      </c>
      <c r="V154" s="24" t="str">
        <f t="shared" si="31"/>
        <v>МБДОУ «Детский сад №11 «Чебурашка» (город Махачкала)</v>
      </c>
      <c r="W154" s="24">
        <f>'Рейтинговая таблица организаций'!AN154</f>
        <v>98</v>
      </c>
      <c r="X154" s="24">
        <f>'Рейтинговая таблица организаций'!AO154</f>
        <v>98</v>
      </c>
      <c r="Y154" s="24">
        <f>'Рейтинговая таблица организаций'!AP154</f>
        <v>100</v>
      </c>
      <c r="Z154" s="24">
        <f>'Рейтинговая таблица организаций'!AQ154</f>
        <v>98</v>
      </c>
      <c r="AA154" s="24">
        <f t="shared" si="32"/>
        <v>151</v>
      </c>
      <c r="AB154" s="24" t="str">
        <f t="shared" si="33"/>
        <v>МБДОУ «Детский сад №11 «Чебурашка» (город Махачкала)</v>
      </c>
      <c r="AC154" s="24">
        <f>'Рейтинговая таблица организаций'!AX154</f>
        <v>96</v>
      </c>
      <c r="AD154" s="24">
        <f>'Рейтинговая таблица организаций'!AY154</f>
        <v>96</v>
      </c>
      <c r="AE154" s="24">
        <f>'Рейтинговая таблица организаций'!AZ154</f>
        <v>96</v>
      </c>
      <c r="AF154" s="24">
        <f>'Рейтинговая таблица организаций'!BA154</f>
        <v>96</v>
      </c>
      <c r="AG154" s="24">
        <f t="shared" si="34"/>
        <v>151</v>
      </c>
      <c r="AH154" s="24" t="str">
        <f t="shared" si="35"/>
        <v>МБДОУ «Детский сад №11 «Чебурашка» (город Махачкала)</v>
      </c>
      <c r="AI154" s="24">
        <f>'Рейтинговая таблица организаций'!BB154</f>
        <v>93.8</v>
      </c>
    </row>
    <row r="155" spans="1:35" x14ac:dyDescent="0.25">
      <c r="A155" s="24">
        <f>'Рейтинговая таблица организаций'!A155</f>
        <v>152</v>
      </c>
      <c r="B155" s="24" t="str">
        <f>'Рейтинговая таблица организаций'!B155</f>
        <v>МБДОУ «Детский сад №12 присмотра и оздоровления для детей с туберкулезной интоксикацией» (город Махачкала)</v>
      </c>
      <c r="C155" s="24">
        <f>'Рейтинговая таблица организаций'!C155</f>
        <v>50</v>
      </c>
      <c r="D155" s="24">
        <f t="shared" si="24"/>
        <v>152</v>
      </c>
      <c r="E155" s="24" t="str">
        <f t="shared" si="25"/>
        <v>МБДОУ «Детский сад №12 присмотра и оздоровления для детей с туберкулезной интоксикацией» (город Махачкала)</v>
      </c>
      <c r="F155" s="24">
        <f>'Рейтинговая таблица организаций'!M155</f>
        <v>85</v>
      </c>
      <c r="G155" s="24">
        <f>'Рейтинговая таблица организаций'!N155</f>
        <v>100</v>
      </c>
      <c r="H155" s="24">
        <f>'Рейтинговая таблица организаций'!O155</f>
        <v>94</v>
      </c>
      <c r="I155" s="24">
        <f>'Рейтинговая таблица организаций'!P155</f>
        <v>93</v>
      </c>
      <c r="J155" s="24">
        <f t="shared" si="26"/>
        <v>152</v>
      </c>
      <c r="K155" s="24" t="str">
        <f t="shared" si="27"/>
        <v>МБДОУ «Детский сад №12 присмотра и оздоровления для детей с туберкулезной интоксикацией» (город Махачкала)</v>
      </c>
      <c r="L155" s="24">
        <f>'Рейтинговая таблица организаций'!V155</f>
        <v>80</v>
      </c>
      <c r="M155" s="24">
        <f>'Рейтинговая таблица организаций'!X155</f>
        <v>94</v>
      </c>
      <c r="N155" s="24">
        <f>'Рейтинговая таблица организаций'!Y155</f>
        <v>87</v>
      </c>
      <c r="O155" s="24">
        <f t="shared" si="28"/>
        <v>152</v>
      </c>
      <c r="P155" s="24" t="str">
        <f t="shared" si="29"/>
        <v>МБДОУ «Детский сад №12 присмотра и оздоровления для детей с туберкулезной интоксикацией» (город Махачкала)</v>
      </c>
      <c r="Q155" s="24">
        <f>'Рейтинговая таблица организаций'!AD155</f>
        <v>0</v>
      </c>
      <c r="R155" s="24">
        <f>'Рейтинговая таблица организаций'!AE155</f>
        <v>0</v>
      </c>
      <c r="S155" s="7">
        <f>'Рейтинговая таблица организаций'!AF155</f>
        <v>100</v>
      </c>
      <c r="T155" s="24">
        <f>'Рейтинговая таблица организаций'!AG155</f>
        <v>30</v>
      </c>
      <c r="U155" s="24">
        <f t="shared" si="30"/>
        <v>152</v>
      </c>
      <c r="V155" s="24" t="str">
        <f t="shared" si="31"/>
        <v>МБДОУ «Детский сад №12 присмотра и оздоровления для детей с туберкулезной интоксикацией» (город Махачкала)</v>
      </c>
      <c r="W155" s="24">
        <f>'Рейтинговая таблица организаций'!AN155</f>
        <v>92</v>
      </c>
      <c r="X155" s="24">
        <f>'Рейтинговая таблица организаций'!AO155</f>
        <v>94</v>
      </c>
      <c r="Y155" s="24">
        <f>'Рейтинговая таблица организаций'!AP155</f>
        <v>96</v>
      </c>
      <c r="Z155" s="24">
        <f>'Рейтинговая таблица организаций'!AQ155</f>
        <v>94</v>
      </c>
      <c r="AA155" s="24">
        <f t="shared" si="32"/>
        <v>152</v>
      </c>
      <c r="AB155" s="24" t="str">
        <f t="shared" si="33"/>
        <v>МБДОУ «Детский сад №12 присмотра и оздоровления для детей с туберкулезной интоксикацией» (город Махачкала)</v>
      </c>
      <c r="AC155" s="24">
        <f>'Рейтинговая таблица организаций'!AX155</f>
        <v>92</v>
      </c>
      <c r="AD155" s="24">
        <f>'Рейтинговая таблица организаций'!AY155</f>
        <v>96</v>
      </c>
      <c r="AE155" s="24">
        <f>'Рейтинговая таблица организаций'!AZ155</f>
        <v>94</v>
      </c>
      <c r="AF155" s="24">
        <f>'Рейтинговая таблица организаций'!BA155</f>
        <v>94</v>
      </c>
      <c r="AG155" s="24">
        <f t="shared" si="34"/>
        <v>152</v>
      </c>
      <c r="AH155" s="24" t="str">
        <f t="shared" si="35"/>
        <v>МБДОУ «Детский сад №12 присмотра и оздоровления для детей с туберкулезной интоксикацией» (город Махачкала)</v>
      </c>
      <c r="AI155" s="24">
        <f>'Рейтинговая таблица организаций'!BB155</f>
        <v>79.599999999999994</v>
      </c>
    </row>
    <row r="156" spans="1:35" x14ac:dyDescent="0.25">
      <c r="A156" s="24">
        <f>'Рейтинговая таблица организаций'!A156</f>
        <v>153</v>
      </c>
      <c r="B156" s="24" t="str">
        <f>'Рейтинговая таблица организаций'!B156</f>
        <v>МБДОУ «Детский сад №29» (город Махачкала)</v>
      </c>
      <c r="C156" s="24">
        <f>'Рейтинговая таблица организаций'!C156</f>
        <v>63</v>
      </c>
      <c r="D156" s="24">
        <f t="shared" si="24"/>
        <v>153</v>
      </c>
      <c r="E156" s="24" t="str">
        <f t="shared" si="25"/>
        <v>МБДОУ «Детский сад №29» (город Махачкала)</v>
      </c>
      <c r="F156" s="24">
        <f>'Рейтинговая таблица организаций'!M156</f>
        <v>99</v>
      </c>
      <c r="G156" s="24">
        <f>'Рейтинговая таблица организаций'!N156</f>
        <v>100</v>
      </c>
      <c r="H156" s="24">
        <f>'Рейтинговая таблица организаций'!O156</f>
        <v>99</v>
      </c>
      <c r="I156" s="24">
        <f>'Рейтинговая таблица организаций'!P156</f>
        <v>99</v>
      </c>
      <c r="J156" s="24">
        <f t="shared" si="26"/>
        <v>153</v>
      </c>
      <c r="K156" s="24" t="str">
        <f t="shared" si="27"/>
        <v>МБДОУ «Детский сад №29» (город Махачкала)</v>
      </c>
      <c r="L156" s="24">
        <f>'Рейтинговая таблица организаций'!V156</f>
        <v>20</v>
      </c>
      <c r="M156" s="24">
        <f>'Рейтинговая таблица организаций'!X156</f>
        <v>94</v>
      </c>
      <c r="N156" s="24">
        <f>'Рейтинговая таблица организаций'!Y156</f>
        <v>57</v>
      </c>
      <c r="O156" s="24">
        <f t="shared" si="28"/>
        <v>153</v>
      </c>
      <c r="P156" s="24" t="str">
        <f t="shared" si="29"/>
        <v>МБДОУ «Детский сад №29» (город Махачкала)</v>
      </c>
      <c r="Q156" s="24">
        <f>'Рейтинговая таблица организаций'!AD156</f>
        <v>0</v>
      </c>
      <c r="R156" s="24">
        <f>'Рейтинговая таблица организаций'!AE156</f>
        <v>20</v>
      </c>
      <c r="S156" s="7">
        <f>'Рейтинговая таблица организаций'!AF156</f>
        <v>100</v>
      </c>
      <c r="T156" s="24">
        <f>'Рейтинговая таблица организаций'!AG156</f>
        <v>38</v>
      </c>
      <c r="U156" s="24">
        <f t="shared" si="30"/>
        <v>153</v>
      </c>
      <c r="V156" s="24" t="str">
        <f t="shared" si="31"/>
        <v>МБДОУ «Детский сад №29» (город Махачкала)</v>
      </c>
      <c r="W156" s="24">
        <f>'Рейтинговая таблица организаций'!AN156</f>
        <v>95</v>
      </c>
      <c r="X156" s="24">
        <f>'Рейтинговая таблица организаций'!AO156</f>
        <v>100</v>
      </c>
      <c r="Y156" s="24">
        <f>'Рейтинговая таблица организаций'!AP156</f>
        <v>98</v>
      </c>
      <c r="Z156" s="24">
        <f>'Рейтинговая таблица организаций'!AQ156</f>
        <v>98</v>
      </c>
      <c r="AA156" s="24">
        <f t="shared" si="32"/>
        <v>153</v>
      </c>
      <c r="AB156" s="24" t="str">
        <f t="shared" si="33"/>
        <v>МБДОУ «Детский сад №29» (город Махачкала)</v>
      </c>
      <c r="AC156" s="24">
        <f>'Рейтинговая таблица организаций'!AX156</f>
        <v>100</v>
      </c>
      <c r="AD156" s="24">
        <f>'Рейтинговая таблица организаций'!AY156</f>
        <v>98</v>
      </c>
      <c r="AE156" s="24">
        <f>'Рейтинговая таблица организаций'!AZ156</f>
        <v>100</v>
      </c>
      <c r="AF156" s="24">
        <f>'Рейтинговая таблица организаций'!BA156</f>
        <v>99</v>
      </c>
      <c r="AG156" s="24">
        <f t="shared" si="34"/>
        <v>153</v>
      </c>
      <c r="AH156" s="24" t="str">
        <f t="shared" si="35"/>
        <v>МБДОУ «Детский сад №29» (город Махачкала)</v>
      </c>
      <c r="AI156" s="24">
        <f>'Рейтинговая таблица организаций'!BB156</f>
        <v>78.2</v>
      </c>
    </row>
    <row r="157" spans="1:35" x14ac:dyDescent="0.25">
      <c r="A157" s="24">
        <f>'Рейтинговая таблица организаций'!A157</f>
        <v>154</v>
      </c>
      <c r="B157" s="24" t="str">
        <f>'Рейтинговая таблица организаций'!B157</f>
        <v>МБДОУ «Детский сад № 40 « (город Махачкала)</v>
      </c>
      <c r="C157" s="24">
        <f>'Рейтинговая таблица организаций'!C157</f>
        <v>72</v>
      </c>
      <c r="D157" s="24">
        <f t="shared" si="24"/>
        <v>154</v>
      </c>
      <c r="E157" s="24" t="str">
        <f t="shared" si="25"/>
        <v>МБДОУ «Детский сад № 40 « (город Махачкала)</v>
      </c>
      <c r="F157" s="24">
        <f>'Рейтинговая таблица организаций'!M157</f>
        <v>99</v>
      </c>
      <c r="G157" s="24">
        <f>'Рейтинговая таблица организаций'!N157</f>
        <v>100</v>
      </c>
      <c r="H157" s="24">
        <f>'Рейтинговая таблица организаций'!O157</f>
        <v>95</v>
      </c>
      <c r="I157" s="24">
        <f>'Рейтинговая таблица организаций'!P157</f>
        <v>98</v>
      </c>
      <c r="J157" s="24">
        <f t="shared" si="26"/>
        <v>154</v>
      </c>
      <c r="K157" s="24" t="str">
        <f t="shared" si="27"/>
        <v>МБДОУ «Детский сад № 40 « (город Махачкала)</v>
      </c>
      <c r="L157" s="24">
        <f>'Рейтинговая таблица организаций'!V157</f>
        <v>100</v>
      </c>
      <c r="M157" s="24">
        <f>'Рейтинговая таблица организаций'!X157</f>
        <v>61</v>
      </c>
      <c r="N157" s="24">
        <f>'Рейтинговая таблица организаций'!Y157</f>
        <v>80</v>
      </c>
      <c r="O157" s="24">
        <f t="shared" si="28"/>
        <v>154</v>
      </c>
      <c r="P157" s="24" t="str">
        <f t="shared" si="29"/>
        <v>МБДОУ «Детский сад № 40 « (город Махачкала)</v>
      </c>
      <c r="Q157" s="24">
        <f>'Рейтинговая таблица организаций'!AD157</f>
        <v>60</v>
      </c>
      <c r="R157" s="24">
        <f>'Рейтинговая таблица организаций'!AE157</f>
        <v>60</v>
      </c>
      <c r="S157" s="7">
        <f>'Рейтинговая таблица организаций'!AF157</f>
        <v>93.333333333333329</v>
      </c>
      <c r="T157" s="24">
        <f>'Рейтинговая таблица организаций'!AG157</f>
        <v>70</v>
      </c>
      <c r="U157" s="24">
        <f t="shared" si="30"/>
        <v>154</v>
      </c>
      <c r="V157" s="24" t="str">
        <f t="shared" si="31"/>
        <v>МБДОУ «Детский сад № 40 « (город Махачкала)</v>
      </c>
      <c r="W157" s="24">
        <f>'Рейтинговая таблица организаций'!AN157</f>
        <v>97</v>
      </c>
      <c r="X157" s="24">
        <f>'Рейтинговая таблица организаций'!AO157</f>
        <v>97</v>
      </c>
      <c r="Y157" s="24">
        <f>'Рейтинговая таблица организаций'!AP157</f>
        <v>89</v>
      </c>
      <c r="Z157" s="24">
        <f>'Рейтинговая таблица организаций'!AQ157</f>
        <v>95</v>
      </c>
      <c r="AA157" s="24">
        <f t="shared" si="32"/>
        <v>154</v>
      </c>
      <c r="AB157" s="24" t="str">
        <f t="shared" si="33"/>
        <v>МБДОУ «Детский сад № 40 « (город Махачкала)</v>
      </c>
      <c r="AC157" s="24">
        <f>'Рейтинговая таблица организаций'!AX157</f>
        <v>96</v>
      </c>
      <c r="AD157" s="24">
        <f>'Рейтинговая таблица организаций'!AY157</f>
        <v>93</v>
      </c>
      <c r="AE157" s="24">
        <f>'Рейтинговая таблица организаций'!AZ157</f>
        <v>83</v>
      </c>
      <c r="AF157" s="24">
        <f>'Рейтинговая таблица организаций'!BA157</f>
        <v>92</v>
      </c>
      <c r="AG157" s="24">
        <f t="shared" si="34"/>
        <v>154</v>
      </c>
      <c r="AH157" s="24" t="str">
        <f t="shared" si="35"/>
        <v>МБДОУ «Детский сад № 40 « (город Махачкала)</v>
      </c>
      <c r="AI157" s="24">
        <f>'Рейтинговая таблица организаций'!BB157</f>
        <v>87</v>
      </c>
    </row>
    <row r="158" spans="1:35" x14ac:dyDescent="0.25">
      <c r="A158" s="24">
        <f>'Рейтинговая таблица организаций'!A158</f>
        <v>155</v>
      </c>
      <c r="B158" s="24" t="str">
        <f>'Рейтинговая таблица организаций'!B158</f>
        <v>МБДОУ «ЦРР - Детский сад № 43» (город Махачкала)</v>
      </c>
      <c r="C158" s="24">
        <f>'Рейтинговая таблица организаций'!C158</f>
        <v>144</v>
      </c>
      <c r="D158" s="24">
        <f t="shared" si="24"/>
        <v>155</v>
      </c>
      <c r="E158" s="24" t="str">
        <f t="shared" si="25"/>
        <v>МБДОУ «ЦРР - Детский сад № 43» (город Махачкала)</v>
      </c>
      <c r="F158" s="24">
        <f>'Рейтинговая таблица организаций'!M158</f>
        <v>71</v>
      </c>
      <c r="G158" s="24">
        <f>'Рейтинговая таблица организаций'!N158</f>
        <v>100</v>
      </c>
      <c r="H158" s="24">
        <f>'Рейтинговая таблица организаций'!O158</f>
        <v>100</v>
      </c>
      <c r="I158" s="24">
        <f>'Рейтинговая таблица организаций'!P158</f>
        <v>91</v>
      </c>
      <c r="J158" s="24">
        <f t="shared" si="26"/>
        <v>155</v>
      </c>
      <c r="K158" s="24" t="str">
        <f t="shared" si="27"/>
        <v>МБДОУ «ЦРР - Детский сад № 43» (город Махачкала)</v>
      </c>
      <c r="L158" s="24">
        <f>'Рейтинговая таблица организаций'!V158</f>
        <v>40</v>
      </c>
      <c r="M158" s="24">
        <f>'Рейтинговая таблица организаций'!X158</f>
        <v>95</v>
      </c>
      <c r="N158" s="24">
        <f>'Рейтинговая таблица организаций'!Y158</f>
        <v>67</v>
      </c>
      <c r="O158" s="24">
        <f t="shared" si="28"/>
        <v>155</v>
      </c>
      <c r="P158" s="24" t="str">
        <f t="shared" si="29"/>
        <v>МБДОУ «ЦРР - Детский сад № 43» (город Махачкала)</v>
      </c>
      <c r="Q158" s="24">
        <f>'Рейтинговая таблица организаций'!AD158</f>
        <v>20</v>
      </c>
      <c r="R158" s="24">
        <f>'Рейтинговая таблица организаций'!AE158</f>
        <v>60</v>
      </c>
      <c r="S158" s="7">
        <f>'Рейтинговая таблица организаций'!AF158</f>
        <v>100</v>
      </c>
      <c r="T158" s="24">
        <f>'Рейтинговая таблица организаций'!AG158</f>
        <v>60</v>
      </c>
      <c r="U158" s="24">
        <f t="shared" si="30"/>
        <v>155</v>
      </c>
      <c r="V158" s="24" t="str">
        <f t="shared" si="31"/>
        <v>МБДОУ «ЦРР - Детский сад № 43» (город Махачкала)</v>
      </c>
      <c r="W158" s="24">
        <f>'Рейтинговая таблица организаций'!AN158</f>
        <v>96</v>
      </c>
      <c r="X158" s="24">
        <f>'Рейтинговая таблица организаций'!AO158</f>
        <v>98</v>
      </c>
      <c r="Y158" s="24">
        <f>'Рейтинговая таблица организаций'!AP158</f>
        <v>100</v>
      </c>
      <c r="Z158" s="24">
        <f>'Рейтинговая таблица организаций'!AQ158</f>
        <v>98</v>
      </c>
      <c r="AA158" s="24">
        <f t="shared" si="32"/>
        <v>155</v>
      </c>
      <c r="AB158" s="24" t="str">
        <f t="shared" si="33"/>
        <v>МБДОУ «ЦРР - Детский сад № 43» (город Махачкала)</v>
      </c>
      <c r="AC158" s="24">
        <f>'Рейтинговая таблица организаций'!AX158</f>
        <v>90</v>
      </c>
      <c r="AD158" s="24">
        <f>'Рейтинговая таблица организаций'!AY158</f>
        <v>94</v>
      </c>
      <c r="AE158" s="24">
        <f>'Рейтинговая таблица организаций'!AZ158</f>
        <v>93</v>
      </c>
      <c r="AF158" s="24">
        <f>'Рейтинговая таблица организаций'!BA158</f>
        <v>92</v>
      </c>
      <c r="AG158" s="24">
        <f t="shared" si="34"/>
        <v>155</v>
      </c>
      <c r="AH158" s="24" t="str">
        <f t="shared" si="35"/>
        <v>МБДОУ «ЦРР - Детский сад № 43» (город Махачкала)</v>
      </c>
      <c r="AI158" s="24">
        <f>'Рейтинговая таблица организаций'!BB158</f>
        <v>81.599999999999994</v>
      </c>
    </row>
    <row r="159" spans="1:35" x14ac:dyDescent="0.25">
      <c r="A159" s="24">
        <f>'Рейтинговая таблица организаций'!A159</f>
        <v>156</v>
      </c>
      <c r="B159" s="24" t="str">
        <f>'Рейтинговая таблица организаций'!B159</f>
        <v>МБДОУ «Детский сад № 47» комбинированного вида (город Махачкала)</v>
      </c>
      <c r="C159" s="24">
        <f>'Рейтинговая таблица организаций'!C159</f>
        <v>145</v>
      </c>
      <c r="D159" s="24">
        <f t="shared" si="24"/>
        <v>156</v>
      </c>
      <c r="E159" s="24" t="str">
        <f t="shared" si="25"/>
        <v>МБДОУ «Детский сад № 47» комбинированного вида (город Махачкала)</v>
      </c>
      <c r="F159" s="24">
        <f>'Рейтинговая таблица организаций'!M159</f>
        <v>79</v>
      </c>
      <c r="G159" s="24">
        <f>'Рейтинговая таблица организаций'!N159</f>
        <v>90</v>
      </c>
      <c r="H159" s="24">
        <f>'Рейтинговая таблица организаций'!O159</f>
        <v>97</v>
      </c>
      <c r="I159" s="24">
        <f>'Рейтинговая таблица организаций'!P159</f>
        <v>90</v>
      </c>
      <c r="J159" s="24">
        <f t="shared" si="26"/>
        <v>156</v>
      </c>
      <c r="K159" s="24" t="str">
        <f t="shared" si="27"/>
        <v>МБДОУ «Детский сад № 47» комбинированного вида (город Махачкала)</v>
      </c>
      <c r="L159" s="24">
        <f>'Рейтинговая таблица организаций'!V159</f>
        <v>80</v>
      </c>
      <c r="M159" s="24">
        <f>'Рейтинговая таблица организаций'!X159</f>
        <v>85</v>
      </c>
      <c r="N159" s="24">
        <f>'Рейтинговая таблица организаций'!Y159</f>
        <v>82</v>
      </c>
      <c r="O159" s="24">
        <f t="shared" si="28"/>
        <v>156</v>
      </c>
      <c r="P159" s="24" t="str">
        <f t="shared" si="29"/>
        <v>МБДОУ «Детский сад № 47» комбинированного вида (город Махачкала)</v>
      </c>
      <c r="Q159" s="24">
        <f>'Рейтинговая таблица организаций'!AD159</f>
        <v>0</v>
      </c>
      <c r="R159" s="24">
        <f>'Рейтинговая таблица организаций'!AE159</f>
        <v>0</v>
      </c>
      <c r="S159" s="7">
        <f>'Рейтинговая таблица организаций'!AF159</f>
        <v>61.53846153846154</v>
      </c>
      <c r="T159" s="24">
        <f>'Рейтинговая таблица организаций'!AG159</f>
        <v>18</v>
      </c>
      <c r="U159" s="24">
        <f t="shared" si="30"/>
        <v>156</v>
      </c>
      <c r="V159" s="24" t="str">
        <f t="shared" si="31"/>
        <v>МБДОУ «Детский сад № 47» комбинированного вида (город Махачкала)</v>
      </c>
      <c r="W159" s="24">
        <f>'Рейтинговая таблица организаций'!AN159</f>
        <v>92</v>
      </c>
      <c r="X159" s="24">
        <f>'Рейтинговая таблица организаций'!AO159</f>
        <v>93</v>
      </c>
      <c r="Y159" s="24">
        <f>'Рейтинговая таблица организаций'!AP159</f>
        <v>96</v>
      </c>
      <c r="Z159" s="24">
        <f>'Рейтинговая таблица организаций'!AQ159</f>
        <v>93</v>
      </c>
      <c r="AA159" s="24">
        <f t="shared" si="32"/>
        <v>156</v>
      </c>
      <c r="AB159" s="24" t="str">
        <f t="shared" si="33"/>
        <v>МБДОУ «Детский сад № 47» комбинированного вида (город Махачкала)</v>
      </c>
      <c r="AC159" s="24">
        <f>'Рейтинговая таблица организаций'!AX159</f>
        <v>96</v>
      </c>
      <c r="AD159" s="24">
        <f>'Рейтинговая таблица организаций'!AY159</f>
        <v>94</v>
      </c>
      <c r="AE159" s="24">
        <f>'Рейтинговая таблица организаций'!AZ159</f>
        <v>97</v>
      </c>
      <c r="AF159" s="24">
        <f>'Рейтинговая таблица организаций'!BA159</f>
        <v>95</v>
      </c>
      <c r="AG159" s="24">
        <f t="shared" si="34"/>
        <v>156</v>
      </c>
      <c r="AH159" s="24" t="str">
        <f t="shared" si="35"/>
        <v>МБДОУ «Детский сад № 47» комбинированного вида (город Махачкала)</v>
      </c>
      <c r="AI159" s="24">
        <f>'Рейтинговая таблица организаций'!BB159</f>
        <v>75.599999999999994</v>
      </c>
    </row>
    <row r="160" spans="1:35" x14ac:dyDescent="0.25">
      <c r="A160" s="24">
        <f>'Рейтинговая таблица организаций'!A160</f>
        <v>157</v>
      </c>
      <c r="B160" s="24" t="str">
        <f>'Рейтинговая таблица организаций'!B160</f>
        <v>МБДОУ «Детский сад №53 общеразвивающего вида» (город Махачкала)</v>
      </c>
      <c r="C160" s="24">
        <f>'Рейтинговая таблица организаций'!C160</f>
        <v>123</v>
      </c>
      <c r="D160" s="24">
        <f t="shared" si="24"/>
        <v>157</v>
      </c>
      <c r="E160" s="24" t="str">
        <f t="shared" si="25"/>
        <v>МБДОУ «Детский сад №53 общеразвивающего вида» (город Махачкала)</v>
      </c>
      <c r="F160" s="24">
        <f>'Рейтинговая таблица организаций'!M160</f>
        <v>82</v>
      </c>
      <c r="G160" s="24">
        <f>'Рейтинговая таблица организаций'!N160</f>
        <v>100</v>
      </c>
      <c r="H160" s="24">
        <f>'Рейтинговая таблица организаций'!O160</f>
        <v>99</v>
      </c>
      <c r="I160" s="24">
        <f>'Рейтинговая таблица организаций'!P160</f>
        <v>94</v>
      </c>
      <c r="J160" s="24">
        <f t="shared" si="26"/>
        <v>157</v>
      </c>
      <c r="K160" s="24" t="str">
        <f t="shared" si="27"/>
        <v>МБДОУ «Детский сад №53 общеразвивающего вида» (город Махачкала)</v>
      </c>
      <c r="L160" s="24">
        <f>'Рейтинговая таблица организаций'!V160</f>
        <v>100</v>
      </c>
      <c r="M160" s="24">
        <f>'Рейтинговая таблица организаций'!X160</f>
        <v>76</v>
      </c>
      <c r="N160" s="24">
        <f>'Рейтинговая таблица организаций'!Y160</f>
        <v>88</v>
      </c>
      <c r="O160" s="24">
        <f t="shared" si="28"/>
        <v>157</v>
      </c>
      <c r="P160" s="24" t="str">
        <f t="shared" si="29"/>
        <v>МБДОУ «Детский сад №53 общеразвивающего вида» (город Махачкала)</v>
      </c>
      <c r="Q160" s="24">
        <f>'Рейтинговая таблица организаций'!AD160</f>
        <v>0</v>
      </c>
      <c r="R160" s="24">
        <f>'Рейтинговая таблица организаций'!AE160</f>
        <v>20</v>
      </c>
      <c r="S160" s="7">
        <f>'Рейтинговая таблица организаций'!AF160</f>
        <v>100</v>
      </c>
      <c r="T160" s="24">
        <f>'Рейтинговая таблица организаций'!AG160</f>
        <v>38</v>
      </c>
      <c r="U160" s="24">
        <f t="shared" si="30"/>
        <v>157</v>
      </c>
      <c r="V160" s="24" t="str">
        <f t="shared" si="31"/>
        <v>МБДОУ «Детский сад №53 общеразвивающего вида» (город Махачкала)</v>
      </c>
      <c r="W160" s="24">
        <f>'Рейтинговая таблица организаций'!AN160</f>
        <v>93</v>
      </c>
      <c r="X160" s="24">
        <f>'Рейтинговая таблица организаций'!AO160</f>
        <v>93</v>
      </c>
      <c r="Y160" s="24">
        <f>'Рейтинговая таблица организаций'!AP160</f>
        <v>99</v>
      </c>
      <c r="Z160" s="24">
        <f>'Рейтинговая таблица организаций'!AQ160</f>
        <v>94</v>
      </c>
      <c r="AA160" s="24">
        <f t="shared" si="32"/>
        <v>157</v>
      </c>
      <c r="AB160" s="24" t="str">
        <f t="shared" si="33"/>
        <v>МБДОУ «Детский сад №53 общеразвивающего вида» (город Махачкала)</v>
      </c>
      <c r="AC160" s="24">
        <f>'Рейтинговая таблица организаций'!AX160</f>
        <v>95</v>
      </c>
      <c r="AD160" s="24">
        <f>'Рейтинговая таблица организаций'!AY160</f>
        <v>94</v>
      </c>
      <c r="AE160" s="24">
        <f>'Рейтинговая таблица организаций'!AZ160</f>
        <v>100</v>
      </c>
      <c r="AF160" s="24">
        <f>'Рейтинговая таблица организаций'!BA160</f>
        <v>96</v>
      </c>
      <c r="AG160" s="24">
        <f t="shared" si="34"/>
        <v>157</v>
      </c>
      <c r="AH160" s="24" t="str">
        <f t="shared" si="35"/>
        <v>МБДОУ «Детский сад №53 общеразвивающего вида» (город Махачкала)</v>
      </c>
      <c r="AI160" s="24">
        <f>'Рейтинговая таблица организаций'!BB160</f>
        <v>82</v>
      </c>
    </row>
    <row r="161" spans="1:35" x14ac:dyDescent="0.25">
      <c r="A161" s="24">
        <f>'Рейтинговая таблица организаций'!A161</f>
        <v>158</v>
      </c>
      <c r="B161" s="24" t="str">
        <f>'Рейтинговая таблица организаций'!B161</f>
        <v>МБДОУ «Детский сад № 56» (город Махачкала)</v>
      </c>
      <c r="C161" s="24">
        <f>'Рейтинговая таблица организаций'!C161</f>
        <v>120</v>
      </c>
      <c r="D161" s="24">
        <f t="shared" si="24"/>
        <v>158</v>
      </c>
      <c r="E161" s="24" t="str">
        <f t="shared" si="25"/>
        <v>МБДОУ «Детский сад № 56» (город Махачкала)</v>
      </c>
      <c r="F161" s="24">
        <f>'Рейтинговая таблица организаций'!M161</f>
        <v>100</v>
      </c>
      <c r="G161" s="24">
        <f>'Рейтинговая таблица организаций'!N161</f>
        <v>100</v>
      </c>
      <c r="H161" s="24">
        <f>'Рейтинговая таблица организаций'!O161</f>
        <v>96</v>
      </c>
      <c r="I161" s="24">
        <f>'Рейтинговая таблица организаций'!P161</f>
        <v>98</v>
      </c>
      <c r="J161" s="24">
        <f t="shared" si="26"/>
        <v>158</v>
      </c>
      <c r="K161" s="24" t="str">
        <f t="shared" si="27"/>
        <v>МБДОУ «Детский сад № 56» (город Махачкала)</v>
      </c>
      <c r="L161" s="24">
        <f>'Рейтинговая таблица организаций'!V161</f>
        <v>100</v>
      </c>
      <c r="M161" s="24">
        <f>'Рейтинговая таблица организаций'!X161</f>
        <v>93</v>
      </c>
      <c r="N161" s="24">
        <f>'Рейтинговая таблица организаций'!Y161</f>
        <v>96</v>
      </c>
      <c r="O161" s="24">
        <f t="shared" si="28"/>
        <v>158</v>
      </c>
      <c r="P161" s="24" t="str">
        <f t="shared" si="29"/>
        <v>МБДОУ «Детский сад № 56» (город Махачкала)</v>
      </c>
      <c r="Q161" s="24">
        <f>'Рейтинговая таблица организаций'!AD161</f>
        <v>20</v>
      </c>
      <c r="R161" s="24">
        <f>'Рейтинговая таблица организаций'!AE161</f>
        <v>40</v>
      </c>
      <c r="S161" s="7">
        <f>'Рейтинговая таблица организаций'!AF161</f>
        <v>91.666666666666671</v>
      </c>
      <c r="T161" s="24">
        <f>'Рейтинговая таблица организаций'!AG161</f>
        <v>50</v>
      </c>
      <c r="U161" s="24">
        <f t="shared" si="30"/>
        <v>158</v>
      </c>
      <c r="V161" s="24" t="str">
        <f t="shared" si="31"/>
        <v>МБДОУ «Детский сад № 56» (город Махачкала)</v>
      </c>
      <c r="W161" s="24">
        <f>'Рейтинговая таблица организаций'!AN161</f>
        <v>98</v>
      </c>
      <c r="X161" s="24">
        <f>'Рейтинговая таблица организаций'!AO161</f>
        <v>98</v>
      </c>
      <c r="Y161" s="24">
        <f>'Рейтинговая таблица организаций'!AP161</f>
        <v>98</v>
      </c>
      <c r="Z161" s="24">
        <f>'Рейтинговая таблица организаций'!AQ161</f>
        <v>98</v>
      </c>
      <c r="AA161" s="24">
        <f t="shared" si="32"/>
        <v>158</v>
      </c>
      <c r="AB161" s="24" t="str">
        <f t="shared" si="33"/>
        <v>МБДОУ «Детский сад № 56» (город Махачкала)</v>
      </c>
      <c r="AC161" s="24">
        <f>'Рейтинговая таблица организаций'!AX161</f>
        <v>98</v>
      </c>
      <c r="AD161" s="24">
        <f>'Рейтинговая таблица организаций'!AY161</f>
        <v>97</v>
      </c>
      <c r="AE161" s="24">
        <f>'Рейтинговая таблица организаций'!AZ161</f>
        <v>97</v>
      </c>
      <c r="AF161" s="24">
        <f>'Рейтинговая таблица организаций'!BA161</f>
        <v>97</v>
      </c>
      <c r="AG161" s="24">
        <f t="shared" si="34"/>
        <v>158</v>
      </c>
      <c r="AH161" s="24" t="str">
        <f t="shared" si="35"/>
        <v>МБДОУ «Детский сад № 56» (город Махачкала)</v>
      </c>
      <c r="AI161" s="24">
        <f>'Рейтинговая таблица организаций'!BB161</f>
        <v>87.8</v>
      </c>
    </row>
    <row r="162" spans="1:35" x14ac:dyDescent="0.25">
      <c r="A162" s="24">
        <f>'Рейтинговая таблица организаций'!A162</f>
        <v>159</v>
      </c>
      <c r="B162" s="24" t="str">
        <f>'Рейтинговая таблица организаций'!B162</f>
        <v>МБДОУ «ЦРР - Детский сад № 62 « (город Махачкала)</v>
      </c>
      <c r="C162" s="24">
        <f>'Рейтинговая таблица организаций'!C162</f>
        <v>140</v>
      </c>
      <c r="D162" s="24">
        <f t="shared" si="24"/>
        <v>159</v>
      </c>
      <c r="E162" s="24" t="str">
        <f t="shared" si="25"/>
        <v>МБДОУ «ЦРР - Детский сад № 62 « (город Махачкала)</v>
      </c>
      <c r="F162" s="24">
        <f>'Рейтинговая таблица организаций'!M162</f>
        <v>99</v>
      </c>
      <c r="G162" s="24">
        <f>'Рейтинговая таблица организаций'!N162</f>
        <v>100</v>
      </c>
      <c r="H162" s="24">
        <f>'Рейтинговая таблица организаций'!O162</f>
        <v>100</v>
      </c>
      <c r="I162" s="24">
        <f>'Рейтинговая таблица организаций'!P162</f>
        <v>100</v>
      </c>
      <c r="J162" s="24">
        <f t="shared" si="26"/>
        <v>159</v>
      </c>
      <c r="K162" s="24" t="str">
        <f t="shared" si="27"/>
        <v>МБДОУ «ЦРР - Детский сад № 62 « (город Махачкала)</v>
      </c>
      <c r="L162" s="24">
        <f>'Рейтинговая таблица организаций'!V162</f>
        <v>100</v>
      </c>
      <c r="M162" s="24">
        <f>'Рейтинговая таблица организаций'!X162</f>
        <v>99</v>
      </c>
      <c r="N162" s="24">
        <f>'Рейтинговая таблица организаций'!Y162</f>
        <v>99</v>
      </c>
      <c r="O162" s="24">
        <f t="shared" si="28"/>
        <v>159</v>
      </c>
      <c r="P162" s="24" t="str">
        <f t="shared" si="29"/>
        <v>МБДОУ «ЦРР - Детский сад № 62 « (город Махачкала)</v>
      </c>
      <c r="Q162" s="24">
        <f>'Рейтинговая таблица организаций'!AD162</f>
        <v>60</v>
      </c>
      <c r="R162" s="24">
        <f>'Рейтинговая таблица организаций'!AE162</f>
        <v>80</v>
      </c>
      <c r="S162" s="7">
        <f>'Рейтинговая таблица организаций'!AF162</f>
        <v>100</v>
      </c>
      <c r="T162" s="24">
        <f>'Рейтинговая таблица организаций'!AG162</f>
        <v>80</v>
      </c>
      <c r="U162" s="24">
        <f t="shared" si="30"/>
        <v>159</v>
      </c>
      <c r="V162" s="24" t="str">
        <f t="shared" si="31"/>
        <v>МБДОУ «ЦРР - Детский сад № 62 « (город Махачкала)</v>
      </c>
      <c r="W162" s="24">
        <f>'Рейтинговая таблица организаций'!AN162</f>
        <v>96</v>
      </c>
      <c r="X162" s="24">
        <f>'Рейтинговая таблица организаций'!AO162</f>
        <v>96</v>
      </c>
      <c r="Y162" s="24">
        <f>'Рейтинговая таблица организаций'!AP162</f>
        <v>100</v>
      </c>
      <c r="Z162" s="24">
        <f>'Рейтинговая таблица организаций'!AQ162</f>
        <v>97</v>
      </c>
      <c r="AA162" s="24">
        <f t="shared" si="32"/>
        <v>159</v>
      </c>
      <c r="AB162" s="24" t="str">
        <f t="shared" si="33"/>
        <v>МБДОУ «ЦРР - Детский сад № 62 « (город Махачкала)</v>
      </c>
      <c r="AC162" s="24">
        <f>'Рейтинговая таблица организаций'!AX162</f>
        <v>97</v>
      </c>
      <c r="AD162" s="24">
        <f>'Рейтинговая таблица организаций'!AY162</f>
        <v>96</v>
      </c>
      <c r="AE162" s="24">
        <f>'Рейтинговая таблица организаций'!AZ162</f>
        <v>100</v>
      </c>
      <c r="AF162" s="24">
        <f>'Рейтинговая таблица организаций'!BA162</f>
        <v>97</v>
      </c>
      <c r="AG162" s="24">
        <f t="shared" si="34"/>
        <v>159</v>
      </c>
      <c r="AH162" s="24" t="str">
        <f t="shared" si="35"/>
        <v>МБДОУ «ЦРР - Детский сад № 62 « (город Махачкала)</v>
      </c>
      <c r="AI162" s="24">
        <f>'Рейтинговая таблица организаций'!BB162</f>
        <v>94.6</v>
      </c>
    </row>
    <row r="163" spans="1:35" x14ac:dyDescent="0.25">
      <c r="A163" s="24">
        <f>'Рейтинговая таблица организаций'!A163</f>
        <v>160</v>
      </c>
      <c r="B163" s="24" t="str">
        <f>'Рейтинговая таблица организаций'!B163</f>
        <v>МБДОУ «Детский сад №63» (город Махачкала)</v>
      </c>
      <c r="C163" s="24">
        <f>'Рейтинговая таблица организаций'!C163</f>
        <v>219</v>
      </c>
      <c r="D163" s="24">
        <f t="shared" si="24"/>
        <v>160</v>
      </c>
      <c r="E163" s="24" t="str">
        <f t="shared" si="25"/>
        <v>МБДОУ «Детский сад №63» (город Махачкала)</v>
      </c>
      <c r="F163" s="24">
        <f>'Рейтинговая таблица организаций'!M163</f>
        <v>100</v>
      </c>
      <c r="G163" s="24">
        <f>'Рейтинговая таблица организаций'!N163</f>
        <v>100</v>
      </c>
      <c r="H163" s="24">
        <f>'Рейтинговая таблица организаций'!O163</f>
        <v>95</v>
      </c>
      <c r="I163" s="24">
        <f>'Рейтинговая таблица организаций'!P163</f>
        <v>98</v>
      </c>
      <c r="J163" s="24">
        <f t="shared" si="26"/>
        <v>160</v>
      </c>
      <c r="K163" s="24" t="str">
        <f t="shared" si="27"/>
        <v>МБДОУ «Детский сад №63» (город Махачкала)</v>
      </c>
      <c r="L163" s="24">
        <f>'Рейтинговая таблица организаций'!V163</f>
        <v>80</v>
      </c>
      <c r="M163" s="24">
        <f>'Рейтинговая таблица организаций'!X163</f>
        <v>78</v>
      </c>
      <c r="N163" s="24">
        <f>'Рейтинговая таблица организаций'!Y163</f>
        <v>79</v>
      </c>
      <c r="O163" s="24">
        <f t="shared" si="28"/>
        <v>160</v>
      </c>
      <c r="P163" s="24" t="str">
        <f t="shared" si="29"/>
        <v>МБДОУ «Детский сад №63» (город Махачкала)</v>
      </c>
      <c r="Q163" s="24">
        <f>'Рейтинговая таблица организаций'!AD163</f>
        <v>0</v>
      </c>
      <c r="R163" s="24">
        <f>'Рейтинговая таблица организаций'!AE163</f>
        <v>40</v>
      </c>
      <c r="S163" s="7">
        <f>'Рейтинговая таблица организаций'!AF163</f>
        <v>95.652173913043484</v>
      </c>
      <c r="T163" s="24">
        <f>'Рейтинговая таблица организаций'!AG163</f>
        <v>45</v>
      </c>
      <c r="U163" s="24">
        <f t="shared" si="30"/>
        <v>160</v>
      </c>
      <c r="V163" s="24" t="str">
        <f t="shared" si="31"/>
        <v>МБДОУ «Детский сад №63» (город Махачкала)</v>
      </c>
      <c r="W163" s="24">
        <f>'Рейтинговая таблица организаций'!AN163</f>
        <v>99</v>
      </c>
      <c r="X163" s="24">
        <f>'Рейтинговая таблица организаций'!AO163</f>
        <v>97</v>
      </c>
      <c r="Y163" s="24">
        <f>'Рейтинговая таблица организаций'!AP163</f>
        <v>96</v>
      </c>
      <c r="Z163" s="24">
        <f>'Рейтинговая таблица организаций'!AQ163</f>
        <v>98</v>
      </c>
      <c r="AA163" s="24">
        <f t="shared" si="32"/>
        <v>160</v>
      </c>
      <c r="AB163" s="24" t="str">
        <f t="shared" si="33"/>
        <v>МБДОУ «Детский сад №63» (город Махачкала)</v>
      </c>
      <c r="AC163" s="24">
        <f>'Рейтинговая таблица организаций'!AX163</f>
        <v>97</v>
      </c>
      <c r="AD163" s="24">
        <f>'Рейтинговая таблица организаций'!AY163</f>
        <v>97</v>
      </c>
      <c r="AE163" s="24">
        <f>'Рейтинговая таблица организаций'!AZ163</f>
        <v>99</v>
      </c>
      <c r="AF163" s="24">
        <f>'Рейтинговая таблица организаций'!BA163</f>
        <v>97</v>
      </c>
      <c r="AG163" s="24">
        <f t="shared" si="34"/>
        <v>160</v>
      </c>
      <c r="AH163" s="24" t="str">
        <f t="shared" si="35"/>
        <v>МБДОУ «Детский сад №63» (город Махачкала)</v>
      </c>
      <c r="AI163" s="24">
        <f>'Рейтинговая таблица организаций'!BB163</f>
        <v>83.4</v>
      </c>
    </row>
    <row r="164" spans="1:35" x14ac:dyDescent="0.25">
      <c r="A164" s="24">
        <f>'Рейтинговая таблица организаций'!A164</f>
        <v>161</v>
      </c>
      <c r="B164" s="24" t="str">
        <f>'Рейтинговая таблица организаций'!B164</f>
        <v>МБДОУ «Детский сад №65 комбинированного вида» (город Махачкала)</v>
      </c>
      <c r="C164" s="24">
        <f>'Рейтинговая таблица организаций'!C164</f>
        <v>116</v>
      </c>
      <c r="D164" s="24">
        <f t="shared" si="24"/>
        <v>161</v>
      </c>
      <c r="E164" s="24" t="str">
        <f t="shared" si="25"/>
        <v>МБДОУ «Детский сад №65 комбинированного вида» (город Махачкала)</v>
      </c>
      <c r="F164" s="24">
        <f>'Рейтинговая таблица организаций'!M164</f>
        <v>94</v>
      </c>
      <c r="G164" s="24">
        <f>'Рейтинговая таблица организаций'!N164</f>
        <v>100</v>
      </c>
      <c r="H164" s="24">
        <f>'Рейтинговая таблица организаций'!O164</f>
        <v>95</v>
      </c>
      <c r="I164" s="24">
        <f>'Рейтинговая таблица организаций'!P164</f>
        <v>96</v>
      </c>
      <c r="J164" s="24">
        <f t="shared" si="26"/>
        <v>161</v>
      </c>
      <c r="K164" s="24" t="str">
        <f t="shared" si="27"/>
        <v>МБДОУ «Детский сад №65 комбинированного вида» (город Махачкала)</v>
      </c>
      <c r="L164" s="24">
        <f>'Рейтинговая таблица организаций'!V164</f>
        <v>100</v>
      </c>
      <c r="M164" s="24">
        <f>'Рейтинговая таблица организаций'!X164</f>
        <v>83</v>
      </c>
      <c r="N164" s="24">
        <f>'Рейтинговая таблица организаций'!Y164</f>
        <v>91</v>
      </c>
      <c r="O164" s="24">
        <f t="shared" si="28"/>
        <v>161</v>
      </c>
      <c r="P164" s="24" t="str">
        <f t="shared" si="29"/>
        <v>МБДОУ «Детский сад №65 комбинированного вида» (город Махачкала)</v>
      </c>
      <c r="Q164" s="24">
        <f>'Рейтинговая таблица организаций'!AD164</f>
        <v>0</v>
      </c>
      <c r="R164" s="24">
        <f>'Рейтинговая таблица организаций'!AE164</f>
        <v>20</v>
      </c>
      <c r="S164" s="7">
        <f>'Рейтинговая таблица организаций'!AF164</f>
        <v>88.888888888888886</v>
      </c>
      <c r="T164" s="24">
        <f>'Рейтинговая таблица организаций'!AG164</f>
        <v>35</v>
      </c>
      <c r="U164" s="24">
        <f t="shared" si="30"/>
        <v>161</v>
      </c>
      <c r="V164" s="24" t="str">
        <f t="shared" si="31"/>
        <v>МБДОУ «Детский сад №65 комбинированного вида» (город Махачкала)</v>
      </c>
      <c r="W164" s="24">
        <f>'Рейтинговая таблица организаций'!AN164</f>
        <v>92</v>
      </c>
      <c r="X164" s="24">
        <f>'Рейтинговая таблица организаций'!AO164</f>
        <v>92</v>
      </c>
      <c r="Y164" s="24">
        <f>'Рейтинговая таблица организаций'!AP164</f>
        <v>97</v>
      </c>
      <c r="Z164" s="24">
        <f>'Рейтинговая таблица организаций'!AQ164</f>
        <v>93</v>
      </c>
      <c r="AA164" s="24">
        <f t="shared" si="32"/>
        <v>161</v>
      </c>
      <c r="AB164" s="24" t="str">
        <f t="shared" si="33"/>
        <v>МБДОУ «Детский сад №65 комбинированного вида» (город Махачкала)</v>
      </c>
      <c r="AC164" s="24">
        <f>'Рейтинговая таблица организаций'!AX164</f>
        <v>95</v>
      </c>
      <c r="AD164" s="24">
        <f>'Рейтинговая таблица организаций'!AY164</f>
        <v>91</v>
      </c>
      <c r="AE164" s="24">
        <f>'Рейтинговая таблица организаций'!AZ164</f>
        <v>93</v>
      </c>
      <c r="AF164" s="24">
        <f>'Рейтинговая таблица организаций'!BA164</f>
        <v>93</v>
      </c>
      <c r="AG164" s="24">
        <f t="shared" si="34"/>
        <v>161</v>
      </c>
      <c r="AH164" s="24" t="str">
        <f t="shared" si="35"/>
        <v>МБДОУ «Детский сад №65 комбинированного вида» (город Махачкала)</v>
      </c>
      <c r="AI164" s="24">
        <f>'Рейтинговая таблица организаций'!BB164</f>
        <v>81.599999999999994</v>
      </c>
    </row>
    <row r="165" spans="1:35" x14ac:dyDescent="0.25">
      <c r="A165" s="24">
        <f>'Рейтинговая таблица организаций'!A165</f>
        <v>162</v>
      </c>
      <c r="B165" s="24" t="str">
        <f>'Рейтинговая таблица организаций'!B165</f>
        <v>МБДОУ «ЦРР - Детский сад №69 «Светофорик» (город Махачкала)</v>
      </c>
      <c r="C165" s="24">
        <f>'Рейтинговая таблица организаций'!C165</f>
        <v>127</v>
      </c>
      <c r="D165" s="24">
        <f t="shared" si="24"/>
        <v>162</v>
      </c>
      <c r="E165" s="24" t="str">
        <f t="shared" si="25"/>
        <v>МБДОУ «ЦРР - Детский сад №69 «Светофорик» (город Махачкала)</v>
      </c>
      <c r="F165" s="24">
        <f>'Рейтинговая таблица организаций'!M165</f>
        <v>100</v>
      </c>
      <c r="G165" s="24">
        <f>'Рейтинговая таблица организаций'!N165</f>
        <v>100</v>
      </c>
      <c r="H165" s="24">
        <f>'Рейтинговая таблица организаций'!O165</f>
        <v>100</v>
      </c>
      <c r="I165" s="24">
        <f>'Рейтинговая таблица организаций'!P165</f>
        <v>100</v>
      </c>
      <c r="J165" s="24">
        <f t="shared" si="26"/>
        <v>162</v>
      </c>
      <c r="K165" s="24" t="str">
        <f t="shared" si="27"/>
        <v>МБДОУ «ЦРР - Детский сад №69 «Светофорик» (город Махачкала)</v>
      </c>
      <c r="L165" s="24">
        <f>'Рейтинговая таблица организаций'!V165</f>
        <v>100</v>
      </c>
      <c r="M165" s="24">
        <f>'Рейтинговая таблица организаций'!X165</f>
        <v>94</v>
      </c>
      <c r="N165" s="24">
        <f>'Рейтинговая таблица организаций'!Y165</f>
        <v>97</v>
      </c>
      <c r="O165" s="24">
        <f t="shared" si="28"/>
        <v>162</v>
      </c>
      <c r="P165" s="24" t="str">
        <f t="shared" si="29"/>
        <v>МБДОУ «ЦРР - Детский сад №69 «Светофорик» (город Махачкала)</v>
      </c>
      <c r="Q165" s="24">
        <f>'Рейтинговая таблица организаций'!AD165</f>
        <v>80</v>
      </c>
      <c r="R165" s="24">
        <f>'Рейтинговая таблица организаций'!AE165</f>
        <v>100</v>
      </c>
      <c r="S165" s="7">
        <f>'Рейтинговая таблица организаций'!AF165</f>
        <v>100</v>
      </c>
      <c r="T165" s="24">
        <f>'Рейтинговая таблица организаций'!AG165</f>
        <v>94</v>
      </c>
      <c r="U165" s="24">
        <f t="shared" si="30"/>
        <v>162</v>
      </c>
      <c r="V165" s="24" t="str">
        <f t="shared" si="31"/>
        <v>МБДОУ «ЦРР - Детский сад №69 «Светофорик» (город Махачкала)</v>
      </c>
      <c r="W165" s="24">
        <f>'Рейтинговая таблица организаций'!AN165</f>
        <v>89</v>
      </c>
      <c r="X165" s="24">
        <f>'Рейтинговая таблица организаций'!AO165</f>
        <v>95</v>
      </c>
      <c r="Y165" s="24">
        <f>'Рейтинговая таблица организаций'!AP165</f>
        <v>100</v>
      </c>
      <c r="Z165" s="24">
        <f>'Рейтинговая таблица организаций'!AQ165</f>
        <v>94</v>
      </c>
      <c r="AA165" s="24">
        <f t="shared" si="32"/>
        <v>162</v>
      </c>
      <c r="AB165" s="24" t="str">
        <f t="shared" si="33"/>
        <v>МБДОУ «ЦРР - Детский сад №69 «Светофорик» (город Махачкала)</v>
      </c>
      <c r="AC165" s="24">
        <f>'Рейтинговая таблица организаций'!AX165</f>
        <v>96</v>
      </c>
      <c r="AD165" s="24">
        <f>'Рейтинговая таблица организаций'!AY165</f>
        <v>92</v>
      </c>
      <c r="AE165" s="24">
        <f>'Рейтинговая таблица организаций'!AZ165</f>
        <v>93</v>
      </c>
      <c r="AF165" s="24">
        <f>'Рейтинговая таблица организаций'!BA165</f>
        <v>94</v>
      </c>
      <c r="AG165" s="24">
        <f t="shared" si="34"/>
        <v>162</v>
      </c>
      <c r="AH165" s="24" t="str">
        <f t="shared" si="35"/>
        <v>МБДОУ «ЦРР - Детский сад №69 «Светофорик» (город Махачкала)</v>
      </c>
      <c r="AI165" s="24">
        <f>'Рейтинговая таблица организаций'!BB165</f>
        <v>95.8</v>
      </c>
    </row>
    <row r="166" spans="1:35" x14ac:dyDescent="0.25">
      <c r="A166" s="24">
        <f>'Рейтинговая таблица организаций'!A166</f>
        <v>163</v>
      </c>
      <c r="B166" s="24" t="str">
        <f>'Рейтинговая таблица организаций'!B166</f>
        <v>МБОУ «НАЧАЛЬНАЯ ШКОЛА - Детский сад №71» (город Махачкала)</v>
      </c>
      <c r="C166" s="24">
        <f>'Рейтинговая таблица организаций'!C166</f>
        <v>280</v>
      </c>
      <c r="D166" s="24">
        <f t="shared" si="24"/>
        <v>163</v>
      </c>
      <c r="E166" s="24" t="str">
        <f t="shared" si="25"/>
        <v>МБОУ «НАЧАЛЬНАЯ ШКОЛА - Детский сад №71» (город Махачкала)</v>
      </c>
      <c r="F166" s="24">
        <f>'Рейтинговая таблица организаций'!M166</f>
        <v>95</v>
      </c>
      <c r="G166" s="24">
        <f>'Рейтинговая таблица организаций'!N166</f>
        <v>100</v>
      </c>
      <c r="H166" s="24">
        <f>'Рейтинговая таблица организаций'!O166</f>
        <v>100</v>
      </c>
      <c r="I166" s="24">
        <f>'Рейтинговая таблица организаций'!P166</f>
        <v>99</v>
      </c>
      <c r="J166" s="24">
        <f t="shared" si="26"/>
        <v>163</v>
      </c>
      <c r="K166" s="24" t="str">
        <f t="shared" si="27"/>
        <v>МБОУ «НАЧАЛЬНАЯ ШКОЛА - Детский сад №71» (город Махачкала)</v>
      </c>
      <c r="L166" s="24">
        <f>'Рейтинговая таблица организаций'!V166</f>
        <v>100</v>
      </c>
      <c r="M166" s="24">
        <f>'Рейтинговая таблица организаций'!X166</f>
        <v>95</v>
      </c>
      <c r="N166" s="24">
        <f>'Рейтинговая таблица организаций'!Y166</f>
        <v>97</v>
      </c>
      <c r="O166" s="24">
        <f t="shared" si="28"/>
        <v>163</v>
      </c>
      <c r="P166" s="24" t="str">
        <f t="shared" si="29"/>
        <v>МБОУ «НАЧАЛЬНАЯ ШКОЛА - Детский сад №71» (город Махачкала)</v>
      </c>
      <c r="Q166" s="24">
        <f>'Рейтинговая таблица организаций'!AD166</f>
        <v>0</v>
      </c>
      <c r="R166" s="24">
        <f>'Рейтинговая таблица организаций'!AE166</f>
        <v>0</v>
      </c>
      <c r="S166" s="7">
        <f>'Рейтинговая таблица организаций'!AF166</f>
        <v>100</v>
      </c>
      <c r="T166" s="24">
        <f>'Рейтинговая таблица организаций'!AG166</f>
        <v>30</v>
      </c>
      <c r="U166" s="24">
        <f t="shared" si="30"/>
        <v>163</v>
      </c>
      <c r="V166" s="24" t="str">
        <f t="shared" si="31"/>
        <v>МБОУ «НАЧАЛЬНАЯ ШКОЛА - Детский сад №71» (город Махачкала)</v>
      </c>
      <c r="W166" s="24">
        <f>'Рейтинговая таблица организаций'!AN166</f>
        <v>96</v>
      </c>
      <c r="X166" s="24">
        <f>'Рейтинговая таблица организаций'!AO166</f>
        <v>98</v>
      </c>
      <c r="Y166" s="24">
        <f>'Рейтинговая таблица организаций'!AP166</f>
        <v>100</v>
      </c>
      <c r="Z166" s="24">
        <f>'Рейтинговая таблица организаций'!AQ166</f>
        <v>98</v>
      </c>
      <c r="AA166" s="24">
        <f t="shared" si="32"/>
        <v>163</v>
      </c>
      <c r="AB166" s="24" t="str">
        <f t="shared" si="33"/>
        <v>МБОУ «НАЧАЛЬНАЯ ШКОЛА - Детский сад №71» (город Махачкала)</v>
      </c>
      <c r="AC166" s="24">
        <f>'Рейтинговая таблица организаций'!AX166</f>
        <v>96</v>
      </c>
      <c r="AD166" s="24">
        <f>'Рейтинговая таблица организаций'!AY166</f>
        <v>96</v>
      </c>
      <c r="AE166" s="24">
        <f>'Рейтинговая таблица организаций'!AZ166</f>
        <v>96</v>
      </c>
      <c r="AF166" s="24">
        <f>'Рейтинговая таблица организаций'!BA166</f>
        <v>96</v>
      </c>
      <c r="AG166" s="24">
        <f t="shared" si="34"/>
        <v>163</v>
      </c>
      <c r="AH166" s="24" t="str">
        <f t="shared" si="35"/>
        <v>МБОУ «НАЧАЛЬНАЯ ШКОЛА - Детский сад №71» (город Махачкала)</v>
      </c>
      <c r="AI166" s="24">
        <f>'Рейтинговая таблица организаций'!BB166</f>
        <v>84</v>
      </c>
    </row>
    <row r="167" spans="1:35" x14ac:dyDescent="0.25">
      <c r="A167" s="24">
        <f>'Рейтинговая таблица организаций'!A167</f>
        <v>164</v>
      </c>
      <c r="B167" s="24" t="str">
        <f>'Рейтинговая таблица организаций'!B167</f>
        <v>МБДОУ «Детский сад № 72» (город Махачкала)</v>
      </c>
      <c r="C167" s="24">
        <f>'Рейтинговая таблица организаций'!C167</f>
        <v>137</v>
      </c>
      <c r="D167" s="24">
        <f t="shared" si="24"/>
        <v>164</v>
      </c>
      <c r="E167" s="24" t="str">
        <f t="shared" si="25"/>
        <v>МБДОУ «Детский сад № 72» (город Махачкала)</v>
      </c>
      <c r="F167" s="24">
        <f>'Рейтинговая таблица организаций'!M167</f>
        <v>91</v>
      </c>
      <c r="G167" s="24">
        <f>'Рейтинговая таблица организаций'!N167</f>
        <v>100</v>
      </c>
      <c r="H167" s="24">
        <f>'Рейтинговая таблица организаций'!O167</f>
        <v>97</v>
      </c>
      <c r="I167" s="24">
        <f>'Рейтинговая таблица организаций'!P167</f>
        <v>96</v>
      </c>
      <c r="J167" s="24">
        <f t="shared" si="26"/>
        <v>164</v>
      </c>
      <c r="K167" s="24" t="str">
        <f t="shared" si="27"/>
        <v>МБДОУ «Детский сад № 72» (город Махачкала)</v>
      </c>
      <c r="L167" s="24">
        <f>'Рейтинговая таблица организаций'!V167</f>
        <v>100</v>
      </c>
      <c r="M167" s="24">
        <f>'Рейтинговая таблица организаций'!X167</f>
        <v>88</v>
      </c>
      <c r="N167" s="24">
        <f>'Рейтинговая таблица организаций'!Y167</f>
        <v>94</v>
      </c>
      <c r="O167" s="24">
        <f t="shared" si="28"/>
        <v>164</v>
      </c>
      <c r="P167" s="24" t="str">
        <f t="shared" si="29"/>
        <v>МБДОУ «Детский сад № 72» (город Махачкала)</v>
      </c>
      <c r="Q167" s="24">
        <f>'Рейтинговая таблица организаций'!AD167</f>
        <v>20</v>
      </c>
      <c r="R167" s="24">
        <f>'Рейтинговая таблица организаций'!AE167</f>
        <v>20</v>
      </c>
      <c r="S167" s="7">
        <f>'Рейтинговая таблица организаций'!AF167</f>
        <v>100</v>
      </c>
      <c r="T167" s="24">
        <f>'Рейтинговая таблица организаций'!AG167</f>
        <v>44</v>
      </c>
      <c r="U167" s="24">
        <f t="shared" si="30"/>
        <v>164</v>
      </c>
      <c r="V167" s="24" t="str">
        <f t="shared" si="31"/>
        <v>МБДОУ «Детский сад № 72» (город Махачкала)</v>
      </c>
      <c r="W167" s="24">
        <f>'Рейтинговая таблица организаций'!AN167</f>
        <v>94</v>
      </c>
      <c r="X167" s="24">
        <f>'Рейтинговая таблица организаций'!AO167</f>
        <v>93</v>
      </c>
      <c r="Y167" s="24">
        <f>'Рейтинговая таблица организаций'!AP167</f>
        <v>97</v>
      </c>
      <c r="Z167" s="24">
        <f>'Рейтинговая таблица организаций'!AQ167</f>
        <v>94</v>
      </c>
      <c r="AA167" s="24">
        <f t="shared" si="32"/>
        <v>164</v>
      </c>
      <c r="AB167" s="24" t="str">
        <f t="shared" si="33"/>
        <v>МБДОУ «Детский сад № 72» (город Махачкала)</v>
      </c>
      <c r="AC167" s="24">
        <f>'Рейтинговая таблица организаций'!AX167</f>
        <v>96</v>
      </c>
      <c r="AD167" s="24">
        <f>'Рейтинговая таблица организаций'!AY167</f>
        <v>99</v>
      </c>
      <c r="AE167" s="24">
        <f>'Рейтинговая таблица организаций'!AZ167</f>
        <v>96</v>
      </c>
      <c r="AF167" s="24">
        <f>'Рейтинговая таблица организаций'!BA167</f>
        <v>97</v>
      </c>
      <c r="AG167" s="24">
        <f t="shared" si="34"/>
        <v>164</v>
      </c>
      <c r="AH167" s="24" t="str">
        <f t="shared" si="35"/>
        <v>МБДОУ «Детский сад № 72» (город Махачкала)</v>
      </c>
      <c r="AI167" s="24">
        <f>'Рейтинговая таблица организаций'!BB167</f>
        <v>85</v>
      </c>
    </row>
    <row r="168" spans="1:35" x14ac:dyDescent="0.25">
      <c r="A168" s="24">
        <f>'Рейтинговая таблица организаций'!A168</f>
        <v>165</v>
      </c>
      <c r="B168" s="24" t="str">
        <f>'Рейтинговая таблица организаций'!B168</f>
        <v>МБДОУ «Детский сад № 76» комбинированного вида (город Махачкала)</v>
      </c>
      <c r="C168" s="24">
        <f>'Рейтинговая таблица организаций'!C168</f>
        <v>121</v>
      </c>
      <c r="D168" s="24">
        <f t="shared" si="24"/>
        <v>165</v>
      </c>
      <c r="E168" s="24" t="str">
        <f t="shared" si="25"/>
        <v>МБДОУ «Детский сад № 76» комбинированного вида (город Махачкала)</v>
      </c>
      <c r="F168" s="24">
        <f>'Рейтинговая таблица организаций'!M168</f>
        <v>100</v>
      </c>
      <c r="G168" s="24">
        <f>'Рейтинговая таблица организаций'!N168</f>
        <v>100</v>
      </c>
      <c r="H168" s="24">
        <f>'Рейтинговая таблица организаций'!O168</f>
        <v>98</v>
      </c>
      <c r="I168" s="24">
        <f>'Рейтинговая таблица организаций'!P168</f>
        <v>99</v>
      </c>
      <c r="J168" s="24">
        <f t="shared" si="26"/>
        <v>165</v>
      </c>
      <c r="K168" s="24" t="str">
        <f t="shared" si="27"/>
        <v>МБДОУ «Детский сад № 76» комбинированного вида (город Махачкала)</v>
      </c>
      <c r="L168" s="24">
        <f>'Рейтинговая таблица организаций'!V168</f>
        <v>100</v>
      </c>
      <c r="M168" s="24">
        <f>'Рейтинговая таблица организаций'!X168</f>
        <v>98</v>
      </c>
      <c r="N168" s="24">
        <f>'Рейтинговая таблица организаций'!Y168</f>
        <v>99</v>
      </c>
      <c r="O168" s="24">
        <f t="shared" si="28"/>
        <v>165</v>
      </c>
      <c r="P168" s="24" t="str">
        <f t="shared" si="29"/>
        <v>МБДОУ «Детский сад № 76» комбинированного вида (город Махачкала)</v>
      </c>
      <c r="Q168" s="24">
        <f>'Рейтинговая таблица организаций'!AD168</f>
        <v>60</v>
      </c>
      <c r="R168" s="24">
        <f>'Рейтинговая таблица организаций'!AE168</f>
        <v>60</v>
      </c>
      <c r="S168" s="7">
        <f>'Рейтинговая таблица организаций'!AF168</f>
        <v>100</v>
      </c>
      <c r="T168" s="24">
        <f>'Рейтинговая таблица организаций'!AG168</f>
        <v>72</v>
      </c>
      <c r="U168" s="24">
        <f t="shared" si="30"/>
        <v>165</v>
      </c>
      <c r="V168" s="24" t="str">
        <f t="shared" si="31"/>
        <v>МБДОУ «Детский сад № 76» комбинированного вида (город Махачкала)</v>
      </c>
      <c r="W168" s="24">
        <f>'Рейтинговая таблица организаций'!AN168</f>
        <v>95</v>
      </c>
      <c r="X168" s="24">
        <f>'Рейтинговая таблица организаций'!AO168</f>
        <v>96</v>
      </c>
      <c r="Y168" s="24">
        <f>'Рейтинговая таблица организаций'!AP168</f>
        <v>99</v>
      </c>
      <c r="Z168" s="24">
        <f>'Рейтинговая таблица организаций'!AQ168</f>
        <v>96</v>
      </c>
      <c r="AA168" s="24">
        <f t="shared" si="32"/>
        <v>165</v>
      </c>
      <c r="AB168" s="24" t="str">
        <f t="shared" si="33"/>
        <v>МБДОУ «Детский сад № 76» комбинированного вида (город Махачкала)</v>
      </c>
      <c r="AC168" s="24">
        <f>'Рейтинговая таблица организаций'!AX168</f>
        <v>99</v>
      </c>
      <c r="AD168" s="24">
        <f>'Рейтинговая таблица организаций'!AY168</f>
        <v>100</v>
      </c>
      <c r="AE168" s="24">
        <f>'Рейтинговая таблица организаций'!AZ168</f>
        <v>98</v>
      </c>
      <c r="AF168" s="24">
        <f>'Рейтинговая таблица организаций'!BA168</f>
        <v>99</v>
      </c>
      <c r="AG168" s="24">
        <f t="shared" si="34"/>
        <v>165</v>
      </c>
      <c r="AH168" s="24" t="str">
        <f t="shared" si="35"/>
        <v>МБДОУ «Детский сад № 76» комбинированного вида (город Махачкала)</v>
      </c>
      <c r="AI168" s="24">
        <f>'Рейтинговая таблица организаций'!BB168</f>
        <v>93</v>
      </c>
    </row>
    <row r="169" spans="1:35" x14ac:dyDescent="0.25">
      <c r="A169" s="24">
        <f>'Рейтинговая таблица организаций'!A169</f>
        <v>166</v>
      </c>
      <c r="B169" s="24" t="str">
        <f>'Рейтинговая таблица организаций'!B169</f>
        <v>МБДОУ «ЦРР - Детский сад №81» (город Махачкала)</v>
      </c>
      <c r="C169" s="24">
        <f>'Рейтинговая таблица организаций'!C169</f>
        <v>215</v>
      </c>
      <c r="D169" s="24">
        <f t="shared" si="24"/>
        <v>166</v>
      </c>
      <c r="E169" s="24" t="str">
        <f t="shared" si="25"/>
        <v>МБДОУ «ЦРР - Детский сад №81» (город Махачкала)</v>
      </c>
      <c r="F169" s="24">
        <f>'Рейтинговая таблица организаций'!M169</f>
        <v>100</v>
      </c>
      <c r="G169" s="24">
        <f>'Рейтинговая таблица организаций'!N169</f>
        <v>100</v>
      </c>
      <c r="H169" s="24">
        <f>'Рейтинговая таблица организаций'!O169</f>
        <v>100</v>
      </c>
      <c r="I169" s="24">
        <f>'Рейтинговая таблица организаций'!P169</f>
        <v>100</v>
      </c>
      <c r="J169" s="24">
        <f t="shared" si="26"/>
        <v>166</v>
      </c>
      <c r="K169" s="24" t="str">
        <f t="shared" si="27"/>
        <v>МБДОУ «ЦРР - Детский сад №81» (город Махачкала)</v>
      </c>
      <c r="L169" s="24">
        <f>'Рейтинговая таблица организаций'!V169</f>
        <v>100</v>
      </c>
      <c r="M169" s="24">
        <f>'Рейтинговая таблица организаций'!X169</f>
        <v>95</v>
      </c>
      <c r="N169" s="24">
        <f>'Рейтинговая таблица организаций'!Y169</f>
        <v>97</v>
      </c>
      <c r="O169" s="24">
        <f t="shared" si="28"/>
        <v>166</v>
      </c>
      <c r="P169" s="24" t="str">
        <f t="shared" si="29"/>
        <v>МБДОУ «ЦРР - Детский сад №81» (город Махачкала)</v>
      </c>
      <c r="Q169" s="24">
        <f>'Рейтинговая таблица организаций'!AD169</f>
        <v>20</v>
      </c>
      <c r="R169" s="24">
        <f>'Рейтинговая таблица организаций'!AE169</f>
        <v>60</v>
      </c>
      <c r="S169" s="7">
        <f>'Рейтинговая таблица организаций'!AF169</f>
        <v>100</v>
      </c>
      <c r="T169" s="24">
        <f>'Рейтинговая таблица организаций'!AG169</f>
        <v>60</v>
      </c>
      <c r="U169" s="24">
        <f t="shared" si="30"/>
        <v>166</v>
      </c>
      <c r="V169" s="24" t="str">
        <f t="shared" si="31"/>
        <v>МБДОУ «ЦРР - Детский сад №81» (город Махачкала)</v>
      </c>
      <c r="W169" s="24">
        <f>'Рейтинговая таблица организаций'!AN169</f>
        <v>96</v>
      </c>
      <c r="X169" s="24">
        <f>'Рейтинговая таблица организаций'!AO169</f>
        <v>96</v>
      </c>
      <c r="Y169" s="24">
        <f>'Рейтинговая таблица организаций'!AP169</f>
        <v>100</v>
      </c>
      <c r="Z169" s="24">
        <f>'Рейтинговая таблица организаций'!AQ169</f>
        <v>97</v>
      </c>
      <c r="AA169" s="24">
        <f t="shared" si="32"/>
        <v>166</v>
      </c>
      <c r="AB169" s="24" t="str">
        <f t="shared" si="33"/>
        <v>МБДОУ «ЦРР - Детский сад №81» (город Махачкала)</v>
      </c>
      <c r="AC169" s="24">
        <f>'Рейтинговая таблица организаций'!AX169</f>
        <v>98</v>
      </c>
      <c r="AD169" s="24">
        <f>'Рейтинговая таблица организаций'!AY169</f>
        <v>98</v>
      </c>
      <c r="AE169" s="24">
        <f>'Рейтинговая таблица организаций'!AZ169</f>
        <v>99</v>
      </c>
      <c r="AF169" s="24">
        <f>'Рейтинговая таблица организаций'!BA169</f>
        <v>98</v>
      </c>
      <c r="AG169" s="24">
        <f t="shared" si="34"/>
        <v>166</v>
      </c>
      <c r="AH169" s="24" t="str">
        <f t="shared" si="35"/>
        <v>МБДОУ «ЦРР - Детский сад №81» (город Махачкала)</v>
      </c>
      <c r="AI169" s="24">
        <f>'Рейтинговая таблица организаций'!BB169</f>
        <v>90.4</v>
      </c>
    </row>
    <row r="170" spans="1:35" x14ac:dyDescent="0.25">
      <c r="A170" s="24">
        <f>'Рейтинговая таблица организаций'!A170</f>
        <v>167</v>
      </c>
      <c r="B170" s="24" t="str">
        <f>'Рейтинговая таблица организаций'!B170</f>
        <v>МБДОУ «ЦРР - Детский сад № 84» (город Махачкала)</v>
      </c>
      <c r="C170" s="24">
        <f>'Рейтинговая таблица организаций'!C170</f>
        <v>92</v>
      </c>
      <c r="D170" s="24">
        <f t="shared" si="24"/>
        <v>167</v>
      </c>
      <c r="E170" s="24" t="str">
        <f t="shared" si="25"/>
        <v>МБДОУ «ЦРР - Детский сад № 84» (город Махачкала)</v>
      </c>
      <c r="F170" s="24">
        <f>'Рейтинговая таблица организаций'!M170</f>
        <v>100</v>
      </c>
      <c r="G170" s="24">
        <f>'Рейтинговая таблица организаций'!N170</f>
        <v>100</v>
      </c>
      <c r="H170" s="24">
        <f>'Рейтинговая таблица организаций'!O170</f>
        <v>100</v>
      </c>
      <c r="I170" s="24">
        <f>'Рейтинговая таблица организаций'!P170</f>
        <v>100</v>
      </c>
      <c r="J170" s="24">
        <f t="shared" si="26"/>
        <v>167</v>
      </c>
      <c r="K170" s="24" t="str">
        <f t="shared" si="27"/>
        <v>МБДОУ «ЦРР - Детский сад № 84» (город Махачкала)</v>
      </c>
      <c r="L170" s="24">
        <f>'Рейтинговая таблица организаций'!V170</f>
        <v>100</v>
      </c>
      <c r="M170" s="24">
        <f>'Рейтинговая таблица организаций'!X170</f>
        <v>100</v>
      </c>
      <c r="N170" s="24">
        <f>'Рейтинговая таблица организаций'!Y170</f>
        <v>100</v>
      </c>
      <c r="O170" s="24">
        <f t="shared" si="28"/>
        <v>167</v>
      </c>
      <c r="P170" s="24" t="str">
        <f t="shared" si="29"/>
        <v>МБДОУ «ЦРР - Детский сад № 84» (город Махачкала)</v>
      </c>
      <c r="Q170" s="24">
        <f>'Рейтинговая таблица организаций'!AD170</f>
        <v>100</v>
      </c>
      <c r="R170" s="24">
        <f>'Рейтинговая таблица организаций'!AE170</f>
        <v>100</v>
      </c>
      <c r="S170" s="7">
        <f>'Рейтинговая таблица организаций'!AF170</f>
        <v>69.230769230769226</v>
      </c>
      <c r="T170" s="24">
        <f>'Рейтинговая таблица организаций'!AG170</f>
        <v>91</v>
      </c>
      <c r="U170" s="24">
        <f t="shared" si="30"/>
        <v>167</v>
      </c>
      <c r="V170" s="24" t="str">
        <f t="shared" si="31"/>
        <v>МБДОУ «ЦРР - Детский сад № 84» (город Махачкала)</v>
      </c>
      <c r="W170" s="24">
        <f>'Рейтинговая таблица организаций'!AN170</f>
        <v>100</v>
      </c>
      <c r="X170" s="24">
        <f>'Рейтинговая таблица организаций'!AO170</f>
        <v>100</v>
      </c>
      <c r="Y170" s="24">
        <f>'Рейтинговая таблица организаций'!AP170</f>
        <v>100</v>
      </c>
      <c r="Z170" s="24">
        <f>'Рейтинговая таблица организаций'!AQ170</f>
        <v>100</v>
      </c>
      <c r="AA170" s="24">
        <f t="shared" si="32"/>
        <v>167</v>
      </c>
      <c r="AB170" s="24" t="str">
        <f t="shared" si="33"/>
        <v>МБДОУ «ЦРР - Детский сад № 84» (город Махачкала)</v>
      </c>
      <c r="AC170" s="24">
        <f>'Рейтинговая таблица организаций'!AX170</f>
        <v>99</v>
      </c>
      <c r="AD170" s="24">
        <f>'Рейтинговая таблица организаций'!AY170</f>
        <v>99</v>
      </c>
      <c r="AE170" s="24">
        <f>'Рейтинговая таблица организаций'!AZ170</f>
        <v>95</v>
      </c>
      <c r="AF170" s="24">
        <f>'Рейтинговая таблица организаций'!BA170</f>
        <v>98</v>
      </c>
      <c r="AG170" s="24">
        <f t="shared" si="34"/>
        <v>167</v>
      </c>
      <c r="AH170" s="24" t="str">
        <f t="shared" si="35"/>
        <v>МБДОУ «ЦРР - Детский сад № 84» (город Махачкала)</v>
      </c>
      <c r="AI170" s="24">
        <f>'Рейтинговая таблица организаций'!BB170</f>
        <v>97.8</v>
      </c>
    </row>
    <row r="171" spans="1:35" x14ac:dyDescent="0.25">
      <c r="A171" s="24">
        <f>'Рейтинговая таблица организаций'!A171</f>
        <v>168</v>
      </c>
      <c r="B171" s="24" t="str">
        <f>'Рейтинговая таблица организаций'!B171</f>
        <v>МБДОУ «Детский сад № 88 комбинированного вида» (город Махачкала)</v>
      </c>
      <c r="C171" s="24">
        <f>'Рейтинговая таблица организаций'!C171</f>
        <v>101</v>
      </c>
      <c r="D171" s="24">
        <f t="shared" si="24"/>
        <v>168</v>
      </c>
      <c r="E171" s="24" t="str">
        <f t="shared" si="25"/>
        <v>МБДОУ «Детский сад № 88 комбинированного вида» (город Махачкала)</v>
      </c>
      <c r="F171" s="24">
        <f>'Рейтинговая таблица организаций'!M171</f>
        <v>100</v>
      </c>
      <c r="G171" s="24">
        <f>'Рейтинговая таблица организаций'!N171</f>
        <v>90</v>
      </c>
      <c r="H171" s="24">
        <f>'Рейтинговая таблица организаций'!O171</f>
        <v>96</v>
      </c>
      <c r="I171" s="24">
        <f>'Рейтинговая таблица организаций'!P171</f>
        <v>95</v>
      </c>
      <c r="J171" s="24">
        <f t="shared" si="26"/>
        <v>168</v>
      </c>
      <c r="K171" s="24" t="str">
        <f t="shared" si="27"/>
        <v>МБДОУ «Детский сад № 88 комбинированного вида» (город Махачкала)</v>
      </c>
      <c r="L171" s="24">
        <f>'Рейтинговая таблица организаций'!V171</f>
        <v>100</v>
      </c>
      <c r="M171" s="24">
        <f>'Рейтинговая таблица организаций'!X171</f>
        <v>92</v>
      </c>
      <c r="N171" s="24">
        <f>'Рейтинговая таблица организаций'!Y171</f>
        <v>96</v>
      </c>
      <c r="O171" s="24">
        <f t="shared" si="28"/>
        <v>168</v>
      </c>
      <c r="P171" s="24" t="str">
        <f t="shared" si="29"/>
        <v>МБДОУ «Детский сад № 88 комбинированного вида» (город Махачкала)</v>
      </c>
      <c r="Q171" s="24">
        <f>'Рейтинговая таблица организаций'!AD171</f>
        <v>20</v>
      </c>
      <c r="R171" s="24">
        <f>'Рейтинговая таблица организаций'!AE171</f>
        <v>40</v>
      </c>
      <c r="S171" s="7">
        <f>'Рейтинговая таблица организаций'!AF171</f>
        <v>80</v>
      </c>
      <c r="T171" s="24">
        <f>'Рейтинговая таблица организаций'!AG171</f>
        <v>46</v>
      </c>
      <c r="U171" s="24">
        <f t="shared" si="30"/>
        <v>168</v>
      </c>
      <c r="V171" s="24" t="str">
        <f t="shared" si="31"/>
        <v>МБДОУ «Детский сад № 88 комбинированного вида» (город Махачкала)</v>
      </c>
      <c r="W171" s="24">
        <f>'Рейтинговая таблица организаций'!AN171</f>
        <v>96</v>
      </c>
      <c r="X171" s="24">
        <f>'Рейтинговая таблица организаций'!AO171</f>
        <v>99</v>
      </c>
      <c r="Y171" s="24">
        <f>'Рейтинговая таблица организаций'!AP171</f>
        <v>99</v>
      </c>
      <c r="Z171" s="24">
        <f>'Рейтинговая таблица организаций'!AQ171</f>
        <v>98</v>
      </c>
      <c r="AA171" s="24">
        <f t="shared" si="32"/>
        <v>168</v>
      </c>
      <c r="AB171" s="24" t="str">
        <f t="shared" si="33"/>
        <v>МБДОУ «Детский сад № 88 комбинированного вида» (город Махачкала)</v>
      </c>
      <c r="AC171" s="24">
        <f>'Рейтинговая таблица организаций'!AX171</f>
        <v>99</v>
      </c>
      <c r="AD171" s="24">
        <f>'Рейтинговая таблица организаций'!AY171</f>
        <v>98</v>
      </c>
      <c r="AE171" s="24">
        <f>'Рейтинговая таблица организаций'!AZ171</f>
        <v>100</v>
      </c>
      <c r="AF171" s="24">
        <f>'Рейтинговая таблица организаций'!BA171</f>
        <v>99</v>
      </c>
      <c r="AG171" s="24">
        <f t="shared" si="34"/>
        <v>168</v>
      </c>
      <c r="AH171" s="24" t="str">
        <f t="shared" si="35"/>
        <v>МБДОУ «Детский сад № 88 комбинированного вида» (город Махачкала)</v>
      </c>
      <c r="AI171" s="24">
        <f>'Рейтинговая таблица организаций'!BB171</f>
        <v>86.8</v>
      </c>
    </row>
    <row r="172" spans="1:35" x14ac:dyDescent="0.25">
      <c r="A172" s="24">
        <f>'Рейтинговая таблица организаций'!A172</f>
        <v>169</v>
      </c>
      <c r="B172" s="24" t="str">
        <f>'Рейтинговая таблица организаций'!B172</f>
        <v>МБДОУ «Детский сад № 91» (город Махачкала)</v>
      </c>
      <c r="C172" s="24">
        <f>'Рейтинговая таблица организаций'!C172</f>
        <v>62</v>
      </c>
      <c r="D172" s="24">
        <f t="shared" si="24"/>
        <v>169</v>
      </c>
      <c r="E172" s="24" t="str">
        <f t="shared" si="25"/>
        <v>МБДОУ «Детский сад № 91» (город Махачкала)</v>
      </c>
      <c r="F172" s="24">
        <f>'Рейтинговая таблица организаций'!M172</f>
        <v>100</v>
      </c>
      <c r="G172" s="24">
        <f>'Рейтинговая таблица организаций'!N172</f>
        <v>100</v>
      </c>
      <c r="H172" s="24">
        <f>'Рейтинговая таблица организаций'!O172</f>
        <v>99</v>
      </c>
      <c r="I172" s="24">
        <f>'Рейтинговая таблица организаций'!P172</f>
        <v>100</v>
      </c>
      <c r="J172" s="24">
        <f t="shared" si="26"/>
        <v>169</v>
      </c>
      <c r="K172" s="24" t="str">
        <f t="shared" si="27"/>
        <v>МБДОУ «Детский сад № 91» (город Махачкала)</v>
      </c>
      <c r="L172" s="24">
        <f>'Рейтинговая таблица организаций'!V172</f>
        <v>100</v>
      </c>
      <c r="M172" s="24">
        <f>'Рейтинговая таблица организаций'!X172</f>
        <v>97</v>
      </c>
      <c r="N172" s="24">
        <f>'Рейтинговая таблица организаций'!Y172</f>
        <v>98</v>
      </c>
      <c r="O172" s="24">
        <f t="shared" si="28"/>
        <v>169</v>
      </c>
      <c r="P172" s="24" t="str">
        <f t="shared" si="29"/>
        <v>МБДОУ «Детский сад № 91» (город Махачкала)</v>
      </c>
      <c r="Q172" s="24">
        <f>'Рейтинговая таблица организаций'!AD172</f>
        <v>0</v>
      </c>
      <c r="R172" s="24">
        <f>'Рейтинговая таблица организаций'!AE172</f>
        <v>40</v>
      </c>
      <c r="S172" s="7">
        <f>'Рейтинговая таблица организаций'!AF172</f>
        <v>77.777777777777771</v>
      </c>
      <c r="T172" s="24">
        <f>'Рейтинговая таблица организаций'!AG172</f>
        <v>39</v>
      </c>
      <c r="U172" s="24">
        <f t="shared" si="30"/>
        <v>169</v>
      </c>
      <c r="V172" s="24" t="str">
        <f t="shared" si="31"/>
        <v>МБДОУ «Детский сад № 91» (город Махачкала)</v>
      </c>
      <c r="W172" s="24">
        <f>'Рейтинговая таблица организаций'!AN172</f>
        <v>97</v>
      </c>
      <c r="X172" s="24">
        <f>'Рейтинговая таблица организаций'!AO172</f>
        <v>100</v>
      </c>
      <c r="Y172" s="24">
        <f>'Рейтинговая таблица организаций'!AP172</f>
        <v>98</v>
      </c>
      <c r="Z172" s="24">
        <f>'Рейтинговая таблица организаций'!AQ172</f>
        <v>98</v>
      </c>
      <c r="AA172" s="24">
        <f t="shared" si="32"/>
        <v>169</v>
      </c>
      <c r="AB172" s="24" t="str">
        <f t="shared" si="33"/>
        <v>МБДОУ «Детский сад № 91» (город Махачкала)</v>
      </c>
      <c r="AC172" s="24">
        <f>'Рейтинговая таблица организаций'!AX172</f>
        <v>98</v>
      </c>
      <c r="AD172" s="24">
        <f>'Рейтинговая таблица организаций'!AY172</f>
        <v>98</v>
      </c>
      <c r="AE172" s="24">
        <f>'Рейтинговая таблица организаций'!AZ172</f>
        <v>100</v>
      </c>
      <c r="AF172" s="24">
        <f>'Рейтинговая таблица организаций'!BA172</f>
        <v>98</v>
      </c>
      <c r="AG172" s="24">
        <f t="shared" si="34"/>
        <v>169</v>
      </c>
      <c r="AH172" s="24" t="str">
        <f t="shared" si="35"/>
        <v>МБДОУ «Детский сад № 91» (город Махачкала)</v>
      </c>
      <c r="AI172" s="24">
        <f>'Рейтинговая таблица организаций'!BB172</f>
        <v>86.6</v>
      </c>
    </row>
    <row r="173" spans="1:35" x14ac:dyDescent="0.25">
      <c r="A173" s="24">
        <f>'Рейтинговая таблица организаций'!A173</f>
        <v>170</v>
      </c>
      <c r="B173" s="24" t="str">
        <f>'Рейтинговая таблица организаций'!B173</f>
        <v>МБДОУ «Центр коррекции - Детский сад № 95» (город Махачкала)</v>
      </c>
      <c r="C173" s="24">
        <f>'Рейтинговая таблица организаций'!C173</f>
        <v>130</v>
      </c>
      <c r="D173" s="24">
        <f t="shared" si="24"/>
        <v>170</v>
      </c>
      <c r="E173" s="24" t="str">
        <f t="shared" si="25"/>
        <v>МБДОУ «Центр коррекции - Детский сад № 95» (город Махачкала)</v>
      </c>
      <c r="F173" s="24">
        <f>'Рейтинговая таблица организаций'!M173</f>
        <v>100</v>
      </c>
      <c r="G173" s="24">
        <f>'Рейтинговая таблица организаций'!N173</f>
        <v>90</v>
      </c>
      <c r="H173" s="24">
        <f>'Рейтинговая таблица организаций'!O173</f>
        <v>98</v>
      </c>
      <c r="I173" s="24">
        <f>'Рейтинговая таблица организаций'!P173</f>
        <v>96</v>
      </c>
      <c r="J173" s="24">
        <f t="shared" si="26"/>
        <v>170</v>
      </c>
      <c r="K173" s="24" t="str">
        <f t="shared" si="27"/>
        <v>МБДОУ «Центр коррекции - Детский сад № 95» (город Махачкала)</v>
      </c>
      <c r="L173" s="24">
        <f>'Рейтинговая таблица организаций'!V173</f>
        <v>100</v>
      </c>
      <c r="M173" s="24">
        <f>'Рейтинговая таблица организаций'!X173</f>
        <v>90</v>
      </c>
      <c r="N173" s="24">
        <f>'Рейтинговая таблица организаций'!Y173</f>
        <v>95</v>
      </c>
      <c r="O173" s="24">
        <f t="shared" si="28"/>
        <v>170</v>
      </c>
      <c r="P173" s="24" t="str">
        <f t="shared" si="29"/>
        <v>МБДОУ «Центр коррекции - Детский сад № 95» (город Махачкала)</v>
      </c>
      <c r="Q173" s="24">
        <f>'Рейтинговая таблица организаций'!AD173</f>
        <v>20</v>
      </c>
      <c r="R173" s="24">
        <f>'Рейтинговая таблица организаций'!AE173</f>
        <v>100</v>
      </c>
      <c r="S173" s="7">
        <f>'Рейтинговая таблица организаций'!AF173</f>
        <v>89.473684210526315</v>
      </c>
      <c r="T173" s="24">
        <f>'Рейтинговая таблица организаций'!AG173</f>
        <v>73</v>
      </c>
      <c r="U173" s="24">
        <f t="shared" si="30"/>
        <v>170</v>
      </c>
      <c r="V173" s="24" t="str">
        <f t="shared" si="31"/>
        <v>МБДОУ «Центр коррекции - Детский сад № 95» (город Махачкала)</v>
      </c>
      <c r="W173" s="24">
        <f>'Рейтинговая таблица организаций'!AN173</f>
        <v>98</v>
      </c>
      <c r="X173" s="24">
        <f>'Рейтинговая таблица организаций'!AO173</f>
        <v>98</v>
      </c>
      <c r="Y173" s="24">
        <f>'Рейтинговая таблица организаций'!AP173</f>
        <v>99</v>
      </c>
      <c r="Z173" s="24">
        <f>'Рейтинговая таблица организаций'!AQ173</f>
        <v>98</v>
      </c>
      <c r="AA173" s="24">
        <f t="shared" si="32"/>
        <v>170</v>
      </c>
      <c r="AB173" s="24" t="str">
        <f t="shared" si="33"/>
        <v>МБДОУ «Центр коррекции - Детский сад № 95» (город Махачкала)</v>
      </c>
      <c r="AC173" s="24">
        <f>'Рейтинговая таблица организаций'!AX173</f>
        <v>98</v>
      </c>
      <c r="AD173" s="24">
        <f>'Рейтинговая таблица организаций'!AY173</f>
        <v>98</v>
      </c>
      <c r="AE173" s="24">
        <f>'Рейтинговая таблица организаций'!AZ173</f>
        <v>98</v>
      </c>
      <c r="AF173" s="24">
        <f>'Рейтинговая таблица организаций'!BA173</f>
        <v>98</v>
      </c>
      <c r="AG173" s="24">
        <f t="shared" si="34"/>
        <v>170</v>
      </c>
      <c r="AH173" s="24" t="str">
        <f t="shared" si="35"/>
        <v>МБДОУ «Центр коррекции - Детский сад № 95» (город Махачкала)</v>
      </c>
      <c r="AI173" s="24">
        <f>'Рейтинговая таблица организаций'!BB173</f>
        <v>92</v>
      </c>
    </row>
    <row r="174" spans="1:35" x14ac:dyDescent="0.25">
      <c r="A174" s="24">
        <f>'Рейтинговая таблица организаций'!A174</f>
        <v>171</v>
      </c>
      <c r="B174" s="24" t="str">
        <f>'Рейтинговая таблица организаций'!B174</f>
        <v>МБОУ «Лицей № 8» (город Махачкала)</v>
      </c>
      <c r="C174" s="24">
        <f>'Рейтинговая таблица организаций'!C174</f>
        <v>600</v>
      </c>
      <c r="D174" s="24">
        <f t="shared" si="24"/>
        <v>171</v>
      </c>
      <c r="E174" s="24" t="str">
        <f t="shared" si="25"/>
        <v>МБОУ «Лицей № 8» (город Махачкала)</v>
      </c>
      <c r="F174" s="24">
        <f>'Рейтинговая таблица организаций'!M174</f>
        <v>96</v>
      </c>
      <c r="G174" s="24">
        <f>'Рейтинговая таблица организаций'!N174</f>
        <v>100</v>
      </c>
      <c r="H174" s="24">
        <f>'Рейтинговая таблица организаций'!O174</f>
        <v>100</v>
      </c>
      <c r="I174" s="24">
        <f>'Рейтинговая таблица организаций'!P174</f>
        <v>99</v>
      </c>
      <c r="J174" s="24">
        <f t="shared" si="26"/>
        <v>171</v>
      </c>
      <c r="K174" s="24" t="str">
        <f t="shared" si="27"/>
        <v>МБОУ «Лицей № 8» (город Махачкала)</v>
      </c>
      <c r="L174" s="24">
        <f>'Рейтинговая таблица организаций'!V174</f>
        <v>100</v>
      </c>
      <c r="M174" s="24">
        <f>'Рейтинговая таблица организаций'!X174</f>
        <v>61</v>
      </c>
      <c r="N174" s="24">
        <f>'Рейтинговая таблица организаций'!Y174</f>
        <v>80</v>
      </c>
      <c r="O174" s="24">
        <f t="shared" si="28"/>
        <v>171</v>
      </c>
      <c r="P174" s="24" t="str">
        <f t="shared" si="29"/>
        <v>МБОУ «Лицей № 8» (город Махачкала)</v>
      </c>
      <c r="Q174" s="24">
        <f>'Рейтинговая таблица организаций'!AD174</f>
        <v>60</v>
      </c>
      <c r="R174" s="24">
        <f>'Рейтинговая таблица организаций'!AE174</f>
        <v>60</v>
      </c>
      <c r="S174" s="7">
        <f>'Рейтинговая таблица организаций'!AF174</f>
        <v>100</v>
      </c>
      <c r="T174" s="24">
        <f>'Рейтинговая таблица организаций'!AG174</f>
        <v>72</v>
      </c>
      <c r="U174" s="24">
        <f t="shared" si="30"/>
        <v>171</v>
      </c>
      <c r="V174" s="24" t="str">
        <f t="shared" si="31"/>
        <v>МБОУ «Лицей № 8» (город Махачкала)</v>
      </c>
      <c r="W174" s="24">
        <f>'Рейтинговая таблица организаций'!AN174</f>
        <v>97</v>
      </c>
      <c r="X174" s="24">
        <f>'Рейтинговая таблица организаций'!AO174</f>
        <v>98</v>
      </c>
      <c r="Y174" s="24">
        <f>'Рейтинговая таблица организаций'!AP174</f>
        <v>100</v>
      </c>
      <c r="Z174" s="24">
        <f>'Рейтинговая таблица организаций'!AQ174</f>
        <v>98</v>
      </c>
      <c r="AA174" s="24">
        <f t="shared" si="32"/>
        <v>171</v>
      </c>
      <c r="AB174" s="24" t="str">
        <f t="shared" si="33"/>
        <v>МБОУ «Лицей № 8» (город Махачкала)</v>
      </c>
      <c r="AC174" s="24">
        <f>'Рейтинговая таблица организаций'!AX174</f>
        <v>97</v>
      </c>
      <c r="AD174" s="24">
        <f>'Рейтинговая таблица организаций'!AY174</f>
        <v>91</v>
      </c>
      <c r="AE174" s="24">
        <f>'Рейтинговая таблица организаций'!AZ174</f>
        <v>91</v>
      </c>
      <c r="AF174" s="24">
        <f>'Рейтинговая таблица организаций'!BA174</f>
        <v>93</v>
      </c>
      <c r="AG174" s="24">
        <f t="shared" si="34"/>
        <v>171</v>
      </c>
      <c r="AH174" s="24" t="str">
        <f t="shared" si="35"/>
        <v>МБОУ «Лицей № 8» (город Махачкала)</v>
      </c>
      <c r="AI174" s="24">
        <f>'Рейтинговая таблица организаций'!BB174</f>
        <v>88.4</v>
      </c>
    </row>
    <row r="175" spans="1:35" x14ac:dyDescent="0.25">
      <c r="A175" s="24">
        <f>'Рейтинговая таблица организаций'!A175</f>
        <v>172</v>
      </c>
      <c r="B175" s="24" t="str">
        <f>'Рейтинговая таблица организаций'!B175</f>
        <v>МБОУ «ООШ № 23» (город Махачкала)</v>
      </c>
      <c r="C175" s="24">
        <f>'Рейтинговая таблица организаций'!C175</f>
        <v>5</v>
      </c>
      <c r="D175" s="24">
        <f t="shared" si="24"/>
        <v>172</v>
      </c>
      <c r="E175" s="24" t="str">
        <f t="shared" si="25"/>
        <v>МБОУ «ООШ № 23» (город Махачкала)</v>
      </c>
      <c r="F175" s="24">
        <f>'Рейтинговая таблица организаций'!M175</f>
        <v>81</v>
      </c>
      <c r="G175" s="24">
        <f>'Рейтинговая таблица организаций'!N175</f>
        <v>60</v>
      </c>
      <c r="H175" s="24">
        <f>'Рейтинговая таблица организаций'!O175</f>
        <v>88</v>
      </c>
      <c r="I175" s="24">
        <f>'Рейтинговая таблица организаций'!P175</f>
        <v>78</v>
      </c>
      <c r="J175" s="24">
        <f t="shared" si="26"/>
        <v>172</v>
      </c>
      <c r="K175" s="24" t="str">
        <f t="shared" si="27"/>
        <v>МБОУ «ООШ № 23» (город Махачкала)</v>
      </c>
      <c r="L175" s="24">
        <f>'Рейтинговая таблица организаций'!V175</f>
        <v>60</v>
      </c>
      <c r="M175" s="24">
        <f>'Рейтинговая таблица организаций'!X175</f>
        <v>80</v>
      </c>
      <c r="N175" s="24">
        <f>'Рейтинговая таблица организаций'!Y175</f>
        <v>70</v>
      </c>
      <c r="O175" s="24">
        <f t="shared" si="28"/>
        <v>172</v>
      </c>
      <c r="P175" s="24" t="str">
        <f t="shared" si="29"/>
        <v>МБОУ «ООШ № 23» (город Махачкала)</v>
      </c>
      <c r="Q175" s="24">
        <f>'Рейтинговая таблица организаций'!AD175</f>
        <v>0</v>
      </c>
      <c r="R175" s="24">
        <f>'Рейтинговая таблица организаций'!AE175</f>
        <v>0</v>
      </c>
      <c r="S175" s="7">
        <f>'Рейтинговая таблица организаций'!AF175</f>
        <v>66.666666666666671</v>
      </c>
      <c r="T175" s="24">
        <f>'Рейтинговая таблица организаций'!AG175</f>
        <v>20</v>
      </c>
      <c r="U175" s="24">
        <f t="shared" si="30"/>
        <v>172</v>
      </c>
      <c r="V175" s="24" t="str">
        <f t="shared" si="31"/>
        <v>МБОУ «ООШ № 23» (город Махачкала)</v>
      </c>
      <c r="W175" s="24">
        <f>'Рейтинговая таблица организаций'!AN175</f>
        <v>80</v>
      </c>
      <c r="X175" s="24">
        <f>'Рейтинговая таблица организаций'!AO175</f>
        <v>100</v>
      </c>
      <c r="Y175" s="24">
        <f>'Рейтинговая таблица организаций'!AP175</f>
        <v>100</v>
      </c>
      <c r="Z175" s="24">
        <f>'Рейтинговая таблица организаций'!AQ175</f>
        <v>92</v>
      </c>
      <c r="AA175" s="24">
        <f t="shared" si="32"/>
        <v>172</v>
      </c>
      <c r="AB175" s="24" t="str">
        <f t="shared" si="33"/>
        <v>МБОУ «ООШ № 23» (город Махачкала)</v>
      </c>
      <c r="AC175" s="24">
        <f>'Рейтинговая таблица организаций'!AX175</f>
        <v>100</v>
      </c>
      <c r="AD175" s="24">
        <f>'Рейтинговая таблица организаций'!AY175</f>
        <v>80</v>
      </c>
      <c r="AE175" s="24">
        <f>'Рейтинговая таблица организаций'!AZ175</f>
        <v>100</v>
      </c>
      <c r="AF175" s="24">
        <f>'Рейтинговая таблица организаций'!BA175</f>
        <v>92</v>
      </c>
      <c r="AG175" s="24">
        <f t="shared" si="34"/>
        <v>172</v>
      </c>
      <c r="AH175" s="24" t="str">
        <f t="shared" si="35"/>
        <v>МБОУ «ООШ № 23» (город Махачкала)</v>
      </c>
      <c r="AI175" s="24">
        <f>'Рейтинговая таблица организаций'!BB175</f>
        <v>70.400000000000006</v>
      </c>
    </row>
    <row r="176" spans="1:35" x14ac:dyDescent="0.25">
      <c r="A176" s="24">
        <f>'Рейтинговая таблица организаций'!A176</f>
        <v>173</v>
      </c>
      <c r="B176" s="24" t="str">
        <f>'Рейтинговая таблица организаций'!B176</f>
        <v>МБОУ «СОШ №24» (город Махачкала)</v>
      </c>
      <c r="C176" s="24">
        <f>'Рейтинговая таблица организаций'!C176</f>
        <v>180</v>
      </c>
      <c r="D176" s="24">
        <f t="shared" si="24"/>
        <v>173</v>
      </c>
      <c r="E176" s="24" t="str">
        <f t="shared" si="25"/>
        <v>МБОУ «СОШ №24» (город Махачкала)</v>
      </c>
      <c r="F176" s="24">
        <f>'Рейтинговая таблица организаций'!M176</f>
        <v>100</v>
      </c>
      <c r="G176" s="24">
        <f>'Рейтинговая таблица организаций'!N176</f>
        <v>100</v>
      </c>
      <c r="H176" s="24">
        <f>'Рейтинговая таблица организаций'!O176</f>
        <v>87</v>
      </c>
      <c r="I176" s="24">
        <f>'Рейтинговая таблица организаций'!P176</f>
        <v>95</v>
      </c>
      <c r="J176" s="24">
        <f t="shared" si="26"/>
        <v>173</v>
      </c>
      <c r="K176" s="24" t="str">
        <f t="shared" si="27"/>
        <v>МБОУ «СОШ №24» (город Махачкала)</v>
      </c>
      <c r="L176" s="24">
        <f>'Рейтинговая таблица организаций'!V176</f>
        <v>100</v>
      </c>
      <c r="M176" s="24">
        <f>'Рейтинговая таблица организаций'!X176</f>
        <v>48</v>
      </c>
      <c r="N176" s="24">
        <f>'Рейтинговая таблица организаций'!Y176</f>
        <v>74</v>
      </c>
      <c r="O176" s="24">
        <f t="shared" si="28"/>
        <v>173</v>
      </c>
      <c r="P176" s="24" t="str">
        <f t="shared" si="29"/>
        <v>МБОУ «СОШ №24» (город Махачкала)</v>
      </c>
      <c r="Q176" s="24">
        <f>'Рейтинговая таблица организаций'!AD176</f>
        <v>20</v>
      </c>
      <c r="R176" s="24">
        <f>'Рейтинговая таблица организаций'!AE176</f>
        <v>40</v>
      </c>
      <c r="S176" s="7">
        <f>'Рейтинговая таблица организаций'!AF176</f>
        <v>71.428571428571431</v>
      </c>
      <c r="T176" s="24">
        <f>'Рейтинговая таблица организаций'!AG176</f>
        <v>43</v>
      </c>
      <c r="U176" s="24">
        <f t="shared" si="30"/>
        <v>173</v>
      </c>
      <c r="V176" s="24" t="str">
        <f t="shared" si="31"/>
        <v>МБОУ «СОШ №24» (город Махачкала)</v>
      </c>
      <c r="W176" s="24">
        <f>'Рейтинговая таблица организаций'!AN176</f>
        <v>81</v>
      </c>
      <c r="X176" s="24">
        <f>'Рейтинговая таблица организаций'!AO176</f>
        <v>91</v>
      </c>
      <c r="Y176" s="24">
        <f>'Рейтинговая таблица организаций'!AP176</f>
        <v>85</v>
      </c>
      <c r="Z176" s="24">
        <f>'Рейтинговая таблица организаций'!AQ176</f>
        <v>86</v>
      </c>
      <c r="AA176" s="24">
        <f t="shared" si="32"/>
        <v>173</v>
      </c>
      <c r="AB176" s="24" t="str">
        <f t="shared" si="33"/>
        <v>МБОУ «СОШ №24» (город Махачкала)</v>
      </c>
      <c r="AC176" s="24">
        <f>'Рейтинговая таблица организаций'!AX176</f>
        <v>65</v>
      </c>
      <c r="AD176" s="24">
        <f>'Рейтинговая таблица организаций'!AY176</f>
        <v>68</v>
      </c>
      <c r="AE176" s="24">
        <f>'Рейтинговая таблица организаций'!AZ176</f>
        <v>73</v>
      </c>
      <c r="AF176" s="24">
        <f>'Рейтинговая таблица организаций'!BA176</f>
        <v>68</v>
      </c>
      <c r="AG176" s="24">
        <f t="shared" si="34"/>
        <v>173</v>
      </c>
      <c r="AH176" s="24" t="str">
        <f t="shared" si="35"/>
        <v>МБОУ «СОШ №24» (город Махачкала)</v>
      </c>
      <c r="AI176" s="24">
        <f>'Рейтинговая таблица организаций'!BB176</f>
        <v>73.2</v>
      </c>
    </row>
    <row r="177" spans="1:35" x14ac:dyDescent="0.25">
      <c r="A177" s="24">
        <f>'Рейтинговая таблица организаций'!A177</f>
        <v>174</v>
      </c>
      <c r="B177" s="24" t="str">
        <f>'Рейтинговая таблица организаций'!B177</f>
        <v>МБОУ «СОШ № 27» (город Махачкала)</v>
      </c>
      <c r="C177" s="24">
        <f>'Рейтинговая таблица организаций'!C177</f>
        <v>600</v>
      </c>
      <c r="D177" s="24">
        <f t="shared" si="24"/>
        <v>174</v>
      </c>
      <c r="E177" s="24" t="str">
        <f t="shared" si="25"/>
        <v>МБОУ «СОШ № 27» (город Махачкала)</v>
      </c>
      <c r="F177" s="24">
        <f>'Рейтинговая таблица организаций'!M177</f>
        <v>94</v>
      </c>
      <c r="G177" s="24">
        <f>'Рейтинговая таблица организаций'!N177</f>
        <v>100</v>
      </c>
      <c r="H177" s="24">
        <f>'Рейтинговая таблица организаций'!O177</f>
        <v>97</v>
      </c>
      <c r="I177" s="24">
        <f>'Рейтинговая таблица организаций'!P177</f>
        <v>97</v>
      </c>
      <c r="J177" s="24">
        <f t="shared" si="26"/>
        <v>174</v>
      </c>
      <c r="K177" s="24" t="str">
        <f t="shared" si="27"/>
        <v>МБОУ «СОШ № 27» (город Махачкала)</v>
      </c>
      <c r="L177" s="24">
        <f>'Рейтинговая таблица организаций'!V177</f>
        <v>100</v>
      </c>
      <c r="M177" s="24">
        <f>'Рейтинговая таблица организаций'!X177</f>
        <v>98</v>
      </c>
      <c r="N177" s="24">
        <f>'Рейтинговая таблица организаций'!Y177</f>
        <v>99</v>
      </c>
      <c r="O177" s="24">
        <f t="shared" si="28"/>
        <v>174</v>
      </c>
      <c r="P177" s="24" t="str">
        <f t="shared" si="29"/>
        <v>МБОУ «СОШ № 27» (город Махачкала)</v>
      </c>
      <c r="Q177" s="24">
        <f>'Рейтинговая таблица организаций'!AD177</f>
        <v>20</v>
      </c>
      <c r="R177" s="24">
        <f>'Рейтинговая таблица организаций'!AE177</f>
        <v>60</v>
      </c>
      <c r="S177" s="7">
        <f>'Рейтинговая таблица организаций'!AF177</f>
        <v>93.75</v>
      </c>
      <c r="T177" s="24">
        <f>'Рейтинговая таблица организаций'!AG177</f>
        <v>58</v>
      </c>
      <c r="U177" s="24">
        <f t="shared" si="30"/>
        <v>174</v>
      </c>
      <c r="V177" s="24" t="str">
        <f t="shared" si="31"/>
        <v>МБОУ «СОШ № 27» (город Махачкала)</v>
      </c>
      <c r="W177" s="24">
        <f>'Рейтинговая таблица организаций'!AN177</f>
        <v>98</v>
      </c>
      <c r="X177" s="24">
        <f>'Рейтинговая таблица организаций'!AO177</f>
        <v>98</v>
      </c>
      <c r="Y177" s="24">
        <f>'Рейтинговая таблица организаций'!AP177</f>
        <v>97</v>
      </c>
      <c r="Z177" s="24">
        <f>'Рейтинговая таблица организаций'!AQ177</f>
        <v>98</v>
      </c>
      <c r="AA177" s="24">
        <f t="shared" si="32"/>
        <v>174</v>
      </c>
      <c r="AB177" s="24" t="str">
        <f t="shared" si="33"/>
        <v>МБОУ «СОШ № 27» (город Махачкала)</v>
      </c>
      <c r="AC177" s="24">
        <f>'Рейтинговая таблица организаций'!AX177</f>
        <v>97</v>
      </c>
      <c r="AD177" s="24">
        <f>'Рейтинговая таблица организаций'!AY177</f>
        <v>97</v>
      </c>
      <c r="AE177" s="24">
        <f>'Рейтинговая таблица организаций'!AZ177</f>
        <v>97</v>
      </c>
      <c r="AF177" s="24">
        <f>'Рейтинговая таблица организаций'!BA177</f>
        <v>97</v>
      </c>
      <c r="AG177" s="24">
        <f t="shared" si="34"/>
        <v>174</v>
      </c>
      <c r="AH177" s="24" t="str">
        <f t="shared" si="35"/>
        <v>МБОУ «СОШ № 27» (город Махачкала)</v>
      </c>
      <c r="AI177" s="24">
        <f>'Рейтинговая таблица организаций'!BB177</f>
        <v>89.8</v>
      </c>
    </row>
    <row r="178" spans="1:35" x14ac:dyDescent="0.25">
      <c r="A178" s="24">
        <f>'Рейтинговая таблица организаций'!A178</f>
        <v>175</v>
      </c>
      <c r="B178" s="24" t="str">
        <f>'Рейтинговая таблица организаций'!B178</f>
        <v>МБОУ «СОШ № 29» (город Махачкала)</v>
      </c>
      <c r="C178" s="24">
        <f>'Рейтинговая таблица организаций'!C178</f>
        <v>600</v>
      </c>
      <c r="D178" s="24">
        <f t="shared" si="24"/>
        <v>175</v>
      </c>
      <c r="E178" s="24" t="str">
        <f t="shared" si="25"/>
        <v>МБОУ «СОШ № 29» (город Махачкала)</v>
      </c>
      <c r="F178" s="24">
        <f>'Рейтинговая таблица организаций'!M178</f>
        <v>80</v>
      </c>
      <c r="G178" s="24">
        <f>'Рейтинговая таблица организаций'!N178</f>
        <v>100</v>
      </c>
      <c r="H178" s="24">
        <f>'Рейтинговая таблица организаций'!O178</f>
        <v>98</v>
      </c>
      <c r="I178" s="24">
        <f>'Рейтинговая таблица организаций'!P178</f>
        <v>93</v>
      </c>
      <c r="J178" s="24">
        <f t="shared" si="26"/>
        <v>175</v>
      </c>
      <c r="K178" s="24" t="str">
        <f t="shared" si="27"/>
        <v>МБОУ «СОШ № 29» (город Махачкала)</v>
      </c>
      <c r="L178" s="24">
        <f>'Рейтинговая таблица организаций'!V178</f>
        <v>100</v>
      </c>
      <c r="M178" s="24">
        <f>'Рейтинговая таблица организаций'!X178</f>
        <v>90</v>
      </c>
      <c r="N178" s="24">
        <f>'Рейтинговая таблица организаций'!Y178</f>
        <v>95</v>
      </c>
      <c r="O178" s="24">
        <f t="shared" si="28"/>
        <v>175</v>
      </c>
      <c r="P178" s="24" t="str">
        <f t="shared" si="29"/>
        <v>МБОУ «СОШ № 29» (город Махачкала)</v>
      </c>
      <c r="Q178" s="24">
        <f>'Рейтинговая таблица организаций'!AD178</f>
        <v>20</v>
      </c>
      <c r="R178" s="24">
        <f>'Рейтинговая таблица организаций'!AE178</f>
        <v>20</v>
      </c>
      <c r="S178" s="7">
        <f>'Рейтинговая таблица организаций'!AF178</f>
        <v>94.117647058823536</v>
      </c>
      <c r="T178" s="24">
        <f>'Рейтинговая таблица организаций'!AG178</f>
        <v>42</v>
      </c>
      <c r="U178" s="24">
        <f t="shared" si="30"/>
        <v>175</v>
      </c>
      <c r="V178" s="24" t="str">
        <f t="shared" si="31"/>
        <v>МБОУ «СОШ № 29» (город Махачкала)</v>
      </c>
      <c r="W178" s="24">
        <f>'Рейтинговая таблица организаций'!AN178</f>
        <v>98</v>
      </c>
      <c r="X178" s="24">
        <f>'Рейтинговая таблица организаций'!AO178</f>
        <v>98</v>
      </c>
      <c r="Y178" s="24">
        <f>'Рейтинговая таблица организаций'!AP178</f>
        <v>97</v>
      </c>
      <c r="Z178" s="24">
        <f>'Рейтинговая таблица организаций'!AQ178</f>
        <v>98</v>
      </c>
      <c r="AA178" s="24">
        <f t="shared" si="32"/>
        <v>175</v>
      </c>
      <c r="AB178" s="24" t="str">
        <f t="shared" si="33"/>
        <v>МБОУ «СОШ № 29» (город Махачкала)</v>
      </c>
      <c r="AC178" s="24">
        <f>'Рейтинговая таблица организаций'!AX178</f>
        <v>95</v>
      </c>
      <c r="AD178" s="24">
        <f>'Рейтинговая таблица организаций'!AY178</f>
        <v>97</v>
      </c>
      <c r="AE178" s="24">
        <f>'Рейтинговая таблица организаций'!AZ178</f>
        <v>97</v>
      </c>
      <c r="AF178" s="24">
        <f>'Рейтинговая таблица организаций'!BA178</f>
        <v>96</v>
      </c>
      <c r="AG178" s="24">
        <f t="shared" si="34"/>
        <v>175</v>
      </c>
      <c r="AH178" s="24" t="str">
        <f t="shared" si="35"/>
        <v>МБОУ «СОШ № 29» (город Махачкала)</v>
      </c>
      <c r="AI178" s="24">
        <f>'Рейтинговая таблица организаций'!BB178</f>
        <v>84.8</v>
      </c>
    </row>
    <row r="179" spans="1:35" x14ac:dyDescent="0.25">
      <c r="A179" s="24">
        <f>'Рейтинговая таблица организаций'!A179</f>
        <v>176</v>
      </c>
      <c r="B179" s="24" t="str">
        <f>'Рейтинговая таблица организаций'!B179</f>
        <v>МБОУ «СОШ №32» (город Махачкала)</v>
      </c>
      <c r="C179" s="24">
        <f>'Рейтинговая таблица организаций'!C179</f>
        <v>300</v>
      </c>
      <c r="D179" s="24">
        <f t="shared" si="24"/>
        <v>176</v>
      </c>
      <c r="E179" s="24" t="str">
        <f t="shared" si="25"/>
        <v>МБОУ «СОШ №32» (город Махачкала)</v>
      </c>
      <c r="F179" s="24">
        <f>'Рейтинговая таблица организаций'!M179</f>
        <v>100</v>
      </c>
      <c r="G179" s="24">
        <f>'Рейтинговая таблица организаций'!N179</f>
        <v>90</v>
      </c>
      <c r="H179" s="24">
        <f>'Рейтинговая таблица организаций'!O179</f>
        <v>97</v>
      </c>
      <c r="I179" s="24">
        <f>'Рейтинговая таблица организаций'!P179</f>
        <v>96</v>
      </c>
      <c r="J179" s="24">
        <f t="shared" si="26"/>
        <v>176</v>
      </c>
      <c r="K179" s="24" t="str">
        <f t="shared" si="27"/>
        <v>МБОУ «СОШ №32» (город Махачкала)</v>
      </c>
      <c r="L179" s="24">
        <f>'Рейтинговая таблица организаций'!V179</f>
        <v>80</v>
      </c>
      <c r="M179" s="24">
        <f>'Рейтинговая таблица организаций'!X179</f>
        <v>98</v>
      </c>
      <c r="N179" s="24">
        <f>'Рейтинговая таблица организаций'!Y179</f>
        <v>89</v>
      </c>
      <c r="O179" s="24">
        <f t="shared" si="28"/>
        <v>176</v>
      </c>
      <c r="P179" s="24" t="str">
        <f t="shared" si="29"/>
        <v>МБОУ «СОШ №32» (город Махачкала)</v>
      </c>
      <c r="Q179" s="24">
        <f>'Рейтинговая таблица организаций'!AD179</f>
        <v>20</v>
      </c>
      <c r="R179" s="24">
        <f>'Рейтинговая таблица организаций'!AE179</f>
        <v>60</v>
      </c>
      <c r="S179" s="7">
        <f>'Рейтинговая таблица организаций'!AF179</f>
        <v>100</v>
      </c>
      <c r="T179" s="24">
        <f>'Рейтинговая таблица организаций'!AG179</f>
        <v>60</v>
      </c>
      <c r="U179" s="24">
        <f t="shared" si="30"/>
        <v>176</v>
      </c>
      <c r="V179" s="24" t="str">
        <f t="shared" si="31"/>
        <v>МБОУ «СОШ №32» (город Махачкала)</v>
      </c>
      <c r="W179" s="24">
        <f>'Рейтинговая таблица организаций'!AN179</f>
        <v>91</v>
      </c>
      <c r="X179" s="24">
        <f>'Рейтинговая таблица организаций'!AO179</f>
        <v>90</v>
      </c>
      <c r="Y179" s="24">
        <f>'Рейтинговая таблица организаций'!AP179</f>
        <v>95</v>
      </c>
      <c r="Z179" s="24">
        <f>'Рейтинговая таблица организаций'!AQ179</f>
        <v>91</v>
      </c>
      <c r="AA179" s="24">
        <f t="shared" si="32"/>
        <v>176</v>
      </c>
      <c r="AB179" s="24" t="str">
        <f t="shared" si="33"/>
        <v>МБОУ «СОШ №32» (город Махачкала)</v>
      </c>
      <c r="AC179" s="24">
        <f>'Рейтинговая таблица организаций'!AX179</f>
        <v>96</v>
      </c>
      <c r="AD179" s="24">
        <f>'Рейтинговая таблица организаций'!AY179</f>
        <v>97</v>
      </c>
      <c r="AE179" s="24">
        <f>'Рейтинговая таблица организаций'!AZ179</f>
        <v>98</v>
      </c>
      <c r="AF179" s="24">
        <f>'Рейтинговая таблица организаций'!BA179</f>
        <v>97</v>
      </c>
      <c r="AG179" s="24">
        <f t="shared" si="34"/>
        <v>176</v>
      </c>
      <c r="AH179" s="24" t="str">
        <f t="shared" si="35"/>
        <v>МБОУ «СОШ №32» (город Махачкала)</v>
      </c>
      <c r="AI179" s="24">
        <f>'Рейтинговая таблица организаций'!BB179</f>
        <v>86.6</v>
      </c>
    </row>
    <row r="180" spans="1:35" x14ac:dyDescent="0.25">
      <c r="A180" s="24">
        <f>'Рейтинговая таблица организаций'!A180</f>
        <v>177</v>
      </c>
      <c r="B180" s="24" t="str">
        <f>'Рейтинговая таблица организаций'!B180</f>
        <v>МБОУ «СОШ № 36» (город Махачкала)</v>
      </c>
      <c r="C180" s="24">
        <f>'Рейтинговая таблица организаций'!C180</f>
        <v>500</v>
      </c>
      <c r="D180" s="24">
        <f t="shared" si="24"/>
        <v>177</v>
      </c>
      <c r="E180" s="24" t="str">
        <f t="shared" si="25"/>
        <v>МБОУ «СОШ № 36» (город Махачкала)</v>
      </c>
      <c r="F180" s="24">
        <f>'Рейтинговая таблица организаций'!M180</f>
        <v>96</v>
      </c>
      <c r="G180" s="24">
        <f>'Рейтинговая таблица организаций'!N180</f>
        <v>100</v>
      </c>
      <c r="H180" s="24">
        <f>'Рейтинговая таблица организаций'!O180</f>
        <v>96</v>
      </c>
      <c r="I180" s="24">
        <f>'Рейтинговая таблица организаций'!P180</f>
        <v>97</v>
      </c>
      <c r="J180" s="24">
        <f t="shared" si="26"/>
        <v>177</v>
      </c>
      <c r="K180" s="24" t="str">
        <f t="shared" si="27"/>
        <v>МБОУ «СОШ № 36» (город Махачкала)</v>
      </c>
      <c r="L180" s="24">
        <f>'Рейтинговая таблица организаций'!V180</f>
        <v>20</v>
      </c>
      <c r="M180" s="24">
        <f>'Рейтинговая таблица организаций'!X180</f>
        <v>74</v>
      </c>
      <c r="N180" s="24">
        <f>'Рейтинговая таблица организаций'!Y180</f>
        <v>47</v>
      </c>
      <c r="O180" s="24">
        <f t="shared" si="28"/>
        <v>177</v>
      </c>
      <c r="P180" s="24" t="str">
        <f t="shared" si="29"/>
        <v>МБОУ «СОШ № 36» (город Махачкала)</v>
      </c>
      <c r="Q180" s="24">
        <f>'Рейтинговая таблица организаций'!AD180</f>
        <v>0</v>
      </c>
      <c r="R180" s="24">
        <f>'Рейтинговая таблица организаций'!AE180</f>
        <v>0</v>
      </c>
      <c r="S180" s="7">
        <f>'Рейтинговая таблица организаций'!AF180</f>
        <v>100</v>
      </c>
      <c r="T180" s="24">
        <f>'Рейтинговая таблица организаций'!AG180</f>
        <v>30</v>
      </c>
      <c r="U180" s="24">
        <f t="shared" si="30"/>
        <v>177</v>
      </c>
      <c r="V180" s="24" t="str">
        <f t="shared" si="31"/>
        <v>МБОУ «СОШ № 36» (город Махачкала)</v>
      </c>
      <c r="W180" s="24">
        <f>'Рейтинговая таблица организаций'!AN180</f>
        <v>96</v>
      </c>
      <c r="X180" s="24">
        <f>'Рейтинговая таблица организаций'!AO180</f>
        <v>94</v>
      </c>
      <c r="Y180" s="24">
        <f>'Рейтинговая таблица организаций'!AP180</f>
        <v>96</v>
      </c>
      <c r="Z180" s="24">
        <f>'Рейтинговая таблица организаций'!AQ180</f>
        <v>95</v>
      </c>
      <c r="AA180" s="24">
        <f t="shared" si="32"/>
        <v>177</v>
      </c>
      <c r="AB180" s="24" t="str">
        <f t="shared" si="33"/>
        <v>МБОУ «СОШ № 36» (город Махачкала)</v>
      </c>
      <c r="AC180" s="24">
        <f>'Рейтинговая таблица организаций'!AX180</f>
        <v>89</v>
      </c>
      <c r="AD180" s="24">
        <f>'Рейтинговая таблица организаций'!AY180</f>
        <v>93</v>
      </c>
      <c r="AE180" s="24">
        <f>'Рейтинговая таблица организаций'!AZ180</f>
        <v>92</v>
      </c>
      <c r="AF180" s="24">
        <f>'Рейтинговая таблица организаций'!BA180</f>
        <v>91</v>
      </c>
      <c r="AG180" s="24">
        <f t="shared" si="34"/>
        <v>177</v>
      </c>
      <c r="AH180" s="24" t="str">
        <f t="shared" si="35"/>
        <v>МБОУ «СОШ № 36» (город Махачкала)</v>
      </c>
      <c r="AI180" s="24">
        <f>'Рейтинговая таблица организаций'!BB180</f>
        <v>72</v>
      </c>
    </row>
    <row r="181" spans="1:35" x14ac:dyDescent="0.25">
      <c r="A181" s="24">
        <f>'Рейтинговая таблица организаций'!A181</f>
        <v>178</v>
      </c>
      <c r="B181" s="24" t="str">
        <f>'Рейтинговая таблица организаций'!B181</f>
        <v>МБОУ «Многопрофильная гимназия № 38» (город Махачкала)</v>
      </c>
      <c r="C181" s="24">
        <f>'Рейтинговая таблица организаций'!C181</f>
        <v>600</v>
      </c>
      <c r="D181" s="24">
        <f t="shared" si="24"/>
        <v>178</v>
      </c>
      <c r="E181" s="24" t="str">
        <f t="shared" si="25"/>
        <v>МБОУ «Многопрофильная гимназия № 38» (город Махачкала)</v>
      </c>
      <c r="F181" s="24">
        <f>'Рейтинговая таблица организаций'!M181</f>
        <v>100</v>
      </c>
      <c r="G181" s="24">
        <f>'Рейтинговая таблица организаций'!N181</f>
        <v>100</v>
      </c>
      <c r="H181" s="24">
        <f>'Рейтинговая таблица организаций'!O181</f>
        <v>100</v>
      </c>
      <c r="I181" s="24">
        <f>'Рейтинговая таблица организаций'!P181</f>
        <v>100</v>
      </c>
      <c r="J181" s="24">
        <f t="shared" si="26"/>
        <v>178</v>
      </c>
      <c r="K181" s="24" t="str">
        <f t="shared" si="27"/>
        <v>МБОУ «Многопрофильная гимназия № 38» (город Махачкала)</v>
      </c>
      <c r="L181" s="24">
        <f>'Рейтинговая таблица организаций'!V181</f>
        <v>100</v>
      </c>
      <c r="M181" s="24">
        <f>'Рейтинговая таблица организаций'!X181</f>
        <v>100</v>
      </c>
      <c r="N181" s="24">
        <f>'Рейтинговая таблица организаций'!Y181</f>
        <v>100</v>
      </c>
      <c r="O181" s="24">
        <f t="shared" si="28"/>
        <v>178</v>
      </c>
      <c r="P181" s="24" t="str">
        <f t="shared" si="29"/>
        <v>МБОУ «Многопрофильная гимназия № 38» (город Махачкала)</v>
      </c>
      <c r="Q181" s="24">
        <f>'Рейтинговая таблица организаций'!AD181</f>
        <v>100</v>
      </c>
      <c r="R181" s="24">
        <f>'Рейтинговая таблица организаций'!AE181</f>
        <v>100</v>
      </c>
      <c r="S181" s="7">
        <f>'Рейтинговая таблица организаций'!AF181</f>
        <v>98.518518518518519</v>
      </c>
      <c r="T181" s="24">
        <f>'Рейтинговая таблица организаций'!AG181</f>
        <v>100</v>
      </c>
      <c r="U181" s="24">
        <f t="shared" si="30"/>
        <v>178</v>
      </c>
      <c r="V181" s="24" t="str">
        <f t="shared" si="31"/>
        <v>МБОУ «Многопрофильная гимназия № 38» (город Махачкала)</v>
      </c>
      <c r="W181" s="24">
        <f>'Рейтинговая таблица организаций'!AN181</f>
        <v>95</v>
      </c>
      <c r="X181" s="24">
        <f>'Рейтинговая таблица организаций'!AO181</f>
        <v>95</v>
      </c>
      <c r="Y181" s="24">
        <f>'Рейтинговая таблица организаций'!AP181</f>
        <v>100</v>
      </c>
      <c r="Z181" s="24">
        <f>'Рейтинговая таблица организаций'!AQ181</f>
        <v>96</v>
      </c>
      <c r="AA181" s="24">
        <f t="shared" si="32"/>
        <v>178</v>
      </c>
      <c r="AB181" s="24" t="str">
        <f t="shared" si="33"/>
        <v>МБОУ «Многопрофильная гимназия № 38» (город Махачкала)</v>
      </c>
      <c r="AC181" s="24">
        <f>'Рейтинговая таблица организаций'!AX181</f>
        <v>100</v>
      </c>
      <c r="AD181" s="24">
        <f>'Рейтинговая таблица организаций'!AY181</f>
        <v>100</v>
      </c>
      <c r="AE181" s="24">
        <f>'Рейтинговая таблица организаций'!AZ181</f>
        <v>100</v>
      </c>
      <c r="AF181" s="24">
        <f>'Рейтинговая таблица организаций'!BA181</f>
        <v>100</v>
      </c>
      <c r="AG181" s="24">
        <f t="shared" si="34"/>
        <v>178</v>
      </c>
      <c r="AH181" s="24" t="str">
        <f t="shared" si="35"/>
        <v>МБОУ «Многопрофильная гимназия № 38» (город Махачкала)</v>
      </c>
      <c r="AI181" s="24">
        <f>'Рейтинговая таблица организаций'!BB181</f>
        <v>99.2</v>
      </c>
    </row>
    <row r="182" spans="1:35" x14ac:dyDescent="0.25">
      <c r="A182" s="24">
        <f>'Рейтинговая таблица организаций'!A182</f>
        <v>179</v>
      </c>
      <c r="B182" s="24" t="str">
        <f>'Рейтинговая таблица организаций'!B182</f>
        <v>МБОУ «Махачкалинский многопрофильный лицей № 39 им. Б. Астемирова» (город Махачкала)</v>
      </c>
      <c r="C182" s="24">
        <f>'Рейтинговая таблица организаций'!C182</f>
        <v>600</v>
      </c>
      <c r="D182" s="24">
        <f t="shared" si="24"/>
        <v>179</v>
      </c>
      <c r="E182" s="24" t="str">
        <f t="shared" si="25"/>
        <v>МБОУ «Махачкалинский многопрофильный лицей № 39 им. Б. Астемирова» (город Махачкала)</v>
      </c>
      <c r="F182" s="24">
        <f>'Рейтинговая таблица организаций'!M182</f>
        <v>100</v>
      </c>
      <c r="G182" s="24">
        <f>'Рейтинговая таблица организаций'!N182</f>
        <v>100</v>
      </c>
      <c r="H182" s="24">
        <f>'Рейтинговая таблица организаций'!O182</f>
        <v>100</v>
      </c>
      <c r="I182" s="24">
        <f>'Рейтинговая таблица организаций'!P182</f>
        <v>100</v>
      </c>
      <c r="J182" s="24">
        <f t="shared" si="26"/>
        <v>179</v>
      </c>
      <c r="K182" s="24" t="str">
        <f t="shared" si="27"/>
        <v>МБОУ «Махачкалинский многопрофильный лицей № 39 им. Б. Астемирова» (город Махачкала)</v>
      </c>
      <c r="L182" s="24">
        <f>'Рейтинговая таблица организаций'!V182</f>
        <v>100</v>
      </c>
      <c r="M182" s="24">
        <f>'Рейтинговая таблица организаций'!X182</f>
        <v>100</v>
      </c>
      <c r="N182" s="24">
        <f>'Рейтинговая таблица организаций'!Y182</f>
        <v>100</v>
      </c>
      <c r="O182" s="24">
        <f t="shared" si="28"/>
        <v>179</v>
      </c>
      <c r="P182" s="24" t="str">
        <f t="shared" si="29"/>
        <v>МБОУ «Махачкалинский многопрофильный лицей № 39 им. Б. Астемирова» (город Махачкала)</v>
      </c>
      <c r="Q182" s="24">
        <f>'Рейтинговая таблица организаций'!AD182</f>
        <v>100</v>
      </c>
      <c r="R182" s="24">
        <f>'Рейтинговая таблица организаций'!AE182</f>
        <v>100</v>
      </c>
      <c r="S182" s="7">
        <f>'Рейтинговая таблица организаций'!AF182</f>
        <v>90.909090909090907</v>
      </c>
      <c r="T182" s="24">
        <f>'Рейтинговая таблица организаций'!AG182</f>
        <v>97</v>
      </c>
      <c r="U182" s="24">
        <f t="shared" si="30"/>
        <v>179</v>
      </c>
      <c r="V182" s="24" t="str">
        <f t="shared" si="31"/>
        <v>МБОУ «Махачкалинский многопрофильный лицей № 39 им. Б. Астемирова» (город Махачкала)</v>
      </c>
      <c r="W182" s="24">
        <f>'Рейтинговая таблица организаций'!AN182</f>
        <v>92</v>
      </c>
      <c r="X182" s="24">
        <f>'Рейтинговая таблица организаций'!AO182</f>
        <v>97</v>
      </c>
      <c r="Y182" s="24">
        <f>'Рейтинговая таблица организаций'!AP182</f>
        <v>100</v>
      </c>
      <c r="Z182" s="24">
        <f>'Рейтинговая таблица организаций'!AQ182</f>
        <v>96</v>
      </c>
      <c r="AA182" s="24">
        <f t="shared" si="32"/>
        <v>179</v>
      </c>
      <c r="AB182" s="24" t="str">
        <f t="shared" si="33"/>
        <v>МБОУ «Махачкалинский многопрофильный лицей № 39 им. Б. Астемирова» (город Махачкала)</v>
      </c>
      <c r="AC182" s="24">
        <f>'Рейтинговая таблица организаций'!AX182</f>
        <v>100</v>
      </c>
      <c r="AD182" s="24">
        <f>'Рейтинговая таблица организаций'!AY182</f>
        <v>100</v>
      </c>
      <c r="AE182" s="24">
        <f>'Рейтинговая таблица организаций'!AZ182</f>
        <v>100</v>
      </c>
      <c r="AF182" s="24">
        <f>'Рейтинговая таблица организаций'!BA182</f>
        <v>100</v>
      </c>
      <c r="AG182" s="24">
        <f t="shared" si="34"/>
        <v>179</v>
      </c>
      <c r="AH182" s="24" t="str">
        <f t="shared" si="35"/>
        <v>МБОУ «Махачкалинский многопрофильный лицей № 39 им. Б. Астемирова» (город Махачкала)</v>
      </c>
      <c r="AI182" s="24">
        <f>'Рейтинговая таблица организаций'!BB182</f>
        <v>98.6</v>
      </c>
    </row>
    <row r="183" spans="1:35" x14ac:dyDescent="0.25">
      <c r="A183" s="24">
        <f>'Рейтинговая таблица организаций'!A183</f>
        <v>180</v>
      </c>
      <c r="B183" s="24" t="str">
        <f>'Рейтинговая таблица организаций'!B183</f>
        <v>МБОУ «СОШ №40» (город Махачкала)</v>
      </c>
      <c r="C183" s="24">
        <f>'Рейтинговая таблица организаций'!C183</f>
        <v>600</v>
      </c>
      <c r="D183" s="24">
        <f t="shared" si="24"/>
        <v>180</v>
      </c>
      <c r="E183" s="24" t="str">
        <f t="shared" si="25"/>
        <v>МБОУ «СОШ №40» (город Махачкала)</v>
      </c>
      <c r="F183" s="24">
        <f>'Рейтинговая таблица организаций'!M183</f>
        <v>100</v>
      </c>
      <c r="G183" s="24">
        <f>'Рейтинговая таблица организаций'!N183</f>
        <v>90</v>
      </c>
      <c r="H183" s="24">
        <f>'Рейтинговая таблица организаций'!O183</f>
        <v>98</v>
      </c>
      <c r="I183" s="24">
        <f>'Рейтинговая таблица организаций'!P183</f>
        <v>96</v>
      </c>
      <c r="J183" s="24">
        <f t="shared" si="26"/>
        <v>180</v>
      </c>
      <c r="K183" s="24" t="str">
        <f t="shared" si="27"/>
        <v>МБОУ «СОШ №40» (город Махачкала)</v>
      </c>
      <c r="L183" s="24">
        <f>'Рейтинговая таблица организаций'!V183</f>
        <v>100</v>
      </c>
      <c r="M183" s="24">
        <f>'Рейтинговая таблица организаций'!X183</f>
        <v>90</v>
      </c>
      <c r="N183" s="24">
        <f>'Рейтинговая таблица организаций'!Y183</f>
        <v>95</v>
      </c>
      <c r="O183" s="24">
        <f t="shared" si="28"/>
        <v>180</v>
      </c>
      <c r="P183" s="24" t="str">
        <f t="shared" si="29"/>
        <v>МБОУ «СОШ №40» (город Махачкала)</v>
      </c>
      <c r="Q183" s="24">
        <f>'Рейтинговая таблица организаций'!AD183</f>
        <v>80</v>
      </c>
      <c r="R183" s="24">
        <f>'Рейтинговая таблица организаций'!AE183</f>
        <v>60</v>
      </c>
      <c r="S183" s="7">
        <f>'Рейтинговая таблица организаций'!AF183</f>
        <v>94.117647058823536</v>
      </c>
      <c r="T183" s="24">
        <f>'Рейтинговая таблица организаций'!AG183</f>
        <v>76</v>
      </c>
      <c r="U183" s="24">
        <f t="shared" si="30"/>
        <v>180</v>
      </c>
      <c r="V183" s="24" t="str">
        <f t="shared" si="31"/>
        <v>МБОУ «СОШ №40» (город Махачкала)</v>
      </c>
      <c r="W183" s="24">
        <f>'Рейтинговая таблица организаций'!AN183</f>
        <v>98</v>
      </c>
      <c r="X183" s="24">
        <f>'Рейтинговая таблица организаций'!AO183</f>
        <v>98</v>
      </c>
      <c r="Y183" s="24">
        <f>'Рейтинговая таблица организаций'!AP183</f>
        <v>97</v>
      </c>
      <c r="Z183" s="24">
        <f>'Рейтинговая таблица организаций'!AQ183</f>
        <v>98</v>
      </c>
      <c r="AA183" s="24">
        <f t="shared" si="32"/>
        <v>180</v>
      </c>
      <c r="AB183" s="24" t="str">
        <f t="shared" si="33"/>
        <v>МБОУ «СОШ №40» (город Махачкала)</v>
      </c>
      <c r="AC183" s="24">
        <f>'Рейтинговая таблица организаций'!AX183</f>
        <v>95</v>
      </c>
      <c r="AD183" s="24">
        <f>'Рейтинговая таблица организаций'!AY183</f>
        <v>97</v>
      </c>
      <c r="AE183" s="24">
        <f>'Рейтинговая таблица организаций'!AZ183</f>
        <v>97</v>
      </c>
      <c r="AF183" s="24">
        <f>'Рейтинговая таблица организаций'!BA183</f>
        <v>96</v>
      </c>
      <c r="AG183" s="24">
        <f t="shared" si="34"/>
        <v>180</v>
      </c>
      <c r="AH183" s="24" t="str">
        <f t="shared" si="35"/>
        <v>МБОУ «СОШ №40» (город Махачкала)</v>
      </c>
      <c r="AI183" s="24">
        <f>'Рейтинговая таблица организаций'!BB183</f>
        <v>92.2</v>
      </c>
    </row>
    <row r="184" spans="1:35" x14ac:dyDescent="0.25">
      <c r="A184" s="24">
        <f>'Рейтинговая таблица организаций'!A184</f>
        <v>181</v>
      </c>
      <c r="B184" s="24" t="str">
        <f>'Рейтинговая таблица организаций'!B184</f>
        <v>МБОУ «СОШ № 42» (город Махачкала)</v>
      </c>
      <c r="C184" s="24">
        <f>'Рейтинговая таблица организаций'!C184</f>
        <v>19</v>
      </c>
      <c r="D184" s="24">
        <f t="shared" si="24"/>
        <v>181</v>
      </c>
      <c r="E184" s="24" t="str">
        <f t="shared" si="25"/>
        <v>МБОУ «СОШ № 42» (город Махачкала)</v>
      </c>
      <c r="F184" s="24">
        <f>'Рейтинговая таблица организаций'!M184</f>
        <v>89</v>
      </c>
      <c r="G184" s="24">
        <f>'Рейтинговая таблица организаций'!N184</f>
        <v>100</v>
      </c>
      <c r="H184" s="24">
        <f>'Рейтинговая таблица организаций'!O184</f>
        <v>100</v>
      </c>
      <c r="I184" s="24">
        <f>'Рейтинговая таблица организаций'!P184</f>
        <v>97</v>
      </c>
      <c r="J184" s="24">
        <f t="shared" si="26"/>
        <v>181</v>
      </c>
      <c r="K184" s="24" t="str">
        <f t="shared" si="27"/>
        <v>МБОУ «СОШ № 42» (город Махачкала)</v>
      </c>
      <c r="L184" s="24">
        <f>'Рейтинговая таблица организаций'!V184</f>
        <v>40</v>
      </c>
      <c r="M184" s="24">
        <f>'Рейтинговая таблица организаций'!X184</f>
        <v>100</v>
      </c>
      <c r="N184" s="24">
        <f>'Рейтинговая таблица организаций'!Y184</f>
        <v>70</v>
      </c>
      <c r="O184" s="24">
        <f t="shared" si="28"/>
        <v>181</v>
      </c>
      <c r="P184" s="24" t="str">
        <f t="shared" si="29"/>
        <v>МБОУ «СОШ № 42» (город Махачкала)</v>
      </c>
      <c r="Q184" s="24">
        <f>'Рейтинговая таблица организаций'!AD184</f>
        <v>20</v>
      </c>
      <c r="R184" s="24">
        <f>'Рейтинговая таблица организаций'!AE184</f>
        <v>60</v>
      </c>
      <c r="S184" s="7">
        <f>'Рейтинговая таблица организаций'!AF184</f>
        <v>100</v>
      </c>
      <c r="T184" s="24">
        <f>'Рейтинговая таблица организаций'!AG184</f>
        <v>60</v>
      </c>
      <c r="U184" s="24">
        <f t="shared" si="30"/>
        <v>181</v>
      </c>
      <c r="V184" s="24" t="str">
        <f t="shared" si="31"/>
        <v>МБОУ «СОШ № 42» (город Махачкала)</v>
      </c>
      <c r="W184" s="24">
        <f>'Рейтинговая таблица организаций'!AN184</f>
        <v>100</v>
      </c>
      <c r="X184" s="24">
        <f>'Рейтинговая таблица организаций'!AO184</f>
        <v>100</v>
      </c>
      <c r="Y184" s="24">
        <f>'Рейтинговая таблица организаций'!AP184</f>
        <v>100</v>
      </c>
      <c r="Z184" s="24">
        <f>'Рейтинговая таблица организаций'!AQ184</f>
        <v>100</v>
      </c>
      <c r="AA184" s="24">
        <f t="shared" si="32"/>
        <v>181</v>
      </c>
      <c r="AB184" s="24" t="str">
        <f t="shared" si="33"/>
        <v>МБОУ «СОШ № 42» (город Махачкала)</v>
      </c>
      <c r="AC184" s="24">
        <f>'Рейтинговая таблица организаций'!AX184</f>
        <v>100</v>
      </c>
      <c r="AD184" s="24">
        <f>'Рейтинговая таблица организаций'!AY184</f>
        <v>100</v>
      </c>
      <c r="AE184" s="24">
        <f>'Рейтинговая таблица организаций'!AZ184</f>
        <v>100</v>
      </c>
      <c r="AF184" s="24">
        <f>'Рейтинговая таблица организаций'!BA184</f>
        <v>100</v>
      </c>
      <c r="AG184" s="24">
        <f t="shared" si="34"/>
        <v>181</v>
      </c>
      <c r="AH184" s="24" t="str">
        <f t="shared" si="35"/>
        <v>МБОУ «СОШ № 42» (город Махачкала)</v>
      </c>
      <c r="AI184" s="24">
        <f>'Рейтинговая таблица организаций'!BB184</f>
        <v>85.4</v>
      </c>
    </row>
    <row r="185" spans="1:35" x14ac:dyDescent="0.25">
      <c r="A185" s="24">
        <f>'Рейтинговая таблица организаций'!A185</f>
        <v>182</v>
      </c>
      <c r="B185" s="24" t="str">
        <f>'Рейтинговая таблица организаций'!B185</f>
        <v>МБОУ «СОШ № 45» (город Махачкала)</v>
      </c>
      <c r="C185" s="24">
        <f>'Рейтинговая таблица организаций'!C185</f>
        <v>485</v>
      </c>
      <c r="D185" s="24">
        <f t="shared" si="24"/>
        <v>182</v>
      </c>
      <c r="E185" s="24" t="str">
        <f t="shared" si="25"/>
        <v>МБОУ «СОШ № 45» (город Махачкала)</v>
      </c>
      <c r="F185" s="24">
        <f>'Рейтинговая таблица организаций'!M185</f>
        <v>98</v>
      </c>
      <c r="G185" s="24">
        <f>'Рейтинговая таблица организаций'!N185</f>
        <v>100</v>
      </c>
      <c r="H185" s="24">
        <f>'Рейтинговая таблица организаций'!O185</f>
        <v>99</v>
      </c>
      <c r="I185" s="24">
        <f>'Рейтинговая таблица организаций'!P185</f>
        <v>99</v>
      </c>
      <c r="J185" s="24">
        <f t="shared" si="26"/>
        <v>182</v>
      </c>
      <c r="K185" s="24" t="str">
        <f t="shared" si="27"/>
        <v>МБОУ «СОШ № 45» (город Махачкала)</v>
      </c>
      <c r="L185" s="24">
        <f>'Рейтинговая таблица организаций'!V185</f>
        <v>20</v>
      </c>
      <c r="M185" s="24">
        <f>'Рейтинговая таблица организаций'!X185</f>
        <v>87</v>
      </c>
      <c r="N185" s="24">
        <f>'Рейтинговая таблица организаций'!Y185</f>
        <v>53</v>
      </c>
      <c r="O185" s="24">
        <f t="shared" si="28"/>
        <v>182</v>
      </c>
      <c r="P185" s="24" t="str">
        <f t="shared" si="29"/>
        <v>МБОУ «СОШ № 45» (город Махачкала)</v>
      </c>
      <c r="Q185" s="24">
        <f>'Рейтинговая таблица организаций'!AD185</f>
        <v>0</v>
      </c>
      <c r="R185" s="24">
        <f>'Рейтинговая таблица организаций'!AE185</f>
        <v>40</v>
      </c>
      <c r="S185" s="7">
        <f>'Рейтинговая таблица организаций'!AF185</f>
        <v>96.666666666666671</v>
      </c>
      <c r="T185" s="24">
        <f>'Рейтинговая таблица организаций'!AG185</f>
        <v>45</v>
      </c>
      <c r="U185" s="24">
        <f t="shared" si="30"/>
        <v>182</v>
      </c>
      <c r="V185" s="24" t="str">
        <f t="shared" si="31"/>
        <v>МБОУ «СОШ № 45» (город Махачкала)</v>
      </c>
      <c r="W185" s="24">
        <f>'Рейтинговая таблица организаций'!AN185</f>
        <v>98</v>
      </c>
      <c r="X185" s="24">
        <f>'Рейтинговая таблица организаций'!AO185</f>
        <v>100</v>
      </c>
      <c r="Y185" s="24">
        <f>'Рейтинговая таблица организаций'!AP185</f>
        <v>100</v>
      </c>
      <c r="Z185" s="24">
        <f>'Рейтинговая таблица организаций'!AQ185</f>
        <v>99</v>
      </c>
      <c r="AA185" s="24">
        <f t="shared" si="32"/>
        <v>182</v>
      </c>
      <c r="AB185" s="24" t="str">
        <f t="shared" si="33"/>
        <v>МБОУ «СОШ № 45» (город Махачкала)</v>
      </c>
      <c r="AC185" s="24">
        <f>'Рейтинговая таблица организаций'!AX185</f>
        <v>97</v>
      </c>
      <c r="AD185" s="24">
        <f>'Рейтинговая таблица организаций'!AY185</f>
        <v>98</v>
      </c>
      <c r="AE185" s="24">
        <f>'Рейтинговая таблица организаций'!AZ185</f>
        <v>98</v>
      </c>
      <c r="AF185" s="24">
        <f>'Рейтинговая таблица организаций'!BA185</f>
        <v>98</v>
      </c>
      <c r="AG185" s="24">
        <f t="shared" si="34"/>
        <v>182</v>
      </c>
      <c r="AH185" s="24" t="str">
        <f t="shared" si="35"/>
        <v>МБОУ «СОШ № 45» (город Махачкала)</v>
      </c>
      <c r="AI185" s="24">
        <f>'Рейтинговая таблица организаций'!BB185</f>
        <v>78.8</v>
      </c>
    </row>
    <row r="186" spans="1:35" x14ac:dyDescent="0.25">
      <c r="A186" s="24">
        <f>'Рейтинговая таблица организаций'!A186</f>
        <v>183</v>
      </c>
      <c r="B186" s="24" t="str">
        <f>'Рейтинговая таблица организаций'!B186</f>
        <v>МБОУ «СОШ № 47» (город Махачкала)</v>
      </c>
      <c r="C186" s="24">
        <f>'Рейтинговая таблица организаций'!C186</f>
        <v>175</v>
      </c>
      <c r="D186" s="24">
        <f t="shared" si="24"/>
        <v>183</v>
      </c>
      <c r="E186" s="24" t="str">
        <f t="shared" si="25"/>
        <v>МБОУ «СОШ № 47» (город Махачкала)</v>
      </c>
      <c r="F186" s="24">
        <f>'Рейтинговая таблица организаций'!M186</f>
        <v>95</v>
      </c>
      <c r="G186" s="24">
        <f>'Рейтинговая таблица организаций'!N186</f>
        <v>100</v>
      </c>
      <c r="H186" s="24">
        <f>'Рейтинговая таблица организаций'!O186</f>
        <v>94</v>
      </c>
      <c r="I186" s="24">
        <f>'Рейтинговая таблица организаций'!P186</f>
        <v>96</v>
      </c>
      <c r="J186" s="24">
        <f t="shared" si="26"/>
        <v>183</v>
      </c>
      <c r="K186" s="24" t="str">
        <f t="shared" si="27"/>
        <v>МБОУ «СОШ № 47» (город Махачкала)</v>
      </c>
      <c r="L186" s="24">
        <f>'Рейтинговая таблица организаций'!V186</f>
        <v>80</v>
      </c>
      <c r="M186" s="24">
        <f>'Рейтинговая таблица организаций'!X186</f>
        <v>61</v>
      </c>
      <c r="N186" s="24">
        <f>'Рейтинговая таблица организаций'!Y186</f>
        <v>70</v>
      </c>
      <c r="O186" s="24">
        <f t="shared" si="28"/>
        <v>183</v>
      </c>
      <c r="P186" s="24" t="str">
        <f t="shared" si="29"/>
        <v>МБОУ «СОШ № 47» (город Махачкала)</v>
      </c>
      <c r="Q186" s="24">
        <f>'Рейтинговая таблица организаций'!AD186</f>
        <v>0</v>
      </c>
      <c r="R186" s="24">
        <f>'Рейтинговая таблица организаций'!AE186</f>
        <v>20</v>
      </c>
      <c r="S186" s="7">
        <f>'Рейтинговая таблица организаций'!AF186</f>
        <v>88.571428571428569</v>
      </c>
      <c r="T186" s="24">
        <f>'Рейтинговая таблица организаций'!AG186</f>
        <v>35</v>
      </c>
      <c r="U186" s="24">
        <f t="shared" si="30"/>
        <v>183</v>
      </c>
      <c r="V186" s="24" t="str">
        <f t="shared" si="31"/>
        <v>МБОУ «СОШ № 47» (город Махачкала)</v>
      </c>
      <c r="W186" s="24">
        <f>'Рейтинговая таблица организаций'!AN186</f>
        <v>97</v>
      </c>
      <c r="X186" s="24">
        <f>'Рейтинговая таблица организаций'!AO186</f>
        <v>96</v>
      </c>
      <c r="Y186" s="24">
        <f>'Рейтинговая таблица организаций'!AP186</f>
        <v>96</v>
      </c>
      <c r="Z186" s="24">
        <f>'Рейтинговая таблица организаций'!AQ186</f>
        <v>96</v>
      </c>
      <c r="AA186" s="24">
        <f t="shared" si="32"/>
        <v>183</v>
      </c>
      <c r="AB186" s="24" t="str">
        <f t="shared" si="33"/>
        <v>МБОУ «СОШ № 47» (город Махачкала)</v>
      </c>
      <c r="AC186" s="24">
        <f>'Рейтинговая таблица организаций'!AX186</f>
        <v>91</v>
      </c>
      <c r="AD186" s="24">
        <f>'Рейтинговая таблица организаций'!AY186</f>
        <v>95</v>
      </c>
      <c r="AE186" s="24">
        <f>'Рейтинговая таблица организаций'!AZ186</f>
        <v>91</v>
      </c>
      <c r="AF186" s="24">
        <f>'Рейтинговая таблица организаций'!BA186</f>
        <v>93</v>
      </c>
      <c r="AG186" s="24">
        <f t="shared" si="34"/>
        <v>183</v>
      </c>
      <c r="AH186" s="24" t="str">
        <f t="shared" si="35"/>
        <v>МБОУ «СОШ № 47» (город Махачкала)</v>
      </c>
      <c r="AI186" s="24">
        <f>'Рейтинговая таблица организаций'!BB186</f>
        <v>78</v>
      </c>
    </row>
    <row r="187" spans="1:35" x14ac:dyDescent="0.25">
      <c r="A187" s="24">
        <f>'Рейтинговая таблица организаций'!A187</f>
        <v>184</v>
      </c>
      <c r="B187" s="24" t="str">
        <f>'Рейтинговая таблица организаций'!B187</f>
        <v>МБОУ «Лицей №51» (город Махачкала)</v>
      </c>
      <c r="C187" s="24">
        <f>'Рейтинговая таблица организаций'!C187</f>
        <v>519</v>
      </c>
      <c r="D187" s="24">
        <f t="shared" si="24"/>
        <v>184</v>
      </c>
      <c r="E187" s="24" t="str">
        <f t="shared" si="25"/>
        <v>МБОУ «Лицей №51» (город Махачкала)</v>
      </c>
      <c r="F187" s="24">
        <f>'Рейтинговая таблица организаций'!M187</f>
        <v>100</v>
      </c>
      <c r="G187" s="24">
        <f>'Рейтинговая таблица организаций'!N187</f>
        <v>100</v>
      </c>
      <c r="H187" s="24">
        <f>'Рейтинговая таблица организаций'!O187</f>
        <v>100</v>
      </c>
      <c r="I187" s="24">
        <f>'Рейтинговая таблица организаций'!P187</f>
        <v>100</v>
      </c>
      <c r="J187" s="24">
        <f t="shared" si="26"/>
        <v>184</v>
      </c>
      <c r="K187" s="24" t="str">
        <f t="shared" si="27"/>
        <v>МБОУ «Лицей №51» (город Махачкала)</v>
      </c>
      <c r="L187" s="24">
        <f>'Рейтинговая таблица организаций'!V187</f>
        <v>100</v>
      </c>
      <c r="M187" s="24">
        <f>'Рейтинговая таблица организаций'!X187</f>
        <v>98</v>
      </c>
      <c r="N187" s="24">
        <f>'Рейтинговая таблица организаций'!Y187</f>
        <v>99</v>
      </c>
      <c r="O187" s="24">
        <f t="shared" si="28"/>
        <v>184</v>
      </c>
      <c r="P187" s="24" t="str">
        <f t="shared" si="29"/>
        <v>МБОУ «Лицей №51» (город Махачкала)</v>
      </c>
      <c r="Q187" s="24">
        <f>'Рейтинговая таблица организаций'!AD187</f>
        <v>20</v>
      </c>
      <c r="R187" s="24">
        <f>'Рейтинговая таблица организаций'!AE187</f>
        <v>60</v>
      </c>
      <c r="S187" s="7">
        <f>'Рейтинговая таблица организаций'!AF187</f>
        <v>100</v>
      </c>
      <c r="T187" s="24">
        <f>'Рейтинговая таблица организаций'!AG187</f>
        <v>60</v>
      </c>
      <c r="U187" s="24">
        <f t="shared" si="30"/>
        <v>184</v>
      </c>
      <c r="V187" s="24" t="str">
        <f t="shared" si="31"/>
        <v>МБОУ «Лицей №51» (город Махачкала)</v>
      </c>
      <c r="W187" s="24">
        <f>'Рейтинговая таблица организаций'!AN187</f>
        <v>100</v>
      </c>
      <c r="X187" s="24">
        <f>'Рейтинговая таблица организаций'!AO187</f>
        <v>100</v>
      </c>
      <c r="Y187" s="24">
        <f>'Рейтинговая таблица организаций'!AP187</f>
        <v>100</v>
      </c>
      <c r="Z187" s="24">
        <f>'Рейтинговая таблица организаций'!AQ187</f>
        <v>100</v>
      </c>
      <c r="AA187" s="24">
        <f t="shared" si="32"/>
        <v>184</v>
      </c>
      <c r="AB187" s="24" t="str">
        <f t="shared" si="33"/>
        <v>МБОУ «Лицей №51» (город Махачкала)</v>
      </c>
      <c r="AC187" s="24">
        <f>'Рейтинговая таблица организаций'!AX187</f>
        <v>98</v>
      </c>
      <c r="AD187" s="24">
        <f>'Рейтинговая таблица организаций'!AY187</f>
        <v>97</v>
      </c>
      <c r="AE187" s="24">
        <f>'Рейтинговая таблица организаций'!AZ187</f>
        <v>100</v>
      </c>
      <c r="AF187" s="24">
        <f>'Рейтинговая таблица организаций'!BA187</f>
        <v>98</v>
      </c>
      <c r="AG187" s="24">
        <f t="shared" si="34"/>
        <v>184</v>
      </c>
      <c r="AH187" s="24" t="str">
        <f t="shared" si="35"/>
        <v>МБОУ «Лицей №51» (город Махачкала)</v>
      </c>
      <c r="AI187" s="24">
        <f>'Рейтинговая таблица организаций'!BB187</f>
        <v>91.4</v>
      </c>
    </row>
    <row r="188" spans="1:35" x14ac:dyDescent="0.25">
      <c r="A188" s="24">
        <f>'Рейтинговая таблица организаций'!A188</f>
        <v>185</v>
      </c>
      <c r="B188" s="24" t="str">
        <f>'Рейтинговая таблица организаций'!B188</f>
        <v>МБОУ «Лицей №52» (город Махачкала)</v>
      </c>
      <c r="C188" s="24">
        <f>'Рейтинговая таблица организаций'!C188</f>
        <v>600</v>
      </c>
      <c r="D188" s="24">
        <f t="shared" si="24"/>
        <v>185</v>
      </c>
      <c r="E188" s="24" t="str">
        <f t="shared" si="25"/>
        <v>МБОУ «Лицей №52» (город Махачкала)</v>
      </c>
      <c r="F188" s="24">
        <f>'Рейтинговая таблица организаций'!M188</f>
        <v>100</v>
      </c>
      <c r="G188" s="24">
        <f>'Рейтинговая таблица организаций'!N188</f>
        <v>100</v>
      </c>
      <c r="H188" s="24">
        <f>'Рейтинговая таблица организаций'!O188</f>
        <v>100</v>
      </c>
      <c r="I188" s="24">
        <f>'Рейтинговая таблица организаций'!P188</f>
        <v>100</v>
      </c>
      <c r="J188" s="24">
        <f t="shared" si="26"/>
        <v>185</v>
      </c>
      <c r="K188" s="24" t="str">
        <f t="shared" si="27"/>
        <v>МБОУ «Лицей №52» (город Махачкала)</v>
      </c>
      <c r="L188" s="24">
        <f>'Рейтинговая таблица организаций'!V188</f>
        <v>100</v>
      </c>
      <c r="M188" s="24">
        <f>'Рейтинговая таблица организаций'!X188</f>
        <v>96</v>
      </c>
      <c r="N188" s="24">
        <f>'Рейтинговая таблица организаций'!Y188</f>
        <v>98</v>
      </c>
      <c r="O188" s="24">
        <f t="shared" si="28"/>
        <v>185</v>
      </c>
      <c r="P188" s="24" t="str">
        <f t="shared" si="29"/>
        <v>МБОУ «Лицей №52» (город Махачкала)</v>
      </c>
      <c r="Q188" s="24">
        <f>'Рейтинговая таблица организаций'!AD188</f>
        <v>60</v>
      </c>
      <c r="R188" s="24">
        <f>'Рейтинговая таблица организаций'!AE188</f>
        <v>80</v>
      </c>
      <c r="S188" s="7">
        <f>'Рейтинговая таблица организаций'!AF188</f>
        <v>100</v>
      </c>
      <c r="T188" s="24">
        <f>'Рейтинговая таблица организаций'!AG188</f>
        <v>80</v>
      </c>
      <c r="U188" s="24">
        <f t="shared" si="30"/>
        <v>185</v>
      </c>
      <c r="V188" s="24" t="str">
        <f t="shared" si="31"/>
        <v>МБОУ «Лицей №52» (город Махачкала)</v>
      </c>
      <c r="W188" s="24">
        <f>'Рейтинговая таблица организаций'!AN188</f>
        <v>96</v>
      </c>
      <c r="X188" s="24">
        <f>'Рейтинговая таблица организаций'!AO188</f>
        <v>96</v>
      </c>
      <c r="Y188" s="24">
        <f>'Рейтинговая таблица организаций'!AP188</f>
        <v>100</v>
      </c>
      <c r="Z188" s="24">
        <f>'Рейтинговая таблица организаций'!AQ188</f>
        <v>97</v>
      </c>
      <c r="AA188" s="24">
        <f t="shared" si="32"/>
        <v>185</v>
      </c>
      <c r="AB188" s="24" t="str">
        <f t="shared" si="33"/>
        <v>МБОУ «Лицей №52» (город Махачкала)</v>
      </c>
      <c r="AC188" s="24">
        <f>'Рейтинговая таблица организаций'!AX188</f>
        <v>98</v>
      </c>
      <c r="AD188" s="24">
        <f>'Рейтинговая таблица организаций'!AY188</f>
        <v>96</v>
      </c>
      <c r="AE188" s="24">
        <f>'Рейтинговая таблица организаций'!AZ188</f>
        <v>98</v>
      </c>
      <c r="AF188" s="24">
        <f>'Рейтинговая таблица организаций'!BA188</f>
        <v>97</v>
      </c>
      <c r="AG188" s="24">
        <f t="shared" si="34"/>
        <v>185</v>
      </c>
      <c r="AH188" s="24" t="str">
        <f t="shared" si="35"/>
        <v>МБОУ «Лицей №52» (город Махачкала)</v>
      </c>
      <c r="AI188" s="24">
        <f>'Рейтинговая таблица организаций'!BB188</f>
        <v>94.4</v>
      </c>
    </row>
    <row r="189" spans="1:35" x14ac:dyDescent="0.25">
      <c r="A189" s="24">
        <f>'Рейтинговая таблица организаций'!A189</f>
        <v>186</v>
      </c>
      <c r="B189" s="24" t="str">
        <f>'Рейтинговая таблица организаций'!B189</f>
        <v>МБОУ «СОШ №60» (город Махачкала)</v>
      </c>
      <c r="C189" s="24">
        <f>'Рейтинговая таблица организаций'!C189</f>
        <v>600</v>
      </c>
      <c r="D189" s="24">
        <f t="shared" si="24"/>
        <v>186</v>
      </c>
      <c r="E189" s="24" t="str">
        <f t="shared" si="25"/>
        <v>МБОУ «СОШ №60» (город Махачкала)</v>
      </c>
      <c r="F189" s="24">
        <f>'Рейтинговая таблица организаций'!M189</f>
        <v>100</v>
      </c>
      <c r="G189" s="24">
        <f>'Рейтинговая таблица организаций'!N189</f>
        <v>100</v>
      </c>
      <c r="H189" s="24">
        <f>'Рейтинговая таблица организаций'!O189</f>
        <v>93</v>
      </c>
      <c r="I189" s="24">
        <f>'Рейтинговая таблица организаций'!P189</f>
        <v>97</v>
      </c>
      <c r="J189" s="24">
        <f t="shared" si="26"/>
        <v>186</v>
      </c>
      <c r="K189" s="24" t="str">
        <f t="shared" si="27"/>
        <v>МБОУ «СОШ №60» (город Махачкала)</v>
      </c>
      <c r="L189" s="24">
        <f>'Рейтинговая таблица организаций'!V189</f>
        <v>100</v>
      </c>
      <c r="M189" s="24">
        <f>'Рейтинговая таблица организаций'!X189</f>
        <v>87</v>
      </c>
      <c r="N189" s="24">
        <f>'Рейтинговая таблица организаций'!Y189</f>
        <v>93</v>
      </c>
      <c r="O189" s="24">
        <f t="shared" si="28"/>
        <v>186</v>
      </c>
      <c r="P189" s="24" t="str">
        <f t="shared" si="29"/>
        <v>МБОУ «СОШ №60» (город Махачкала)</v>
      </c>
      <c r="Q189" s="24">
        <f>'Рейтинговая таблица организаций'!AD189</f>
        <v>20</v>
      </c>
      <c r="R189" s="24">
        <f>'Рейтинговая таблица организаций'!AE189</f>
        <v>100</v>
      </c>
      <c r="S189" s="7">
        <f>'Рейтинговая таблица организаций'!AF189</f>
        <v>90.909090909090907</v>
      </c>
      <c r="T189" s="24">
        <f>'Рейтинговая таблица организаций'!AG189</f>
        <v>73</v>
      </c>
      <c r="U189" s="24">
        <f t="shared" si="30"/>
        <v>186</v>
      </c>
      <c r="V189" s="24" t="str">
        <f t="shared" si="31"/>
        <v>МБОУ «СОШ №60» (город Махачкала)</v>
      </c>
      <c r="W189" s="24">
        <f>'Рейтинговая таблица организаций'!AN189</f>
        <v>95</v>
      </c>
      <c r="X189" s="24">
        <f>'Рейтинговая таблица организаций'!AO189</f>
        <v>99</v>
      </c>
      <c r="Y189" s="24">
        <f>'Рейтинговая таблица организаций'!AP189</f>
        <v>95</v>
      </c>
      <c r="Z189" s="24">
        <f>'Рейтинговая таблица организаций'!AQ189</f>
        <v>97</v>
      </c>
      <c r="AA189" s="24">
        <f t="shared" si="32"/>
        <v>186</v>
      </c>
      <c r="AB189" s="24" t="str">
        <f t="shared" si="33"/>
        <v>МБОУ «СОШ №60» (город Махачкала)</v>
      </c>
      <c r="AC189" s="24">
        <f>'Рейтинговая таблица организаций'!AX189</f>
        <v>98</v>
      </c>
      <c r="AD189" s="24">
        <f>'Рейтинговая таблица организаций'!AY189</f>
        <v>91</v>
      </c>
      <c r="AE189" s="24">
        <f>'Рейтинговая таблица организаций'!AZ189</f>
        <v>98</v>
      </c>
      <c r="AF189" s="24">
        <f>'Рейтинговая таблица организаций'!BA189</f>
        <v>95</v>
      </c>
      <c r="AG189" s="24">
        <f t="shared" si="34"/>
        <v>186</v>
      </c>
      <c r="AH189" s="24" t="str">
        <f t="shared" si="35"/>
        <v>МБОУ «СОШ №60» (город Махачкала)</v>
      </c>
      <c r="AI189" s="24">
        <f>'Рейтинговая таблица организаций'!BB189</f>
        <v>91</v>
      </c>
    </row>
    <row r="190" spans="1:35" x14ac:dyDescent="0.25">
      <c r="A190" s="24">
        <f>'Рейтинговая таблица организаций'!A190</f>
        <v>187</v>
      </c>
      <c r="B190" s="24" t="str">
        <f>'Рейтинговая таблица организаций'!B190</f>
        <v>МБОУ «СОШ № 61» (город Махачкала)</v>
      </c>
      <c r="C190" s="24">
        <f>'Рейтинговая таблица организаций'!C190</f>
        <v>541</v>
      </c>
      <c r="D190" s="24">
        <f t="shared" si="24"/>
        <v>187</v>
      </c>
      <c r="E190" s="24" t="str">
        <f t="shared" si="25"/>
        <v>МБОУ «СОШ № 61» (город Махачкала)</v>
      </c>
      <c r="F190" s="24">
        <f>'Рейтинговая таблица организаций'!M190</f>
        <v>100</v>
      </c>
      <c r="G190" s="24">
        <f>'Рейтинговая таблица организаций'!N190</f>
        <v>100</v>
      </c>
      <c r="H190" s="24">
        <f>'Рейтинговая таблица организаций'!O190</f>
        <v>92</v>
      </c>
      <c r="I190" s="24">
        <f>'Рейтинговая таблица организаций'!P190</f>
        <v>97</v>
      </c>
      <c r="J190" s="24">
        <f t="shared" si="26"/>
        <v>187</v>
      </c>
      <c r="K190" s="24" t="str">
        <f t="shared" si="27"/>
        <v>МБОУ «СОШ № 61» (город Махачкала)</v>
      </c>
      <c r="L190" s="24">
        <f>'Рейтинговая таблица организаций'!V190</f>
        <v>100</v>
      </c>
      <c r="M190" s="24">
        <f>'Рейтинговая таблица организаций'!X190</f>
        <v>57</v>
      </c>
      <c r="N190" s="24">
        <f>'Рейтинговая таблица организаций'!Y190</f>
        <v>78</v>
      </c>
      <c r="O190" s="24">
        <f t="shared" si="28"/>
        <v>187</v>
      </c>
      <c r="P190" s="24" t="str">
        <f t="shared" si="29"/>
        <v>МБОУ «СОШ № 61» (город Махачкала)</v>
      </c>
      <c r="Q190" s="24">
        <f>'Рейтинговая таблица организаций'!AD190</f>
        <v>80</v>
      </c>
      <c r="R190" s="24">
        <f>'Рейтинговая таблица организаций'!AE190</f>
        <v>60</v>
      </c>
      <c r="S190" s="7">
        <f>'Рейтинговая таблица организаций'!AF190</f>
        <v>51.515151515151516</v>
      </c>
      <c r="T190" s="24">
        <f>'Рейтинговая таблица организаций'!AG190</f>
        <v>63</v>
      </c>
      <c r="U190" s="24">
        <f t="shared" si="30"/>
        <v>187</v>
      </c>
      <c r="V190" s="24" t="str">
        <f t="shared" si="31"/>
        <v>МБОУ «СОШ № 61» (город Махачкала)</v>
      </c>
      <c r="W190" s="24">
        <f>'Рейтинговая таблица организаций'!AN190</f>
        <v>87</v>
      </c>
      <c r="X190" s="24">
        <f>'Рейтинговая таблица организаций'!AO190</f>
        <v>91</v>
      </c>
      <c r="Y190" s="24">
        <f>'Рейтинговая таблица организаций'!AP190</f>
        <v>86</v>
      </c>
      <c r="Z190" s="24">
        <f>'Рейтинговая таблица организаций'!AQ190</f>
        <v>88</v>
      </c>
      <c r="AA190" s="24">
        <f t="shared" si="32"/>
        <v>187</v>
      </c>
      <c r="AB190" s="24" t="str">
        <f t="shared" si="33"/>
        <v>МБОУ «СОШ № 61» (город Махачкала)</v>
      </c>
      <c r="AC190" s="24">
        <f>'Рейтинговая таблица организаций'!AX190</f>
        <v>83</v>
      </c>
      <c r="AD190" s="24">
        <f>'Рейтинговая таблица организаций'!AY190</f>
        <v>89</v>
      </c>
      <c r="AE190" s="24">
        <f>'Рейтинговая таблица организаций'!AZ190</f>
        <v>84</v>
      </c>
      <c r="AF190" s="24">
        <f>'Рейтинговая таблица организаций'!BA190</f>
        <v>86</v>
      </c>
      <c r="AG190" s="24">
        <f t="shared" si="34"/>
        <v>187</v>
      </c>
      <c r="AH190" s="24" t="str">
        <f t="shared" si="35"/>
        <v>МБОУ «СОШ № 61» (город Махачкала)</v>
      </c>
      <c r="AI190" s="24">
        <f>'Рейтинговая таблица организаций'!BB190</f>
        <v>82.4</v>
      </c>
    </row>
    <row r="191" spans="1:35" x14ac:dyDescent="0.25">
      <c r="A191" s="24">
        <f>'Рейтинговая таблица организаций'!A191</f>
        <v>188</v>
      </c>
      <c r="B191" s="24" t="str">
        <f>'Рейтинговая таблица организаций'!B191</f>
        <v>МБОУ «Специальная (коррекционная) общеобразовательная школа интернат I вида» (город Махачкала)</v>
      </c>
      <c r="C191" s="24">
        <f>'Рейтинговая таблица организаций'!C191</f>
        <v>127</v>
      </c>
      <c r="D191" s="24">
        <f t="shared" si="24"/>
        <v>188</v>
      </c>
      <c r="E191" s="24" t="str">
        <f t="shared" si="25"/>
        <v>МБОУ «Специальная (коррекционная) общеобразовательная школа интернат I вида» (город Махачкала)</v>
      </c>
      <c r="F191" s="24">
        <f>'Рейтинговая таблица организаций'!M191</f>
        <v>99</v>
      </c>
      <c r="G191" s="24">
        <f>'Рейтинговая таблица организаций'!N191</f>
        <v>100</v>
      </c>
      <c r="H191" s="24">
        <f>'Рейтинговая таблица организаций'!O191</f>
        <v>97</v>
      </c>
      <c r="I191" s="24">
        <f>'Рейтинговая таблица организаций'!P191</f>
        <v>99</v>
      </c>
      <c r="J191" s="24">
        <f t="shared" si="26"/>
        <v>188</v>
      </c>
      <c r="K191" s="24" t="str">
        <f t="shared" si="27"/>
        <v>МБОУ «Специальная (коррекционная) общеобразовательная школа интернат I вида» (город Махачкала)</v>
      </c>
      <c r="L191" s="24">
        <f>'Рейтинговая таблица организаций'!V191</f>
        <v>100</v>
      </c>
      <c r="M191" s="24">
        <f>'Рейтинговая таблица организаций'!X191</f>
        <v>84</v>
      </c>
      <c r="N191" s="24">
        <f>'Рейтинговая таблица организаций'!Y191</f>
        <v>92</v>
      </c>
      <c r="O191" s="24">
        <f t="shared" si="28"/>
        <v>188</v>
      </c>
      <c r="P191" s="24" t="str">
        <f t="shared" si="29"/>
        <v>МБОУ «Специальная (коррекционная) общеобразовательная школа интернат I вида» (город Махачкала)</v>
      </c>
      <c r="Q191" s="24">
        <f>'Рейтинговая таблица организаций'!AD191</f>
        <v>80</v>
      </c>
      <c r="R191" s="24">
        <f>'Рейтинговая таблица организаций'!AE191</f>
        <v>100</v>
      </c>
      <c r="S191" s="7">
        <f>'Рейтинговая таблица организаций'!AF191</f>
        <v>81.395348837209298</v>
      </c>
      <c r="T191" s="24">
        <f>'Рейтинговая таблица организаций'!AG191</f>
        <v>88</v>
      </c>
      <c r="U191" s="24">
        <f t="shared" si="30"/>
        <v>188</v>
      </c>
      <c r="V191" s="24" t="str">
        <f t="shared" si="31"/>
        <v>МБОУ «Специальная (коррекционная) общеобразовательная школа интернат I вида» (город Махачкала)</v>
      </c>
      <c r="W191" s="24">
        <f>'Рейтинговая таблица организаций'!AN191</f>
        <v>97</v>
      </c>
      <c r="X191" s="24">
        <f>'Рейтинговая таблица организаций'!AO191</f>
        <v>99</v>
      </c>
      <c r="Y191" s="24">
        <f>'Рейтинговая таблица организаций'!AP191</f>
        <v>99</v>
      </c>
      <c r="Z191" s="24">
        <f>'Рейтинговая таблица организаций'!AQ191</f>
        <v>98</v>
      </c>
      <c r="AA191" s="24">
        <f t="shared" si="32"/>
        <v>188</v>
      </c>
      <c r="AB191" s="24" t="str">
        <f t="shared" si="33"/>
        <v>МБОУ «Специальная (коррекционная) общеобразовательная школа интернат I вида» (город Махачкала)</v>
      </c>
      <c r="AC191" s="24">
        <f>'Рейтинговая таблица организаций'!AX191</f>
        <v>98</v>
      </c>
      <c r="AD191" s="24">
        <f>'Рейтинговая таблица организаций'!AY191</f>
        <v>94</v>
      </c>
      <c r="AE191" s="24">
        <f>'Рейтинговая таблица организаций'!AZ191</f>
        <v>94</v>
      </c>
      <c r="AF191" s="24">
        <f>'Рейтинговая таблица организаций'!BA191</f>
        <v>96</v>
      </c>
      <c r="AG191" s="24">
        <f t="shared" si="34"/>
        <v>188</v>
      </c>
      <c r="AH191" s="24" t="str">
        <f t="shared" si="35"/>
        <v>МБОУ «Специальная (коррекционная) общеобразовательная школа интернат I вида» (город Махачкала)</v>
      </c>
      <c r="AI191" s="24">
        <f>'Рейтинговая таблица организаций'!BB191</f>
        <v>94.6</v>
      </c>
    </row>
    <row r="192" spans="1:35" x14ac:dyDescent="0.25">
      <c r="A192" s="24">
        <f>'Рейтинговая таблица организаций'!A192</f>
        <v>189</v>
      </c>
      <c r="B192" s="24" t="str">
        <f>'Рейтинговая таблица организаций'!B192</f>
        <v>МБОУ «Специальная (коррекционная) общеобразовательная школа интернат II вида» (город Махачкала)</v>
      </c>
      <c r="C192" s="24">
        <f>'Рейтинговая таблица организаций'!C192</f>
        <v>79</v>
      </c>
      <c r="D192" s="24">
        <f t="shared" si="24"/>
        <v>189</v>
      </c>
      <c r="E192" s="24" t="str">
        <f t="shared" si="25"/>
        <v>МБОУ «Специальная (коррекционная) общеобразовательная школа интернат II вида» (город Махачкала)</v>
      </c>
      <c r="F192" s="24">
        <f>'Рейтинговая таблица организаций'!M192</f>
        <v>96</v>
      </c>
      <c r="G192" s="24">
        <f>'Рейтинговая таблица организаций'!N192</f>
        <v>100</v>
      </c>
      <c r="H192" s="24">
        <f>'Рейтинговая таблица организаций'!O192</f>
        <v>99</v>
      </c>
      <c r="I192" s="24">
        <f>'Рейтинговая таблица организаций'!P192</f>
        <v>98</v>
      </c>
      <c r="J192" s="24">
        <f t="shared" si="26"/>
        <v>189</v>
      </c>
      <c r="K192" s="24" t="str">
        <f t="shared" si="27"/>
        <v>МБОУ «Специальная (коррекционная) общеобразовательная школа интернат II вида» (город Махачкала)</v>
      </c>
      <c r="L192" s="24">
        <f>'Рейтинговая таблица организаций'!V192</f>
        <v>100</v>
      </c>
      <c r="M192" s="24">
        <f>'Рейтинговая таблица организаций'!X192</f>
        <v>89</v>
      </c>
      <c r="N192" s="24">
        <f>'Рейтинговая таблица организаций'!Y192</f>
        <v>94</v>
      </c>
      <c r="O192" s="24">
        <f t="shared" si="28"/>
        <v>189</v>
      </c>
      <c r="P192" s="24" t="str">
        <f t="shared" si="29"/>
        <v>МБОУ «Специальная (коррекционная) общеобразовательная школа интернат II вида» (город Махачкала)</v>
      </c>
      <c r="Q192" s="24">
        <f>'Рейтинговая таблица организаций'!AD192</f>
        <v>60</v>
      </c>
      <c r="R192" s="24">
        <f>'Рейтинговая таблица организаций'!AE192</f>
        <v>100</v>
      </c>
      <c r="S192" s="7">
        <f>'Рейтинговая таблица организаций'!AF192</f>
        <v>80.487804878048777</v>
      </c>
      <c r="T192" s="24">
        <f>'Рейтинговая таблица организаций'!AG192</f>
        <v>82</v>
      </c>
      <c r="U192" s="24">
        <f t="shared" si="30"/>
        <v>189</v>
      </c>
      <c r="V192" s="24" t="str">
        <f t="shared" si="31"/>
        <v>МБОУ «Специальная (коррекционная) общеобразовательная школа интернат II вида» (город Махачкала)</v>
      </c>
      <c r="W192" s="24">
        <f>'Рейтинговая таблица организаций'!AN192</f>
        <v>97</v>
      </c>
      <c r="X192" s="24">
        <f>'Рейтинговая таблица организаций'!AO192</f>
        <v>99</v>
      </c>
      <c r="Y192" s="24">
        <f>'Рейтинговая таблица организаций'!AP192</f>
        <v>99</v>
      </c>
      <c r="Z192" s="24">
        <f>'Рейтинговая таблица организаций'!AQ192</f>
        <v>98</v>
      </c>
      <c r="AA192" s="24">
        <f t="shared" si="32"/>
        <v>189</v>
      </c>
      <c r="AB192" s="24" t="str">
        <f t="shared" si="33"/>
        <v>МБОУ «Специальная (коррекционная) общеобразовательная школа интернат II вида» (город Махачкала)</v>
      </c>
      <c r="AC192" s="24">
        <f>'Рейтинговая таблица организаций'!AX192</f>
        <v>96</v>
      </c>
      <c r="AD192" s="24">
        <f>'Рейтинговая таблица организаций'!AY192</f>
        <v>92</v>
      </c>
      <c r="AE192" s="24">
        <f>'Рейтинговая таблица организаций'!AZ192</f>
        <v>92</v>
      </c>
      <c r="AF192" s="24">
        <f>'Рейтинговая таблица организаций'!BA192</f>
        <v>94</v>
      </c>
      <c r="AG192" s="24">
        <f t="shared" si="34"/>
        <v>189</v>
      </c>
      <c r="AH192" s="24" t="str">
        <f t="shared" si="35"/>
        <v>МБОУ «Специальная (коррекционная) общеобразовательная школа интернат II вида» (город Махачкала)</v>
      </c>
      <c r="AI192" s="24">
        <f>'Рейтинговая таблица организаций'!BB192</f>
        <v>93.2</v>
      </c>
    </row>
    <row r="193" spans="1:35" x14ac:dyDescent="0.25">
      <c r="A193" s="24">
        <f>'Рейтинговая таблица организаций'!A193</f>
        <v>190</v>
      </c>
      <c r="B193" s="24" t="str">
        <f>'Рейтинговая таблица организаций'!B193</f>
        <v>МБОУ «Специальная (коррекционная) общеобразовательная школа интернат IV вида» (город Махачкала)</v>
      </c>
      <c r="C193" s="24">
        <f>'Рейтинговая таблица организаций'!C193</f>
        <v>97</v>
      </c>
      <c r="D193" s="24">
        <f t="shared" si="24"/>
        <v>190</v>
      </c>
      <c r="E193" s="24" t="str">
        <f t="shared" si="25"/>
        <v>МБОУ «Специальная (коррекционная) общеобразовательная школа интернат IV вида» (город Махачкала)</v>
      </c>
      <c r="F193" s="24">
        <f>'Рейтинговая таблица организаций'!M193</f>
        <v>94</v>
      </c>
      <c r="G193" s="24">
        <f>'Рейтинговая таблица организаций'!N193</f>
        <v>100</v>
      </c>
      <c r="H193" s="24">
        <f>'Рейтинговая таблица организаций'!O193</f>
        <v>99</v>
      </c>
      <c r="I193" s="24">
        <f>'Рейтинговая таблица организаций'!P193</f>
        <v>98</v>
      </c>
      <c r="J193" s="24">
        <f t="shared" si="26"/>
        <v>190</v>
      </c>
      <c r="K193" s="24" t="str">
        <f t="shared" si="27"/>
        <v>МБОУ «Специальная (коррекционная) общеобразовательная школа интернат IV вида» (город Махачкала)</v>
      </c>
      <c r="L193" s="24">
        <f>'Рейтинговая таблица организаций'!V193</f>
        <v>100</v>
      </c>
      <c r="M193" s="24">
        <f>'Рейтинговая таблица организаций'!X193</f>
        <v>87</v>
      </c>
      <c r="N193" s="24">
        <f>'Рейтинговая таблица организаций'!Y193</f>
        <v>93</v>
      </c>
      <c r="O193" s="24">
        <f t="shared" si="28"/>
        <v>190</v>
      </c>
      <c r="P193" s="24" t="str">
        <f t="shared" si="29"/>
        <v>МБОУ «Специальная (коррекционная) общеобразовательная школа интернат IV вида» (город Махачкала)</v>
      </c>
      <c r="Q193" s="24">
        <f>'Рейтинговая таблица организаций'!AD193</f>
        <v>60</v>
      </c>
      <c r="R193" s="24">
        <f>'Рейтинговая таблица организаций'!AE193</f>
        <v>100</v>
      </c>
      <c r="S193" s="7">
        <f>'Рейтинговая таблица организаций'!AF193</f>
        <v>100</v>
      </c>
      <c r="T193" s="24">
        <f>'Рейтинговая таблица организаций'!AG193</f>
        <v>88</v>
      </c>
      <c r="U193" s="24">
        <f t="shared" si="30"/>
        <v>190</v>
      </c>
      <c r="V193" s="24" t="str">
        <f t="shared" si="31"/>
        <v>МБОУ «Специальная (коррекционная) общеобразовательная школа интернат IV вида» (город Махачкала)</v>
      </c>
      <c r="W193" s="24">
        <f>'Рейтинговая таблица организаций'!AN193</f>
        <v>99</v>
      </c>
      <c r="X193" s="24">
        <f>'Рейтинговая таблица организаций'!AO193</f>
        <v>100</v>
      </c>
      <c r="Y193" s="24">
        <f>'Рейтинговая таблица организаций'!AP193</f>
        <v>100</v>
      </c>
      <c r="Z193" s="24">
        <f>'Рейтинговая таблица организаций'!AQ193</f>
        <v>100</v>
      </c>
      <c r="AA193" s="24">
        <f t="shared" si="32"/>
        <v>190</v>
      </c>
      <c r="AB193" s="24" t="str">
        <f t="shared" si="33"/>
        <v>МБОУ «Специальная (коррекционная) общеобразовательная школа интернат IV вида» (город Махачкала)</v>
      </c>
      <c r="AC193" s="24">
        <f>'Рейтинговая таблица организаций'!AX193</f>
        <v>99</v>
      </c>
      <c r="AD193" s="24">
        <f>'Рейтинговая таблица организаций'!AY193</f>
        <v>100</v>
      </c>
      <c r="AE193" s="24">
        <f>'Рейтинговая таблица организаций'!AZ193</f>
        <v>100</v>
      </c>
      <c r="AF193" s="24">
        <f>'Рейтинговая таблица организаций'!BA193</f>
        <v>100</v>
      </c>
      <c r="AG193" s="24">
        <f t="shared" si="34"/>
        <v>190</v>
      </c>
      <c r="AH193" s="24" t="str">
        <f t="shared" si="35"/>
        <v>МБОУ «Специальная (коррекционная) общеобразовательная школа интернат IV вида» (город Махачкала)</v>
      </c>
      <c r="AI193" s="24">
        <f>'Рейтинговая таблица организаций'!BB193</f>
        <v>95.8</v>
      </c>
    </row>
    <row r="194" spans="1:35" x14ac:dyDescent="0.25">
      <c r="A194" s="24">
        <f>'Рейтинговая таблица организаций'!A194</f>
        <v>191</v>
      </c>
      <c r="B194" s="24" t="str">
        <f>'Рейтинговая таблица организаций'!B194</f>
        <v>МБУ ДО «ЦЭВ «Радуга» (город Махачкала)</v>
      </c>
      <c r="C194" s="24">
        <f>'Рейтинговая таблица организаций'!C194</f>
        <v>600</v>
      </c>
      <c r="D194" s="24">
        <f t="shared" si="24"/>
        <v>191</v>
      </c>
      <c r="E194" s="24" t="str">
        <f t="shared" si="25"/>
        <v>МБУ ДО «ЦЭВ «Радуга» (город Махачкала)</v>
      </c>
      <c r="F194" s="24">
        <f>'Рейтинговая таблица организаций'!M194</f>
        <v>92</v>
      </c>
      <c r="G194" s="24">
        <f>'Рейтинговая таблица организаций'!N194</f>
        <v>100</v>
      </c>
      <c r="H194" s="24">
        <f>'Рейтинговая таблица организаций'!O194</f>
        <v>98</v>
      </c>
      <c r="I194" s="24">
        <f>'Рейтинговая таблица организаций'!P194</f>
        <v>97</v>
      </c>
      <c r="J194" s="24">
        <f t="shared" si="26"/>
        <v>191</v>
      </c>
      <c r="K194" s="24" t="str">
        <f t="shared" si="27"/>
        <v>МБУ ДО «ЦЭВ «Радуга» (город Махачкала)</v>
      </c>
      <c r="L194" s="24">
        <f>'Рейтинговая таблица организаций'!V194</f>
        <v>100</v>
      </c>
      <c r="M194" s="24">
        <f>'Рейтинговая таблица организаций'!X194</f>
        <v>93</v>
      </c>
      <c r="N194" s="24">
        <f>'Рейтинговая таблица организаций'!Y194</f>
        <v>96</v>
      </c>
      <c r="O194" s="24">
        <f t="shared" si="28"/>
        <v>191</v>
      </c>
      <c r="P194" s="24" t="str">
        <f t="shared" si="29"/>
        <v>МБУ ДО «ЦЭВ «Радуга» (город Махачкала)</v>
      </c>
      <c r="Q194" s="24">
        <f>'Рейтинговая таблица организаций'!AD194</f>
        <v>40</v>
      </c>
      <c r="R194" s="24">
        <f>'Рейтинговая таблица организаций'!AE194</f>
        <v>40</v>
      </c>
      <c r="S194" s="7">
        <f>'Рейтинговая таблица организаций'!AF194</f>
        <v>87.301587301587304</v>
      </c>
      <c r="T194" s="24">
        <f>'Рейтинговая таблица организаций'!AG194</f>
        <v>54</v>
      </c>
      <c r="U194" s="24">
        <f t="shared" si="30"/>
        <v>191</v>
      </c>
      <c r="V194" s="24" t="str">
        <f t="shared" si="31"/>
        <v>МБУ ДО «ЦЭВ «Радуга» (город Махачкала)</v>
      </c>
      <c r="W194" s="24">
        <f>'Рейтинговая таблица организаций'!AN194</f>
        <v>98</v>
      </c>
      <c r="X194" s="24">
        <f>'Рейтинговая таблица организаций'!AO194</f>
        <v>97</v>
      </c>
      <c r="Y194" s="24">
        <f>'Рейтинговая таблица организаций'!AP194</f>
        <v>98</v>
      </c>
      <c r="Z194" s="24">
        <f>'Рейтинговая таблица организаций'!AQ194</f>
        <v>98</v>
      </c>
      <c r="AA194" s="24">
        <f t="shared" si="32"/>
        <v>191</v>
      </c>
      <c r="AB194" s="24" t="str">
        <f t="shared" si="33"/>
        <v>МБУ ДО «ЦЭВ «Радуга» (город Махачкала)</v>
      </c>
      <c r="AC194" s="24">
        <f>'Рейтинговая таблица организаций'!AX194</f>
        <v>99</v>
      </c>
      <c r="AD194" s="24">
        <f>'Рейтинговая таблица организаций'!AY194</f>
        <v>96</v>
      </c>
      <c r="AE194" s="24">
        <f>'Рейтинговая таблица организаций'!AZ194</f>
        <v>97</v>
      </c>
      <c r="AF194" s="24">
        <f>'Рейтинговая таблица организаций'!BA194</f>
        <v>97</v>
      </c>
      <c r="AG194" s="24">
        <f t="shared" si="34"/>
        <v>191</v>
      </c>
      <c r="AH194" s="24" t="str">
        <f t="shared" si="35"/>
        <v>МБУ ДО «ЦЭВ «Радуга» (город Махачкала)</v>
      </c>
      <c r="AI194" s="24">
        <f>'Рейтинговая таблица организаций'!BB194</f>
        <v>88.4</v>
      </c>
    </row>
    <row r="195" spans="1:35" x14ac:dyDescent="0.25">
      <c r="A195" s="24">
        <f>'Рейтинговая таблица организаций'!A195</f>
        <v>192</v>
      </c>
      <c r="B195" s="24" t="str">
        <f>'Рейтинговая таблица организаций'!B195</f>
        <v>МБУ ДО «СЮН» (город Махачкала)</v>
      </c>
      <c r="C195" s="24">
        <f>'Рейтинговая таблица организаций'!C195</f>
        <v>140</v>
      </c>
      <c r="D195" s="24">
        <f t="shared" si="24"/>
        <v>192</v>
      </c>
      <c r="E195" s="24" t="str">
        <f t="shared" si="25"/>
        <v>МБУ ДО «СЮН» (город Махачкала)</v>
      </c>
      <c r="F195" s="24">
        <f>'Рейтинговая таблица организаций'!M195</f>
        <v>93</v>
      </c>
      <c r="G195" s="24">
        <f>'Рейтинговая таблица организаций'!N195</f>
        <v>100</v>
      </c>
      <c r="H195" s="24">
        <f>'Рейтинговая таблица организаций'!O195</f>
        <v>98</v>
      </c>
      <c r="I195" s="24">
        <f>'Рейтинговая таблица организаций'!P195</f>
        <v>97</v>
      </c>
      <c r="J195" s="24">
        <f t="shared" si="26"/>
        <v>192</v>
      </c>
      <c r="K195" s="24" t="str">
        <f t="shared" si="27"/>
        <v>МБУ ДО «СЮН» (город Махачкала)</v>
      </c>
      <c r="L195" s="24">
        <f>'Рейтинговая таблица организаций'!V195</f>
        <v>40</v>
      </c>
      <c r="M195" s="24">
        <f>'Рейтинговая таблица организаций'!X195</f>
        <v>60</v>
      </c>
      <c r="N195" s="24">
        <f>'Рейтинговая таблица организаций'!Y195</f>
        <v>50</v>
      </c>
      <c r="O195" s="24">
        <f t="shared" si="28"/>
        <v>192</v>
      </c>
      <c r="P195" s="24" t="str">
        <f t="shared" si="29"/>
        <v>МБУ ДО «СЮН» (город Махачкала)</v>
      </c>
      <c r="Q195" s="24">
        <f>'Рейтинговая таблица организаций'!AD195</f>
        <v>20</v>
      </c>
      <c r="R195" s="24">
        <f>'Рейтинговая таблица организаций'!AE195</f>
        <v>20</v>
      </c>
      <c r="S195" s="7">
        <f>'Рейтинговая таблица организаций'!AF195</f>
        <v>100</v>
      </c>
      <c r="T195" s="24">
        <f>'Рейтинговая таблица организаций'!AG195</f>
        <v>44</v>
      </c>
      <c r="U195" s="24">
        <f t="shared" si="30"/>
        <v>192</v>
      </c>
      <c r="V195" s="24" t="str">
        <f t="shared" si="31"/>
        <v>МБУ ДО «СЮН» (город Махачкала)</v>
      </c>
      <c r="W195" s="24">
        <f>'Рейтинговая таблица организаций'!AN195</f>
        <v>84</v>
      </c>
      <c r="X195" s="24">
        <f>'Рейтинговая таблица организаций'!AO195</f>
        <v>86</v>
      </c>
      <c r="Y195" s="24">
        <f>'Рейтинговая таблица организаций'!AP195</f>
        <v>88</v>
      </c>
      <c r="Z195" s="24">
        <f>'Рейтинговая таблица организаций'!AQ195</f>
        <v>86</v>
      </c>
      <c r="AA195" s="24">
        <f t="shared" si="32"/>
        <v>192</v>
      </c>
      <c r="AB195" s="24" t="str">
        <f t="shared" si="33"/>
        <v>МБУ ДО «СЮН» (город Махачкала)</v>
      </c>
      <c r="AC195" s="24">
        <f>'Рейтинговая таблица организаций'!AX195</f>
        <v>74</v>
      </c>
      <c r="AD195" s="24">
        <f>'Рейтинговая таблица организаций'!AY195</f>
        <v>80</v>
      </c>
      <c r="AE195" s="24">
        <f>'Рейтинговая таблица организаций'!AZ195</f>
        <v>79</v>
      </c>
      <c r="AF195" s="24">
        <f>'Рейтинговая таблица организаций'!BA195</f>
        <v>77</v>
      </c>
      <c r="AG195" s="24">
        <f t="shared" si="34"/>
        <v>192</v>
      </c>
      <c r="AH195" s="24" t="str">
        <f t="shared" si="35"/>
        <v>МБУ ДО «СЮН» (город Махачкала)</v>
      </c>
      <c r="AI195" s="24">
        <f>'Рейтинговая таблица организаций'!BB195</f>
        <v>70.8</v>
      </c>
    </row>
    <row r="196" spans="1:35" x14ac:dyDescent="0.25">
      <c r="A196" s="24">
        <f>'Рейтинговая таблица организаций'!A196</f>
        <v>193</v>
      </c>
      <c r="B196" s="24" t="str">
        <f>'Рейтинговая таблица организаций'!B196</f>
        <v>МБУ ДО «СЮТ» (город Махачкала)</v>
      </c>
      <c r="C196" s="24">
        <f>'Рейтинговая таблица организаций'!C196</f>
        <v>293</v>
      </c>
      <c r="D196" s="24">
        <f t="shared" si="24"/>
        <v>193</v>
      </c>
      <c r="E196" s="24" t="str">
        <f t="shared" si="25"/>
        <v>МБУ ДО «СЮТ» (город Махачкала)</v>
      </c>
      <c r="F196" s="24">
        <f>'Рейтинговая таблица организаций'!M196</f>
        <v>93</v>
      </c>
      <c r="G196" s="24">
        <f>'Рейтинговая таблица организаций'!N196</f>
        <v>100</v>
      </c>
      <c r="H196" s="24">
        <f>'Рейтинговая таблица организаций'!O196</f>
        <v>96</v>
      </c>
      <c r="I196" s="24">
        <f>'Рейтинговая таблица организаций'!P196</f>
        <v>96</v>
      </c>
      <c r="J196" s="24">
        <f t="shared" si="26"/>
        <v>193</v>
      </c>
      <c r="K196" s="24" t="str">
        <f t="shared" si="27"/>
        <v>МБУ ДО «СЮТ» (город Махачкала)</v>
      </c>
      <c r="L196" s="24">
        <f>'Рейтинговая таблица организаций'!V196</f>
        <v>100</v>
      </c>
      <c r="M196" s="24">
        <f>'Рейтинговая таблица организаций'!X196</f>
        <v>85</v>
      </c>
      <c r="N196" s="24">
        <f>'Рейтинговая таблица организаций'!Y196</f>
        <v>92</v>
      </c>
      <c r="O196" s="24">
        <f t="shared" si="28"/>
        <v>193</v>
      </c>
      <c r="P196" s="24" t="str">
        <f t="shared" si="29"/>
        <v>МБУ ДО «СЮТ» (город Махачкала)</v>
      </c>
      <c r="Q196" s="24">
        <f>'Рейтинговая таблица организаций'!AD196</f>
        <v>40</v>
      </c>
      <c r="R196" s="24">
        <f>'Рейтинговая таблица организаций'!AE196</f>
        <v>40</v>
      </c>
      <c r="S196" s="7">
        <f>'Рейтинговая таблица организаций'!AF196</f>
        <v>94.444444444444443</v>
      </c>
      <c r="T196" s="24">
        <f>'Рейтинговая таблица организаций'!AG196</f>
        <v>56</v>
      </c>
      <c r="U196" s="24">
        <f t="shared" si="30"/>
        <v>193</v>
      </c>
      <c r="V196" s="24" t="str">
        <f t="shared" si="31"/>
        <v>МБУ ДО «СЮТ» (город Махачкала)</v>
      </c>
      <c r="W196" s="24">
        <f>'Рейтинговая таблица организаций'!AN196</f>
        <v>96</v>
      </c>
      <c r="X196" s="24">
        <f>'Рейтинговая таблица организаций'!AO196</f>
        <v>98</v>
      </c>
      <c r="Y196" s="24">
        <f>'Рейтинговая таблица организаций'!AP196</f>
        <v>98</v>
      </c>
      <c r="Z196" s="24">
        <f>'Рейтинговая таблица организаций'!AQ196</f>
        <v>97</v>
      </c>
      <c r="AA196" s="24">
        <f t="shared" si="32"/>
        <v>193</v>
      </c>
      <c r="AB196" s="24" t="str">
        <f t="shared" si="33"/>
        <v>МБУ ДО «СЮТ» (город Махачкала)</v>
      </c>
      <c r="AC196" s="24">
        <f>'Рейтинговая таблица организаций'!AX196</f>
        <v>95</v>
      </c>
      <c r="AD196" s="24">
        <f>'Рейтинговая таблица организаций'!AY196</f>
        <v>96</v>
      </c>
      <c r="AE196" s="24">
        <f>'Рейтинговая таблица организаций'!AZ196</f>
        <v>95</v>
      </c>
      <c r="AF196" s="24">
        <f>'Рейтинговая таблица организаций'!BA196</f>
        <v>95</v>
      </c>
      <c r="AG196" s="24">
        <f t="shared" si="34"/>
        <v>193</v>
      </c>
      <c r="AH196" s="24" t="str">
        <f t="shared" si="35"/>
        <v>МБУ ДО «СЮТ» (город Махачкала)</v>
      </c>
      <c r="AI196" s="24">
        <f>'Рейтинговая таблица организаций'!BB196</f>
        <v>87.2</v>
      </c>
    </row>
    <row r="197" spans="1:35" x14ac:dyDescent="0.25">
      <c r="A197" s="24">
        <f>'Рейтинговая таблица организаций'!A197</f>
        <v>194</v>
      </c>
      <c r="B197" s="24" t="str">
        <f>'Рейтинговая таблица организаций'!B197</f>
        <v>МБУ ДО «ЦДТ» (город Махачкала)</v>
      </c>
      <c r="C197" s="24">
        <f>'Рейтинговая таблица организаций'!C197</f>
        <v>600</v>
      </c>
      <c r="D197" s="24">
        <f t="shared" ref="D197:D259" si="36">A197</f>
        <v>194</v>
      </c>
      <c r="E197" s="24" t="str">
        <f t="shared" ref="E197:E259" si="37">B197</f>
        <v>МБУ ДО «ЦДТ» (город Махачкала)</v>
      </c>
      <c r="F197" s="24">
        <f>'Рейтинговая таблица организаций'!M197</f>
        <v>94</v>
      </c>
      <c r="G197" s="24">
        <f>'Рейтинговая таблица организаций'!N197</f>
        <v>100</v>
      </c>
      <c r="H197" s="24">
        <f>'Рейтинговая таблица организаций'!O197</f>
        <v>83</v>
      </c>
      <c r="I197" s="24">
        <f>'Рейтинговая таблица организаций'!P197</f>
        <v>91</v>
      </c>
      <c r="J197" s="24">
        <f t="shared" ref="J197:J259" si="38">A197</f>
        <v>194</v>
      </c>
      <c r="K197" s="24" t="str">
        <f t="shared" ref="K197:K259" si="39">B197</f>
        <v>МБУ ДО «ЦДТ» (город Махачкала)</v>
      </c>
      <c r="L197" s="24">
        <f>'Рейтинговая таблица организаций'!V197</f>
        <v>100</v>
      </c>
      <c r="M197" s="24">
        <f>'Рейтинговая таблица организаций'!X197</f>
        <v>41</v>
      </c>
      <c r="N197" s="24">
        <f>'Рейтинговая таблица организаций'!Y197</f>
        <v>70</v>
      </c>
      <c r="O197" s="24">
        <f t="shared" ref="O197:O259" si="40">A197</f>
        <v>194</v>
      </c>
      <c r="P197" s="24" t="str">
        <f t="shared" ref="P197:P259" si="41">B197</f>
        <v>МБУ ДО «ЦДТ» (город Махачкала)</v>
      </c>
      <c r="Q197" s="24">
        <f>'Рейтинговая таблица организаций'!AD197</f>
        <v>40</v>
      </c>
      <c r="R197" s="24">
        <f>'Рейтинговая таблица организаций'!AE197</f>
        <v>20</v>
      </c>
      <c r="S197" s="7">
        <f>'Рейтинговая таблица организаций'!AF197</f>
        <v>59.124087591240873</v>
      </c>
      <c r="T197" s="24">
        <f>'Рейтинговая таблица организаций'!AG197</f>
        <v>38</v>
      </c>
      <c r="U197" s="24">
        <f t="shared" ref="U197:U259" si="42">A197</f>
        <v>194</v>
      </c>
      <c r="V197" s="24" t="str">
        <f t="shared" ref="V197:V259" si="43">B197</f>
        <v>МБУ ДО «ЦДТ» (город Махачкала)</v>
      </c>
      <c r="W197" s="24">
        <f>'Рейтинговая таблица организаций'!AN197</f>
        <v>78</v>
      </c>
      <c r="X197" s="24">
        <f>'Рейтинговая таблица организаций'!AO197</f>
        <v>84</v>
      </c>
      <c r="Y197" s="24">
        <f>'Рейтинговая таблица организаций'!AP197</f>
        <v>79</v>
      </c>
      <c r="Z197" s="24">
        <f>'Рейтинговая таблица организаций'!AQ197</f>
        <v>81</v>
      </c>
      <c r="AA197" s="24">
        <f t="shared" ref="AA197:AA259" si="44">A197</f>
        <v>194</v>
      </c>
      <c r="AB197" s="24" t="str">
        <f t="shared" ref="AB197:AB259" si="45">B197</f>
        <v>МБУ ДО «ЦДТ» (город Махачкала)</v>
      </c>
      <c r="AC197" s="24">
        <f>'Рейтинговая таблица организаций'!AX197</f>
        <v>73</v>
      </c>
      <c r="AD197" s="24">
        <f>'Рейтинговая таблица организаций'!AY197</f>
        <v>80</v>
      </c>
      <c r="AE197" s="24">
        <f>'Рейтинговая таблица организаций'!AZ197</f>
        <v>79</v>
      </c>
      <c r="AF197" s="24">
        <f>'Рейтинговая таблица организаций'!BA197</f>
        <v>77</v>
      </c>
      <c r="AG197" s="24">
        <f t="shared" ref="AG197:AG259" si="46">A197</f>
        <v>194</v>
      </c>
      <c r="AH197" s="24" t="str">
        <f t="shared" ref="AH197:AH259" si="47">B197</f>
        <v>МБУ ДО «ЦДТ» (город Махачкала)</v>
      </c>
      <c r="AI197" s="24">
        <f>'Рейтинговая таблица организаций'!BB197</f>
        <v>71.400000000000006</v>
      </c>
    </row>
    <row r="198" spans="1:35" x14ac:dyDescent="0.25">
      <c r="A198" s="24">
        <f>'Рейтинговая таблица организаций'!A198</f>
        <v>195</v>
      </c>
      <c r="B198" s="24" t="str">
        <f>'Рейтинговая таблица организаций'!B198</f>
        <v>МКДОУ «Детский сад № 7 «Улыбка» (город Хасавюрт)</v>
      </c>
      <c r="C198" s="24">
        <f>'Рейтинговая таблица организаций'!C198</f>
        <v>150</v>
      </c>
      <c r="D198" s="24">
        <f t="shared" si="36"/>
        <v>195</v>
      </c>
      <c r="E198" s="24" t="str">
        <f t="shared" si="37"/>
        <v>МКДОУ «Детский сад № 7 «Улыбка» (город Хасавюрт)</v>
      </c>
      <c r="F198" s="24">
        <f>'Рейтинговая таблица организаций'!M198</f>
        <v>95</v>
      </c>
      <c r="G198" s="24">
        <f>'Рейтинговая таблица организаций'!N198</f>
        <v>90</v>
      </c>
      <c r="H198" s="24">
        <f>'Рейтинговая таблица организаций'!O198</f>
        <v>92</v>
      </c>
      <c r="I198" s="24">
        <f>'Рейтинговая таблица организаций'!P198</f>
        <v>92</v>
      </c>
      <c r="J198" s="24">
        <f t="shared" si="38"/>
        <v>195</v>
      </c>
      <c r="K198" s="24" t="str">
        <f t="shared" si="39"/>
        <v>МКДОУ «Детский сад № 7 «Улыбка» (город Хасавюрт)</v>
      </c>
      <c r="L198" s="24">
        <f>'Рейтинговая таблица организаций'!V198</f>
        <v>100</v>
      </c>
      <c r="M198" s="24">
        <f>'Рейтинговая таблица организаций'!X198</f>
        <v>88</v>
      </c>
      <c r="N198" s="24">
        <f>'Рейтинговая таблица организаций'!Y198</f>
        <v>94</v>
      </c>
      <c r="O198" s="24">
        <f t="shared" si="40"/>
        <v>195</v>
      </c>
      <c r="P198" s="24" t="str">
        <f t="shared" si="41"/>
        <v>МКДОУ «Детский сад № 7 «Улыбка» (город Хасавюрт)</v>
      </c>
      <c r="Q198" s="24">
        <f>'Рейтинговая таблица организаций'!AD198</f>
        <v>100</v>
      </c>
      <c r="R198" s="24">
        <f>'Рейтинговая таблица организаций'!AE198</f>
        <v>100</v>
      </c>
      <c r="S198" s="7">
        <f>'Рейтинговая таблица организаций'!AF198</f>
        <v>100</v>
      </c>
      <c r="T198" s="24">
        <f>'Рейтинговая таблица организаций'!AG198</f>
        <v>100</v>
      </c>
      <c r="U198" s="24">
        <f t="shared" si="42"/>
        <v>195</v>
      </c>
      <c r="V198" s="24" t="str">
        <f t="shared" si="43"/>
        <v>МКДОУ «Детский сад № 7 «Улыбка» (город Хасавюрт)</v>
      </c>
      <c r="W198" s="24">
        <f>'Рейтинговая таблица организаций'!AN198</f>
        <v>94</v>
      </c>
      <c r="X198" s="24">
        <f>'Рейтинговая таблица организаций'!AO198</f>
        <v>93</v>
      </c>
      <c r="Y198" s="24">
        <f>'Рейтинговая таблица организаций'!AP198</f>
        <v>95</v>
      </c>
      <c r="Z198" s="24">
        <f>'Рейтинговая таблица организаций'!AQ198</f>
        <v>94</v>
      </c>
      <c r="AA198" s="24">
        <f t="shared" si="44"/>
        <v>195</v>
      </c>
      <c r="AB198" s="24" t="str">
        <f t="shared" si="45"/>
        <v>МКДОУ «Детский сад № 7 «Улыбка» (город Хасавюрт)</v>
      </c>
      <c r="AC198" s="24">
        <f>'Рейтинговая таблица организаций'!AX198</f>
        <v>92</v>
      </c>
      <c r="AD198" s="24">
        <f>'Рейтинговая таблица организаций'!AY198</f>
        <v>98</v>
      </c>
      <c r="AE198" s="24">
        <f>'Рейтинговая таблица организаций'!AZ198</f>
        <v>93</v>
      </c>
      <c r="AF198" s="24">
        <f>'Рейтинговая таблица организаций'!BA198</f>
        <v>95</v>
      </c>
      <c r="AG198" s="24">
        <f t="shared" si="46"/>
        <v>195</v>
      </c>
      <c r="AH198" s="24" t="str">
        <f t="shared" si="47"/>
        <v>МКДОУ «Детский сад № 7 «Улыбка» (город Хасавюрт)</v>
      </c>
      <c r="AI198" s="24">
        <f>'Рейтинговая таблица организаций'!BB198</f>
        <v>95</v>
      </c>
    </row>
    <row r="199" spans="1:35" x14ac:dyDescent="0.25">
      <c r="A199" s="24">
        <f>'Рейтинговая таблица организаций'!A199</f>
        <v>196</v>
      </c>
      <c r="B199" s="24" t="str">
        <f>'Рейтинговая таблица организаций'!B199</f>
        <v>МКДОУ «ЦРР - Детский сад №8 «Крепыш» (город Хасавюрт)</v>
      </c>
      <c r="C199" s="24">
        <f>'Рейтинговая таблица организаций'!C199</f>
        <v>121</v>
      </c>
      <c r="D199" s="24">
        <f t="shared" si="36"/>
        <v>196</v>
      </c>
      <c r="E199" s="24" t="str">
        <f t="shared" si="37"/>
        <v>МКДОУ «ЦРР - Детский сад №8 «Крепыш» (город Хасавюрт)</v>
      </c>
      <c r="F199" s="24">
        <f>'Рейтинговая таблица организаций'!M199</f>
        <v>96</v>
      </c>
      <c r="G199" s="24">
        <f>'Рейтинговая таблица организаций'!N199</f>
        <v>100</v>
      </c>
      <c r="H199" s="24">
        <f>'Рейтинговая таблица организаций'!O199</f>
        <v>100</v>
      </c>
      <c r="I199" s="24">
        <f>'Рейтинговая таблица организаций'!P199</f>
        <v>99</v>
      </c>
      <c r="J199" s="24">
        <f t="shared" si="38"/>
        <v>196</v>
      </c>
      <c r="K199" s="24" t="str">
        <f t="shared" si="39"/>
        <v>МКДОУ «ЦРР - Детский сад №8 «Крепыш» (город Хасавюрт)</v>
      </c>
      <c r="L199" s="24">
        <f>'Рейтинговая таблица организаций'!V199</f>
        <v>100</v>
      </c>
      <c r="M199" s="24">
        <f>'Рейтинговая таблица организаций'!X199</f>
        <v>76</v>
      </c>
      <c r="N199" s="24">
        <f>'Рейтинговая таблица организаций'!Y199</f>
        <v>88</v>
      </c>
      <c r="O199" s="24">
        <f t="shared" si="40"/>
        <v>196</v>
      </c>
      <c r="P199" s="24" t="str">
        <f t="shared" si="41"/>
        <v>МКДОУ «ЦРР - Детский сад №8 «Крепыш» (город Хасавюрт)</v>
      </c>
      <c r="Q199" s="24">
        <f>'Рейтинговая таблица организаций'!AD199</f>
        <v>80</v>
      </c>
      <c r="R199" s="24">
        <f>'Рейтинговая таблица организаций'!AE199</f>
        <v>60</v>
      </c>
      <c r="S199" s="7">
        <f>'Рейтинговая таблица организаций'!AF199</f>
        <v>100</v>
      </c>
      <c r="T199" s="24">
        <f>'Рейтинговая таблица организаций'!AG199</f>
        <v>78</v>
      </c>
      <c r="U199" s="24">
        <f t="shared" si="42"/>
        <v>196</v>
      </c>
      <c r="V199" s="24" t="str">
        <f t="shared" si="43"/>
        <v>МКДОУ «ЦРР - Детский сад №8 «Крепыш» (город Хасавюрт)</v>
      </c>
      <c r="W199" s="24">
        <f>'Рейтинговая таблица организаций'!AN199</f>
        <v>88</v>
      </c>
      <c r="X199" s="24">
        <f>'Рейтинговая таблица организаций'!AO199</f>
        <v>93</v>
      </c>
      <c r="Y199" s="24">
        <f>'Рейтинговая таблица организаций'!AP199</f>
        <v>100</v>
      </c>
      <c r="Z199" s="24">
        <f>'Рейтинговая таблица организаций'!AQ199</f>
        <v>92</v>
      </c>
      <c r="AA199" s="24">
        <f t="shared" si="44"/>
        <v>196</v>
      </c>
      <c r="AB199" s="24" t="str">
        <f t="shared" si="45"/>
        <v>МКДОУ «ЦРР - Детский сад №8 «Крепыш» (город Хасавюрт)</v>
      </c>
      <c r="AC199" s="24">
        <f>'Рейтинговая таблица организаций'!AX199</f>
        <v>88</v>
      </c>
      <c r="AD199" s="24">
        <f>'Рейтинговая таблица организаций'!AY199</f>
        <v>93</v>
      </c>
      <c r="AE199" s="24">
        <f>'Рейтинговая таблица организаций'!AZ199</f>
        <v>88</v>
      </c>
      <c r="AF199" s="24">
        <f>'Рейтинговая таблица организаций'!BA199</f>
        <v>90</v>
      </c>
      <c r="AG199" s="24">
        <f t="shared" si="46"/>
        <v>196</v>
      </c>
      <c r="AH199" s="24" t="str">
        <f t="shared" si="47"/>
        <v>МКДОУ «ЦРР - Детский сад №8 «Крепыш» (город Хасавюрт)</v>
      </c>
      <c r="AI199" s="24">
        <f>'Рейтинговая таблица организаций'!BB199</f>
        <v>89.4</v>
      </c>
    </row>
    <row r="200" spans="1:35" x14ac:dyDescent="0.25">
      <c r="A200" s="24">
        <f>'Рейтинговая таблица организаций'!A200</f>
        <v>197</v>
      </c>
      <c r="B200" s="24" t="str">
        <f>'Рейтинговая таблица организаций'!B200</f>
        <v>МКДОУ «Детский сад № 11 «Светлячок» (город Хасавюрт)</v>
      </c>
      <c r="C200" s="24">
        <f>'Рейтинговая таблица организаций'!C200</f>
        <v>134</v>
      </c>
      <c r="D200" s="24">
        <f t="shared" si="36"/>
        <v>197</v>
      </c>
      <c r="E200" s="24" t="str">
        <f t="shared" si="37"/>
        <v>МКДОУ «Детский сад № 11 «Светлячок» (город Хасавюрт)</v>
      </c>
      <c r="F200" s="24">
        <f>'Рейтинговая таблица организаций'!M200</f>
        <v>90</v>
      </c>
      <c r="G200" s="24">
        <f>'Рейтинговая таблица организаций'!N200</f>
        <v>100</v>
      </c>
      <c r="H200" s="24">
        <f>'Рейтинговая таблица организаций'!O200</f>
        <v>99</v>
      </c>
      <c r="I200" s="24">
        <f>'Рейтинговая таблица организаций'!P200</f>
        <v>97</v>
      </c>
      <c r="J200" s="24">
        <f t="shared" si="38"/>
        <v>197</v>
      </c>
      <c r="K200" s="24" t="str">
        <f t="shared" si="39"/>
        <v>МКДОУ «Детский сад № 11 «Светлячок» (город Хасавюрт)</v>
      </c>
      <c r="L200" s="24">
        <f>'Рейтинговая таблица организаций'!V200</f>
        <v>100</v>
      </c>
      <c r="M200" s="24">
        <f>'Рейтинговая таблица организаций'!X200</f>
        <v>100</v>
      </c>
      <c r="N200" s="24">
        <f>'Рейтинговая таблица организаций'!Y200</f>
        <v>100</v>
      </c>
      <c r="O200" s="24">
        <f t="shared" si="40"/>
        <v>197</v>
      </c>
      <c r="P200" s="24" t="str">
        <f t="shared" si="41"/>
        <v>МКДОУ «Детский сад № 11 «Светлячок» (город Хасавюрт)</v>
      </c>
      <c r="Q200" s="24">
        <f>'Рейтинговая таблица организаций'!AD200</f>
        <v>40</v>
      </c>
      <c r="R200" s="24">
        <f>'Рейтинговая таблица организаций'!AE200</f>
        <v>80</v>
      </c>
      <c r="S200" s="7">
        <f>'Рейтинговая таблица организаций'!AF200</f>
        <v>100</v>
      </c>
      <c r="T200" s="24">
        <f>'Рейтинговая таблица организаций'!AG200</f>
        <v>74</v>
      </c>
      <c r="U200" s="24">
        <f t="shared" si="42"/>
        <v>197</v>
      </c>
      <c r="V200" s="24" t="str">
        <f t="shared" si="43"/>
        <v>МКДОУ «Детский сад № 11 «Светлячок» (город Хасавюрт)</v>
      </c>
      <c r="W200" s="24">
        <f>'Рейтинговая таблица организаций'!AN200</f>
        <v>100</v>
      </c>
      <c r="X200" s="24">
        <f>'Рейтинговая таблица организаций'!AO200</f>
        <v>99</v>
      </c>
      <c r="Y200" s="24">
        <f>'Рейтинговая таблица организаций'!AP200</f>
        <v>98</v>
      </c>
      <c r="Z200" s="24">
        <f>'Рейтинговая таблица организаций'!AQ200</f>
        <v>99</v>
      </c>
      <c r="AA200" s="24">
        <f t="shared" si="44"/>
        <v>197</v>
      </c>
      <c r="AB200" s="24" t="str">
        <f t="shared" si="45"/>
        <v>МКДОУ «Детский сад № 11 «Светлячок» (город Хасавюрт)</v>
      </c>
      <c r="AC200" s="24">
        <f>'Рейтинговая таблица организаций'!AX200</f>
        <v>100</v>
      </c>
      <c r="AD200" s="24">
        <f>'Рейтинговая таблица организаций'!AY200</f>
        <v>100</v>
      </c>
      <c r="AE200" s="24">
        <f>'Рейтинговая таблица организаций'!AZ200</f>
        <v>100</v>
      </c>
      <c r="AF200" s="24">
        <f>'Рейтинговая таблица организаций'!BA200</f>
        <v>100</v>
      </c>
      <c r="AG200" s="24">
        <f t="shared" si="46"/>
        <v>197</v>
      </c>
      <c r="AH200" s="24" t="str">
        <f t="shared" si="47"/>
        <v>МКДОУ «Детский сад № 11 «Светлячок» (город Хасавюрт)</v>
      </c>
      <c r="AI200" s="24">
        <f>'Рейтинговая таблица организаций'!BB200</f>
        <v>94</v>
      </c>
    </row>
    <row r="201" spans="1:35" x14ac:dyDescent="0.25">
      <c r="A201" s="24">
        <f>'Рейтинговая таблица организаций'!A201</f>
        <v>198</v>
      </c>
      <c r="B201" s="24" t="str">
        <f>'Рейтинговая таблица организаций'!B201</f>
        <v>МКУ ДО ЦТТ (город Хасавюрт)</v>
      </c>
      <c r="C201" s="24">
        <f>'Рейтинговая таблица организаций'!C201</f>
        <v>399</v>
      </c>
      <c r="D201" s="24">
        <f t="shared" si="36"/>
        <v>198</v>
      </c>
      <c r="E201" s="24" t="str">
        <f t="shared" si="37"/>
        <v>МКУ ДО ЦТТ (город Хасавюрт)</v>
      </c>
      <c r="F201" s="24">
        <f>'Рейтинговая таблица организаций'!M201</f>
        <v>90</v>
      </c>
      <c r="G201" s="24">
        <f>'Рейтинговая таблица организаций'!N201</f>
        <v>100</v>
      </c>
      <c r="H201" s="24">
        <f>'Рейтинговая таблица организаций'!O201</f>
        <v>99</v>
      </c>
      <c r="I201" s="24">
        <f>'Рейтинговая таблица организаций'!P201</f>
        <v>97</v>
      </c>
      <c r="J201" s="24">
        <f t="shared" si="38"/>
        <v>198</v>
      </c>
      <c r="K201" s="24" t="str">
        <f t="shared" si="39"/>
        <v>МКУ ДО ЦТТ (город Хасавюрт)</v>
      </c>
      <c r="L201" s="24">
        <f>'Рейтинговая таблица организаций'!V201</f>
        <v>80</v>
      </c>
      <c r="M201" s="24">
        <f>'Рейтинговая таблица организаций'!X201</f>
        <v>97</v>
      </c>
      <c r="N201" s="24">
        <f>'Рейтинговая таблица организаций'!Y201</f>
        <v>88</v>
      </c>
      <c r="O201" s="24">
        <f t="shared" si="40"/>
        <v>198</v>
      </c>
      <c r="P201" s="24" t="str">
        <f t="shared" si="41"/>
        <v>МКУ ДО ЦТТ (город Хасавюрт)</v>
      </c>
      <c r="Q201" s="24">
        <f>'Рейтинговая таблица организаций'!AD201</f>
        <v>0</v>
      </c>
      <c r="R201" s="24">
        <f>'Рейтинговая таблица организаций'!AE201</f>
        <v>40</v>
      </c>
      <c r="S201" s="7">
        <f>'Рейтинговая таблица организаций'!AF201</f>
        <v>88</v>
      </c>
      <c r="T201" s="24">
        <f>'Рейтинговая таблица организаций'!AG201</f>
        <v>42</v>
      </c>
      <c r="U201" s="24">
        <f t="shared" si="42"/>
        <v>198</v>
      </c>
      <c r="V201" s="24" t="str">
        <f t="shared" si="43"/>
        <v>МКУ ДО ЦТТ (город Хасавюрт)</v>
      </c>
      <c r="W201" s="24">
        <f>'Рейтинговая таблица организаций'!AN201</f>
        <v>98</v>
      </c>
      <c r="X201" s="24">
        <f>'Рейтинговая таблица организаций'!AO201</f>
        <v>98</v>
      </c>
      <c r="Y201" s="24">
        <f>'Рейтинговая таблица организаций'!AP201</f>
        <v>99</v>
      </c>
      <c r="Z201" s="24">
        <f>'Рейтинговая таблица организаций'!AQ201</f>
        <v>98</v>
      </c>
      <c r="AA201" s="24">
        <f t="shared" si="44"/>
        <v>198</v>
      </c>
      <c r="AB201" s="24" t="str">
        <f t="shared" si="45"/>
        <v>МКУ ДО ЦТТ (город Хасавюрт)</v>
      </c>
      <c r="AC201" s="24">
        <f>'Рейтинговая таблица организаций'!AX201</f>
        <v>99</v>
      </c>
      <c r="AD201" s="24">
        <f>'Рейтинговая таблица организаций'!AY201</f>
        <v>98</v>
      </c>
      <c r="AE201" s="24">
        <f>'Рейтинговая таблица организаций'!AZ201</f>
        <v>98</v>
      </c>
      <c r="AF201" s="24">
        <f>'Рейтинговая таблица организаций'!BA201</f>
        <v>98</v>
      </c>
      <c r="AG201" s="24">
        <f t="shared" si="46"/>
        <v>198</v>
      </c>
      <c r="AH201" s="24" t="str">
        <f t="shared" si="47"/>
        <v>МКУ ДО ЦТТ (город Хасавюрт)</v>
      </c>
      <c r="AI201" s="24">
        <f>'Рейтинговая таблица организаций'!BB201</f>
        <v>84.6</v>
      </c>
    </row>
    <row r="202" spans="1:35" x14ac:dyDescent="0.25">
      <c r="A202" s="24">
        <f>'Рейтинговая таблица организаций'!A202</f>
        <v>199</v>
      </c>
      <c r="B202" s="24" t="str">
        <f>'Рейтинговая таблица организаций'!B202</f>
        <v>МКУ ДО «СЮТиК» (город Хасавюрт)</v>
      </c>
      <c r="C202" s="24">
        <f>'Рейтинговая таблица организаций'!C202</f>
        <v>124</v>
      </c>
      <c r="D202" s="24">
        <f t="shared" si="36"/>
        <v>199</v>
      </c>
      <c r="E202" s="24" t="str">
        <f t="shared" si="37"/>
        <v>МКУ ДО «СЮТиК» (город Хасавюрт)</v>
      </c>
      <c r="F202" s="24">
        <f>'Рейтинговая таблица организаций'!M202</f>
        <v>86</v>
      </c>
      <c r="G202" s="24">
        <f>'Рейтинговая таблица организаций'!N202</f>
        <v>100</v>
      </c>
      <c r="H202" s="24">
        <f>'Рейтинговая таблица организаций'!O202</f>
        <v>92</v>
      </c>
      <c r="I202" s="24">
        <f>'Рейтинговая таблица организаций'!P202</f>
        <v>93</v>
      </c>
      <c r="J202" s="24">
        <f t="shared" si="38"/>
        <v>199</v>
      </c>
      <c r="K202" s="24" t="str">
        <f t="shared" si="39"/>
        <v>МКУ ДО «СЮТиК» (город Хасавюрт)</v>
      </c>
      <c r="L202" s="24">
        <f>'Рейтинговая таблица организаций'!V202</f>
        <v>100</v>
      </c>
      <c r="M202" s="24">
        <f>'Рейтинговая таблица организаций'!X202</f>
        <v>52</v>
      </c>
      <c r="N202" s="24">
        <f>'Рейтинговая таблица организаций'!Y202</f>
        <v>76</v>
      </c>
      <c r="O202" s="24">
        <f t="shared" si="40"/>
        <v>199</v>
      </c>
      <c r="P202" s="24" t="str">
        <f t="shared" si="41"/>
        <v>МКУ ДО «СЮТиК» (город Хасавюрт)</v>
      </c>
      <c r="Q202" s="24">
        <f>'Рейтинговая таблица организаций'!AD202</f>
        <v>0</v>
      </c>
      <c r="R202" s="24">
        <f>'Рейтинговая таблица организаций'!AE202</f>
        <v>60</v>
      </c>
      <c r="S202" s="7">
        <f>'Рейтинговая таблица организаций'!AF202</f>
        <v>83.333333333333329</v>
      </c>
      <c r="T202" s="24">
        <f>'Рейтинговая таблица организаций'!AG202</f>
        <v>49</v>
      </c>
      <c r="U202" s="24">
        <f t="shared" si="42"/>
        <v>199</v>
      </c>
      <c r="V202" s="24" t="str">
        <f t="shared" si="43"/>
        <v>МКУ ДО «СЮТиК» (город Хасавюрт)</v>
      </c>
      <c r="W202" s="24">
        <f>'Рейтинговая таблица организаций'!AN202</f>
        <v>77</v>
      </c>
      <c r="X202" s="24">
        <f>'Рейтинговая таблица организаций'!AO202</f>
        <v>83</v>
      </c>
      <c r="Y202" s="24">
        <f>'Рейтинговая таблица организаций'!AP202</f>
        <v>73</v>
      </c>
      <c r="Z202" s="24">
        <f>'Рейтинговая таблица организаций'!AQ202</f>
        <v>79</v>
      </c>
      <c r="AA202" s="24">
        <f t="shared" si="44"/>
        <v>199</v>
      </c>
      <c r="AB202" s="24" t="str">
        <f t="shared" si="45"/>
        <v>МКУ ДО «СЮТиК» (город Хасавюрт)</v>
      </c>
      <c r="AC202" s="24">
        <f>'Рейтинговая таблица организаций'!AX202</f>
        <v>56</v>
      </c>
      <c r="AD202" s="24">
        <f>'Рейтинговая таблица организаций'!AY202</f>
        <v>83</v>
      </c>
      <c r="AE202" s="24">
        <f>'Рейтинговая таблица организаций'!AZ202</f>
        <v>74</v>
      </c>
      <c r="AF202" s="24">
        <f>'Рейтинговая таблица организаций'!BA202</f>
        <v>70</v>
      </c>
      <c r="AG202" s="24">
        <f t="shared" si="46"/>
        <v>199</v>
      </c>
      <c r="AH202" s="24" t="str">
        <f t="shared" si="47"/>
        <v>МКУ ДО «СЮТиК» (город Хасавюрт)</v>
      </c>
      <c r="AI202" s="24">
        <f>'Рейтинговая таблица организаций'!BB202</f>
        <v>73.400000000000006</v>
      </c>
    </row>
    <row r="203" spans="1:35" x14ac:dyDescent="0.25">
      <c r="A203" s="24">
        <f>'Рейтинговая таблица организаций'!A203</f>
        <v>200</v>
      </c>
      <c r="B203" s="24" t="str">
        <f>'Рейтинговая таблица организаций'!B203</f>
        <v>МКУ ДО «ЭБЦ» (город Хасавюрт)</v>
      </c>
      <c r="C203" s="24">
        <f>'Рейтинговая таблица организаций'!C203</f>
        <v>304</v>
      </c>
      <c r="D203" s="24">
        <f t="shared" si="36"/>
        <v>200</v>
      </c>
      <c r="E203" s="24" t="str">
        <f t="shared" si="37"/>
        <v>МКУ ДО «ЭБЦ» (город Хасавюрт)</v>
      </c>
      <c r="F203" s="24">
        <f>'Рейтинговая таблица организаций'!M203</f>
        <v>84</v>
      </c>
      <c r="G203" s="24">
        <f>'Рейтинговая таблица организаций'!N203</f>
        <v>100</v>
      </c>
      <c r="H203" s="24">
        <f>'Рейтинговая таблица организаций'!O203</f>
        <v>94</v>
      </c>
      <c r="I203" s="24">
        <f>'Рейтинговая таблица организаций'!P203</f>
        <v>93</v>
      </c>
      <c r="J203" s="24">
        <f t="shared" si="38"/>
        <v>200</v>
      </c>
      <c r="K203" s="24" t="str">
        <f t="shared" si="39"/>
        <v>МКУ ДО «ЭБЦ» (город Хасавюрт)</v>
      </c>
      <c r="L203" s="24">
        <f>'Рейтинговая таблица организаций'!V203</f>
        <v>100</v>
      </c>
      <c r="M203" s="24">
        <f>'Рейтинговая таблица организаций'!X203</f>
        <v>84</v>
      </c>
      <c r="N203" s="24">
        <f>'Рейтинговая таблица организаций'!Y203</f>
        <v>92</v>
      </c>
      <c r="O203" s="24">
        <f t="shared" si="40"/>
        <v>200</v>
      </c>
      <c r="P203" s="24" t="str">
        <f t="shared" si="41"/>
        <v>МКУ ДО «ЭБЦ» (город Хасавюрт)</v>
      </c>
      <c r="Q203" s="24">
        <f>'Рейтинговая таблица организаций'!AD203</f>
        <v>40</v>
      </c>
      <c r="R203" s="24">
        <f>'Рейтинговая таблица организаций'!AE203</f>
        <v>40</v>
      </c>
      <c r="S203" s="7">
        <f>'Рейтинговая таблица организаций'!AF203</f>
        <v>100</v>
      </c>
      <c r="T203" s="24">
        <f>'Рейтинговая таблица организаций'!AG203</f>
        <v>58</v>
      </c>
      <c r="U203" s="24">
        <f t="shared" si="42"/>
        <v>200</v>
      </c>
      <c r="V203" s="24" t="str">
        <f t="shared" si="43"/>
        <v>МКУ ДО «ЭБЦ» (город Хасавюрт)</v>
      </c>
      <c r="W203" s="24">
        <f>'Рейтинговая таблица организаций'!AN203</f>
        <v>92</v>
      </c>
      <c r="X203" s="24">
        <f>'Рейтинговая таблица организаций'!AO203</f>
        <v>92</v>
      </c>
      <c r="Y203" s="24">
        <f>'Рейтинговая таблица организаций'!AP203</f>
        <v>93</v>
      </c>
      <c r="Z203" s="24">
        <f>'Рейтинговая таблица организаций'!AQ203</f>
        <v>92</v>
      </c>
      <c r="AA203" s="24">
        <f t="shared" si="44"/>
        <v>200</v>
      </c>
      <c r="AB203" s="24" t="str">
        <f t="shared" si="45"/>
        <v>МКУ ДО «ЭБЦ» (город Хасавюрт)</v>
      </c>
      <c r="AC203" s="24">
        <f>'Рейтинговая таблица организаций'!AX203</f>
        <v>90</v>
      </c>
      <c r="AD203" s="24">
        <f>'Рейтинговая таблица организаций'!AY203</f>
        <v>91</v>
      </c>
      <c r="AE203" s="24">
        <f>'Рейтинговая таблица организаций'!AZ203</f>
        <v>89</v>
      </c>
      <c r="AF203" s="24">
        <f>'Рейтинговая таблица организаций'!BA203</f>
        <v>90</v>
      </c>
      <c r="AG203" s="24">
        <f t="shared" si="46"/>
        <v>200</v>
      </c>
      <c r="AH203" s="24" t="str">
        <f t="shared" si="47"/>
        <v>МКУ ДО «ЭБЦ» (город Хасавюрт)</v>
      </c>
      <c r="AI203" s="24">
        <f>'Рейтинговая таблица организаций'!BB203</f>
        <v>85</v>
      </c>
    </row>
    <row r="204" spans="1:35" x14ac:dyDescent="0.25">
      <c r="A204" s="24">
        <f>'Рейтинговая таблица организаций'!A204</f>
        <v>201</v>
      </c>
      <c r="B204" s="24" t="str">
        <f>'Рейтинговая таблица организаций'!B204</f>
        <v>МКУ ДО «ДДТ» (город Хасавюрт)</v>
      </c>
      <c r="C204" s="24">
        <f>'Рейтинговая таблица организаций'!C204</f>
        <v>245</v>
      </c>
      <c r="D204" s="24">
        <f t="shared" si="36"/>
        <v>201</v>
      </c>
      <c r="E204" s="24" t="str">
        <f t="shared" si="37"/>
        <v>МКУ ДО «ДДТ» (город Хасавюрт)</v>
      </c>
      <c r="F204" s="24">
        <f>'Рейтинговая таблица организаций'!M204</f>
        <v>100</v>
      </c>
      <c r="G204" s="24">
        <f>'Рейтинговая таблица организаций'!N204</f>
        <v>30</v>
      </c>
      <c r="H204" s="24">
        <f>'Рейтинговая таблица организаций'!O204</f>
        <v>96</v>
      </c>
      <c r="I204" s="24">
        <f>'Рейтинговая таблица организаций'!P204</f>
        <v>77</v>
      </c>
      <c r="J204" s="24">
        <f t="shared" si="38"/>
        <v>201</v>
      </c>
      <c r="K204" s="24" t="str">
        <f t="shared" si="39"/>
        <v>МКУ ДО «ДДТ» (город Хасавюрт)</v>
      </c>
      <c r="L204" s="24">
        <f>'Рейтинговая таблица организаций'!V204</f>
        <v>60</v>
      </c>
      <c r="M204" s="24">
        <f>'Рейтинговая таблица организаций'!X204</f>
        <v>90</v>
      </c>
      <c r="N204" s="24">
        <f>'Рейтинговая таблица организаций'!Y204</f>
        <v>75</v>
      </c>
      <c r="O204" s="24">
        <f t="shared" si="40"/>
        <v>201</v>
      </c>
      <c r="P204" s="24" t="str">
        <f t="shared" si="41"/>
        <v>МКУ ДО «ДДТ» (город Хасавюрт)</v>
      </c>
      <c r="Q204" s="24">
        <f>'Рейтинговая таблица организаций'!AD204</f>
        <v>20</v>
      </c>
      <c r="R204" s="24">
        <f>'Рейтинговая таблица организаций'!AE204</f>
        <v>0</v>
      </c>
      <c r="S204" s="7">
        <f>'Рейтинговая таблица организаций'!AF204</f>
        <v>100</v>
      </c>
      <c r="T204" s="24">
        <f>'Рейтинговая таблица организаций'!AG204</f>
        <v>36</v>
      </c>
      <c r="U204" s="24">
        <f t="shared" si="42"/>
        <v>201</v>
      </c>
      <c r="V204" s="24" t="str">
        <f t="shared" si="43"/>
        <v>МКУ ДО «ДДТ» (город Хасавюрт)</v>
      </c>
      <c r="W204" s="24">
        <f>'Рейтинговая таблица организаций'!AN204</f>
        <v>90</v>
      </c>
      <c r="X204" s="24">
        <f>'Рейтинговая таблица организаций'!AO204</f>
        <v>94</v>
      </c>
      <c r="Y204" s="24">
        <f>'Рейтинговая таблица организаций'!AP204</f>
        <v>95</v>
      </c>
      <c r="Z204" s="24">
        <f>'Рейтинговая таблица организаций'!AQ204</f>
        <v>93</v>
      </c>
      <c r="AA204" s="24">
        <f t="shared" si="44"/>
        <v>201</v>
      </c>
      <c r="AB204" s="24" t="str">
        <f t="shared" si="45"/>
        <v>МКУ ДО «ДДТ» (город Хасавюрт)</v>
      </c>
      <c r="AC204" s="24">
        <f>'Рейтинговая таблица организаций'!AX204</f>
        <v>92</v>
      </c>
      <c r="AD204" s="24">
        <f>'Рейтинговая таблица организаций'!AY204</f>
        <v>98</v>
      </c>
      <c r="AE204" s="24">
        <f>'Рейтинговая таблица организаций'!AZ204</f>
        <v>96</v>
      </c>
      <c r="AF204" s="24">
        <f>'Рейтинговая таблица организаций'!BA204</f>
        <v>95</v>
      </c>
      <c r="AG204" s="24">
        <f t="shared" si="46"/>
        <v>201</v>
      </c>
      <c r="AH204" s="24" t="str">
        <f t="shared" si="47"/>
        <v>МКУ ДО «ДДТ» (город Хасавюрт)</v>
      </c>
      <c r="AI204" s="24">
        <f>'Рейтинговая таблица организаций'!BB204</f>
        <v>75.2</v>
      </c>
    </row>
    <row r="205" spans="1:35" x14ac:dyDescent="0.25">
      <c r="A205" s="24">
        <f>'Рейтинговая таблица организаций'!A205</f>
        <v>202</v>
      </c>
      <c r="B205" s="24" t="str">
        <f>'Рейтинговая таблица организаций'!B205</f>
        <v>МКУ ДО «ДЮСШ» (город Хасавюрт)</v>
      </c>
      <c r="C205" s="24">
        <f>'Рейтинговая таблица организаций'!C205</f>
        <v>227</v>
      </c>
      <c r="D205" s="24">
        <f t="shared" si="36"/>
        <v>202</v>
      </c>
      <c r="E205" s="24" t="str">
        <f t="shared" si="37"/>
        <v>МКУ ДО «ДЮСШ» (город Хасавюрт)</v>
      </c>
      <c r="F205" s="24">
        <f>'Рейтинговая таблица организаций'!M205</f>
        <v>49</v>
      </c>
      <c r="G205" s="24">
        <f>'Рейтинговая таблица организаций'!N205</f>
        <v>100</v>
      </c>
      <c r="H205" s="24">
        <f>'Рейтинговая таблица организаций'!O205</f>
        <v>96</v>
      </c>
      <c r="I205" s="24">
        <f>'Рейтинговая таблица организаций'!P205</f>
        <v>83</v>
      </c>
      <c r="J205" s="24">
        <f t="shared" si="38"/>
        <v>202</v>
      </c>
      <c r="K205" s="24" t="str">
        <f t="shared" si="39"/>
        <v>МКУ ДО «ДЮСШ» (город Хасавюрт)</v>
      </c>
      <c r="L205" s="24">
        <f>'Рейтинговая таблица организаций'!V205</f>
        <v>60</v>
      </c>
      <c r="M205" s="24">
        <f>'Рейтинговая таблица организаций'!X205</f>
        <v>80</v>
      </c>
      <c r="N205" s="24">
        <f>'Рейтинговая таблица организаций'!Y205</f>
        <v>70</v>
      </c>
      <c r="O205" s="24">
        <f t="shared" si="40"/>
        <v>202</v>
      </c>
      <c r="P205" s="24" t="str">
        <f t="shared" si="41"/>
        <v>МКУ ДО «ДЮСШ» (город Хасавюрт)</v>
      </c>
      <c r="Q205" s="24">
        <f>'Рейтинговая таблица организаций'!AD205</f>
        <v>0</v>
      </c>
      <c r="R205" s="24">
        <f>'Рейтинговая таблица организаций'!AE205</f>
        <v>20</v>
      </c>
      <c r="S205" s="7">
        <f>'Рейтинговая таблица организаций'!AF205</f>
        <v>86.206896551724142</v>
      </c>
      <c r="T205" s="24">
        <f>'Рейтинговая таблица организаций'!AG205</f>
        <v>34</v>
      </c>
      <c r="U205" s="24">
        <f t="shared" si="42"/>
        <v>202</v>
      </c>
      <c r="V205" s="24" t="str">
        <f t="shared" si="43"/>
        <v>МКУ ДО «ДЮСШ» (город Хасавюрт)</v>
      </c>
      <c r="W205" s="24">
        <f>'Рейтинговая таблица организаций'!AN205</f>
        <v>95</v>
      </c>
      <c r="X205" s="24">
        <f>'Рейтинговая таблица организаций'!AO205</f>
        <v>98</v>
      </c>
      <c r="Y205" s="24">
        <f>'Рейтинговая таблица организаций'!AP205</f>
        <v>97</v>
      </c>
      <c r="Z205" s="24">
        <f>'Рейтинговая таблица организаций'!AQ205</f>
        <v>97</v>
      </c>
      <c r="AA205" s="24">
        <f t="shared" si="44"/>
        <v>202</v>
      </c>
      <c r="AB205" s="24" t="str">
        <f t="shared" si="45"/>
        <v>МКУ ДО «ДЮСШ» (город Хасавюрт)</v>
      </c>
      <c r="AC205" s="24">
        <f>'Рейтинговая таблица организаций'!AX205</f>
        <v>95</v>
      </c>
      <c r="AD205" s="24">
        <f>'Рейтинговая таблица организаций'!AY205</f>
        <v>95</v>
      </c>
      <c r="AE205" s="24">
        <f>'Рейтинговая таблица организаций'!AZ205</f>
        <v>95</v>
      </c>
      <c r="AF205" s="24">
        <f>'Рейтинговая таблица организаций'!BA205</f>
        <v>95</v>
      </c>
      <c r="AG205" s="24">
        <f t="shared" si="46"/>
        <v>202</v>
      </c>
      <c r="AH205" s="24" t="str">
        <f t="shared" si="47"/>
        <v>МКУ ДО «ДЮСШ» (город Хасавюрт)</v>
      </c>
      <c r="AI205" s="24">
        <f>'Рейтинговая таблица организаций'!BB205</f>
        <v>75.8</v>
      </c>
    </row>
    <row r="206" spans="1:35" x14ac:dyDescent="0.25">
      <c r="A206" s="24">
        <f>'Рейтинговая таблица организаций'!A206</f>
        <v>203</v>
      </c>
      <c r="B206" s="24" t="str">
        <f>'Рейтинговая таблица организаций'!B206</f>
        <v>МКУ «СШОР по боксу» (город Хасавюрт)</v>
      </c>
      <c r="C206" s="24">
        <f>'Рейтинговая таблица организаций'!C206</f>
        <v>600</v>
      </c>
      <c r="D206" s="24">
        <f t="shared" si="36"/>
        <v>203</v>
      </c>
      <c r="E206" s="24" t="str">
        <f t="shared" si="37"/>
        <v>МКУ «СШОР по боксу» (город Хасавюрт)</v>
      </c>
      <c r="F206" s="24">
        <f>'Рейтинговая таблица организаций'!M206</f>
        <v>84</v>
      </c>
      <c r="G206" s="24">
        <f>'Рейтинговая таблица организаций'!N206</f>
        <v>90</v>
      </c>
      <c r="H206" s="24">
        <f>'Рейтинговая таблица организаций'!O206</f>
        <v>96</v>
      </c>
      <c r="I206" s="24">
        <f>'Рейтинговая таблица организаций'!P206</f>
        <v>91</v>
      </c>
      <c r="J206" s="24">
        <f t="shared" si="38"/>
        <v>203</v>
      </c>
      <c r="K206" s="24" t="str">
        <f t="shared" si="39"/>
        <v>МКУ «СШОР по боксу» (город Хасавюрт)</v>
      </c>
      <c r="L206" s="24">
        <f>'Рейтинговая таблица организаций'!V206</f>
        <v>80</v>
      </c>
      <c r="M206" s="24">
        <f>'Рейтинговая таблица организаций'!X206</f>
        <v>92</v>
      </c>
      <c r="N206" s="24">
        <f>'Рейтинговая таблица организаций'!Y206</f>
        <v>86</v>
      </c>
      <c r="O206" s="24">
        <f t="shared" si="40"/>
        <v>203</v>
      </c>
      <c r="P206" s="24" t="str">
        <f t="shared" si="41"/>
        <v>МКУ «СШОР по боксу» (город Хасавюрт)</v>
      </c>
      <c r="Q206" s="24">
        <f>'Рейтинговая таблица организаций'!AD206</f>
        <v>20</v>
      </c>
      <c r="R206" s="24">
        <f>'Рейтинговая таблица организаций'!AE206</f>
        <v>0</v>
      </c>
      <c r="S206" s="7">
        <f>'Рейтинговая таблица организаций'!AF206</f>
        <v>96.511627906976742</v>
      </c>
      <c r="T206" s="24">
        <f>'Рейтинговая таблица организаций'!AG206</f>
        <v>35</v>
      </c>
      <c r="U206" s="24">
        <f t="shared" si="42"/>
        <v>203</v>
      </c>
      <c r="V206" s="24" t="str">
        <f t="shared" si="43"/>
        <v>МКУ «СШОР по боксу» (город Хасавюрт)</v>
      </c>
      <c r="W206" s="24">
        <f>'Рейтинговая таблица организаций'!AN206</f>
        <v>96</v>
      </c>
      <c r="X206" s="24">
        <f>'Рейтинговая таблица организаций'!AO206</f>
        <v>94</v>
      </c>
      <c r="Y206" s="24">
        <f>'Рейтинговая таблица организаций'!AP206</f>
        <v>95</v>
      </c>
      <c r="Z206" s="24">
        <f>'Рейтинговая таблица организаций'!AQ206</f>
        <v>95</v>
      </c>
      <c r="AA206" s="24">
        <f t="shared" si="44"/>
        <v>203</v>
      </c>
      <c r="AB206" s="24" t="str">
        <f t="shared" si="45"/>
        <v>МКУ «СШОР по боксу» (город Хасавюрт)</v>
      </c>
      <c r="AC206" s="24">
        <f>'Рейтинговая таблица организаций'!AX206</f>
        <v>94</v>
      </c>
      <c r="AD206" s="24">
        <f>'Рейтинговая таблица организаций'!AY206</f>
        <v>95</v>
      </c>
      <c r="AE206" s="24">
        <f>'Рейтинговая таблица организаций'!AZ206</f>
        <v>93</v>
      </c>
      <c r="AF206" s="24">
        <f>'Рейтинговая таблица организаций'!BA206</f>
        <v>94</v>
      </c>
      <c r="AG206" s="24">
        <f t="shared" si="46"/>
        <v>203</v>
      </c>
      <c r="AH206" s="24" t="str">
        <f t="shared" si="47"/>
        <v>МКУ «СШОР по боксу» (город Хасавюрт)</v>
      </c>
      <c r="AI206" s="24">
        <f>'Рейтинговая таблица организаций'!BB206</f>
        <v>80.2</v>
      </c>
    </row>
    <row r="207" spans="1:35" x14ac:dyDescent="0.25">
      <c r="A207" s="24">
        <f>'Рейтинговая таблица организаций'!A207</f>
        <v>204</v>
      </c>
      <c r="B207" s="24" t="str">
        <f>'Рейтинговая таблица организаций'!B207</f>
        <v>МКУ «СШОР им.М.Батырова» (город Хасавюрт)</v>
      </c>
      <c r="C207" s="24">
        <f>'Рейтинговая таблица организаций'!C207</f>
        <v>600</v>
      </c>
      <c r="D207" s="24">
        <f t="shared" si="36"/>
        <v>204</v>
      </c>
      <c r="E207" s="24" t="str">
        <f t="shared" si="37"/>
        <v>МКУ «СШОР им.М.Батырова» (город Хасавюрт)</v>
      </c>
      <c r="F207" s="24">
        <f>'Рейтинговая таблица организаций'!M207</f>
        <v>100</v>
      </c>
      <c r="G207" s="24">
        <f>'Рейтинговая таблица организаций'!N207</f>
        <v>100</v>
      </c>
      <c r="H207" s="24">
        <f>'Рейтинговая таблица организаций'!O207</f>
        <v>99</v>
      </c>
      <c r="I207" s="24">
        <f>'Рейтинговая таблица организаций'!P207</f>
        <v>100</v>
      </c>
      <c r="J207" s="24">
        <f t="shared" si="38"/>
        <v>204</v>
      </c>
      <c r="K207" s="24" t="str">
        <f t="shared" si="39"/>
        <v>МКУ «СШОР им.М.Батырова» (город Хасавюрт)</v>
      </c>
      <c r="L207" s="24">
        <f>'Рейтинговая таблица организаций'!V207</f>
        <v>20</v>
      </c>
      <c r="M207" s="24">
        <f>'Рейтинговая таблица организаций'!X207</f>
        <v>90</v>
      </c>
      <c r="N207" s="24">
        <f>'Рейтинговая таблица организаций'!Y207</f>
        <v>55</v>
      </c>
      <c r="O207" s="24">
        <f t="shared" si="40"/>
        <v>204</v>
      </c>
      <c r="P207" s="24" t="str">
        <f t="shared" si="41"/>
        <v>МКУ «СШОР им.М.Батырова» (город Хасавюрт)</v>
      </c>
      <c r="Q207" s="24">
        <f>'Рейтинговая таблица организаций'!AD207</f>
        <v>20</v>
      </c>
      <c r="R207" s="24">
        <f>'Рейтинговая таблица организаций'!AE207</f>
        <v>0</v>
      </c>
      <c r="S207" s="7">
        <f>'Рейтинговая таблица организаций'!AF207</f>
        <v>75</v>
      </c>
      <c r="T207" s="24">
        <f>'Рейтинговая таблица организаций'!AG207</f>
        <v>29</v>
      </c>
      <c r="U207" s="24">
        <f t="shared" si="42"/>
        <v>204</v>
      </c>
      <c r="V207" s="24" t="str">
        <f t="shared" si="43"/>
        <v>МКУ «СШОР им.М.Батырова» (город Хасавюрт)</v>
      </c>
      <c r="W207" s="24">
        <f>'Рейтинговая таблица организаций'!AN207</f>
        <v>97</v>
      </c>
      <c r="X207" s="24">
        <f>'Рейтинговая таблица организаций'!AO207</f>
        <v>98</v>
      </c>
      <c r="Y207" s="24">
        <f>'Рейтинговая таблица организаций'!AP207</f>
        <v>99</v>
      </c>
      <c r="Z207" s="24">
        <f>'Рейтинговая таблица организаций'!AQ207</f>
        <v>98</v>
      </c>
      <c r="AA207" s="24">
        <f t="shared" si="44"/>
        <v>204</v>
      </c>
      <c r="AB207" s="24" t="str">
        <f t="shared" si="45"/>
        <v>МКУ «СШОР им.М.Батырова» (город Хасавюрт)</v>
      </c>
      <c r="AC207" s="24">
        <f>'Рейтинговая таблица организаций'!AX207</f>
        <v>97</v>
      </c>
      <c r="AD207" s="24">
        <f>'Рейтинговая таблица организаций'!AY207</f>
        <v>96</v>
      </c>
      <c r="AE207" s="24">
        <f>'Рейтинговая таблица организаций'!AZ207</f>
        <v>96</v>
      </c>
      <c r="AF207" s="24">
        <f>'Рейтинговая таблица организаций'!BA207</f>
        <v>96</v>
      </c>
      <c r="AG207" s="24">
        <f t="shared" si="46"/>
        <v>204</v>
      </c>
      <c r="AH207" s="24" t="str">
        <f t="shared" si="47"/>
        <v>МКУ «СШОР им.М.Батырова» (город Хасавюрт)</v>
      </c>
      <c r="AI207" s="24">
        <f>'Рейтинговая таблица организаций'!BB207</f>
        <v>75.599999999999994</v>
      </c>
    </row>
    <row r="208" spans="1:35" x14ac:dyDescent="0.25">
      <c r="A208" s="24">
        <f>'Рейтинговая таблица организаций'!A208</f>
        <v>205</v>
      </c>
      <c r="B208" s="24" t="str">
        <f>'Рейтинговая таблица организаций'!B208</f>
        <v>МКУ ДО «ФСК по боксу» (город Хасавюрт)</v>
      </c>
      <c r="C208" s="24">
        <f>'Рейтинговая таблица организаций'!C208</f>
        <v>110</v>
      </c>
      <c r="D208" s="24">
        <f t="shared" si="36"/>
        <v>205</v>
      </c>
      <c r="E208" s="24" t="str">
        <f t="shared" si="37"/>
        <v>МКУ ДО «ФСК по боксу» (город Хасавюрт)</v>
      </c>
      <c r="F208" s="24">
        <f>'Рейтинговая таблица организаций'!M208</f>
        <v>88</v>
      </c>
      <c r="G208" s="24">
        <f>'Рейтинговая таблица организаций'!N208</f>
        <v>100</v>
      </c>
      <c r="H208" s="24">
        <f>'Рейтинговая таблица организаций'!O208</f>
        <v>93</v>
      </c>
      <c r="I208" s="24">
        <f>'Рейтинговая таблица организаций'!P208</f>
        <v>94</v>
      </c>
      <c r="J208" s="24">
        <f t="shared" si="38"/>
        <v>205</v>
      </c>
      <c r="K208" s="24" t="str">
        <f t="shared" si="39"/>
        <v>МКУ ДО «ФСК по боксу» (город Хасавюрт)</v>
      </c>
      <c r="L208" s="24">
        <f>'Рейтинговая таблица организаций'!V208</f>
        <v>80</v>
      </c>
      <c r="M208" s="24">
        <f>'Рейтинговая таблица организаций'!X208</f>
        <v>91</v>
      </c>
      <c r="N208" s="24">
        <f>'Рейтинговая таблица организаций'!Y208</f>
        <v>85</v>
      </c>
      <c r="O208" s="24">
        <f t="shared" si="40"/>
        <v>205</v>
      </c>
      <c r="P208" s="24" t="str">
        <f t="shared" si="41"/>
        <v>МКУ ДО «ФСК по боксу» (город Хасавюрт)</v>
      </c>
      <c r="Q208" s="24">
        <f>'Рейтинговая таблица организаций'!AD208</f>
        <v>0</v>
      </c>
      <c r="R208" s="24">
        <f>'Рейтинговая таблица организаций'!AE208</f>
        <v>0</v>
      </c>
      <c r="S208" s="7">
        <f>'Рейтинговая таблица организаций'!AF208</f>
        <v>100</v>
      </c>
      <c r="T208" s="24">
        <f>'Рейтинговая таблица организаций'!AG208</f>
        <v>30</v>
      </c>
      <c r="U208" s="24">
        <f t="shared" si="42"/>
        <v>205</v>
      </c>
      <c r="V208" s="24" t="str">
        <f t="shared" si="43"/>
        <v>МКУ ДО «ФСК по боксу» (город Хасавюрт)</v>
      </c>
      <c r="W208" s="24">
        <f>'Рейтинговая таблица организаций'!AN208</f>
        <v>97</v>
      </c>
      <c r="X208" s="24">
        <f>'Рейтинговая таблица организаций'!AO208</f>
        <v>97</v>
      </c>
      <c r="Y208" s="24">
        <f>'Рейтинговая таблица организаций'!AP208</f>
        <v>100</v>
      </c>
      <c r="Z208" s="24">
        <f>'Рейтинговая таблица организаций'!AQ208</f>
        <v>98</v>
      </c>
      <c r="AA208" s="24">
        <f t="shared" si="44"/>
        <v>205</v>
      </c>
      <c r="AB208" s="24" t="str">
        <f t="shared" si="45"/>
        <v>МКУ ДО «ФСК по боксу» (город Хасавюрт)</v>
      </c>
      <c r="AC208" s="24">
        <f>'Рейтинговая таблица организаций'!AX208</f>
        <v>98</v>
      </c>
      <c r="AD208" s="24">
        <f>'Рейтинговая таблица организаций'!AY208</f>
        <v>98</v>
      </c>
      <c r="AE208" s="24">
        <f>'Рейтинговая таблица организаций'!AZ208</f>
        <v>97</v>
      </c>
      <c r="AF208" s="24">
        <f>'Рейтинговая таблица организаций'!BA208</f>
        <v>98</v>
      </c>
      <c r="AG208" s="24">
        <f t="shared" si="46"/>
        <v>205</v>
      </c>
      <c r="AH208" s="24" t="str">
        <f t="shared" si="47"/>
        <v>МКУ ДО «ФСК по боксу» (город Хасавюрт)</v>
      </c>
      <c r="AI208" s="24">
        <f>'Рейтинговая таблица организаций'!BB208</f>
        <v>81</v>
      </c>
    </row>
    <row r="209" spans="1:35" x14ac:dyDescent="0.25">
      <c r="A209" s="24">
        <f>'Рейтинговая таблица организаций'!A209</f>
        <v>206</v>
      </c>
      <c r="B209" s="24" t="str">
        <f>'Рейтинговая таблица организаций'!B209</f>
        <v>МКУ ДО «Хасавюртовская ДШИ» (город Хасавюрт)</v>
      </c>
      <c r="C209" s="24">
        <f>'Рейтинговая таблица организаций'!C209</f>
        <v>278</v>
      </c>
      <c r="D209" s="24">
        <f t="shared" si="36"/>
        <v>206</v>
      </c>
      <c r="E209" s="24" t="str">
        <f t="shared" si="37"/>
        <v>МКУ ДО «Хасавюртовская ДШИ» (город Хасавюрт)</v>
      </c>
      <c r="F209" s="24">
        <f>'Рейтинговая таблица организаций'!M209</f>
        <v>86</v>
      </c>
      <c r="G209" s="24">
        <f>'Рейтинговая таблица организаций'!N209</f>
        <v>100</v>
      </c>
      <c r="H209" s="24">
        <f>'Рейтинговая таблица организаций'!O209</f>
        <v>99</v>
      </c>
      <c r="I209" s="24">
        <f>'Рейтинговая таблица организаций'!P209</f>
        <v>95</v>
      </c>
      <c r="J209" s="24">
        <f t="shared" si="38"/>
        <v>206</v>
      </c>
      <c r="K209" s="24" t="str">
        <f t="shared" si="39"/>
        <v>МКУ ДО «Хасавюртовская ДШИ» (город Хасавюрт)</v>
      </c>
      <c r="L209" s="24">
        <f>'Рейтинговая таблица организаций'!V209</f>
        <v>100</v>
      </c>
      <c r="M209" s="24">
        <f>'Рейтинговая таблица организаций'!X209</f>
        <v>96</v>
      </c>
      <c r="N209" s="24">
        <f>'Рейтинговая таблица организаций'!Y209</f>
        <v>98</v>
      </c>
      <c r="O209" s="24">
        <f t="shared" si="40"/>
        <v>206</v>
      </c>
      <c r="P209" s="24" t="str">
        <f t="shared" si="41"/>
        <v>МКУ ДО «Хасавюртовская ДШИ» (город Хасавюрт)</v>
      </c>
      <c r="Q209" s="24">
        <f>'Рейтинговая таблица организаций'!AD209</f>
        <v>0</v>
      </c>
      <c r="R209" s="24">
        <f>'Рейтинговая таблица организаций'!AE209</f>
        <v>0</v>
      </c>
      <c r="S209" s="7">
        <f>'Рейтинговая таблица организаций'!AF209</f>
        <v>100</v>
      </c>
      <c r="T209" s="24">
        <f>'Рейтинговая таблица организаций'!AG209</f>
        <v>30</v>
      </c>
      <c r="U209" s="24">
        <f t="shared" si="42"/>
        <v>206</v>
      </c>
      <c r="V209" s="24" t="str">
        <f t="shared" si="43"/>
        <v>МКУ ДО «Хасавюртовская ДШИ» (город Хасавюрт)</v>
      </c>
      <c r="W209" s="24">
        <f>'Рейтинговая таблица организаций'!AN209</f>
        <v>98</v>
      </c>
      <c r="X209" s="24">
        <f>'Рейтинговая таблица организаций'!AO209</f>
        <v>98</v>
      </c>
      <c r="Y209" s="24">
        <f>'Рейтинговая таблица организаций'!AP209</f>
        <v>97</v>
      </c>
      <c r="Z209" s="24">
        <f>'Рейтинговая таблица организаций'!AQ209</f>
        <v>98</v>
      </c>
      <c r="AA209" s="24">
        <f t="shared" si="44"/>
        <v>206</v>
      </c>
      <c r="AB209" s="24" t="str">
        <f t="shared" si="45"/>
        <v>МКУ ДО «Хасавюртовская ДШИ» (город Хасавюрт)</v>
      </c>
      <c r="AC209" s="24">
        <f>'Рейтинговая таблица организаций'!AX209</f>
        <v>100</v>
      </c>
      <c r="AD209" s="24">
        <f>'Рейтинговая таблица организаций'!AY209</f>
        <v>100</v>
      </c>
      <c r="AE209" s="24">
        <f>'Рейтинговая таблица организаций'!AZ209</f>
        <v>99</v>
      </c>
      <c r="AF209" s="24">
        <f>'Рейтинговая таблица организаций'!BA209</f>
        <v>100</v>
      </c>
      <c r="AG209" s="24">
        <f t="shared" si="46"/>
        <v>206</v>
      </c>
      <c r="AH209" s="24" t="str">
        <f t="shared" si="47"/>
        <v>МКУ ДО «Хасавюртовская ДШИ» (город Хасавюрт)</v>
      </c>
      <c r="AI209" s="24">
        <f>'Рейтинговая таблица организаций'!BB209</f>
        <v>84.2</v>
      </c>
    </row>
    <row r="210" spans="1:35" x14ac:dyDescent="0.25">
      <c r="A210" s="24">
        <f>'Рейтинговая таблица организаций'!A210</f>
        <v>207</v>
      </c>
      <c r="B210" s="24" t="str">
        <f>'Рейтинговая таблица организаций'!B210</f>
        <v>МКОУ «СОШ №19» (город Хасавюрт)</v>
      </c>
      <c r="C210" s="24">
        <f>'Рейтинговая таблица организаций'!C210</f>
        <v>300</v>
      </c>
      <c r="D210" s="24">
        <f t="shared" si="36"/>
        <v>207</v>
      </c>
      <c r="E210" s="24" t="str">
        <f t="shared" si="37"/>
        <v>МКОУ «СОШ №19» (город Хасавюрт)</v>
      </c>
      <c r="F210" s="24">
        <f>'Рейтинговая таблица организаций'!M210</f>
        <v>100</v>
      </c>
      <c r="G210" s="24">
        <f>'Рейтинговая таблица организаций'!N210</f>
        <v>100</v>
      </c>
      <c r="H210" s="24">
        <f>'Рейтинговая таблица организаций'!O210</f>
        <v>97</v>
      </c>
      <c r="I210" s="24">
        <f>'Рейтинговая таблица организаций'!P210</f>
        <v>99</v>
      </c>
      <c r="J210" s="24">
        <f t="shared" si="38"/>
        <v>207</v>
      </c>
      <c r="K210" s="24" t="str">
        <f t="shared" si="39"/>
        <v>МКОУ «СОШ №19» (город Хасавюрт)</v>
      </c>
      <c r="L210" s="24">
        <f>'Рейтинговая таблица организаций'!V210</f>
        <v>100</v>
      </c>
      <c r="M210" s="24">
        <f>'Рейтинговая таблица организаций'!X210</f>
        <v>88</v>
      </c>
      <c r="N210" s="24">
        <f>'Рейтинговая таблица организаций'!Y210</f>
        <v>94</v>
      </c>
      <c r="O210" s="24">
        <f t="shared" si="40"/>
        <v>207</v>
      </c>
      <c r="P210" s="24" t="str">
        <f t="shared" si="41"/>
        <v>МКОУ «СОШ №19» (город Хасавюрт)</v>
      </c>
      <c r="Q210" s="24">
        <f>'Рейтинговая таблица организаций'!AD210</f>
        <v>100</v>
      </c>
      <c r="R210" s="24">
        <f>'Рейтинговая таблица организаций'!AE210</f>
        <v>100</v>
      </c>
      <c r="S210" s="7">
        <f>'Рейтинговая таблица организаций'!AF210</f>
        <v>81.818181818181813</v>
      </c>
      <c r="T210" s="24">
        <f>'Рейтинговая таблица организаций'!AG210</f>
        <v>95</v>
      </c>
      <c r="U210" s="24">
        <f t="shared" si="42"/>
        <v>207</v>
      </c>
      <c r="V210" s="24" t="str">
        <f t="shared" si="43"/>
        <v>МКОУ «СОШ №19» (город Хасавюрт)</v>
      </c>
      <c r="W210" s="24">
        <f>'Рейтинговая таблица организаций'!AN210</f>
        <v>96</v>
      </c>
      <c r="X210" s="24">
        <f>'Рейтинговая таблица организаций'!AO210</f>
        <v>96</v>
      </c>
      <c r="Y210" s="24">
        <f>'Рейтинговая таблица организаций'!AP210</f>
        <v>99</v>
      </c>
      <c r="Z210" s="24">
        <f>'Рейтинговая таблица организаций'!AQ210</f>
        <v>97</v>
      </c>
      <c r="AA210" s="24">
        <f t="shared" si="44"/>
        <v>207</v>
      </c>
      <c r="AB210" s="24" t="str">
        <f t="shared" si="45"/>
        <v>МКОУ «СОШ №19» (город Хасавюрт)</v>
      </c>
      <c r="AC210" s="24">
        <f>'Рейтинговая таблица организаций'!AX210</f>
        <v>100</v>
      </c>
      <c r="AD210" s="24">
        <f>'Рейтинговая таблица организаций'!AY210</f>
        <v>96</v>
      </c>
      <c r="AE210" s="24">
        <f>'Рейтинговая таблица организаций'!AZ210</f>
        <v>93</v>
      </c>
      <c r="AF210" s="24">
        <f>'Рейтинговая таблица организаций'!BA210</f>
        <v>97</v>
      </c>
      <c r="AG210" s="24">
        <f t="shared" si="46"/>
        <v>207</v>
      </c>
      <c r="AH210" s="24" t="str">
        <f t="shared" si="47"/>
        <v>МКОУ «СОШ №19» (город Хасавюрт)</v>
      </c>
      <c r="AI210" s="24">
        <f>'Рейтинговая таблица организаций'!BB210</f>
        <v>96.4</v>
      </c>
    </row>
    <row r="211" spans="1:35" s="33" customFormat="1" x14ac:dyDescent="0.25">
      <c r="A211" s="33">
        <f>'Рейтинговая таблица организаций'!A211</f>
        <v>208</v>
      </c>
      <c r="B211" s="33" t="str">
        <f>'Рейтинговая таблица организаций'!B211</f>
        <v>МБДОУ Детский сад «Солнышко» (город Хасавюрт)</v>
      </c>
      <c r="C211" s="33">
        <f>'Рейтинговая таблица организаций'!C211</f>
        <v>364</v>
      </c>
      <c r="D211" s="33">
        <f t="shared" si="36"/>
        <v>208</v>
      </c>
      <c r="E211" s="33" t="str">
        <f t="shared" si="37"/>
        <v>МБДОУ Детский сад «Солнышко» (город Хасавюрт)</v>
      </c>
      <c r="F211" s="33">
        <f>'Рейтинговая таблица организаций'!M211</f>
        <v>100</v>
      </c>
      <c r="G211" s="33">
        <f>'Рейтинговая таблица организаций'!N211</f>
        <v>100</v>
      </c>
      <c r="H211" s="33">
        <f>'Рейтинговая таблица организаций'!O211</f>
        <v>88</v>
      </c>
      <c r="I211" s="33">
        <f>'Рейтинговая таблица организаций'!P211</f>
        <v>95</v>
      </c>
      <c r="J211" s="33">
        <f t="shared" si="38"/>
        <v>208</v>
      </c>
      <c r="K211" s="33" t="str">
        <f t="shared" si="39"/>
        <v>МБДОУ Детский сад «Солнышко» (город Хасавюрт)</v>
      </c>
      <c r="L211" s="33">
        <f>'Рейтинговая таблица организаций'!V211</f>
        <v>100</v>
      </c>
      <c r="M211" s="33">
        <f>'Рейтинговая таблица организаций'!X211</f>
        <v>85</v>
      </c>
      <c r="N211" s="33">
        <f>'Рейтинговая таблица организаций'!Y211</f>
        <v>92</v>
      </c>
      <c r="O211" s="33">
        <f t="shared" si="40"/>
        <v>208</v>
      </c>
      <c r="P211" s="33" t="str">
        <f t="shared" si="41"/>
        <v>МБДОУ Детский сад «Солнышко» (город Хасавюрт)</v>
      </c>
      <c r="Q211" s="33">
        <f>'Рейтинговая таблица организаций'!AD211</f>
        <v>100</v>
      </c>
      <c r="R211" s="33">
        <f>'Рейтинговая таблица организаций'!AE211</f>
        <v>100</v>
      </c>
      <c r="S211" s="34">
        <f>'Рейтинговая таблица организаций'!AF211</f>
        <v>80.487804878048777</v>
      </c>
      <c r="T211" s="33">
        <f>'Рейтинговая таблица организаций'!AG211</f>
        <v>94</v>
      </c>
      <c r="U211" s="33">
        <f t="shared" si="42"/>
        <v>208</v>
      </c>
      <c r="V211" s="33" t="str">
        <f t="shared" si="43"/>
        <v>МБДОУ Детский сад «Солнышко» (город Хасавюрт)</v>
      </c>
      <c r="W211" s="33">
        <f>'Рейтинговая таблица организаций'!AN211</f>
        <v>94</v>
      </c>
      <c r="X211" s="33">
        <f>'Рейтинговая таблица организаций'!AO211</f>
        <v>96</v>
      </c>
      <c r="Y211" s="33">
        <f>'Рейтинговая таблица организаций'!AP211</f>
        <v>89</v>
      </c>
      <c r="Z211" s="33">
        <f>'Рейтинговая таблица организаций'!AQ211</f>
        <v>94</v>
      </c>
      <c r="AA211" s="33">
        <f t="shared" si="44"/>
        <v>208</v>
      </c>
      <c r="AB211" s="33" t="str">
        <f t="shared" si="45"/>
        <v>МБДОУ Детский сад «Солнышко» (город Хасавюрт)</v>
      </c>
      <c r="AC211" s="33">
        <f>'Рейтинговая таблица организаций'!AX211</f>
        <v>92</v>
      </c>
      <c r="AD211" s="33">
        <f>'Рейтинговая таблица организаций'!AY211</f>
        <v>94</v>
      </c>
      <c r="AE211" s="33">
        <f>'Рейтинговая таблица организаций'!AZ211</f>
        <v>92</v>
      </c>
      <c r="AF211" s="33">
        <f>'Рейтинговая таблица организаций'!BA211</f>
        <v>93</v>
      </c>
      <c r="AG211" s="33">
        <f t="shared" si="46"/>
        <v>208</v>
      </c>
      <c r="AH211" s="33" t="str">
        <f t="shared" si="47"/>
        <v>МБДОУ Детский сад «Солнышко» (город Хасавюрт)</v>
      </c>
      <c r="AI211" s="33">
        <f>'Рейтинговая таблица организаций'!BB211</f>
        <v>93.6</v>
      </c>
    </row>
    <row r="212" spans="1:35" x14ac:dyDescent="0.25">
      <c r="A212" s="24">
        <f>'Рейтинговая таблица организаций'!A212</f>
        <v>209</v>
      </c>
      <c r="B212" s="24" t="str">
        <f>'Рейтинговая таблица организаций'!B212</f>
        <v>МКОУ Гимназия №3 (город Хасавюрт)</v>
      </c>
      <c r="C212" s="24">
        <f>'Рейтинговая таблица организаций'!C212</f>
        <v>600</v>
      </c>
      <c r="D212" s="24">
        <f t="shared" si="36"/>
        <v>209</v>
      </c>
      <c r="E212" s="24" t="str">
        <f t="shared" si="37"/>
        <v>МКОУ Гимназия №3 (город Хасавюрт)</v>
      </c>
      <c r="F212" s="24">
        <f>'Рейтинговая таблица организаций'!M212</f>
        <v>98</v>
      </c>
      <c r="G212" s="24">
        <f>'Рейтинговая таблица организаций'!N212</f>
        <v>100</v>
      </c>
      <c r="H212" s="24">
        <f>'Рейтинговая таблица организаций'!O212</f>
        <v>100</v>
      </c>
      <c r="I212" s="24">
        <f>'Рейтинговая таблица организаций'!P212</f>
        <v>99</v>
      </c>
      <c r="J212" s="24">
        <f t="shared" si="38"/>
        <v>209</v>
      </c>
      <c r="K212" s="24" t="str">
        <f t="shared" si="39"/>
        <v>МКОУ Гимназия №3 (город Хасавюрт)</v>
      </c>
      <c r="L212" s="24">
        <f>'Рейтинговая таблица организаций'!V212</f>
        <v>100</v>
      </c>
      <c r="M212" s="24">
        <f>'Рейтинговая таблица организаций'!X212</f>
        <v>100</v>
      </c>
      <c r="N212" s="24">
        <f>'Рейтинговая таблица организаций'!Y212</f>
        <v>100</v>
      </c>
      <c r="O212" s="24">
        <f t="shared" si="40"/>
        <v>209</v>
      </c>
      <c r="P212" s="24" t="str">
        <f t="shared" si="41"/>
        <v>МКОУ Гимназия №3 (город Хасавюрт)</v>
      </c>
      <c r="Q212" s="24">
        <f>'Рейтинговая таблица организаций'!AD212</f>
        <v>60</v>
      </c>
      <c r="R212" s="24">
        <f>'Рейтинговая таблица организаций'!AE212</f>
        <v>60</v>
      </c>
      <c r="S212" s="7">
        <f>'Рейтинговая таблица организаций'!AF212</f>
        <v>96.36363636363636</v>
      </c>
      <c r="T212" s="24">
        <f>'Рейтинговая таблица организаций'!AG212</f>
        <v>71</v>
      </c>
      <c r="U212" s="24">
        <f t="shared" si="42"/>
        <v>209</v>
      </c>
      <c r="V212" s="24" t="str">
        <f t="shared" si="43"/>
        <v>МКОУ Гимназия №3 (город Хасавюрт)</v>
      </c>
      <c r="W212" s="24">
        <f>'Рейтинговая таблица организаций'!AN212</f>
        <v>100</v>
      </c>
      <c r="X212" s="24">
        <f>'Рейтинговая таблица организаций'!AO212</f>
        <v>100</v>
      </c>
      <c r="Y212" s="24">
        <f>'Рейтинговая таблица организаций'!AP212</f>
        <v>100</v>
      </c>
      <c r="Z212" s="24">
        <f>'Рейтинговая таблица организаций'!AQ212</f>
        <v>100</v>
      </c>
      <c r="AA212" s="24">
        <f t="shared" si="44"/>
        <v>209</v>
      </c>
      <c r="AB212" s="24" t="str">
        <f t="shared" si="45"/>
        <v>МКОУ Гимназия №3 (город Хасавюрт)</v>
      </c>
      <c r="AC212" s="24">
        <f>'Рейтинговая таблица организаций'!AX212</f>
        <v>100</v>
      </c>
      <c r="AD212" s="24">
        <f>'Рейтинговая таблица организаций'!AY212</f>
        <v>100</v>
      </c>
      <c r="AE212" s="24">
        <f>'Рейтинговая таблица организаций'!AZ212</f>
        <v>100</v>
      </c>
      <c r="AF212" s="24">
        <f>'Рейтинговая таблица организаций'!BA212</f>
        <v>100</v>
      </c>
      <c r="AG212" s="24">
        <f t="shared" si="46"/>
        <v>209</v>
      </c>
      <c r="AH212" s="24" t="str">
        <f t="shared" si="47"/>
        <v>МКОУ Гимназия №3 (город Хасавюрт)</v>
      </c>
      <c r="AI212" s="24">
        <f>'Рейтинговая таблица организаций'!BB212</f>
        <v>94</v>
      </c>
    </row>
    <row r="213" spans="1:35" x14ac:dyDescent="0.25">
      <c r="A213" s="24">
        <f>'Рейтинговая таблица организаций'!A213</f>
        <v>210</v>
      </c>
      <c r="B213" s="24" t="str">
        <f>'Рейтинговая таблица организаций'!B213</f>
        <v>МКДОУ «Детский сад №2 «Ивушка»  (город Южно-Сухокумск)</v>
      </c>
      <c r="C213" s="24">
        <f>'Рейтинговая таблица организаций'!C213</f>
        <v>111</v>
      </c>
      <c r="D213" s="24">
        <f t="shared" si="36"/>
        <v>210</v>
      </c>
      <c r="E213" s="24" t="str">
        <f t="shared" si="37"/>
        <v>МКДОУ «Детский сад №2 «Ивушка»  (город Южно-Сухокумск)</v>
      </c>
      <c r="F213" s="24">
        <f>'Рейтинговая таблица организаций'!M213</f>
        <v>100</v>
      </c>
      <c r="G213" s="24">
        <f>'Рейтинговая таблица организаций'!N213</f>
        <v>100</v>
      </c>
      <c r="H213" s="24">
        <f>'Рейтинговая таблица организаций'!O213</f>
        <v>99</v>
      </c>
      <c r="I213" s="24">
        <f>'Рейтинговая таблица организаций'!P213</f>
        <v>100</v>
      </c>
      <c r="J213" s="24">
        <f t="shared" si="38"/>
        <v>210</v>
      </c>
      <c r="K213" s="24" t="str">
        <f t="shared" si="39"/>
        <v>МКДОУ «Детский сад №2 «Ивушка»  (город Южно-Сухокумск)</v>
      </c>
      <c r="L213" s="24">
        <f>'Рейтинговая таблица организаций'!V213</f>
        <v>100</v>
      </c>
      <c r="M213" s="24">
        <f>'Рейтинговая таблица организаций'!X213</f>
        <v>96</v>
      </c>
      <c r="N213" s="24">
        <f>'Рейтинговая таблица организаций'!Y213</f>
        <v>98</v>
      </c>
      <c r="O213" s="24">
        <f t="shared" si="40"/>
        <v>210</v>
      </c>
      <c r="P213" s="24" t="str">
        <f t="shared" si="41"/>
        <v>МКДОУ «Детский сад №2 «Ивушка»  (город Южно-Сухокумск)</v>
      </c>
      <c r="Q213" s="24">
        <f>'Рейтинговая таблица организаций'!AD213</f>
        <v>80</v>
      </c>
      <c r="R213" s="24">
        <f>'Рейтинговая таблица организаций'!AE213</f>
        <v>60</v>
      </c>
      <c r="S213" s="7">
        <f>'Рейтинговая таблица организаций'!AF213</f>
        <v>81.818181818181813</v>
      </c>
      <c r="T213" s="24">
        <f>'Рейтинговая таблица организаций'!AG213</f>
        <v>73</v>
      </c>
      <c r="U213" s="24">
        <f t="shared" si="42"/>
        <v>210</v>
      </c>
      <c r="V213" s="24" t="str">
        <f t="shared" si="43"/>
        <v>МКДОУ «Детский сад №2 «Ивушка»  (город Южно-Сухокумск)</v>
      </c>
      <c r="W213" s="24">
        <f>'Рейтинговая таблица организаций'!AN213</f>
        <v>98</v>
      </c>
      <c r="X213" s="24">
        <f>'Рейтинговая таблица организаций'!AO213</f>
        <v>98</v>
      </c>
      <c r="Y213" s="24">
        <f>'Рейтинговая таблица организаций'!AP213</f>
        <v>97</v>
      </c>
      <c r="Z213" s="24">
        <f>'Рейтинговая таблица организаций'!AQ213</f>
        <v>98</v>
      </c>
      <c r="AA213" s="24">
        <f t="shared" si="44"/>
        <v>210</v>
      </c>
      <c r="AB213" s="24" t="str">
        <f t="shared" si="45"/>
        <v>МКДОУ «Детский сад №2 «Ивушка»  (город Южно-Сухокумск)</v>
      </c>
      <c r="AC213" s="24">
        <f>'Рейтинговая таблица организаций'!AX213</f>
        <v>100</v>
      </c>
      <c r="AD213" s="24">
        <f>'Рейтинговая таблица организаций'!AY213</f>
        <v>100</v>
      </c>
      <c r="AE213" s="24">
        <f>'Рейтинговая таблица организаций'!AZ213</f>
        <v>95</v>
      </c>
      <c r="AF213" s="24">
        <f>'Рейтинговая таблица организаций'!BA213</f>
        <v>99</v>
      </c>
      <c r="AG213" s="24">
        <f t="shared" si="46"/>
        <v>210</v>
      </c>
      <c r="AH213" s="24" t="str">
        <f t="shared" si="47"/>
        <v>МКДОУ «Детский сад №2 «Ивушка»  (город Южно-Сухокумск)</v>
      </c>
      <c r="AI213" s="24">
        <f>'Рейтинговая таблица организаций'!BB213</f>
        <v>93.6</v>
      </c>
    </row>
    <row r="214" spans="1:35" x14ac:dyDescent="0.25">
      <c r="A214" s="24">
        <f>'Рейтинговая таблица организаций'!A214</f>
        <v>211</v>
      </c>
      <c r="B214" s="24" t="str">
        <f>'Рейтинговая таблица организаций'!B214</f>
        <v>МКДОУ «Детский сад №3 «Ромашка» (город Южно-Сухокумск)</v>
      </c>
      <c r="C214" s="24">
        <f>'Рейтинговая таблица организаций'!C214</f>
        <v>101</v>
      </c>
      <c r="D214" s="24">
        <f t="shared" si="36"/>
        <v>211</v>
      </c>
      <c r="E214" s="24" t="str">
        <f t="shared" si="37"/>
        <v>МКДОУ «Детский сад №3 «Ромашка» (город Южно-Сухокумск)</v>
      </c>
      <c r="F214" s="24">
        <f>'Рейтинговая таблица организаций'!M214</f>
        <v>100</v>
      </c>
      <c r="G214" s="24">
        <f>'Рейтинговая таблица организаций'!N214</f>
        <v>100</v>
      </c>
      <c r="H214" s="24">
        <f>'Рейтинговая таблица организаций'!O214</f>
        <v>98</v>
      </c>
      <c r="I214" s="24">
        <f>'Рейтинговая таблица организаций'!P214</f>
        <v>99</v>
      </c>
      <c r="J214" s="24">
        <f t="shared" si="38"/>
        <v>211</v>
      </c>
      <c r="K214" s="24" t="str">
        <f t="shared" si="39"/>
        <v>МКДОУ «Детский сад №3 «Ромашка» (город Южно-Сухокумск)</v>
      </c>
      <c r="L214" s="24">
        <f>'Рейтинговая таблица организаций'!V214</f>
        <v>100</v>
      </c>
      <c r="M214" s="24">
        <f>'Рейтинговая таблица организаций'!X214</f>
        <v>90</v>
      </c>
      <c r="N214" s="24">
        <f>'Рейтинговая таблица организаций'!Y214</f>
        <v>95</v>
      </c>
      <c r="O214" s="24">
        <f t="shared" si="40"/>
        <v>211</v>
      </c>
      <c r="P214" s="24" t="str">
        <f t="shared" si="41"/>
        <v>МКДОУ «Детский сад №3 «Ромашка» (город Южно-Сухокумск)</v>
      </c>
      <c r="Q214" s="24">
        <f>'Рейтинговая таблица организаций'!AD214</f>
        <v>60</v>
      </c>
      <c r="R214" s="24">
        <f>'Рейтинговая таблица организаций'!AE214</f>
        <v>100</v>
      </c>
      <c r="S214" s="7">
        <f>'Рейтинговая таблица организаций'!AF214</f>
        <v>77.777777777777771</v>
      </c>
      <c r="T214" s="24">
        <f>'Рейтинговая таблица организаций'!AG214</f>
        <v>81</v>
      </c>
      <c r="U214" s="24">
        <f t="shared" si="42"/>
        <v>211</v>
      </c>
      <c r="V214" s="24" t="str">
        <f t="shared" si="43"/>
        <v>МКДОУ «Детский сад №3 «Ромашка» (город Южно-Сухокумск)</v>
      </c>
      <c r="W214" s="24">
        <f>'Рейтинговая таблица организаций'!AN214</f>
        <v>96</v>
      </c>
      <c r="X214" s="24">
        <f>'Рейтинговая таблица организаций'!AO214</f>
        <v>97</v>
      </c>
      <c r="Y214" s="24">
        <f>'Рейтинговая таблица организаций'!AP214</f>
        <v>98</v>
      </c>
      <c r="Z214" s="24">
        <f>'Рейтинговая таблица организаций'!AQ214</f>
        <v>97</v>
      </c>
      <c r="AA214" s="24">
        <f t="shared" si="44"/>
        <v>211</v>
      </c>
      <c r="AB214" s="24" t="str">
        <f t="shared" si="45"/>
        <v>МКДОУ «Детский сад №3 «Ромашка» (город Южно-Сухокумск)</v>
      </c>
      <c r="AC214" s="24">
        <f>'Рейтинговая таблица организаций'!AX214</f>
        <v>97</v>
      </c>
      <c r="AD214" s="24">
        <f>'Рейтинговая таблица организаций'!AY214</f>
        <v>97</v>
      </c>
      <c r="AE214" s="24">
        <f>'Рейтинговая таблица организаций'!AZ214</f>
        <v>97</v>
      </c>
      <c r="AF214" s="24">
        <f>'Рейтинговая таблица организаций'!BA214</f>
        <v>97</v>
      </c>
      <c r="AG214" s="24">
        <f t="shared" si="46"/>
        <v>211</v>
      </c>
      <c r="AH214" s="24" t="str">
        <f t="shared" si="47"/>
        <v>МКДОУ «Детский сад №3 «Ромашка» (город Южно-Сухокумск)</v>
      </c>
      <c r="AI214" s="24">
        <f>'Рейтинговая таблица организаций'!BB214</f>
        <v>93.8</v>
      </c>
    </row>
    <row r="215" spans="1:35" x14ac:dyDescent="0.25">
      <c r="A215" s="24">
        <f>'Рейтинговая таблица организаций'!A215</f>
        <v>212</v>
      </c>
      <c r="B215" s="24" t="str">
        <f>'Рейтинговая таблица организаций'!B215</f>
        <v>МКДОУ «Детский сад №5 «Солнышко» (город Южно-Сухокумск)</v>
      </c>
      <c r="C215" s="24">
        <f>'Рейтинговая таблица организаций'!C215</f>
        <v>89</v>
      </c>
      <c r="D215" s="24">
        <f t="shared" si="36"/>
        <v>212</v>
      </c>
      <c r="E215" s="24" t="str">
        <f t="shared" si="37"/>
        <v>МКДОУ «Детский сад №5 «Солнышко» (город Южно-Сухокумск)</v>
      </c>
      <c r="F215" s="24">
        <f>'Рейтинговая таблица организаций'!M215</f>
        <v>96</v>
      </c>
      <c r="G215" s="24">
        <f>'Рейтинговая таблица организаций'!N215</f>
        <v>100</v>
      </c>
      <c r="H215" s="24">
        <f>'Рейтинговая таблица организаций'!O215</f>
        <v>92</v>
      </c>
      <c r="I215" s="24">
        <f>'Рейтинговая таблица организаций'!P215</f>
        <v>96</v>
      </c>
      <c r="J215" s="24">
        <f t="shared" si="38"/>
        <v>212</v>
      </c>
      <c r="K215" s="24" t="str">
        <f t="shared" si="39"/>
        <v>МКДОУ «Детский сад №5 «Солнышко» (город Южно-Сухокумск)</v>
      </c>
      <c r="L215" s="24">
        <f>'Рейтинговая таблица организаций'!V215</f>
        <v>100</v>
      </c>
      <c r="M215" s="24">
        <f>'Рейтинговая таблица организаций'!X215</f>
        <v>88</v>
      </c>
      <c r="N215" s="24">
        <f>'Рейтинговая таблица организаций'!Y215</f>
        <v>94</v>
      </c>
      <c r="O215" s="24">
        <f t="shared" si="40"/>
        <v>212</v>
      </c>
      <c r="P215" s="24" t="str">
        <f t="shared" si="41"/>
        <v>МКДОУ «Детский сад №5 «Солнышко» (город Южно-Сухокумск)</v>
      </c>
      <c r="Q215" s="24">
        <f>'Рейтинговая таблица организаций'!AD215</f>
        <v>60</v>
      </c>
      <c r="R215" s="24">
        <f>'Рейтинговая таблица организаций'!AE215</f>
        <v>20</v>
      </c>
      <c r="S215" s="7">
        <f>'Рейтинговая таблица организаций'!AF215</f>
        <v>100</v>
      </c>
      <c r="T215" s="24">
        <f>'Рейтинговая таблица организаций'!AG215</f>
        <v>56</v>
      </c>
      <c r="U215" s="24">
        <f t="shared" si="42"/>
        <v>212</v>
      </c>
      <c r="V215" s="24" t="str">
        <f t="shared" si="43"/>
        <v>МКДОУ «Детский сад №5 «Солнышко» (город Южно-Сухокумск)</v>
      </c>
      <c r="W215" s="24">
        <f>'Рейтинговая таблица организаций'!AN215</f>
        <v>94</v>
      </c>
      <c r="X215" s="24">
        <f>'Рейтинговая таблица организаций'!AO215</f>
        <v>93</v>
      </c>
      <c r="Y215" s="24">
        <f>'Рейтинговая таблица организаций'!AP215</f>
        <v>95</v>
      </c>
      <c r="Z215" s="24">
        <f>'Рейтинговая таблица организаций'!AQ215</f>
        <v>94</v>
      </c>
      <c r="AA215" s="24">
        <f t="shared" si="44"/>
        <v>212</v>
      </c>
      <c r="AB215" s="24" t="str">
        <f t="shared" si="45"/>
        <v>МКДОУ «Детский сад №5 «Солнышко» (город Южно-Сухокумск)</v>
      </c>
      <c r="AC215" s="24">
        <f>'Рейтинговая таблица организаций'!AX215</f>
        <v>92</v>
      </c>
      <c r="AD215" s="24">
        <f>'Рейтинговая таблица организаций'!AY215</f>
        <v>98</v>
      </c>
      <c r="AE215" s="24">
        <f>'Рейтинговая таблица организаций'!AZ215</f>
        <v>93</v>
      </c>
      <c r="AF215" s="24">
        <f>'Рейтинговая таблица организаций'!BA215</f>
        <v>95</v>
      </c>
      <c r="AG215" s="24">
        <f t="shared" si="46"/>
        <v>212</v>
      </c>
      <c r="AH215" s="24" t="str">
        <f t="shared" si="47"/>
        <v>МКДОУ «Детский сад №5 «Солнышко» (город Южно-Сухокумск)</v>
      </c>
      <c r="AI215" s="24">
        <f>'Рейтинговая таблица организаций'!BB215</f>
        <v>87</v>
      </c>
    </row>
    <row r="216" spans="1:35" x14ac:dyDescent="0.25">
      <c r="A216" s="24">
        <f>'Рейтинговая таблица организаций'!A216</f>
        <v>213</v>
      </c>
      <c r="B216" s="24" t="str">
        <f>'Рейтинговая таблица организаций'!B216</f>
        <v>МКОУ «Миссинская СОШ» (Агульский район)</v>
      </c>
      <c r="C216" s="24">
        <f>'Рейтинговая таблица организаций'!C216</f>
        <v>14</v>
      </c>
      <c r="D216" s="24">
        <f t="shared" si="36"/>
        <v>213</v>
      </c>
      <c r="E216" s="24" t="str">
        <f t="shared" si="37"/>
        <v>МКОУ «Миссинская СОШ» (Агульский район)</v>
      </c>
      <c r="F216" s="24">
        <f>'Рейтинговая таблица организаций'!M216</f>
        <v>95</v>
      </c>
      <c r="G216" s="24">
        <f>'Рейтинговая таблица организаций'!N216</f>
        <v>100</v>
      </c>
      <c r="H216" s="24">
        <f>'Рейтинговая таблица организаций'!O216</f>
        <v>78</v>
      </c>
      <c r="I216" s="24">
        <f>'Рейтинговая таблица организаций'!P216</f>
        <v>90</v>
      </c>
      <c r="J216" s="24">
        <f t="shared" si="38"/>
        <v>213</v>
      </c>
      <c r="K216" s="24" t="str">
        <f t="shared" si="39"/>
        <v>МКОУ «Миссинская СОШ» (Агульский район)</v>
      </c>
      <c r="L216" s="24">
        <f>'Рейтинговая таблица организаций'!V216</f>
        <v>40</v>
      </c>
      <c r="M216" s="24">
        <f>'Рейтинговая таблица организаций'!X216</f>
        <v>79</v>
      </c>
      <c r="N216" s="24">
        <f>'Рейтинговая таблица организаций'!Y216</f>
        <v>59</v>
      </c>
      <c r="O216" s="24">
        <f t="shared" si="40"/>
        <v>213</v>
      </c>
      <c r="P216" s="24" t="str">
        <f t="shared" si="41"/>
        <v>МКОУ «Миссинская СОШ» (Агульский район)</v>
      </c>
      <c r="Q216" s="24">
        <f>'Рейтинговая таблица организаций'!AD216</f>
        <v>0</v>
      </c>
      <c r="R216" s="24">
        <f>'Рейтинговая таблица организаций'!AE216</f>
        <v>40</v>
      </c>
      <c r="S216" s="7">
        <f>'Рейтинговая таблица организаций'!AF216</f>
        <v>100</v>
      </c>
      <c r="T216" s="24">
        <f>'Рейтинговая таблица организаций'!AG216</f>
        <v>46</v>
      </c>
      <c r="U216" s="24">
        <f t="shared" si="42"/>
        <v>213</v>
      </c>
      <c r="V216" s="24" t="str">
        <f t="shared" si="43"/>
        <v>МКОУ «Миссинская СОШ» (Агульский район)</v>
      </c>
      <c r="W216" s="24">
        <f>'Рейтинговая таблица организаций'!AN216</f>
        <v>86</v>
      </c>
      <c r="X216" s="24">
        <f>'Рейтинговая таблица организаций'!AO216</f>
        <v>86</v>
      </c>
      <c r="Y216" s="24">
        <f>'Рейтинговая таблица организаций'!AP216</f>
        <v>83</v>
      </c>
      <c r="Z216" s="24">
        <f>'Рейтинговая таблица организаций'!AQ216</f>
        <v>85</v>
      </c>
      <c r="AA216" s="24">
        <f t="shared" si="44"/>
        <v>213</v>
      </c>
      <c r="AB216" s="24" t="str">
        <f t="shared" si="45"/>
        <v>МКОУ «Миссинская СОШ» (Агульский район)</v>
      </c>
      <c r="AC216" s="24">
        <f>'Рейтинговая таблица организаций'!AX216</f>
        <v>86</v>
      </c>
      <c r="AD216" s="24">
        <f>'Рейтинговая таблица организаций'!AY216</f>
        <v>86</v>
      </c>
      <c r="AE216" s="24">
        <f>'Рейтинговая таблица организаций'!AZ216</f>
        <v>100</v>
      </c>
      <c r="AF216" s="24">
        <f>'Рейтинговая таблица организаций'!BA216</f>
        <v>89</v>
      </c>
      <c r="AG216" s="24">
        <f t="shared" si="46"/>
        <v>213</v>
      </c>
      <c r="AH216" s="24" t="str">
        <f t="shared" si="47"/>
        <v>МКОУ «Миссинская СОШ» (Агульский район)</v>
      </c>
      <c r="AI216" s="24">
        <f>'Рейтинговая таблица организаций'!BB216</f>
        <v>73.8</v>
      </c>
    </row>
    <row r="217" spans="1:35" x14ac:dyDescent="0.25">
      <c r="A217" s="24">
        <f>'Рейтинговая таблица организаций'!A217</f>
        <v>214</v>
      </c>
      <c r="B217" s="24" t="str">
        <f>'Рейтинговая таблица организаций'!B217</f>
        <v>МКОУ «Фитинская СОШ» (Агульский район)</v>
      </c>
      <c r="C217" s="24">
        <f>'Рейтинговая таблица организаций'!C217</f>
        <v>19</v>
      </c>
      <c r="D217" s="24">
        <f t="shared" si="36"/>
        <v>214</v>
      </c>
      <c r="E217" s="24" t="str">
        <f t="shared" si="37"/>
        <v>МКОУ «Фитинская СОШ» (Агульский район)</v>
      </c>
      <c r="F217" s="24">
        <f>'Рейтинговая таблица организаций'!M217</f>
        <v>33</v>
      </c>
      <c r="G217" s="24">
        <f>'Рейтинговая таблица организаций'!N217</f>
        <v>30</v>
      </c>
      <c r="H217" s="24">
        <f>'Рейтинговая таблица организаций'!O217</f>
        <v>97</v>
      </c>
      <c r="I217" s="24">
        <f>'Рейтинговая таблица организаций'!P217</f>
        <v>58</v>
      </c>
      <c r="J217" s="24">
        <f t="shared" si="38"/>
        <v>214</v>
      </c>
      <c r="K217" s="24" t="str">
        <f t="shared" si="39"/>
        <v>МКОУ «Фитинская СОШ» (Агульский район)</v>
      </c>
      <c r="L217" s="24">
        <f>'Рейтинговая таблица организаций'!V217</f>
        <v>40</v>
      </c>
      <c r="M217" s="24">
        <f>'Рейтинговая таблица организаций'!X217</f>
        <v>74</v>
      </c>
      <c r="N217" s="24">
        <f>'Рейтинговая таблица организаций'!Y217</f>
        <v>57</v>
      </c>
      <c r="O217" s="24">
        <f t="shared" si="40"/>
        <v>214</v>
      </c>
      <c r="P217" s="24" t="str">
        <f t="shared" si="41"/>
        <v>МКОУ «Фитинская СОШ» (Агульский район)</v>
      </c>
      <c r="Q217" s="24">
        <f>'Рейтинговая таблица организаций'!AD217</f>
        <v>0</v>
      </c>
      <c r="R217" s="24">
        <f>'Рейтинговая таблица организаций'!AE217</f>
        <v>0</v>
      </c>
      <c r="S217" s="7">
        <f>'Рейтинговая таблица организаций'!AF217</f>
        <v>100</v>
      </c>
      <c r="T217" s="24">
        <f>'Рейтинговая таблица организаций'!AG217</f>
        <v>30</v>
      </c>
      <c r="U217" s="24">
        <f t="shared" si="42"/>
        <v>214</v>
      </c>
      <c r="V217" s="24" t="str">
        <f t="shared" si="43"/>
        <v>МКОУ «Фитинская СОШ» (Агульский район)</v>
      </c>
      <c r="W217" s="24">
        <f>'Рейтинговая таблица организаций'!AN217</f>
        <v>95</v>
      </c>
      <c r="X217" s="24">
        <f>'Рейтинговая таблица организаций'!AO217</f>
        <v>100</v>
      </c>
      <c r="Y217" s="24">
        <f>'Рейтинговая таблица организаций'!AP217</f>
        <v>93</v>
      </c>
      <c r="Z217" s="24">
        <f>'Рейтинговая таблица организаций'!AQ217</f>
        <v>97</v>
      </c>
      <c r="AA217" s="24">
        <f t="shared" si="44"/>
        <v>214</v>
      </c>
      <c r="AB217" s="24" t="str">
        <f t="shared" si="45"/>
        <v>МКОУ «Фитинская СОШ» (Агульский район)</v>
      </c>
      <c r="AC217" s="24">
        <f>'Рейтинговая таблица организаций'!AX217</f>
        <v>95</v>
      </c>
      <c r="AD217" s="24">
        <f>'Рейтинговая таблица организаций'!AY217</f>
        <v>95</v>
      </c>
      <c r="AE217" s="24">
        <f>'Рейтинговая таблица организаций'!AZ217</f>
        <v>95</v>
      </c>
      <c r="AF217" s="24">
        <f>'Рейтинговая таблица организаций'!BA217</f>
        <v>95</v>
      </c>
      <c r="AG217" s="24">
        <f t="shared" si="46"/>
        <v>214</v>
      </c>
      <c r="AH217" s="24" t="str">
        <f t="shared" si="47"/>
        <v>МКОУ «Фитинская СОШ» (Агульский район)</v>
      </c>
      <c r="AI217" s="24">
        <f>'Рейтинговая таблица организаций'!BB217</f>
        <v>67.400000000000006</v>
      </c>
    </row>
    <row r="218" spans="1:35" x14ac:dyDescent="0.25">
      <c r="A218" s="24">
        <f>'Рейтинговая таблица организаций'!A218</f>
        <v>215</v>
      </c>
      <c r="B218" s="24" t="str">
        <f>'Рейтинговая таблица организаций'!B218</f>
        <v>МКОУ «Яркугская СОШ» (Агульский район)</v>
      </c>
      <c r="C218" s="24">
        <f>'Рейтинговая таблица организаций'!C218</f>
        <v>17</v>
      </c>
      <c r="D218" s="24">
        <f t="shared" si="36"/>
        <v>215</v>
      </c>
      <c r="E218" s="24" t="str">
        <f t="shared" si="37"/>
        <v>МКОУ «Яркугская СОШ» (Агульский район)</v>
      </c>
      <c r="F218" s="24">
        <f>'Рейтинговая таблица организаций'!M218</f>
        <v>93</v>
      </c>
      <c r="G218" s="24">
        <f>'Рейтинговая таблица организаций'!N218</f>
        <v>100</v>
      </c>
      <c r="H218" s="24">
        <f>'Рейтинговая таблица организаций'!O218</f>
        <v>86</v>
      </c>
      <c r="I218" s="24">
        <f>'Рейтинговая таблица организаций'!P218</f>
        <v>92</v>
      </c>
      <c r="J218" s="24">
        <f t="shared" si="38"/>
        <v>215</v>
      </c>
      <c r="K218" s="24" t="str">
        <f t="shared" si="39"/>
        <v>МКОУ «Яркугская СОШ» (Агульский район)</v>
      </c>
      <c r="L218" s="24">
        <f>'Рейтинговая таблица организаций'!V218</f>
        <v>20</v>
      </c>
      <c r="M218" s="24">
        <f>'Рейтинговая таблица организаций'!X218</f>
        <v>76</v>
      </c>
      <c r="N218" s="24">
        <f>'Рейтинговая таблица организаций'!Y218</f>
        <v>48</v>
      </c>
      <c r="O218" s="24">
        <f t="shared" si="40"/>
        <v>215</v>
      </c>
      <c r="P218" s="24" t="str">
        <f t="shared" si="41"/>
        <v>МКОУ «Яркугская СОШ» (Агульский район)</v>
      </c>
      <c r="Q218" s="24">
        <f>'Рейтинговая таблица организаций'!AD218</f>
        <v>0</v>
      </c>
      <c r="R218" s="24">
        <f>'Рейтинговая таблица организаций'!AE218</f>
        <v>0</v>
      </c>
      <c r="S218" s="7">
        <f>'Рейтинговая таблица организаций'!AF218</f>
        <v>100</v>
      </c>
      <c r="T218" s="24">
        <f>'Рейтинговая таблица организаций'!AG218</f>
        <v>30</v>
      </c>
      <c r="U218" s="24">
        <f t="shared" si="42"/>
        <v>215</v>
      </c>
      <c r="V218" s="24" t="str">
        <f t="shared" si="43"/>
        <v>МКОУ «Яркугская СОШ» (Агульский район)</v>
      </c>
      <c r="W218" s="24">
        <f>'Рейтинговая таблица организаций'!AN218</f>
        <v>100</v>
      </c>
      <c r="X218" s="24">
        <f>'Рейтинговая таблица организаций'!AO218</f>
        <v>94</v>
      </c>
      <c r="Y218" s="24">
        <f>'Рейтинговая таблица организаций'!AP218</f>
        <v>80</v>
      </c>
      <c r="Z218" s="24">
        <f>'Рейтинговая таблица организаций'!AQ218</f>
        <v>94</v>
      </c>
      <c r="AA218" s="24">
        <f t="shared" si="44"/>
        <v>215</v>
      </c>
      <c r="AB218" s="24" t="str">
        <f t="shared" si="45"/>
        <v>МКОУ «Яркугская СОШ» (Агульский район)</v>
      </c>
      <c r="AC218" s="24">
        <f>'Рейтинговая таблица организаций'!AX218</f>
        <v>94</v>
      </c>
      <c r="AD218" s="24">
        <f>'Рейтинговая таблица организаций'!AY218</f>
        <v>88</v>
      </c>
      <c r="AE218" s="24">
        <f>'Рейтинговая таблица организаций'!AZ218</f>
        <v>94</v>
      </c>
      <c r="AF218" s="24">
        <f>'Рейтинговая таблица организаций'!BA218</f>
        <v>92</v>
      </c>
      <c r="AG218" s="24">
        <f t="shared" si="46"/>
        <v>215</v>
      </c>
      <c r="AH218" s="24" t="str">
        <f t="shared" si="47"/>
        <v>МКОУ «Яркугская СОШ» (Агульский район)</v>
      </c>
      <c r="AI218" s="24">
        <f>'Рейтинговая таблица организаций'!BB218</f>
        <v>71.2</v>
      </c>
    </row>
    <row r="219" spans="1:35" x14ac:dyDescent="0.25">
      <c r="A219" s="24">
        <f>'Рейтинговая таблица организаций'!A219</f>
        <v>216</v>
      </c>
      <c r="B219" s="24" t="str">
        <f>'Рейтинговая таблица организаций'!B219</f>
        <v>МКОУ «Худигская СОШ» (Агульский район)</v>
      </c>
      <c r="C219" s="24">
        <f>'Рейтинговая таблица организаций'!C219</f>
        <v>29</v>
      </c>
      <c r="D219" s="24">
        <f t="shared" si="36"/>
        <v>216</v>
      </c>
      <c r="E219" s="24" t="str">
        <f t="shared" si="37"/>
        <v>МКОУ «Худигская СОШ» (Агульский район)</v>
      </c>
      <c r="F219" s="24">
        <f>'Рейтинговая таблица организаций'!M219</f>
        <v>99</v>
      </c>
      <c r="G219" s="24">
        <f>'Рейтинговая таблица организаций'!N219</f>
        <v>100</v>
      </c>
      <c r="H219" s="24">
        <f>'Рейтинговая таблица организаций'!O219</f>
        <v>100</v>
      </c>
      <c r="I219" s="24">
        <f>'Рейтинговая таблица организаций'!P219</f>
        <v>100</v>
      </c>
      <c r="J219" s="24">
        <f t="shared" si="38"/>
        <v>216</v>
      </c>
      <c r="K219" s="24" t="str">
        <f t="shared" si="39"/>
        <v>МКОУ «Худигская СОШ» (Агульский район)</v>
      </c>
      <c r="L219" s="24">
        <f>'Рейтинговая таблица организаций'!V219</f>
        <v>100</v>
      </c>
      <c r="M219" s="24">
        <f>'Рейтинговая таблица организаций'!X219</f>
        <v>97</v>
      </c>
      <c r="N219" s="24">
        <f>'Рейтинговая таблица организаций'!Y219</f>
        <v>98</v>
      </c>
      <c r="O219" s="24">
        <f t="shared" si="40"/>
        <v>216</v>
      </c>
      <c r="P219" s="24" t="str">
        <f t="shared" si="41"/>
        <v>МКОУ «Худигская СОШ» (Агульский район)</v>
      </c>
      <c r="Q219" s="24">
        <f>'Рейтинговая таблица организаций'!AD219</f>
        <v>20</v>
      </c>
      <c r="R219" s="24">
        <f>'Рейтинговая таблица организаций'!AE219</f>
        <v>20</v>
      </c>
      <c r="S219" s="7">
        <f>'Рейтинговая таблица организаций'!AF219</f>
        <v>85.714285714285708</v>
      </c>
      <c r="T219" s="24">
        <f>'Рейтинговая таблица организаций'!AG219</f>
        <v>40</v>
      </c>
      <c r="U219" s="24">
        <f t="shared" si="42"/>
        <v>216</v>
      </c>
      <c r="V219" s="24" t="str">
        <f t="shared" si="43"/>
        <v>МКОУ «Худигская СОШ» (Агульский район)</v>
      </c>
      <c r="W219" s="24">
        <f>'Рейтинговая таблица организаций'!AN219</f>
        <v>86</v>
      </c>
      <c r="X219" s="24">
        <f>'Рейтинговая таблица организаций'!AO219</f>
        <v>100</v>
      </c>
      <c r="Y219" s="24">
        <f>'Рейтинговая таблица организаций'!AP219</f>
        <v>100</v>
      </c>
      <c r="Z219" s="24">
        <f>'Рейтинговая таблица организаций'!AQ219</f>
        <v>94</v>
      </c>
      <c r="AA219" s="24">
        <f t="shared" si="44"/>
        <v>216</v>
      </c>
      <c r="AB219" s="24" t="str">
        <f t="shared" si="45"/>
        <v>МКОУ «Худигская СОШ» (Агульский район)</v>
      </c>
      <c r="AC219" s="24">
        <f>'Рейтинговая таблица организаций'!AX219</f>
        <v>97</v>
      </c>
      <c r="AD219" s="24">
        <f>'Рейтинговая таблица организаций'!AY219</f>
        <v>97</v>
      </c>
      <c r="AE219" s="24">
        <f>'Рейтинговая таблица организаций'!AZ219</f>
        <v>97</v>
      </c>
      <c r="AF219" s="24">
        <f>'Рейтинговая таблица организаций'!BA219</f>
        <v>97</v>
      </c>
      <c r="AG219" s="24">
        <f t="shared" si="46"/>
        <v>216</v>
      </c>
      <c r="AH219" s="24" t="str">
        <f t="shared" si="47"/>
        <v>МКОУ «Худигская СОШ» (Агульский район)</v>
      </c>
      <c r="AI219" s="24">
        <f>'Рейтинговая таблица организаций'!BB219</f>
        <v>85.8</v>
      </c>
    </row>
    <row r="220" spans="1:35" x14ac:dyDescent="0.25">
      <c r="A220" s="24">
        <f>'Рейтинговая таблица организаций'!A220</f>
        <v>217</v>
      </c>
      <c r="B220" s="24" t="str">
        <f>'Рейтинговая таблица организаций'!B220</f>
        <v>МКОУ «Буршагская СОШ» (Агульский район)</v>
      </c>
      <c r="C220" s="24">
        <f>'Рейтинговая таблица организаций'!C220</f>
        <v>18</v>
      </c>
      <c r="D220" s="24">
        <f t="shared" si="36"/>
        <v>217</v>
      </c>
      <c r="E220" s="24" t="str">
        <f t="shared" si="37"/>
        <v>МКОУ «Буршагская СОШ» (Агульский район)</v>
      </c>
      <c r="F220" s="24">
        <f>'Рейтинговая таблица организаций'!M220</f>
        <v>100</v>
      </c>
      <c r="G220" s="24">
        <f>'Рейтинговая таблица организаций'!N220</f>
        <v>100</v>
      </c>
      <c r="H220" s="24">
        <f>'Рейтинговая таблица организаций'!O220</f>
        <v>83</v>
      </c>
      <c r="I220" s="24">
        <f>'Рейтинговая таблица организаций'!P220</f>
        <v>93</v>
      </c>
      <c r="J220" s="24">
        <f t="shared" si="38"/>
        <v>217</v>
      </c>
      <c r="K220" s="24" t="str">
        <f t="shared" si="39"/>
        <v>МКОУ «Буршагская СОШ» (Агульский район)</v>
      </c>
      <c r="L220" s="24">
        <f>'Рейтинговая таблица организаций'!V220</f>
        <v>80</v>
      </c>
      <c r="M220" s="24">
        <f>'Рейтинговая таблица организаций'!X220</f>
        <v>67</v>
      </c>
      <c r="N220" s="24">
        <f>'Рейтинговая таблица организаций'!Y220</f>
        <v>73</v>
      </c>
      <c r="O220" s="24">
        <f t="shared" si="40"/>
        <v>217</v>
      </c>
      <c r="P220" s="24" t="str">
        <f t="shared" si="41"/>
        <v>МКОУ «Буршагская СОШ» (Агульский район)</v>
      </c>
      <c r="Q220" s="24">
        <f>'Рейтинговая таблица организаций'!AD220</f>
        <v>20</v>
      </c>
      <c r="R220" s="24">
        <f>'Рейтинговая таблица организаций'!AE220</f>
        <v>0</v>
      </c>
      <c r="S220" s="7">
        <f>'Рейтинговая таблица организаций'!AF220</f>
        <v>80</v>
      </c>
      <c r="T220" s="24">
        <f>'Рейтинговая таблица организаций'!AG220</f>
        <v>30</v>
      </c>
      <c r="U220" s="24">
        <f t="shared" si="42"/>
        <v>217</v>
      </c>
      <c r="V220" s="24" t="str">
        <f t="shared" si="43"/>
        <v>МКОУ «Буршагская СОШ» (Агульский район)</v>
      </c>
      <c r="W220" s="24">
        <f>'Рейтинговая таблица организаций'!AN220</f>
        <v>94</v>
      </c>
      <c r="X220" s="24">
        <f>'Рейтинговая таблица организаций'!AO220</f>
        <v>89</v>
      </c>
      <c r="Y220" s="24">
        <f>'Рейтинговая таблица организаций'!AP220</f>
        <v>80</v>
      </c>
      <c r="Z220" s="24">
        <f>'Рейтинговая таблица организаций'!AQ220</f>
        <v>89</v>
      </c>
      <c r="AA220" s="24">
        <f t="shared" si="44"/>
        <v>217</v>
      </c>
      <c r="AB220" s="24" t="str">
        <f t="shared" si="45"/>
        <v>МКОУ «Буршагская СОШ» (Агульский район)</v>
      </c>
      <c r="AC220" s="24">
        <f>'Рейтинговая таблица организаций'!AX220</f>
        <v>78</v>
      </c>
      <c r="AD220" s="24">
        <f>'Рейтинговая таблица организаций'!AY220</f>
        <v>94</v>
      </c>
      <c r="AE220" s="24">
        <f>'Рейтинговая таблица организаций'!AZ220</f>
        <v>67</v>
      </c>
      <c r="AF220" s="24">
        <f>'Рейтинговая таблица организаций'!BA220</f>
        <v>82</v>
      </c>
      <c r="AG220" s="24">
        <f t="shared" si="46"/>
        <v>217</v>
      </c>
      <c r="AH220" s="24" t="str">
        <f t="shared" si="47"/>
        <v>МКОУ «Буршагская СОШ» (Агульский район)</v>
      </c>
      <c r="AI220" s="24">
        <f>'Рейтинговая таблица организаций'!BB220</f>
        <v>73.400000000000006</v>
      </c>
    </row>
    <row r="221" spans="1:35" x14ac:dyDescent="0.25">
      <c r="A221" s="24">
        <f>'Рейтинговая таблица организаций'!A221</f>
        <v>218</v>
      </c>
      <c r="B221" s="24" t="str">
        <f>'Рейтинговая таблица организаций'!B221</f>
        <v>МКДОУ «Колосок» (Агульский район)</v>
      </c>
      <c r="C221" s="24">
        <f>'Рейтинговая таблица организаций'!C221</f>
        <v>19</v>
      </c>
      <c r="D221" s="24">
        <f t="shared" si="36"/>
        <v>218</v>
      </c>
      <c r="E221" s="24" t="str">
        <f t="shared" si="37"/>
        <v>МКДОУ «Колосок» (Агульский район)</v>
      </c>
      <c r="F221" s="24">
        <f>'Рейтинговая таблица организаций'!M221</f>
        <v>100</v>
      </c>
      <c r="G221" s="24">
        <f>'Рейтинговая таблица организаций'!N221</f>
        <v>100</v>
      </c>
      <c r="H221" s="24">
        <f>'Рейтинговая таблица организаций'!O221</f>
        <v>78</v>
      </c>
      <c r="I221" s="24">
        <f>'Рейтинговая таблица организаций'!P221</f>
        <v>91</v>
      </c>
      <c r="J221" s="24">
        <f t="shared" si="38"/>
        <v>218</v>
      </c>
      <c r="K221" s="24" t="str">
        <f t="shared" si="39"/>
        <v>МКДОУ «Колосок» (Агульский район)</v>
      </c>
      <c r="L221" s="24">
        <f>'Рейтинговая таблица организаций'!V221</f>
        <v>100</v>
      </c>
      <c r="M221" s="24">
        <f>'Рейтинговая таблица организаций'!X221</f>
        <v>63</v>
      </c>
      <c r="N221" s="24">
        <f>'Рейтинговая таблица организаций'!Y221</f>
        <v>81</v>
      </c>
      <c r="O221" s="24">
        <f t="shared" si="40"/>
        <v>218</v>
      </c>
      <c r="P221" s="24" t="str">
        <f t="shared" si="41"/>
        <v>МКДОУ «Колосок» (Агульский район)</v>
      </c>
      <c r="Q221" s="24">
        <f>'Рейтинговая таблица организаций'!AD221</f>
        <v>20</v>
      </c>
      <c r="R221" s="24">
        <f>'Рейтинговая таблица организаций'!AE221</f>
        <v>20</v>
      </c>
      <c r="S221" s="7">
        <f>'Рейтинговая таблица организаций'!AF221</f>
        <v>100</v>
      </c>
      <c r="T221" s="24">
        <f>'Рейтинговая таблица организаций'!AG221</f>
        <v>44</v>
      </c>
      <c r="U221" s="24">
        <f t="shared" si="42"/>
        <v>218</v>
      </c>
      <c r="V221" s="24" t="str">
        <f t="shared" si="43"/>
        <v>МКДОУ «Колосок» (Агульский район)</v>
      </c>
      <c r="W221" s="24">
        <f>'Рейтинговая таблица организаций'!AN221</f>
        <v>100</v>
      </c>
      <c r="X221" s="24">
        <f>'Рейтинговая таблица организаций'!AO221</f>
        <v>95</v>
      </c>
      <c r="Y221" s="24">
        <f>'Рейтинговая таблица организаций'!AP221</f>
        <v>100</v>
      </c>
      <c r="Z221" s="24">
        <f>'Рейтинговая таблица организаций'!AQ221</f>
        <v>98</v>
      </c>
      <c r="AA221" s="24">
        <f t="shared" si="44"/>
        <v>218</v>
      </c>
      <c r="AB221" s="24" t="str">
        <f t="shared" si="45"/>
        <v>МКДОУ «Колосок» (Агульский район)</v>
      </c>
      <c r="AC221" s="24">
        <f>'Рейтинговая таблица организаций'!AX221</f>
        <v>74</v>
      </c>
      <c r="AD221" s="24">
        <f>'Рейтинговая таблица организаций'!AY221</f>
        <v>84</v>
      </c>
      <c r="AE221" s="24">
        <f>'Рейтинговая таблица организаций'!AZ221</f>
        <v>74</v>
      </c>
      <c r="AF221" s="24">
        <f>'Рейтинговая таблица организаций'!BA221</f>
        <v>78</v>
      </c>
      <c r="AG221" s="24">
        <f t="shared" si="46"/>
        <v>218</v>
      </c>
      <c r="AH221" s="24" t="str">
        <f t="shared" si="47"/>
        <v>МКДОУ «Колосок» (Агульский район)</v>
      </c>
      <c r="AI221" s="24">
        <f>'Рейтинговая таблица организаций'!BB221</f>
        <v>78.400000000000006</v>
      </c>
    </row>
    <row r="222" spans="1:35" x14ac:dyDescent="0.25">
      <c r="A222" s="24">
        <f>'Рейтинговая таблица организаций'!A222</f>
        <v>219</v>
      </c>
      <c r="B222" s="24" t="str">
        <f>'Рейтинговая таблица организаций'!B222</f>
        <v>МКДОУ «Родничок» (Агульский район)</v>
      </c>
      <c r="C222" s="24">
        <f>'Рейтинговая таблица организаций'!C222</f>
        <v>30</v>
      </c>
      <c r="D222" s="24">
        <f t="shared" si="36"/>
        <v>219</v>
      </c>
      <c r="E222" s="24" t="str">
        <f t="shared" si="37"/>
        <v>МКДОУ «Родничок» (Агульский район)</v>
      </c>
      <c r="F222" s="24">
        <f>'Рейтинговая таблица организаций'!M222</f>
        <v>73</v>
      </c>
      <c r="G222" s="24">
        <f>'Рейтинговая таблица организаций'!N222</f>
        <v>30</v>
      </c>
      <c r="H222" s="24">
        <f>'Рейтинговая таблица организаций'!O222</f>
        <v>100</v>
      </c>
      <c r="I222" s="24">
        <f>'Рейтинговая таблица организаций'!P222</f>
        <v>71</v>
      </c>
      <c r="J222" s="24">
        <f t="shared" si="38"/>
        <v>219</v>
      </c>
      <c r="K222" s="24" t="str">
        <f t="shared" si="39"/>
        <v>МКДОУ «Родничок» (Агульский район)</v>
      </c>
      <c r="L222" s="24">
        <f>'Рейтинговая таблица организаций'!V222</f>
        <v>60</v>
      </c>
      <c r="M222" s="24">
        <f>'Рейтинговая таблица организаций'!X222</f>
        <v>97</v>
      </c>
      <c r="N222" s="24">
        <f>'Рейтинговая таблица организаций'!Y222</f>
        <v>78</v>
      </c>
      <c r="O222" s="24">
        <f t="shared" si="40"/>
        <v>219</v>
      </c>
      <c r="P222" s="24" t="str">
        <f t="shared" si="41"/>
        <v>МКДОУ «Родничок» (Агульский район)</v>
      </c>
      <c r="Q222" s="24">
        <f>'Рейтинговая таблица организаций'!AD222</f>
        <v>0</v>
      </c>
      <c r="R222" s="24">
        <f>'Рейтинговая таблица организаций'!AE222</f>
        <v>20</v>
      </c>
      <c r="S222" s="7">
        <f>'Рейтинговая таблица организаций'!AF222</f>
        <v>60</v>
      </c>
      <c r="T222" s="24">
        <f>'Рейтинговая таблица организаций'!AG222</f>
        <v>26</v>
      </c>
      <c r="U222" s="24">
        <f t="shared" si="42"/>
        <v>219</v>
      </c>
      <c r="V222" s="24" t="str">
        <f t="shared" si="43"/>
        <v>МКДОУ «Родничок» (Агульский район)</v>
      </c>
      <c r="W222" s="24">
        <f>'Рейтинговая таблица организаций'!AN222</f>
        <v>100</v>
      </c>
      <c r="X222" s="24">
        <f>'Рейтинговая таблица организаций'!AO222</f>
        <v>97</v>
      </c>
      <c r="Y222" s="24">
        <f>'Рейтинговая таблица организаций'!AP222</f>
        <v>95</v>
      </c>
      <c r="Z222" s="24">
        <f>'Рейтинговая таблица организаций'!AQ222</f>
        <v>98</v>
      </c>
      <c r="AA222" s="24">
        <f t="shared" si="44"/>
        <v>219</v>
      </c>
      <c r="AB222" s="24" t="str">
        <f t="shared" si="45"/>
        <v>МКДОУ «Родничок» (Агульский район)</v>
      </c>
      <c r="AC222" s="24">
        <f>'Рейтинговая таблица организаций'!AX222</f>
        <v>100</v>
      </c>
      <c r="AD222" s="24">
        <f>'Рейтинговая таблица организаций'!AY222</f>
        <v>97</v>
      </c>
      <c r="AE222" s="24">
        <f>'Рейтинговая таблица организаций'!AZ222</f>
        <v>100</v>
      </c>
      <c r="AF222" s="24">
        <f>'Рейтинговая таблица организаций'!BA222</f>
        <v>99</v>
      </c>
      <c r="AG222" s="24">
        <f t="shared" si="46"/>
        <v>219</v>
      </c>
      <c r="AH222" s="24" t="str">
        <f t="shared" si="47"/>
        <v>МКДОУ «Родничок» (Агульский район)</v>
      </c>
      <c r="AI222" s="24">
        <f>'Рейтинговая таблица организаций'!BB222</f>
        <v>74.400000000000006</v>
      </c>
    </row>
    <row r="223" spans="1:35" x14ac:dyDescent="0.25">
      <c r="A223" s="24">
        <f>'Рейтинговая таблица организаций'!A223</f>
        <v>220</v>
      </c>
      <c r="B223" s="24" t="str">
        <f>'Рейтинговая таблица организаций'!B223</f>
        <v>МКУ ДО «Дом пионеров и школьников» (Агульский район)</v>
      </c>
      <c r="C223" s="24">
        <f>'Рейтинговая таблица организаций'!C223</f>
        <v>55</v>
      </c>
      <c r="D223" s="24">
        <f t="shared" si="36"/>
        <v>220</v>
      </c>
      <c r="E223" s="24" t="str">
        <f t="shared" si="37"/>
        <v>МКУ ДО «Дом пионеров и школьников» (Агульский район)</v>
      </c>
      <c r="F223" s="24">
        <f>'Рейтинговая таблица организаций'!M223</f>
        <v>83</v>
      </c>
      <c r="G223" s="24">
        <f>'Рейтинговая таблица организаций'!N223</f>
        <v>100</v>
      </c>
      <c r="H223" s="24">
        <f>'Рейтинговая таблица организаций'!O223</f>
        <v>94</v>
      </c>
      <c r="I223" s="24">
        <f>'Рейтинговая таблица организаций'!P223</f>
        <v>93</v>
      </c>
      <c r="J223" s="24">
        <f t="shared" si="38"/>
        <v>220</v>
      </c>
      <c r="K223" s="24" t="str">
        <f t="shared" si="39"/>
        <v>МКУ ДО «Дом пионеров и школьников» (Агульский район)</v>
      </c>
      <c r="L223" s="24">
        <f>'Рейтинговая таблица организаций'!V223</f>
        <v>80</v>
      </c>
      <c r="M223" s="24">
        <f>'Рейтинговая таблица организаций'!X223</f>
        <v>84</v>
      </c>
      <c r="N223" s="24">
        <f>'Рейтинговая таблица организаций'!Y223</f>
        <v>82</v>
      </c>
      <c r="O223" s="24">
        <f t="shared" si="40"/>
        <v>220</v>
      </c>
      <c r="P223" s="24" t="str">
        <f t="shared" si="41"/>
        <v>МКУ ДО «Дом пионеров и школьников» (Агульский район)</v>
      </c>
      <c r="Q223" s="24">
        <f>'Рейтинговая таблица организаций'!AD223</f>
        <v>0</v>
      </c>
      <c r="R223" s="24">
        <f>'Рейтинговая таблица организаций'!AE223</f>
        <v>0</v>
      </c>
      <c r="S223" s="7">
        <f>'Рейтинговая таблица организаций'!AF223</f>
        <v>57.142857142857146</v>
      </c>
      <c r="T223" s="24">
        <f>'Рейтинговая таблица организаций'!AG223</f>
        <v>17</v>
      </c>
      <c r="U223" s="24">
        <f t="shared" si="42"/>
        <v>220</v>
      </c>
      <c r="V223" s="24" t="str">
        <f t="shared" si="43"/>
        <v>МКУ ДО «Дом пионеров и школьников» (Агульский район)</v>
      </c>
      <c r="W223" s="24">
        <f>'Рейтинговая таблица организаций'!AN223</f>
        <v>95</v>
      </c>
      <c r="X223" s="24">
        <f>'Рейтинговая таблица организаций'!AO223</f>
        <v>96</v>
      </c>
      <c r="Y223" s="24">
        <f>'Рейтинговая таблица организаций'!AP223</f>
        <v>95</v>
      </c>
      <c r="Z223" s="24">
        <f>'Рейтинговая таблица организаций'!AQ223</f>
        <v>95</v>
      </c>
      <c r="AA223" s="24">
        <f t="shared" si="44"/>
        <v>220</v>
      </c>
      <c r="AB223" s="24" t="str">
        <f t="shared" si="45"/>
        <v>МКУ ДО «Дом пионеров и школьников» (Агульский район)</v>
      </c>
      <c r="AC223" s="24">
        <f>'Рейтинговая таблица организаций'!AX223</f>
        <v>98</v>
      </c>
      <c r="AD223" s="24">
        <f>'Рейтинговая таблица организаций'!AY223</f>
        <v>95</v>
      </c>
      <c r="AE223" s="24">
        <f>'Рейтинговая таблица организаций'!AZ223</f>
        <v>95</v>
      </c>
      <c r="AF223" s="24">
        <f>'Рейтинговая таблица организаций'!BA223</f>
        <v>96</v>
      </c>
      <c r="AG223" s="24">
        <f t="shared" si="46"/>
        <v>220</v>
      </c>
      <c r="AH223" s="24" t="str">
        <f t="shared" si="47"/>
        <v>МКУ ДО «Дом пионеров и школьников» (Агульский район)</v>
      </c>
      <c r="AI223" s="24">
        <f>'Рейтинговая таблица организаций'!BB223</f>
        <v>76.599999999999994</v>
      </c>
    </row>
    <row r="224" spans="1:35" x14ac:dyDescent="0.25">
      <c r="A224" s="24">
        <f>'Рейтинговая таблица организаций'!A224</f>
        <v>221</v>
      </c>
      <c r="B224" s="24" t="str">
        <f>'Рейтинговая таблица организаций'!B224</f>
        <v>МКДОУ «ДЮСШ № 2» (Агульский район)</v>
      </c>
      <c r="C224" s="24">
        <f>'Рейтинговая таблица организаций'!C224</f>
        <v>71</v>
      </c>
      <c r="D224" s="24">
        <f t="shared" si="36"/>
        <v>221</v>
      </c>
      <c r="E224" s="24" t="str">
        <f t="shared" si="37"/>
        <v>МКДОУ «ДЮСШ № 2» (Агульский район)</v>
      </c>
      <c r="F224" s="24">
        <f>'Рейтинговая таблица организаций'!M224</f>
        <v>88</v>
      </c>
      <c r="G224" s="24">
        <f>'Рейтинговая таблица организаций'!N224</f>
        <v>100</v>
      </c>
      <c r="H224" s="24">
        <f>'Рейтинговая таблица организаций'!O224</f>
        <v>98</v>
      </c>
      <c r="I224" s="24">
        <f>'Рейтинговая таблица организаций'!P224</f>
        <v>96</v>
      </c>
      <c r="J224" s="24">
        <f t="shared" si="38"/>
        <v>221</v>
      </c>
      <c r="K224" s="24" t="str">
        <f t="shared" si="39"/>
        <v>МКДОУ «ДЮСШ № 2» (Агульский район)</v>
      </c>
      <c r="L224" s="24">
        <f>'Рейтинговая таблица организаций'!V224</f>
        <v>80</v>
      </c>
      <c r="M224" s="24">
        <f>'Рейтинговая таблица организаций'!X224</f>
        <v>90</v>
      </c>
      <c r="N224" s="24">
        <f>'Рейтинговая таблица организаций'!Y224</f>
        <v>85</v>
      </c>
      <c r="O224" s="24">
        <f t="shared" si="40"/>
        <v>221</v>
      </c>
      <c r="P224" s="24" t="str">
        <f t="shared" si="41"/>
        <v>МКДОУ «ДЮСШ № 2» (Агульский район)</v>
      </c>
      <c r="Q224" s="24">
        <f>'Рейтинговая таблица организаций'!AD224</f>
        <v>20</v>
      </c>
      <c r="R224" s="24">
        <f>'Рейтинговая таблица организаций'!AE224</f>
        <v>0</v>
      </c>
      <c r="S224" s="7">
        <f>'Рейтинговая таблица организаций'!AF224</f>
        <v>80</v>
      </c>
      <c r="T224" s="24">
        <f>'Рейтинговая таблица организаций'!AG224</f>
        <v>30</v>
      </c>
      <c r="U224" s="24">
        <f t="shared" si="42"/>
        <v>221</v>
      </c>
      <c r="V224" s="24" t="str">
        <f t="shared" si="43"/>
        <v>МКДОУ «ДЮСШ № 2» (Агульский район)</v>
      </c>
      <c r="W224" s="24">
        <f>'Рейтинговая таблица организаций'!AN224</f>
        <v>93</v>
      </c>
      <c r="X224" s="24">
        <f>'Рейтинговая таблица организаций'!AO224</f>
        <v>100</v>
      </c>
      <c r="Y224" s="24">
        <f>'Рейтинговая таблица организаций'!AP224</f>
        <v>100</v>
      </c>
      <c r="Z224" s="24">
        <f>'Рейтинговая таблица организаций'!AQ224</f>
        <v>97</v>
      </c>
      <c r="AA224" s="24">
        <f t="shared" si="44"/>
        <v>221</v>
      </c>
      <c r="AB224" s="24" t="str">
        <f t="shared" si="45"/>
        <v>МКДОУ «ДЮСШ № 2» (Агульский район)</v>
      </c>
      <c r="AC224" s="24">
        <f>'Рейтинговая таблица организаций'!AX224</f>
        <v>100</v>
      </c>
      <c r="AD224" s="24">
        <f>'Рейтинговая таблица организаций'!AY224</f>
        <v>93</v>
      </c>
      <c r="AE224" s="24">
        <f>'Рейтинговая таблица организаций'!AZ224</f>
        <v>93</v>
      </c>
      <c r="AF224" s="24">
        <f>'Рейтинговая таблица организаций'!BA224</f>
        <v>96</v>
      </c>
      <c r="AG224" s="24">
        <f t="shared" si="46"/>
        <v>221</v>
      </c>
      <c r="AH224" s="24" t="str">
        <f t="shared" si="47"/>
        <v>МКДОУ «ДЮСШ № 2» (Агульский район)</v>
      </c>
      <c r="AI224" s="24">
        <f>'Рейтинговая таблица организаций'!BB224</f>
        <v>80.8</v>
      </c>
    </row>
    <row r="225" spans="1:35" x14ac:dyDescent="0.25">
      <c r="A225" s="24">
        <f>'Рейтинговая таблица организаций'!A225</f>
        <v>222</v>
      </c>
      <c r="B225" s="24" t="str">
        <f>'Рейтинговая таблица организаций'!B225</f>
        <v>МКОУ «Алиханмахинская СОШ» (Акушинский район)</v>
      </c>
      <c r="C225" s="24">
        <f>'Рейтинговая таблица организаций'!C225</f>
        <v>35</v>
      </c>
      <c r="D225" s="24">
        <f t="shared" si="36"/>
        <v>222</v>
      </c>
      <c r="E225" s="24" t="str">
        <f t="shared" si="37"/>
        <v>МКОУ «Алиханмахинская СОШ» (Акушинский район)</v>
      </c>
      <c r="F225" s="24">
        <f>'Рейтинговая таблица организаций'!M225</f>
        <v>61</v>
      </c>
      <c r="G225" s="24">
        <f>'Рейтинговая таблица организаций'!N225</f>
        <v>100</v>
      </c>
      <c r="H225" s="24">
        <f>'Рейтинговая таблица организаций'!O225</f>
        <v>98</v>
      </c>
      <c r="I225" s="24">
        <f>'Рейтинговая таблица организаций'!P225</f>
        <v>88</v>
      </c>
      <c r="J225" s="24">
        <f t="shared" si="38"/>
        <v>222</v>
      </c>
      <c r="K225" s="24" t="str">
        <f t="shared" si="39"/>
        <v>МКОУ «Алиханмахинская СОШ» (Акушинский район)</v>
      </c>
      <c r="L225" s="24">
        <f>'Рейтинговая таблица организаций'!V225</f>
        <v>80</v>
      </c>
      <c r="M225" s="24">
        <f>'Рейтинговая таблица организаций'!X225</f>
        <v>86</v>
      </c>
      <c r="N225" s="24">
        <f>'Рейтинговая таблица организаций'!Y225</f>
        <v>83</v>
      </c>
      <c r="O225" s="24">
        <f t="shared" si="40"/>
        <v>222</v>
      </c>
      <c r="P225" s="24" t="str">
        <f t="shared" si="41"/>
        <v>МКОУ «Алиханмахинская СОШ» (Акушинский район)</v>
      </c>
      <c r="Q225" s="24">
        <f>'Рейтинговая таблица организаций'!AD225</f>
        <v>0</v>
      </c>
      <c r="R225" s="24">
        <f>'Рейтинговая таблица организаций'!AE225</f>
        <v>40</v>
      </c>
      <c r="S225" s="7">
        <f>'Рейтинговая таблица организаций'!AF225</f>
        <v>75</v>
      </c>
      <c r="T225" s="24">
        <f>'Рейтинговая таблица организаций'!AG225</f>
        <v>39</v>
      </c>
      <c r="U225" s="24">
        <f t="shared" si="42"/>
        <v>222</v>
      </c>
      <c r="V225" s="24" t="str">
        <f t="shared" si="43"/>
        <v>МКОУ «Алиханмахинская СОШ» (Акушинский район)</v>
      </c>
      <c r="W225" s="24">
        <f>'Рейтинговая таблица организаций'!AN225</f>
        <v>89</v>
      </c>
      <c r="X225" s="24">
        <f>'Рейтинговая таблица организаций'!AO225</f>
        <v>97</v>
      </c>
      <c r="Y225" s="24">
        <f>'Рейтинговая таблица организаций'!AP225</f>
        <v>96</v>
      </c>
      <c r="Z225" s="24">
        <f>'Рейтинговая таблица организаций'!AQ225</f>
        <v>94</v>
      </c>
      <c r="AA225" s="24">
        <f t="shared" si="44"/>
        <v>222</v>
      </c>
      <c r="AB225" s="24" t="str">
        <f t="shared" si="45"/>
        <v>МКОУ «Алиханмахинская СОШ» (Акушинский район)</v>
      </c>
      <c r="AC225" s="24">
        <f>'Рейтинговая таблица организаций'!AX225</f>
        <v>94</v>
      </c>
      <c r="AD225" s="24">
        <f>'Рейтинговая таблица организаций'!AY225</f>
        <v>89</v>
      </c>
      <c r="AE225" s="24">
        <f>'Рейтинговая таблица организаций'!AZ225</f>
        <v>97</v>
      </c>
      <c r="AF225" s="24">
        <f>'Рейтинговая таблица организаций'!BA225</f>
        <v>93</v>
      </c>
      <c r="AG225" s="24">
        <f t="shared" si="46"/>
        <v>222</v>
      </c>
      <c r="AH225" s="24" t="str">
        <f t="shared" si="47"/>
        <v>МКОУ «Алиханмахинская СОШ» (Акушинский район)</v>
      </c>
      <c r="AI225" s="24">
        <f>'Рейтинговая таблица организаций'!BB225</f>
        <v>79.400000000000006</v>
      </c>
    </row>
    <row r="226" spans="1:35" x14ac:dyDescent="0.25">
      <c r="A226" s="24">
        <f>'Рейтинговая таблица организаций'!A226</f>
        <v>223</v>
      </c>
      <c r="B226" s="24" t="str">
        <f>'Рейтинговая таблица организаций'!B226</f>
        <v>МКОУ «Балхарская СОШ» (Акушинский район)</v>
      </c>
      <c r="C226" s="24">
        <f>'Рейтинговая таблица организаций'!C226</f>
        <v>16</v>
      </c>
      <c r="D226" s="24">
        <f t="shared" si="36"/>
        <v>223</v>
      </c>
      <c r="E226" s="24" t="str">
        <f t="shared" si="37"/>
        <v>МКОУ «Балхарская СОШ» (Акушинский район)</v>
      </c>
      <c r="F226" s="24">
        <f>'Рейтинговая таблица организаций'!M226</f>
        <v>79</v>
      </c>
      <c r="G226" s="24">
        <f>'Рейтинговая таблица организаций'!N226</f>
        <v>100</v>
      </c>
      <c r="H226" s="24">
        <f>'Рейтинговая таблица организаций'!O226</f>
        <v>96</v>
      </c>
      <c r="I226" s="24">
        <f>'Рейтинговая таблица организаций'!P226</f>
        <v>92</v>
      </c>
      <c r="J226" s="24">
        <f t="shared" si="38"/>
        <v>223</v>
      </c>
      <c r="K226" s="24" t="str">
        <f t="shared" si="39"/>
        <v>МКОУ «Балхарская СОШ» (Акушинский район)</v>
      </c>
      <c r="L226" s="24">
        <f>'Рейтинговая таблица организаций'!V226</f>
        <v>80</v>
      </c>
      <c r="M226" s="24">
        <f>'Рейтинговая таблица организаций'!X226</f>
        <v>88</v>
      </c>
      <c r="N226" s="24">
        <f>'Рейтинговая таблица организаций'!Y226</f>
        <v>84</v>
      </c>
      <c r="O226" s="24">
        <f t="shared" si="40"/>
        <v>223</v>
      </c>
      <c r="P226" s="24" t="str">
        <f t="shared" si="41"/>
        <v>МКОУ «Балхарская СОШ» (Акушинский район)</v>
      </c>
      <c r="Q226" s="24">
        <f>'Рейтинговая таблица организаций'!AD226</f>
        <v>0</v>
      </c>
      <c r="R226" s="24">
        <f>'Рейтинговая таблица организаций'!AE226</f>
        <v>0</v>
      </c>
      <c r="S226" s="7">
        <f>'Рейтинговая таблица организаций'!AF226</f>
        <v>80</v>
      </c>
      <c r="T226" s="24">
        <f>'Рейтинговая таблица организаций'!AG226</f>
        <v>24</v>
      </c>
      <c r="U226" s="24">
        <f t="shared" si="42"/>
        <v>223</v>
      </c>
      <c r="V226" s="24" t="str">
        <f t="shared" si="43"/>
        <v>МКОУ «Балхарская СОШ» (Акушинский район)</v>
      </c>
      <c r="W226" s="24">
        <f>'Рейтинговая таблица организаций'!AN226</f>
        <v>94</v>
      </c>
      <c r="X226" s="24">
        <f>'Рейтинговая таблица организаций'!AO226</f>
        <v>100</v>
      </c>
      <c r="Y226" s="24">
        <f>'Рейтинговая таблица организаций'!AP226</f>
        <v>90</v>
      </c>
      <c r="Z226" s="24">
        <f>'Рейтинговая таблица организаций'!AQ226</f>
        <v>96</v>
      </c>
      <c r="AA226" s="24">
        <f t="shared" si="44"/>
        <v>223</v>
      </c>
      <c r="AB226" s="24" t="str">
        <f t="shared" si="45"/>
        <v>МКОУ «Балхарская СОШ» (Акушинский район)</v>
      </c>
      <c r="AC226" s="24">
        <f>'Рейтинговая таблица организаций'!AX226</f>
        <v>94</v>
      </c>
      <c r="AD226" s="24">
        <f>'Рейтинговая таблица организаций'!AY226</f>
        <v>94</v>
      </c>
      <c r="AE226" s="24">
        <f>'Рейтинговая таблица организаций'!AZ226</f>
        <v>94</v>
      </c>
      <c r="AF226" s="24">
        <f>'Рейтинговая таблица организаций'!BA226</f>
        <v>94</v>
      </c>
      <c r="AG226" s="24">
        <f t="shared" si="46"/>
        <v>223</v>
      </c>
      <c r="AH226" s="24" t="str">
        <f t="shared" si="47"/>
        <v>МКОУ «Балхарская СОШ» (Акушинский район)</v>
      </c>
      <c r="AI226" s="24">
        <f>'Рейтинговая таблица организаций'!BB226</f>
        <v>78</v>
      </c>
    </row>
    <row r="227" spans="1:35" x14ac:dyDescent="0.25">
      <c r="A227" s="24">
        <f>'Рейтинговая таблица организаций'!A227</f>
        <v>224</v>
      </c>
      <c r="B227" s="24" t="str">
        <f>'Рейтинговая таблица организаций'!B227</f>
        <v>МКОУ «Кассагумахинская СОШ» (Акушинский район)</v>
      </c>
      <c r="C227" s="24">
        <f>'Рейтинговая таблица организаций'!C227</f>
        <v>10</v>
      </c>
      <c r="D227" s="24">
        <f t="shared" si="36"/>
        <v>224</v>
      </c>
      <c r="E227" s="24" t="str">
        <f t="shared" si="37"/>
        <v>МКОУ «Кассагумахинская СОШ» (Акушинский район)</v>
      </c>
      <c r="F227" s="24">
        <f>'Рейтинговая таблица организаций'!M227</f>
        <v>88</v>
      </c>
      <c r="G227" s="24">
        <f>'Рейтинговая таблица организаций'!N227</f>
        <v>100</v>
      </c>
      <c r="H227" s="24">
        <f>'Рейтинговая таблица организаций'!O227</f>
        <v>100</v>
      </c>
      <c r="I227" s="24">
        <f>'Рейтинговая таблица организаций'!P227</f>
        <v>96</v>
      </c>
      <c r="J227" s="24">
        <f t="shared" si="38"/>
        <v>224</v>
      </c>
      <c r="K227" s="24" t="str">
        <f t="shared" si="39"/>
        <v>МКОУ «Кассагумахинская СОШ» (Акушинский район)</v>
      </c>
      <c r="L227" s="24">
        <f>'Рейтинговая таблица организаций'!V227</f>
        <v>80</v>
      </c>
      <c r="M227" s="24">
        <f>'Рейтинговая таблица организаций'!X227</f>
        <v>90</v>
      </c>
      <c r="N227" s="24">
        <f>'Рейтинговая таблица организаций'!Y227</f>
        <v>85</v>
      </c>
      <c r="O227" s="24">
        <f t="shared" si="40"/>
        <v>224</v>
      </c>
      <c r="P227" s="24" t="str">
        <f t="shared" si="41"/>
        <v>МКОУ «Кассагумахинская СОШ» (Акушинский район)</v>
      </c>
      <c r="Q227" s="24">
        <f>'Рейтинговая таблица организаций'!AD227</f>
        <v>20</v>
      </c>
      <c r="R227" s="24">
        <f>'Рейтинговая таблица организаций'!AE227</f>
        <v>0</v>
      </c>
      <c r="S227" s="7">
        <f>'Рейтинговая таблица организаций'!AF227</f>
        <v>50</v>
      </c>
      <c r="T227" s="24">
        <f>'Рейтинговая таблица организаций'!AG227</f>
        <v>21</v>
      </c>
      <c r="U227" s="24">
        <f t="shared" si="42"/>
        <v>224</v>
      </c>
      <c r="V227" s="24" t="str">
        <f t="shared" si="43"/>
        <v>МКОУ «Кассагумахинская СОШ» (Акушинский район)</v>
      </c>
      <c r="W227" s="24">
        <f>'Рейтинговая таблица организаций'!AN227</f>
        <v>90</v>
      </c>
      <c r="X227" s="24">
        <f>'Рейтинговая таблица организаций'!AO227</f>
        <v>100</v>
      </c>
      <c r="Y227" s="24">
        <f>'Рейтинговая таблица организаций'!AP227</f>
        <v>100</v>
      </c>
      <c r="Z227" s="24">
        <f>'Рейтинговая таблица организаций'!AQ227</f>
        <v>96</v>
      </c>
      <c r="AA227" s="24">
        <f t="shared" si="44"/>
        <v>224</v>
      </c>
      <c r="AB227" s="24" t="str">
        <f t="shared" si="45"/>
        <v>МКОУ «Кассагумахинская СОШ» (Акушинский район)</v>
      </c>
      <c r="AC227" s="24">
        <f>'Рейтинговая таблица организаций'!AX227</f>
        <v>100</v>
      </c>
      <c r="AD227" s="24">
        <f>'Рейтинговая таблица организаций'!AY227</f>
        <v>100</v>
      </c>
      <c r="AE227" s="24">
        <f>'Рейтинговая таблица организаций'!AZ227</f>
        <v>100</v>
      </c>
      <c r="AF227" s="24">
        <f>'Рейтинговая таблица организаций'!BA227</f>
        <v>100</v>
      </c>
      <c r="AG227" s="24">
        <f t="shared" si="46"/>
        <v>224</v>
      </c>
      <c r="AH227" s="24" t="str">
        <f t="shared" si="47"/>
        <v>МКОУ «Кассагумахинская СОШ» (Акушинский район)</v>
      </c>
      <c r="AI227" s="24">
        <f>'Рейтинговая таблица организаций'!BB227</f>
        <v>79.599999999999994</v>
      </c>
    </row>
    <row r="228" spans="1:35" x14ac:dyDescent="0.25">
      <c r="A228" s="24">
        <f>'Рейтинговая таблица организаций'!A228</f>
        <v>225</v>
      </c>
      <c r="B228" s="24" t="str">
        <f>'Рейтинговая таблица организаций'!B228</f>
        <v>МКОУ «Курьимахинская СОШ» (Акушинский район)</v>
      </c>
      <c r="C228" s="24">
        <f>'Рейтинговая таблица организаций'!C228</f>
        <v>51</v>
      </c>
      <c r="D228" s="24">
        <f t="shared" si="36"/>
        <v>225</v>
      </c>
      <c r="E228" s="24" t="str">
        <f t="shared" si="37"/>
        <v>МКОУ «Курьимахинская СОШ» (Акушинский район)</v>
      </c>
      <c r="F228" s="24">
        <f>'Рейтинговая таблица организаций'!M228</f>
        <v>100</v>
      </c>
      <c r="G228" s="24">
        <f>'Рейтинговая таблица организаций'!N228</f>
        <v>100</v>
      </c>
      <c r="H228" s="24">
        <f>'Рейтинговая таблица организаций'!O228</f>
        <v>87</v>
      </c>
      <c r="I228" s="24">
        <f>'Рейтинговая таблица организаций'!P228</f>
        <v>95</v>
      </c>
      <c r="J228" s="24">
        <f t="shared" si="38"/>
        <v>225</v>
      </c>
      <c r="K228" s="24" t="str">
        <f t="shared" si="39"/>
        <v>МКОУ «Курьимахинская СОШ» (Акушинский район)</v>
      </c>
      <c r="L228" s="24">
        <f>'Рейтинговая таблица организаций'!V228</f>
        <v>60</v>
      </c>
      <c r="M228" s="24">
        <f>'Рейтинговая таблица организаций'!X228</f>
        <v>75</v>
      </c>
      <c r="N228" s="24">
        <f>'Рейтинговая таблица организаций'!Y228</f>
        <v>67</v>
      </c>
      <c r="O228" s="24">
        <f t="shared" si="40"/>
        <v>225</v>
      </c>
      <c r="P228" s="24" t="str">
        <f t="shared" si="41"/>
        <v>МКОУ «Курьимахинская СОШ» (Акушинский район)</v>
      </c>
      <c r="Q228" s="24">
        <f>'Рейтинговая таблица организаций'!AD228</f>
        <v>0</v>
      </c>
      <c r="R228" s="24">
        <f>'Рейтинговая таблица организаций'!AE228</f>
        <v>40</v>
      </c>
      <c r="S228" s="7">
        <f>'Рейтинговая таблица организаций'!AF228</f>
        <v>77.777777777777771</v>
      </c>
      <c r="T228" s="24">
        <f>'Рейтинговая таблица организаций'!AG228</f>
        <v>39</v>
      </c>
      <c r="U228" s="24">
        <f t="shared" si="42"/>
        <v>225</v>
      </c>
      <c r="V228" s="24" t="str">
        <f t="shared" si="43"/>
        <v>МКОУ «Курьимахинская СОШ» (Акушинский район)</v>
      </c>
      <c r="W228" s="24">
        <f>'Рейтинговая таблица организаций'!AN228</f>
        <v>84</v>
      </c>
      <c r="X228" s="24">
        <f>'Рейтинговая таблица организаций'!AO228</f>
        <v>86</v>
      </c>
      <c r="Y228" s="24">
        <f>'Рейтинговая таблица организаций'!AP228</f>
        <v>87</v>
      </c>
      <c r="Z228" s="24">
        <f>'Рейтинговая таблица организаций'!AQ228</f>
        <v>85</v>
      </c>
      <c r="AA228" s="24">
        <f t="shared" si="44"/>
        <v>225</v>
      </c>
      <c r="AB228" s="24" t="str">
        <f t="shared" si="45"/>
        <v>МКОУ «Курьимахинская СОШ» (Акушинский район)</v>
      </c>
      <c r="AC228" s="24">
        <f>'Рейтинговая таблица организаций'!AX228</f>
        <v>78</v>
      </c>
      <c r="AD228" s="24">
        <f>'Рейтинговая таблица организаций'!AY228</f>
        <v>80</v>
      </c>
      <c r="AE228" s="24">
        <f>'Рейтинговая таблица организаций'!AZ228</f>
        <v>82</v>
      </c>
      <c r="AF228" s="24">
        <f>'Рейтинговая таблица организаций'!BA228</f>
        <v>80</v>
      </c>
      <c r="AG228" s="24">
        <f t="shared" si="46"/>
        <v>225</v>
      </c>
      <c r="AH228" s="24" t="str">
        <f t="shared" si="47"/>
        <v>МКОУ «Курьимахинская СОШ» (Акушинский район)</v>
      </c>
      <c r="AI228" s="24">
        <f>'Рейтинговая таблица организаций'!BB228</f>
        <v>73.2</v>
      </c>
    </row>
    <row r="229" spans="1:35" x14ac:dyDescent="0.25">
      <c r="A229" s="24">
        <f>'Рейтинговая таблица организаций'!A229</f>
        <v>226</v>
      </c>
      <c r="B229" s="24" t="str">
        <f>'Рейтинговая таблица организаций'!B229</f>
        <v>МКОУ «Тузламахинская СОШ» (Акушинский район)</v>
      </c>
      <c r="C229" s="24">
        <f>'Рейтинговая таблица организаций'!C229</f>
        <v>10</v>
      </c>
      <c r="D229" s="24">
        <f t="shared" si="36"/>
        <v>226</v>
      </c>
      <c r="E229" s="24" t="str">
        <f t="shared" si="37"/>
        <v>МКОУ «Тузламахинская СОШ» (Акушинский район)</v>
      </c>
      <c r="F229" s="24">
        <f>'Рейтинговая таблица организаций'!M229</f>
        <v>99</v>
      </c>
      <c r="G229" s="24">
        <f>'Рейтинговая таблица организаций'!N229</f>
        <v>100</v>
      </c>
      <c r="H229" s="24">
        <f>'Рейтинговая таблица организаций'!O229</f>
        <v>100</v>
      </c>
      <c r="I229" s="24">
        <f>'Рейтинговая таблица организаций'!P229</f>
        <v>100</v>
      </c>
      <c r="J229" s="24">
        <f t="shared" si="38"/>
        <v>226</v>
      </c>
      <c r="K229" s="24" t="str">
        <f t="shared" si="39"/>
        <v>МКОУ «Тузламахинская СОШ» (Акушинский район)</v>
      </c>
      <c r="L229" s="24">
        <f>'Рейтинговая таблица организаций'!V229</f>
        <v>100</v>
      </c>
      <c r="M229" s="24">
        <f>'Рейтинговая таблица организаций'!X229</f>
        <v>50</v>
      </c>
      <c r="N229" s="24">
        <f>'Рейтинговая таблица организаций'!Y229</f>
        <v>75</v>
      </c>
      <c r="O229" s="24">
        <f t="shared" si="40"/>
        <v>226</v>
      </c>
      <c r="P229" s="24" t="str">
        <f t="shared" si="41"/>
        <v>МКОУ «Тузламахинская СОШ» (Акушинский район)</v>
      </c>
      <c r="Q229" s="24">
        <f>'Рейтинговая таблица организаций'!AD229</f>
        <v>40</v>
      </c>
      <c r="R229" s="24">
        <f>'Рейтинговая таблица организаций'!AE229</f>
        <v>60</v>
      </c>
      <c r="S229" s="7">
        <f>'Рейтинговая таблица организаций'!AF229</f>
        <v>71.428571428571431</v>
      </c>
      <c r="T229" s="24">
        <f>'Рейтинговая таблица организаций'!AG229</f>
        <v>57</v>
      </c>
      <c r="U229" s="24">
        <f t="shared" si="42"/>
        <v>226</v>
      </c>
      <c r="V229" s="24" t="str">
        <f t="shared" si="43"/>
        <v>МКОУ «Тузламахинская СОШ» (Акушинский район)</v>
      </c>
      <c r="W229" s="24">
        <f>'Рейтинговая таблица организаций'!AN229</f>
        <v>100</v>
      </c>
      <c r="X229" s="24">
        <f>'Рейтинговая таблица организаций'!AO229</f>
        <v>100</v>
      </c>
      <c r="Y229" s="24">
        <f>'Рейтинговая таблица организаций'!AP229</f>
        <v>100</v>
      </c>
      <c r="Z229" s="24">
        <f>'Рейтинговая таблица организаций'!AQ229</f>
        <v>100</v>
      </c>
      <c r="AA229" s="24">
        <f t="shared" si="44"/>
        <v>226</v>
      </c>
      <c r="AB229" s="24" t="str">
        <f t="shared" si="45"/>
        <v>МКОУ «Тузламахинская СОШ» (Акушинский район)</v>
      </c>
      <c r="AC229" s="24">
        <f>'Рейтинговая таблица организаций'!AX229</f>
        <v>100</v>
      </c>
      <c r="AD229" s="24">
        <f>'Рейтинговая таблица организаций'!AY229</f>
        <v>80</v>
      </c>
      <c r="AE229" s="24">
        <f>'Рейтинговая таблица организаций'!AZ229</f>
        <v>100</v>
      </c>
      <c r="AF229" s="24">
        <f>'Рейтинговая таблица организаций'!BA229</f>
        <v>92</v>
      </c>
      <c r="AG229" s="24">
        <f t="shared" si="46"/>
        <v>226</v>
      </c>
      <c r="AH229" s="24" t="str">
        <f t="shared" si="47"/>
        <v>МКОУ «Тузламахинская СОШ» (Акушинский район)</v>
      </c>
      <c r="AI229" s="24">
        <f>'Рейтинговая таблица организаций'!BB229</f>
        <v>84.8</v>
      </c>
    </row>
    <row r="230" spans="1:35" x14ac:dyDescent="0.25">
      <c r="A230" s="24">
        <f>'Рейтинговая таблица организаций'!A230</f>
        <v>227</v>
      </c>
      <c r="B230" s="24" t="str">
        <f>'Рейтинговая таблица организаций'!B230</f>
        <v>МКОУ «Урганинская СОШ» (Акушинский район)</v>
      </c>
      <c r="C230" s="24">
        <f>'Рейтинговая таблица организаций'!C230</f>
        <v>9</v>
      </c>
      <c r="D230" s="24">
        <f t="shared" si="36"/>
        <v>227</v>
      </c>
      <c r="E230" s="24" t="str">
        <f t="shared" si="37"/>
        <v>МКОУ «Урганинская СОШ» (Акушинский район)</v>
      </c>
      <c r="F230" s="24">
        <f>'Рейтинговая таблица организаций'!M230</f>
        <v>84</v>
      </c>
      <c r="G230" s="24">
        <f>'Рейтинговая таблица организаций'!N230</f>
        <v>100</v>
      </c>
      <c r="H230" s="24">
        <f>'Рейтинговая таблица организаций'!O230</f>
        <v>100</v>
      </c>
      <c r="I230" s="24">
        <f>'Рейтинговая таблица организаций'!P230</f>
        <v>95</v>
      </c>
      <c r="J230" s="24">
        <f t="shared" si="38"/>
        <v>227</v>
      </c>
      <c r="K230" s="24" t="str">
        <f t="shared" si="39"/>
        <v>МКОУ «Урганинская СОШ» (Акушинский район)</v>
      </c>
      <c r="L230" s="24">
        <f>'Рейтинговая таблица организаций'!V230</f>
        <v>80</v>
      </c>
      <c r="M230" s="24">
        <f>'Рейтинговая таблица организаций'!X230</f>
        <v>89</v>
      </c>
      <c r="N230" s="24">
        <f>'Рейтинговая таблица организаций'!Y230</f>
        <v>84</v>
      </c>
      <c r="O230" s="24">
        <f t="shared" si="40"/>
        <v>227</v>
      </c>
      <c r="P230" s="24" t="str">
        <f t="shared" si="41"/>
        <v>МКОУ «Урганинская СОШ» (Акушинский район)</v>
      </c>
      <c r="Q230" s="24">
        <f>'Рейтинговая таблица организаций'!AD230</f>
        <v>0</v>
      </c>
      <c r="R230" s="24">
        <f>'Рейтинговая таблица организаций'!AE230</f>
        <v>0</v>
      </c>
      <c r="S230" s="7">
        <f>'Рейтинговая таблица организаций'!AF230</f>
        <v>50</v>
      </c>
      <c r="T230" s="24">
        <f>'Рейтинговая таблица организаций'!AG230</f>
        <v>15</v>
      </c>
      <c r="U230" s="24">
        <f t="shared" si="42"/>
        <v>227</v>
      </c>
      <c r="V230" s="24" t="str">
        <f t="shared" si="43"/>
        <v>МКОУ «Урганинская СОШ» (Акушинский район)</v>
      </c>
      <c r="W230" s="24">
        <f>'Рейтинговая таблица организаций'!AN230</f>
        <v>100</v>
      </c>
      <c r="X230" s="24">
        <f>'Рейтинговая таблица организаций'!AO230</f>
        <v>100</v>
      </c>
      <c r="Y230" s="24">
        <f>'Рейтинговая таблица организаций'!AP230</f>
        <v>100</v>
      </c>
      <c r="Z230" s="24">
        <f>'Рейтинговая таблица организаций'!AQ230</f>
        <v>100</v>
      </c>
      <c r="AA230" s="24">
        <f t="shared" si="44"/>
        <v>227</v>
      </c>
      <c r="AB230" s="24" t="str">
        <f t="shared" si="45"/>
        <v>МКОУ «Урганинская СОШ» (Акушинский район)</v>
      </c>
      <c r="AC230" s="24">
        <f>'Рейтинговая таблица организаций'!AX230</f>
        <v>100</v>
      </c>
      <c r="AD230" s="24">
        <f>'Рейтинговая таблица организаций'!AY230</f>
        <v>100</v>
      </c>
      <c r="AE230" s="24">
        <f>'Рейтинговая таблица организаций'!AZ230</f>
        <v>100</v>
      </c>
      <c r="AF230" s="24">
        <f>'Рейтинговая таблица организаций'!BA230</f>
        <v>100</v>
      </c>
      <c r="AG230" s="24">
        <f t="shared" si="46"/>
        <v>227</v>
      </c>
      <c r="AH230" s="24" t="str">
        <f t="shared" si="47"/>
        <v>МКОУ «Урганинская СОШ» (Акушинский район)</v>
      </c>
      <c r="AI230" s="24">
        <f>'Рейтинговая таблица организаций'!BB230</f>
        <v>78.8</v>
      </c>
    </row>
    <row r="231" spans="1:35" x14ac:dyDescent="0.25">
      <c r="A231" s="24">
        <f>'Рейтинговая таблица организаций'!A231</f>
        <v>228</v>
      </c>
      <c r="B231" s="24" t="str">
        <f>'Рейтинговая таблица организаций'!B231</f>
        <v>МКОУ «Зильмукмахинская ООШ» (Акушинский район)</v>
      </c>
      <c r="C231" s="24">
        <f>'Рейтинговая таблица организаций'!C231</f>
        <v>18</v>
      </c>
      <c r="D231" s="24">
        <f t="shared" si="36"/>
        <v>228</v>
      </c>
      <c r="E231" s="24" t="str">
        <f t="shared" si="37"/>
        <v>МКОУ «Зильмукмахинская ООШ» (Акушинский район)</v>
      </c>
      <c r="F231" s="24">
        <f>'Рейтинговая таблица организаций'!M231</f>
        <v>93</v>
      </c>
      <c r="G231" s="24">
        <f>'Рейтинговая таблица организаций'!N231</f>
        <v>30</v>
      </c>
      <c r="H231" s="24">
        <f>'Рейтинговая таблица организаций'!O231</f>
        <v>92</v>
      </c>
      <c r="I231" s="24">
        <f>'Рейтинговая таблица организаций'!P231</f>
        <v>74</v>
      </c>
      <c r="J231" s="24">
        <f t="shared" si="38"/>
        <v>228</v>
      </c>
      <c r="K231" s="24" t="str">
        <f t="shared" si="39"/>
        <v>МКОУ «Зильмукмахинская ООШ» (Акушинский район)</v>
      </c>
      <c r="L231" s="24">
        <f>'Рейтинговая таблица организаций'!V231</f>
        <v>80</v>
      </c>
      <c r="M231" s="24">
        <f>'Рейтинговая таблица организаций'!X231</f>
        <v>83</v>
      </c>
      <c r="N231" s="24">
        <f>'Рейтинговая таблица организаций'!Y231</f>
        <v>81</v>
      </c>
      <c r="O231" s="24">
        <f t="shared" si="40"/>
        <v>228</v>
      </c>
      <c r="P231" s="24" t="str">
        <f t="shared" si="41"/>
        <v>МКОУ «Зильмукмахинская ООШ» (Акушинский район)</v>
      </c>
      <c r="Q231" s="24">
        <f>'Рейтинговая таблица организаций'!AD231</f>
        <v>40</v>
      </c>
      <c r="R231" s="24">
        <f>'Рейтинговая таблица организаций'!AE231</f>
        <v>0</v>
      </c>
      <c r="S231" s="7">
        <f>'Рейтинговая таблица организаций'!AF231</f>
        <v>50</v>
      </c>
      <c r="T231" s="24">
        <f>'Рейтинговая таблица организаций'!AG231</f>
        <v>27</v>
      </c>
      <c r="U231" s="24">
        <f t="shared" si="42"/>
        <v>228</v>
      </c>
      <c r="V231" s="24" t="str">
        <f t="shared" si="43"/>
        <v>МКОУ «Зильмукмахинская ООШ» (Акушинский район)</v>
      </c>
      <c r="W231" s="24">
        <f>'Рейтинговая таблица организаций'!AN231</f>
        <v>100</v>
      </c>
      <c r="X231" s="24">
        <f>'Рейтинговая таблица организаций'!AO231</f>
        <v>100</v>
      </c>
      <c r="Y231" s="24">
        <f>'Рейтинговая таблица организаций'!AP231</f>
        <v>100</v>
      </c>
      <c r="Z231" s="24">
        <f>'Рейтинговая таблица организаций'!AQ231</f>
        <v>100</v>
      </c>
      <c r="AA231" s="24">
        <f t="shared" si="44"/>
        <v>228</v>
      </c>
      <c r="AB231" s="24" t="str">
        <f t="shared" si="45"/>
        <v>МКОУ «Зильмукмахинская ООШ» (Акушинский район)</v>
      </c>
      <c r="AC231" s="24">
        <f>'Рейтинговая таблица организаций'!AX231</f>
        <v>94</v>
      </c>
      <c r="AD231" s="24">
        <f>'Рейтинговая таблица организаций'!AY231</f>
        <v>94</v>
      </c>
      <c r="AE231" s="24">
        <f>'Рейтинговая таблица организаций'!AZ231</f>
        <v>94</v>
      </c>
      <c r="AF231" s="24">
        <f>'Рейтинговая таблица организаций'!BA231</f>
        <v>94</v>
      </c>
      <c r="AG231" s="24">
        <f t="shared" si="46"/>
        <v>228</v>
      </c>
      <c r="AH231" s="24" t="str">
        <f t="shared" si="47"/>
        <v>МКОУ «Зильмукмахинская ООШ» (Акушинский район)</v>
      </c>
      <c r="AI231" s="24">
        <f>'Рейтинговая таблица организаций'!BB231</f>
        <v>75.2</v>
      </c>
    </row>
    <row r="232" spans="1:35" x14ac:dyDescent="0.25">
      <c r="A232" s="24">
        <f>'Рейтинговая таблица организаций'!A232</f>
        <v>229</v>
      </c>
      <c r="B232" s="24" t="str">
        <f>'Рейтинговая таблица организаций'!B232</f>
        <v>МКОУ «Кулинская ООШ» (Акушинский район)</v>
      </c>
      <c r="C232" s="24">
        <f>'Рейтинговая таблица организаций'!C232</f>
        <v>3</v>
      </c>
      <c r="D232" s="24">
        <f t="shared" si="36"/>
        <v>229</v>
      </c>
      <c r="E232" s="24" t="str">
        <f t="shared" si="37"/>
        <v>МКОУ «Кулинская ООШ» (Акушинский район)</v>
      </c>
      <c r="F232" s="24">
        <f>'Рейтинговая таблица организаций'!M232</f>
        <v>67</v>
      </c>
      <c r="G232" s="24">
        <f>'Рейтинговая таблица организаций'!N232</f>
        <v>60</v>
      </c>
      <c r="H232" s="24">
        <f>'Рейтинговая таблица организаций'!O232</f>
        <v>100</v>
      </c>
      <c r="I232" s="24">
        <f>'Рейтинговая таблица организаций'!P232</f>
        <v>78</v>
      </c>
      <c r="J232" s="24">
        <f t="shared" si="38"/>
        <v>229</v>
      </c>
      <c r="K232" s="24" t="str">
        <f t="shared" si="39"/>
        <v>МКОУ «Кулинская ООШ» (Акушинский район)</v>
      </c>
      <c r="L232" s="24">
        <f>'Рейтинговая таблица организаций'!V232</f>
        <v>60</v>
      </c>
      <c r="M232" s="24">
        <f>'Рейтинговая таблица организаций'!X232</f>
        <v>67</v>
      </c>
      <c r="N232" s="24">
        <f>'Рейтинговая таблица организаций'!Y232</f>
        <v>63</v>
      </c>
      <c r="O232" s="24">
        <f t="shared" si="40"/>
        <v>229</v>
      </c>
      <c r="P232" s="24" t="str">
        <f t="shared" si="41"/>
        <v>МКОУ «Кулинская ООШ» (Акушинский район)</v>
      </c>
      <c r="Q232" s="24">
        <f>'Рейтинговая таблица организаций'!AD232</f>
        <v>0</v>
      </c>
      <c r="R232" s="24">
        <f>'Рейтинговая таблица организаций'!AE232</f>
        <v>20</v>
      </c>
      <c r="S232" s="7">
        <f>'Рейтинговая таблица организаций'!AF232</f>
        <v>50</v>
      </c>
      <c r="T232" s="24">
        <f>'Рейтинговая таблица организаций'!AG232</f>
        <v>23</v>
      </c>
      <c r="U232" s="24">
        <f t="shared" si="42"/>
        <v>229</v>
      </c>
      <c r="V232" s="24" t="str">
        <f t="shared" si="43"/>
        <v>МКОУ «Кулинская ООШ» (Акушинский район)</v>
      </c>
      <c r="W232" s="24">
        <f>'Рейтинговая таблица организаций'!AN232</f>
        <v>100</v>
      </c>
      <c r="X232" s="24">
        <f>'Рейтинговая таблица организаций'!AO232</f>
        <v>100</v>
      </c>
      <c r="Y232" s="24">
        <f>'Рейтинговая таблица организаций'!AP232</f>
        <v>100</v>
      </c>
      <c r="Z232" s="24">
        <f>'Рейтинговая таблица организаций'!AQ232</f>
        <v>100</v>
      </c>
      <c r="AA232" s="24">
        <f t="shared" si="44"/>
        <v>229</v>
      </c>
      <c r="AB232" s="24" t="str">
        <f t="shared" si="45"/>
        <v>МКОУ «Кулинская ООШ» (Акушинский район)</v>
      </c>
      <c r="AC232" s="24">
        <f>'Рейтинговая таблица организаций'!AX232</f>
        <v>100</v>
      </c>
      <c r="AD232" s="24">
        <f>'Рейтинговая таблица организаций'!AY232</f>
        <v>100</v>
      </c>
      <c r="AE232" s="24">
        <f>'Рейтинговая таблица организаций'!AZ232</f>
        <v>100</v>
      </c>
      <c r="AF232" s="24">
        <f>'Рейтинговая таблица организаций'!BA232</f>
        <v>100</v>
      </c>
      <c r="AG232" s="24">
        <f t="shared" si="46"/>
        <v>229</v>
      </c>
      <c r="AH232" s="24" t="str">
        <f t="shared" si="47"/>
        <v>МКОУ «Кулинская ООШ» (Акушинский район)</v>
      </c>
      <c r="AI232" s="24">
        <f>'Рейтинговая таблица организаций'!BB232</f>
        <v>72.8</v>
      </c>
    </row>
    <row r="233" spans="1:35" x14ac:dyDescent="0.25">
      <c r="A233" s="24">
        <f>'Рейтинговая таблица организаций'!A233</f>
        <v>230</v>
      </c>
      <c r="B233" s="24" t="str">
        <f>'Рейтинговая таблица организаций'!B233</f>
        <v>МКОУ «Куркебимахинская ООШ» (Акушинский район)</v>
      </c>
      <c r="C233" s="24">
        <f>'Рейтинговая таблица организаций'!C233</f>
        <v>17</v>
      </c>
      <c r="D233" s="24">
        <f t="shared" si="36"/>
        <v>230</v>
      </c>
      <c r="E233" s="24" t="str">
        <f t="shared" si="37"/>
        <v>МКОУ «Куркебимахинская ООШ» (Акушинский район)</v>
      </c>
      <c r="F233" s="24">
        <f>'Рейтинговая таблица организаций'!M233</f>
        <v>51</v>
      </c>
      <c r="G233" s="24">
        <f>'Рейтинговая таблица организаций'!N233</f>
        <v>0</v>
      </c>
      <c r="H233" s="24">
        <f>'Рейтинговая таблица организаций'!O233</f>
        <v>100</v>
      </c>
      <c r="I233" s="24">
        <f>'Рейтинговая таблица организаций'!P233</f>
        <v>55</v>
      </c>
      <c r="J233" s="24">
        <f t="shared" si="38"/>
        <v>230</v>
      </c>
      <c r="K233" s="24" t="str">
        <f t="shared" si="39"/>
        <v>МКОУ «Куркебимахинская ООШ» (Акушинский район)</v>
      </c>
      <c r="L233" s="24">
        <f>'Рейтинговая таблица организаций'!V233</f>
        <v>80</v>
      </c>
      <c r="M233" s="24">
        <f>'Рейтинговая таблица организаций'!X233</f>
        <v>88</v>
      </c>
      <c r="N233" s="24">
        <f>'Рейтинговая таблица организаций'!Y233</f>
        <v>84</v>
      </c>
      <c r="O233" s="24">
        <f t="shared" si="40"/>
        <v>230</v>
      </c>
      <c r="P233" s="24" t="str">
        <f t="shared" si="41"/>
        <v>МКОУ «Куркебимахинская ООШ» (Акушинский район)</v>
      </c>
      <c r="Q233" s="24">
        <f>'Рейтинговая таблица организаций'!AD233</f>
        <v>20</v>
      </c>
      <c r="R233" s="24">
        <f>'Рейтинговая таблица организаций'!AE233</f>
        <v>20</v>
      </c>
      <c r="S233" s="7">
        <f>'Рейтинговая таблица организаций'!AF233</f>
        <v>50</v>
      </c>
      <c r="T233" s="24">
        <f>'Рейтинговая таблица организаций'!AG233</f>
        <v>29</v>
      </c>
      <c r="U233" s="24">
        <f t="shared" si="42"/>
        <v>230</v>
      </c>
      <c r="V233" s="24" t="str">
        <f t="shared" si="43"/>
        <v>МКОУ «Куркебимахинская ООШ» (Акушинский район)</v>
      </c>
      <c r="W233" s="24">
        <f>'Рейтинговая таблица организаций'!AN233</f>
        <v>100</v>
      </c>
      <c r="X233" s="24">
        <f>'Рейтинговая таблица организаций'!AO233</f>
        <v>100</v>
      </c>
      <c r="Y233" s="24">
        <f>'Рейтинговая таблица организаций'!AP233</f>
        <v>100</v>
      </c>
      <c r="Z233" s="24">
        <f>'Рейтинговая таблица организаций'!AQ233</f>
        <v>100</v>
      </c>
      <c r="AA233" s="24">
        <f t="shared" si="44"/>
        <v>230</v>
      </c>
      <c r="AB233" s="24" t="str">
        <f t="shared" si="45"/>
        <v>МКОУ «Куркебимахинская ООШ» (Акушинский район)</v>
      </c>
      <c r="AC233" s="24">
        <f>'Рейтинговая таблица организаций'!AX233</f>
        <v>100</v>
      </c>
      <c r="AD233" s="24">
        <f>'Рейтинговая таблица организаций'!AY233</f>
        <v>100</v>
      </c>
      <c r="AE233" s="24">
        <f>'Рейтинговая таблица организаций'!AZ233</f>
        <v>100</v>
      </c>
      <c r="AF233" s="24">
        <f>'Рейтинговая таблица организаций'!BA233</f>
        <v>100</v>
      </c>
      <c r="AG233" s="24">
        <f t="shared" si="46"/>
        <v>230</v>
      </c>
      <c r="AH233" s="24" t="str">
        <f t="shared" si="47"/>
        <v>МКОУ «Куркебимахинская ООШ» (Акушинский район)</v>
      </c>
      <c r="AI233" s="24">
        <f>'Рейтинговая таблица организаций'!BB233</f>
        <v>73.599999999999994</v>
      </c>
    </row>
    <row r="234" spans="1:35" x14ac:dyDescent="0.25">
      <c r="A234" s="24">
        <f>'Рейтинговая таблица организаций'!A234</f>
        <v>231</v>
      </c>
      <c r="B234" s="24" t="str">
        <f>'Рейтинговая таблица организаций'!B234</f>
        <v>МКОУ «Каршлинская ООШ» (Акушинский район)</v>
      </c>
      <c r="C234" s="24">
        <f>'Рейтинговая таблица организаций'!C234</f>
        <v>8</v>
      </c>
      <c r="D234" s="24">
        <f t="shared" si="36"/>
        <v>231</v>
      </c>
      <c r="E234" s="24" t="str">
        <f t="shared" si="37"/>
        <v>МКОУ «Каршлинская ООШ» (Акушинский район)</v>
      </c>
      <c r="F234" s="24">
        <f>'Рейтинговая таблица организаций'!M234</f>
        <v>97</v>
      </c>
      <c r="G234" s="24">
        <f>'Рейтинговая таблица организаций'!N234</f>
        <v>100</v>
      </c>
      <c r="H234" s="24">
        <f>'Рейтинговая таблица организаций'!O234</f>
        <v>93</v>
      </c>
      <c r="I234" s="24">
        <f>'Рейтинговая таблица организаций'!P234</f>
        <v>96</v>
      </c>
      <c r="J234" s="24">
        <f t="shared" si="38"/>
        <v>231</v>
      </c>
      <c r="K234" s="24" t="str">
        <f t="shared" si="39"/>
        <v>МКОУ «Каршлинская ООШ» (Акушинский район)</v>
      </c>
      <c r="L234" s="24">
        <f>'Рейтинговая таблица организаций'!V234</f>
        <v>100</v>
      </c>
      <c r="M234" s="24">
        <f>'Рейтинговая таблица организаций'!X234</f>
        <v>88</v>
      </c>
      <c r="N234" s="24">
        <f>'Рейтинговая таблица организаций'!Y234</f>
        <v>94</v>
      </c>
      <c r="O234" s="24">
        <f t="shared" si="40"/>
        <v>231</v>
      </c>
      <c r="P234" s="24" t="str">
        <f t="shared" si="41"/>
        <v>МКОУ «Каршлинская ООШ» (Акушинский район)</v>
      </c>
      <c r="Q234" s="24">
        <f>'Рейтинговая таблица организаций'!AD234</f>
        <v>20</v>
      </c>
      <c r="R234" s="24">
        <f>'Рейтинговая таблица организаций'!AE234</f>
        <v>0</v>
      </c>
      <c r="S234" s="7">
        <f>'Рейтинговая таблица организаций'!AF234</f>
        <v>50</v>
      </c>
      <c r="T234" s="24">
        <f>'Рейтинговая таблица организаций'!AG234</f>
        <v>21</v>
      </c>
      <c r="U234" s="24">
        <f t="shared" si="42"/>
        <v>231</v>
      </c>
      <c r="V234" s="24" t="str">
        <f t="shared" si="43"/>
        <v>МКОУ «Каршлинская ООШ» (Акушинский район)</v>
      </c>
      <c r="W234" s="24">
        <f>'Рейтинговая таблица организаций'!AN234</f>
        <v>88</v>
      </c>
      <c r="X234" s="24">
        <f>'Рейтинговая таблица организаций'!AO234</f>
        <v>100</v>
      </c>
      <c r="Y234" s="24">
        <f>'Рейтинговая таблица организаций'!AP234</f>
        <v>100</v>
      </c>
      <c r="Z234" s="24">
        <f>'Рейтинговая таблица организаций'!AQ234</f>
        <v>95</v>
      </c>
      <c r="AA234" s="24">
        <f t="shared" si="44"/>
        <v>231</v>
      </c>
      <c r="AB234" s="24" t="str">
        <f t="shared" si="45"/>
        <v>МКОУ «Каршлинская ООШ» (Акушинский район)</v>
      </c>
      <c r="AC234" s="24">
        <f>'Рейтинговая таблица организаций'!AX234</f>
        <v>100</v>
      </c>
      <c r="AD234" s="24">
        <f>'Рейтинговая таблица организаций'!AY234</f>
        <v>100</v>
      </c>
      <c r="AE234" s="24">
        <f>'Рейтинговая таблица организаций'!AZ234</f>
        <v>100</v>
      </c>
      <c r="AF234" s="24">
        <f>'Рейтинговая таблица организаций'!BA234</f>
        <v>100</v>
      </c>
      <c r="AG234" s="24">
        <f t="shared" si="46"/>
        <v>231</v>
      </c>
      <c r="AH234" s="24" t="str">
        <f t="shared" si="47"/>
        <v>МКОУ «Каршлинская ООШ» (Акушинский район)</v>
      </c>
      <c r="AI234" s="24">
        <f>'Рейтинговая таблица организаций'!BB234</f>
        <v>81.2</v>
      </c>
    </row>
    <row r="235" spans="1:35" x14ac:dyDescent="0.25">
      <c r="A235" s="24">
        <f>'Рейтинговая таблица организаций'!A235</f>
        <v>232</v>
      </c>
      <c r="B235" s="24" t="str">
        <f>'Рейтинговая таблица организаций'!B235</f>
        <v>МКОУ «Нахкинская ООШ» (Акушинский район)</v>
      </c>
      <c r="C235" s="24">
        <f>'Рейтинговая таблица организаций'!C235</f>
        <v>6</v>
      </c>
      <c r="D235" s="24">
        <f t="shared" si="36"/>
        <v>232</v>
      </c>
      <c r="E235" s="24" t="str">
        <f t="shared" si="37"/>
        <v>МКОУ «Нахкинская ООШ» (Акушинский район)</v>
      </c>
      <c r="F235" s="24">
        <f>'Рейтинговая таблица организаций'!M235</f>
        <v>99</v>
      </c>
      <c r="G235" s="24">
        <f>'Рейтинговая таблица организаций'!N235</f>
        <v>100</v>
      </c>
      <c r="H235" s="24">
        <f>'Рейтинговая таблица организаций'!O235</f>
        <v>100</v>
      </c>
      <c r="I235" s="24">
        <f>'Рейтинговая таблица организаций'!P235</f>
        <v>100</v>
      </c>
      <c r="J235" s="24">
        <f t="shared" si="38"/>
        <v>232</v>
      </c>
      <c r="K235" s="24" t="str">
        <f t="shared" si="39"/>
        <v>МКОУ «Нахкинская ООШ» (Акушинский район)</v>
      </c>
      <c r="L235" s="24">
        <f>'Рейтинговая таблица организаций'!V235</f>
        <v>80</v>
      </c>
      <c r="M235" s="24">
        <f>'Рейтинговая таблица организаций'!X235</f>
        <v>100</v>
      </c>
      <c r="N235" s="24">
        <f>'Рейтинговая таблица организаций'!Y235</f>
        <v>90</v>
      </c>
      <c r="O235" s="24">
        <f t="shared" si="40"/>
        <v>232</v>
      </c>
      <c r="P235" s="24" t="str">
        <f t="shared" si="41"/>
        <v>МКОУ «Нахкинская ООШ» (Акушинский район)</v>
      </c>
      <c r="Q235" s="24">
        <f>'Рейтинговая таблица организаций'!AD235</f>
        <v>0</v>
      </c>
      <c r="R235" s="24">
        <f>'Рейтинговая таблица организаций'!AE235</f>
        <v>40</v>
      </c>
      <c r="S235" s="7">
        <f>'Рейтинговая таблица организаций'!AF235</f>
        <v>50</v>
      </c>
      <c r="T235" s="24">
        <f>'Рейтинговая таблица организаций'!AG235</f>
        <v>31</v>
      </c>
      <c r="U235" s="24">
        <f t="shared" si="42"/>
        <v>232</v>
      </c>
      <c r="V235" s="24" t="str">
        <f t="shared" si="43"/>
        <v>МКОУ «Нахкинская ООШ» (Акушинский район)</v>
      </c>
      <c r="W235" s="24">
        <f>'Рейтинговая таблица организаций'!AN235</f>
        <v>100</v>
      </c>
      <c r="X235" s="24">
        <f>'Рейтинговая таблица организаций'!AO235</f>
        <v>100</v>
      </c>
      <c r="Y235" s="24">
        <f>'Рейтинговая таблица организаций'!AP235</f>
        <v>100</v>
      </c>
      <c r="Z235" s="24">
        <f>'Рейтинговая таблица организаций'!AQ235</f>
        <v>100</v>
      </c>
      <c r="AA235" s="24">
        <f t="shared" si="44"/>
        <v>232</v>
      </c>
      <c r="AB235" s="24" t="str">
        <f t="shared" si="45"/>
        <v>МКОУ «Нахкинская ООШ» (Акушинский район)</v>
      </c>
      <c r="AC235" s="24">
        <f>'Рейтинговая таблица организаций'!AX235</f>
        <v>100</v>
      </c>
      <c r="AD235" s="24">
        <f>'Рейтинговая таблица организаций'!AY235</f>
        <v>100</v>
      </c>
      <c r="AE235" s="24">
        <f>'Рейтинговая таблица организаций'!AZ235</f>
        <v>100</v>
      </c>
      <c r="AF235" s="24">
        <f>'Рейтинговая таблица организаций'!BA235</f>
        <v>100</v>
      </c>
      <c r="AG235" s="24">
        <f t="shared" si="46"/>
        <v>232</v>
      </c>
      <c r="AH235" s="24" t="str">
        <f t="shared" si="47"/>
        <v>МКОУ «Нахкинская ООШ» (Акушинский район)</v>
      </c>
      <c r="AI235" s="24">
        <f>'Рейтинговая таблица организаций'!BB235</f>
        <v>84.2</v>
      </c>
    </row>
    <row r="236" spans="1:35" x14ac:dyDescent="0.25">
      <c r="A236" s="24">
        <f>'Рейтинговая таблица организаций'!A236</f>
        <v>233</v>
      </c>
      <c r="B236" s="24" t="str">
        <f>'Рейтинговая таблица организаций'!B236</f>
        <v>МКОУ «Уллучаринская ООШ» (Акушинский район)</v>
      </c>
      <c r="C236" s="24">
        <f>'Рейтинговая таблица организаций'!C236</f>
        <v>4</v>
      </c>
      <c r="D236" s="24">
        <f t="shared" si="36"/>
        <v>233</v>
      </c>
      <c r="E236" s="24" t="str">
        <f t="shared" si="37"/>
        <v>МКОУ «Уллучаринская ООШ» (Акушинский район)</v>
      </c>
      <c r="F236" s="24">
        <f>'Рейтинговая таблица организаций'!M236</f>
        <v>93</v>
      </c>
      <c r="G236" s="24">
        <f>'Рейтинговая таблица организаций'!N236</f>
        <v>60</v>
      </c>
      <c r="H236" s="24">
        <f>'Рейтинговая таблица организаций'!O236</f>
        <v>88</v>
      </c>
      <c r="I236" s="24">
        <f>'Рейтинговая таблица организаций'!P236</f>
        <v>81</v>
      </c>
      <c r="J236" s="24">
        <f t="shared" si="38"/>
        <v>233</v>
      </c>
      <c r="K236" s="24" t="str">
        <f t="shared" si="39"/>
        <v>МКОУ «Уллучаринская ООШ» (Акушинский район)</v>
      </c>
      <c r="L236" s="24">
        <f>'Рейтинговая таблица организаций'!V236</f>
        <v>60</v>
      </c>
      <c r="M236" s="24">
        <f>'Рейтинговая таблица организаций'!X236</f>
        <v>100</v>
      </c>
      <c r="N236" s="24">
        <f>'Рейтинговая таблица организаций'!Y236</f>
        <v>80</v>
      </c>
      <c r="O236" s="24">
        <f t="shared" si="40"/>
        <v>233</v>
      </c>
      <c r="P236" s="24" t="str">
        <f t="shared" si="41"/>
        <v>МКОУ «Уллучаринская ООШ» (Акушинский район)</v>
      </c>
      <c r="Q236" s="24">
        <f>'Рейтинговая таблица организаций'!AD236</f>
        <v>0</v>
      </c>
      <c r="R236" s="24">
        <f>'Рейтинговая таблица организаций'!AE236</f>
        <v>20</v>
      </c>
      <c r="S236" s="7">
        <f>'Рейтинговая таблица организаций'!AF236</f>
        <v>50</v>
      </c>
      <c r="T236" s="24">
        <f>'Рейтинговая таблица организаций'!AG236</f>
        <v>23</v>
      </c>
      <c r="U236" s="24">
        <f t="shared" si="42"/>
        <v>233</v>
      </c>
      <c r="V236" s="24" t="str">
        <f t="shared" si="43"/>
        <v>МКОУ «Уллучаринская ООШ» (Акушинский район)</v>
      </c>
      <c r="W236" s="24">
        <f>'Рейтинговая таблица организаций'!AN236</f>
        <v>100</v>
      </c>
      <c r="X236" s="24">
        <f>'Рейтинговая таблица организаций'!AO236</f>
        <v>100</v>
      </c>
      <c r="Y236" s="24">
        <f>'Рейтинговая таблица организаций'!AP236</f>
        <v>100</v>
      </c>
      <c r="Z236" s="24">
        <f>'Рейтинговая таблица организаций'!AQ236</f>
        <v>100</v>
      </c>
      <c r="AA236" s="24">
        <f t="shared" si="44"/>
        <v>233</v>
      </c>
      <c r="AB236" s="24" t="str">
        <f t="shared" si="45"/>
        <v>МКОУ «Уллучаринская ООШ» (Акушинский район)</v>
      </c>
      <c r="AC236" s="24">
        <f>'Рейтинговая таблица организаций'!AX236</f>
        <v>100</v>
      </c>
      <c r="AD236" s="24">
        <f>'Рейтинговая таблица организаций'!AY236</f>
        <v>100</v>
      </c>
      <c r="AE236" s="24">
        <f>'Рейтинговая таблица организаций'!AZ236</f>
        <v>100</v>
      </c>
      <c r="AF236" s="24">
        <f>'Рейтинговая таблица организаций'!BA236</f>
        <v>100</v>
      </c>
      <c r="AG236" s="24">
        <f t="shared" si="46"/>
        <v>233</v>
      </c>
      <c r="AH236" s="24" t="str">
        <f t="shared" si="47"/>
        <v>МКОУ «Уллучаринская ООШ» (Акушинский район)</v>
      </c>
      <c r="AI236" s="24">
        <f>'Рейтинговая таблица организаций'!BB236</f>
        <v>76.8</v>
      </c>
    </row>
    <row r="237" spans="1:35" x14ac:dyDescent="0.25">
      <c r="A237" s="24">
        <f>'Рейтинговая таблица организаций'!A237</f>
        <v>234</v>
      </c>
      <c r="B237" s="24" t="str">
        <f>'Рейтинговая таблица организаций'!B237</f>
        <v>МКОУ «Цуликанинская ООШ» (Акушинский район)</v>
      </c>
      <c r="C237" s="24">
        <f>'Рейтинговая таблица организаций'!C237</f>
        <v>16</v>
      </c>
      <c r="D237" s="24">
        <f t="shared" si="36"/>
        <v>234</v>
      </c>
      <c r="E237" s="24" t="str">
        <f t="shared" si="37"/>
        <v>МКОУ «Цуликанинская ООШ» (Акушинский район)</v>
      </c>
      <c r="F237" s="24">
        <f>'Рейтинговая таблица организаций'!M237</f>
        <v>42</v>
      </c>
      <c r="G237" s="24">
        <f>'Рейтинговая таблица организаций'!N237</f>
        <v>0</v>
      </c>
      <c r="H237" s="24">
        <f>'Рейтинговая таблица организаций'!O237</f>
        <v>100</v>
      </c>
      <c r="I237" s="24">
        <f>'Рейтинговая таблица организаций'!P237</f>
        <v>53</v>
      </c>
      <c r="J237" s="24">
        <f t="shared" si="38"/>
        <v>234</v>
      </c>
      <c r="K237" s="24" t="str">
        <f t="shared" si="39"/>
        <v>МКОУ «Цуликанинская ООШ» (Акушинский район)</v>
      </c>
      <c r="L237" s="24">
        <f>'Рейтинговая таблица организаций'!V237</f>
        <v>80</v>
      </c>
      <c r="M237" s="24">
        <f>'Рейтинговая таблица организаций'!X237</f>
        <v>100</v>
      </c>
      <c r="N237" s="24">
        <f>'Рейтинговая таблица организаций'!Y237</f>
        <v>90</v>
      </c>
      <c r="O237" s="24">
        <f t="shared" si="40"/>
        <v>234</v>
      </c>
      <c r="P237" s="24" t="str">
        <f t="shared" si="41"/>
        <v>МКОУ «Цуликанинская ООШ» (Акушинский район)</v>
      </c>
      <c r="Q237" s="24">
        <f>'Рейтинговая таблица организаций'!AD237</f>
        <v>0</v>
      </c>
      <c r="R237" s="24">
        <f>'Рейтинговая таблица организаций'!AE237</f>
        <v>0</v>
      </c>
      <c r="S237" s="7">
        <f>'Рейтинговая таблица организаций'!AF237</f>
        <v>50</v>
      </c>
      <c r="T237" s="24">
        <f>'Рейтинговая таблица организаций'!AG237</f>
        <v>15</v>
      </c>
      <c r="U237" s="24">
        <f t="shared" si="42"/>
        <v>234</v>
      </c>
      <c r="V237" s="24" t="str">
        <f t="shared" si="43"/>
        <v>МКОУ «Цуликанинская ООШ» (Акушинский район)</v>
      </c>
      <c r="W237" s="24">
        <f>'Рейтинговая таблица организаций'!AN237</f>
        <v>100</v>
      </c>
      <c r="X237" s="24">
        <f>'Рейтинговая таблица организаций'!AO237</f>
        <v>100</v>
      </c>
      <c r="Y237" s="24">
        <f>'Рейтинговая таблица организаций'!AP237</f>
        <v>100</v>
      </c>
      <c r="Z237" s="24">
        <f>'Рейтинговая таблица организаций'!AQ237</f>
        <v>100</v>
      </c>
      <c r="AA237" s="24">
        <f t="shared" si="44"/>
        <v>234</v>
      </c>
      <c r="AB237" s="24" t="str">
        <f t="shared" si="45"/>
        <v>МКОУ «Цуликанинская ООШ» (Акушинский район)</v>
      </c>
      <c r="AC237" s="24">
        <f>'Рейтинговая таблица организаций'!AX237</f>
        <v>100</v>
      </c>
      <c r="AD237" s="24">
        <f>'Рейтинговая таблица организаций'!AY237</f>
        <v>100</v>
      </c>
      <c r="AE237" s="24">
        <f>'Рейтинговая таблица организаций'!AZ237</f>
        <v>100</v>
      </c>
      <c r="AF237" s="24">
        <f>'Рейтинговая таблица организаций'!BA237</f>
        <v>100</v>
      </c>
      <c r="AG237" s="24">
        <f t="shared" si="46"/>
        <v>234</v>
      </c>
      <c r="AH237" s="24" t="str">
        <f t="shared" si="47"/>
        <v>МКОУ «Цуликанинская ООШ» (Акушинский район)</v>
      </c>
      <c r="AI237" s="24">
        <f>'Рейтинговая таблица организаций'!BB237</f>
        <v>71.599999999999994</v>
      </c>
    </row>
    <row r="238" spans="1:35" x14ac:dyDescent="0.25">
      <c r="A238" s="24">
        <f>'Рейтинговая таблица организаций'!A238</f>
        <v>235</v>
      </c>
      <c r="B238" s="24" t="str">
        <f>'Рейтинговая таблица организаций'!B238</f>
        <v>МКОУ «Шинкбалакадинская ООШ» (Акушинский район)</v>
      </c>
      <c r="C238" s="24">
        <f>'Рейтинговая таблица организаций'!C238</f>
        <v>10</v>
      </c>
      <c r="D238" s="24">
        <f t="shared" si="36"/>
        <v>235</v>
      </c>
      <c r="E238" s="24" t="str">
        <f t="shared" si="37"/>
        <v>МКОУ «Шинкбалакадинская ООШ» (Акушинский район)</v>
      </c>
      <c r="F238" s="24">
        <f>'Рейтинговая таблица организаций'!M238</f>
        <v>96</v>
      </c>
      <c r="G238" s="24">
        <f>'Рейтинговая таблица организаций'!N238</f>
        <v>30</v>
      </c>
      <c r="H238" s="24">
        <f>'Рейтинговая таблица организаций'!O238</f>
        <v>100</v>
      </c>
      <c r="I238" s="24">
        <f>'Рейтинговая таблица организаций'!P238</f>
        <v>78</v>
      </c>
      <c r="J238" s="24">
        <f t="shared" si="38"/>
        <v>235</v>
      </c>
      <c r="K238" s="24" t="str">
        <f t="shared" si="39"/>
        <v>МКОУ «Шинкбалакадинская ООШ» (Акушинский район)</v>
      </c>
      <c r="L238" s="24">
        <f>'Рейтинговая таблица организаций'!V238</f>
        <v>80</v>
      </c>
      <c r="M238" s="24">
        <f>'Рейтинговая таблица организаций'!X238</f>
        <v>100</v>
      </c>
      <c r="N238" s="24">
        <f>'Рейтинговая таблица организаций'!Y238</f>
        <v>90</v>
      </c>
      <c r="O238" s="24">
        <f t="shared" si="40"/>
        <v>235</v>
      </c>
      <c r="P238" s="24" t="str">
        <f t="shared" si="41"/>
        <v>МКОУ «Шинкбалакадинская ООШ» (Акушинский район)</v>
      </c>
      <c r="Q238" s="24">
        <f>'Рейтинговая таблица организаций'!AD238</f>
        <v>0</v>
      </c>
      <c r="R238" s="24">
        <f>'Рейтинговая таблица организаций'!AE238</f>
        <v>40</v>
      </c>
      <c r="S238" s="7">
        <f>'Рейтинговая таблица организаций'!AF238</f>
        <v>66.666666666666671</v>
      </c>
      <c r="T238" s="24">
        <f>'Рейтинговая таблица организаций'!AG238</f>
        <v>36</v>
      </c>
      <c r="U238" s="24">
        <f t="shared" si="42"/>
        <v>235</v>
      </c>
      <c r="V238" s="24" t="str">
        <f t="shared" si="43"/>
        <v>МКОУ «Шинкбалакадинская ООШ» (Акушинский район)</v>
      </c>
      <c r="W238" s="24">
        <f>'Рейтинговая таблица организаций'!AN238</f>
        <v>100</v>
      </c>
      <c r="X238" s="24">
        <f>'Рейтинговая таблица организаций'!AO238</f>
        <v>100</v>
      </c>
      <c r="Y238" s="24">
        <f>'Рейтинговая таблица организаций'!AP238</f>
        <v>100</v>
      </c>
      <c r="Z238" s="24">
        <f>'Рейтинговая таблица организаций'!AQ238</f>
        <v>100</v>
      </c>
      <c r="AA238" s="24">
        <f t="shared" si="44"/>
        <v>235</v>
      </c>
      <c r="AB238" s="24" t="str">
        <f t="shared" si="45"/>
        <v>МКОУ «Шинкбалакадинская ООШ» (Акушинский район)</v>
      </c>
      <c r="AC238" s="24">
        <f>'Рейтинговая таблица организаций'!AX238</f>
        <v>100</v>
      </c>
      <c r="AD238" s="24">
        <f>'Рейтинговая таблица организаций'!AY238</f>
        <v>90</v>
      </c>
      <c r="AE238" s="24">
        <f>'Рейтинговая таблица организаций'!AZ238</f>
        <v>90</v>
      </c>
      <c r="AF238" s="24">
        <f>'Рейтинговая таблица организаций'!BA238</f>
        <v>94</v>
      </c>
      <c r="AG238" s="24">
        <f t="shared" si="46"/>
        <v>235</v>
      </c>
      <c r="AH238" s="24" t="str">
        <f t="shared" si="47"/>
        <v>МКОУ «Шинкбалакадинская ООШ» (Акушинский район)</v>
      </c>
      <c r="AI238" s="24">
        <f>'Рейтинговая таблица организаций'!BB238</f>
        <v>79.599999999999994</v>
      </c>
    </row>
    <row r="239" spans="1:35" x14ac:dyDescent="0.25">
      <c r="A239" s="24">
        <f>'Рейтинговая таблица организаций'!A239</f>
        <v>236</v>
      </c>
      <c r="B239" s="24" t="str">
        <f>'Рейтинговая таблица организаций'!B239</f>
        <v>МКДОУ «Акушинский детский сад» (Акушинский район)</v>
      </c>
      <c r="C239" s="24">
        <f>'Рейтинговая таблица организаций'!C239</f>
        <v>120</v>
      </c>
      <c r="D239" s="24">
        <f t="shared" si="36"/>
        <v>236</v>
      </c>
      <c r="E239" s="24" t="str">
        <f t="shared" si="37"/>
        <v>МКДОУ «Акушинский детский сад» (Акушинский район)</v>
      </c>
      <c r="F239" s="24">
        <f>'Рейтинговая таблица организаций'!M239</f>
        <v>83</v>
      </c>
      <c r="G239" s="24">
        <f>'Рейтинговая таблица организаций'!N239</f>
        <v>0</v>
      </c>
      <c r="H239" s="24">
        <f>'Рейтинговая таблица организаций'!O239</f>
        <v>92</v>
      </c>
      <c r="I239" s="24">
        <f>'Рейтинговая таблица организаций'!P239</f>
        <v>62</v>
      </c>
      <c r="J239" s="24">
        <f t="shared" si="38"/>
        <v>236</v>
      </c>
      <c r="K239" s="24" t="str">
        <f t="shared" si="39"/>
        <v>МКДОУ «Акушинский детский сад» (Акушинский район)</v>
      </c>
      <c r="L239" s="24">
        <f>'Рейтинговая таблица организаций'!V239</f>
        <v>60</v>
      </c>
      <c r="M239" s="24">
        <f>'Рейтинговая таблица организаций'!X239</f>
        <v>93</v>
      </c>
      <c r="N239" s="24">
        <f>'Рейтинговая таблица организаций'!Y239</f>
        <v>76</v>
      </c>
      <c r="O239" s="24">
        <f t="shared" si="40"/>
        <v>236</v>
      </c>
      <c r="P239" s="24" t="str">
        <f t="shared" si="41"/>
        <v>МКДОУ «Акушинский детский сад» (Акушинский район)</v>
      </c>
      <c r="Q239" s="24">
        <f>'Рейтинговая таблица организаций'!AD239</f>
        <v>0</v>
      </c>
      <c r="R239" s="24">
        <f>'Рейтинговая таблица организаций'!AE239</f>
        <v>0</v>
      </c>
      <c r="S239" s="7">
        <f>'Рейтинговая таблица организаций'!AF239</f>
        <v>84</v>
      </c>
      <c r="T239" s="24">
        <f>'Рейтинговая таблица организаций'!AG239</f>
        <v>25</v>
      </c>
      <c r="U239" s="24">
        <f t="shared" si="42"/>
        <v>236</v>
      </c>
      <c r="V239" s="24" t="str">
        <f t="shared" si="43"/>
        <v>МКДОУ «Акушинский детский сад» (Акушинский район)</v>
      </c>
      <c r="W239" s="24">
        <f>'Рейтинговая таблица организаций'!AN239</f>
        <v>96</v>
      </c>
      <c r="X239" s="24">
        <f>'Рейтинговая таблица организаций'!AO239</f>
        <v>93</v>
      </c>
      <c r="Y239" s="24">
        <f>'Рейтинговая таблица организаций'!AP239</f>
        <v>92</v>
      </c>
      <c r="Z239" s="24">
        <f>'Рейтинговая таблица организаций'!AQ239</f>
        <v>94</v>
      </c>
      <c r="AA239" s="24">
        <f t="shared" si="44"/>
        <v>236</v>
      </c>
      <c r="AB239" s="24" t="str">
        <f t="shared" si="45"/>
        <v>МКДОУ «Акушинский детский сад» (Акушинский район)</v>
      </c>
      <c r="AC239" s="24">
        <f>'Рейтинговая таблица организаций'!AX239</f>
        <v>83</v>
      </c>
      <c r="AD239" s="24">
        <f>'Рейтинговая таблица организаций'!AY239</f>
        <v>93</v>
      </c>
      <c r="AE239" s="24">
        <f>'Рейтинговая таблица организаций'!AZ239</f>
        <v>93</v>
      </c>
      <c r="AF239" s="24">
        <f>'Рейтинговая таблица организаций'!BA239</f>
        <v>89</v>
      </c>
      <c r="AG239" s="24">
        <f t="shared" si="46"/>
        <v>236</v>
      </c>
      <c r="AH239" s="24" t="str">
        <f t="shared" si="47"/>
        <v>МКДОУ «Акушинский детский сад» (Акушинский район)</v>
      </c>
      <c r="AI239" s="24">
        <f>'Рейтинговая таблица организаций'!BB239</f>
        <v>69.2</v>
      </c>
    </row>
    <row r="240" spans="1:35" x14ac:dyDescent="0.25">
      <c r="A240" s="24">
        <f>'Рейтинговая таблица организаций'!A240</f>
        <v>237</v>
      </c>
      <c r="B240" s="24" t="str">
        <f>'Рейтинговая таблица организаций'!B240</f>
        <v>МКДОУ «В/Мулебкинский детский сад» (Акушинский район)</v>
      </c>
      <c r="C240" s="24">
        <f>'Рейтинговая таблица организаций'!C240</f>
        <v>18</v>
      </c>
      <c r="D240" s="24">
        <f t="shared" si="36"/>
        <v>237</v>
      </c>
      <c r="E240" s="24" t="str">
        <f t="shared" si="37"/>
        <v>МКДОУ «В/Мулебкинский детский сад» (Акушинский район)</v>
      </c>
      <c r="F240" s="24">
        <f>'Рейтинговая таблица организаций'!M240</f>
        <v>76</v>
      </c>
      <c r="G240" s="24">
        <f>'Рейтинговая таблица организаций'!N240</f>
        <v>100</v>
      </c>
      <c r="H240" s="24">
        <f>'Рейтинговая таблица организаций'!O240</f>
        <v>100</v>
      </c>
      <c r="I240" s="24">
        <f>'Рейтинговая таблица организаций'!P240</f>
        <v>93</v>
      </c>
      <c r="J240" s="24">
        <f t="shared" si="38"/>
        <v>237</v>
      </c>
      <c r="K240" s="24" t="str">
        <f t="shared" si="39"/>
        <v>МКДОУ «В/Мулебкинский детский сад» (Акушинский район)</v>
      </c>
      <c r="L240" s="24">
        <f>'Рейтинговая таблица организаций'!V240</f>
        <v>60</v>
      </c>
      <c r="M240" s="24">
        <f>'Рейтинговая таблица организаций'!X240</f>
        <v>83</v>
      </c>
      <c r="N240" s="24">
        <f>'Рейтинговая таблица организаций'!Y240</f>
        <v>71</v>
      </c>
      <c r="O240" s="24">
        <f t="shared" si="40"/>
        <v>237</v>
      </c>
      <c r="P240" s="24" t="str">
        <f t="shared" si="41"/>
        <v>МКДОУ «В/Мулебкинский детский сад» (Акушинский район)</v>
      </c>
      <c r="Q240" s="24">
        <f>'Рейтинговая таблица организаций'!AD240</f>
        <v>0</v>
      </c>
      <c r="R240" s="24">
        <f>'Рейтинговая таблица организаций'!AE240</f>
        <v>0</v>
      </c>
      <c r="S240" s="7">
        <f>'Рейтинговая таблица организаций'!AF240</f>
        <v>83.333333333333329</v>
      </c>
      <c r="T240" s="24">
        <f>'Рейтинговая таблица организаций'!AG240</f>
        <v>25</v>
      </c>
      <c r="U240" s="24">
        <f t="shared" si="42"/>
        <v>237</v>
      </c>
      <c r="V240" s="24" t="str">
        <f t="shared" si="43"/>
        <v>МКДОУ «В/Мулебкинский детский сад» (Акушинский район)</v>
      </c>
      <c r="W240" s="24">
        <f>'Рейтинговая таблица организаций'!AN240</f>
        <v>94</v>
      </c>
      <c r="X240" s="24">
        <f>'Рейтинговая таблица организаций'!AO240</f>
        <v>94</v>
      </c>
      <c r="Y240" s="24">
        <f>'Рейтинговая таблица организаций'!AP240</f>
        <v>93</v>
      </c>
      <c r="Z240" s="24">
        <f>'Рейтинговая таблица организаций'!AQ240</f>
        <v>94</v>
      </c>
      <c r="AA240" s="24">
        <f t="shared" si="44"/>
        <v>237</v>
      </c>
      <c r="AB240" s="24" t="str">
        <f t="shared" si="45"/>
        <v>МКДОУ «В/Мулебкинский детский сад» (Акушинский район)</v>
      </c>
      <c r="AC240" s="24">
        <f>'Рейтинговая таблица организаций'!AX240</f>
        <v>94</v>
      </c>
      <c r="AD240" s="24">
        <f>'Рейтинговая таблица организаций'!AY240</f>
        <v>94</v>
      </c>
      <c r="AE240" s="24">
        <f>'Рейтинговая таблица организаций'!AZ240</f>
        <v>94</v>
      </c>
      <c r="AF240" s="24">
        <f>'Рейтинговая таблица организаций'!BA240</f>
        <v>94</v>
      </c>
      <c r="AG240" s="24">
        <f t="shared" si="46"/>
        <v>237</v>
      </c>
      <c r="AH240" s="24" t="str">
        <f t="shared" si="47"/>
        <v>МКДОУ «В/Мулебкинский детский сад» (Акушинский район)</v>
      </c>
      <c r="AI240" s="24">
        <f>'Рейтинговая таблица организаций'!BB240</f>
        <v>75.400000000000006</v>
      </c>
    </row>
    <row r="241" spans="1:35" x14ac:dyDescent="0.25">
      <c r="A241" s="24">
        <f>'Рейтинговая таблица организаций'!A241</f>
        <v>238</v>
      </c>
      <c r="B241" s="24" t="str">
        <f>'Рейтинговая таблица организаций'!B241</f>
        <v>МКДОУ «Тебекмахинский Детский Сад «Солнышко» (Акушинский район)</v>
      </c>
      <c r="C241" s="24">
        <f>'Рейтинговая таблица организаций'!C241</f>
        <v>44</v>
      </c>
      <c r="D241" s="24">
        <f t="shared" si="36"/>
        <v>238</v>
      </c>
      <c r="E241" s="24" t="str">
        <f t="shared" si="37"/>
        <v>МКДОУ «Тебекмахинский Детский Сад «Солнышко» (Акушинский район)</v>
      </c>
      <c r="F241" s="24">
        <f>'Рейтинговая таблица организаций'!M241</f>
        <v>100</v>
      </c>
      <c r="G241" s="24">
        <f>'Рейтинговая таблица организаций'!N241</f>
        <v>100</v>
      </c>
      <c r="H241" s="24">
        <f>'Рейтинговая таблица организаций'!O241</f>
        <v>83</v>
      </c>
      <c r="I241" s="24">
        <f>'Рейтинговая таблица организаций'!P241</f>
        <v>93</v>
      </c>
      <c r="J241" s="24">
        <f t="shared" si="38"/>
        <v>238</v>
      </c>
      <c r="K241" s="24" t="str">
        <f t="shared" si="39"/>
        <v>МКДОУ «Тебекмахинский Детский Сад «Солнышко» (Акушинский район)</v>
      </c>
      <c r="L241" s="24">
        <f>'Рейтинговая таблица организаций'!V241</f>
        <v>80</v>
      </c>
      <c r="M241" s="24">
        <f>'Рейтинговая таблица организаций'!X241</f>
        <v>59</v>
      </c>
      <c r="N241" s="24">
        <f>'Рейтинговая таблица организаций'!Y241</f>
        <v>69</v>
      </c>
      <c r="O241" s="24">
        <f t="shared" si="40"/>
        <v>238</v>
      </c>
      <c r="P241" s="24" t="str">
        <f t="shared" si="41"/>
        <v>МКДОУ «Тебекмахинский Детский Сад «Солнышко» (Акушинский район)</v>
      </c>
      <c r="Q241" s="24">
        <f>'Рейтинговая таблица организаций'!AD241</f>
        <v>40</v>
      </c>
      <c r="R241" s="24">
        <f>'Рейтинговая таблица организаций'!AE241</f>
        <v>20</v>
      </c>
      <c r="S241" s="7">
        <f>'Рейтинговая таблица организаций'!AF241</f>
        <v>75</v>
      </c>
      <c r="T241" s="24">
        <f>'Рейтинговая таблица организаций'!AG241</f>
        <v>43</v>
      </c>
      <c r="U241" s="24">
        <f t="shared" si="42"/>
        <v>238</v>
      </c>
      <c r="V241" s="24" t="str">
        <f t="shared" si="43"/>
        <v>МКДОУ «Тебекмахинский Детский Сад «Солнышко» (Акушинский район)</v>
      </c>
      <c r="W241" s="24">
        <f>'Рейтинговая таблица организаций'!AN241</f>
        <v>98</v>
      </c>
      <c r="X241" s="24">
        <f>'Рейтинговая таблица организаций'!AO241</f>
        <v>100</v>
      </c>
      <c r="Y241" s="24">
        <f>'Рейтинговая таблица организаций'!AP241</f>
        <v>96</v>
      </c>
      <c r="Z241" s="24">
        <f>'Рейтинговая таблица организаций'!AQ241</f>
        <v>98</v>
      </c>
      <c r="AA241" s="24">
        <f t="shared" si="44"/>
        <v>238</v>
      </c>
      <c r="AB241" s="24" t="str">
        <f t="shared" si="45"/>
        <v>МКДОУ «Тебекмахинский Детский Сад «Солнышко» (Акушинский район)</v>
      </c>
      <c r="AC241" s="24">
        <f>'Рейтинговая таблица организаций'!AX241</f>
        <v>95</v>
      </c>
      <c r="AD241" s="24">
        <f>'Рейтинговая таблица организаций'!AY241</f>
        <v>68</v>
      </c>
      <c r="AE241" s="24">
        <f>'Рейтинговая таблица организаций'!AZ241</f>
        <v>95</v>
      </c>
      <c r="AF241" s="24">
        <f>'Рейтинговая таблица организаций'!BA241</f>
        <v>84</v>
      </c>
      <c r="AG241" s="24">
        <f t="shared" si="46"/>
        <v>238</v>
      </c>
      <c r="AH241" s="24" t="str">
        <f t="shared" si="47"/>
        <v>МКДОУ «Тебекмахинский Детский Сад «Солнышко» (Акушинский район)</v>
      </c>
      <c r="AI241" s="24">
        <f>'Рейтинговая таблица организаций'!BB241</f>
        <v>77.400000000000006</v>
      </c>
    </row>
    <row r="242" spans="1:35" x14ac:dyDescent="0.25">
      <c r="A242" s="24">
        <f>'Рейтинговая таблица организаций'!A242</f>
        <v>239</v>
      </c>
      <c r="B242" s="24" t="str">
        <f>'Рейтинговая таблица организаций'!B242</f>
        <v>МКДОУ «Усишинский детский сад» №1 (Акушинский район)</v>
      </c>
      <c r="C242" s="24">
        <f>'Рейтинговая таблица организаций'!C242</f>
        <v>26</v>
      </c>
      <c r="D242" s="24">
        <f t="shared" si="36"/>
        <v>239</v>
      </c>
      <c r="E242" s="24" t="str">
        <f t="shared" si="37"/>
        <v>МКДОУ «Усишинский детский сад» №1 (Акушинский район)</v>
      </c>
      <c r="F242" s="24">
        <f>'Рейтинговая таблица организаций'!M242</f>
        <v>83</v>
      </c>
      <c r="G242" s="24">
        <f>'Рейтинговая таблица организаций'!N242</f>
        <v>100</v>
      </c>
      <c r="H242" s="24">
        <f>'Рейтинговая таблица организаций'!O242</f>
        <v>95</v>
      </c>
      <c r="I242" s="24">
        <f>'Рейтинговая таблица организаций'!P242</f>
        <v>93</v>
      </c>
      <c r="J242" s="24">
        <f t="shared" si="38"/>
        <v>239</v>
      </c>
      <c r="K242" s="24" t="str">
        <f t="shared" si="39"/>
        <v>МКДОУ «Усишинский детский сад» №1 (Акушинский район)</v>
      </c>
      <c r="L242" s="24">
        <f>'Рейтинговая таблица организаций'!V242</f>
        <v>40</v>
      </c>
      <c r="M242" s="24">
        <f>'Рейтинговая таблица организаций'!X242</f>
        <v>85</v>
      </c>
      <c r="N242" s="24">
        <f>'Рейтинговая таблица организаций'!Y242</f>
        <v>62</v>
      </c>
      <c r="O242" s="24">
        <f t="shared" si="40"/>
        <v>239</v>
      </c>
      <c r="P242" s="24" t="str">
        <f t="shared" si="41"/>
        <v>МКДОУ «Усишинский детский сад» №1 (Акушинский район)</v>
      </c>
      <c r="Q242" s="24">
        <f>'Рейтинговая таблица организаций'!AD242</f>
        <v>0</v>
      </c>
      <c r="R242" s="24">
        <f>'Рейтинговая таблица организаций'!AE242</f>
        <v>20</v>
      </c>
      <c r="S242" s="7">
        <f>'Рейтинговая таблица организаций'!AF242</f>
        <v>66.666666666666671</v>
      </c>
      <c r="T242" s="24">
        <f>'Рейтинговая таблица организаций'!AG242</f>
        <v>28</v>
      </c>
      <c r="U242" s="24">
        <f t="shared" si="42"/>
        <v>239</v>
      </c>
      <c r="V242" s="24" t="str">
        <f t="shared" si="43"/>
        <v>МКДОУ «Усишинский детский сад» №1 (Акушинский район)</v>
      </c>
      <c r="W242" s="24">
        <f>'Рейтинговая таблица организаций'!AN242</f>
        <v>100</v>
      </c>
      <c r="X242" s="24">
        <f>'Рейтинговая таблица организаций'!AO242</f>
        <v>100</v>
      </c>
      <c r="Y242" s="24">
        <f>'Рейтинговая таблица организаций'!AP242</f>
        <v>100</v>
      </c>
      <c r="Z242" s="24">
        <f>'Рейтинговая таблица организаций'!AQ242</f>
        <v>100</v>
      </c>
      <c r="AA242" s="24">
        <f t="shared" si="44"/>
        <v>239</v>
      </c>
      <c r="AB242" s="24" t="str">
        <f t="shared" si="45"/>
        <v>МКДОУ «Усишинский детский сад» №1 (Акушинский район)</v>
      </c>
      <c r="AC242" s="24">
        <f>'Рейтинговая таблица организаций'!AX242</f>
        <v>100</v>
      </c>
      <c r="AD242" s="24">
        <f>'Рейтинговая таблица организаций'!AY242</f>
        <v>88</v>
      </c>
      <c r="AE242" s="24">
        <f>'Рейтинговая таблица организаций'!AZ242</f>
        <v>92</v>
      </c>
      <c r="AF242" s="24">
        <f>'Рейтинговая таблица организаций'!BA242</f>
        <v>94</v>
      </c>
      <c r="AG242" s="24">
        <f t="shared" si="46"/>
        <v>239</v>
      </c>
      <c r="AH242" s="24" t="str">
        <f t="shared" si="47"/>
        <v>МКДОУ «Усишинский детский сад» №1 (Акушинский район)</v>
      </c>
      <c r="AI242" s="24">
        <f>'Рейтинговая таблица организаций'!BB242</f>
        <v>75.400000000000006</v>
      </c>
    </row>
    <row r="243" spans="1:35" x14ac:dyDescent="0.25">
      <c r="A243" s="24">
        <f>'Рейтинговая таблица организаций'!A243</f>
        <v>240</v>
      </c>
      <c r="B243" s="24" t="str">
        <f>'Рейтинговая таблица организаций'!B243</f>
        <v>МКДОУ «Усишинский детский сад» №2 (Акушинский район)</v>
      </c>
      <c r="C243" s="24">
        <f>'Рейтинговая таблица организаций'!C243</f>
        <v>25</v>
      </c>
      <c r="D243" s="24">
        <f t="shared" si="36"/>
        <v>240</v>
      </c>
      <c r="E243" s="24" t="str">
        <f t="shared" si="37"/>
        <v>МКДОУ «Усишинский детский сад» №2 (Акушинский район)</v>
      </c>
      <c r="F243" s="24">
        <f>'Рейтинговая таблица организаций'!M243</f>
        <v>84</v>
      </c>
      <c r="G243" s="24">
        <f>'Рейтинговая таблица организаций'!N243</f>
        <v>90</v>
      </c>
      <c r="H243" s="24">
        <f>'Рейтинговая таблица организаций'!O243</f>
        <v>98</v>
      </c>
      <c r="I243" s="24">
        <f>'Рейтинговая таблица организаций'!P243</f>
        <v>91</v>
      </c>
      <c r="J243" s="24">
        <f t="shared" si="38"/>
        <v>240</v>
      </c>
      <c r="K243" s="24" t="str">
        <f t="shared" si="39"/>
        <v>МКДОУ «Усишинский детский сад» №2 (Акушинский район)</v>
      </c>
      <c r="L243" s="24">
        <f>'Рейтинговая таблица организаций'!V243</f>
        <v>80</v>
      </c>
      <c r="M243" s="24">
        <f>'Рейтинговая таблица организаций'!X243</f>
        <v>88</v>
      </c>
      <c r="N243" s="24">
        <f>'Рейтинговая таблица организаций'!Y243</f>
        <v>84</v>
      </c>
      <c r="O243" s="24">
        <f t="shared" si="40"/>
        <v>240</v>
      </c>
      <c r="P243" s="24" t="str">
        <f t="shared" si="41"/>
        <v>МКДОУ «Усишинский детский сад» №2 (Акушинский район)</v>
      </c>
      <c r="Q243" s="24">
        <f>'Рейтинговая таблица организаций'!AD243</f>
        <v>20</v>
      </c>
      <c r="R243" s="24">
        <f>'Рейтинговая таблица организаций'!AE243</f>
        <v>20</v>
      </c>
      <c r="S243" s="7">
        <f>'Рейтинговая таблица организаций'!AF243</f>
        <v>66.666666666666671</v>
      </c>
      <c r="T243" s="24">
        <f>'Рейтинговая таблица организаций'!AG243</f>
        <v>34</v>
      </c>
      <c r="U243" s="24">
        <f t="shared" si="42"/>
        <v>240</v>
      </c>
      <c r="V243" s="24" t="str">
        <f t="shared" si="43"/>
        <v>МКДОУ «Усишинский детский сад» №2 (Акушинский район)</v>
      </c>
      <c r="W243" s="24">
        <f>'Рейтинговая таблица организаций'!AN243</f>
        <v>88</v>
      </c>
      <c r="X243" s="24">
        <f>'Рейтинговая таблица организаций'!AO243</f>
        <v>100</v>
      </c>
      <c r="Y243" s="24">
        <f>'Рейтинговая таблица организаций'!AP243</f>
        <v>95</v>
      </c>
      <c r="Z243" s="24">
        <f>'Рейтинговая таблица организаций'!AQ243</f>
        <v>94</v>
      </c>
      <c r="AA243" s="24">
        <f t="shared" si="44"/>
        <v>240</v>
      </c>
      <c r="AB243" s="24" t="str">
        <f t="shared" si="45"/>
        <v>МКДОУ «Усишинский детский сад» №2 (Акушинский район)</v>
      </c>
      <c r="AC243" s="24">
        <f>'Рейтинговая таблица организаций'!AX243</f>
        <v>96</v>
      </c>
      <c r="AD243" s="24">
        <f>'Рейтинговая таблица организаций'!AY243</f>
        <v>96</v>
      </c>
      <c r="AE243" s="24">
        <f>'Рейтинговая таблица организаций'!AZ243</f>
        <v>92</v>
      </c>
      <c r="AF243" s="24">
        <f>'Рейтинговая таблица организаций'!BA243</f>
        <v>95</v>
      </c>
      <c r="AG243" s="24">
        <f t="shared" si="46"/>
        <v>240</v>
      </c>
      <c r="AH243" s="24" t="str">
        <f t="shared" si="47"/>
        <v>МКДОУ «Усишинский детский сад» №2 (Акушинский район)</v>
      </c>
      <c r="AI243" s="24">
        <f>'Рейтинговая таблица организаций'!BB243</f>
        <v>79.599999999999994</v>
      </c>
    </row>
    <row r="244" spans="1:35" x14ac:dyDescent="0.25">
      <c r="A244" s="24">
        <f>'Рейтинговая таблица организаций'!A244</f>
        <v>241</v>
      </c>
      <c r="B244" s="24" t="str">
        <f>'Рейтинговая таблица организаций'!B244</f>
        <v>МБОУ «Каратинская общеобразовательная гимназия» (Ахвахский район)</v>
      </c>
      <c r="C244" s="24">
        <f>'Рейтинговая таблица организаций'!C244</f>
        <v>67</v>
      </c>
      <c r="D244" s="24">
        <f t="shared" si="36"/>
        <v>241</v>
      </c>
      <c r="E244" s="24" t="str">
        <f t="shared" si="37"/>
        <v>МБОУ «Каратинская общеобразовательная гимназия» (Ахвахский район)</v>
      </c>
      <c r="F244" s="24">
        <f>'Рейтинговая таблица организаций'!M244</f>
        <v>100</v>
      </c>
      <c r="G244" s="24">
        <f>'Рейтинговая таблица организаций'!N244</f>
        <v>100</v>
      </c>
      <c r="H244" s="24">
        <f>'Рейтинговая таблица организаций'!O244</f>
        <v>100</v>
      </c>
      <c r="I244" s="24">
        <f>'Рейтинговая таблица организаций'!P244</f>
        <v>100</v>
      </c>
      <c r="J244" s="24">
        <f t="shared" si="38"/>
        <v>241</v>
      </c>
      <c r="K244" s="24" t="str">
        <f t="shared" si="39"/>
        <v>МБОУ «Каратинская общеобразовательная гимназия» (Ахвахский район)</v>
      </c>
      <c r="L244" s="24">
        <f>'Рейтинговая таблица организаций'!V244</f>
        <v>100</v>
      </c>
      <c r="M244" s="24">
        <f>'Рейтинговая таблица организаций'!X244</f>
        <v>99</v>
      </c>
      <c r="N244" s="24">
        <f>'Рейтинговая таблица организаций'!Y244</f>
        <v>99</v>
      </c>
      <c r="O244" s="24">
        <f t="shared" si="40"/>
        <v>241</v>
      </c>
      <c r="P244" s="24" t="str">
        <f t="shared" si="41"/>
        <v>МБОУ «Каратинская общеобразовательная гимназия» (Ахвахский район)</v>
      </c>
      <c r="Q244" s="24">
        <f>'Рейтинговая таблица организаций'!AD244</f>
        <v>40</v>
      </c>
      <c r="R244" s="24">
        <f>'Рейтинговая таблица организаций'!AE244</f>
        <v>60</v>
      </c>
      <c r="S244" s="7">
        <f>'Рейтинговая таблица организаций'!AF244</f>
        <v>75</v>
      </c>
      <c r="T244" s="24">
        <f>'Рейтинговая таблица организаций'!AG244</f>
        <v>59</v>
      </c>
      <c r="U244" s="24">
        <f t="shared" si="42"/>
        <v>241</v>
      </c>
      <c r="V244" s="24" t="str">
        <f t="shared" si="43"/>
        <v>МБОУ «Каратинская общеобразовательная гимназия» (Ахвахский район)</v>
      </c>
      <c r="W244" s="24">
        <f>'Рейтинговая таблица организаций'!AN244</f>
        <v>99</v>
      </c>
      <c r="X244" s="24">
        <f>'Рейтинговая таблица организаций'!AO244</f>
        <v>100</v>
      </c>
      <c r="Y244" s="24">
        <f>'Рейтинговая таблица организаций'!AP244</f>
        <v>100</v>
      </c>
      <c r="Z244" s="24">
        <f>'Рейтинговая таблица организаций'!AQ244</f>
        <v>100</v>
      </c>
      <c r="AA244" s="24">
        <f t="shared" si="44"/>
        <v>241</v>
      </c>
      <c r="AB244" s="24" t="str">
        <f t="shared" si="45"/>
        <v>МБОУ «Каратинская общеобразовательная гимназия» (Ахвахский район)</v>
      </c>
      <c r="AC244" s="24">
        <f>'Рейтинговая таблица организаций'!AX244</f>
        <v>97</v>
      </c>
      <c r="AD244" s="24">
        <f>'Рейтинговая таблица организаций'!AY244</f>
        <v>93</v>
      </c>
      <c r="AE244" s="24">
        <f>'Рейтинговая таблица организаций'!AZ244</f>
        <v>93</v>
      </c>
      <c r="AF244" s="24">
        <f>'Рейтинговая таблица организаций'!BA244</f>
        <v>95</v>
      </c>
      <c r="AG244" s="24">
        <f t="shared" si="46"/>
        <v>241</v>
      </c>
      <c r="AH244" s="24" t="str">
        <f t="shared" si="47"/>
        <v>МБОУ «Каратинская общеобразовательная гимназия» (Ахвахский район)</v>
      </c>
      <c r="AI244" s="24">
        <f>'Рейтинговая таблица организаций'!BB244</f>
        <v>90.6</v>
      </c>
    </row>
    <row r="245" spans="1:35" x14ac:dyDescent="0.25">
      <c r="A245" s="24">
        <f>'Рейтинговая таблица организаций'!A245</f>
        <v>242</v>
      </c>
      <c r="B245" s="24" t="str">
        <f>'Рейтинговая таблица организаций'!B245</f>
        <v>МБОУ «Местерухская СОШ» (Ахвахский район)</v>
      </c>
      <c r="C245" s="24">
        <f>'Рейтинговая таблица организаций'!C245</f>
        <v>29</v>
      </c>
      <c r="D245" s="24">
        <f t="shared" si="36"/>
        <v>242</v>
      </c>
      <c r="E245" s="24" t="str">
        <f t="shared" si="37"/>
        <v>МБОУ «Местерухская СОШ» (Ахвахский район)</v>
      </c>
      <c r="F245" s="24">
        <f>'Рейтинговая таблица организаций'!M245</f>
        <v>100</v>
      </c>
      <c r="G245" s="24">
        <f>'Рейтинговая таблица организаций'!N245</f>
        <v>90</v>
      </c>
      <c r="H245" s="24">
        <f>'Рейтинговая таблица организаций'!O245</f>
        <v>100</v>
      </c>
      <c r="I245" s="24">
        <f>'Рейтинговая таблица организаций'!P245</f>
        <v>97</v>
      </c>
      <c r="J245" s="24">
        <f t="shared" si="38"/>
        <v>242</v>
      </c>
      <c r="K245" s="24" t="str">
        <f t="shared" si="39"/>
        <v>МБОУ «Местерухская СОШ» (Ахвахский район)</v>
      </c>
      <c r="L245" s="24">
        <f>'Рейтинговая таблица организаций'!V245</f>
        <v>100</v>
      </c>
      <c r="M245" s="24">
        <f>'Рейтинговая таблица организаций'!X245</f>
        <v>86</v>
      </c>
      <c r="N245" s="24">
        <f>'Рейтинговая таблица организаций'!Y245</f>
        <v>93</v>
      </c>
      <c r="O245" s="24">
        <f t="shared" si="40"/>
        <v>242</v>
      </c>
      <c r="P245" s="24" t="str">
        <f t="shared" si="41"/>
        <v>МБОУ «Местерухская СОШ» (Ахвахский район)</v>
      </c>
      <c r="Q245" s="24">
        <f>'Рейтинговая таблица организаций'!AD245</f>
        <v>40</v>
      </c>
      <c r="R245" s="24">
        <f>'Рейтинговая таблица организаций'!AE245</f>
        <v>40</v>
      </c>
      <c r="S245" s="7">
        <f>'Рейтинговая таблица организаций'!AF245</f>
        <v>50</v>
      </c>
      <c r="T245" s="24">
        <f>'Рейтинговая таблица организаций'!AG245</f>
        <v>43</v>
      </c>
      <c r="U245" s="24">
        <f t="shared" si="42"/>
        <v>242</v>
      </c>
      <c r="V245" s="24" t="str">
        <f t="shared" si="43"/>
        <v>МБОУ «Местерухская СОШ» (Ахвахский район)</v>
      </c>
      <c r="W245" s="24">
        <f>'Рейтинговая таблица организаций'!AN245</f>
        <v>100</v>
      </c>
      <c r="X245" s="24">
        <f>'Рейтинговая таблица организаций'!AO245</f>
        <v>100</v>
      </c>
      <c r="Y245" s="24">
        <f>'Рейтинговая таблица организаций'!AP245</f>
        <v>100</v>
      </c>
      <c r="Z245" s="24">
        <f>'Рейтинговая таблица организаций'!AQ245</f>
        <v>100</v>
      </c>
      <c r="AA245" s="24">
        <f t="shared" si="44"/>
        <v>242</v>
      </c>
      <c r="AB245" s="24" t="str">
        <f t="shared" si="45"/>
        <v>МБОУ «Местерухская СОШ» (Ахвахский район)</v>
      </c>
      <c r="AC245" s="24">
        <f>'Рейтинговая таблица организаций'!AX245</f>
        <v>100</v>
      </c>
      <c r="AD245" s="24">
        <f>'Рейтинговая таблица организаций'!AY245</f>
        <v>97</v>
      </c>
      <c r="AE245" s="24">
        <f>'Рейтинговая таблица организаций'!AZ245</f>
        <v>100</v>
      </c>
      <c r="AF245" s="24">
        <f>'Рейтинговая таблица организаций'!BA245</f>
        <v>99</v>
      </c>
      <c r="AG245" s="24">
        <f t="shared" si="46"/>
        <v>242</v>
      </c>
      <c r="AH245" s="24" t="str">
        <f t="shared" si="47"/>
        <v>МБОУ «Местерухская СОШ» (Ахвахский район)</v>
      </c>
      <c r="AI245" s="24">
        <f>'Рейтинговая таблица организаций'!BB245</f>
        <v>86.4</v>
      </c>
    </row>
    <row r="246" spans="1:35" x14ac:dyDescent="0.25">
      <c r="A246" s="24">
        <f>'Рейтинговая таблица организаций'!A246</f>
        <v>243</v>
      </c>
      <c r="B246" s="24" t="str">
        <f>'Рейтинговая таблица организаций'!B246</f>
        <v>МБОУ «В-Инхелинская ООШ» (Ахвахский район)</v>
      </c>
      <c r="C246" s="24">
        <f>'Рейтинговая таблица организаций'!C246</f>
        <v>17</v>
      </c>
      <c r="D246" s="24">
        <f t="shared" si="36"/>
        <v>243</v>
      </c>
      <c r="E246" s="24" t="str">
        <f t="shared" si="37"/>
        <v>МБОУ «В-Инхелинская ООШ» (Ахвахский район)</v>
      </c>
      <c r="F246" s="24">
        <f>'Рейтинговая таблица организаций'!M246</f>
        <v>80</v>
      </c>
      <c r="G246" s="24">
        <f>'Рейтинговая таблица организаций'!N246</f>
        <v>60</v>
      </c>
      <c r="H246" s="24">
        <f>'Рейтинговая таблица организаций'!O246</f>
        <v>100</v>
      </c>
      <c r="I246" s="24">
        <f>'Рейтинговая таблица организаций'!P246</f>
        <v>82</v>
      </c>
      <c r="J246" s="24">
        <f t="shared" si="38"/>
        <v>243</v>
      </c>
      <c r="K246" s="24" t="str">
        <f t="shared" si="39"/>
        <v>МБОУ «В-Инхелинская ООШ» (Ахвахский район)</v>
      </c>
      <c r="L246" s="24">
        <f>'Рейтинговая таблица организаций'!V246</f>
        <v>60</v>
      </c>
      <c r="M246" s="24">
        <f>'Рейтинговая таблица организаций'!X246</f>
        <v>88</v>
      </c>
      <c r="N246" s="24">
        <f>'Рейтинговая таблица организаций'!Y246</f>
        <v>74</v>
      </c>
      <c r="O246" s="24">
        <f t="shared" si="40"/>
        <v>243</v>
      </c>
      <c r="P246" s="24" t="str">
        <f t="shared" si="41"/>
        <v>МБОУ «В-Инхелинская ООШ» (Ахвахский район)</v>
      </c>
      <c r="Q246" s="24">
        <f>'Рейтинговая таблица организаций'!AD246</f>
        <v>20</v>
      </c>
      <c r="R246" s="24">
        <f>'Рейтинговая таблица организаций'!AE246</f>
        <v>60</v>
      </c>
      <c r="S246" s="7">
        <f>'Рейтинговая таблица организаций'!AF246</f>
        <v>50</v>
      </c>
      <c r="T246" s="24">
        <f>'Рейтинговая таблица организаций'!AG246</f>
        <v>45</v>
      </c>
      <c r="U246" s="24">
        <f t="shared" si="42"/>
        <v>243</v>
      </c>
      <c r="V246" s="24" t="str">
        <f t="shared" si="43"/>
        <v>МБОУ «В-Инхелинская ООШ» (Ахвахский район)</v>
      </c>
      <c r="W246" s="24">
        <f>'Рейтинговая таблица организаций'!AN246</f>
        <v>100</v>
      </c>
      <c r="X246" s="24">
        <f>'Рейтинговая таблица организаций'!AO246</f>
        <v>100</v>
      </c>
      <c r="Y246" s="24">
        <f>'Рейтинговая таблица организаций'!AP246</f>
        <v>87</v>
      </c>
      <c r="Z246" s="24">
        <f>'Рейтинговая таблица организаций'!AQ246</f>
        <v>97</v>
      </c>
      <c r="AA246" s="24">
        <f t="shared" si="44"/>
        <v>243</v>
      </c>
      <c r="AB246" s="24" t="str">
        <f t="shared" si="45"/>
        <v>МБОУ «В-Инхелинская ООШ» (Ахвахский район)</v>
      </c>
      <c r="AC246" s="24">
        <f>'Рейтинговая таблица организаций'!AX246</f>
        <v>100</v>
      </c>
      <c r="AD246" s="24">
        <f>'Рейтинговая таблица организаций'!AY246</f>
        <v>76</v>
      </c>
      <c r="AE246" s="24">
        <f>'Рейтинговая таблица организаций'!AZ246</f>
        <v>76</v>
      </c>
      <c r="AF246" s="24">
        <f>'Рейтинговая таблица организаций'!BA246</f>
        <v>86</v>
      </c>
      <c r="AG246" s="24">
        <f t="shared" si="46"/>
        <v>243</v>
      </c>
      <c r="AH246" s="24" t="str">
        <f t="shared" si="47"/>
        <v>МБОУ «В-Инхелинская ООШ» (Ахвахский район)</v>
      </c>
      <c r="AI246" s="24">
        <f>'Рейтинговая таблица организаций'!BB246</f>
        <v>76.8</v>
      </c>
    </row>
    <row r="247" spans="1:35" x14ac:dyDescent="0.25">
      <c r="A247" s="24">
        <f>'Рейтинговая таблица организаций'!A247</f>
        <v>244</v>
      </c>
      <c r="B247" s="24" t="str">
        <f>'Рейтинговая таблица организаций'!B247</f>
        <v>МКОУ «Тлисинская НОШ» (Ахвахский район)</v>
      </c>
      <c r="C247" s="24">
        <f>'Рейтинговая таблица организаций'!C247</f>
        <v>3</v>
      </c>
      <c r="D247" s="24">
        <f t="shared" si="36"/>
        <v>244</v>
      </c>
      <c r="E247" s="24" t="str">
        <f t="shared" si="37"/>
        <v>МКОУ «Тлисинская НОШ» (Ахвахский район)</v>
      </c>
      <c r="F247" s="24">
        <f>'Рейтинговая таблица организаций'!M247</f>
        <v>73</v>
      </c>
      <c r="G247" s="24">
        <f>'Рейтинговая таблица организаций'!N247</f>
        <v>60</v>
      </c>
      <c r="H247" s="24">
        <f>'Рейтинговая таблица организаций'!O247</f>
        <v>100</v>
      </c>
      <c r="I247" s="24">
        <f>'Рейтинговая таблица организаций'!P247</f>
        <v>80</v>
      </c>
      <c r="J247" s="24">
        <f t="shared" si="38"/>
        <v>244</v>
      </c>
      <c r="K247" s="24" t="str">
        <f t="shared" si="39"/>
        <v>МКОУ «Тлисинская НОШ» (Ахвахский район)</v>
      </c>
      <c r="L247" s="24">
        <f>'Рейтинговая таблица организаций'!V247</f>
        <v>80</v>
      </c>
      <c r="M247" s="24">
        <f>'Рейтинговая таблица организаций'!X247</f>
        <v>67</v>
      </c>
      <c r="N247" s="24">
        <f>'Рейтинговая таблица организаций'!Y247</f>
        <v>73</v>
      </c>
      <c r="O247" s="24">
        <f t="shared" si="40"/>
        <v>244</v>
      </c>
      <c r="P247" s="24" t="str">
        <f t="shared" si="41"/>
        <v>МКОУ «Тлисинская НОШ» (Ахвахский район)</v>
      </c>
      <c r="Q247" s="24">
        <f>'Рейтинговая таблица организаций'!AD247</f>
        <v>20</v>
      </c>
      <c r="R247" s="24">
        <f>'Рейтинговая таблица организаций'!AE247</f>
        <v>20</v>
      </c>
      <c r="S247" s="7">
        <f>'Рейтинговая таблица организаций'!AF247</f>
        <v>50</v>
      </c>
      <c r="T247" s="24">
        <f>'Рейтинговая таблица организаций'!AG247</f>
        <v>29</v>
      </c>
      <c r="U247" s="24">
        <f t="shared" si="42"/>
        <v>244</v>
      </c>
      <c r="V247" s="24" t="str">
        <f t="shared" si="43"/>
        <v>МКОУ «Тлисинская НОШ» (Ахвахский район)</v>
      </c>
      <c r="W247" s="24">
        <f>'Рейтинговая таблица организаций'!AN247</f>
        <v>100</v>
      </c>
      <c r="X247" s="24">
        <f>'Рейтинговая таблица организаций'!AO247</f>
        <v>100</v>
      </c>
      <c r="Y247" s="24">
        <f>'Рейтинговая таблица организаций'!AP247</f>
        <v>100</v>
      </c>
      <c r="Z247" s="24">
        <f>'Рейтинговая таблица организаций'!AQ247</f>
        <v>100</v>
      </c>
      <c r="AA247" s="24">
        <f t="shared" si="44"/>
        <v>244</v>
      </c>
      <c r="AB247" s="24" t="str">
        <f t="shared" si="45"/>
        <v>МКОУ «Тлисинская НОШ» (Ахвахский район)</v>
      </c>
      <c r="AC247" s="24">
        <f>'Рейтинговая таблица организаций'!AX247</f>
        <v>100</v>
      </c>
      <c r="AD247" s="24">
        <f>'Рейтинговая таблица организаций'!AY247</f>
        <v>100</v>
      </c>
      <c r="AE247" s="24">
        <f>'Рейтинговая таблица организаций'!AZ247</f>
        <v>67</v>
      </c>
      <c r="AF247" s="24">
        <f>'Рейтинговая таблица организаций'!BA247</f>
        <v>93</v>
      </c>
      <c r="AG247" s="24">
        <f t="shared" si="46"/>
        <v>244</v>
      </c>
      <c r="AH247" s="24" t="str">
        <f t="shared" si="47"/>
        <v>МКОУ «Тлисинская НОШ» (Ахвахский район)</v>
      </c>
      <c r="AI247" s="24">
        <f>'Рейтинговая таблица организаций'!BB247</f>
        <v>75</v>
      </c>
    </row>
    <row r="248" spans="1:35" x14ac:dyDescent="0.25">
      <c r="A248" s="24">
        <f>'Рейтинговая таблица организаций'!A248</f>
        <v>245</v>
      </c>
      <c r="B248" s="24" t="str">
        <f>'Рейтинговая таблица организаций'!B248</f>
        <v>МКОУ «Маштадинская НОШ» (Ахвахский район)</v>
      </c>
      <c r="C248" s="24">
        <f>'Рейтинговая таблица организаций'!C248</f>
        <v>3</v>
      </c>
      <c r="D248" s="24">
        <f t="shared" si="36"/>
        <v>245</v>
      </c>
      <c r="E248" s="24" t="str">
        <f t="shared" si="37"/>
        <v>МКОУ «Маштадинская НОШ» (Ахвахский район)</v>
      </c>
      <c r="F248" s="24">
        <f>'Рейтинговая таблица организаций'!M248</f>
        <v>84</v>
      </c>
      <c r="G248" s="24">
        <f>'Рейтинговая таблица организаций'!N248</f>
        <v>60</v>
      </c>
      <c r="H248" s="24">
        <f>'Рейтинговая таблица организаций'!O248</f>
        <v>100</v>
      </c>
      <c r="I248" s="24">
        <f>'Рейтинговая таблица организаций'!P248</f>
        <v>83</v>
      </c>
      <c r="J248" s="24">
        <f t="shared" si="38"/>
        <v>245</v>
      </c>
      <c r="K248" s="24" t="str">
        <f t="shared" si="39"/>
        <v>МКОУ «Маштадинская НОШ» (Ахвахский район)</v>
      </c>
      <c r="L248" s="24">
        <f>'Рейтинговая таблица организаций'!V248</f>
        <v>100</v>
      </c>
      <c r="M248" s="24">
        <f>'Рейтинговая таблица организаций'!X248</f>
        <v>67</v>
      </c>
      <c r="N248" s="24">
        <f>'Рейтинговая таблица организаций'!Y248</f>
        <v>83</v>
      </c>
      <c r="O248" s="24">
        <f t="shared" si="40"/>
        <v>245</v>
      </c>
      <c r="P248" s="24" t="str">
        <f t="shared" si="41"/>
        <v>МКОУ «Маштадинская НОШ» (Ахвахский район)</v>
      </c>
      <c r="Q248" s="24">
        <f>'Рейтинговая таблица организаций'!AD248</f>
        <v>40</v>
      </c>
      <c r="R248" s="24">
        <f>'Рейтинговая таблица организаций'!AE248</f>
        <v>60</v>
      </c>
      <c r="S248" s="7">
        <f>'Рейтинговая таблица организаций'!AF248</f>
        <v>66.666666666666671</v>
      </c>
      <c r="T248" s="24">
        <f>'Рейтинговая таблица организаций'!AG248</f>
        <v>56</v>
      </c>
      <c r="U248" s="24">
        <f t="shared" si="42"/>
        <v>245</v>
      </c>
      <c r="V248" s="24" t="str">
        <f t="shared" si="43"/>
        <v>МКОУ «Маштадинская НОШ» (Ахвахский район)</v>
      </c>
      <c r="W248" s="24">
        <f>'Рейтинговая таблица организаций'!AN248</f>
        <v>100</v>
      </c>
      <c r="X248" s="24">
        <f>'Рейтинговая таблица организаций'!AO248</f>
        <v>100</v>
      </c>
      <c r="Y248" s="24">
        <f>'Рейтинговая таблица организаций'!AP248</f>
        <v>100</v>
      </c>
      <c r="Z248" s="24">
        <f>'Рейтинговая таблица организаций'!AQ248</f>
        <v>100</v>
      </c>
      <c r="AA248" s="24">
        <f t="shared" si="44"/>
        <v>245</v>
      </c>
      <c r="AB248" s="24" t="str">
        <f t="shared" si="45"/>
        <v>МКОУ «Маштадинская НОШ» (Ахвахский район)</v>
      </c>
      <c r="AC248" s="24">
        <f>'Рейтинговая таблица организаций'!AX248</f>
        <v>100</v>
      </c>
      <c r="AD248" s="24">
        <f>'Рейтинговая таблица организаций'!AY248</f>
        <v>100</v>
      </c>
      <c r="AE248" s="24">
        <f>'Рейтинговая таблица организаций'!AZ248</f>
        <v>100</v>
      </c>
      <c r="AF248" s="24">
        <f>'Рейтинговая таблица организаций'!BA248</f>
        <v>100</v>
      </c>
      <c r="AG248" s="24">
        <f t="shared" si="46"/>
        <v>245</v>
      </c>
      <c r="AH248" s="24" t="str">
        <f t="shared" si="47"/>
        <v>МКОУ «Маштадинская НОШ» (Ахвахский район)</v>
      </c>
      <c r="AI248" s="24">
        <f>'Рейтинговая таблица организаций'!BB248</f>
        <v>84.4</v>
      </c>
    </row>
    <row r="249" spans="1:35" x14ac:dyDescent="0.25">
      <c r="A249" s="24">
        <f>'Рейтинговая таблица организаций'!A249</f>
        <v>246</v>
      </c>
      <c r="B249" s="24" t="str">
        <f>'Рейтинговая таблица организаций'!B249</f>
        <v>МБДОУ «Цолодинский д/сад «Улыбка» (Ахвахский район)</v>
      </c>
      <c r="C249" s="24">
        <f>'Рейтинговая таблица организаций'!C249</f>
        <v>18</v>
      </c>
      <c r="D249" s="24">
        <f t="shared" si="36"/>
        <v>246</v>
      </c>
      <c r="E249" s="24" t="str">
        <f t="shared" si="37"/>
        <v>МБДОУ «Цолодинский д/сад «Улыбка» (Ахвахский район)</v>
      </c>
      <c r="F249" s="24">
        <f>'Рейтинговая таблица организаций'!M249</f>
        <v>89</v>
      </c>
      <c r="G249" s="24">
        <f>'Рейтинговая таблица организаций'!N249</f>
        <v>60</v>
      </c>
      <c r="H249" s="24">
        <f>'Рейтинговая таблица организаций'!O249</f>
        <v>93</v>
      </c>
      <c r="I249" s="24">
        <f>'Рейтинговая таблица организаций'!P249</f>
        <v>82</v>
      </c>
      <c r="J249" s="24">
        <f t="shared" si="38"/>
        <v>246</v>
      </c>
      <c r="K249" s="24" t="str">
        <f t="shared" si="39"/>
        <v>МБДОУ «Цолодинский д/сад «Улыбка» (Ахвахский район)</v>
      </c>
      <c r="L249" s="24">
        <f>'Рейтинговая таблица организаций'!V249</f>
        <v>60</v>
      </c>
      <c r="M249" s="24">
        <f>'Рейтинговая таблица организаций'!X249</f>
        <v>100</v>
      </c>
      <c r="N249" s="24">
        <f>'Рейтинговая таблица организаций'!Y249</f>
        <v>80</v>
      </c>
      <c r="O249" s="24">
        <f t="shared" si="40"/>
        <v>246</v>
      </c>
      <c r="P249" s="24" t="str">
        <f t="shared" si="41"/>
        <v>МБДОУ «Цолодинский д/сад «Улыбка» (Ахвахский район)</v>
      </c>
      <c r="Q249" s="24">
        <f>'Рейтинговая таблица организаций'!AD249</f>
        <v>0</v>
      </c>
      <c r="R249" s="24">
        <f>'Рейтинговая таблица организаций'!AE249</f>
        <v>0</v>
      </c>
      <c r="S249" s="7">
        <f>'Рейтинговая таблица организаций'!AF249</f>
        <v>50</v>
      </c>
      <c r="T249" s="24">
        <f>'Рейтинговая таблица организаций'!AG249</f>
        <v>15</v>
      </c>
      <c r="U249" s="24">
        <f t="shared" si="42"/>
        <v>246</v>
      </c>
      <c r="V249" s="24" t="str">
        <f t="shared" si="43"/>
        <v>МБДОУ «Цолодинский д/сад «Улыбка» (Ахвахский район)</v>
      </c>
      <c r="W249" s="24">
        <f>'Рейтинговая таблица организаций'!AN249</f>
        <v>100</v>
      </c>
      <c r="X249" s="24">
        <f>'Рейтинговая таблица организаций'!AO249</f>
        <v>100</v>
      </c>
      <c r="Y249" s="24">
        <f>'Рейтинговая таблица организаций'!AP249</f>
        <v>100</v>
      </c>
      <c r="Z249" s="24">
        <f>'Рейтинговая таблица организаций'!AQ249</f>
        <v>100</v>
      </c>
      <c r="AA249" s="24">
        <f t="shared" si="44"/>
        <v>246</v>
      </c>
      <c r="AB249" s="24" t="str">
        <f t="shared" si="45"/>
        <v>МБДОУ «Цолодинский д/сад «Улыбка» (Ахвахский район)</v>
      </c>
      <c r="AC249" s="24">
        <f>'Рейтинговая таблица организаций'!AX249</f>
        <v>100</v>
      </c>
      <c r="AD249" s="24">
        <f>'Рейтинговая таблица организаций'!AY249</f>
        <v>100</v>
      </c>
      <c r="AE249" s="24">
        <f>'Рейтинговая таблица организаций'!AZ249</f>
        <v>100</v>
      </c>
      <c r="AF249" s="24">
        <f>'Рейтинговая таблица организаций'!BA249</f>
        <v>100</v>
      </c>
      <c r="AG249" s="24">
        <f t="shared" si="46"/>
        <v>246</v>
      </c>
      <c r="AH249" s="24" t="str">
        <f t="shared" si="47"/>
        <v>МБДОУ «Цолодинский д/сад «Улыбка» (Ахвахский район)</v>
      </c>
      <c r="AI249" s="24">
        <f>'Рейтинговая таблица организаций'!BB249</f>
        <v>75.400000000000006</v>
      </c>
    </row>
    <row r="250" spans="1:35" x14ac:dyDescent="0.25">
      <c r="A250" s="24">
        <f>'Рейтинговая таблица организаций'!A250</f>
        <v>247</v>
      </c>
      <c r="B250" s="24" t="str">
        <f>'Рейтинговая таблица организаций'!B250</f>
        <v>МБДОУ «Лологонитлинский д/сад «Тархо» (Ахвахский район)</v>
      </c>
      <c r="C250" s="24">
        <f>'Рейтинговая таблица организаций'!C250</f>
        <v>19</v>
      </c>
      <c r="D250" s="24">
        <f t="shared" si="36"/>
        <v>247</v>
      </c>
      <c r="E250" s="24" t="str">
        <f t="shared" si="37"/>
        <v>МБДОУ «Лологонитлинский д/сад «Тархо» (Ахвахский район)</v>
      </c>
      <c r="F250" s="24">
        <f>'Рейтинговая таблица организаций'!M250</f>
        <v>95</v>
      </c>
      <c r="G250" s="24">
        <f>'Рейтинговая таблица организаций'!N250</f>
        <v>100</v>
      </c>
      <c r="H250" s="24">
        <f>'Рейтинговая таблица организаций'!O250</f>
        <v>93</v>
      </c>
      <c r="I250" s="24">
        <f>'Рейтинговая таблица организаций'!P250</f>
        <v>96</v>
      </c>
      <c r="J250" s="24">
        <f t="shared" si="38"/>
        <v>247</v>
      </c>
      <c r="K250" s="24" t="str">
        <f t="shared" si="39"/>
        <v>МБДОУ «Лологонитлинский д/сад «Тархо» (Ахвахский район)</v>
      </c>
      <c r="L250" s="24">
        <f>'Рейтинговая таблица организаций'!V250</f>
        <v>100</v>
      </c>
      <c r="M250" s="24">
        <f>'Рейтинговая таблица организаций'!X250</f>
        <v>79</v>
      </c>
      <c r="N250" s="24">
        <f>'Рейтинговая таблица организаций'!Y250</f>
        <v>89</v>
      </c>
      <c r="O250" s="24">
        <f t="shared" si="40"/>
        <v>247</v>
      </c>
      <c r="P250" s="24" t="str">
        <f t="shared" si="41"/>
        <v>МБДОУ «Лологонитлинский д/сад «Тархо» (Ахвахский район)</v>
      </c>
      <c r="Q250" s="24">
        <f>'Рейтинговая таблица организаций'!AD250</f>
        <v>60</v>
      </c>
      <c r="R250" s="24">
        <f>'Рейтинговая таблица организаций'!AE250</f>
        <v>20</v>
      </c>
      <c r="S250" s="7">
        <f>'Рейтинговая таблица организаций'!AF250</f>
        <v>80</v>
      </c>
      <c r="T250" s="24">
        <f>'Рейтинговая таблица организаций'!AG250</f>
        <v>50</v>
      </c>
      <c r="U250" s="24">
        <f t="shared" si="42"/>
        <v>247</v>
      </c>
      <c r="V250" s="24" t="str">
        <f t="shared" si="43"/>
        <v>МБДОУ «Лологонитлинский д/сад «Тархо» (Ахвахский район)</v>
      </c>
      <c r="W250" s="24">
        <f>'Рейтинговая таблица организаций'!AN250</f>
        <v>95</v>
      </c>
      <c r="X250" s="24">
        <f>'Рейтинговая таблица организаций'!AO250</f>
        <v>95</v>
      </c>
      <c r="Y250" s="24">
        <f>'Рейтинговая таблица организаций'!AP250</f>
        <v>92</v>
      </c>
      <c r="Z250" s="24">
        <f>'Рейтинговая таблица организаций'!AQ250</f>
        <v>94</v>
      </c>
      <c r="AA250" s="24">
        <f t="shared" si="44"/>
        <v>247</v>
      </c>
      <c r="AB250" s="24" t="str">
        <f t="shared" si="45"/>
        <v>МБДОУ «Лологонитлинский д/сад «Тархо» (Ахвахский район)</v>
      </c>
      <c r="AC250" s="24">
        <f>'Рейтинговая таблица организаций'!AX250</f>
        <v>84</v>
      </c>
      <c r="AD250" s="24">
        <f>'Рейтинговая таблица организаций'!AY250</f>
        <v>95</v>
      </c>
      <c r="AE250" s="24">
        <f>'Рейтинговая таблица организаций'!AZ250</f>
        <v>89</v>
      </c>
      <c r="AF250" s="24">
        <f>'Рейтинговая таблица организаций'!BA250</f>
        <v>89</v>
      </c>
      <c r="AG250" s="24">
        <f t="shared" si="46"/>
        <v>247</v>
      </c>
      <c r="AH250" s="24" t="str">
        <f t="shared" si="47"/>
        <v>МБДОУ «Лологонитлинский д/сад «Тархо» (Ахвахский район)</v>
      </c>
      <c r="AI250" s="24">
        <f>'Рейтинговая таблица организаций'!BB250</f>
        <v>83.6</v>
      </c>
    </row>
    <row r="251" spans="1:35" x14ac:dyDescent="0.25">
      <c r="A251" s="24">
        <f>'Рейтинговая таблица организаций'!A251</f>
        <v>248</v>
      </c>
      <c r="B251" s="24" t="str">
        <f>'Рейтинговая таблица организаций'!B251</f>
        <v>МБДОУ «Кудиябросинский д/сад «Ласточка» (Ахвахский район)</v>
      </c>
      <c r="C251" s="24">
        <f>'Рейтинговая таблица организаций'!C251</f>
        <v>24</v>
      </c>
      <c r="D251" s="24">
        <f t="shared" si="36"/>
        <v>248</v>
      </c>
      <c r="E251" s="24" t="str">
        <f t="shared" si="37"/>
        <v>МБДОУ «Кудиябросинский д/сад «Ласточка» (Ахвахский район)</v>
      </c>
      <c r="F251" s="24">
        <f>'Рейтинговая таблица организаций'!M251</f>
        <v>96</v>
      </c>
      <c r="G251" s="24">
        <f>'Рейтинговая таблица организаций'!N251</f>
        <v>60</v>
      </c>
      <c r="H251" s="24">
        <f>'Рейтинговая таблица организаций'!O251</f>
        <v>100</v>
      </c>
      <c r="I251" s="24">
        <f>'Рейтинговая таблица организаций'!P251</f>
        <v>87</v>
      </c>
      <c r="J251" s="24">
        <f t="shared" si="38"/>
        <v>248</v>
      </c>
      <c r="K251" s="24" t="str">
        <f t="shared" si="39"/>
        <v>МБДОУ «Кудиябросинский д/сад «Ласточка» (Ахвахский район)</v>
      </c>
      <c r="L251" s="24">
        <f>'Рейтинговая таблица организаций'!V251</f>
        <v>100</v>
      </c>
      <c r="M251" s="24">
        <f>'Рейтинговая таблица организаций'!X251</f>
        <v>88</v>
      </c>
      <c r="N251" s="24">
        <f>'Рейтинговая таблица организаций'!Y251</f>
        <v>94</v>
      </c>
      <c r="O251" s="24">
        <f t="shared" si="40"/>
        <v>248</v>
      </c>
      <c r="P251" s="24" t="str">
        <f t="shared" si="41"/>
        <v>МБДОУ «Кудиябросинский д/сад «Ласточка» (Ахвахский район)</v>
      </c>
      <c r="Q251" s="24">
        <f>'Рейтинговая таблица организаций'!AD251</f>
        <v>40</v>
      </c>
      <c r="R251" s="24">
        <f>'Рейтинговая таблица организаций'!AE251</f>
        <v>60</v>
      </c>
      <c r="S251" s="7">
        <f>'Рейтинговая таблица организаций'!AF251</f>
        <v>50</v>
      </c>
      <c r="T251" s="24">
        <f>'Рейтинговая таблица организаций'!AG251</f>
        <v>51</v>
      </c>
      <c r="U251" s="24">
        <f t="shared" si="42"/>
        <v>248</v>
      </c>
      <c r="V251" s="24" t="str">
        <f t="shared" si="43"/>
        <v>МБДОУ «Кудиябросинский д/сад «Ласточка» (Ахвахский район)</v>
      </c>
      <c r="W251" s="24">
        <f>'Рейтинговая таблица организаций'!AN251</f>
        <v>96</v>
      </c>
      <c r="X251" s="24">
        <f>'Рейтинговая таблица организаций'!AO251</f>
        <v>96</v>
      </c>
      <c r="Y251" s="24">
        <f>'Рейтинговая таблица организаций'!AP251</f>
        <v>95</v>
      </c>
      <c r="Z251" s="24">
        <f>'Рейтинговая таблица организаций'!AQ251</f>
        <v>96</v>
      </c>
      <c r="AA251" s="24">
        <f t="shared" si="44"/>
        <v>248</v>
      </c>
      <c r="AB251" s="24" t="str">
        <f t="shared" si="45"/>
        <v>МБДОУ «Кудиябросинский д/сад «Ласточка» (Ахвахский район)</v>
      </c>
      <c r="AC251" s="24">
        <f>'Рейтинговая таблица организаций'!AX251</f>
        <v>96</v>
      </c>
      <c r="AD251" s="24">
        <f>'Рейтинговая таблица организаций'!AY251</f>
        <v>100</v>
      </c>
      <c r="AE251" s="24">
        <f>'Рейтинговая таблица организаций'!AZ251</f>
        <v>96</v>
      </c>
      <c r="AF251" s="24">
        <f>'Рейтинговая таблица организаций'!BA251</f>
        <v>98</v>
      </c>
      <c r="AG251" s="24">
        <f t="shared" si="46"/>
        <v>248</v>
      </c>
      <c r="AH251" s="24" t="str">
        <f t="shared" si="47"/>
        <v>МБДОУ «Кудиябросинский д/сад «Ласточка» (Ахвахский район)</v>
      </c>
      <c r="AI251" s="24">
        <f>'Рейтинговая таблица организаций'!BB251</f>
        <v>85.2</v>
      </c>
    </row>
    <row r="252" spans="1:35" x14ac:dyDescent="0.25">
      <c r="A252" s="24">
        <f>'Рейтинговая таблица организаций'!A252</f>
        <v>249</v>
      </c>
      <c r="B252" s="24" t="str">
        <f>'Рейтинговая таблица организаций'!B252</f>
        <v>МБДОУ «Тад-Магитлинский д/сад «Орленок» (Ахвахский район)</v>
      </c>
      <c r="C252" s="24">
        <f>'Рейтинговая таблица организаций'!C252</f>
        <v>41</v>
      </c>
      <c r="D252" s="24">
        <f t="shared" si="36"/>
        <v>249</v>
      </c>
      <c r="E252" s="24" t="str">
        <f t="shared" si="37"/>
        <v>МБДОУ «Тад-Магитлинский д/сад «Орленок» (Ахвахский район)</v>
      </c>
      <c r="F252" s="24">
        <f>'Рейтинговая таблица организаций'!M252</f>
        <v>100</v>
      </c>
      <c r="G252" s="24">
        <f>'Рейтинговая таблица организаций'!N252</f>
        <v>100</v>
      </c>
      <c r="H252" s="24">
        <f>'Рейтинговая таблица организаций'!O252</f>
        <v>95</v>
      </c>
      <c r="I252" s="24">
        <f>'Рейтинговая таблица организаций'!P252</f>
        <v>98</v>
      </c>
      <c r="J252" s="24">
        <f t="shared" si="38"/>
        <v>249</v>
      </c>
      <c r="K252" s="24" t="str">
        <f t="shared" si="39"/>
        <v>МБДОУ «Тад-Магитлинский д/сад «Орленок» (Ахвахский район)</v>
      </c>
      <c r="L252" s="24">
        <f>'Рейтинговая таблица организаций'!V252</f>
        <v>100</v>
      </c>
      <c r="M252" s="24">
        <f>'Рейтинговая таблица организаций'!X252</f>
        <v>83</v>
      </c>
      <c r="N252" s="24">
        <f>'Рейтинговая таблица организаций'!Y252</f>
        <v>91</v>
      </c>
      <c r="O252" s="24">
        <f t="shared" si="40"/>
        <v>249</v>
      </c>
      <c r="P252" s="24" t="str">
        <f t="shared" si="41"/>
        <v>МБДОУ «Тад-Магитлинский д/сад «Орленок» (Ахвахский район)</v>
      </c>
      <c r="Q252" s="24">
        <f>'Рейтинговая таблица организаций'!AD252</f>
        <v>40</v>
      </c>
      <c r="R252" s="24">
        <f>'Рейтинговая таблица организаций'!AE252</f>
        <v>20</v>
      </c>
      <c r="S252" s="7">
        <f>'Рейтинговая таблица организаций'!AF252</f>
        <v>75</v>
      </c>
      <c r="T252" s="24">
        <f>'Рейтинговая таблица организаций'!AG252</f>
        <v>43</v>
      </c>
      <c r="U252" s="24">
        <f t="shared" si="42"/>
        <v>249</v>
      </c>
      <c r="V252" s="24" t="str">
        <f t="shared" si="43"/>
        <v>МБДОУ «Тад-Магитлинский д/сад «Орленок» (Ахвахский район)</v>
      </c>
      <c r="W252" s="24">
        <f>'Рейтинговая таблица организаций'!AN252</f>
        <v>100</v>
      </c>
      <c r="X252" s="24">
        <f>'Рейтинговая таблица организаций'!AO252</f>
        <v>100</v>
      </c>
      <c r="Y252" s="24">
        <f>'Рейтинговая таблица организаций'!AP252</f>
        <v>97</v>
      </c>
      <c r="Z252" s="24">
        <f>'Рейтинговая таблица организаций'!AQ252</f>
        <v>99</v>
      </c>
      <c r="AA252" s="24">
        <f t="shared" si="44"/>
        <v>249</v>
      </c>
      <c r="AB252" s="24" t="str">
        <f t="shared" si="45"/>
        <v>МБДОУ «Тад-Магитлинский д/сад «Орленок» (Ахвахский район)</v>
      </c>
      <c r="AC252" s="24">
        <f>'Рейтинговая таблица организаций'!AX252</f>
        <v>90</v>
      </c>
      <c r="AD252" s="24">
        <f>'Рейтинговая таблица организаций'!AY252</f>
        <v>95</v>
      </c>
      <c r="AE252" s="24">
        <f>'Рейтинговая таблица организаций'!AZ252</f>
        <v>95</v>
      </c>
      <c r="AF252" s="24">
        <f>'Рейтинговая таблица организаций'!BA252</f>
        <v>93</v>
      </c>
      <c r="AG252" s="24">
        <f t="shared" si="46"/>
        <v>249</v>
      </c>
      <c r="AH252" s="24" t="str">
        <f t="shared" si="47"/>
        <v>МБДОУ «Тад-Магитлинский д/сад «Орленок» (Ахвахский район)</v>
      </c>
      <c r="AI252" s="24">
        <f>'Рейтинговая таблица организаций'!BB252</f>
        <v>84.8</v>
      </c>
    </row>
    <row r="253" spans="1:35" x14ac:dyDescent="0.25">
      <c r="A253" s="24">
        <f>'Рейтинговая таблица организаций'!A253</f>
        <v>250</v>
      </c>
      <c r="B253" s="24" t="str">
        <f>'Рейтинговая таблица организаций'!B253</f>
        <v>МБДОУ «Тукитинский д/сад «Радуга» (Ахвахский район)</v>
      </c>
      <c r="C253" s="24">
        <f>'Рейтинговая таблица организаций'!C253</f>
        <v>20</v>
      </c>
      <c r="D253" s="24">
        <f t="shared" si="36"/>
        <v>250</v>
      </c>
      <c r="E253" s="24" t="str">
        <f t="shared" si="37"/>
        <v>МБДОУ «Тукитинский д/сад «Радуга» (Ахвахский район)</v>
      </c>
      <c r="F253" s="24">
        <f>'Рейтинговая таблица организаций'!M253</f>
        <v>100</v>
      </c>
      <c r="G253" s="24">
        <f>'Рейтинговая таблица организаций'!N253</f>
        <v>90</v>
      </c>
      <c r="H253" s="24">
        <f>'Рейтинговая таблица организаций'!O253</f>
        <v>94</v>
      </c>
      <c r="I253" s="24">
        <f>'Рейтинговая таблица организаций'!P253</f>
        <v>95</v>
      </c>
      <c r="J253" s="24">
        <f t="shared" si="38"/>
        <v>250</v>
      </c>
      <c r="K253" s="24" t="str">
        <f t="shared" si="39"/>
        <v>МБДОУ «Тукитинский д/сад «Радуга» (Ахвахский район)</v>
      </c>
      <c r="L253" s="24">
        <f>'Рейтинговая таблица организаций'!V253</f>
        <v>100</v>
      </c>
      <c r="M253" s="24">
        <f>'Рейтинговая таблица организаций'!X253</f>
        <v>85</v>
      </c>
      <c r="N253" s="24">
        <f>'Рейтинговая таблица организаций'!Y253</f>
        <v>92</v>
      </c>
      <c r="O253" s="24">
        <f t="shared" si="40"/>
        <v>250</v>
      </c>
      <c r="P253" s="24" t="str">
        <f t="shared" si="41"/>
        <v>МБДОУ «Тукитинский д/сад «Радуга» (Ахвахский район)</v>
      </c>
      <c r="Q253" s="24">
        <f>'Рейтинговая таблица организаций'!AD253</f>
        <v>40</v>
      </c>
      <c r="R253" s="24">
        <f>'Рейтинговая таблица организаций'!AE253</f>
        <v>0</v>
      </c>
      <c r="S253" s="7">
        <f>'Рейтинговая таблица организаций'!AF253</f>
        <v>100</v>
      </c>
      <c r="T253" s="24">
        <f>'Рейтинговая таблица организаций'!AG253</f>
        <v>42</v>
      </c>
      <c r="U253" s="24">
        <f t="shared" si="42"/>
        <v>250</v>
      </c>
      <c r="V253" s="24" t="str">
        <f t="shared" si="43"/>
        <v>МБДОУ «Тукитинский д/сад «Радуга» (Ахвахский район)</v>
      </c>
      <c r="W253" s="24">
        <f>'Рейтинговая таблица организаций'!AN253</f>
        <v>85</v>
      </c>
      <c r="X253" s="24">
        <f>'Рейтинговая таблица организаций'!AO253</f>
        <v>95</v>
      </c>
      <c r="Y253" s="24">
        <f>'Рейтинговая таблица организаций'!AP253</f>
        <v>94</v>
      </c>
      <c r="Z253" s="24">
        <f>'Рейтинговая таблица организаций'!AQ253</f>
        <v>91</v>
      </c>
      <c r="AA253" s="24">
        <f t="shared" si="44"/>
        <v>250</v>
      </c>
      <c r="AB253" s="24" t="str">
        <f t="shared" si="45"/>
        <v>МБДОУ «Тукитинский д/сад «Радуга» (Ахвахский район)</v>
      </c>
      <c r="AC253" s="24">
        <f>'Рейтинговая таблица организаций'!AX253</f>
        <v>95</v>
      </c>
      <c r="AD253" s="24">
        <f>'Рейтинговая таблица организаций'!AY253</f>
        <v>95</v>
      </c>
      <c r="AE253" s="24">
        <f>'Рейтинговая таблица организаций'!AZ253</f>
        <v>100</v>
      </c>
      <c r="AF253" s="24">
        <f>'Рейтинговая таблица организаций'!BA253</f>
        <v>96</v>
      </c>
      <c r="AG253" s="24">
        <f t="shared" si="46"/>
        <v>250</v>
      </c>
      <c r="AH253" s="24" t="str">
        <f t="shared" si="47"/>
        <v>МБДОУ «Тукитинский д/сад «Радуга» (Ахвахский район)</v>
      </c>
      <c r="AI253" s="24">
        <f>'Рейтинговая таблица организаций'!BB253</f>
        <v>83.2</v>
      </c>
    </row>
    <row r="254" spans="1:35" x14ac:dyDescent="0.25">
      <c r="A254" s="24">
        <f>'Рейтинговая таблица организаций'!A254</f>
        <v>251</v>
      </c>
      <c r="B254" s="24" t="str">
        <f>'Рейтинговая таблица организаций'!B254</f>
        <v>МКОУ «Фийская СОШ» (Ахтынский район)</v>
      </c>
      <c r="C254" s="24">
        <f>'Рейтинговая таблица организаций'!C254</f>
        <v>16</v>
      </c>
      <c r="D254" s="24">
        <f t="shared" si="36"/>
        <v>251</v>
      </c>
      <c r="E254" s="24" t="str">
        <f t="shared" si="37"/>
        <v>МКОУ «Фийская СОШ» (Ахтынский район)</v>
      </c>
      <c r="F254" s="24">
        <f>'Рейтинговая таблица организаций'!M254</f>
        <v>49</v>
      </c>
      <c r="G254" s="24">
        <f>'Рейтинговая таблица организаций'!N254</f>
        <v>60</v>
      </c>
      <c r="H254" s="24">
        <f>'Рейтинговая таблица организаций'!O254</f>
        <v>97</v>
      </c>
      <c r="I254" s="24">
        <f>'Рейтинговая таблица организаций'!P254</f>
        <v>72</v>
      </c>
      <c r="J254" s="24">
        <f t="shared" si="38"/>
        <v>251</v>
      </c>
      <c r="K254" s="24" t="str">
        <f t="shared" si="39"/>
        <v>МКОУ «Фийская СОШ» (Ахтынский район)</v>
      </c>
      <c r="L254" s="24">
        <f>'Рейтинговая таблица организаций'!V254</f>
        <v>60</v>
      </c>
      <c r="M254" s="24">
        <f>'Рейтинговая таблица организаций'!X254</f>
        <v>94</v>
      </c>
      <c r="N254" s="24">
        <f>'Рейтинговая таблица организаций'!Y254</f>
        <v>77</v>
      </c>
      <c r="O254" s="24">
        <f t="shared" si="40"/>
        <v>251</v>
      </c>
      <c r="P254" s="24" t="str">
        <f t="shared" si="41"/>
        <v>МКОУ «Фийская СОШ» (Ахтынский район)</v>
      </c>
      <c r="Q254" s="24">
        <f>'Рейтинговая таблица организаций'!AD254</f>
        <v>0</v>
      </c>
      <c r="R254" s="24">
        <f>'Рейтинговая таблица организаций'!AE254</f>
        <v>0</v>
      </c>
      <c r="S254" s="7">
        <f>'Рейтинговая таблица организаций'!AF254</f>
        <v>66.666666666666671</v>
      </c>
      <c r="T254" s="24">
        <f>'Рейтинговая таблица организаций'!AG254</f>
        <v>20</v>
      </c>
      <c r="U254" s="24">
        <f t="shared" si="42"/>
        <v>251</v>
      </c>
      <c r="V254" s="24" t="str">
        <f t="shared" si="43"/>
        <v>МКОУ «Фийская СОШ» (Ахтынский район)</v>
      </c>
      <c r="W254" s="24">
        <f>'Рейтинговая таблица организаций'!AN254</f>
        <v>94</v>
      </c>
      <c r="X254" s="24">
        <f>'Рейтинговая таблица организаций'!AO254</f>
        <v>94</v>
      </c>
      <c r="Y254" s="24">
        <f>'Рейтинговая таблица организаций'!AP254</f>
        <v>93</v>
      </c>
      <c r="Z254" s="24">
        <f>'Рейтинговая таблица организаций'!AQ254</f>
        <v>94</v>
      </c>
      <c r="AA254" s="24">
        <f t="shared" si="44"/>
        <v>251</v>
      </c>
      <c r="AB254" s="24" t="str">
        <f t="shared" si="45"/>
        <v>МКОУ «Фийская СОШ» (Ахтынский район)</v>
      </c>
      <c r="AC254" s="24">
        <f>'Рейтинговая таблица организаций'!AX254</f>
        <v>94</v>
      </c>
      <c r="AD254" s="24">
        <f>'Рейтинговая таблица организаций'!AY254</f>
        <v>94</v>
      </c>
      <c r="AE254" s="24">
        <f>'Рейтинговая таблица организаций'!AZ254</f>
        <v>94</v>
      </c>
      <c r="AF254" s="24">
        <f>'Рейтинговая таблица организаций'!BA254</f>
        <v>94</v>
      </c>
      <c r="AG254" s="24">
        <f t="shared" si="46"/>
        <v>251</v>
      </c>
      <c r="AH254" s="24" t="str">
        <f t="shared" si="47"/>
        <v>МКОУ «Фийская СОШ» (Ахтынский район)</v>
      </c>
      <c r="AI254" s="24">
        <f>'Рейтинговая таблица организаций'!BB254</f>
        <v>71.400000000000006</v>
      </c>
    </row>
    <row r="255" spans="1:35" x14ac:dyDescent="0.25">
      <c r="A255" s="24">
        <f>'Рейтинговая таблица организаций'!A255</f>
        <v>252</v>
      </c>
      <c r="B255" s="24" t="str">
        <f>'Рейтинговая таблица организаций'!B255</f>
        <v>МКОУ «Джабинская СОШ им.М.Д. Курбанова» (Ахтынский район)</v>
      </c>
      <c r="C255" s="24">
        <f>'Рейтинговая таблица организаций'!C255</f>
        <v>16</v>
      </c>
      <c r="D255" s="24">
        <f t="shared" si="36"/>
        <v>252</v>
      </c>
      <c r="E255" s="24" t="str">
        <f t="shared" si="37"/>
        <v>МКОУ «Джабинская СОШ им.М.Д. Курбанова» (Ахтынский район)</v>
      </c>
      <c r="F255" s="24">
        <f>'Рейтинговая таблица организаций'!M255</f>
        <v>57</v>
      </c>
      <c r="G255" s="24">
        <f>'Рейтинговая таблица организаций'!N255</f>
        <v>100</v>
      </c>
      <c r="H255" s="24">
        <f>'Рейтинговая таблица организаций'!O255</f>
        <v>100</v>
      </c>
      <c r="I255" s="24">
        <f>'Рейтинговая таблица организаций'!P255</f>
        <v>87</v>
      </c>
      <c r="J255" s="24">
        <f t="shared" si="38"/>
        <v>252</v>
      </c>
      <c r="K255" s="24" t="str">
        <f t="shared" si="39"/>
        <v>МКОУ «Джабинская СОШ им.М.Д. Курбанова» (Ахтынский район)</v>
      </c>
      <c r="L255" s="24">
        <f>'Рейтинговая таблица организаций'!V255</f>
        <v>40</v>
      </c>
      <c r="M255" s="24">
        <f>'Рейтинговая таблица организаций'!X255</f>
        <v>100</v>
      </c>
      <c r="N255" s="24">
        <f>'Рейтинговая таблица организаций'!Y255</f>
        <v>70</v>
      </c>
      <c r="O255" s="24">
        <f t="shared" si="40"/>
        <v>252</v>
      </c>
      <c r="P255" s="24" t="str">
        <f t="shared" si="41"/>
        <v>МКОУ «Джабинская СОШ им.М.Д. Курбанова» (Ахтынский район)</v>
      </c>
      <c r="Q255" s="24">
        <f>'Рейтинговая таблица организаций'!AD255</f>
        <v>0</v>
      </c>
      <c r="R255" s="24">
        <f>'Рейтинговая таблица организаций'!AE255</f>
        <v>0</v>
      </c>
      <c r="S255" s="7">
        <f>'Рейтинговая таблица организаций'!AF255</f>
        <v>100</v>
      </c>
      <c r="T255" s="24">
        <f>'Рейтинговая таблица организаций'!AG255</f>
        <v>30</v>
      </c>
      <c r="U255" s="24">
        <f t="shared" si="42"/>
        <v>252</v>
      </c>
      <c r="V255" s="24" t="str">
        <f t="shared" si="43"/>
        <v>МКОУ «Джабинская СОШ им.М.Д. Курбанова» (Ахтынский район)</v>
      </c>
      <c r="W255" s="24">
        <f>'Рейтинговая таблица организаций'!AN255</f>
        <v>100</v>
      </c>
      <c r="X255" s="24">
        <f>'Рейтинговая таблица организаций'!AO255</f>
        <v>100</v>
      </c>
      <c r="Y255" s="24">
        <f>'Рейтинговая таблица организаций'!AP255</f>
        <v>100</v>
      </c>
      <c r="Z255" s="24">
        <f>'Рейтинговая таблица организаций'!AQ255</f>
        <v>100</v>
      </c>
      <c r="AA255" s="24">
        <f t="shared" si="44"/>
        <v>252</v>
      </c>
      <c r="AB255" s="24" t="str">
        <f t="shared" si="45"/>
        <v>МКОУ «Джабинская СОШ им.М.Д. Курбанова» (Ахтынский район)</v>
      </c>
      <c r="AC255" s="24">
        <f>'Рейтинговая таблица организаций'!AX255</f>
        <v>100</v>
      </c>
      <c r="AD255" s="24">
        <f>'Рейтинговая таблица организаций'!AY255</f>
        <v>100</v>
      </c>
      <c r="AE255" s="24">
        <f>'Рейтинговая таблица организаций'!AZ255</f>
        <v>100</v>
      </c>
      <c r="AF255" s="24">
        <f>'Рейтинговая таблица организаций'!BA255</f>
        <v>100</v>
      </c>
      <c r="AG255" s="24">
        <f t="shared" si="46"/>
        <v>252</v>
      </c>
      <c r="AH255" s="24" t="str">
        <f t="shared" si="47"/>
        <v>МКОУ «Джабинская СОШ им.М.Д. Курбанова» (Ахтынский район)</v>
      </c>
      <c r="AI255" s="24">
        <f>'Рейтинговая таблица организаций'!BB255</f>
        <v>77.400000000000006</v>
      </c>
    </row>
    <row r="256" spans="1:35" x14ac:dyDescent="0.25">
      <c r="A256" s="24">
        <f>'Рейтинговая таблица организаций'!A256</f>
        <v>253</v>
      </c>
      <c r="B256" s="24" t="str">
        <f>'Рейтинговая таблица организаций'!B256</f>
        <v>МКОУ «Гогазская СОШ» (Ахтынский район)</v>
      </c>
      <c r="C256" s="24">
        <f>'Рейтинговая таблица организаций'!C256</f>
        <v>18</v>
      </c>
      <c r="D256" s="24">
        <f t="shared" si="36"/>
        <v>253</v>
      </c>
      <c r="E256" s="24" t="str">
        <f t="shared" si="37"/>
        <v>МКОУ «Гогазская СОШ» (Ахтынский район)</v>
      </c>
      <c r="F256" s="24">
        <f>'Рейтинговая таблица организаций'!M256</f>
        <v>91</v>
      </c>
      <c r="G256" s="24">
        <f>'Рейтинговая таблица организаций'!N256</f>
        <v>100</v>
      </c>
      <c r="H256" s="24">
        <f>'Рейтинговая таблица организаций'!O256</f>
        <v>100</v>
      </c>
      <c r="I256" s="24">
        <f>'Рейтинговая таблица организаций'!P256</f>
        <v>97</v>
      </c>
      <c r="J256" s="24">
        <f t="shared" si="38"/>
        <v>253</v>
      </c>
      <c r="K256" s="24" t="str">
        <f t="shared" si="39"/>
        <v>МКОУ «Гогазская СОШ» (Ахтынский район)</v>
      </c>
      <c r="L256" s="24">
        <f>'Рейтинговая таблица организаций'!V256</f>
        <v>100</v>
      </c>
      <c r="M256" s="24">
        <f>'Рейтинговая таблица организаций'!X256</f>
        <v>83</v>
      </c>
      <c r="N256" s="24">
        <f>'Рейтинговая таблица организаций'!Y256</f>
        <v>91</v>
      </c>
      <c r="O256" s="24">
        <f t="shared" si="40"/>
        <v>253</v>
      </c>
      <c r="P256" s="24" t="str">
        <f t="shared" si="41"/>
        <v>МКОУ «Гогазская СОШ» (Ахтынский район)</v>
      </c>
      <c r="Q256" s="24">
        <f>'Рейтинговая таблица организаций'!AD256</f>
        <v>0</v>
      </c>
      <c r="R256" s="24">
        <f>'Рейтинговая таблица организаций'!AE256</f>
        <v>40</v>
      </c>
      <c r="S256" s="7">
        <f>'Рейтинговая таблица организаций'!AF256</f>
        <v>80</v>
      </c>
      <c r="T256" s="24">
        <f>'Рейтинговая таблица организаций'!AG256</f>
        <v>40</v>
      </c>
      <c r="U256" s="24">
        <f t="shared" si="42"/>
        <v>253</v>
      </c>
      <c r="V256" s="24" t="str">
        <f t="shared" si="43"/>
        <v>МКОУ «Гогазская СОШ» (Ахтынский район)</v>
      </c>
      <c r="W256" s="24">
        <f>'Рейтинговая таблица организаций'!AN256</f>
        <v>100</v>
      </c>
      <c r="X256" s="24">
        <f>'Рейтинговая таблица организаций'!AO256</f>
        <v>100</v>
      </c>
      <c r="Y256" s="24">
        <f>'Рейтинговая таблица организаций'!AP256</f>
        <v>100</v>
      </c>
      <c r="Z256" s="24">
        <f>'Рейтинговая таблица организаций'!AQ256</f>
        <v>100</v>
      </c>
      <c r="AA256" s="24">
        <f t="shared" si="44"/>
        <v>253</v>
      </c>
      <c r="AB256" s="24" t="str">
        <f t="shared" si="45"/>
        <v>МКОУ «Гогазская СОШ» (Ахтынский район)</v>
      </c>
      <c r="AC256" s="24">
        <f>'Рейтинговая таблица организаций'!AX256</f>
        <v>94</v>
      </c>
      <c r="AD256" s="24">
        <f>'Рейтинговая таблица организаций'!AY256</f>
        <v>89</v>
      </c>
      <c r="AE256" s="24">
        <f>'Рейтинговая таблица организаций'!AZ256</f>
        <v>89</v>
      </c>
      <c r="AF256" s="24">
        <f>'Рейтинговая таблица организаций'!BA256</f>
        <v>91</v>
      </c>
      <c r="AG256" s="24">
        <f t="shared" si="46"/>
        <v>253</v>
      </c>
      <c r="AH256" s="24" t="str">
        <f t="shared" si="47"/>
        <v>МКОУ «Гогазская СОШ» (Ахтынский район)</v>
      </c>
      <c r="AI256" s="24">
        <f>'Рейтинговая таблица организаций'!BB256</f>
        <v>83.8</v>
      </c>
    </row>
    <row r="257" spans="1:35" x14ac:dyDescent="0.25">
      <c r="A257" s="24">
        <f>'Рейтинговая таблица организаций'!A257</f>
        <v>254</v>
      </c>
      <c r="B257" s="24" t="str">
        <f>'Рейтинговая таблица организаций'!B257</f>
        <v>МКОУ «Ахтынская ООШ» (Ахтынский район)</v>
      </c>
      <c r="C257" s="24">
        <f>'Рейтинговая таблица организаций'!C257</f>
        <v>49</v>
      </c>
      <c r="D257" s="24">
        <f t="shared" si="36"/>
        <v>254</v>
      </c>
      <c r="E257" s="24" t="str">
        <f t="shared" si="37"/>
        <v>МКОУ «Ахтынская ООШ» (Ахтынский район)</v>
      </c>
      <c r="F257" s="24">
        <f>'Рейтинговая таблица организаций'!M257</f>
        <v>85</v>
      </c>
      <c r="G257" s="24">
        <f>'Рейтинговая таблица организаций'!N257</f>
        <v>100</v>
      </c>
      <c r="H257" s="24">
        <f>'Рейтинговая таблица организаций'!O257</f>
        <v>90</v>
      </c>
      <c r="I257" s="24">
        <f>'Рейтинговая таблица организаций'!P257</f>
        <v>92</v>
      </c>
      <c r="J257" s="24">
        <f t="shared" si="38"/>
        <v>254</v>
      </c>
      <c r="K257" s="24" t="str">
        <f t="shared" si="39"/>
        <v>МКОУ «Ахтынская ООШ» (Ахтынский район)</v>
      </c>
      <c r="L257" s="24">
        <f>'Рейтинговая таблица организаций'!V257</f>
        <v>100</v>
      </c>
      <c r="M257" s="24">
        <f>'Рейтинговая таблица организаций'!X257</f>
        <v>59</v>
      </c>
      <c r="N257" s="24">
        <f>'Рейтинговая таблица организаций'!Y257</f>
        <v>79</v>
      </c>
      <c r="O257" s="24">
        <f t="shared" si="40"/>
        <v>254</v>
      </c>
      <c r="P257" s="24" t="str">
        <f t="shared" si="41"/>
        <v>МКОУ «Ахтынская ООШ» (Ахтынский район)</v>
      </c>
      <c r="Q257" s="24">
        <f>'Рейтинговая таблица организаций'!AD257</f>
        <v>0</v>
      </c>
      <c r="R257" s="24">
        <f>'Рейтинговая таблица организаций'!AE257</f>
        <v>0</v>
      </c>
      <c r="S257" s="7">
        <f>'Рейтинговая таблица организаций'!AF257</f>
        <v>40</v>
      </c>
      <c r="T257" s="24">
        <f>'Рейтинговая таблица организаций'!AG257</f>
        <v>12</v>
      </c>
      <c r="U257" s="24">
        <f t="shared" si="42"/>
        <v>254</v>
      </c>
      <c r="V257" s="24" t="str">
        <f t="shared" si="43"/>
        <v>МКОУ «Ахтынская ООШ» (Ахтынский район)</v>
      </c>
      <c r="W257" s="24">
        <f>'Рейтинговая таблица организаций'!AN257</f>
        <v>92</v>
      </c>
      <c r="X257" s="24">
        <f>'Рейтинговая таблица организаций'!AO257</f>
        <v>94</v>
      </c>
      <c r="Y257" s="24">
        <f>'Рейтинговая таблица организаций'!AP257</f>
        <v>85</v>
      </c>
      <c r="Z257" s="24">
        <f>'Рейтинговая таблица организаций'!AQ257</f>
        <v>91</v>
      </c>
      <c r="AA257" s="24">
        <f t="shared" si="44"/>
        <v>254</v>
      </c>
      <c r="AB257" s="24" t="str">
        <f t="shared" si="45"/>
        <v>МКОУ «Ахтынская ООШ» (Ахтынский район)</v>
      </c>
      <c r="AC257" s="24">
        <f>'Рейтинговая таблица организаций'!AX257</f>
        <v>84</v>
      </c>
      <c r="AD257" s="24">
        <f>'Рейтинговая таблица организаций'!AY257</f>
        <v>82</v>
      </c>
      <c r="AE257" s="24">
        <f>'Рейтинговая таблица организаций'!AZ257</f>
        <v>82</v>
      </c>
      <c r="AF257" s="24">
        <f>'Рейтинговая таблица организаций'!BA257</f>
        <v>83</v>
      </c>
      <c r="AG257" s="24">
        <f t="shared" si="46"/>
        <v>254</v>
      </c>
      <c r="AH257" s="24" t="str">
        <f t="shared" si="47"/>
        <v>МКОУ «Ахтынская ООШ» (Ахтынский район)</v>
      </c>
      <c r="AI257" s="24">
        <f>'Рейтинговая таблица организаций'!BB257</f>
        <v>71.400000000000006</v>
      </c>
    </row>
    <row r="258" spans="1:35" x14ac:dyDescent="0.25">
      <c r="A258" s="24">
        <f>'Рейтинговая таблица организаций'!A258</f>
        <v>255</v>
      </c>
      <c r="B258" s="24" t="str">
        <f>'Рейтинговая таблица организаций'!B258</f>
        <v>МКОУ «Гдымская ООШ» (Ахтынский район)</v>
      </c>
      <c r="C258" s="24">
        <f>'Рейтинговая таблица организаций'!C258</f>
        <v>3</v>
      </c>
      <c r="D258" s="24">
        <f t="shared" si="36"/>
        <v>255</v>
      </c>
      <c r="E258" s="24" t="str">
        <f t="shared" si="37"/>
        <v>МКОУ «Гдымская ООШ» (Ахтынский район)</v>
      </c>
      <c r="F258" s="24">
        <f>'Рейтинговая таблица организаций'!M258</f>
        <v>95</v>
      </c>
      <c r="G258" s="24">
        <f>'Рейтинговая таблица организаций'!N258</f>
        <v>100</v>
      </c>
      <c r="H258" s="24">
        <f>'Рейтинговая таблица организаций'!O258</f>
        <v>100</v>
      </c>
      <c r="I258" s="24">
        <f>'Рейтинговая таблица организаций'!P258</f>
        <v>99</v>
      </c>
      <c r="J258" s="24">
        <f t="shared" si="38"/>
        <v>255</v>
      </c>
      <c r="K258" s="24" t="str">
        <f t="shared" si="39"/>
        <v>МКОУ «Гдымская ООШ» (Ахтынский район)</v>
      </c>
      <c r="L258" s="24">
        <f>'Рейтинговая таблица организаций'!V258</f>
        <v>100</v>
      </c>
      <c r="M258" s="24">
        <f>'Рейтинговая таблица организаций'!X258</f>
        <v>67</v>
      </c>
      <c r="N258" s="24">
        <f>'Рейтинговая таблица организаций'!Y258</f>
        <v>83</v>
      </c>
      <c r="O258" s="24">
        <f t="shared" si="40"/>
        <v>255</v>
      </c>
      <c r="P258" s="24" t="str">
        <f t="shared" si="41"/>
        <v>МКОУ «Гдымская ООШ» (Ахтынский район)</v>
      </c>
      <c r="Q258" s="24">
        <f>'Рейтинговая таблица организаций'!AD258</f>
        <v>0</v>
      </c>
      <c r="R258" s="24">
        <f>'Рейтинговая таблица организаций'!AE258</f>
        <v>40</v>
      </c>
      <c r="S258" s="7">
        <f>'Рейтинговая таблица организаций'!AF258</f>
        <v>100</v>
      </c>
      <c r="T258" s="24">
        <f>'Рейтинговая таблица организаций'!AG258</f>
        <v>46</v>
      </c>
      <c r="U258" s="24">
        <f t="shared" si="42"/>
        <v>255</v>
      </c>
      <c r="V258" s="24" t="str">
        <f t="shared" si="43"/>
        <v>МКОУ «Гдымская ООШ» (Ахтынский район)</v>
      </c>
      <c r="W258" s="24">
        <f>'Рейтинговая таблица организаций'!AN258</f>
        <v>100</v>
      </c>
      <c r="X258" s="24">
        <f>'Рейтинговая таблица организаций'!AO258</f>
        <v>100</v>
      </c>
      <c r="Y258" s="24">
        <f>'Рейтинговая таблица организаций'!AP258</f>
        <v>100</v>
      </c>
      <c r="Z258" s="24">
        <f>'Рейтинговая таблица организаций'!AQ258</f>
        <v>100</v>
      </c>
      <c r="AA258" s="24">
        <f t="shared" si="44"/>
        <v>255</v>
      </c>
      <c r="AB258" s="24" t="str">
        <f t="shared" si="45"/>
        <v>МКОУ «Гдымская ООШ» (Ахтынский район)</v>
      </c>
      <c r="AC258" s="24">
        <f>'Рейтинговая таблица организаций'!AX258</f>
        <v>100</v>
      </c>
      <c r="AD258" s="24">
        <f>'Рейтинговая таблица организаций'!AY258</f>
        <v>100</v>
      </c>
      <c r="AE258" s="24">
        <f>'Рейтинговая таблица организаций'!AZ258</f>
        <v>100</v>
      </c>
      <c r="AF258" s="24">
        <f>'Рейтинговая таблица организаций'!BA258</f>
        <v>100</v>
      </c>
      <c r="AG258" s="24">
        <f t="shared" si="46"/>
        <v>255</v>
      </c>
      <c r="AH258" s="24" t="str">
        <f t="shared" si="47"/>
        <v>МКОУ «Гдымская ООШ» (Ахтынский район)</v>
      </c>
      <c r="AI258" s="24">
        <f>'Рейтинговая таблица организаций'!BB258</f>
        <v>85.6</v>
      </c>
    </row>
    <row r="259" spans="1:35" x14ac:dyDescent="0.25">
      <c r="A259" s="24">
        <f>'Рейтинговая таблица организаций'!A259</f>
        <v>256</v>
      </c>
      <c r="B259" s="24" t="str">
        <f>'Рейтинговая таблица организаций'!B259</f>
        <v>МКОУ НОШ при в/ч (Ахтынский район)</v>
      </c>
      <c r="C259" s="24">
        <f>'Рейтинговая таблица организаций'!C259</f>
        <v>24</v>
      </c>
      <c r="D259" s="24">
        <f t="shared" si="36"/>
        <v>256</v>
      </c>
      <c r="E259" s="24" t="str">
        <f t="shared" si="37"/>
        <v>МКОУ НОШ при в/ч (Ахтынский район)</v>
      </c>
      <c r="F259" s="24">
        <f>'Рейтинговая таблица организаций'!M259</f>
        <v>98</v>
      </c>
      <c r="G259" s="24">
        <f>'Рейтинговая таблица организаций'!N259</f>
        <v>100</v>
      </c>
      <c r="H259" s="24">
        <f>'Рейтинговая таблица организаций'!O259</f>
        <v>89</v>
      </c>
      <c r="I259" s="24">
        <f>'Рейтинговая таблица организаций'!P259</f>
        <v>95</v>
      </c>
      <c r="J259" s="24">
        <f t="shared" si="38"/>
        <v>256</v>
      </c>
      <c r="K259" s="24" t="str">
        <f t="shared" si="39"/>
        <v>МКОУ НОШ при в/ч (Ахтынский район)</v>
      </c>
      <c r="L259" s="24">
        <f>'Рейтинговая таблица организаций'!V259</f>
        <v>80</v>
      </c>
      <c r="M259" s="24">
        <f>'Рейтинговая таблица организаций'!X259</f>
        <v>96</v>
      </c>
      <c r="N259" s="24">
        <f>'Рейтинговая таблица организаций'!Y259</f>
        <v>88</v>
      </c>
      <c r="O259" s="24">
        <f t="shared" si="40"/>
        <v>256</v>
      </c>
      <c r="P259" s="24" t="str">
        <f t="shared" si="41"/>
        <v>МКОУ НОШ при в/ч (Ахтынский район)</v>
      </c>
      <c r="Q259" s="24">
        <f>'Рейтинговая таблица организаций'!AD259</f>
        <v>0</v>
      </c>
      <c r="R259" s="24">
        <f>'Рейтинговая таблица организаций'!AE259</f>
        <v>20</v>
      </c>
      <c r="S259" s="7">
        <f>'Рейтинговая таблица организаций'!AF259</f>
        <v>50</v>
      </c>
      <c r="T259" s="24">
        <f>'Рейтинговая таблица организаций'!AG259</f>
        <v>23</v>
      </c>
      <c r="U259" s="24">
        <f t="shared" si="42"/>
        <v>256</v>
      </c>
      <c r="V259" s="24" t="str">
        <f t="shared" si="43"/>
        <v>МКОУ НОШ при в/ч (Ахтынский район)</v>
      </c>
      <c r="W259" s="24">
        <f>'Рейтинговая таблица организаций'!AN259</f>
        <v>92</v>
      </c>
      <c r="X259" s="24">
        <f>'Рейтинговая таблица организаций'!AO259</f>
        <v>96</v>
      </c>
      <c r="Y259" s="24">
        <f>'Рейтинговая таблица организаций'!AP259</f>
        <v>82</v>
      </c>
      <c r="Z259" s="24">
        <f>'Рейтинговая таблица организаций'!AQ259</f>
        <v>92</v>
      </c>
      <c r="AA259" s="24">
        <f t="shared" si="44"/>
        <v>256</v>
      </c>
      <c r="AB259" s="24" t="str">
        <f t="shared" si="45"/>
        <v>МКОУ НОШ при в/ч (Ахтынский район)</v>
      </c>
      <c r="AC259" s="24">
        <f>'Рейтинговая таблица организаций'!AX259</f>
        <v>96</v>
      </c>
      <c r="AD259" s="24">
        <f>'Рейтинговая таблица организаций'!AY259</f>
        <v>96</v>
      </c>
      <c r="AE259" s="24">
        <f>'Рейтинговая таблица организаций'!AZ259</f>
        <v>96</v>
      </c>
      <c r="AF259" s="24">
        <f>'Рейтинговая таблица организаций'!BA259</f>
        <v>96</v>
      </c>
      <c r="AG259" s="24">
        <f t="shared" si="46"/>
        <v>256</v>
      </c>
      <c r="AH259" s="24" t="str">
        <f t="shared" si="47"/>
        <v>МКОУ НОШ при в/ч (Ахтынский район)</v>
      </c>
      <c r="AI259" s="24">
        <f>'Рейтинговая таблица организаций'!BB259</f>
        <v>78.8</v>
      </c>
    </row>
    <row r="260" spans="1:35" x14ac:dyDescent="0.25">
      <c r="A260" s="24">
        <f>'Рейтинговая таблица организаций'!A260</f>
        <v>257</v>
      </c>
      <c r="B260" s="24" t="str">
        <f>'Рейтинговая таблица организаций'!B260</f>
        <v>МКУ ДОД «Юный космонавт» (Ахтынский район)</v>
      </c>
      <c r="C260" s="24">
        <f>'Рейтинговая таблица организаций'!C260</f>
        <v>79</v>
      </c>
      <c r="D260" s="24">
        <f t="shared" ref="D260:D272" si="48">A260</f>
        <v>257</v>
      </c>
      <c r="E260" s="24" t="str">
        <f t="shared" ref="E260:E272" si="49">B260</f>
        <v>МКУ ДОД «Юный космонавт» (Ахтынский район)</v>
      </c>
      <c r="F260" s="24">
        <f>'Рейтинговая таблица организаций'!M260</f>
        <v>100</v>
      </c>
      <c r="G260" s="24">
        <f>'Рейтинговая таблица организаций'!N260</f>
        <v>100</v>
      </c>
      <c r="H260" s="24">
        <f>'Рейтинговая таблица организаций'!O260</f>
        <v>95</v>
      </c>
      <c r="I260" s="24">
        <f>'Рейтинговая таблица организаций'!P260</f>
        <v>98</v>
      </c>
      <c r="J260" s="24">
        <f t="shared" ref="J260:J272" si="50">A260</f>
        <v>257</v>
      </c>
      <c r="K260" s="24" t="str">
        <f t="shared" ref="K260:K272" si="51">B260</f>
        <v>МКУ ДОД «Юный космонавт» (Ахтынский район)</v>
      </c>
      <c r="L260" s="24">
        <f>'Рейтинговая таблица организаций'!V260</f>
        <v>100</v>
      </c>
      <c r="M260" s="24">
        <f>'Рейтинговая таблица организаций'!X260</f>
        <v>90</v>
      </c>
      <c r="N260" s="24">
        <f>'Рейтинговая таблица организаций'!Y260</f>
        <v>95</v>
      </c>
      <c r="O260" s="24">
        <f t="shared" ref="O260:O272" si="52">A260</f>
        <v>257</v>
      </c>
      <c r="P260" s="24" t="str">
        <f t="shared" ref="P260:P272" si="53">B260</f>
        <v>МКУ ДОД «Юный космонавт» (Ахтынский район)</v>
      </c>
      <c r="Q260" s="24">
        <f>'Рейтинговая таблица организаций'!AD260</f>
        <v>80</v>
      </c>
      <c r="R260" s="24">
        <f>'Рейтинговая таблица организаций'!AE260</f>
        <v>40</v>
      </c>
      <c r="S260" s="7">
        <f>'Рейтинговая таблица организаций'!AF260</f>
        <v>100</v>
      </c>
      <c r="T260" s="24">
        <f>'Рейтинговая таблица организаций'!AG260</f>
        <v>70</v>
      </c>
      <c r="U260" s="24">
        <f t="shared" ref="U260:U272" si="54">A260</f>
        <v>257</v>
      </c>
      <c r="V260" s="24" t="str">
        <f t="shared" ref="V260:V272" si="55">B260</f>
        <v>МКУ ДОД «Юный космонавт» (Ахтынский район)</v>
      </c>
      <c r="W260" s="24">
        <f>'Рейтинговая таблица организаций'!AN260</f>
        <v>96</v>
      </c>
      <c r="X260" s="24">
        <f>'Рейтинговая таблица организаций'!AO260</f>
        <v>99</v>
      </c>
      <c r="Y260" s="24">
        <f>'Рейтинговая таблица организаций'!AP260</f>
        <v>96</v>
      </c>
      <c r="Z260" s="24">
        <f>'Рейтинговая таблица организаций'!AQ260</f>
        <v>97</v>
      </c>
      <c r="AA260" s="24">
        <f t="shared" ref="AA260:AA272" si="56">A260</f>
        <v>257</v>
      </c>
      <c r="AB260" s="24" t="str">
        <f t="shared" ref="AB260:AB272" si="57">B260</f>
        <v>МКУ ДОД «Юный космонавт» (Ахтынский район)</v>
      </c>
      <c r="AC260" s="24">
        <f>'Рейтинговая таблица организаций'!AX260</f>
        <v>96</v>
      </c>
      <c r="AD260" s="24">
        <f>'Рейтинговая таблица организаций'!AY260</f>
        <v>97</v>
      </c>
      <c r="AE260" s="24">
        <f>'Рейтинговая таблица организаций'!AZ260</f>
        <v>94</v>
      </c>
      <c r="AF260" s="24">
        <f>'Рейтинговая таблица организаций'!BA260</f>
        <v>96</v>
      </c>
      <c r="AG260" s="24">
        <f t="shared" ref="AG260:AG272" si="58">A260</f>
        <v>257</v>
      </c>
      <c r="AH260" s="24" t="str">
        <f t="shared" ref="AH260:AH272" si="59">B260</f>
        <v>МКУ ДОД «Юный космонавт» (Ахтынский район)</v>
      </c>
      <c r="AI260" s="24">
        <f>'Рейтинговая таблица организаций'!BB260</f>
        <v>91.2</v>
      </c>
    </row>
    <row r="261" spans="1:35" x14ac:dyDescent="0.25">
      <c r="A261" s="24">
        <f>'Рейтинговая таблица организаций'!A261</f>
        <v>258</v>
      </c>
      <c r="B261" s="24" t="str">
        <f>'Рейтинговая таблица организаций'!B261</f>
        <v>МКДОУ «Солнышко» (Ахтынский район)</v>
      </c>
      <c r="C261" s="24">
        <f>'Рейтинговая таблица организаций'!C261</f>
        <v>60</v>
      </c>
      <c r="D261" s="24">
        <f t="shared" si="48"/>
        <v>258</v>
      </c>
      <c r="E261" s="24" t="str">
        <f t="shared" si="49"/>
        <v>МКДОУ «Солнышко» (Ахтынский район)</v>
      </c>
      <c r="F261" s="24">
        <f>'Рейтинговая таблица организаций'!M261</f>
        <v>45</v>
      </c>
      <c r="G261" s="24">
        <f>'Рейтинговая таблица организаций'!N261</f>
        <v>90</v>
      </c>
      <c r="H261" s="24">
        <f>'Рейтинговая таблица организаций'!O261</f>
        <v>93</v>
      </c>
      <c r="I261" s="24">
        <f>'Рейтинговая таблица организаций'!P261</f>
        <v>78</v>
      </c>
      <c r="J261" s="24">
        <f t="shared" si="50"/>
        <v>258</v>
      </c>
      <c r="K261" s="24" t="str">
        <f t="shared" si="51"/>
        <v>МКДОУ «Солнышко» (Ахтынский район)</v>
      </c>
      <c r="L261" s="24">
        <f>'Рейтинговая таблица организаций'!V261</f>
        <v>100</v>
      </c>
      <c r="M261" s="24">
        <f>'Рейтинговая таблица организаций'!X261</f>
        <v>70</v>
      </c>
      <c r="N261" s="24">
        <f>'Рейтинговая таблица организаций'!Y261</f>
        <v>85</v>
      </c>
      <c r="O261" s="24">
        <f t="shared" si="52"/>
        <v>258</v>
      </c>
      <c r="P261" s="24" t="str">
        <f t="shared" si="53"/>
        <v>МКДОУ «Солнышко» (Ахтынский район)</v>
      </c>
      <c r="Q261" s="24">
        <f>'Рейтинговая таблица организаций'!AD261</f>
        <v>0</v>
      </c>
      <c r="R261" s="24">
        <f>'Рейтинговая таблица организаций'!AE261</f>
        <v>0</v>
      </c>
      <c r="S261" s="7">
        <f>'Рейтинговая таблица организаций'!AF261</f>
        <v>60</v>
      </c>
      <c r="T261" s="24">
        <f>'Рейтинговая таблица организаций'!AG261</f>
        <v>18</v>
      </c>
      <c r="U261" s="24">
        <f t="shared" si="54"/>
        <v>258</v>
      </c>
      <c r="V261" s="24" t="str">
        <f t="shared" si="55"/>
        <v>МКДОУ «Солнышко» (Ахтынский район)</v>
      </c>
      <c r="W261" s="24">
        <f>'Рейтинговая таблица организаций'!AN261</f>
        <v>85</v>
      </c>
      <c r="X261" s="24">
        <f>'Рейтинговая таблица организаций'!AO261</f>
        <v>87</v>
      </c>
      <c r="Y261" s="24">
        <f>'Рейтинговая таблица организаций'!AP261</f>
        <v>93</v>
      </c>
      <c r="Z261" s="24">
        <f>'Рейтинговая таблица организаций'!AQ261</f>
        <v>87</v>
      </c>
      <c r="AA261" s="24">
        <f t="shared" si="56"/>
        <v>258</v>
      </c>
      <c r="AB261" s="24" t="str">
        <f t="shared" si="57"/>
        <v>МКДОУ «Солнышко» (Ахтынский район)</v>
      </c>
      <c r="AC261" s="24">
        <f>'Рейтинговая таблица организаций'!AX261</f>
        <v>83</v>
      </c>
      <c r="AD261" s="24">
        <f>'Рейтинговая таблица организаций'!AY261</f>
        <v>72</v>
      </c>
      <c r="AE261" s="24">
        <f>'Рейтинговая таблица организаций'!AZ261</f>
        <v>80</v>
      </c>
      <c r="AF261" s="24">
        <f>'Рейтинговая таблица организаций'!BA261</f>
        <v>78</v>
      </c>
      <c r="AG261" s="24">
        <f t="shared" si="58"/>
        <v>258</v>
      </c>
      <c r="AH261" s="24" t="str">
        <f t="shared" si="59"/>
        <v>МКДОУ «Солнышко» (Ахтынский район)</v>
      </c>
      <c r="AI261" s="24">
        <f>'Рейтинговая таблица организаций'!BB261</f>
        <v>69.2</v>
      </c>
    </row>
    <row r="262" spans="1:35" x14ac:dyDescent="0.25">
      <c r="A262" s="24">
        <f>'Рейтинговая таблица организаций'!A262</f>
        <v>259</v>
      </c>
      <c r="B262" s="24" t="str">
        <f>'Рейтинговая таблица организаций'!B262</f>
        <v>МКУ ДО «Рассвет» (Ахтынский район)</v>
      </c>
      <c r="C262" s="24">
        <f>'Рейтинговая таблица организаций'!C262</f>
        <v>25</v>
      </c>
      <c r="D262" s="24">
        <f t="shared" si="48"/>
        <v>259</v>
      </c>
      <c r="E262" s="24" t="str">
        <f t="shared" si="49"/>
        <v>МКУ ДО «Рассвет» (Ахтынский район)</v>
      </c>
      <c r="F262" s="24">
        <f>'Рейтинговая таблица организаций'!M262</f>
        <v>68</v>
      </c>
      <c r="G262" s="24">
        <f>'Рейтинговая таблица организаций'!N262</f>
        <v>90</v>
      </c>
      <c r="H262" s="24">
        <f>'Рейтинговая таблица организаций'!O262</f>
        <v>100</v>
      </c>
      <c r="I262" s="24">
        <f>'Рейтинговая таблица организаций'!P262</f>
        <v>87</v>
      </c>
      <c r="J262" s="24">
        <f t="shared" si="50"/>
        <v>259</v>
      </c>
      <c r="K262" s="24" t="str">
        <f t="shared" si="51"/>
        <v>МКУ ДО «Рассвет» (Ахтынский район)</v>
      </c>
      <c r="L262" s="24">
        <f>'Рейтинговая таблица организаций'!V262</f>
        <v>80</v>
      </c>
      <c r="M262" s="24">
        <f>'Рейтинговая таблица организаций'!X262</f>
        <v>84</v>
      </c>
      <c r="N262" s="24">
        <f>'Рейтинговая таблица организаций'!Y262</f>
        <v>82</v>
      </c>
      <c r="O262" s="24">
        <f t="shared" si="52"/>
        <v>259</v>
      </c>
      <c r="P262" s="24" t="str">
        <f t="shared" si="53"/>
        <v>МКУ ДО «Рассвет» (Ахтынский район)</v>
      </c>
      <c r="Q262" s="24">
        <f>'Рейтинговая таблица организаций'!AD262</f>
        <v>20</v>
      </c>
      <c r="R262" s="24">
        <f>'Рейтинговая таблица организаций'!AE262</f>
        <v>0</v>
      </c>
      <c r="S262" s="7">
        <f>'Рейтинговая таблица организаций'!AF262</f>
        <v>66.666666666666671</v>
      </c>
      <c r="T262" s="24">
        <f>'Рейтинговая таблица организаций'!AG262</f>
        <v>26</v>
      </c>
      <c r="U262" s="24">
        <f t="shared" si="54"/>
        <v>259</v>
      </c>
      <c r="V262" s="24" t="str">
        <f t="shared" si="55"/>
        <v>МКУ ДО «Рассвет» (Ахтынский район)</v>
      </c>
      <c r="W262" s="24">
        <f>'Рейтинговая таблица организаций'!AN262</f>
        <v>84</v>
      </c>
      <c r="X262" s="24">
        <f>'Рейтинговая таблица организаций'!AO262</f>
        <v>96</v>
      </c>
      <c r="Y262" s="24">
        <f>'Рейтинговая таблица организаций'!AP262</f>
        <v>100</v>
      </c>
      <c r="Z262" s="24">
        <f>'Рейтинговая таблица организаций'!AQ262</f>
        <v>92</v>
      </c>
      <c r="AA262" s="24">
        <f t="shared" si="56"/>
        <v>259</v>
      </c>
      <c r="AB262" s="24" t="str">
        <f t="shared" si="57"/>
        <v>МКУ ДО «Рассвет» (Ахтынский район)</v>
      </c>
      <c r="AC262" s="24">
        <f>'Рейтинговая таблица организаций'!AX262</f>
        <v>80</v>
      </c>
      <c r="AD262" s="24">
        <f>'Рейтинговая таблица организаций'!AY262</f>
        <v>88</v>
      </c>
      <c r="AE262" s="24">
        <f>'Рейтинговая таблица организаций'!AZ262</f>
        <v>84</v>
      </c>
      <c r="AF262" s="24">
        <f>'Рейтинговая таблица организаций'!BA262</f>
        <v>84</v>
      </c>
      <c r="AG262" s="24">
        <f t="shared" si="58"/>
        <v>259</v>
      </c>
      <c r="AH262" s="24" t="str">
        <f t="shared" si="59"/>
        <v>МКУ ДО «Рассвет» (Ахтынский район)</v>
      </c>
      <c r="AI262" s="24">
        <f>'Рейтинговая таблица организаций'!BB262</f>
        <v>74.2</v>
      </c>
    </row>
    <row r="263" spans="1:35" x14ac:dyDescent="0.25">
      <c r="A263" s="24">
        <f>'Рейтинговая таблица организаций'!A263</f>
        <v>260</v>
      </c>
      <c r="B263" s="24" t="str">
        <f>'Рейтинговая таблица организаций'!B263</f>
        <v>МКУ ДО «РСЮН» (Ахтынский район)</v>
      </c>
      <c r="C263" s="24">
        <f>'Рейтинговая таблица организаций'!C263</f>
        <v>123</v>
      </c>
      <c r="D263" s="24">
        <f t="shared" si="48"/>
        <v>260</v>
      </c>
      <c r="E263" s="24" t="str">
        <f t="shared" si="49"/>
        <v>МКУ ДО «РСЮН» (Ахтынский район)</v>
      </c>
      <c r="F263" s="24">
        <f>'Рейтинговая таблица организаций'!M263</f>
        <v>69</v>
      </c>
      <c r="G263" s="24">
        <f>'Рейтинговая таблица организаций'!N263</f>
        <v>100</v>
      </c>
      <c r="H263" s="24">
        <f>'Рейтинговая таблица организаций'!O263</f>
        <v>98</v>
      </c>
      <c r="I263" s="24">
        <f>'Рейтинговая таблица организаций'!P263</f>
        <v>90</v>
      </c>
      <c r="J263" s="24">
        <f t="shared" si="50"/>
        <v>260</v>
      </c>
      <c r="K263" s="24" t="str">
        <f t="shared" si="51"/>
        <v>МКУ ДО «РСЮН» (Ахтынский район)</v>
      </c>
      <c r="L263" s="24">
        <f>'Рейтинговая таблица организаций'!V263</f>
        <v>80</v>
      </c>
      <c r="M263" s="24">
        <f>'Рейтинговая таблица организаций'!X263</f>
        <v>86</v>
      </c>
      <c r="N263" s="24">
        <f>'Рейтинговая таблица организаций'!Y263</f>
        <v>83</v>
      </c>
      <c r="O263" s="24">
        <f t="shared" si="52"/>
        <v>260</v>
      </c>
      <c r="P263" s="24" t="str">
        <f t="shared" si="53"/>
        <v>МКУ ДО «РСЮН» (Ахтынский район)</v>
      </c>
      <c r="Q263" s="24">
        <f>'Рейтинговая таблица организаций'!AD263</f>
        <v>20</v>
      </c>
      <c r="R263" s="24">
        <f>'Рейтинговая таблица организаций'!AE263</f>
        <v>0</v>
      </c>
      <c r="S263" s="7">
        <f>'Рейтинговая таблица организаций'!AF263</f>
        <v>50</v>
      </c>
      <c r="T263" s="24">
        <f>'Рейтинговая таблица организаций'!AG263</f>
        <v>21</v>
      </c>
      <c r="U263" s="24">
        <f t="shared" si="54"/>
        <v>260</v>
      </c>
      <c r="V263" s="24" t="str">
        <f t="shared" si="55"/>
        <v>МКУ ДО «РСЮН» (Ахтынский район)</v>
      </c>
      <c r="W263" s="24">
        <f>'Рейтинговая таблица организаций'!AN263</f>
        <v>99</v>
      </c>
      <c r="X263" s="24">
        <f>'Рейтинговая таблица организаций'!AO263</f>
        <v>99</v>
      </c>
      <c r="Y263" s="24">
        <f>'Рейтинговая таблица организаций'!AP263</f>
        <v>99</v>
      </c>
      <c r="Z263" s="24">
        <f>'Рейтинговая таблица организаций'!AQ263</f>
        <v>99</v>
      </c>
      <c r="AA263" s="24">
        <f t="shared" si="56"/>
        <v>260</v>
      </c>
      <c r="AB263" s="24" t="str">
        <f t="shared" si="57"/>
        <v>МКУ ДО «РСЮН» (Ахтынский район)</v>
      </c>
      <c r="AC263" s="24">
        <f>'Рейтинговая таблица организаций'!AX263</f>
        <v>100</v>
      </c>
      <c r="AD263" s="24">
        <f>'Рейтинговая таблица организаций'!AY263</f>
        <v>99</v>
      </c>
      <c r="AE263" s="24">
        <f>'Рейтинговая таблица организаций'!AZ263</f>
        <v>98</v>
      </c>
      <c r="AF263" s="24">
        <f>'Рейтинговая таблица организаций'!BA263</f>
        <v>99</v>
      </c>
      <c r="AG263" s="24">
        <f t="shared" si="58"/>
        <v>260</v>
      </c>
      <c r="AH263" s="24" t="str">
        <f t="shared" si="59"/>
        <v>МКУ ДО «РСЮН» (Ахтынский район)</v>
      </c>
      <c r="AI263" s="24">
        <f>'Рейтинговая таблица организаций'!BB263</f>
        <v>78.400000000000006</v>
      </c>
    </row>
    <row r="264" spans="1:35" x14ac:dyDescent="0.25">
      <c r="A264" s="24">
        <f>'Рейтинговая таблица организаций'!A264</f>
        <v>261</v>
      </c>
      <c r="B264" s="24" t="str">
        <f>'Рейтинговая таблица организаций'!B264</f>
        <v>МКУ ДО «ДМШ» с. Ахты (Ахтынский район)</v>
      </c>
      <c r="C264" s="24">
        <f>'Рейтинговая таблица организаций'!C264</f>
        <v>14</v>
      </c>
      <c r="D264" s="24">
        <f t="shared" si="48"/>
        <v>261</v>
      </c>
      <c r="E264" s="24" t="str">
        <f t="shared" si="49"/>
        <v>МКУ ДО «ДМШ» с. Ахты (Ахтынский район)</v>
      </c>
      <c r="F264" s="24">
        <f>'Рейтинговая таблица организаций'!M264</f>
        <v>99</v>
      </c>
      <c r="G264" s="24">
        <f>'Рейтинговая таблица организаций'!N264</f>
        <v>100</v>
      </c>
      <c r="H264" s="24">
        <f>'Рейтинговая таблица организаций'!O264</f>
        <v>78</v>
      </c>
      <c r="I264" s="24">
        <f>'Рейтинговая таблица организаций'!P264</f>
        <v>91</v>
      </c>
      <c r="J264" s="24">
        <f t="shared" si="50"/>
        <v>261</v>
      </c>
      <c r="K264" s="24" t="str">
        <f t="shared" si="51"/>
        <v>МКУ ДО «ДМШ» с. Ахты (Ахтынский район)</v>
      </c>
      <c r="L264" s="24">
        <f>'Рейтинговая таблица организаций'!V264</f>
        <v>100</v>
      </c>
      <c r="M264" s="24">
        <f>'Рейтинговая таблица организаций'!X264</f>
        <v>79</v>
      </c>
      <c r="N264" s="24">
        <f>'Рейтинговая таблица организаций'!Y264</f>
        <v>89</v>
      </c>
      <c r="O264" s="24">
        <f t="shared" si="52"/>
        <v>261</v>
      </c>
      <c r="P264" s="24" t="str">
        <f t="shared" si="53"/>
        <v>МКУ ДО «ДМШ» с. Ахты (Ахтынский район)</v>
      </c>
      <c r="Q264" s="24">
        <f>'Рейтинговая таблица организаций'!AD264</f>
        <v>80</v>
      </c>
      <c r="R264" s="24">
        <f>'Рейтинговая таблица организаций'!AE264</f>
        <v>80</v>
      </c>
      <c r="S264" s="7">
        <f>'Рейтинговая таблица организаций'!AF264</f>
        <v>100</v>
      </c>
      <c r="T264" s="24">
        <f>'Рейтинговая таблица организаций'!AG264</f>
        <v>86</v>
      </c>
      <c r="U264" s="24">
        <f t="shared" si="54"/>
        <v>261</v>
      </c>
      <c r="V264" s="24" t="str">
        <f t="shared" si="55"/>
        <v>МКУ ДО «ДМШ» с. Ахты (Ахтынский район)</v>
      </c>
      <c r="W264" s="24">
        <f>'Рейтинговая таблица организаций'!AN264</f>
        <v>86</v>
      </c>
      <c r="X264" s="24">
        <f>'Рейтинговая таблица организаций'!AO264</f>
        <v>86</v>
      </c>
      <c r="Y264" s="24">
        <f>'Рейтинговая таблица организаций'!AP264</f>
        <v>83</v>
      </c>
      <c r="Z264" s="24">
        <f>'Рейтинговая таблица организаций'!AQ264</f>
        <v>85</v>
      </c>
      <c r="AA264" s="24">
        <f t="shared" si="56"/>
        <v>261</v>
      </c>
      <c r="AB264" s="24" t="str">
        <f t="shared" si="57"/>
        <v>МКУ ДО «ДМШ» с. Ахты (Ахтынский район)</v>
      </c>
      <c r="AC264" s="24">
        <f>'Рейтинговая таблица организаций'!AX264</f>
        <v>86</v>
      </c>
      <c r="AD264" s="24">
        <f>'Рейтинговая таблица организаций'!AY264</f>
        <v>86</v>
      </c>
      <c r="AE264" s="24">
        <f>'Рейтинговая таблица организаций'!AZ264</f>
        <v>100</v>
      </c>
      <c r="AF264" s="24">
        <f>'Рейтинговая таблица организаций'!BA264</f>
        <v>89</v>
      </c>
      <c r="AG264" s="24">
        <f t="shared" si="58"/>
        <v>261</v>
      </c>
      <c r="AH264" s="24" t="str">
        <f t="shared" si="59"/>
        <v>МКУ ДО «ДМШ» с. Ахты (Ахтынский район)</v>
      </c>
      <c r="AI264" s="24">
        <f>'Рейтинговая таблица организаций'!BB264</f>
        <v>88</v>
      </c>
    </row>
    <row r="265" spans="1:35" x14ac:dyDescent="0.25">
      <c r="A265" s="24">
        <f>'Рейтинговая таблица организаций'!A265</f>
        <v>262</v>
      </c>
      <c r="B265" s="24" t="str">
        <f>'Рейтинговая таблица организаций'!B265</f>
        <v>МКДОУ детские ясли «Елочка» (Бабаюртовский район )</v>
      </c>
      <c r="C265" s="24">
        <f>'Рейтинговая таблица организаций'!C265</f>
        <v>30</v>
      </c>
      <c r="D265" s="24">
        <f t="shared" si="48"/>
        <v>262</v>
      </c>
      <c r="E265" s="24" t="str">
        <f t="shared" si="49"/>
        <v>МКДОУ детские ясли «Елочка» (Бабаюртовский район )</v>
      </c>
      <c r="F265" s="24">
        <f>'Рейтинговая таблица организаций'!M265</f>
        <v>95</v>
      </c>
      <c r="G265" s="24">
        <f>'Рейтинговая таблица организаций'!N265</f>
        <v>100</v>
      </c>
      <c r="H265" s="24">
        <f>'Рейтинговая таблица организаций'!O265</f>
        <v>96</v>
      </c>
      <c r="I265" s="24">
        <f>'Рейтинговая таблица организаций'!P265</f>
        <v>97</v>
      </c>
      <c r="J265" s="24">
        <f t="shared" si="50"/>
        <v>262</v>
      </c>
      <c r="K265" s="24" t="str">
        <f t="shared" si="51"/>
        <v>МКДОУ детские ясли «Елочка» (Бабаюртовский район )</v>
      </c>
      <c r="L265" s="24">
        <f>'Рейтинговая таблица организаций'!V265</f>
        <v>60</v>
      </c>
      <c r="M265" s="24">
        <f>'Рейтинговая таблица организаций'!X265</f>
        <v>100</v>
      </c>
      <c r="N265" s="24">
        <f>'Рейтинговая таблица организаций'!Y265</f>
        <v>80</v>
      </c>
      <c r="O265" s="24">
        <f t="shared" si="52"/>
        <v>262</v>
      </c>
      <c r="P265" s="24" t="str">
        <f t="shared" si="53"/>
        <v>МКДОУ детские ясли «Елочка» (Бабаюртовский район )</v>
      </c>
      <c r="Q265" s="24">
        <f>'Рейтинговая таблица организаций'!AD265</f>
        <v>0</v>
      </c>
      <c r="R265" s="24">
        <f>'Рейтинговая таблица организаций'!AE265</f>
        <v>40</v>
      </c>
      <c r="S265" s="7">
        <f>'Рейтинговая таблица организаций'!AF265</f>
        <v>33.333333333333336</v>
      </c>
      <c r="T265" s="24">
        <f>'Рейтинговая таблица организаций'!AG265</f>
        <v>26</v>
      </c>
      <c r="U265" s="24">
        <f t="shared" si="54"/>
        <v>262</v>
      </c>
      <c r="V265" s="24" t="str">
        <f t="shared" si="55"/>
        <v>МКДОУ детские ясли «Елочка» (Бабаюртовский район )</v>
      </c>
      <c r="W265" s="24">
        <f>'Рейтинговая таблица организаций'!AN265</f>
        <v>97</v>
      </c>
      <c r="X265" s="24">
        <f>'Рейтинговая таблица организаций'!AO265</f>
        <v>93</v>
      </c>
      <c r="Y265" s="24">
        <f>'Рейтинговая таблица организаций'!AP265</f>
        <v>92</v>
      </c>
      <c r="Z265" s="24">
        <f>'Рейтинговая таблица организаций'!AQ265</f>
        <v>94</v>
      </c>
      <c r="AA265" s="24">
        <f t="shared" si="56"/>
        <v>262</v>
      </c>
      <c r="AB265" s="24" t="str">
        <f t="shared" si="57"/>
        <v>МКДОУ детские ясли «Елочка» (Бабаюртовский район )</v>
      </c>
      <c r="AC265" s="24">
        <f>'Рейтинговая таблица организаций'!AX265</f>
        <v>93</v>
      </c>
      <c r="AD265" s="24">
        <f>'Рейтинговая таблица организаций'!AY265</f>
        <v>100</v>
      </c>
      <c r="AE265" s="24">
        <f>'Рейтинговая таблица организаций'!AZ265</f>
        <v>100</v>
      </c>
      <c r="AF265" s="24">
        <f>'Рейтинговая таблица организаций'!BA265</f>
        <v>97</v>
      </c>
      <c r="AG265" s="24">
        <f t="shared" si="58"/>
        <v>262</v>
      </c>
      <c r="AH265" s="24" t="str">
        <f t="shared" si="59"/>
        <v>МКДОУ детские ясли «Елочка» (Бабаюртовский район )</v>
      </c>
      <c r="AI265" s="24">
        <f>'Рейтинговая таблица организаций'!BB265</f>
        <v>78.8</v>
      </c>
    </row>
    <row r="266" spans="1:35" x14ac:dyDescent="0.25">
      <c r="A266" s="24">
        <f>'Рейтинговая таблица организаций'!A266</f>
        <v>263</v>
      </c>
      <c r="B266" s="24" t="str">
        <f>'Рейтинговая таблица организаций'!B266</f>
        <v>МКДОУ детский сад «Дружба» (Бабаюртовский район )</v>
      </c>
      <c r="C266" s="24">
        <f>'Рейтинговая таблица организаций'!C266</f>
        <v>43</v>
      </c>
      <c r="D266" s="24">
        <f t="shared" si="48"/>
        <v>263</v>
      </c>
      <c r="E266" s="24" t="str">
        <f t="shared" si="49"/>
        <v>МКДОУ детский сад «Дружба» (Бабаюртовский район )</v>
      </c>
      <c r="F266" s="24">
        <f>'Рейтинговая таблица организаций'!M266</f>
        <v>95</v>
      </c>
      <c r="G266" s="24">
        <f>'Рейтинговая таблица организаций'!N266</f>
        <v>0</v>
      </c>
      <c r="H266" s="24">
        <f>'Рейтинговая таблица организаций'!O266</f>
        <v>99</v>
      </c>
      <c r="I266" s="24">
        <f>'Рейтинговая таблица организаций'!P266</f>
        <v>68</v>
      </c>
      <c r="J266" s="24">
        <f t="shared" si="50"/>
        <v>263</v>
      </c>
      <c r="K266" s="24" t="str">
        <f t="shared" si="51"/>
        <v>МКДОУ детский сад «Дружба» (Бабаюртовский район )</v>
      </c>
      <c r="L266" s="24">
        <f>'Рейтинговая таблица организаций'!V266</f>
        <v>60</v>
      </c>
      <c r="M266" s="24">
        <f>'Рейтинговая таблица организаций'!X266</f>
        <v>93</v>
      </c>
      <c r="N266" s="24">
        <f>'Рейтинговая таблица организаций'!Y266</f>
        <v>76</v>
      </c>
      <c r="O266" s="24">
        <f t="shared" si="52"/>
        <v>263</v>
      </c>
      <c r="P266" s="24" t="str">
        <f t="shared" si="53"/>
        <v>МКДОУ детский сад «Дружба» (Бабаюртовский район )</v>
      </c>
      <c r="Q266" s="24">
        <f>'Рейтинговая таблица организаций'!AD266</f>
        <v>20</v>
      </c>
      <c r="R266" s="24">
        <f>'Рейтинговая таблица организаций'!AE266</f>
        <v>20</v>
      </c>
      <c r="S266" s="7">
        <f>'Рейтинговая таблица организаций'!AF266</f>
        <v>50</v>
      </c>
      <c r="T266" s="24">
        <f>'Рейтинговая таблица организаций'!AG266</f>
        <v>29</v>
      </c>
      <c r="U266" s="24">
        <f t="shared" si="54"/>
        <v>263</v>
      </c>
      <c r="V266" s="24" t="str">
        <f t="shared" si="55"/>
        <v>МКДОУ детский сад «Дружба» (Бабаюртовский район )</v>
      </c>
      <c r="W266" s="24">
        <f>'Рейтинговая таблица организаций'!AN266</f>
        <v>93</v>
      </c>
      <c r="X266" s="24">
        <f>'Рейтинговая таблица организаций'!AO266</f>
        <v>98</v>
      </c>
      <c r="Y266" s="24">
        <f>'Рейтинговая таблица организаций'!AP266</f>
        <v>100</v>
      </c>
      <c r="Z266" s="24">
        <f>'Рейтинговая таблица организаций'!AQ266</f>
        <v>96</v>
      </c>
      <c r="AA266" s="24">
        <f t="shared" si="56"/>
        <v>263</v>
      </c>
      <c r="AB266" s="24" t="str">
        <f t="shared" si="57"/>
        <v>МКДОУ детский сад «Дружба» (Бабаюртовский район )</v>
      </c>
      <c r="AC266" s="24">
        <f>'Рейтинговая таблица организаций'!AX266</f>
        <v>98</v>
      </c>
      <c r="AD266" s="24">
        <f>'Рейтинговая таблица организаций'!AY266</f>
        <v>98</v>
      </c>
      <c r="AE266" s="24">
        <f>'Рейтинговая таблица организаций'!AZ266</f>
        <v>95</v>
      </c>
      <c r="AF266" s="24">
        <f>'Рейтинговая таблица организаций'!BA266</f>
        <v>97</v>
      </c>
      <c r="AG266" s="24">
        <f t="shared" si="58"/>
        <v>263</v>
      </c>
      <c r="AH266" s="24" t="str">
        <f t="shared" si="59"/>
        <v>МКДОУ детский сад «Дружба» (Бабаюртовский район )</v>
      </c>
      <c r="AI266" s="24">
        <f>'Рейтинговая таблица организаций'!BB266</f>
        <v>73.2</v>
      </c>
    </row>
    <row r="267" spans="1:35" x14ac:dyDescent="0.25">
      <c r="A267" s="24">
        <f>'Рейтинговая таблица организаций'!A267</f>
        <v>264</v>
      </c>
      <c r="B267" s="24" t="str">
        <f>'Рейтинговая таблица организаций'!B267</f>
        <v>МКДОУ детский сад «Радуга» (Бабаюртовский район )</v>
      </c>
      <c r="C267" s="24">
        <f>'Рейтинговая таблица организаций'!C267</f>
        <v>31</v>
      </c>
      <c r="D267" s="24">
        <f t="shared" si="48"/>
        <v>264</v>
      </c>
      <c r="E267" s="24" t="str">
        <f t="shared" si="49"/>
        <v>МКДОУ детский сад «Радуга» (Бабаюртовский район )</v>
      </c>
      <c r="F267" s="24">
        <f>'Рейтинговая таблица организаций'!M267</f>
        <v>64</v>
      </c>
      <c r="G267" s="24">
        <f>'Рейтинговая таблица организаций'!N267</f>
        <v>100</v>
      </c>
      <c r="H267" s="24">
        <f>'Рейтинговая таблица организаций'!O267</f>
        <v>96</v>
      </c>
      <c r="I267" s="24">
        <f>'Рейтинговая таблица организаций'!P267</f>
        <v>88</v>
      </c>
      <c r="J267" s="24">
        <f t="shared" si="50"/>
        <v>264</v>
      </c>
      <c r="K267" s="24" t="str">
        <f t="shared" si="51"/>
        <v>МКДОУ детский сад «Радуга» (Бабаюртовский район )</v>
      </c>
      <c r="L267" s="24">
        <f>'Рейтинговая таблица организаций'!V267</f>
        <v>60</v>
      </c>
      <c r="M267" s="24">
        <f>'Рейтинговая таблица организаций'!X267</f>
        <v>84</v>
      </c>
      <c r="N267" s="24">
        <f>'Рейтинговая таблица организаций'!Y267</f>
        <v>72</v>
      </c>
      <c r="O267" s="24">
        <f t="shared" si="52"/>
        <v>264</v>
      </c>
      <c r="P267" s="24" t="str">
        <f t="shared" si="53"/>
        <v>МКДОУ детский сад «Радуга» (Бабаюртовский район )</v>
      </c>
      <c r="Q267" s="24">
        <f>'Рейтинговая таблица организаций'!AD267</f>
        <v>0</v>
      </c>
      <c r="R267" s="24">
        <f>'Рейтинговая таблица организаций'!AE267</f>
        <v>0</v>
      </c>
      <c r="S267" s="7">
        <f>'Рейтинговая таблица организаций'!AF267</f>
        <v>66.666666666666671</v>
      </c>
      <c r="T267" s="24">
        <f>'Рейтинговая таблица организаций'!AG267</f>
        <v>20</v>
      </c>
      <c r="U267" s="24">
        <f t="shared" si="54"/>
        <v>264</v>
      </c>
      <c r="V267" s="24" t="str">
        <f t="shared" si="55"/>
        <v>МКДОУ детский сад «Радуга» (Бабаюртовский район )</v>
      </c>
      <c r="W267" s="24">
        <f>'Рейтинговая таблица организаций'!AN267</f>
        <v>97</v>
      </c>
      <c r="X267" s="24">
        <f>'Рейтинговая таблица организаций'!AO267</f>
        <v>94</v>
      </c>
      <c r="Y267" s="24">
        <f>'Рейтинговая таблица организаций'!AP267</f>
        <v>90</v>
      </c>
      <c r="Z267" s="24">
        <f>'Рейтинговая таблица организаций'!AQ267</f>
        <v>94</v>
      </c>
      <c r="AA267" s="24">
        <f t="shared" si="56"/>
        <v>264</v>
      </c>
      <c r="AB267" s="24" t="str">
        <f t="shared" si="57"/>
        <v>МКДОУ детский сад «Радуга» (Бабаюртовский район )</v>
      </c>
      <c r="AC267" s="24">
        <f>'Рейтинговая таблица организаций'!AX267</f>
        <v>87</v>
      </c>
      <c r="AD267" s="24">
        <f>'Рейтинговая таблица организаций'!AY267</f>
        <v>94</v>
      </c>
      <c r="AE267" s="24">
        <f>'Рейтинговая таблица организаций'!AZ267</f>
        <v>90</v>
      </c>
      <c r="AF267" s="24">
        <f>'Рейтинговая таблица организаций'!BA267</f>
        <v>90</v>
      </c>
      <c r="AG267" s="24">
        <f t="shared" si="58"/>
        <v>264</v>
      </c>
      <c r="AH267" s="24" t="str">
        <f t="shared" si="59"/>
        <v>МКДОУ детский сад «Радуга» (Бабаюртовский район )</v>
      </c>
      <c r="AI267" s="24">
        <f>'Рейтинговая таблица организаций'!BB267</f>
        <v>72.8</v>
      </c>
    </row>
    <row r="268" spans="1:35" x14ac:dyDescent="0.25">
      <c r="A268" s="24">
        <f>'Рейтинговая таблица организаций'!A268</f>
        <v>265</v>
      </c>
      <c r="B268" s="24" t="str">
        <f>'Рейтинговая таблица организаций'!B268</f>
        <v>МКОУ «Советская СОШ» (Бабаюртовский район )</v>
      </c>
      <c r="C268" s="24">
        <f>'Рейтинговая таблица организаций'!C268</f>
        <v>510</v>
      </c>
      <c r="D268" s="24">
        <f t="shared" si="48"/>
        <v>265</v>
      </c>
      <c r="E268" s="24" t="str">
        <f t="shared" si="49"/>
        <v>МКОУ «Советская СОШ» (Бабаюртовский район )</v>
      </c>
      <c r="F268" s="24">
        <f>'Рейтинговая таблица организаций'!M268</f>
        <v>89</v>
      </c>
      <c r="G268" s="24">
        <f>'Рейтинговая таблица организаций'!N268</f>
        <v>100</v>
      </c>
      <c r="H268" s="24">
        <f>'Рейтинговая таблица организаций'!O268</f>
        <v>98</v>
      </c>
      <c r="I268" s="24">
        <f>'Рейтинговая таблица организаций'!P268</f>
        <v>96</v>
      </c>
      <c r="J268" s="24">
        <f t="shared" si="50"/>
        <v>265</v>
      </c>
      <c r="K268" s="24" t="str">
        <f t="shared" si="51"/>
        <v>МКОУ «Советская СОШ» (Бабаюртовский район )</v>
      </c>
      <c r="L268" s="24">
        <f>'Рейтинговая таблица организаций'!V268</f>
        <v>100</v>
      </c>
      <c r="M268" s="24">
        <f>'Рейтинговая таблица организаций'!X268</f>
        <v>80</v>
      </c>
      <c r="N268" s="24">
        <f>'Рейтинговая таблица организаций'!Y268</f>
        <v>90</v>
      </c>
      <c r="O268" s="24">
        <f t="shared" si="52"/>
        <v>265</v>
      </c>
      <c r="P268" s="24" t="str">
        <f t="shared" si="53"/>
        <v>МКОУ «Советская СОШ» (Бабаюртовский район )</v>
      </c>
      <c r="Q268" s="24">
        <f>'Рейтинговая таблица организаций'!AD268</f>
        <v>60</v>
      </c>
      <c r="R268" s="24">
        <f>'Рейтинговая таблица организаций'!AE268</f>
        <v>60</v>
      </c>
      <c r="S268" s="7">
        <f>'Рейтинговая таблица организаций'!AF268</f>
        <v>84.482758620689651</v>
      </c>
      <c r="T268" s="24">
        <f>'Рейтинговая таблица организаций'!AG268</f>
        <v>67</v>
      </c>
      <c r="U268" s="24">
        <f t="shared" si="54"/>
        <v>265</v>
      </c>
      <c r="V268" s="24" t="str">
        <f t="shared" si="55"/>
        <v>МКОУ «Советская СОШ» (Бабаюртовский район )</v>
      </c>
      <c r="W268" s="24">
        <f>'Рейтинговая таблица организаций'!AN268</f>
        <v>98</v>
      </c>
      <c r="X268" s="24">
        <f>'Рейтинговая таблица организаций'!AO268</f>
        <v>99</v>
      </c>
      <c r="Y268" s="24">
        <f>'Рейтинговая таблица организаций'!AP268</f>
        <v>98</v>
      </c>
      <c r="Z268" s="24">
        <f>'Рейтинговая таблица организаций'!AQ268</f>
        <v>98</v>
      </c>
      <c r="AA268" s="24">
        <f t="shared" si="56"/>
        <v>265</v>
      </c>
      <c r="AB268" s="24" t="str">
        <f t="shared" si="57"/>
        <v>МКОУ «Советская СОШ» (Бабаюртовский район )</v>
      </c>
      <c r="AC268" s="24">
        <f>'Рейтинговая таблица организаций'!AX268</f>
        <v>97</v>
      </c>
      <c r="AD268" s="24">
        <f>'Рейтинговая таблица организаций'!AY268</f>
        <v>95</v>
      </c>
      <c r="AE268" s="24">
        <f>'Рейтинговая таблица организаций'!AZ268</f>
        <v>98</v>
      </c>
      <c r="AF268" s="24">
        <f>'Рейтинговая таблица организаций'!BA268</f>
        <v>96</v>
      </c>
      <c r="AG268" s="24">
        <f t="shared" si="58"/>
        <v>265</v>
      </c>
      <c r="AH268" s="24" t="str">
        <f t="shared" si="59"/>
        <v>МКОУ «Советская СОШ» (Бабаюртовский район )</v>
      </c>
      <c r="AI268" s="24">
        <f>'Рейтинговая таблица организаций'!BB268</f>
        <v>89.4</v>
      </c>
    </row>
    <row r="269" spans="1:35" x14ac:dyDescent="0.25">
      <c r="A269" s="24">
        <f>'Рейтинговая таблица организаций'!A269</f>
        <v>266</v>
      </c>
      <c r="B269" s="24" t="str">
        <f>'Рейтинговая таблица организаций'!B269</f>
        <v>МКОУ «Тамазатюбинская СОШ им. А.Д. Байтемирогва» (Бабаюртовский район )</v>
      </c>
      <c r="C269" s="24">
        <f>'Рейтинговая таблица организаций'!C269</f>
        <v>106</v>
      </c>
      <c r="D269" s="24">
        <f t="shared" si="48"/>
        <v>266</v>
      </c>
      <c r="E269" s="24" t="str">
        <f t="shared" si="49"/>
        <v>МКОУ «Тамазатюбинская СОШ им. А.Д. Байтемирогва» (Бабаюртовский район )</v>
      </c>
      <c r="F269" s="24">
        <f>'Рейтинговая таблица организаций'!M269</f>
        <v>66</v>
      </c>
      <c r="G269" s="24">
        <f>'Рейтинговая таблица организаций'!N269</f>
        <v>100</v>
      </c>
      <c r="H269" s="24">
        <f>'Рейтинговая таблица организаций'!O269</f>
        <v>86</v>
      </c>
      <c r="I269" s="24">
        <f>'Рейтинговая таблица организаций'!P269</f>
        <v>84</v>
      </c>
      <c r="J269" s="24">
        <f t="shared" si="50"/>
        <v>266</v>
      </c>
      <c r="K269" s="24" t="str">
        <f t="shared" si="51"/>
        <v>МКОУ «Тамазатюбинская СОШ им. А.Д. Байтемирогва» (Бабаюртовский район )</v>
      </c>
      <c r="L269" s="24">
        <f>'Рейтинговая таблица организаций'!V269</f>
        <v>80</v>
      </c>
      <c r="M269" s="24">
        <f>'Рейтинговая таблица организаций'!X269</f>
        <v>70</v>
      </c>
      <c r="N269" s="24">
        <f>'Рейтинговая таблица организаций'!Y269</f>
        <v>75</v>
      </c>
      <c r="O269" s="24">
        <f t="shared" si="52"/>
        <v>266</v>
      </c>
      <c r="P269" s="24" t="str">
        <f t="shared" si="53"/>
        <v>МКОУ «Тамазатюбинская СОШ им. А.Д. Байтемирогва» (Бабаюртовский район )</v>
      </c>
      <c r="Q269" s="24">
        <f>'Рейтинговая таблица организаций'!AD269</f>
        <v>20</v>
      </c>
      <c r="R269" s="24">
        <f>'Рейтинговая таблица организаций'!AE269</f>
        <v>20</v>
      </c>
      <c r="S269" s="7">
        <f>'Рейтинговая таблица организаций'!AF269</f>
        <v>100</v>
      </c>
      <c r="T269" s="24">
        <f>'Рейтинговая таблица организаций'!AG269</f>
        <v>44</v>
      </c>
      <c r="U269" s="24">
        <f t="shared" si="54"/>
        <v>266</v>
      </c>
      <c r="V269" s="24" t="str">
        <f t="shared" si="55"/>
        <v>МКОУ «Тамазатюбинская СОШ им. А.Д. Байтемирогва» (Бабаюртовский район )</v>
      </c>
      <c r="W269" s="24">
        <f>'Рейтинговая таблица организаций'!AN269</f>
        <v>94</v>
      </c>
      <c r="X269" s="24">
        <f>'Рейтинговая таблица организаций'!AO269</f>
        <v>89</v>
      </c>
      <c r="Y269" s="24">
        <f>'Рейтинговая таблица организаций'!AP269</f>
        <v>87</v>
      </c>
      <c r="Z269" s="24">
        <f>'Рейтинговая таблица организаций'!AQ269</f>
        <v>91</v>
      </c>
      <c r="AA269" s="24">
        <f t="shared" si="56"/>
        <v>266</v>
      </c>
      <c r="AB269" s="24" t="str">
        <f t="shared" si="57"/>
        <v>МКОУ «Тамазатюбинская СОШ им. А.Д. Байтемирогва» (Бабаюртовский район )</v>
      </c>
      <c r="AC269" s="24">
        <f>'Рейтинговая таблица организаций'!AX269</f>
        <v>80</v>
      </c>
      <c r="AD269" s="24">
        <f>'Рейтинговая таблица организаций'!AY269</f>
        <v>94</v>
      </c>
      <c r="AE269" s="24">
        <f>'Рейтинговая таблица организаций'!AZ269</f>
        <v>94</v>
      </c>
      <c r="AF269" s="24">
        <f>'Рейтинговая таблица организаций'!BA269</f>
        <v>88</v>
      </c>
      <c r="AG269" s="24">
        <f t="shared" si="58"/>
        <v>266</v>
      </c>
      <c r="AH269" s="24" t="str">
        <f t="shared" si="59"/>
        <v>МКОУ «Тамазатюбинская СОШ им. А.Д. Байтемирогва» (Бабаюртовский район )</v>
      </c>
      <c r="AI269" s="24">
        <f>'Рейтинговая таблица организаций'!BB269</f>
        <v>76.400000000000006</v>
      </c>
    </row>
    <row r="270" spans="1:35" x14ac:dyDescent="0.25">
      <c r="A270" s="24">
        <f>'Рейтинговая таблица организаций'!A270</f>
        <v>267</v>
      </c>
      <c r="B270" s="24" t="str">
        <f>'Рейтинговая таблица организаций'!B270</f>
        <v>МКОУ «Туршунайская СОШ» (Бабаюртовский район )</v>
      </c>
      <c r="C270" s="24">
        <f>'Рейтинговая таблица организаций'!C270</f>
        <v>80</v>
      </c>
      <c r="D270" s="24">
        <f t="shared" si="48"/>
        <v>267</v>
      </c>
      <c r="E270" s="24" t="str">
        <f t="shared" si="49"/>
        <v>МКОУ «Туршунайская СОШ» (Бабаюртовский район )</v>
      </c>
      <c r="F270" s="24">
        <f>'Рейтинговая таблица организаций'!M270</f>
        <v>100</v>
      </c>
      <c r="G270" s="24">
        <f>'Рейтинговая таблица организаций'!N270</f>
        <v>100</v>
      </c>
      <c r="H270" s="24">
        <f>'Рейтинговая таблица организаций'!O270</f>
        <v>96</v>
      </c>
      <c r="I270" s="24">
        <f>'Рейтинговая таблица организаций'!P270</f>
        <v>98</v>
      </c>
      <c r="J270" s="24">
        <f t="shared" si="50"/>
        <v>267</v>
      </c>
      <c r="K270" s="24" t="str">
        <f t="shared" si="51"/>
        <v>МКОУ «Туршунайская СОШ» (Бабаюртовский район )</v>
      </c>
      <c r="L270" s="24">
        <f>'Рейтинговая таблица организаций'!V270</f>
        <v>100</v>
      </c>
      <c r="M270" s="24">
        <f>'Рейтинговая таблица организаций'!X270</f>
        <v>74</v>
      </c>
      <c r="N270" s="24">
        <f>'Рейтинговая таблица организаций'!Y270</f>
        <v>87</v>
      </c>
      <c r="O270" s="24">
        <f t="shared" si="52"/>
        <v>267</v>
      </c>
      <c r="P270" s="24" t="str">
        <f t="shared" si="53"/>
        <v>МКОУ «Туршунайская СОШ» (Бабаюртовский район )</v>
      </c>
      <c r="Q270" s="24">
        <f>'Рейтинговая таблица организаций'!AD270</f>
        <v>100</v>
      </c>
      <c r="R270" s="24">
        <f>'Рейтинговая таблица организаций'!AE270</f>
        <v>100</v>
      </c>
      <c r="S270" s="7">
        <f>'Рейтинговая таблица организаций'!AF270</f>
        <v>88.888888888888886</v>
      </c>
      <c r="T270" s="24">
        <f>'Рейтинговая таблица организаций'!AG270</f>
        <v>97</v>
      </c>
      <c r="U270" s="24">
        <f t="shared" si="54"/>
        <v>267</v>
      </c>
      <c r="V270" s="24" t="str">
        <f t="shared" si="55"/>
        <v>МКОУ «Туршунайская СОШ» (Бабаюртовский район )</v>
      </c>
      <c r="W270" s="24">
        <f>'Рейтинговая таблица организаций'!AN270</f>
        <v>96</v>
      </c>
      <c r="X270" s="24">
        <f>'Рейтинговая таблица организаций'!AO270</f>
        <v>98</v>
      </c>
      <c r="Y270" s="24">
        <f>'Рейтинговая таблица организаций'!AP270</f>
        <v>97</v>
      </c>
      <c r="Z270" s="24">
        <f>'Рейтинговая таблица организаций'!AQ270</f>
        <v>97</v>
      </c>
      <c r="AA270" s="24">
        <f t="shared" si="56"/>
        <v>267</v>
      </c>
      <c r="AB270" s="24" t="str">
        <f t="shared" si="57"/>
        <v>МКОУ «Туршунайская СОШ» (Бабаюртовский район )</v>
      </c>
      <c r="AC270" s="24">
        <f>'Рейтинговая таблица организаций'!AX270</f>
        <v>90</v>
      </c>
      <c r="AD270" s="24">
        <f>'Рейтинговая таблица организаций'!AY270</f>
        <v>94</v>
      </c>
      <c r="AE270" s="24">
        <f>'Рейтинговая таблица организаций'!AZ270</f>
        <v>93</v>
      </c>
      <c r="AF270" s="24">
        <f>'Рейтинговая таблица организаций'!BA270</f>
        <v>92</v>
      </c>
      <c r="AG270" s="24">
        <f t="shared" si="58"/>
        <v>267</v>
      </c>
      <c r="AH270" s="24" t="str">
        <f t="shared" si="59"/>
        <v>МКОУ «Туршунайская СОШ» (Бабаюртовский район )</v>
      </c>
      <c r="AI270" s="24">
        <f>'Рейтинговая таблица организаций'!BB270</f>
        <v>94.2</v>
      </c>
    </row>
    <row r="271" spans="1:35" x14ac:dyDescent="0.25">
      <c r="A271" s="24">
        <f>'Рейтинговая таблица организаций'!A271</f>
        <v>268</v>
      </c>
      <c r="B271" s="24" t="str">
        <f>'Рейтинговая таблица организаций'!B271</f>
        <v>МКОУ «Уцмиюртовская СОШ» (Бабаюртовский район )</v>
      </c>
      <c r="C271" s="24">
        <f>'Рейтинговая таблица организаций'!C271</f>
        <v>425</v>
      </c>
      <c r="D271" s="24">
        <f t="shared" si="48"/>
        <v>268</v>
      </c>
      <c r="E271" s="24" t="str">
        <f t="shared" si="49"/>
        <v>МКОУ «Уцмиюртовская СОШ» (Бабаюртовский район )</v>
      </c>
      <c r="F271" s="24">
        <f>'Рейтинговая таблица организаций'!M271</f>
        <v>96</v>
      </c>
      <c r="G271" s="24">
        <f>'Рейтинговая таблица организаций'!N271</f>
        <v>100</v>
      </c>
      <c r="H271" s="24">
        <f>'Рейтинговая таблица организаций'!O271</f>
        <v>98</v>
      </c>
      <c r="I271" s="24">
        <f>'Рейтинговая таблица организаций'!P271</f>
        <v>98</v>
      </c>
      <c r="J271" s="24">
        <f t="shared" si="50"/>
        <v>268</v>
      </c>
      <c r="K271" s="24" t="str">
        <f t="shared" si="51"/>
        <v>МКОУ «Уцмиюртовская СОШ» (Бабаюртовский район )</v>
      </c>
      <c r="L271" s="24">
        <f>'Рейтинговая таблица организаций'!V271</f>
        <v>0</v>
      </c>
      <c r="M271" s="24">
        <f>'Рейтинговая таблица организаций'!X271</f>
        <v>88</v>
      </c>
      <c r="N271" s="24">
        <f>'Рейтинговая таблица организаций'!Y271</f>
        <v>44</v>
      </c>
      <c r="O271" s="24">
        <f t="shared" si="52"/>
        <v>268</v>
      </c>
      <c r="P271" s="24" t="str">
        <f t="shared" si="53"/>
        <v>МКОУ «Уцмиюртовская СОШ» (Бабаюртовский район )</v>
      </c>
      <c r="Q271" s="24">
        <f>'Рейтинговая таблица организаций'!AD271</f>
        <v>0</v>
      </c>
      <c r="R271" s="24">
        <f>'Рейтинговая таблица организаций'!AE271</f>
        <v>0</v>
      </c>
      <c r="S271" s="7">
        <f>'Рейтинговая таблица организаций'!AF271</f>
        <v>80</v>
      </c>
      <c r="T271" s="24">
        <f>'Рейтинговая таблица организаций'!AG271</f>
        <v>24</v>
      </c>
      <c r="U271" s="24">
        <f t="shared" si="54"/>
        <v>268</v>
      </c>
      <c r="V271" s="24" t="str">
        <f t="shared" si="55"/>
        <v>МКОУ «Уцмиюртовская СОШ» (Бабаюртовский район )</v>
      </c>
      <c r="W271" s="24">
        <f>'Рейтинговая таблица организаций'!AN271</f>
        <v>99</v>
      </c>
      <c r="X271" s="24">
        <f>'Рейтинговая таблица организаций'!AO271</f>
        <v>98</v>
      </c>
      <c r="Y271" s="24">
        <f>'Рейтинговая таблица организаций'!AP271</f>
        <v>100</v>
      </c>
      <c r="Z271" s="24">
        <f>'Рейтинговая таблица организаций'!AQ271</f>
        <v>99</v>
      </c>
      <c r="AA271" s="24">
        <f t="shared" si="56"/>
        <v>268</v>
      </c>
      <c r="AB271" s="24" t="str">
        <f t="shared" si="57"/>
        <v>МКОУ «Уцмиюртовская СОШ» (Бабаюртовский район )</v>
      </c>
      <c r="AC271" s="24">
        <f>'Рейтинговая таблица организаций'!AX271</f>
        <v>96</v>
      </c>
      <c r="AD271" s="24">
        <f>'Рейтинговая таблица организаций'!AY271</f>
        <v>95</v>
      </c>
      <c r="AE271" s="24">
        <f>'Рейтинговая таблица организаций'!AZ271</f>
        <v>94</v>
      </c>
      <c r="AF271" s="24">
        <f>'Рейтинговая таблица организаций'!BA271</f>
        <v>95</v>
      </c>
      <c r="AG271" s="24">
        <f t="shared" si="58"/>
        <v>268</v>
      </c>
      <c r="AH271" s="24" t="str">
        <f t="shared" si="59"/>
        <v>МКОУ «Уцмиюртовская СОШ» (Бабаюртовский район )</v>
      </c>
      <c r="AI271" s="24">
        <f>'Рейтинговая таблица организаций'!BB271</f>
        <v>72</v>
      </c>
    </row>
    <row r="272" spans="1:35" x14ac:dyDescent="0.25">
      <c r="A272" s="24">
        <f>'Рейтинговая таблица организаций'!A272</f>
        <v>269</v>
      </c>
      <c r="B272" s="24" t="str">
        <f>'Рейтинговая таблица организаций'!B272</f>
        <v>МКОУ «Хасанайская СОШ» (Бабаюртовский район )</v>
      </c>
      <c r="C272" s="24">
        <f>'Рейтинговая таблица организаций'!C272</f>
        <v>63</v>
      </c>
      <c r="D272" s="24">
        <f t="shared" si="48"/>
        <v>269</v>
      </c>
      <c r="E272" s="24" t="str">
        <f t="shared" si="49"/>
        <v>МКОУ «Хасанайская СОШ» (Бабаюртовский район )</v>
      </c>
      <c r="F272" s="24">
        <f>'Рейтинговая таблица организаций'!M272</f>
        <v>100</v>
      </c>
      <c r="G272" s="24">
        <f>'Рейтинговая таблица организаций'!N272</f>
        <v>100</v>
      </c>
      <c r="H272" s="24">
        <f>'Рейтинговая таблица организаций'!O272</f>
        <v>99</v>
      </c>
      <c r="I272" s="24">
        <f>'Рейтинговая таблица организаций'!P272</f>
        <v>100</v>
      </c>
      <c r="J272" s="24">
        <f t="shared" si="50"/>
        <v>269</v>
      </c>
      <c r="K272" s="24" t="str">
        <f t="shared" si="51"/>
        <v>МКОУ «Хасанайская СОШ» (Бабаюртовский район )</v>
      </c>
      <c r="L272" s="24">
        <f>'Рейтинговая таблица организаций'!V272</f>
        <v>80</v>
      </c>
      <c r="M272" s="24">
        <f>'Рейтинговая таблица организаций'!X272</f>
        <v>90</v>
      </c>
      <c r="N272" s="24">
        <f>'Рейтинговая таблица организаций'!Y272</f>
        <v>85</v>
      </c>
      <c r="O272" s="24">
        <f t="shared" si="52"/>
        <v>269</v>
      </c>
      <c r="P272" s="24" t="str">
        <f t="shared" si="53"/>
        <v>МКОУ «Хасанайская СОШ» (Бабаюртовский район )</v>
      </c>
      <c r="Q272" s="24">
        <f>'Рейтинговая таблица организаций'!AD272</f>
        <v>40</v>
      </c>
      <c r="R272" s="24">
        <f>'Рейтинговая таблица организаций'!AE272</f>
        <v>40</v>
      </c>
      <c r="S272" s="7">
        <f>'Рейтинговая таблица организаций'!AF272</f>
        <v>66.666666666666671</v>
      </c>
      <c r="T272" s="24">
        <f>'Рейтинговая таблица организаций'!AG272</f>
        <v>48</v>
      </c>
      <c r="U272" s="24">
        <f t="shared" si="54"/>
        <v>269</v>
      </c>
      <c r="V272" s="24" t="str">
        <f t="shared" si="55"/>
        <v>МКОУ «Хасанайская СОШ» (Бабаюртовский район )</v>
      </c>
      <c r="W272" s="24">
        <f>'Рейтинговая таблица организаций'!AN272</f>
        <v>95</v>
      </c>
      <c r="X272" s="24">
        <f>'Рейтинговая таблица организаций'!AO272</f>
        <v>97</v>
      </c>
      <c r="Y272" s="24">
        <f>'Рейтинговая таблица организаций'!AP272</f>
        <v>98</v>
      </c>
      <c r="Z272" s="24">
        <f>'Рейтинговая таблица организаций'!AQ272</f>
        <v>96</v>
      </c>
      <c r="AA272" s="24">
        <f t="shared" si="56"/>
        <v>269</v>
      </c>
      <c r="AB272" s="24" t="str">
        <f t="shared" si="57"/>
        <v>МКОУ «Хасанайская СОШ» (Бабаюртовский район )</v>
      </c>
      <c r="AC272" s="24">
        <f>'Рейтинговая таблица организаций'!AX272</f>
        <v>95</v>
      </c>
      <c r="AD272" s="24">
        <f>'Рейтинговая таблица организаций'!AY272</f>
        <v>98</v>
      </c>
      <c r="AE272" s="24">
        <f>'Рейтинговая таблица организаций'!AZ272</f>
        <v>97</v>
      </c>
      <c r="AF272" s="24">
        <f>'Рейтинговая таблица организаций'!BA272</f>
        <v>97</v>
      </c>
      <c r="AG272" s="24">
        <f t="shared" si="58"/>
        <v>269</v>
      </c>
      <c r="AH272" s="24" t="str">
        <f t="shared" si="59"/>
        <v>МКОУ «Хасанайская СОШ» (Бабаюртовский район )</v>
      </c>
      <c r="AI272" s="24">
        <f>'Рейтинговая таблица организаций'!BB272</f>
        <v>85.2</v>
      </c>
    </row>
    <row r="273" spans="1:35" s="24" customFormat="1" x14ac:dyDescent="0.25">
      <c r="A273" s="24">
        <f>'Рейтинговая таблица организаций'!A273</f>
        <v>270</v>
      </c>
      <c r="B273" s="24" t="str">
        <f>'Рейтинговая таблица организаций'!B273</f>
        <v>МКОУ «Ансалтинская СОШ имени Г. А. Нурахмаева» МО «Ботлихский район» (Ботлихский район)</v>
      </c>
      <c r="C273" s="24">
        <f>'Рейтинговая таблица организаций'!C273</f>
        <v>201</v>
      </c>
      <c r="D273" s="24">
        <f t="shared" ref="D273:D336" si="60">A273</f>
        <v>270</v>
      </c>
      <c r="E273" s="24" t="str">
        <f t="shared" ref="E273:E336" si="61">B273</f>
        <v>МКОУ «Ансалтинская СОШ имени Г. А. Нурахмаева» МО «Ботлихский район» (Ботлихский район)</v>
      </c>
      <c r="F273" s="24">
        <f>'Рейтинговая таблица организаций'!M273</f>
        <v>72</v>
      </c>
      <c r="G273" s="24">
        <f>'Рейтинговая таблица организаций'!N273</f>
        <v>100</v>
      </c>
      <c r="H273" s="24">
        <f>'Рейтинговая таблица организаций'!O273</f>
        <v>97</v>
      </c>
      <c r="I273" s="24">
        <f>'Рейтинговая таблица организаций'!P273</f>
        <v>90</v>
      </c>
      <c r="J273" s="24">
        <f t="shared" ref="J273:J336" si="62">A273</f>
        <v>270</v>
      </c>
      <c r="K273" s="24" t="str">
        <f t="shared" ref="K273:K336" si="63">B273</f>
        <v>МКОУ «Ансалтинская СОШ имени Г. А. Нурахмаева» МО «Ботлихский район» (Ботлихский район)</v>
      </c>
      <c r="L273" s="24">
        <f>'Рейтинговая таблица организаций'!V273</f>
        <v>60</v>
      </c>
      <c r="M273" s="24">
        <f>'Рейтинговая таблица организаций'!X273</f>
        <v>88</v>
      </c>
      <c r="N273" s="24">
        <f>'Рейтинговая таблица организаций'!Y273</f>
        <v>74</v>
      </c>
      <c r="O273" s="24">
        <f t="shared" ref="O273:O336" si="64">A273</f>
        <v>270</v>
      </c>
      <c r="P273" s="24" t="str">
        <f t="shared" ref="P273:P336" si="65">B273</f>
        <v>МКОУ «Ансалтинская СОШ имени Г. А. Нурахмаева» МО «Ботлихский район» (Ботлихский район)</v>
      </c>
      <c r="Q273" s="24">
        <f>'Рейтинговая таблица организаций'!AD273</f>
        <v>20</v>
      </c>
      <c r="R273" s="24">
        <f>'Рейтинговая таблица организаций'!AE273</f>
        <v>40</v>
      </c>
      <c r="S273" s="7">
        <f>'Рейтинговая таблица организаций'!AF273</f>
        <v>50</v>
      </c>
      <c r="T273" s="24">
        <f>'Рейтинговая таблица организаций'!AG273</f>
        <v>37</v>
      </c>
      <c r="U273" s="24">
        <f t="shared" ref="U273:U336" si="66">A273</f>
        <v>270</v>
      </c>
      <c r="V273" s="24" t="str">
        <f t="shared" ref="V273:V336" si="67">B273</f>
        <v>МКОУ «Ансалтинская СОШ имени Г. А. Нурахмаева» МО «Ботлихский район» (Ботлихский район)</v>
      </c>
      <c r="W273" s="24">
        <f>'Рейтинговая таблица организаций'!AN273</f>
        <v>97</v>
      </c>
      <c r="X273" s="24">
        <f>'Рейтинговая таблица организаций'!AO273</f>
        <v>98</v>
      </c>
      <c r="Y273" s="24">
        <f>'Рейтинговая таблица организаций'!AP273</f>
        <v>97</v>
      </c>
      <c r="Z273" s="24">
        <f>'Рейтинговая таблица организаций'!AQ273</f>
        <v>97</v>
      </c>
      <c r="AA273" s="24">
        <f t="shared" ref="AA273:AA336" si="68">A273</f>
        <v>270</v>
      </c>
      <c r="AB273" s="24" t="str">
        <f t="shared" ref="AB273:AB336" si="69">B273</f>
        <v>МКОУ «Ансалтинская СОШ имени Г. А. Нурахмаева» МО «Ботлихский район» (Ботлихский район)</v>
      </c>
      <c r="AC273" s="24">
        <f>'Рейтинговая таблица организаций'!AX273</f>
        <v>94</v>
      </c>
      <c r="AD273" s="24">
        <f>'Рейтинговая таблица организаций'!AY273</f>
        <v>97</v>
      </c>
      <c r="AE273" s="24">
        <f>'Рейтинговая таблица организаций'!AZ273</f>
        <v>95</v>
      </c>
      <c r="AF273" s="24">
        <f>'Рейтинговая таблица организаций'!BA273</f>
        <v>95</v>
      </c>
      <c r="AG273" s="24">
        <f t="shared" ref="AG273:AG336" si="70">A273</f>
        <v>270</v>
      </c>
      <c r="AH273" s="24" t="str">
        <f t="shared" ref="AH273:AH336" si="71">B273</f>
        <v>МКОУ «Ансалтинская СОШ имени Г. А. Нурахмаева» МО «Ботлихский район» (Ботлихский район)</v>
      </c>
      <c r="AI273" s="24">
        <f>'Рейтинговая таблица организаций'!BB273</f>
        <v>78.599999999999994</v>
      </c>
    </row>
    <row r="274" spans="1:35" s="24" customFormat="1" x14ac:dyDescent="0.25">
      <c r="A274" s="24">
        <f>'Рейтинговая таблица организаций'!A274</f>
        <v>271</v>
      </c>
      <c r="B274" s="24" t="str">
        <f>'Рейтинговая таблица организаций'!B274</f>
        <v>МКОУ «Гагатлинская СОШ имени Р. У.Умаханова» (Ботлихский район)</v>
      </c>
      <c r="C274" s="24">
        <f>'Рейтинговая таблица организаций'!C274</f>
        <v>114</v>
      </c>
      <c r="D274" s="24">
        <f t="shared" si="60"/>
        <v>271</v>
      </c>
      <c r="E274" s="24" t="str">
        <f t="shared" si="61"/>
        <v>МКОУ «Гагатлинская СОШ имени Р. У.Умаханова» (Ботлихский район)</v>
      </c>
      <c r="F274" s="24">
        <f>'Рейтинговая таблица организаций'!M274</f>
        <v>68</v>
      </c>
      <c r="G274" s="24">
        <f>'Рейтинговая таблица организаций'!N274</f>
        <v>30</v>
      </c>
      <c r="H274" s="24">
        <f>'Рейтинговая таблица организаций'!O274</f>
        <v>93</v>
      </c>
      <c r="I274" s="24">
        <f>'Рейтинговая таблица организаций'!P274</f>
        <v>67</v>
      </c>
      <c r="J274" s="24">
        <f t="shared" si="62"/>
        <v>271</v>
      </c>
      <c r="K274" s="24" t="str">
        <f t="shared" si="63"/>
        <v>МКОУ «Гагатлинская СОШ имени Р. У.Умаханова» (Ботлихский район)</v>
      </c>
      <c r="L274" s="24">
        <f>'Рейтинговая таблица организаций'!V274</f>
        <v>60</v>
      </c>
      <c r="M274" s="24">
        <f>'Рейтинговая таблица организаций'!X274</f>
        <v>92</v>
      </c>
      <c r="N274" s="24">
        <f>'Рейтинговая таблица организаций'!Y274</f>
        <v>76</v>
      </c>
      <c r="O274" s="24">
        <f t="shared" si="64"/>
        <v>271</v>
      </c>
      <c r="P274" s="24" t="str">
        <f t="shared" si="65"/>
        <v>МКОУ «Гагатлинская СОШ имени Р. У.Умаханова» (Ботлихский район)</v>
      </c>
      <c r="Q274" s="24">
        <f>'Рейтинговая таблица организаций'!AD274</f>
        <v>0</v>
      </c>
      <c r="R274" s="24">
        <f>'Рейтинговая таблица организаций'!AE274</f>
        <v>20</v>
      </c>
      <c r="S274" s="7">
        <f>'Рейтинговая таблица организаций'!AF274</f>
        <v>60</v>
      </c>
      <c r="T274" s="24">
        <f>'Рейтинговая таблица организаций'!AG274</f>
        <v>26</v>
      </c>
      <c r="U274" s="24">
        <f t="shared" si="66"/>
        <v>271</v>
      </c>
      <c r="V274" s="24" t="str">
        <f t="shared" si="67"/>
        <v>МКОУ «Гагатлинская СОШ имени Р. У.Умаханова» (Ботлихский район)</v>
      </c>
      <c r="W274" s="24">
        <f>'Рейтинговая таблица организаций'!AN274</f>
        <v>99</v>
      </c>
      <c r="X274" s="24">
        <f>'Рейтинговая таблица организаций'!AO274</f>
        <v>100</v>
      </c>
      <c r="Y274" s="24">
        <f>'Рейтинговая таблица организаций'!AP274</f>
        <v>99</v>
      </c>
      <c r="Z274" s="24">
        <f>'Рейтинговая таблица организаций'!AQ274</f>
        <v>99</v>
      </c>
      <c r="AA274" s="24">
        <f t="shared" si="68"/>
        <v>271</v>
      </c>
      <c r="AB274" s="24" t="str">
        <f t="shared" si="69"/>
        <v>МКОУ «Гагатлинская СОШ имени Р. У.Умаханова» (Ботлихский район)</v>
      </c>
      <c r="AC274" s="24">
        <f>'Рейтинговая таблица организаций'!AX274</f>
        <v>99</v>
      </c>
      <c r="AD274" s="24">
        <f>'Рейтинговая таблица организаций'!AY274</f>
        <v>99</v>
      </c>
      <c r="AE274" s="24">
        <f>'Рейтинговая таблица организаций'!AZ274</f>
        <v>100</v>
      </c>
      <c r="AF274" s="24">
        <f>'Рейтинговая таблица организаций'!BA274</f>
        <v>99</v>
      </c>
      <c r="AG274" s="24">
        <f t="shared" si="70"/>
        <v>271</v>
      </c>
      <c r="AH274" s="24" t="str">
        <f t="shared" si="71"/>
        <v>МКОУ «Гагатлинская СОШ имени Р. У.Умаханова» (Ботлихский район)</v>
      </c>
      <c r="AI274" s="24">
        <f>'Рейтинговая таблица организаций'!BB274</f>
        <v>73.400000000000006</v>
      </c>
    </row>
    <row r="275" spans="1:35" s="24" customFormat="1" x14ac:dyDescent="0.25">
      <c r="A275" s="24">
        <f>'Рейтинговая таблица организаций'!A275</f>
        <v>272</v>
      </c>
      <c r="B275" s="24" t="str">
        <f>'Рейтинговая таблица организаций'!B275</f>
        <v>МКОУ «Рахатинская средняя общеобразовательная школа имени Б. Л. Сахратулаева» (Ботлихский район)</v>
      </c>
      <c r="C275" s="24">
        <f>'Рейтинговая таблица организаций'!C275</f>
        <v>379</v>
      </c>
      <c r="D275" s="24">
        <f t="shared" si="60"/>
        <v>272</v>
      </c>
      <c r="E275" s="24" t="str">
        <f t="shared" si="61"/>
        <v>МКОУ «Рахатинская средняя общеобразовательная школа имени Б. Л. Сахратулаева» (Ботлихский район)</v>
      </c>
      <c r="F275" s="24">
        <f>'Рейтинговая таблица организаций'!M275</f>
        <v>76</v>
      </c>
      <c r="G275" s="24">
        <f>'Рейтинговая таблица организаций'!N275</f>
        <v>0</v>
      </c>
      <c r="H275" s="24">
        <f>'Рейтинговая таблица организаций'!O275</f>
        <v>89</v>
      </c>
      <c r="I275" s="24">
        <f>'Рейтинговая таблица организаций'!P275</f>
        <v>58</v>
      </c>
      <c r="J275" s="24">
        <f t="shared" si="62"/>
        <v>272</v>
      </c>
      <c r="K275" s="24" t="str">
        <f t="shared" si="63"/>
        <v>МКОУ «Рахатинская средняя общеобразовательная школа имени Б. Л. Сахратулаева» (Ботлихский район)</v>
      </c>
      <c r="L275" s="24">
        <f>'Рейтинговая таблица организаций'!V275</f>
        <v>60</v>
      </c>
      <c r="M275" s="24">
        <f>'Рейтинговая таблица организаций'!X275</f>
        <v>45</v>
      </c>
      <c r="N275" s="24">
        <f>'Рейтинговая таблица организаций'!Y275</f>
        <v>52</v>
      </c>
      <c r="O275" s="24">
        <f t="shared" si="64"/>
        <v>272</v>
      </c>
      <c r="P275" s="24" t="str">
        <f t="shared" si="65"/>
        <v>МКОУ «Рахатинская средняя общеобразовательная школа имени Б. Л. Сахратулаева» (Ботлихский район)</v>
      </c>
      <c r="Q275" s="24">
        <f>'Рейтинговая таблица организаций'!AD275</f>
        <v>0</v>
      </c>
      <c r="R275" s="24">
        <f>'Рейтинговая таблица организаций'!AE275</f>
        <v>0</v>
      </c>
      <c r="S275" s="7">
        <f>'Рейтинговая таблица организаций'!AF275</f>
        <v>94.520547945205479</v>
      </c>
      <c r="T275" s="24">
        <f>'Рейтинговая таблица организаций'!AG275</f>
        <v>28</v>
      </c>
      <c r="U275" s="24">
        <f t="shared" si="66"/>
        <v>272</v>
      </c>
      <c r="V275" s="24" t="str">
        <f t="shared" si="67"/>
        <v>МКОУ «Рахатинская средняя общеобразовательная школа имени Б. Л. Сахратулаева» (Ботлихский район)</v>
      </c>
      <c r="W275" s="24">
        <f>'Рейтинговая таблица организаций'!AN275</f>
        <v>84</v>
      </c>
      <c r="X275" s="24">
        <f>'Рейтинговая таблица организаций'!AO275</f>
        <v>89</v>
      </c>
      <c r="Y275" s="24">
        <f>'Рейтинговая таблица организаций'!AP275</f>
        <v>79</v>
      </c>
      <c r="Z275" s="24">
        <f>'Рейтинговая таблица организаций'!AQ275</f>
        <v>85</v>
      </c>
      <c r="AA275" s="24">
        <f t="shared" si="68"/>
        <v>272</v>
      </c>
      <c r="AB275" s="24" t="str">
        <f t="shared" si="69"/>
        <v>МКОУ «Рахатинская средняя общеобразовательная школа имени Б. Л. Сахратулаева» (Ботлихский район)</v>
      </c>
      <c r="AC275" s="24">
        <f>'Рейтинговая таблица организаций'!AX275</f>
        <v>91</v>
      </c>
      <c r="AD275" s="24">
        <f>'Рейтинговая таблица организаций'!AY275</f>
        <v>54</v>
      </c>
      <c r="AE275" s="24">
        <f>'Рейтинговая таблица организаций'!AZ275</f>
        <v>91</v>
      </c>
      <c r="AF275" s="24">
        <f>'Рейтинговая таблица организаций'!BA275</f>
        <v>76</v>
      </c>
      <c r="AG275" s="24">
        <f t="shared" si="70"/>
        <v>272</v>
      </c>
      <c r="AH275" s="24" t="str">
        <f t="shared" si="71"/>
        <v>МКОУ «Рахатинская средняя общеобразовательная школа имени Б. Л. Сахратулаева» (Ботлихский район)</v>
      </c>
      <c r="AI275" s="24">
        <f>'Рейтинговая таблица организаций'!BB275</f>
        <v>59.8</v>
      </c>
    </row>
    <row r="276" spans="1:35" s="24" customFormat="1" x14ac:dyDescent="0.25">
      <c r="A276" s="24">
        <f>'Рейтинговая таблица организаций'!A276</f>
        <v>273</v>
      </c>
      <c r="B276" s="24" t="str">
        <f>'Рейтинговая таблица организаций'!B276</f>
        <v>МКОУ «Тандовская СОШ» (Ботлихский район)</v>
      </c>
      <c r="C276" s="24">
        <f>'Рейтинговая таблица организаций'!C276</f>
        <v>44</v>
      </c>
      <c r="D276" s="24">
        <f t="shared" si="60"/>
        <v>273</v>
      </c>
      <c r="E276" s="24" t="str">
        <f t="shared" si="61"/>
        <v>МКОУ «Тандовская СОШ» (Ботлихский район)</v>
      </c>
      <c r="F276" s="24">
        <f>'Рейтинговая таблица организаций'!M276</f>
        <v>86</v>
      </c>
      <c r="G276" s="24">
        <f>'Рейтинговая таблица организаций'!N276</f>
        <v>100</v>
      </c>
      <c r="H276" s="24">
        <f>'Рейтинговая таблица организаций'!O276</f>
        <v>90</v>
      </c>
      <c r="I276" s="24">
        <f>'Рейтинговая таблица организаций'!P276</f>
        <v>92</v>
      </c>
      <c r="J276" s="24">
        <f t="shared" si="62"/>
        <v>273</v>
      </c>
      <c r="K276" s="24" t="str">
        <f t="shared" si="63"/>
        <v>МКОУ «Тандовская СОШ» (Ботлихский район)</v>
      </c>
      <c r="L276" s="24">
        <f>'Рейтинговая таблица организаций'!V276</f>
        <v>20</v>
      </c>
      <c r="M276" s="24">
        <f>'Рейтинговая таблица организаций'!X276</f>
        <v>77</v>
      </c>
      <c r="N276" s="24">
        <f>'Рейтинговая таблица организаций'!Y276</f>
        <v>48</v>
      </c>
      <c r="O276" s="24">
        <f t="shared" si="64"/>
        <v>273</v>
      </c>
      <c r="P276" s="24" t="str">
        <f t="shared" si="65"/>
        <v>МКОУ «Тандовская СОШ» (Ботлихский район)</v>
      </c>
      <c r="Q276" s="24">
        <f>'Рейтинговая таблица организаций'!AD276</f>
        <v>0</v>
      </c>
      <c r="R276" s="24">
        <f>'Рейтинговая таблица организаций'!AE276</f>
        <v>0</v>
      </c>
      <c r="S276" s="7">
        <f>'Рейтинговая таблица организаций'!AF276</f>
        <v>100</v>
      </c>
      <c r="T276" s="24">
        <f>'Рейтинговая таблица организаций'!AG276</f>
        <v>30</v>
      </c>
      <c r="U276" s="24">
        <f t="shared" si="66"/>
        <v>273</v>
      </c>
      <c r="V276" s="24" t="str">
        <f t="shared" si="67"/>
        <v>МКОУ «Тандовская СОШ» (Ботлихский район)</v>
      </c>
      <c r="W276" s="24">
        <f>'Рейтинговая таблица организаций'!AN276</f>
        <v>84</v>
      </c>
      <c r="X276" s="24">
        <f>'Рейтинговая таблица организаций'!AO276</f>
        <v>89</v>
      </c>
      <c r="Y276" s="24">
        <f>'Рейтинговая таблица организаций'!AP276</f>
        <v>81</v>
      </c>
      <c r="Z276" s="24">
        <f>'Рейтинговая таблица организаций'!AQ276</f>
        <v>85</v>
      </c>
      <c r="AA276" s="24">
        <f t="shared" si="68"/>
        <v>273</v>
      </c>
      <c r="AB276" s="24" t="str">
        <f t="shared" si="69"/>
        <v>МКОУ «Тандовская СОШ» (Ботлихский район)</v>
      </c>
      <c r="AC276" s="24">
        <f>'Рейтинговая таблица организаций'!AX276</f>
        <v>70</v>
      </c>
      <c r="AD276" s="24">
        <f>'Рейтинговая таблица организаций'!AY276</f>
        <v>86</v>
      </c>
      <c r="AE276" s="24">
        <f>'Рейтинговая таблица организаций'!AZ276</f>
        <v>77</v>
      </c>
      <c r="AF276" s="24">
        <f>'Рейтинговая таблица организаций'!BA276</f>
        <v>78</v>
      </c>
      <c r="AG276" s="24">
        <f t="shared" si="70"/>
        <v>273</v>
      </c>
      <c r="AH276" s="24" t="str">
        <f t="shared" si="71"/>
        <v>МКОУ «Тандовская СОШ» (Ботлихский район)</v>
      </c>
      <c r="AI276" s="24">
        <f>'Рейтинговая таблица организаций'!BB276</f>
        <v>66.599999999999994</v>
      </c>
    </row>
    <row r="277" spans="1:35" s="24" customFormat="1" x14ac:dyDescent="0.25">
      <c r="A277" s="24">
        <f>'Рейтинговая таблица организаций'!A277</f>
        <v>274</v>
      </c>
      <c r="B277" s="24" t="str">
        <f>'Рейтинговая таблица организаций'!B277</f>
        <v>МКОУ «Чанковская СОШ» (Ботлихский район)</v>
      </c>
      <c r="C277" s="24">
        <f>'Рейтинговая таблица организаций'!C277</f>
        <v>50</v>
      </c>
      <c r="D277" s="24">
        <f t="shared" si="60"/>
        <v>274</v>
      </c>
      <c r="E277" s="24" t="str">
        <f t="shared" si="61"/>
        <v>МКОУ «Чанковская СОШ» (Ботлихский район)</v>
      </c>
      <c r="F277" s="24">
        <f>'Рейтинговая таблица организаций'!M277</f>
        <v>95</v>
      </c>
      <c r="G277" s="24">
        <f>'Рейтинговая таблица организаций'!N277</f>
        <v>100</v>
      </c>
      <c r="H277" s="24">
        <f>'Рейтинговая таблица организаций'!O277</f>
        <v>85</v>
      </c>
      <c r="I277" s="24">
        <f>'Рейтинговая таблица организаций'!P277</f>
        <v>93</v>
      </c>
      <c r="J277" s="24">
        <f t="shared" si="62"/>
        <v>274</v>
      </c>
      <c r="K277" s="24" t="str">
        <f t="shared" si="63"/>
        <v>МКОУ «Чанковская СОШ» (Ботлихский район)</v>
      </c>
      <c r="L277" s="24">
        <f>'Рейтинговая таблица организаций'!V277</f>
        <v>80</v>
      </c>
      <c r="M277" s="24">
        <f>'Рейтинговая таблица организаций'!X277</f>
        <v>70</v>
      </c>
      <c r="N277" s="24">
        <f>'Рейтинговая таблица организаций'!Y277</f>
        <v>75</v>
      </c>
      <c r="O277" s="24">
        <f t="shared" si="64"/>
        <v>274</v>
      </c>
      <c r="P277" s="24" t="str">
        <f t="shared" si="65"/>
        <v>МКОУ «Чанковская СОШ» (Ботлихский район)</v>
      </c>
      <c r="Q277" s="24">
        <f>'Рейтинговая таблица организаций'!AD277</f>
        <v>20</v>
      </c>
      <c r="R277" s="24">
        <f>'Рейтинговая таблица организаций'!AE277</f>
        <v>80</v>
      </c>
      <c r="S277" s="7">
        <f>'Рейтинговая таблица организаций'!AF277</f>
        <v>100</v>
      </c>
      <c r="T277" s="24">
        <f>'Рейтинговая таблица организаций'!AG277</f>
        <v>68</v>
      </c>
      <c r="U277" s="24">
        <f t="shared" si="66"/>
        <v>274</v>
      </c>
      <c r="V277" s="24" t="str">
        <f t="shared" si="67"/>
        <v>МКОУ «Чанковская СОШ» (Ботлихский район)</v>
      </c>
      <c r="W277" s="24">
        <f>'Рейтинговая таблица организаций'!AN277</f>
        <v>96</v>
      </c>
      <c r="X277" s="24">
        <f>'Рейтинговая таблица организаций'!AO277</f>
        <v>100</v>
      </c>
      <c r="Y277" s="24">
        <f>'Рейтинговая таблица организаций'!AP277</f>
        <v>100</v>
      </c>
      <c r="Z277" s="24">
        <f>'Рейтинговая таблица организаций'!AQ277</f>
        <v>98</v>
      </c>
      <c r="AA277" s="24">
        <f t="shared" si="68"/>
        <v>274</v>
      </c>
      <c r="AB277" s="24" t="str">
        <f t="shared" si="69"/>
        <v>МКОУ «Чанковская СОШ» (Ботлихский район)</v>
      </c>
      <c r="AC277" s="24">
        <f>'Рейтинговая таблица организаций'!AX277</f>
        <v>98</v>
      </c>
      <c r="AD277" s="24">
        <f>'Рейтинговая таблица организаций'!AY277</f>
        <v>96</v>
      </c>
      <c r="AE277" s="24">
        <f>'Рейтинговая таблица организаций'!AZ277</f>
        <v>96</v>
      </c>
      <c r="AF277" s="24">
        <f>'Рейтинговая таблица организаций'!BA277</f>
        <v>97</v>
      </c>
      <c r="AG277" s="24">
        <f t="shared" si="70"/>
        <v>274</v>
      </c>
      <c r="AH277" s="24" t="str">
        <f t="shared" si="71"/>
        <v>МКОУ «Чанковская СОШ» (Ботлихский район)</v>
      </c>
      <c r="AI277" s="24">
        <f>'Рейтинговая таблица организаций'!BB277</f>
        <v>86.2</v>
      </c>
    </row>
    <row r="278" spans="1:35" s="24" customFormat="1" x14ac:dyDescent="0.25">
      <c r="A278" s="24">
        <f>'Рейтинговая таблица организаций'!A278</f>
        <v>275</v>
      </c>
      <c r="B278" s="24" t="str">
        <f>'Рейтинговая таблица организаций'!B278</f>
        <v>МКОУ «Зиловская СОШ имени Р. Ю. Сагитова» (Ботлихский район)</v>
      </c>
      <c r="C278" s="24">
        <f>'Рейтинговая таблица организаций'!C278</f>
        <v>33</v>
      </c>
      <c r="D278" s="24">
        <f t="shared" si="60"/>
        <v>275</v>
      </c>
      <c r="E278" s="24" t="str">
        <f t="shared" si="61"/>
        <v>МКОУ «Зиловская СОШ имени Р. Ю. Сагитова» (Ботлихский район)</v>
      </c>
      <c r="F278" s="24">
        <f>'Рейтинговая таблица организаций'!M278</f>
        <v>90</v>
      </c>
      <c r="G278" s="24">
        <f>'Рейтинговая таблица организаций'!N278</f>
        <v>100</v>
      </c>
      <c r="H278" s="24">
        <f>'Рейтинговая таблица организаций'!O278</f>
        <v>100</v>
      </c>
      <c r="I278" s="24">
        <f>'Рейтинговая таблица организаций'!P278</f>
        <v>97</v>
      </c>
      <c r="J278" s="24">
        <f t="shared" si="62"/>
        <v>275</v>
      </c>
      <c r="K278" s="24" t="str">
        <f t="shared" si="63"/>
        <v>МКОУ «Зиловская СОШ имени Р. Ю. Сагитова» (Ботлихский район)</v>
      </c>
      <c r="L278" s="24">
        <f>'Рейтинговая таблица организаций'!V278</f>
        <v>60</v>
      </c>
      <c r="M278" s="24">
        <f>'Рейтинговая таблица организаций'!X278</f>
        <v>100</v>
      </c>
      <c r="N278" s="24">
        <f>'Рейтинговая таблица организаций'!Y278</f>
        <v>80</v>
      </c>
      <c r="O278" s="24">
        <f t="shared" si="64"/>
        <v>275</v>
      </c>
      <c r="P278" s="24" t="str">
        <f t="shared" si="65"/>
        <v>МКОУ «Зиловская СОШ имени Р. Ю. Сагитова» (Ботлихский район)</v>
      </c>
      <c r="Q278" s="24">
        <f>'Рейтинговая таблица организаций'!AD278</f>
        <v>0</v>
      </c>
      <c r="R278" s="24">
        <f>'Рейтинговая таблица организаций'!AE278</f>
        <v>20</v>
      </c>
      <c r="S278" s="7">
        <f>'Рейтинговая таблица организаций'!AF278</f>
        <v>66.666666666666671</v>
      </c>
      <c r="T278" s="24">
        <f>'Рейтинговая таблица организаций'!AG278</f>
        <v>28</v>
      </c>
      <c r="U278" s="24">
        <f t="shared" si="66"/>
        <v>275</v>
      </c>
      <c r="V278" s="24" t="str">
        <f t="shared" si="67"/>
        <v>МКОУ «Зиловская СОШ имени Р. Ю. Сагитова» (Ботлихский район)</v>
      </c>
      <c r="W278" s="24">
        <f>'Рейтинговая таблица организаций'!AN278</f>
        <v>91</v>
      </c>
      <c r="X278" s="24">
        <f>'Рейтинговая таблица организаций'!AO278</f>
        <v>91</v>
      </c>
      <c r="Y278" s="24">
        <f>'Рейтинговая таблица организаций'!AP278</f>
        <v>80</v>
      </c>
      <c r="Z278" s="24">
        <f>'Рейтинговая таблица организаций'!AQ278</f>
        <v>89</v>
      </c>
      <c r="AA278" s="24">
        <f t="shared" si="68"/>
        <v>275</v>
      </c>
      <c r="AB278" s="24" t="str">
        <f t="shared" si="69"/>
        <v>МКОУ «Зиловская СОШ имени Р. Ю. Сагитова» (Ботлихский район)</v>
      </c>
      <c r="AC278" s="24">
        <f>'Рейтинговая таблица организаций'!AX278</f>
        <v>100</v>
      </c>
      <c r="AD278" s="24">
        <f>'Рейтинговая таблица организаций'!AY278</f>
        <v>100</v>
      </c>
      <c r="AE278" s="24">
        <f>'Рейтинговая таблица организаций'!AZ278</f>
        <v>100</v>
      </c>
      <c r="AF278" s="24">
        <f>'Рейтинговая таблица организаций'!BA278</f>
        <v>100</v>
      </c>
      <c r="AG278" s="24">
        <f t="shared" si="70"/>
        <v>275</v>
      </c>
      <c r="AH278" s="24" t="str">
        <f t="shared" si="71"/>
        <v>МКОУ «Зиловская СОШ имени Р. Ю. Сагитова» (Ботлихский район)</v>
      </c>
      <c r="AI278" s="24">
        <f>'Рейтинговая таблица организаций'!BB278</f>
        <v>78.8</v>
      </c>
    </row>
    <row r="279" spans="1:35" s="24" customFormat="1" x14ac:dyDescent="0.25">
      <c r="A279" s="24">
        <f>'Рейтинговая таблица организаций'!A279</f>
        <v>276</v>
      </c>
      <c r="B279" s="24" t="str">
        <f>'Рейтинговая таблица организаций'!B279</f>
        <v>МКОУ «Ашалинская ООШ  имени М. И. Исаева» (Ботлихский район)</v>
      </c>
      <c r="C279" s="24">
        <f>'Рейтинговая таблица организаций'!C279</f>
        <v>45</v>
      </c>
      <c r="D279" s="24">
        <f t="shared" si="60"/>
        <v>276</v>
      </c>
      <c r="E279" s="24" t="str">
        <f t="shared" si="61"/>
        <v>МКОУ «Ашалинская ООШ  имени М. И. Исаева» (Ботлихский район)</v>
      </c>
      <c r="F279" s="24">
        <f>'Рейтинговая таблица организаций'!M279</f>
        <v>82</v>
      </c>
      <c r="G279" s="24">
        <f>'Рейтинговая таблица организаций'!N279</f>
        <v>90</v>
      </c>
      <c r="H279" s="24">
        <f>'Рейтинговая таблица организаций'!O279</f>
        <v>89</v>
      </c>
      <c r="I279" s="24">
        <f>'Рейтинговая таблица организаций'!P279</f>
        <v>87</v>
      </c>
      <c r="J279" s="24">
        <f t="shared" si="62"/>
        <v>276</v>
      </c>
      <c r="K279" s="24" t="str">
        <f t="shared" si="63"/>
        <v>МКОУ «Ашалинская ООШ  имени М. И. Исаева» (Ботлихский район)</v>
      </c>
      <c r="L279" s="24">
        <f>'Рейтинговая таблица организаций'!V279</f>
        <v>80</v>
      </c>
      <c r="M279" s="24">
        <f>'Рейтинговая таблица организаций'!X279</f>
        <v>71</v>
      </c>
      <c r="N279" s="24">
        <f>'Рейтинговая таблица организаций'!Y279</f>
        <v>75</v>
      </c>
      <c r="O279" s="24">
        <f t="shared" si="64"/>
        <v>276</v>
      </c>
      <c r="P279" s="24" t="str">
        <f t="shared" si="65"/>
        <v>МКОУ «Ашалинская ООШ  имени М. И. Исаева» (Ботлихский район)</v>
      </c>
      <c r="Q279" s="24">
        <f>'Рейтинговая таблица организаций'!AD279</f>
        <v>0</v>
      </c>
      <c r="R279" s="24">
        <f>'Рейтинговая таблица организаций'!AE279</f>
        <v>0</v>
      </c>
      <c r="S279" s="7">
        <f>'Рейтинговая таблица организаций'!AF279</f>
        <v>77.777777777777771</v>
      </c>
      <c r="T279" s="24">
        <f>'Рейтинговая таблица организаций'!AG279</f>
        <v>23</v>
      </c>
      <c r="U279" s="24">
        <f t="shared" si="66"/>
        <v>276</v>
      </c>
      <c r="V279" s="24" t="str">
        <f t="shared" si="67"/>
        <v>МКОУ «Ашалинская ООШ  имени М. И. Исаева» (Ботлихский район)</v>
      </c>
      <c r="W279" s="24">
        <f>'Рейтинговая таблица организаций'!AN279</f>
        <v>89</v>
      </c>
      <c r="X279" s="24">
        <f>'Рейтинговая таблица организаций'!AO279</f>
        <v>96</v>
      </c>
      <c r="Y279" s="24">
        <f>'Рейтинговая таблица организаций'!AP279</f>
        <v>88</v>
      </c>
      <c r="Z279" s="24">
        <f>'Рейтинговая таблица организаций'!AQ279</f>
        <v>92</v>
      </c>
      <c r="AA279" s="24">
        <f t="shared" si="68"/>
        <v>276</v>
      </c>
      <c r="AB279" s="24" t="str">
        <f t="shared" si="69"/>
        <v>МКОУ «Ашалинская ООШ  имени М. И. Исаева» (Ботлихский район)</v>
      </c>
      <c r="AC279" s="24">
        <f>'Рейтинговая таблица организаций'!AX279</f>
        <v>84</v>
      </c>
      <c r="AD279" s="24">
        <f>'Рейтинговая таблица организаций'!AY279</f>
        <v>100</v>
      </c>
      <c r="AE279" s="24">
        <f>'Рейтинговая таблица организаций'!AZ279</f>
        <v>98</v>
      </c>
      <c r="AF279" s="24">
        <f>'Рейтинговая таблица организаций'!BA279</f>
        <v>93</v>
      </c>
      <c r="AG279" s="24">
        <f t="shared" si="70"/>
        <v>276</v>
      </c>
      <c r="AH279" s="24" t="str">
        <f t="shared" si="71"/>
        <v>МКОУ «Ашалинская ООШ  имени М. И. Исаева» (Ботлихский район)</v>
      </c>
      <c r="AI279" s="24">
        <f>'Рейтинговая таблица организаций'!BB279</f>
        <v>74</v>
      </c>
    </row>
    <row r="280" spans="1:35" s="24" customFormat="1" x14ac:dyDescent="0.25">
      <c r="A280" s="24">
        <f>'Рейтинговая таблица организаций'!A280</f>
        <v>277</v>
      </c>
      <c r="B280" s="24" t="str">
        <f>'Рейтинговая таблица организаций'!B280</f>
        <v>МКОУ «Белединская НОШ» (Ботлихский район)</v>
      </c>
      <c r="C280" s="24">
        <f>'Рейтинговая таблица организаций'!C280</f>
        <v>2</v>
      </c>
      <c r="D280" s="24">
        <f t="shared" si="60"/>
        <v>277</v>
      </c>
      <c r="E280" s="24" t="str">
        <f t="shared" si="61"/>
        <v>МКОУ «Белединская НОШ» (Ботлихский район)</v>
      </c>
      <c r="F280" s="24">
        <f>'Рейтинговая таблица организаций'!M280</f>
        <v>100</v>
      </c>
      <c r="G280" s="24">
        <f>'Рейтинговая таблица организаций'!N280</f>
        <v>100</v>
      </c>
      <c r="H280" s="24">
        <f>'Рейтинговая таблица организаций'!O280</f>
        <v>100</v>
      </c>
      <c r="I280" s="24">
        <f>'Рейтинговая таблица организаций'!P280</f>
        <v>100</v>
      </c>
      <c r="J280" s="24">
        <f t="shared" si="62"/>
        <v>277</v>
      </c>
      <c r="K280" s="24" t="str">
        <f t="shared" si="63"/>
        <v>МКОУ «Белединская НОШ» (Ботлихский район)</v>
      </c>
      <c r="L280" s="24">
        <f>'Рейтинговая таблица организаций'!V280</f>
        <v>100</v>
      </c>
      <c r="M280" s="24">
        <f>'Рейтинговая таблица организаций'!X280</f>
        <v>50</v>
      </c>
      <c r="N280" s="24">
        <f>'Рейтинговая таблица организаций'!Y280</f>
        <v>75</v>
      </c>
      <c r="O280" s="24">
        <f t="shared" si="64"/>
        <v>277</v>
      </c>
      <c r="P280" s="24" t="str">
        <f t="shared" si="65"/>
        <v>МКОУ «Белединская НОШ» (Ботлихский район)</v>
      </c>
      <c r="Q280" s="24">
        <f>'Рейтинговая таблица организаций'!AD280</f>
        <v>0</v>
      </c>
      <c r="R280" s="24">
        <f>'Рейтинговая таблица организаций'!AE280</f>
        <v>0</v>
      </c>
      <c r="S280" s="7">
        <f>'Рейтинговая таблица организаций'!AF280</f>
        <v>100</v>
      </c>
      <c r="T280" s="24">
        <f>'Рейтинговая таблица организаций'!AG280</f>
        <v>30</v>
      </c>
      <c r="U280" s="24">
        <f t="shared" si="66"/>
        <v>277</v>
      </c>
      <c r="V280" s="24" t="str">
        <f t="shared" si="67"/>
        <v>МКОУ «Белединская НОШ» (Ботлихский район)</v>
      </c>
      <c r="W280" s="24">
        <f>'Рейтинговая таблица организаций'!AN280</f>
        <v>100</v>
      </c>
      <c r="X280" s="24">
        <f>'Рейтинговая таблица организаций'!AO280</f>
        <v>50</v>
      </c>
      <c r="Y280" s="24">
        <f>'Рейтинговая таблица организаций'!AP280</f>
        <v>100</v>
      </c>
      <c r="Z280" s="24">
        <f>'Рейтинговая таблица организаций'!AQ280</f>
        <v>80</v>
      </c>
      <c r="AA280" s="24">
        <f t="shared" si="68"/>
        <v>277</v>
      </c>
      <c r="AB280" s="24" t="str">
        <f t="shared" si="69"/>
        <v>МКОУ «Белединская НОШ» (Ботлихский район)</v>
      </c>
      <c r="AC280" s="24">
        <f>'Рейтинговая таблица организаций'!AX280</f>
        <v>50</v>
      </c>
      <c r="AD280" s="24">
        <f>'Рейтинговая таблица организаций'!AY280</f>
        <v>100</v>
      </c>
      <c r="AE280" s="24">
        <f>'Рейтинговая таблица организаций'!AZ280</f>
        <v>100</v>
      </c>
      <c r="AF280" s="24">
        <f>'Рейтинговая таблица организаций'!BA280</f>
        <v>80</v>
      </c>
      <c r="AG280" s="24">
        <f t="shared" si="70"/>
        <v>277</v>
      </c>
      <c r="AH280" s="24" t="str">
        <f t="shared" si="71"/>
        <v>МКОУ «Белединская НОШ» (Ботлихский район)</v>
      </c>
      <c r="AI280" s="24">
        <f>'Рейтинговая таблица организаций'!BB280</f>
        <v>73</v>
      </c>
    </row>
    <row r="281" spans="1:35" s="24" customFormat="1" x14ac:dyDescent="0.25">
      <c r="A281" s="24">
        <f>'Рейтинговая таблица организаций'!A281</f>
        <v>278</v>
      </c>
      <c r="B281" s="24" t="str">
        <f>'Рейтинговая таблица организаций'!B281</f>
        <v>МКОУ «Гунховская НОШ» (Ботлихский район)</v>
      </c>
      <c r="C281" s="24">
        <f>'Рейтинговая таблица организаций'!C281</f>
        <v>4</v>
      </c>
      <c r="D281" s="24">
        <f t="shared" si="60"/>
        <v>278</v>
      </c>
      <c r="E281" s="24" t="str">
        <f t="shared" si="61"/>
        <v>МКОУ «Гунховская НОШ» (Ботлихский район)</v>
      </c>
      <c r="F281" s="24">
        <f>'Рейтинговая таблица организаций'!M281</f>
        <v>39</v>
      </c>
      <c r="G281" s="24">
        <f>'Рейтинговая таблица организаций'!N281</f>
        <v>0</v>
      </c>
      <c r="H281" s="24">
        <f>'Рейтинговая таблица организаций'!O281</f>
        <v>100</v>
      </c>
      <c r="I281" s="24">
        <f>'Рейтинговая таблица организаций'!P281</f>
        <v>52</v>
      </c>
      <c r="J281" s="24">
        <f t="shared" si="62"/>
        <v>278</v>
      </c>
      <c r="K281" s="24" t="str">
        <f t="shared" si="63"/>
        <v>МКОУ «Гунховская НОШ» (Ботлихский район)</v>
      </c>
      <c r="L281" s="24">
        <f>'Рейтинговая таблица организаций'!V281</f>
        <v>20</v>
      </c>
      <c r="M281" s="24">
        <f>'Рейтинговая таблица организаций'!X281</f>
        <v>75</v>
      </c>
      <c r="N281" s="24">
        <f>'Рейтинговая таблица организаций'!Y281</f>
        <v>47</v>
      </c>
      <c r="O281" s="24">
        <f t="shared" si="64"/>
        <v>278</v>
      </c>
      <c r="P281" s="24" t="str">
        <f t="shared" si="65"/>
        <v>МКОУ «Гунховская НОШ» (Ботлихский район)</v>
      </c>
      <c r="Q281" s="24">
        <f>'Рейтинговая таблица организаций'!AD281</f>
        <v>0</v>
      </c>
      <c r="R281" s="24">
        <f>'Рейтинговая таблица организаций'!AE281</f>
        <v>0</v>
      </c>
      <c r="S281" s="7">
        <f>'Рейтинговая таблица организаций'!AF281</f>
        <v>100</v>
      </c>
      <c r="T281" s="24">
        <f>'Рейтинговая таблица организаций'!AG281</f>
        <v>30</v>
      </c>
      <c r="U281" s="24">
        <f t="shared" si="66"/>
        <v>278</v>
      </c>
      <c r="V281" s="24" t="str">
        <f t="shared" si="67"/>
        <v>МКОУ «Гунховская НОШ» (Ботлихский район)</v>
      </c>
      <c r="W281" s="24">
        <f>'Рейтинговая таблица организаций'!AN281</f>
        <v>75</v>
      </c>
      <c r="X281" s="24">
        <f>'Рейтинговая таблица организаций'!AO281</f>
        <v>100</v>
      </c>
      <c r="Y281" s="24">
        <f>'Рейтинговая таблица организаций'!AP281</f>
        <v>75</v>
      </c>
      <c r="Z281" s="24">
        <f>'Рейтинговая таблица организаций'!AQ281</f>
        <v>85</v>
      </c>
      <c r="AA281" s="24">
        <f t="shared" si="68"/>
        <v>278</v>
      </c>
      <c r="AB281" s="24" t="str">
        <f t="shared" si="69"/>
        <v>МКОУ «Гунховская НОШ» (Ботлихский район)</v>
      </c>
      <c r="AC281" s="24">
        <f>'Рейтинговая таблица организаций'!AX281</f>
        <v>100</v>
      </c>
      <c r="AD281" s="24">
        <f>'Рейтинговая таблица организаций'!AY281</f>
        <v>100</v>
      </c>
      <c r="AE281" s="24">
        <f>'Рейтинговая таблица организаций'!AZ281</f>
        <v>100</v>
      </c>
      <c r="AF281" s="24">
        <f>'Рейтинговая таблица организаций'!BA281</f>
        <v>100</v>
      </c>
      <c r="AG281" s="24">
        <f t="shared" si="70"/>
        <v>278</v>
      </c>
      <c r="AH281" s="24" t="str">
        <f t="shared" si="71"/>
        <v>МКОУ «Гунховская НОШ» (Ботлихский район)</v>
      </c>
      <c r="AI281" s="24">
        <f>'Рейтинговая таблица организаций'!BB281</f>
        <v>62.8</v>
      </c>
    </row>
    <row r="282" spans="1:35" s="24" customFormat="1" x14ac:dyDescent="0.25">
      <c r="A282" s="24">
        <f>'Рейтинговая таблица организаций'!A282</f>
        <v>279</v>
      </c>
      <c r="B282" s="24" t="str">
        <f>'Рейтинговая таблица организаций'!B282</f>
        <v>МКОУ «Зибирхалинская НОШ» (Ботлихский район)</v>
      </c>
      <c r="C282" s="24">
        <f>'Рейтинговая таблица организаций'!C282</f>
        <v>2</v>
      </c>
      <c r="D282" s="24">
        <f t="shared" si="60"/>
        <v>279</v>
      </c>
      <c r="E282" s="24" t="str">
        <f t="shared" si="61"/>
        <v>МКОУ «Зибирхалинская НОШ» (Ботлихский район)</v>
      </c>
      <c r="F282" s="24">
        <f>'Рейтинговая таблица организаций'!M282</f>
        <v>96</v>
      </c>
      <c r="G282" s="24">
        <f>'Рейтинговая таблица организаций'!N282</f>
        <v>90</v>
      </c>
      <c r="H282" s="24">
        <f>'Рейтинговая таблица организаций'!O282</f>
        <v>100</v>
      </c>
      <c r="I282" s="24">
        <f>'Рейтинговая таблица организаций'!P282</f>
        <v>96</v>
      </c>
      <c r="J282" s="24">
        <f t="shared" si="62"/>
        <v>279</v>
      </c>
      <c r="K282" s="24" t="str">
        <f t="shared" si="63"/>
        <v>МКОУ «Зибирхалинская НОШ» (Ботлихский район)</v>
      </c>
      <c r="L282" s="24">
        <f>'Рейтинговая таблица организаций'!V282</f>
        <v>80</v>
      </c>
      <c r="M282" s="24">
        <f>'Рейтинговая таблица организаций'!X282</f>
        <v>50</v>
      </c>
      <c r="N282" s="24">
        <f>'Рейтинговая таблица организаций'!Y282</f>
        <v>65</v>
      </c>
      <c r="O282" s="24">
        <f t="shared" si="64"/>
        <v>279</v>
      </c>
      <c r="P282" s="24" t="str">
        <f t="shared" si="65"/>
        <v>МКОУ «Зибирхалинская НОШ» (Ботлихский район)</v>
      </c>
      <c r="Q282" s="24">
        <f>'Рейтинговая таблица организаций'!AD282</f>
        <v>0</v>
      </c>
      <c r="R282" s="24">
        <f>'Рейтинговая таблица организаций'!AE282</f>
        <v>0</v>
      </c>
      <c r="S282" s="7">
        <f>'Рейтинговая таблица организаций'!AF282</f>
        <v>50</v>
      </c>
      <c r="T282" s="24">
        <f>'Рейтинговая таблица организаций'!AG282</f>
        <v>15</v>
      </c>
      <c r="U282" s="24">
        <f t="shared" si="66"/>
        <v>279</v>
      </c>
      <c r="V282" s="24" t="str">
        <f t="shared" si="67"/>
        <v>МКОУ «Зибирхалинская НОШ» (Ботлихский район)</v>
      </c>
      <c r="W282" s="24">
        <f>'Рейтинговая таблица организаций'!AN282</f>
        <v>100</v>
      </c>
      <c r="X282" s="24">
        <f>'Рейтинговая таблица организаций'!AO282</f>
        <v>50</v>
      </c>
      <c r="Y282" s="24">
        <f>'Рейтинговая таблица организаций'!AP282</f>
        <v>100</v>
      </c>
      <c r="Z282" s="24">
        <f>'Рейтинговая таблица организаций'!AQ282</f>
        <v>80</v>
      </c>
      <c r="AA282" s="24">
        <f t="shared" si="68"/>
        <v>279</v>
      </c>
      <c r="AB282" s="24" t="str">
        <f t="shared" si="69"/>
        <v>МКОУ «Зибирхалинская НОШ» (Ботлихский район)</v>
      </c>
      <c r="AC282" s="24">
        <f>'Рейтинговая таблица организаций'!AX282</f>
        <v>100</v>
      </c>
      <c r="AD282" s="24">
        <f>'Рейтинговая таблица организаций'!AY282</f>
        <v>100</v>
      </c>
      <c r="AE282" s="24">
        <f>'Рейтинговая таблица организаций'!AZ282</f>
        <v>100</v>
      </c>
      <c r="AF282" s="24">
        <f>'Рейтинговая таблица организаций'!BA282</f>
        <v>100</v>
      </c>
      <c r="AG282" s="24">
        <f t="shared" si="70"/>
        <v>279</v>
      </c>
      <c r="AH282" s="24" t="str">
        <f t="shared" si="71"/>
        <v>МКОУ «Зибирхалинская НОШ» (Ботлихский район)</v>
      </c>
      <c r="AI282" s="24">
        <f>'Рейтинговая таблица организаций'!BB282</f>
        <v>71.2</v>
      </c>
    </row>
    <row r="283" spans="1:35" s="24" customFormat="1" x14ac:dyDescent="0.25">
      <c r="A283" s="24">
        <f>'Рейтинговая таблица организаций'!A283</f>
        <v>280</v>
      </c>
      <c r="B283" s="24" t="str">
        <f>'Рейтинговая таблица организаций'!B283</f>
        <v>МКОУ  «Верхне-Алакская НОШ» (Ботлихский район)</v>
      </c>
      <c r="C283" s="24">
        <f>'Рейтинговая таблица организаций'!C283</f>
        <v>3</v>
      </c>
      <c r="D283" s="24">
        <f t="shared" si="60"/>
        <v>280</v>
      </c>
      <c r="E283" s="24" t="str">
        <f t="shared" si="61"/>
        <v>МКОУ  «Верхне-Алакская НОШ» (Ботлихский район)</v>
      </c>
      <c r="F283" s="24">
        <f>'Рейтинговая таблица организаций'!M283</f>
        <v>78</v>
      </c>
      <c r="G283" s="24">
        <f>'Рейтинговая таблица организаций'!N283</f>
        <v>100</v>
      </c>
      <c r="H283" s="24">
        <f>'Рейтинговая таблица организаций'!O283</f>
        <v>75</v>
      </c>
      <c r="I283" s="24">
        <f>'Рейтинговая таблица организаций'!P283</f>
        <v>83</v>
      </c>
      <c r="J283" s="24">
        <f t="shared" si="62"/>
        <v>280</v>
      </c>
      <c r="K283" s="24" t="str">
        <f t="shared" si="63"/>
        <v>МКОУ  «Верхне-Алакская НОШ» (Ботлихский район)</v>
      </c>
      <c r="L283" s="24">
        <f>'Рейтинговая таблица организаций'!V283</f>
        <v>40</v>
      </c>
      <c r="M283" s="24">
        <f>'Рейтинговая таблица организаций'!X283</f>
        <v>67</v>
      </c>
      <c r="N283" s="24">
        <f>'Рейтинговая таблица организаций'!Y283</f>
        <v>53</v>
      </c>
      <c r="O283" s="24">
        <f t="shared" si="64"/>
        <v>280</v>
      </c>
      <c r="P283" s="24" t="str">
        <f t="shared" si="65"/>
        <v>МКОУ  «Верхне-Алакская НОШ» (Ботлихский район)</v>
      </c>
      <c r="Q283" s="24">
        <f>'Рейтинговая таблица организаций'!AD283</f>
        <v>0</v>
      </c>
      <c r="R283" s="24">
        <f>'Рейтинговая таблица организаций'!AE283</f>
        <v>60</v>
      </c>
      <c r="S283" s="7">
        <f>'Рейтинговая таблица организаций'!AF283</f>
        <v>100</v>
      </c>
      <c r="T283" s="24">
        <f>'Рейтинговая таблица организаций'!AG283</f>
        <v>54</v>
      </c>
      <c r="U283" s="24">
        <f t="shared" si="66"/>
        <v>280</v>
      </c>
      <c r="V283" s="24" t="str">
        <f t="shared" si="67"/>
        <v>МКОУ  «Верхне-Алакская НОШ» (Ботлихский район)</v>
      </c>
      <c r="W283" s="24">
        <f>'Рейтинговая таблица организаций'!AN283</f>
        <v>67</v>
      </c>
      <c r="X283" s="24">
        <f>'Рейтинговая таблица организаций'!AO283</f>
        <v>67</v>
      </c>
      <c r="Y283" s="24">
        <f>'Рейтинговая таблица организаций'!AP283</f>
        <v>100</v>
      </c>
      <c r="Z283" s="24">
        <f>'Рейтинговая таблица организаций'!AQ283</f>
        <v>74</v>
      </c>
      <c r="AA283" s="24">
        <f t="shared" si="68"/>
        <v>280</v>
      </c>
      <c r="AB283" s="24" t="str">
        <f t="shared" si="69"/>
        <v>МКОУ  «Верхне-Алакская НОШ» (Ботлихский район)</v>
      </c>
      <c r="AC283" s="24">
        <f>'Рейтинговая таблица организаций'!AX283</f>
        <v>67</v>
      </c>
      <c r="AD283" s="24">
        <f>'Рейтинговая таблица организаций'!AY283</f>
        <v>67</v>
      </c>
      <c r="AE283" s="24">
        <f>'Рейтинговая таблица организаций'!AZ283</f>
        <v>67</v>
      </c>
      <c r="AF283" s="24">
        <f>'Рейтинговая таблица организаций'!BA283</f>
        <v>67</v>
      </c>
      <c r="AG283" s="24">
        <f t="shared" si="70"/>
        <v>280</v>
      </c>
      <c r="AH283" s="24" t="str">
        <f t="shared" si="71"/>
        <v>МКОУ  «Верхне-Алакская НОШ» (Ботлихский район)</v>
      </c>
      <c r="AI283" s="24">
        <f>'Рейтинговая таблица организаций'!BB283</f>
        <v>66.2</v>
      </c>
    </row>
    <row r="284" spans="1:35" s="24" customFormat="1" x14ac:dyDescent="0.25">
      <c r="A284" s="24">
        <f>'Рейтинговая таблица организаций'!A284</f>
        <v>281</v>
      </c>
      <c r="B284" s="24" t="str">
        <f>'Рейтинговая таблица организаций'!B284</f>
        <v>МКОУ «Нижне-Алакская НОШ» (Ботлихский район)</v>
      </c>
      <c r="C284" s="24">
        <f>'Рейтинговая таблица организаций'!C284</f>
        <v>2</v>
      </c>
      <c r="D284" s="24">
        <f t="shared" si="60"/>
        <v>281</v>
      </c>
      <c r="E284" s="24" t="str">
        <f t="shared" si="61"/>
        <v>МКОУ «Нижне-Алакская НОШ» (Ботлихский район)</v>
      </c>
      <c r="F284" s="24">
        <f>'Рейтинговая таблица организаций'!M284</f>
        <v>30</v>
      </c>
      <c r="G284" s="24">
        <f>'Рейтинговая таблица организаций'!N284</f>
        <v>0</v>
      </c>
      <c r="H284" s="24">
        <f>'Рейтинговая таблица организаций'!O284</f>
        <v>100</v>
      </c>
      <c r="I284" s="24">
        <f>'Рейтинговая таблица организаций'!P284</f>
        <v>49</v>
      </c>
      <c r="J284" s="24">
        <f t="shared" si="62"/>
        <v>281</v>
      </c>
      <c r="K284" s="24" t="str">
        <f t="shared" si="63"/>
        <v>МКОУ «Нижне-Алакская НОШ» (Ботлихский район)</v>
      </c>
      <c r="L284" s="24">
        <f>'Рейтинговая таблица организаций'!V284</f>
        <v>20</v>
      </c>
      <c r="M284" s="24">
        <f>'Рейтинговая таблица организаций'!X284</f>
        <v>50</v>
      </c>
      <c r="N284" s="24">
        <f>'Рейтинговая таблица организаций'!Y284</f>
        <v>35</v>
      </c>
      <c r="O284" s="24">
        <f t="shared" si="64"/>
        <v>281</v>
      </c>
      <c r="P284" s="24" t="str">
        <f t="shared" si="65"/>
        <v>МКОУ «Нижне-Алакская НОШ» (Ботлихский район)</v>
      </c>
      <c r="Q284" s="24">
        <f>'Рейтинговая таблица организаций'!AD284</f>
        <v>0</v>
      </c>
      <c r="R284" s="24">
        <f>'Рейтинговая таблица организаций'!AE284</f>
        <v>0</v>
      </c>
      <c r="S284" s="7">
        <f>'Рейтинговая таблица организаций'!AF284</f>
        <v>50</v>
      </c>
      <c r="T284" s="24">
        <f>'Рейтинговая таблица организаций'!AG284</f>
        <v>15</v>
      </c>
      <c r="U284" s="24">
        <f t="shared" si="66"/>
        <v>281</v>
      </c>
      <c r="V284" s="24" t="str">
        <f t="shared" si="67"/>
        <v>МКОУ «Нижне-Алакская НОШ» (Ботлихский район)</v>
      </c>
      <c r="W284" s="24">
        <f>'Рейтинговая таблица организаций'!AN284</f>
        <v>100</v>
      </c>
      <c r="X284" s="24">
        <f>'Рейтинговая таблица организаций'!AO284</f>
        <v>100</v>
      </c>
      <c r="Y284" s="24">
        <f>'Рейтинговая таблица организаций'!AP284</f>
        <v>100</v>
      </c>
      <c r="Z284" s="24">
        <f>'Рейтинговая таблица организаций'!AQ284</f>
        <v>100</v>
      </c>
      <c r="AA284" s="24">
        <f t="shared" si="68"/>
        <v>281</v>
      </c>
      <c r="AB284" s="24" t="str">
        <f t="shared" si="69"/>
        <v>МКОУ «Нижне-Алакская НОШ» (Ботлихский район)</v>
      </c>
      <c r="AC284" s="24">
        <f>'Рейтинговая таблица организаций'!AX284</f>
        <v>100</v>
      </c>
      <c r="AD284" s="24">
        <f>'Рейтинговая таблица организаций'!AY284</f>
        <v>100</v>
      </c>
      <c r="AE284" s="24">
        <f>'Рейтинговая таблица организаций'!AZ284</f>
        <v>50</v>
      </c>
      <c r="AF284" s="24">
        <f>'Рейтинговая таблица организаций'!BA284</f>
        <v>90</v>
      </c>
      <c r="AG284" s="24">
        <f t="shared" si="70"/>
        <v>281</v>
      </c>
      <c r="AH284" s="24" t="str">
        <f t="shared" si="71"/>
        <v>МКОУ «Нижне-Алакская НОШ» (Ботлихский район)</v>
      </c>
      <c r="AI284" s="24">
        <f>'Рейтинговая таблица организаций'!BB284</f>
        <v>57.8</v>
      </c>
    </row>
    <row r="285" spans="1:35" s="24" customFormat="1" x14ac:dyDescent="0.25">
      <c r="A285" s="24">
        <f>'Рейтинговая таблица организаций'!A285</f>
        <v>282</v>
      </c>
      <c r="B285" s="24" t="str">
        <f>'Рейтинговая таблица организаций'!B285</f>
        <v>МКОУ  «Ансалтинская ДЮСШ» (Ботлихский район)</v>
      </c>
      <c r="C285" s="24">
        <f>'Рейтинговая таблица организаций'!C285</f>
        <v>150</v>
      </c>
      <c r="D285" s="24">
        <f t="shared" si="60"/>
        <v>282</v>
      </c>
      <c r="E285" s="24" t="str">
        <f t="shared" si="61"/>
        <v>МКОУ  «Ансалтинская ДЮСШ» (Ботлихский район)</v>
      </c>
      <c r="F285" s="24">
        <f>'Рейтинговая таблица организаций'!M285</f>
        <v>94</v>
      </c>
      <c r="G285" s="24">
        <f>'Рейтинговая таблица организаций'!N285</f>
        <v>100</v>
      </c>
      <c r="H285" s="24">
        <f>'Рейтинговая таблица организаций'!O285</f>
        <v>89</v>
      </c>
      <c r="I285" s="24">
        <f>'Рейтинговая таблица организаций'!P285</f>
        <v>94</v>
      </c>
      <c r="J285" s="24">
        <f t="shared" si="62"/>
        <v>282</v>
      </c>
      <c r="K285" s="24" t="str">
        <f t="shared" si="63"/>
        <v>МКОУ  «Ансалтинская ДЮСШ» (Ботлихский район)</v>
      </c>
      <c r="L285" s="24">
        <f>'Рейтинговая таблица организаций'!V285</f>
        <v>100</v>
      </c>
      <c r="M285" s="24">
        <f>'Рейтинговая таблица организаций'!X285</f>
        <v>56</v>
      </c>
      <c r="N285" s="24">
        <f>'Рейтинговая таблица организаций'!Y285</f>
        <v>78</v>
      </c>
      <c r="O285" s="24">
        <f t="shared" si="64"/>
        <v>282</v>
      </c>
      <c r="P285" s="24" t="str">
        <f t="shared" si="65"/>
        <v>МКОУ  «Ансалтинская ДЮСШ» (Ботлихский район)</v>
      </c>
      <c r="Q285" s="24">
        <f>'Рейтинговая таблица организаций'!AD285</f>
        <v>60</v>
      </c>
      <c r="R285" s="24">
        <f>'Рейтинговая таблица организаций'!AE285</f>
        <v>40</v>
      </c>
      <c r="S285" s="7">
        <f>'Рейтинговая таблица организаций'!AF285</f>
        <v>55.555555555555557</v>
      </c>
      <c r="T285" s="24">
        <f>'Рейтинговая таблица организаций'!AG285</f>
        <v>51</v>
      </c>
      <c r="U285" s="24">
        <f t="shared" si="66"/>
        <v>282</v>
      </c>
      <c r="V285" s="24" t="str">
        <f t="shared" si="67"/>
        <v>МКОУ  «Ансалтинская ДЮСШ» (Ботлихский район)</v>
      </c>
      <c r="W285" s="24">
        <f>'Рейтинговая таблица организаций'!AN285</f>
        <v>84</v>
      </c>
      <c r="X285" s="24">
        <f>'Рейтинговая таблица организаций'!AO285</f>
        <v>87</v>
      </c>
      <c r="Y285" s="24">
        <f>'Рейтинговая таблица организаций'!AP285</f>
        <v>86</v>
      </c>
      <c r="Z285" s="24">
        <f>'Рейтинговая таблица организаций'!AQ285</f>
        <v>86</v>
      </c>
      <c r="AA285" s="24">
        <f t="shared" si="68"/>
        <v>282</v>
      </c>
      <c r="AB285" s="24" t="str">
        <f t="shared" si="69"/>
        <v>МКОУ  «Ансалтинская ДЮСШ» (Ботлихский район)</v>
      </c>
      <c r="AC285" s="24">
        <f>'Рейтинговая таблица организаций'!AX285</f>
        <v>71</v>
      </c>
      <c r="AD285" s="24">
        <f>'Рейтинговая таблица организаций'!AY285</f>
        <v>81</v>
      </c>
      <c r="AE285" s="24">
        <f>'Рейтинговая таблица организаций'!AZ285</f>
        <v>79</v>
      </c>
      <c r="AF285" s="24">
        <f>'Рейтинговая таблица организаций'!BA285</f>
        <v>77</v>
      </c>
      <c r="AG285" s="24">
        <f t="shared" si="70"/>
        <v>282</v>
      </c>
      <c r="AH285" s="24" t="str">
        <f t="shared" si="71"/>
        <v>МКОУ  «Ансалтинская ДЮСШ» (Ботлихский район)</v>
      </c>
      <c r="AI285" s="24">
        <f>'Рейтинговая таблица организаций'!BB285</f>
        <v>77.2</v>
      </c>
    </row>
    <row r="286" spans="1:35" s="24" customFormat="1" x14ac:dyDescent="0.25">
      <c r="A286" s="24">
        <f>'Рейтинговая таблица организаций'!A286</f>
        <v>283</v>
      </c>
      <c r="B286" s="24" t="str">
        <f>'Рейтинговая таблица организаций'!B286</f>
        <v>МКОУ «Детский сад «Ласточка» с. Рахата» (Ботлихский район)</v>
      </c>
      <c r="C286" s="24">
        <f>'Рейтинговая таблица организаций'!C286</f>
        <v>69</v>
      </c>
      <c r="D286" s="24">
        <f t="shared" si="60"/>
        <v>283</v>
      </c>
      <c r="E286" s="24" t="str">
        <f t="shared" si="61"/>
        <v>МКОУ «Детский сад «Ласточка» с. Рахата» (Ботлихский район)</v>
      </c>
      <c r="F286" s="24">
        <f>'Рейтинговая таблица организаций'!M286</f>
        <v>90</v>
      </c>
      <c r="G286" s="24">
        <f>'Рейтинговая таблица организаций'!N286</f>
        <v>90</v>
      </c>
      <c r="H286" s="24">
        <f>'Рейтинговая таблица организаций'!O286</f>
        <v>91</v>
      </c>
      <c r="I286" s="24">
        <f>'Рейтинговая таблица организаций'!P286</f>
        <v>90</v>
      </c>
      <c r="J286" s="24">
        <f t="shared" si="62"/>
        <v>283</v>
      </c>
      <c r="K286" s="24" t="str">
        <f t="shared" si="63"/>
        <v>МКОУ «Детский сад «Ласточка» с. Рахата» (Ботлихский район)</v>
      </c>
      <c r="L286" s="24">
        <f>'Рейтинговая таблица организаций'!V286</f>
        <v>60</v>
      </c>
      <c r="M286" s="24">
        <f>'Рейтинговая таблица организаций'!X286</f>
        <v>61</v>
      </c>
      <c r="N286" s="24">
        <f>'Рейтинговая таблица организаций'!Y286</f>
        <v>60</v>
      </c>
      <c r="O286" s="24">
        <f t="shared" si="64"/>
        <v>283</v>
      </c>
      <c r="P286" s="24" t="str">
        <f t="shared" si="65"/>
        <v>МКОУ «Детский сад «Ласточка» с. Рахата» (Ботлихский район)</v>
      </c>
      <c r="Q286" s="24">
        <f>'Рейтинговая таблица организаций'!AD286</f>
        <v>0</v>
      </c>
      <c r="R286" s="24">
        <f>'Рейтинговая таблица организаций'!AE286</f>
        <v>0</v>
      </c>
      <c r="S286" s="7">
        <f>'Рейтинговая таблица организаций'!AF286</f>
        <v>50</v>
      </c>
      <c r="T286" s="24">
        <f>'Рейтинговая таблица организаций'!AG286</f>
        <v>15</v>
      </c>
      <c r="U286" s="24">
        <f t="shared" si="66"/>
        <v>283</v>
      </c>
      <c r="V286" s="24" t="str">
        <f t="shared" si="67"/>
        <v>МКОУ «Детский сад «Ласточка» с. Рахата» (Ботлихский район)</v>
      </c>
      <c r="W286" s="24">
        <f>'Рейтинговая таблица организаций'!AN286</f>
        <v>91</v>
      </c>
      <c r="X286" s="24">
        <f>'Рейтинговая таблица организаций'!AO286</f>
        <v>96</v>
      </c>
      <c r="Y286" s="24">
        <f>'Рейтинговая таблица организаций'!AP286</f>
        <v>94</v>
      </c>
      <c r="Z286" s="24">
        <f>'Рейтинговая таблица организаций'!AQ286</f>
        <v>94</v>
      </c>
      <c r="AA286" s="24">
        <f t="shared" si="68"/>
        <v>283</v>
      </c>
      <c r="AB286" s="24" t="str">
        <f t="shared" si="69"/>
        <v>МКОУ «Детский сад «Ласточка» с. Рахата» (Ботлихский район)</v>
      </c>
      <c r="AC286" s="24">
        <f>'Рейтинговая таблица организаций'!AX286</f>
        <v>84</v>
      </c>
      <c r="AD286" s="24">
        <f>'Рейтинговая таблица организаций'!AY286</f>
        <v>83</v>
      </c>
      <c r="AE286" s="24">
        <f>'Рейтинговая таблица организаций'!AZ286</f>
        <v>81</v>
      </c>
      <c r="AF286" s="24">
        <f>'Рейтинговая таблица организаций'!BA286</f>
        <v>83</v>
      </c>
      <c r="AG286" s="24">
        <f t="shared" si="70"/>
        <v>283</v>
      </c>
      <c r="AH286" s="24" t="str">
        <f t="shared" si="71"/>
        <v>МКОУ «Детский сад «Ласточка» с. Рахата» (Ботлихский район)</v>
      </c>
      <c r="AI286" s="24">
        <f>'Рейтинговая таблица организаций'!BB286</f>
        <v>68.400000000000006</v>
      </c>
    </row>
    <row r="287" spans="1:35" s="24" customFormat="1" x14ac:dyDescent="0.25">
      <c r="A287" s="24">
        <f>'Рейтинговая таблица организаций'!A287</f>
        <v>284</v>
      </c>
      <c r="B287" s="24" t="str">
        <f>'Рейтинговая таблица организаций'!B287</f>
        <v>МКОУ «Детский сад «Орленок» с. Зило» (Ботлихский район)</v>
      </c>
      <c r="C287" s="24">
        <f>'Рейтинговая таблица организаций'!C287</f>
        <v>18</v>
      </c>
      <c r="D287" s="24">
        <f t="shared" si="60"/>
        <v>284</v>
      </c>
      <c r="E287" s="24" t="str">
        <f t="shared" si="61"/>
        <v>МКОУ «Детский сад «Орленок» с. Зило» (Ботлихский район)</v>
      </c>
      <c r="F287" s="24">
        <f>'Рейтинговая таблица организаций'!M287</f>
        <v>89</v>
      </c>
      <c r="G287" s="24">
        <f>'Рейтинговая таблица организаций'!N287</f>
        <v>100</v>
      </c>
      <c r="H287" s="24">
        <f>'Рейтинговая таблица организаций'!O287</f>
        <v>94</v>
      </c>
      <c r="I287" s="24">
        <f>'Рейтинговая таблица организаций'!P287</f>
        <v>94</v>
      </c>
      <c r="J287" s="24">
        <f t="shared" si="62"/>
        <v>284</v>
      </c>
      <c r="K287" s="24" t="str">
        <f t="shared" si="63"/>
        <v>МКОУ «Детский сад «Орленок» с. Зило» (Ботлихский район)</v>
      </c>
      <c r="L287" s="24">
        <f>'Рейтинговая таблица организаций'!V287</f>
        <v>100</v>
      </c>
      <c r="M287" s="24">
        <f>'Рейтинговая таблица организаций'!X287</f>
        <v>83</v>
      </c>
      <c r="N287" s="24">
        <f>'Рейтинговая таблица организаций'!Y287</f>
        <v>91</v>
      </c>
      <c r="O287" s="24">
        <f t="shared" si="64"/>
        <v>284</v>
      </c>
      <c r="P287" s="24" t="str">
        <f t="shared" si="65"/>
        <v>МКОУ «Детский сад «Орленок» с. Зило» (Ботлихский район)</v>
      </c>
      <c r="Q287" s="24">
        <f>'Рейтинговая таблица организаций'!AD287</f>
        <v>0</v>
      </c>
      <c r="R287" s="24">
        <f>'Рейтинговая таблица организаций'!AE287</f>
        <v>0</v>
      </c>
      <c r="S287" s="7">
        <f>'Рейтинговая таблица организаций'!AF287</f>
        <v>75</v>
      </c>
      <c r="T287" s="24">
        <f>'Рейтинговая таблица организаций'!AG287</f>
        <v>23</v>
      </c>
      <c r="U287" s="24">
        <f t="shared" si="66"/>
        <v>284</v>
      </c>
      <c r="V287" s="24" t="str">
        <f t="shared" si="67"/>
        <v>МКОУ «Детский сад «Орленок» с. Зило» (Ботлихский район)</v>
      </c>
      <c r="W287" s="24">
        <f>'Рейтинговая таблица организаций'!AN287</f>
        <v>83</v>
      </c>
      <c r="X287" s="24">
        <f>'Рейтинговая таблица организаций'!AO287</f>
        <v>89</v>
      </c>
      <c r="Y287" s="24">
        <f>'Рейтинговая таблица организаций'!AP287</f>
        <v>78</v>
      </c>
      <c r="Z287" s="24">
        <f>'Рейтинговая таблица организаций'!AQ287</f>
        <v>84</v>
      </c>
      <c r="AA287" s="24">
        <f t="shared" si="68"/>
        <v>284</v>
      </c>
      <c r="AB287" s="24" t="str">
        <f t="shared" si="69"/>
        <v>МКОУ «Детский сад «Орленок» с. Зило» (Ботлихский район)</v>
      </c>
      <c r="AC287" s="24">
        <f>'Рейтинговая таблица организаций'!AX287</f>
        <v>78</v>
      </c>
      <c r="AD287" s="24">
        <f>'Рейтинговая таблица организаций'!AY287</f>
        <v>94</v>
      </c>
      <c r="AE287" s="24">
        <f>'Рейтинговая таблица организаций'!AZ287</f>
        <v>100</v>
      </c>
      <c r="AF287" s="24">
        <f>'Рейтинговая таблица организаций'!BA287</f>
        <v>89</v>
      </c>
      <c r="AG287" s="24">
        <f t="shared" si="70"/>
        <v>284</v>
      </c>
      <c r="AH287" s="24" t="str">
        <f t="shared" si="71"/>
        <v>МКОУ «Детский сад «Орленок» с. Зило» (Ботлихский район)</v>
      </c>
      <c r="AI287" s="24">
        <f>'Рейтинговая таблица организаций'!BB287</f>
        <v>76.2</v>
      </c>
    </row>
    <row r="288" spans="1:35" s="24" customFormat="1" x14ac:dyDescent="0.25">
      <c r="A288" s="24">
        <f>'Рейтинговая таблица организаций'!A288</f>
        <v>285</v>
      </c>
      <c r="B288" s="24" t="str">
        <f>'Рейтинговая таблица организаций'!B288</f>
        <v>МКОУ «Детский сад «Улыбка» с. Муни»; (Ботлихский район)</v>
      </c>
      <c r="C288" s="24">
        <f>'Рейтинговая таблица организаций'!C288</f>
        <v>32</v>
      </c>
      <c r="D288" s="24">
        <f t="shared" si="60"/>
        <v>285</v>
      </c>
      <c r="E288" s="24" t="str">
        <f t="shared" si="61"/>
        <v>МКОУ «Детский сад «Улыбка» с. Муни»; (Ботлихский район)</v>
      </c>
      <c r="F288" s="24">
        <f>'Рейтинговая таблица организаций'!M288</f>
        <v>97</v>
      </c>
      <c r="G288" s="24">
        <f>'Рейтинговая таблица организаций'!N288</f>
        <v>90</v>
      </c>
      <c r="H288" s="24">
        <f>'Рейтинговая таблица организаций'!O288</f>
        <v>96</v>
      </c>
      <c r="I288" s="24">
        <f>'Рейтинговая таблица организаций'!P288</f>
        <v>95</v>
      </c>
      <c r="J288" s="24">
        <f t="shared" si="62"/>
        <v>285</v>
      </c>
      <c r="K288" s="24" t="str">
        <f t="shared" si="63"/>
        <v>МКОУ «Детский сад «Улыбка» с. Муни»; (Ботлихский район)</v>
      </c>
      <c r="L288" s="24">
        <f>'Рейтинговая таблица организаций'!V288</f>
        <v>80</v>
      </c>
      <c r="M288" s="24">
        <f>'Рейтинговая таблица организаций'!X288</f>
        <v>84</v>
      </c>
      <c r="N288" s="24">
        <f>'Рейтинговая таблица организаций'!Y288</f>
        <v>82</v>
      </c>
      <c r="O288" s="24">
        <f t="shared" si="64"/>
        <v>285</v>
      </c>
      <c r="P288" s="24" t="str">
        <f t="shared" si="65"/>
        <v>МКОУ «Детский сад «Улыбка» с. Муни»; (Ботлихский район)</v>
      </c>
      <c r="Q288" s="24">
        <f>'Рейтинговая таблица организаций'!AD288</f>
        <v>0</v>
      </c>
      <c r="R288" s="24">
        <f>'Рейтинговая таблица организаций'!AE288</f>
        <v>0</v>
      </c>
      <c r="S288" s="7">
        <f>'Рейтинговая таблица организаций'!AF288</f>
        <v>66.666666666666671</v>
      </c>
      <c r="T288" s="24">
        <f>'Рейтинговая таблица организаций'!AG288</f>
        <v>20</v>
      </c>
      <c r="U288" s="24">
        <f t="shared" si="66"/>
        <v>285</v>
      </c>
      <c r="V288" s="24" t="str">
        <f t="shared" si="67"/>
        <v>МКОУ «Детский сад «Улыбка» с. Муни»; (Ботлихский район)</v>
      </c>
      <c r="W288" s="24">
        <f>'Рейтинговая таблица организаций'!AN288</f>
        <v>94</v>
      </c>
      <c r="X288" s="24">
        <f>'Рейтинговая таблица организаций'!AO288</f>
        <v>94</v>
      </c>
      <c r="Y288" s="24">
        <f>'Рейтинговая таблица организаций'!AP288</f>
        <v>100</v>
      </c>
      <c r="Z288" s="24">
        <f>'Рейтинговая таблица организаций'!AQ288</f>
        <v>95</v>
      </c>
      <c r="AA288" s="24">
        <f t="shared" si="68"/>
        <v>285</v>
      </c>
      <c r="AB288" s="24" t="str">
        <f t="shared" si="69"/>
        <v>МКОУ «Детский сад «Улыбка» с. Муни»; (Ботлихский район)</v>
      </c>
      <c r="AC288" s="24">
        <f>'Рейтинговая таблица организаций'!AX288</f>
        <v>94</v>
      </c>
      <c r="AD288" s="24">
        <f>'Рейтинговая таблица организаций'!AY288</f>
        <v>94</v>
      </c>
      <c r="AE288" s="24">
        <f>'Рейтинговая таблица организаций'!AZ288</f>
        <v>94</v>
      </c>
      <c r="AF288" s="24">
        <f>'Рейтинговая таблица организаций'!BA288</f>
        <v>94</v>
      </c>
      <c r="AG288" s="24">
        <f t="shared" si="70"/>
        <v>285</v>
      </c>
      <c r="AH288" s="24" t="str">
        <f t="shared" si="71"/>
        <v>МКОУ «Детский сад «Улыбка» с. Муни»; (Ботлихский район)</v>
      </c>
      <c r="AI288" s="24">
        <f>'Рейтинговая таблица организаций'!BB288</f>
        <v>77.2</v>
      </c>
    </row>
    <row r="289" spans="1:35" s="24" customFormat="1" x14ac:dyDescent="0.25">
      <c r="A289" s="24">
        <f>'Рейтинговая таблица организаций'!A289</f>
        <v>286</v>
      </c>
      <c r="B289" s="24" t="str">
        <f>'Рейтинговая таблица организаций'!B289</f>
        <v>МКОУ «Детский сад «Радуга» с. Тлох» (Ботлихский район)</v>
      </c>
      <c r="C289" s="24">
        <f>'Рейтинговая таблица организаций'!C289</f>
        <v>43</v>
      </c>
      <c r="D289" s="24">
        <f t="shared" si="60"/>
        <v>286</v>
      </c>
      <c r="E289" s="24" t="str">
        <f t="shared" si="61"/>
        <v>МКОУ «Детский сад «Радуга» с. Тлох» (Ботлихский район)</v>
      </c>
      <c r="F289" s="24">
        <f>'Рейтинговая таблица организаций'!M289</f>
        <v>100</v>
      </c>
      <c r="G289" s="24">
        <f>'Рейтинговая таблица организаций'!N289</f>
        <v>100</v>
      </c>
      <c r="H289" s="24">
        <f>'Рейтинговая таблица организаций'!O289</f>
        <v>82</v>
      </c>
      <c r="I289" s="24">
        <f>'Рейтинговая таблица организаций'!P289</f>
        <v>93</v>
      </c>
      <c r="J289" s="24">
        <f t="shared" si="62"/>
        <v>286</v>
      </c>
      <c r="K289" s="24" t="str">
        <f t="shared" si="63"/>
        <v>МКОУ «Детский сад «Радуга» с. Тлох» (Ботлихский район)</v>
      </c>
      <c r="L289" s="24">
        <f>'Рейтинговая таблица организаций'!V289</f>
        <v>80</v>
      </c>
      <c r="M289" s="24">
        <f>'Рейтинговая таблица организаций'!X289</f>
        <v>81</v>
      </c>
      <c r="N289" s="24">
        <f>'Рейтинговая таблица организаций'!Y289</f>
        <v>80</v>
      </c>
      <c r="O289" s="24">
        <f t="shared" si="64"/>
        <v>286</v>
      </c>
      <c r="P289" s="24" t="str">
        <f t="shared" si="65"/>
        <v>МКОУ «Детский сад «Радуга» с. Тлох» (Ботлихский район)</v>
      </c>
      <c r="Q289" s="24">
        <f>'Рейтинговая таблица организаций'!AD289</f>
        <v>0</v>
      </c>
      <c r="R289" s="24">
        <f>'Рейтинговая таблица организаций'!AE289</f>
        <v>0</v>
      </c>
      <c r="S289" s="7">
        <f>'Рейтинговая таблица организаций'!AF289</f>
        <v>100</v>
      </c>
      <c r="T289" s="24">
        <f>'Рейтинговая таблица организаций'!AG289</f>
        <v>30</v>
      </c>
      <c r="U289" s="24">
        <f t="shared" si="66"/>
        <v>286</v>
      </c>
      <c r="V289" s="24" t="str">
        <f t="shared" si="67"/>
        <v>МКОУ «Детский сад «Радуга» с. Тлох» (Ботлихский район)</v>
      </c>
      <c r="W289" s="24">
        <f>'Рейтинговая таблица организаций'!AN289</f>
        <v>93</v>
      </c>
      <c r="X289" s="24">
        <f>'Рейтинговая таблица организаций'!AO289</f>
        <v>84</v>
      </c>
      <c r="Y289" s="24">
        <f>'Рейтинговая таблица организаций'!AP289</f>
        <v>79</v>
      </c>
      <c r="Z289" s="24">
        <f>'Рейтинговая таблица организаций'!AQ289</f>
        <v>87</v>
      </c>
      <c r="AA289" s="24">
        <f t="shared" si="68"/>
        <v>286</v>
      </c>
      <c r="AB289" s="24" t="str">
        <f t="shared" si="69"/>
        <v>МКОУ «Детский сад «Радуга» с. Тлох» (Ботлихский район)</v>
      </c>
      <c r="AC289" s="24">
        <f>'Рейтинговая таблица организаций'!AX289</f>
        <v>81</v>
      </c>
      <c r="AD289" s="24">
        <f>'Рейтинговая таблица организаций'!AY289</f>
        <v>91</v>
      </c>
      <c r="AE289" s="24">
        <f>'Рейтинговая таблица организаций'!AZ289</f>
        <v>91</v>
      </c>
      <c r="AF289" s="24">
        <f>'Рейтинговая таблица организаций'!BA289</f>
        <v>87</v>
      </c>
      <c r="AG289" s="24">
        <f t="shared" si="70"/>
        <v>286</v>
      </c>
      <c r="AH289" s="24" t="str">
        <f t="shared" si="71"/>
        <v>МКОУ «Детский сад «Радуга» с. Тлох» (Ботлихский район)</v>
      </c>
      <c r="AI289" s="24">
        <f>'Рейтинговая таблица организаций'!BB289</f>
        <v>75.400000000000006</v>
      </c>
    </row>
    <row r="290" spans="1:35" s="24" customFormat="1" x14ac:dyDescent="0.25">
      <c r="A290" s="24">
        <f>'Рейтинговая таблица организаций'!A290</f>
        <v>287</v>
      </c>
      <c r="B290" s="24" t="str">
        <f>'Рейтинговая таблица организаций'!B290</f>
        <v>МКОУ «Детский сад «Сказка» с. Ашали» (Ботлихский район)</v>
      </c>
      <c r="C290" s="24">
        <f>'Рейтинговая таблица организаций'!C290</f>
        <v>10</v>
      </c>
      <c r="D290" s="24">
        <f t="shared" si="60"/>
        <v>287</v>
      </c>
      <c r="E290" s="24" t="str">
        <f t="shared" si="61"/>
        <v>МКОУ «Детский сад «Сказка» с. Ашали» (Ботлихский район)</v>
      </c>
      <c r="F290" s="24">
        <f>'Рейтинговая таблица организаций'!M290</f>
        <v>83</v>
      </c>
      <c r="G290" s="24">
        <f>'Рейтинговая таблица организаций'!N290</f>
        <v>90</v>
      </c>
      <c r="H290" s="24">
        <f>'Рейтинговая таблица организаций'!O290</f>
        <v>100</v>
      </c>
      <c r="I290" s="24">
        <f>'Рейтинговая таблица организаций'!P290</f>
        <v>92</v>
      </c>
      <c r="J290" s="24">
        <f t="shared" si="62"/>
        <v>287</v>
      </c>
      <c r="K290" s="24" t="str">
        <f t="shared" si="63"/>
        <v>МКОУ «Детский сад «Сказка» с. Ашали» (Ботлихский район)</v>
      </c>
      <c r="L290" s="24">
        <f>'Рейтинговая таблица организаций'!V290</f>
        <v>80</v>
      </c>
      <c r="M290" s="24">
        <f>'Рейтинговая таблица организаций'!X290</f>
        <v>90</v>
      </c>
      <c r="N290" s="24">
        <f>'Рейтинговая таблица организаций'!Y290</f>
        <v>85</v>
      </c>
      <c r="O290" s="24">
        <f t="shared" si="64"/>
        <v>287</v>
      </c>
      <c r="P290" s="24" t="str">
        <f t="shared" si="65"/>
        <v>МКОУ «Детский сад «Сказка» с. Ашали» (Ботлихский район)</v>
      </c>
      <c r="Q290" s="24">
        <f>'Рейтинговая таблица организаций'!AD290</f>
        <v>20</v>
      </c>
      <c r="R290" s="24">
        <f>'Рейтинговая таблица организаций'!AE290</f>
        <v>0</v>
      </c>
      <c r="S290" s="7">
        <f>'Рейтинговая таблица организаций'!AF290</f>
        <v>66.666666666666671</v>
      </c>
      <c r="T290" s="24">
        <f>'Рейтинговая таблица организаций'!AG290</f>
        <v>26</v>
      </c>
      <c r="U290" s="24">
        <f t="shared" si="66"/>
        <v>287</v>
      </c>
      <c r="V290" s="24" t="str">
        <f t="shared" si="67"/>
        <v>МКОУ «Детский сад «Сказка» с. Ашали» (Ботлихский район)</v>
      </c>
      <c r="W290" s="24">
        <f>'Рейтинговая таблица организаций'!AN290</f>
        <v>90</v>
      </c>
      <c r="X290" s="24">
        <f>'Рейтинговая таблица организаций'!AO290</f>
        <v>90</v>
      </c>
      <c r="Y290" s="24">
        <f>'Рейтинговая таблица организаций'!AP290</f>
        <v>100</v>
      </c>
      <c r="Z290" s="24">
        <f>'Рейтинговая таблица организаций'!AQ290</f>
        <v>92</v>
      </c>
      <c r="AA290" s="24">
        <f t="shared" si="68"/>
        <v>287</v>
      </c>
      <c r="AB290" s="24" t="str">
        <f t="shared" si="69"/>
        <v>МКОУ «Детский сад «Сказка» с. Ашали» (Ботлихский район)</v>
      </c>
      <c r="AC290" s="24">
        <f>'Рейтинговая таблица организаций'!AX290</f>
        <v>100</v>
      </c>
      <c r="AD290" s="24">
        <f>'Рейтинговая таблица организаций'!AY290</f>
        <v>100</v>
      </c>
      <c r="AE290" s="24">
        <f>'Рейтинговая таблица организаций'!AZ290</f>
        <v>100</v>
      </c>
      <c r="AF290" s="24">
        <f>'Рейтинговая таблица организаций'!BA290</f>
        <v>100</v>
      </c>
      <c r="AG290" s="24">
        <f t="shared" si="70"/>
        <v>287</v>
      </c>
      <c r="AH290" s="24" t="str">
        <f t="shared" si="71"/>
        <v>МКОУ «Детский сад «Сказка» с. Ашали» (Ботлихский район)</v>
      </c>
      <c r="AI290" s="24">
        <f>'Рейтинговая таблица организаций'!BB290</f>
        <v>79</v>
      </c>
    </row>
    <row r="291" spans="1:35" s="24" customFormat="1" x14ac:dyDescent="0.25">
      <c r="A291" s="24">
        <f>'Рейтинговая таблица организаций'!A291</f>
        <v>288</v>
      </c>
      <c r="B291" s="24" t="str">
        <f>'Рейтинговая таблица организаций'!B291</f>
        <v>МКОУ  «Детский сад «Орленок» с. Гагатли» (Ботлихский район)</v>
      </c>
      <c r="C291" s="24">
        <f>'Рейтинговая таблица организаций'!C291</f>
        <v>39</v>
      </c>
      <c r="D291" s="24">
        <f t="shared" si="60"/>
        <v>288</v>
      </c>
      <c r="E291" s="24" t="str">
        <f t="shared" si="61"/>
        <v>МКОУ  «Детский сад «Орленок» с. Гагатли» (Ботлихский район)</v>
      </c>
      <c r="F291" s="24">
        <f>'Рейтинговая таблица организаций'!M291</f>
        <v>96</v>
      </c>
      <c r="G291" s="24">
        <f>'Рейтинговая таблица организаций'!N291</f>
        <v>90</v>
      </c>
      <c r="H291" s="24">
        <f>'Рейтинговая таблица организаций'!O291</f>
        <v>93</v>
      </c>
      <c r="I291" s="24">
        <f>'Рейтинговая таблица организаций'!P291</f>
        <v>93</v>
      </c>
      <c r="J291" s="24">
        <f t="shared" si="62"/>
        <v>288</v>
      </c>
      <c r="K291" s="24" t="str">
        <f t="shared" si="63"/>
        <v>МКОУ  «Детский сад «Орленок» с. Гагатли» (Ботлихский район)</v>
      </c>
      <c r="L291" s="24">
        <f>'Рейтинговая таблица организаций'!V291</f>
        <v>100</v>
      </c>
      <c r="M291" s="24">
        <f>'Рейтинговая таблица организаций'!X291</f>
        <v>100</v>
      </c>
      <c r="N291" s="24">
        <f>'Рейтинговая таблица организаций'!Y291</f>
        <v>100</v>
      </c>
      <c r="O291" s="24">
        <f t="shared" si="64"/>
        <v>288</v>
      </c>
      <c r="P291" s="24" t="str">
        <f t="shared" si="65"/>
        <v>МКОУ  «Детский сад «Орленок» с. Гагатли» (Ботлихский район)</v>
      </c>
      <c r="Q291" s="24">
        <f>'Рейтинговая таблица организаций'!AD291</f>
        <v>0</v>
      </c>
      <c r="R291" s="24">
        <f>'Рейтинговая таблица организаций'!AE291</f>
        <v>0</v>
      </c>
      <c r="S291" s="7">
        <f>'Рейтинговая таблица организаций'!AF291</f>
        <v>60</v>
      </c>
      <c r="T291" s="24">
        <f>'Рейтинговая таблица организаций'!AG291</f>
        <v>18</v>
      </c>
      <c r="U291" s="24">
        <f t="shared" si="66"/>
        <v>288</v>
      </c>
      <c r="V291" s="24" t="str">
        <f t="shared" si="67"/>
        <v>МКОУ  «Детский сад «Орленок» с. Гагатли» (Ботлихский район)</v>
      </c>
      <c r="W291" s="24">
        <f>'Рейтинговая таблица организаций'!AN291</f>
        <v>97</v>
      </c>
      <c r="X291" s="24">
        <f>'Рейтинговая таблица организаций'!AO291</f>
        <v>100</v>
      </c>
      <c r="Y291" s="24">
        <f>'Рейтинговая таблица организаций'!AP291</f>
        <v>100</v>
      </c>
      <c r="Z291" s="24">
        <f>'Рейтинговая таблица организаций'!AQ291</f>
        <v>99</v>
      </c>
      <c r="AA291" s="24">
        <f t="shared" si="68"/>
        <v>288</v>
      </c>
      <c r="AB291" s="24" t="str">
        <f t="shared" si="69"/>
        <v>МКОУ  «Детский сад «Орленок» с. Гагатли» (Ботлихский район)</v>
      </c>
      <c r="AC291" s="24">
        <f>'Рейтинговая таблица организаций'!AX291</f>
        <v>100</v>
      </c>
      <c r="AD291" s="24">
        <f>'Рейтинговая таблица организаций'!AY291</f>
        <v>100</v>
      </c>
      <c r="AE291" s="24">
        <f>'Рейтинговая таблица организаций'!AZ291</f>
        <v>100</v>
      </c>
      <c r="AF291" s="24">
        <f>'Рейтинговая таблица организаций'!BA291</f>
        <v>100</v>
      </c>
      <c r="AG291" s="24">
        <f t="shared" si="70"/>
        <v>288</v>
      </c>
      <c r="AH291" s="24" t="str">
        <f t="shared" si="71"/>
        <v>МКОУ  «Детский сад «Орленок» с. Гагатли» (Ботлихский район)</v>
      </c>
      <c r="AI291" s="24">
        <f>'Рейтинговая таблица организаций'!BB291</f>
        <v>82</v>
      </c>
    </row>
    <row r="292" spans="1:35" s="24" customFormat="1" x14ac:dyDescent="0.25">
      <c r="A292" s="24">
        <f>'Рейтинговая таблица организаций'!A292</f>
        <v>289</v>
      </c>
      <c r="B292" s="24" t="str">
        <f>'Рейтинговая таблица организаций'!B292</f>
        <v>МКОУ  «Детский сад «Теремок» с. Годобери» (Ботлихский район)</v>
      </c>
      <c r="C292" s="24">
        <f>'Рейтинговая таблица организаций'!C292</f>
        <v>32</v>
      </c>
      <c r="D292" s="24">
        <f t="shared" si="60"/>
        <v>289</v>
      </c>
      <c r="E292" s="24" t="str">
        <f t="shared" si="61"/>
        <v>МКОУ  «Детский сад «Теремок» с. Годобери» (Ботлихский район)</v>
      </c>
      <c r="F292" s="24">
        <f>'Рейтинговая таблица организаций'!M292</f>
        <v>83</v>
      </c>
      <c r="G292" s="24">
        <f>'Рейтинговая таблица организаций'!N292</f>
        <v>90</v>
      </c>
      <c r="H292" s="24">
        <f>'Рейтинговая таблица организаций'!O292</f>
        <v>100</v>
      </c>
      <c r="I292" s="24">
        <f>'Рейтинговая таблица организаций'!P292</f>
        <v>92</v>
      </c>
      <c r="J292" s="24">
        <f t="shared" si="62"/>
        <v>289</v>
      </c>
      <c r="K292" s="24" t="str">
        <f t="shared" si="63"/>
        <v>МКОУ  «Детский сад «Теремок» с. Годобери» (Ботлихский район)</v>
      </c>
      <c r="L292" s="24">
        <f>'Рейтинговая таблица организаций'!V292</f>
        <v>100</v>
      </c>
      <c r="M292" s="24">
        <f>'Рейтинговая таблица организаций'!X292</f>
        <v>84</v>
      </c>
      <c r="N292" s="24">
        <f>'Рейтинговая таблица организаций'!Y292</f>
        <v>92</v>
      </c>
      <c r="O292" s="24">
        <f t="shared" si="64"/>
        <v>289</v>
      </c>
      <c r="P292" s="24" t="str">
        <f t="shared" si="65"/>
        <v>МКОУ  «Детский сад «Теремок» с. Годобери» (Ботлихский район)</v>
      </c>
      <c r="Q292" s="24">
        <f>'Рейтинговая таблица организаций'!AD292</f>
        <v>0</v>
      </c>
      <c r="R292" s="24">
        <f>'Рейтинговая таблица организаций'!AE292</f>
        <v>0</v>
      </c>
      <c r="S292" s="7">
        <f>'Рейтинговая таблица организаций'!AF292</f>
        <v>66.666666666666671</v>
      </c>
      <c r="T292" s="24">
        <f>'Рейтинговая таблица организаций'!AG292</f>
        <v>20</v>
      </c>
      <c r="U292" s="24">
        <f t="shared" si="66"/>
        <v>289</v>
      </c>
      <c r="V292" s="24" t="str">
        <f t="shared" si="67"/>
        <v>МКОУ  «Детский сад «Теремок» с. Годобери» (Ботлихский район)</v>
      </c>
      <c r="W292" s="24">
        <f>'Рейтинговая таблица организаций'!AN292</f>
        <v>97</v>
      </c>
      <c r="X292" s="24">
        <f>'Рейтинговая таблица организаций'!AO292</f>
        <v>100</v>
      </c>
      <c r="Y292" s="24">
        <f>'Рейтинговая таблица организаций'!AP292</f>
        <v>97</v>
      </c>
      <c r="Z292" s="24">
        <f>'Рейтинговая таблица организаций'!AQ292</f>
        <v>98</v>
      </c>
      <c r="AA292" s="24">
        <f t="shared" si="68"/>
        <v>289</v>
      </c>
      <c r="AB292" s="24" t="str">
        <f t="shared" si="69"/>
        <v>МКОУ  «Детский сад «Теремок» с. Годобери» (Ботлихский район)</v>
      </c>
      <c r="AC292" s="24">
        <f>'Рейтинговая таблица организаций'!AX292</f>
        <v>97</v>
      </c>
      <c r="AD292" s="24">
        <f>'Рейтинговая таблица организаций'!AY292</f>
        <v>97</v>
      </c>
      <c r="AE292" s="24">
        <f>'Рейтинговая таблица организаций'!AZ292</f>
        <v>97</v>
      </c>
      <c r="AF292" s="24">
        <f>'Рейтинговая таблица организаций'!BA292</f>
        <v>97</v>
      </c>
      <c r="AG292" s="24">
        <f t="shared" si="70"/>
        <v>289</v>
      </c>
      <c r="AH292" s="24" t="str">
        <f t="shared" si="71"/>
        <v>МКОУ  «Детский сад «Теремок» с. Годобери» (Ботлихский район)</v>
      </c>
      <c r="AI292" s="24">
        <f>'Рейтинговая таблица организаций'!BB292</f>
        <v>79.8</v>
      </c>
    </row>
    <row r="293" spans="1:35" s="24" customFormat="1" x14ac:dyDescent="0.25">
      <c r="A293" s="24">
        <f>'Рейтинговая таблица организаций'!A293</f>
        <v>290</v>
      </c>
      <c r="B293" s="24" t="str">
        <f>'Рейтинговая таблица организаций'!B293</f>
        <v>МКОУ «Детский сад «Золотой ключик» с. Ботлих (Ботлихский район)</v>
      </c>
      <c r="C293" s="24">
        <f>'Рейтинговая таблица организаций'!C293</f>
        <v>55</v>
      </c>
      <c r="D293" s="24">
        <f t="shared" si="60"/>
        <v>290</v>
      </c>
      <c r="E293" s="24" t="str">
        <f t="shared" si="61"/>
        <v>МКОУ «Детский сад «Золотой ключик» с. Ботлих (Ботлихский район)</v>
      </c>
      <c r="F293" s="24">
        <f>'Рейтинговая таблица организаций'!M293</f>
        <v>70</v>
      </c>
      <c r="G293" s="24">
        <f>'Рейтинговая таблица организаций'!N293</f>
        <v>90</v>
      </c>
      <c r="H293" s="24">
        <f>'Рейтинговая таблица организаций'!O293</f>
        <v>97</v>
      </c>
      <c r="I293" s="24">
        <f>'Рейтинговая таблица организаций'!P293</f>
        <v>87</v>
      </c>
      <c r="J293" s="24">
        <f t="shared" si="62"/>
        <v>290</v>
      </c>
      <c r="K293" s="24" t="str">
        <f t="shared" si="63"/>
        <v>МКОУ «Детский сад «Золотой ключик» с. Ботлих (Ботлихский район)</v>
      </c>
      <c r="L293" s="24">
        <f>'Рейтинговая таблица организаций'!V293</f>
        <v>60</v>
      </c>
      <c r="M293" s="24">
        <f>'Рейтинговая таблица организаций'!X293</f>
        <v>91</v>
      </c>
      <c r="N293" s="24">
        <f>'Рейтинговая таблица организаций'!Y293</f>
        <v>75</v>
      </c>
      <c r="O293" s="24">
        <f t="shared" si="64"/>
        <v>290</v>
      </c>
      <c r="P293" s="24" t="str">
        <f t="shared" si="65"/>
        <v>МКОУ «Детский сад «Золотой ключик» с. Ботлих (Ботлихский район)</v>
      </c>
      <c r="Q293" s="24">
        <f>'Рейтинговая таблица организаций'!AD293</f>
        <v>20</v>
      </c>
      <c r="R293" s="24">
        <f>'Рейтинговая таблица организаций'!AE293</f>
        <v>40</v>
      </c>
      <c r="S293" s="7">
        <f>'Рейтинговая таблица организаций'!AF293</f>
        <v>71.428571428571431</v>
      </c>
      <c r="T293" s="24">
        <f>'Рейтинговая таблица организаций'!AG293</f>
        <v>43</v>
      </c>
      <c r="U293" s="24">
        <f t="shared" si="66"/>
        <v>290</v>
      </c>
      <c r="V293" s="24" t="str">
        <f t="shared" si="67"/>
        <v>МКОУ «Детский сад «Золотой ключик» с. Ботлих (Ботлихский район)</v>
      </c>
      <c r="W293" s="24">
        <f>'Рейтинговая таблица организаций'!AN293</f>
        <v>96</v>
      </c>
      <c r="X293" s="24">
        <f>'Рейтинговая таблица организаций'!AO293</f>
        <v>100</v>
      </c>
      <c r="Y293" s="24">
        <f>'Рейтинговая таблица организаций'!AP293</f>
        <v>82</v>
      </c>
      <c r="Z293" s="24">
        <f>'Рейтинговая таблица организаций'!AQ293</f>
        <v>95</v>
      </c>
      <c r="AA293" s="24">
        <f t="shared" si="68"/>
        <v>290</v>
      </c>
      <c r="AB293" s="24" t="str">
        <f t="shared" si="69"/>
        <v>МКОУ «Детский сад «Золотой ключик» с. Ботлих (Ботлихский район)</v>
      </c>
      <c r="AC293" s="24">
        <f>'Рейтинговая таблица организаций'!AX293</f>
        <v>96</v>
      </c>
      <c r="AD293" s="24">
        <f>'Рейтинговая таблица организаций'!AY293</f>
        <v>95</v>
      </c>
      <c r="AE293" s="24">
        <f>'Рейтинговая таблица организаций'!AZ293</f>
        <v>98</v>
      </c>
      <c r="AF293" s="24">
        <f>'Рейтинговая таблица организаций'!BA293</f>
        <v>96</v>
      </c>
      <c r="AG293" s="24">
        <f t="shared" si="70"/>
        <v>290</v>
      </c>
      <c r="AH293" s="24" t="str">
        <f t="shared" si="71"/>
        <v>МКОУ «Детский сад «Золотой ключик» с. Ботлих (Ботлихский район)</v>
      </c>
      <c r="AI293" s="24">
        <f>'Рейтинговая таблица организаций'!BB293</f>
        <v>79.2</v>
      </c>
    </row>
    <row r="294" spans="1:35" s="24" customFormat="1" x14ac:dyDescent="0.25">
      <c r="A294" s="24">
        <f>'Рейтинговая таблица организаций'!A294</f>
        <v>291</v>
      </c>
      <c r="B294" s="24" t="str">
        <f>'Рейтинговая таблица организаций'!B294</f>
        <v>МКОУ «Апшинская СОШ» (Буйнакский район)</v>
      </c>
      <c r="C294" s="24">
        <f>'Рейтинговая таблица организаций'!C294</f>
        <v>74</v>
      </c>
      <c r="D294" s="24">
        <f t="shared" si="60"/>
        <v>291</v>
      </c>
      <c r="E294" s="24" t="str">
        <f t="shared" si="61"/>
        <v>МКОУ «Апшинская СОШ» (Буйнакский район)</v>
      </c>
      <c r="F294" s="24">
        <f>'Рейтинговая таблица организаций'!M294</f>
        <v>94</v>
      </c>
      <c r="G294" s="24">
        <f>'Рейтинговая таблица организаций'!N294</f>
        <v>90</v>
      </c>
      <c r="H294" s="24">
        <f>'Рейтинговая таблица организаций'!O294</f>
        <v>96</v>
      </c>
      <c r="I294" s="24">
        <f>'Рейтинговая таблица организаций'!P294</f>
        <v>94</v>
      </c>
      <c r="J294" s="24">
        <f t="shared" si="62"/>
        <v>291</v>
      </c>
      <c r="K294" s="24" t="str">
        <f t="shared" si="63"/>
        <v>МКОУ «Апшинская СОШ» (Буйнакский район)</v>
      </c>
      <c r="L294" s="24">
        <f>'Рейтинговая таблица организаций'!V294</f>
        <v>100</v>
      </c>
      <c r="M294" s="24">
        <f>'Рейтинговая таблица организаций'!X294</f>
        <v>81</v>
      </c>
      <c r="N294" s="24">
        <f>'Рейтинговая таблица организаций'!Y294</f>
        <v>90</v>
      </c>
      <c r="O294" s="24">
        <f t="shared" si="64"/>
        <v>291</v>
      </c>
      <c r="P294" s="24" t="str">
        <f t="shared" si="65"/>
        <v>МКОУ «Апшинская СОШ» (Буйнакский район)</v>
      </c>
      <c r="Q294" s="24">
        <f>'Рейтинговая таблица организаций'!AD294</f>
        <v>40</v>
      </c>
      <c r="R294" s="24">
        <f>'Рейтинговая таблица организаций'!AE294</f>
        <v>40</v>
      </c>
      <c r="S294" s="7">
        <f>'Рейтинговая таблица организаций'!AF294</f>
        <v>70</v>
      </c>
      <c r="T294" s="24">
        <f>'Рейтинговая таблица организаций'!AG294</f>
        <v>49</v>
      </c>
      <c r="U294" s="24">
        <f t="shared" si="66"/>
        <v>291</v>
      </c>
      <c r="V294" s="24" t="str">
        <f t="shared" si="67"/>
        <v>МКОУ «Апшинская СОШ» (Буйнакский район)</v>
      </c>
      <c r="W294" s="24">
        <f>'Рейтинговая таблица организаций'!AN294</f>
        <v>100</v>
      </c>
      <c r="X294" s="24">
        <f>'Рейтинговая таблица организаций'!AO294</f>
        <v>99</v>
      </c>
      <c r="Y294" s="24">
        <f>'Рейтинговая таблица организаций'!AP294</f>
        <v>98</v>
      </c>
      <c r="Z294" s="24">
        <f>'Рейтинговая таблица организаций'!AQ294</f>
        <v>99</v>
      </c>
      <c r="AA294" s="24">
        <f t="shared" si="68"/>
        <v>291</v>
      </c>
      <c r="AB294" s="24" t="str">
        <f t="shared" si="69"/>
        <v>МКОУ «Апшинская СОШ» (Буйнакский район)</v>
      </c>
      <c r="AC294" s="24">
        <f>'Рейтинговая таблица организаций'!AX294</f>
        <v>97</v>
      </c>
      <c r="AD294" s="24">
        <f>'Рейтинговая таблица организаций'!AY294</f>
        <v>96</v>
      </c>
      <c r="AE294" s="24">
        <f>'Рейтинговая таблица организаций'!AZ294</f>
        <v>99</v>
      </c>
      <c r="AF294" s="24">
        <f>'Рейтинговая таблица организаций'!BA294</f>
        <v>97</v>
      </c>
      <c r="AG294" s="24">
        <f t="shared" si="70"/>
        <v>291</v>
      </c>
      <c r="AH294" s="24" t="str">
        <f t="shared" si="71"/>
        <v>МКОУ «Апшинская СОШ» (Буйнакский район)</v>
      </c>
      <c r="AI294" s="24">
        <f>'Рейтинговая таблица организаций'!BB294</f>
        <v>85.8</v>
      </c>
    </row>
    <row r="295" spans="1:35" s="24" customFormat="1" x14ac:dyDescent="0.25">
      <c r="A295" s="24">
        <f>'Рейтинговая таблица организаций'!A295</f>
        <v>292</v>
      </c>
      <c r="B295" s="24" t="str">
        <f>'Рейтинговая таблица организаций'!B295</f>
        <v>МКОУ «Агачкалинская СОШ» (Буйнакский район)</v>
      </c>
      <c r="C295" s="24">
        <f>'Рейтинговая таблица организаций'!C295</f>
        <v>55</v>
      </c>
      <c r="D295" s="24">
        <f t="shared" si="60"/>
        <v>292</v>
      </c>
      <c r="E295" s="24" t="str">
        <f t="shared" si="61"/>
        <v>МКОУ «Агачкалинская СОШ» (Буйнакский район)</v>
      </c>
      <c r="F295" s="24">
        <f>'Рейтинговая таблица организаций'!M295</f>
        <v>98</v>
      </c>
      <c r="G295" s="24">
        <f>'Рейтинговая таблица организаций'!N295</f>
        <v>100</v>
      </c>
      <c r="H295" s="24">
        <f>'Рейтинговая таблица организаций'!O295</f>
        <v>92</v>
      </c>
      <c r="I295" s="24">
        <f>'Рейтинговая таблица организаций'!P295</f>
        <v>96</v>
      </c>
      <c r="J295" s="24">
        <f t="shared" si="62"/>
        <v>292</v>
      </c>
      <c r="K295" s="24" t="str">
        <f t="shared" si="63"/>
        <v>МКОУ «Агачкалинская СОШ» (Буйнакский район)</v>
      </c>
      <c r="L295" s="24">
        <f>'Рейтинговая таблица организаций'!V295</f>
        <v>100</v>
      </c>
      <c r="M295" s="24">
        <f>'Рейтинговая таблица организаций'!X295</f>
        <v>76</v>
      </c>
      <c r="N295" s="24">
        <f>'Рейтинговая таблица организаций'!Y295</f>
        <v>88</v>
      </c>
      <c r="O295" s="24">
        <f t="shared" si="64"/>
        <v>292</v>
      </c>
      <c r="P295" s="24" t="str">
        <f t="shared" si="65"/>
        <v>МКОУ «Агачкалинская СОШ» (Буйнакский район)</v>
      </c>
      <c r="Q295" s="24">
        <f>'Рейтинговая таблица организаций'!AD295</f>
        <v>20</v>
      </c>
      <c r="R295" s="24">
        <f>'Рейтинговая таблица организаций'!AE295</f>
        <v>40</v>
      </c>
      <c r="S295" s="7">
        <f>'Рейтинговая таблица организаций'!AF295</f>
        <v>100</v>
      </c>
      <c r="T295" s="24">
        <f>'Рейтинговая таблица организаций'!AG295</f>
        <v>52</v>
      </c>
      <c r="U295" s="24">
        <f t="shared" si="66"/>
        <v>292</v>
      </c>
      <c r="V295" s="24" t="str">
        <f t="shared" si="67"/>
        <v>МКОУ «Агачкалинская СОШ» (Буйнакский район)</v>
      </c>
      <c r="W295" s="24">
        <f>'Рейтинговая таблица организаций'!AN295</f>
        <v>93</v>
      </c>
      <c r="X295" s="24">
        <f>'Рейтинговая таблица организаций'!AO295</f>
        <v>96</v>
      </c>
      <c r="Y295" s="24">
        <f>'Рейтинговая таблица организаций'!AP295</f>
        <v>93</v>
      </c>
      <c r="Z295" s="24">
        <f>'Рейтинговая таблица организаций'!AQ295</f>
        <v>94</v>
      </c>
      <c r="AA295" s="24">
        <f t="shared" si="68"/>
        <v>292</v>
      </c>
      <c r="AB295" s="24" t="str">
        <f t="shared" si="69"/>
        <v>МКОУ «Агачкалинская СОШ» (Буйнакский район)</v>
      </c>
      <c r="AC295" s="24">
        <f>'Рейтинговая таблица организаций'!AX295</f>
        <v>93</v>
      </c>
      <c r="AD295" s="24">
        <f>'Рейтинговая таблица организаций'!AY295</f>
        <v>91</v>
      </c>
      <c r="AE295" s="24">
        <f>'Рейтинговая таблица организаций'!AZ295</f>
        <v>89</v>
      </c>
      <c r="AF295" s="24">
        <f>'Рейтинговая таблица организаций'!BA295</f>
        <v>91</v>
      </c>
      <c r="AG295" s="24">
        <f t="shared" si="70"/>
        <v>292</v>
      </c>
      <c r="AH295" s="24" t="str">
        <f t="shared" si="71"/>
        <v>МКОУ «Агачкалинская СОШ» (Буйнакский район)</v>
      </c>
      <c r="AI295" s="24">
        <f>'Рейтинговая таблица организаций'!BB295</f>
        <v>84.2</v>
      </c>
    </row>
    <row r="296" spans="1:35" s="24" customFormat="1" x14ac:dyDescent="0.25">
      <c r="A296" s="24">
        <f>'Рейтинговая таблица организаций'!A296</f>
        <v>293</v>
      </c>
      <c r="B296" s="24" t="str">
        <f>'Рейтинговая таблица организаций'!B296</f>
        <v>МКОУ «Арахкентская СОШ» (Буйнакский район)</v>
      </c>
      <c r="C296" s="24">
        <f>'Рейтинговая таблица организаций'!C296</f>
        <v>50</v>
      </c>
      <c r="D296" s="24">
        <f t="shared" si="60"/>
        <v>293</v>
      </c>
      <c r="E296" s="24" t="str">
        <f t="shared" si="61"/>
        <v>МКОУ «Арахкентская СОШ» (Буйнакский район)</v>
      </c>
      <c r="F296" s="24">
        <f>'Рейтинговая таблица организаций'!M296</f>
        <v>88</v>
      </c>
      <c r="G296" s="24">
        <f>'Рейтинговая таблица организаций'!N296</f>
        <v>100</v>
      </c>
      <c r="H296" s="24">
        <f>'Рейтинговая таблица организаций'!O296</f>
        <v>92</v>
      </c>
      <c r="I296" s="24">
        <f>'Рейтинговая таблица организаций'!P296</f>
        <v>93</v>
      </c>
      <c r="J296" s="24">
        <f t="shared" si="62"/>
        <v>293</v>
      </c>
      <c r="K296" s="24" t="str">
        <f t="shared" si="63"/>
        <v>МКОУ «Арахкентская СОШ» (Буйнакский район)</v>
      </c>
      <c r="L296" s="24">
        <f>'Рейтинговая таблица организаций'!V296</f>
        <v>100</v>
      </c>
      <c r="M296" s="24">
        <f>'Рейтинговая таблица организаций'!X296</f>
        <v>60</v>
      </c>
      <c r="N296" s="24">
        <f>'Рейтинговая таблица организаций'!Y296</f>
        <v>80</v>
      </c>
      <c r="O296" s="24">
        <f t="shared" si="64"/>
        <v>293</v>
      </c>
      <c r="P296" s="24" t="str">
        <f t="shared" si="65"/>
        <v>МКОУ «Арахкентская СОШ» (Буйнакский район)</v>
      </c>
      <c r="Q296" s="24">
        <f>'Рейтинговая таблица организаций'!AD296</f>
        <v>20</v>
      </c>
      <c r="R296" s="24">
        <f>'Рейтинговая таблица организаций'!AE296</f>
        <v>60</v>
      </c>
      <c r="S296" s="7">
        <f>'Рейтинговая таблица организаций'!AF296</f>
        <v>62.5</v>
      </c>
      <c r="T296" s="24">
        <f>'Рейтинговая таблица организаций'!AG296</f>
        <v>49</v>
      </c>
      <c r="U296" s="24">
        <f t="shared" si="66"/>
        <v>293</v>
      </c>
      <c r="V296" s="24" t="str">
        <f t="shared" si="67"/>
        <v>МКОУ «Арахкентская СОШ» (Буйнакский район)</v>
      </c>
      <c r="W296" s="24">
        <f>'Рейтинговая таблица организаций'!AN296</f>
        <v>82</v>
      </c>
      <c r="X296" s="24">
        <f>'Рейтинговая таблица организаций'!AO296</f>
        <v>92</v>
      </c>
      <c r="Y296" s="24">
        <f>'Рейтинговая таблица организаций'!AP296</f>
        <v>87</v>
      </c>
      <c r="Z296" s="24">
        <f>'Рейтинговая таблица организаций'!AQ296</f>
        <v>87</v>
      </c>
      <c r="AA296" s="24">
        <f t="shared" si="68"/>
        <v>293</v>
      </c>
      <c r="AB296" s="24" t="str">
        <f t="shared" si="69"/>
        <v>МКОУ «Арахкентская СОШ» (Буйнакский район)</v>
      </c>
      <c r="AC296" s="24">
        <f>'Рейтинговая таблица организаций'!AX296</f>
        <v>66</v>
      </c>
      <c r="AD296" s="24">
        <f>'Рейтинговая таблица организаций'!AY296</f>
        <v>92</v>
      </c>
      <c r="AE296" s="24">
        <f>'Рейтинговая таблица организаций'!AZ296</f>
        <v>80</v>
      </c>
      <c r="AF296" s="24">
        <f>'Рейтинговая таблица организаций'!BA296</f>
        <v>79</v>
      </c>
      <c r="AG296" s="24">
        <f t="shared" si="70"/>
        <v>293</v>
      </c>
      <c r="AH296" s="24" t="str">
        <f t="shared" si="71"/>
        <v>МКОУ «Арахкентская СОШ» (Буйнакский район)</v>
      </c>
      <c r="AI296" s="24">
        <f>'Рейтинговая таблица организаций'!BB296</f>
        <v>77.599999999999994</v>
      </c>
    </row>
    <row r="297" spans="1:35" s="24" customFormat="1" x14ac:dyDescent="0.25">
      <c r="A297" s="24">
        <f>'Рейтинговая таблица организаций'!A297</f>
        <v>294</v>
      </c>
      <c r="B297" s="24" t="str">
        <f>'Рейтинговая таблица организаций'!B297</f>
        <v>МКОУ «Манасаульская СОШ» (Буйнакский район)</v>
      </c>
      <c r="C297" s="24">
        <f>'Рейтинговая таблица организаций'!C297</f>
        <v>64</v>
      </c>
      <c r="D297" s="24">
        <f t="shared" si="60"/>
        <v>294</v>
      </c>
      <c r="E297" s="24" t="str">
        <f t="shared" si="61"/>
        <v>МКОУ «Манасаульская СОШ» (Буйнакский район)</v>
      </c>
      <c r="F297" s="24">
        <f>'Рейтинговая таблица организаций'!M297</f>
        <v>60</v>
      </c>
      <c r="G297" s="24">
        <f>'Рейтинговая таблица организаций'!N297</f>
        <v>100</v>
      </c>
      <c r="H297" s="24">
        <f>'Рейтинговая таблица организаций'!O297</f>
        <v>91</v>
      </c>
      <c r="I297" s="24">
        <f>'Рейтинговая таблица организаций'!P297</f>
        <v>84</v>
      </c>
      <c r="J297" s="24">
        <f t="shared" si="62"/>
        <v>294</v>
      </c>
      <c r="K297" s="24" t="str">
        <f t="shared" si="63"/>
        <v>МКОУ «Манасаульская СОШ» (Буйнакский район)</v>
      </c>
      <c r="L297" s="24">
        <f>'Рейтинговая таблица организаций'!V297</f>
        <v>100</v>
      </c>
      <c r="M297" s="24">
        <f>'Рейтинговая таблица организаций'!X297</f>
        <v>73</v>
      </c>
      <c r="N297" s="24">
        <f>'Рейтинговая таблица организаций'!Y297</f>
        <v>86</v>
      </c>
      <c r="O297" s="24">
        <f t="shared" si="64"/>
        <v>294</v>
      </c>
      <c r="P297" s="24" t="str">
        <f t="shared" si="65"/>
        <v>МКОУ «Манасаульская СОШ» (Буйнакский район)</v>
      </c>
      <c r="Q297" s="24">
        <f>'Рейтинговая таблица организаций'!AD297</f>
        <v>40</v>
      </c>
      <c r="R297" s="24">
        <f>'Рейтинговая таблица организаций'!AE297</f>
        <v>80</v>
      </c>
      <c r="S297" s="7">
        <f>'Рейтинговая таблица организаций'!AF297</f>
        <v>83.333333333333329</v>
      </c>
      <c r="T297" s="24">
        <f>'Рейтинговая таблица организаций'!AG297</f>
        <v>69</v>
      </c>
      <c r="U297" s="24">
        <f t="shared" si="66"/>
        <v>294</v>
      </c>
      <c r="V297" s="24" t="str">
        <f t="shared" si="67"/>
        <v>МКОУ «Манасаульская СОШ» (Буйнакский район)</v>
      </c>
      <c r="W297" s="24">
        <f>'Рейтинговая таблица организаций'!AN297</f>
        <v>95</v>
      </c>
      <c r="X297" s="24">
        <f>'Рейтинговая таблица организаций'!AO297</f>
        <v>89</v>
      </c>
      <c r="Y297" s="24">
        <f>'Рейтинговая таблица организаций'!AP297</f>
        <v>97</v>
      </c>
      <c r="Z297" s="24">
        <f>'Рейтинговая таблица организаций'!AQ297</f>
        <v>93</v>
      </c>
      <c r="AA297" s="24">
        <f t="shared" si="68"/>
        <v>294</v>
      </c>
      <c r="AB297" s="24" t="str">
        <f t="shared" si="69"/>
        <v>МКОУ «Манасаульская СОШ» (Буйнакский район)</v>
      </c>
      <c r="AC297" s="24">
        <f>'Рейтинговая таблица организаций'!AX297</f>
        <v>80</v>
      </c>
      <c r="AD297" s="24">
        <f>'Рейтинговая таблица организаций'!AY297</f>
        <v>92</v>
      </c>
      <c r="AE297" s="24">
        <f>'Рейтинговая таблица организаций'!AZ297</f>
        <v>86</v>
      </c>
      <c r="AF297" s="24">
        <f>'Рейтинговая таблица организаций'!BA297</f>
        <v>86</v>
      </c>
      <c r="AG297" s="24">
        <f t="shared" si="70"/>
        <v>294</v>
      </c>
      <c r="AH297" s="24" t="str">
        <f t="shared" si="71"/>
        <v>МКОУ «Манасаульская СОШ» (Буйнакский район)</v>
      </c>
      <c r="AI297" s="24">
        <f>'Рейтинговая таблица организаций'!BB297</f>
        <v>83.6</v>
      </c>
    </row>
    <row r="298" spans="1:35" s="24" customFormat="1" x14ac:dyDescent="0.25">
      <c r="A298" s="24">
        <f>'Рейтинговая таблица организаций'!A298</f>
        <v>295</v>
      </c>
      <c r="B298" s="24" t="str">
        <f>'Рейтинговая таблица организаций'!B298</f>
        <v>МКОУ «Чанкурбенская СОШ» (Буйнакский район)</v>
      </c>
      <c r="C298" s="24">
        <f>'Рейтинговая таблица организаций'!C298</f>
        <v>138</v>
      </c>
      <c r="D298" s="24">
        <f t="shared" si="60"/>
        <v>295</v>
      </c>
      <c r="E298" s="24" t="str">
        <f t="shared" si="61"/>
        <v>МКОУ «Чанкурбенская СОШ» (Буйнакский район)</v>
      </c>
      <c r="F298" s="24">
        <f>'Рейтинговая таблица организаций'!M298</f>
        <v>98</v>
      </c>
      <c r="G298" s="24">
        <f>'Рейтинговая таблица организаций'!N298</f>
        <v>100</v>
      </c>
      <c r="H298" s="24">
        <f>'Рейтинговая таблица организаций'!O298</f>
        <v>94</v>
      </c>
      <c r="I298" s="24">
        <f>'Рейтинговая таблица организаций'!P298</f>
        <v>97</v>
      </c>
      <c r="J298" s="24">
        <f t="shared" si="62"/>
        <v>295</v>
      </c>
      <c r="K298" s="24" t="str">
        <f t="shared" si="63"/>
        <v>МКОУ «Чанкурбенская СОШ» (Буйнакский район)</v>
      </c>
      <c r="L298" s="24">
        <f>'Рейтинговая таблица организаций'!V298</f>
        <v>100</v>
      </c>
      <c r="M298" s="24">
        <f>'Рейтинговая таблица организаций'!X298</f>
        <v>86</v>
      </c>
      <c r="N298" s="24">
        <f>'Рейтинговая таблица организаций'!Y298</f>
        <v>93</v>
      </c>
      <c r="O298" s="24">
        <f t="shared" si="64"/>
        <v>295</v>
      </c>
      <c r="P298" s="24" t="str">
        <f t="shared" si="65"/>
        <v>МКОУ «Чанкурбенская СОШ» (Буйнакский район)</v>
      </c>
      <c r="Q298" s="24">
        <f>'Рейтинговая таблица организаций'!AD298</f>
        <v>80</v>
      </c>
      <c r="R298" s="24">
        <f>'Рейтинговая таблица организаций'!AE298</f>
        <v>60</v>
      </c>
      <c r="S298" s="7">
        <f>'Рейтинговая таблица организаций'!AF298</f>
        <v>66.666666666666671</v>
      </c>
      <c r="T298" s="24">
        <f>'Рейтинговая таблица организаций'!AG298</f>
        <v>68</v>
      </c>
      <c r="U298" s="24">
        <f t="shared" si="66"/>
        <v>295</v>
      </c>
      <c r="V298" s="24" t="str">
        <f t="shared" si="67"/>
        <v>МКОУ «Чанкурбенская СОШ» (Буйнакский район)</v>
      </c>
      <c r="W298" s="24">
        <f>'Рейтинговая таблица организаций'!AN298</f>
        <v>96</v>
      </c>
      <c r="X298" s="24">
        <f>'Рейтинговая таблица организаций'!AO298</f>
        <v>96</v>
      </c>
      <c r="Y298" s="24">
        <f>'Рейтинговая таблица организаций'!AP298</f>
        <v>95</v>
      </c>
      <c r="Z298" s="24">
        <f>'Рейтинговая таблица организаций'!AQ298</f>
        <v>96</v>
      </c>
      <c r="AA298" s="24">
        <f t="shared" si="68"/>
        <v>295</v>
      </c>
      <c r="AB298" s="24" t="str">
        <f t="shared" si="69"/>
        <v>МКОУ «Чанкурбенская СОШ» (Буйнакский район)</v>
      </c>
      <c r="AC298" s="24">
        <f>'Рейтинговая таблица организаций'!AX298</f>
        <v>96</v>
      </c>
      <c r="AD298" s="24">
        <f>'Рейтинговая таблица организаций'!AY298</f>
        <v>96</v>
      </c>
      <c r="AE298" s="24">
        <f>'Рейтинговая таблица организаций'!AZ298</f>
        <v>97</v>
      </c>
      <c r="AF298" s="24">
        <f>'Рейтинговая таблица организаций'!BA298</f>
        <v>96</v>
      </c>
      <c r="AG298" s="24">
        <f t="shared" si="70"/>
        <v>295</v>
      </c>
      <c r="AH298" s="24" t="str">
        <f t="shared" si="71"/>
        <v>МКОУ «Чанкурбенская СОШ» (Буйнакский район)</v>
      </c>
      <c r="AI298" s="24">
        <f>'Рейтинговая таблица организаций'!BB298</f>
        <v>90</v>
      </c>
    </row>
    <row r="299" spans="1:35" s="24" customFormat="1" x14ac:dyDescent="0.25">
      <c r="A299" s="24">
        <f>'Рейтинговая таблица организаций'!A299</f>
        <v>296</v>
      </c>
      <c r="B299" s="24" t="str">
        <f>'Рейтинговая таблица организаций'!B299</f>
        <v>МКОУ «Чабанмахинская СОШ» (Буйнакский район)</v>
      </c>
      <c r="C299" s="24">
        <f>'Рейтинговая таблица организаций'!C299</f>
        <v>69</v>
      </c>
      <c r="D299" s="24">
        <f t="shared" si="60"/>
        <v>296</v>
      </c>
      <c r="E299" s="24" t="str">
        <f t="shared" si="61"/>
        <v>МКОУ «Чабанмахинская СОШ» (Буйнакский район)</v>
      </c>
      <c r="F299" s="24">
        <f>'Рейтинговая таблица организаций'!M299</f>
        <v>94</v>
      </c>
      <c r="G299" s="24">
        <f>'Рейтинговая таблица организаций'!N299</f>
        <v>100</v>
      </c>
      <c r="H299" s="24">
        <f>'Рейтинговая таблица организаций'!O299</f>
        <v>97</v>
      </c>
      <c r="I299" s="24">
        <f>'Рейтинговая таблица организаций'!P299</f>
        <v>97</v>
      </c>
      <c r="J299" s="24">
        <f t="shared" si="62"/>
        <v>296</v>
      </c>
      <c r="K299" s="24" t="str">
        <f t="shared" si="63"/>
        <v>МКОУ «Чабанмахинская СОШ» (Буйнакский район)</v>
      </c>
      <c r="L299" s="24">
        <f>'Рейтинговая таблица организаций'!V299</f>
        <v>100</v>
      </c>
      <c r="M299" s="24">
        <f>'Рейтинговая таблица организаций'!X299</f>
        <v>75</v>
      </c>
      <c r="N299" s="24">
        <f>'Рейтинговая таблица организаций'!Y299</f>
        <v>87</v>
      </c>
      <c r="O299" s="24">
        <f t="shared" si="64"/>
        <v>296</v>
      </c>
      <c r="P299" s="24" t="str">
        <f t="shared" si="65"/>
        <v>МКОУ «Чабанмахинская СОШ» (Буйнакский район)</v>
      </c>
      <c r="Q299" s="24">
        <f>'Рейтинговая таблица организаций'!AD299</f>
        <v>20</v>
      </c>
      <c r="R299" s="24">
        <f>'Рейтинговая таблица организаций'!AE299</f>
        <v>40</v>
      </c>
      <c r="S299" s="7">
        <f>'Рейтинговая таблица организаций'!AF299</f>
        <v>66.666666666666671</v>
      </c>
      <c r="T299" s="24">
        <f>'Рейтинговая таблица организаций'!AG299</f>
        <v>42</v>
      </c>
      <c r="U299" s="24">
        <f t="shared" si="66"/>
        <v>296</v>
      </c>
      <c r="V299" s="24" t="str">
        <f t="shared" si="67"/>
        <v>МКОУ «Чабанмахинская СОШ» (Буйнакский район)</v>
      </c>
      <c r="W299" s="24">
        <f>'Рейтинговая таблица организаций'!AN299</f>
        <v>99</v>
      </c>
      <c r="X299" s="24">
        <f>'Рейтинговая таблица организаций'!AO299</f>
        <v>99</v>
      </c>
      <c r="Y299" s="24">
        <f>'Рейтинговая таблица организаций'!AP299</f>
        <v>98</v>
      </c>
      <c r="Z299" s="24">
        <f>'Рейтинговая таблица организаций'!AQ299</f>
        <v>99</v>
      </c>
      <c r="AA299" s="24">
        <f t="shared" si="68"/>
        <v>296</v>
      </c>
      <c r="AB299" s="24" t="str">
        <f t="shared" si="69"/>
        <v>МКОУ «Чабанмахинская СОШ» (Буйнакский район)</v>
      </c>
      <c r="AC299" s="24">
        <f>'Рейтинговая таблица организаций'!AX299</f>
        <v>97</v>
      </c>
      <c r="AD299" s="24">
        <f>'Рейтинговая таблица организаций'!AY299</f>
        <v>96</v>
      </c>
      <c r="AE299" s="24">
        <f>'Рейтинговая таблица организаций'!AZ299</f>
        <v>99</v>
      </c>
      <c r="AF299" s="24">
        <f>'Рейтинговая таблица организаций'!BA299</f>
        <v>97</v>
      </c>
      <c r="AG299" s="24">
        <f t="shared" si="70"/>
        <v>296</v>
      </c>
      <c r="AH299" s="24" t="str">
        <f t="shared" si="71"/>
        <v>МКОУ «Чабанмахинская СОШ» (Буйнакский район)</v>
      </c>
      <c r="AI299" s="24">
        <f>'Рейтинговая таблица организаций'!BB299</f>
        <v>84.4</v>
      </c>
    </row>
    <row r="300" spans="1:35" s="24" customFormat="1" x14ac:dyDescent="0.25">
      <c r="A300" s="24">
        <f>'Рейтинговая таблица организаций'!A300</f>
        <v>297</v>
      </c>
      <c r="B300" s="24" t="str">
        <f>'Рейтинговая таблица организаций'!B300</f>
        <v>МКОУ «Аркасская ООШ» (Буйнакский район)</v>
      </c>
      <c r="C300" s="24">
        <f>'Рейтинговая таблица организаций'!C300</f>
        <v>28</v>
      </c>
      <c r="D300" s="24">
        <f t="shared" si="60"/>
        <v>297</v>
      </c>
      <c r="E300" s="24" t="str">
        <f t="shared" si="61"/>
        <v>МКОУ «Аркасская ООШ» (Буйнакский район)</v>
      </c>
      <c r="F300" s="24">
        <f>'Рейтинговая таблица организаций'!M300</f>
        <v>89</v>
      </c>
      <c r="G300" s="24">
        <f>'Рейтинговая таблица организаций'!N300</f>
        <v>60</v>
      </c>
      <c r="H300" s="24">
        <f>'Рейтинговая таблица организаций'!O300</f>
        <v>98</v>
      </c>
      <c r="I300" s="24">
        <f>'Рейтинговая таблица организаций'!P300</f>
        <v>84</v>
      </c>
      <c r="J300" s="24">
        <f t="shared" si="62"/>
        <v>297</v>
      </c>
      <c r="K300" s="24" t="str">
        <f t="shared" si="63"/>
        <v>МКОУ «Аркасская ООШ» (Буйнакский район)</v>
      </c>
      <c r="L300" s="24">
        <f>'Рейтинговая таблица организаций'!V300</f>
        <v>40</v>
      </c>
      <c r="M300" s="24">
        <f>'Рейтинговая таблица организаций'!X300</f>
        <v>82</v>
      </c>
      <c r="N300" s="24">
        <f>'Рейтинговая таблица организаций'!Y300</f>
        <v>61</v>
      </c>
      <c r="O300" s="24">
        <f t="shared" si="64"/>
        <v>297</v>
      </c>
      <c r="P300" s="24" t="str">
        <f t="shared" si="65"/>
        <v>МКОУ «Аркасская ООШ» (Буйнакский район)</v>
      </c>
      <c r="Q300" s="24">
        <f>'Рейтинговая таблица организаций'!AD300</f>
        <v>0</v>
      </c>
      <c r="R300" s="24">
        <f>'Рейтинговая таблица организаций'!AE300</f>
        <v>0</v>
      </c>
      <c r="S300" s="7">
        <f>'Рейтинговая таблица организаций'!AF300</f>
        <v>66.666666666666671</v>
      </c>
      <c r="T300" s="24">
        <f>'Рейтинговая таблица организаций'!AG300</f>
        <v>20</v>
      </c>
      <c r="U300" s="24">
        <f t="shared" si="66"/>
        <v>297</v>
      </c>
      <c r="V300" s="24" t="str">
        <f t="shared" si="67"/>
        <v>МКОУ «Аркасская ООШ» (Буйнакский район)</v>
      </c>
      <c r="W300" s="24">
        <f>'Рейтинговая таблица организаций'!AN300</f>
        <v>96</v>
      </c>
      <c r="X300" s="24">
        <f>'Рейтинговая таблица организаций'!AO300</f>
        <v>100</v>
      </c>
      <c r="Y300" s="24">
        <f>'Рейтинговая таблица организаций'!AP300</f>
        <v>100</v>
      </c>
      <c r="Z300" s="24">
        <f>'Рейтинговая таблица организаций'!AQ300</f>
        <v>98</v>
      </c>
      <c r="AA300" s="24">
        <f t="shared" si="68"/>
        <v>297</v>
      </c>
      <c r="AB300" s="24" t="str">
        <f t="shared" si="69"/>
        <v>МКОУ «Аркасская ООШ» (Буйнакский район)</v>
      </c>
      <c r="AC300" s="24">
        <f>'Рейтинговая таблица организаций'!AX300</f>
        <v>100</v>
      </c>
      <c r="AD300" s="24">
        <f>'Рейтинговая таблица организаций'!AY300</f>
        <v>96</v>
      </c>
      <c r="AE300" s="24">
        <f>'Рейтинговая таблица организаций'!AZ300</f>
        <v>100</v>
      </c>
      <c r="AF300" s="24">
        <f>'Рейтинговая таблица организаций'!BA300</f>
        <v>98</v>
      </c>
      <c r="AG300" s="24">
        <f t="shared" si="70"/>
        <v>297</v>
      </c>
      <c r="AH300" s="24" t="str">
        <f t="shared" si="71"/>
        <v>МКОУ «Аркасская ООШ» (Буйнакский район)</v>
      </c>
      <c r="AI300" s="24">
        <f>'Рейтинговая таблица организаций'!BB300</f>
        <v>72.2</v>
      </c>
    </row>
    <row r="301" spans="1:35" s="24" customFormat="1" x14ac:dyDescent="0.25">
      <c r="A301" s="24">
        <f>'Рейтинговая таблица организаций'!A301</f>
        <v>298</v>
      </c>
      <c r="B301" s="24" t="str">
        <f>'Рейтинговая таблица организаций'!B301</f>
        <v>МКОУ «Ванашинская ООШ» (Буйнакский район)</v>
      </c>
      <c r="C301" s="24">
        <f>'Рейтинговая таблица организаций'!C301</f>
        <v>24</v>
      </c>
      <c r="D301" s="24">
        <f t="shared" si="60"/>
        <v>298</v>
      </c>
      <c r="E301" s="24" t="str">
        <f t="shared" si="61"/>
        <v>МКОУ «Ванашинская ООШ» (Буйнакский район)</v>
      </c>
      <c r="F301" s="24">
        <f>'Рейтинговая таблица организаций'!M301</f>
        <v>91</v>
      </c>
      <c r="G301" s="24">
        <f>'Рейтинговая таблица организаций'!N301</f>
        <v>100</v>
      </c>
      <c r="H301" s="24">
        <f>'Рейтинговая таблица организаций'!O301</f>
        <v>88</v>
      </c>
      <c r="I301" s="24">
        <f>'Рейтинговая таблица организаций'!P301</f>
        <v>93</v>
      </c>
      <c r="J301" s="24">
        <f t="shared" si="62"/>
        <v>298</v>
      </c>
      <c r="K301" s="24" t="str">
        <f t="shared" si="63"/>
        <v>МКОУ «Ванашинская ООШ» (Буйнакский район)</v>
      </c>
      <c r="L301" s="24">
        <f>'Рейтинговая таблица организаций'!V301</f>
        <v>60</v>
      </c>
      <c r="M301" s="24">
        <f>'Рейтинговая таблица организаций'!X301</f>
        <v>63</v>
      </c>
      <c r="N301" s="24">
        <f>'Рейтинговая таблица организаций'!Y301</f>
        <v>61</v>
      </c>
      <c r="O301" s="24">
        <f t="shared" si="64"/>
        <v>298</v>
      </c>
      <c r="P301" s="24" t="str">
        <f t="shared" si="65"/>
        <v>МКОУ «Ванашинская ООШ» (Буйнакский район)</v>
      </c>
      <c r="Q301" s="24">
        <f>'Рейтинговая таблица организаций'!AD301</f>
        <v>0</v>
      </c>
      <c r="R301" s="24">
        <f>'Рейтинговая таблица организаций'!AE301</f>
        <v>40</v>
      </c>
      <c r="S301" s="7">
        <f>'Рейтинговая таблица организаций'!AF301</f>
        <v>66.666666666666671</v>
      </c>
      <c r="T301" s="24">
        <f>'Рейтинговая таблица организаций'!AG301</f>
        <v>36</v>
      </c>
      <c r="U301" s="24">
        <f t="shared" si="66"/>
        <v>298</v>
      </c>
      <c r="V301" s="24" t="str">
        <f t="shared" si="67"/>
        <v>МКОУ «Ванашинская ООШ» (Буйнакский район)</v>
      </c>
      <c r="W301" s="24">
        <f>'Рейтинговая таблица организаций'!AN301</f>
        <v>88</v>
      </c>
      <c r="X301" s="24">
        <f>'Рейтинговая таблица организаций'!AO301</f>
        <v>88</v>
      </c>
      <c r="Y301" s="24">
        <f>'Рейтинговая таблица организаций'!AP301</f>
        <v>100</v>
      </c>
      <c r="Z301" s="24">
        <f>'Рейтинговая таблица организаций'!AQ301</f>
        <v>90</v>
      </c>
      <c r="AA301" s="24">
        <f t="shared" si="68"/>
        <v>298</v>
      </c>
      <c r="AB301" s="24" t="str">
        <f t="shared" si="69"/>
        <v>МКОУ «Ванашинская ООШ» (Буйнакский район)</v>
      </c>
      <c r="AC301" s="24">
        <f>'Рейтинговая таблица организаций'!AX301</f>
        <v>75</v>
      </c>
      <c r="AD301" s="24">
        <f>'Рейтинговая таблица организаций'!AY301</f>
        <v>83</v>
      </c>
      <c r="AE301" s="24">
        <f>'Рейтинговая таблица организаций'!AZ301</f>
        <v>83</v>
      </c>
      <c r="AF301" s="24">
        <f>'Рейтинговая таблица организаций'!BA301</f>
        <v>80</v>
      </c>
      <c r="AG301" s="24">
        <f t="shared" si="70"/>
        <v>298</v>
      </c>
      <c r="AH301" s="24" t="str">
        <f t="shared" si="71"/>
        <v>МКОУ «Ванашинская ООШ» (Буйнакский район)</v>
      </c>
      <c r="AI301" s="24">
        <f>'Рейтинговая таблица организаций'!BB301</f>
        <v>72</v>
      </c>
    </row>
    <row r="302" spans="1:35" s="24" customFormat="1" x14ac:dyDescent="0.25">
      <c r="A302" s="24">
        <f>'Рейтинговая таблица организаций'!A302</f>
        <v>299</v>
      </c>
      <c r="B302" s="24" t="str">
        <f>'Рейтинговая таблица организаций'!B302</f>
        <v>МКОУ «Карамахинская ООШ» (Буйнакский район)</v>
      </c>
      <c r="C302" s="24">
        <f>'Рейтинговая таблица организаций'!C302</f>
        <v>62</v>
      </c>
      <c r="D302" s="24">
        <f t="shared" si="60"/>
        <v>299</v>
      </c>
      <c r="E302" s="24" t="str">
        <f t="shared" si="61"/>
        <v>МКОУ «Карамахинская ООШ» (Буйнакский район)</v>
      </c>
      <c r="F302" s="24">
        <f>'Рейтинговая таблица организаций'!M302</f>
        <v>48</v>
      </c>
      <c r="G302" s="24">
        <f>'Рейтинговая таблица организаций'!N302</f>
        <v>100</v>
      </c>
      <c r="H302" s="24">
        <f>'Рейтинговая таблица организаций'!O302</f>
        <v>96</v>
      </c>
      <c r="I302" s="24">
        <f>'Рейтинговая таблица организаций'!P302</f>
        <v>83</v>
      </c>
      <c r="J302" s="24">
        <f t="shared" si="62"/>
        <v>299</v>
      </c>
      <c r="K302" s="24" t="str">
        <f t="shared" si="63"/>
        <v>МКОУ «Карамахинская ООШ» (Буйнакский район)</v>
      </c>
      <c r="L302" s="24">
        <f>'Рейтинговая таблица организаций'!V302</f>
        <v>60</v>
      </c>
      <c r="M302" s="24">
        <f>'Рейтинговая таблица организаций'!X302</f>
        <v>90</v>
      </c>
      <c r="N302" s="24">
        <f>'Рейтинговая таблица организаций'!Y302</f>
        <v>75</v>
      </c>
      <c r="O302" s="24">
        <f t="shared" si="64"/>
        <v>299</v>
      </c>
      <c r="P302" s="24" t="str">
        <f t="shared" si="65"/>
        <v>МКОУ «Карамахинская ООШ» (Буйнакский район)</v>
      </c>
      <c r="Q302" s="24">
        <f>'Рейтинговая таблица организаций'!AD302</f>
        <v>0</v>
      </c>
      <c r="R302" s="24">
        <f>'Рейтинговая таблица организаций'!AE302</f>
        <v>60</v>
      </c>
      <c r="S302" s="7">
        <f>'Рейтинговая таблица организаций'!AF302</f>
        <v>80</v>
      </c>
      <c r="T302" s="24">
        <f>'Рейтинговая таблица организаций'!AG302</f>
        <v>48</v>
      </c>
      <c r="U302" s="24">
        <f t="shared" si="66"/>
        <v>299</v>
      </c>
      <c r="V302" s="24" t="str">
        <f t="shared" si="67"/>
        <v>МКОУ «Карамахинская ООШ» (Буйнакский район)</v>
      </c>
      <c r="W302" s="24">
        <f>'Рейтинговая таблица организаций'!AN302</f>
        <v>97</v>
      </c>
      <c r="X302" s="24">
        <f>'Рейтинговая таблица организаций'!AO302</f>
        <v>95</v>
      </c>
      <c r="Y302" s="24">
        <f>'Рейтинговая таблица организаций'!AP302</f>
        <v>98</v>
      </c>
      <c r="Z302" s="24">
        <f>'Рейтинговая таблица организаций'!AQ302</f>
        <v>96</v>
      </c>
      <c r="AA302" s="24">
        <f t="shared" si="68"/>
        <v>299</v>
      </c>
      <c r="AB302" s="24" t="str">
        <f t="shared" si="69"/>
        <v>МКОУ «Карамахинская ООШ» (Буйнакский район)</v>
      </c>
      <c r="AC302" s="24">
        <f>'Рейтинговая таблица организаций'!AX302</f>
        <v>94</v>
      </c>
      <c r="AD302" s="24">
        <f>'Рейтинговая таблица организаций'!AY302</f>
        <v>97</v>
      </c>
      <c r="AE302" s="24">
        <f>'Рейтинговая таблица организаций'!AZ302</f>
        <v>94</v>
      </c>
      <c r="AF302" s="24">
        <f>'Рейтинговая таблица организаций'!BA302</f>
        <v>95</v>
      </c>
      <c r="AG302" s="24">
        <f t="shared" si="70"/>
        <v>299</v>
      </c>
      <c r="AH302" s="24" t="str">
        <f t="shared" si="71"/>
        <v>МКОУ «Карамахинская ООШ» (Буйнакский район)</v>
      </c>
      <c r="AI302" s="24">
        <f>'Рейтинговая таблица организаций'!BB302</f>
        <v>79.400000000000006</v>
      </c>
    </row>
    <row r="303" spans="1:35" s="24" customFormat="1" x14ac:dyDescent="0.25">
      <c r="A303" s="24">
        <f>'Рейтинговая таблица организаций'!A303</f>
        <v>300</v>
      </c>
      <c r="B303" s="24" t="str">
        <f>'Рейтинговая таблица организаций'!B303</f>
        <v>МКОУ «Экибулакская ООШ» (Буйнакский район)</v>
      </c>
      <c r="C303" s="24">
        <f>'Рейтинговая таблица организаций'!C303</f>
        <v>10</v>
      </c>
      <c r="D303" s="24">
        <f t="shared" si="60"/>
        <v>300</v>
      </c>
      <c r="E303" s="24" t="str">
        <f t="shared" si="61"/>
        <v>МКОУ «Экибулакская ООШ» (Буйнакский район)</v>
      </c>
      <c r="F303" s="24">
        <f>'Рейтинговая таблица организаций'!M303</f>
        <v>100</v>
      </c>
      <c r="G303" s="24">
        <f>'Рейтинговая таблица организаций'!N303</f>
        <v>100</v>
      </c>
      <c r="H303" s="24">
        <f>'Рейтинговая таблица организаций'!O303</f>
        <v>93</v>
      </c>
      <c r="I303" s="24">
        <f>'Рейтинговая таблица организаций'!P303</f>
        <v>97</v>
      </c>
      <c r="J303" s="24">
        <f t="shared" si="62"/>
        <v>300</v>
      </c>
      <c r="K303" s="24" t="str">
        <f t="shared" si="63"/>
        <v>МКОУ «Экибулакская ООШ» (Буйнакский район)</v>
      </c>
      <c r="L303" s="24">
        <f>'Рейтинговая таблица организаций'!V303</f>
        <v>100</v>
      </c>
      <c r="M303" s="24">
        <f>'Рейтинговая таблица организаций'!X303</f>
        <v>80</v>
      </c>
      <c r="N303" s="24">
        <f>'Рейтинговая таблица организаций'!Y303</f>
        <v>90</v>
      </c>
      <c r="O303" s="24">
        <f t="shared" si="64"/>
        <v>300</v>
      </c>
      <c r="P303" s="24" t="str">
        <f t="shared" si="65"/>
        <v>МКОУ «Экибулакская ООШ» (Буйнакский район)</v>
      </c>
      <c r="Q303" s="24">
        <f>'Рейтинговая таблица организаций'!AD303</f>
        <v>20</v>
      </c>
      <c r="R303" s="24">
        <f>'Рейтинговая таблица организаций'!AE303</f>
        <v>20</v>
      </c>
      <c r="S303" s="7">
        <f>'Рейтинговая таблица организаций'!AF303</f>
        <v>66.666666666666671</v>
      </c>
      <c r="T303" s="24">
        <f>'Рейтинговая таблица организаций'!AG303</f>
        <v>34</v>
      </c>
      <c r="U303" s="24">
        <f t="shared" si="66"/>
        <v>300</v>
      </c>
      <c r="V303" s="24" t="str">
        <f t="shared" si="67"/>
        <v>МКОУ «Экибулакская ООШ» (Буйнакский район)</v>
      </c>
      <c r="W303" s="24">
        <f>'Рейтинговая таблица организаций'!AN303</f>
        <v>100</v>
      </c>
      <c r="X303" s="24">
        <f>'Рейтинговая таблица организаций'!AO303</f>
        <v>100</v>
      </c>
      <c r="Y303" s="24">
        <f>'Рейтинговая таблица организаций'!AP303</f>
        <v>88</v>
      </c>
      <c r="Z303" s="24">
        <f>'Рейтинговая таблица организаций'!AQ303</f>
        <v>98</v>
      </c>
      <c r="AA303" s="24">
        <f t="shared" si="68"/>
        <v>300</v>
      </c>
      <c r="AB303" s="24" t="str">
        <f t="shared" si="69"/>
        <v>МКОУ «Экибулакская ООШ» (Буйнакский район)</v>
      </c>
      <c r="AC303" s="24">
        <f>'Рейтинговая таблица организаций'!AX303</f>
        <v>80</v>
      </c>
      <c r="AD303" s="24">
        <f>'Рейтинговая таблица организаций'!AY303</f>
        <v>100</v>
      </c>
      <c r="AE303" s="24">
        <f>'Рейтинговая таблица организаций'!AZ303</f>
        <v>90</v>
      </c>
      <c r="AF303" s="24">
        <f>'Рейтинговая таблица организаций'!BA303</f>
        <v>90</v>
      </c>
      <c r="AG303" s="24">
        <f t="shared" si="70"/>
        <v>300</v>
      </c>
      <c r="AH303" s="24" t="str">
        <f t="shared" si="71"/>
        <v>МКОУ «Экибулакская ООШ» (Буйнакский район)</v>
      </c>
      <c r="AI303" s="24">
        <f>'Рейтинговая таблица организаций'!BB303</f>
        <v>81.8</v>
      </c>
    </row>
    <row r="304" spans="1:35" s="24" customFormat="1" x14ac:dyDescent="0.25">
      <c r="A304" s="24">
        <f>'Рейтинговая таблица организаций'!A304</f>
        <v>301</v>
      </c>
      <c r="B304" s="24" t="str">
        <f>'Рейтинговая таблица организаций'!B304</f>
        <v>МКОУ «Кадарская ООШ» (Буйнакский район)</v>
      </c>
      <c r="C304" s="24">
        <f>'Рейтинговая таблица организаций'!C304</f>
        <v>64</v>
      </c>
      <c r="D304" s="24">
        <f t="shared" si="60"/>
        <v>301</v>
      </c>
      <c r="E304" s="24" t="str">
        <f t="shared" si="61"/>
        <v>МКОУ «Кадарская ООШ» (Буйнакский район)</v>
      </c>
      <c r="F304" s="24">
        <f>'Рейтинговая таблица организаций'!M304</f>
        <v>100</v>
      </c>
      <c r="G304" s="24">
        <f>'Рейтинговая таблица организаций'!N304</f>
        <v>100</v>
      </c>
      <c r="H304" s="24">
        <f>'Рейтинговая таблица организаций'!O304</f>
        <v>95</v>
      </c>
      <c r="I304" s="24">
        <f>'Рейтинговая таблица организаций'!P304</f>
        <v>98</v>
      </c>
      <c r="J304" s="24">
        <f t="shared" si="62"/>
        <v>301</v>
      </c>
      <c r="K304" s="24" t="str">
        <f t="shared" si="63"/>
        <v>МКОУ «Кадарская ООШ» (Буйнакский район)</v>
      </c>
      <c r="L304" s="24">
        <f>'Рейтинговая таблица организаций'!V304</f>
        <v>100</v>
      </c>
      <c r="M304" s="24">
        <f>'Рейтинговая таблица организаций'!X304</f>
        <v>91</v>
      </c>
      <c r="N304" s="24">
        <f>'Рейтинговая таблица организаций'!Y304</f>
        <v>95</v>
      </c>
      <c r="O304" s="24">
        <f t="shared" si="64"/>
        <v>301</v>
      </c>
      <c r="P304" s="24" t="str">
        <f t="shared" si="65"/>
        <v>МКОУ «Кадарская ООШ» (Буйнакский район)</v>
      </c>
      <c r="Q304" s="24">
        <f>'Рейтинговая таблица организаций'!AD304</f>
        <v>40</v>
      </c>
      <c r="R304" s="24">
        <f>'Рейтинговая таблица организаций'!AE304</f>
        <v>80</v>
      </c>
      <c r="S304" s="7">
        <f>'Рейтинговая таблица организаций'!AF304</f>
        <v>86.206896551724142</v>
      </c>
      <c r="T304" s="24">
        <f>'Рейтинговая таблица организаций'!AG304</f>
        <v>70</v>
      </c>
      <c r="U304" s="24">
        <f t="shared" si="66"/>
        <v>301</v>
      </c>
      <c r="V304" s="24" t="str">
        <f t="shared" si="67"/>
        <v>МКОУ «Кадарская ООШ» (Буйнакский район)</v>
      </c>
      <c r="W304" s="24">
        <f>'Рейтинговая таблица организаций'!AN304</f>
        <v>94</v>
      </c>
      <c r="X304" s="24">
        <f>'Рейтинговая таблица организаций'!AO304</f>
        <v>98</v>
      </c>
      <c r="Y304" s="24">
        <f>'Рейтинговая таблица организаций'!AP304</f>
        <v>98</v>
      </c>
      <c r="Z304" s="24">
        <f>'Рейтинговая таблица организаций'!AQ304</f>
        <v>96</v>
      </c>
      <c r="AA304" s="24">
        <f t="shared" si="68"/>
        <v>301</v>
      </c>
      <c r="AB304" s="24" t="str">
        <f t="shared" si="69"/>
        <v>МКОУ «Кадарская ООШ» (Буйнакский район)</v>
      </c>
      <c r="AC304" s="24">
        <f>'Рейтинговая таблица организаций'!AX304</f>
        <v>94</v>
      </c>
      <c r="AD304" s="24">
        <f>'Рейтинговая таблица организаций'!AY304</f>
        <v>89</v>
      </c>
      <c r="AE304" s="24">
        <f>'Рейтинговая таблица организаций'!AZ304</f>
        <v>92</v>
      </c>
      <c r="AF304" s="24">
        <f>'Рейтинговая таблица организаций'!BA304</f>
        <v>92</v>
      </c>
      <c r="AG304" s="24">
        <f t="shared" si="70"/>
        <v>301</v>
      </c>
      <c r="AH304" s="24" t="str">
        <f t="shared" si="71"/>
        <v>МКОУ «Кадарская ООШ» (Буйнакский район)</v>
      </c>
      <c r="AI304" s="24">
        <f>'Рейтинговая таблица организаций'!BB304</f>
        <v>90.2</v>
      </c>
    </row>
    <row r="305" spans="1:35" s="24" customFormat="1" x14ac:dyDescent="0.25">
      <c r="A305" s="24">
        <f>'Рейтинговая таблица организаций'!A305</f>
        <v>302</v>
      </c>
      <c r="B305" s="24" t="str">
        <f>'Рейтинговая таблица организаций'!B305</f>
        <v>МБДОУ «Радуга» общеразвивающего вида с. В. Казанище (Буйнакский район)</v>
      </c>
      <c r="C305" s="24">
        <f>'Рейтинговая таблица организаций'!C305</f>
        <v>78</v>
      </c>
      <c r="D305" s="24">
        <f t="shared" si="60"/>
        <v>302</v>
      </c>
      <c r="E305" s="24" t="str">
        <f t="shared" si="61"/>
        <v>МБДОУ «Радуга» общеразвивающего вида с. В. Казанище (Буйнакский район)</v>
      </c>
      <c r="F305" s="24">
        <f>'Рейтинговая таблица организаций'!M305</f>
        <v>100</v>
      </c>
      <c r="G305" s="24">
        <f>'Рейтинговая таблица организаций'!N305</f>
        <v>100</v>
      </c>
      <c r="H305" s="24">
        <f>'Рейтинговая таблица организаций'!O305</f>
        <v>92</v>
      </c>
      <c r="I305" s="24">
        <f>'Рейтинговая таблица организаций'!P305</f>
        <v>97</v>
      </c>
      <c r="J305" s="24">
        <f t="shared" si="62"/>
        <v>302</v>
      </c>
      <c r="K305" s="24" t="str">
        <f t="shared" si="63"/>
        <v>МБДОУ «Радуга» общеразвивающего вида с. В. Казанище (Буйнакский район)</v>
      </c>
      <c r="L305" s="24">
        <f>'Рейтинговая таблица организаций'!V305</f>
        <v>100</v>
      </c>
      <c r="M305" s="24">
        <f>'Рейтинговая таблица организаций'!X305</f>
        <v>62</v>
      </c>
      <c r="N305" s="24">
        <f>'Рейтинговая таблица организаций'!Y305</f>
        <v>81</v>
      </c>
      <c r="O305" s="24">
        <f t="shared" si="64"/>
        <v>302</v>
      </c>
      <c r="P305" s="24" t="str">
        <f t="shared" si="65"/>
        <v>МБДОУ «Радуга» общеразвивающего вида с. В. Казанище (Буйнакский район)</v>
      </c>
      <c r="Q305" s="24">
        <f>'Рейтинговая таблица организаций'!AD305</f>
        <v>40</v>
      </c>
      <c r="R305" s="24">
        <f>'Рейтинговая таблица организаций'!AE305</f>
        <v>0</v>
      </c>
      <c r="S305" s="7">
        <f>'Рейтинговая таблица организаций'!AF305</f>
        <v>83.333333333333329</v>
      </c>
      <c r="T305" s="24">
        <f>'Рейтинговая таблица организаций'!AG305</f>
        <v>37</v>
      </c>
      <c r="U305" s="24">
        <f t="shared" si="66"/>
        <v>302</v>
      </c>
      <c r="V305" s="24" t="str">
        <f t="shared" si="67"/>
        <v>МБДОУ «Радуга» общеразвивающего вида с. В. Казанище (Буйнакский район)</v>
      </c>
      <c r="W305" s="24">
        <f>'Рейтинговая таблица организаций'!AN305</f>
        <v>90</v>
      </c>
      <c r="X305" s="24">
        <f>'Рейтинговая таблица организаций'!AO305</f>
        <v>95</v>
      </c>
      <c r="Y305" s="24">
        <f>'Рейтинговая таблица организаций'!AP305</f>
        <v>96</v>
      </c>
      <c r="Z305" s="24">
        <f>'Рейтинговая таблица организаций'!AQ305</f>
        <v>93</v>
      </c>
      <c r="AA305" s="24">
        <f t="shared" si="68"/>
        <v>302</v>
      </c>
      <c r="AB305" s="24" t="str">
        <f t="shared" si="69"/>
        <v>МБДОУ «Радуга» общеразвивающего вида с. В. Казанище (Буйнакский район)</v>
      </c>
      <c r="AC305" s="24">
        <f>'Рейтинговая таблица организаций'!AX305</f>
        <v>67</v>
      </c>
      <c r="AD305" s="24">
        <f>'Рейтинговая таблица организаций'!AY305</f>
        <v>79</v>
      </c>
      <c r="AE305" s="24">
        <f>'Рейтинговая таблица организаций'!AZ305</f>
        <v>73</v>
      </c>
      <c r="AF305" s="24">
        <f>'Рейтинговая таблица организаций'!BA305</f>
        <v>73</v>
      </c>
      <c r="AG305" s="24">
        <f t="shared" si="70"/>
        <v>302</v>
      </c>
      <c r="AH305" s="24" t="str">
        <f t="shared" si="71"/>
        <v>МБДОУ «Радуга» общеразвивающего вида с. В. Казанище (Буйнакский район)</v>
      </c>
      <c r="AI305" s="24">
        <f>'Рейтинговая таблица организаций'!BB305</f>
        <v>76.2</v>
      </c>
    </row>
    <row r="306" spans="1:35" s="24" customFormat="1" x14ac:dyDescent="0.25">
      <c r="A306" s="24">
        <f>'Рейтинговая таблица организаций'!A306</f>
        <v>303</v>
      </c>
      <c r="B306" s="24" t="str">
        <f>'Рейтинговая таблица организаций'!B306</f>
        <v>МКДОУ «Радуга» общеразвивающего вида с. Н. Казанище (Буйнакский район)</v>
      </c>
      <c r="C306" s="24">
        <f>'Рейтинговая таблица организаций'!C306</f>
        <v>44</v>
      </c>
      <c r="D306" s="24">
        <f t="shared" si="60"/>
        <v>303</v>
      </c>
      <c r="E306" s="24" t="str">
        <f t="shared" si="61"/>
        <v>МКДОУ «Радуга» общеразвивающего вида с. Н. Казанище (Буйнакский район)</v>
      </c>
      <c r="F306" s="24">
        <f>'Рейтинговая таблица организаций'!M306</f>
        <v>99</v>
      </c>
      <c r="G306" s="24">
        <f>'Рейтинговая таблица организаций'!N306</f>
        <v>0</v>
      </c>
      <c r="H306" s="24">
        <f>'Рейтинговая таблица организаций'!O306</f>
        <v>98</v>
      </c>
      <c r="I306" s="24">
        <f>'Рейтинговая таблица организаций'!P306</f>
        <v>69</v>
      </c>
      <c r="J306" s="24">
        <f t="shared" si="62"/>
        <v>303</v>
      </c>
      <c r="K306" s="24" t="str">
        <f t="shared" si="63"/>
        <v>МКДОУ «Радуга» общеразвивающего вида с. Н. Казанище (Буйнакский район)</v>
      </c>
      <c r="L306" s="24">
        <f>'Рейтинговая таблица организаций'!V306</f>
        <v>80</v>
      </c>
      <c r="M306" s="24">
        <f>'Рейтинговая таблица организаций'!X306</f>
        <v>86</v>
      </c>
      <c r="N306" s="24">
        <f>'Рейтинговая таблица организаций'!Y306</f>
        <v>83</v>
      </c>
      <c r="O306" s="24">
        <f t="shared" si="64"/>
        <v>303</v>
      </c>
      <c r="P306" s="24" t="str">
        <f t="shared" si="65"/>
        <v>МКДОУ «Радуга» общеразвивающего вида с. Н. Казанище (Буйнакский район)</v>
      </c>
      <c r="Q306" s="24">
        <f>'Рейтинговая таблица организаций'!AD306</f>
        <v>20</v>
      </c>
      <c r="R306" s="24">
        <f>'Рейтинговая таблица организаций'!AE306</f>
        <v>0</v>
      </c>
      <c r="S306" s="7">
        <f>'Рейтинговая таблица организаций'!AF306</f>
        <v>66.666666666666671</v>
      </c>
      <c r="T306" s="24">
        <f>'Рейтинговая таблица организаций'!AG306</f>
        <v>26</v>
      </c>
      <c r="U306" s="24">
        <f t="shared" si="66"/>
        <v>303</v>
      </c>
      <c r="V306" s="24" t="str">
        <f t="shared" si="67"/>
        <v>МКДОУ «Радуга» общеразвивающего вида с. Н. Казанище (Буйнакский район)</v>
      </c>
      <c r="W306" s="24">
        <f>'Рейтинговая таблица организаций'!AN306</f>
        <v>98</v>
      </c>
      <c r="X306" s="24">
        <f>'Рейтинговая таблица организаций'!AO306</f>
        <v>100</v>
      </c>
      <c r="Y306" s="24">
        <f>'Рейтинговая таблица организаций'!AP306</f>
        <v>100</v>
      </c>
      <c r="Z306" s="24">
        <f>'Рейтинговая таблица организаций'!AQ306</f>
        <v>99</v>
      </c>
      <c r="AA306" s="24">
        <f t="shared" si="68"/>
        <v>303</v>
      </c>
      <c r="AB306" s="24" t="str">
        <f t="shared" si="69"/>
        <v>МКДОУ «Радуга» общеразвивающего вида с. Н. Казанище (Буйнакский район)</v>
      </c>
      <c r="AC306" s="24">
        <f>'Рейтинговая таблица организаций'!AX306</f>
        <v>93</v>
      </c>
      <c r="AD306" s="24">
        <f>'Рейтинговая таблица организаций'!AY306</f>
        <v>98</v>
      </c>
      <c r="AE306" s="24">
        <f>'Рейтинговая таблица организаций'!AZ306</f>
        <v>98</v>
      </c>
      <c r="AF306" s="24">
        <f>'Рейтинговая таблица организаций'!BA306</f>
        <v>96</v>
      </c>
      <c r="AG306" s="24">
        <f t="shared" si="70"/>
        <v>303</v>
      </c>
      <c r="AH306" s="24" t="str">
        <f t="shared" si="71"/>
        <v>МКДОУ «Радуга» общеразвивающего вида с. Н. Казанище (Буйнакский район)</v>
      </c>
      <c r="AI306" s="24">
        <f>'Рейтинговая таблица организаций'!BB306</f>
        <v>74.599999999999994</v>
      </c>
    </row>
    <row r="307" spans="1:35" s="24" customFormat="1" x14ac:dyDescent="0.25">
      <c r="A307" s="24">
        <f>'Рейтинговая таблица организаций'!A307</f>
        <v>304</v>
      </c>
      <c r="B307" s="24" t="str">
        <f>'Рейтинговая таблица организаций'!B307</f>
        <v>МКДОУ «Яшлыкъ» общеразвивающего вида с. Кафыр-Кумух (Буйнакский район)</v>
      </c>
      <c r="C307" s="24">
        <f>'Рейтинговая таблица организаций'!C307</f>
        <v>60</v>
      </c>
      <c r="D307" s="24">
        <f t="shared" si="60"/>
        <v>304</v>
      </c>
      <c r="E307" s="24" t="str">
        <f t="shared" si="61"/>
        <v>МКДОУ «Яшлыкъ» общеразвивающего вида с. Кафыр-Кумух (Буйнакский район)</v>
      </c>
      <c r="F307" s="24">
        <f>'Рейтинговая таблица организаций'!M307</f>
        <v>100</v>
      </c>
      <c r="G307" s="24">
        <f>'Рейтинговая таблица организаций'!N307</f>
        <v>100</v>
      </c>
      <c r="H307" s="24">
        <f>'Рейтинговая таблица организаций'!O307</f>
        <v>100</v>
      </c>
      <c r="I307" s="24">
        <f>'Рейтинговая таблица организаций'!P307</f>
        <v>100</v>
      </c>
      <c r="J307" s="24">
        <f t="shared" si="62"/>
        <v>304</v>
      </c>
      <c r="K307" s="24" t="str">
        <f t="shared" si="63"/>
        <v>МКДОУ «Яшлыкъ» общеразвивающего вида с. Кафыр-Кумух (Буйнакский район)</v>
      </c>
      <c r="L307" s="24">
        <f>'Рейтинговая таблица организаций'!V307</f>
        <v>100</v>
      </c>
      <c r="M307" s="24">
        <f>'Рейтинговая таблица организаций'!X307</f>
        <v>85</v>
      </c>
      <c r="N307" s="24">
        <f>'Рейтинговая таблица организаций'!Y307</f>
        <v>92</v>
      </c>
      <c r="O307" s="24">
        <f t="shared" si="64"/>
        <v>304</v>
      </c>
      <c r="P307" s="24" t="str">
        <f t="shared" si="65"/>
        <v>МКДОУ «Яшлыкъ» общеразвивающего вида с. Кафыр-Кумух (Буйнакский район)</v>
      </c>
      <c r="Q307" s="24">
        <f>'Рейтинговая таблица организаций'!AD307</f>
        <v>60</v>
      </c>
      <c r="R307" s="24">
        <f>'Рейтинговая таблица организаций'!AE307</f>
        <v>80</v>
      </c>
      <c r="S307" s="7">
        <f>'Рейтинговая таблица организаций'!AF307</f>
        <v>66.666666666666671</v>
      </c>
      <c r="T307" s="24">
        <f>'Рейтинговая таблица организаций'!AG307</f>
        <v>70</v>
      </c>
      <c r="U307" s="24">
        <f t="shared" si="66"/>
        <v>304</v>
      </c>
      <c r="V307" s="24" t="str">
        <f t="shared" si="67"/>
        <v>МКДОУ «Яшлыкъ» общеразвивающего вида с. Кафыр-Кумух (Буйнакский район)</v>
      </c>
      <c r="W307" s="24">
        <f>'Рейтинговая таблица организаций'!AN307</f>
        <v>100</v>
      </c>
      <c r="X307" s="24">
        <f>'Рейтинговая таблица организаций'!AO307</f>
        <v>98</v>
      </c>
      <c r="Y307" s="24">
        <f>'Рейтинговая таблица организаций'!AP307</f>
        <v>100</v>
      </c>
      <c r="Z307" s="24">
        <f>'Рейтинговая таблица организаций'!AQ307</f>
        <v>99</v>
      </c>
      <c r="AA307" s="24">
        <f t="shared" si="68"/>
        <v>304</v>
      </c>
      <c r="AB307" s="24" t="str">
        <f t="shared" si="69"/>
        <v>МКДОУ «Яшлыкъ» общеразвивающего вида с. Кафыр-Кумух (Буйнакский район)</v>
      </c>
      <c r="AC307" s="24">
        <f>'Рейтинговая таблица организаций'!AX307</f>
        <v>98</v>
      </c>
      <c r="AD307" s="24">
        <f>'Рейтинговая таблица организаций'!AY307</f>
        <v>97</v>
      </c>
      <c r="AE307" s="24">
        <f>'Рейтинговая таблица организаций'!AZ307</f>
        <v>100</v>
      </c>
      <c r="AF307" s="24">
        <f>'Рейтинговая таблица организаций'!BA307</f>
        <v>98</v>
      </c>
      <c r="AG307" s="24">
        <f t="shared" si="70"/>
        <v>304</v>
      </c>
      <c r="AH307" s="24" t="str">
        <f t="shared" si="71"/>
        <v>МКДОУ «Яшлыкъ» общеразвивающего вида с. Кафыр-Кумух (Буйнакский район)</v>
      </c>
      <c r="AI307" s="24">
        <f>'Рейтинговая таблица организаций'!BB307</f>
        <v>91.8</v>
      </c>
    </row>
    <row r="308" spans="1:35" s="24" customFormat="1" x14ac:dyDescent="0.25">
      <c r="A308" s="24">
        <f>'Рейтинговая таблица организаций'!A308</f>
        <v>305</v>
      </c>
      <c r="B308" s="24" t="str">
        <f>'Рейтинговая таблица организаций'!B308</f>
        <v>МКДОУ «Ласточка» с. Манасаул (Буйнакский район)</v>
      </c>
      <c r="C308" s="24">
        <f>'Рейтинговая таблица организаций'!C308</f>
        <v>45</v>
      </c>
      <c r="D308" s="24">
        <f t="shared" si="60"/>
        <v>305</v>
      </c>
      <c r="E308" s="24" t="str">
        <f t="shared" si="61"/>
        <v>МКДОУ «Ласточка» с. Манасаул (Буйнакский район)</v>
      </c>
      <c r="F308" s="24">
        <f>'Рейтинговая таблица организаций'!M308</f>
        <v>67</v>
      </c>
      <c r="G308" s="24">
        <f>'Рейтинговая таблица организаций'!N308</f>
        <v>100</v>
      </c>
      <c r="H308" s="24">
        <f>'Рейтинговая таблица организаций'!O308</f>
        <v>96</v>
      </c>
      <c r="I308" s="24">
        <f>'Рейтинговая таблица организаций'!P308</f>
        <v>89</v>
      </c>
      <c r="J308" s="24">
        <f t="shared" si="62"/>
        <v>305</v>
      </c>
      <c r="K308" s="24" t="str">
        <f t="shared" si="63"/>
        <v>МКДОУ «Ласточка» с. Манасаул (Буйнакский район)</v>
      </c>
      <c r="L308" s="24">
        <f>'Рейтинговая таблица организаций'!V308</f>
        <v>60</v>
      </c>
      <c r="M308" s="24">
        <f>'Рейтинговая таблица организаций'!X308</f>
        <v>69</v>
      </c>
      <c r="N308" s="24">
        <f>'Рейтинговая таблица организаций'!Y308</f>
        <v>64</v>
      </c>
      <c r="O308" s="24">
        <f t="shared" si="64"/>
        <v>305</v>
      </c>
      <c r="P308" s="24" t="str">
        <f t="shared" si="65"/>
        <v>МКДОУ «Ласточка» с. Манасаул (Буйнакский район)</v>
      </c>
      <c r="Q308" s="24">
        <f>'Рейтинговая таблица организаций'!AD308</f>
        <v>0</v>
      </c>
      <c r="R308" s="24">
        <f>'Рейтинговая таблица организаций'!AE308</f>
        <v>40</v>
      </c>
      <c r="S308" s="7">
        <f>'Рейтинговая таблица организаций'!AF308</f>
        <v>71.428571428571431</v>
      </c>
      <c r="T308" s="24">
        <f>'Рейтинговая таблица организаций'!AG308</f>
        <v>37</v>
      </c>
      <c r="U308" s="24">
        <f t="shared" si="66"/>
        <v>305</v>
      </c>
      <c r="V308" s="24" t="str">
        <f t="shared" si="67"/>
        <v>МКДОУ «Ласточка» с. Манасаул (Буйнакский район)</v>
      </c>
      <c r="W308" s="24">
        <f>'Рейтинговая таблица организаций'!AN308</f>
        <v>89</v>
      </c>
      <c r="X308" s="24">
        <f>'Рейтинговая таблица организаций'!AO308</f>
        <v>91</v>
      </c>
      <c r="Y308" s="24">
        <f>'Рейтинговая таблица организаций'!AP308</f>
        <v>93</v>
      </c>
      <c r="Z308" s="24">
        <f>'Рейтинговая таблица организаций'!AQ308</f>
        <v>91</v>
      </c>
      <c r="AA308" s="24">
        <f t="shared" si="68"/>
        <v>305</v>
      </c>
      <c r="AB308" s="24" t="str">
        <f t="shared" si="69"/>
        <v>МКДОУ «Ласточка» с. Манасаул (Буйнакский район)</v>
      </c>
      <c r="AC308" s="24">
        <f>'Рейтинговая таблица организаций'!AX308</f>
        <v>84</v>
      </c>
      <c r="AD308" s="24">
        <f>'Рейтинговая таблица организаций'!AY308</f>
        <v>89</v>
      </c>
      <c r="AE308" s="24">
        <f>'Рейтинговая таблица организаций'!AZ308</f>
        <v>84</v>
      </c>
      <c r="AF308" s="24">
        <f>'Рейтинговая таблица организаций'!BA308</f>
        <v>86</v>
      </c>
      <c r="AG308" s="24">
        <f t="shared" si="70"/>
        <v>305</v>
      </c>
      <c r="AH308" s="24" t="str">
        <f t="shared" si="71"/>
        <v>МКДОУ «Ласточка» с. Манасаул (Буйнакский район)</v>
      </c>
      <c r="AI308" s="24">
        <f>'Рейтинговая таблица организаций'!BB308</f>
        <v>73.400000000000006</v>
      </c>
    </row>
    <row r="309" spans="1:35" s="24" customFormat="1" x14ac:dyDescent="0.25">
      <c r="A309" s="24">
        <f>'Рейтинговая таблица организаций'!A309</f>
        <v>306</v>
      </c>
      <c r="B309" s="24" t="str">
        <f>'Рейтинговая таблица организаций'!B309</f>
        <v>МКДОУ «Теремок» общеразвивающего вида с.Апши (Буйнакский район)</v>
      </c>
      <c r="C309" s="24">
        <f>'Рейтинговая таблица организаций'!C309</f>
        <v>41</v>
      </c>
      <c r="D309" s="24">
        <f t="shared" si="60"/>
        <v>306</v>
      </c>
      <c r="E309" s="24" t="str">
        <f t="shared" si="61"/>
        <v>МКДОУ «Теремок» общеразвивающего вида с.Апши (Буйнакский район)</v>
      </c>
      <c r="F309" s="24">
        <f>'Рейтинговая таблица организаций'!M309</f>
        <v>99</v>
      </c>
      <c r="G309" s="24">
        <f>'Рейтинговая таблица организаций'!N309</f>
        <v>100</v>
      </c>
      <c r="H309" s="24">
        <f>'Рейтинговая таблица организаций'!O309</f>
        <v>100</v>
      </c>
      <c r="I309" s="24">
        <f>'Рейтинговая таблица организаций'!P309</f>
        <v>100</v>
      </c>
      <c r="J309" s="24">
        <f t="shared" si="62"/>
        <v>306</v>
      </c>
      <c r="K309" s="24" t="str">
        <f t="shared" si="63"/>
        <v>МКДОУ «Теремок» общеразвивающего вида с.Апши (Буйнакский район)</v>
      </c>
      <c r="L309" s="24">
        <f>'Рейтинговая таблица организаций'!V309</f>
        <v>100</v>
      </c>
      <c r="M309" s="24">
        <f>'Рейтинговая таблица организаций'!X309</f>
        <v>90</v>
      </c>
      <c r="N309" s="24">
        <f>'Рейтинговая таблица организаций'!Y309</f>
        <v>95</v>
      </c>
      <c r="O309" s="24">
        <f t="shared" si="64"/>
        <v>306</v>
      </c>
      <c r="P309" s="24" t="str">
        <f t="shared" si="65"/>
        <v>МКДОУ «Теремок» общеразвивающего вида с.Апши (Буйнакский район)</v>
      </c>
      <c r="Q309" s="24">
        <f>'Рейтинговая таблица организаций'!AD309</f>
        <v>40</v>
      </c>
      <c r="R309" s="24">
        <f>'Рейтинговая таблица организаций'!AE309</f>
        <v>40</v>
      </c>
      <c r="S309" s="7">
        <f>'Рейтинговая таблица организаций'!AF309</f>
        <v>100</v>
      </c>
      <c r="T309" s="24">
        <f>'Рейтинговая таблица организаций'!AG309</f>
        <v>58</v>
      </c>
      <c r="U309" s="24">
        <f t="shared" si="66"/>
        <v>306</v>
      </c>
      <c r="V309" s="24" t="str">
        <f t="shared" si="67"/>
        <v>МКДОУ «Теремок» общеразвивающего вида с.Апши (Буйнакский район)</v>
      </c>
      <c r="W309" s="24">
        <f>'Рейтинговая таблица организаций'!AN309</f>
        <v>98</v>
      </c>
      <c r="X309" s="24">
        <f>'Рейтинговая таблица организаций'!AO309</f>
        <v>98</v>
      </c>
      <c r="Y309" s="24">
        <f>'Рейтинговая таблица организаций'!AP309</f>
        <v>100</v>
      </c>
      <c r="Z309" s="24">
        <f>'Рейтинговая таблица организаций'!AQ309</f>
        <v>98</v>
      </c>
      <c r="AA309" s="24">
        <f t="shared" si="68"/>
        <v>306</v>
      </c>
      <c r="AB309" s="24" t="str">
        <f t="shared" si="69"/>
        <v>МКДОУ «Теремок» общеразвивающего вида с.Апши (Буйнакский район)</v>
      </c>
      <c r="AC309" s="24">
        <f>'Рейтинговая таблица организаций'!AX309</f>
        <v>73</v>
      </c>
      <c r="AD309" s="24">
        <f>'Рейтинговая таблица организаций'!AY309</f>
        <v>98</v>
      </c>
      <c r="AE309" s="24">
        <f>'Рейтинговая таблица организаций'!AZ309</f>
        <v>98</v>
      </c>
      <c r="AF309" s="24">
        <f>'Рейтинговая таблица организаций'!BA309</f>
        <v>88</v>
      </c>
      <c r="AG309" s="24">
        <f t="shared" si="70"/>
        <v>306</v>
      </c>
      <c r="AH309" s="24" t="str">
        <f t="shared" si="71"/>
        <v>МКДОУ «Теремок» общеразвивающего вида с.Апши (Буйнакский район)</v>
      </c>
      <c r="AI309" s="24">
        <f>'Рейтинговая таблица организаций'!BB309</f>
        <v>87.8</v>
      </c>
    </row>
    <row r="310" spans="1:35" s="24" customFormat="1" x14ac:dyDescent="0.25">
      <c r="A310" s="24">
        <f>'Рейтинговая таблица организаций'!A310</f>
        <v>307</v>
      </c>
      <c r="B310" s="24" t="str">
        <f>'Рейтинговая таблица организаций'!B310</f>
        <v>МКДОУ «Родничок» общеразвивающего вида с. Эрпели (Буйнакский район)</v>
      </c>
      <c r="C310" s="24">
        <f>'Рейтинговая таблица организаций'!C310</f>
        <v>77</v>
      </c>
      <c r="D310" s="24">
        <f t="shared" si="60"/>
        <v>307</v>
      </c>
      <c r="E310" s="24" t="str">
        <f t="shared" si="61"/>
        <v>МКДОУ «Родничок» общеразвивающего вида с. Эрпели (Буйнакский район)</v>
      </c>
      <c r="F310" s="24">
        <f>'Рейтинговая таблица организаций'!M310</f>
        <v>100</v>
      </c>
      <c r="G310" s="24">
        <f>'Рейтинговая таблица организаций'!N310</f>
        <v>100</v>
      </c>
      <c r="H310" s="24">
        <f>'Рейтинговая таблица организаций'!O310</f>
        <v>95</v>
      </c>
      <c r="I310" s="24">
        <f>'Рейтинговая таблица организаций'!P310</f>
        <v>98</v>
      </c>
      <c r="J310" s="24">
        <f t="shared" si="62"/>
        <v>307</v>
      </c>
      <c r="K310" s="24" t="str">
        <f t="shared" si="63"/>
        <v>МКДОУ «Родничок» общеразвивающего вида с. Эрпели (Буйнакский район)</v>
      </c>
      <c r="L310" s="24">
        <f>'Рейтинговая таблица организаций'!V310</f>
        <v>100</v>
      </c>
      <c r="M310" s="24">
        <f>'Рейтинговая таблица организаций'!X310</f>
        <v>73</v>
      </c>
      <c r="N310" s="24">
        <f>'Рейтинговая таблица организаций'!Y310</f>
        <v>86</v>
      </c>
      <c r="O310" s="24">
        <f t="shared" si="64"/>
        <v>307</v>
      </c>
      <c r="P310" s="24" t="str">
        <f t="shared" si="65"/>
        <v>МКДОУ «Родничок» общеразвивающего вида с. Эрпели (Буйнакский район)</v>
      </c>
      <c r="Q310" s="24">
        <f>'Рейтинговая таблица организаций'!AD310</f>
        <v>40</v>
      </c>
      <c r="R310" s="24">
        <f>'Рейтинговая таблица организаций'!AE310</f>
        <v>100</v>
      </c>
      <c r="S310" s="7">
        <f>'Рейтинговая таблица организаций'!AF310</f>
        <v>84.615384615384613</v>
      </c>
      <c r="T310" s="24">
        <f>'Рейтинговая таблица организаций'!AG310</f>
        <v>77</v>
      </c>
      <c r="U310" s="24">
        <f t="shared" si="66"/>
        <v>307</v>
      </c>
      <c r="V310" s="24" t="str">
        <f t="shared" si="67"/>
        <v>МКДОУ «Родничок» общеразвивающего вида с. Эрпели (Буйнакский район)</v>
      </c>
      <c r="W310" s="24">
        <f>'Рейтинговая таблица организаций'!AN310</f>
        <v>95</v>
      </c>
      <c r="X310" s="24">
        <f>'Рейтинговая таблица организаций'!AO310</f>
        <v>94</v>
      </c>
      <c r="Y310" s="24">
        <f>'Рейтинговая таблица организаций'!AP310</f>
        <v>94</v>
      </c>
      <c r="Z310" s="24">
        <f>'Рейтинговая таблица организаций'!AQ310</f>
        <v>94</v>
      </c>
      <c r="AA310" s="24">
        <f t="shared" si="68"/>
        <v>307</v>
      </c>
      <c r="AB310" s="24" t="str">
        <f t="shared" si="69"/>
        <v>МКДОУ «Родничок» общеразвивающего вида с. Эрпели (Буйнакский район)</v>
      </c>
      <c r="AC310" s="24">
        <f>'Рейтинговая таблица организаций'!AX310</f>
        <v>83</v>
      </c>
      <c r="AD310" s="24">
        <f>'Рейтинговая таблица организаций'!AY310</f>
        <v>94</v>
      </c>
      <c r="AE310" s="24">
        <f>'Рейтинговая таблица организаций'!AZ310</f>
        <v>84</v>
      </c>
      <c r="AF310" s="24">
        <f>'Рейтинговая таблица организаций'!BA310</f>
        <v>88</v>
      </c>
      <c r="AG310" s="24">
        <f t="shared" si="70"/>
        <v>307</v>
      </c>
      <c r="AH310" s="24" t="str">
        <f t="shared" si="71"/>
        <v>МКДОУ «Родничок» общеразвивающего вида с. Эрпели (Буйнакский район)</v>
      </c>
      <c r="AI310" s="24">
        <f>'Рейтинговая таблица организаций'!BB310</f>
        <v>88.6</v>
      </c>
    </row>
    <row r="311" spans="1:35" s="24" customFormat="1" x14ac:dyDescent="0.25">
      <c r="A311" s="24">
        <f>'Рейтинговая таблица организаций'!A311</f>
        <v>308</v>
      </c>
      <c r="B311" s="24" t="str">
        <f>'Рейтинговая таблица организаций'!B311</f>
        <v>МБДОУ «Берхи» с. Чанкурбе (Буйнакский район)</v>
      </c>
      <c r="C311" s="24">
        <f>'Рейтинговая таблица организаций'!C311</f>
        <v>5</v>
      </c>
      <c r="D311" s="24">
        <f t="shared" si="60"/>
        <v>308</v>
      </c>
      <c r="E311" s="24" t="str">
        <f t="shared" si="61"/>
        <v>МБДОУ «Берхи» с. Чанкурбе (Буйнакский район)</v>
      </c>
      <c r="F311" s="24">
        <f>'Рейтинговая таблица организаций'!M311</f>
        <v>100</v>
      </c>
      <c r="G311" s="24">
        <f>'Рейтинговая таблица организаций'!N311</f>
        <v>100</v>
      </c>
      <c r="H311" s="24">
        <f>'Рейтинговая таблица организаций'!O311</f>
        <v>80</v>
      </c>
      <c r="I311" s="24">
        <f>'Рейтинговая таблица организаций'!P311</f>
        <v>92</v>
      </c>
      <c r="J311" s="24">
        <f t="shared" si="62"/>
        <v>308</v>
      </c>
      <c r="K311" s="24" t="str">
        <f t="shared" si="63"/>
        <v>МБДОУ «Берхи» с. Чанкурбе (Буйнакский район)</v>
      </c>
      <c r="L311" s="24">
        <f>'Рейтинговая таблица организаций'!V311</f>
        <v>100</v>
      </c>
      <c r="M311" s="24">
        <f>'Рейтинговая таблица организаций'!X311</f>
        <v>100</v>
      </c>
      <c r="N311" s="24">
        <f>'Рейтинговая таблица организаций'!Y311</f>
        <v>100</v>
      </c>
      <c r="O311" s="24">
        <f t="shared" si="64"/>
        <v>308</v>
      </c>
      <c r="P311" s="24" t="str">
        <f t="shared" si="65"/>
        <v>МБДОУ «Берхи» с. Чанкурбе (Буйнакский район)</v>
      </c>
      <c r="Q311" s="24">
        <f>'Рейтинговая таблица организаций'!AD311</f>
        <v>100</v>
      </c>
      <c r="R311" s="24">
        <f>'Рейтинговая таблица организаций'!AE311</f>
        <v>100</v>
      </c>
      <c r="S311" s="7">
        <f>'Рейтинговая таблица организаций'!AF311</f>
        <v>50</v>
      </c>
      <c r="T311" s="24">
        <f>'Рейтинговая таблица организаций'!AG311</f>
        <v>85</v>
      </c>
      <c r="U311" s="24">
        <f t="shared" si="66"/>
        <v>308</v>
      </c>
      <c r="V311" s="24" t="str">
        <f t="shared" si="67"/>
        <v>МБДОУ «Берхи» с. Чанкурбе (Буйнакский район)</v>
      </c>
      <c r="W311" s="24">
        <f>'Рейтинговая таблица организаций'!AN311</f>
        <v>100</v>
      </c>
      <c r="X311" s="24">
        <f>'Рейтинговая таблица организаций'!AO311</f>
        <v>100</v>
      </c>
      <c r="Y311" s="24">
        <f>'Рейтинговая таблица организаций'!AP311</f>
        <v>100</v>
      </c>
      <c r="Z311" s="24">
        <f>'Рейтинговая таблица организаций'!AQ311</f>
        <v>100</v>
      </c>
      <c r="AA311" s="24">
        <f t="shared" si="68"/>
        <v>308</v>
      </c>
      <c r="AB311" s="24" t="str">
        <f t="shared" si="69"/>
        <v>МБДОУ «Берхи» с. Чанкурбе (Буйнакский район)</v>
      </c>
      <c r="AC311" s="24">
        <f>'Рейтинговая таблица организаций'!AX311</f>
        <v>100</v>
      </c>
      <c r="AD311" s="24">
        <f>'Рейтинговая таблица организаций'!AY311</f>
        <v>100</v>
      </c>
      <c r="AE311" s="24">
        <f>'Рейтинговая таблица организаций'!AZ311</f>
        <v>100</v>
      </c>
      <c r="AF311" s="24">
        <f>'Рейтинговая таблица организаций'!BA311</f>
        <v>100</v>
      </c>
      <c r="AG311" s="24">
        <f t="shared" si="70"/>
        <v>308</v>
      </c>
      <c r="AH311" s="24" t="str">
        <f t="shared" si="71"/>
        <v>МБДОУ «Берхи» с. Чанкурбе (Буйнакский район)</v>
      </c>
      <c r="AI311" s="24">
        <f>'Рейтинговая таблица организаций'!BB311</f>
        <v>95.4</v>
      </c>
    </row>
    <row r="312" spans="1:35" s="24" customFormat="1" x14ac:dyDescent="0.25">
      <c r="A312" s="24">
        <f>'Рейтинговая таблица организаций'!A312</f>
        <v>309</v>
      </c>
      <c r="B312" s="24" t="str">
        <f>'Рейтинговая таблица организаций'!B312</f>
        <v>МКУ ДО «ДШИ» с. Н. Казанище (Буйнакский район)</v>
      </c>
      <c r="C312" s="24">
        <f>'Рейтинговая таблица организаций'!C312</f>
        <v>117</v>
      </c>
      <c r="D312" s="24">
        <f t="shared" si="60"/>
        <v>309</v>
      </c>
      <c r="E312" s="24" t="str">
        <f t="shared" si="61"/>
        <v>МКУ ДО «ДШИ» с. Н. Казанище (Буйнакский район)</v>
      </c>
      <c r="F312" s="24">
        <f>'Рейтинговая таблица организаций'!M312</f>
        <v>91</v>
      </c>
      <c r="G312" s="24">
        <f>'Рейтинговая таблица организаций'!N312</f>
        <v>100</v>
      </c>
      <c r="H312" s="24">
        <f>'Рейтинговая таблица организаций'!O312</f>
        <v>98</v>
      </c>
      <c r="I312" s="24">
        <f>'Рейтинговая таблица организаций'!P312</f>
        <v>97</v>
      </c>
      <c r="J312" s="24">
        <f t="shared" si="62"/>
        <v>309</v>
      </c>
      <c r="K312" s="24" t="str">
        <f t="shared" si="63"/>
        <v>МКУ ДО «ДШИ» с. Н. Казанище (Буйнакский район)</v>
      </c>
      <c r="L312" s="24">
        <f>'Рейтинговая таблица организаций'!V312</f>
        <v>100</v>
      </c>
      <c r="M312" s="24">
        <f>'Рейтинговая таблица организаций'!X312</f>
        <v>87</v>
      </c>
      <c r="N312" s="24">
        <f>'Рейтинговая таблица организаций'!Y312</f>
        <v>93</v>
      </c>
      <c r="O312" s="24">
        <f t="shared" si="64"/>
        <v>309</v>
      </c>
      <c r="P312" s="24" t="str">
        <f t="shared" si="65"/>
        <v>МКУ ДО «ДШИ» с. Н. Казанище (Буйнакский район)</v>
      </c>
      <c r="Q312" s="24">
        <f>'Рейтинговая таблица организаций'!AD312</f>
        <v>0</v>
      </c>
      <c r="R312" s="24">
        <f>'Рейтинговая таблица организаций'!AE312</f>
        <v>0</v>
      </c>
      <c r="S312" s="7">
        <f>'Рейтинговая таблица организаций'!AF312</f>
        <v>66.666666666666671</v>
      </c>
      <c r="T312" s="24">
        <f>'Рейтинговая таблица организаций'!AG312</f>
        <v>20</v>
      </c>
      <c r="U312" s="24">
        <f t="shared" si="66"/>
        <v>309</v>
      </c>
      <c r="V312" s="24" t="str">
        <f t="shared" si="67"/>
        <v>МКУ ДО «ДШИ» с. Н. Казанище (Буйнакский район)</v>
      </c>
      <c r="W312" s="24">
        <f>'Рейтинговая таблица организаций'!AN312</f>
        <v>100</v>
      </c>
      <c r="X312" s="24">
        <f>'Рейтинговая таблица организаций'!AO312</f>
        <v>100</v>
      </c>
      <c r="Y312" s="24">
        <f>'Рейтинговая таблица организаций'!AP312</f>
        <v>100</v>
      </c>
      <c r="Z312" s="24">
        <f>'Рейтинговая таблица организаций'!AQ312</f>
        <v>100</v>
      </c>
      <c r="AA312" s="24">
        <f t="shared" si="68"/>
        <v>309</v>
      </c>
      <c r="AB312" s="24" t="str">
        <f t="shared" si="69"/>
        <v>МКУ ДО «ДШИ» с. Н. Казанище (Буйнакский район)</v>
      </c>
      <c r="AC312" s="24">
        <f>'Рейтинговая таблица организаций'!AX312</f>
        <v>95</v>
      </c>
      <c r="AD312" s="24">
        <f>'Рейтинговая таблица организаций'!AY312</f>
        <v>95</v>
      </c>
      <c r="AE312" s="24">
        <f>'Рейтинговая таблица организаций'!AZ312</f>
        <v>95</v>
      </c>
      <c r="AF312" s="24">
        <f>'Рейтинговая таблица организаций'!BA312</f>
        <v>95</v>
      </c>
      <c r="AG312" s="24">
        <f t="shared" si="70"/>
        <v>309</v>
      </c>
      <c r="AH312" s="24" t="str">
        <f t="shared" si="71"/>
        <v>МКУ ДО «ДШИ» с. Н. Казанище (Буйнакский район)</v>
      </c>
      <c r="AI312" s="24">
        <f>'Рейтинговая таблица организаций'!BB312</f>
        <v>81</v>
      </c>
    </row>
    <row r="313" spans="1:35" s="24" customFormat="1" x14ac:dyDescent="0.25">
      <c r="A313" s="24">
        <f>'Рейтинговая таблица организаций'!A313</f>
        <v>310</v>
      </c>
      <c r="B313" s="24" t="str">
        <f>'Рейтинговая таблица организаций'!B313</f>
        <v>МКОУ «Мурадинская СОШ» (Гергебильский район)</v>
      </c>
      <c r="C313" s="24">
        <f>'Рейтинговая таблица организаций'!C313</f>
        <v>26</v>
      </c>
      <c r="D313" s="24">
        <f t="shared" si="60"/>
        <v>310</v>
      </c>
      <c r="E313" s="24" t="str">
        <f t="shared" si="61"/>
        <v>МКОУ «Мурадинская СОШ» (Гергебильский район)</v>
      </c>
      <c r="F313" s="24">
        <f>'Рейтинговая таблица организаций'!M313</f>
        <v>100</v>
      </c>
      <c r="G313" s="24">
        <f>'Рейтинговая таблица организаций'!N313</f>
        <v>100</v>
      </c>
      <c r="H313" s="24">
        <f>'Рейтинговая таблица организаций'!O313</f>
        <v>100</v>
      </c>
      <c r="I313" s="24">
        <f>'Рейтинговая таблица организаций'!P313</f>
        <v>100</v>
      </c>
      <c r="J313" s="24">
        <f t="shared" si="62"/>
        <v>310</v>
      </c>
      <c r="K313" s="24" t="str">
        <f t="shared" si="63"/>
        <v>МКОУ «Мурадинская СОШ» (Гергебильский район)</v>
      </c>
      <c r="L313" s="24">
        <f>'Рейтинговая таблица организаций'!V313</f>
        <v>100</v>
      </c>
      <c r="M313" s="24">
        <f>'Рейтинговая таблица организаций'!X313</f>
        <v>88</v>
      </c>
      <c r="N313" s="24">
        <f>'Рейтинговая таблица организаций'!Y313</f>
        <v>94</v>
      </c>
      <c r="O313" s="24">
        <f t="shared" si="64"/>
        <v>310</v>
      </c>
      <c r="P313" s="24" t="str">
        <f t="shared" si="65"/>
        <v>МКОУ «Мурадинская СОШ» (Гергебильский район)</v>
      </c>
      <c r="Q313" s="24">
        <f>'Рейтинговая таблица организаций'!AD313</f>
        <v>40</v>
      </c>
      <c r="R313" s="24">
        <f>'Рейтинговая таблица организаций'!AE313</f>
        <v>100</v>
      </c>
      <c r="S313" s="7">
        <f>'Рейтинговая таблица организаций'!AF313</f>
        <v>100</v>
      </c>
      <c r="T313" s="24">
        <f>'Рейтинговая таблица организаций'!AG313</f>
        <v>82</v>
      </c>
      <c r="U313" s="24">
        <f t="shared" si="66"/>
        <v>310</v>
      </c>
      <c r="V313" s="24" t="str">
        <f t="shared" si="67"/>
        <v>МКОУ «Мурадинская СОШ» (Гергебильский район)</v>
      </c>
      <c r="W313" s="24">
        <f>'Рейтинговая таблица организаций'!AN313</f>
        <v>88</v>
      </c>
      <c r="X313" s="24">
        <f>'Рейтинговая таблица организаций'!AO313</f>
        <v>96</v>
      </c>
      <c r="Y313" s="24">
        <f>'Рейтинговая таблица организаций'!AP313</f>
        <v>89</v>
      </c>
      <c r="Z313" s="24">
        <f>'Рейтинговая таблица организаций'!AQ313</f>
        <v>91</v>
      </c>
      <c r="AA313" s="24">
        <f t="shared" si="68"/>
        <v>310</v>
      </c>
      <c r="AB313" s="24" t="str">
        <f t="shared" si="69"/>
        <v>МКОУ «Мурадинская СОШ» (Гергебильский район)</v>
      </c>
      <c r="AC313" s="24">
        <f>'Рейтинговая таблица организаций'!AX313</f>
        <v>92</v>
      </c>
      <c r="AD313" s="24">
        <f>'Рейтинговая таблица организаций'!AY313</f>
        <v>100</v>
      </c>
      <c r="AE313" s="24">
        <f>'Рейтинговая таблица организаций'!AZ313</f>
        <v>96</v>
      </c>
      <c r="AF313" s="24">
        <f>'Рейтинговая таблица организаций'!BA313</f>
        <v>96</v>
      </c>
      <c r="AG313" s="24">
        <f t="shared" si="70"/>
        <v>310</v>
      </c>
      <c r="AH313" s="24" t="str">
        <f t="shared" si="71"/>
        <v>МКОУ «Мурадинская СОШ» (Гергебильский район)</v>
      </c>
      <c r="AI313" s="24">
        <f>'Рейтинговая таблица организаций'!BB313</f>
        <v>92.6</v>
      </c>
    </row>
    <row r="314" spans="1:35" s="24" customFormat="1" x14ac:dyDescent="0.25">
      <c r="A314" s="24">
        <f>'Рейтинговая таблица организаций'!A314</f>
        <v>311</v>
      </c>
      <c r="B314" s="24" t="str">
        <f>'Рейтинговая таблица организаций'!B314</f>
        <v>МКОУ «Чалдинская СОШ» (+дошк.группа) (Гергебильский район)</v>
      </c>
      <c r="C314" s="24">
        <f>'Рейтинговая таблица организаций'!C314</f>
        <v>28</v>
      </c>
      <c r="D314" s="24">
        <f t="shared" si="60"/>
        <v>311</v>
      </c>
      <c r="E314" s="24" t="str">
        <f t="shared" si="61"/>
        <v>МКОУ «Чалдинская СОШ» (+дошк.группа) (Гергебильский район)</v>
      </c>
      <c r="F314" s="24">
        <f>'Рейтинговая таблица организаций'!M314</f>
        <v>85</v>
      </c>
      <c r="G314" s="24">
        <f>'Рейтинговая таблица организаций'!N314</f>
        <v>100</v>
      </c>
      <c r="H314" s="24">
        <f>'Рейтинговая таблица организаций'!O314</f>
        <v>93</v>
      </c>
      <c r="I314" s="24">
        <f>'Рейтинговая таблица организаций'!P314</f>
        <v>93</v>
      </c>
      <c r="J314" s="24">
        <f t="shared" si="62"/>
        <v>311</v>
      </c>
      <c r="K314" s="24" t="str">
        <f t="shared" si="63"/>
        <v>МКОУ «Чалдинская СОШ» (+дошк.группа) (Гергебильский район)</v>
      </c>
      <c r="L314" s="24">
        <f>'Рейтинговая таблица организаций'!V314</f>
        <v>100</v>
      </c>
      <c r="M314" s="24">
        <f>'Рейтинговая таблица организаций'!X314</f>
        <v>89</v>
      </c>
      <c r="N314" s="24">
        <f>'Рейтинговая таблица организаций'!Y314</f>
        <v>94</v>
      </c>
      <c r="O314" s="24">
        <f t="shared" si="64"/>
        <v>311</v>
      </c>
      <c r="P314" s="24" t="str">
        <f t="shared" si="65"/>
        <v>МКОУ «Чалдинская СОШ» (+дошк.группа) (Гергебильский район)</v>
      </c>
      <c r="Q314" s="24">
        <f>'Рейтинговая таблица организаций'!AD314</f>
        <v>60</v>
      </c>
      <c r="R314" s="24">
        <f>'Рейтинговая таблица организаций'!AE314</f>
        <v>40</v>
      </c>
      <c r="S314" s="7">
        <f>'Рейтинговая таблица организаций'!AF314</f>
        <v>83.333333333333329</v>
      </c>
      <c r="T314" s="24">
        <f>'Рейтинговая таблица организаций'!AG314</f>
        <v>59</v>
      </c>
      <c r="U314" s="24">
        <f t="shared" si="66"/>
        <v>311</v>
      </c>
      <c r="V314" s="24" t="str">
        <f t="shared" si="67"/>
        <v>МКОУ «Чалдинская СОШ» (+дошк.группа) (Гергебильский район)</v>
      </c>
      <c r="W314" s="24">
        <f>'Рейтинговая таблица организаций'!AN314</f>
        <v>96</v>
      </c>
      <c r="X314" s="24">
        <f>'Рейтинговая таблица организаций'!AO314</f>
        <v>93</v>
      </c>
      <c r="Y314" s="24">
        <f>'Рейтинговая таблица организаций'!AP314</f>
        <v>82</v>
      </c>
      <c r="Z314" s="24">
        <f>'Рейтинговая таблица организаций'!AQ314</f>
        <v>92</v>
      </c>
      <c r="AA314" s="24">
        <f t="shared" si="68"/>
        <v>311</v>
      </c>
      <c r="AB314" s="24" t="str">
        <f t="shared" si="69"/>
        <v>МКОУ «Чалдинская СОШ» (+дошк.группа) (Гергебильский район)</v>
      </c>
      <c r="AC314" s="24">
        <f>'Рейтинговая таблица организаций'!AX314</f>
        <v>79</v>
      </c>
      <c r="AD314" s="24">
        <f>'Рейтинговая таблица организаций'!AY314</f>
        <v>86</v>
      </c>
      <c r="AE314" s="24">
        <f>'Рейтинговая таблица организаций'!AZ314</f>
        <v>89</v>
      </c>
      <c r="AF314" s="24">
        <f>'Рейтинговая таблица организаций'!BA314</f>
        <v>84</v>
      </c>
      <c r="AG314" s="24">
        <f t="shared" si="70"/>
        <v>311</v>
      </c>
      <c r="AH314" s="24" t="str">
        <f t="shared" si="71"/>
        <v>МКОУ «Чалдинская СОШ» (+дошк.группа) (Гергебильский район)</v>
      </c>
      <c r="AI314" s="24">
        <f>'Рейтинговая таблица организаций'!BB314</f>
        <v>84.4</v>
      </c>
    </row>
    <row r="315" spans="1:35" s="24" customFormat="1" x14ac:dyDescent="0.25">
      <c r="A315" s="24">
        <f>'Рейтинговая таблица организаций'!A315</f>
        <v>312</v>
      </c>
      <c r="B315" s="24" t="str">
        <f>'Рейтинговая таблица организаций'!B315</f>
        <v>МКДОУ «Детский сад «Дюймовочка» с. Кудутль (Гергебильский район)</v>
      </c>
      <c r="C315" s="24">
        <f>'Рейтинговая таблица организаций'!C315</f>
        <v>16</v>
      </c>
      <c r="D315" s="24">
        <f t="shared" si="60"/>
        <v>312</v>
      </c>
      <c r="E315" s="24" t="str">
        <f t="shared" si="61"/>
        <v>МКДОУ «Детский сад «Дюймовочка» с. Кудутль (Гергебильский район)</v>
      </c>
      <c r="F315" s="24">
        <f>'Рейтинговая таблица организаций'!M315</f>
        <v>68</v>
      </c>
      <c r="G315" s="24">
        <f>'Рейтинговая таблица организаций'!N315</f>
        <v>100</v>
      </c>
      <c r="H315" s="24">
        <f>'Рейтинговая таблица организаций'!O315</f>
        <v>100</v>
      </c>
      <c r="I315" s="24">
        <f>'Рейтинговая таблица организаций'!P315</f>
        <v>90</v>
      </c>
      <c r="J315" s="24">
        <f t="shared" si="62"/>
        <v>312</v>
      </c>
      <c r="K315" s="24" t="str">
        <f t="shared" si="63"/>
        <v>МКДОУ «Детский сад «Дюймовочка» с. Кудутль (Гергебильский район)</v>
      </c>
      <c r="L315" s="24">
        <f>'Рейтинговая таблица организаций'!V315</f>
        <v>80</v>
      </c>
      <c r="M315" s="24">
        <f>'Рейтинговая таблица организаций'!X315</f>
        <v>88</v>
      </c>
      <c r="N315" s="24">
        <f>'Рейтинговая таблица организаций'!Y315</f>
        <v>84</v>
      </c>
      <c r="O315" s="24">
        <f t="shared" si="64"/>
        <v>312</v>
      </c>
      <c r="P315" s="24" t="str">
        <f t="shared" si="65"/>
        <v>МКДОУ «Детский сад «Дюймовочка» с. Кудутль (Гергебильский район)</v>
      </c>
      <c r="Q315" s="24">
        <f>'Рейтинговая таблица организаций'!AD315</f>
        <v>20</v>
      </c>
      <c r="R315" s="24">
        <f>'Рейтинговая таблица организаций'!AE315</f>
        <v>20</v>
      </c>
      <c r="S315" s="7">
        <f>'Рейтинговая таблица организаций'!AF315</f>
        <v>50</v>
      </c>
      <c r="T315" s="24">
        <f>'Рейтинговая таблица организаций'!AG315</f>
        <v>29</v>
      </c>
      <c r="U315" s="24">
        <f t="shared" si="66"/>
        <v>312</v>
      </c>
      <c r="V315" s="24" t="str">
        <f t="shared" si="67"/>
        <v>МКДОУ «Детский сад «Дюймовочка» с. Кудутль (Гергебильский район)</v>
      </c>
      <c r="W315" s="24">
        <f>'Рейтинговая таблица организаций'!AN315</f>
        <v>94</v>
      </c>
      <c r="X315" s="24">
        <f>'Рейтинговая таблица организаций'!AO315</f>
        <v>100</v>
      </c>
      <c r="Y315" s="24">
        <f>'Рейтинговая таблица организаций'!AP315</f>
        <v>100</v>
      </c>
      <c r="Z315" s="24">
        <f>'Рейтинговая таблица организаций'!AQ315</f>
        <v>98</v>
      </c>
      <c r="AA315" s="24">
        <f t="shared" si="68"/>
        <v>312</v>
      </c>
      <c r="AB315" s="24" t="str">
        <f t="shared" si="69"/>
        <v>МКДОУ «Детский сад «Дюймовочка» с. Кудутль (Гергебильский район)</v>
      </c>
      <c r="AC315" s="24">
        <f>'Рейтинговая таблица организаций'!AX315</f>
        <v>100</v>
      </c>
      <c r="AD315" s="24">
        <f>'Рейтинговая таблица организаций'!AY315</f>
        <v>100</v>
      </c>
      <c r="AE315" s="24">
        <f>'Рейтинговая таблица организаций'!AZ315</f>
        <v>100</v>
      </c>
      <c r="AF315" s="24">
        <f>'Рейтинговая таблица организаций'!BA315</f>
        <v>100</v>
      </c>
      <c r="AG315" s="24">
        <f t="shared" si="70"/>
        <v>312</v>
      </c>
      <c r="AH315" s="24" t="str">
        <f t="shared" si="71"/>
        <v>МКДОУ «Детский сад «Дюймовочка» с. Кудутль (Гергебильский район)</v>
      </c>
      <c r="AI315" s="24">
        <f>'Рейтинговая таблица организаций'!BB315</f>
        <v>80.2</v>
      </c>
    </row>
    <row r="316" spans="1:35" s="24" customFormat="1" x14ac:dyDescent="0.25">
      <c r="A316" s="24">
        <f>'Рейтинговая таблица организаций'!A316</f>
        <v>313</v>
      </c>
      <c r="B316" s="24" t="str">
        <f>'Рейтинговая таблица организаций'!B316</f>
        <v>МКОУ ДО ДЮСШ с. Гергебиль (Гергебильский район)</v>
      </c>
      <c r="C316" s="24">
        <f>'Рейтинговая таблица организаций'!C316</f>
        <v>17</v>
      </c>
      <c r="D316" s="24">
        <f t="shared" si="60"/>
        <v>313</v>
      </c>
      <c r="E316" s="24" t="str">
        <f t="shared" si="61"/>
        <v>МКОУ ДО ДЮСШ с. Гергебиль (Гергебильский район)</v>
      </c>
      <c r="F316" s="24">
        <f>'Рейтинговая таблица организаций'!M316</f>
        <v>70</v>
      </c>
      <c r="G316" s="24">
        <f>'Рейтинговая таблица организаций'!N316</f>
        <v>60</v>
      </c>
      <c r="H316" s="24">
        <f>'Рейтинговая таблица организаций'!O316</f>
        <v>100</v>
      </c>
      <c r="I316" s="24">
        <f>'Рейтинговая таблица организаций'!P316</f>
        <v>79</v>
      </c>
      <c r="J316" s="24">
        <f t="shared" si="62"/>
        <v>313</v>
      </c>
      <c r="K316" s="24" t="str">
        <f t="shared" si="63"/>
        <v>МКОУ ДО ДЮСШ с. Гергебиль (Гергебильский район)</v>
      </c>
      <c r="L316" s="24">
        <f>'Рейтинговая таблица организаций'!V316</f>
        <v>100</v>
      </c>
      <c r="M316" s="24">
        <f>'Рейтинговая таблица организаций'!X316</f>
        <v>88</v>
      </c>
      <c r="N316" s="24">
        <f>'Рейтинговая таблица организаций'!Y316</f>
        <v>94</v>
      </c>
      <c r="O316" s="24">
        <f t="shared" si="64"/>
        <v>313</v>
      </c>
      <c r="P316" s="24" t="str">
        <f t="shared" si="65"/>
        <v>МКОУ ДО ДЮСШ с. Гергебиль (Гергебильский район)</v>
      </c>
      <c r="Q316" s="24">
        <f>'Рейтинговая таблица организаций'!AD316</f>
        <v>40</v>
      </c>
      <c r="R316" s="24">
        <f>'Рейтинговая таблица организаций'!AE316</f>
        <v>100</v>
      </c>
      <c r="S316" s="7">
        <f>'Рейтинговая таблица организаций'!AF316</f>
        <v>70</v>
      </c>
      <c r="T316" s="24">
        <f>'Рейтинговая таблица организаций'!AG316</f>
        <v>73</v>
      </c>
      <c r="U316" s="24">
        <f t="shared" si="66"/>
        <v>313</v>
      </c>
      <c r="V316" s="24" t="str">
        <f t="shared" si="67"/>
        <v>МКОУ ДО ДЮСШ с. Гергебиль (Гергебильский район)</v>
      </c>
      <c r="W316" s="24">
        <f>'Рейтинговая таблица организаций'!AN316</f>
        <v>88</v>
      </c>
      <c r="X316" s="24">
        <f>'Рейтинговая таблица организаций'!AO316</f>
        <v>100</v>
      </c>
      <c r="Y316" s="24">
        <f>'Рейтинговая таблица организаций'!AP316</f>
        <v>100</v>
      </c>
      <c r="Z316" s="24">
        <f>'Рейтинговая таблица организаций'!AQ316</f>
        <v>95</v>
      </c>
      <c r="AA316" s="24">
        <f t="shared" si="68"/>
        <v>313</v>
      </c>
      <c r="AB316" s="24" t="str">
        <f t="shared" si="69"/>
        <v>МКОУ ДО ДЮСШ с. Гергебиль (Гергебильский район)</v>
      </c>
      <c r="AC316" s="24">
        <f>'Рейтинговая таблица организаций'!AX316</f>
        <v>100</v>
      </c>
      <c r="AD316" s="24">
        <f>'Рейтинговая таблица организаций'!AY316</f>
        <v>100</v>
      </c>
      <c r="AE316" s="24">
        <f>'Рейтинговая таблица организаций'!AZ316</f>
        <v>100</v>
      </c>
      <c r="AF316" s="24">
        <f>'Рейтинговая таблица организаций'!BA316</f>
        <v>100</v>
      </c>
      <c r="AG316" s="24">
        <f t="shared" si="70"/>
        <v>313</v>
      </c>
      <c r="AH316" s="24" t="str">
        <f t="shared" si="71"/>
        <v>МКОУ ДО ДЮСШ с. Гергебиль (Гергебильский район)</v>
      </c>
      <c r="AI316" s="24">
        <f>'Рейтинговая таблица организаций'!BB316</f>
        <v>88.2</v>
      </c>
    </row>
    <row r="317" spans="1:35" s="24" customFormat="1" x14ac:dyDescent="0.25">
      <c r="A317" s="24">
        <f>'Рейтинговая таблица организаций'!A317</f>
        <v>314</v>
      </c>
      <c r="B317" s="24" t="str">
        <f>'Рейтинговая таблица организаций'!B317</f>
        <v>МКОУ «Арадерихская СОШ» (Гумбетовский район)</v>
      </c>
      <c r="C317" s="24">
        <f>'Рейтинговая таблица организаций'!C317</f>
        <v>31</v>
      </c>
      <c r="D317" s="24">
        <f t="shared" si="60"/>
        <v>314</v>
      </c>
      <c r="E317" s="24" t="str">
        <f t="shared" si="61"/>
        <v>МКОУ «Арадерихская СОШ» (Гумбетовский район)</v>
      </c>
      <c r="F317" s="24">
        <f>'Рейтинговая таблица организаций'!M317</f>
        <v>100</v>
      </c>
      <c r="G317" s="24">
        <f>'Рейтинговая таблица организаций'!N317</f>
        <v>90</v>
      </c>
      <c r="H317" s="24">
        <f>'Рейтинговая таблица организаций'!O317</f>
        <v>96</v>
      </c>
      <c r="I317" s="24">
        <f>'Рейтинговая таблица организаций'!P317</f>
        <v>95</v>
      </c>
      <c r="J317" s="24">
        <f t="shared" si="62"/>
        <v>314</v>
      </c>
      <c r="K317" s="24" t="str">
        <f t="shared" si="63"/>
        <v>МКОУ «Арадерихская СОШ» (Гумбетовский район)</v>
      </c>
      <c r="L317" s="24">
        <f>'Рейтинговая таблица организаций'!V317</f>
        <v>40</v>
      </c>
      <c r="M317" s="24">
        <f>'Рейтинговая таблица организаций'!X317</f>
        <v>74</v>
      </c>
      <c r="N317" s="24">
        <f>'Рейтинговая таблица организаций'!Y317</f>
        <v>57</v>
      </c>
      <c r="O317" s="24">
        <f t="shared" si="64"/>
        <v>314</v>
      </c>
      <c r="P317" s="24" t="str">
        <f t="shared" si="65"/>
        <v>МКОУ «Арадерихская СОШ» (Гумбетовский район)</v>
      </c>
      <c r="Q317" s="24">
        <f>'Рейтинговая таблица организаций'!AD317</f>
        <v>0</v>
      </c>
      <c r="R317" s="24">
        <f>'Рейтинговая таблица организаций'!AE317</f>
        <v>0</v>
      </c>
      <c r="S317" s="7">
        <f>'Рейтинговая таблица организаций'!AF317</f>
        <v>71.428571428571431</v>
      </c>
      <c r="T317" s="24">
        <f>'Рейтинговая таблица организаций'!AG317</f>
        <v>21</v>
      </c>
      <c r="U317" s="24">
        <f t="shared" si="66"/>
        <v>314</v>
      </c>
      <c r="V317" s="24" t="str">
        <f t="shared" si="67"/>
        <v>МКОУ «Арадерихская СОШ» (Гумбетовский район)</v>
      </c>
      <c r="W317" s="24">
        <f>'Рейтинговая таблица организаций'!AN317</f>
        <v>97</v>
      </c>
      <c r="X317" s="24">
        <f>'Рейтинговая таблица организаций'!AO317</f>
        <v>97</v>
      </c>
      <c r="Y317" s="24">
        <f>'Рейтинговая таблица организаций'!AP317</f>
        <v>100</v>
      </c>
      <c r="Z317" s="24">
        <f>'Рейтинговая таблица организаций'!AQ317</f>
        <v>98</v>
      </c>
      <c r="AA317" s="24">
        <f t="shared" si="68"/>
        <v>314</v>
      </c>
      <c r="AB317" s="24" t="str">
        <f t="shared" si="69"/>
        <v>МКОУ «Арадерихская СОШ» (Гумбетовский район)</v>
      </c>
      <c r="AC317" s="24">
        <f>'Рейтинговая таблица организаций'!AX317</f>
        <v>94</v>
      </c>
      <c r="AD317" s="24">
        <f>'Рейтинговая таблица организаций'!AY317</f>
        <v>100</v>
      </c>
      <c r="AE317" s="24">
        <f>'Рейтинговая таблица организаций'!AZ317</f>
        <v>94</v>
      </c>
      <c r="AF317" s="24">
        <f>'Рейтинговая таблица организаций'!BA317</f>
        <v>96</v>
      </c>
      <c r="AG317" s="24">
        <f t="shared" si="70"/>
        <v>314</v>
      </c>
      <c r="AH317" s="24" t="str">
        <f t="shared" si="71"/>
        <v>МКОУ «Арадерихская СОШ» (Гумбетовский район)</v>
      </c>
      <c r="AI317" s="24">
        <f>'Рейтинговая таблица организаций'!BB317</f>
        <v>73.400000000000006</v>
      </c>
    </row>
    <row r="318" spans="1:35" s="24" customFormat="1" x14ac:dyDescent="0.25">
      <c r="A318" s="24">
        <f>'Рейтинговая таблица организаций'!A318</f>
        <v>315</v>
      </c>
      <c r="B318" s="24" t="str">
        <f>'Рейтинговая таблица организаций'!B318</f>
        <v>МКОУ «Мехельтинская СОШ» (Гумбетовский район)</v>
      </c>
      <c r="C318" s="24">
        <f>'Рейтинговая таблица организаций'!C318</f>
        <v>86</v>
      </c>
      <c r="D318" s="24">
        <f t="shared" si="60"/>
        <v>315</v>
      </c>
      <c r="E318" s="24" t="str">
        <f t="shared" si="61"/>
        <v>МКОУ «Мехельтинская СОШ» (Гумбетовский район)</v>
      </c>
      <c r="F318" s="24">
        <f>'Рейтинговая таблица организаций'!M318</f>
        <v>100</v>
      </c>
      <c r="G318" s="24">
        <f>'Рейтинговая таблица организаций'!N318</f>
        <v>90</v>
      </c>
      <c r="H318" s="24">
        <f>'Рейтинговая таблица организаций'!O318</f>
        <v>92</v>
      </c>
      <c r="I318" s="24">
        <f>'Рейтинговая таблица организаций'!P318</f>
        <v>94</v>
      </c>
      <c r="J318" s="24">
        <f t="shared" si="62"/>
        <v>315</v>
      </c>
      <c r="K318" s="24" t="str">
        <f t="shared" si="63"/>
        <v>МКОУ «Мехельтинская СОШ» (Гумбетовский район)</v>
      </c>
      <c r="L318" s="24">
        <f>'Рейтинговая таблица организаций'!V318</f>
        <v>40</v>
      </c>
      <c r="M318" s="24">
        <f>'Рейтинговая таблица организаций'!X318</f>
        <v>66</v>
      </c>
      <c r="N318" s="24">
        <f>'Рейтинговая таблица организаций'!Y318</f>
        <v>53</v>
      </c>
      <c r="O318" s="24">
        <f t="shared" si="64"/>
        <v>315</v>
      </c>
      <c r="P318" s="24" t="str">
        <f t="shared" si="65"/>
        <v>МКОУ «Мехельтинская СОШ» (Гумбетовский район)</v>
      </c>
      <c r="Q318" s="24">
        <f>'Рейтинговая таблица организаций'!AD318</f>
        <v>0</v>
      </c>
      <c r="R318" s="24">
        <f>'Рейтинговая таблица организаций'!AE318</f>
        <v>40</v>
      </c>
      <c r="S318" s="7">
        <f>'Рейтинговая таблица организаций'!AF318</f>
        <v>87.5</v>
      </c>
      <c r="T318" s="24">
        <f>'Рейтинговая таблица организаций'!AG318</f>
        <v>42</v>
      </c>
      <c r="U318" s="24">
        <f t="shared" si="66"/>
        <v>315</v>
      </c>
      <c r="V318" s="24" t="str">
        <f t="shared" si="67"/>
        <v>МКОУ «Мехельтинская СОШ» (Гумбетовский район)</v>
      </c>
      <c r="W318" s="24">
        <f>'Рейтинговая таблица организаций'!AN318</f>
        <v>79</v>
      </c>
      <c r="X318" s="24">
        <f>'Рейтинговая таблица организаций'!AO318</f>
        <v>81</v>
      </c>
      <c r="Y318" s="24">
        <f>'Рейтинговая таблица организаций'!AP318</f>
        <v>95</v>
      </c>
      <c r="Z318" s="24">
        <f>'Рейтинговая таблица организаций'!AQ318</f>
        <v>83</v>
      </c>
      <c r="AA318" s="24">
        <f t="shared" si="68"/>
        <v>315</v>
      </c>
      <c r="AB318" s="24" t="str">
        <f t="shared" si="69"/>
        <v>МКОУ «Мехельтинская СОШ» (Гумбетовский район)</v>
      </c>
      <c r="AC318" s="24">
        <f>'Рейтинговая таблица организаций'!AX318</f>
        <v>77</v>
      </c>
      <c r="AD318" s="24">
        <f>'Рейтинговая таблица организаций'!AY318</f>
        <v>79</v>
      </c>
      <c r="AE318" s="24">
        <f>'Рейтинговая таблица организаций'!AZ318</f>
        <v>80</v>
      </c>
      <c r="AF318" s="24">
        <f>'Рейтинговая таблица организаций'!BA318</f>
        <v>78</v>
      </c>
      <c r="AG318" s="24">
        <f t="shared" si="70"/>
        <v>315</v>
      </c>
      <c r="AH318" s="24" t="str">
        <f t="shared" si="71"/>
        <v>МКОУ «Мехельтинская СОШ» (Гумбетовский район)</v>
      </c>
      <c r="AI318" s="24">
        <f>'Рейтинговая таблица организаций'!BB318</f>
        <v>70</v>
      </c>
    </row>
    <row r="319" spans="1:35" s="24" customFormat="1" x14ac:dyDescent="0.25">
      <c r="A319" s="24">
        <f>'Рейтинговая таблица организаций'!A319</f>
        <v>316</v>
      </c>
      <c r="B319" s="24" t="str">
        <f>'Рейтинговая таблица организаций'!B319</f>
        <v>МКОУ «Цилитлинская СОШ» (Гумбетовский район)</v>
      </c>
      <c r="C319" s="24">
        <f>'Рейтинговая таблица организаций'!C319</f>
        <v>27</v>
      </c>
      <c r="D319" s="24">
        <f t="shared" si="60"/>
        <v>316</v>
      </c>
      <c r="E319" s="24" t="str">
        <f t="shared" si="61"/>
        <v>МКОУ «Цилитлинская СОШ» (Гумбетовский район)</v>
      </c>
      <c r="F319" s="24">
        <f>'Рейтинговая таблица организаций'!M319</f>
        <v>98</v>
      </c>
      <c r="G319" s="24">
        <f>'Рейтинговая таблица организаций'!N319</f>
        <v>100</v>
      </c>
      <c r="H319" s="24">
        <f>'Рейтинговая таблица организаций'!O319</f>
        <v>93</v>
      </c>
      <c r="I319" s="24">
        <f>'Рейтинговая таблица организаций'!P319</f>
        <v>97</v>
      </c>
      <c r="J319" s="24">
        <f t="shared" si="62"/>
        <v>316</v>
      </c>
      <c r="K319" s="24" t="str">
        <f t="shared" si="63"/>
        <v>МКОУ «Цилитлинская СОШ» (Гумбетовский район)</v>
      </c>
      <c r="L319" s="24">
        <f>'Рейтинговая таблица организаций'!V319</f>
        <v>100</v>
      </c>
      <c r="M319" s="24">
        <f>'Рейтинговая таблица организаций'!X319</f>
        <v>81</v>
      </c>
      <c r="N319" s="24">
        <f>'Рейтинговая таблица организаций'!Y319</f>
        <v>90</v>
      </c>
      <c r="O319" s="24">
        <f t="shared" si="64"/>
        <v>316</v>
      </c>
      <c r="P319" s="24" t="str">
        <f t="shared" si="65"/>
        <v>МКОУ «Цилитлинская СОШ» (Гумбетовский район)</v>
      </c>
      <c r="Q319" s="24">
        <f>'Рейтинговая таблица организаций'!AD319</f>
        <v>40</v>
      </c>
      <c r="R319" s="24">
        <f>'Рейтинговая таблица организаций'!AE319</f>
        <v>40</v>
      </c>
      <c r="S319" s="7">
        <f>'Рейтинговая таблица организаций'!AF319</f>
        <v>100</v>
      </c>
      <c r="T319" s="24">
        <f>'Рейтинговая таблица организаций'!AG319</f>
        <v>58</v>
      </c>
      <c r="U319" s="24">
        <f t="shared" si="66"/>
        <v>316</v>
      </c>
      <c r="V319" s="24" t="str">
        <f t="shared" si="67"/>
        <v>МКОУ «Цилитлинская СОШ» (Гумбетовский район)</v>
      </c>
      <c r="W319" s="24">
        <f>'Рейтинговая таблица организаций'!AN319</f>
        <v>96</v>
      </c>
      <c r="X319" s="24">
        <f>'Рейтинговая таблица организаций'!AO319</f>
        <v>100</v>
      </c>
      <c r="Y319" s="24">
        <f>'Рейтинговая таблица организаций'!AP319</f>
        <v>100</v>
      </c>
      <c r="Z319" s="24">
        <f>'Рейтинговая таблица организаций'!AQ319</f>
        <v>98</v>
      </c>
      <c r="AA319" s="24">
        <f t="shared" si="68"/>
        <v>316</v>
      </c>
      <c r="AB319" s="24" t="str">
        <f t="shared" si="69"/>
        <v>МКОУ «Цилитлинская СОШ» (Гумбетовский район)</v>
      </c>
      <c r="AC319" s="24">
        <f>'Рейтинговая таблица организаций'!AX319</f>
        <v>96</v>
      </c>
      <c r="AD319" s="24">
        <f>'Рейтинговая таблица организаций'!AY319</f>
        <v>96</v>
      </c>
      <c r="AE319" s="24">
        <f>'Рейтинговая таблица организаций'!AZ319</f>
        <v>96</v>
      </c>
      <c r="AF319" s="24">
        <f>'Рейтинговая таблица организаций'!BA319</f>
        <v>96</v>
      </c>
      <c r="AG319" s="24">
        <f t="shared" si="70"/>
        <v>316</v>
      </c>
      <c r="AH319" s="24" t="str">
        <f t="shared" si="71"/>
        <v>МКОУ «Цилитлинская СОШ» (Гумбетовский район)</v>
      </c>
      <c r="AI319" s="24">
        <f>'Рейтинговая таблица организаций'!BB319</f>
        <v>87.8</v>
      </c>
    </row>
    <row r="320" spans="1:35" s="24" customFormat="1" x14ac:dyDescent="0.25">
      <c r="A320" s="24">
        <f>'Рейтинговая таблица организаций'!A320</f>
        <v>317</v>
      </c>
      <c r="B320" s="24" t="str">
        <f>'Рейтинговая таблица организаций'!B320</f>
        <v>МКОУ «Мехельтинская ООШ» (Гумбетовский район)</v>
      </c>
      <c r="C320" s="24">
        <f>'Рейтинговая таблица организаций'!C320</f>
        <v>29</v>
      </c>
      <c r="D320" s="24">
        <f t="shared" si="60"/>
        <v>317</v>
      </c>
      <c r="E320" s="24" t="str">
        <f t="shared" si="61"/>
        <v>МКОУ «Мехельтинская ООШ» (Гумбетовский район)</v>
      </c>
      <c r="F320" s="24">
        <f>'Рейтинговая таблица организаций'!M320</f>
        <v>96</v>
      </c>
      <c r="G320" s="24">
        <f>'Рейтинговая таблица организаций'!N320</f>
        <v>100</v>
      </c>
      <c r="H320" s="24">
        <f>'Рейтинговая таблица организаций'!O320</f>
        <v>93</v>
      </c>
      <c r="I320" s="24">
        <f>'Рейтинговая таблица организаций'!P320</f>
        <v>96</v>
      </c>
      <c r="J320" s="24">
        <f t="shared" si="62"/>
        <v>317</v>
      </c>
      <c r="K320" s="24" t="str">
        <f t="shared" si="63"/>
        <v>МКОУ «Мехельтинская ООШ» (Гумбетовский район)</v>
      </c>
      <c r="L320" s="24">
        <f>'Рейтинговая таблица организаций'!V320</f>
        <v>80</v>
      </c>
      <c r="M320" s="24">
        <f>'Рейтинговая таблица организаций'!X320</f>
        <v>83</v>
      </c>
      <c r="N320" s="24">
        <f>'Рейтинговая таблица организаций'!Y320</f>
        <v>81</v>
      </c>
      <c r="O320" s="24">
        <f t="shared" si="64"/>
        <v>317</v>
      </c>
      <c r="P320" s="24" t="str">
        <f t="shared" si="65"/>
        <v>МКОУ «Мехельтинская ООШ» (Гумбетовский район)</v>
      </c>
      <c r="Q320" s="24">
        <f>'Рейтинговая таблица организаций'!AD320</f>
        <v>0</v>
      </c>
      <c r="R320" s="24">
        <f>'Рейтинговая таблица организаций'!AE320</f>
        <v>0</v>
      </c>
      <c r="S320" s="7">
        <f>'Рейтинговая таблица организаций'!AF320</f>
        <v>100</v>
      </c>
      <c r="T320" s="24">
        <f>'Рейтинговая таблица организаций'!AG320</f>
        <v>30</v>
      </c>
      <c r="U320" s="24">
        <f t="shared" si="66"/>
        <v>317</v>
      </c>
      <c r="V320" s="24" t="str">
        <f t="shared" si="67"/>
        <v>МКОУ «Мехельтинская ООШ» (Гумбетовский район)</v>
      </c>
      <c r="W320" s="24">
        <f>'Рейтинговая таблица организаций'!AN320</f>
        <v>100</v>
      </c>
      <c r="X320" s="24">
        <f>'Рейтинговая таблица организаций'!AO320</f>
        <v>100</v>
      </c>
      <c r="Y320" s="24">
        <f>'Рейтинговая таблица организаций'!AP320</f>
        <v>96</v>
      </c>
      <c r="Z320" s="24">
        <f>'Рейтинговая таблица организаций'!AQ320</f>
        <v>99</v>
      </c>
      <c r="AA320" s="24">
        <f t="shared" si="68"/>
        <v>317</v>
      </c>
      <c r="AB320" s="24" t="str">
        <f t="shared" si="69"/>
        <v>МКОУ «Мехельтинская ООШ» (Гумбетовский район)</v>
      </c>
      <c r="AC320" s="24">
        <f>'Рейтинговая таблица организаций'!AX320</f>
        <v>97</v>
      </c>
      <c r="AD320" s="24">
        <f>'Рейтинговая таблица организаций'!AY320</f>
        <v>93</v>
      </c>
      <c r="AE320" s="24">
        <f>'Рейтинговая таблица организаций'!AZ320</f>
        <v>100</v>
      </c>
      <c r="AF320" s="24">
        <f>'Рейтинговая таблица организаций'!BA320</f>
        <v>96</v>
      </c>
      <c r="AG320" s="24">
        <f t="shared" si="70"/>
        <v>317</v>
      </c>
      <c r="AH320" s="24" t="str">
        <f t="shared" si="71"/>
        <v>МКОУ «Мехельтинская ООШ» (Гумбетовский район)</v>
      </c>
      <c r="AI320" s="24">
        <f>'Рейтинговая таблица организаций'!BB320</f>
        <v>80.400000000000006</v>
      </c>
    </row>
    <row r="321" spans="1:35" s="24" customFormat="1" x14ac:dyDescent="0.25">
      <c r="A321" s="24">
        <f>'Рейтинговая таблица организаций'!A321</f>
        <v>318</v>
      </c>
      <c r="B321" s="24" t="str">
        <f>'Рейтинговая таблица организаций'!B321</f>
        <v>МКОУ «Верхне-Арадирихская НОШ» (Гумбетовский район)</v>
      </c>
      <c r="C321" s="24">
        <f>'Рейтинговая таблица организаций'!C321</f>
        <v>6</v>
      </c>
      <c r="D321" s="24">
        <f t="shared" si="60"/>
        <v>318</v>
      </c>
      <c r="E321" s="24" t="str">
        <f t="shared" si="61"/>
        <v>МКОУ «Верхне-Арадирихская НОШ» (Гумбетовский район)</v>
      </c>
      <c r="F321" s="24">
        <f>'Рейтинговая таблица организаций'!M321</f>
        <v>70</v>
      </c>
      <c r="G321" s="24">
        <f>'Рейтинговая таблица организаций'!N321</f>
        <v>60</v>
      </c>
      <c r="H321" s="24">
        <f>'Рейтинговая таблица организаций'!O321</f>
        <v>63</v>
      </c>
      <c r="I321" s="24">
        <f>'Рейтинговая таблица организаций'!P321</f>
        <v>64</v>
      </c>
      <c r="J321" s="24">
        <f t="shared" si="62"/>
        <v>318</v>
      </c>
      <c r="K321" s="24" t="str">
        <f t="shared" si="63"/>
        <v>МКОУ «Верхне-Арадирихская НОШ» (Гумбетовский район)</v>
      </c>
      <c r="L321" s="24">
        <f>'Рейтинговая таблица организаций'!V321</f>
        <v>100</v>
      </c>
      <c r="M321" s="24">
        <f>'Рейтинговая таблица организаций'!X321</f>
        <v>100</v>
      </c>
      <c r="N321" s="24">
        <f>'Рейтинговая таблица организаций'!Y321</f>
        <v>100</v>
      </c>
      <c r="O321" s="24">
        <f t="shared" si="64"/>
        <v>318</v>
      </c>
      <c r="P321" s="24" t="str">
        <f t="shared" si="65"/>
        <v>МКОУ «Верхне-Арадирихская НОШ» (Гумбетовский район)</v>
      </c>
      <c r="Q321" s="24">
        <f>'Рейтинговая таблица организаций'!AD321</f>
        <v>0</v>
      </c>
      <c r="R321" s="24">
        <f>'Рейтинговая таблица организаций'!AE321</f>
        <v>0</v>
      </c>
      <c r="S321" s="7">
        <f>'Рейтинговая таблица организаций'!AF321</f>
        <v>66.666666666666671</v>
      </c>
      <c r="T321" s="24">
        <f>'Рейтинговая таблица организаций'!AG321</f>
        <v>20</v>
      </c>
      <c r="U321" s="24">
        <f t="shared" si="66"/>
        <v>318</v>
      </c>
      <c r="V321" s="24" t="str">
        <f t="shared" si="67"/>
        <v>МКОУ «Верхне-Арадирихская НОШ» (Гумбетовский район)</v>
      </c>
      <c r="W321" s="24">
        <f>'Рейтинговая таблица организаций'!AN321</f>
        <v>100</v>
      </c>
      <c r="X321" s="24">
        <f>'Рейтинговая таблица организаций'!AO321</f>
        <v>100</v>
      </c>
      <c r="Y321" s="24">
        <f>'Рейтинговая таблица организаций'!AP321</f>
        <v>100</v>
      </c>
      <c r="Z321" s="24">
        <f>'Рейтинговая таблица организаций'!AQ321</f>
        <v>100</v>
      </c>
      <c r="AA321" s="24">
        <f t="shared" si="68"/>
        <v>318</v>
      </c>
      <c r="AB321" s="24" t="str">
        <f t="shared" si="69"/>
        <v>МКОУ «Верхне-Арадирихская НОШ» (Гумбетовский район)</v>
      </c>
      <c r="AC321" s="24">
        <f>'Рейтинговая таблица организаций'!AX321</f>
        <v>100</v>
      </c>
      <c r="AD321" s="24">
        <f>'Рейтинговая таблица организаций'!AY321</f>
        <v>100</v>
      </c>
      <c r="AE321" s="24">
        <f>'Рейтинговая таблица организаций'!AZ321</f>
        <v>100</v>
      </c>
      <c r="AF321" s="24">
        <f>'Рейтинговая таблица организаций'!BA321</f>
        <v>100</v>
      </c>
      <c r="AG321" s="24">
        <f t="shared" si="70"/>
        <v>318</v>
      </c>
      <c r="AH321" s="24" t="str">
        <f t="shared" si="71"/>
        <v>МКОУ «Верхне-Арадирихская НОШ» (Гумбетовский район)</v>
      </c>
      <c r="AI321" s="24">
        <f>'Рейтинговая таблица организаций'!BB321</f>
        <v>76.8</v>
      </c>
    </row>
    <row r="322" spans="1:35" s="24" customFormat="1" x14ac:dyDescent="0.25">
      <c r="A322" s="24">
        <f>'Рейтинговая таблица организаций'!A322</f>
        <v>319</v>
      </c>
      <c r="B322" s="24" t="str">
        <f>'Рейтинговая таблица организаций'!B322</f>
        <v>МКОУ «Ичичалинская НОШ» (Гумбетовский район)</v>
      </c>
      <c r="C322" s="24">
        <f>'Рейтинговая таблица организаций'!C322</f>
        <v>5</v>
      </c>
      <c r="D322" s="24">
        <f t="shared" si="60"/>
        <v>319</v>
      </c>
      <c r="E322" s="24" t="str">
        <f t="shared" si="61"/>
        <v>МКОУ «Ичичалинская НОШ» (Гумбетовский район)</v>
      </c>
      <c r="F322" s="24">
        <f>'Рейтинговая таблица организаций'!M322</f>
        <v>50</v>
      </c>
      <c r="G322" s="24">
        <f>'Рейтинговая таблица организаций'!N322</f>
        <v>100</v>
      </c>
      <c r="H322" s="24">
        <f>'Рейтинговая таблица организаций'!O322</f>
        <v>75</v>
      </c>
      <c r="I322" s="24">
        <f>'Рейтинговая таблица организаций'!P322</f>
        <v>75</v>
      </c>
      <c r="J322" s="24">
        <f t="shared" si="62"/>
        <v>319</v>
      </c>
      <c r="K322" s="24" t="str">
        <f t="shared" si="63"/>
        <v>МКОУ «Ичичалинская НОШ» (Гумбетовский район)</v>
      </c>
      <c r="L322" s="24">
        <f>'Рейтинговая таблица организаций'!V322</f>
        <v>40</v>
      </c>
      <c r="M322" s="24">
        <f>'Рейтинговая таблица организаций'!X322</f>
        <v>100</v>
      </c>
      <c r="N322" s="24">
        <f>'Рейтинговая таблица организаций'!Y322</f>
        <v>70</v>
      </c>
      <c r="O322" s="24">
        <f t="shared" si="64"/>
        <v>319</v>
      </c>
      <c r="P322" s="24" t="str">
        <f t="shared" si="65"/>
        <v>МКОУ «Ичичалинская НОШ» (Гумбетовский район)</v>
      </c>
      <c r="Q322" s="24">
        <f>'Рейтинговая таблица организаций'!AD322</f>
        <v>20</v>
      </c>
      <c r="R322" s="24">
        <f>'Рейтинговая таблица организаций'!AE322</f>
        <v>0</v>
      </c>
      <c r="S322" s="7">
        <f>'Рейтинговая таблица организаций'!AF322</f>
        <v>66.666666666666671</v>
      </c>
      <c r="T322" s="24">
        <f>'Рейтинговая таблица организаций'!AG322</f>
        <v>26</v>
      </c>
      <c r="U322" s="24">
        <f t="shared" si="66"/>
        <v>319</v>
      </c>
      <c r="V322" s="24" t="str">
        <f t="shared" si="67"/>
        <v>МКОУ «Ичичалинская НОШ» (Гумбетовский район)</v>
      </c>
      <c r="W322" s="24">
        <f>'Рейтинговая таблица организаций'!AN322</f>
        <v>100</v>
      </c>
      <c r="X322" s="24">
        <f>'Рейтинговая таблица организаций'!AO322</f>
        <v>100</v>
      </c>
      <c r="Y322" s="24">
        <f>'Рейтинговая таблица организаций'!AP322</f>
        <v>100</v>
      </c>
      <c r="Z322" s="24">
        <f>'Рейтинговая таблица организаций'!AQ322</f>
        <v>100</v>
      </c>
      <c r="AA322" s="24">
        <f t="shared" si="68"/>
        <v>319</v>
      </c>
      <c r="AB322" s="24" t="str">
        <f t="shared" si="69"/>
        <v>МКОУ «Ичичалинская НОШ» (Гумбетовский район)</v>
      </c>
      <c r="AC322" s="24">
        <f>'Рейтинговая таблица организаций'!AX322</f>
        <v>80</v>
      </c>
      <c r="AD322" s="24">
        <f>'Рейтинговая таблица организаций'!AY322</f>
        <v>100</v>
      </c>
      <c r="AE322" s="24">
        <f>'Рейтинговая таблица организаций'!AZ322</f>
        <v>100</v>
      </c>
      <c r="AF322" s="24">
        <f>'Рейтинговая таблица организаций'!BA322</f>
        <v>92</v>
      </c>
      <c r="AG322" s="24">
        <f t="shared" si="70"/>
        <v>319</v>
      </c>
      <c r="AH322" s="24" t="str">
        <f t="shared" si="71"/>
        <v>МКОУ «Ичичалинская НОШ» (Гумбетовский район)</v>
      </c>
      <c r="AI322" s="24">
        <f>'Рейтинговая таблица организаций'!BB322</f>
        <v>72.599999999999994</v>
      </c>
    </row>
    <row r="323" spans="1:35" s="24" customFormat="1" x14ac:dyDescent="0.25">
      <c r="A323" s="24">
        <f>'Рейтинговая таблица организаций'!A323</f>
        <v>320</v>
      </c>
      <c r="B323" s="24" t="str">
        <f>'Рейтинговая таблица организаций'!B323</f>
        <v>МКУ ДО «Гумбетовский ДДТ» (Гумбетовский район)</v>
      </c>
      <c r="C323" s="24">
        <f>'Рейтинговая таблица организаций'!C323</f>
        <v>112</v>
      </c>
      <c r="D323" s="24">
        <f t="shared" si="60"/>
        <v>320</v>
      </c>
      <c r="E323" s="24" t="str">
        <f t="shared" si="61"/>
        <v>МКУ ДО «Гумбетовский ДДТ» (Гумбетовский район)</v>
      </c>
      <c r="F323" s="24">
        <f>'Рейтинговая таблица организаций'!M323</f>
        <v>68</v>
      </c>
      <c r="G323" s="24">
        <f>'Рейтинговая таблица организаций'!N323</f>
        <v>60</v>
      </c>
      <c r="H323" s="24">
        <f>'Рейтинговая таблица организаций'!O323</f>
        <v>95</v>
      </c>
      <c r="I323" s="24">
        <f>'Рейтинговая таблица организаций'!P323</f>
        <v>76</v>
      </c>
      <c r="J323" s="24">
        <f t="shared" si="62"/>
        <v>320</v>
      </c>
      <c r="K323" s="24" t="str">
        <f t="shared" si="63"/>
        <v>МКУ ДО «Гумбетовский ДДТ» (Гумбетовский район)</v>
      </c>
      <c r="L323" s="24">
        <f>'Рейтинговая таблица организаций'!V323</f>
        <v>80</v>
      </c>
      <c r="M323" s="24">
        <f>'Рейтинговая таблица организаций'!X323</f>
        <v>85</v>
      </c>
      <c r="N323" s="24">
        <f>'Рейтинговая таблица организаций'!Y323</f>
        <v>82</v>
      </c>
      <c r="O323" s="24">
        <f t="shared" si="64"/>
        <v>320</v>
      </c>
      <c r="P323" s="24" t="str">
        <f t="shared" si="65"/>
        <v>МКУ ДО «Гумбетовский ДДТ» (Гумбетовский район)</v>
      </c>
      <c r="Q323" s="24">
        <f>'Рейтинговая таблица организаций'!AD323</f>
        <v>0</v>
      </c>
      <c r="R323" s="24">
        <f>'Рейтинговая таблица организаций'!AE323</f>
        <v>0</v>
      </c>
      <c r="S323" s="7">
        <f>'Рейтинговая таблица организаций'!AF323</f>
        <v>90</v>
      </c>
      <c r="T323" s="24">
        <f>'Рейтинговая таблица организаций'!AG323</f>
        <v>27</v>
      </c>
      <c r="U323" s="24">
        <f t="shared" si="66"/>
        <v>320</v>
      </c>
      <c r="V323" s="24" t="str">
        <f t="shared" si="67"/>
        <v>МКУ ДО «Гумбетовский ДДТ» (Гумбетовский район)</v>
      </c>
      <c r="W323" s="24">
        <f>'Рейтинговая таблица организаций'!AN323</f>
        <v>95</v>
      </c>
      <c r="X323" s="24">
        <f>'Рейтинговая таблица организаций'!AO323</f>
        <v>98</v>
      </c>
      <c r="Y323" s="24">
        <f>'Рейтинговая таблица организаций'!AP323</f>
        <v>98</v>
      </c>
      <c r="Z323" s="24">
        <f>'Рейтинговая таблица организаций'!AQ323</f>
        <v>97</v>
      </c>
      <c r="AA323" s="24">
        <f t="shared" si="68"/>
        <v>320</v>
      </c>
      <c r="AB323" s="24" t="str">
        <f t="shared" si="69"/>
        <v>МКУ ДО «Гумбетовский ДДТ» (Гумбетовский район)</v>
      </c>
      <c r="AC323" s="24">
        <f>'Рейтинговая таблица организаций'!AX323</f>
        <v>93</v>
      </c>
      <c r="AD323" s="24">
        <f>'Рейтинговая таблица организаций'!AY323</f>
        <v>96</v>
      </c>
      <c r="AE323" s="24">
        <f>'Рейтинговая таблица организаций'!AZ323</f>
        <v>95</v>
      </c>
      <c r="AF323" s="24">
        <f>'Рейтинговая таблица организаций'!BA323</f>
        <v>95</v>
      </c>
      <c r="AG323" s="24">
        <f t="shared" si="70"/>
        <v>320</v>
      </c>
      <c r="AH323" s="24" t="str">
        <f t="shared" si="71"/>
        <v>МКУ ДО «Гумбетовский ДДТ» (Гумбетовский район)</v>
      </c>
      <c r="AI323" s="24">
        <f>'Рейтинговая таблица организаций'!BB323</f>
        <v>75.400000000000006</v>
      </c>
    </row>
    <row r="324" spans="1:35" s="24" customFormat="1" x14ac:dyDescent="0.25">
      <c r="A324" s="24">
        <f>'Рейтинговая таблица организаций'!A324</f>
        <v>321</v>
      </c>
      <c r="B324" s="24" t="str">
        <f>'Рейтинговая таблица организаций'!B324</f>
        <v>МКДОУ «Детский сад «Соколенок» (Гумбетовский район)</v>
      </c>
      <c r="C324" s="24">
        <f>'Рейтинговая таблица организаций'!C324</f>
        <v>9</v>
      </c>
      <c r="D324" s="24">
        <f t="shared" si="60"/>
        <v>321</v>
      </c>
      <c r="E324" s="24" t="str">
        <f t="shared" si="61"/>
        <v>МКДОУ «Детский сад «Соколенок» (Гумбетовский район)</v>
      </c>
      <c r="F324" s="24">
        <f>'Рейтинговая таблица организаций'!M324</f>
        <v>99</v>
      </c>
      <c r="G324" s="24">
        <f>'Рейтинговая таблица организаций'!N324</f>
        <v>60</v>
      </c>
      <c r="H324" s="24">
        <f>'Рейтинговая таблица организаций'!O324</f>
        <v>94</v>
      </c>
      <c r="I324" s="24">
        <f>'Рейтинговая таблица организаций'!P324</f>
        <v>85</v>
      </c>
      <c r="J324" s="24">
        <f t="shared" si="62"/>
        <v>321</v>
      </c>
      <c r="K324" s="24" t="str">
        <f t="shared" si="63"/>
        <v>МКДОУ «Детский сад «Соколенок» (Гумбетовский район)</v>
      </c>
      <c r="L324" s="24">
        <f>'Рейтинговая таблица организаций'!V324</f>
        <v>40</v>
      </c>
      <c r="M324" s="24">
        <f>'Рейтинговая таблица организаций'!X324</f>
        <v>100</v>
      </c>
      <c r="N324" s="24">
        <f>'Рейтинговая таблица организаций'!Y324</f>
        <v>70</v>
      </c>
      <c r="O324" s="24">
        <f t="shared" si="64"/>
        <v>321</v>
      </c>
      <c r="P324" s="24" t="str">
        <f t="shared" si="65"/>
        <v>МКДОУ «Детский сад «Соколенок» (Гумбетовский район)</v>
      </c>
      <c r="Q324" s="24">
        <f>'Рейтинговая таблица организаций'!AD324</f>
        <v>0</v>
      </c>
      <c r="R324" s="24">
        <f>'Рейтинговая таблица организаций'!AE324</f>
        <v>0</v>
      </c>
      <c r="S324" s="7">
        <f>'Рейтинговая таблица организаций'!AF324</f>
        <v>50</v>
      </c>
      <c r="T324" s="24">
        <f>'Рейтинговая таблица организаций'!AG324</f>
        <v>15</v>
      </c>
      <c r="U324" s="24">
        <f t="shared" si="66"/>
        <v>321</v>
      </c>
      <c r="V324" s="24" t="str">
        <f t="shared" si="67"/>
        <v>МКДОУ «Детский сад «Соколенок» (Гумбетовский район)</v>
      </c>
      <c r="W324" s="24">
        <f>'Рейтинговая таблица организаций'!AN324</f>
        <v>89</v>
      </c>
      <c r="X324" s="24">
        <f>'Рейтинговая таблица организаций'!AO324</f>
        <v>100</v>
      </c>
      <c r="Y324" s="24">
        <f>'Рейтинговая таблица организаций'!AP324</f>
        <v>100</v>
      </c>
      <c r="Z324" s="24">
        <f>'Рейтинговая таблица организаций'!AQ324</f>
        <v>96</v>
      </c>
      <c r="AA324" s="24">
        <f t="shared" si="68"/>
        <v>321</v>
      </c>
      <c r="AB324" s="24" t="str">
        <f t="shared" si="69"/>
        <v>МКДОУ «Детский сад «Соколенок» (Гумбетовский район)</v>
      </c>
      <c r="AC324" s="24">
        <f>'Рейтинговая таблица организаций'!AX324</f>
        <v>100</v>
      </c>
      <c r="AD324" s="24">
        <f>'Рейтинговая таблица организаций'!AY324</f>
        <v>100</v>
      </c>
      <c r="AE324" s="24">
        <f>'Рейтинговая таблица организаций'!AZ324</f>
        <v>89</v>
      </c>
      <c r="AF324" s="24">
        <f>'Рейтинговая таблица организаций'!BA324</f>
        <v>98</v>
      </c>
      <c r="AG324" s="24">
        <f t="shared" si="70"/>
        <v>321</v>
      </c>
      <c r="AH324" s="24" t="str">
        <f t="shared" si="71"/>
        <v>МКДОУ «Детский сад «Соколенок» (Гумбетовский район)</v>
      </c>
      <c r="AI324" s="24">
        <f>'Рейтинговая таблица организаций'!BB324</f>
        <v>72.8</v>
      </c>
    </row>
    <row r="325" spans="1:35" s="24" customFormat="1" x14ac:dyDescent="0.25">
      <c r="A325" s="24">
        <f>'Рейтинговая таблица организаций'!A325</f>
        <v>322</v>
      </c>
      <c r="B325" s="24" t="str">
        <f>'Рейтинговая таблица организаций'!B325</f>
        <v>МКДОУ «Детский сад «Радуга» (Гумбетовский район)</v>
      </c>
      <c r="C325" s="24">
        <f>'Рейтинговая таблица организаций'!C325</f>
        <v>38</v>
      </c>
      <c r="D325" s="24">
        <f t="shared" si="60"/>
        <v>322</v>
      </c>
      <c r="E325" s="24" t="str">
        <f t="shared" si="61"/>
        <v>МКДОУ «Детский сад «Радуга» (Гумбетовский район)</v>
      </c>
      <c r="F325" s="24">
        <f>'Рейтинговая таблица организаций'!M325</f>
        <v>99</v>
      </c>
      <c r="G325" s="24">
        <f>'Рейтинговая таблица организаций'!N325</f>
        <v>90</v>
      </c>
      <c r="H325" s="24">
        <f>'Рейтинговая таблица организаций'!O325</f>
        <v>98</v>
      </c>
      <c r="I325" s="24">
        <f>'Рейтинговая таблица организаций'!P325</f>
        <v>96</v>
      </c>
      <c r="J325" s="24">
        <f t="shared" si="62"/>
        <v>322</v>
      </c>
      <c r="K325" s="24" t="str">
        <f t="shared" si="63"/>
        <v>МКДОУ «Детский сад «Радуга» (Гумбетовский район)</v>
      </c>
      <c r="L325" s="24">
        <f>'Рейтинговая таблица организаций'!V325</f>
        <v>100</v>
      </c>
      <c r="M325" s="24">
        <f>'Рейтинговая таблица организаций'!X325</f>
        <v>87</v>
      </c>
      <c r="N325" s="24">
        <f>'Рейтинговая таблица организаций'!Y325</f>
        <v>93</v>
      </c>
      <c r="O325" s="24">
        <f t="shared" si="64"/>
        <v>322</v>
      </c>
      <c r="P325" s="24" t="str">
        <f t="shared" si="65"/>
        <v>МКДОУ «Детский сад «Радуга» (Гумбетовский район)</v>
      </c>
      <c r="Q325" s="24">
        <f>'Рейтинговая таблица организаций'!AD325</f>
        <v>40</v>
      </c>
      <c r="R325" s="24">
        <f>'Рейтинговая таблица организаций'!AE325</f>
        <v>0</v>
      </c>
      <c r="S325" s="7">
        <f>'Рейтинговая таблица организаций'!AF325</f>
        <v>75</v>
      </c>
      <c r="T325" s="24">
        <f>'Рейтинговая таблица организаций'!AG325</f>
        <v>35</v>
      </c>
      <c r="U325" s="24">
        <f t="shared" si="66"/>
        <v>322</v>
      </c>
      <c r="V325" s="24" t="str">
        <f t="shared" si="67"/>
        <v>МКДОУ «Детский сад «Радуга» (Гумбетовский район)</v>
      </c>
      <c r="W325" s="24">
        <f>'Рейтинговая таблица организаций'!AN325</f>
        <v>87</v>
      </c>
      <c r="X325" s="24">
        <f>'Рейтинговая таблица организаций'!AO325</f>
        <v>87</v>
      </c>
      <c r="Y325" s="24">
        <f>'Рейтинговая таблица организаций'!AP325</f>
        <v>100</v>
      </c>
      <c r="Z325" s="24">
        <f>'Рейтинговая таблица организаций'!AQ325</f>
        <v>90</v>
      </c>
      <c r="AA325" s="24">
        <f t="shared" si="68"/>
        <v>322</v>
      </c>
      <c r="AB325" s="24" t="str">
        <f t="shared" si="69"/>
        <v>МКДОУ «Детский сад «Радуга» (Гумбетовский район)</v>
      </c>
      <c r="AC325" s="24">
        <f>'Рейтинговая таблица организаций'!AX325</f>
        <v>97</v>
      </c>
      <c r="AD325" s="24">
        <f>'Рейтинговая таблица организаций'!AY325</f>
        <v>95</v>
      </c>
      <c r="AE325" s="24">
        <f>'Рейтинговая таблица организаций'!AZ325</f>
        <v>95</v>
      </c>
      <c r="AF325" s="24">
        <f>'Рейтинговая таблица организаций'!BA325</f>
        <v>96</v>
      </c>
      <c r="AG325" s="24">
        <f t="shared" si="70"/>
        <v>322</v>
      </c>
      <c r="AH325" s="24" t="str">
        <f t="shared" si="71"/>
        <v>МКДОУ «Детский сад «Радуга» (Гумбетовский район)</v>
      </c>
      <c r="AI325" s="24">
        <f>'Рейтинговая таблица организаций'!BB325</f>
        <v>82</v>
      </c>
    </row>
    <row r="326" spans="1:35" s="24" customFormat="1" x14ac:dyDescent="0.25">
      <c r="A326" s="24">
        <f>'Рейтинговая таблица организаций'!A326</f>
        <v>323</v>
      </c>
      <c r="B326" s="24" t="str">
        <f>'Рейтинговая таблица организаций'!B326</f>
        <v>МКДОУ «Детский сад «Ромашка» (Гумбетовский район)</v>
      </c>
      <c r="C326" s="24">
        <f>'Рейтинговая таблица организаций'!C326</f>
        <v>44</v>
      </c>
      <c r="D326" s="24">
        <f t="shared" si="60"/>
        <v>323</v>
      </c>
      <c r="E326" s="24" t="str">
        <f t="shared" si="61"/>
        <v>МКДОУ «Детский сад «Ромашка» (Гумбетовский район)</v>
      </c>
      <c r="F326" s="24">
        <f>'Рейтинговая таблица организаций'!M326</f>
        <v>99</v>
      </c>
      <c r="G326" s="24">
        <f>'Рейтинговая таблица организаций'!N326</f>
        <v>100</v>
      </c>
      <c r="H326" s="24">
        <f>'Рейтинговая таблица организаций'!O326</f>
        <v>99</v>
      </c>
      <c r="I326" s="24">
        <f>'Рейтинговая таблица организаций'!P326</f>
        <v>99</v>
      </c>
      <c r="J326" s="24">
        <f t="shared" si="62"/>
        <v>323</v>
      </c>
      <c r="K326" s="24" t="str">
        <f t="shared" si="63"/>
        <v>МКДОУ «Детский сад «Ромашка» (Гумбетовский район)</v>
      </c>
      <c r="L326" s="24">
        <f>'Рейтинговая таблица организаций'!V326</f>
        <v>100</v>
      </c>
      <c r="M326" s="24">
        <f>'Рейтинговая таблица организаций'!X326</f>
        <v>93</v>
      </c>
      <c r="N326" s="24">
        <f>'Рейтинговая таблица организаций'!Y326</f>
        <v>96</v>
      </c>
      <c r="O326" s="24">
        <f t="shared" si="64"/>
        <v>323</v>
      </c>
      <c r="P326" s="24" t="str">
        <f t="shared" si="65"/>
        <v>МКДОУ «Детский сад «Ромашка» (Гумбетовский район)</v>
      </c>
      <c r="Q326" s="24">
        <f>'Рейтинговая таблица организаций'!AD326</f>
        <v>20</v>
      </c>
      <c r="R326" s="24">
        <f>'Рейтинговая таблица организаций'!AE326</f>
        <v>20</v>
      </c>
      <c r="S326" s="7">
        <f>'Рейтинговая таблица организаций'!AF326</f>
        <v>40</v>
      </c>
      <c r="T326" s="24">
        <f>'Рейтинговая таблица организаций'!AG326</f>
        <v>26</v>
      </c>
      <c r="U326" s="24">
        <f t="shared" si="66"/>
        <v>323</v>
      </c>
      <c r="V326" s="24" t="str">
        <f t="shared" si="67"/>
        <v>МКДОУ «Детский сад «Ромашка» (Гумбетовский район)</v>
      </c>
      <c r="W326" s="24">
        <f>'Рейтинговая таблица организаций'!AN326</f>
        <v>98</v>
      </c>
      <c r="X326" s="24">
        <f>'Рейтинговая таблица организаций'!AO326</f>
        <v>100</v>
      </c>
      <c r="Y326" s="24">
        <f>'Рейтинговая таблица организаций'!AP326</f>
        <v>100</v>
      </c>
      <c r="Z326" s="24">
        <f>'Рейтинговая таблица организаций'!AQ326</f>
        <v>99</v>
      </c>
      <c r="AA326" s="24">
        <f t="shared" si="68"/>
        <v>323</v>
      </c>
      <c r="AB326" s="24" t="str">
        <f t="shared" si="69"/>
        <v>МКДОУ «Детский сад «Ромашка» (Гумбетовский район)</v>
      </c>
      <c r="AC326" s="24">
        <f>'Рейтинговая таблица организаций'!AX326</f>
        <v>98</v>
      </c>
      <c r="AD326" s="24">
        <f>'Рейтинговая таблица организаций'!AY326</f>
        <v>100</v>
      </c>
      <c r="AE326" s="24">
        <f>'Рейтинговая таблица организаций'!AZ326</f>
        <v>100</v>
      </c>
      <c r="AF326" s="24">
        <f>'Рейтинговая таблица организаций'!BA326</f>
        <v>99</v>
      </c>
      <c r="AG326" s="24">
        <f t="shared" si="70"/>
        <v>323</v>
      </c>
      <c r="AH326" s="24" t="str">
        <f t="shared" si="71"/>
        <v>МКДОУ «Детский сад «Ромашка» (Гумбетовский район)</v>
      </c>
      <c r="AI326" s="24">
        <f>'Рейтинговая таблица организаций'!BB326</f>
        <v>83.8</v>
      </c>
    </row>
    <row r="327" spans="1:35" s="24" customFormat="1" x14ac:dyDescent="0.25">
      <c r="A327" s="24">
        <f>'Рейтинговая таблица организаций'!A327</f>
        <v>324</v>
      </c>
      <c r="B327" s="24" t="str">
        <f>'Рейтинговая таблица организаций'!B327</f>
        <v>МКОУ «Агадинская СОШ» (Гунибский район)</v>
      </c>
      <c r="C327" s="24">
        <f>'Рейтинговая таблица организаций'!C327</f>
        <v>20</v>
      </c>
      <c r="D327" s="24">
        <f t="shared" si="60"/>
        <v>324</v>
      </c>
      <c r="E327" s="24" t="str">
        <f t="shared" si="61"/>
        <v>МКОУ «Агадинская СОШ» (Гунибский район)</v>
      </c>
      <c r="F327" s="24">
        <f>'Рейтинговая таблица организаций'!M327</f>
        <v>96</v>
      </c>
      <c r="G327" s="24">
        <f>'Рейтинговая таблица организаций'!N327</f>
        <v>100</v>
      </c>
      <c r="H327" s="24">
        <f>'Рейтинговая таблица организаций'!O327</f>
        <v>100</v>
      </c>
      <c r="I327" s="24">
        <f>'Рейтинговая таблица организаций'!P327</f>
        <v>99</v>
      </c>
      <c r="J327" s="24">
        <f t="shared" si="62"/>
        <v>324</v>
      </c>
      <c r="K327" s="24" t="str">
        <f t="shared" si="63"/>
        <v>МКОУ «Агадинская СОШ» (Гунибский район)</v>
      </c>
      <c r="L327" s="24">
        <f>'Рейтинговая таблица организаций'!V327</f>
        <v>20</v>
      </c>
      <c r="M327" s="24">
        <f>'Рейтинговая таблица организаций'!X327</f>
        <v>80</v>
      </c>
      <c r="N327" s="24">
        <f>'Рейтинговая таблица организаций'!Y327</f>
        <v>50</v>
      </c>
      <c r="O327" s="24">
        <f t="shared" si="64"/>
        <v>324</v>
      </c>
      <c r="P327" s="24" t="str">
        <f t="shared" si="65"/>
        <v>МКОУ «Агадинская СОШ» (Гунибский район)</v>
      </c>
      <c r="Q327" s="24">
        <f>'Рейтинговая таблица организаций'!AD327</f>
        <v>0</v>
      </c>
      <c r="R327" s="24">
        <f>'Рейтинговая таблица организаций'!AE327</f>
        <v>20</v>
      </c>
      <c r="S327" s="7">
        <f>'Рейтинговая таблица организаций'!AF327</f>
        <v>60</v>
      </c>
      <c r="T327" s="24">
        <f>'Рейтинговая таблица организаций'!AG327</f>
        <v>26</v>
      </c>
      <c r="U327" s="24">
        <f t="shared" si="66"/>
        <v>324</v>
      </c>
      <c r="V327" s="24" t="str">
        <f t="shared" si="67"/>
        <v>МКОУ «Агадинская СОШ» (Гунибский район)</v>
      </c>
      <c r="W327" s="24">
        <f>'Рейтинговая таблица организаций'!AN327</f>
        <v>100</v>
      </c>
      <c r="X327" s="24">
        <f>'Рейтинговая таблица организаций'!AO327</f>
        <v>100</v>
      </c>
      <c r="Y327" s="24">
        <f>'Рейтинговая таблица организаций'!AP327</f>
        <v>100</v>
      </c>
      <c r="Z327" s="24">
        <f>'Рейтинговая таблица организаций'!AQ327</f>
        <v>100</v>
      </c>
      <c r="AA327" s="24">
        <f t="shared" si="68"/>
        <v>324</v>
      </c>
      <c r="AB327" s="24" t="str">
        <f t="shared" si="69"/>
        <v>МКОУ «Агадинская СОШ» (Гунибский район)</v>
      </c>
      <c r="AC327" s="24">
        <f>'Рейтинговая таблица организаций'!AX327</f>
        <v>100</v>
      </c>
      <c r="AD327" s="24">
        <f>'Рейтинговая таблица организаций'!AY327</f>
        <v>95</v>
      </c>
      <c r="AE327" s="24">
        <f>'Рейтинговая таблица организаций'!AZ327</f>
        <v>95</v>
      </c>
      <c r="AF327" s="24">
        <f>'Рейтинговая таблица организаций'!BA327</f>
        <v>97</v>
      </c>
      <c r="AG327" s="24">
        <f t="shared" si="70"/>
        <v>324</v>
      </c>
      <c r="AH327" s="24" t="str">
        <f t="shared" si="71"/>
        <v>МКОУ «Агадинская СОШ» (Гунибский район)</v>
      </c>
      <c r="AI327" s="24">
        <f>'Рейтинговая таблица организаций'!BB327</f>
        <v>74.400000000000006</v>
      </c>
    </row>
    <row r="328" spans="1:35" s="24" customFormat="1" x14ac:dyDescent="0.25">
      <c r="A328" s="24">
        <f>'Рейтинговая таблица организаций'!A328</f>
        <v>325</v>
      </c>
      <c r="B328" s="24" t="str">
        <f>'Рейтинговая таблица организаций'!B328</f>
        <v>МКОУ «Обохская СОШ ИМЕНИ М. ГАДЖИЕВА» (Гунибский район)</v>
      </c>
      <c r="C328" s="24">
        <f>'Рейтинговая таблица организаций'!C328</f>
        <v>25</v>
      </c>
      <c r="D328" s="24">
        <f t="shared" si="60"/>
        <v>325</v>
      </c>
      <c r="E328" s="24" t="str">
        <f t="shared" si="61"/>
        <v>МКОУ «Обохская СОШ ИМЕНИ М. ГАДЖИЕВА» (Гунибский район)</v>
      </c>
      <c r="F328" s="24">
        <f>'Рейтинговая таблица организаций'!M328</f>
        <v>74</v>
      </c>
      <c r="G328" s="24">
        <f>'Рейтинговая таблица организаций'!N328</f>
        <v>100</v>
      </c>
      <c r="H328" s="24">
        <f>'Рейтинговая таблица организаций'!O328</f>
        <v>95</v>
      </c>
      <c r="I328" s="24">
        <f>'Рейтинговая таблица организаций'!P328</f>
        <v>90</v>
      </c>
      <c r="J328" s="24">
        <f t="shared" si="62"/>
        <v>325</v>
      </c>
      <c r="K328" s="24" t="str">
        <f t="shared" si="63"/>
        <v>МКОУ «Обохская СОШ ИМЕНИ М. ГАДЖИЕВА» (Гунибский район)</v>
      </c>
      <c r="L328" s="24">
        <f>'Рейтинговая таблица организаций'!V328</f>
        <v>100</v>
      </c>
      <c r="M328" s="24">
        <f>'Рейтинговая таблица организаций'!X328</f>
        <v>76</v>
      </c>
      <c r="N328" s="24">
        <f>'Рейтинговая таблица организаций'!Y328</f>
        <v>88</v>
      </c>
      <c r="O328" s="24">
        <f t="shared" si="64"/>
        <v>325</v>
      </c>
      <c r="P328" s="24" t="str">
        <f t="shared" si="65"/>
        <v>МКОУ «Обохская СОШ ИМЕНИ М. ГАДЖИЕВА» (Гунибский район)</v>
      </c>
      <c r="Q328" s="24">
        <f>'Рейтинговая таблица организаций'!AD328</f>
        <v>0</v>
      </c>
      <c r="R328" s="24">
        <f>'Рейтинговая таблица организаций'!AE328</f>
        <v>0</v>
      </c>
      <c r="S328" s="7">
        <f>'Рейтинговая таблица организаций'!AF328</f>
        <v>50</v>
      </c>
      <c r="T328" s="24">
        <f>'Рейтинговая таблица организаций'!AG328</f>
        <v>15</v>
      </c>
      <c r="U328" s="24">
        <f t="shared" si="66"/>
        <v>325</v>
      </c>
      <c r="V328" s="24" t="str">
        <f t="shared" si="67"/>
        <v>МКОУ «Обохская СОШ ИМЕНИ М. ГАДЖИЕВА» (Гунибский район)</v>
      </c>
      <c r="W328" s="24">
        <f>'Рейтинговая таблица организаций'!AN328</f>
        <v>100</v>
      </c>
      <c r="X328" s="24">
        <f>'Рейтинговая таблица организаций'!AO328</f>
        <v>96</v>
      </c>
      <c r="Y328" s="24">
        <f>'Рейтинговая таблица организаций'!AP328</f>
        <v>100</v>
      </c>
      <c r="Z328" s="24">
        <f>'Рейтинговая таблица организаций'!AQ328</f>
        <v>98</v>
      </c>
      <c r="AA328" s="24">
        <f t="shared" si="68"/>
        <v>325</v>
      </c>
      <c r="AB328" s="24" t="str">
        <f t="shared" si="69"/>
        <v>МКОУ «Обохская СОШ ИМЕНИ М. ГАДЖИЕВА» (Гунибский район)</v>
      </c>
      <c r="AC328" s="24">
        <f>'Рейтинговая таблица организаций'!AX328</f>
        <v>92</v>
      </c>
      <c r="AD328" s="24">
        <f>'Рейтинговая таблица организаций'!AY328</f>
        <v>100</v>
      </c>
      <c r="AE328" s="24">
        <f>'Рейтинговая таблица организаций'!AZ328</f>
        <v>100</v>
      </c>
      <c r="AF328" s="24">
        <f>'Рейтинговая таблица организаций'!BA328</f>
        <v>97</v>
      </c>
      <c r="AG328" s="24">
        <f t="shared" si="70"/>
        <v>325</v>
      </c>
      <c r="AH328" s="24" t="str">
        <f t="shared" si="71"/>
        <v>МКОУ «Обохская СОШ ИМЕНИ М. ГАДЖИЕВА» (Гунибский район)</v>
      </c>
      <c r="AI328" s="24">
        <f>'Рейтинговая таблица организаций'!BB328</f>
        <v>77.599999999999994</v>
      </c>
    </row>
    <row r="329" spans="1:35" s="24" customFormat="1" x14ac:dyDescent="0.25">
      <c r="A329" s="24">
        <f>'Рейтинговая таблица организаций'!A329</f>
        <v>326</v>
      </c>
      <c r="B329" s="24" t="str">
        <f>'Рейтинговая таблица организаций'!B329</f>
        <v>МКОУ «Сильтинская НОШ» (Гунибский район)</v>
      </c>
      <c r="C329" s="24">
        <f>'Рейтинговая таблица организаций'!C329</f>
        <v>11</v>
      </c>
      <c r="D329" s="24">
        <f t="shared" si="60"/>
        <v>326</v>
      </c>
      <c r="E329" s="24" t="str">
        <f t="shared" si="61"/>
        <v>МКОУ «Сильтинская НОШ» (Гунибский район)</v>
      </c>
      <c r="F329" s="24">
        <f>'Рейтинговая таблица организаций'!M329</f>
        <v>98</v>
      </c>
      <c r="G329" s="24">
        <f>'Рейтинговая таблица организаций'!N329</f>
        <v>100</v>
      </c>
      <c r="H329" s="24">
        <f>'Рейтинговая таблица организаций'!O329</f>
        <v>100</v>
      </c>
      <c r="I329" s="24">
        <f>'Рейтинговая таблица организаций'!P329</f>
        <v>99</v>
      </c>
      <c r="J329" s="24">
        <f t="shared" si="62"/>
        <v>326</v>
      </c>
      <c r="K329" s="24" t="str">
        <f t="shared" si="63"/>
        <v>МКОУ «Сильтинская НОШ» (Гунибский район)</v>
      </c>
      <c r="L329" s="24">
        <f>'Рейтинговая таблица организаций'!V329</f>
        <v>60</v>
      </c>
      <c r="M329" s="24">
        <f>'Рейтинговая таблица организаций'!X329</f>
        <v>100</v>
      </c>
      <c r="N329" s="24">
        <f>'Рейтинговая таблица организаций'!Y329</f>
        <v>80</v>
      </c>
      <c r="O329" s="24">
        <f t="shared" si="64"/>
        <v>326</v>
      </c>
      <c r="P329" s="24" t="str">
        <f t="shared" si="65"/>
        <v>МКОУ «Сильтинская НОШ» (Гунибский район)</v>
      </c>
      <c r="Q329" s="24">
        <f>'Рейтинговая таблица организаций'!AD329</f>
        <v>0</v>
      </c>
      <c r="R329" s="24">
        <f>'Рейтинговая таблица организаций'!AE329</f>
        <v>0</v>
      </c>
      <c r="S329" s="7">
        <f>'Рейтинговая таблица организаций'!AF329</f>
        <v>75</v>
      </c>
      <c r="T329" s="24">
        <f>'Рейтинговая таблица организаций'!AG329</f>
        <v>23</v>
      </c>
      <c r="U329" s="24">
        <f t="shared" si="66"/>
        <v>326</v>
      </c>
      <c r="V329" s="24" t="str">
        <f t="shared" si="67"/>
        <v>МКОУ «Сильтинская НОШ» (Гунибский район)</v>
      </c>
      <c r="W329" s="24">
        <f>'Рейтинговая таблица организаций'!AN329</f>
        <v>82</v>
      </c>
      <c r="X329" s="24">
        <f>'Рейтинговая таблица организаций'!AO329</f>
        <v>100</v>
      </c>
      <c r="Y329" s="24">
        <f>'Рейтинговая таблица организаций'!AP329</f>
        <v>100</v>
      </c>
      <c r="Z329" s="24">
        <f>'Рейтинговая таблица организаций'!AQ329</f>
        <v>93</v>
      </c>
      <c r="AA329" s="24">
        <f t="shared" si="68"/>
        <v>326</v>
      </c>
      <c r="AB329" s="24" t="str">
        <f t="shared" si="69"/>
        <v>МКОУ «Сильтинская НОШ» (Гунибский район)</v>
      </c>
      <c r="AC329" s="24">
        <f>'Рейтинговая таблица организаций'!AX329</f>
        <v>91</v>
      </c>
      <c r="AD329" s="24">
        <f>'Рейтинговая таблица организаций'!AY329</f>
        <v>82</v>
      </c>
      <c r="AE329" s="24">
        <f>'Рейтинговая таблица организаций'!AZ329</f>
        <v>91</v>
      </c>
      <c r="AF329" s="24">
        <f>'Рейтинговая таблица организаций'!BA329</f>
        <v>87</v>
      </c>
      <c r="AG329" s="24">
        <f t="shared" si="70"/>
        <v>326</v>
      </c>
      <c r="AH329" s="24" t="str">
        <f t="shared" si="71"/>
        <v>МКОУ «Сильтинская НОШ» (Гунибский район)</v>
      </c>
      <c r="AI329" s="24">
        <f>'Рейтинговая таблица организаций'!BB329</f>
        <v>76.400000000000006</v>
      </c>
    </row>
    <row r="330" spans="1:35" s="24" customFormat="1" x14ac:dyDescent="0.25">
      <c r="A330" s="24">
        <f>'Рейтинговая таблица организаций'!A330</f>
        <v>327</v>
      </c>
      <c r="B330" s="24" t="str">
        <f>'Рейтинговая таблица организаций'!B330</f>
        <v>МКОУ «Тлогобская СОШ им. С.Д.Алиева» (Гунибский район)</v>
      </c>
      <c r="C330" s="24">
        <f>'Рейтинговая таблица организаций'!C330</f>
        <v>27</v>
      </c>
      <c r="D330" s="24">
        <f t="shared" si="60"/>
        <v>327</v>
      </c>
      <c r="E330" s="24" t="str">
        <f t="shared" si="61"/>
        <v>МКОУ «Тлогобская СОШ им. С.Д.Алиева» (Гунибский район)</v>
      </c>
      <c r="F330" s="24">
        <f>'Рейтинговая таблица организаций'!M330</f>
        <v>96</v>
      </c>
      <c r="G330" s="24">
        <f>'Рейтинговая таблица организаций'!N330</f>
        <v>100</v>
      </c>
      <c r="H330" s="24">
        <f>'Рейтинговая таблица организаций'!O330</f>
        <v>98</v>
      </c>
      <c r="I330" s="24">
        <f>'Рейтинговая таблица организаций'!P330</f>
        <v>98</v>
      </c>
      <c r="J330" s="24">
        <f t="shared" si="62"/>
        <v>327</v>
      </c>
      <c r="K330" s="24" t="str">
        <f t="shared" si="63"/>
        <v>МКОУ «Тлогобская СОШ им. С.Д.Алиева» (Гунибский район)</v>
      </c>
      <c r="L330" s="24">
        <f>'Рейтинговая таблица организаций'!V330</f>
        <v>20</v>
      </c>
      <c r="M330" s="24">
        <f>'Рейтинговая таблица организаций'!X330</f>
        <v>96</v>
      </c>
      <c r="N330" s="24">
        <f>'Рейтинговая таблица организаций'!Y330</f>
        <v>58</v>
      </c>
      <c r="O330" s="24">
        <f t="shared" si="64"/>
        <v>327</v>
      </c>
      <c r="P330" s="24" t="str">
        <f t="shared" si="65"/>
        <v>МКОУ «Тлогобская СОШ им. С.Д.Алиева» (Гунибский район)</v>
      </c>
      <c r="Q330" s="24">
        <f>'Рейтинговая таблица организаций'!AD330</f>
        <v>0</v>
      </c>
      <c r="R330" s="24">
        <f>'Рейтинговая таблица организаций'!AE330</f>
        <v>0</v>
      </c>
      <c r="S330" s="7">
        <f>'Рейтинговая таблица организаций'!AF330</f>
        <v>50</v>
      </c>
      <c r="T330" s="24">
        <f>'Рейтинговая таблица организаций'!AG330</f>
        <v>15</v>
      </c>
      <c r="U330" s="24">
        <f t="shared" si="66"/>
        <v>327</v>
      </c>
      <c r="V330" s="24" t="str">
        <f t="shared" si="67"/>
        <v>МКОУ «Тлогобская СОШ им. С.Д.Алиева» (Гунибский район)</v>
      </c>
      <c r="W330" s="24">
        <f>'Рейтинговая таблица организаций'!AN330</f>
        <v>100</v>
      </c>
      <c r="X330" s="24">
        <f>'Рейтинговая таблица организаций'!AO330</f>
        <v>100</v>
      </c>
      <c r="Y330" s="24">
        <f>'Рейтинговая таблица организаций'!AP330</f>
        <v>95</v>
      </c>
      <c r="Z330" s="24">
        <f>'Рейтинговая таблица организаций'!AQ330</f>
        <v>99</v>
      </c>
      <c r="AA330" s="24">
        <f t="shared" si="68"/>
        <v>327</v>
      </c>
      <c r="AB330" s="24" t="str">
        <f t="shared" si="69"/>
        <v>МКОУ «Тлогобская СОШ им. С.Д.Алиева» (Гунибский район)</v>
      </c>
      <c r="AC330" s="24">
        <f>'Рейтинговая таблица организаций'!AX330</f>
        <v>100</v>
      </c>
      <c r="AD330" s="24">
        <f>'Рейтинговая таблица организаций'!AY330</f>
        <v>100</v>
      </c>
      <c r="AE330" s="24">
        <f>'Рейтинговая таблица организаций'!AZ330</f>
        <v>100</v>
      </c>
      <c r="AF330" s="24">
        <f>'Рейтинговая таблица организаций'!BA330</f>
        <v>100</v>
      </c>
      <c r="AG330" s="24">
        <f t="shared" si="70"/>
        <v>327</v>
      </c>
      <c r="AH330" s="24" t="str">
        <f t="shared" si="71"/>
        <v>МКОУ «Тлогобская СОШ им. С.Д.Алиева» (Гунибский район)</v>
      </c>
      <c r="AI330" s="24">
        <f>'Рейтинговая таблица организаций'!BB330</f>
        <v>74</v>
      </c>
    </row>
    <row r="331" spans="1:35" s="24" customFormat="1" x14ac:dyDescent="0.25">
      <c r="A331" s="24">
        <f>'Рейтинговая таблица организаций'!A331</f>
        <v>328</v>
      </c>
      <c r="B331" s="24" t="str">
        <f>'Рейтинговая таблица организаций'!B331</f>
        <v>МКОУ «Хиндахская СОШ» (Гунибский район)</v>
      </c>
      <c r="C331" s="24">
        <f>'Рейтинговая таблица организаций'!C331</f>
        <v>44</v>
      </c>
      <c r="D331" s="24">
        <f t="shared" si="60"/>
        <v>328</v>
      </c>
      <c r="E331" s="24" t="str">
        <f t="shared" si="61"/>
        <v>МКОУ «Хиндахская СОШ» (Гунибский район)</v>
      </c>
      <c r="F331" s="24">
        <f>'Рейтинговая таблица организаций'!M331</f>
        <v>75</v>
      </c>
      <c r="G331" s="24">
        <f>'Рейтинговая таблица организаций'!N331</f>
        <v>100</v>
      </c>
      <c r="H331" s="24">
        <f>'Рейтинговая таблица организаций'!O331</f>
        <v>100</v>
      </c>
      <c r="I331" s="24">
        <f>'Рейтинговая таблица организаций'!P331</f>
        <v>93</v>
      </c>
      <c r="J331" s="24">
        <f t="shared" si="62"/>
        <v>328</v>
      </c>
      <c r="K331" s="24" t="str">
        <f t="shared" si="63"/>
        <v>МКОУ «Хиндахская СОШ» (Гунибский район)</v>
      </c>
      <c r="L331" s="24">
        <f>'Рейтинговая таблица организаций'!V331</f>
        <v>20</v>
      </c>
      <c r="M331" s="24">
        <f>'Рейтинговая таблица организаций'!X331</f>
        <v>91</v>
      </c>
      <c r="N331" s="24">
        <f>'Рейтинговая таблица организаций'!Y331</f>
        <v>55</v>
      </c>
      <c r="O331" s="24">
        <f t="shared" si="64"/>
        <v>328</v>
      </c>
      <c r="P331" s="24" t="str">
        <f t="shared" si="65"/>
        <v>МКОУ «Хиндахская СОШ» (Гунибский район)</v>
      </c>
      <c r="Q331" s="24">
        <f>'Рейтинговая таблица организаций'!AD331</f>
        <v>0</v>
      </c>
      <c r="R331" s="24">
        <f>'Рейтинговая таблица организаций'!AE331</f>
        <v>20</v>
      </c>
      <c r="S331" s="7">
        <f>'Рейтинговая таблица организаций'!AF331</f>
        <v>75</v>
      </c>
      <c r="T331" s="24">
        <f>'Рейтинговая таблица организаций'!AG331</f>
        <v>31</v>
      </c>
      <c r="U331" s="24">
        <f t="shared" si="66"/>
        <v>328</v>
      </c>
      <c r="V331" s="24" t="str">
        <f t="shared" si="67"/>
        <v>МКОУ «Хиндахская СОШ» (Гунибский район)</v>
      </c>
      <c r="W331" s="24">
        <f>'Рейтинговая таблица организаций'!AN331</f>
        <v>91</v>
      </c>
      <c r="X331" s="24">
        <f>'Рейтинговая таблица организаций'!AO331</f>
        <v>100</v>
      </c>
      <c r="Y331" s="24">
        <f>'Рейтинговая таблица организаций'!AP331</f>
        <v>100</v>
      </c>
      <c r="Z331" s="24">
        <f>'Рейтинговая таблица организаций'!AQ331</f>
        <v>96</v>
      </c>
      <c r="AA331" s="24">
        <f t="shared" si="68"/>
        <v>328</v>
      </c>
      <c r="AB331" s="24" t="str">
        <f t="shared" si="69"/>
        <v>МКОУ «Хиндахская СОШ» (Гунибский район)</v>
      </c>
      <c r="AC331" s="24">
        <f>'Рейтинговая таблица организаций'!AX331</f>
        <v>100</v>
      </c>
      <c r="AD331" s="24">
        <f>'Рейтинговая таблица организаций'!AY331</f>
        <v>91</v>
      </c>
      <c r="AE331" s="24">
        <f>'Рейтинговая таблица организаций'!AZ331</f>
        <v>91</v>
      </c>
      <c r="AF331" s="24">
        <f>'Рейтинговая таблица организаций'!BA331</f>
        <v>95</v>
      </c>
      <c r="AG331" s="24">
        <f t="shared" si="70"/>
        <v>328</v>
      </c>
      <c r="AH331" s="24" t="str">
        <f t="shared" si="71"/>
        <v>МКОУ «Хиндахская СОШ» (Гунибский район)</v>
      </c>
      <c r="AI331" s="24">
        <f>'Рейтинговая таблица организаций'!BB331</f>
        <v>74</v>
      </c>
    </row>
    <row r="332" spans="1:35" s="24" customFormat="1" x14ac:dyDescent="0.25">
      <c r="A332" s="24">
        <f>'Рейтинговая таблица организаций'!A332</f>
        <v>329</v>
      </c>
      <c r="B332" s="24" t="str">
        <f>'Рейтинговая таблица организаций'!B332</f>
        <v>МКОУ «Хоточинская СОШ» (Гунибский район)</v>
      </c>
      <c r="C332" s="24">
        <f>'Рейтинговая таблица организаций'!C332</f>
        <v>47</v>
      </c>
      <c r="D332" s="24">
        <f t="shared" si="60"/>
        <v>329</v>
      </c>
      <c r="E332" s="24" t="str">
        <f t="shared" si="61"/>
        <v>МКОУ «Хоточинская СОШ» (Гунибский район)</v>
      </c>
      <c r="F332" s="24">
        <f>'Рейтинговая таблица организаций'!M332</f>
        <v>99</v>
      </c>
      <c r="G332" s="24">
        <f>'Рейтинговая таблица организаций'!N332</f>
        <v>0</v>
      </c>
      <c r="H332" s="24">
        <f>'Рейтинговая таблица организаций'!O332</f>
        <v>100</v>
      </c>
      <c r="I332" s="24">
        <f>'Рейтинговая таблица организаций'!P332</f>
        <v>70</v>
      </c>
      <c r="J332" s="24">
        <f t="shared" si="62"/>
        <v>329</v>
      </c>
      <c r="K332" s="24" t="str">
        <f t="shared" si="63"/>
        <v>МКОУ «Хоточинская СОШ» (Гунибский район)</v>
      </c>
      <c r="L332" s="24">
        <f>'Рейтинговая таблица организаций'!V332</f>
        <v>80</v>
      </c>
      <c r="M332" s="24">
        <f>'Рейтинговая таблица организаций'!X332</f>
        <v>79</v>
      </c>
      <c r="N332" s="24">
        <f>'Рейтинговая таблица организаций'!Y332</f>
        <v>79</v>
      </c>
      <c r="O332" s="24">
        <f t="shared" si="64"/>
        <v>329</v>
      </c>
      <c r="P332" s="24" t="str">
        <f t="shared" si="65"/>
        <v>МКОУ «Хоточинская СОШ» (Гунибский район)</v>
      </c>
      <c r="Q332" s="24">
        <f>'Рейтинговая таблица организаций'!AD332</f>
        <v>0</v>
      </c>
      <c r="R332" s="24">
        <f>'Рейтинговая таблица организаций'!AE332</f>
        <v>20</v>
      </c>
      <c r="S332" s="7">
        <f>'Рейтинговая таблица организаций'!AF332</f>
        <v>50</v>
      </c>
      <c r="T332" s="24">
        <f>'Рейтинговая таблица организаций'!AG332</f>
        <v>23</v>
      </c>
      <c r="U332" s="24">
        <f t="shared" si="66"/>
        <v>329</v>
      </c>
      <c r="V332" s="24" t="str">
        <f t="shared" si="67"/>
        <v>МКОУ «Хоточинская СОШ» (Гунибский район)</v>
      </c>
      <c r="W332" s="24">
        <f>'Рейтинговая таблица организаций'!AN332</f>
        <v>100</v>
      </c>
      <c r="X332" s="24">
        <f>'Рейтинговая таблица организаций'!AO332</f>
        <v>98</v>
      </c>
      <c r="Y332" s="24">
        <f>'Рейтинговая таблица организаций'!AP332</f>
        <v>98</v>
      </c>
      <c r="Z332" s="24">
        <f>'Рейтинговая таблица организаций'!AQ332</f>
        <v>99</v>
      </c>
      <c r="AA332" s="24">
        <f t="shared" si="68"/>
        <v>329</v>
      </c>
      <c r="AB332" s="24" t="str">
        <f t="shared" si="69"/>
        <v>МКОУ «Хоточинская СОШ» (Гунибский район)</v>
      </c>
      <c r="AC332" s="24">
        <f>'Рейтинговая таблица организаций'!AX332</f>
        <v>98</v>
      </c>
      <c r="AD332" s="24">
        <f>'Рейтинговая таблица организаций'!AY332</f>
        <v>96</v>
      </c>
      <c r="AE332" s="24">
        <f>'Рейтинговая таблица организаций'!AZ332</f>
        <v>100</v>
      </c>
      <c r="AF332" s="24">
        <f>'Рейтинговая таблица организаций'!BA332</f>
        <v>98</v>
      </c>
      <c r="AG332" s="24">
        <f t="shared" si="70"/>
        <v>329</v>
      </c>
      <c r="AH332" s="24" t="str">
        <f t="shared" si="71"/>
        <v>МКОУ «Хоточинская СОШ» (Гунибский район)</v>
      </c>
      <c r="AI332" s="24">
        <f>'Рейтинговая таблица организаций'!BB332</f>
        <v>73.8</v>
      </c>
    </row>
    <row r="333" spans="1:35" s="24" customFormat="1" x14ac:dyDescent="0.25">
      <c r="A333" s="24">
        <f>'Рейтинговая таблица организаций'!A333</f>
        <v>330</v>
      </c>
      <c r="B333" s="24" t="str">
        <f>'Рейтинговая таблица организаций'!B333</f>
        <v>МКОУ «Хутнибская СОШ» (Гунибский район)</v>
      </c>
      <c r="C333" s="24">
        <f>'Рейтинговая таблица организаций'!C333</f>
        <v>33</v>
      </c>
      <c r="D333" s="24">
        <f t="shared" si="60"/>
        <v>330</v>
      </c>
      <c r="E333" s="24" t="str">
        <f t="shared" si="61"/>
        <v>МКОУ «Хутнибская СОШ» (Гунибский район)</v>
      </c>
      <c r="F333" s="24">
        <f>'Рейтинговая таблица организаций'!M333</f>
        <v>12</v>
      </c>
      <c r="G333" s="24">
        <f>'Рейтинговая таблица организаций'!N333</f>
        <v>60</v>
      </c>
      <c r="H333" s="24">
        <f>'Рейтинговая таблица организаций'!O333</f>
        <v>100</v>
      </c>
      <c r="I333" s="24">
        <f>'Рейтинговая таблица организаций'!P333</f>
        <v>62</v>
      </c>
      <c r="J333" s="24">
        <f t="shared" si="62"/>
        <v>330</v>
      </c>
      <c r="K333" s="24" t="str">
        <f t="shared" si="63"/>
        <v>МКОУ «Хутнибская СОШ» (Гунибский район)</v>
      </c>
      <c r="L333" s="24">
        <f>'Рейтинговая таблица организаций'!V333</f>
        <v>60</v>
      </c>
      <c r="M333" s="24">
        <f>'Рейтинговая таблица организаций'!X333</f>
        <v>88</v>
      </c>
      <c r="N333" s="24">
        <f>'Рейтинговая таблица организаций'!Y333</f>
        <v>74</v>
      </c>
      <c r="O333" s="24">
        <f t="shared" si="64"/>
        <v>330</v>
      </c>
      <c r="P333" s="24" t="str">
        <f t="shared" si="65"/>
        <v>МКОУ «Хутнибская СОШ» (Гунибский район)</v>
      </c>
      <c r="Q333" s="24">
        <f>'Рейтинговая таблица организаций'!AD333</f>
        <v>0</v>
      </c>
      <c r="R333" s="24">
        <f>'Рейтинговая таблица организаций'!AE333</f>
        <v>20</v>
      </c>
      <c r="S333" s="7">
        <f>'Рейтинговая таблица организаций'!AF333</f>
        <v>50</v>
      </c>
      <c r="T333" s="24">
        <f>'Рейтинговая таблица организаций'!AG333</f>
        <v>23</v>
      </c>
      <c r="U333" s="24">
        <f t="shared" si="66"/>
        <v>330</v>
      </c>
      <c r="V333" s="24" t="str">
        <f t="shared" si="67"/>
        <v>МКОУ «Хутнибская СОШ» (Гунибский район)</v>
      </c>
      <c r="W333" s="24">
        <f>'Рейтинговая таблица организаций'!AN333</f>
        <v>94</v>
      </c>
      <c r="X333" s="24">
        <f>'Рейтинговая таблица организаций'!AO333</f>
        <v>100</v>
      </c>
      <c r="Y333" s="24">
        <f>'Рейтинговая таблица организаций'!AP333</f>
        <v>92</v>
      </c>
      <c r="Z333" s="24">
        <f>'Рейтинговая таблица организаций'!AQ333</f>
        <v>96</v>
      </c>
      <c r="AA333" s="24">
        <f t="shared" si="68"/>
        <v>330</v>
      </c>
      <c r="AB333" s="24" t="str">
        <f t="shared" si="69"/>
        <v>МКОУ «Хутнибская СОШ» (Гунибский район)</v>
      </c>
      <c r="AC333" s="24">
        <f>'Рейтинговая таблица организаций'!AX333</f>
        <v>94</v>
      </c>
      <c r="AD333" s="24">
        <f>'Рейтинговая таблица организаций'!AY333</f>
        <v>100</v>
      </c>
      <c r="AE333" s="24">
        <f>'Рейтинговая таблица организаций'!AZ333</f>
        <v>100</v>
      </c>
      <c r="AF333" s="24">
        <f>'Рейтинговая таблица организаций'!BA333</f>
        <v>98</v>
      </c>
      <c r="AG333" s="24">
        <f t="shared" si="70"/>
        <v>330</v>
      </c>
      <c r="AH333" s="24" t="str">
        <f t="shared" si="71"/>
        <v>МКОУ «Хутнибская СОШ» (Гунибский район)</v>
      </c>
      <c r="AI333" s="24">
        <f>'Рейтинговая таблица организаций'!BB333</f>
        <v>70.599999999999994</v>
      </c>
    </row>
    <row r="334" spans="1:35" s="24" customFormat="1" x14ac:dyDescent="0.25">
      <c r="A334" s="24">
        <f>'Рейтинговая таблица организаций'!A334</f>
        <v>331</v>
      </c>
      <c r="B334" s="24" t="str">
        <f>'Рейтинговая таблица организаций'!B334</f>
        <v>МКОУ «Чох-Коммунская СОШ им. А.И. Адилова» (Гунибский район)</v>
      </c>
      <c r="C334" s="24">
        <f>'Рейтинговая таблица организаций'!C334</f>
        <v>33</v>
      </c>
      <c r="D334" s="24">
        <f t="shared" si="60"/>
        <v>331</v>
      </c>
      <c r="E334" s="24" t="str">
        <f t="shared" si="61"/>
        <v>МКОУ «Чох-Коммунская СОШ им. А.И. Адилова» (Гунибский район)</v>
      </c>
      <c r="F334" s="24">
        <f>'Рейтинговая таблица организаций'!M334</f>
        <v>90</v>
      </c>
      <c r="G334" s="24">
        <f>'Рейтинговая таблица организаций'!N334</f>
        <v>100</v>
      </c>
      <c r="H334" s="24">
        <f>'Рейтинговая таблица организаций'!O334</f>
        <v>95</v>
      </c>
      <c r="I334" s="24">
        <f>'Рейтинговая таблица организаций'!P334</f>
        <v>95</v>
      </c>
      <c r="J334" s="24">
        <f t="shared" si="62"/>
        <v>331</v>
      </c>
      <c r="K334" s="24" t="str">
        <f t="shared" si="63"/>
        <v>МКОУ «Чох-Коммунская СОШ им. А.И. Адилова» (Гунибский район)</v>
      </c>
      <c r="L334" s="24">
        <f>'Рейтинговая таблица организаций'!V334</f>
        <v>80</v>
      </c>
      <c r="M334" s="24">
        <f>'Рейтинговая таблица организаций'!X334</f>
        <v>91</v>
      </c>
      <c r="N334" s="24">
        <f>'Рейтинговая таблица организаций'!Y334</f>
        <v>85</v>
      </c>
      <c r="O334" s="24">
        <f t="shared" si="64"/>
        <v>331</v>
      </c>
      <c r="P334" s="24" t="str">
        <f t="shared" si="65"/>
        <v>МКОУ «Чох-Коммунская СОШ им. А.И. Адилова» (Гунибский район)</v>
      </c>
      <c r="Q334" s="24">
        <f>'Рейтинговая таблица организаций'!AD334</f>
        <v>0</v>
      </c>
      <c r="R334" s="24">
        <f>'Рейтинговая таблица организаций'!AE334</f>
        <v>20</v>
      </c>
      <c r="S334" s="7">
        <f>'Рейтинговая таблица организаций'!AF334</f>
        <v>75</v>
      </c>
      <c r="T334" s="24">
        <f>'Рейтинговая таблица организаций'!AG334</f>
        <v>31</v>
      </c>
      <c r="U334" s="24">
        <f t="shared" si="66"/>
        <v>331</v>
      </c>
      <c r="V334" s="24" t="str">
        <f t="shared" si="67"/>
        <v>МКОУ «Чох-Коммунская СОШ им. А.И. Адилова» (Гунибский район)</v>
      </c>
      <c r="W334" s="24">
        <f>'Рейтинговая таблица организаций'!AN334</f>
        <v>97</v>
      </c>
      <c r="X334" s="24">
        <f>'Рейтинговая таблица организаций'!AO334</f>
        <v>100</v>
      </c>
      <c r="Y334" s="24">
        <f>'Рейтинговая таблица организаций'!AP334</f>
        <v>96</v>
      </c>
      <c r="Z334" s="24">
        <f>'Рейтинговая таблица организаций'!AQ334</f>
        <v>98</v>
      </c>
      <c r="AA334" s="24">
        <f t="shared" si="68"/>
        <v>331</v>
      </c>
      <c r="AB334" s="24" t="str">
        <f t="shared" si="69"/>
        <v>МКОУ «Чох-Коммунская СОШ им. А.И. Адилова» (Гунибский район)</v>
      </c>
      <c r="AC334" s="24">
        <f>'Рейтинговая таблица организаций'!AX334</f>
        <v>97</v>
      </c>
      <c r="AD334" s="24">
        <f>'Рейтинговая таблица организаций'!AY334</f>
        <v>94</v>
      </c>
      <c r="AE334" s="24">
        <f>'Рейтинговая таблица организаций'!AZ334</f>
        <v>97</v>
      </c>
      <c r="AF334" s="24">
        <f>'Рейтинговая таблица организаций'!BA334</f>
        <v>96</v>
      </c>
      <c r="AG334" s="24">
        <f t="shared" si="70"/>
        <v>331</v>
      </c>
      <c r="AH334" s="24" t="str">
        <f t="shared" si="71"/>
        <v>МКОУ «Чох-Коммунская СОШ им. А.И. Адилова» (Гунибский район)</v>
      </c>
      <c r="AI334" s="24">
        <f>'Рейтинговая таблица организаций'!BB334</f>
        <v>81</v>
      </c>
    </row>
    <row r="335" spans="1:35" s="24" customFormat="1" x14ac:dyDescent="0.25">
      <c r="A335" s="24">
        <f>'Рейтинговая таблица организаций'!A335</f>
        <v>332</v>
      </c>
      <c r="B335" s="24" t="str">
        <f>'Рейтинговая таблица организаций'!B335</f>
        <v>МКОУ «Чохская СОШ им. А.З.Алиева» (Гунибский район)</v>
      </c>
      <c r="C335" s="24">
        <f>'Рейтинговая таблица организаций'!C335</f>
        <v>27</v>
      </c>
      <c r="D335" s="24">
        <f t="shared" si="60"/>
        <v>332</v>
      </c>
      <c r="E335" s="24" t="str">
        <f t="shared" si="61"/>
        <v>МКОУ «Чохская СОШ им. А.З.Алиева» (Гунибский район)</v>
      </c>
      <c r="F335" s="24">
        <f>'Рейтинговая таблица организаций'!M335</f>
        <v>96</v>
      </c>
      <c r="G335" s="24">
        <f>'Рейтинговая таблица организаций'!N335</f>
        <v>0</v>
      </c>
      <c r="H335" s="24">
        <f>'Рейтинговая таблица организаций'!O335</f>
        <v>100</v>
      </c>
      <c r="I335" s="24">
        <f>'Рейтинговая таблица организаций'!P335</f>
        <v>69</v>
      </c>
      <c r="J335" s="24">
        <f t="shared" si="62"/>
        <v>332</v>
      </c>
      <c r="K335" s="24" t="str">
        <f t="shared" si="63"/>
        <v>МКОУ «Чохская СОШ им. А.З.Алиева» (Гунибский район)</v>
      </c>
      <c r="L335" s="24">
        <f>'Рейтинговая таблица организаций'!V335</f>
        <v>20</v>
      </c>
      <c r="M335" s="24">
        <f>'Рейтинговая таблица организаций'!X335</f>
        <v>96</v>
      </c>
      <c r="N335" s="24">
        <f>'Рейтинговая таблица организаций'!Y335</f>
        <v>58</v>
      </c>
      <c r="O335" s="24">
        <f t="shared" si="64"/>
        <v>332</v>
      </c>
      <c r="P335" s="24" t="str">
        <f t="shared" si="65"/>
        <v>МКОУ «Чохская СОШ им. А.З.Алиева» (Гунибский район)</v>
      </c>
      <c r="Q335" s="24">
        <f>'Рейтинговая таблица организаций'!AD335</f>
        <v>0</v>
      </c>
      <c r="R335" s="24">
        <f>'Рейтинговая таблица организаций'!AE335</f>
        <v>0</v>
      </c>
      <c r="S335" s="7">
        <f>'Рейтинговая таблица организаций'!AF335</f>
        <v>50</v>
      </c>
      <c r="T335" s="24">
        <f>'Рейтинговая таблица организаций'!AG335</f>
        <v>15</v>
      </c>
      <c r="U335" s="24">
        <f t="shared" si="66"/>
        <v>332</v>
      </c>
      <c r="V335" s="24" t="str">
        <f t="shared" si="67"/>
        <v>МКОУ «Чохская СОШ им. А.З.Алиева» (Гунибский район)</v>
      </c>
      <c r="W335" s="24">
        <f>'Рейтинговая таблица организаций'!AN335</f>
        <v>100</v>
      </c>
      <c r="X335" s="24">
        <f>'Рейтинговая таблица организаций'!AO335</f>
        <v>100</v>
      </c>
      <c r="Y335" s="24">
        <f>'Рейтинговая таблица организаций'!AP335</f>
        <v>100</v>
      </c>
      <c r="Z335" s="24">
        <f>'Рейтинговая таблица организаций'!AQ335</f>
        <v>100</v>
      </c>
      <c r="AA335" s="24">
        <f t="shared" si="68"/>
        <v>332</v>
      </c>
      <c r="AB335" s="24" t="str">
        <f t="shared" si="69"/>
        <v>МКОУ «Чохская СОШ им. А.З.Алиева» (Гунибский район)</v>
      </c>
      <c r="AC335" s="24">
        <f>'Рейтинговая таблица организаций'!AX335</f>
        <v>96</v>
      </c>
      <c r="AD335" s="24">
        <f>'Рейтинговая таблица организаций'!AY335</f>
        <v>100</v>
      </c>
      <c r="AE335" s="24">
        <f>'Рейтинговая таблица организаций'!AZ335</f>
        <v>96</v>
      </c>
      <c r="AF335" s="24">
        <f>'Рейтинговая таблица организаций'!BA335</f>
        <v>98</v>
      </c>
      <c r="AG335" s="24">
        <f t="shared" si="70"/>
        <v>332</v>
      </c>
      <c r="AH335" s="24" t="str">
        <f t="shared" si="71"/>
        <v>МКОУ «Чохская СОШ им. А.З.Алиева» (Гунибский район)</v>
      </c>
      <c r="AI335" s="24">
        <f>'Рейтинговая таблица организаций'!BB335</f>
        <v>68</v>
      </c>
    </row>
    <row r="336" spans="1:35" s="24" customFormat="1" x14ac:dyDescent="0.25">
      <c r="A336" s="24">
        <f>'Рейтинговая таблица организаций'!A336</f>
        <v>333</v>
      </c>
      <c r="B336" s="24" t="str">
        <f>'Рейтинговая таблица организаций'!B336</f>
        <v>МКОУ «Шангодинская СОШ» (Гунибский район)</v>
      </c>
      <c r="C336" s="24">
        <f>'Рейтинговая таблица организаций'!C336</f>
        <v>19</v>
      </c>
      <c r="D336" s="24">
        <f t="shared" si="60"/>
        <v>333</v>
      </c>
      <c r="E336" s="24" t="str">
        <f t="shared" si="61"/>
        <v>МКОУ «Шангодинская СОШ» (Гунибский район)</v>
      </c>
      <c r="F336" s="24">
        <f>'Рейтинговая таблица организаций'!M336</f>
        <v>98</v>
      </c>
      <c r="G336" s="24">
        <f>'Рейтинговая таблица организаций'!N336</f>
        <v>60</v>
      </c>
      <c r="H336" s="24">
        <f>'Рейтинговая таблица организаций'!O336</f>
        <v>100</v>
      </c>
      <c r="I336" s="24">
        <f>'Рейтинговая таблица организаций'!P336</f>
        <v>87</v>
      </c>
      <c r="J336" s="24">
        <f t="shared" si="62"/>
        <v>333</v>
      </c>
      <c r="K336" s="24" t="str">
        <f t="shared" si="63"/>
        <v>МКОУ «Шангодинская СОШ» (Гунибский район)</v>
      </c>
      <c r="L336" s="24">
        <f>'Рейтинговая таблица организаций'!V336</f>
        <v>100</v>
      </c>
      <c r="M336" s="24">
        <f>'Рейтинговая таблица организаций'!X336</f>
        <v>63</v>
      </c>
      <c r="N336" s="24">
        <f>'Рейтинговая таблица организаций'!Y336</f>
        <v>81</v>
      </c>
      <c r="O336" s="24">
        <f t="shared" si="64"/>
        <v>333</v>
      </c>
      <c r="P336" s="24" t="str">
        <f t="shared" si="65"/>
        <v>МКОУ «Шангодинская СОШ» (Гунибский район)</v>
      </c>
      <c r="Q336" s="24">
        <f>'Рейтинговая таблица организаций'!AD336</f>
        <v>0</v>
      </c>
      <c r="R336" s="24">
        <f>'Рейтинговая таблица организаций'!AE336</f>
        <v>0</v>
      </c>
      <c r="S336" s="7">
        <f>'Рейтинговая таблица организаций'!AF336</f>
        <v>50</v>
      </c>
      <c r="T336" s="24">
        <f>'Рейтинговая таблица организаций'!AG336</f>
        <v>15</v>
      </c>
      <c r="U336" s="24">
        <f t="shared" si="66"/>
        <v>333</v>
      </c>
      <c r="V336" s="24" t="str">
        <f t="shared" si="67"/>
        <v>МКОУ «Шангодинская СОШ» (Гунибский район)</v>
      </c>
      <c r="W336" s="24">
        <f>'Рейтинговая таблица организаций'!AN336</f>
        <v>89</v>
      </c>
      <c r="X336" s="24">
        <f>'Рейтинговая таблица организаций'!AO336</f>
        <v>95</v>
      </c>
      <c r="Y336" s="24">
        <f>'Рейтинговая таблица организаций'!AP336</f>
        <v>93</v>
      </c>
      <c r="Z336" s="24">
        <f>'Рейтинговая таблица организаций'!AQ336</f>
        <v>92</v>
      </c>
      <c r="AA336" s="24">
        <f t="shared" si="68"/>
        <v>333</v>
      </c>
      <c r="AB336" s="24" t="str">
        <f t="shared" si="69"/>
        <v>МКОУ «Шангодинская СОШ» (Гунибский район)</v>
      </c>
      <c r="AC336" s="24">
        <f>'Рейтинговая таблица организаций'!AX336</f>
        <v>95</v>
      </c>
      <c r="AD336" s="24">
        <f>'Рейтинговая таблица организаций'!AY336</f>
        <v>95</v>
      </c>
      <c r="AE336" s="24">
        <f>'Рейтинговая таблица организаций'!AZ336</f>
        <v>95</v>
      </c>
      <c r="AF336" s="24">
        <f>'Рейтинговая таблица организаций'!BA336</f>
        <v>95</v>
      </c>
      <c r="AG336" s="24">
        <f t="shared" si="70"/>
        <v>333</v>
      </c>
      <c r="AH336" s="24" t="str">
        <f t="shared" si="71"/>
        <v>МКОУ «Шангодинская СОШ» (Гунибский район)</v>
      </c>
      <c r="AI336" s="24">
        <f>'Рейтинговая таблица организаций'!BB336</f>
        <v>74</v>
      </c>
    </row>
    <row r="337" spans="1:35" s="24" customFormat="1" x14ac:dyDescent="0.25">
      <c r="A337" s="24">
        <f>'Рейтинговая таблица организаций'!A337</f>
        <v>334</v>
      </c>
      <c r="B337" s="24" t="str">
        <f>'Рейтинговая таблица организаций'!B337</f>
        <v>МКДОУ «Детский сад № 5» с. Кегер (Гунибский район)</v>
      </c>
      <c r="C337" s="24">
        <f>'Рейтинговая таблица организаций'!C337</f>
        <v>6</v>
      </c>
      <c r="D337" s="24">
        <f t="shared" ref="D337:D400" si="72">A337</f>
        <v>334</v>
      </c>
      <c r="E337" s="24" t="str">
        <f t="shared" ref="E337:E400" si="73">B337</f>
        <v>МКДОУ «Детский сад № 5» с. Кегер (Гунибский район)</v>
      </c>
      <c r="F337" s="24">
        <f>'Рейтинговая таблица организаций'!M337</f>
        <v>86</v>
      </c>
      <c r="G337" s="24">
        <f>'Рейтинговая таблица организаций'!N337</f>
        <v>30</v>
      </c>
      <c r="H337" s="24">
        <f>'Рейтинговая таблица организаций'!O337</f>
        <v>100</v>
      </c>
      <c r="I337" s="24">
        <f>'Рейтинговая таблица организаций'!P337</f>
        <v>75</v>
      </c>
      <c r="J337" s="24">
        <f t="shared" ref="J337:J400" si="74">A337</f>
        <v>334</v>
      </c>
      <c r="K337" s="24" t="str">
        <f t="shared" ref="K337:K400" si="75">B337</f>
        <v>МКДОУ «Детский сад № 5» с. Кегер (Гунибский район)</v>
      </c>
      <c r="L337" s="24">
        <f>'Рейтинговая таблица организаций'!V337</f>
        <v>20</v>
      </c>
      <c r="M337" s="24">
        <f>'Рейтинговая таблица организаций'!X337</f>
        <v>83</v>
      </c>
      <c r="N337" s="24">
        <f>'Рейтинговая таблица организаций'!Y337</f>
        <v>51</v>
      </c>
      <c r="O337" s="24">
        <f t="shared" ref="O337:O400" si="76">A337</f>
        <v>334</v>
      </c>
      <c r="P337" s="24" t="str">
        <f t="shared" ref="P337:P400" si="77">B337</f>
        <v>МКДОУ «Детский сад № 5» с. Кегер (Гунибский район)</v>
      </c>
      <c r="Q337" s="24">
        <f>'Рейтинговая таблица организаций'!AD337</f>
        <v>0</v>
      </c>
      <c r="R337" s="24">
        <f>'Рейтинговая таблица организаций'!AE337</f>
        <v>0</v>
      </c>
      <c r="S337" s="7">
        <f>'Рейтинговая таблица организаций'!AF337</f>
        <v>66.666666666666671</v>
      </c>
      <c r="T337" s="24">
        <f>'Рейтинговая таблица организаций'!AG337</f>
        <v>20</v>
      </c>
      <c r="U337" s="24">
        <f t="shared" ref="U337:U400" si="78">A337</f>
        <v>334</v>
      </c>
      <c r="V337" s="24" t="str">
        <f t="shared" ref="V337:V400" si="79">B337</f>
        <v>МКДОУ «Детский сад № 5» с. Кегер (Гунибский район)</v>
      </c>
      <c r="W337" s="24">
        <f>'Рейтинговая таблица организаций'!AN337</f>
        <v>83</v>
      </c>
      <c r="X337" s="24">
        <f>'Рейтинговая таблица организаций'!AO337</f>
        <v>100</v>
      </c>
      <c r="Y337" s="24">
        <f>'Рейтинговая таблица организаций'!AP337</f>
        <v>100</v>
      </c>
      <c r="Z337" s="24">
        <f>'Рейтинговая таблица организаций'!AQ337</f>
        <v>93</v>
      </c>
      <c r="AA337" s="24">
        <f t="shared" ref="AA337:AA400" si="80">A337</f>
        <v>334</v>
      </c>
      <c r="AB337" s="24" t="str">
        <f t="shared" ref="AB337:AB400" si="81">B337</f>
        <v>МКДОУ «Детский сад № 5» с. Кегер (Гунибский район)</v>
      </c>
      <c r="AC337" s="24">
        <f>'Рейтинговая таблица организаций'!AX337</f>
        <v>100</v>
      </c>
      <c r="AD337" s="24">
        <f>'Рейтинговая таблица организаций'!AY337</f>
        <v>100</v>
      </c>
      <c r="AE337" s="24">
        <f>'Рейтинговая таблица организаций'!AZ337</f>
        <v>100</v>
      </c>
      <c r="AF337" s="24">
        <f>'Рейтинговая таблица организаций'!BA337</f>
        <v>100</v>
      </c>
      <c r="AG337" s="24">
        <f t="shared" ref="AG337:AG400" si="82">A337</f>
        <v>334</v>
      </c>
      <c r="AH337" s="24" t="str">
        <f t="shared" ref="AH337:AH400" si="83">B337</f>
        <v>МКДОУ «Детский сад № 5» с. Кегер (Гунибский район)</v>
      </c>
      <c r="AI337" s="24">
        <f>'Рейтинговая таблица организаций'!BB337</f>
        <v>67.8</v>
      </c>
    </row>
    <row r="338" spans="1:35" s="24" customFormat="1" x14ac:dyDescent="0.25">
      <c r="A338" s="24">
        <f>'Рейтинговая таблица организаций'!A338</f>
        <v>335</v>
      </c>
      <c r="B338" s="24" t="str">
        <f>'Рейтинговая таблица организаций'!B338</f>
        <v>МКДОУ «Детский сад № 10» с. Мегеб (Гунибский район)</v>
      </c>
      <c r="C338" s="24">
        <f>'Рейтинговая таблица организаций'!C338</f>
        <v>16</v>
      </c>
      <c r="D338" s="24">
        <f t="shared" si="72"/>
        <v>335</v>
      </c>
      <c r="E338" s="24" t="str">
        <f t="shared" si="73"/>
        <v>МКДОУ «Детский сад № 10» с. Мегеб (Гунибский район)</v>
      </c>
      <c r="F338" s="24">
        <f>'Рейтинговая таблица организаций'!M338</f>
        <v>99</v>
      </c>
      <c r="G338" s="24">
        <f>'Рейтинговая таблица организаций'!N338</f>
        <v>60</v>
      </c>
      <c r="H338" s="24">
        <f>'Рейтинговая таблица организаций'!O338</f>
        <v>100</v>
      </c>
      <c r="I338" s="24">
        <f>'Рейтинговая таблица организаций'!P338</f>
        <v>88</v>
      </c>
      <c r="J338" s="24">
        <f t="shared" si="74"/>
        <v>335</v>
      </c>
      <c r="K338" s="24" t="str">
        <f t="shared" si="75"/>
        <v>МКДОУ «Детский сад № 10» с. Мегеб (Гунибский район)</v>
      </c>
      <c r="L338" s="24">
        <f>'Рейтинговая таблица организаций'!V338</f>
        <v>100</v>
      </c>
      <c r="M338" s="24">
        <f>'Рейтинговая таблица организаций'!X338</f>
        <v>81</v>
      </c>
      <c r="N338" s="24">
        <f>'Рейтинговая таблица организаций'!Y338</f>
        <v>90</v>
      </c>
      <c r="O338" s="24">
        <f t="shared" si="76"/>
        <v>335</v>
      </c>
      <c r="P338" s="24" t="str">
        <f t="shared" si="77"/>
        <v>МКДОУ «Детский сад № 10» с. Мегеб (Гунибский район)</v>
      </c>
      <c r="Q338" s="24">
        <f>'Рейтинговая таблица организаций'!AD338</f>
        <v>0</v>
      </c>
      <c r="R338" s="24">
        <f>'Рейтинговая таблица организаций'!AE338</f>
        <v>0</v>
      </c>
      <c r="S338" s="7">
        <f>'Рейтинговая таблица организаций'!AF338</f>
        <v>50</v>
      </c>
      <c r="T338" s="24">
        <f>'Рейтинговая таблица организаций'!AG338</f>
        <v>15</v>
      </c>
      <c r="U338" s="24">
        <f t="shared" si="78"/>
        <v>335</v>
      </c>
      <c r="V338" s="24" t="str">
        <f t="shared" si="79"/>
        <v>МКДОУ «Детский сад № 10» с. Мегеб (Гунибский район)</v>
      </c>
      <c r="W338" s="24">
        <f>'Рейтинговая таблица организаций'!AN338</f>
        <v>81</v>
      </c>
      <c r="X338" s="24">
        <f>'Рейтинговая таблица организаций'!AO338</f>
        <v>100</v>
      </c>
      <c r="Y338" s="24">
        <f>'Рейтинговая таблица организаций'!AP338</f>
        <v>100</v>
      </c>
      <c r="Z338" s="24">
        <f>'Рейтинговая таблица организаций'!AQ338</f>
        <v>92</v>
      </c>
      <c r="AA338" s="24">
        <f t="shared" si="80"/>
        <v>335</v>
      </c>
      <c r="AB338" s="24" t="str">
        <f t="shared" si="81"/>
        <v>МКДОУ «Детский сад № 10» с. Мегеб (Гунибский район)</v>
      </c>
      <c r="AC338" s="24">
        <f>'Рейтинговая таблица организаций'!AX338</f>
        <v>100</v>
      </c>
      <c r="AD338" s="24">
        <f>'Рейтинговая таблица организаций'!AY338</f>
        <v>100</v>
      </c>
      <c r="AE338" s="24">
        <f>'Рейтинговая таблица организаций'!AZ338</f>
        <v>100</v>
      </c>
      <c r="AF338" s="24">
        <f>'Рейтинговая таблица организаций'!BA338</f>
        <v>100</v>
      </c>
      <c r="AG338" s="24">
        <f t="shared" si="82"/>
        <v>335</v>
      </c>
      <c r="AH338" s="24" t="str">
        <f t="shared" si="83"/>
        <v>МКДОУ «Детский сад № 10» с. Мегеб (Гунибский район)</v>
      </c>
      <c r="AI338" s="24">
        <f>'Рейтинговая таблица организаций'!BB338</f>
        <v>77</v>
      </c>
    </row>
    <row r="339" spans="1:35" s="24" customFormat="1" x14ac:dyDescent="0.25">
      <c r="A339" s="24">
        <f>'Рейтинговая таблица организаций'!A339</f>
        <v>336</v>
      </c>
      <c r="B339" s="24" t="str">
        <f>'Рейтинговая таблица организаций'!B339</f>
        <v>МКДОУ «Детский сад № 12» с. Ругуджа (Гунибский район)</v>
      </c>
      <c r="C339" s="24">
        <f>'Рейтинговая таблица организаций'!C339</f>
        <v>10</v>
      </c>
      <c r="D339" s="24">
        <f t="shared" si="72"/>
        <v>336</v>
      </c>
      <c r="E339" s="24" t="str">
        <f t="shared" si="73"/>
        <v>МКДОУ «Детский сад № 12» с. Ругуджа (Гунибский район)</v>
      </c>
      <c r="F339" s="24">
        <f>'Рейтинговая таблица организаций'!M339</f>
        <v>60</v>
      </c>
      <c r="G339" s="24">
        <f>'Рейтинговая таблица организаций'!N339</f>
        <v>30</v>
      </c>
      <c r="H339" s="24">
        <f>'Рейтинговая таблица организаций'!O339</f>
        <v>73</v>
      </c>
      <c r="I339" s="24">
        <f>'Рейтинговая таблица организаций'!P339</f>
        <v>56</v>
      </c>
      <c r="J339" s="24">
        <f t="shared" si="74"/>
        <v>336</v>
      </c>
      <c r="K339" s="24" t="str">
        <f t="shared" si="75"/>
        <v>МКДОУ «Детский сад № 12» с. Ругуджа (Гунибский район)</v>
      </c>
      <c r="L339" s="24">
        <f>'Рейтинговая таблица организаций'!V339</f>
        <v>60</v>
      </c>
      <c r="M339" s="24">
        <f>'Рейтинговая таблица организаций'!X339</f>
        <v>60</v>
      </c>
      <c r="N339" s="24">
        <f>'Рейтинговая таблица организаций'!Y339</f>
        <v>60</v>
      </c>
      <c r="O339" s="24">
        <f t="shared" si="76"/>
        <v>336</v>
      </c>
      <c r="P339" s="24" t="str">
        <f t="shared" si="77"/>
        <v>МКДОУ «Детский сад № 12» с. Ругуджа (Гунибский район)</v>
      </c>
      <c r="Q339" s="24">
        <f>'Рейтинговая таблица организаций'!AD339</f>
        <v>0</v>
      </c>
      <c r="R339" s="24">
        <f>'Рейтинговая таблица организаций'!AE339</f>
        <v>0</v>
      </c>
      <c r="S339" s="7">
        <f>'Рейтинговая таблица организаций'!AF339</f>
        <v>100</v>
      </c>
      <c r="T339" s="24">
        <f>'Рейтинговая таблица организаций'!AG339</f>
        <v>30</v>
      </c>
      <c r="U339" s="24">
        <f t="shared" si="78"/>
        <v>336</v>
      </c>
      <c r="V339" s="24" t="str">
        <f t="shared" si="79"/>
        <v>МКДОУ «Детский сад № 12» с. Ругуджа (Гунибский район)</v>
      </c>
      <c r="W339" s="24">
        <f>'Рейтинговая таблица организаций'!AN339</f>
        <v>100</v>
      </c>
      <c r="X339" s="24">
        <f>'Рейтинговая таблица организаций'!AO339</f>
        <v>90</v>
      </c>
      <c r="Y339" s="24">
        <f>'Рейтинговая таблица организаций'!AP339</f>
        <v>60</v>
      </c>
      <c r="Z339" s="24">
        <f>'Рейтинговая таблица организаций'!AQ339</f>
        <v>88</v>
      </c>
      <c r="AA339" s="24">
        <f t="shared" si="80"/>
        <v>336</v>
      </c>
      <c r="AB339" s="24" t="str">
        <f t="shared" si="81"/>
        <v>МКДОУ «Детский сад № 12» с. Ругуджа (Гунибский район)</v>
      </c>
      <c r="AC339" s="24">
        <f>'Рейтинговая таблица организаций'!AX339</f>
        <v>90</v>
      </c>
      <c r="AD339" s="24">
        <f>'Рейтинговая таблица организаций'!AY339</f>
        <v>90</v>
      </c>
      <c r="AE339" s="24">
        <f>'Рейтинговая таблица организаций'!AZ339</f>
        <v>90</v>
      </c>
      <c r="AF339" s="24">
        <f>'Рейтинговая таблица организаций'!BA339</f>
        <v>90</v>
      </c>
      <c r="AG339" s="24">
        <f t="shared" si="82"/>
        <v>336</v>
      </c>
      <c r="AH339" s="24" t="str">
        <f t="shared" si="83"/>
        <v>МКДОУ «Детский сад № 12» с. Ругуджа (Гунибский район)</v>
      </c>
      <c r="AI339" s="24">
        <f>'Рейтинговая таблица организаций'!BB339</f>
        <v>64.8</v>
      </c>
    </row>
    <row r="340" spans="1:35" s="24" customFormat="1" x14ac:dyDescent="0.25">
      <c r="A340" s="24">
        <f>'Рейтинговая таблица организаций'!A340</f>
        <v>337</v>
      </c>
      <c r="B340" s="24" t="str">
        <f>'Рейтинговая таблица организаций'!B340</f>
        <v>МКДОУ «Детский сад № 15» с. Согратль (Гунибский район)</v>
      </c>
      <c r="C340" s="24">
        <f>'Рейтинговая таблица организаций'!C340</f>
        <v>6</v>
      </c>
      <c r="D340" s="24">
        <f t="shared" si="72"/>
        <v>337</v>
      </c>
      <c r="E340" s="24" t="str">
        <f t="shared" si="73"/>
        <v>МКДОУ «Детский сад № 15» с. Согратль (Гунибский район)</v>
      </c>
      <c r="F340" s="24">
        <f>'Рейтинговая таблица организаций'!M340</f>
        <v>94</v>
      </c>
      <c r="G340" s="24">
        <f>'Рейтинговая таблица организаций'!N340</f>
        <v>100</v>
      </c>
      <c r="H340" s="24">
        <f>'Рейтинговая таблица организаций'!O340</f>
        <v>100</v>
      </c>
      <c r="I340" s="24">
        <f>'Рейтинговая таблица организаций'!P340</f>
        <v>98</v>
      </c>
      <c r="J340" s="24">
        <f t="shared" si="74"/>
        <v>337</v>
      </c>
      <c r="K340" s="24" t="str">
        <f t="shared" si="75"/>
        <v>МКДОУ «Детский сад № 15» с. Согратль (Гунибский район)</v>
      </c>
      <c r="L340" s="24">
        <f>'Рейтинговая таблица организаций'!V340</f>
        <v>100</v>
      </c>
      <c r="M340" s="24">
        <f>'Рейтинговая таблица организаций'!X340</f>
        <v>100</v>
      </c>
      <c r="N340" s="24">
        <f>'Рейтинговая таблица организаций'!Y340</f>
        <v>100</v>
      </c>
      <c r="O340" s="24">
        <f t="shared" si="76"/>
        <v>337</v>
      </c>
      <c r="P340" s="24" t="str">
        <f t="shared" si="77"/>
        <v>МКДОУ «Детский сад № 15» с. Согратль (Гунибский район)</v>
      </c>
      <c r="Q340" s="24">
        <f>'Рейтинговая таблица организаций'!AD340</f>
        <v>0</v>
      </c>
      <c r="R340" s="24">
        <f>'Рейтинговая таблица организаций'!AE340</f>
        <v>0</v>
      </c>
      <c r="S340" s="7">
        <f>'Рейтинговая таблица организаций'!AF340</f>
        <v>50</v>
      </c>
      <c r="T340" s="24">
        <f>'Рейтинговая таблица организаций'!AG340</f>
        <v>15</v>
      </c>
      <c r="U340" s="24">
        <f t="shared" si="78"/>
        <v>337</v>
      </c>
      <c r="V340" s="24" t="str">
        <f t="shared" si="79"/>
        <v>МКДОУ «Детский сад № 15» с. Согратль (Гунибский район)</v>
      </c>
      <c r="W340" s="24">
        <f>'Рейтинговая таблица организаций'!AN340</f>
        <v>100</v>
      </c>
      <c r="X340" s="24">
        <f>'Рейтинговая таблица организаций'!AO340</f>
        <v>100</v>
      </c>
      <c r="Y340" s="24">
        <f>'Рейтинговая таблица организаций'!AP340</f>
        <v>100</v>
      </c>
      <c r="Z340" s="24">
        <f>'Рейтинговая таблица организаций'!AQ340</f>
        <v>100</v>
      </c>
      <c r="AA340" s="24">
        <f t="shared" si="80"/>
        <v>337</v>
      </c>
      <c r="AB340" s="24" t="str">
        <f t="shared" si="81"/>
        <v>МКДОУ «Детский сад № 15» с. Согратль (Гунибский район)</v>
      </c>
      <c r="AC340" s="24">
        <f>'Рейтинговая таблица организаций'!AX340</f>
        <v>83</v>
      </c>
      <c r="AD340" s="24">
        <f>'Рейтинговая таблица организаций'!AY340</f>
        <v>83</v>
      </c>
      <c r="AE340" s="24">
        <f>'Рейтинговая таблица организаций'!AZ340</f>
        <v>100</v>
      </c>
      <c r="AF340" s="24">
        <f>'Рейтинговая таблица организаций'!BA340</f>
        <v>86</v>
      </c>
      <c r="AG340" s="24">
        <f t="shared" si="82"/>
        <v>337</v>
      </c>
      <c r="AH340" s="24" t="str">
        <f t="shared" si="83"/>
        <v>МКДОУ «Детский сад № 15» с. Согратль (Гунибский район)</v>
      </c>
      <c r="AI340" s="24">
        <f>'Рейтинговая таблица организаций'!BB340</f>
        <v>79.8</v>
      </c>
    </row>
    <row r="341" spans="1:35" s="24" customFormat="1" x14ac:dyDescent="0.25">
      <c r="A341" s="24">
        <f>'Рейтинговая таблица организаций'!A341</f>
        <v>338</v>
      </c>
      <c r="B341" s="24" t="str">
        <f>'Рейтинговая таблица организаций'!B341</f>
        <v>МКДОУ «Детский сад № 17» С.Хиндах (Гунибский район)</v>
      </c>
      <c r="C341" s="24">
        <f>'Рейтинговая таблица организаций'!C341</f>
        <v>35</v>
      </c>
      <c r="D341" s="24">
        <f t="shared" si="72"/>
        <v>338</v>
      </c>
      <c r="E341" s="24" t="str">
        <f t="shared" si="73"/>
        <v>МКДОУ «Детский сад № 17» С.Хиндах (Гунибский район)</v>
      </c>
      <c r="F341" s="24">
        <f>'Рейтинговая таблица организаций'!M341</f>
        <v>74</v>
      </c>
      <c r="G341" s="24">
        <f>'Рейтинговая таблица организаций'!N341</f>
        <v>0</v>
      </c>
      <c r="H341" s="24">
        <f>'Рейтинговая таблица организаций'!O341</f>
        <v>98</v>
      </c>
      <c r="I341" s="24">
        <f>'Рейтинговая таблица организаций'!P341</f>
        <v>61</v>
      </c>
      <c r="J341" s="24">
        <f t="shared" si="74"/>
        <v>338</v>
      </c>
      <c r="K341" s="24" t="str">
        <f t="shared" si="75"/>
        <v>МКДОУ «Детский сад № 17» С.Хиндах (Гунибский район)</v>
      </c>
      <c r="L341" s="24">
        <f>'Рейтинговая таблица организаций'!V341</f>
        <v>40</v>
      </c>
      <c r="M341" s="24">
        <f>'Рейтинговая таблица организаций'!X341</f>
        <v>71</v>
      </c>
      <c r="N341" s="24">
        <f>'Рейтинговая таблица организаций'!Y341</f>
        <v>55</v>
      </c>
      <c r="O341" s="24">
        <f t="shared" si="76"/>
        <v>338</v>
      </c>
      <c r="P341" s="24" t="str">
        <f t="shared" si="77"/>
        <v>МКДОУ «Детский сад № 17» С.Хиндах (Гунибский район)</v>
      </c>
      <c r="Q341" s="24">
        <f>'Рейтинговая таблица организаций'!AD341</f>
        <v>0</v>
      </c>
      <c r="R341" s="24">
        <f>'Рейтинговая таблица организаций'!AE341</f>
        <v>0</v>
      </c>
      <c r="S341" s="7">
        <f>'Рейтинговая таблица организаций'!AF341</f>
        <v>66.666666666666671</v>
      </c>
      <c r="T341" s="24">
        <f>'Рейтинговая таблица организаций'!AG341</f>
        <v>20</v>
      </c>
      <c r="U341" s="24">
        <f t="shared" si="78"/>
        <v>338</v>
      </c>
      <c r="V341" s="24" t="str">
        <f t="shared" si="79"/>
        <v>МКДОУ «Детский сад № 17» С.Хиндах (Гунибский район)</v>
      </c>
      <c r="W341" s="24">
        <f>'Рейтинговая таблица организаций'!AN341</f>
        <v>97</v>
      </c>
      <c r="X341" s="24">
        <f>'Рейтинговая таблица организаций'!AO341</f>
        <v>100</v>
      </c>
      <c r="Y341" s="24">
        <f>'Рейтинговая таблица организаций'!AP341</f>
        <v>100</v>
      </c>
      <c r="Z341" s="24">
        <f>'Рейтинговая таблица организаций'!AQ341</f>
        <v>99</v>
      </c>
      <c r="AA341" s="24">
        <f t="shared" si="80"/>
        <v>338</v>
      </c>
      <c r="AB341" s="24" t="str">
        <f t="shared" si="81"/>
        <v>МКДОУ «Детский сад № 17» С.Хиндах (Гунибский район)</v>
      </c>
      <c r="AC341" s="24">
        <f>'Рейтинговая таблица организаций'!AX341</f>
        <v>97</v>
      </c>
      <c r="AD341" s="24">
        <f>'Рейтинговая таблица организаций'!AY341</f>
        <v>97</v>
      </c>
      <c r="AE341" s="24">
        <f>'Рейтинговая таблица организаций'!AZ341</f>
        <v>89</v>
      </c>
      <c r="AF341" s="24">
        <f>'Рейтинговая таблица организаций'!BA341</f>
        <v>95</v>
      </c>
      <c r="AG341" s="24">
        <f t="shared" si="82"/>
        <v>338</v>
      </c>
      <c r="AH341" s="24" t="str">
        <f t="shared" si="83"/>
        <v>МКДОУ «Детский сад № 17» С.Хиндах (Гунибский район)</v>
      </c>
      <c r="AI341" s="24">
        <f>'Рейтинговая таблица организаций'!BB341</f>
        <v>66</v>
      </c>
    </row>
    <row r="342" spans="1:35" s="24" customFormat="1" x14ac:dyDescent="0.25">
      <c r="A342" s="24">
        <f>'Рейтинговая таблица организаций'!A342</f>
        <v>339</v>
      </c>
      <c r="B342" s="24" t="str">
        <f>'Рейтинговая таблица организаций'!B342</f>
        <v>МКДОУ «Детский сад № 21» С.Шулани (Гунибский район)</v>
      </c>
      <c r="C342" s="24">
        <f>'Рейтинговая таблица организаций'!C342</f>
        <v>17</v>
      </c>
      <c r="D342" s="24">
        <f t="shared" si="72"/>
        <v>339</v>
      </c>
      <c r="E342" s="24" t="str">
        <f t="shared" si="73"/>
        <v>МКДОУ «Детский сад № 21» С.Шулани (Гунибский район)</v>
      </c>
      <c r="F342" s="24">
        <f>'Рейтинговая таблица организаций'!M342</f>
        <v>53</v>
      </c>
      <c r="G342" s="24">
        <f>'Рейтинговая таблица организаций'!N342</f>
        <v>30</v>
      </c>
      <c r="H342" s="24">
        <f>'Рейтинговая таблица организаций'!O342</f>
        <v>80</v>
      </c>
      <c r="I342" s="24">
        <f>'Рейтинговая таблица организаций'!P342</f>
        <v>57</v>
      </c>
      <c r="J342" s="24">
        <f t="shared" si="74"/>
        <v>339</v>
      </c>
      <c r="K342" s="24" t="str">
        <f t="shared" si="75"/>
        <v>МКДОУ «Детский сад № 21» С.Шулани (Гунибский район)</v>
      </c>
      <c r="L342" s="24">
        <f>'Рейтинговая таблица организаций'!V342</f>
        <v>60</v>
      </c>
      <c r="M342" s="24">
        <f>'Рейтинговая таблица организаций'!X342</f>
        <v>94</v>
      </c>
      <c r="N342" s="24">
        <f>'Рейтинговая таблица организаций'!Y342</f>
        <v>77</v>
      </c>
      <c r="O342" s="24">
        <f t="shared" si="76"/>
        <v>339</v>
      </c>
      <c r="P342" s="24" t="str">
        <f t="shared" si="77"/>
        <v>МКДОУ «Детский сад № 21» С.Шулани (Гунибский район)</v>
      </c>
      <c r="Q342" s="24">
        <f>'Рейтинговая таблица организаций'!AD342</f>
        <v>0</v>
      </c>
      <c r="R342" s="24">
        <f>'Рейтинговая таблица организаций'!AE342</f>
        <v>0</v>
      </c>
      <c r="S342" s="7">
        <f>'Рейтинговая таблица организаций'!AF342</f>
        <v>66.666666666666671</v>
      </c>
      <c r="T342" s="24">
        <f>'Рейтинговая таблица организаций'!AG342</f>
        <v>20</v>
      </c>
      <c r="U342" s="24">
        <f t="shared" si="78"/>
        <v>339</v>
      </c>
      <c r="V342" s="24" t="str">
        <f t="shared" si="79"/>
        <v>МКДОУ «Детский сад № 21» С.Шулани (Гунибский район)</v>
      </c>
      <c r="W342" s="24">
        <f>'Рейтинговая таблица организаций'!AN342</f>
        <v>100</v>
      </c>
      <c r="X342" s="24">
        <f>'Рейтинговая таблица организаций'!AO342</f>
        <v>88</v>
      </c>
      <c r="Y342" s="24">
        <f>'Рейтинговая таблица организаций'!AP342</f>
        <v>80</v>
      </c>
      <c r="Z342" s="24">
        <f>'Рейтинговая таблица организаций'!AQ342</f>
        <v>91</v>
      </c>
      <c r="AA342" s="24">
        <f t="shared" si="80"/>
        <v>339</v>
      </c>
      <c r="AB342" s="24" t="str">
        <f t="shared" si="81"/>
        <v>МКДОУ «Детский сад № 21» С.Шулани (Гунибский район)</v>
      </c>
      <c r="AC342" s="24">
        <f>'Рейтинговая таблица организаций'!AX342</f>
        <v>82</v>
      </c>
      <c r="AD342" s="24">
        <f>'Рейтинговая таблица организаций'!AY342</f>
        <v>94</v>
      </c>
      <c r="AE342" s="24">
        <f>'Рейтинговая таблица организаций'!AZ342</f>
        <v>88</v>
      </c>
      <c r="AF342" s="24">
        <f>'Рейтинговая таблица организаций'!BA342</f>
        <v>88</v>
      </c>
      <c r="AG342" s="24">
        <f t="shared" si="82"/>
        <v>339</v>
      </c>
      <c r="AH342" s="24" t="str">
        <f t="shared" si="83"/>
        <v>МКДОУ «Детский сад № 21» С.Шулани (Гунибский район)</v>
      </c>
      <c r="AI342" s="24">
        <f>'Рейтинговая таблица организаций'!BB342</f>
        <v>66.599999999999994</v>
      </c>
    </row>
    <row r="343" spans="1:35" s="24" customFormat="1" x14ac:dyDescent="0.25">
      <c r="A343" s="24">
        <f>'Рейтинговая таблица организаций'!A343</f>
        <v>340</v>
      </c>
      <c r="B343" s="24" t="str">
        <f>'Рейтинговая таблица организаций'!B343</f>
        <v>МБУ ДО «Мегебская ДЮСШ» (Гунибский район)</v>
      </c>
      <c r="C343" s="24">
        <f>'Рейтинговая таблица организаций'!C343</f>
        <v>17</v>
      </c>
      <c r="D343" s="24">
        <f t="shared" si="72"/>
        <v>340</v>
      </c>
      <c r="E343" s="24" t="str">
        <f t="shared" si="73"/>
        <v>МБУ ДО «Мегебская ДЮСШ» (Гунибский район)</v>
      </c>
      <c r="F343" s="24">
        <f>'Рейтинговая таблица организаций'!M343</f>
        <v>100</v>
      </c>
      <c r="G343" s="24">
        <f>'Рейтинговая таблица организаций'!N343</f>
        <v>100</v>
      </c>
      <c r="H343" s="24">
        <f>'Рейтинговая таблица организаций'!O343</f>
        <v>100</v>
      </c>
      <c r="I343" s="24">
        <f>'Рейтинговая таблица организаций'!P343</f>
        <v>100</v>
      </c>
      <c r="J343" s="24">
        <f t="shared" si="74"/>
        <v>340</v>
      </c>
      <c r="K343" s="24" t="str">
        <f t="shared" si="75"/>
        <v>МБУ ДО «Мегебская ДЮСШ» (Гунибский район)</v>
      </c>
      <c r="L343" s="24">
        <f>'Рейтинговая таблица организаций'!V343</f>
        <v>80</v>
      </c>
      <c r="M343" s="24">
        <f>'Рейтинговая таблица организаций'!X343</f>
        <v>82</v>
      </c>
      <c r="N343" s="24">
        <f>'Рейтинговая таблица организаций'!Y343</f>
        <v>81</v>
      </c>
      <c r="O343" s="24">
        <f t="shared" si="76"/>
        <v>340</v>
      </c>
      <c r="P343" s="24" t="str">
        <f t="shared" si="77"/>
        <v>МБУ ДО «Мегебская ДЮСШ» (Гунибский район)</v>
      </c>
      <c r="Q343" s="24">
        <f>'Рейтинговая таблица организаций'!AD343</f>
        <v>20</v>
      </c>
      <c r="R343" s="24">
        <f>'Рейтинговая таблица организаций'!AE343</f>
        <v>0</v>
      </c>
      <c r="S343" s="7">
        <f>'Рейтинговая таблица организаций'!AF343</f>
        <v>50</v>
      </c>
      <c r="T343" s="24">
        <f>'Рейтинговая таблица организаций'!AG343</f>
        <v>21</v>
      </c>
      <c r="U343" s="24">
        <f t="shared" si="78"/>
        <v>340</v>
      </c>
      <c r="V343" s="24" t="str">
        <f t="shared" si="79"/>
        <v>МБУ ДО «Мегебская ДЮСШ» (Гунибский район)</v>
      </c>
      <c r="W343" s="24">
        <f>'Рейтинговая таблица организаций'!AN343</f>
        <v>88</v>
      </c>
      <c r="X343" s="24">
        <f>'Рейтинговая таблица организаций'!AO343</f>
        <v>100</v>
      </c>
      <c r="Y343" s="24">
        <f>'Рейтинговая таблица организаций'!AP343</f>
        <v>100</v>
      </c>
      <c r="Z343" s="24">
        <f>'Рейтинговая таблица организаций'!AQ343</f>
        <v>95</v>
      </c>
      <c r="AA343" s="24">
        <f t="shared" si="80"/>
        <v>340</v>
      </c>
      <c r="AB343" s="24" t="str">
        <f t="shared" si="81"/>
        <v>МБУ ДО «Мегебская ДЮСШ» (Гунибский район)</v>
      </c>
      <c r="AC343" s="24">
        <f>'Рейтинговая таблица организаций'!AX343</f>
        <v>94</v>
      </c>
      <c r="AD343" s="24">
        <f>'Рейтинговая таблица организаций'!AY343</f>
        <v>100</v>
      </c>
      <c r="AE343" s="24">
        <f>'Рейтинговая таблица организаций'!AZ343</f>
        <v>94</v>
      </c>
      <c r="AF343" s="24">
        <f>'Рейтинговая таблица организаций'!BA343</f>
        <v>96</v>
      </c>
      <c r="AG343" s="24">
        <f t="shared" si="82"/>
        <v>340</v>
      </c>
      <c r="AH343" s="24" t="str">
        <f t="shared" si="83"/>
        <v>МБУ ДО «Мегебская ДЮСШ» (Гунибский район)</v>
      </c>
      <c r="AI343" s="24">
        <f>'Рейтинговая таблица организаций'!BB343</f>
        <v>78.599999999999994</v>
      </c>
    </row>
    <row r="344" spans="1:35" s="24" customFormat="1" x14ac:dyDescent="0.25">
      <c r="A344" s="24">
        <f>'Рейтинговая таблица организаций'!A344</f>
        <v>341</v>
      </c>
      <c r="B344" s="24" t="str">
        <f>'Рейтинговая таблица организаций'!B344</f>
        <v>МКОУ "Уркарахский многопрофильный лицей им. Алисултанова М. Г." (Дахадаевский район)</v>
      </c>
      <c r="C344" s="24">
        <f>'Рейтинговая таблица организаций'!C344</f>
        <v>120</v>
      </c>
      <c r="D344" s="24">
        <f t="shared" si="72"/>
        <v>341</v>
      </c>
      <c r="E344" s="24" t="str">
        <f t="shared" si="73"/>
        <v>МКОУ "Уркарахский многопрофильный лицей им. Алисултанова М. Г." (Дахадаевский район)</v>
      </c>
      <c r="F344" s="24">
        <f>'Рейтинговая таблица организаций'!M344</f>
        <v>94</v>
      </c>
      <c r="G344" s="24">
        <f>'Рейтинговая таблица организаций'!N344</f>
        <v>100</v>
      </c>
      <c r="H344" s="24">
        <f>'Рейтинговая таблица организаций'!O344</f>
        <v>100</v>
      </c>
      <c r="I344" s="24">
        <f>'Рейтинговая таблица организаций'!P344</f>
        <v>98</v>
      </c>
      <c r="J344" s="24">
        <f t="shared" si="74"/>
        <v>341</v>
      </c>
      <c r="K344" s="24" t="str">
        <f t="shared" si="75"/>
        <v>МКОУ "Уркарахский многопрофильный лицей им. Алисултанова М. Г." (Дахадаевский район)</v>
      </c>
      <c r="L344" s="24">
        <f>'Рейтинговая таблица организаций'!V344</f>
        <v>100</v>
      </c>
      <c r="M344" s="24">
        <f>'Рейтинговая таблица организаций'!X344</f>
        <v>99</v>
      </c>
      <c r="N344" s="24">
        <f>'Рейтинговая таблица организаций'!Y344</f>
        <v>99</v>
      </c>
      <c r="O344" s="24">
        <f t="shared" si="76"/>
        <v>341</v>
      </c>
      <c r="P344" s="24" t="str">
        <f t="shared" si="77"/>
        <v>МКОУ "Уркарахский многопрофильный лицей им. Алисултанова М. Г." (Дахадаевский район)</v>
      </c>
      <c r="Q344" s="24">
        <f>'Рейтинговая таблица организаций'!AD344</f>
        <v>20</v>
      </c>
      <c r="R344" s="24">
        <f>'Рейтинговая таблица организаций'!AE344</f>
        <v>60</v>
      </c>
      <c r="S344" s="7">
        <f>'Рейтинговая таблица организаций'!AF344</f>
        <v>60</v>
      </c>
      <c r="T344" s="24">
        <f>'Рейтинговая таблица организаций'!AG344</f>
        <v>48</v>
      </c>
      <c r="U344" s="24">
        <f t="shared" si="78"/>
        <v>341</v>
      </c>
      <c r="V344" s="24" t="str">
        <f t="shared" si="79"/>
        <v>МКОУ "Уркарахский многопрофильный лицей им. Алисултанова М. Г." (Дахадаевский район)</v>
      </c>
      <c r="W344" s="24">
        <f>'Рейтинговая таблица организаций'!AN344</f>
        <v>99</v>
      </c>
      <c r="X344" s="24">
        <f>'Рейтинговая таблица организаций'!AO344</f>
        <v>99</v>
      </c>
      <c r="Y344" s="24">
        <f>'Рейтинговая таблица организаций'!AP344</f>
        <v>100</v>
      </c>
      <c r="Z344" s="24">
        <f>'Рейтинговая таблица организаций'!AQ344</f>
        <v>99</v>
      </c>
      <c r="AA344" s="24">
        <f t="shared" si="80"/>
        <v>341</v>
      </c>
      <c r="AB344" s="24" t="str">
        <f t="shared" si="81"/>
        <v>МКОУ "Уркарахский многопрофильный лицей им. Алисултанова М. Г." (Дахадаевский район)</v>
      </c>
      <c r="AC344" s="24">
        <f>'Рейтинговая таблица организаций'!AX344</f>
        <v>99</v>
      </c>
      <c r="AD344" s="24">
        <f>'Рейтинговая таблица организаций'!AY344</f>
        <v>99</v>
      </c>
      <c r="AE344" s="24">
        <f>'Рейтинговая таблица организаций'!AZ344</f>
        <v>98</v>
      </c>
      <c r="AF344" s="24">
        <f>'Рейтинговая таблица организаций'!BA344</f>
        <v>99</v>
      </c>
      <c r="AG344" s="24">
        <f t="shared" si="82"/>
        <v>341</v>
      </c>
      <c r="AH344" s="24" t="str">
        <f t="shared" si="83"/>
        <v>МКОУ "Уркарахский многопрофильный лицей им. Алисултанова М. Г." (Дахадаевский район)</v>
      </c>
      <c r="AI344" s="24">
        <f>'Рейтинговая таблица организаций'!BB344</f>
        <v>88.6</v>
      </c>
    </row>
    <row r="345" spans="1:35" s="24" customFormat="1" x14ac:dyDescent="0.25">
      <c r="A345" s="24">
        <f>'Рейтинговая таблица организаций'!A345</f>
        <v>342</v>
      </c>
      <c r="B345" s="24" t="str">
        <f>'Рейтинговая таблица организаций'!B345</f>
        <v>МКОУ "Новоуркарахская средняя общеобразовательная школа" (Дахадаевский район)</v>
      </c>
      <c r="C345" s="24">
        <f>'Рейтинговая таблица организаций'!C345</f>
        <v>65</v>
      </c>
      <c r="D345" s="24">
        <f t="shared" si="72"/>
        <v>342</v>
      </c>
      <c r="E345" s="24" t="str">
        <f t="shared" si="73"/>
        <v>МКОУ "Новоуркарахская средняя общеобразовательная школа" (Дахадаевский район)</v>
      </c>
      <c r="F345" s="24">
        <f>'Рейтинговая таблица организаций'!M345</f>
        <v>94</v>
      </c>
      <c r="G345" s="24">
        <f>'Рейтинговая таблица организаций'!N345</f>
        <v>90</v>
      </c>
      <c r="H345" s="24">
        <f>'Рейтинговая таблица организаций'!O345</f>
        <v>95</v>
      </c>
      <c r="I345" s="24">
        <f>'Рейтинговая таблица организаций'!P345</f>
        <v>93</v>
      </c>
      <c r="J345" s="24">
        <f t="shared" si="74"/>
        <v>342</v>
      </c>
      <c r="K345" s="24" t="str">
        <f t="shared" si="75"/>
        <v>МКОУ "Новоуркарахская средняя общеобразовательная школа" (Дахадаевский район)</v>
      </c>
      <c r="L345" s="24">
        <f>'Рейтинговая таблица организаций'!V345</f>
        <v>40</v>
      </c>
      <c r="M345" s="24">
        <f>'Рейтинговая таблица организаций'!X345</f>
        <v>88</v>
      </c>
      <c r="N345" s="24">
        <f>'Рейтинговая таблица организаций'!Y345</f>
        <v>64</v>
      </c>
      <c r="O345" s="24">
        <f t="shared" si="76"/>
        <v>342</v>
      </c>
      <c r="P345" s="24" t="str">
        <f t="shared" si="77"/>
        <v>МКОУ "Новоуркарахская средняя общеобразовательная школа" (Дахадаевский район)</v>
      </c>
      <c r="Q345" s="24">
        <f>'Рейтинговая таблица организаций'!AD345</f>
        <v>0</v>
      </c>
      <c r="R345" s="24">
        <f>'Рейтинговая таблица организаций'!AE345</f>
        <v>40</v>
      </c>
      <c r="S345" s="7">
        <f>'Рейтинговая таблица организаций'!AF345</f>
        <v>100</v>
      </c>
      <c r="T345" s="24">
        <f>'Рейтинговая таблица организаций'!AG345</f>
        <v>46</v>
      </c>
      <c r="U345" s="24">
        <f t="shared" si="78"/>
        <v>342</v>
      </c>
      <c r="V345" s="24" t="str">
        <f t="shared" si="79"/>
        <v>МКОУ "Новоуркарахская средняя общеобразовательная школа" (Дахадаевский район)</v>
      </c>
      <c r="W345" s="24">
        <f>'Рейтинговая таблица организаций'!AN345</f>
        <v>94</v>
      </c>
      <c r="X345" s="24">
        <f>'Рейтинговая таблица организаций'!AO345</f>
        <v>95</v>
      </c>
      <c r="Y345" s="24">
        <f>'Рейтинговая таблица организаций'!AP345</f>
        <v>91</v>
      </c>
      <c r="Z345" s="24">
        <f>'Рейтинговая таблица организаций'!AQ345</f>
        <v>94</v>
      </c>
      <c r="AA345" s="24">
        <f t="shared" si="80"/>
        <v>342</v>
      </c>
      <c r="AB345" s="24" t="str">
        <f t="shared" si="81"/>
        <v>МКОУ "Новоуркарахская средняя общеобразовательная школа" (Дахадаевский район)</v>
      </c>
      <c r="AC345" s="24">
        <f>'Рейтинговая таблица организаций'!AX345</f>
        <v>95</v>
      </c>
      <c r="AD345" s="24">
        <f>'Рейтинговая таблица организаций'!AY345</f>
        <v>95</v>
      </c>
      <c r="AE345" s="24">
        <f>'Рейтинговая таблица организаций'!AZ345</f>
        <v>97</v>
      </c>
      <c r="AF345" s="24">
        <f>'Рейтинговая таблица организаций'!BA345</f>
        <v>95</v>
      </c>
      <c r="AG345" s="24">
        <f t="shared" si="82"/>
        <v>342</v>
      </c>
      <c r="AH345" s="24" t="str">
        <f t="shared" si="83"/>
        <v>МКОУ "Новоуркарахская средняя общеобразовательная школа" (Дахадаевский район)</v>
      </c>
      <c r="AI345" s="24">
        <f>'Рейтинговая таблица организаций'!BB345</f>
        <v>78.400000000000006</v>
      </c>
    </row>
    <row r="346" spans="1:35" s="24" customFormat="1" x14ac:dyDescent="0.25">
      <c r="A346" s="24">
        <f>'Рейтинговая таблица организаций'!A346</f>
        <v>343</v>
      </c>
      <c r="B346" s="24" t="str">
        <f>'Рейтинговая таблица организаций'!B346</f>
        <v>МКОУ "Кищинская средняя общеобразовательная школа Гасбала Сулейманова" (Дахадаевский район)</v>
      </c>
      <c r="C346" s="24">
        <f>'Рейтинговая таблица организаций'!C346</f>
        <v>112</v>
      </c>
      <c r="D346" s="24">
        <f t="shared" si="72"/>
        <v>343</v>
      </c>
      <c r="E346" s="24" t="str">
        <f t="shared" si="73"/>
        <v>МКОУ "Кищинская средняя общеобразовательная школа Гасбала Сулейманова" (Дахадаевский район)</v>
      </c>
      <c r="F346" s="24">
        <f>'Рейтинговая таблица организаций'!M346</f>
        <v>100</v>
      </c>
      <c r="G346" s="24">
        <f>'Рейтинговая таблица организаций'!N346</f>
        <v>100</v>
      </c>
      <c r="H346" s="24">
        <f>'Рейтинговая таблица организаций'!O346</f>
        <v>95</v>
      </c>
      <c r="I346" s="24">
        <f>'Рейтинговая таблица организаций'!P346</f>
        <v>98</v>
      </c>
      <c r="J346" s="24">
        <f t="shared" si="74"/>
        <v>343</v>
      </c>
      <c r="K346" s="24" t="str">
        <f t="shared" si="75"/>
        <v>МКОУ "Кищинская средняя общеобразовательная школа Гасбала Сулейманова" (Дахадаевский район)</v>
      </c>
      <c r="L346" s="24">
        <f>'Рейтинговая таблица организаций'!V346</f>
        <v>100</v>
      </c>
      <c r="M346" s="24">
        <f>'Рейтинговая таблица организаций'!X346</f>
        <v>85</v>
      </c>
      <c r="N346" s="24">
        <f>'Рейтинговая таблица организаций'!Y346</f>
        <v>92</v>
      </c>
      <c r="O346" s="24">
        <f t="shared" si="76"/>
        <v>343</v>
      </c>
      <c r="P346" s="24" t="str">
        <f t="shared" si="77"/>
        <v>МКОУ "Кищинская средняя общеобразовательная школа Гасбала Сулейманова" (Дахадаевский район)</v>
      </c>
      <c r="Q346" s="24">
        <f>'Рейтинговая таблица организаций'!AD346</f>
        <v>80</v>
      </c>
      <c r="R346" s="24">
        <f>'Рейтинговая таблица организаций'!AE346</f>
        <v>20</v>
      </c>
      <c r="S346" s="7">
        <f>'Рейтинговая таблица организаций'!AF346</f>
        <v>90</v>
      </c>
      <c r="T346" s="24">
        <f>'Рейтинговая таблица организаций'!AG346</f>
        <v>59</v>
      </c>
      <c r="U346" s="24">
        <f t="shared" si="78"/>
        <v>343</v>
      </c>
      <c r="V346" s="24" t="str">
        <f t="shared" si="79"/>
        <v>МКОУ "Кищинская средняя общеобразовательная школа Гасбала Сулейманова" (Дахадаевский район)</v>
      </c>
      <c r="W346" s="24">
        <f>'Рейтинговая таблица организаций'!AN346</f>
        <v>95</v>
      </c>
      <c r="X346" s="24">
        <f>'Рейтинговая таблица организаций'!AO346</f>
        <v>98</v>
      </c>
      <c r="Y346" s="24">
        <f>'Рейтинговая таблица организаций'!AP346</f>
        <v>98</v>
      </c>
      <c r="Z346" s="24">
        <f>'Рейтинговая таблица организаций'!AQ346</f>
        <v>97</v>
      </c>
      <c r="AA346" s="24">
        <f t="shared" si="80"/>
        <v>343</v>
      </c>
      <c r="AB346" s="24" t="str">
        <f t="shared" si="81"/>
        <v>МКОУ "Кищинская средняя общеобразовательная школа Гасбала Сулейманова" (Дахадаевский район)</v>
      </c>
      <c r="AC346" s="24">
        <f>'Рейтинговая таблица организаций'!AX346</f>
        <v>93</v>
      </c>
      <c r="AD346" s="24">
        <f>'Рейтинговая таблица организаций'!AY346</f>
        <v>96</v>
      </c>
      <c r="AE346" s="24">
        <f>'Рейтинговая таблица организаций'!AZ346</f>
        <v>95</v>
      </c>
      <c r="AF346" s="24">
        <f>'Рейтинговая таблица организаций'!BA346</f>
        <v>95</v>
      </c>
      <c r="AG346" s="24">
        <f t="shared" si="82"/>
        <v>343</v>
      </c>
      <c r="AH346" s="24" t="str">
        <f t="shared" si="83"/>
        <v>МКОУ "Кищинская средняя общеобразовательная школа Гасбала Сулейманова" (Дахадаевский район)</v>
      </c>
      <c r="AI346" s="24">
        <f>'Рейтинговая таблица организаций'!BB346</f>
        <v>88.2</v>
      </c>
    </row>
    <row r="347" spans="1:35" s="24" customFormat="1" x14ac:dyDescent="0.25">
      <c r="A347" s="24">
        <f>'Рейтинговая таблица организаций'!A347</f>
        <v>344</v>
      </c>
      <c r="B347" s="24" t="str">
        <f>'Рейтинговая таблица организаций'!B347</f>
        <v>МКОУ "Харбукская средняя общеобразовательная школа" (Дахадаевский район)</v>
      </c>
      <c r="C347" s="24">
        <f>'Рейтинговая таблица организаций'!C347</f>
        <v>20</v>
      </c>
      <c r="D347" s="24">
        <f t="shared" si="72"/>
        <v>344</v>
      </c>
      <c r="E347" s="24" t="str">
        <f t="shared" si="73"/>
        <v>МКОУ "Харбукская средняя общеобразовательная школа" (Дахадаевский район)</v>
      </c>
      <c r="F347" s="24">
        <f>'Рейтинговая таблица организаций'!M347</f>
        <v>95</v>
      </c>
      <c r="G347" s="24">
        <f>'Рейтинговая таблица организаций'!N347</f>
        <v>90</v>
      </c>
      <c r="H347" s="24">
        <f>'Рейтинговая таблица организаций'!O347</f>
        <v>64</v>
      </c>
      <c r="I347" s="24">
        <f>'Рейтинговая таблица организаций'!P347</f>
        <v>81</v>
      </c>
      <c r="J347" s="24">
        <f t="shared" si="74"/>
        <v>344</v>
      </c>
      <c r="K347" s="24" t="str">
        <f t="shared" si="75"/>
        <v>МКОУ "Харбукская средняя общеобразовательная школа" (Дахадаевский район)</v>
      </c>
      <c r="L347" s="24">
        <f>'Рейтинговая таблица организаций'!V347</f>
        <v>20</v>
      </c>
      <c r="M347" s="24">
        <f>'Рейтинговая таблица организаций'!X347</f>
        <v>70</v>
      </c>
      <c r="N347" s="24">
        <f>'Рейтинговая таблица организаций'!Y347</f>
        <v>45</v>
      </c>
      <c r="O347" s="24">
        <f t="shared" si="76"/>
        <v>344</v>
      </c>
      <c r="P347" s="24" t="str">
        <f t="shared" si="77"/>
        <v>МКОУ "Харбукская средняя общеобразовательная школа" (Дахадаевский район)</v>
      </c>
      <c r="Q347" s="24">
        <f>'Рейтинговая таблица организаций'!AD347</f>
        <v>0</v>
      </c>
      <c r="R347" s="24">
        <f>'Рейтинговая таблица организаций'!AE347</f>
        <v>20</v>
      </c>
      <c r="S347" s="7">
        <f>'Рейтинговая таблица организаций'!AF347</f>
        <v>100</v>
      </c>
      <c r="T347" s="24">
        <f>'Рейтинговая таблица организаций'!AG347</f>
        <v>38</v>
      </c>
      <c r="U347" s="24">
        <f t="shared" si="78"/>
        <v>344</v>
      </c>
      <c r="V347" s="24" t="str">
        <f t="shared" si="79"/>
        <v>МКОУ "Харбукская средняя общеобразовательная школа" (Дахадаевский район)</v>
      </c>
      <c r="W347" s="24">
        <f>'Рейтинговая таблица организаций'!AN347</f>
        <v>90</v>
      </c>
      <c r="X347" s="24">
        <f>'Рейтинговая таблица организаций'!AO347</f>
        <v>90</v>
      </c>
      <c r="Y347" s="24">
        <f>'Рейтинговая таблица организаций'!AP347</f>
        <v>100</v>
      </c>
      <c r="Z347" s="24">
        <f>'Рейтинговая таблица организаций'!AQ347</f>
        <v>92</v>
      </c>
      <c r="AA347" s="24">
        <f t="shared" si="80"/>
        <v>344</v>
      </c>
      <c r="AB347" s="24" t="str">
        <f t="shared" si="81"/>
        <v>МКОУ "Харбукская средняя общеобразовательная школа" (Дахадаевский район)</v>
      </c>
      <c r="AC347" s="24">
        <f>'Рейтинговая таблица организаций'!AX347</f>
        <v>85</v>
      </c>
      <c r="AD347" s="24">
        <f>'Рейтинговая таблица организаций'!AY347</f>
        <v>95</v>
      </c>
      <c r="AE347" s="24">
        <f>'Рейтинговая таблица организаций'!AZ347</f>
        <v>95</v>
      </c>
      <c r="AF347" s="24">
        <f>'Рейтинговая таблица организаций'!BA347</f>
        <v>91</v>
      </c>
      <c r="AG347" s="24">
        <f t="shared" si="82"/>
        <v>344</v>
      </c>
      <c r="AH347" s="24" t="str">
        <f t="shared" si="83"/>
        <v>МКОУ "Харбукская средняя общеобразовательная школа" (Дахадаевский район)</v>
      </c>
      <c r="AI347" s="24">
        <f>'Рейтинговая таблица организаций'!BB347</f>
        <v>69.400000000000006</v>
      </c>
    </row>
    <row r="348" spans="1:35" s="24" customFormat="1" x14ac:dyDescent="0.25">
      <c r="A348" s="24">
        <f>'Рейтинговая таблица организаций'!A348</f>
        <v>345</v>
      </c>
      <c r="B348" s="24" t="str">
        <f>'Рейтинговая таблица организаций'!B348</f>
        <v>МКОУ "Калкнинская средняя общеобразовательная школа" (Дахадаевский район)</v>
      </c>
      <c r="C348" s="24">
        <f>'Рейтинговая таблица организаций'!C348</f>
        <v>65</v>
      </c>
      <c r="D348" s="24">
        <f t="shared" si="72"/>
        <v>345</v>
      </c>
      <c r="E348" s="24" t="str">
        <f t="shared" si="73"/>
        <v>МКОУ "Калкнинская средняя общеобразовательная школа" (Дахадаевский район)</v>
      </c>
      <c r="F348" s="24">
        <f>'Рейтинговая таблица организаций'!M348</f>
        <v>98</v>
      </c>
      <c r="G348" s="24">
        <f>'Рейтинговая таблица организаций'!N348</f>
        <v>90</v>
      </c>
      <c r="H348" s="24">
        <f>'Рейтинговая таблица организаций'!O348</f>
        <v>96</v>
      </c>
      <c r="I348" s="24">
        <f>'Рейтинговая таблица организаций'!P348</f>
        <v>95</v>
      </c>
      <c r="J348" s="24">
        <f t="shared" si="74"/>
        <v>345</v>
      </c>
      <c r="K348" s="24" t="str">
        <f t="shared" si="75"/>
        <v>МКОУ "Калкнинская средняя общеобразовательная школа" (Дахадаевский район)</v>
      </c>
      <c r="L348" s="24">
        <f>'Рейтинговая таблица организаций'!V348</f>
        <v>80</v>
      </c>
      <c r="M348" s="24">
        <f>'Рейтинговая таблица организаций'!X348</f>
        <v>82</v>
      </c>
      <c r="N348" s="24">
        <f>'Рейтинговая таблица организаций'!Y348</f>
        <v>81</v>
      </c>
      <c r="O348" s="24">
        <f t="shared" si="76"/>
        <v>345</v>
      </c>
      <c r="P348" s="24" t="str">
        <f t="shared" si="77"/>
        <v>МКОУ "Калкнинская средняя общеобразовательная школа" (Дахадаевский район)</v>
      </c>
      <c r="Q348" s="24">
        <f>'Рейтинговая таблица организаций'!AD348</f>
        <v>0</v>
      </c>
      <c r="R348" s="24">
        <f>'Рейтинговая таблица организаций'!AE348</f>
        <v>20</v>
      </c>
      <c r="S348" s="7">
        <f>'Рейтинговая таблица организаций'!AF348</f>
        <v>87.5</v>
      </c>
      <c r="T348" s="24">
        <f>'Рейтинговая таблица организаций'!AG348</f>
        <v>34</v>
      </c>
      <c r="U348" s="24">
        <f t="shared" si="78"/>
        <v>345</v>
      </c>
      <c r="V348" s="24" t="str">
        <f t="shared" si="79"/>
        <v>МКОУ "Калкнинская средняя общеобразовательная школа" (Дахадаевский район)</v>
      </c>
      <c r="W348" s="24">
        <f>'Рейтинговая таблица организаций'!AN348</f>
        <v>98</v>
      </c>
      <c r="X348" s="24">
        <f>'Рейтинговая таблица организаций'!AO348</f>
        <v>98</v>
      </c>
      <c r="Y348" s="24">
        <f>'Рейтинговая таблица организаций'!AP348</f>
        <v>96</v>
      </c>
      <c r="Z348" s="24">
        <f>'Рейтинговая таблица организаций'!AQ348</f>
        <v>98</v>
      </c>
      <c r="AA348" s="24">
        <f t="shared" si="80"/>
        <v>345</v>
      </c>
      <c r="AB348" s="24" t="str">
        <f t="shared" si="81"/>
        <v>МКОУ "Калкнинская средняя общеобразовательная школа" (Дахадаевский район)</v>
      </c>
      <c r="AC348" s="24">
        <f>'Рейтинговая таблица организаций'!AX348</f>
        <v>95</v>
      </c>
      <c r="AD348" s="24">
        <f>'Рейтинговая таблица организаций'!AY348</f>
        <v>89</v>
      </c>
      <c r="AE348" s="24">
        <f>'Рейтинговая таблица организаций'!AZ348</f>
        <v>98</v>
      </c>
      <c r="AF348" s="24">
        <f>'Рейтинговая таблица организаций'!BA348</f>
        <v>93</v>
      </c>
      <c r="AG348" s="24">
        <f t="shared" si="82"/>
        <v>345</v>
      </c>
      <c r="AH348" s="24" t="str">
        <f t="shared" si="83"/>
        <v>МКОУ "Калкнинская средняя общеобразовательная школа" (Дахадаевский район)</v>
      </c>
      <c r="AI348" s="24">
        <f>'Рейтинговая таблица организаций'!BB348</f>
        <v>80.2</v>
      </c>
    </row>
    <row r="349" spans="1:35" s="24" customFormat="1" x14ac:dyDescent="0.25">
      <c r="A349" s="24">
        <f>'Рейтинговая таблица организаций'!A349</f>
        <v>346</v>
      </c>
      <c r="B349" s="24" t="str">
        <f>'Рейтинговая таблица организаций'!B349</f>
        <v>МКОУ "Урагинская средняя общеобразовательная школа" (Дахадаевский район)</v>
      </c>
      <c r="C349" s="24">
        <f>'Рейтинговая таблица организаций'!C349</f>
        <v>24</v>
      </c>
      <c r="D349" s="24">
        <f t="shared" si="72"/>
        <v>346</v>
      </c>
      <c r="E349" s="24" t="str">
        <f t="shared" si="73"/>
        <v>МКОУ "Урагинская средняя общеобразовательная школа" (Дахадаевский район)</v>
      </c>
      <c r="F349" s="24">
        <f>'Рейтинговая таблица организаций'!M349</f>
        <v>88</v>
      </c>
      <c r="G349" s="24">
        <f>'Рейтинговая таблица организаций'!N349</f>
        <v>100</v>
      </c>
      <c r="H349" s="24">
        <f>'Рейтинговая таблица организаций'!O349</f>
        <v>100</v>
      </c>
      <c r="I349" s="24">
        <f>'Рейтинговая таблица организаций'!P349</f>
        <v>96</v>
      </c>
      <c r="J349" s="24">
        <f t="shared" si="74"/>
        <v>346</v>
      </c>
      <c r="K349" s="24" t="str">
        <f t="shared" si="75"/>
        <v>МКОУ "Урагинская средняя общеобразовательная школа" (Дахадаевский район)</v>
      </c>
      <c r="L349" s="24">
        <f>'Рейтинговая таблица организаций'!V349</f>
        <v>80</v>
      </c>
      <c r="M349" s="24">
        <f>'Рейтинговая таблица организаций'!X349</f>
        <v>100</v>
      </c>
      <c r="N349" s="24">
        <f>'Рейтинговая таблица организаций'!Y349</f>
        <v>90</v>
      </c>
      <c r="O349" s="24">
        <f t="shared" si="76"/>
        <v>346</v>
      </c>
      <c r="P349" s="24" t="str">
        <f t="shared" si="77"/>
        <v>МКОУ "Урагинская средняя общеобразовательная школа" (Дахадаевский район)</v>
      </c>
      <c r="Q349" s="24">
        <f>'Рейтинговая таблица организаций'!AD349</f>
        <v>0</v>
      </c>
      <c r="R349" s="24">
        <f>'Рейтинговая таблица организаций'!AE349</f>
        <v>0</v>
      </c>
      <c r="S349" s="7">
        <f>'Рейтинговая таблица организаций'!AF349</f>
        <v>60</v>
      </c>
      <c r="T349" s="24">
        <f>'Рейтинговая таблица организаций'!AG349</f>
        <v>18</v>
      </c>
      <c r="U349" s="24">
        <f t="shared" si="78"/>
        <v>346</v>
      </c>
      <c r="V349" s="24" t="str">
        <f t="shared" si="79"/>
        <v>МКОУ "Урагинская средняя общеобразовательная школа" (Дахадаевский район)</v>
      </c>
      <c r="W349" s="24">
        <f>'Рейтинговая таблица организаций'!AN349</f>
        <v>92</v>
      </c>
      <c r="X349" s="24">
        <f>'Рейтинговая таблица организаций'!AO349</f>
        <v>100</v>
      </c>
      <c r="Y349" s="24">
        <f>'Рейтинговая таблица организаций'!AP349</f>
        <v>81</v>
      </c>
      <c r="Z349" s="24">
        <f>'Рейтинговая таблица организаций'!AQ349</f>
        <v>93</v>
      </c>
      <c r="AA349" s="24">
        <f t="shared" si="80"/>
        <v>346</v>
      </c>
      <c r="AB349" s="24" t="str">
        <f t="shared" si="81"/>
        <v>МКОУ "Урагинская средняя общеобразовательная школа" (Дахадаевский район)</v>
      </c>
      <c r="AC349" s="24">
        <f>'Рейтинговая таблица организаций'!AX349</f>
        <v>100</v>
      </c>
      <c r="AD349" s="24">
        <f>'Рейтинговая таблица организаций'!AY349</f>
        <v>100</v>
      </c>
      <c r="AE349" s="24">
        <f>'Рейтинговая таблица организаций'!AZ349</f>
        <v>100</v>
      </c>
      <c r="AF349" s="24">
        <f>'Рейтинговая таблица организаций'!BA349</f>
        <v>100</v>
      </c>
      <c r="AG349" s="24">
        <f t="shared" si="82"/>
        <v>346</v>
      </c>
      <c r="AH349" s="24" t="str">
        <f t="shared" si="83"/>
        <v>МКОУ "Урагинская средняя общеобразовательная школа" (Дахадаевский район)</v>
      </c>
      <c r="AI349" s="24">
        <f>'Рейтинговая таблица организаций'!BB349</f>
        <v>79.400000000000006</v>
      </c>
    </row>
    <row r="350" spans="1:35" s="24" customFormat="1" x14ac:dyDescent="0.25">
      <c r="A350" s="24">
        <f>'Рейтинговая таблица организаций'!A350</f>
        <v>347</v>
      </c>
      <c r="B350" s="24" t="str">
        <f>'Рейтинговая таблица организаций'!B350</f>
        <v>МКОУ "Гуладтынская средняя общеобразовательная школа" (Дахадаевский район)</v>
      </c>
      <c r="C350" s="24">
        <f>'Рейтинговая таблица организаций'!C350</f>
        <v>12</v>
      </c>
      <c r="D350" s="24">
        <f t="shared" si="72"/>
        <v>347</v>
      </c>
      <c r="E350" s="24" t="str">
        <f t="shared" si="73"/>
        <v>МКОУ "Гуладтынская средняя общеобразовательная школа" (Дахадаевский район)</v>
      </c>
      <c r="F350" s="24">
        <f>'Рейтинговая таблица организаций'!M350</f>
        <v>97</v>
      </c>
      <c r="G350" s="24">
        <f>'Рейтинговая таблица организаций'!N350</f>
        <v>0</v>
      </c>
      <c r="H350" s="24">
        <f>'Рейтинговая таблица организаций'!O350</f>
        <v>100</v>
      </c>
      <c r="I350" s="24">
        <f>'Рейтинговая таблица организаций'!P350</f>
        <v>69</v>
      </c>
      <c r="J350" s="24">
        <f t="shared" si="74"/>
        <v>347</v>
      </c>
      <c r="K350" s="24" t="str">
        <f t="shared" si="75"/>
        <v>МКОУ "Гуладтынская средняя общеобразовательная школа" (Дахадаевский район)</v>
      </c>
      <c r="L350" s="24">
        <f>'Рейтинговая таблица организаций'!V350</f>
        <v>40</v>
      </c>
      <c r="M350" s="24">
        <f>'Рейтинговая таблица организаций'!X350</f>
        <v>92</v>
      </c>
      <c r="N350" s="24">
        <f>'Рейтинговая таблица организаций'!Y350</f>
        <v>66</v>
      </c>
      <c r="O350" s="24">
        <f t="shared" si="76"/>
        <v>347</v>
      </c>
      <c r="P350" s="24" t="str">
        <f t="shared" si="77"/>
        <v>МКОУ "Гуладтынская средняя общеобразовательная школа" (Дахадаевский район)</v>
      </c>
      <c r="Q350" s="24">
        <f>'Рейтинговая таблица организаций'!AD350</f>
        <v>0</v>
      </c>
      <c r="R350" s="24">
        <f>'Рейтинговая таблица организаций'!AE350</f>
        <v>0</v>
      </c>
      <c r="S350" s="7">
        <f>'Рейтинговая таблица организаций'!AF350</f>
        <v>66.666666666666671</v>
      </c>
      <c r="T350" s="24">
        <f>'Рейтинговая таблица организаций'!AG350</f>
        <v>20</v>
      </c>
      <c r="U350" s="24">
        <f t="shared" si="78"/>
        <v>347</v>
      </c>
      <c r="V350" s="24" t="str">
        <f t="shared" si="79"/>
        <v>МКОУ "Гуладтынская средняя общеобразовательная школа" (Дахадаевский район)</v>
      </c>
      <c r="W350" s="24">
        <f>'Рейтинговая таблица организаций'!AN350</f>
        <v>92</v>
      </c>
      <c r="X350" s="24">
        <f>'Рейтинговая таблица организаций'!AO350</f>
        <v>100</v>
      </c>
      <c r="Y350" s="24">
        <f>'Рейтинговая таблица организаций'!AP350</f>
        <v>100</v>
      </c>
      <c r="Z350" s="24">
        <f>'Рейтинговая таблица организаций'!AQ350</f>
        <v>97</v>
      </c>
      <c r="AA350" s="24">
        <f t="shared" si="80"/>
        <v>347</v>
      </c>
      <c r="AB350" s="24" t="str">
        <f t="shared" si="81"/>
        <v>МКОУ "Гуладтынская средняя общеобразовательная школа" (Дахадаевский район)</v>
      </c>
      <c r="AC350" s="24">
        <f>'Рейтинговая таблица организаций'!AX350</f>
        <v>100</v>
      </c>
      <c r="AD350" s="24">
        <f>'Рейтинговая таблица организаций'!AY350</f>
        <v>92</v>
      </c>
      <c r="AE350" s="24">
        <f>'Рейтинговая таблица организаций'!AZ350</f>
        <v>92</v>
      </c>
      <c r="AF350" s="24">
        <f>'Рейтинговая таблица организаций'!BA350</f>
        <v>95</v>
      </c>
      <c r="AG350" s="24">
        <f t="shared" si="82"/>
        <v>347</v>
      </c>
      <c r="AH350" s="24" t="str">
        <f t="shared" si="83"/>
        <v>МКОУ "Гуладтынская средняя общеобразовательная школа" (Дахадаевский район)</v>
      </c>
      <c r="AI350" s="24">
        <f>'Рейтинговая таблица организаций'!BB350</f>
        <v>69.400000000000006</v>
      </c>
    </row>
    <row r="351" spans="1:35" s="24" customFormat="1" x14ac:dyDescent="0.25">
      <c r="A351" s="24">
        <f>'Рейтинговая таблица организаций'!A351</f>
        <v>348</v>
      </c>
      <c r="B351" s="24" t="str">
        <f>'Рейтинговая таблица организаций'!B351</f>
        <v>МКОУ "Карбачимахинская средняя общеобразовательная школа" (Дахадаевский район)</v>
      </c>
      <c r="C351" s="24">
        <f>'Рейтинговая таблица организаций'!C351</f>
        <v>16</v>
      </c>
      <c r="D351" s="24">
        <f t="shared" si="72"/>
        <v>348</v>
      </c>
      <c r="E351" s="24" t="str">
        <f t="shared" si="73"/>
        <v>МКОУ "Карбачимахинская средняя общеобразовательная школа" (Дахадаевский район)</v>
      </c>
      <c r="F351" s="24">
        <f>'Рейтинговая таблица организаций'!M351</f>
        <v>100</v>
      </c>
      <c r="G351" s="24">
        <f>'Рейтинговая таблица организаций'!N351</f>
        <v>100</v>
      </c>
      <c r="H351" s="24">
        <f>'Рейтинговая таблица организаций'!O351</f>
        <v>88</v>
      </c>
      <c r="I351" s="24">
        <f>'Рейтинговая таблица организаций'!P351</f>
        <v>95</v>
      </c>
      <c r="J351" s="24">
        <f t="shared" si="74"/>
        <v>348</v>
      </c>
      <c r="K351" s="24" t="str">
        <f t="shared" si="75"/>
        <v>МКОУ "Карбачимахинская средняя общеобразовательная школа" (Дахадаевский район)</v>
      </c>
      <c r="L351" s="24">
        <f>'Рейтинговая таблица организаций'!V351</f>
        <v>80</v>
      </c>
      <c r="M351" s="24">
        <f>'Рейтинговая таблица организаций'!X351</f>
        <v>56</v>
      </c>
      <c r="N351" s="24">
        <f>'Рейтинговая таблица организаций'!Y351</f>
        <v>68</v>
      </c>
      <c r="O351" s="24">
        <f t="shared" si="76"/>
        <v>348</v>
      </c>
      <c r="P351" s="24" t="str">
        <f t="shared" si="77"/>
        <v>МКОУ "Карбачимахинская средняя общеобразовательная школа" (Дахадаевский район)</v>
      </c>
      <c r="Q351" s="24">
        <f>'Рейтинговая таблица организаций'!AD351</f>
        <v>0</v>
      </c>
      <c r="R351" s="24">
        <f>'Рейтинговая таблица организаций'!AE351</f>
        <v>20</v>
      </c>
      <c r="S351" s="7">
        <f>'Рейтинговая таблица организаций'!AF351</f>
        <v>66.666666666666671</v>
      </c>
      <c r="T351" s="24">
        <f>'Рейтинговая таблица организаций'!AG351</f>
        <v>28</v>
      </c>
      <c r="U351" s="24">
        <f t="shared" si="78"/>
        <v>348</v>
      </c>
      <c r="V351" s="24" t="str">
        <f t="shared" si="79"/>
        <v>МКОУ "Карбачимахинская средняя общеобразовательная школа" (Дахадаевский район)</v>
      </c>
      <c r="W351" s="24">
        <f>'Рейтинговая таблица организаций'!AN351</f>
        <v>100</v>
      </c>
      <c r="X351" s="24">
        <f>'Рейтинговая таблица организаций'!AO351</f>
        <v>100</v>
      </c>
      <c r="Y351" s="24">
        <f>'Рейтинговая таблица организаций'!AP351</f>
        <v>100</v>
      </c>
      <c r="Z351" s="24">
        <f>'Рейтинговая таблица организаций'!AQ351</f>
        <v>100</v>
      </c>
      <c r="AA351" s="24">
        <f t="shared" si="80"/>
        <v>348</v>
      </c>
      <c r="AB351" s="24" t="str">
        <f t="shared" si="81"/>
        <v>МКОУ "Карбачимахинская средняя общеобразовательная школа" (Дахадаевский район)</v>
      </c>
      <c r="AC351" s="24">
        <f>'Рейтинговая таблица организаций'!AX351</f>
        <v>100</v>
      </c>
      <c r="AD351" s="24">
        <f>'Рейтинговая таблица организаций'!AY351</f>
        <v>100</v>
      </c>
      <c r="AE351" s="24">
        <f>'Рейтинговая таблица организаций'!AZ351</f>
        <v>88</v>
      </c>
      <c r="AF351" s="24">
        <f>'Рейтинговая таблица организаций'!BA351</f>
        <v>98</v>
      </c>
      <c r="AG351" s="24">
        <f t="shared" si="82"/>
        <v>348</v>
      </c>
      <c r="AH351" s="24" t="str">
        <f t="shared" si="83"/>
        <v>МКОУ "Карбачимахинская средняя общеобразовательная школа" (Дахадаевский район)</v>
      </c>
      <c r="AI351" s="24">
        <f>'Рейтинговая таблица организаций'!BB351</f>
        <v>77.8</v>
      </c>
    </row>
    <row r="352" spans="1:35" s="24" customFormat="1" x14ac:dyDescent="0.25">
      <c r="A352" s="24">
        <f>'Рейтинговая таблица организаций'!A352</f>
        <v>349</v>
      </c>
      <c r="B352" s="24" t="str">
        <f>'Рейтинговая таблица организаций'!B352</f>
        <v>МКОУ "Кункинская средняя общеобразовательная школа им Г.М. Курбанова (Дахадаевский район)</v>
      </c>
      <c r="C352" s="24">
        <f>'Рейтинговая таблица организаций'!C352</f>
        <v>17</v>
      </c>
      <c r="D352" s="24">
        <f t="shared" si="72"/>
        <v>349</v>
      </c>
      <c r="E352" s="24" t="str">
        <f t="shared" si="73"/>
        <v>МКОУ "Кункинская средняя общеобразовательная школа им Г.М. Курбанова (Дахадаевский район)</v>
      </c>
      <c r="F352" s="24">
        <f>'Рейтинговая таблица организаций'!M352</f>
        <v>63</v>
      </c>
      <c r="G352" s="24">
        <f>'Рейтинговая таблица организаций'!N352</f>
        <v>0</v>
      </c>
      <c r="H352" s="24">
        <f>'Рейтинговая таблица организаций'!O352</f>
        <v>100</v>
      </c>
      <c r="I352" s="24">
        <f>'Рейтинговая таблица организаций'!P352</f>
        <v>59</v>
      </c>
      <c r="J352" s="24">
        <f t="shared" si="74"/>
        <v>349</v>
      </c>
      <c r="K352" s="24" t="str">
        <f t="shared" si="75"/>
        <v>МКОУ "Кункинская средняя общеобразовательная школа им Г.М. Курбанова (Дахадаевский район)</v>
      </c>
      <c r="L352" s="24">
        <f>'Рейтинговая таблица организаций'!V352</f>
        <v>20</v>
      </c>
      <c r="M352" s="24">
        <f>'Рейтинговая таблица организаций'!X352</f>
        <v>88</v>
      </c>
      <c r="N352" s="24">
        <f>'Рейтинговая таблица организаций'!Y352</f>
        <v>54</v>
      </c>
      <c r="O352" s="24">
        <f t="shared" si="76"/>
        <v>349</v>
      </c>
      <c r="P352" s="24" t="str">
        <f t="shared" si="77"/>
        <v>МКОУ "Кункинская средняя общеобразовательная школа им Г.М. Курбанова (Дахадаевский район)</v>
      </c>
      <c r="Q352" s="24">
        <f>'Рейтинговая таблица организаций'!AD352</f>
        <v>0</v>
      </c>
      <c r="R352" s="24">
        <f>'Рейтинговая таблица организаций'!AE352</f>
        <v>0</v>
      </c>
      <c r="S352" s="7">
        <f>'Рейтинговая таблица организаций'!AF352</f>
        <v>50</v>
      </c>
      <c r="T352" s="24">
        <f>'Рейтинговая таблица организаций'!AG352</f>
        <v>15</v>
      </c>
      <c r="U352" s="24">
        <f t="shared" si="78"/>
        <v>349</v>
      </c>
      <c r="V352" s="24" t="str">
        <f t="shared" si="79"/>
        <v>МКОУ "Кункинская средняя общеобразовательная школа им Г.М. Курбанова (Дахадаевский район)</v>
      </c>
      <c r="W352" s="24">
        <f>'Рейтинговая таблица организаций'!AN352</f>
        <v>100</v>
      </c>
      <c r="X352" s="24">
        <f>'Рейтинговая таблица организаций'!AO352</f>
        <v>100</v>
      </c>
      <c r="Y352" s="24">
        <f>'Рейтинговая таблица организаций'!AP352</f>
        <v>87</v>
      </c>
      <c r="Z352" s="24">
        <f>'Рейтинговая таблица организаций'!AQ352</f>
        <v>97</v>
      </c>
      <c r="AA352" s="24">
        <f t="shared" si="80"/>
        <v>349</v>
      </c>
      <c r="AB352" s="24" t="str">
        <f t="shared" si="81"/>
        <v>МКОУ "Кункинская средняя общеобразовательная школа им Г.М. Курбанова (Дахадаевский район)</v>
      </c>
      <c r="AC352" s="24">
        <f>'Рейтинговая таблица организаций'!AX352</f>
        <v>100</v>
      </c>
      <c r="AD352" s="24">
        <f>'Рейтинговая таблица организаций'!AY352</f>
        <v>94</v>
      </c>
      <c r="AE352" s="24">
        <f>'Рейтинговая таблица организаций'!AZ352</f>
        <v>100</v>
      </c>
      <c r="AF352" s="24">
        <f>'Рейтинговая таблица организаций'!BA352</f>
        <v>98</v>
      </c>
      <c r="AG352" s="24">
        <f t="shared" si="82"/>
        <v>349</v>
      </c>
      <c r="AH352" s="24" t="str">
        <f t="shared" si="83"/>
        <v>МКОУ "Кункинская средняя общеобразовательная школа им Г.М. Курбанова (Дахадаевский район)</v>
      </c>
      <c r="AI352" s="24">
        <f>'Рейтинговая таблица организаций'!BB352</f>
        <v>64.599999999999994</v>
      </c>
    </row>
    <row r="353" spans="1:35" s="24" customFormat="1" x14ac:dyDescent="0.25">
      <c r="A353" s="24">
        <f>'Рейтинговая таблица организаций'!A353</f>
        <v>350</v>
      </c>
      <c r="B353" s="24" t="str">
        <f>'Рейтинговая таблица организаций'!B353</f>
        <v>МКОУ "Хуршнинская средняя общеобразовательная школа" (Дахадаевский район)</v>
      </c>
      <c r="C353" s="24">
        <f>'Рейтинговая таблица организаций'!C353</f>
        <v>24</v>
      </c>
      <c r="D353" s="24">
        <f t="shared" si="72"/>
        <v>350</v>
      </c>
      <c r="E353" s="24" t="str">
        <f t="shared" si="73"/>
        <v>МКОУ "Хуршнинская средняя общеобразовательная школа" (Дахадаевский район)</v>
      </c>
      <c r="F353" s="24">
        <f>'Рейтинговая таблица организаций'!M353</f>
        <v>93</v>
      </c>
      <c r="G353" s="24">
        <f>'Рейтинговая таблица организаций'!N353</f>
        <v>100</v>
      </c>
      <c r="H353" s="24">
        <f>'Рейтинговая таблица организаций'!O353</f>
        <v>100</v>
      </c>
      <c r="I353" s="24">
        <f>'Рейтинговая таблица организаций'!P353</f>
        <v>98</v>
      </c>
      <c r="J353" s="24">
        <f t="shared" si="74"/>
        <v>350</v>
      </c>
      <c r="K353" s="24" t="str">
        <f t="shared" si="75"/>
        <v>МКОУ "Хуршнинская средняя общеобразовательная школа" (Дахадаевский район)</v>
      </c>
      <c r="L353" s="24">
        <f>'Рейтинговая таблица организаций'!V353</f>
        <v>80</v>
      </c>
      <c r="M353" s="24">
        <f>'Рейтинговая таблица организаций'!X353</f>
        <v>100</v>
      </c>
      <c r="N353" s="24">
        <f>'Рейтинговая таблица организаций'!Y353</f>
        <v>90</v>
      </c>
      <c r="O353" s="24">
        <f t="shared" si="76"/>
        <v>350</v>
      </c>
      <c r="P353" s="24" t="str">
        <f t="shared" si="77"/>
        <v>МКОУ "Хуршнинская средняя общеобразовательная школа" (Дахадаевский район)</v>
      </c>
      <c r="Q353" s="24">
        <f>'Рейтинговая таблица организаций'!AD353</f>
        <v>0</v>
      </c>
      <c r="R353" s="24">
        <f>'Рейтинговая таблица организаций'!AE353</f>
        <v>0</v>
      </c>
      <c r="S353" s="7">
        <f>'Рейтинговая таблица организаций'!AF353</f>
        <v>60</v>
      </c>
      <c r="T353" s="24">
        <f>'Рейтинговая таблица организаций'!AG353</f>
        <v>18</v>
      </c>
      <c r="U353" s="24">
        <f t="shared" si="78"/>
        <v>350</v>
      </c>
      <c r="V353" s="24" t="str">
        <f t="shared" si="79"/>
        <v>МКОУ "Хуршнинская средняя общеобразовательная школа" (Дахадаевский район)</v>
      </c>
      <c r="W353" s="24">
        <f>'Рейтинговая таблица организаций'!AN353</f>
        <v>92</v>
      </c>
      <c r="X353" s="24">
        <f>'Рейтинговая таблица организаций'!AO353</f>
        <v>100</v>
      </c>
      <c r="Y353" s="24">
        <f>'Рейтинговая таблица организаций'!AP353</f>
        <v>81</v>
      </c>
      <c r="Z353" s="24">
        <f>'Рейтинговая таблица организаций'!AQ353</f>
        <v>93</v>
      </c>
      <c r="AA353" s="24">
        <f t="shared" si="80"/>
        <v>350</v>
      </c>
      <c r="AB353" s="24" t="str">
        <f t="shared" si="81"/>
        <v>МКОУ "Хуршнинская средняя общеобразовательная школа" (Дахадаевский район)</v>
      </c>
      <c r="AC353" s="24">
        <f>'Рейтинговая таблица организаций'!AX353</f>
        <v>100</v>
      </c>
      <c r="AD353" s="24">
        <f>'Рейтинговая таблица организаций'!AY353</f>
        <v>100</v>
      </c>
      <c r="AE353" s="24">
        <f>'Рейтинговая таблица организаций'!AZ353</f>
        <v>100</v>
      </c>
      <c r="AF353" s="24">
        <f>'Рейтинговая таблица организаций'!BA353</f>
        <v>100</v>
      </c>
      <c r="AG353" s="24">
        <f t="shared" si="82"/>
        <v>350</v>
      </c>
      <c r="AH353" s="24" t="str">
        <f t="shared" si="83"/>
        <v>МКОУ "Хуршнинская средняя общеобразовательная школа" (Дахадаевский район)</v>
      </c>
      <c r="AI353" s="24">
        <f>'Рейтинговая таблица организаций'!BB353</f>
        <v>79.8</v>
      </c>
    </row>
    <row r="354" spans="1:35" s="24" customFormat="1" x14ac:dyDescent="0.25">
      <c r="A354" s="24">
        <f>'Рейтинговая таблица организаций'!A354</f>
        <v>351</v>
      </c>
      <c r="B354" s="24" t="str">
        <f>'Рейтинговая таблица организаций'!B354</f>
        <v>МКОУ "Зильбачинская средняя общеобразовательная школа" (Дахадаевский район)</v>
      </c>
      <c r="C354" s="24">
        <f>'Рейтинговая таблица организаций'!C354</f>
        <v>60</v>
      </c>
      <c r="D354" s="24">
        <f t="shared" si="72"/>
        <v>351</v>
      </c>
      <c r="E354" s="24" t="str">
        <f t="shared" si="73"/>
        <v>МКОУ "Зильбачинская средняя общеобразовательная школа" (Дахадаевский район)</v>
      </c>
      <c r="F354" s="24">
        <f>'Рейтинговая таблица организаций'!M354</f>
        <v>70</v>
      </c>
      <c r="G354" s="24">
        <f>'Рейтинговая таблица организаций'!N354</f>
        <v>90</v>
      </c>
      <c r="H354" s="24">
        <f>'Рейтинговая таблица организаций'!O354</f>
        <v>85</v>
      </c>
      <c r="I354" s="24">
        <f>'Рейтинговая таблица организаций'!P354</f>
        <v>82</v>
      </c>
      <c r="J354" s="24">
        <f t="shared" si="74"/>
        <v>351</v>
      </c>
      <c r="K354" s="24" t="str">
        <f t="shared" si="75"/>
        <v>МКОУ "Зильбачинская средняя общеобразовательная школа" (Дахадаевский район)</v>
      </c>
      <c r="L354" s="24">
        <f>'Рейтинговая таблица организаций'!V354</f>
        <v>60</v>
      </c>
      <c r="M354" s="24">
        <f>'Рейтинговая таблица организаций'!X354</f>
        <v>83</v>
      </c>
      <c r="N354" s="24">
        <f>'Рейтинговая таблица организаций'!Y354</f>
        <v>71</v>
      </c>
      <c r="O354" s="24">
        <f t="shared" si="76"/>
        <v>351</v>
      </c>
      <c r="P354" s="24" t="str">
        <f t="shared" si="77"/>
        <v>МКОУ "Зильбачинская средняя общеобразовательная школа" (Дахадаевский район)</v>
      </c>
      <c r="Q354" s="24">
        <f>'Рейтинговая таблица организаций'!AD354</f>
        <v>0</v>
      </c>
      <c r="R354" s="24">
        <f>'Рейтинговая таблица организаций'!AE354</f>
        <v>40</v>
      </c>
      <c r="S354" s="7">
        <f>'Рейтинговая таблица организаций'!AF354</f>
        <v>70</v>
      </c>
      <c r="T354" s="24">
        <f>'Рейтинговая таблица организаций'!AG354</f>
        <v>37</v>
      </c>
      <c r="U354" s="24">
        <f t="shared" si="78"/>
        <v>351</v>
      </c>
      <c r="V354" s="24" t="str">
        <f t="shared" si="79"/>
        <v>МКОУ "Зильбачинская средняя общеобразовательная школа" (Дахадаевский район)</v>
      </c>
      <c r="W354" s="24">
        <f>'Рейтинговая таблица организаций'!AN354</f>
        <v>90</v>
      </c>
      <c r="X354" s="24">
        <f>'Рейтинговая таблица организаций'!AO354</f>
        <v>92</v>
      </c>
      <c r="Y354" s="24">
        <f>'Рейтинговая таблица организаций'!AP354</f>
        <v>88</v>
      </c>
      <c r="Z354" s="24">
        <f>'Рейтинговая таблица организаций'!AQ354</f>
        <v>90</v>
      </c>
      <c r="AA354" s="24">
        <f t="shared" si="80"/>
        <v>351</v>
      </c>
      <c r="AB354" s="24" t="str">
        <f t="shared" si="81"/>
        <v>МКОУ "Зильбачинская средняя общеобразовательная школа" (Дахадаевский район)</v>
      </c>
      <c r="AC354" s="24">
        <f>'Рейтинговая таблица организаций'!AX354</f>
        <v>92</v>
      </c>
      <c r="AD354" s="24">
        <f>'Рейтинговая таблица организаций'!AY354</f>
        <v>83</v>
      </c>
      <c r="AE354" s="24">
        <f>'Рейтинговая таблица организаций'!AZ354</f>
        <v>93</v>
      </c>
      <c r="AF354" s="24">
        <f>'Рейтинговая таблица организаций'!BA354</f>
        <v>89</v>
      </c>
      <c r="AG354" s="24">
        <f t="shared" si="82"/>
        <v>351</v>
      </c>
      <c r="AH354" s="24" t="str">
        <f t="shared" si="83"/>
        <v>МКОУ "Зильбачинская средняя общеобразовательная школа" (Дахадаевский район)</v>
      </c>
      <c r="AI354" s="24">
        <f>'Рейтинговая таблица организаций'!BB354</f>
        <v>73.8</v>
      </c>
    </row>
    <row r="355" spans="1:35" s="24" customFormat="1" x14ac:dyDescent="0.25">
      <c r="A355" s="24">
        <f>'Рейтинговая таблица организаций'!A355</f>
        <v>352</v>
      </c>
      <c r="B355" s="24" t="str">
        <f>'Рейтинговая таблица организаций'!B355</f>
        <v>МКОУ "Дибгаликская средняя общеобразовательная школа" (Дахадаевский район)</v>
      </c>
      <c r="C355" s="24">
        <f>'Рейтинговая таблица организаций'!C355</f>
        <v>36</v>
      </c>
      <c r="D355" s="24">
        <f t="shared" si="72"/>
        <v>352</v>
      </c>
      <c r="E355" s="24" t="str">
        <f t="shared" si="73"/>
        <v>МКОУ "Дибгаликская средняя общеобразовательная школа" (Дахадаевский район)</v>
      </c>
      <c r="F355" s="24">
        <f>'Рейтинговая таблица организаций'!M355</f>
        <v>81</v>
      </c>
      <c r="G355" s="24">
        <f>'Рейтинговая таблица организаций'!N355</f>
        <v>90</v>
      </c>
      <c r="H355" s="24">
        <f>'Рейтинговая таблица организаций'!O355</f>
        <v>98</v>
      </c>
      <c r="I355" s="24">
        <f>'Рейтинговая таблица организаций'!P355</f>
        <v>91</v>
      </c>
      <c r="J355" s="24">
        <f t="shared" si="74"/>
        <v>352</v>
      </c>
      <c r="K355" s="24" t="str">
        <f t="shared" si="75"/>
        <v>МКОУ "Дибгаликская средняя общеобразовательная школа" (Дахадаевский район)</v>
      </c>
      <c r="L355" s="24">
        <f>'Рейтинговая таблица организаций'!V355</f>
        <v>40</v>
      </c>
      <c r="M355" s="24">
        <f>'Рейтинговая таблица организаций'!X355</f>
        <v>92</v>
      </c>
      <c r="N355" s="24">
        <f>'Рейтинговая таблица организаций'!Y355</f>
        <v>66</v>
      </c>
      <c r="O355" s="24">
        <f t="shared" si="76"/>
        <v>352</v>
      </c>
      <c r="P355" s="24" t="str">
        <f t="shared" si="77"/>
        <v>МКОУ "Дибгаликская средняя общеобразовательная школа" (Дахадаевский район)</v>
      </c>
      <c r="Q355" s="24">
        <f>'Рейтинговая таблица организаций'!AD355</f>
        <v>0</v>
      </c>
      <c r="R355" s="24">
        <f>'Рейтинговая таблица организаций'!AE355</f>
        <v>0</v>
      </c>
      <c r="S355" s="7">
        <f>'Рейтинговая таблица организаций'!AF355</f>
        <v>70</v>
      </c>
      <c r="T355" s="24">
        <f>'Рейтинговая таблица организаций'!AG355</f>
        <v>21</v>
      </c>
      <c r="U355" s="24">
        <f t="shared" si="78"/>
        <v>352</v>
      </c>
      <c r="V355" s="24" t="str">
        <f t="shared" si="79"/>
        <v>МКОУ "Дибгаликская средняя общеобразовательная школа" (Дахадаевский район)</v>
      </c>
      <c r="W355" s="24">
        <f>'Рейтинговая таблица организаций'!AN355</f>
        <v>100</v>
      </c>
      <c r="X355" s="24">
        <f>'Рейтинговая таблица организаций'!AO355</f>
        <v>100</v>
      </c>
      <c r="Y355" s="24">
        <f>'Рейтинговая таблица организаций'!AP355</f>
        <v>100</v>
      </c>
      <c r="Z355" s="24">
        <f>'Рейтинговая таблица организаций'!AQ355</f>
        <v>100</v>
      </c>
      <c r="AA355" s="24">
        <f t="shared" si="80"/>
        <v>352</v>
      </c>
      <c r="AB355" s="24" t="str">
        <f t="shared" si="81"/>
        <v>МКОУ "Дибгаликская средняя общеобразовательная школа" (Дахадаевский район)</v>
      </c>
      <c r="AC355" s="24">
        <f>'Рейтинговая таблица организаций'!AX355</f>
        <v>100</v>
      </c>
      <c r="AD355" s="24">
        <f>'Рейтинговая таблица организаций'!AY355</f>
        <v>100</v>
      </c>
      <c r="AE355" s="24">
        <f>'Рейтинговая таблица организаций'!AZ355</f>
        <v>94</v>
      </c>
      <c r="AF355" s="24">
        <f>'Рейтинговая таблица организаций'!BA355</f>
        <v>99</v>
      </c>
      <c r="AG355" s="24">
        <f t="shared" si="82"/>
        <v>352</v>
      </c>
      <c r="AH355" s="24" t="str">
        <f t="shared" si="83"/>
        <v>МКОУ "Дибгаликская средняя общеобразовательная школа" (Дахадаевский район)</v>
      </c>
      <c r="AI355" s="24">
        <f>'Рейтинговая таблица организаций'!BB355</f>
        <v>75.400000000000006</v>
      </c>
    </row>
    <row r="356" spans="1:35" s="24" customFormat="1" x14ac:dyDescent="0.25">
      <c r="A356" s="24">
        <f>'Рейтинговая таблица организаций'!A356</f>
        <v>353</v>
      </c>
      <c r="B356" s="24" t="str">
        <f>'Рейтинговая таблица организаций'!B356</f>
        <v>МКОУ "Дуакарская средняя общеобразовательная школа" (Дахадаевский район)</v>
      </c>
      <c r="C356" s="24">
        <f>'Рейтинговая таблица организаций'!C356</f>
        <v>30</v>
      </c>
      <c r="D356" s="24">
        <f t="shared" si="72"/>
        <v>353</v>
      </c>
      <c r="E356" s="24" t="str">
        <f t="shared" si="73"/>
        <v>МКОУ "Дуакарская средняя общеобразовательная школа" (Дахадаевский район)</v>
      </c>
      <c r="F356" s="24">
        <f>'Рейтинговая таблица организаций'!M356</f>
        <v>100</v>
      </c>
      <c r="G356" s="24">
        <f>'Рейтинговая таблица организаций'!N356</f>
        <v>100</v>
      </c>
      <c r="H356" s="24">
        <f>'Рейтинговая таблица организаций'!O356</f>
        <v>95</v>
      </c>
      <c r="I356" s="24">
        <f>'Рейтинговая таблица организаций'!P356</f>
        <v>98</v>
      </c>
      <c r="J356" s="24">
        <f t="shared" si="74"/>
        <v>353</v>
      </c>
      <c r="K356" s="24" t="str">
        <f t="shared" si="75"/>
        <v>МКОУ "Дуакарская средняя общеобразовательная школа" (Дахадаевский район)</v>
      </c>
      <c r="L356" s="24">
        <f>'Рейтинговая таблица организаций'!V356</f>
        <v>0</v>
      </c>
      <c r="M356" s="24">
        <f>'Рейтинговая таблица организаций'!X356</f>
        <v>80</v>
      </c>
      <c r="N356" s="24">
        <f>'Рейтинговая таблица организаций'!Y356</f>
        <v>40</v>
      </c>
      <c r="O356" s="24">
        <f t="shared" si="76"/>
        <v>353</v>
      </c>
      <c r="P356" s="24" t="str">
        <f t="shared" si="77"/>
        <v>МКОУ "Дуакарская средняя общеобразовательная школа" (Дахадаевский район)</v>
      </c>
      <c r="Q356" s="24">
        <f>'Рейтинговая таблица организаций'!AD356</f>
        <v>0</v>
      </c>
      <c r="R356" s="24">
        <f>'Рейтинговая таблица организаций'!AE356</f>
        <v>0</v>
      </c>
      <c r="S356" s="7">
        <f>'Рейтинговая таблица организаций'!AF356</f>
        <v>77.777777777777771</v>
      </c>
      <c r="T356" s="24">
        <f>'Рейтинговая таблица организаций'!AG356</f>
        <v>23</v>
      </c>
      <c r="U356" s="24">
        <f t="shared" si="78"/>
        <v>353</v>
      </c>
      <c r="V356" s="24" t="str">
        <f t="shared" si="79"/>
        <v>МКОУ "Дуакарская средняя общеобразовательная школа" (Дахадаевский район)</v>
      </c>
      <c r="W356" s="24">
        <f>'Рейтинговая таблица организаций'!AN356</f>
        <v>100</v>
      </c>
      <c r="X356" s="24">
        <f>'Рейтинговая таблица организаций'!AO356</f>
        <v>100</v>
      </c>
      <c r="Y356" s="24">
        <f>'Рейтинговая таблица организаций'!AP356</f>
        <v>100</v>
      </c>
      <c r="Z356" s="24">
        <f>'Рейтинговая таблица организаций'!AQ356</f>
        <v>100</v>
      </c>
      <c r="AA356" s="24">
        <f t="shared" si="80"/>
        <v>353</v>
      </c>
      <c r="AB356" s="24" t="str">
        <f t="shared" si="81"/>
        <v>МКОУ "Дуакарская средняя общеобразовательная школа" (Дахадаевский район)</v>
      </c>
      <c r="AC356" s="24">
        <f>'Рейтинговая таблица организаций'!AX356</f>
        <v>100</v>
      </c>
      <c r="AD356" s="24">
        <f>'Рейтинговая таблица организаций'!AY356</f>
        <v>97</v>
      </c>
      <c r="AE356" s="24">
        <f>'Рейтинговая таблица организаций'!AZ356</f>
        <v>100</v>
      </c>
      <c r="AF356" s="24">
        <f>'Рейтинговая таблица организаций'!BA356</f>
        <v>99</v>
      </c>
      <c r="AG356" s="24">
        <f t="shared" si="82"/>
        <v>353</v>
      </c>
      <c r="AH356" s="24" t="str">
        <f t="shared" si="83"/>
        <v>МКОУ "Дуакарская средняя общеобразовательная школа" (Дахадаевский район)</v>
      </c>
      <c r="AI356" s="24">
        <f>'Рейтинговая таблица организаций'!BB356</f>
        <v>72</v>
      </c>
    </row>
    <row r="357" spans="1:35" s="24" customFormat="1" x14ac:dyDescent="0.25">
      <c r="A357" s="24">
        <f>'Рейтинговая таблица организаций'!A357</f>
        <v>354</v>
      </c>
      <c r="B357" s="24" t="str">
        <f>'Рейтинговая таблица организаций'!B357</f>
        <v>МКОУ "Кудагинская средняя общеобразовательная школа" (Дахадаевский район)</v>
      </c>
      <c r="C357" s="24">
        <f>'Рейтинговая таблица организаций'!C357</f>
        <v>40</v>
      </c>
      <c r="D357" s="24">
        <f t="shared" si="72"/>
        <v>354</v>
      </c>
      <c r="E357" s="24" t="str">
        <f t="shared" si="73"/>
        <v>МКОУ "Кудагинская средняя общеобразовательная школа" (Дахадаевский район)</v>
      </c>
      <c r="F357" s="24">
        <f>'Рейтинговая таблица организаций'!M357</f>
        <v>90</v>
      </c>
      <c r="G357" s="24">
        <f>'Рейтинговая таблица организаций'!N357</f>
        <v>60</v>
      </c>
      <c r="H357" s="24">
        <f>'Рейтинговая таблица организаций'!O357</f>
        <v>100</v>
      </c>
      <c r="I357" s="24">
        <f>'Рейтинговая таблица организаций'!P357</f>
        <v>85</v>
      </c>
      <c r="J357" s="24">
        <f t="shared" si="74"/>
        <v>354</v>
      </c>
      <c r="K357" s="24" t="str">
        <f t="shared" si="75"/>
        <v>МКОУ "Кудагинская средняя общеобразовательная школа" (Дахадаевский район)</v>
      </c>
      <c r="L357" s="24">
        <f>'Рейтинговая таблица организаций'!V357</f>
        <v>60</v>
      </c>
      <c r="M357" s="24">
        <f>'Рейтинговая таблица организаций'!X357</f>
        <v>95</v>
      </c>
      <c r="N357" s="24">
        <f>'Рейтинговая таблица организаций'!Y357</f>
        <v>77</v>
      </c>
      <c r="O357" s="24">
        <f t="shared" si="76"/>
        <v>354</v>
      </c>
      <c r="P357" s="24" t="str">
        <f t="shared" si="77"/>
        <v>МКОУ "Кудагинская средняя общеобразовательная школа" (Дахадаевский район)</v>
      </c>
      <c r="Q357" s="24">
        <f>'Рейтинговая таблица организаций'!AD357</f>
        <v>20</v>
      </c>
      <c r="R357" s="24">
        <f>'Рейтинговая таблица организаций'!AE357</f>
        <v>0</v>
      </c>
      <c r="S357" s="7">
        <f>'Рейтинговая таблица организаций'!AF357</f>
        <v>66.666666666666671</v>
      </c>
      <c r="T357" s="24">
        <f>'Рейтинговая таблица организаций'!AG357</f>
        <v>26</v>
      </c>
      <c r="U357" s="24">
        <f t="shared" si="78"/>
        <v>354</v>
      </c>
      <c r="V357" s="24" t="str">
        <f t="shared" si="79"/>
        <v>МКОУ "Кудагинская средняя общеобразовательная школа" (Дахадаевский район)</v>
      </c>
      <c r="W357" s="24">
        <f>'Рейтинговая таблица организаций'!AN357</f>
        <v>100</v>
      </c>
      <c r="X357" s="24">
        <f>'Рейтинговая таблица организаций'!AO357</f>
        <v>100</v>
      </c>
      <c r="Y357" s="24">
        <f>'Рейтинговая таблица организаций'!AP357</f>
        <v>90</v>
      </c>
      <c r="Z357" s="24">
        <f>'Рейтинговая таблица организаций'!AQ357</f>
        <v>98</v>
      </c>
      <c r="AA357" s="24">
        <f t="shared" si="80"/>
        <v>354</v>
      </c>
      <c r="AB357" s="24" t="str">
        <f t="shared" si="81"/>
        <v>МКОУ "Кудагинская средняя общеобразовательная школа" (Дахадаевский район)</v>
      </c>
      <c r="AC357" s="24">
        <f>'Рейтинговая таблица организаций'!AX357</f>
        <v>95</v>
      </c>
      <c r="AD357" s="24">
        <f>'Рейтинговая таблица организаций'!AY357</f>
        <v>95</v>
      </c>
      <c r="AE357" s="24">
        <f>'Рейтинговая таблица организаций'!AZ357</f>
        <v>95</v>
      </c>
      <c r="AF357" s="24">
        <f>'Рейтинговая таблица организаций'!BA357</f>
        <v>95</v>
      </c>
      <c r="AG357" s="24">
        <f t="shared" si="82"/>
        <v>354</v>
      </c>
      <c r="AH357" s="24" t="str">
        <f t="shared" si="83"/>
        <v>МКОУ "Кудагинская средняя общеобразовательная школа" (Дахадаевский район)</v>
      </c>
      <c r="AI357" s="24">
        <f>'Рейтинговая таблица организаций'!BB357</f>
        <v>76.2</v>
      </c>
    </row>
    <row r="358" spans="1:35" s="24" customFormat="1" x14ac:dyDescent="0.25">
      <c r="A358" s="24">
        <f>'Рейтинговая таблица организаций'!A358</f>
        <v>355</v>
      </c>
      <c r="B358" s="24" t="str">
        <f>'Рейтинговая таблица организаций'!B358</f>
        <v>МКОУ "Ирагинская средняя общеобразовательная школа" (Дахадаевский район)</v>
      </c>
      <c r="C358" s="24">
        <f>'Рейтинговая таблица организаций'!C358</f>
        <v>69</v>
      </c>
      <c r="D358" s="24">
        <f t="shared" si="72"/>
        <v>355</v>
      </c>
      <c r="E358" s="24" t="str">
        <f t="shared" si="73"/>
        <v>МКОУ "Ирагинская средняя общеобразовательная школа" (Дахадаевский район)</v>
      </c>
      <c r="F358" s="24">
        <f>'Рейтинговая таблица организаций'!M358</f>
        <v>90</v>
      </c>
      <c r="G358" s="24">
        <f>'Рейтинговая таблица организаций'!N358</f>
        <v>60</v>
      </c>
      <c r="H358" s="24">
        <f>'Рейтинговая таблица организаций'!O358</f>
        <v>91</v>
      </c>
      <c r="I358" s="24">
        <f>'Рейтинговая таблица организаций'!P358</f>
        <v>81</v>
      </c>
      <c r="J358" s="24">
        <f t="shared" si="74"/>
        <v>355</v>
      </c>
      <c r="K358" s="24" t="str">
        <f t="shared" si="75"/>
        <v>МКОУ "Ирагинская средняя общеобразовательная школа" (Дахадаевский район)</v>
      </c>
      <c r="L358" s="24">
        <f>'Рейтинговая таблица организаций'!V358</f>
        <v>40</v>
      </c>
      <c r="M358" s="24">
        <f>'Рейтинговая таблица организаций'!X358</f>
        <v>61</v>
      </c>
      <c r="N358" s="24">
        <f>'Рейтинговая таблица организаций'!Y358</f>
        <v>50</v>
      </c>
      <c r="O358" s="24">
        <f t="shared" si="76"/>
        <v>355</v>
      </c>
      <c r="P358" s="24" t="str">
        <f t="shared" si="77"/>
        <v>МКОУ "Ирагинская средняя общеобразовательная школа" (Дахадаевский район)</v>
      </c>
      <c r="Q358" s="24">
        <f>'Рейтинговая таблица организаций'!AD358</f>
        <v>0</v>
      </c>
      <c r="R358" s="24">
        <f>'Рейтинговая таблица организаций'!AE358</f>
        <v>0</v>
      </c>
      <c r="S358" s="7">
        <f>'Рейтинговая таблица организаций'!AF358</f>
        <v>50</v>
      </c>
      <c r="T358" s="24">
        <f>'Рейтинговая таблица организаций'!AG358</f>
        <v>15</v>
      </c>
      <c r="U358" s="24">
        <f t="shared" si="78"/>
        <v>355</v>
      </c>
      <c r="V358" s="24" t="str">
        <f t="shared" si="79"/>
        <v>МКОУ "Ирагинская средняя общеобразовательная школа" (Дахадаевский район)</v>
      </c>
      <c r="W358" s="24">
        <f>'Рейтинговая таблица организаций'!AN358</f>
        <v>91</v>
      </c>
      <c r="X358" s="24">
        <f>'Рейтинговая таблица организаций'!AO358</f>
        <v>96</v>
      </c>
      <c r="Y358" s="24">
        <f>'Рейтинговая таблица организаций'!AP358</f>
        <v>94</v>
      </c>
      <c r="Z358" s="24">
        <f>'Рейтинговая таблица организаций'!AQ358</f>
        <v>94</v>
      </c>
      <c r="AA358" s="24">
        <f t="shared" si="80"/>
        <v>355</v>
      </c>
      <c r="AB358" s="24" t="str">
        <f t="shared" si="81"/>
        <v>МКОУ "Ирагинская средняя общеобразовательная школа" (Дахадаевский район)</v>
      </c>
      <c r="AC358" s="24">
        <f>'Рейтинговая таблица организаций'!AX358</f>
        <v>84</v>
      </c>
      <c r="AD358" s="24">
        <f>'Рейтинговая таблица организаций'!AY358</f>
        <v>83</v>
      </c>
      <c r="AE358" s="24">
        <f>'Рейтинговая таблица организаций'!AZ358</f>
        <v>81</v>
      </c>
      <c r="AF358" s="24">
        <f>'Рейтинговая таблица организаций'!BA358</f>
        <v>83</v>
      </c>
      <c r="AG358" s="24">
        <f t="shared" si="82"/>
        <v>355</v>
      </c>
      <c r="AH358" s="24" t="str">
        <f t="shared" si="83"/>
        <v>МКОУ "Ирагинская средняя общеобразовательная школа" (Дахадаевский район)</v>
      </c>
      <c r="AI358" s="24">
        <f>'Рейтинговая таблица организаций'!BB358</f>
        <v>64.599999999999994</v>
      </c>
    </row>
    <row r="359" spans="1:35" s="24" customFormat="1" x14ac:dyDescent="0.25">
      <c r="A359" s="24">
        <f>'Рейтинговая таблица организаций'!A359</f>
        <v>356</v>
      </c>
      <c r="B359" s="24" t="str">
        <f>'Рейтинговая таблица организаций'!B359</f>
        <v>МКОУ "Цизгаринская основная общеобразовательная школа" (Дахадаевский район)</v>
      </c>
      <c r="C359" s="24">
        <f>'Рейтинговая таблица организаций'!C359</f>
        <v>21</v>
      </c>
      <c r="D359" s="24">
        <f t="shared" si="72"/>
        <v>356</v>
      </c>
      <c r="E359" s="24" t="str">
        <f t="shared" si="73"/>
        <v>МКОУ "Цизгаринская основная общеобразовательная школа" (Дахадаевский район)</v>
      </c>
      <c r="F359" s="24">
        <f>'Рейтинговая таблица организаций'!M359</f>
        <v>89</v>
      </c>
      <c r="G359" s="24">
        <f>'Рейтинговая таблица организаций'!N359</f>
        <v>90</v>
      </c>
      <c r="H359" s="24">
        <f>'Рейтинговая таблица организаций'!O359</f>
        <v>89</v>
      </c>
      <c r="I359" s="24">
        <f>'Рейтинговая таблица организаций'!P359</f>
        <v>89</v>
      </c>
      <c r="J359" s="24">
        <f t="shared" si="74"/>
        <v>356</v>
      </c>
      <c r="K359" s="24" t="str">
        <f t="shared" si="75"/>
        <v>МКОУ "Цизгаринская основная общеобразовательная школа" (Дахадаевский район)</v>
      </c>
      <c r="L359" s="24">
        <f>'Рейтинговая таблица организаций'!V359</f>
        <v>20</v>
      </c>
      <c r="M359" s="24">
        <f>'Рейтинговая таблица организаций'!X359</f>
        <v>71</v>
      </c>
      <c r="N359" s="24">
        <f>'Рейтинговая таблица организаций'!Y359</f>
        <v>45</v>
      </c>
      <c r="O359" s="24">
        <f t="shared" si="76"/>
        <v>356</v>
      </c>
      <c r="P359" s="24" t="str">
        <f t="shared" si="77"/>
        <v>МКОУ "Цизгаринская основная общеобразовательная школа" (Дахадаевский район)</v>
      </c>
      <c r="Q359" s="24">
        <f>'Рейтинговая таблица организаций'!AD359</f>
        <v>0</v>
      </c>
      <c r="R359" s="24">
        <f>'Рейтинговая таблица организаций'!AE359</f>
        <v>20</v>
      </c>
      <c r="S359" s="7">
        <f>'Рейтинговая таблица организаций'!AF359</f>
        <v>80</v>
      </c>
      <c r="T359" s="24">
        <f>'Рейтинговая таблица организаций'!AG359</f>
        <v>32</v>
      </c>
      <c r="U359" s="24">
        <f t="shared" si="78"/>
        <v>356</v>
      </c>
      <c r="V359" s="24" t="str">
        <f t="shared" si="79"/>
        <v>МКОУ "Цизгаринская основная общеобразовательная школа" (Дахадаевский район)</v>
      </c>
      <c r="W359" s="24">
        <f>'Рейтинговая таблица организаций'!AN359</f>
        <v>95</v>
      </c>
      <c r="X359" s="24">
        <f>'Рейтинговая таблица организаций'!AO359</f>
        <v>90</v>
      </c>
      <c r="Y359" s="24">
        <f>'Рейтинговая таблица организаций'!AP359</f>
        <v>86</v>
      </c>
      <c r="Z359" s="24">
        <f>'Рейтинговая таблица организаций'!AQ359</f>
        <v>91</v>
      </c>
      <c r="AA359" s="24">
        <f t="shared" si="80"/>
        <v>356</v>
      </c>
      <c r="AB359" s="24" t="str">
        <f t="shared" si="81"/>
        <v>МКОУ "Цизгаринская основная общеобразовательная школа" (Дахадаевский район)</v>
      </c>
      <c r="AC359" s="24">
        <f>'Рейтинговая таблица организаций'!AX359</f>
        <v>86</v>
      </c>
      <c r="AD359" s="24">
        <f>'Рейтинговая таблица организаций'!AY359</f>
        <v>95</v>
      </c>
      <c r="AE359" s="24">
        <f>'Рейтинговая таблица организаций'!AZ359</f>
        <v>86</v>
      </c>
      <c r="AF359" s="24">
        <f>'Рейтинговая таблица организаций'!BA359</f>
        <v>90</v>
      </c>
      <c r="AG359" s="24">
        <f t="shared" si="82"/>
        <v>356</v>
      </c>
      <c r="AH359" s="24" t="str">
        <f t="shared" si="83"/>
        <v>МКОУ "Цизгаринская основная общеобразовательная школа" (Дахадаевский район)</v>
      </c>
      <c r="AI359" s="24">
        <f>'Рейтинговая таблица организаций'!BB359</f>
        <v>69.400000000000006</v>
      </c>
    </row>
    <row r="360" spans="1:35" s="24" customFormat="1" x14ac:dyDescent="0.25">
      <c r="A360" s="24">
        <f>'Рейтинговая таблица организаций'!A360</f>
        <v>357</v>
      </c>
      <c r="B360" s="24" t="str">
        <f>'Рейтинговая таблица организаций'!B360</f>
        <v>МКОУ "Гаджи-кутанская основная общеобразовательная школа" (Дахадаевский район)</v>
      </c>
      <c r="C360" s="24">
        <f>'Рейтинговая таблица организаций'!C360</f>
        <v>15</v>
      </c>
      <c r="D360" s="24">
        <f t="shared" si="72"/>
        <v>357</v>
      </c>
      <c r="E360" s="24" t="str">
        <f t="shared" si="73"/>
        <v>МКОУ "Гаджи-кутанская основная общеобразовательная школа" (Дахадаевский район)</v>
      </c>
      <c r="F360" s="24">
        <f>'Рейтинговая таблица организаций'!M360</f>
        <v>98</v>
      </c>
      <c r="G360" s="24">
        <f>'Рейтинговая таблица организаций'!N360</f>
        <v>100</v>
      </c>
      <c r="H360" s="24">
        <f>'Рейтинговая таблица организаций'!O360</f>
        <v>96</v>
      </c>
      <c r="I360" s="24">
        <f>'Рейтинговая таблица организаций'!P360</f>
        <v>98</v>
      </c>
      <c r="J360" s="24">
        <f t="shared" si="74"/>
        <v>357</v>
      </c>
      <c r="K360" s="24" t="str">
        <f t="shared" si="75"/>
        <v>МКОУ "Гаджи-кутанская основная общеобразовательная школа" (Дахадаевский район)</v>
      </c>
      <c r="L360" s="24">
        <f>'Рейтинговая таблица организаций'!V360</f>
        <v>100</v>
      </c>
      <c r="M360" s="24">
        <f>'Рейтинговая таблица организаций'!X360</f>
        <v>73</v>
      </c>
      <c r="N360" s="24">
        <f>'Рейтинговая таблица организаций'!Y360</f>
        <v>86</v>
      </c>
      <c r="O360" s="24">
        <f t="shared" si="76"/>
        <v>357</v>
      </c>
      <c r="P360" s="24" t="str">
        <f t="shared" si="77"/>
        <v>МКОУ "Гаджи-кутанская основная общеобразовательная школа" (Дахадаевский район)</v>
      </c>
      <c r="Q360" s="24">
        <f>'Рейтинговая таблица организаций'!AD360</f>
        <v>0</v>
      </c>
      <c r="R360" s="24">
        <f>'Рейтинговая таблица организаций'!AE360</f>
        <v>20</v>
      </c>
      <c r="S360" s="7">
        <f>'Рейтинговая таблица организаций'!AF360</f>
        <v>75</v>
      </c>
      <c r="T360" s="24">
        <f>'Рейтинговая таблица организаций'!AG360</f>
        <v>31</v>
      </c>
      <c r="U360" s="24">
        <f t="shared" si="78"/>
        <v>357</v>
      </c>
      <c r="V360" s="24" t="str">
        <f t="shared" si="79"/>
        <v>МКОУ "Гаджи-кутанская основная общеобразовательная школа" (Дахадаевский район)</v>
      </c>
      <c r="W360" s="24">
        <f>'Рейтинговая таблица организаций'!AN360</f>
        <v>87</v>
      </c>
      <c r="X360" s="24">
        <f>'Рейтинговая таблица организаций'!AO360</f>
        <v>87</v>
      </c>
      <c r="Y360" s="24">
        <f>'Рейтинговая таблица организаций'!AP360</f>
        <v>93</v>
      </c>
      <c r="Z360" s="24">
        <f>'Рейтинговая таблица организаций'!AQ360</f>
        <v>88</v>
      </c>
      <c r="AA360" s="24">
        <f t="shared" si="80"/>
        <v>357</v>
      </c>
      <c r="AB360" s="24" t="str">
        <f t="shared" si="81"/>
        <v>МКОУ "Гаджи-кутанская основная общеобразовательная школа" (Дахадаевский район)</v>
      </c>
      <c r="AC360" s="24">
        <f>'Рейтинговая таблица организаций'!AX360</f>
        <v>80</v>
      </c>
      <c r="AD360" s="24">
        <f>'Рейтинговая таблица организаций'!AY360</f>
        <v>93</v>
      </c>
      <c r="AE360" s="24">
        <f>'Рейтинговая таблица организаций'!AZ360</f>
        <v>80</v>
      </c>
      <c r="AF360" s="24">
        <f>'Рейтинговая таблица организаций'!BA360</f>
        <v>85</v>
      </c>
      <c r="AG360" s="24">
        <f t="shared" si="82"/>
        <v>357</v>
      </c>
      <c r="AH360" s="24" t="str">
        <f t="shared" si="83"/>
        <v>МКОУ "Гаджи-кутанская основная общеобразовательная школа" (Дахадаевский район)</v>
      </c>
      <c r="AI360" s="24">
        <f>'Рейтинговая таблица организаций'!BB360</f>
        <v>77.599999999999994</v>
      </c>
    </row>
    <row r="361" spans="1:35" s="24" customFormat="1" x14ac:dyDescent="0.25">
      <c r="A361" s="24">
        <f>'Рейтинговая таблица организаций'!A361</f>
        <v>358</v>
      </c>
      <c r="B361" s="24" t="str">
        <f>'Рейтинговая таблица организаций'!B361</f>
        <v>МКОУ "РТС-аулская основная общеобразовательная школа" (Дахадаевский район)</v>
      </c>
      <c r="C361" s="24">
        <f>'Рейтинговая таблица организаций'!C361</f>
        <v>10</v>
      </c>
      <c r="D361" s="24">
        <f t="shared" si="72"/>
        <v>358</v>
      </c>
      <c r="E361" s="24" t="str">
        <f t="shared" si="73"/>
        <v>МКОУ "РТС-аулская основная общеобразовательная школа" (Дахадаевский район)</v>
      </c>
      <c r="F361" s="24">
        <f>'Рейтинговая таблица организаций'!M361</f>
        <v>82</v>
      </c>
      <c r="G361" s="24">
        <f>'Рейтинговая таблица организаций'!N361</f>
        <v>100</v>
      </c>
      <c r="H361" s="24">
        <f>'Рейтинговая таблица организаций'!O361</f>
        <v>92</v>
      </c>
      <c r="I361" s="24">
        <f>'Рейтинговая таблица организаций'!P361</f>
        <v>91</v>
      </c>
      <c r="J361" s="24">
        <f t="shared" si="74"/>
        <v>358</v>
      </c>
      <c r="K361" s="24" t="str">
        <f t="shared" si="75"/>
        <v>МКОУ "РТС-аулская основная общеобразовательная школа" (Дахадаевский район)</v>
      </c>
      <c r="L361" s="24">
        <f>'Рейтинговая таблица организаций'!V361</f>
        <v>60</v>
      </c>
      <c r="M361" s="24">
        <f>'Рейтинговая таблица организаций'!X361</f>
        <v>80</v>
      </c>
      <c r="N361" s="24">
        <f>'Рейтинговая таблица организаций'!Y361</f>
        <v>70</v>
      </c>
      <c r="O361" s="24">
        <f t="shared" si="76"/>
        <v>358</v>
      </c>
      <c r="P361" s="24" t="str">
        <f t="shared" si="77"/>
        <v>МКОУ "РТС-аулская основная общеобразовательная школа" (Дахадаевский район)</v>
      </c>
      <c r="Q361" s="24">
        <f>'Рейтинговая таблица организаций'!AD361</f>
        <v>0</v>
      </c>
      <c r="R361" s="24">
        <f>'Рейтинговая таблица организаций'!AE361</f>
        <v>40</v>
      </c>
      <c r="S361" s="7">
        <f>'Рейтинговая таблица организаций'!AF361</f>
        <v>75</v>
      </c>
      <c r="T361" s="24">
        <f>'Рейтинговая таблица организаций'!AG361</f>
        <v>39</v>
      </c>
      <c r="U361" s="24">
        <f t="shared" si="78"/>
        <v>358</v>
      </c>
      <c r="V361" s="24" t="str">
        <f t="shared" si="79"/>
        <v>МКОУ "РТС-аулская основная общеобразовательная школа" (Дахадаевский район)</v>
      </c>
      <c r="W361" s="24">
        <f>'Рейтинговая таблица организаций'!AN361</f>
        <v>100</v>
      </c>
      <c r="X361" s="24">
        <f>'Рейтинговая таблица организаций'!AO361</f>
        <v>100</v>
      </c>
      <c r="Y361" s="24">
        <f>'Рейтинговая таблица организаций'!AP361</f>
        <v>100</v>
      </c>
      <c r="Z361" s="24">
        <f>'Рейтинговая таблица организаций'!AQ361</f>
        <v>100</v>
      </c>
      <c r="AA361" s="24">
        <f t="shared" si="80"/>
        <v>358</v>
      </c>
      <c r="AB361" s="24" t="str">
        <f t="shared" si="81"/>
        <v>МКОУ "РТС-аулская основная общеобразовательная школа" (Дахадаевский район)</v>
      </c>
      <c r="AC361" s="24">
        <f>'Рейтинговая таблица организаций'!AX361</f>
        <v>100</v>
      </c>
      <c r="AD361" s="24">
        <f>'Рейтинговая таблица организаций'!AY361</f>
        <v>100</v>
      </c>
      <c r="AE361" s="24">
        <f>'Рейтинговая таблица организаций'!AZ361</f>
        <v>100</v>
      </c>
      <c r="AF361" s="24">
        <f>'Рейтинговая таблица организаций'!BA361</f>
        <v>100</v>
      </c>
      <c r="AG361" s="24">
        <f t="shared" si="82"/>
        <v>358</v>
      </c>
      <c r="AH361" s="24" t="str">
        <f t="shared" si="83"/>
        <v>МКОУ "РТС-аулская основная общеобразовательная школа" (Дахадаевский район)</v>
      </c>
      <c r="AI361" s="24">
        <f>'Рейтинговая таблица организаций'!BB361</f>
        <v>80</v>
      </c>
    </row>
    <row r="362" spans="1:35" s="24" customFormat="1" x14ac:dyDescent="0.25">
      <c r="A362" s="24">
        <f>'Рейтинговая таблица организаций'!A362</f>
        <v>359</v>
      </c>
      <c r="B362" s="24" t="str">
        <f>'Рейтинговая таблица организаций'!B362</f>
        <v>МКДОУ общеразвивающего вида «Детский сад №1» (Дахадаевский район)</v>
      </c>
      <c r="C362" s="24">
        <f>'Рейтинговая таблица организаций'!C362</f>
        <v>27</v>
      </c>
      <c r="D362" s="24">
        <f t="shared" si="72"/>
        <v>359</v>
      </c>
      <c r="E362" s="24" t="str">
        <f t="shared" si="73"/>
        <v>МКДОУ общеразвивающего вида «Детский сад №1» (Дахадаевский район)</v>
      </c>
      <c r="F362" s="24">
        <f>'Рейтинговая таблица организаций'!M362</f>
        <v>70</v>
      </c>
      <c r="G362" s="24">
        <f>'Рейтинговая таблица организаций'!N362</f>
        <v>100</v>
      </c>
      <c r="H362" s="24">
        <f>'Рейтинговая таблица организаций'!O362</f>
        <v>94</v>
      </c>
      <c r="I362" s="24">
        <f>'Рейтинговая таблица организаций'!P362</f>
        <v>89</v>
      </c>
      <c r="J362" s="24">
        <f t="shared" si="74"/>
        <v>359</v>
      </c>
      <c r="K362" s="24" t="str">
        <f t="shared" si="75"/>
        <v>МКДОУ общеразвивающего вида «Детский сад №1» (Дахадаевский район)</v>
      </c>
      <c r="L362" s="24">
        <f>'Рейтинговая таблица организаций'!V362</f>
        <v>100</v>
      </c>
      <c r="M362" s="24">
        <f>'Рейтинговая таблица организаций'!X362</f>
        <v>81</v>
      </c>
      <c r="N362" s="24">
        <f>'Рейтинговая таблица организаций'!Y362</f>
        <v>90</v>
      </c>
      <c r="O362" s="24">
        <f t="shared" si="76"/>
        <v>359</v>
      </c>
      <c r="P362" s="24" t="str">
        <f t="shared" si="77"/>
        <v>МКДОУ общеразвивающего вида «Детский сад №1» (Дахадаевский район)</v>
      </c>
      <c r="Q362" s="24">
        <f>'Рейтинговая таблица организаций'!AD362</f>
        <v>20</v>
      </c>
      <c r="R362" s="24">
        <f>'Рейтинговая таблица организаций'!AE362</f>
        <v>0</v>
      </c>
      <c r="S362" s="7">
        <f>'Рейтинговая таблица организаций'!AF362</f>
        <v>33.333333333333336</v>
      </c>
      <c r="T362" s="24">
        <f>'Рейтинговая таблица организаций'!AG362</f>
        <v>16</v>
      </c>
      <c r="U362" s="24">
        <f t="shared" si="78"/>
        <v>359</v>
      </c>
      <c r="V362" s="24" t="str">
        <f t="shared" si="79"/>
        <v>МКДОУ общеразвивающего вида «Детский сад №1» (Дахадаевский район)</v>
      </c>
      <c r="W362" s="24">
        <f>'Рейтинговая таблица организаций'!AN362</f>
        <v>93</v>
      </c>
      <c r="X362" s="24">
        <f>'Рейтинговая таблица организаций'!AO362</f>
        <v>100</v>
      </c>
      <c r="Y362" s="24">
        <f>'Рейтинговая таблица организаций'!AP362</f>
        <v>100</v>
      </c>
      <c r="Z362" s="24">
        <f>'Рейтинговая таблица организаций'!AQ362</f>
        <v>97</v>
      </c>
      <c r="AA362" s="24">
        <f t="shared" si="80"/>
        <v>359</v>
      </c>
      <c r="AB362" s="24" t="str">
        <f t="shared" si="81"/>
        <v>МКДОУ общеразвивающего вида «Детский сад №1» (Дахадаевский район)</v>
      </c>
      <c r="AC362" s="24">
        <f>'Рейтинговая таблица организаций'!AX362</f>
        <v>89</v>
      </c>
      <c r="AD362" s="24">
        <f>'Рейтинговая таблица организаций'!AY362</f>
        <v>100</v>
      </c>
      <c r="AE362" s="24">
        <f>'Рейтинговая таблица организаций'!AZ362</f>
        <v>89</v>
      </c>
      <c r="AF362" s="24">
        <f>'Рейтинговая таблица организаций'!BA362</f>
        <v>93</v>
      </c>
      <c r="AG362" s="24">
        <f t="shared" si="82"/>
        <v>359</v>
      </c>
      <c r="AH362" s="24" t="str">
        <f t="shared" si="83"/>
        <v>МКДОУ общеразвивающего вида «Детский сад №1» (Дахадаевский район)</v>
      </c>
      <c r="AI362" s="24">
        <f>'Рейтинговая таблица организаций'!BB362</f>
        <v>77</v>
      </c>
    </row>
    <row r="363" spans="1:35" s="24" customFormat="1" x14ac:dyDescent="0.25">
      <c r="A363" s="24">
        <f>'Рейтинговая таблица организаций'!A363</f>
        <v>360</v>
      </c>
      <c r="B363" s="24" t="str">
        <f>'Рейтинговая таблица организаций'!B363</f>
        <v>МКДОУ общеразвивающего вида «Детский сад №2» (Дахадаевский район)</v>
      </c>
      <c r="C363" s="24">
        <f>'Рейтинговая таблица организаций'!C363</f>
        <v>31</v>
      </c>
      <c r="D363" s="24">
        <f t="shared" si="72"/>
        <v>360</v>
      </c>
      <c r="E363" s="24" t="str">
        <f t="shared" si="73"/>
        <v>МКДОУ общеразвивающего вида «Детский сад №2» (Дахадаевский район)</v>
      </c>
      <c r="F363" s="24">
        <f>'Рейтинговая таблица организаций'!M363</f>
        <v>77</v>
      </c>
      <c r="G363" s="24">
        <f>'Рейтинговая таблица организаций'!N363</f>
        <v>100</v>
      </c>
      <c r="H363" s="24">
        <f>'Рейтинговая таблица организаций'!O363</f>
        <v>97</v>
      </c>
      <c r="I363" s="24">
        <f>'Рейтинговая таблица организаций'!P363</f>
        <v>92</v>
      </c>
      <c r="J363" s="24">
        <f t="shared" si="74"/>
        <v>360</v>
      </c>
      <c r="K363" s="24" t="str">
        <f t="shared" si="75"/>
        <v>МКДОУ общеразвивающего вида «Детский сад №2» (Дахадаевский район)</v>
      </c>
      <c r="L363" s="24">
        <f>'Рейтинговая таблица организаций'!V363</f>
        <v>20</v>
      </c>
      <c r="M363" s="24">
        <f>'Рейтинговая таблица организаций'!X363</f>
        <v>68</v>
      </c>
      <c r="N363" s="24">
        <f>'Рейтинговая таблица организаций'!Y363</f>
        <v>44</v>
      </c>
      <c r="O363" s="24">
        <f t="shared" si="76"/>
        <v>360</v>
      </c>
      <c r="P363" s="24" t="str">
        <f t="shared" si="77"/>
        <v>МКДОУ общеразвивающего вида «Детский сад №2» (Дахадаевский район)</v>
      </c>
      <c r="Q363" s="24">
        <f>'Рейтинговая таблица организаций'!AD363</f>
        <v>0</v>
      </c>
      <c r="R363" s="24">
        <f>'Рейтинговая таблица организаций'!AE363</f>
        <v>40</v>
      </c>
      <c r="S363" s="7">
        <f>'Рейтинговая таблица организаций'!AF363</f>
        <v>66.666666666666671</v>
      </c>
      <c r="T363" s="24">
        <f>'Рейтинговая таблица организаций'!AG363</f>
        <v>36</v>
      </c>
      <c r="U363" s="24">
        <f t="shared" si="78"/>
        <v>360</v>
      </c>
      <c r="V363" s="24" t="str">
        <f t="shared" si="79"/>
        <v>МКДОУ общеразвивающего вида «Детский сад №2» (Дахадаевский район)</v>
      </c>
      <c r="W363" s="24">
        <f>'Рейтинговая таблица организаций'!AN363</f>
        <v>87</v>
      </c>
      <c r="X363" s="24">
        <f>'Рейтинговая таблица организаций'!AO363</f>
        <v>90</v>
      </c>
      <c r="Y363" s="24">
        <f>'Рейтинговая таблица организаций'!AP363</f>
        <v>88</v>
      </c>
      <c r="Z363" s="24">
        <f>'Рейтинговая таблица организаций'!AQ363</f>
        <v>88</v>
      </c>
      <c r="AA363" s="24">
        <f t="shared" si="80"/>
        <v>360</v>
      </c>
      <c r="AB363" s="24" t="str">
        <f t="shared" si="81"/>
        <v>МКДОУ общеразвивающего вида «Детский сад №2» (Дахадаевский район)</v>
      </c>
      <c r="AC363" s="24">
        <f>'Рейтинговая таблица организаций'!AX363</f>
        <v>84</v>
      </c>
      <c r="AD363" s="24">
        <f>'Рейтинговая таблица организаций'!AY363</f>
        <v>84</v>
      </c>
      <c r="AE363" s="24">
        <f>'Рейтинговая таблица организаций'!AZ363</f>
        <v>81</v>
      </c>
      <c r="AF363" s="24">
        <f>'Рейтинговая таблица организаций'!BA363</f>
        <v>83</v>
      </c>
      <c r="AG363" s="24">
        <f t="shared" si="82"/>
        <v>360</v>
      </c>
      <c r="AH363" s="24" t="str">
        <f t="shared" si="83"/>
        <v>МКДОУ общеразвивающего вида «Детский сад №2» (Дахадаевский район)</v>
      </c>
      <c r="AI363" s="24">
        <f>'Рейтинговая таблица организаций'!BB363</f>
        <v>68.599999999999994</v>
      </c>
    </row>
    <row r="364" spans="1:35" s="24" customFormat="1" x14ac:dyDescent="0.25">
      <c r="A364" s="24">
        <f>'Рейтинговая таблица организаций'!A364</f>
        <v>361</v>
      </c>
      <c r="B364" s="24" t="str">
        <f>'Рейтинговая таблица организаций'!B364</f>
        <v>МКДОУ «Кищинский детский сад «Радуга» (Дахадаевский район)</v>
      </c>
      <c r="C364" s="24">
        <f>'Рейтинговая таблица организаций'!C364</f>
        <v>58</v>
      </c>
      <c r="D364" s="24">
        <f t="shared" si="72"/>
        <v>361</v>
      </c>
      <c r="E364" s="24" t="str">
        <f t="shared" si="73"/>
        <v>МКДОУ «Кищинский детский сад «Радуга» (Дахадаевский район)</v>
      </c>
      <c r="F364" s="24">
        <f>'Рейтинговая таблица организаций'!M364</f>
        <v>86</v>
      </c>
      <c r="G364" s="24">
        <f>'Рейтинговая таблица организаций'!N364</f>
        <v>90</v>
      </c>
      <c r="H364" s="24">
        <f>'Рейтинговая таблица организаций'!O364</f>
        <v>85</v>
      </c>
      <c r="I364" s="24">
        <f>'Рейтинговая таблица организаций'!P364</f>
        <v>87</v>
      </c>
      <c r="J364" s="24">
        <f t="shared" si="74"/>
        <v>361</v>
      </c>
      <c r="K364" s="24" t="str">
        <f t="shared" si="75"/>
        <v>МКДОУ «Кищинский детский сад «Радуга» (Дахадаевский район)</v>
      </c>
      <c r="L364" s="24">
        <f>'Рейтинговая таблица организаций'!V364</f>
        <v>80</v>
      </c>
      <c r="M364" s="24">
        <f>'Рейтинговая таблица организаций'!X364</f>
        <v>64</v>
      </c>
      <c r="N364" s="24">
        <f>'Рейтинговая таблица организаций'!Y364</f>
        <v>72</v>
      </c>
      <c r="O364" s="24">
        <f t="shared" si="76"/>
        <v>361</v>
      </c>
      <c r="P364" s="24" t="str">
        <f t="shared" si="77"/>
        <v>МКДОУ «Кищинский детский сад «Радуга» (Дахадаевский район)</v>
      </c>
      <c r="Q364" s="24">
        <f>'Рейтинговая таблица организаций'!AD364</f>
        <v>0</v>
      </c>
      <c r="R364" s="24">
        <f>'Рейтинговая таблица организаций'!AE364</f>
        <v>0</v>
      </c>
      <c r="S364" s="7">
        <f>'Рейтинговая таблица организаций'!AF364</f>
        <v>66.666666666666671</v>
      </c>
      <c r="T364" s="24">
        <f>'Рейтинговая таблица организаций'!AG364</f>
        <v>20</v>
      </c>
      <c r="U364" s="24">
        <f t="shared" si="78"/>
        <v>361</v>
      </c>
      <c r="V364" s="24" t="str">
        <f t="shared" si="79"/>
        <v>МКДОУ «Кищинский детский сад «Радуга» (Дахадаевский район)</v>
      </c>
      <c r="W364" s="24">
        <f>'Рейтинговая таблица организаций'!AN364</f>
        <v>84</v>
      </c>
      <c r="X364" s="24">
        <f>'Рейтинговая таблица организаций'!AO364</f>
        <v>93</v>
      </c>
      <c r="Y364" s="24">
        <f>'Рейтинговая таблица организаций'!AP364</f>
        <v>86</v>
      </c>
      <c r="Z364" s="24">
        <f>'Рейтинговая таблица организаций'!AQ364</f>
        <v>88</v>
      </c>
      <c r="AA364" s="24">
        <f t="shared" si="80"/>
        <v>361</v>
      </c>
      <c r="AB364" s="24" t="str">
        <f t="shared" si="81"/>
        <v>МКДОУ «Кищинский детский сад «Радуга» (Дахадаевский район)</v>
      </c>
      <c r="AC364" s="24">
        <f>'Рейтинговая таблица организаций'!AX364</f>
        <v>88</v>
      </c>
      <c r="AD364" s="24">
        <f>'Рейтинговая таблица организаций'!AY364</f>
        <v>83</v>
      </c>
      <c r="AE364" s="24">
        <f>'Рейтинговая таблица организаций'!AZ364</f>
        <v>88</v>
      </c>
      <c r="AF364" s="24">
        <f>'Рейтинговая таблица организаций'!BA364</f>
        <v>86</v>
      </c>
      <c r="AG364" s="24">
        <f t="shared" si="82"/>
        <v>361</v>
      </c>
      <c r="AH364" s="24" t="str">
        <f t="shared" si="83"/>
        <v>МКДОУ «Кищинский детский сад «Радуга» (Дахадаевский район)</v>
      </c>
      <c r="AI364" s="24">
        <f>'Рейтинговая таблица организаций'!BB364</f>
        <v>70.599999999999994</v>
      </c>
    </row>
    <row r="365" spans="1:35" s="24" customFormat="1" x14ac:dyDescent="0.25">
      <c r="A365" s="24">
        <f>'Рейтинговая таблица организаций'!A365</f>
        <v>362</v>
      </c>
      <c r="B365" s="24" t="str">
        <f>'Рейтинговая таблица организаций'!B365</f>
        <v>МКУ ДО "Кубачинская школа искусств им. А.М. Абдурахманова» (Дахадаевский район)</v>
      </c>
      <c r="C365" s="24">
        <f>'Рейтинговая таблица организаций'!C365</f>
        <v>60</v>
      </c>
      <c r="D365" s="24">
        <f t="shared" si="72"/>
        <v>362</v>
      </c>
      <c r="E365" s="24" t="str">
        <f t="shared" si="73"/>
        <v>МКУ ДО "Кубачинская школа искусств им. А.М. Абдурахманова» (Дахадаевский район)</v>
      </c>
      <c r="F365" s="24">
        <f>'Рейтинговая таблица организаций'!M365</f>
        <v>80</v>
      </c>
      <c r="G365" s="24">
        <f>'Рейтинговая таблица организаций'!N365</f>
        <v>90</v>
      </c>
      <c r="H365" s="24">
        <f>'Рейтинговая таблица организаций'!O365</f>
        <v>100</v>
      </c>
      <c r="I365" s="24">
        <f>'Рейтинговая таблица организаций'!P365</f>
        <v>91</v>
      </c>
      <c r="J365" s="24">
        <f t="shared" si="74"/>
        <v>362</v>
      </c>
      <c r="K365" s="24" t="str">
        <f t="shared" si="75"/>
        <v>МКУ ДО "Кубачинская школа искусств им. А.М. Абдурахманова» (Дахадаевский район)</v>
      </c>
      <c r="L365" s="24">
        <f>'Рейтинговая таблица организаций'!V365</f>
        <v>80</v>
      </c>
      <c r="M365" s="24">
        <f>'Рейтинговая таблица организаций'!X365</f>
        <v>92</v>
      </c>
      <c r="N365" s="24">
        <f>'Рейтинговая таблица организаций'!Y365</f>
        <v>86</v>
      </c>
      <c r="O365" s="24">
        <f t="shared" si="76"/>
        <v>362</v>
      </c>
      <c r="P365" s="24" t="str">
        <f t="shared" si="77"/>
        <v>МКУ ДО "Кубачинская школа искусств им. А.М. Абдурахманова» (Дахадаевский район)</v>
      </c>
      <c r="Q365" s="24">
        <f>'Рейтинговая таблица организаций'!AD365</f>
        <v>0</v>
      </c>
      <c r="R365" s="24">
        <f>'Рейтинговая таблица организаций'!AE365</f>
        <v>0</v>
      </c>
      <c r="S365" s="7">
        <f>'Рейтинговая таблица организаций'!AF365</f>
        <v>50</v>
      </c>
      <c r="T365" s="24">
        <f>'Рейтинговая таблица организаций'!AG365</f>
        <v>15</v>
      </c>
      <c r="U365" s="24">
        <f t="shared" si="78"/>
        <v>362</v>
      </c>
      <c r="V365" s="24" t="str">
        <f t="shared" si="79"/>
        <v>МКУ ДО "Кубачинская школа искусств им. А.М. Абдурахманова» (Дахадаевский район)</v>
      </c>
      <c r="W365" s="24">
        <f>'Рейтинговая таблица организаций'!AN365</f>
        <v>100</v>
      </c>
      <c r="X365" s="24">
        <f>'Рейтинговая таблица организаций'!AO365</f>
        <v>100</v>
      </c>
      <c r="Y365" s="24">
        <f>'Рейтинговая таблица организаций'!AP365</f>
        <v>100</v>
      </c>
      <c r="Z365" s="24">
        <f>'Рейтинговая таблица организаций'!AQ365</f>
        <v>100</v>
      </c>
      <c r="AA365" s="24">
        <f t="shared" si="80"/>
        <v>362</v>
      </c>
      <c r="AB365" s="24" t="str">
        <f t="shared" si="81"/>
        <v>МКУ ДО "Кубачинская школа искусств им. А.М. Абдурахманова» (Дахадаевский район)</v>
      </c>
      <c r="AC365" s="24">
        <f>'Рейтинговая таблица организаций'!AX365</f>
        <v>100</v>
      </c>
      <c r="AD365" s="24">
        <f>'Рейтинговая таблица организаций'!AY365</f>
        <v>98</v>
      </c>
      <c r="AE365" s="24">
        <f>'Рейтинговая таблица организаций'!AZ365</f>
        <v>100</v>
      </c>
      <c r="AF365" s="24">
        <f>'Рейтинговая таблица организаций'!BA365</f>
        <v>99</v>
      </c>
      <c r="AG365" s="24">
        <f t="shared" si="82"/>
        <v>362</v>
      </c>
      <c r="AH365" s="24" t="str">
        <f t="shared" si="83"/>
        <v>МКУ ДО "Кубачинская школа искусств им. А.М. Абдурахманова» (Дахадаевский район)</v>
      </c>
      <c r="AI365" s="24">
        <f>'Рейтинговая таблица организаций'!BB365</f>
        <v>78.2</v>
      </c>
    </row>
    <row r="366" spans="1:35" s="24" customFormat="1" x14ac:dyDescent="0.25">
      <c r="A366" s="24">
        <f>'Рейтинговая таблица организаций'!A366</f>
        <v>363</v>
      </c>
      <c r="B366" s="24" t="str">
        <f>'Рейтинговая таблица организаций'!B366</f>
        <v>МКОУ ДО "Дом детского творчества" (Дахадаевский район)</v>
      </c>
      <c r="C366" s="24">
        <f>'Рейтинговая таблица организаций'!C366</f>
        <v>64</v>
      </c>
      <c r="D366" s="24">
        <f t="shared" si="72"/>
        <v>363</v>
      </c>
      <c r="E366" s="24" t="str">
        <f t="shared" si="73"/>
        <v>МКОУ ДО "Дом детского творчества" (Дахадаевский район)</v>
      </c>
      <c r="F366" s="24">
        <f>'Рейтинговая таблица организаций'!M366</f>
        <v>86</v>
      </c>
      <c r="G366" s="24">
        <f>'Рейтинговая таблица организаций'!N366</f>
        <v>100</v>
      </c>
      <c r="H366" s="24">
        <f>'Рейтинговая таблица организаций'!O366</f>
        <v>97</v>
      </c>
      <c r="I366" s="24">
        <f>'Рейтинговая таблица организаций'!P366</f>
        <v>95</v>
      </c>
      <c r="J366" s="24">
        <f t="shared" si="74"/>
        <v>363</v>
      </c>
      <c r="K366" s="24" t="str">
        <f t="shared" si="75"/>
        <v>МКОУ ДО "Дом детского творчества" (Дахадаевский район)</v>
      </c>
      <c r="L366" s="24">
        <f>'Рейтинговая таблица организаций'!V366</f>
        <v>20</v>
      </c>
      <c r="M366" s="24">
        <f>'Рейтинговая таблица организаций'!X366</f>
        <v>72</v>
      </c>
      <c r="N366" s="24">
        <f>'Рейтинговая таблица организаций'!Y366</f>
        <v>46</v>
      </c>
      <c r="O366" s="24">
        <f t="shared" si="76"/>
        <v>363</v>
      </c>
      <c r="P366" s="24" t="str">
        <f t="shared" si="77"/>
        <v>МКОУ ДО "Дом детского творчества" (Дахадаевский район)</v>
      </c>
      <c r="Q366" s="24">
        <f>'Рейтинговая таблица организаций'!AD366</f>
        <v>0</v>
      </c>
      <c r="R366" s="24">
        <f>'Рейтинговая таблица организаций'!AE366</f>
        <v>0</v>
      </c>
      <c r="S366" s="7">
        <f>'Рейтинговая таблица организаций'!AF366</f>
        <v>66.666666666666671</v>
      </c>
      <c r="T366" s="24">
        <f>'Рейтинговая таблица организаций'!AG366</f>
        <v>20</v>
      </c>
      <c r="U366" s="24">
        <f t="shared" si="78"/>
        <v>363</v>
      </c>
      <c r="V366" s="24" t="str">
        <f t="shared" si="79"/>
        <v>МКОУ ДО "Дом детского творчества" (Дахадаевский район)</v>
      </c>
      <c r="W366" s="24">
        <f>'Рейтинговая таблица организаций'!AN366</f>
        <v>88</v>
      </c>
      <c r="X366" s="24">
        <f>'Рейтинговая таблица организаций'!AO366</f>
        <v>94</v>
      </c>
      <c r="Y366" s="24">
        <f>'Рейтинговая таблица организаций'!AP366</f>
        <v>100</v>
      </c>
      <c r="Z366" s="24">
        <f>'Рейтинговая таблица организаций'!AQ366</f>
        <v>93</v>
      </c>
      <c r="AA366" s="24">
        <f t="shared" si="80"/>
        <v>363</v>
      </c>
      <c r="AB366" s="24" t="str">
        <f t="shared" si="81"/>
        <v>МКОУ ДО "Дом детского творчества" (Дахадаевский район)</v>
      </c>
      <c r="AC366" s="24">
        <f>'Рейтинговая таблица организаций'!AX366</f>
        <v>88</v>
      </c>
      <c r="AD366" s="24">
        <f>'Рейтинговая таблица организаций'!AY366</f>
        <v>84</v>
      </c>
      <c r="AE366" s="24">
        <f>'Рейтинговая таблица организаций'!AZ366</f>
        <v>88</v>
      </c>
      <c r="AF366" s="24">
        <f>'Рейтинговая таблица организаций'!BA366</f>
        <v>86</v>
      </c>
      <c r="AG366" s="24">
        <f t="shared" si="82"/>
        <v>363</v>
      </c>
      <c r="AH366" s="24" t="str">
        <f t="shared" si="83"/>
        <v>МКОУ ДО "Дом детского творчества" (Дахадаевский район)</v>
      </c>
      <c r="AI366" s="24">
        <f>'Рейтинговая таблица организаций'!BB366</f>
        <v>68</v>
      </c>
    </row>
    <row r="367" spans="1:35" s="24" customFormat="1" x14ac:dyDescent="0.25">
      <c r="A367" s="24">
        <f>'Рейтинговая таблица организаций'!A367</f>
        <v>364</v>
      </c>
      <c r="B367" s="24" t="str">
        <f>'Рейтинговая таблица организаций'!B367</f>
        <v>МКОУ "Цураинская ООШ" (Дахадаевский район)</v>
      </c>
      <c r="C367" s="24">
        <f>'Рейтинговая таблица организаций'!C367</f>
        <v>5</v>
      </c>
      <c r="D367" s="24">
        <f t="shared" si="72"/>
        <v>364</v>
      </c>
      <c r="E367" s="24" t="str">
        <f t="shared" si="73"/>
        <v>МКОУ "Цураинская ООШ" (Дахадаевский район)</v>
      </c>
      <c r="F367" s="24">
        <f>'Рейтинговая таблица организаций'!M367</f>
        <v>58</v>
      </c>
      <c r="G367" s="24">
        <f>'Рейтинговая таблица организаций'!N367</f>
        <v>0</v>
      </c>
      <c r="H367" s="24">
        <f>'Рейтинговая таблица организаций'!O367</f>
        <v>75</v>
      </c>
      <c r="I367" s="24">
        <f>'Рейтинговая таблица организаций'!P367</f>
        <v>47</v>
      </c>
      <c r="J367" s="24">
        <f t="shared" si="74"/>
        <v>364</v>
      </c>
      <c r="K367" s="24" t="str">
        <f t="shared" si="75"/>
        <v>МКОУ "Цураинская ООШ" (Дахадаевский район)</v>
      </c>
      <c r="L367" s="24">
        <f>'Рейтинговая таблица организаций'!V367</f>
        <v>40</v>
      </c>
      <c r="M367" s="24">
        <f>'Рейтинговая таблица организаций'!X367</f>
        <v>100</v>
      </c>
      <c r="N367" s="24">
        <f>'Рейтинговая таблица организаций'!Y367</f>
        <v>70</v>
      </c>
      <c r="O367" s="24">
        <f t="shared" si="76"/>
        <v>364</v>
      </c>
      <c r="P367" s="24" t="str">
        <f t="shared" si="77"/>
        <v>МКОУ "Цураинская ООШ" (Дахадаевский район)</v>
      </c>
      <c r="Q367" s="24">
        <f>'Рейтинговая таблица организаций'!AD367</f>
        <v>0</v>
      </c>
      <c r="R367" s="24">
        <f>'Рейтинговая таблица организаций'!AE367</f>
        <v>0</v>
      </c>
      <c r="S367" s="7">
        <f>'Рейтинговая таблица организаций'!AF367</f>
        <v>100</v>
      </c>
      <c r="T367" s="24">
        <f>'Рейтинговая таблица организаций'!AG367</f>
        <v>30</v>
      </c>
      <c r="U367" s="24">
        <f t="shared" si="78"/>
        <v>364</v>
      </c>
      <c r="V367" s="24" t="str">
        <f t="shared" si="79"/>
        <v>МКОУ "Цураинская ООШ" (Дахадаевский район)</v>
      </c>
      <c r="W367" s="24">
        <f>'Рейтинговая таблица организаций'!AN367</f>
        <v>100</v>
      </c>
      <c r="X367" s="24">
        <f>'Рейтинговая таблица организаций'!AO367</f>
        <v>100</v>
      </c>
      <c r="Y367" s="24">
        <f>'Рейтинговая таблица организаций'!AP367</f>
        <v>100</v>
      </c>
      <c r="Z367" s="24">
        <f>'Рейтинговая таблица организаций'!AQ367</f>
        <v>100</v>
      </c>
      <c r="AA367" s="24">
        <f t="shared" si="80"/>
        <v>364</v>
      </c>
      <c r="AB367" s="24" t="str">
        <f t="shared" si="81"/>
        <v>МКОУ "Цураинская ООШ" (Дахадаевский район)</v>
      </c>
      <c r="AC367" s="24">
        <f>'Рейтинговая таблица организаций'!AX367</f>
        <v>80</v>
      </c>
      <c r="AD367" s="24">
        <f>'Рейтинговая таблица организаций'!AY367</f>
        <v>100</v>
      </c>
      <c r="AE367" s="24">
        <f>'Рейтинговая таблица организаций'!AZ367</f>
        <v>100</v>
      </c>
      <c r="AF367" s="24">
        <f>'Рейтинговая таблица организаций'!BA367</f>
        <v>92</v>
      </c>
      <c r="AG367" s="24">
        <f t="shared" si="82"/>
        <v>364</v>
      </c>
      <c r="AH367" s="24" t="str">
        <f t="shared" si="83"/>
        <v>МКОУ "Цураинская ООШ" (Дахадаевский район)</v>
      </c>
      <c r="AI367" s="24">
        <f>'Рейтинговая таблица организаций'!BB367</f>
        <v>67.8</v>
      </c>
    </row>
    <row r="368" spans="1:35" s="24" customFormat="1" x14ac:dyDescent="0.25">
      <c r="A368" s="24">
        <f>'Рейтинговая таблица организаций'!A368</f>
        <v>365</v>
      </c>
      <c r="B368" s="24" t="str">
        <f>'Рейтинговая таблица организаций'!B368</f>
        <v>МБДОУ «Детский сад «Алена» поселка Белиджи» (Дербентский район)</v>
      </c>
      <c r="C368" s="24">
        <f>'Рейтинговая таблица организаций'!C368</f>
        <v>31</v>
      </c>
      <c r="D368" s="24">
        <f t="shared" si="72"/>
        <v>365</v>
      </c>
      <c r="E368" s="24" t="str">
        <f t="shared" si="73"/>
        <v>МБДОУ «Детский сад «Алена» поселка Белиджи» (Дербентский район)</v>
      </c>
      <c r="F368" s="24">
        <f>'Рейтинговая таблица организаций'!M368</f>
        <v>68</v>
      </c>
      <c r="G368" s="24">
        <f>'Рейтинговая таблица организаций'!N368</f>
        <v>90</v>
      </c>
      <c r="H368" s="24">
        <f>'Рейтинговая таблица организаций'!O368</f>
        <v>83</v>
      </c>
      <c r="I368" s="24">
        <f>'Рейтинговая таблица организаций'!P368</f>
        <v>81</v>
      </c>
      <c r="J368" s="24">
        <f t="shared" si="74"/>
        <v>365</v>
      </c>
      <c r="K368" s="24" t="str">
        <f t="shared" si="75"/>
        <v>МБДОУ «Детский сад «Алена» поселка Белиджи» (Дербентский район)</v>
      </c>
      <c r="L368" s="24">
        <f>'Рейтинговая таблица организаций'!V368</f>
        <v>100</v>
      </c>
      <c r="M368" s="24">
        <f>'Рейтинговая таблица организаций'!X368</f>
        <v>81</v>
      </c>
      <c r="N368" s="24">
        <f>'Рейтинговая таблица организаций'!Y368</f>
        <v>90</v>
      </c>
      <c r="O368" s="24">
        <f t="shared" si="76"/>
        <v>365</v>
      </c>
      <c r="P368" s="24" t="str">
        <f t="shared" si="77"/>
        <v>МБДОУ «Детский сад «Алена» поселка Белиджи» (Дербентский район)</v>
      </c>
      <c r="Q368" s="24">
        <f>'Рейтинговая таблица организаций'!AD368</f>
        <v>40</v>
      </c>
      <c r="R368" s="24">
        <f>'Рейтинговая таблица организаций'!AE368</f>
        <v>20</v>
      </c>
      <c r="S368" s="7">
        <f>'Рейтинговая таблица организаций'!AF368</f>
        <v>50</v>
      </c>
      <c r="T368" s="24">
        <f>'Рейтинговая таблица организаций'!AG368</f>
        <v>35</v>
      </c>
      <c r="U368" s="24">
        <f t="shared" si="78"/>
        <v>365</v>
      </c>
      <c r="V368" s="24" t="str">
        <f t="shared" si="79"/>
        <v>МБДОУ «Детский сад «Алена» поселка Белиджи» (Дербентский район)</v>
      </c>
      <c r="W368" s="24">
        <f>'Рейтинговая таблица организаций'!AN368</f>
        <v>100</v>
      </c>
      <c r="X368" s="24">
        <f>'Рейтинговая таблица организаций'!AO368</f>
        <v>100</v>
      </c>
      <c r="Y368" s="24">
        <f>'Рейтинговая таблица организаций'!AP368</f>
        <v>75</v>
      </c>
      <c r="Z368" s="24">
        <f>'Рейтинговая таблица организаций'!AQ368</f>
        <v>95</v>
      </c>
      <c r="AA368" s="24">
        <f t="shared" si="80"/>
        <v>365</v>
      </c>
      <c r="AB368" s="24" t="str">
        <f t="shared" si="81"/>
        <v>МБДОУ «Детский сад «Алена» поселка Белиджи» (Дербентский район)</v>
      </c>
      <c r="AC368" s="24">
        <f>'Рейтинговая таблица организаций'!AX368</f>
        <v>94</v>
      </c>
      <c r="AD368" s="24">
        <f>'Рейтинговая таблица организаций'!AY368</f>
        <v>81</v>
      </c>
      <c r="AE368" s="24">
        <f>'Рейтинговая таблица организаций'!AZ368</f>
        <v>87</v>
      </c>
      <c r="AF368" s="24">
        <f>'Рейтинговая таблица организаций'!BA368</f>
        <v>87</v>
      </c>
      <c r="AG368" s="24">
        <f t="shared" si="82"/>
        <v>365</v>
      </c>
      <c r="AH368" s="24" t="str">
        <f t="shared" si="83"/>
        <v>МБДОУ «Детский сад «Алена» поселка Белиджи» (Дербентский район)</v>
      </c>
      <c r="AI368" s="24">
        <f>'Рейтинговая таблица организаций'!BB368</f>
        <v>77.599999999999994</v>
      </c>
    </row>
    <row r="369" spans="1:35" s="24" customFormat="1" x14ac:dyDescent="0.25">
      <c r="A369" s="24">
        <f>'Рейтинговая таблица организаций'!A369</f>
        <v>366</v>
      </c>
      <c r="B369" s="24" t="str">
        <f>'Рейтинговая таблица организаций'!B369</f>
        <v>МБДОУ «Детский сад «Чебурашка» пос. Белиджи (Дербентский район)</v>
      </c>
      <c r="C369" s="24">
        <f>'Рейтинговая таблица организаций'!C369</f>
        <v>35</v>
      </c>
      <c r="D369" s="24">
        <f t="shared" si="72"/>
        <v>366</v>
      </c>
      <c r="E369" s="24" t="str">
        <f t="shared" si="73"/>
        <v>МБДОУ «Детский сад «Чебурашка» пос. Белиджи (Дербентский район)</v>
      </c>
      <c r="F369" s="24">
        <f>'Рейтинговая таблица организаций'!M369</f>
        <v>82</v>
      </c>
      <c r="G369" s="24">
        <f>'Рейтинговая таблица организаций'!N369</f>
        <v>100</v>
      </c>
      <c r="H369" s="24">
        <f>'Рейтинговая таблица организаций'!O369</f>
        <v>95</v>
      </c>
      <c r="I369" s="24">
        <f>'Рейтинговая таблица организаций'!P369</f>
        <v>93</v>
      </c>
      <c r="J369" s="24">
        <f t="shared" si="74"/>
        <v>366</v>
      </c>
      <c r="K369" s="24" t="str">
        <f t="shared" si="75"/>
        <v>МБДОУ «Детский сад «Чебурашка» пос. Белиджи (Дербентский район)</v>
      </c>
      <c r="L369" s="24">
        <f>'Рейтинговая таблица организаций'!V369</f>
        <v>100</v>
      </c>
      <c r="M369" s="24">
        <f>'Рейтинговая таблица организаций'!X369</f>
        <v>89</v>
      </c>
      <c r="N369" s="24">
        <f>'Рейтинговая таблица организаций'!Y369</f>
        <v>94</v>
      </c>
      <c r="O369" s="24">
        <f t="shared" si="76"/>
        <v>366</v>
      </c>
      <c r="P369" s="24" t="str">
        <f t="shared" si="77"/>
        <v>МБДОУ «Детский сад «Чебурашка» пос. Белиджи (Дербентский район)</v>
      </c>
      <c r="Q369" s="24">
        <f>'Рейтинговая таблица организаций'!AD369</f>
        <v>20</v>
      </c>
      <c r="R369" s="24">
        <f>'Рейтинговая таблица организаций'!AE369</f>
        <v>60</v>
      </c>
      <c r="S369" s="7">
        <f>'Рейтинговая таблица организаций'!AF369</f>
        <v>25</v>
      </c>
      <c r="T369" s="24">
        <f>'Рейтинговая таблица организаций'!AG369</f>
        <v>38</v>
      </c>
      <c r="U369" s="24">
        <f t="shared" si="78"/>
        <v>366</v>
      </c>
      <c r="V369" s="24" t="str">
        <f t="shared" si="79"/>
        <v>МБДОУ «Детский сад «Чебурашка» пос. Белиджи (Дербентский район)</v>
      </c>
      <c r="W369" s="24">
        <f>'Рейтинговая таблица организаций'!AN369</f>
        <v>97</v>
      </c>
      <c r="X369" s="24">
        <f>'Рейтинговая таблица организаций'!AO369</f>
        <v>100</v>
      </c>
      <c r="Y369" s="24">
        <f>'Рейтинговая таблица организаций'!AP369</f>
        <v>100</v>
      </c>
      <c r="Z369" s="24">
        <f>'Рейтинговая таблица организаций'!AQ369</f>
        <v>99</v>
      </c>
      <c r="AA369" s="24">
        <f t="shared" si="80"/>
        <v>366</v>
      </c>
      <c r="AB369" s="24" t="str">
        <f t="shared" si="81"/>
        <v>МБДОУ «Детский сад «Чебурашка» пос. Белиджи (Дербентский район)</v>
      </c>
      <c r="AC369" s="24">
        <f>'Рейтинговая таблица организаций'!AX369</f>
        <v>97</v>
      </c>
      <c r="AD369" s="24">
        <f>'Рейтинговая таблица организаций'!AY369</f>
        <v>97</v>
      </c>
      <c r="AE369" s="24">
        <f>'Рейтинговая таблица организаций'!AZ369</f>
        <v>97</v>
      </c>
      <c r="AF369" s="24">
        <f>'Рейтинговая таблица организаций'!BA369</f>
        <v>97</v>
      </c>
      <c r="AG369" s="24">
        <f t="shared" si="82"/>
        <v>366</v>
      </c>
      <c r="AH369" s="24" t="str">
        <f t="shared" si="83"/>
        <v>МБДОУ «Детский сад «Чебурашка» пос. Белиджи (Дербентский район)</v>
      </c>
      <c r="AI369" s="24">
        <f>'Рейтинговая таблица организаций'!BB369</f>
        <v>84.2</v>
      </c>
    </row>
    <row r="370" spans="1:35" s="24" customFormat="1" x14ac:dyDescent="0.25">
      <c r="A370" s="24">
        <f>'Рейтинговая таблица организаций'!A370</f>
        <v>367</v>
      </c>
      <c r="B370" s="24" t="str">
        <f>'Рейтинговая таблица организаций'!B370</f>
        <v>МБДОУ «Детский сад № 1» села Хазар (Дербентский район)</v>
      </c>
      <c r="C370" s="24">
        <f>'Рейтинговая таблица организаций'!C370</f>
        <v>108</v>
      </c>
      <c r="D370" s="24">
        <f t="shared" si="72"/>
        <v>367</v>
      </c>
      <c r="E370" s="24" t="str">
        <f t="shared" si="73"/>
        <v>МБДОУ «Детский сад № 1» села Хазар (Дербентский район)</v>
      </c>
      <c r="F370" s="24">
        <f>'Рейтинговая таблица организаций'!M370</f>
        <v>91</v>
      </c>
      <c r="G370" s="24">
        <f>'Рейтинговая таблица организаций'!N370</f>
        <v>100</v>
      </c>
      <c r="H370" s="24">
        <f>'Рейтинговая таблица организаций'!O370</f>
        <v>97</v>
      </c>
      <c r="I370" s="24">
        <f>'Рейтинговая таблица организаций'!P370</f>
        <v>96</v>
      </c>
      <c r="J370" s="24">
        <f t="shared" si="74"/>
        <v>367</v>
      </c>
      <c r="K370" s="24" t="str">
        <f t="shared" si="75"/>
        <v>МБДОУ «Детский сад № 1» села Хазар (Дербентский район)</v>
      </c>
      <c r="L370" s="24">
        <f>'Рейтинговая таблица организаций'!V370</f>
        <v>40</v>
      </c>
      <c r="M370" s="24">
        <f>'Рейтинговая таблица организаций'!X370</f>
        <v>75</v>
      </c>
      <c r="N370" s="24">
        <f>'Рейтинговая таблица организаций'!Y370</f>
        <v>57</v>
      </c>
      <c r="O370" s="24">
        <f t="shared" si="76"/>
        <v>367</v>
      </c>
      <c r="P370" s="24" t="str">
        <f t="shared" si="77"/>
        <v>МБДОУ «Детский сад № 1» села Хазар (Дербентский район)</v>
      </c>
      <c r="Q370" s="24">
        <f>'Рейтинговая таблица организаций'!AD370</f>
        <v>0</v>
      </c>
      <c r="R370" s="24">
        <f>'Рейтинговая таблица организаций'!AE370</f>
        <v>40</v>
      </c>
      <c r="S370" s="7">
        <f>'Рейтинговая таблица организаций'!AF370</f>
        <v>75</v>
      </c>
      <c r="T370" s="24">
        <f>'Рейтинговая таблица организаций'!AG370</f>
        <v>39</v>
      </c>
      <c r="U370" s="24">
        <f t="shared" si="78"/>
        <v>367</v>
      </c>
      <c r="V370" s="24" t="str">
        <f t="shared" si="79"/>
        <v>МБДОУ «Детский сад № 1» села Хазар (Дербентский район)</v>
      </c>
      <c r="W370" s="24">
        <f>'Рейтинговая таблица организаций'!AN370</f>
        <v>94</v>
      </c>
      <c r="X370" s="24">
        <f>'Рейтинговая таблица организаций'!AO370</f>
        <v>92</v>
      </c>
      <c r="Y370" s="24">
        <f>'Рейтинговая таблица организаций'!AP370</f>
        <v>95</v>
      </c>
      <c r="Z370" s="24">
        <f>'Рейтинговая таблица организаций'!AQ370</f>
        <v>93</v>
      </c>
      <c r="AA370" s="24">
        <f t="shared" si="80"/>
        <v>367</v>
      </c>
      <c r="AB370" s="24" t="str">
        <f t="shared" si="81"/>
        <v>МБДОУ «Детский сад № 1» села Хазар (Дербентский район)</v>
      </c>
      <c r="AC370" s="24">
        <f>'Рейтинговая таблица организаций'!AX370</f>
        <v>92</v>
      </c>
      <c r="AD370" s="24">
        <f>'Рейтинговая таблица организаций'!AY370</f>
        <v>85</v>
      </c>
      <c r="AE370" s="24">
        <f>'Рейтинговая таблица организаций'!AZ370</f>
        <v>94</v>
      </c>
      <c r="AF370" s="24">
        <f>'Рейтинговая таблица организаций'!BA370</f>
        <v>90</v>
      </c>
      <c r="AG370" s="24">
        <f t="shared" si="82"/>
        <v>367</v>
      </c>
      <c r="AH370" s="24" t="str">
        <f t="shared" si="83"/>
        <v>МБДОУ «Детский сад № 1» села Хазар (Дербентский район)</v>
      </c>
      <c r="AI370" s="24">
        <f>'Рейтинговая таблица организаций'!BB370</f>
        <v>75</v>
      </c>
    </row>
    <row r="371" spans="1:35" s="24" customFormat="1" x14ac:dyDescent="0.25">
      <c r="A371" s="24">
        <f>'Рейтинговая таблица организаций'!A371</f>
        <v>368</v>
      </c>
      <c r="B371" s="24" t="str">
        <f>'Рейтинговая таблица организаций'!B371</f>
        <v>МБОУ «Геджухская СОШ» (Дербентский район)</v>
      </c>
      <c r="C371" s="24">
        <f>'Рейтинговая таблица организаций'!C371</f>
        <v>333</v>
      </c>
      <c r="D371" s="24">
        <f t="shared" si="72"/>
        <v>368</v>
      </c>
      <c r="E371" s="24" t="str">
        <f t="shared" si="73"/>
        <v>МБОУ «Геджухская СОШ» (Дербентский район)</v>
      </c>
      <c r="F371" s="24">
        <f>'Рейтинговая таблица организаций'!M371</f>
        <v>96</v>
      </c>
      <c r="G371" s="24">
        <f>'Рейтинговая таблица организаций'!N371</f>
        <v>60</v>
      </c>
      <c r="H371" s="24">
        <f>'Рейтинговая таблица организаций'!O371</f>
        <v>88</v>
      </c>
      <c r="I371" s="24">
        <f>'Рейтинговая таблица организаций'!P371</f>
        <v>82</v>
      </c>
      <c r="J371" s="24">
        <f t="shared" si="74"/>
        <v>368</v>
      </c>
      <c r="K371" s="24" t="str">
        <f t="shared" si="75"/>
        <v>МБОУ «Геджухская СОШ» (Дербентский район)</v>
      </c>
      <c r="L371" s="24">
        <f>'Рейтинговая таблица организаций'!V371</f>
        <v>100</v>
      </c>
      <c r="M371" s="24">
        <f>'Рейтинговая таблица организаций'!X371</f>
        <v>60</v>
      </c>
      <c r="N371" s="24">
        <f>'Рейтинговая таблица организаций'!Y371</f>
        <v>80</v>
      </c>
      <c r="O371" s="24">
        <f t="shared" si="76"/>
        <v>368</v>
      </c>
      <c r="P371" s="24" t="str">
        <f t="shared" si="77"/>
        <v>МБОУ «Геджухская СОШ» (Дербентский район)</v>
      </c>
      <c r="Q371" s="24">
        <f>'Рейтинговая таблица организаций'!AD371</f>
        <v>40</v>
      </c>
      <c r="R371" s="24">
        <f>'Рейтинговая таблица организаций'!AE371</f>
        <v>60</v>
      </c>
      <c r="S371" s="7">
        <f>'Рейтинговая таблица организаций'!AF371</f>
        <v>52.631578947368418</v>
      </c>
      <c r="T371" s="24">
        <f>'Рейтинговая таблица организаций'!AG371</f>
        <v>52</v>
      </c>
      <c r="U371" s="24">
        <f t="shared" si="78"/>
        <v>368</v>
      </c>
      <c r="V371" s="24" t="str">
        <f t="shared" si="79"/>
        <v>МБОУ «Геджухская СОШ» (Дербентский район)</v>
      </c>
      <c r="W371" s="24">
        <f>'Рейтинговая таблица организаций'!AN371</f>
        <v>86</v>
      </c>
      <c r="X371" s="24">
        <f>'Рейтинговая таблица организаций'!AO371</f>
        <v>91</v>
      </c>
      <c r="Y371" s="24">
        <f>'Рейтинговая таблица организаций'!AP371</f>
        <v>89</v>
      </c>
      <c r="Z371" s="24">
        <f>'Рейтинговая таблица организаций'!AQ371</f>
        <v>89</v>
      </c>
      <c r="AA371" s="24">
        <f t="shared" si="80"/>
        <v>368</v>
      </c>
      <c r="AB371" s="24" t="str">
        <f t="shared" si="81"/>
        <v>МБОУ «Геджухская СОШ» (Дербентский район)</v>
      </c>
      <c r="AC371" s="24">
        <f>'Рейтинговая таблица организаций'!AX371</f>
        <v>77</v>
      </c>
      <c r="AD371" s="24">
        <f>'Рейтинговая таблица организаций'!AY371</f>
        <v>82</v>
      </c>
      <c r="AE371" s="24">
        <f>'Рейтинговая таблица организаций'!AZ371</f>
        <v>85</v>
      </c>
      <c r="AF371" s="24">
        <f>'Рейтинговая таблица организаций'!BA371</f>
        <v>81</v>
      </c>
      <c r="AG371" s="24">
        <f t="shared" si="82"/>
        <v>368</v>
      </c>
      <c r="AH371" s="24" t="str">
        <f t="shared" si="83"/>
        <v>МБОУ «Геджухская СОШ» (Дербентский район)</v>
      </c>
      <c r="AI371" s="24">
        <f>'Рейтинговая таблица организаций'!BB371</f>
        <v>76.8</v>
      </c>
    </row>
    <row r="372" spans="1:35" s="24" customFormat="1" x14ac:dyDescent="0.25">
      <c r="A372" s="24">
        <f>'Рейтинговая таблица организаций'!A372</f>
        <v>369</v>
      </c>
      <c r="B372" s="24" t="str">
        <f>'Рейтинговая таблица организаций'!B372</f>
        <v>МБОУ «СОШ № 4 пос. Белиджи» (Дербентский район)</v>
      </c>
      <c r="C372" s="24">
        <f>'Рейтинговая таблица организаций'!C372</f>
        <v>63</v>
      </c>
      <c r="D372" s="24">
        <f t="shared" si="72"/>
        <v>369</v>
      </c>
      <c r="E372" s="24" t="str">
        <f t="shared" si="73"/>
        <v>МБОУ «СОШ № 4 пос. Белиджи» (Дербентский район)</v>
      </c>
      <c r="F372" s="24">
        <f>'Рейтинговая таблица организаций'!M372</f>
        <v>95</v>
      </c>
      <c r="G372" s="24">
        <f>'Рейтинговая таблица организаций'!N372</f>
        <v>100</v>
      </c>
      <c r="H372" s="24">
        <f>'Рейтинговая таблица организаций'!O372</f>
        <v>94</v>
      </c>
      <c r="I372" s="24">
        <f>'Рейтинговая таблица организаций'!P372</f>
        <v>96</v>
      </c>
      <c r="J372" s="24">
        <f t="shared" si="74"/>
        <v>369</v>
      </c>
      <c r="K372" s="24" t="str">
        <f t="shared" si="75"/>
        <v>МБОУ «СОШ № 4 пос. Белиджи» (Дербентский район)</v>
      </c>
      <c r="L372" s="24">
        <f>'Рейтинговая таблица организаций'!V372</f>
        <v>80</v>
      </c>
      <c r="M372" s="24">
        <f>'Рейтинговая таблица организаций'!X372</f>
        <v>79</v>
      </c>
      <c r="N372" s="24">
        <f>'Рейтинговая таблица организаций'!Y372</f>
        <v>79</v>
      </c>
      <c r="O372" s="24">
        <f t="shared" si="76"/>
        <v>369</v>
      </c>
      <c r="P372" s="24" t="str">
        <f t="shared" si="77"/>
        <v>МБОУ «СОШ № 4 пос. Белиджи» (Дербентский район)</v>
      </c>
      <c r="Q372" s="24">
        <f>'Рейтинговая таблица организаций'!AD372</f>
        <v>20</v>
      </c>
      <c r="R372" s="24">
        <f>'Рейтинговая таблица организаций'!AE372</f>
        <v>20</v>
      </c>
      <c r="S372" s="7">
        <f>'Рейтинговая таблица организаций'!AF372</f>
        <v>100</v>
      </c>
      <c r="T372" s="24">
        <f>'Рейтинговая таблица организаций'!AG372</f>
        <v>44</v>
      </c>
      <c r="U372" s="24">
        <f t="shared" si="78"/>
        <v>369</v>
      </c>
      <c r="V372" s="24" t="str">
        <f t="shared" si="79"/>
        <v>МБОУ «СОШ № 4 пос. Белиджи» (Дербентский район)</v>
      </c>
      <c r="W372" s="24">
        <f>'Рейтинговая таблица организаций'!AN372</f>
        <v>95</v>
      </c>
      <c r="X372" s="24">
        <f>'Рейтинговая таблица организаций'!AO372</f>
        <v>97</v>
      </c>
      <c r="Y372" s="24">
        <f>'Рейтинговая таблица организаций'!AP372</f>
        <v>96</v>
      </c>
      <c r="Z372" s="24">
        <f>'Рейтинговая таблица организаций'!AQ372</f>
        <v>96</v>
      </c>
      <c r="AA372" s="24">
        <f t="shared" si="80"/>
        <v>369</v>
      </c>
      <c r="AB372" s="24" t="str">
        <f t="shared" si="81"/>
        <v>МБОУ «СОШ № 4 пос. Белиджи» (Дербентский район)</v>
      </c>
      <c r="AC372" s="24">
        <f>'Рейтинговая таблица организаций'!AX372</f>
        <v>95</v>
      </c>
      <c r="AD372" s="24">
        <f>'Рейтинговая таблица организаций'!AY372</f>
        <v>95</v>
      </c>
      <c r="AE372" s="24">
        <f>'Рейтинговая таблица организаций'!AZ372</f>
        <v>94</v>
      </c>
      <c r="AF372" s="24">
        <f>'Рейтинговая таблица организаций'!BA372</f>
        <v>95</v>
      </c>
      <c r="AG372" s="24">
        <f t="shared" si="82"/>
        <v>369</v>
      </c>
      <c r="AH372" s="24" t="str">
        <f t="shared" si="83"/>
        <v>МБОУ «СОШ № 4 пос. Белиджи» (Дербентский район)</v>
      </c>
      <c r="AI372" s="24">
        <f>'Рейтинговая таблица организаций'!BB372</f>
        <v>82</v>
      </c>
    </row>
    <row r="373" spans="1:35" s="24" customFormat="1" x14ac:dyDescent="0.25">
      <c r="A373" s="24">
        <f>'Рейтинговая таблица организаций'!A373</f>
        <v>370</v>
      </c>
      <c r="B373" s="24" t="str">
        <f>'Рейтинговая таблица организаций'!B373</f>
        <v>МБОУ «Великентская СОШ имени Гереева У.А.» (Дербентский район)</v>
      </c>
      <c r="C373" s="24">
        <f>'Рейтинговая таблица организаций'!C373</f>
        <v>107</v>
      </c>
      <c r="D373" s="24">
        <f t="shared" si="72"/>
        <v>370</v>
      </c>
      <c r="E373" s="24" t="str">
        <f t="shared" si="73"/>
        <v>МБОУ «Великентская СОШ имени Гереева У.А.» (Дербентский район)</v>
      </c>
      <c r="F373" s="24">
        <f>'Рейтинговая таблица организаций'!M373</f>
        <v>96</v>
      </c>
      <c r="G373" s="24">
        <f>'Рейтинговая таблица организаций'!N373</f>
        <v>100</v>
      </c>
      <c r="H373" s="24">
        <f>'Рейтинговая таблица организаций'!O373</f>
        <v>82</v>
      </c>
      <c r="I373" s="24">
        <f>'Рейтинговая таблица организаций'!P373</f>
        <v>92</v>
      </c>
      <c r="J373" s="24">
        <f t="shared" si="74"/>
        <v>370</v>
      </c>
      <c r="K373" s="24" t="str">
        <f t="shared" si="75"/>
        <v>МБОУ «Великентская СОШ имени Гереева У.А.» (Дербентский район)</v>
      </c>
      <c r="L373" s="24">
        <f>'Рейтинговая таблица организаций'!V373</f>
        <v>80</v>
      </c>
      <c r="M373" s="24">
        <f>'Рейтинговая таблица организаций'!X373</f>
        <v>58</v>
      </c>
      <c r="N373" s="24">
        <f>'Рейтинговая таблица организаций'!Y373</f>
        <v>69</v>
      </c>
      <c r="O373" s="24">
        <f t="shared" si="76"/>
        <v>370</v>
      </c>
      <c r="P373" s="24" t="str">
        <f t="shared" si="77"/>
        <v>МБОУ «Великентская СОШ имени Гереева У.А.» (Дербентский район)</v>
      </c>
      <c r="Q373" s="24">
        <f>'Рейтинговая таблица организаций'!AD373</f>
        <v>40</v>
      </c>
      <c r="R373" s="24">
        <f>'Рейтинговая таблица организаций'!AE373</f>
        <v>40</v>
      </c>
      <c r="S373" s="7">
        <f>'Рейтинговая таблица организаций'!AF373</f>
        <v>33.333333333333336</v>
      </c>
      <c r="T373" s="24">
        <f>'Рейтинговая таблица организаций'!AG373</f>
        <v>38</v>
      </c>
      <c r="U373" s="24">
        <f t="shared" si="78"/>
        <v>370</v>
      </c>
      <c r="V373" s="24" t="str">
        <f t="shared" si="79"/>
        <v>МБОУ «Великентская СОШ имени Гереева У.А.» (Дербентский район)</v>
      </c>
      <c r="W373" s="24">
        <f>'Рейтинговая таблица организаций'!AN373</f>
        <v>78</v>
      </c>
      <c r="X373" s="24">
        <f>'Рейтинговая таблица организаций'!AO373</f>
        <v>78</v>
      </c>
      <c r="Y373" s="24">
        <f>'Рейтинговая таблица организаций'!AP373</f>
        <v>70</v>
      </c>
      <c r="Z373" s="24">
        <f>'Рейтинговая таблица организаций'!AQ373</f>
        <v>76</v>
      </c>
      <c r="AA373" s="24">
        <f t="shared" si="80"/>
        <v>370</v>
      </c>
      <c r="AB373" s="24" t="str">
        <f t="shared" si="81"/>
        <v>МБОУ «Великентская СОШ имени Гереева У.А.» (Дербентский район)</v>
      </c>
      <c r="AC373" s="24">
        <f>'Рейтинговая таблица организаций'!AX373</f>
        <v>50</v>
      </c>
      <c r="AD373" s="24">
        <f>'Рейтинговая таблица организаций'!AY373</f>
        <v>66</v>
      </c>
      <c r="AE373" s="24">
        <f>'Рейтинговая таблица организаций'!AZ373</f>
        <v>64</v>
      </c>
      <c r="AF373" s="24">
        <f>'Рейтинговая таблица организаций'!BA373</f>
        <v>59</v>
      </c>
      <c r="AG373" s="24">
        <f t="shared" si="82"/>
        <v>370</v>
      </c>
      <c r="AH373" s="24" t="str">
        <f t="shared" si="83"/>
        <v>МБОУ «Великентская СОШ имени Гереева У.А.» (Дербентский район)</v>
      </c>
      <c r="AI373" s="24">
        <f>'Рейтинговая таблица организаций'!BB373</f>
        <v>66.8</v>
      </c>
    </row>
    <row r="374" spans="1:35" s="24" customFormat="1" x14ac:dyDescent="0.25">
      <c r="A374" s="24">
        <f>'Рейтинговая таблица организаций'!A374</f>
        <v>371</v>
      </c>
      <c r="B374" s="24" t="str">
        <f>'Рейтинговая таблица организаций'!B374</f>
        <v>МБОУ «Деличобанская СОШ» (Дербентский район)</v>
      </c>
      <c r="C374" s="24">
        <f>'Рейтинговая таблица организаций'!C374</f>
        <v>138</v>
      </c>
      <c r="D374" s="24">
        <f t="shared" si="72"/>
        <v>371</v>
      </c>
      <c r="E374" s="24" t="str">
        <f t="shared" si="73"/>
        <v>МБОУ «Деличобанская СОШ» (Дербентский район)</v>
      </c>
      <c r="F374" s="24">
        <f>'Рейтинговая таблица организаций'!M374</f>
        <v>100</v>
      </c>
      <c r="G374" s="24">
        <f>'Рейтинговая таблица организаций'!N374</f>
        <v>100</v>
      </c>
      <c r="H374" s="24">
        <f>'Рейтинговая таблица организаций'!O374</f>
        <v>98</v>
      </c>
      <c r="I374" s="24">
        <f>'Рейтинговая таблица организаций'!P374</f>
        <v>99</v>
      </c>
      <c r="J374" s="24">
        <f t="shared" si="74"/>
        <v>371</v>
      </c>
      <c r="K374" s="24" t="str">
        <f t="shared" si="75"/>
        <v>МБОУ «Деличобанская СОШ» (Дербентский район)</v>
      </c>
      <c r="L374" s="24">
        <f>'Рейтинговая таблица организаций'!V374</f>
        <v>100</v>
      </c>
      <c r="M374" s="24">
        <f>'Рейтинговая таблица организаций'!X374</f>
        <v>99</v>
      </c>
      <c r="N374" s="24">
        <f>'Рейтинговая таблица организаций'!Y374</f>
        <v>99</v>
      </c>
      <c r="O374" s="24">
        <f t="shared" si="76"/>
        <v>371</v>
      </c>
      <c r="P374" s="24" t="str">
        <f t="shared" si="77"/>
        <v>МБОУ «Деличобанская СОШ» (Дербентский район)</v>
      </c>
      <c r="Q374" s="24">
        <f>'Рейтинговая таблица организаций'!AD374</f>
        <v>20</v>
      </c>
      <c r="R374" s="24">
        <f>'Рейтинговая таблица организаций'!AE374</f>
        <v>40</v>
      </c>
      <c r="S374" s="7">
        <f>'Рейтинговая таблица организаций'!AF374</f>
        <v>95.454545454545453</v>
      </c>
      <c r="T374" s="24">
        <f>'Рейтинговая таблица организаций'!AG374</f>
        <v>51</v>
      </c>
      <c r="U374" s="24">
        <f t="shared" si="78"/>
        <v>371</v>
      </c>
      <c r="V374" s="24" t="str">
        <f t="shared" si="79"/>
        <v>МБОУ «Деличобанская СОШ» (Дербентский район)</v>
      </c>
      <c r="W374" s="24">
        <f>'Рейтинговая таблица организаций'!AN374</f>
        <v>96</v>
      </c>
      <c r="X374" s="24">
        <f>'Рейтинговая таблица организаций'!AO374</f>
        <v>98</v>
      </c>
      <c r="Y374" s="24">
        <f>'Рейтинговая таблица организаций'!AP374</f>
        <v>98</v>
      </c>
      <c r="Z374" s="24">
        <f>'Рейтинговая таблица организаций'!AQ374</f>
        <v>97</v>
      </c>
      <c r="AA374" s="24">
        <f t="shared" si="80"/>
        <v>371</v>
      </c>
      <c r="AB374" s="24" t="str">
        <f t="shared" si="81"/>
        <v>МБОУ «Деличобанская СОШ» (Дербентский район)</v>
      </c>
      <c r="AC374" s="24">
        <f>'Рейтинговая таблица организаций'!AX374</f>
        <v>99</v>
      </c>
      <c r="AD374" s="24">
        <f>'Рейтинговая таблица организаций'!AY374</f>
        <v>98</v>
      </c>
      <c r="AE374" s="24">
        <f>'Рейтинговая таблица организаций'!AZ374</f>
        <v>96</v>
      </c>
      <c r="AF374" s="24">
        <f>'Рейтинговая таблица организаций'!BA374</f>
        <v>98</v>
      </c>
      <c r="AG374" s="24">
        <f t="shared" si="82"/>
        <v>371</v>
      </c>
      <c r="AH374" s="24" t="str">
        <f t="shared" si="83"/>
        <v>МБОУ «Деличобанская СОШ» (Дербентский район)</v>
      </c>
      <c r="AI374" s="24">
        <f>'Рейтинговая таблица организаций'!BB374</f>
        <v>88.8</v>
      </c>
    </row>
    <row r="375" spans="1:35" s="24" customFormat="1" x14ac:dyDescent="0.25">
      <c r="A375" s="24">
        <f>'Рейтинговая таблица организаций'!A375</f>
        <v>372</v>
      </c>
      <c r="B375" s="24" t="str">
        <f>'Рейтинговая таблица организаций'!B375</f>
        <v>МБОУ «Дюзлярская СОШ» (Дербентский район)</v>
      </c>
      <c r="C375" s="24">
        <f>'Рейтинговая таблица организаций'!C375</f>
        <v>34</v>
      </c>
      <c r="D375" s="24">
        <f t="shared" si="72"/>
        <v>372</v>
      </c>
      <c r="E375" s="24" t="str">
        <f t="shared" si="73"/>
        <v>МБОУ «Дюзлярская СОШ» (Дербентский район)</v>
      </c>
      <c r="F375" s="24">
        <f>'Рейтинговая таблица организаций'!M375</f>
        <v>85</v>
      </c>
      <c r="G375" s="24">
        <f>'Рейтинговая таблица организаций'!N375</f>
        <v>100</v>
      </c>
      <c r="H375" s="24">
        <f>'Рейтинговая таблица организаций'!O375</f>
        <v>93</v>
      </c>
      <c r="I375" s="24">
        <f>'Рейтинговая таблица организаций'!P375</f>
        <v>93</v>
      </c>
      <c r="J375" s="24">
        <f t="shared" si="74"/>
        <v>372</v>
      </c>
      <c r="K375" s="24" t="str">
        <f t="shared" si="75"/>
        <v>МБОУ «Дюзлярская СОШ» (Дербентский район)</v>
      </c>
      <c r="L375" s="24">
        <f>'Рейтинговая таблица организаций'!V375</f>
        <v>80</v>
      </c>
      <c r="M375" s="24">
        <f>'Рейтинговая таблица организаций'!X375</f>
        <v>88</v>
      </c>
      <c r="N375" s="24">
        <f>'Рейтинговая таблица организаций'!Y375</f>
        <v>84</v>
      </c>
      <c r="O375" s="24">
        <f t="shared" si="76"/>
        <v>372</v>
      </c>
      <c r="P375" s="24" t="str">
        <f t="shared" si="77"/>
        <v>МБОУ «Дюзлярская СОШ» (Дербентский район)</v>
      </c>
      <c r="Q375" s="24">
        <f>'Рейтинговая таблица организаций'!AD375</f>
        <v>20</v>
      </c>
      <c r="R375" s="24">
        <f>'Рейтинговая таблица организаций'!AE375</f>
        <v>20</v>
      </c>
      <c r="S375" s="7">
        <f>'Рейтинговая таблица организаций'!AF375</f>
        <v>50</v>
      </c>
      <c r="T375" s="24">
        <f>'Рейтинговая таблица организаций'!AG375</f>
        <v>29</v>
      </c>
      <c r="U375" s="24">
        <f t="shared" si="78"/>
        <v>372</v>
      </c>
      <c r="V375" s="24" t="str">
        <f t="shared" si="79"/>
        <v>МБОУ «Дюзлярская СОШ» (Дербентский район)</v>
      </c>
      <c r="W375" s="24">
        <f>'Рейтинговая таблица организаций'!AN375</f>
        <v>100</v>
      </c>
      <c r="X375" s="24">
        <f>'Рейтинговая таблица организаций'!AO375</f>
        <v>94</v>
      </c>
      <c r="Y375" s="24">
        <f>'Рейтинговая таблица организаций'!AP375</f>
        <v>72</v>
      </c>
      <c r="Z375" s="24">
        <f>'Рейтинговая таблица организаций'!AQ375</f>
        <v>92</v>
      </c>
      <c r="AA375" s="24">
        <f t="shared" si="80"/>
        <v>372</v>
      </c>
      <c r="AB375" s="24" t="str">
        <f t="shared" si="81"/>
        <v>МБОУ «Дюзлярская СОШ» (Дербентский район)</v>
      </c>
      <c r="AC375" s="24">
        <f>'Рейтинговая таблица организаций'!AX375</f>
        <v>88</v>
      </c>
      <c r="AD375" s="24">
        <f>'Рейтинговая таблица организаций'!AY375</f>
        <v>100</v>
      </c>
      <c r="AE375" s="24">
        <f>'Рейтинговая таблица организаций'!AZ375</f>
        <v>100</v>
      </c>
      <c r="AF375" s="24">
        <f>'Рейтинговая таблица организаций'!BA375</f>
        <v>95</v>
      </c>
      <c r="AG375" s="24">
        <f t="shared" si="82"/>
        <v>372</v>
      </c>
      <c r="AH375" s="24" t="str">
        <f t="shared" si="83"/>
        <v>МБОУ «Дюзлярская СОШ» (Дербентский район)</v>
      </c>
      <c r="AI375" s="24">
        <f>'Рейтинговая таблица организаций'!BB375</f>
        <v>78.599999999999994</v>
      </c>
    </row>
    <row r="376" spans="1:35" s="24" customFormat="1" x14ac:dyDescent="0.25">
      <c r="A376" s="24">
        <f>'Рейтинговая таблица организаций'!A376</f>
        <v>373</v>
      </c>
      <c r="B376" s="24" t="str">
        <f>'Рейтинговая таблица организаций'!B376</f>
        <v>МБОУ «Калинская СОШ» (Дербентский район)</v>
      </c>
      <c r="C376" s="24">
        <f>'Рейтинговая таблица организаций'!C376</f>
        <v>122</v>
      </c>
      <c r="D376" s="24">
        <f t="shared" si="72"/>
        <v>373</v>
      </c>
      <c r="E376" s="24" t="str">
        <f t="shared" si="73"/>
        <v>МБОУ «Калинская СОШ» (Дербентский район)</v>
      </c>
      <c r="F376" s="24">
        <f>'Рейтинговая таблица организаций'!M376</f>
        <v>73</v>
      </c>
      <c r="G376" s="24">
        <f>'Рейтинговая таблица организаций'!N376</f>
        <v>60</v>
      </c>
      <c r="H376" s="24">
        <f>'Рейтинговая таблица организаций'!O376</f>
        <v>83</v>
      </c>
      <c r="I376" s="24">
        <f>'Рейтинговая таблица организаций'!P376</f>
        <v>73</v>
      </c>
      <c r="J376" s="24">
        <f t="shared" si="74"/>
        <v>373</v>
      </c>
      <c r="K376" s="24" t="str">
        <f t="shared" si="75"/>
        <v>МБОУ «Калинская СОШ» (Дербентский район)</v>
      </c>
      <c r="L376" s="24">
        <f>'Рейтинговая таблица организаций'!V376</f>
        <v>80</v>
      </c>
      <c r="M376" s="24">
        <f>'Рейтинговая таблица организаций'!X376</f>
        <v>39</v>
      </c>
      <c r="N376" s="24">
        <f>'Рейтинговая таблица организаций'!Y376</f>
        <v>59</v>
      </c>
      <c r="O376" s="24">
        <f t="shared" si="76"/>
        <v>373</v>
      </c>
      <c r="P376" s="24" t="str">
        <f t="shared" si="77"/>
        <v>МБОУ «Калинская СОШ» (Дербентский район)</v>
      </c>
      <c r="Q376" s="24">
        <f>'Рейтинговая таблица организаций'!AD376</f>
        <v>60</v>
      </c>
      <c r="R376" s="24">
        <f>'Рейтинговая таблица организаций'!AE376</f>
        <v>60</v>
      </c>
      <c r="S376" s="7">
        <f>'Рейтинговая таблица организаций'!AF376</f>
        <v>42.857142857142854</v>
      </c>
      <c r="T376" s="24">
        <f>'Рейтинговая таблица организаций'!AG376</f>
        <v>55</v>
      </c>
      <c r="U376" s="24">
        <f t="shared" si="78"/>
        <v>373</v>
      </c>
      <c r="V376" s="24" t="str">
        <f t="shared" si="79"/>
        <v>МБОУ «Калинская СОШ» (Дербентский район)</v>
      </c>
      <c r="W376" s="24">
        <f>'Рейтинговая таблица организаций'!AN376</f>
        <v>93</v>
      </c>
      <c r="X376" s="24">
        <f>'Рейтинговая таблица организаций'!AO376</f>
        <v>94</v>
      </c>
      <c r="Y376" s="24">
        <f>'Рейтинговая таблица организаций'!AP376</f>
        <v>87</v>
      </c>
      <c r="Z376" s="24">
        <f>'Рейтинговая таблица организаций'!AQ376</f>
        <v>92</v>
      </c>
      <c r="AA376" s="24">
        <f t="shared" si="80"/>
        <v>373</v>
      </c>
      <c r="AB376" s="24" t="str">
        <f t="shared" si="81"/>
        <v>МБОУ «Калинская СОШ» (Дербентский район)</v>
      </c>
      <c r="AC376" s="24">
        <f>'Рейтинговая таблица организаций'!AX376</f>
        <v>66</v>
      </c>
      <c r="AD376" s="24">
        <f>'Рейтинговая таблица организаций'!AY376</f>
        <v>70</v>
      </c>
      <c r="AE376" s="24">
        <f>'Рейтинговая таблица организаций'!AZ376</f>
        <v>72</v>
      </c>
      <c r="AF376" s="24">
        <f>'Рейтинговая таблица организаций'!BA376</f>
        <v>69</v>
      </c>
      <c r="AG376" s="24">
        <f t="shared" si="82"/>
        <v>373</v>
      </c>
      <c r="AH376" s="24" t="str">
        <f t="shared" si="83"/>
        <v>МБОУ «Калинская СОШ» (Дербентский район)</v>
      </c>
      <c r="AI376" s="24">
        <f>'Рейтинговая таблица организаций'!BB376</f>
        <v>69.599999999999994</v>
      </c>
    </row>
    <row r="377" spans="1:35" s="24" customFormat="1" x14ac:dyDescent="0.25">
      <c r="A377" s="24">
        <f>'Рейтинговая таблица организаций'!A377</f>
        <v>374</v>
      </c>
      <c r="B377" s="24" t="str">
        <f>'Рейтинговая таблица организаций'!B377</f>
        <v>МБОУ «Кулларская СОШ» (Дербентский район)</v>
      </c>
      <c r="C377" s="24">
        <f>'Рейтинговая таблица организаций'!C377</f>
        <v>123</v>
      </c>
      <c r="D377" s="24">
        <f t="shared" si="72"/>
        <v>374</v>
      </c>
      <c r="E377" s="24" t="str">
        <f t="shared" si="73"/>
        <v>МБОУ «Кулларская СОШ» (Дербентский район)</v>
      </c>
      <c r="F377" s="24">
        <f>'Рейтинговая таблица организаций'!M377</f>
        <v>96</v>
      </c>
      <c r="G377" s="24">
        <f>'Рейтинговая таблица организаций'!N377</f>
        <v>100</v>
      </c>
      <c r="H377" s="24">
        <f>'Рейтинговая таблица организаций'!O377</f>
        <v>90</v>
      </c>
      <c r="I377" s="24">
        <f>'Рейтинговая таблица организаций'!P377</f>
        <v>95</v>
      </c>
      <c r="J377" s="24">
        <f t="shared" si="74"/>
        <v>374</v>
      </c>
      <c r="K377" s="24" t="str">
        <f t="shared" si="75"/>
        <v>МБОУ «Кулларская СОШ» (Дербентский район)</v>
      </c>
      <c r="L377" s="24">
        <f>'Рейтинговая таблица организаций'!V377</f>
        <v>100</v>
      </c>
      <c r="M377" s="24">
        <f>'Рейтинговая таблица организаций'!X377</f>
        <v>74</v>
      </c>
      <c r="N377" s="24">
        <f>'Рейтинговая таблица организаций'!Y377</f>
        <v>87</v>
      </c>
      <c r="O377" s="24">
        <f t="shared" si="76"/>
        <v>374</v>
      </c>
      <c r="P377" s="24" t="str">
        <f t="shared" si="77"/>
        <v>МБОУ «Кулларская СОШ» (Дербентский район)</v>
      </c>
      <c r="Q377" s="24">
        <f>'Рейтинговая таблица организаций'!AD377</f>
        <v>40</v>
      </c>
      <c r="R377" s="24">
        <f>'Рейтинговая таблица организаций'!AE377</f>
        <v>20</v>
      </c>
      <c r="S377" s="7">
        <f>'Рейтинговая таблица организаций'!AF377</f>
        <v>66.666666666666671</v>
      </c>
      <c r="T377" s="24">
        <f>'Рейтинговая таблица организаций'!AG377</f>
        <v>40</v>
      </c>
      <c r="U377" s="24">
        <f t="shared" si="78"/>
        <v>374</v>
      </c>
      <c r="V377" s="24" t="str">
        <f t="shared" si="79"/>
        <v>МБОУ «Кулларская СОШ» (Дербентский район)</v>
      </c>
      <c r="W377" s="24">
        <f>'Рейтинговая таблица организаций'!AN377</f>
        <v>80</v>
      </c>
      <c r="X377" s="24">
        <f>'Рейтинговая таблица организаций'!AO377</f>
        <v>91</v>
      </c>
      <c r="Y377" s="24">
        <f>'Рейтинговая таблица организаций'!AP377</f>
        <v>83</v>
      </c>
      <c r="Z377" s="24">
        <f>'Рейтинговая таблица организаций'!AQ377</f>
        <v>85</v>
      </c>
      <c r="AA377" s="24">
        <f t="shared" si="80"/>
        <v>374</v>
      </c>
      <c r="AB377" s="24" t="str">
        <f t="shared" si="81"/>
        <v>МБОУ «Кулларская СОШ» (Дербентский район)</v>
      </c>
      <c r="AC377" s="24">
        <f>'Рейтинговая таблица организаций'!AX377</f>
        <v>74</v>
      </c>
      <c r="AD377" s="24">
        <f>'Рейтинговая таблица организаций'!AY377</f>
        <v>88</v>
      </c>
      <c r="AE377" s="24">
        <f>'Рейтинговая таблица организаций'!AZ377</f>
        <v>89</v>
      </c>
      <c r="AF377" s="24">
        <f>'Рейтинговая таблица организаций'!BA377</f>
        <v>83</v>
      </c>
      <c r="AG377" s="24">
        <f t="shared" si="82"/>
        <v>374</v>
      </c>
      <c r="AH377" s="24" t="str">
        <f t="shared" si="83"/>
        <v>МБОУ «Кулларская СОШ» (Дербентский район)</v>
      </c>
      <c r="AI377" s="24">
        <f>'Рейтинговая таблица организаций'!BB377</f>
        <v>78</v>
      </c>
    </row>
    <row r="378" spans="1:35" s="24" customFormat="1" x14ac:dyDescent="0.25">
      <c r="A378" s="24">
        <f>'Рейтинговая таблица организаций'!A378</f>
        <v>375</v>
      </c>
      <c r="B378" s="24" t="str">
        <f>'Рейтинговая таблица организаций'!B378</f>
        <v>МБОУ «Митаги-Казмалярская СОШ» (Дербентский район)</v>
      </c>
      <c r="C378" s="24">
        <f>'Рейтинговая таблица организаций'!C378</f>
        <v>60</v>
      </c>
      <c r="D378" s="24">
        <f t="shared" si="72"/>
        <v>375</v>
      </c>
      <c r="E378" s="24" t="str">
        <f t="shared" si="73"/>
        <v>МБОУ «Митаги-Казмалярская СОШ» (Дербентский район)</v>
      </c>
      <c r="F378" s="24">
        <f>'Рейтинговая таблица организаций'!M378</f>
        <v>77</v>
      </c>
      <c r="G378" s="24">
        <f>'Рейтинговая таблица организаций'!N378</f>
        <v>100</v>
      </c>
      <c r="H378" s="24">
        <f>'Рейтинговая таблица организаций'!O378</f>
        <v>85</v>
      </c>
      <c r="I378" s="24">
        <f>'Рейтинговая таблица организаций'!P378</f>
        <v>87</v>
      </c>
      <c r="J378" s="24">
        <f t="shared" si="74"/>
        <v>375</v>
      </c>
      <c r="K378" s="24" t="str">
        <f t="shared" si="75"/>
        <v>МБОУ «Митаги-Казмалярская СОШ» (Дербентский район)</v>
      </c>
      <c r="L378" s="24">
        <f>'Рейтинговая таблица организаций'!V378</f>
        <v>80</v>
      </c>
      <c r="M378" s="24">
        <f>'Рейтинговая таблица организаций'!X378</f>
        <v>83</v>
      </c>
      <c r="N378" s="24">
        <f>'Рейтинговая таблица организаций'!Y378</f>
        <v>81</v>
      </c>
      <c r="O378" s="24">
        <f t="shared" si="76"/>
        <v>375</v>
      </c>
      <c r="P378" s="24" t="str">
        <f t="shared" si="77"/>
        <v>МБОУ «Митаги-Казмалярская СОШ» (Дербентский район)</v>
      </c>
      <c r="Q378" s="24">
        <f>'Рейтинговая таблица организаций'!AD378</f>
        <v>20</v>
      </c>
      <c r="R378" s="24">
        <f>'Рейтинговая таблица организаций'!AE378</f>
        <v>40</v>
      </c>
      <c r="S378" s="7">
        <f>'Рейтинговая таблица организаций'!AF378</f>
        <v>70</v>
      </c>
      <c r="T378" s="24">
        <f>'Рейтинговая таблица организаций'!AG378</f>
        <v>43</v>
      </c>
      <c r="U378" s="24">
        <f t="shared" si="78"/>
        <v>375</v>
      </c>
      <c r="V378" s="24" t="str">
        <f t="shared" si="79"/>
        <v>МБОУ «Митаги-Казмалярская СОШ» (Дербентский район)</v>
      </c>
      <c r="W378" s="24">
        <f>'Рейтинговая таблица организаций'!AN378</f>
        <v>90</v>
      </c>
      <c r="X378" s="24">
        <f>'Рейтинговая таблица организаций'!AO378</f>
        <v>92</v>
      </c>
      <c r="Y378" s="24">
        <f>'Рейтинговая таблица организаций'!AP378</f>
        <v>88</v>
      </c>
      <c r="Z378" s="24">
        <f>'Рейтинговая таблица организаций'!AQ378</f>
        <v>90</v>
      </c>
      <c r="AA378" s="24">
        <f t="shared" si="80"/>
        <v>375</v>
      </c>
      <c r="AB378" s="24" t="str">
        <f t="shared" si="81"/>
        <v>МБОУ «Митаги-Казмалярская СОШ» (Дербентский район)</v>
      </c>
      <c r="AC378" s="24">
        <f>'Рейтинговая таблица организаций'!AX378</f>
        <v>92</v>
      </c>
      <c r="AD378" s="24">
        <f>'Рейтинговая таблица организаций'!AY378</f>
        <v>83</v>
      </c>
      <c r="AE378" s="24">
        <f>'Рейтинговая таблица организаций'!AZ378</f>
        <v>93</v>
      </c>
      <c r="AF378" s="24">
        <f>'Рейтинговая таблица организаций'!BA378</f>
        <v>89</v>
      </c>
      <c r="AG378" s="24">
        <f t="shared" si="82"/>
        <v>375</v>
      </c>
      <c r="AH378" s="24" t="str">
        <f t="shared" si="83"/>
        <v>МБОУ «Митаги-Казмалярская СОШ» (Дербентский район)</v>
      </c>
      <c r="AI378" s="24">
        <f>'Рейтинговая таблица организаций'!BB378</f>
        <v>78</v>
      </c>
    </row>
    <row r="379" spans="1:35" s="24" customFormat="1" x14ac:dyDescent="0.25">
      <c r="A379" s="24">
        <f>'Рейтинговая таблица организаций'!A379</f>
        <v>376</v>
      </c>
      <c r="B379" s="24" t="str">
        <f>'Рейтинговая таблица организаций'!B379</f>
        <v>МБОУ «Мичуринская СОШ» (Дербентский район)</v>
      </c>
      <c r="C379" s="24">
        <f>'Рейтинговая таблица организаций'!C379</f>
        <v>70</v>
      </c>
      <c r="D379" s="24">
        <f t="shared" si="72"/>
        <v>376</v>
      </c>
      <c r="E379" s="24" t="str">
        <f t="shared" si="73"/>
        <v>МБОУ «Мичуринская СОШ» (Дербентский район)</v>
      </c>
      <c r="F379" s="24">
        <f>'Рейтинговая таблица организаций'!M379</f>
        <v>67</v>
      </c>
      <c r="G379" s="24">
        <f>'Рейтинговая таблица организаций'!N379</f>
        <v>100</v>
      </c>
      <c r="H379" s="24">
        <f>'Рейтинговая таблица организаций'!O379</f>
        <v>96</v>
      </c>
      <c r="I379" s="24">
        <f>'Рейтинговая таблица организаций'!P379</f>
        <v>89</v>
      </c>
      <c r="J379" s="24">
        <f t="shared" si="74"/>
        <v>376</v>
      </c>
      <c r="K379" s="24" t="str">
        <f t="shared" si="75"/>
        <v>МБОУ «Мичуринская СОШ» (Дербентский район)</v>
      </c>
      <c r="L379" s="24">
        <f>'Рейтинговая таблица организаций'!V379</f>
        <v>80</v>
      </c>
      <c r="M379" s="24">
        <f>'Рейтинговая таблица организаций'!X379</f>
        <v>56</v>
      </c>
      <c r="N379" s="24">
        <f>'Рейтинговая таблица организаций'!Y379</f>
        <v>68</v>
      </c>
      <c r="O379" s="24">
        <f t="shared" si="76"/>
        <v>376</v>
      </c>
      <c r="P379" s="24" t="str">
        <f t="shared" si="77"/>
        <v>МБОУ «Мичуринская СОШ» (Дербентский район)</v>
      </c>
      <c r="Q379" s="24">
        <f>'Рейтинговая таблица организаций'!AD379</f>
        <v>20</v>
      </c>
      <c r="R379" s="24">
        <f>'Рейтинговая таблица организаций'!AE379</f>
        <v>40</v>
      </c>
      <c r="S379" s="7">
        <f>'Рейтинговая таблица организаций'!AF379</f>
        <v>83.333333333333329</v>
      </c>
      <c r="T379" s="24">
        <f>'Рейтинговая таблица организаций'!AG379</f>
        <v>47</v>
      </c>
      <c r="U379" s="24">
        <f t="shared" si="78"/>
        <v>376</v>
      </c>
      <c r="V379" s="24" t="str">
        <f t="shared" si="79"/>
        <v>МБОУ «Мичуринская СОШ» (Дербентский район)</v>
      </c>
      <c r="W379" s="24">
        <f>'Рейтинговая таблица организаций'!AN379</f>
        <v>96</v>
      </c>
      <c r="X379" s="24">
        <f>'Рейтинговая таблица организаций'!AO379</f>
        <v>93</v>
      </c>
      <c r="Y379" s="24">
        <f>'Рейтинговая таблица организаций'!AP379</f>
        <v>97</v>
      </c>
      <c r="Z379" s="24">
        <f>'Рейтинговая таблица организаций'!AQ379</f>
        <v>95</v>
      </c>
      <c r="AA379" s="24">
        <f t="shared" si="80"/>
        <v>376</v>
      </c>
      <c r="AB379" s="24" t="str">
        <f t="shared" si="81"/>
        <v>МБОУ «Мичуринская СОШ» (Дербентский район)</v>
      </c>
      <c r="AC379" s="24">
        <f>'Рейтинговая таблица организаций'!AX379</f>
        <v>81</v>
      </c>
      <c r="AD379" s="24">
        <f>'Рейтинговая таблица организаций'!AY379</f>
        <v>94</v>
      </c>
      <c r="AE379" s="24">
        <f>'Рейтинговая таблица организаций'!AZ379</f>
        <v>94</v>
      </c>
      <c r="AF379" s="24">
        <f>'Рейтинговая таблица организаций'!BA379</f>
        <v>89</v>
      </c>
      <c r="AG379" s="24">
        <f t="shared" si="82"/>
        <v>376</v>
      </c>
      <c r="AH379" s="24" t="str">
        <f t="shared" si="83"/>
        <v>МБОУ «Мичуринская СОШ» (Дербентский район)</v>
      </c>
      <c r="AI379" s="24">
        <f>'Рейтинговая таблица организаций'!BB379</f>
        <v>77.599999999999994</v>
      </c>
    </row>
    <row r="380" spans="1:35" s="24" customFormat="1" x14ac:dyDescent="0.25">
      <c r="A380" s="24">
        <f>'Рейтинговая таблица организаций'!A380</f>
        <v>377</v>
      </c>
      <c r="B380" s="24" t="str">
        <f>'Рейтинговая таблица организаций'!B380</f>
        <v>МБОУ «Мугартынская СОШ» (Дербентский район)</v>
      </c>
      <c r="C380" s="24">
        <f>'Рейтинговая таблица организаций'!C380</f>
        <v>73</v>
      </c>
      <c r="D380" s="24">
        <f t="shared" si="72"/>
        <v>377</v>
      </c>
      <c r="E380" s="24" t="str">
        <f t="shared" si="73"/>
        <v>МБОУ «Мугартынская СОШ» (Дербентский район)</v>
      </c>
      <c r="F380" s="24">
        <f>'Рейтинговая таблица организаций'!M380</f>
        <v>89</v>
      </c>
      <c r="G380" s="24">
        <f>'Рейтинговая таблица организаций'!N380</f>
        <v>100</v>
      </c>
      <c r="H380" s="24">
        <f>'Рейтинговая таблица организаций'!O380</f>
        <v>96</v>
      </c>
      <c r="I380" s="24">
        <f>'Рейтинговая таблица организаций'!P380</f>
        <v>95</v>
      </c>
      <c r="J380" s="24">
        <f t="shared" si="74"/>
        <v>377</v>
      </c>
      <c r="K380" s="24" t="str">
        <f t="shared" si="75"/>
        <v>МБОУ «Мугартынская СОШ» (Дербентский район)</v>
      </c>
      <c r="L380" s="24">
        <f>'Рейтинговая таблица организаций'!V380</f>
        <v>80</v>
      </c>
      <c r="M380" s="24">
        <f>'Рейтинговая таблица организаций'!X380</f>
        <v>89</v>
      </c>
      <c r="N380" s="24">
        <f>'Рейтинговая таблица организаций'!Y380</f>
        <v>84</v>
      </c>
      <c r="O380" s="24">
        <f t="shared" si="76"/>
        <v>377</v>
      </c>
      <c r="P380" s="24" t="str">
        <f t="shared" si="77"/>
        <v>МБОУ «Мугартынская СОШ» (Дербентский район)</v>
      </c>
      <c r="Q380" s="24">
        <f>'Рейтинговая таблица организаций'!AD380</f>
        <v>20</v>
      </c>
      <c r="R380" s="24">
        <f>'Рейтинговая таблица организаций'!AE380</f>
        <v>0</v>
      </c>
      <c r="S380" s="7">
        <f>'Рейтинговая таблица организаций'!AF380</f>
        <v>66.666666666666671</v>
      </c>
      <c r="T380" s="24">
        <f>'Рейтинговая таблица организаций'!AG380</f>
        <v>26</v>
      </c>
      <c r="U380" s="24">
        <f t="shared" si="78"/>
        <v>377</v>
      </c>
      <c r="V380" s="24" t="str">
        <f t="shared" si="79"/>
        <v>МБОУ «Мугартынская СОШ» (Дербентский район)</v>
      </c>
      <c r="W380" s="24">
        <f>'Рейтинговая таблица организаций'!AN380</f>
        <v>90</v>
      </c>
      <c r="X380" s="24">
        <f>'Рейтинговая таблица организаций'!AO380</f>
        <v>97</v>
      </c>
      <c r="Y380" s="24">
        <f>'Рейтинговая таблица организаций'!AP380</f>
        <v>98</v>
      </c>
      <c r="Z380" s="24">
        <f>'Рейтинговая таблица организаций'!AQ380</f>
        <v>94</v>
      </c>
      <c r="AA380" s="24">
        <f t="shared" si="80"/>
        <v>377</v>
      </c>
      <c r="AB380" s="24" t="str">
        <f t="shared" si="81"/>
        <v>МБОУ «Мугартынская СОШ» (Дербентский район)</v>
      </c>
      <c r="AC380" s="24">
        <f>'Рейтинговая таблица организаций'!AX380</f>
        <v>90</v>
      </c>
      <c r="AD380" s="24">
        <f>'Рейтинговая таблица организаций'!AY380</f>
        <v>96</v>
      </c>
      <c r="AE380" s="24">
        <f>'Рейтинговая таблица организаций'!AZ380</f>
        <v>90</v>
      </c>
      <c r="AF380" s="24">
        <f>'Рейтинговая таблица организаций'!BA380</f>
        <v>92</v>
      </c>
      <c r="AG380" s="24">
        <f t="shared" si="82"/>
        <v>377</v>
      </c>
      <c r="AH380" s="24" t="str">
        <f t="shared" si="83"/>
        <v>МБОУ «Мугартынская СОШ» (Дербентский район)</v>
      </c>
      <c r="AI380" s="24">
        <f>'Рейтинговая таблица организаций'!BB380</f>
        <v>78.2</v>
      </c>
    </row>
    <row r="381" spans="1:35" s="24" customFormat="1" x14ac:dyDescent="0.25">
      <c r="A381" s="24">
        <f>'Рейтинговая таблица организаций'!A381</f>
        <v>378</v>
      </c>
      <c r="B381" s="24" t="str">
        <f>'Рейтинговая таблица организаций'!B381</f>
        <v>МБОУ «Нюгдинская СОШ имени Х.Д.Авшалумова» (Дербентский район)</v>
      </c>
      <c r="C381" s="24">
        <f>'Рейтинговая таблица организаций'!C381</f>
        <v>116</v>
      </c>
      <c r="D381" s="24">
        <f t="shared" si="72"/>
        <v>378</v>
      </c>
      <c r="E381" s="24" t="str">
        <f t="shared" si="73"/>
        <v>МБОУ «Нюгдинская СОШ имени Х.Д.Авшалумова» (Дербентский район)</v>
      </c>
      <c r="F381" s="24">
        <f>'Рейтинговая таблица организаций'!M381</f>
        <v>89</v>
      </c>
      <c r="G381" s="24">
        <f>'Рейтинговая таблица организаций'!N381</f>
        <v>100</v>
      </c>
      <c r="H381" s="24">
        <f>'Рейтинговая таблица организаций'!O381</f>
        <v>97</v>
      </c>
      <c r="I381" s="24">
        <f>'Рейтинговая таблица организаций'!P381</f>
        <v>96</v>
      </c>
      <c r="J381" s="24">
        <f t="shared" si="74"/>
        <v>378</v>
      </c>
      <c r="K381" s="24" t="str">
        <f t="shared" si="75"/>
        <v>МБОУ «Нюгдинская СОШ имени Х.Д.Авшалумова» (Дербентский район)</v>
      </c>
      <c r="L381" s="24">
        <f>'Рейтинговая таблица организаций'!V381</f>
        <v>100</v>
      </c>
      <c r="M381" s="24">
        <f>'Рейтинговая таблица организаций'!X381</f>
        <v>94</v>
      </c>
      <c r="N381" s="24">
        <f>'Рейтинговая таблица организаций'!Y381</f>
        <v>97</v>
      </c>
      <c r="O381" s="24">
        <f t="shared" si="76"/>
        <v>378</v>
      </c>
      <c r="P381" s="24" t="str">
        <f t="shared" si="77"/>
        <v>МБОУ «Нюгдинская СОШ имени Х.Д.Авшалумова» (Дербентский район)</v>
      </c>
      <c r="Q381" s="24">
        <f>'Рейтинговая таблица организаций'!AD381</f>
        <v>60</v>
      </c>
      <c r="R381" s="24">
        <f>'Рейтинговая таблица организаций'!AE381</f>
        <v>60</v>
      </c>
      <c r="S381" s="7">
        <f>'Рейтинговая таблица организаций'!AF381</f>
        <v>96.15384615384616</v>
      </c>
      <c r="T381" s="24">
        <f>'Рейтинговая таблица организаций'!AG381</f>
        <v>71</v>
      </c>
      <c r="U381" s="24">
        <f t="shared" si="78"/>
        <v>378</v>
      </c>
      <c r="V381" s="24" t="str">
        <f t="shared" si="79"/>
        <v>МБОУ «Нюгдинская СОШ имени Х.Д.Авшалумова» (Дербентский район)</v>
      </c>
      <c r="W381" s="24">
        <f>'Рейтинговая таблица организаций'!AN381</f>
        <v>97</v>
      </c>
      <c r="X381" s="24">
        <f>'Рейтинговая таблица организаций'!AO381</f>
        <v>99</v>
      </c>
      <c r="Y381" s="24">
        <f>'Рейтинговая таблица организаций'!AP381</f>
        <v>97</v>
      </c>
      <c r="Z381" s="24">
        <f>'Рейтинговая таблица организаций'!AQ381</f>
        <v>98</v>
      </c>
      <c r="AA381" s="24">
        <f t="shared" si="80"/>
        <v>378</v>
      </c>
      <c r="AB381" s="24" t="str">
        <f t="shared" si="81"/>
        <v>МБОУ «Нюгдинская СОШ имени Х.Д.Авшалумова» (Дербентский район)</v>
      </c>
      <c r="AC381" s="24">
        <f>'Рейтинговая таблица организаций'!AX381</f>
        <v>96</v>
      </c>
      <c r="AD381" s="24">
        <f>'Рейтинговая таблица организаций'!AY381</f>
        <v>97</v>
      </c>
      <c r="AE381" s="24">
        <f>'Рейтинговая таблица организаций'!AZ381</f>
        <v>97</v>
      </c>
      <c r="AF381" s="24">
        <f>'Рейтинговая таблица организаций'!BA381</f>
        <v>97</v>
      </c>
      <c r="AG381" s="24">
        <f t="shared" si="82"/>
        <v>378</v>
      </c>
      <c r="AH381" s="24" t="str">
        <f t="shared" si="83"/>
        <v>МБОУ «Нюгдинская СОШ имени Х.Д.Авшалумова» (Дербентский район)</v>
      </c>
      <c r="AI381" s="24">
        <f>'Рейтинговая таблица организаций'!BB381</f>
        <v>91.8</v>
      </c>
    </row>
    <row r="382" spans="1:35" s="24" customFormat="1" x14ac:dyDescent="0.25">
      <c r="A382" s="24">
        <f>'Рейтинговая таблица организаций'!A382</f>
        <v>379</v>
      </c>
      <c r="B382" s="24" t="str">
        <f>'Рейтинговая таблица организаций'!B382</f>
        <v>МБОУ «ООШ имени Г. Лезгинцева» поселка Белиджи (Дербентский район)</v>
      </c>
      <c r="C382" s="24">
        <f>'Рейтинговая таблица организаций'!C382</f>
        <v>53</v>
      </c>
      <c r="D382" s="24">
        <f t="shared" si="72"/>
        <v>379</v>
      </c>
      <c r="E382" s="24" t="str">
        <f t="shared" si="73"/>
        <v>МБОУ «ООШ имени Г. Лезгинцева» поселка Белиджи (Дербентский район)</v>
      </c>
      <c r="F382" s="24">
        <f>'Рейтинговая таблица организаций'!M382</f>
        <v>100</v>
      </c>
      <c r="G382" s="24">
        <f>'Рейтинговая таблица организаций'!N382</f>
        <v>100</v>
      </c>
      <c r="H382" s="24">
        <f>'Рейтинговая таблица организаций'!O382</f>
        <v>98</v>
      </c>
      <c r="I382" s="24">
        <f>'Рейтинговая таблица организаций'!P382</f>
        <v>99</v>
      </c>
      <c r="J382" s="24">
        <f t="shared" si="74"/>
        <v>379</v>
      </c>
      <c r="K382" s="24" t="str">
        <f t="shared" si="75"/>
        <v>МБОУ «ООШ имени Г. Лезгинцева» поселка Белиджи (Дербентский район)</v>
      </c>
      <c r="L382" s="24">
        <f>'Рейтинговая таблица организаций'!V382</f>
        <v>80</v>
      </c>
      <c r="M382" s="24">
        <f>'Рейтинговая таблица организаций'!X382</f>
        <v>51</v>
      </c>
      <c r="N382" s="24">
        <f>'Рейтинговая таблица организаций'!Y382</f>
        <v>65</v>
      </c>
      <c r="O382" s="24">
        <f t="shared" si="76"/>
        <v>379</v>
      </c>
      <c r="P382" s="24" t="str">
        <f t="shared" si="77"/>
        <v>МБОУ «ООШ имени Г. Лезгинцева» поселка Белиджи (Дербентский район)</v>
      </c>
      <c r="Q382" s="24">
        <f>'Рейтинговая таблица организаций'!AD382</f>
        <v>20</v>
      </c>
      <c r="R382" s="24">
        <f>'Рейтинговая таблица организаций'!AE382</f>
        <v>60</v>
      </c>
      <c r="S382" s="7">
        <f>'Рейтинговая таблица организаций'!AF382</f>
        <v>50</v>
      </c>
      <c r="T382" s="24">
        <f>'Рейтинговая таблица организаций'!AG382</f>
        <v>45</v>
      </c>
      <c r="U382" s="24">
        <f t="shared" si="78"/>
        <v>379</v>
      </c>
      <c r="V382" s="24" t="str">
        <f t="shared" si="79"/>
        <v>МБОУ «ООШ имени Г. Лезгинцева» поселка Белиджи (Дербентский район)</v>
      </c>
      <c r="W382" s="24">
        <f>'Рейтинговая таблица организаций'!AN382</f>
        <v>83</v>
      </c>
      <c r="X382" s="24">
        <f>'Рейтинговая таблица организаций'!AO382</f>
        <v>87</v>
      </c>
      <c r="Y382" s="24">
        <f>'Рейтинговая таблица организаций'!AP382</f>
        <v>77</v>
      </c>
      <c r="Z382" s="24">
        <f>'Рейтинговая таблица организаций'!AQ382</f>
        <v>83</v>
      </c>
      <c r="AA382" s="24">
        <f t="shared" si="80"/>
        <v>379</v>
      </c>
      <c r="AB382" s="24" t="str">
        <f t="shared" si="81"/>
        <v>МБОУ «ООШ имени Г. Лезгинцева» поселка Белиджи (Дербентский район)</v>
      </c>
      <c r="AC382" s="24">
        <f>'Рейтинговая таблица организаций'!AX382</f>
        <v>83</v>
      </c>
      <c r="AD382" s="24">
        <f>'Рейтинговая таблица организаций'!AY382</f>
        <v>81</v>
      </c>
      <c r="AE382" s="24">
        <f>'Рейтинговая таблица организаций'!AZ382</f>
        <v>72</v>
      </c>
      <c r="AF382" s="24">
        <f>'Рейтинговая таблица организаций'!BA382</f>
        <v>80</v>
      </c>
      <c r="AG382" s="24">
        <f t="shared" si="82"/>
        <v>379</v>
      </c>
      <c r="AH382" s="24" t="str">
        <f t="shared" si="83"/>
        <v>МБОУ «ООШ имени Г. Лезгинцева» поселка Белиджи (Дербентский район)</v>
      </c>
      <c r="AI382" s="24">
        <f>'Рейтинговая таблица организаций'!BB382</f>
        <v>74.400000000000006</v>
      </c>
    </row>
    <row r="383" spans="1:35" s="24" customFormat="1" x14ac:dyDescent="0.25">
      <c r="A383" s="24">
        <f>'Рейтинговая таблица организаций'!A383</f>
        <v>380</v>
      </c>
      <c r="B383" s="24" t="str">
        <f>'Рейтинговая таблица организаций'!B383</f>
        <v>МБОУ «Саликская СОШ» (Дербентский район)</v>
      </c>
      <c r="C383" s="24">
        <f>'Рейтинговая таблица организаций'!C383</f>
        <v>117</v>
      </c>
      <c r="D383" s="24">
        <f t="shared" si="72"/>
        <v>380</v>
      </c>
      <c r="E383" s="24" t="str">
        <f t="shared" si="73"/>
        <v>МБОУ «Саликская СОШ» (Дербентский район)</v>
      </c>
      <c r="F383" s="24">
        <f>'Рейтинговая таблица организаций'!M383</f>
        <v>100</v>
      </c>
      <c r="G383" s="24">
        <f>'Рейтинговая таблица организаций'!N383</f>
        <v>100</v>
      </c>
      <c r="H383" s="24">
        <f>'Рейтинговая таблица организаций'!O383</f>
        <v>98</v>
      </c>
      <c r="I383" s="24">
        <f>'Рейтинговая таблица организаций'!P383</f>
        <v>99</v>
      </c>
      <c r="J383" s="24">
        <f t="shared" si="74"/>
        <v>380</v>
      </c>
      <c r="K383" s="24" t="str">
        <f t="shared" si="75"/>
        <v>МБОУ «Саликская СОШ» (Дербентский район)</v>
      </c>
      <c r="L383" s="24">
        <f>'Рейтинговая таблица организаций'!V383</f>
        <v>60</v>
      </c>
      <c r="M383" s="24">
        <f>'Рейтинговая таблица организаций'!X383</f>
        <v>87</v>
      </c>
      <c r="N383" s="24">
        <f>'Рейтинговая таблица организаций'!Y383</f>
        <v>73</v>
      </c>
      <c r="O383" s="24">
        <f t="shared" si="76"/>
        <v>380</v>
      </c>
      <c r="P383" s="24" t="str">
        <f t="shared" si="77"/>
        <v>МБОУ «Саликская СОШ» (Дербентский район)</v>
      </c>
      <c r="Q383" s="24">
        <f>'Рейтинговая таблица организаций'!AD383</f>
        <v>20</v>
      </c>
      <c r="R383" s="24">
        <f>'Рейтинговая таблица организаций'!AE383</f>
        <v>40</v>
      </c>
      <c r="S383" s="7">
        <f>'Рейтинговая таблица организаций'!AF383</f>
        <v>66.666666666666671</v>
      </c>
      <c r="T383" s="24">
        <f>'Рейтинговая таблица организаций'!AG383</f>
        <v>42</v>
      </c>
      <c r="U383" s="24">
        <f t="shared" si="78"/>
        <v>380</v>
      </c>
      <c r="V383" s="24" t="str">
        <f t="shared" si="79"/>
        <v>МБОУ «Саликская СОШ» (Дербентский район)</v>
      </c>
      <c r="W383" s="24">
        <f>'Рейтинговая таблица организаций'!AN383</f>
        <v>100</v>
      </c>
      <c r="X383" s="24">
        <f>'Рейтинговая таблица организаций'!AO383</f>
        <v>100</v>
      </c>
      <c r="Y383" s="24">
        <f>'Рейтинговая таблица организаций'!AP383</f>
        <v>100</v>
      </c>
      <c r="Z383" s="24">
        <f>'Рейтинговая таблица организаций'!AQ383</f>
        <v>100</v>
      </c>
      <c r="AA383" s="24">
        <f t="shared" si="80"/>
        <v>380</v>
      </c>
      <c r="AB383" s="24" t="str">
        <f t="shared" si="81"/>
        <v>МБОУ «Саликская СОШ» (Дербентский район)</v>
      </c>
      <c r="AC383" s="24">
        <f>'Рейтинговая таблица организаций'!AX383</f>
        <v>95</v>
      </c>
      <c r="AD383" s="24">
        <f>'Рейтинговая таблица организаций'!AY383</f>
        <v>95</v>
      </c>
      <c r="AE383" s="24">
        <f>'Рейтинговая таблица организаций'!AZ383</f>
        <v>97</v>
      </c>
      <c r="AF383" s="24">
        <f>'Рейтинговая таблица организаций'!BA383</f>
        <v>95</v>
      </c>
      <c r="AG383" s="24">
        <f t="shared" si="82"/>
        <v>380</v>
      </c>
      <c r="AH383" s="24" t="str">
        <f t="shared" si="83"/>
        <v>МБОУ «Саликская СОШ» (Дербентский район)</v>
      </c>
      <c r="AI383" s="24">
        <f>'Рейтинговая таблица организаций'!BB383</f>
        <v>81.8</v>
      </c>
    </row>
    <row r="384" spans="1:35" s="24" customFormat="1" x14ac:dyDescent="0.25">
      <c r="A384" s="24">
        <f>'Рейтинговая таблица организаций'!A384</f>
        <v>381</v>
      </c>
      <c r="B384" s="24" t="str">
        <f>'Рейтинговая таблица организаций'!B384</f>
        <v>МБОУ «СОШ №1 с.Белиджи» (Дербентский район)</v>
      </c>
      <c r="C384" s="24">
        <f>'Рейтинговая таблица организаций'!C384</f>
        <v>77</v>
      </c>
      <c r="D384" s="24">
        <f t="shared" si="72"/>
        <v>381</v>
      </c>
      <c r="E384" s="24" t="str">
        <f t="shared" si="73"/>
        <v>МБОУ «СОШ №1 с.Белиджи» (Дербентский район)</v>
      </c>
      <c r="F384" s="24">
        <f>'Рейтинговая таблица организаций'!M384</f>
        <v>100</v>
      </c>
      <c r="G384" s="24">
        <f>'Рейтинговая таблица организаций'!N384</f>
        <v>100</v>
      </c>
      <c r="H384" s="24">
        <f>'Рейтинговая таблица организаций'!O384</f>
        <v>95</v>
      </c>
      <c r="I384" s="24">
        <f>'Рейтинговая таблица организаций'!P384</f>
        <v>98</v>
      </c>
      <c r="J384" s="24">
        <f t="shared" si="74"/>
        <v>381</v>
      </c>
      <c r="K384" s="24" t="str">
        <f t="shared" si="75"/>
        <v>МБОУ «СОШ №1 с.Белиджи» (Дербентский район)</v>
      </c>
      <c r="L384" s="24">
        <f>'Рейтинговая таблица организаций'!V384</f>
        <v>80</v>
      </c>
      <c r="M384" s="24">
        <f>'Рейтинговая таблица организаций'!X384</f>
        <v>71</v>
      </c>
      <c r="N384" s="24">
        <f>'Рейтинговая таблица организаций'!Y384</f>
        <v>75</v>
      </c>
      <c r="O384" s="24">
        <f t="shared" si="76"/>
        <v>381</v>
      </c>
      <c r="P384" s="24" t="str">
        <f t="shared" si="77"/>
        <v>МБОУ «СОШ №1 с.Белиджи» (Дербентский район)</v>
      </c>
      <c r="Q384" s="24">
        <f>'Рейтинговая таблица организаций'!AD384</f>
        <v>20</v>
      </c>
      <c r="R384" s="24">
        <f>'Рейтинговая таблица организаций'!AE384</f>
        <v>40</v>
      </c>
      <c r="S384" s="7">
        <f>'Рейтинговая таблица организаций'!AF384</f>
        <v>85.714285714285708</v>
      </c>
      <c r="T384" s="24">
        <f>'Рейтинговая таблица организаций'!AG384</f>
        <v>48</v>
      </c>
      <c r="U384" s="24">
        <f t="shared" si="78"/>
        <v>381</v>
      </c>
      <c r="V384" s="24" t="str">
        <f t="shared" si="79"/>
        <v>МБОУ «СОШ №1 с.Белиджи» (Дербентский район)</v>
      </c>
      <c r="W384" s="24">
        <f>'Рейтинговая таблица организаций'!AN384</f>
        <v>91</v>
      </c>
      <c r="X384" s="24">
        <f>'Рейтинговая таблица организаций'!AO384</f>
        <v>91</v>
      </c>
      <c r="Y384" s="24">
        <f>'Рейтинговая таблица организаций'!AP384</f>
        <v>86</v>
      </c>
      <c r="Z384" s="24">
        <f>'Рейтинговая таблица организаций'!AQ384</f>
        <v>90</v>
      </c>
      <c r="AA384" s="24">
        <f t="shared" si="80"/>
        <v>381</v>
      </c>
      <c r="AB384" s="24" t="str">
        <f t="shared" si="81"/>
        <v>МБОУ «СОШ №1 с.Белиджи» (Дербентский район)</v>
      </c>
      <c r="AC384" s="24">
        <f>'Рейтинговая таблица организаций'!AX384</f>
        <v>79</v>
      </c>
      <c r="AD384" s="24">
        <f>'Рейтинговая таблица организаций'!AY384</f>
        <v>86</v>
      </c>
      <c r="AE384" s="24">
        <f>'Рейтинговая таблица организаций'!AZ384</f>
        <v>83</v>
      </c>
      <c r="AF384" s="24">
        <f>'Рейтинговая таблица организаций'!BA384</f>
        <v>83</v>
      </c>
      <c r="AG384" s="24">
        <f t="shared" si="82"/>
        <v>381</v>
      </c>
      <c r="AH384" s="24" t="str">
        <f t="shared" si="83"/>
        <v>МБОУ «СОШ №1 с.Белиджи» (Дербентский район)</v>
      </c>
      <c r="AI384" s="24">
        <f>'Рейтинговая таблица организаций'!BB384</f>
        <v>78.8</v>
      </c>
    </row>
    <row r="385" spans="1:35" s="24" customFormat="1" x14ac:dyDescent="0.25">
      <c r="A385" s="24">
        <f>'Рейтинговая таблица организаций'!A385</f>
        <v>382</v>
      </c>
      <c r="B385" s="24" t="str">
        <f>'Рейтинговая таблица организаций'!B385</f>
        <v>МБОУ «СОШ № 3 поселка Мамедкала» (Дербентский район)</v>
      </c>
      <c r="C385" s="24">
        <f>'Рейтинговая таблица организаций'!C385</f>
        <v>66</v>
      </c>
      <c r="D385" s="24">
        <f t="shared" si="72"/>
        <v>382</v>
      </c>
      <c r="E385" s="24" t="str">
        <f t="shared" si="73"/>
        <v>МБОУ «СОШ № 3 поселка Мамедкала» (Дербентский район)</v>
      </c>
      <c r="F385" s="24">
        <f>'Рейтинговая таблица организаций'!M385</f>
        <v>93</v>
      </c>
      <c r="G385" s="24">
        <f>'Рейтинговая таблица организаций'!N385</f>
        <v>100</v>
      </c>
      <c r="H385" s="24">
        <f>'Рейтинговая таблица организаций'!O385</f>
        <v>96</v>
      </c>
      <c r="I385" s="24">
        <f>'Рейтинговая таблица организаций'!P385</f>
        <v>96</v>
      </c>
      <c r="J385" s="24">
        <f t="shared" si="74"/>
        <v>382</v>
      </c>
      <c r="K385" s="24" t="str">
        <f t="shared" si="75"/>
        <v>МБОУ «СОШ № 3 поселка Мамедкала» (Дербентский район)</v>
      </c>
      <c r="L385" s="24">
        <f>'Рейтинговая таблица организаций'!V385</f>
        <v>60</v>
      </c>
      <c r="M385" s="24">
        <f>'Рейтинговая таблица организаций'!X385</f>
        <v>91</v>
      </c>
      <c r="N385" s="24">
        <f>'Рейтинговая таблица организаций'!Y385</f>
        <v>75</v>
      </c>
      <c r="O385" s="24">
        <f t="shared" si="76"/>
        <v>382</v>
      </c>
      <c r="P385" s="24" t="str">
        <f t="shared" si="77"/>
        <v>МБОУ «СОШ № 3 поселка Мамедкала» (Дербентский район)</v>
      </c>
      <c r="Q385" s="24">
        <f>'Рейтинговая таблица организаций'!AD385</f>
        <v>20</v>
      </c>
      <c r="R385" s="24">
        <f>'Рейтинговая таблица организаций'!AE385</f>
        <v>0</v>
      </c>
      <c r="S385" s="7">
        <f>'Рейтинговая таблица организаций'!AF385</f>
        <v>85.714285714285708</v>
      </c>
      <c r="T385" s="24">
        <f>'Рейтинговая таблица организаций'!AG385</f>
        <v>32</v>
      </c>
      <c r="U385" s="24">
        <f t="shared" si="78"/>
        <v>382</v>
      </c>
      <c r="V385" s="24" t="str">
        <f t="shared" si="79"/>
        <v>МБОУ «СОШ № 3 поселка Мамедкала» (Дербентский район)</v>
      </c>
      <c r="W385" s="24">
        <f>'Рейтинговая таблица организаций'!AN385</f>
        <v>97</v>
      </c>
      <c r="X385" s="24">
        <f>'Рейтинговая таблица организаций'!AO385</f>
        <v>97</v>
      </c>
      <c r="Y385" s="24">
        <f>'Рейтинговая таблица организаций'!AP385</f>
        <v>95</v>
      </c>
      <c r="Z385" s="24">
        <f>'Рейтинговая таблица организаций'!AQ385</f>
        <v>97</v>
      </c>
      <c r="AA385" s="24">
        <f t="shared" si="80"/>
        <v>382</v>
      </c>
      <c r="AB385" s="24" t="str">
        <f t="shared" si="81"/>
        <v>МБОУ «СОШ № 3 поселка Мамедкала» (Дербентский район)</v>
      </c>
      <c r="AC385" s="24">
        <f>'Рейтинговая таблица организаций'!AX385</f>
        <v>88</v>
      </c>
      <c r="AD385" s="24">
        <f>'Рейтинговая таблица организаций'!AY385</f>
        <v>95</v>
      </c>
      <c r="AE385" s="24">
        <f>'Рейтинговая таблица организаций'!AZ385</f>
        <v>94</v>
      </c>
      <c r="AF385" s="24">
        <f>'Рейтинговая таблица организаций'!BA385</f>
        <v>92</v>
      </c>
      <c r="AG385" s="24">
        <f t="shared" si="82"/>
        <v>382</v>
      </c>
      <c r="AH385" s="24" t="str">
        <f t="shared" si="83"/>
        <v>МБОУ «СОШ № 3 поселка Мамедкала» (Дербентский район)</v>
      </c>
      <c r="AI385" s="24">
        <f>'Рейтинговая таблица организаций'!BB385</f>
        <v>78.400000000000006</v>
      </c>
    </row>
    <row r="386" spans="1:35" s="24" customFormat="1" x14ac:dyDescent="0.25">
      <c r="A386" s="24">
        <f>'Рейтинговая таблица организаций'!A386</f>
        <v>383</v>
      </c>
      <c r="B386" s="24" t="str">
        <f>'Рейтинговая таблица организаций'!B386</f>
        <v>МБОУ «Татлярская СОШ» (Дербентский район)</v>
      </c>
      <c r="C386" s="24">
        <f>'Рейтинговая таблица организаций'!C386</f>
        <v>97</v>
      </c>
      <c r="D386" s="24">
        <f t="shared" si="72"/>
        <v>383</v>
      </c>
      <c r="E386" s="24" t="str">
        <f t="shared" si="73"/>
        <v>МБОУ «Татлярская СОШ» (Дербентский район)</v>
      </c>
      <c r="F386" s="24">
        <f>'Рейтинговая таблица организаций'!M386</f>
        <v>80</v>
      </c>
      <c r="G386" s="24">
        <f>'Рейтинговая таблица организаций'!N386</f>
        <v>100</v>
      </c>
      <c r="H386" s="24">
        <f>'Рейтинговая таблица организаций'!O386</f>
        <v>90</v>
      </c>
      <c r="I386" s="24">
        <f>'Рейтинговая таблица организаций'!P386</f>
        <v>90</v>
      </c>
      <c r="J386" s="24">
        <f t="shared" si="74"/>
        <v>383</v>
      </c>
      <c r="K386" s="24" t="str">
        <f t="shared" si="75"/>
        <v>МБОУ «Татлярская СОШ» (Дербентский район)</v>
      </c>
      <c r="L386" s="24">
        <f>'Рейтинговая таблица организаций'!V386</f>
        <v>100</v>
      </c>
      <c r="M386" s="24">
        <f>'Рейтинговая таблица организаций'!X386</f>
        <v>64</v>
      </c>
      <c r="N386" s="24">
        <f>'Рейтинговая таблица организаций'!Y386</f>
        <v>82</v>
      </c>
      <c r="O386" s="24">
        <f t="shared" si="76"/>
        <v>383</v>
      </c>
      <c r="P386" s="24" t="str">
        <f t="shared" si="77"/>
        <v>МБОУ «Татлярская СОШ» (Дербентский район)</v>
      </c>
      <c r="Q386" s="24">
        <f>'Рейтинговая таблица организаций'!AD386</f>
        <v>20</v>
      </c>
      <c r="R386" s="24">
        <f>'Рейтинговая таблица организаций'!AE386</f>
        <v>40</v>
      </c>
      <c r="S386" s="7">
        <f>'Рейтинговая таблица организаций'!AF386</f>
        <v>75</v>
      </c>
      <c r="T386" s="24">
        <f>'Рейтинговая таблица организаций'!AG386</f>
        <v>45</v>
      </c>
      <c r="U386" s="24">
        <f t="shared" si="78"/>
        <v>383</v>
      </c>
      <c r="V386" s="24" t="str">
        <f t="shared" si="79"/>
        <v>МБОУ «Татлярская СОШ» (Дербентский район)</v>
      </c>
      <c r="W386" s="24">
        <f>'Рейтинговая таблица организаций'!AN386</f>
        <v>87</v>
      </c>
      <c r="X386" s="24">
        <f>'Рейтинговая таблица организаций'!AO386</f>
        <v>92</v>
      </c>
      <c r="Y386" s="24">
        <f>'Рейтинговая таблица организаций'!AP386</f>
        <v>85</v>
      </c>
      <c r="Z386" s="24">
        <f>'Рейтинговая таблица организаций'!AQ386</f>
        <v>89</v>
      </c>
      <c r="AA386" s="24">
        <f t="shared" si="80"/>
        <v>383</v>
      </c>
      <c r="AB386" s="24" t="str">
        <f t="shared" si="81"/>
        <v>МБОУ «Татлярская СОШ» (Дербентский район)</v>
      </c>
      <c r="AC386" s="24">
        <f>'Рейтинговая таблица организаций'!AX386</f>
        <v>79</v>
      </c>
      <c r="AD386" s="24">
        <f>'Рейтинговая таблица организаций'!AY386</f>
        <v>86</v>
      </c>
      <c r="AE386" s="24">
        <f>'Рейтинговая таблица организаций'!AZ386</f>
        <v>82</v>
      </c>
      <c r="AF386" s="24">
        <f>'Рейтинговая таблица организаций'!BA386</f>
        <v>82</v>
      </c>
      <c r="AG386" s="24">
        <f t="shared" si="82"/>
        <v>383</v>
      </c>
      <c r="AH386" s="24" t="str">
        <f t="shared" si="83"/>
        <v>МБОУ «Татлярская СОШ» (Дербентский район)</v>
      </c>
      <c r="AI386" s="24">
        <f>'Рейтинговая таблица организаций'!BB386</f>
        <v>77.599999999999994</v>
      </c>
    </row>
    <row r="387" spans="1:35" s="24" customFormat="1" x14ac:dyDescent="0.25">
      <c r="A387" s="24">
        <f>'Рейтинговая таблица организаций'!A387</f>
        <v>384</v>
      </c>
      <c r="B387" s="24" t="str">
        <f>'Рейтинговая таблица организаций'!B387</f>
        <v>МБОУ «Хазарская СОШ» (Дербентский район)</v>
      </c>
      <c r="C387" s="24">
        <f>'Рейтинговая таблица организаций'!C387</f>
        <v>425</v>
      </c>
      <c r="D387" s="24">
        <f t="shared" si="72"/>
        <v>384</v>
      </c>
      <c r="E387" s="24" t="str">
        <f t="shared" si="73"/>
        <v>МБОУ «Хазарская СОШ» (Дербентский район)</v>
      </c>
      <c r="F387" s="24">
        <f>'Рейтинговая таблица организаций'!M387</f>
        <v>86</v>
      </c>
      <c r="G387" s="24">
        <f>'Рейтинговая таблица организаций'!N387</f>
        <v>60</v>
      </c>
      <c r="H387" s="24">
        <f>'Рейтинговая таблица организаций'!O387</f>
        <v>97</v>
      </c>
      <c r="I387" s="24">
        <f>'Рейтинговая таблица организаций'!P387</f>
        <v>83</v>
      </c>
      <c r="J387" s="24">
        <f t="shared" si="74"/>
        <v>384</v>
      </c>
      <c r="K387" s="24" t="str">
        <f t="shared" si="75"/>
        <v>МБОУ «Хазарская СОШ» (Дербентский район)</v>
      </c>
      <c r="L387" s="24">
        <f>'Рейтинговая таблица организаций'!V387</f>
        <v>60</v>
      </c>
      <c r="M387" s="24">
        <f>'Рейтинговая таблица организаций'!X387</f>
        <v>78</v>
      </c>
      <c r="N387" s="24">
        <f>'Рейтинговая таблица организаций'!Y387</f>
        <v>69</v>
      </c>
      <c r="O387" s="24">
        <f t="shared" si="76"/>
        <v>384</v>
      </c>
      <c r="P387" s="24" t="str">
        <f t="shared" si="77"/>
        <v>МБОУ «Хазарская СОШ» (Дербентский район)</v>
      </c>
      <c r="Q387" s="24">
        <f>'Рейтинговая таблица организаций'!AD387</f>
        <v>20</v>
      </c>
      <c r="R387" s="24">
        <f>'Рейтинговая таблица организаций'!AE387</f>
        <v>40</v>
      </c>
      <c r="S387" s="7">
        <f>'Рейтинговая таблица организаций'!AF387</f>
        <v>87.5</v>
      </c>
      <c r="T387" s="24">
        <f>'Рейтинговая таблица организаций'!AG387</f>
        <v>48</v>
      </c>
      <c r="U387" s="24">
        <f t="shared" si="78"/>
        <v>384</v>
      </c>
      <c r="V387" s="24" t="str">
        <f t="shared" si="79"/>
        <v>МБОУ «Хазарская СОШ» (Дербентский район)</v>
      </c>
      <c r="W387" s="24">
        <f>'Рейтинговая таблица организаций'!AN387</f>
        <v>94</v>
      </c>
      <c r="X387" s="24">
        <f>'Рейтинговая таблица организаций'!AO387</f>
        <v>95</v>
      </c>
      <c r="Y387" s="24">
        <f>'Рейтинговая таблица организаций'!AP387</f>
        <v>98</v>
      </c>
      <c r="Z387" s="24">
        <f>'Рейтинговая таблица организаций'!AQ387</f>
        <v>95</v>
      </c>
      <c r="AA387" s="24">
        <f t="shared" si="80"/>
        <v>384</v>
      </c>
      <c r="AB387" s="24" t="str">
        <f t="shared" si="81"/>
        <v>МБОУ «Хазарская СОШ» (Дербентский район)</v>
      </c>
      <c r="AC387" s="24">
        <f>'Рейтинговая таблица организаций'!AX387</f>
        <v>93</v>
      </c>
      <c r="AD387" s="24">
        <f>'Рейтинговая таблица организаций'!AY387</f>
        <v>88</v>
      </c>
      <c r="AE387" s="24">
        <f>'Рейтинговая таблица организаций'!AZ387</f>
        <v>93</v>
      </c>
      <c r="AF387" s="24">
        <f>'Рейтинговая таблица организаций'!BA387</f>
        <v>91</v>
      </c>
      <c r="AG387" s="24">
        <f t="shared" si="82"/>
        <v>384</v>
      </c>
      <c r="AH387" s="24" t="str">
        <f t="shared" si="83"/>
        <v>МБОУ «Хазарская СОШ» (Дербентский район)</v>
      </c>
      <c r="AI387" s="24">
        <f>'Рейтинговая таблица организаций'!BB387</f>
        <v>77.2</v>
      </c>
    </row>
    <row r="388" spans="1:35" s="24" customFormat="1" x14ac:dyDescent="0.25">
      <c r="A388" s="24">
        <f>'Рейтинговая таблица организаций'!A388</f>
        <v>385</v>
      </c>
      <c r="B388" s="24" t="str">
        <f>'Рейтинговая таблица организаций'!B388</f>
        <v>МБОУ «СОШ им Гаджибабаева Э.Н.» с. Н. Джалган (Дербентский район)</v>
      </c>
      <c r="C388" s="24">
        <f>'Рейтинговая таблица организаций'!C388</f>
        <v>114</v>
      </c>
      <c r="D388" s="24">
        <f t="shared" si="72"/>
        <v>385</v>
      </c>
      <c r="E388" s="24" t="str">
        <f t="shared" si="73"/>
        <v>МБОУ «СОШ им Гаджибабаева Э.Н.» с. Н. Джалган (Дербентский район)</v>
      </c>
      <c r="F388" s="24">
        <f>'Рейтинговая таблица организаций'!M388</f>
        <v>90</v>
      </c>
      <c r="G388" s="24">
        <f>'Рейтинговая таблица организаций'!N388</f>
        <v>100</v>
      </c>
      <c r="H388" s="24">
        <f>'Рейтинговая таблица организаций'!O388</f>
        <v>97</v>
      </c>
      <c r="I388" s="24">
        <f>'Рейтинговая таблица организаций'!P388</f>
        <v>96</v>
      </c>
      <c r="J388" s="24">
        <f t="shared" si="74"/>
        <v>385</v>
      </c>
      <c r="K388" s="24" t="str">
        <f t="shared" si="75"/>
        <v>МБОУ «СОШ им Гаджибабаева Э.Н.» с. Н. Джалган (Дербентский район)</v>
      </c>
      <c r="L388" s="24">
        <f>'Рейтинговая таблица организаций'!V388</f>
        <v>100</v>
      </c>
      <c r="M388" s="24">
        <f>'Рейтинговая таблица организаций'!X388</f>
        <v>82</v>
      </c>
      <c r="N388" s="24">
        <f>'Рейтинговая таблица организаций'!Y388</f>
        <v>91</v>
      </c>
      <c r="O388" s="24">
        <f t="shared" si="76"/>
        <v>385</v>
      </c>
      <c r="P388" s="24" t="str">
        <f t="shared" si="77"/>
        <v>МБОУ «СОШ им Гаджибабаева Э.Н.» с. Н. Джалган (Дербентский район)</v>
      </c>
      <c r="Q388" s="24">
        <f>'Рейтинговая таблица организаций'!AD388</f>
        <v>40</v>
      </c>
      <c r="R388" s="24">
        <f>'Рейтинговая таблица организаций'!AE388</f>
        <v>40</v>
      </c>
      <c r="S388" s="7">
        <f>'Рейтинговая таблица организаций'!AF388</f>
        <v>100</v>
      </c>
      <c r="T388" s="24">
        <f>'Рейтинговая таблица организаций'!AG388</f>
        <v>58</v>
      </c>
      <c r="U388" s="24">
        <f t="shared" si="78"/>
        <v>385</v>
      </c>
      <c r="V388" s="24" t="str">
        <f t="shared" si="79"/>
        <v>МБОУ «СОШ им Гаджибабаева Э.Н.» с. Н. Джалган (Дербентский район)</v>
      </c>
      <c r="W388" s="24">
        <f>'Рейтинговая таблица организаций'!AN388</f>
        <v>97</v>
      </c>
      <c r="X388" s="24">
        <f>'Рейтинговая таблица организаций'!AO388</f>
        <v>97</v>
      </c>
      <c r="Y388" s="24">
        <f>'Рейтинговая таблица организаций'!AP388</f>
        <v>85</v>
      </c>
      <c r="Z388" s="24">
        <f>'Рейтинговая таблица организаций'!AQ388</f>
        <v>95</v>
      </c>
      <c r="AA388" s="24">
        <f t="shared" si="80"/>
        <v>385</v>
      </c>
      <c r="AB388" s="24" t="str">
        <f t="shared" si="81"/>
        <v>МБОУ «СОШ им Гаджибабаева Э.Н.» с. Н. Джалган (Дербентский район)</v>
      </c>
      <c r="AC388" s="24">
        <f>'Рейтинговая таблица организаций'!AX388</f>
        <v>89</v>
      </c>
      <c r="AD388" s="24">
        <f>'Рейтинговая таблица организаций'!AY388</f>
        <v>94</v>
      </c>
      <c r="AE388" s="24">
        <f>'Рейтинговая таблица организаций'!AZ388</f>
        <v>95</v>
      </c>
      <c r="AF388" s="24">
        <f>'Рейтинговая таблица организаций'!BA388</f>
        <v>92</v>
      </c>
      <c r="AG388" s="24">
        <f t="shared" si="82"/>
        <v>385</v>
      </c>
      <c r="AH388" s="24" t="str">
        <f t="shared" si="83"/>
        <v>МБОУ «СОШ им Гаджибабаева Э.Н.» с. Н. Джалган (Дербентский район)</v>
      </c>
      <c r="AI388" s="24">
        <f>'Рейтинговая таблица организаций'!BB388</f>
        <v>86.4</v>
      </c>
    </row>
    <row r="389" spans="1:35" s="24" customFormat="1" x14ac:dyDescent="0.25">
      <c r="A389" s="24">
        <f>'Рейтинговая таблица организаций'!A389</f>
        <v>386</v>
      </c>
      <c r="B389" s="24" t="str">
        <f>'Рейтинговая таблица организаций'!B389</f>
        <v>МБУ ДО «Дом детского творчества» пос. Мамедкала (Дербентский район)</v>
      </c>
      <c r="C389" s="24">
        <f>'Рейтинговая таблица организаций'!C389</f>
        <v>219</v>
      </c>
      <c r="D389" s="24">
        <f t="shared" si="72"/>
        <v>386</v>
      </c>
      <c r="E389" s="24" t="str">
        <f t="shared" si="73"/>
        <v>МБУ ДО «Дом детского творчества» пос. Мамедкала (Дербентский район)</v>
      </c>
      <c r="F389" s="24">
        <f>'Рейтинговая таблица организаций'!M389</f>
        <v>90</v>
      </c>
      <c r="G389" s="24">
        <f>'Рейтинговая таблица организаций'!N389</f>
        <v>100</v>
      </c>
      <c r="H389" s="24">
        <f>'Рейтинговая таблица организаций'!O389</f>
        <v>100</v>
      </c>
      <c r="I389" s="24">
        <f>'Рейтинговая таблица организаций'!P389</f>
        <v>97</v>
      </c>
      <c r="J389" s="24">
        <f t="shared" si="74"/>
        <v>386</v>
      </c>
      <c r="K389" s="24" t="str">
        <f t="shared" si="75"/>
        <v>МБУ ДО «Дом детского творчества» пос. Мамедкала (Дербентский район)</v>
      </c>
      <c r="L389" s="24">
        <f>'Рейтинговая таблица организаций'!V389</f>
        <v>100</v>
      </c>
      <c r="M389" s="24">
        <f>'Рейтинговая таблица организаций'!X389</f>
        <v>90</v>
      </c>
      <c r="N389" s="24">
        <f>'Рейтинговая таблица организаций'!Y389</f>
        <v>95</v>
      </c>
      <c r="O389" s="24">
        <f t="shared" si="76"/>
        <v>386</v>
      </c>
      <c r="P389" s="24" t="str">
        <f t="shared" si="77"/>
        <v>МБУ ДО «Дом детского творчества» пос. Мамедкала (Дербентский район)</v>
      </c>
      <c r="Q389" s="24">
        <f>'Рейтинговая таблица организаций'!AD389</f>
        <v>40</v>
      </c>
      <c r="R389" s="24">
        <f>'Рейтинговая таблица организаций'!AE389</f>
        <v>60</v>
      </c>
      <c r="S389" s="7">
        <f>'Рейтинговая таблица организаций'!AF389</f>
        <v>85.714285714285708</v>
      </c>
      <c r="T389" s="24">
        <f>'Рейтинговая таблица организаций'!AG389</f>
        <v>62</v>
      </c>
      <c r="U389" s="24">
        <f t="shared" si="78"/>
        <v>386</v>
      </c>
      <c r="V389" s="24" t="str">
        <f t="shared" si="79"/>
        <v>МБУ ДО «Дом детского творчества» пос. Мамедкала (Дербентский район)</v>
      </c>
      <c r="W389" s="24">
        <f>'Рейтинговая таблица организаций'!AN389</f>
        <v>99</v>
      </c>
      <c r="X389" s="24">
        <f>'Рейтинговая таблица организаций'!AO389</f>
        <v>99</v>
      </c>
      <c r="Y389" s="24">
        <f>'Рейтинговая таблица организаций'!AP389</f>
        <v>98</v>
      </c>
      <c r="Z389" s="24">
        <f>'Рейтинговая таблица организаций'!AQ389</f>
        <v>99</v>
      </c>
      <c r="AA389" s="24">
        <f t="shared" si="80"/>
        <v>386</v>
      </c>
      <c r="AB389" s="24" t="str">
        <f t="shared" si="81"/>
        <v>МБУ ДО «Дом детского творчества» пос. Мамедкала (Дербентский район)</v>
      </c>
      <c r="AC389" s="24">
        <f>'Рейтинговая таблица организаций'!AX389</f>
        <v>97</v>
      </c>
      <c r="AD389" s="24">
        <f>'Рейтинговая таблица организаций'!AY389</f>
        <v>99</v>
      </c>
      <c r="AE389" s="24">
        <f>'Рейтинговая таблица организаций'!AZ389</f>
        <v>99</v>
      </c>
      <c r="AF389" s="24">
        <f>'Рейтинговая таблица организаций'!BA389</f>
        <v>98</v>
      </c>
      <c r="AG389" s="24">
        <f t="shared" si="82"/>
        <v>386</v>
      </c>
      <c r="AH389" s="24" t="str">
        <f t="shared" si="83"/>
        <v>МБУ ДО «Дом детского творчества» пос. Мамедкала (Дербентский район)</v>
      </c>
      <c r="AI389" s="24">
        <f>'Рейтинговая таблица организаций'!BB389</f>
        <v>90.2</v>
      </c>
    </row>
    <row r="390" spans="1:35" s="24" customFormat="1" x14ac:dyDescent="0.25">
      <c r="A390" s="24">
        <f>'Рейтинговая таблица организаций'!A390</f>
        <v>387</v>
      </c>
      <c r="B390" s="24" t="str">
        <f>'Рейтинговая таблица организаций'!B390</f>
        <v>МКУ ДО ДШИ №1 пос. Мамедкала (Дербентский район)</v>
      </c>
      <c r="C390" s="24">
        <f>'Рейтинговая таблица организаций'!C390</f>
        <v>73</v>
      </c>
      <c r="D390" s="24">
        <f t="shared" si="72"/>
        <v>387</v>
      </c>
      <c r="E390" s="24" t="str">
        <f t="shared" si="73"/>
        <v>МКУ ДО ДШИ №1 пос. Мамедкала (Дербентский район)</v>
      </c>
      <c r="F390" s="24">
        <f>'Рейтинговая таблица организаций'!M390</f>
        <v>72</v>
      </c>
      <c r="G390" s="24">
        <f>'Рейтинговая таблица организаций'!N390</f>
        <v>90</v>
      </c>
      <c r="H390" s="24">
        <f>'Рейтинговая таблица организаций'!O390</f>
        <v>96</v>
      </c>
      <c r="I390" s="24">
        <f>'Рейтинговая таблица организаций'!P390</f>
        <v>87</v>
      </c>
      <c r="J390" s="24">
        <f t="shared" si="74"/>
        <v>387</v>
      </c>
      <c r="K390" s="24" t="str">
        <f t="shared" si="75"/>
        <v>МКУ ДО ДШИ №1 пос. Мамедкала (Дербентский район)</v>
      </c>
      <c r="L390" s="24">
        <f>'Рейтинговая таблица организаций'!V390</f>
        <v>60</v>
      </c>
      <c r="M390" s="24">
        <f>'Рейтинговая таблица организаций'!X390</f>
        <v>77</v>
      </c>
      <c r="N390" s="24">
        <f>'Рейтинговая таблица организаций'!Y390</f>
        <v>68</v>
      </c>
      <c r="O390" s="24">
        <f t="shared" si="76"/>
        <v>387</v>
      </c>
      <c r="P390" s="24" t="str">
        <f t="shared" si="77"/>
        <v>МКУ ДО ДШИ №1 пос. Мамедкала (Дербентский район)</v>
      </c>
      <c r="Q390" s="24">
        <f>'Рейтинговая таблица организаций'!AD390</f>
        <v>20</v>
      </c>
      <c r="R390" s="24">
        <f>'Рейтинговая таблица организаций'!AE390</f>
        <v>20</v>
      </c>
      <c r="S390" s="7">
        <f>'Рейтинговая таблица организаций'!AF390</f>
        <v>100</v>
      </c>
      <c r="T390" s="24">
        <f>'Рейтинговая таблица организаций'!AG390</f>
        <v>44</v>
      </c>
      <c r="U390" s="24">
        <f t="shared" si="78"/>
        <v>387</v>
      </c>
      <c r="V390" s="24" t="str">
        <f t="shared" si="79"/>
        <v>МКУ ДО ДШИ №1 пос. Мамедкала (Дербентский район)</v>
      </c>
      <c r="W390" s="24">
        <f>'Рейтинговая таблица организаций'!AN390</f>
        <v>90</v>
      </c>
      <c r="X390" s="24">
        <f>'Рейтинговая таблица организаций'!AO390</f>
        <v>92</v>
      </c>
      <c r="Y390" s="24">
        <f>'Рейтинговая таблица организаций'!AP390</f>
        <v>84</v>
      </c>
      <c r="Z390" s="24">
        <f>'Рейтинговая таблица организаций'!AQ390</f>
        <v>90</v>
      </c>
      <c r="AA390" s="24">
        <f t="shared" si="80"/>
        <v>387</v>
      </c>
      <c r="AB390" s="24" t="str">
        <f t="shared" si="81"/>
        <v>МКУ ДО ДШИ №1 пос. Мамедкала (Дербентский район)</v>
      </c>
      <c r="AC390" s="24">
        <f>'Рейтинговая таблица организаций'!AX390</f>
        <v>89</v>
      </c>
      <c r="AD390" s="24">
        <f>'Рейтинговая таблица организаций'!AY390</f>
        <v>92</v>
      </c>
      <c r="AE390" s="24">
        <f>'Рейтинговая таблица организаций'!AZ390</f>
        <v>86</v>
      </c>
      <c r="AF390" s="24">
        <f>'Рейтинговая таблица организаций'!BA390</f>
        <v>90</v>
      </c>
      <c r="AG390" s="24">
        <f t="shared" si="82"/>
        <v>387</v>
      </c>
      <c r="AH390" s="24" t="str">
        <f t="shared" si="83"/>
        <v>МКУ ДО ДШИ №1 пос. Мамедкала (Дербентский район)</v>
      </c>
      <c r="AI390" s="24">
        <f>'Рейтинговая таблица организаций'!BB390</f>
        <v>75.8</v>
      </c>
    </row>
    <row r="391" spans="1:35" s="24" customFormat="1" x14ac:dyDescent="0.25">
      <c r="A391" s="24">
        <f>'Рейтинговая таблица организаций'!A391</f>
        <v>388</v>
      </c>
      <c r="B391" s="24" t="str">
        <f>'Рейтинговая таблица организаций'!B391</f>
        <v>МКУ ДО ДШИ №3 с. Татляр (Дербентский район)</v>
      </c>
      <c r="C391" s="24">
        <f>'Рейтинговая таблица организаций'!C391</f>
        <v>63</v>
      </c>
      <c r="D391" s="24">
        <f t="shared" si="72"/>
        <v>388</v>
      </c>
      <c r="E391" s="24" t="str">
        <f t="shared" si="73"/>
        <v>МКУ ДО ДШИ №3 с. Татляр (Дербентский район)</v>
      </c>
      <c r="F391" s="24">
        <f>'Рейтинговая таблица организаций'!M391</f>
        <v>59</v>
      </c>
      <c r="G391" s="24">
        <f>'Рейтинговая таблица организаций'!N391</f>
        <v>0</v>
      </c>
      <c r="H391" s="24">
        <f>'Рейтинговая таблица организаций'!O391</f>
        <v>94</v>
      </c>
      <c r="I391" s="24">
        <f>'Рейтинговая таблица организаций'!P391</f>
        <v>55</v>
      </c>
      <c r="J391" s="24">
        <f t="shared" si="74"/>
        <v>388</v>
      </c>
      <c r="K391" s="24" t="str">
        <f t="shared" si="75"/>
        <v>МКУ ДО ДШИ №3 с. Татляр (Дербентский район)</v>
      </c>
      <c r="L391" s="24">
        <f>'Рейтинговая таблица организаций'!V391</f>
        <v>100</v>
      </c>
      <c r="M391" s="24">
        <f>'Рейтинговая таблица организаций'!X391</f>
        <v>79</v>
      </c>
      <c r="N391" s="24">
        <f>'Рейтинговая таблица организаций'!Y391</f>
        <v>89</v>
      </c>
      <c r="O391" s="24">
        <f t="shared" si="76"/>
        <v>388</v>
      </c>
      <c r="P391" s="24" t="str">
        <f t="shared" si="77"/>
        <v>МКУ ДО ДШИ №3 с. Татляр (Дербентский район)</v>
      </c>
      <c r="Q391" s="24">
        <f>'Рейтинговая таблица организаций'!AD391</f>
        <v>40</v>
      </c>
      <c r="R391" s="24">
        <f>'Рейтинговая таблица организаций'!AE391</f>
        <v>60</v>
      </c>
      <c r="S391" s="7">
        <f>'Рейтинговая таблица организаций'!AF391</f>
        <v>100</v>
      </c>
      <c r="T391" s="24">
        <f>'Рейтинговая таблица организаций'!AG391</f>
        <v>66</v>
      </c>
      <c r="U391" s="24">
        <f t="shared" si="78"/>
        <v>388</v>
      </c>
      <c r="V391" s="24" t="str">
        <f t="shared" si="79"/>
        <v>МКУ ДО ДШИ №3 с. Татляр (Дербентский район)</v>
      </c>
      <c r="W391" s="24">
        <f>'Рейтинговая таблица организаций'!AN391</f>
        <v>95</v>
      </c>
      <c r="X391" s="24">
        <f>'Рейтинговая таблица организаций'!AO391</f>
        <v>97</v>
      </c>
      <c r="Y391" s="24">
        <f>'Рейтинговая таблица организаций'!AP391</f>
        <v>96</v>
      </c>
      <c r="Z391" s="24">
        <f>'Рейтинговая таблица организаций'!AQ391</f>
        <v>96</v>
      </c>
      <c r="AA391" s="24">
        <f t="shared" si="80"/>
        <v>388</v>
      </c>
      <c r="AB391" s="24" t="str">
        <f t="shared" si="81"/>
        <v>МКУ ДО ДШИ №3 с. Татляр (Дербентский район)</v>
      </c>
      <c r="AC391" s="24">
        <f>'Рейтинговая таблица организаций'!AX391</f>
        <v>95</v>
      </c>
      <c r="AD391" s="24">
        <f>'Рейтинговая таблица организаций'!AY391</f>
        <v>95</v>
      </c>
      <c r="AE391" s="24">
        <f>'Рейтинговая таблица организаций'!AZ391</f>
        <v>94</v>
      </c>
      <c r="AF391" s="24">
        <f>'Рейтинговая таблица организаций'!BA391</f>
        <v>95</v>
      </c>
      <c r="AG391" s="24">
        <f t="shared" si="82"/>
        <v>388</v>
      </c>
      <c r="AH391" s="24" t="str">
        <f t="shared" si="83"/>
        <v>МКУ ДО ДШИ №3 с. Татляр (Дербентский район)</v>
      </c>
      <c r="AI391" s="24">
        <f>'Рейтинговая таблица организаций'!BB391</f>
        <v>80.2</v>
      </c>
    </row>
    <row r="392" spans="1:35" s="24" customFormat="1" x14ac:dyDescent="0.25">
      <c r="A392" s="24">
        <f>'Рейтинговая таблица организаций'!A392</f>
        <v>389</v>
      </c>
      <c r="B392" s="24" t="str">
        <f>'Рейтинговая таблица организаций'!B392</f>
        <v>МКУ ДО ДШИ №5 пос. Белиджи (Дербентский район)</v>
      </c>
      <c r="C392" s="24">
        <f>'Рейтинговая таблица организаций'!C392</f>
        <v>27</v>
      </c>
      <c r="D392" s="24">
        <f t="shared" si="72"/>
        <v>389</v>
      </c>
      <c r="E392" s="24" t="str">
        <f t="shared" si="73"/>
        <v>МКУ ДО ДШИ №5 пос. Белиджи (Дербентский район)</v>
      </c>
      <c r="F392" s="24">
        <f>'Рейтинговая таблица организаций'!M392</f>
        <v>69</v>
      </c>
      <c r="G392" s="24">
        <f>'Рейтинговая таблица организаций'!N392</f>
        <v>90</v>
      </c>
      <c r="H392" s="24">
        <f>'Рейтинговая таблица организаций'!O392</f>
        <v>100</v>
      </c>
      <c r="I392" s="24">
        <f>'Рейтинговая таблица организаций'!P392</f>
        <v>88</v>
      </c>
      <c r="J392" s="24">
        <f t="shared" si="74"/>
        <v>389</v>
      </c>
      <c r="K392" s="24" t="str">
        <f t="shared" si="75"/>
        <v>МКУ ДО ДШИ №5 пос. Белиджи (Дербентский район)</v>
      </c>
      <c r="L392" s="24">
        <f>'Рейтинговая таблица организаций'!V392</f>
        <v>60</v>
      </c>
      <c r="M392" s="24">
        <f>'Рейтинговая таблица организаций'!X392</f>
        <v>89</v>
      </c>
      <c r="N392" s="24">
        <f>'Рейтинговая таблица организаций'!Y392</f>
        <v>74</v>
      </c>
      <c r="O392" s="24">
        <f t="shared" si="76"/>
        <v>389</v>
      </c>
      <c r="P392" s="24" t="str">
        <f t="shared" si="77"/>
        <v>МКУ ДО ДШИ №5 пос. Белиджи (Дербентский район)</v>
      </c>
      <c r="Q392" s="24">
        <f>'Рейтинговая таблица организаций'!AD392</f>
        <v>0</v>
      </c>
      <c r="R392" s="24">
        <f>'Рейтинговая таблица организаций'!AE392</f>
        <v>0</v>
      </c>
      <c r="S392" s="7">
        <f>'Рейтинговая таблица организаций'!AF392</f>
        <v>100</v>
      </c>
      <c r="T392" s="24">
        <f>'Рейтинговая таблица организаций'!AG392</f>
        <v>30</v>
      </c>
      <c r="U392" s="24">
        <f t="shared" si="78"/>
        <v>389</v>
      </c>
      <c r="V392" s="24" t="str">
        <f t="shared" si="79"/>
        <v>МКУ ДО ДШИ №5 пос. Белиджи (Дербентский район)</v>
      </c>
      <c r="W392" s="24">
        <f>'Рейтинговая таблица организаций'!AN392</f>
        <v>100</v>
      </c>
      <c r="X392" s="24">
        <f>'Рейтинговая таблица организаций'!AO392</f>
        <v>100</v>
      </c>
      <c r="Y392" s="24">
        <f>'Рейтинговая таблица организаций'!AP392</f>
        <v>100</v>
      </c>
      <c r="Z392" s="24">
        <f>'Рейтинговая таблица организаций'!AQ392</f>
        <v>100</v>
      </c>
      <c r="AA392" s="24">
        <f t="shared" si="80"/>
        <v>389</v>
      </c>
      <c r="AB392" s="24" t="str">
        <f t="shared" si="81"/>
        <v>МКУ ДО ДШИ №5 пос. Белиджи (Дербентский район)</v>
      </c>
      <c r="AC392" s="24">
        <f>'Рейтинговая таблица организаций'!AX392</f>
        <v>100</v>
      </c>
      <c r="AD392" s="24">
        <f>'Рейтинговая таблица организаций'!AY392</f>
        <v>100</v>
      </c>
      <c r="AE392" s="24">
        <f>'Рейтинговая таблица организаций'!AZ392</f>
        <v>100</v>
      </c>
      <c r="AF392" s="24">
        <f>'Рейтинговая таблица организаций'!BA392</f>
        <v>100</v>
      </c>
      <c r="AG392" s="24">
        <f t="shared" si="82"/>
        <v>389</v>
      </c>
      <c r="AH392" s="24" t="str">
        <f t="shared" si="83"/>
        <v>МКУ ДО ДШИ №5 пос. Белиджи (Дербентский район)</v>
      </c>
      <c r="AI392" s="24">
        <f>'Рейтинговая таблица организаций'!BB392</f>
        <v>78.400000000000006</v>
      </c>
    </row>
    <row r="393" spans="1:35" s="24" customFormat="1" x14ac:dyDescent="0.25">
      <c r="A393" s="24">
        <f>'Рейтинговая таблица организаций'!A393</f>
        <v>390</v>
      </c>
      <c r="B393" s="24" t="str">
        <f>'Рейтинговая таблица организаций'!B393</f>
        <v>МБУ ДО ДЮСШ №3 с. Берикей (Дербентский район)</v>
      </c>
      <c r="C393" s="24">
        <f>'Рейтинговая таблица организаций'!C393</f>
        <v>129</v>
      </c>
      <c r="D393" s="24">
        <f t="shared" si="72"/>
        <v>390</v>
      </c>
      <c r="E393" s="24" t="str">
        <f t="shared" si="73"/>
        <v>МБУ ДО ДЮСШ №3 с. Берикей (Дербентский район)</v>
      </c>
      <c r="F393" s="24">
        <f>'Рейтинговая таблица организаций'!M393</f>
        <v>79</v>
      </c>
      <c r="G393" s="24">
        <f>'Рейтинговая таблица организаций'!N393</f>
        <v>100</v>
      </c>
      <c r="H393" s="24">
        <f>'Рейтинговая таблица организаций'!O393</f>
        <v>97</v>
      </c>
      <c r="I393" s="24">
        <f>'Рейтинговая таблица организаций'!P393</f>
        <v>93</v>
      </c>
      <c r="J393" s="24">
        <f t="shared" si="74"/>
        <v>390</v>
      </c>
      <c r="K393" s="24" t="str">
        <f t="shared" si="75"/>
        <v>МБУ ДО ДЮСШ №3 с. Берикей (Дербентский район)</v>
      </c>
      <c r="L393" s="24">
        <f>'Рейтинговая таблица организаций'!V393</f>
        <v>100</v>
      </c>
      <c r="M393" s="24">
        <f>'Рейтинговая таблица организаций'!X393</f>
        <v>91</v>
      </c>
      <c r="N393" s="24">
        <f>'Рейтинговая таблица организаций'!Y393</f>
        <v>95</v>
      </c>
      <c r="O393" s="24">
        <f t="shared" si="76"/>
        <v>390</v>
      </c>
      <c r="P393" s="24" t="str">
        <f t="shared" si="77"/>
        <v>МБУ ДО ДЮСШ №3 с. Берикей (Дербентский район)</v>
      </c>
      <c r="Q393" s="24">
        <f>'Рейтинговая таблица организаций'!AD393</f>
        <v>60</v>
      </c>
      <c r="R393" s="24">
        <f>'Рейтинговая таблица организаций'!AE393</f>
        <v>0</v>
      </c>
      <c r="S393" s="7">
        <f>'Рейтинговая таблица организаций'!AF393</f>
        <v>57.142857142857146</v>
      </c>
      <c r="T393" s="24">
        <f>'Рейтинговая таблица организаций'!AG393</f>
        <v>35</v>
      </c>
      <c r="U393" s="24">
        <f t="shared" si="78"/>
        <v>390</v>
      </c>
      <c r="V393" s="24" t="str">
        <f t="shared" si="79"/>
        <v>МБУ ДО ДЮСШ №3 с. Берикей (Дербентский район)</v>
      </c>
      <c r="W393" s="24">
        <f>'Рейтинговая таблица организаций'!AN393</f>
        <v>97</v>
      </c>
      <c r="X393" s="24">
        <f>'Рейтинговая таблица организаций'!AO393</f>
        <v>98</v>
      </c>
      <c r="Y393" s="24">
        <f>'Рейтинговая таблица организаций'!AP393</f>
        <v>96</v>
      </c>
      <c r="Z393" s="24">
        <f>'Рейтинговая таблица организаций'!AQ393</f>
        <v>97</v>
      </c>
      <c r="AA393" s="24">
        <f t="shared" si="80"/>
        <v>390</v>
      </c>
      <c r="AB393" s="24" t="str">
        <f t="shared" si="81"/>
        <v>МБУ ДО ДЮСШ №3 с. Берикей (Дербентский район)</v>
      </c>
      <c r="AC393" s="24">
        <f>'Рейтинговая таблица организаций'!AX393</f>
        <v>98</v>
      </c>
      <c r="AD393" s="24">
        <f>'Рейтинговая таблица организаций'!AY393</f>
        <v>98</v>
      </c>
      <c r="AE393" s="24">
        <f>'Рейтинговая таблица организаций'!AZ393</f>
        <v>97</v>
      </c>
      <c r="AF393" s="24">
        <f>'Рейтинговая таблица организаций'!BA393</f>
        <v>98</v>
      </c>
      <c r="AG393" s="24">
        <f t="shared" si="82"/>
        <v>390</v>
      </c>
      <c r="AH393" s="24" t="str">
        <f t="shared" si="83"/>
        <v>МБУ ДО ДЮСШ №3 с. Берикей (Дербентский район)</v>
      </c>
      <c r="AI393" s="24">
        <f>'Рейтинговая таблица организаций'!BB393</f>
        <v>83.6</v>
      </c>
    </row>
    <row r="394" spans="1:35" s="24" customFormat="1" x14ac:dyDescent="0.25">
      <c r="A394" s="24">
        <f>'Рейтинговая таблица организаций'!A394</f>
        <v>391</v>
      </c>
      <c r="B394" s="24" t="str">
        <f>'Рейтинговая таблица организаций'!B394</f>
        <v>МБУ ДО ДЮСШ № 6 с. Куллар (Дербентский район)</v>
      </c>
      <c r="C394" s="24">
        <f>'Рейтинговая таблица организаций'!C394</f>
        <v>140</v>
      </c>
      <c r="D394" s="24">
        <f t="shared" si="72"/>
        <v>391</v>
      </c>
      <c r="E394" s="24" t="str">
        <f t="shared" si="73"/>
        <v>МБУ ДО ДЮСШ № 6 с. Куллар (Дербентский район)</v>
      </c>
      <c r="F394" s="24">
        <f>'Рейтинговая таблица организаций'!M394</f>
        <v>88</v>
      </c>
      <c r="G394" s="24">
        <f>'Рейтинговая таблица организаций'!N394</f>
        <v>100</v>
      </c>
      <c r="H394" s="24">
        <f>'Рейтинговая таблица организаций'!O394</f>
        <v>89</v>
      </c>
      <c r="I394" s="24">
        <f>'Рейтинговая таблица организаций'!P394</f>
        <v>92</v>
      </c>
      <c r="J394" s="24">
        <f t="shared" si="74"/>
        <v>391</v>
      </c>
      <c r="K394" s="24" t="str">
        <f t="shared" si="75"/>
        <v>МБУ ДО ДЮСШ № 6 с. Куллар (Дербентский район)</v>
      </c>
      <c r="L394" s="24">
        <f>'Рейтинговая таблица организаций'!V394</f>
        <v>100</v>
      </c>
      <c r="M394" s="24">
        <f>'Рейтинговая таблица организаций'!X394</f>
        <v>77</v>
      </c>
      <c r="N394" s="24">
        <f>'Рейтинговая таблица организаций'!Y394</f>
        <v>88</v>
      </c>
      <c r="O394" s="24">
        <f t="shared" si="76"/>
        <v>391</v>
      </c>
      <c r="P394" s="24" t="str">
        <f t="shared" si="77"/>
        <v>МБУ ДО ДЮСШ № 6 с. Куллар (Дербентский район)</v>
      </c>
      <c r="Q394" s="24">
        <f>'Рейтинговая таблица организаций'!AD394</f>
        <v>20</v>
      </c>
      <c r="R394" s="24">
        <f>'Рейтинговая таблица организаций'!AE394</f>
        <v>20</v>
      </c>
      <c r="S394" s="7">
        <f>'Рейтинговая таблица организаций'!AF394</f>
        <v>50</v>
      </c>
      <c r="T394" s="24">
        <f>'Рейтинговая таблица организаций'!AG394</f>
        <v>29</v>
      </c>
      <c r="U394" s="24">
        <f t="shared" si="78"/>
        <v>391</v>
      </c>
      <c r="V394" s="24" t="str">
        <f t="shared" si="79"/>
        <v>МБУ ДО ДЮСШ № 6 с. Куллар (Дербентский район)</v>
      </c>
      <c r="W394" s="24">
        <f>'Рейтинговая таблица организаций'!AN394</f>
        <v>95</v>
      </c>
      <c r="X394" s="24">
        <f>'Рейтинговая таблица организаций'!AO394</f>
        <v>93</v>
      </c>
      <c r="Y394" s="24">
        <f>'Рейтинговая таблица организаций'!AP394</f>
        <v>86</v>
      </c>
      <c r="Z394" s="24">
        <f>'Рейтинговая таблица организаций'!AQ394</f>
        <v>92</v>
      </c>
      <c r="AA394" s="24">
        <f t="shared" si="80"/>
        <v>391</v>
      </c>
      <c r="AB394" s="24" t="str">
        <f t="shared" si="81"/>
        <v>МБУ ДО ДЮСШ № 6 с. Куллар (Дербентский район)</v>
      </c>
      <c r="AC394" s="24">
        <f>'Рейтинговая таблица организаций'!AX394</f>
        <v>71</v>
      </c>
      <c r="AD394" s="24">
        <f>'Рейтинговая таблица организаций'!AY394</f>
        <v>89</v>
      </c>
      <c r="AE394" s="24">
        <f>'Рейтинговая таблица организаций'!AZ394</f>
        <v>82</v>
      </c>
      <c r="AF394" s="24">
        <f>'Рейтинговая таблица организаций'!BA394</f>
        <v>80</v>
      </c>
      <c r="AG394" s="24">
        <f t="shared" si="82"/>
        <v>391</v>
      </c>
      <c r="AH394" s="24" t="str">
        <f t="shared" si="83"/>
        <v>МБУ ДО ДЮСШ № 6 с. Куллар (Дербентский район)</v>
      </c>
      <c r="AI394" s="24">
        <f>'Рейтинговая таблица организаций'!BB394</f>
        <v>76.2</v>
      </c>
    </row>
    <row r="395" spans="1:35" s="24" customFormat="1" x14ac:dyDescent="0.25">
      <c r="A395" s="24">
        <f>'Рейтинговая таблица организаций'!A395</f>
        <v>392</v>
      </c>
      <c r="B395" s="24" t="str">
        <f>'Рейтинговая таблица организаций'!B395</f>
        <v>МКОУ «Усухчайская СОШ им. Х.Д.Заманова» (Докузпаринский район )</v>
      </c>
      <c r="C395" s="24">
        <f>'Рейтинговая таблица организаций'!C395</f>
        <v>10</v>
      </c>
      <c r="D395" s="24">
        <f t="shared" si="72"/>
        <v>392</v>
      </c>
      <c r="E395" s="24" t="str">
        <f t="shared" si="73"/>
        <v>МКОУ «Усухчайская СОШ им. Х.Д.Заманова» (Докузпаринский район )</v>
      </c>
      <c r="F395" s="24">
        <f>'Рейтинговая таблица организаций'!M395</f>
        <v>94</v>
      </c>
      <c r="G395" s="24">
        <f>'Рейтинговая таблица организаций'!N395</f>
        <v>100</v>
      </c>
      <c r="H395" s="24">
        <f>'Рейтинговая таблица организаций'!O395</f>
        <v>88</v>
      </c>
      <c r="I395" s="24">
        <f>'Рейтинговая таблица организаций'!P395</f>
        <v>93</v>
      </c>
      <c r="J395" s="24">
        <f t="shared" si="74"/>
        <v>392</v>
      </c>
      <c r="K395" s="24" t="str">
        <f t="shared" si="75"/>
        <v>МКОУ «Усухчайская СОШ им. Х.Д.Заманова» (Докузпаринский район )</v>
      </c>
      <c r="L395" s="24">
        <f>'Рейтинговая таблица организаций'!V395</f>
        <v>40</v>
      </c>
      <c r="M395" s="24">
        <f>'Рейтинговая таблица организаций'!X395</f>
        <v>100</v>
      </c>
      <c r="N395" s="24">
        <f>'Рейтинговая таблица организаций'!Y395</f>
        <v>70</v>
      </c>
      <c r="O395" s="24">
        <f t="shared" si="76"/>
        <v>392</v>
      </c>
      <c r="P395" s="24" t="str">
        <f t="shared" si="77"/>
        <v>МКОУ «Усухчайская СОШ им. Х.Д.Заманова» (Докузпаринский район )</v>
      </c>
      <c r="Q395" s="24">
        <f>'Рейтинговая таблица организаций'!AD395</f>
        <v>0</v>
      </c>
      <c r="R395" s="24">
        <f>'Рейтинговая таблица организаций'!AE395</f>
        <v>20</v>
      </c>
      <c r="S395" s="7">
        <f>'Рейтинговая таблица организаций'!AF395</f>
        <v>50</v>
      </c>
      <c r="T395" s="24">
        <f>'Рейтинговая таблица организаций'!AG395</f>
        <v>23</v>
      </c>
      <c r="U395" s="24">
        <f t="shared" si="78"/>
        <v>392</v>
      </c>
      <c r="V395" s="24" t="str">
        <f t="shared" si="79"/>
        <v>МКОУ «Усухчайская СОШ им. Х.Д.Заманова» (Докузпаринский район )</v>
      </c>
      <c r="W395" s="24">
        <f>'Рейтинговая таблица организаций'!AN395</f>
        <v>100</v>
      </c>
      <c r="X395" s="24">
        <f>'Рейтинговая таблица организаций'!AO395</f>
        <v>100</v>
      </c>
      <c r="Y395" s="24">
        <f>'Рейтинговая таблица организаций'!AP395</f>
        <v>100</v>
      </c>
      <c r="Z395" s="24">
        <f>'Рейтинговая таблица организаций'!AQ395</f>
        <v>100</v>
      </c>
      <c r="AA395" s="24">
        <f t="shared" si="80"/>
        <v>392</v>
      </c>
      <c r="AB395" s="24" t="str">
        <f t="shared" si="81"/>
        <v>МКОУ «Усухчайская СОШ им. Х.Д.Заманова» (Докузпаринский район )</v>
      </c>
      <c r="AC395" s="24">
        <f>'Рейтинговая таблица организаций'!AX395</f>
        <v>100</v>
      </c>
      <c r="AD395" s="24">
        <f>'Рейтинговая таблица организаций'!AY395</f>
        <v>100</v>
      </c>
      <c r="AE395" s="24">
        <f>'Рейтинговая таблица организаций'!AZ395</f>
        <v>100</v>
      </c>
      <c r="AF395" s="24">
        <f>'Рейтинговая таблица организаций'!BA395</f>
        <v>100</v>
      </c>
      <c r="AG395" s="24">
        <f t="shared" si="82"/>
        <v>392</v>
      </c>
      <c r="AH395" s="24" t="str">
        <f t="shared" si="83"/>
        <v>МКОУ «Усухчайская СОШ им. Х.Д.Заманова» (Докузпаринский район )</v>
      </c>
      <c r="AI395" s="24">
        <f>'Рейтинговая таблица организаций'!BB395</f>
        <v>77.2</v>
      </c>
    </row>
    <row r="396" spans="1:35" s="24" customFormat="1" x14ac:dyDescent="0.25">
      <c r="A396" s="24">
        <f>'Рейтинговая таблица организаций'!A396</f>
        <v>393</v>
      </c>
      <c r="B396" s="24" t="str">
        <f>'Рейтинговая таблица организаций'!B396</f>
        <v>МКОУ «Каракюринская СОШ» (Докузпаринский район )</v>
      </c>
      <c r="C396" s="24">
        <f>'Рейтинговая таблица организаций'!C396</f>
        <v>33</v>
      </c>
      <c r="D396" s="24">
        <f t="shared" si="72"/>
        <v>393</v>
      </c>
      <c r="E396" s="24" t="str">
        <f t="shared" si="73"/>
        <v>МКОУ «Каракюринская СОШ» (Докузпаринский район )</v>
      </c>
      <c r="F396" s="24">
        <f>'Рейтинговая таблица организаций'!M396</f>
        <v>94</v>
      </c>
      <c r="G396" s="24">
        <f>'Рейтинговая таблица организаций'!N396</f>
        <v>90</v>
      </c>
      <c r="H396" s="24">
        <f>'Рейтинговая таблица организаций'!O396</f>
        <v>100</v>
      </c>
      <c r="I396" s="24">
        <f>'Рейтинговая таблица организаций'!P396</f>
        <v>95</v>
      </c>
      <c r="J396" s="24">
        <f t="shared" si="74"/>
        <v>393</v>
      </c>
      <c r="K396" s="24" t="str">
        <f t="shared" si="75"/>
        <v>МКОУ «Каракюринская СОШ» (Докузпаринский район )</v>
      </c>
      <c r="L396" s="24">
        <f>'Рейтинговая таблица организаций'!V396</f>
        <v>60</v>
      </c>
      <c r="M396" s="24">
        <f>'Рейтинговая таблица организаций'!X396</f>
        <v>91</v>
      </c>
      <c r="N396" s="24">
        <f>'Рейтинговая таблица организаций'!Y396</f>
        <v>75</v>
      </c>
      <c r="O396" s="24">
        <f t="shared" si="76"/>
        <v>393</v>
      </c>
      <c r="P396" s="24" t="str">
        <f t="shared" si="77"/>
        <v>МКОУ «Каракюринская СОШ» (Докузпаринский район )</v>
      </c>
      <c r="Q396" s="24">
        <f>'Рейтинговая таблица организаций'!AD396</f>
        <v>0</v>
      </c>
      <c r="R396" s="24">
        <f>'Рейтинговая таблица организаций'!AE396</f>
        <v>40</v>
      </c>
      <c r="S396" s="7">
        <f>'Рейтинговая таблица организаций'!AF396</f>
        <v>50</v>
      </c>
      <c r="T396" s="24">
        <f>'Рейтинговая таблица организаций'!AG396</f>
        <v>31</v>
      </c>
      <c r="U396" s="24">
        <f t="shared" si="78"/>
        <v>393</v>
      </c>
      <c r="V396" s="24" t="str">
        <f t="shared" si="79"/>
        <v>МКОУ «Каракюринская СОШ» (Докузпаринский район )</v>
      </c>
      <c r="W396" s="24">
        <f>'Рейтинговая таблица организаций'!AN396</f>
        <v>94</v>
      </c>
      <c r="X396" s="24">
        <f>'Рейтинговая таблица организаций'!AO396</f>
        <v>100</v>
      </c>
      <c r="Y396" s="24">
        <f>'Рейтинговая таблица организаций'!AP396</f>
        <v>96</v>
      </c>
      <c r="Z396" s="24">
        <f>'Рейтинговая таблица организаций'!AQ396</f>
        <v>97</v>
      </c>
      <c r="AA396" s="24">
        <f t="shared" si="80"/>
        <v>393</v>
      </c>
      <c r="AB396" s="24" t="str">
        <f t="shared" si="81"/>
        <v>МКОУ «Каракюринская СОШ» (Докузпаринский район )</v>
      </c>
      <c r="AC396" s="24">
        <f>'Рейтинговая таблица организаций'!AX396</f>
        <v>97</v>
      </c>
      <c r="AD396" s="24">
        <f>'Рейтинговая таблица организаций'!AY396</f>
        <v>97</v>
      </c>
      <c r="AE396" s="24">
        <f>'Рейтинговая таблица организаций'!AZ396</f>
        <v>97</v>
      </c>
      <c r="AF396" s="24">
        <f>'Рейтинговая таблица организаций'!BA396</f>
        <v>97</v>
      </c>
      <c r="AG396" s="24">
        <f t="shared" si="82"/>
        <v>393</v>
      </c>
      <c r="AH396" s="24" t="str">
        <f t="shared" si="83"/>
        <v>МКОУ «Каракюринская СОШ» (Докузпаринский район )</v>
      </c>
      <c r="AI396" s="24">
        <f>'Рейтинговая таблица организаций'!BB396</f>
        <v>79</v>
      </c>
    </row>
    <row r="397" spans="1:35" s="24" customFormat="1" x14ac:dyDescent="0.25">
      <c r="A397" s="24">
        <f>'Рейтинговая таблица организаций'!A397</f>
        <v>394</v>
      </c>
      <c r="B397" s="24" t="str">
        <f>'Рейтинговая таблица организаций'!B397</f>
        <v>МКОУ «Новокаракюринская СОШ им. М.Р.Расулова» (Докузпаринский район )</v>
      </c>
      <c r="C397" s="24">
        <f>'Рейтинговая таблица организаций'!C397</f>
        <v>78</v>
      </c>
      <c r="D397" s="24">
        <f t="shared" si="72"/>
        <v>394</v>
      </c>
      <c r="E397" s="24" t="str">
        <f t="shared" si="73"/>
        <v>МКОУ «Новокаракюринская СОШ им. М.Р.Расулова» (Докузпаринский район )</v>
      </c>
      <c r="F397" s="24">
        <f>'Рейтинговая таблица организаций'!M397</f>
        <v>90</v>
      </c>
      <c r="G397" s="24">
        <f>'Рейтинговая таблица организаций'!N397</f>
        <v>100</v>
      </c>
      <c r="H397" s="24">
        <f>'Рейтинговая таблица организаций'!O397</f>
        <v>94</v>
      </c>
      <c r="I397" s="24">
        <f>'Рейтинговая таблица организаций'!P397</f>
        <v>95</v>
      </c>
      <c r="J397" s="24">
        <f t="shared" si="74"/>
        <v>394</v>
      </c>
      <c r="K397" s="24" t="str">
        <f t="shared" si="75"/>
        <v>МКОУ «Новокаракюринская СОШ им. М.Р.Расулова» (Докузпаринский район )</v>
      </c>
      <c r="L397" s="24">
        <f>'Рейтинговая таблица организаций'!V397</f>
        <v>80</v>
      </c>
      <c r="M397" s="24">
        <f>'Рейтинговая таблица организаций'!X397</f>
        <v>81</v>
      </c>
      <c r="N397" s="24">
        <f>'Рейтинговая таблица организаций'!Y397</f>
        <v>80</v>
      </c>
      <c r="O397" s="24">
        <f t="shared" si="76"/>
        <v>394</v>
      </c>
      <c r="P397" s="24" t="str">
        <f t="shared" si="77"/>
        <v>МКОУ «Новокаракюринская СОШ им. М.Р.Расулова» (Докузпаринский район )</v>
      </c>
      <c r="Q397" s="24">
        <f>'Рейтинговая таблица организаций'!AD397</f>
        <v>0</v>
      </c>
      <c r="R397" s="24">
        <f>'Рейтинговая таблица организаций'!AE397</f>
        <v>60</v>
      </c>
      <c r="S397" s="7">
        <f>'Рейтинговая таблица организаций'!AF397</f>
        <v>85.714285714285708</v>
      </c>
      <c r="T397" s="24">
        <f>'Рейтинговая таблица организаций'!AG397</f>
        <v>50</v>
      </c>
      <c r="U397" s="24">
        <f t="shared" si="78"/>
        <v>394</v>
      </c>
      <c r="V397" s="24" t="str">
        <f t="shared" si="79"/>
        <v>МКОУ «Новокаракюринская СОШ им. М.Р.Расулова» (Докузпаринский район )</v>
      </c>
      <c r="W397" s="24">
        <f>'Рейтинговая таблица организаций'!AN397</f>
        <v>87</v>
      </c>
      <c r="X397" s="24">
        <f>'Рейтинговая таблица организаций'!AO397</f>
        <v>96</v>
      </c>
      <c r="Y397" s="24">
        <f>'Рейтинговая таблица организаций'!AP397</f>
        <v>81</v>
      </c>
      <c r="Z397" s="24">
        <f>'Рейтинговая таблица организаций'!AQ397</f>
        <v>89</v>
      </c>
      <c r="AA397" s="24">
        <f t="shared" si="80"/>
        <v>394</v>
      </c>
      <c r="AB397" s="24" t="str">
        <f t="shared" si="81"/>
        <v>МКОУ «Новокаракюринская СОШ им. М.Р.Расулова» (Докузпаринский район )</v>
      </c>
      <c r="AC397" s="24">
        <f>'Рейтинговая таблица организаций'!AX397</f>
        <v>85</v>
      </c>
      <c r="AD397" s="24">
        <f>'Рейтинговая таблица организаций'!AY397</f>
        <v>91</v>
      </c>
      <c r="AE397" s="24">
        <f>'Рейтинговая таблица организаций'!AZ397</f>
        <v>87</v>
      </c>
      <c r="AF397" s="24">
        <f>'Рейтинговая таблица организаций'!BA397</f>
        <v>88</v>
      </c>
      <c r="AG397" s="24">
        <f t="shared" si="82"/>
        <v>394</v>
      </c>
      <c r="AH397" s="24" t="str">
        <f t="shared" si="83"/>
        <v>МКОУ «Новокаракюринская СОШ им. М.Р.Расулова» (Докузпаринский район )</v>
      </c>
      <c r="AI397" s="24">
        <f>'Рейтинговая таблица организаций'!BB397</f>
        <v>80.400000000000006</v>
      </c>
    </row>
    <row r="398" spans="1:35" s="24" customFormat="1" x14ac:dyDescent="0.25">
      <c r="A398" s="24">
        <f>'Рейтинговая таблица организаций'!A398</f>
        <v>395</v>
      </c>
      <c r="B398" s="24" t="str">
        <f>'Рейтинговая таблица организаций'!B398</f>
        <v>МКОУ «Аваданская СОШ» (Докузпаринский район )</v>
      </c>
      <c r="C398" s="24">
        <f>'Рейтинговая таблица организаций'!C398</f>
        <v>239</v>
      </c>
      <c r="D398" s="24">
        <f t="shared" si="72"/>
        <v>395</v>
      </c>
      <c r="E398" s="24" t="str">
        <f t="shared" si="73"/>
        <v>МКОУ «Аваданская СОШ» (Докузпаринский район )</v>
      </c>
      <c r="F398" s="24">
        <f>'Рейтинговая таблица организаций'!M398</f>
        <v>98</v>
      </c>
      <c r="G398" s="24">
        <f>'Рейтинговая таблица организаций'!N398</f>
        <v>60</v>
      </c>
      <c r="H398" s="24">
        <f>'Рейтинговая таблица организаций'!O398</f>
        <v>77</v>
      </c>
      <c r="I398" s="24">
        <f>'Рейтинговая таблица организаций'!P398</f>
        <v>78</v>
      </c>
      <c r="J398" s="24">
        <f t="shared" si="74"/>
        <v>395</v>
      </c>
      <c r="K398" s="24" t="str">
        <f t="shared" si="75"/>
        <v>МКОУ «Аваданская СОШ» (Докузпаринский район )</v>
      </c>
      <c r="L398" s="24">
        <f>'Рейтинговая таблица организаций'!V398</f>
        <v>60</v>
      </c>
      <c r="M398" s="24">
        <f>'Рейтинговая таблица организаций'!X398</f>
        <v>41</v>
      </c>
      <c r="N398" s="24">
        <f>'Рейтинговая таблица организаций'!Y398</f>
        <v>50</v>
      </c>
      <c r="O398" s="24">
        <f t="shared" si="76"/>
        <v>395</v>
      </c>
      <c r="P398" s="24" t="str">
        <f t="shared" si="77"/>
        <v>МКОУ «Аваданская СОШ» (Докузпаринский район )</v>
      </c>
      <c r="Q398" s="24">
        <f>'Рейтинговая таблица организаций'!AD398</f>
        <v>0</v>
      </c>
      <c r="R398" s="24">
        <f>'Рейтинговая таблица организаций'!AE398</f>
        <v>0</v>
      </c>
      <c r="S398" s="7">
        <f>'Рейтинговая таблица организаций'!AF398</f>
        <v>57.142857142857146</v>
      </c>
      <c r="T398" s="24">
        <f>'Рейтинговая таблица организаций'!AG398</f>
        <v>17</v>
      </c>
      <c r="U398" s="24">
        <f t="shared" si="78"/>
        <v>395</v>
      </c>
      <c r="V398" s="24" t="str">
        <f t="shared" si="79"/>
        <v>МКОУ «Аваданская СОШ» (Докузпаринский район )</v>
      </c>
      <c r="W398" s="24">
        <f>'Рейтинговая таблица организаций'!AN398</f>
        <v>72</v>
      </c>
      <c r="X398" s="24">
        <f>'Рейтинговая таблица организаций'!AO398</f>
        <v>83</v>
      </c>
      <c r="Y398" s="24">
        <f>'Рейтинговая таблица организаций'!AP398</f>
        <v>78</v>
      </c>
      <c r="Z398" s="24">
        <f>'Рейтинговая таблица организаций'!AQ398</f>
        <v>78</v>
      </c>
      <c r="AA398" s="24">
        <f t="shared" si="80"/>
        <v>395</v>
      </c>
      <c r="AB398" s="24" t="str">
        <f t="shared" si="81"/>
        <v>МКОУ «Аваданская СОШ» (Докузпаринский район )</v>
      </c>
      <c r="AC398" s="24">
        <f>'Рейтинговая таблица организаций'!AX398</f>
        <v>47</v>
      </c>
      <c r="AD398" s="24">
        <f>'Рейтинговая таблица организаций'!AY398</f>
        <v>56</v>
      </c>
      <c r="AE398" s="24">
        <f>'Рейтинговая таблица организаций'!AZ398</f>
        <v>61</v>
      </c>
      <c r="AF398" s="24">
        <f>'Рейтинговая таблица организаций'!BA398</f>
        <v>53</v>
      </c>
      <c r="AG398" s="24">
        <f t="shared" si="82"/>
        <v>395</v>
      </c>
      <c r="AH398" s="24" t="str">
        <f t="shared" si="83"/>
        <v>МКОУ «Аваданская СОШ» (Докузпаринский район )</v>
      </c>
      <c r="AI398" s="24">
        <f>'Рейтинговая таблица организаций'!BB398</f>
        <v>55.2</v>
      </c>
    </row>
    <row r="399" spans="1:35" s="24" customFormat="1" x14ac:dyDescent="0.25">
      <c r="A399" s="24">
        <f>'Рейтинговая таблица организаций'!A399</f>
        <v>396</v>
      </c>
      <c r="B399" s="24" t="str">
        <f>'Рейтинговая таблица организаций'!B399</f>
        <v>МКОУ «Текипиркентская ООШ» (Докузпаринский район )</v>
      </c>
      <c r="C399" s="24">
        <f>'Рейтинговая таблица организаций'!C399</f>
        <v>16</v>
      </c>
      <c r="D399" s="24">
        <f t="shared" si="72"/>
        <v>396</v>
      </c>
      <c r="E399" s="24" t="str">
        <f t="shared" si="73"/>
        <v>МКОУ «Текипиркентская ООШ» (Докузпаринский район )</v>
      </c>
      <c r="F399" s="24">
        <f>'Рейтинговая таблица организаций'!M399</f>
        <v>98</v>
      </c>
      <c r="G399" s="24">
        <f>'Рейтинговая таблица организаций'!N399</f>
        <v>90</v>
      </c>
      <c r="H399" s="24">
        <f>'Рейтинговая таблица организаций'!O399</f>
        <v>100</v>
      </c>
      <c r="I399" s="24">
        <f>'Рейтинговая таблица организаций'!P399</f>
        <v>96</v>
      </c>
      <c r="J399" s="24">
        <f t="shared" si="74"/>
        <v>396</v>
      </c>
      <c r="K399" s="24" t="str">
        <f t="shared" si="75"/>
        <v>МКОУ «Текипиркентская ООШ» (Докузпаринский район )</v>
      </c>
      <c r="L399" s="24">
        <f>'Рейтинговая таблица организаций'!V399</f>
        <v>60</v>
      </c>
      <c r="M399" s="24">
        <f>'Рейтинговая таблица организаций'!X399</f>
        <v>81</v>
      </c>
      <c r="N399" s="24">
        <f>'Рейтинговая таблица организаций'!Y399</f>
        <v>70</v>
      </c>
      <c r="O399" s="24">
        <f t="shared" si="76"/>
        <v>396</v>
      </c>
      <c r="P399" s="24" t="str">
        <f t="shared" si="77"/>
        <v>МКОУ «Текипиркентская ООШ» (Докузпаринский район )</v>
      </c>
      <c r="Q399" s="24">
        <f>'Рейтинговая таблица организаций'!AD399</f>
        <v>0</v>
      </c>
      <c r="R399" s="24">
        <f>'Рейтинговая таблица организаций'!AE399</f>
        <v>20</v>
      </c>
      <c r="S399" s="7">
        <f>'Рейтинговая таблица организаций'!AF399</f>
        <v>100</v>
      </c>
      <c r="T399" s="24">
        <f>'Рейтинговая таблица организаций'!AG399</f>
        <v>38</v>
      </c>
      <c r="U399" s="24">
        <f t="shared" si="78"/>
        <v>396</v>
      </c>
      <c r="V399" s="24" t="str">
        <f t="shared" si="79"/>
        <v>МКОУ «Текипиркентская ООШ» (Докузпаринский район )</v>
      </c>
      <c r="W399" s="24">
        <f>'Рейтинговая таблица организаций'!AN399</f>
        <v>94</v>
      </c>
      <c r="X399" s="24">
        <f>'Рейтинговая таблица организаций'!AO399</f>
        <v>94</v>
      </c>
      <c r="Y399" s="24">
        <f>'Рейтинговая таблица организаций'!AP399</f>
        <v>80</v>
      </c>
      <c r="Z399" s="24">
        <f>'Рейтинговая таблица организаций'!AQ399</f>
        <v>91</v>
      </c>
      <c r="AA399" s="24">
        <f t="shared" si="80"/>
        <v>396</v>
      </c>
      <c r="AB399" s="24" t="str">
        <f t="shared" si="81"/>
        <v>МКОУ «Текипиркентская ООШ» (Докузпаринский район )</v>
      </c>
      <c r="AC399" s="24">
        <f>'Рейтинговая таблица организаций'!AX399</f>
        <v>81</v>
      </c>
      <c r="AD399" s="24">
        <f>'Рейтинговая таблица организаций'!AY399</f>
        <v>94</v>
      </c>
      <c r="AE399" s="24">
        <f>'Рейтинговая таблица организаций'!AZ399</f>
        <v>88</v>
      </c>
      <c r="AF399" s="24">
        <f>'Рейтинговая таблица организаций'!BA399</f>
        <v>88</v>
      </c>
      <c r="AG399" s="24">
        <f t="shared" si="82"/>
        <v>396</v>
      </c>
      <c r="AH399" s="24" t="str">
        <f t="shared" si="83"/>
        <v>МКОУ «Текипиркентская ООШ» (Докузпаринский район )</v>
      </c>
      <c r="AI399" s="24">
        <f>'Рейтинговая таблица организаций'!BB399</f>
        <v>76.599999999999994</v>
      </c>
    </row>
    <row r="400" spans="1:35" s="24" customFormat="1" x14ac:dyDescent="0.25">
      <c r="A400" s="24">
        <f>'Рейтинговая таблица организаций'!A400</f>
        <v>397</v>
      </c>
      <c r="B400" s="24" t="str">
        <f>'Рейтинговая таблица организаций'!B400</f>
        <v>МКОУ «Демиркентская НОШ» (Докузпаринский район )</v>
      </c>
      <c r="C400" s="24">
        <f>'Рейтинговая таблица организаций'!C400</f>
        <v>5</v>
      </c>
      <c r="D400" s="24">
        <f t="shared" si="72"/>
        <v>397</v>
      </c>
      <c r="E400" s="24" t="str">
        <f t="shared" si="73"/>
        <v>МКОУ «Демиркентская НОШ» (Докузпаринский район )</v>
      </c>
      <c r="F400" s="24">
        <f>'Рейтинговая таблица организаций'!M400</f>
        <v>99</v>
      </c>
      <c r="G400" s="24">
        <f>'Рейтинговая таблица организаций'!N400</f>
        <v>90</v>
      </c>
      <c r="H400" s="24">
        <f>'Рейтинговая таблица организаций'!O400</f>
        <v>88</v>
      </c>
      <c r="I400" s="24">
        <f>'Рейтинговая таблица организаций'!P400</f>
        <v>92</v>
      </c>
      <c r="J400" s="24">
        <f t="shared" si="74"/>
        <v>397</v>
      </c>
      <c r="K400" s="24" t="str">
        <f t="shared" si="75"/>
        <v>МКОУ «Демиркентская НОШ» (Докузпаринский район )</v>
      </c>
      <c r="L400" s="24">
        <f>'Рейтинговая таблица организаций'!V400</f>
        <v>60</v>
      </c>
      <c r="M400" s="24">
        <f>'Рейтинговая таблица организаций'!X400</f>
        <v>80</v>
      </c>
      <c r="N400" s="24">
        <f>'Рейтинговая таблица организаций'!Y400</f>
        <v>70</v>
      </c>
      <c r="O400" s="24">
        <f t="shared" si="76"/>
        <v>397</v>
      </c>
      <c r="P400" s="24" t="str">
        <f t="shared" si="77"/>
        <v>МКОУ «Демиркентская НОШ» (Докузпаринский район )</v>
      </c>
      <c r="Q400" s="24">
        <f>'Рейтинговая таблица организаций'!AD400</f>
        <v>0</v>
      </c>
      <c r="R400" s="24">
        <f>'Рейтинговая таблица организаций'!AE400</f>
        <v>60</v>
      </c>
      <c r="S400" s="7">
        <f>'Рейтинговая таблица организаций'!AF400</f>
        <v>66.666666666666671</v>
      </c>
      <c r="T400" s="24">
        <f>'Рейтинговая таблица организаций'!AG400</f>
        <v>44</v>
      </c>
      <c r="U400" s="24">
        <f t="shared" si="78"/>
        <v>397</v>
      </c>
      <c r="V400" s="24" t="str">
        <f t="shared" si="79"/>
        <v>МКОУ «Демиркентская НОШ» (Докузпаринский район )</v>
      </c>
      <c r="W400" s="24">
        <f>'Рейтинговая таблица организаций'!AN400</f>
        <v>80</v>
      </c>
      <c r="X400" s="24">
        <f>'Рейтинговая таблица организаций'!AO400</f>
        <v>100</v>
      </c>
      <c r="Y400" s="24">
        <f>'Рейтинговая таблица организаций'!AP400</f>
        <v>100</v>
      </c>
      <c r="Z400" s="24">
        <f>'Рейтинговая таблица организаций'!AQ400</f>
        <v>92</v>
      </c>
      <c r="AA400" s="24">
        <f t="shared" si="80"/>
        <v>397</v>
      </c>
      <c r="AB400" s="24" t="str">
        <f t="shared" si="81"/>
        <v>МКОУ «Демиркентская НОШ» (Докузпаринский район )</v>
      </c>
      <c r="AC400" s="24">
        <f>'Рейтинговая таблица организаций'!AX400</f>
        <v>100</v>
      </c>
      <c r="AD400" s="24">
        <f>'Рейтинговая таблица организаций'!AY400</f>
        <v>80</v>
      </c>
      <c r="AE400" s="24">
        <f>'Рейтинговая таблица организаций'!AZ400</f>
        <v>100</v>
      </c>
      <c r="AF400" s="24">
        <f>'Рейтинговая таблица организаций'!BA400</f>
        <v>92</v>
      </c>
      <c r="AG400" s="24">
        <f t="shared" si="82"/>
        <v>397</v>
      </c>
      <c r="AH400" s="24" t="str">
        <f t="shared" si="83"/>
        <v>МКОУ «Демиркентская НОШ» (Докузпаринский район )</v>
      </c>
      <c r="AI400" s="24">
        <f>'Рейтинговая таблица организаций'!BB400</f>
        <v>78</v>
      </c>
    </row>
    <row r="401" spans="1:35" s="24" customFormat="1" x14ac:dyDescent="0.25">
      <c r="A401" s="24">
        <f>'Рейтинговая таблица организаций'!A401</f>
        <v>398</v>
      </c>
      <c r="B401" s="24" t="str">
        <f>'Рейтинговая таблица организаций'!B401</f>
        <v>МКОУ ДОД «Докузпаринская шахматная детская юношеская спортивная школа» (Докузпаринский район )</v>
      </c>
      <c r="C401" s="24">
        <f>'Рейтинговая таблица организаций'!C401</f>
        <v>30</v>
      </c>
      <c r="D401" s="24">
        <f t="shared" ref="D401:D464" si="84">A401</f>
        <v>398</v>
      </c>
      <c r="E401" s="24" t="str">
        <f t="shared" ref="E401:E464" si="85">B401</f>
        <v>МКОУ ДОД «Докузпаринская шахматная детская юношеская спортивная школа» (Докузпаринский район )</v>
      </c>
      <c r="F401" s="24">
        <f>'Рейтинговая таблица организаций'!M401</f>
        <v>84</v>
      </c>
      <c r="G401" s="24">
        <f>'Рейтинговая таблица организаций'!N401</f>
        <v>100</v>
      </c>
      <c r="H401" s="24">
        <f>'Рейтинговая таблица организаций'!O401</f>
        <v>100</v>
      </c>
      <c r="I401" s="24">
        <f>'Рейтинговая таблица организаций'!P401</f>
        <v>95</v>
      </c>
      <c r="J401" s="24">
        <f t="shared" ref="J401:J464" si="86">A401</f>
        <v>398</v>
      </c>
      <c r="K401" s="24" t="str">
        <f t="shared" ref="K401:K464" si="87">B401</f>
        <v>МКОУ ДОД «Докузпаринская шахматная детская юношеская спортивная школа» (Докузпаринский район )</v>
      </c>
      <c r="L401" s="24">
        <f>'Рейтинговая таблица организаций'!V401</f>
        <v>60</v>
      </c>
      <c r="M401" s="24">
        <f>'Рейтинговая таблица организаций'!X401</f>
        <v>90</v>
      </c>
      <c r="N401" s="24">
        <f>'Рейтинговая таблица организаций'!Y401</f>
        <v>75</v>
      </c>
      <c r="O401" s="24">
        <f t="shared" ref="O401:O464" si="88">A401</f>
        <v>398</v>
      </c>
      <c r="P401" s="24" t="str">
        <f t="shared" ref="P401:P464" si="89">B401</f>
        <v>МКОУ ДОД «Докузпаринская шахматная детская юношеская спортивная школа» (Докузпаринский район )</v>
      </c>
      <c r="Q401" s="24">
        <f>'Рейтинговая таблица организаций'!AD401</f>
        <v>0</v>
      </c>
      <c r="R401" s="24">
        <f>'Рейтинговая таблица организаций'!AE401</f>
        <v>20</v>
      </c>
      <c r="S401" s="7">
        <f>'Рейтинговая таблица организаций'!AF401</f>
        <v>66.666666666666671</v>
      </c>
      <c r="T401" s="24">
        <f>'Рейтинговая таблица организаций'!AG401</f>
        <v>28</v>
      </c>
      <c r="U401" s="24">
        <f t="shared" ref="U401:U464" si="90">A401</f>
        <v>398</v>
      </c>
      <c r="V401" s="24" t="str">
        <f t="shared" ref="V401:V464" si="91">B401</f>
        <v>МКОУ ДОД «Докузпаринская шахматная детская юношеская спортивная школа» (Докузпаринский район )</v>
      </c>
      <c r="W401" s="24">
        <f>'Рейтинговая таблица организаций'!AN401</f>
        <v>100</v>
      </c>
      <c r="X401" s="24">
        <f>'Рейтинговая таблица организаций'!AO401</f>
        <v>100</v>
      </c>
      <c r="Y401" s="24">
        <f>'Рейтинговая таблица организаций'!AP401</f>
        <v>100</v>
      </c>
      <c r="Z401" s="24">
        <f>'Рейтинговая таблица организаций'!AQ401</f>
        <v>100</v>
      </c>
      <c r="AA401" s="24">
        <f t="shared" ref="AA401:AA464" si="92">A401</f>
        <v>398</v>
      </c>
      <c r="AB401" s="24" t="str">
        <f t="shared" ref="AB401:AB464" si="93">B401</f>
        <v>МКОУ ДОД «Докузпаринская шахматная детская юношеская спортивная школа» (Докузпаринский район )</v>
      </c>
      <c r="AC401" s="24">
        <f>'Рейтинговая таблица организаций'!AX401</f>
        <v>97</v>
      </c>
      <c r="AD401" s="24">
        <f>'Рейтинговая таблица организаций'!AY401</f>
        <v>100</v>
      </c>
      <c r="AE401" s="24">
        <f>'Рейтинговая таблица организаций'!AZ401</f>
        <v>100</v>
      </c>
      <c r="AF401" s="24">
        <f>'Рейтинговая таблица организаций'!BA401</f>
        <v>99</v>
      </c>
      <c r="AG401" s="24">
        <f t="shared" ref="AG401:AG464" si="94">A401</f>
        <v>398</v>
      </c>
      <c r="AH401" s="24" t="str">
        <f t="shared" ref="AH401:AH464" si="95">B401</f>
        <v>МКОУ ДОД «Докузпаринская шахматная детская юношеская спортивная школа» (Докузпаринский район )</v>
      </c>
      <c r="AI401" s="24">
        <f>'Рейтинговая таблица организаций'!BB401</f>
        <v>79.400000000000006</v>
      </c>
    </row>
    <row r="402" spans="1:35" s="24" customFormat="1" x14ac:dyDescent="0.25">
      <c r="A402" s="24">
        <f>'Рейтинговая таблица организаций'!A402</f>
        <v>399</v>
      </c>
      <c r="B402" s="24" t="str">
        <f>'Рейтинговая таблица организаций'!B402</f>
        <v>МКОУ «Калининаульская НОШ» (Докузпаринский район )</v>
      </c>
      <c r="C402" s="24">
        <f>'Рейтинговая таблица организаций'!C402</f>
        <v>61</v>
      </c>
      <c r="D402" s="24">
        <f t="shared" si="84"/>
        <v>399</v>
      </c>
      <c r="E402" s="24" t="str">
        <f t="shared" si="85"/>
        <v>МКОУ «Калининаульская НОШ» (Докузпаринский район )</v>
      </c>
      <c r="F402" s="24">
        <f>'Рейтинговая таблица организаций'!M402</f>
        <v>81</v>
      </c>
      <c r="G402" s="24">
        <f>'Рейтинговая таблица организаций'!N402</f>
        <v>100</v>
      </c>
      <c r="H402" s="24">
        <f>'Рейтинговая таблица организаций'!O402</f>
        <v>100</v>
      </c>
      <c r="I402" s="24">
        <f>'Рейтинговая таблица организаций'!P402</f>
        <v>94</v>
      </c>
      <c r="J402" s="24">
        <f t="shared" si="86"/>
        <v>399</v>
      </c>
      <c r="K402" s="24" t="str">
        <f t="shared" si="87"/>
        <v>МКОУ «Калининаульская НОШ» (Докузпаринский район )</v>
      </c>
      <c r="L402" s="24">
        <f>'Рейтинговая таблица организаций'!V402</f>
        <v>80</v>
      </c>
      <c r="M402" s="24">
        <f>'Рейтинговая таблица организаций'!X402</f>
        <v>92</v>
      </c>
      <c r="N402" s="24">
        <f>'Рейтинговая таблица организаций'!Y402</f>
        <v>86</v>
      </c>
      <c r="O402" s="24">
        <f t="shared" si="88"/>
        <v>399</v>
      </c>
      <c r="P402" s="24" t="str">
        <f t="shared" si="89"/>
        <v>МКОУ «Калининаульская НОШ» (Докузпаринский район )</v>
      </c>
      <c r="Q402" s="24">
        <f>'Рейтинговая таблица организаций'!AD402</f>
        <v>20</v>
      </c>
      <c r="R402" s="24">
        <f>'Рейтинговая таблица организаций'!AE402</f>
        <v>40</v>
      </c>
      <c r="S402" s="7">
        <f>'Рейтинговая таблица организаций'!AF402</f>
        <v>66.666666666666671</v>
      </c>
      <c r="T402" s="24">
        <f>'Рейтинговая таблица организаций'!AG402</f>
        <v>42</v>
      </c>
      <c r="U402" s="24">
        <f t="shared" si="90"/>
        <v>399</v>
      </c>
      <c r="V402" s="24" t="str">
        <f t="shared" si="91"/>
        <v>МКОУ «Калининаульская НОШ» (Докузпаринский район )</v>
      </c>
      <c r="W402" s="24">
        <f>'Рейтинговая таблица организаций'!AN402</f>
        <v>98</v>
      </c>
      <c r="X402" s="24">
        <f>'Рейтинговая таблица организаций'!AO402</f>
        <v>98</v>
      </c>
      <c r="Y402" s="24">
        <f>'Рейтинговая таблица организаций'!AP402</f>
        <v>100</v>
      </c>
      <c r="Z402" s="24">
        <f>'Рейтинговая таблица организаций'!AQ402</f>
        <v>98</v>
      </c>
      <c r="AA402" s="24">
        <f t="shared" si="92"/>
        <v>399</v>
      </c>
      <c r="AB402" s="24" t="str">
        <f t="shared" si="93"/>
        <v>МКОУ «Калининаульская НОШ» (Докузпаринский район )</v>
      </c>
      <c r="AC402" s="24">
        <f>'Рейтинговая таблица организаций'!AX402</f>
        <v>98</v>
      </c>
      <c r="AD402" s="24">
        <f>'Рейтинговая таблица организаций'!AY402</f>
        <v>98</v>
      </c>
      <c r="AE402" s="24">
        <f>'Рейтинговая таблица организаций'!AZ402</f>
        <v>98</v>
      </c>
      <c r="AF402" s="24">
        <f>'Рейтинговая таблица организаций'!BA402</f>
        <v>98</v>
      </c>
      <c r="AG402" s="24">
        <f t="shared" si="94"/>
        <v>399</v>
      </c>
      <c r="AH402" s="24" t="str">
        <f t="shared" si="95"/>
        <v>МКОУ «Калининаульская НОШ» (Докузпаринский район )</v>
      </c>
      <c r="AI402" s="24">
        <f>'Рейтинговая таблица организаций'!BB402</f>
        <v>83.6</v>
      </c>
    </row>
    <row r="403" spans="1:35" s="24" customFormat="1" x14ac:dyDescent="0.25">
      <c r="A403" s="24">
        <f>'Рейтинговая таблица организаций'!A403</f>
        <v>400</v>
      </c>
      <c r="B403" s="24" t="str">
        <f>'Рейтинговая таблица организаций'!B403</f>
        <v>МКОУ «Дубкинская СОШ имени Н. Салимханова» (Казбековский район )</v>
      </c>
      <c r="C403" s="24">
        <f>'Рейтинговая таблица организаций'!C403</f>
        <v>274</v>
      </c>
      <c r="D403" s="24">
        <f t="shared" si="84"/>
        <v>400</v>
      </c>
      <c r="E403" s="24" t="str">
        <f t="shared" si="85"/>
        <v>МКОУ «Дубкинская СОШ имени Н. Салимханова» (Казбековский район )</v>
      </c>
      <c r="F403" s="24">
        <f>'Рейтинговая таблица организаций'!M403</f>
        <v>99</v>
      </c>
      <c r="G403" s="24">
        <f>'Рейтинговая таблица организаций'!N403</f>
        <v>100</v>
      </c>
      <c r="H403" s="24">
        <f>'Рейтинговая таблица организаций'!O403</f>
        <v>97</v>
      </c>
      <c r="I403" s="24">
        <f>'Рейтинговая таблица организаций'!P403</f>
        <v>99</v>
      </c>
      <c r="J403" s="24">
        <f t="shared" si="86"/>
        <v>400</v>
      </c>
      <c r="K403" s="24" t="str">
        <f t="shared" si="87"/>
        <v>МКОУ «Дубкинская СОШ имени Н. Салимханова» (Казбековский район )</v>
      </c>
      <c r="L403" s="24">
        <f>'Рейтинговая таблица организаций'!V403</f>
        <v>80</v>
      </c>
      <c r="M403" s="24">
        <f>'Рейтинговая таблица организаций'!X403</f>
        <v>82</v>
      </c>
      <c r="N403" s="24">
        <f>'Рейтинговая таблица организаций'!Y403</f>
        <v>81</v>
      </c>
      <c r="O403" s="24">
        <f t="shared" si="88"/>
        <v>400</v>
      </c>
      <c r="P403" s="24" t="str">
        <f t="shared" si="89"/>
        <v>МКОУ «Дубкинская СОШ имени Н. Салимханова» (Казбековский район )</v>
      </c>
      <c r="Q403" s="24">
        <f>'Рейтинговая таблица организаций'!AD403</f>
        <v>20</v>
      </c>
      <c r="R403" s="24">
        <f>'Рейтинговая таблица организаций'!AE403</f>
        <v>40</v>
      </c>
      <c r="S403" s="7">
        <f>'Рейтинговая таблица организаций'!AF403</f>
        <v>73.684210526315795</v>
      </c>
      <c r="T403" s="24">
        <f>'Рейтинговая таблица организаций'!AG403</f>
        <v>44</v>
      </c>
      <c r="U403" s="24">
        <f t="shared" si="90"/>
        <v>400</v>
      </c>
      <c r="V403" s="24" t="str">
        <f t="shared" si="91"/>
        <v>МКОУ «Дубкинская СОШ имени Н. Салимханова» (Казбековский район )</v>
      </c>
      <c r="W403" s="24">
        <f>'Рейтинговая таблица организаций'!AN403</f>
        <v>94</v>
      </c>
      <c r="X403" s="24">
        <f>'Рейтинговая таблица организаций'!AO403</f>
        <v>96</v>
      </c>
      <c r="Y403" s="24">
        <f>'Рейтинговая таблица организаций'!AP403</f>
        <v>95</v>
      </c>
      <c r="Z403" s="24">
        <f>'Рейтинговая таблица организаций'!AQ403</f>
        <v>95</v>
      </c>
      <c r="AA403" s="24">
        <f t="shared" si="92"/>
        <v>400</v>
      </c>
      <c r="AB403" s="24" t="str">
        <f t="shared" si="93"/>
        <v>МКОУ «Дубкинская СОШ имени Н. Салимханова» (Казбековский район )</v>
      </c>
      <c r="AC403" s="24">
        <f>'Рейтинговая таблица организаций'!AX403</f>
        <v>92</v>
      </c>
      <c r="AD403" s="24">
        <f>'Рейтинговая таблица организаций'!AY403</f>
        <v>95</v>
      </c>
      <c r="AE403" s="24">
        <f>'Рейтинговая таблица организаций'!AZ403</f>
        <v>92</v>
      </c>
      <c r="AF403" s="24">
        <f>'Рейтинговая таблица организаций'!BA403</f>
        <v>93</v>
      </c>
      <c r="AG403" s="24">
        <f t="shared" si="94"/>
        <v>400</v>
      </c>
      <c r="AH403" s="24" t="str">
        <f t="shared" si="95"/>
        <v>МКОУ «Дубкинская СОШ имени Н. Салимханова» (Казбековский район )</v>
      </c>
      <c r="AI403" s="24">
        <f>'Рейтинговая таблица организаций'!BB403</f>
        <v>82.4</v>
      </c>
    </row>
    <row r="404" spans="1:35" s="24" customFormat="1" x14ac:dyDescent="0.25">
      <c r="A404" s="24">
        <f>'Рейтинговая таблица организаций'!A404</f>
        <v>401</v>
      </c>
      <c r="B404" s="24" t="str">
        <f>'Рейтинговая таблица организаций'!B404</f>
        <v>МКДОУ «Детский сад общеразвивающего вида «Буратино» с приоритетным экологическим направлением» (Казбековский район )</v>
      </c>
      <c r="C404" s="24">
        <f>'Рейтинговая таблица организаций'!C404</f>
        <v>28</v>
      </c>
      <c r="D404" s="24">
        <f t="shared" si="84"/>
        <v>401</v>
      </c>
      <c r="E404" s="24" t="str">
        <f t="shared" si="85"/>
        <v>МКДОУ «Детский сад общеразвивающего вида «Буратино» с приоритетным экологическим направлением» (Казбековский район )</v>
      </c>
      <c r="F404" s="24">
        <f>'Рейтинговая таблица организаций'!M404</f>
        <v>85</v>
      </c>
      <c r="G404" s="24">
        <f>'Рейтинговая таблица организаций'!N404</f>
        <v>100</v>
      </c>
      <c r="H404" s="24">
        <f>'Рейтинговая таблица организаций'!O404</f>
        <v>100</v>
      </c>
      <c r="I404" s="24">
        <f>'Рейтинговая таблица организаций'!P404</f>
        <v>96</v>
      </c>
      <c r="J404" s="24">
        <f t="shared" si="86"/>
        <v>401</v>
      </c>
      <c r="K404" s="24" t="str">
        <f t="shared" si="87"/>
        <v>МКДОУ «Детский сад общеразвивающего вида «Буратино» с приоритетным экологическим направлением» (Казбековский район )</v>
      </c>
      <c r="L404" s="24">
        <f>'Рейтинговая таблица организаций'!V404</f>
        <v>100</v>
      </c>
      <c r="M404" s="24">
        <f>'Рейтинговая таблица организаций'!X404</f>
        <v>93</v>
      </c>
      <c r="N404" s="24">
        <f>'Рейтинговая таблица организаций'!Y404</f>
        <v>96</v>
      </c>
      <c r="O404" s="24">
        <f t="shared" si="88"/>
        <v>401</v>
      </c>
      <c r="P404" s="24" t="str">
        <f t="shared" si="89"/>
        <v>МКДОУ «Детский сад общеразвивающего вида «Буратино» с приоритетным экологическим направлением» (Казбековский район )</v>
      </c>
      <c r="Q404" s="24">
        <f>'Рейтинговая таблица организаций'!AD404</f>
        <v>0</v>
      </c>
      <c r="R404" s="24">
        <f>'Рейтинговая таблица организаций'!AE404</f>
        <v>0</v>
      </c>
      <c r="S404" s="7">
        <f>'Рейтинговая таблица организаций'!AF404</f>
        <v>66.666666666666671</v>
      </c>
      <c r="T404" s="24">
        <f>'Рейтинговая таблица организаций'!AG404</f>
        <v>20</v>
      </c>
      <c r="U404" s="24">
        <f t="shared" si="90"/>
        <v>401</v>
      </c>
      <c r="V404" s="24" t="str">
        <f t="shared" si="91"/>
        <v>МКДОУ «Детский сад общеразвивающего вида «Буратино» с приоритетным экологическим направлением» (Казбековский район )</v>
      </c>
      <c r="W404" s="24">
        <f>'Рейтинговая таблица организаций'!AN404</f>
        <v>96</v>
      </c>
      <c r="X404" s="24">
        <f>'Рейтинговая таблица организаций'!AO404</f>
        <v>100</v>
      </c>
      <c r="Y404" s="24">
        <f>'Рейтинговая таблица организаций'!AP404</f>
        <v>100</v>
      </c>
      <c r="Z404" s="24">
        <f>'Рейтинговая таблица организаций'!AQ404</f>
        <v>98</v>
      </c>
      <c r="AA404" s="24">
        <f t="shared" si="92"/>
        <v>401</v>
      </c>
      <c r="AB404" s="24" t="str">
        <f t="shared" si="93"/>
        <v>МКДОУ «Детский сад общеразвивающего вида «Буратино» с приоритетным экологическим направлением» (Казбековский район )</v>
      </c>
      <c r="AC404" s="24">
        <f>'Рейтинговая таблица организаций'!AX404</f>
        <v>100</v>
      </c>
      <c r="AD404" s="24">
        <f>'Рейтинговая таблица организаций'!AY404</f>
        <v>100</v>
      </c>
      <c r="AE404" s="24">
        <f>'Рейтинговая таблица организаций'!AZ404</f>
        <v>96</v>
      </c>
      <c r="AF404" s="24">
        <f>'Рейтинговая таблица организаций'!BA404</f>
        <v>99</v>
      </c>
      <c r="AG404" s="24">
        <f t="shared" si="94"/>
        <v>401</v>
      </c>
      <c r="AH404" s="24" t="str">
        <f t="shared" si="95"/>
        <v>МКДОУ «Детский сад общеразвивающего вида «Буратино» с приоритетным экологическим направлением» (Казбековский район )</v>
      </c>
      <c r="AI404" s="24">
        <f>'Рейтинговая таблица организаций'!BB404</f>
        <v>81.8</v>
      </c>
    </row>
    <row r="405" spans="1:35" s="24" customFormat="1" x14ac:dyDescent="0.25">
      <c r="A405" s="24">
        <f>'Рейтинговая таблица организаций'!A405</f>
        <v>402</v>
      </c>
      <c r="B405" s="24" t="str">
        <f>'Рейтинговая таблица организаций'!B405</f>
        <v>МКДОУ «Детский сад общеразвивающего вида «Улыбка» (Казбековский район )</v>
      </c>
      <c r="C405" s="24">
        <f>'Рейтинговая таблица организаций'!C405</f>
        <v>66</v>
      </c>
      <c r="D405" s="24">
        <f t="shared" si="84"/>
        <v>402</v>
      </c>
      <c r="E405" s="24" t="str">
        <f t="shared" si="85"/>
        <v>МКДОУ «Детский сад общеразвивающего вида «Улыбка» (Казбековский район )</v>
      </c>
      <c r="F405" s="24">
        <f>'Рейтинговая таблица организаций'!M405</f>
        <v>97</v>
      </c>
      <c r="G405" s="24">
        <f>'Рейтинговая таблица организаций'!N405</f>
        <v>100</v>
      </c>
      <c r="H405" s="24">
        <f>'Рейтинговая таблица организаций'!O405</f>
        <v>96</v>
      </c>
      <c r="I405" s="24">
        <f>'Рейтинговая таблица организаций'!P405</f>
        <v>98</v>
      </c>
      <c r="J405" s="24">
        <f t="shared" si="86"/>
        <v>402</v>
      </c>
      <c r="K405" s="24" t="str">
        <f t="shared" si="87"/>
        <v>МКДОУ «Детский сад общеразвивающего вида «Улыбка» (Казбековский район )</v>
      </c>
      <c r="L405" s="24">
        <f>'Рейтинговая таблица организаций'!V405</f>
        <v>100</v>
      </c>
      <c r="M405" s="24">
        <f>'Рейтинговая таблица организаций'!X405</f>
        <v>82</v>
      </c>
      <c r="N405" s="24">
        <f>'Рейтинговая таблица организаций'!Y405</f>
        <v>91</v>
      </c>
      <c r="O405" s="24">
        <f t="shared" si="88"/>
        <v>402</v>
      </c>
      <c r="P405" s="24" t="str">
        <f t="shared" si="89"/>
        <v>МКДОУ «Детский сад общеразвивающего вида «Улыбка» (Казбековский район )</v>
      </c>
      <c r="Q405" s="24">
        <f>'Рейтинговая таблица организаций'!AD405</f>
        <v>0</v>
      </c>
      <c r="R405" s="24">
        <f>'Рейтинговая таблица организаций'!AE405</f>
        <v>20</v>
      </c>
      <c r="S405" s="7">
        <f>'Рейтинговая таблица организаций'!AF405</f>
        <v>100</v>
      </c>
      <c r="T405" s="24">
        <f>'Рейтинговая таблица организаций'!AG405</f>
        <v>38</v>
      </c>
      <c r="U405" s="24">
        <f t="shared" si="90"/>
        <v>402</v>
      </c>
      <c r="V405" s="24" t="str">
        <f t="shared" si="91"/>
        <v>МКДОУ «Детский сад общеразвивающего вида «Улыбка» (Казбековский район )</v>
      </c>
      <c r="W405" s="24">
        <f>'Рейтинговая таблица организаций'!AN405</f>
        <v>98</v>
      </c>
      <c r="X405" s="24">
        <f>'Рейтинговая таблица организаций'!AO405</f>
        <v>97</v>
      </c>
      <c r="Y405" s="24">
        <f>'Рейтинговая таблица организаций'!AP405</f>
        <v>98</v>
      </c>
      <c r="Z405" s="24">
        <f>'Рейтинговая таблица организаций'!AQ405</f>
        <v>98</v>
      </c>
      <c r="AA405" s="24">
        <f t="shared" si="92"/>
        <v>402</v>
      </c>
      <c r="AB405" s="24" t="str">
        <f t="shared" si="93"/>
        <v>МКДОУ «Детский сад общеразвивающего вида «Улыбка» (Казбековский район )</v>
      </c>
      <c r="AC405" s="24">
        <f>'Рейтинговая таблица организаций'!AX405</f>
        <v>97</v>
      </c>
      <c r="AD405" s="24">
        <f>'Рейтинговая таблица организаций'!AY405</f>
        <v>100</v>
      </c>
      <c r="AE405" s="24">
        <f>'Рейтинговая таблица организаций'!AZ405</f>
        <v>97</v>
      </c>
      <c r="AF405" s="24">
        <f>'Рейтинговая таблица организаций'!BA405</f>
        <v>98</v>
      </c>
      <c r="AG405" s="24">
        <f t="shared" si="94"/>
        <v>402</v>
      </c>
      <c r="AH405" s="24" t="str">
        <f t="shared" si="95"/>
        <v>МКДОУ «Детский сад общеразвивающего вида «Улыбка» (Казбековский район )</v>
      </c>
      <c r="AI405" s="24">
        <f>'Рейтинговая таблица организаций'!BB405</f>
        <v>84.6</v>
      </c>
    </row>
    <row r="406" spans="1:35" s="24" customFormat="1" x14ac:dyDescent="0.25">
      <c r="A406" s="24">
        <f>'Рейтинговая таблица организаций'!A406</f>
        <v>403</v>
      </c>
      <c r="B406" s="24" t="str">
        <f>'Рейтинговая таблица организаций'!B406</f>
        <v>МКДОУ «Детский сад «Лачен» (Казбековский район )</v>
      </c>
      <c r="C406" s="24">
        <f>'Рейтинговая таблица организаций'!C406</f>
        <v>33</v>
      </c>
      <c r="D406" s="24">
        <f t="shared" si="84"/>
        <v>403</v>
      </c>
      <c r="E406" s="24" t="str">
        <f t="shared" si="85"/>
        <v>МКДОУ «Детский сад «Лачен» (Казбековский район )</v>
      </c>
      <c r="F406" s="24">
        <f>'Рейтинговая таблица организаций'!M406</f>
        <v>100</v>
      </c>
      <c r="G406" s="24">
        <f>'Рейтинговая таблица организаций'!N406</f>
        <v>100</v>
      </c>
      <c r="H406" s="24">
        <f>'Рейтинговая таблица организаций'!O406</f>
        <v>90</v>
      </c>
      <c r="I406" s="24">
        <f>'Рейтинговая таблица организаций'!P406</f>
        <v>96</v>
      </c>
      <c r="J406" s="24">
        <f t="shared" si="86"/>
        <v>403</v>
      </c>
      <c r="K406" s="24" t="str">
        <f t="shared" si="87"/>
        <v>МКДОУ «Детский сад «Лачен» (Казбековский район )</v>
      </c>
      <c r="L406" s="24">
        <f>'Рейтинговая таблица организаций'!V406</f>
        <v>100</v>
      </c>
      <c r="M406" s="24">
        <f>'Рейтинговая таблица организаций'!X406</f>
        <v>97</v>
      </c>
      <c r="N406" s="24">
        <f>'Рейтинговая таблица организаций'!Y406</f>
        <v>98</v>
      </c>
      <c r="O406" s="24">
        <f t="shared" si="88"/>
        <v>403</v>
      </c>
      <c r="P406" s="24" t="str">
        <f t="shared" si="89"/>
        <v>МКДОУ «Детский сад «Лачен» (Казбековский район )</v>
      </c>
      <c r="Q406" s="24">
        <f>'Рейтинговая таблица организаций'!AD406</f>
        <v>20</v>
      </c>
      <c r="R406" s="24">
        <f>'Рейтинговая таблица организаций'!AE406</f>
        <v>0</v>
      </c>
      <c r="S406" s="7">
        <f>'Рейтинговая таблица организаций'!AF406</f>
        <v>80</v>
      </c>
      <c r="T406" s="24">
        <f>'Рейтинговая таблица организаций'!AG406</f>
        <v>30</v>
      </c>
      <c r="U406" s="24">
        <f t="shared" si="90"/>
        <v>403</v>
      </c>
      <c r="V406" s="24" t="str">
        <f t="shared" si="91"/>
        <v>МКДОУ «Детский сад «Лачен» (Казбековский район )</v>
      </c>
      <c r="W406" s="24">
        <f>'Рейтинговая таблица организаций'!AN406</f>
        <v>100</v>
      </c>
      <c r="X406" s="24">
        <f>'Рейтинговая таблица организаций'!AO406</f>
        <v>100</v>
      </c>
      <c r="Y406" s="24">
        <f>'Рейтинговая таблица организаций'!AP406</f>
        <v>0</v>
      </c>
      <c r="Z406" s="24">
        <f>'Рейтинговая таблица организаций'!AQ406</f>
        <v>80</v>
      </c>
      <c r="AA406" s="24">
        <f t="shared" si="92"/>
        <v>403</v>
      </c>
      <c r="AB406" s="24" t="str">
        <f t="shared" si="93"/>
        <v>МКДОУ «Детский сад «Лачен» (Казбековский район )</v>
      </c>
      <c r="AC406" s="24">
        <f>'Рейтинговая таблица организаций'!AX406</f>
        <v>94</v>
      </c>
      <c r="AD406" s="24">
        <f>'Рейтинговая таблица организаций'!AY406</f>
        <v>94</v>
      </c>
      <c r="AE406" s="24">
        <f>'Рейтинговая таблица организаций'!AZ406</f>
        <v>100</v>
      </c>
      <c r="AF406" s="24">
        <f>'Рейтинговая таблица организаций'!BA406</f>
        <v>95</v>
      </c>
      <c r="AG406" s="24">
        <f t="shared" si="94"/>
        <v>403</v>
      </c>
      <c r="AH406" s="24" t="str">
        <f t="shared" si="95"/>
        <v>МКДОУ «Детский сад «Лачен» (Казбековский район )</v>
      </c>
      <c r="AI406" s="24">
        <f>'Рейтинговая таблица организаций'!BB406</f>
        <v>79.8</v>
      </c>
    </row>
    <row r="407" spans="1:35" s="24" customFormat="1" x14ac:dyDescent="0.25">
      <c r="A407" s="24">
        <f>'Рейтинговая таблица организаций'!A407</f>
        <v>404</v>
      </c>
      <c r="B407" s="24" t="str">
        <f>'Рейтинговая таблица организаций'!B407</f>
        <v>МКДОУ «Детский сад №1 «Ромашка» (Казбековский район )</v>
      </c>
      <c r="C407" s="24">
        <f>'Рейтинговая таблица организаций'!C407</f>
        <v>69</v>
      </c>
      <c r="D407" s="24">
        <f t="shared" si="84"/>
        <v>404</v>
      </c>
      <c r="E407" s="24" t="str">
        <f t="shared" si="85"/>
        <v>МКДОУ «Детский сад №1 «Ромашка» (Казбековский район )</v>
      </c>
      <c r="F407" s="24">
        <f>'Рейтинговая таблица организаций'!M407</f>
        <v>90</v>
      </c>
      <c r="G407" s="24">
        <f>'Рейтинговая таблица организаций'!N407</f>
        <v>90</v>
      </c>
      <c r="H407" s="24">
        <f>'Рейтинговая таблица организаций'!O407</f>
        <v>90</v>
      </c>
      <c r="I407" s="24">
        <f>'Рейтинговая таблица организаций'!P407</f>
        <v>90</v>
      </c>
      <c r="J407" s="24">
        <f t="shared" si="86"/>
        <v>404</v>
      </c>
      <c r="K407" s="24" t="str">
        <f t="shared" si="87"/>
        <v>МКДОУ «Детский сад №1 «Ромашка» (Казбековский район )</v>
      </c>
      <c r="L407" s="24">
        <f>'Рейтинговая таблица организаций'!V407</f>
        <v>100</v>
      </c>
      <c r="M407" s="24">
        <f>'Рейтинговая таблица организаций'!X407</f>
        <v>78</v>
      </c>
      <c r="N407" s="24">
        <f>'Рейтинговая таблица организаций'!Y407</f>
        <v>89</v>
      </c>
      <c r="O407" s="24">
        <f t="shared" si="88"/>
        <v>404</v>
      </c>
      <c r="P407" s="24" t="str">
        <f t="shared" si="89"/>
        <v>МКДОУ «Детский сад №1 «Ромашка» (Казбековский район )</v>
      </c>
      <c r="Q407" s="24">
        <f>'Рейтинговая таблица организаций'!AD407</f>
        <v>0</v>
      </c>
      <c r="R407" s="24">
        <f>'Рейтинговая таблица организаций'!AE407</f>
        <v>0</v>
      </c>
      <c r="S407" s="7">
        <f>'Рейтинговая таблица организаций'!AF407</f>
        <v>75</v>
      </c>
      <c r="T407" s="24">
        <f>'Рейтинговая таблица организаций'!AG407</f>
        <v>23</v>
      </c>
      <c r="U407" s="24">
        <f t="shared" si="90"/>
        <v>404</v>
      </c>
      <c r="V407" s="24" t="str">
        <f t="shared" si="91"/>
        <v>МКДОУ «Детский сад №1 «Ромашка» (Казбековский район )</v>
      </c>
      <c r="W407" s="24">
        <f>'Рейтинговая таблица организаций'!AN407</f>
        <v>91</v>
      </c>
      <c r="X407" s="24">
        <f>'Рейтинговая таблица организаций'!AO407</f>
        <v>91</v>
      </c>
      <c r="Y407" s="24">
        <f>'Рейтинговая таблица организаций'!AP407</f>
        <v>100</v>
      </c>
      <c r="Z407" s="24">
        <f>'Рейтинговая таблица организаций'!AQ407</f>
        <v>93</v>
      </c>
      <c r="AA407" s="24">
        <f t="shared" si="92"/>
        <v>404</v>
      </c>
      <c r="AB407" s="24" t="str">
        <f t="shared" si="93"/>
        <v>МКДОУ «Детский сад №1 «Ромашка» (Казбековский район )</v>
      </c>
      <c r="AC407" s="24">
        <f>'Рейтинговая таблица организаций'!AX407</f>
        <v>78</v>
      </c>
      <c r="AD407" s="24">
        <f>'Рейтинговая таблица организаций'!AY407</f>
        <v>87</v>
      </c>
      <c r="AE407" s="24">
        <f>'Рейтинговая таблица организаций'!AZ407</f>
        <v>81</v>
      </c>
      <c r="AF407" s="24">
        <f>'Рейтинговая таблица организаций'!BA407</f>
        <v>82</v>
      </c>
      <c r="AG407" s="24">
        <f t="shared" si="94"/>
        <v>404</v>
      </c>
      <c r="AH407" s="24" t="str">
        <f t="shared" si="95"/>
        <v>МКДОУ «Детский сад №1 «Ромашка» (Казбековский район )</v>
      </c>
      <c r="AI407" s="24">
        <f>'Рейтинговая таблица организаций'!BB407</f>
        <v>75.400000000000006</v>
      </c>
    </row>
    <row r="408" spans="1:35" s="24" customFormat="1" x14ac:dyDescent="0.25">
      <c r="A408" s="24">
        <f>'Рейтинговая таблица организаций'!A408</f>
        <v>405</v>
      </c>
      <c r="B408" s="24" t="str">
        <f>'Рейтинговая таблица организаций'!B408</f>
        <v>МКДОУ «Детский сад общеразвивающего вида №2 «Солнышко» (Казбековский район )</v>
      </c>
      <c r="C408" s="24">
        <f>'Рейтинговая таблица организаций'!C408</f>
        <v>65</v>
      </c>
      <c r="D408" s="24">
        <f t="shared" si="84"/>
        <v>405</v>
      </c>
      <c r="E408" s="24" t="str">
        <f t="shared" si="85"/>
        <v>МКДОУ «Детский сад общеразвивающего вида №2 «Солнышко» (Казбековский район )</v>
      </c>
      <c r="F408" s="24">
        <f>'Рейтинговая таблица организаций'!M408</f>
        <v>97</v>
      </c>
      <c r="G408" s="24">
        <f>'Рейтинговая таблица организаций'!N408</f>
        <v>100</v>
      </c>
      <c r="H408" s="24">
        <f>'Рейтинговая таблица организаций'!O408</f>
        <v>76</v>
      </c>
      <c r="I408" s="24">
        <f>'Рейтинговая таблица организаций'!P408</f>
        <v>90</v>
      </c>
      <c r="J408" s="24">
        <f t="shared" si="86"/>
        <v>405</v>
      </c>
      <c r="K408" s="24" t="str">
        <f t="shared" si="87"/>
        <v>МКДОУ «Детский сад общеразвивающего вида №2 «Солнышко» (Казбековский район )</v>
      </c>
      <c r="L408" s="24">
        <f>'Рейтинговая таблица организаций'!V408</f>
        <v>100</v>
      </c>
      <c r="M408" s="24">
        <f>'Рейтинговая таблица организаций'!X408</f>
        <v>40</v>
      </c>
      <c r="N408" s="24">
        <f>'Рейтинговая таблица организаций'!Y408</f>
        <v>70</v>
      </c>
      <c r="O408" s="24">
        <f t="shared" si="88"/>
        <v>405</v>
      </c>
      <c r="P408" s="24" t="str">
        <f t="shared" si="89"/>
        <v>МКДОУ «Детский сад общеразвивающего вида №2 «Солнышко» (Казбековский район )</v>
      </c>
      <c r="Q408" s="24">
        <f>'Рейтинговая таблица организаций'!AD408</f>
        <v>0</v>
      </c>
      <c r="R408" s="24">
        <f>'Рейтинговая таблица организаций'!AE408</f>
        <v>0</v>
      </c>
      <c r="S408" s="7">
        <f>'Рейтинговая таблица организаций'!AF408</f>
        <v>58.333333333333336</v>
      </c>
      <c r="T408" s="24">
        <f>'Рейтинговая таблица организаций'!AG408</f>
        <v>18</v>
      </c>
      <c r="U408" s="24">
        <f t="shared" si="90"/>
        <v>405</v>
      </c>
      <c r="V408" s="24" t="str">
        <f t="shared" si="91"/>
        <v>МКДОУ «Детский сад общеразвивающего вида №2 «Солнышко» (Казбековский район )</v>
      </c>
      <c r="W408" s="24">
        <f>'Рейтинговая таблица организаций'!AN408</f>
        <v>85</v>
      </c>
      <c r="X408" s="24">
        <f>'Рейтинговая таблица организаций'!AO408</f>
        <v>85</v>
      </c>
      <c r="Y408" s="24">
        <f>'Рейтинговая таблица организаций'!AP408</f>
        <v>82</v>
      </c>
      <c r="Z408" s="24">
        <f>'Рейтинговая таблица организаций'!AQ408</f>
        <v>84</v>
      </c>
      <c r="AA408" s="24">
        <f t="shared" si="92"/>
        <v>405</v>
      </c>
      <c r="AB408" s="24" t="str">
        <f t="shared" si="93"/>
        <v>МКДОУ «Детский сад общеразвивающего вида №2 «Солнышко» (Казбековский район )</v>
      </c>
      <c r="AC408" s="24">
        <f>'Рейтинговая таблица организаций'!AX408</f>
        <v>51</v>
      </c>
      <c r="AD408" s="24">
        <f>'Рейтинговая таблица организаций'!AY408</f>
        <v>75</v>
      </c>
      <c r="AE408" s="24">
        <f>'Рейтинговая таблица организаций'!AZ408</f>
        <v>69</v>
      </c>
      <c r="AF408" s="24">
        <f>'Рейтинговая таблица организаций'!BA408</f>
        <v>64</v>
      </c>
      <c r="AG408" s="24">
        <f t="shared" si="94"/>
        <v>405</v>
      </c>
      <c r="AH408" s="24" t="str">
        <f t="shared" si="95"/>
        <v>МКДОУ «Детский сад общеразвивающего вида №2 «Солнышко» (Казбековский район )</v>
      </c>
      <c r="AI408" s="24">
        <f>'Рейтинговая таблица организаций'!BB408</f>
        <v>65.2</v>
      </c>
    </row>
    <row r="409" spans="1:35" s="24" customFormat="1" x14ac:dyDescent="0.25">
      <c r="A409" s="24">
        <f>'Рейтинговая таблица организаций'!A409</f>
        <v>406</v>
      </c>
      <c r="B409" s="24" t="str">
        <f>'Рейтинговая таблица организаций'!B409</f>
        <v>МКДОУ «Детский сад «Солнышко» (Казбековский район )</v>
      </c>
      <c r="C409" s="24">
        <f>'Рейтинговая таблица организаций'!C409</f>
        <v>64</v>
      </c>
      <c r="D409" s="24">
        <f t="shared" si="84"/>
        <v>406</v>
      </c>
      <c r="E409" s="24" t="str">
        <f t="shared" si="85"/>
        <v>МКДОУ «Детский сад «Солнышко» (Казбековский район )</v>
      </c>
      <c r="F409" s="24">
        <f>'Рейтинговая таблица организаций'!M409</f>
        <v>74</v>
      </c>
      <c r="G409" s="24">
        <f>'Рейтинговая таблица организаций'!N409</f>
        <v>90</v>
      </c>
      <c r="H409" s="24">
        <f>'Рейтинговая таблица организаций'!O409</f>
        <v>95</v>
      </c>
      <c r="I409" s="24">
        <f>'Рейтинговая таблица организаций'!P409</f>
        <v>87</v>
      </c>
      <c r="J409" s="24">
        <f t="shared" si="86"/>
        <v>406</v>
      </c>
      <c r="K409" s="24" t="str">
        <f t="shared" si="87"/>
        <v>МКДОУ «Детский сад «Солнышко» (Казбековский район )</v>
      </c>
      <c r="L409" s="24">
        <f>'Рейтинговая таблица организаций'!V409</f>
        <v>100</v>
      </c>
      <c r="M409" s="24">
        <f>'Рейтинговая таблица организаций'!X409</f>
        <v>72</v>
      </c>
      <c r="N409" s="24">
        <f>'Рейтинговая таблица организаций'!Y409</f>
        <v>86</v>
      </c>
      <c r="O409" s="24">
        <f t="shared" si="88"/>
        <v>406</v>
      </c>
      <c r="P409" s="24" t="str">
        <f t="shared" si="89"/>
        <v>МКДОУ «Детский сад «Солнышко» (Казбековский район )</v>
      </c>
      <c r="Q409" s="24">
        <f>'Рейтинговая таблица организаций'!AD409</f>
        <v>20</v>
      </c>
      <c r="R409" s="24">
        <f>'Рейтинговая таблица организаций'!AE409</f>
        <v>20</v>
      </c>
      <c r="S409" s="7">
        <f>'Рейтинговая таблица организаций'!AF409</f>
        <v>50</v>
      </c>
      <c r="T409" s="24">
        <f>'Рейтинговая таблица организаций'!AG409</f>
        <v>29</v>
      </c>
      <c r="U409" s="24">
        <f t="shared" si="90"/>
        <v>406</v>
      </c>
      <c r="V409" s="24" t="str">
        <f t="shared" si="91"/>
        <v>МКДОУ «Детский сад «Солнышко» (Казбековский район )</v>
      </c>
      <c r="W409" s="24">
        <f>'Рейтинговая таблица организаций'!AN409</f>
        <v>92</v>
      </c>
      <c r="X409" s="24">
        <f>'Рейтинговая таблица организаций'!AO409</f>
        <v>94</v>
      </c>
      <c r="Y409" s="24">
        <f>'Рейтинговая таблица организаций'!AP409</f>
        <v>96</v>
      </c>
      <c r="Z409" s="24">
        <f>'Рейтинговая таблица организаций'!AQ409</f>
        <v>94</v>
      </c>
      <c r="AA409" s="24">
        <f t="shared" si="92"/>
        <v>406</v>
      </c>
      <c r="AB409" s="24" t="str">
        <f t="shared" si="93"/>
        <v>МКДОУ «Детский сад «Солнышко» (Казбековский район )</v>
      </c>
      <c r="AC409" s="24">
        <f>'Рейтинговая таблица организаций'!AX409</f>
        <v>91</v>
      </c>
      <c r="AD409" s="24">
        <f>'Рейтинговая таблица организаций'!AY409</f>
        <v>94</v>
      </c>
      <c r="AE409" s="24">
        <f>'Рейтинговая таблица организаций'!AZ409</f>
        <v>94</v>
      </c>
      <c r="AF409" s="24">
        <f>'Рейтинговая таблица организаций'!BA409</f>
        <v>93</v>
      </c>
      <c r="AG409" s="24">
        <f t="shared" si="94"/>
        <v>406</v>
      </c>
      <c r="AH409" s="24" t="str">
        <f t="shared" si="95"/>
        <v>МКДОУ «Детский сад «Солнышко» (Казбековский район )</v>
      </c>
      <c r="AI409" s="24">
        <f>'Рейтинговая таблица организаций'!BB409</f>
        <v>77.8</v>
      </c>
    </row>
    <row r="410" spans="1:35" s="24" customFormat="1" x14ac:dyDescent="0.25">
      <c r="A410" s="24">
        <f>'Рейтинговая таблица организаций'!A410</f>
        <v>407</v>
      </c>
      <c r="B410" s="24" t="str">
        <f>'Рейтинговая таблица организаций'!B410</f>
        <v>МКДОУ «Детский сад «Чебурашка» (Казбековский район )</v>
      </c>
      <c r="C410" s="24">
        <f>'Рейтинговая таблица организаций'!C410</f>
        <v>70</v>
      </c>
      <c r="D410" s="24">
        <f t="shared" si="84"/>
        <v>407</v>
      </c>
      <c r="E410" s="24" t="str">
        <f t="shared" si="85"/>
        <v>МКДОУ «Детский сад «Чебурашка» (Казбековский район )</v>
      </c>
      <c r="F410" s="24">
        <f>'Рейтинговая таблица организаций'!M410</f>
        <v>74</v>
      </c>
      <c r="G410" s="24">
        <f>'Рейтинговая таблица организаций'!N410</f>
        <v>90</v>
      </c>
      <c r="H410" s="24">
        <f>'Рейтинговая таблица организаций'!O410</f>
        <v>95</v>
      </c>
      <c r="I410" s="24">
        <f>'Рейтинговая таблица организаций'!P410</f>
        <v>87</v>
      </c>
      <c r="J410" s="24">
        <f t="shared" si="86"/>
        <v>407</v>
      </c>
      <c r="K410" s="24" t="str">
        <f t="shared" si="87"/>
        <v>МКДОУ «Детский сад «Чебурашка» (Казбековский район )</v>
      </c>
      <c r="L410" s="24">
        <f>'Рейтинговая таблица организаций'!V410</f>
        <v>100</v>
      </c>
      <c r="M410" s="24">
        <f>'Рейтинговая таблица организаций'!X410</f>
        <v>80</v>
      </c>
      <c r="N410" s="24">
        <f>'Рейтинговая таблица организаций'!Y410</f>
        <v>90</v>
      </c>
      <c r="O410" s="24">
        <f t="shared" si="88"/>
        <v>407</v>
      </c>
      <c r="P410" s="24" t="str">
        <f t="shared" si="89"/>
        <v>МКДОУ «Детский сад «Чебурашка» (Казбековский район )</v>
      </c>
      <c r="Q410" s="24">
        <f>'Рейтинговая таблица организаций'!AD410</f>
        <v>20</v>
      </c>
      <c r="R410" s="24">
        <f>'Рейтинговая таблица организаций'!AE410</f>
        <v>20</v>
      </c>
      <c r="S410" s="7">
        <f>'Рейтинговая таблица организаций'!AF410</f>
        <v>75</v>
      </c>
      <c r="T410" s="24">
        <f>'Рейтинговая таблица организаций'!AG410</f>
        <v>37</v>
      </c>
      <c r="U410" s="24">
        <f t="shared" si="90"/>
        <v>407</v>
      </c>
      <c r="V410" s="24" t="str">
        <f t="shared" si="91"/>
        <v>МКДОУ «Детский сад «Чебурашка» (Казбековский район )</v>
      </c>
      <c r="W410" s="24">
        <f>'Рейтинговая таблица организаций'!AN410</f>
        <v>91</v>
      </c>
      <c r="X410" s="24">
        <f>'Рейтинговая таблица организаций'!AO410</f>
        <v>94</v>
      </c>
      <c r="Y410" s="24">
        <f>'Рейтинговая таблица организаций'!AP410</f>
        <v>96</v>
      </c>
      <c r="Z410" s="24">
        <f>'Рейтинговая таблица организаций'!AQ410</f>
        <v>93</v>
      </c>
      <c r="AA410" s="24">
        <f t="shared" si="92"/>
        <v>407</v>
      </c>
      <c r="AB410" s="24" t="str">
        <f t="shared" si="93"/>
        <v>МКДОУ «Детский сад «Чебурашка» (Казбековский район )</v>
      </c>
      <c r="AC410" s="24">
        <f>'Рейтинговая таблица организаций'!AX410</f>
        <v>91</v>
      </c>
      <c r="AD410" s="24">
        <f>'Рейтинговая таблица организаций'!AY410</f>
        <v>91</v>
      </c>
      <c r="AE410" s="24">
        <f>'Рейтинговая таблица организаций'!AZ410</f>
        <v>87</v>
      </c>
      <c r="AF410" s="24">
        <f>'Рейтинговая таблица организаций'!BA410</f>
        <v>90</v>
      </c>
      <c r="AG410" s="24">
        <f t="shared" si="94"/>
        <v>407</v>
      </c>
      <c r="AH410" s="24" t="str">
        <f t="shared" si="95"/>
        <v>МКДОУ «Детский сад «Чебурашка» (Казбековский район )</v>
      </c>
      <c r="AI410" s="24">
        <f>'Рейтинговая таблица организаций'!BB410</f>
        <v>79.400000000000006</v>
      </c>
    </row>
    <row r="411" spans="1:35" s="24" customFormat="1" x14ac:dyDescent="0.25">
      <c r="A411" s="24">
        <f>'Рейтинговая таблица организаций'!A411</f>
        <v>408</v>
      </c>
      <c r="B411" s="24" t="str">
        <f>'Рейтинговая таблица организаций'!B411</f>
        <v>МКДОУ «Детский сад «Ласточка» (Казбековский район )</v>
      </c>
      <c r="C411" s="24">
        <f>'Рейтинговая таблица организаций'!C411</f>
        <v>33</v>
      </c>
      <c r="D411" s="24">
        <f t="shared" si="84"/>
        <v>408</v>
      </c>
      <c r="E411" s="24" t="str">
        <f t="shared" si="85"/>
        <v>МКДОУ «Детский сад «Ласточка» (Казбековский район )</v>
      </c>
      <c r="F411" s="24">
        <f>'Рейтинговая таблица организаций'!M411</f>
        <v>72</v>
      </c>
      <c r="G411" s="24">
        <f>'Рейтинговая таблица организаций'!N411</f>
        <v>90</v>
      </c>
      <c r="H411" s="24">
        <f>'Рейтинговая таблица организаций'!O411</f>
        <v>98</v>
      </c>
      <c r="I411" s="24">
        <f>'Рейтинговая таблица организаций'!P411</f>
        <v>88</v>
      </c>
      <c r="J411" s="24">
        <f t="shared" si="86"/>
        <v>408</v>
      </c>
      <c r="K411" s="24" t="str">
        <f t="shared" si="87"/>
        <v>МКДОУ «Детский сад «Ласточка» (Казбековский район )</v>
      </c>
      <c r="L411" s="24">
        <f>'Рейтинговая таблица организаций'!V411</f>
        <v>100</v>
      </c>
      <c r="M411" s="24">
        <f>'Рейтинговая таблица организаций'!X411</f>
        <v>73</v>
      </c>
      <c r="N411" s="24">
        <f>'Рейтинговая таблица организаций'!Y411</f>
        <v>86</v>
      </c>
      <c r="O411" s="24">
        <f t="shared" si="88"/>
        <v>408</v>
      </c>
      <c r="P411" s="24" t="str">
        <f t="shared" si="89"/>
        <v>МКДОУ «Детский сад «Ласточка» (Казбековский район )</v>
      </c>
      <c r="Q411" s="24">
        <f>'Рейтинговая таблица организаций'!AD411</f>
        <v>40</v>
      </c>
      <c r="R411" s="24">
        <f>'Рейтинговая таблица организаций'!AE411</f>
        <v>20</v>
      </c>
      <c r="S411" s="7">
        <f>'Рейтинговая таблица организаций'!AF411</f>
        <v>75</v>
      </c>
      <c r="T411" s="24">
        <f>'Рейтинговая таблица организаций'!AG411</f>
        <v>43</v>
      </c>
      <c r="U411" s="24">
        <f t="shared" si="90"/>
        <v>408</v>
      </c>
      <c r="V411" s="24" t="str">
        <f t="shared" si="91"/>
        <v>МКДОУ «Детский сад «Ласточка» (Казбековский район )</v>
      </c>
      <c r="W411" s="24">
        <f>'Рейтинговая таблица организаций'!AN411</f>
        <v>100</v>
      </c>
      <c r="X411" s="24">
        <f>'Рейтинговая таблица организаций'!AO411</f>
        <v>100</v>
      </c>
      <c r="Y411" s="24">
        <f>'Рейтинговая таблица организаций'!AP411</f>
        <v>100</v>
      </c>
      <c r="Z411" s="24">
        <f>'Рейтинговая таблица организаций'!AQ411</f>
        <v>100</v>
      </c>
      <c r="AA411" s="24">
        <f t="shared" si="92"/>
        <v>408</v>
      </c>
      <c r="AB411" s="24" t="str">
        <f t="shared" si="93"/>
        <v>МКДОУ «Детский сад «Ласточка» (Казбековский район )</v>
      </c>
      <c r="AC411" s="24">
        <f>'Рейтинговая таблица организаций'!AX411</f>
        <v>97</v>
      </c>
      <c r="AD411" s="24">
        <f>'Рейтинговая таблица организаций'!AY411</f>
        <v>100</v>
      </c>
      <c r="AE411" s="24">
        <f>'Рейтинговая таблица организаций'!AZ411</f>
        <v>97</v>
      </c>
      <c r="AF411" s="24">
        <f>'Рейтинговая таблица организаций'!BA411</f>
        <v>98</v>
      </c>
      <c r="AG411" s="24">
        <f t="shared" si="94"/>
        <v>408</v>
      </c>
      <c r="AH411" s="24" t="str">
        <f t="shared" si="95"/>
        <v>МКДОУ «Детский сад «Ласточка» (Казбековский район )</v>
      </c>
      <c r="AI411" s="24">
        <f>'Рейтинговая таблица организаций'!BB411</f>
        <v>83</v>
      </c>
    </row>
    <row r="412" spans="1:35" s="24" customFormat="1" x14ac:dyDescent="0.25">
      <c r="A412" s="24">
        <f>'Рейтинговая таблица организаций'!A412</f>
        <v>409</v>
      </c>
      <c r="B412" s="24" t="str">
        <f>'Рейтинговая таблица организаций'!B412</f>
        <v>МКУ ДО «РДШИ» (Казбековский район )</v>
      </c>
      <c r="C412" s="24">
        <f>'Рейтинговая таблица организаций'!C412</f>
        <v>415</v>
      </c>
      <c r="D412" s="24">
        <f t="shared" si="84"/>
        <v>409</v>
      </c>
      <c r="E412" s="24" t="str">
        <f t="shared" si="85"/>
        <v>МКУ ДО «РДШИ» (Казбековский район )</v>
      </c>
      <c r="F412" s="24">
        <f>'Рейтинговая таблица организаций'!M412</f>
        <v>59</v>
      </c>
      <c r="G412" s="24">
        <f>'Рейтинговая таблица организаций'!N412</f>
        <v>90</v>
      </c>
      <c r="H412" s="24">
        <f>'Рейтинговая таблица организаций'!O412</f>
        <v>95</v>
      </c>
      <c r="I412" s="24">
        <f>'Рейтинговая таблица организаций'!P412</f>
        <v>83</v>
      </c>
      <c r="J412" s="24">
        <f t="shared" si="86"/>
        <v>409</v>
      </c>
      <c r="K412" s="24" t="str">
        <f t="shared" si="87"/>
        <v>МКУ ДО «РДШИ» (Казбековский район )</v>
      </c>
      <c r="L412" s="24">
        <f>'Рейтинговая таблица организаций'!V412</f>
        <v>80</v>
      </c>
      <c r="M412" s="24">
        <f>'Рейтинговая таблица организаций'!X412</f>
        <v>84</v>
      </c>
      <c r="N412" s="24">
        <f>'Рейтинговая таблица организаций'!Y412</f>
        <v>82</v>
      </c>
      <c r="O412" s="24">
        <f t="shared" si="88"/>
        <v>409</v>
      </c>
      <c r="P412" s="24" t="str">
        <f t="shared" si="89"/>
        <v>МКУ ДО «РДШИ» (Казбековский район )</v>
      </c>
      <c r="Q412" s="24">
        <f>'Рейтинговая таблица организаций'!AD412</f>
        <v>20</v>
      </c>
      <c r="R412" s="24">
        <f>'Рейтинговая таблица организаций'!AE412</f>
        <v>20</v>
      </c>
      <c r="S412" s="7">
        <f>'Рейтинговая таблица организаций'!AF412</f>
        <v>100</v>
      </c>
      <c r="T412" s="24">
        <f>'Рейтинговая таблица организаций'!AG412</f>
        <v>44</v>
      </c>
      <c r="U412" s="24">
        <f t="shared" si="90"/>
        <v>409</v>
      </c>
      <c r="V412" s="24" t="str">
        <f t="shared" si="91"/>
        <v>МКУ ДО «РДШИ» (Казбековский район )</v>
      </c>
      <c r="W412" s="24">
        <f>'Рейтинговая таблица организаций'!AN412</f>
        <v>98</v>
      </c>
      <c r="X412" s="24">
        <f>'Рейтинговая таблица организаций'!AO412</f>
        <v>96</v>
      </c>
      <c r="Y412" s="24">
        <f>'Рейтинговая таблица организаций'!AP412</f>
        <v>97</v>
      </c>
      <c r="Z412" s="24">
        <f>'Рейтинговая таблица организаций'!AQ412</f>
        <v>97</v>
      </c>
      <c r="AA412" s="24">
        <f t="shared" si="92"/>
        <v>409</v>
      </c>
      <c r="AB412" s="24" t="str">
        <f t="shared" si="93"/>
        <v>МКУ ДО «РДШИ» (Казбековский район )</v>
      </c>
      <c r="AC412" s="24">
        <f>'Рейтинговая таблица организаций'!AX412</f>
        <v>96</v>
      </c>
      <c r="AD412" s="24">
        <f>'Рейтинговая таблица организаций'!AY412</f>
        <v>93</v>
      </c>
      <c r="AE412" s="24">
        <f>'Рейтинговая таблица организаций'!AZ412</f>
        <v>98</v>
      </c>
      <c r="AF412" s="24">
        <f>'Рейтинговая таблица организаций'!BA412</f>
        <v>95</v>
      </c>
      <c r="AG412" s="24">
        <f t="shared" si="94"/>
        <v>409</v>
      </c>
      <c r="AH412" s="24" t="str">
        <f t="shared" si="95"/>
        <v>МКУ ДО «РДШИ» (Казбековский район )</v>
      </c>
      <c r="AI412" s="24">
        <f>'Рейтинговая таблица организаций'!BB412</f>
        <v>80.2</v>
      </c>
    </row>
    <row r="413" spans="1:35" s="24" customFormat="1" x14ac:dyDescent="0.25">
      <c r="A413" s="24">
        <f>'Рейтинговая таблица организаций'!A413</f>
        <v>410</v>
      </c>
      <c r="B413" s="24" t="str">
        <f>'Рейтинговая таблица организаций'!B413</f>
        <v>МБУ ДО «ДЮСШ им.Мусы Азаева» (Казбековский район )</v>
      </c>
      <c r="C413" s="24">
        <f>'Рейтинговая таблица организаций'!C413</f>
        <v>600</v>
      </c>
      <c r="D413" s="24">
        <f t="shared" si="84"/>
        <v>410</v>
      </c>
      <c r="E413" s="24" t="str">
        <f t="shared" si="85"/>
        <v>МБУ ДО «ДЮСШ им.Мусы Азаева» (Казбековский район )</v>
      </c>
      <c r="F413" s="24">
        <f>'Рейтинговая таблица организаций'!M413</f>
        <v>66</v>
      </c>
      <c r="G413" s="24">
        <f>'Рейтинговая таблица организаций'!N413</f>
        <v>100</v>
      </c>
      <c r="H413" s="24">
        <f>'Рейтинговая таблица организаций'!O413</f>
        <v>99</v>
      </c>
      <c r="I413" s="24">
        <f>'Рейтинговая таблица организаций'!P413</f>
        <v>89</v>
      </c>
      <c r="J413" s="24">
        <f t="shared" si="86"/>
        <v>410</v>
      </c>
      <c r="K413" s="24" t="str">
        <f t="shared" si="87"/>
        <v>МБУ ДО «ДЮСШ им.Мусы Азаева» (Казбековский район )</v>
      </c>
      <c r="L413" s="24">
        <f>'Рейтинговая таблица организаций'!V413</f>
        <v>100</v>
      </c>
      <c r="M413" s="24">
        <f>'Рейтинговая таблица организаций'!X413</f>
        <v>89</v>
      </c>
      <c r="N413" s="24">
        <f>'Рейтинговая таблица организаций'!Y413</f>
        <v>94</v>
      </c>
      <c r="O413" s="24">
        <f t="shared" si="88"/>
        <v>410</v>
      </c>
      <c r="P413" s="24" t="str">
        <f t="shared" si="89"/>
        <v>МБУ ДО «ДЮСШ им.Мусы Азаева» (Казбековский район )</v>
      </c>
      <c r="Q413" s="24">
        <f>'Рейтинговая таблица организаций'!AD413</f>
        <v>20</v>
      </c>
      <c r="R413" s="24">
        <f>'Рейтинговая таблица организаций'!AE413</f>
        <v>60</v>
      </c>
      <c r="S413" s="7">
        <f>'Рейтинговая таблица организаций'!AF413</f>
        <v>95.121951219512198</v>
      </c>
      <c r="T413" s="24">
        <f>'Рейтинговая таблица организаций'!AG413</f>
        <v>59</v>
      </c>
      <c r="U413" s="24">
        <f t="shared" si="90"/>
        <v>410</v>
      </c>
      <c r="V413" s="24" t="str">
        <f t="shared" si="91"/>
        <v>МБУ ДО «ДЮСШ им.Мусы Азаева» (Казбековский район )</v>
      </c>
      <c r="W413" s="24">
        <f>'Рейтинговая таблица организаций'!AN413</f>
        <v>94</v>
      </c>
      <c r="X413" s="24">
        <f>'Рейтинговая таблица организаций'!AO413</f>
        <v>99</v>
      </c>
      <c r="Y413" s="24">
        <f>'Рейтинговая таблица организаций'!AP413</f>
        <v>96</v>
      </c>
      <c r="Z413" s="24">
        <f>'Рейтинговая таблица организаций'!AQ413</f>
        <v>96</v>
      </c>
      <c r="AA413" s="24">
        <f t="shared" si="92"/>
        <v>410</v>
      </c>
      <c r="AB413" s="24" t="str">
        <f t="shared" si="93"/>
        <v>МБУ ДО «ДЮСШ им.Мусы Азаева» (Казбековский район )</v>
      </c>
      <c r="AC413" s="24">
        <f>'Рейтинговая таблица организаций'!AX413</f>
        <v>96</v>
      </c>
      <c r="AD413" s="24">
        <f>'Рейтинговая таблица организаций'!AY413</f>
        <v>94</v>
      </c>
      <c r="AE413" s="24">
        <f>'Рейтинговая таблица организаций'!AZ413</f>
        <v>99</v>
      </c>
      <c r="AF413" s="24">
        <f>'Рейтинговая таблица организаций'!BA413</f>
        <v>96</v>
      </c>
      <c r="AG413" s="24">
        <f t="shared" si="94"/>
        <v>410</v>
      </c>
      <c r="AH413" s="24" t="str">
        <f t="shared" si="95"/>
        <v>МБУ ДО «ДЮСШ им.Мусы Азаева» (Казбековский район )</v>
      </c>
      <c r="AI413" s="24">
        <f>'Рейтинговая таблица организаций'!BB413</f>
        <v>86.8</v>
      </c>
    </row>
    <row r="414" spans="1:35" s="24" customFormat="1" x14ac:dyDescent="0.25">
      <c r="A414" s="24">
        <f>'Рейтинговая таблица организаций'!A414</f>
        <v>411</v>
      </c>
      <c r="B414" s="24" t="str">
        <f>'Рейтинговая таблица организаций'!B414</f>
        <v>МКУ ДО «ДДТ» (Казбековский район )</v>
      </c>
      <c r="C414" s="24">
        <f>'Рейтинговая таблица организаций'!C414</f>
        <v>122</v>
      </c>
      <c r="D414" s="24">
        <f t="shared" si="84"/>
        <v>411</v>
      </c>
      <c r="E414" s="24" t="str">
        <f t="shared" si="85"/>
        <v>МКУ ДО «ДДТ» (Казбековский район )</v>
      </c>
      <c r="F414" s="24">
        <f>'Рейтинговая таблица организаций'!M414</f>
        <v>69</v>
      </c>
      <c r="G414" s="24">
        <f>'Рейтинговая таблица организаций'!N414</f>
        <v>100</v>
      </c>
      <c r="H414" s="24">
        <f>'Рейтинговая таблица организаций'!O414</f>
        <v>97</v>
      </c>
      <c r="I414" s="24">
        <f>'Рейтинговая таблица организаций'!P414</f>
        <v>90</v>
      </c>
      <c r="J414" s="24">
        <f t="shared" si="86"/>
        <v>411</v>
      </c>
      <c r="K414" s="24" t="str">
        <f t="shared" si="87"/>
        <v>МКУ ДО «ДДТ» (Казбековский район )</v>
      </c>
      <c r="L414" s="24">
        <f>'Рейтинговая таблица организаций'!V414</f>
        <v>100</v>
      </c>
      <c r="M414" s="24">
        <f>'Рейтинговая таблица организаций'!X414</f>
        <v>82</v>
      </c>
      <c r="N414" s="24">
        <f>'Рейтинговая таблица организаций'!Y414</f>
        <v>91</v>
      </c>
      <c r="O414" s="24">
        <f t="shared" si="88"/>
        <v>411</v>
      </c>
      <c r="P414" s="24" t="str">
        <f t="shared" si="89"/>
        <v>МКУ ДО «ДДТ» (Казбековский район )</v>
      </c>
      <c r="Q414" s="24">
        <f>'Рейтинговая таблица организаций'!AD414</f>
        <v>0</v>
      </c>
      <c r="R414" s="24">
        <f>'Рейтинговая таблица организаций'!AE414</f>
        <v>40</v>
      </c>
      <c r="S414" s="7">
        <f>'Рейтинговая таблица организаций'!AF414</f>
        <v>80</v>
      </c>
      <c r="T414" s="24">
        <f>'Рейтинговая таблица организаций'!AG414</f>
        <v>40</v>
      </c>
      <c r="U414" s="24">
        <f t="shared" si="90"/>
        <v>411</v>
      </c>
      <c r="V414" s="24" t="str">
        <f t="shared" si="91"/>
        <v>МКУ ДО «ДДТ» (Казбековский район )</v>
      </c>
      <c r="W414" s="24">
        <f>'Рейтинговая таблица организаций'!AN414</f>
        <v>98</v>
      </c>
      <c r="X414" s="24">
        <f>'Рейтинговая таблица организаций'!AO414</f>
        <v>100</v>
      </c>
      <c r="Y414" s="24">
        <f>'Рейтинговая таблица организаций'!AP414</f>
        <v>99</v>
      </c>
      <c r="Z414" s="24">
        <f>'Рейтинговая таблица организаций'!AQ414</f>
        <v>99</v>
      </c>
      <c r="AA414" s="24">
        <f t="shared" si="92"/>
        <v>411</v>
      </c>
      <c r="AB414" s="24" t="str">
        <f t="shared" si="93"/>
        <v>МКУ ДО «ДДТ» (Казбековский район )</v>
      </c>
      <c r="AC414" s="24">
        <f>'Рейтинговая таблица организаций'!AX414</f>
        <v>98</v>
      </c>
      <c r="AD414" s="24">
        <f>'Рейтинговая таблица организаций'!AY414</f>
        <v>93</v>
      </c>
      <c r="AE414" s="24">
        <f>'Рейтинговая таблица организаций'!AZ414</f>
        <v>96</v>
      </c>
      <c r="AF414" s="24">
        <f>'Рейтинговая таблица организаций'!BA414</f>
        <v>96</v>
      </c>
      <c r="AG414" s="24">
        <f t="shared" si="94"/>
        <v>411</v>
      </c>
      <c r="AH414" s="24" t="str">
        <f t="shared" si="95"/>
        <v>МКУ ДО «ДДТ» (Казбековский район )</v>
      </c>
      <c r="AI414" s="24">
        <f>'Рейтинговая таблица организаций'!BB414</f>
        <v>83.2</v>
      </c>
    </row>
    <row r="415" spans="1:35" s="24" customFormat="1" x14ac:dyDescent="0.25">
      <c r="A415" s="24">
        <f>'Рейтинговая таблица организаций'!A415</f>
        <v>412</v>
      </c>
      <c r="B415" s="24" t="str">
        <f>'Рейтинговая таблица организаций'!B415</f>
        <v>МКДОУ «Детский сад «Радуга» (Казбековский район )</v>
      </c>
      <c r="C415" s="24">
        <f>'Рейтинговая таблица организаций'!C415</f>
        <v>120</v>
      </c>
      <c r="D415" s="24">
        <f t="shared" si="84"/>
        <v>412</v>
      </c>
      <c r="E415" s="24" t="str">
        <f t="shared" si="85"/>
        <v>МКДОУ «Детский сад «Радуга» (Казбековский район )</v>
      </c>
      <c r="F415" s="24">
        <f>'Рейтинговая таблица организаций'!M415</f>
        <v>70</v>
      </c>
      <c r="G415" s="24">
        <f>'Рейтинговая таблица организаций'!N415</f>
        <v>90</v>
      </c>
      <c r="H415" s="24">
        <f>'Рейтинговая таблица организаций'!O415</f>
        <v>99</v>
      </c>
      <c r="I415" s="24">
        <f>'Рейтинговая таблица организаций'!P415</f>
        <v>88</v>
      </c>
      <c r="J415" s="24">
        <f t="shared" si="86"/>
        <v>412</v>
      </c>
      <c r="K415" s="24" t="str">
        <f t="shared" si="87"/>
        <v>МКДОУ «Детский сад «Радуга» (Казбековский район )</v>
      </c>
      <c r="L415" s="24">
        <f>'Рейтинговая таблица организаций'!V415</f>
        <v>100</v>
      </c>
      <c r="M415" s="24">
        <f>'Рейтинговая таблица организаций'!X415</f>
        <v>95</v>
      </c>
      <c r="N415" s="24">
        <f>'Рейтинговая таблица организаций'!Y415</f>
        <v>97</v>
      </c>
      <c r="O415" s="24">
        <f t="shared" si="88"/>
        <v>412</v>
      </c>
      <c r="P415" s="24" t="str">
        <f t="shared" si="89"/>
        <v>МКДОУ «Детский сад «Радуга» (Казбековский район )</v>
      </c>
      <c r="Q415" s="24">
        <f>'Рейтинговая таблица организаций'!AD415</f>
        <v>40</v>
      </c>
      <c r="R415" s="24">
        <f>'Рейтинговая таблица организаций'!AE415</f>
        <v>20</v>
      </c>
      <c r="S415" s="7">
        <f>'Рейтинговая таблица организаций'!AF415</f>
        <v>92</v>
      </c>
      <c r="T415" s="24">
        <f>'Рейтинговая таблица организаций'!AG415</f>
        <v>48</v>
      </c>
      <c r="U415" s="24">
        <f t="shared" si="90"/>
        <v>412</v>
      </c>
      <c r="V415" s="24" t="str">
        <f t="shared" si="91"/>
        <v>МКДОУ «Детский сад «Радуга» (Казбековский район )</v>
      </c>
      <c r="W415" s="24">
        <f>'Рейтинговая таблица организаций'!AN415</f>
        <v>98</v>
      </c>
      <c r="X415" s="24">
        <f>'Рейтинговая таблица организаций'!AO415</f>
        <v>98</v>
      </c>
      <c r="Y415" s="24">
        <f>'Рейтинговая таблица организаций'!AP415</f>
        <v>99</v>
      </c>
      <c r="Z415" s="24">
        <f>'Рейтинговая таблица организаций'!AQ415</f>
        <v>98</v>
      </c>
      <c r="AA415" s="24">
        <f t="shared" si="92"/>
        <v>412</v>
      </c>
      <c r="AB415" s="24" t="str">
        <f t="shared" si="93"/>
        <v>МКДОУ «Детский сад «Радуга» (Казбековский район )</v>
      </c>
      <c r="AC415" s="24">
        <f>'Рейтинговая таблица организаций'!AX415</f>
        <v>98</v>
      </c>
      <c r="AD415" s="24">
        <f>'Рейтинговая таблица организаций'!AY415</f>
        <v>98</v>
      </c>
      <c r="AE415" s="24">
        <f>'Рейтинговая таблица организаций'!AZ415</f>
        <v>98</v>
      </c>
      <c r="AF415" s="24">
        <f>'Рейтинговая таблица организаций'!BA415</f>
        <v>98</v>
      </c>
      <c r="AG415" s="24">
        <f t="shared" si="94"/>
        <v>412</v>
      </c>
      <c r="AH415" s="24" t="str">
        <f t="shared" si="95"/>
        <v>МКДОУ «Детский сад «Радуга» (Казбековский район )</v>
      </c>
      <c r="AI415" s="24">
        <f>'Рейтинговая таблица организаций'!BB415</f>
        <v>85.8</v>
      </c>
    </row>
    <row r="416" spans="1:35" s="24" customFormat="1" x14ac:dyDescent="0.25">
      <c r="A416" s="24">
        <f>'Рейтинговая таблица организаций'!A416</f>
        <v>413</v>
      </c>
      <c r="B416" s="24" t="str">
        <f>'Рейтинговая таблица организаций'!B416</f>
        <v>МКОУ «Ахмедкентская СОШ» (Кайтагский район )</v>
      </c>
      <c r="C416" s="24">
        <f>'Рейтинговая таблица организаций'!C416</f>
        <v>56</v>
      </c>
      <c r="D416" s="24">
        <f t="shared" si="84"/>
        <v>413</v>
      </c>
      <c r="E416" s="24" t="str">
        <f t="shared" si="85"/>
        <v>МКОУ «Ахмедкентская СОШ» (Кайтагский район )</v>
      </c>
      <c r="F416" s="24">
        <f>'Рейтинговая таблица организаций'!M416</f>
        <v>100</v>
      </c>
      <c r="G416" s="24">
        <f>'Рейтинговая таблица организаций'!N416</f>
        <v>100</v>
      </c>
      <c r="H416" s="24">
        <f>'Рейтинговая таблица организаций'!O416</f>
        <v>95</v>
      </c>
      <c r="I416" s="24">
        <f>'Рейтинговая таблица организаций'!P416</f>
        <v>98</v>
      </c>
      <c r="J416" s="24">
        <f t="shared" si="86"/>
        <v>413</v>
      </c>
      <c r="K416" s="24" t="str">
        <f t="shared" si="87"/>
        <v>МКОУ «Ахмедкентская СОШ» (Кайтагский район )</v>
      </c>
      <c r="L416" s="24">
        <f>'Рейтинговая таблица организаций'!V416</f>
        <v>60</v>
      </c>
      <c r="M416" s="24">
        <f>'Рейтинговая таблица организаций'!X416</f>
        <v>64</v>
      </c>
      <c r="N416" s="24">
        <f>'Рейтинговая таблица организаций'!Y416</f>
        <v>62</v>
      </c>
      <c r="O416" s="24">
        <f t="shared" si="88"/>
        <v>413</v>
      </c>
      <c r="P416" s="24" t="str">
        <f t="shared" si="89"/>
        <v>МКОУ «Ахмедкентская СОШ» (Кайтагский район )</v>
      </c>
      <c r="Q416" s="24">
        <f>'Рейтинговая таблица организаций'!AD416</f>
        <v>20</v>
      </c>
      <c r="R416" s="24">
        <f>'Рейтинговая таблица организаций'!AE416</f>
        <v>40</v>
      </c>
      <c r="S416" s="7">
        <f>'Рейтинговая таблица организаций'!AF416</f>
        <v>50</v>
      </c>
      <c r="T416" s="24">
        <f>'Рейтинговая таблица организаций'!AG416</f>
        <v>37</v>
      </c>
      <c r="U416" s="24">
        <f t="shared" si="90"/>
        <v>413</v>
      </c>
      <c r="V416" s="24" t="str">
        <f t="shared" si="91"/>
        <v>МКОУ «Ахмедкентская СОШ» (Кайтагский район )</v>
      </c>
      <c r="W416" s="24">
        <f>'Рейтинговая таблица организаций'!AN416</f>
        <v>88</v>
      </c>
      <c r="X416" s="24">
        <f>'Рейтинговая таблица организаций'!AO416</f>
        <v>89</v>
      </c>
      <c r="Y416" s="24">
        <f>'Рейтинговая таблица организаций'!AP416</f>
        <v>93</v>
      </c>
      <c r="Z416" s="24">
        <f>'Рейтинговая таблица организаций'!AQ416</f>
        <v>89</v>
      </c>
      <c r="AA416" s="24">
        <f t="shared" si="92"/>
        <v>413</v>
      </c>
      <c r="AB416" s="24" t="str">
        <f t="shared" si="93"/>
        <v>МКОУ «Ахмедкентская СОШ» (Кайтагский район )</v>
      </c>
      <c r="AC416" s="24">
        <f>'Рейтинговая таблица организаций'!AX416</f>
        <v>77</v>
      </c>
      <c r="AD416" s="24">
        <f>'Рейтинговая таблица организаций'!AY416</f>
        <v>82</v>
      </c>
      <c r="AE416" s="24">
        <f>'Рейтинговая таблица организаций'!AZ416</f>
        <v>89</v>
      </c>
      <c r="AF416" s="24">
        <f>'Рейтинговая таблица организаций'!BA416</f>
        <v>81</v>
      </c>
      <c r="AG416" s="24">
        <f t="shared" si="94"/>
        <v>413</v>
      </c>
      <c r="AH416" s="24" t="str">
        <f t="shared" si="95"/>
        <v>МКОУ «Ахмедкентская СОШ» (Кайтагский район )</v>
      </c>
      <c r="AI416" s="24">
        <f>'Рейтинговая таблица организаций'!BB416</f>
        <v>73.400000000000006</v>
      </c>
    </row>
    <row r="417" spans="1:35" s="24" customFormat="1" x14ac:dyDescent="0.25">
      <c r="A417" s="24">
        <f>'Рейтинговая таблица организаций'!A417</f>
        <v>414</v>
      </c>
      <c r="B417" s="24" t="str">
        <f>'Рейтинговая таблица организаций'!B417</f>
        <v>МКОУ «Баршамайская СОШ» (Кайтагский район )</v>
      </c>
      <c r="C417" s="24">
        <f>'Рейтинговая таблица организаций'!C417</f>
        <v>175</v>
      </c>
      <c r="D417" s="24">
        <f t="shared" si="84"/>
        <v>414</v>
      </c>
      <c r="E417" s="24" t="str">
        <f t="shared" si="85"/>
        <v>МКОУ «Баршамайская СОШ» (Кайтагский район )</v>
      </c>
      <c r="F417" s="24">
        <f>'Рейтинговая таблица организаций'!M417</f>
        <v>100</v>
      </c>
      <c r="G417" s="24">
        <f>'Рейтинговая таблица организаций'!N417</f>
        <v>100</v>
      </c>
      <c r="H417" s="24">
        <f>'Рейтинговая таблица организаций'!O417</f>
        <v>94</v>
      </c>
      <c r="I417" s="24">
        <f>'Рейтинговая таблица организаций'!P417</f>
        <v>98</v>
      </c>
      <c r="J417" s="24">
        <f t="shared" si="86"/>
        <v>414</v>
      </c>
      <c r="K417" s="24" t="str">
        <f t="shared" si="87"/>
        <v>МКОУ «Баршамайская СОШ» (Кайтагский район )</v>
      </c>
      <c r="L417" s="24">
        <f>'Рейтинговая таблица организаций'!V417</f>
        <v>100</v>
      </c>
      <c r="M417" s="24">
        <f>'Рейтинговая таблица организаций'!X417</f>
        <v>70</v>
      </c>
      <c r="N417" s="24">
        <f>'Рейтинговая таблица организаций'!Y417</f>
        <v>85</v>
      </c>
      <c r="O417" s="24">
        <f t="shared" si="88"/>
        <v>414</v>
      </c>
      <c r="P417" s="24" t="str">
        <f t="shared" si="89"/>
        <v>МКОУ «Баршамайская СОШ» (Кайтагский район )</v>
      </c>
      <c r="Q417" s="24">
        <f>'Рейтинговая таблица организаций'!AD417</f>
        <v>80</v>
      </c>
      <c r="R417" s="24">
        <f>'Рейтинговая таблица организаций'!AE417</f>
        <v>60</v>
      </c>
      <c r="S417" s="7">
        <f>'Рейтинговая таблица организаций'!AF417</f>
        <v>88.888888888888886</v>
      </c>
      <c r="T417" s="24">
        <f>'Рейтинговая таблица организаций'!AG417</f>
        <v>75</v>
      </c>
      <c r="U417" s="24">
        <f t="shared" si="90"/>
        <v>414</v>
      </c>
      <c r="V417" s="24" t="str">
        <f t="shared" si="91"/>
        <v>МКОУ «Баршамайская СОШ» (Кайтагский район )</v>
      </c>
      <c r="W417" s="24">
        <f>'Рейтинговая таблица организаций'!AN417</f>
        <v>93</v>
      </c>
      <c r="X417" s="24">
        <f>'Рейтинговая таблица организаций'!AO417</f>
        <v>94</v>
      </c>
      <c r="Y417" s="24">
        <f>'Рейтинговая таблица организаций'!AP417</f>
        <v>93</v>
      </c>
      <c r="Z417" s="24">
        <f>'Рейтинговая таблица организаций'!AQ417</f>
        <v>93</v>
      </c>
      <c r="AA417" s="24">
        <f t="shared" si="92"/>
        <v>414</v>
      </c>
      <c r="AB417" s="24" t="str">
        <f t="shared" si="93"/>
        <v>МКОУ «Баршамайская СОШ» (Кайтагский район )</v>
      </c>
      <c r="AC417" s="24">
        <f>'Рейтинговая таблица организаций'!AX417</f>
        <v>86</v>
      </c>
      <c r="AD417" s="24">
        <f>'Рейтинговая таблица организаций'!AY417</f>
        <v>81</v>
      </c>
      <c r="AE417" s="24">
        <f>'Рейтинговая таблица организаций'!AZ417</f>
        <v>85</v>
      </c>
      <c r="AF417" s="24">
        <f>'Рейтинговая таблица организаций'!BA417</f>
        <v>84</v>
      </c>
      <c r="AG417" s="24">
        <f t="shared" si="94"/>
        <v>414</v>
      </c>
      <c r="AH417" s="24" t="str">
        <f t="shared" si="95"/>
        <v>МКОУ «Баршамайская СОШ» (Кайтагский район )</v>
      </c>
      <c r="AI417" s="24">
        <f>'Рейтинговая таблица организаций'!BB417</f>
        <v>87</v>
      </c>
    </row>
    <row r="418" spans="1:35" s="24" customFormat="1" x14ac:dyDescent="0.25">
      <c r="A418" s="24">
        <f>'Рейтинговая таблица организаций'!A418</f>
        <v>415</v>
      </c>
      <c r="B418" s="24" t="str">
        <f>'Рейтинговая таблица организаций'!B418</f>
        <v>МКОУ «Джинабинская СОШ» (Кайтагский район )</v>
      </c>
      <c r="C418" s="24">
        <f>'Рейтинговая таблица организаций'!C418</f>
        <v>44</v>
      </c>
      <c r="D418" s="24">
        <f t="shared" si="84"/>
        <v>415</v>
      </c>
      <c r="E418" s="24" t="str">
        <f t="shared" si="85"/>
        <v>МКОУ «Джинабинская СОШ» (Кайтагский район )</v>
      </c>
      <c r="F418" s="24">
        <f>'Рейтинговая таблица организаций'!M418</f>
        <v>55</v>
      </c>
      <c r="G418" s="24">
        <f>'Рейтинговая таблица организаций'!N418</f>
        <v>100</v>
      </c>
      <c r="H418" s="24">
        <f>'Рейтинговая таблица организаций'!O418</f>
        <v>83</v>
      </c>
      <c r="I418" s="24">
        <f>'Рейтинговая таблица организаций'!P418</f>
        <v>80</v>
      </c>
      <c r="J418" s="24">
        <f t="shared" si="86"/>
        <v>415</v>
      </c>
      <c r="K418" s="24" t="str">
        <f t="shared" si="87"/>
        <v>МКОУ «Джинабинская СОШ» (Кайтагский район )</v>
      </c>
      <c r="L418" s="24">
        <f>'Рейтинговая таблица организаций'!V418</f>
        <v>0</v>
      </c>
      <c r="M418" s="24">
        <f>'Рейтинговая таблица организаций'!X418</f>
        <v>59</v>
      </c>
      <c r="N418" s="24">
        <f>'Рейтинговая таблица организаций'!Y418</f>
        <v>29</v>
      </c>
      <c r="O418" s="24">
        <f t="shared" si="88"/>
        <v>415</v>
      </c>
      <c r="P418" s="24" t="str">
        <f t="shared" si="89"/>
        <v>МКОУ «Джинабинская СОШ» (Кайтагский район )</v>
      </c>
      <c r="Q418" s="24">
        <f>'Рейтинговая таблица организаций'!AD418</f>
        <v>0</v>
      </c>
      <c r="R418" s="24">
        <f>'Рейтинговая таблица организаций'!AE418</f>
        <v>40</v>
      </c>
      <c r="S418" s="7">
        <f>'Рейтинговая таблица организаций'!AF418</f>
        <v>75</v>
      </c>
      <c r="T418" s="24">
        <f>'Рейтинговая таблица организаций'!AG418</f>
        <v>39</v>
      </c>
      <c r="U418" s="24">
        <f t="shared" si="90"/>
        <v>415</v>
      </c>
      <c r="V418" s="24" t="str">
        <f t="shared" si="91"/>
        <v>МКОУ «Джинабинская СОШ» (Кайтагский район )</v>
      </c>
      <c r="W418" s="24">
        <f>'Рейтинговая таблица организаций'!AN418</f>
        <v>98</v>
      </c>
      <c r="X418" s="24">
        <f>'Рейтинговая таблица организаций'!AO418</f>
        <v>100</v>
      </c>
      <c r="Y418" s="24">
        <f>'Рейтинговая таблица организаций'!AP418</f>
        <v>96</v>
      </c>
      <c r="Z418" s="24">
        <f>'Рейтинговая таблица организаций'!AQ418</f>
        <v>98</v>
      </c>
      <c r="AA418" s="24">
        <f t="shared" si="92"/>
        <v>415</v>
      </c>
      <c r="AB418" s="24" t="str">
        <f t="shared" si="93"/>
        <v>МКОУ «Джинабинская СОШ» (Кайтагский район )</v>
      </c>
      <c r="AC418" s="24">
        <f>'Рейтинговая таблица организаций'!AX418</f>
        <v>95</v>
      </c>
      <c r="AD418" s="24">
        <f>'Рейтинговая таблица организаций'!AY418</f>
        <v>68</v>
      </c>
      <c r="AE418" s="24">
        <f>'Рейтинговая таблица организаций'!AZ418</f>
        <v>95</v>
      </c>
      <c r="AF418" s="24">
        <f>'Рейтинговая таблица организаций'!BA418</f>
        <v>84</v>
      </c>
      <c r="AG418" s="24">
        <f t="shared" si="94"/>
        <v>415</v>
      </c>
      <c r="AH418" s="24" t="str">
        <f t="shared" si="95"/>
        <v>МКОУ «Джинабинская СОШ» (Кайтагский район )</v>
      </c>
      <c r="AI418" s="24">
        <f>'Рейтинговая таблица организаций'!BB418</f>
        <v>66</v>
      </c>
    </row>
    <row r="419" spans="1:35" s="24" customFormat="1" x14ac:dyDescent="0.25">
      <c r="A419" s="24">
        <f>'Рейтинговая таблица организаций'!A419</f>
        <v>416</v>
      </c>
      <c r="B419" s="24" t="str">
        <f>'Рейтинговая таблица организаций'!B419</f>
        <v>МКОУ «Карацанская СОШ» (Кайтагский район )</v>
      </c>
      <c r="C419" s="24">
        <f>'Рейтинговая таблица организаций'!C419</f>
        <v>73</v>
      </c>
      <c r="D419" s="24">
        <f t="shared" si="84"/>
        <v>416</v>
      </c>
      <c r="E419" s="24" t="str">
        <f t="shared" si="85"/>
        <v>МКОУ «Карацанская СОШ» (Кайтагский район )</v>
      </c>
      <c r="F419" s="24">
        <f>'Рейтинговая таблица организаций'!M419</f>
        <v>97</v>
      </c>
      <c r="G419" s="24">
        <f>'Рейтинговая таблица организаций'!N419</f>
        <v>100</v>
      </c>
      <c r="H419" s="24">
        <f>'Рейтинговая таблица организаций'!O419</f>
        <v>100</v>
      </c>
      <c r="I419" s="24">
        <f>'Рейтинговая таблица организаций'!P419</f>
        <v>99</v>
      </c>
      <c r="J419" s="24">
        <f t="shared" si="86"/>
        <v>416</v>
      </c>
      <c r="K419" s="24" t="str">
        <f t="shared" si="87"/>
        <v>МКОУ «Карацанская СОШ» (Кайтагский район )</v>
      </c>
      <c r="L419" s="24">
        <f>'Рейтинговая таблица организаций'!V419</f>
        <v>80</v>
      </c>
      <c r="M419" s="24">
        <f>'Рейтинговая таблица организаций'!X419</f>
        <v>97</v>
      </c>
      <c r="N419" s="24">
        <f>'Рейтинговая таблица организаций'!Y419</f>
        <v>88</v>
      </c>
      <c r="O419" s="24">
        <f t="shared" si="88"/>
        <v>416</v>
      </c>
      <c r="P419" s="24" t="str">
        <f t="shared" si="89"/>
        <v>МКОУ «Карацанская СОШ» (Кайтагский район )</v>
      </c>
      <c r="Q419" s="24">
        <f>'Рейтинговая таблица организаций'!AD419</f>
        <v>0</v>
      </c>
      <c r="R419" s="24">
        <f>'Рейтинговая таблица организаций'!AE419</f>
        <v>20</v>
      </c>
      <c r="S419" s="7">
        <f>'Рейтинговая таблица организаций'!AF419</f>
        <v>80</v>
      </c>
      <c r="T419" s="24">
        <f>'Рейтинговая таблица организаций'!AG419</f>
        <v>32</v>
      </c>
      <c r="U419" s="24">
        <f t="shared" si="90"/>
        <v>416</v>
      </c>
      <c r="V419" s="24" t="str">
        <f t="shared" si="91"/>
        <v>МКОУ «Карацанская СОШ» (Кайтагский район )</v>
      </c>
      <c r="W419" s="24">
        <f>'Рейтинговая таблица организаций'!AN419</f>
        <v>100</v>
      </c>
      <c r="X419" s="24">
        <f>'Рейтинговая таблица организаций'!AO419</f>
        <v>100</v>
      </c>
      <c r="Y419" s="24">
        <f>'Рейтинговая таблица организаций'!AP419</f>
        <v>100</v>
      </c>
      <c r="Z419" s="24">
        <f>'Рейтинговая таблица организаций'!AQ419</f>
        <v>100</v>
      </c>
      <c r="AA419" s="24">
        <f t="shared" si="92"/>
        <v>416</v>
      </c>
      <c r="AB419" s="24" t="str">
        <f t="shared" si="93"/>
        <v>МКОУ «Карацанская СОШ» (Кайтагский район )</v>
      </c>
      <c r="AC419" s="24">
        <f>'Рейтинговая таблица организаций'!AX419</f>
        <v>100</v>
      </c>
      <c r="AD419" s="24">
        <f>'Рейтинговая таблица организаций'!AY419</f>
        <v>100</v>
      </c>
      <c r="AE419" s="24">
        <f>'Рейтинговая таблица организаций'!AZ419</f>
        <v>100</v>
      </c>
      <c r="AF419" s="24">
        <f>'Рейтинговая таблица организаций'!BA419</f>
        <v>100</v>
      </c>
      <c r="AG419" s="24">
        <f t="shared" si="94"/>
        <v>416</v>
      </c>
      <c r="AH419" s="24" t="str">
        <f t="shared" si="95"/>
        <v>МКОУ «Карацанская СОШ» (Кайтагский район )</v>
      </c>
      <c r="AI419" s="24">
        <f>'Рейтинговая таблица организаций'!BB419</f>
        <v>83.8</v>
      </c>
    </row>
    <row r="420" spans="1:35" s="24" customFormat="1" x14ac:dyDescent="0.25">
      <c r="A420" s="24">
        <f>'Рейтинговая таблица организаций'!A420</f>
        <v>417</v>
      </c>
      <c r="B420" s="24" t="str">
        <f>'Рейтинговая таблица организаций'!B420</f>
        <v>МКОУ «Кулиджинская ООШ» (Кайтагский район )</v>
      </c>
      <c r="C420" s="24">
        <f>'Рейтинговая таблица организаций'!C420</f>
        <v>17</v>
      </c>
      <c r="D420" s="24">
        <f t="shared" si="84"/>
        <v>417</v>
      </c>
      <c r="E420" s="24" t="str">
        <f t="shared" si="85"/>
        <v>МКОУ «Кулиджинская ООШ» (Кайтагский район )</v>
      </c>
      <c r="F420" s="24">
        <f>'Рейтинговая таблица организаций'!M420</f>
        <v>99</v>
      </c>
      <c r="G420" s="24">
        <f>'Рейтинговая таблица организаций'!N420</f>
        <v>100</v>
      </c>
      <c r="H420" s="24">
        <f>'Рейтинговая таблица организаций'!O420</f>
        <v>94</v>
      </c>
      <c r="I420" s="24">
        <f>'Рейтинговая таблица организаций'!P420</f>
        <v>97</v>
      </c>
      <c r="J420" s="24">
        <f t="shared" si="86"/>
        <v>417</v>
      </c>
      <c r="K420" s="24" t="str">
        <f t="shared" si="87"/>
        <v>МКОУ «Кулиджинская ООШ» (Кайтагский район )</v>
      </c>
      <c r="L420" s="24">
        <f>'Рейтинговая таблица организаций'!V420</f>
        <v>60</v>
      </c>
      <c r="M420" s="24">
        <f>'Рейтинговая таблица организаций'!X420</f>
        <v>88</v>
      </c>
      <c r="N420" s="24">
        <f>'Рейтинговая таблица организаций'!Y420</f>
        <v>74</v>
      </c>
      <c r="O420" s="24">
        <f t="shared" si="88"/>
        <v>417</v>
      </c>
      <c r="P420" s="24" t="str">
        <f t="shared" si="89"/>
        <v>МКОУ «Кулиджинская ООШ» (Кайтагский район )</v>
      </c>
      <c r="Q420" s="24">
        <f>'Рейтинговая таблица организаций'!AD420</f>
        <v>0</v>
      </c>
      <c r="R420" s="24">
        <f>'Рейтинговая таблица организаций'!AE420</f>
        <v>60</v>
      </c>
      <c r="S420" s="7">
        <f>'Рейтинговая таблица организаций'!AF420</f>
        <v>100</v>
      </c>
      <c r="T420" s="24">
        <f>'Рейтинговая таблица организаций'!AG420</f>
        <v>54</v>
      </c>
      <c r="U420" s="24">
        <f t="shared" si="90"/>
        <v>417</v>
      </c>
      <c r="V420" s="24" t="str">
        <f t="shared" si="91"/>
        <v>МКОУ «Кулиджинская ООШ» (Кайтагский район )</v>
      </c>
      <c r="W420" s="24">
        <f>'Рейтинговая таблица организаций'!AN420</f>
        <v>94</v>
      </c>
      <c r="X420" s="24">
        <f>'Рейтинговая таблица организаций'!AO420</f>
        <v>94</v>
      </c>
      <c r="Y420" s="24">
        <f>'Рейтинговая таблица организаций'!AP420</f>
        <v>94</v>
      </c>
      <c r="Z420" s="24">
        <f>'Рейтинговая таблица организаций'!AQ420</f>
        <v>94</v>
      </c>
      <c r="AA420" s="24">
        <f t="shared" si="92"/>
        <v>417</v>
      </c>
      <c r="AB420" s="24" t="str">
        <f t="shared" si="93"/>
        <v>МКОУ «Кулиджинская ООШ» (Кайтагский район )</v>
      </c>
      <c r="AC420" s="24">
        <f>'Рейтинговая таблица организаций'!AX420</f>
        <v>100</v>
      </c>
      <c r="AD420" s="24">
        <f>'Рейтинговая таблица организаций'!AY420</f>
        <v>94</v>
      </c>
      <c r="AE420" s="24">
        <f>'Рейтинговая таблица организаций'!AZ420</f>
        <v>100</v>
      </c>
      <c r="AF420" s="24">
        <f>'Рейтинговая таблица организаций'!BA420</f>
        <v>98</v>
      </c>
      <c r="AG420" s="24">
        <f t="shared" si="94"/>
        <v>417</v>
      </c>
      <c r="AH420" s="24" t="str">
        <f t="shared" si="95"/>
        <v>МКОУ «Кулиджинская ООШ» (Кайтагский район )</v>
      </c>
      <c r="AI420" s="24">
        <f>'Рейтинговая таблица организаций'!BB420</f>
        <v>83.4</v>
      </c>
    </row>
    <row r="421" spans="1:35" s="24" customFormat="1" x14ac:dyDescent="0.25">
      <c r="A421" s="24">
        <f>'Рейтинговая таблица организаций'!A421</f>
        <v>418</v>
      </c>
      <c r="B421" s="24" t="str">
        <f>'Рейтинговая таблица организаций'!B421</f>
        <v>МКОУ «Мижиглинская ООШ» (Кайтагский район )</v>
      </c>
      <c r="C421" s="24">
        <f>'Рейтинговая таблица организаций'!C421</f>
        <v>31</v>
      </c>
      <c r="D421" s="24">
        <f t="shared" si="84"/>
        <v>418</v>
      </c>
      <c r="E421" s="24" t="str">
        <f t="shared" si="85"/>
        <v>МКОУ «Мижиглинская ООШ» (Кайтагский район )</v>
      </c>
      <c r="F421" s="24">
        <f>'Рейтинговая таблица организаций'!M421</f>
        <v>75</v>
      </c>
      <c r="G421" s="24">
        <f>'Рейтинговая таблица организаций'!N421</f>
        <v>60</v>
      </c>
      <c r="H421" s="24">
        <f>'Рейтинговая таблица организаций'!O421</f>
        <v>100</v>
      </c>
      <c r="I421" s="24">
        <f>'Рейтинговая таблица организаций'!P421</f>
        <v>81</v>
      </c>
      <c r="J421" s="24">
        <f t="shared" si="86"/>
        <v>418</v>
      </c>
      <c r="K421" s="24" t="str">
        <f t="shared" si="87"/>
        <v>МКОУ «Мижиглинская ООШ» (Кайтагский район )</v>
      </c>
      <c r="L421" s="24">
        <f>'Рейтинговая таблица организаций'!V421</f>
        <v>40</v>
      </c>
      <c r="M421" s="24">
        <f>'Рейтинговая таблица организаций'!X421</f>
        <v>100</v>
      </c>
      <c r="N421" s="24">
        <f>'Рейтинговая таблица организаций'!Y421</f>
        <v>70</v>
      </c>
      <c r="O421" s="24">
        <f t="shared" si="88"/>
        <v>418</v>
      </c>
      <c r="P421" s="24" t="str">
        <f t="shared" si="89"/>
        <v>МКОУ «Мижиглинская ООШ» (Кайтагский район )</v>
      </c>
      <c r="Q421" s="24">
        <f>'Рейтинговая таблица организаций'!AD421</f>
        <v>20</v>
      </c>
      <c r="R421" s="24">
        <f>'Рейтинговая таблица организаций'!AE421</f>
        <v>0</v>
      </c>
      <c r="S421" s="7">
        <f>'Рейтинговая таблица организаций'!AF421</f>
        <v>100</v>
      </c>
      <c r="T421" s="24">
        <f>'Рейтинговая таблица организаций'!AG421</f>
        <v>36</v>
      </c>
      <c r="U421" s="24">
        <f t="shared" si="90"/>
        <v>418</v>
      </c>
      <c r="V421" s="24" t="str">
        <f t="shared" si="91"/>
        <v>МКОУ «Мижиглинская ООШ» (Кайтагский район )</v>
      </c>
      <c r="W421" s="24">
        <f>'Рейтинговая таблица организаций'!AN421</f>
        <v>100</v>
      </c>
      <c r="X421" s="24">
        <f>'Рейтинговая таблица организаций'!AO421</f>
        <v>100</v>
      </c>
      <c r="Y421" s="24">
        <f>'Рейтинговая таблица организаций'!AP421</f>
        <v>94</v>
      </c>
      <c r="Z421" s="24">
        <f>'Рейтинговая таблица организаций'!AQ421</f>
        <v>99</v>
      </c>
      <c r="AA421" s="24">
        <f t="shared" si="92"/>
        <v>418</v>
      </c>
      <c r="AB421" s="24" t="str">
        <f t="shared" si="93"/>
        <v>МКОУ «Мижиглинская ООШ» (Кайтагский район )</v>
      </c>
      <c r="AC421" s="24">
        <f>'Рейтинговая таблица организаций'!AX421</f>
        <v>100</v>
      </c>
      <c r="AD421" s="24">
        <f>'Рейтинговая таблица организаций'!AY421</f>
        <v>100</v>
      </c>
      <c r="AE421" s="24">
        <f>'Рейтинговая таблица организаций'!AZ421</f>
        <v>100</v>
      </c>
      <c r="AF421" s="24">
        <f>'Рейтинговая таблица организаций'!BA421</f>
        <v>100</v>
      </c>
      <c r="AG421" s="24">
        <f t="shared" si="94"/>
        <v>418</v>
      </c>
      <c r="AH421" s="24" t="str">
        <f t="shared" si="95"/>
        <v>МКОУ «Мижиглинская ООШ» (Кайтагский район )</v>
      </c>
      <c r="AI421" s="24">
        <f>'Рейтинговая таблица организаций'!BB421</f>
        <v>77.2</v>
      </c>
    </row>
    <row r="422" spans="1:35" s="24" customFormat="1" x14ac:dyDescent="0.25">
      <c r="A422" s="24">
        <f>'Рейтинговая таблица организаций'!A422</f>
        <v>419</v>
      </c>
      <c r="B422" s="24" t="str">
        <f>'Рейтинговая таблица организаций'!B422</f>
        <v>МКОУ «Хадагинская ООШ» (Кайтагский район )</v>
      </c>
      <c r="C422" s="24">
        <f>'Рейтинговая таблица организаций'!C422</f>
        <v>34</v>
      </c>
      <c r="D422" s="24">
        <f t="shared" si="84"/>
        <v>419</v>
      </c>
      <c r="E422" s="24" t="str">
        <f t="shared" si="85"/>
        <v>МКОУ «Хадагинская ООШ» (Кайтагский район )</v>
      </c>
      <c r="F422" s="24">
        <f>'Рейтинговая таблица организаций'!M422</f>
        <v>60</v>
      </c>
      <c r="G422" s="24">
        <f>'Рейтинговая таблица организаций'!N422</f>
        <v>100</v>
      </c>
      <c r="H422" s="24">
        <f>'Рейтинговая таблица организаций'!O422</f>
        <v>98</v>
      </c>
      <c r="I422" s="24">
        <f>'Рейтинговая таблица организаций'!P422</f>
        <v>87</v>
      </c>
      <c r="J422" s="24">
        <f t="shared" si="86"/>
        <v>419</v>
      </c>
      <c r="K422" s="24" t="str">
        <f t="shared" si="87"/>
        <v>МКОУ «Хадагинская ООШ» (Кайтагский район )</v>
      </c>
      <c r="L422" s="24">
        <f>'Рейтинговая таблица организаций'!V422</f>
        <v>60</v>
      </c>
      <c r="M422" s="24">
        <f>'Рейтинговая таблица организаций'!X422</f>
        <v>82</v>
      </c>
      <c r="N422" s="24">
        <f>'Рейтинговая таблица организаций'!Y422</f>
        <v>71</v>
      </c>
      <c r="O422" s="24">
        <f t="shared" si="88"/>
        <v>419</v>
      </c>
      <c r="P422" s="24" t="str">
        <f t="shared" si="89"/>
        <v>МКОУ «Хадагинская ООШ» (Кайтагский район )</v>
      </c>
      <c r="Q422" s="24">
        <f>'Рейтинговая таблица организаций'!AD422</f>
        <v>20</v>
      </c>
      <c r="R422" s="24">
        <f>'Рейтинговая таблица организаций'!AE422</f>
        <v>20</v>
      </c>
      <c r="S422" s="7">
        <f>'Рейтинговая таблица организаций'!AF422</f>
        <v>50</v>
      </c>
      <c r="T422" s="24">
        <f>'Рейтинговая таблица организаций'!AG422</f>
        <v>29</v>
      </c>
      <c r="U422" s="24">
        <f t="shared" si="90"/>
        <v>419</v>
      </c>
      <c r="V422" s="24" t="str">
        <f t="shared" si="91"/>
        <v>МКОУ «Хадагинская ООШ» (Кайтагский район )</v>
      </c>
      <c r="W422" s="24">
        <f>'Рейтинговая таблица организаций'!AN422</f>
        <v>88</v>
      </c>
      <c r="X422" s="24">
        <f>'Рейтинговая таблица организаций'!AO422</f>
        <v>97</v>
      </c>
      <c r="Y422" s="24">
        <f>'Рейтинговая таблица организаций'!AP422</f>
        <v>100</v>
      </c>
      <c r="Z422" s="24">
        <f>'Рейтинговая таблица организаций'!AQ422</f>
        <v>94</v>
      </c>
      <c r="AA422" s="24">
        <f t="shared" si="92"/>
        <v>419</v>
      </c>
      <c r="AB422" s="24" t="str">
        <f t="shared" si="93"/>
        <v>МКОУ «Хадагинская ООШ» (Кайтагский район )</v>
      </c>
      <c r="AC422" s="24">
        <f>'Рейтинговая таблица организаций'!AX422</f>
        <v>91</v>
      </c>
      <c r="AD422" s="24">
        <f>'Рейтинговая таблица организаций'!AY422</f>
        <v>97</v>
      </c>
      <c r="AE422" s="24">
        <f>'Рейтинговая таблица организаций'!AZ422</f>
        <v>91</v>
      </c>
      <c r="AF422" s="24">
        <f>'Рейтинговая таблица организаций'!BA422</f>
        <v>93</v>
      </c>
      <c r="AG422" s="24">
        <f t="shared" si="94"/>
        <v>419</v>
      </c>
      <c r="AH422" s="24" t="str">
        <f t="shared" si="95"/>
        <v>МКОУ «Хадагинская ООШ» (Кайтагский район )</v>
      </c>
      <c r="AI422" s="24">
        <f>'Рейтинговая таблица организаций'!BB422</f>
        <v>74.8</v>
      </c>
    </row>
    <row r="423" spans="1:35" s="24" customFormat="1" x14ac:dyDescent="0.25">
      <c r="A423" s="24">
        <f>'Рейтинговая таблица организаций'!A423</f>
        <v>420</v>
      </c>
      <c r="B423" s="24" t="str">
        <f>'Рейтинговая таблица организаций'!B423</f>
        <v>МКОУ «Адагинская НОШ» (Кайтагский район )</v>
      </c>
      <c r="C423" s="24">
        <f>'Рейтинговая таблица организаций'!C423</f>
        <v>2</v>
      </c>
      <c r="D423" s="24">
        <f t="shared" si="84"/>
        <v>420</v>
      </c>
      <c r="E423" s="24" t="str">
        <f t="shared" si="85"/>
        <v>МКОУ «Адагинская НОШ» (Кайтагский район )</v>
      </c>
      <c r="F423" s="24">
        <f>'Рейтинговая таблица организаций'!M423</f>
        <v>95</v>
      </c>
      <c r="G423" s="24">
        <f>'Рейтинговая таблица организаций'!N423</f>
        <v>90</v>
      </c>
      <c r="H423" s="24">
        <f>'Рейтинговая таблица организаций'!O423</f>
        <v>100</v>
      </c>
      <c r="I423" s="24">
        <f>'Рейтинговая таблица организаций'!P423</f>
        <v>96</v>
      </c>
      <c r="J423" s="24">
        <f t="shared" si="86"/>
        <v>420</v>
      </c>
      <c r="K423" s="24" t="str">
        <f t="shared" si="87"/>
        <v>МКОУ «Адагинская НОШ» (Кайтагский район )</v>
      </c>
      <c r="L423" s="24">
        <f>'Рейтинговая таблица организаций'!V423</f>
        <v>60</v>
      </c>
      <c r="M423" s="24">
        <f>'Рейтинговая таблица организаций'!X423</f>
        <v>100</v>
      </c>
      <c r="N423" s="24">
        <f>'Рейтинговая таблица организаций'!Y423</f>
        <v>80</v>
      </c>
      <c r="O423" s="24">
        <f t="shared" si="88"/>
        <v>420</v>
      </c>
      <c r="P423" s="24" t="str">
        <f t="shared" si="89"/>
        <v>МКОУ «Адагинская НОШ» (Кайтагский район )</v>
      </c>
      <c r="Q423" s="24">
        <f>'Рейтинговая таблица организаций'!AD423</f>
        <v>0</v>
      </c>
      <c r="R423" s="24">
        <f>'Рейтинговая таблица организаций'!AE423</f>
        <v>20</v>
      </c>
      <c r="S423" s="7">
        <f>'Рейтинговая таблица организаций'!AF423</f>
        <v>50</v>
      </c>
      <c r="T423" s="24">
        <f>'Рейтинговая таблица организаций'!AG423</f>
        <v>23</v>
      </c>
      <c r="U423" s="24">
        <f t="shared" si="90"/>
        <v>420</v>
      </c>
      <c r="V423" s="24" t="str">
        <f t="shared" si="91"/>
        <v>МКОУ «Адагинская НОШ» (Кайтагский район )</v>
      </c>
      <c r="W423" s="24">
        <f>'Рейтинговая таблица организаций'!AN423</f>
        <v>100</v>
      </c>
      <c r="X423" s="24">
        <f>'Рейтинговая таблица организаций'!AO423</f>
        <v>100</v>
      </c>
      <c r="Y423" s="24">
        <f>'Рейтинговая таблица организаций'!AP423</f>
        <v>100</v>
      </c>
      <c r="Z423" s="24">
        <f>'Рейтинговая таблица организаций'!AQ423</f>
        <v>100</v>
      </c>
      <c r="AA423" s="24">
        <f t="shared" si="92"/>
        <v>420</v>
      </c>
      <c r="AB423" s="24" t="str">
        <f t="shared" si="93"/>
        <v>МКОУ «Адагинская НОШ» (Кайтагский район )</v>
      </c>
      <c r="AC423" s="24">
        <f>'Рейтинговая таблица организаций'!AX423</f>
        <v>100</v>
      </c>
      <c r="AD423" s="24">
        <f>'Рейтинговая таблица организаций'!AY423</f>
        <v>100</v>
      </c>
      <c r="AE423" s="24">
        <f>'Рейтинговая таблица организаций'!AZ423</f>
        <v>100</v>
      </c>
      <c r="AF423" s="24">
        <f>'Рейтинговая таблица организаций'!BA423</f>
        <v>100</v>
      </c>
      <c r="AG423" s="24">
        <f t="shared" si="94"/>
        <v>420</v>
      </c>
      <c r="AH423" s="24" t="str">
        <f t="shared" si="95"/>
        <v>МКОУ «Адагинская НОШ» (Кайтагский район )</v>
      </c>
      <c r="AI423" s="24">
        <f>'Рейтинговая таблица организаций'!BB423</f>
        <v>79.8</v>
      </c>
    </row>
    <row r="424" spans="1:35" s="24" customFormat="1" x14ac:dyDescent="0.25">
      <c r="A424" s="24">
        <f>'Рейтинговая таблица организаций'!A424</f>
        <v>421</v>
      </c>
      <c r="B424" s="24" t="str">
        <f>'Рейтинговая таблица организаций'!B424</f>
        <v>МКОУ «Дурегинская НОШ» (Кайтагский район )</v>
      </c>
      <c r="C424" s="24">
        <f>'Рейтинговая таблица организаций'!C424</f>
        <v>2</v>
      </c>
      <c r="D424" s="24">
        <f t="shared" si="84"/>
        <v>421</v>
      </c>
      <c r="E424" s="24" t="str">
        <f t="shared" si="85"/>
        <v>МКОУ «Дурегинская НОШ» (Кайтагский район )</v>
      </c>
      <c r="F424" s="24">
        <f>'Рейтинговая таблица организаций'!M424</f>
        <v>96</v>
      </c>
      <c r="G424" s="24">
        <f>'Рейтинговая таблица организаций'!N424</f>
        <v>100</v>
      </c>
      <c r="H424" s="24">
        <f>'Рейтинговая таблица организаций'!O424</f>
        <v>100</v>
      </c>
      <c r="I424" s="24">
        <f>'Рейтинговая таблица организаций'!P424</f>
        <v>99</v>
      </c>
      <c r="J424" s="24">
        <f t="shared" si="86"/>
        <v>421</v>
      </c>
      <c r="K424" s="24" t="str">
        <f t="shared" si="87"/>
        <v>МКОУ «Дурегинская НОШ» (Кайтагский район )</v>
      </c>
      <c r="L424" s="24">
        <f>'Рейтинговая таблица организаций'!V424</f>
        <v>60</v>
      </c>
      <c r="M424" s="24">
        <f>'Рейтинговая таблица организаций'!X424</f>
        <v>100</v>
      </c>
      <c r="N424" s="24">
        <f>'Рейтинговая таблица организаций'!Y424</f>
        <v>80</v>
      </c>
      <c r="O424" s="24">
        <f t="shared" si="88"/>
        <v>421</v>
      </c>
      <c r="P424" s="24" t="str">
        <f t="shared" si="89"/>
        <v>МКОУ «Дурегинская НОШ» (Кайтагский район )</v>
      </c>
      <c r="Q424" s="24">
        <f>'Рейтинговая таблица организаций'!AD424</f>
        <v>0</v>
      </c>
      <c r="R424" s="24">
        <f>'Рейтинговая таблица организаций'!AE424</f>
        <v>60</v>
      </c>
      <c r="S424" s="7">
        <f>'Рейтинговая таблица организаций'!AF424</f>
        <v>50</v>
      </c>
      <c r="T424" s="24">
        <f>'Рейтинговая таблица организаций'!AG424</f>
        <v>39</v>
      </c>
      <c r="U424" s="24">
        <f t="shared" si="90"/>
        <v>421</v>
      </c>
      <c r="V424" s="24" t="str">
        <f t="shared" si="91"/>
        <v>МКОУ «Дурегинская НОШ» (Кайтагский район )</v>
      </c>
      <c r="W424" s="24">
        <f>'Рейтинговая таблица организаций'!AN424</f>
        <v>100</v>
      </c>
      <c r="X424" s="24">
        <f>'Рейтинговая таблица организаций'!AO424</f>
        <v>100</v>
      </c>
      <c r="Y424" s="24">
        <f>'Рейтинговая таблица организаций'!AP424</f>
        <v>100</v>
      </c>
      <c r="Z424" s="24">
        <f>'Рейтинговая таблица организаций'!AQ424</f>
        <v>100</v>
      </c>
      <c r="AA424" s="24">
        <f t="shared" si="92"/>
        <v>421</v>
      </c>
      <c r="AB424" s="24" t="str">
        <f t="shared" si="93"/>
        <v>МКОУ «Дурегинская НОШ» (Кайтагский район )</v>
      </c>
      <c r="AC424" s="24">
        <f>'Рейтинговая таблица организаций'!AX424</f>
        <v>100</v>
      </c>
      <c r="AD424" s="24">
        <f>'Рейтинговая таблица организаций'!AY424</f>
        <v>100</v>
      </c>
      <c r="AE424" s="24">
        <f>'Рейтинговая таблица организаций'!AZ424</f>
        <v>100</v>
      </c>
      <c r="AF424" s="24">
        <f>'Рейтинговая таблица организаций'!BA424</f>
        <v>100</v>
      </c>
      <c r="AG424" s="24">
        <f t="shared" si="94"/>
        <v>421</v>
      </c>
      <c r="AH424" s="24" t="str">
        <f t="shared" si="95"/>
        <v>МКОУ «Дурегинская НОШ» (Кайтагский район )</v>
      </c>
      <c r="AI424" s="24">
        <f>'Рейтинговая таблица организаций'!BB424</f>
        <v>83.6</v>
      </c>
    </row>
    <row r="425" spans="1:35" s="24" customFormat="1" x14ac:dyDescent="0.25">
      <c r="A425" s="24">
        <f>'Рейтинговая таблица организаций'!A425</f>
        <v>422</v>
      </c>
      <c r="B425" s="24" t="str">
        <f>'Рейтинговая таблица организаций'!B425</f>
        <v>МКОУ «Карталайская НОШ» (Кайтагский район )</v>
      </c>
      <c r="C425" s="24">
        <f>'Рейтинговая таблица организаций'!C425</f>
        <v>4</v>
      </c>
      <c r="D425" s="24">
        <f t="shared" si="84"/>
        <v>422</v>
      </c>
      <c r="E425" s="24" t="str">
        <f t="shared" si="85"/>
        <v>МКОУ «Карталайская НОШ» (Кайтагский район )</v>
      </c>
      <c r="F425" s="24">
        <f>'Рейтинговая таблица организаций'!M425</f>
        <v>90</v>
      </c>
      <c r="G425" s="24">
        <f>'Рейтинговая таблица организаций'!N425</f>
        <v>60</v>
      </c>
      <c r="H425" s="24">
        <f>'Рейтинговая таблица организаций'!O425</f>
        <v>100</v>
      </c>
      <c r="I425" s="24">
        <f>'Рейтинговая таблица организаций'!P425</f>
        <v>85</v>
      </c>
      <c r="J425" s="24">
        <f t="shared" si="86"/>
        <v>422</v>
      </c>
      <c r="K425" s="24" t="str">
        <f t="shared" si="87"/>
        <v>МКОУ «Карталайская НОШ» (Кайтагский район )</v>
      </c>
      <c r="L425" s="24">
        <f>'Рейтинговая таблица организаций'!V425</f>
        <v>80</v>
      </c>
      <c r="M425" s="24">
        <f>'Рейтинговая таблица организаций'!X425</f>
        <v>75</v>
      </c>
      <c r="N425" s="24">
        <f>'Рейтинговая таблица организаций'!Y425</f>
        <v>77</v>
      </c>
      <c r="O425" s="24">
        <f t="shared" si="88"/>
        <v>422</v>
      </c>
      <c r="P425" s="24" t="str">
        <f t="shared" si="89"/>
        <v>МКОУ «Карталайская НОШ» (Кайтагский район )</v>
      </c>
      <c r="Q425" s="24">
        <f>'Рейтинговая таблица организаций'!AD425</f>
        <v>0</v>
      </c>
      <c r="R425" s="24">
        <f>'Рейтинговая таблица организаций'!AE425</f>
        <v>20</v>
      </c>
      <c r="S425" s="7">
        <f>'Рейтинговая таблица организаций'!AF425</f>
        <v>100</v>
      </c>
      <c r="T425" s="24">
        <f>'Рейтинговая таблица организаций'!AG425</f>
        <v>38</v>
      </c>
      <c r="U425" s="24">
        <f t="shared" si="90"/>
        <v>422</v>
      </c>
      <c r="V425" s="24" t="str">
        <f t="shared" si="91"/>
        <v>МКОУ «Карталайская НОШ» (Кайтагский район )</v>
      </c>
      <c r="W425" s="24">
        <f>'Рейтинговая таблица организаций'!AN425</f>
        <v>75</v>
      </c>
      <c r="X425" s="24">
        <f>'Рейтинговая таблица организаций'!AO425</f>
        <v>75</v>
      </c>
      <c r="Y425" s="24">
        <f>'Рейтинговая таблица организаций'!AP425</f>
        <v>100</v>
      </c>
      <c r="Z425" s="24">
        <f>'Рейтинговая таблица организаций'!AQ425</f>
        <v>80</v>
      </c>
      <c r="AA425" s="24">
        <f t="shared" si="92"/>
        <v>422</v>
      </c>
      <c r="AB425" s="24" t="str">
        <f t="shared" si="93"/>
        <v>МКОУ «Карталайская НОШ» (Кайтагский район )</v>
      </c>
      <c r="AC425" s="24">
        <f>'Рейтинговая таблица организаций'!AX425</f>
        <v>75</v>
      </c>
      <c r="AD425" s="24">
        <f>'Рейтинговая таблица организаций'!AY425</f>
        <v>75</v>
      </c>
      <c r="AE425" s="24">
        <f>'Рейтинговая таблица организаций'!AZ425</f>
        <v>75</v>
      </c>
      <c r="AF425" s="24">
        <f>'Рейтинговая таблица организаций'!BA425</f>
        <v>75</v>
      </c>
      <c r="AG425" s="24">
        <f t="shared" si="94"/>
        <v>422</v>
      </c>
      <c r="AH425" s="24" t="str">
        <f t="shared" si="95"/>
        <v>МКОУ «Карталайская НОШ» (Кайтагский район )</v>
      </c>
      <c r="AI425" s="24">
        <f>'Рейтинговая таблица организаций'!BB425</f>
        <v>71</v>
      </c>
    </row>
    <row r="426" spans="1:35" s="24" customFormat="1" x14ac:dyDescent="0.25">
      <c r="A426" s="24">
        <f>'Рейтинговая таблица организаций'!A426</f>
        <v>423</v>
      </c>
      <c r="B426" s="24" t="str">
        <f>'Рейтинговая таблица организаций'!B426</f>
        <v>МБУ ДО «ДЮСШ» (Кайтагский район )</v>
      </c>
      <c r="C426" s="24">
        <f>'Рейтинговая таблица организаций'!C426</f>
        <v>214</v>
      </c>
      <c r="D426" s="24">
        <f t="shared" si="84"/>
        <v>423</v>
      </c>
      <c r="E426" s="24" t="str">
        <f t="shared" si="85"/>
        <v>МБУ ДО «ДЮСШ» (Кайтагский район )</v>
      </c>
      <c r="F426" s="24">
        <f>'Рейтинговая таблица организаций'!M426</f>
        <v>93</v>
      </c>
      <c r="G426" s="24">
        <f>'Рейтинговая таблица организаций'!N426</f>
        <v>90</v>
      </c>
      <c r="H426" s="24">
        <f>'Рейтинговая таблица организаций'!O426</f>
        <v>96</v>
      </c>
      <c r="I426" s="24">
        <f>'Рейтинговая таблица организаций'!P426</f>
        <v>93</v>
      </c>
      <c r="J426" s="24">
        <f t="shared" si="86"/>
        <v>423</v>
      </c>
      <c r="K426" s="24" t="str">
        <f t="shared" si="87"/>
        <v>МБУ ДО «ДЮСШ» (Кайтагский район )</v>
      </c>
      <c r="L426" s="24">
        <f>'Рейтинговая таблица организаций'!V426</f>
        <v>80</v>
      </c>
      <c r="M426" s="24">
        <f>'Рейтинговая таблица организаций'!X426</f>
        <v>83</v>
      </c>
      <c r="N426" s="24">
        <f>'Рейтинговая таблица организаций'!Y426</f>
        <v>81</v>
      </c>
      <c r="O426" s="24">
        <f t="shared" si="88"/>
        <v>423</v>
      </c>
      <c r="P426" s="24" t="str">
        <f t="shared" si="89"/>
        <v>МБУ ДО «ДЮСШ» (Кайтагский район )</v>
      </c>
      <c r="Q426" s="24">
        <f>'Рейтинговая таблица организаций'!AD426</f>
        <v>20</v>
      </c>
      <c r="R426" s="24">
        <f>'Рейтинговая таблица организаций'!AE426</f>
        <v>0</v>
      </c>
      <c r="S426" s="7">
        <f>'Рейтинговая таблица организаций'!AF426</f>
        <v>66.666666666666671</v>
      </c>
      <c r="T426" s="24">
        <f>'Рейтинговая таблица организаций'!AG426</f>
        <v>26</v>
      </c>
      <c r="U426" s="24">
        <f t="shared" si="90"/>
        <v>423</v>
      </c>
      <c r="V426" s="24" t="str">
        <f t="shared" si="91"/>
        <v>МБУ ДО «ДЮСШ» (Кайтагский район )</v>
      </c>
      <c r="W426" s="24">
        <f>'Рейтинговая таблица организаций'!AN426</f>
        <v>95</v>
      </c>
      <c r="X426" s="24">
        <f>'Рейтинговая таблица организаций'!AO426</f>
        <v>98</v>
      </c>
      <c r="Y426" s="24">
        <f>'Рейтинговая таблица организаций'!AP426</f>
        <v>96</v>
      </c>
      <c r="Z426" s="24">
        <f>'Рейтинговая таблица организаций'!AQ426</f>
        <v>96</v>
      </c>
      <c r="AA426" s="24">
        <f t="shared" si="92"/>
        <v>423</v>
      </c>
      <c r="AB426" s="24" t="str">
        <f t="shared" si="93"/>
        <v>МБУ ДО «ДЮСШ» (Кайтагский район )</v>
      </c>
      <c r="AC426" s="24">
        <f>'Рейтинговая таблица организаций'!AX426</f>
        <v>96</v>
      </c>
      <c r="AD426" s="24">
        <f>'Рейтинговая таблица организаций'!AY426</f>
        <v>94</v>
      </c>
      <c r="AE426" s="24">
        <f>'Рейтинговая таблица организаций'!AZ426</f>
        <v>94</v>
      </c>
      <c r="AF426" s="24">
        <f>'Рейтинговая таблица организаций'!BA426</f>
        <v>95</v>
      </c>
      <c r="AG426" s="24">
        <f t="shared" si="94"/>
        <v>423</v>
      </c>
      <c r="AH426" s="24" t="str">
        <f t="shared" si="95"/>
        <v>МБУ ДО «ДЮСШ» (Кайтагский район )</v>
      </c>
      <c r="AI426" s="24">
        <f>'Рейтинговая таблица организаций'!BB426</f>
        <v>78.2</v>
      </c>
    </row>
    <row r="427" spans="1:35" s="24" customFormat="1" x14ac:dyDescent="0.25">
      <c r="A427" s="24">
        <f>'Рейтинговая таблица организаций'!A427</f>
        <v>424</v>
      </c>
      <c r="B427" s="24" t="str">
        <f>'Рейтинговая таблица организаций'!B427</f>
        <v>МБУ ДО «Дом детского творчества» (Кайтагский район )</v>
      </c>
      <c r="C427" s="24">
        <f>'Рейтинговая таблица организаций'!C427</f>
        <v>143</v>
      </c>
      <c r="D427" s="24">
        <f t="shared" si="84"/>
        <v>424</v>
      </c>
      <c r="E427" s="24" t="str">
        <f t="shared" si="85"/>
        <v>МБУ ДО «Дом детского творчества» (Кайтагский район )</v>
      </c>
      <c r="F427" s="24">
        <f>'Рейтинговая таблица организаций'!M427</f>
        <v>87</v>
      </c>
      <c r="G427" s="24">
        <f>'Рейтинговая таблица организаций'!N427</f>
        <v>100</v>
      </c>
      <c r="H427" s="24">
        <f>'Рейтинговая таблица организаций'!O427</f>
        <v>99</v>
      </c>
      <c r="I427" s="24">
        <f>'Рейтинговая таблица организаций'!P427</f>
        <v>96</v>
      </c>
      <c r="J427" s="24">
        <f t="shared" si="86"/>
        <v>424</v>
      </c>
      <c r="K427" s="24" t="str">
        <f t="shared" si="87"/>
        <v>МБУ ДО «Дом детского творчества» (Кайтагский район )</v>
      </c>
      <c r="L427" s="24">
        <f>'Рейтинговая таблица организаций'!V427</f>
        <v>80</v>
      </c>
      <c r="M427" s="24">
        <f>'Рейтинговая таблица организаций'!X427</f>
        <v>97</v>
      </c>
      <c r="N427" s="24">
        <f>'Рейтинговая таблица организаций'!Y427</f>
        <v>88</v>
      </c>
      <c r="O427" s="24">
        <f t="shared" si="88"/>
        <v>424</v>
      </c>
      <c r="P427" s="24" t="str">
        <f t="shared" si="89"/>
        <v>МБУ ДО «Дом детского творчества» (Кайтагский район )</v>
      </c>
      <c r="Q427" s="24">
        <f>'Рейтинговая таблица организаций'!AD427</f>
        <v>0</v>
      </c>
      <c r="R427" s="24">
        <f>'Рейтинговая таблица организаций'!AE427</f>
        <v>20</v>
      </c>
      <c r="S427" s="7">
        <f>'Рейтинговая таблица организаций'!AF427</f>
        <v>85.714285714285708</v>
      </c>
      <c r="T427" s="24">
        <f>'Рейтинговая таблица организаций'!AG427</f>
        <v>34</v>
      </c>
      <c r="U427" s="24">
        <f t="shared" si="90"/>
        <v>424</v>
      </c>
      <c r="V427" s="24" t="str">
        <f t="shared" si="91"/>
        <v>МБУ ДО «Дом детского творчества» (Кайтагский район )</v>
      </c>
      <c r="W427" s="24">
        <f>'Рейтинговая таблица организаций'!AN427</f>
        <v>99</v>
      </c>
      <c r="X427" s="24">
        <f>'Рейтинговая таблица организаций'!AO427</f>
        <v>99</v>
      </c>
      <c r="Y427" s="24">
        <f>'Рейтинговая таблица организаций'!AP427</f>
        <v>100</v>
      </c>
      <c r="Z427" s="24">
        <f>'Рейтинговая таблица организаций'!AQ427</f>
        <v>99</v>
      </c>
      <c r="AA427" s="24">
        <f t="shared" si="92"/>
        <v>424</v>
      </c>
      <c r="AB427" s="24" t="str">
        <f t="shared" si="93"/>
        <v>МБУ ДО «Дом детского творчества» (Кайтагский район )</v>
      </c>
      <c r="AC427" s="24">
        <f>'Рейтинговая таблица организаций'!AX427</f>
        <v>99</v>
      </c>
      <c r="AD427" s="24">
        <f>'Рейтинговая таблица организаций'!AY427</f>
        <v>99</v>
      </c>
      <c r="AE427" s="24">
        <f>'Рейтинговая таблица организаций'!AZ427</f>
        <v>99</v>
      </c>
      <c r="AF427" s="24">
        <f>'Рейтинговая таблица организаций'!BA427</f>
        <v>99</v>
      </c>
      <c r="AG427" s="24">
        <f t="shared" si="94"/>
        <v>424</v>
      </c>
      <c r="AH427" s="24" t="str">
        <f t="shared" si="95"/>
        <v>МБУ ДО «Дом детского творчества» (Кайтагский район )</v>
      </c>
      <c r="AI427" s="24">
        <f>'Рейтинговая таблица организаций'!BB427</f>
        <v>83.2</v>
      </c>
    </row>
    <row r="428" spans="1:35" s="24" customFormat="1" x14ac:dyDescent="0.25">
      <c r="A428" s="24">
        <f>'Рейтинговая таблица организаций'!A428</f>
        <v>425</v>
      </c>
      <c r="B428" s="24" t="str">
        <f>'Рейтинговая таблица организаций'!B428</f>
        <v>МКДОУ «Ромашка» № 5 (Кайтагский район )</v>
      </c>
      <c r="C428" s="24">
        <f>'Рейтинговая таблица организаций'!C428</f>
        <v>75</v>
      </c>
      <c r="D428" s="24">
        <f t="shared" si="84"/>
        <v>425</v>
      </c>
      <c r="E428" s="24" t="str">
        <f t="shared" si="85"/>
        <v>МКДОУ «Ромашка» № 5 (Кайтагский район )</v>
      </c>
      <c r="F428" s="24">
        <f>'Рейтинговая таблица организаций'!M428</f>
        <v>97</v>
      </c>
      <c r="G428" s="24">
        <f>'Рейтинговая таблица организаций'!N428</f>
        <v>100</v>
      </c>
      <c r="H428" s="24">
        <f>'Рейтинговая таблица организаций'!O428</f>
        <v>99</v>
      </c>
      <c r="I428" s="24">
        <f>'Рейтинговая таблица организаций'!P428</f>
        <v>99</v>
      </c>
      <c r="J428" s="24">
        <f t="shared" si="86"/>
        <v>425</v>
      </c>
      <c r="K428" s="24" t="str">
        <f t="shared" si="87"/>
        <v>МКДОУ «Ромашка» № 5 (Кайтагский район )</v>
      </c>
      <c r="L428" s="24">
        <f>'Рейтинговая таблица организаций'!V428</f>
        <v>100</v>
      </c>
      <c r="M428" s="24">
        <f>'Рейтинговая таблица организаций'!X428</f>
        <v>100</v>
      </c>
      <c r="N428" s="24">
        <f>'Рейтинговая таблица организаций'!Y428</f>
        <v>100</v>
      </c>
      <c r="O428" s="24">
        <f t="shared" si="88"/>
        <v>425</v>
      </c>
      <c r="P428" s="24" t="str">
        <f t="shared" si="89"/>
        <v>МКДОУ «Ромашка» № 5 (Кайтагский район )</v>
      </c>
      <c r="Q428" s="24">
        <f>'Рейтинговая таблица организаций'!AD428</f>
        <v>0</v>
      </c>
      <c r="R428" s="24">
        <f>'Рейтинговая таблица организаций'!AE428</f>
        <v>0</v>
      </c>
      <c r="S428" s="7">
        <f>'Рейтинговая таблица организаций'!AF428</f>
        <v>80</v>
      </c>
      <c r="T428" s="24">
        <f>'Рейтинговая таблица организаций'!AG428</f>
        <v>24</v>
      </c>
      <c r="U428" s="24">
        <f t="shared" si="90"/>
        <v>425</v>
      </c>
      <c r="V428" s="24" t="str">
        <f t="shared" si="91"/>
        <v>МКДОУ «Ромашка» № 5 (Кайтагский район )</v>
      </c>
      <c r="W428" s="24">
        <f>'Рейтинговая таблица организаций'!AN428</f>
        <v>100</v>
      </c>
      <c r="X428" s="24">
        <f>'Рейтинговая таблица организаций'!AO428</f>
        <v>100</v>
      </c>
      <c r="Y428" s="24">
        <f>'Рейтинговая таблица организаций'!AP428</f>
        <v>98</v>
      </c>
      <c r="Z428" s="24">
        <f>'Рейтинговая таблица организаций'!AQ428</f>
        <v>100</v>
      </c>
      <c r="AA428" s="24">
        <f t="shared" si="92"/>
        <v>425</v>
      </c>
      <c r="AB428" s="24" t="str">
        <f t="shared" si="93"/>
        <v>МКДОУ «Ромашка» № 5 (Кайтагский район )</v>
      </c>
      <c r="AC428" s="24">
        <f>'Рейтинговая таблица организаций'!AX428</f>
        <v>100</v>
      </c>
      <c r="AD428" s="24">
        <f>'Рейтинговая таблица организаций'!AY428</f>
        <v>100</v>
      </c>
      <c r="AE428" s="24">
        <f>'Рейтинговая таблица организаций'!AZ428</f>
        <v>100</v>
      </c>
      <c r="AF428" s="24">
        <f>'Рейтинговая таблица организаций'!BA428</f>
        <v>100</v>
      </c>
      <c r="AG428" s="24">
        <f t="shared" si="94"/>
        <v>425</v>
      </c>
      <c r="AH428" s="24" t="str">
        <f t="shared" si="95"/>
        <v>МКДОУ «Ромашка» № 5 (Кайтагский район )</v>
      </c>
      <c r="AI428" s="24">
        <f>'Рейтинговая таблица организаций'!BB428</f>
        <v>84.6</v>
      </c>
    </row>
    <row r="429" spans="1:35" s="24" customFormat="1" x14ac:dyDescent="0.25">
      <c r="A429" s="24">
        <f>'Рейтинговая таблица организаций'!A429</f>
        <v>426</v>
      </c>
      <c r="B429" s="24" t="str">
        <f>'Рейтинговая таблица организаций'!B429</f>
        <v>МКУ ДО «ДШИ» (Кайтагский район )</v>
      </c>
      <c r="C429" s="24">
        <f>'Рейтинговая таблица организаций'!C429</f>
        <v>255</v>
      </c>
      <c r="D429" s="24">
        <f t="shared" si="84"/>
        <v>426</v>
      </c>
      <c r="E429" s="24" t="str">
        <f t="shared" si="85"/>
        <v>МКУ ДО «ДШИ» (Кайтагский район )</v>
      </c>
      <c r="F429" s="24">
        <f>'Рейтинговая таблица организаций'!M429</f>
        <v>88</v>
      </c>
      <c r="G429" s="24">
        <f>'Рейтинговая таблица организаций'!N429</f>
        <v>100</v>
      </c>
      <c r="H429" s="24">
        <f>'Рейтинговая таблица организаций'!O429</f>
        <v>97</v>
      </c>
      <c r="I429" s="24">
        <f>'Рейтинговая таблица организаций'!P429</f>
        <v>95</v>
      </c>
      <c r="J429" s="24">
        <f t="shared" si="86"/>
        <v>426</v>
      </c>
      <c r="K429" s="24" t="str">
        <f t="shared" si="87"/>
        <v>МКУ ДО «ДШИ» (Кайтагский район )</v>
      </c>
      <c r="L429" s="24">
        <f>'Рейтинговая таблица организаций'!V429</f>
        <v>60</v>
      </c>
      <c r="M429" s="24">
        <f>'Рейтинговая таблица организаций'!X429</f>
        <v>84</v>
      </c>
      <c r="N429" s="24">
        <f>'Рейтинговая таблица организаций'!Y429</f>
        <v>72</v>
      </c>
      <c r="O429" s="24">
        <f t="shared" si="88"/>
        <v>426</v>
      </c>
      <c r="P429" s="24" t="str">
        <f t="shared" si="89"/>
        <v>МКУ ДО «ДШИ» (Кайтагский район )</v>
      </c>
      <c r="Q429" s="24">
        <f>'Рейтинговая таблица организаций'!AD429</f>
        <v>0</v>
      </c>
      <c r="R429" s="24">
        <f>'Рейтинговая таблица организаций'!AE429</f>
        <v>0</v>
      </c>
      <c r="S429" s="7">
        <f>'Рейтинговая таблица организаций'!AF429</f>
        <v>100</v>
      </c>
      <c r="T429" s="24">
        <f>'Рейтинговая таблица организаций'!AG429</f>
        <v>30</v>
      </c>
      <c r="U429" s="24">
        <f t="shared" si="90"/>
        <v>426</v>
      </c>
      <c r="V429" s="24" t="str">
        <f t="shared" si="91"/>
        <v>МКУ ДО «ДШИ» (Кайтагский район )</v>
      </c>
      <c r="W429" s="24">
        <f>'Рейтинговая таблица организаций'!AN429</f>
        <v>98</v>
      </c>
      <c r="X429" s="24">
        <f>'Рейтинговая таблица организаций'!AO429</f>
        <v>98</v>
      </c>
      <c r="Y429" s="24">
        <f>'Рейтинговая таблица организаций'!AP429</f>
        <v>100</v>
      </c>
      <c r="Z429" s="24">
        <f>'Рейтинговая таблица организаций'!AQ429</f>
        <v>98</v>
      </c>
      <c r="AA429" s="24">
        <f t="shared" si="92"/>
        <v>426</v>
      </c>
      <c r="AB429" s="24" t="str">
        <f t="shared" si="93"/>
        <v>МКУ ДО «ДШИ» (Кайтагский район )</v>
      </c>
      <c r="AC429" s="24">
        <f>'Рейтинговая таблица организаций'!AX429</f>
        <v>98</v>
      </c>
      <c r="AD429" s="24">
        <f>'Рейтинговая таблица организаций'!AY429</f>
        <v>96</v>
      </c>
      <c r="AE429" s="24">
        <f>'Рейтинговая таблица организаций'!AZ429</f>
        <v>100</v>
      </c>
      <c r="AF429" s="24">
        <f>'Рейтинговая таблица организаций'!BA429</f>
        <v>98</v>
      </c>
      <c r="AG429" s="24">
        <f t="shared" si="94"/>
        <v>426</v>
      </c>
      <c r="AH429" s="24" t="str">
        <f t="shared" si="95"/>
        <v>МКУ ДО «ДШИ» (Кайтагский район )</v>
      </c>
      <c r="AI429" s="24">
        <f>'Рейтинговая таблица организаций'!BB429</f>
        <v>78.599999999999994</v>
      </c>
    </row>
    <row r="430" spans="1:35" s="24" customFormat="1" x14ac:dyDescent="0.25">
      <c r="A430" s="24">
        <f>'Рейтинговая таблица организаций'!A430</f>
        <v>427</v>
      </c>
      <c r="B430" s="24" t="str">
        <f>'Рейтинговая таблица организаций'!B430</f>
        <v>МБОУ «Карабудахкентская СОШ №1» (Карабудахкентский район )</v>
      </c>
      <c r="C430" s="24">
        <f>'Рейтинговая таблица организаций'!C430</f>
        <v>120</v>
      </c>
      <c r="D430" s="24">
        <f t="shared" si="84"/>
        <v>427</v>
      </c>
      <c r="E430" s="24" t="str">
        <f t="shared" si="85"/>
        <v>МБОУ «Карабудахкентская СОШ №1» (Карабудахкентский район )</v>
      </c>
      <c r="F430" s="24">
        <f>'Рейтинговая таблица организаций'!M430</f>
        <v>96</v>
      </c>
      <c r="G430" s="24">
        <f>'Рейтинговая таблица организаций'!N430</f>
        <v>100</v>
      </c>
      <c r="H430" s="24">
        <f>'Рейтинговая таблица организаций'!O430</f>
        <v>95</v>
      </c>
      <c r="I430" s="24">
        <f>'Рейтинговая таблица организаций'!P430</f>
        <v>97</v>
      </c>
      <c r="J430" s="24">
        <f t="shared" si="86"/>
        <v>427</v>
      </c>
      <c r="K430" s="24" t="str">
        <f t="shared" si="87"/>
        <v>МБОУ «Карабудахкентская СОШ №1» (Карабудахкентский район )</v>
      </c>
      <c r="L430" s="24">
        <f>'Рейтинговая таблица организаций'!V430</f>
        <v>100</v>
      </c>
      <c r="M430" s="24">
        <f>'Рейтинговая таблица организаций'!X430</f>
        <v>87</v>
      </c>
      <c r="N430" s="24">
        <f>'Рейтинговая таблица организаций'!Y430</f>
        <v>93</v>
      </c>
      <c r="O430" s="24">
        <f t="shared" si="88"/>
        <v>427</v>
      </c>
      <c r="P430" s="24" t="str">
        <f t="shared" si="89"/>
        <v>МБОУ «Карабудахкентская СОШ №1» (Карабудахкентский район )</v>
      </c>
      <c r="Q430" s="24">
        <f>'Рейтинговая таблица организаций'!AD430</f>
        <v>20</v>
      </c>
      <c r="R430" s="24">
        <f>'Рейтинговая таблица организаций'!AE430</f>
        <v>60</v>
      </c>
      <c r="S430" s="7">
        <f>'Рейтинговая таблица организаций'!AF430</f>
        <v>100</v>
      </c>
      <c r="T430" s="24">
        <f>'Рейтинговая таблица организаций'!AG430</f>
        <v>60</v>
      </c>
      <c r="U430" s="24">
        <f t="shared" si="90"/>
        <v>427</v>
      </c>
      <c r="V430" s="24" t="str">
        <f t="shared" si="91"/>
        <v>МБОУ «Карабудахкентская СОШ №1» (Карабудахкентский район )</v>
      </c>
      <c r="W430" s="24">
        <f>'Рейтинговая таблица организаций'!AN430</f>
        <v>95</v>
      </c>
      <c r="X430" s="24">
        <f>'Рейтинговая таблица организаций'!AO430</f>
        <v>98</v>
      </c>
      <c r="Y430" s="24">
        <f>'Рейтинговая таблица организаций'!AP430</f>
        <v>93</v>
      </c>
      <c r="Z430" s="24">
        <f>'Рейтинговая таблица организаций'!AQ430</f>
        <v>96</v>
      </c>
      <c r="AA430" s="24">
        <f t="shared" si="92"/>
        <v>427</v>
      </c>
      <c r="AB430" s="24" t="str">
        <f t="shared" si="93"/>
        <v>МБОУ «Карабудахкентская СОШ №1» (Карабудахкентский район )</v>
      </c>
      <c r="AC430" s="24">
        <f>'Рейтинговая таблица организаций'!AX430</f>
        <v>94</v>
      </c>
      <c r="AD430" s="24">
        <f>'Рейтинговая таблица организаций'!AY430</f>
        <v>92</v>
      </c>
      <c r="AE430" s="24">
        <f>'Рейтинговая таблица организаций'!AZ430</f>
        <v>95</v>
      </c>
      <c r="AF430" s="24">
        <f>'Рейтинговая таблица организаций'!BA430</f>
        <v>93</v>
      </c>
      <c r="AG430" s="24">
        <f t="shared" si="94"/>
        <v>427</v>
      </c>
      <c r="AH430" s="24" t="str">
        <f t="shared" si="95"/>
        <v>МБОУ «Карабудахкентская СОШ №1» (Карабудахкентский район )</v>
      </c>
      <c r="AI430" s="24">
        <f>'Рейтинговая таблица организаций'!BB430</f>
        <v>87.8</v>
      </c>
    </row>
    <row r="431" spans="1:35" s="24" customFormat="1" x14ac:dyDescent="0.25">
      <c r="A431" s="24">
        <f>'Рейтинговая таблица организаций'!A431</f>
        <v>428</v>
      </c>
      <c r="B431" s="24" t="str">
        <f>'Рейтинговая таблица организаций'!B431</f>
        <v>МБОУ «Карабудахкентская СОШ №5» (Карабудахкентский район )</v>
      </c>
      <c r="C431" s="24">
        <f>'Рейтинговая таблица организаций'!C431</f>
        <v>128</v>
      </c>
      <c r="D431" s="24">
        <f t="shared" si="84"/>
        <v>428</v>
      </c>
      <c r="E431" s="24" t="str">
        <f t="shared" si="85"/>
        <v>МБОУ «Карабудахкентская СОШ №5» (Карабудахкентский район )</v>
      </c>
      <c r="F431" s="24">
        <f>'Рейтинговая таблица организаций'!M431</f>
        <v>100</v>
      </c>
      <c r="G431" s="24">
        <f>'Рейтинговая таблица организаций'!N431</f>
        <v>100</v>
      </c>
      <c r="H431" s="24">
        <f>'Рейтинговая таблица организаций'!O431</f>
        <v>96</v>
      </c>
      <c r="I431" s="24">
        <f>'Рейтинговая таблица организаций'!P431</f>
        <v>98</v>
      </c>
      <c r="J431" s="24">
        <f t="shared" si="86"/>
        <v>428</v>
      </c>
      <c r="K431" s="24" t="str">
        <f t="shared" si="87"/>
        <v>МБОУ «Карабудахкентская СОШ №5» (Карабудахкентский район )</v>
      </c>
      <c r="L431" s="24">
        <f>'Рейтинговая таблица организаций'!V431</f>
        <v>100</v>
      </c>
      <c r="M431" s="24">
        <f>'Рейтинговая таблица организаций'!X431</f>
        <v>80</v>
      </c>
      <c r="N431" s="24">
        <f>'Рейтинговая таблица организаций'!Y431</f>
        <v>90</v>
      </c>
      <c r="O431" s="24">
        <f t="shared" si="88"/>
        <v>428</v>
      </c>
      <c r="P431" s="24" t="str">
        <f t="shared" si="89"/>
        <v>МБОУ «Карабудахкентская СОШ №5» (Карабудахкентский район )</v>
      </c>
      <c r="Q431" s="24">
        <f>'Рейтинговая таблица организаций'!AD431</f>
        <v>0</v>
      </c>
      <c r="R431" s="24">
        <f>'Рейтинговая таблица организаций'!AE431</f>
        <v>60</v>
      </c>
      <c r="S431" s="7">
        <f>'Рейтинговая таблица организаций'!AF431</f>
        <v>100</v>
      </c>
      <c r="T431" s="24">
        <f>'Рейтинговая таблица организаций'!AG431</f>
        <v>54</v>
      </c>
      <c r="U431" s="24">
        <f t="shared" si="90"/>
        <v>428</v>
      </c>
      <c r="V431" s="24" t="str">
        <f t="shared" si="91"/>
        <v>МБОУ «Карабудахкентская СОШ №5» (Карабудахкентский район )</v>
      </c>
      <c r="W431" s="24">
        <f>'Рейтинговая таблица организаций'!AN431</f>
        <v>93</v>
      </c>
      <c r="X431" s="24">
        <f>'Рейтинговая таблица организаций'!AO431</f>
        <v>98</v>
      </c>
      <c r="Y431" s="24">
        <f>'Рейтинговая таблица организаций'!AP431</f>
        <v>92</v>
      </c>
      <c r="Z431" s="24">
        <f>'Рейтинговая таблица организаций'!AQ431</f>
        <v>95</v>
      </c>
      <c r="AA431" s="24">
        <f t="shared" si="92"/>
        <v>428</v>
      </c>
      <c r="AB431" s="24" t="str">
        <f t="shared" si="93"/>
        <v>МБОУ «Карабудахкентская СОШ №5» (Карабудахкентский район )</v>
      </c>
      <c r="AC431" s="24">
        <f>'Рейтинговая таблица организаций'!AX431</f>
        <v>91</v>
      </c>
      <c r="AD431" s="24">
        <f>'Рейтинговая таблица организаций'!AY431</f>
        <v>93</v>
      </c>
      <c r="AE431" s="24">
        <f>'Рейтинговая таблица организаций'!AZ431</f>
        <v>92</v>
      </c>
      <c r="AF431" s="24">
        <f>'Рейтинговая таблица организаций'!BA431</f>
        <v>92</v>
      </c>
      <c r="AG431" s="24">
        <f t="shared" si="94"/>
        <v>428</v>
      </c>
      <c r="AH431" s="24" t="str">
        <f t="shared" si="95"/>
        <v>МБОУ «Карабудахкентская СОШ №5» (Карабудахкентский район )</v>
      </c>
      <c r="AI431" s="24">
        <f>'Рейтинговая таблица организаций'!BB431</f>
        <v>85.8</v>
      </c>
    </row>
    <row r="432" spans="1:35" s="24" customFormat="1" x14ac:dyDescent="0.25">
      <c r="A432" s="24">
        <f>'Рейтинговая таблица организаций'!A432</f>
        <v>429</v>
      </c>
      <c r="B432" s="24" t="str">
        <f>'Рейтинговая таблица организаций'!B432</f>
        <v>МБОУ «Ленинкентская СОШ» (Карабудахкентский район )</v>
      </c>
      <c r="C432" s="24">
        <f>'Рейтинговая таблица организаций'!C432</f>
        <v>71</v>
      </c>
      <c r="D432" s="24">
        <f t="shared" si="84"/>
        <v>429</v>
      </c>
      <c r="E432" s="24" t="str">
        <f t="shared" si="85"/>
        <v>МБОУ «Ленинкентская СОШ» (Карабудахкентский район )</v>
      </c>
      <c r="F432" s="24">
        <f>'Рейтинговая таблица организаций'!M432</f>
        <v>100</v>
      </c>
      <c r="G432" s="24">
        <f>'Рейтинговая таблица организаций'!N432</f>
        <v>100</v>
      </c>
      <c r="H432" s="24">
        <f>'Рейтинговая таблица организаций'!O432</f>
        <v>97</v>
      </c>
      <c r="I432" s="24">
        <f>'Рейтинговая таблица организаций'!P432</f>
        <v>99</v>
      </c>
      <c r="J432" s="24">
        <f t="shared" si="86"/>
        <v>429</v>
      </c>
      <c r="K432" s="24" t="str">
        <f t="shared" si="87"/>
        <v>МБОУ «Ленинкентская СОШ» (Карабудахкентский район )</v>
      </c>
      <c r="L432" s="24">
        <f>'Рейтинговая таблица организаций'!V432</f>
        <v>100</v>
      </c>
      <c r="M432" s="24">
        <f>'Рейтинговая таблица организаций'!X432</f>
        <v>87</v>
      </c>
      <c r="N432" s="24">
        <f>'Рейтинговая таблица организаций'!Y432</f>
        <v>93</v>
      </c>
      <c r="O432" s="24">
        <f t="shared" si="88"/>
        <v>429</v>
      </c>
      <c r="P432" s="24" t="str">
        <f t="shared" si="89"/>
        <v>МБОУ «Ленинкентская СОШ» (Карабудахкентский район )</v>
      </c>
      <c r="Q432" s="24">
        <f>'Рейтинговая таблица организаций'!AD432</f>
        <v>0</v>
      </c>
      <c r="R432" s="24">
        <f>'Рейтинговая таблица организаций'!AE432</f>
        <v>0</v>
      </c>
      <c r="S432" s="7">
        <f>'Рейтинговая таблица организаций'!AF432</f>
        <v>100</v>
      </c>
      <c r="T432" s="24">
        <f>'Рейтинговая таблица организаций'!AG432</f>
        <v>30</v>
      </c>
      <c r="U432" s="24">
        <f t="shared" si="90"/>
        <v>429</v>
      </c>
      <c r="V432" s="24" t="str">
        <f t="shared" si="91"/>
        <v>МБОУ «Ленинкентская СОШ» (Карабудахкентский район )</v>
      </c>
      <c r="W432" s="24">
        <f>'Рейтинговая таблица организаций'!AN432</f>
        <v>97</v>
      </c>
      <c r="X432" s="24">
        <f>'Рейтинговая таблица организаций'!AO432</f>
        <v>99</v>
      </c>
      <c r="Y432" s="24">
        <f>'Рейтинговая таблица организаций'!AP432</f>
        <v>98</v>
      </c>
      <c r="Z432" s="24">
        <f>'Рейтинговая таблица организаций'!AQ432</f>
        <v>98</v>
      </c>
      <c r="AA432" s="24">
        <f t="shared" si="92"/>
        <v>429</v>
      </c>
      <c r="AB432" s="24" t="str">
        <f t="shared" si="93"/>
        <v>МБОУ «Ленинкентская СОШ» (Карабудахкентский район )</v>
      </c>
      <c r="AC432" s="24">
        <f>'Рейтинговая таблица организаций'!AX432</f>
        <v>96</v>
      </c>
      <c r="AD432" s="24">
        <f>'Рейтинговая таблица организаций'!AY432</f>
        <v>97</v>
      </c>
      <c r="AE432" s="24">
        <f>'Рейтинговая таблица организаций'!AZ432</f>
        <v>97</v>
      </c>
      <c r="AF432" s="24">
        <f>'Рейтинговая таблица организаций'!BA432</f>
        <v>97</v>
      </c>
      <c r="AG432" s="24">
        <f t="shared" si="94"/>
        <v>429</v>
      </c>
      <c r="AH432" s="24" t="str">
        <f t="shared" si="95"/>
        <v>МБОУ «Ленинкентская СОШ» (Карабудахкентский район )</v>
      </c>
      <c r="AI432" s="24">
        <f>'Рейтинговая таблица организаций'!BB432</f>
        <v>83.4</v>
      </c>
    </row>
    <row r="433" spans="1:35" s="24" customFormat="1" x14ac:dyDescent="0.25">
      <c r="A433" s="24">
        <f>'Рейтинговая таблица организаций'!A433</f>
        <v>430</v>
      </c>
      <c r="B433" s="24" t="str">
        <f>'Рейтинговая таблица организаций'!B433</f>
        <v>МБОУ «Параульская СОШ №1» (Карабудахкентский район )</v>
      </c>
      <c r="C433" s="24">
        <f>'Рейтинговая таблица организаций'!C433</f>
        <v>120</v>
      </c>
      <c r="D433" s="24">
        <f t="shared" si="84"/>
        <v>430</v>
      </c>
      <c r="E433" s="24" t="str">
        <f t="shared" si="85"/>
        <v>МБОУ «Параульская СОШ №1» (Карабудахкентский район )</v>
      </c>
      <c r="F433" s="24">
        <f>'Рейтинговая таблица организаций'!M433</f>
        <v>95</v>
      </c>
      <c r="G433" s="24">
        <f>'Рейтинговая таблица организаций'!N433</f>
        <v>100</v>
      </c>
      <c r="H433" s="24">
        <f>'Рейтинговая таблица организаций'!O433</f>
        <v>98</v>
      </c>
      <c r="I433" s="24">
        <f>'Рейтинговая таблица организаций'!P433</f>
        <v>98</v>
      </c>
      <c r="J433" s="24">
        <f t="shared" si="86"/>
        <v>430</v>
      </c>
      <c r="K433" s="24" t="str">
        <f t="shared" si="87"/>
        <v>МБОУ «Параульская СОШ №1» (Карабудахкентский район )</v>
      </c>
      <c r="L433" s="24">
        <f>'Рейтинговая таблица организаций'!V433</f>
        <v>60</v>
      </c>
      <c r="M433" s="24">
        <f>'Рейтинговая таблица организаций'!X433</f>
        <v>93</v>
      </c>
      <c r="N433" s="24">
        <f>'Рейтинговая таблица организаций'!Y433</f>
        <v>76</v>
      </c>
      <c r="O433" s="24">
        <f t="shared" si="88"/>
        <v>430</v>
      </c>
      <c r="P433" s="24" t="str">
        <f t="shared" si="89"/>
        <v>МБОУ «Параульская СОШ №1» (Карабудахкентский район )</v>
      </c>
      <c r="Q433" s="24">
        <f>'Рейтинговая таблица организаций'!AD433</f>
        <v>0</v>
      </c>
      <c r="R433" s="24">
        <f>'Рейтинговая таблица организаций'!AE433</f>
        <v>60</v>
      </c>
      <c r="S433" s="7">
        <f>'Рейтинговая таблица организаций'!AF433</f>
        <v>100</v>
      </c>
      <c r="T433" s="24">
        <f>'Рейтинговая таблица организаций'!AG433</f>
        <v>54</v>
      </c>
      <c r="U433" s="24">
        <f t="shared" si="90"/>
        <v>430</v>
      </c>
      <c r="V433" s="24" t="str">
        <f t="shared" si="91"/>
        <v>МБОУ «Параульская СОШ №1» (Карабудахкентский район )</v>
      </c>
      <c r="W433" s="24">
        <f>'Рейтинговая таблица организаций'!AN433</f>
        <v>98</v>
      </c>
      <c r="X433" s="24">
        <f>'Рейтинговая таблица организаций'!AO433</f>
        <v>97</v>
      </c>
      <c r="Y433" s="24">
        <f>'Рейтинговая таблица организаций'!AP433</f>
        <v>98</v>
      </c>
      <c r="Z433" s="24">
        <f>'Рейтинговая таблица организаций'!AQ433</f>
        <v>98</v>
      </c>
      <c r="AA433" s="24">
        <f t="shared" si="92"/>
        <v>430</v>
      </c>
      <c r="AB433" s="24" t="str">
        <f t="shared" si="93"/>
        <v>МБОУ «Параульская СОШ №1» (Карабудахкентский район )</v>
      </c>
      <c r="AC433" s="24">
        <f>'Рейтинговая таблица организаций'!AX433</f>
        <v>95</v>
      </c>
      <c r="AD433" s="24">
        <f>'Рейтинговая таблица организаций'!AY433</f>
        <v>96</v>
      </c>
      <c r="AE433" s="24">
        <f>'Рейтинговая таблица организаций'!AZ433</f>
        <v>95</v>
      </c>
      <c r="AF433" s="24">
        <f>'Рейтинговая таблица организаций'!BA433</f>
        <v>95</v>
      </c>
      <c r="AG433" s="24">
        <f t="shared" si="94"/>
        <v>430</v>
      </c>
      <c r="AH433" s="24" t="str">
        <f t="shared" si="95"/>
        <v>МБОУ «Параульская СОШ №1» (Карабудахкентский район )</v>
      </c>
      <c r="AI433" s="24">
        <f>'Рейтинговая таблица организаций'!BB433</f>
        <v>84.2</v>
      </c>
    </row>
    <row r="434" spans="1:35" s="24" customFormat="1" x14ac:dyDescent="0.25">
      <c r="A434" s="24">
        <f>'Рейтинговая таблица организаций'!A434</f>
        <v>431</v>
      </c>
      <c r="B434" s="24" t="str">
        <f>'Рейтинговая таблица организаций'!B434</f>
        <v>МБОУ «Параульская СОШ №2» (Карабудахкентский район )</v>
      </c>
      <c r="C434" s="24">
        <f>'Рейтинговая таблица организаций'!C434</f>
        <v>288</v>
      </c>
      <c r="D434" s="24">
        <f t="shared" si="84"/>
        <v>431</v>
      </c>
      <c r="E434" s="24" t="str">
        <f t="shared" si="85"/>
        <v>МБОУ «Параульская СОШ №2» (Карабудахкентский район )</v>
      </c>
      <c r="F434" s="24">
        <f>'Рейтинговая таблица организаций'!M434</f>
        <v>92</v>
      </c>
      <c r="G434" s="24">
        <f>'Рейтинговая таблица организаций'!N434</f>
        <v>90</v>
      </c>
      <c r="H434" s="24">
        <f>'Рейтинговая таблица организаций'!O434</f>
        <v>98</v>
      </c>
      <c r="I434" s="24">
        <f>'Рейтинговая таблица организаций'!P434</f>
        <v>94</v>
      </c>
      <c r="J434" s="24">
        <f t="shared" si="86"/>
        <v>431</v>
      </c>
      <c r="K434" s="24" t="str">
        <f t="shared" si="87"/>
        <v>МБОУ «Параульская СОШ №2» (Карабудахкентский район )</v>
      </c>
      <c r="L434" s="24">
        <f>'Рейтинговая таблица организаций'!V434</f>
        <v>100</v>
      </c>
      <c r="M434" s="24">
        <f>'Рейтинговая таблица организаций'!X434</f>
        <v>84</v>
      </c>
      <c r="N434" s="24">
        <f>'Рейтинговая таблица организаций'!Y434</f>
        <v>92</v>
      </c>
      <c r="O434" s="24">
        <f t="shared" si="88"/>
        <v>431</v>
      </c>
      <c r="P434" s="24" t="str">
        <f t="shared" si="89"/>
        <v>МБОУ «Параульская СОШ №2» (Карабудахкентский район )</v>
      </c>
      <c r="Q434" s="24">
        <f>'Рейтинговая таблица организаций'!AD434</f>
        <v>40</v>
      </c>
      <c r="R434" s="24">
        <f>'Рейтинговая таблица организаций'!AE434</f>
        <v>60</v>
      </c>
      <c r="S434" s="7">
        <f>'Рейтинговая таблица организаций'!AF434</f>
        <v>90</v>
      </c>
      <c r="T434" s="24">
        <f>'Рейтинговая таблица организаций'!AG434</f>
        <v>63</v>
      </c>
      <c r="U434" s="24">
        <f t="shared" si="90"/>
        <v>431</v>
      </c>
      <c r="V434" s="24" t="str">
        <f t="shared" si="91"/>
        <v>МБОУ «Параульская СОШ №2» (Карабудахкентский район )</v>
      </c>
      <c r="W434" s="24">
        <f>'Рейтинговая таблица организаций'!AN434</f>
        <v>97</v>
      </c>
      <c r="X434" s="24">
        <f>'Рейтинговая таблица организаций'!AO434</f>
        <v>94</v>
      </c>
      <c r="Y434" s="24">
        <f>'Рейтинговая таблица организаций'!AP434</f>
        <v>97</v>
      </c>
      <c r="Z434" s="24">
        <f>'Рейтинговая таблица организаций'!AQ434</f>
        <v>96</v>
      </c>
      <c r="AA434" s="24">
        <f t="shared" si="92"/>
        <v>431</v>
      </c>
      <c r="AB434" s="24" t="str">
        <f t="shared" si="93"/>
        <v>МБОУ «Параульская СОШ №2» (Карабудахкентский район )</v>
      </c>
      <c r="AC434" s="24">
        <f>'Рейтинговая таблица организаций'!AX434</f>
        <v>94</v>
      </c>
      <c r="AD434" s="24">
        <f>'Рейтинговая таблица организаций'!AY434</f>
        <v>89</v>
      </c>
      <c r="AE434" s="24">
        <f>'Рейтинговая таблица организаций'!AZ434</f>
        <v>91</v>
      </c>
      <c r="AF434" s="24">
        <f>'Рейтинговая таблица организаций'!BA434</f>
        <v>91</v>
      </c>
      <c r="AG434" s="24">
        <f t="shared" si="94"/>
        <v>431</v>
      </c>
      <c r="AH434" s="24" t="str">
        <f t="shared" si="95"/>
        <v>МБОУ «Параульская СОШ №2» (Карабудахкентский район )</v>
      </c>
      <c r="AI434" s="24">
        <f>'Рейтинговая таблица организаций'!BB434</f>
        <v>87.2</v>
      </c>
    </row>
    <row r="435" spans="1:35" s="24" customFormat="1" x14ac:dyDescent="0.25">
      <c r="A435" s="24">
        <f>'Рейтинговая таблица организаций'!A435</f>
        <v>432</v>
      </c>
      <c r="B435" s="24" t="str">
        <f>'Рейтинговая таблица организаций'!B435</f>
        <v>МБОУ «Параульская СОШ №3» (Карабудахкентский район )</v>
      </c>
      <c r="C435" s="24">
        <f>'Рейтинговая таблица организаций'!C435</f>
        <v>300</v>
      </c>
      <c r="D435" s="24">
        <f t="shared" si="84"/>
        <v>432</v>
      </c>
      <c r="E435" s="24" t="str">
        <f t="shared" si="85"/>
        <v>МБОУ «Параульская СОШ №3» (Карабудахкентский район )</v>
      </c>
      <c r="F435" s="24">
        <f>'Рейтинговая таблица организаций'!M435</f>
        <v>100</v>
      </c>
      <c r="G435" s="24">
        <f>'Рейтинговая таблица организаций'!N435</f>
        <v>100</v>
      </c>
      <c r="H435" s="24">
        <f>'Рейтинговая таблица организаций'!O435</f>
        <v>84</v>
      </c>
      <c r="I435" s="24">
        <f>'Рейтинговая таблица организаций'!P435</f>
        <v>94</v>
      </c>
      <c r="J435" s="24">
        <f t="shared" si="86"/>
        <v>432</v>
      </c>
      <c r="K435" s="24" t="str">
        <f t="shared" si="87"/>
        <v>МБОУ «Параульская СОШ №3» (Карабудахкентский район )</v>
      </c>
      <c r="L435" s="24">
        <f>'Рейтинговая таблица организаций'!V435</f>
        <v>100</v>
      </c>
      <c r="M435" s="24">
        <f>'Рейтинговая таблица организаций'!X435</f>
        <v>54</v>
      </c>
      <c r="N435" s="24">
        <f>'Рейтинговая таблица организаций'!Y435</f>
        <v>77</v>
      </c>
      <c r="O435" s="24">
        <f t="shared" si="88"/>
        <v>432</v>
      </c>
      <c r="P435" s="24" t="str">
        <f t="shared" si="89"/>
        <v>МБОУ «Параульская СОШ №3» (Карабудахкентский район )</v>
      </c>
      <c r="Q435" s="24">
        <f>'Рейтинговая таблица организаций'!AD435</f>
        <v>0</v>
      </c>
      <c r="R435" s="24">
        <f>'Рейтинговая таблица организаций'!AE435</f>
        <v>60</v>
      </c>
      <c r="S435" s="7">
        <f>'Рейтинговая таблица организаций'!AF435</f>
        <v>100</v>
      </c>
      <c r="T435" s="24">
        <f>'Рейтинговая таблица организаций'!AG435</f>
        <v>54</v>
      </c>
      <c r="U435" s="24">
        <f t="shared" si="90"/>
        <v>432</v>
      </c>
      <c r="V435" s="24" t="str">
        <f t="shared" si="91"/>
        <v>МБОУ «Параульская СОШ №3» (Карабудахкентский район )</v>
      </c>
      <c r="W435" s="24">
        <f>'Рейтинговая таблица организаций'!AN435</f>
        <v>80</v>
      </c>
      <c r="X435" s="24">
        <f>'Рейтинговая таблица организаций'!AO435</f>
        <v>91</v>
      </c>
      <c r="Y435" s="24">
        <f>'Рейтинговая таблица организаций'!AP435</f>
        <v>81</v>
      </c>
      <c r="Z435" s="24">
        <f>'Рейтинговая таблица организаций'!AQ435</f>
        <v>85</v>
      </c>
      <c r="AA435" s="24">
        <f t="shared" si="92"/>
        <v>432</v>
      </c>
      <c r="AB435" s="24" t="str">
        <f t="shared" si="93"/>
        <v>МБОУ «Параульская СОШ №3» (Карабудахкентский район )</v>
      </c>
      <c r="AC435" s="24">
        <f>'Рейтинговая таблица организаций'!AX435</f>
        <v>67</v>
      </c>
      <c r="AD435" s="24">
        <f>'Рейтинговая таблица организаций'!AY435</f>
        <v>79</v>
      </c>
      <c r="AE435" s="24">
        <f>'Рейтинговая таблица организаций'!AZ435</f>
        <v>77</v>
      </c>
      <c r="AF435" s="24">
        <f>'Рейтинговая таблица организаций'!BA435</f>
        <v>74</v>
      </c>
      <c r="AG435" s="24">
        <f t="shared" si="94"/>
        <v>432</v>
      </c>
      <c r="AH435" s="24" t="str">
        <f t="shared" si="95"/>
        <v>МБОУ «Параульская СОШ №3» (Карабудахкентский район )</v>
      </c>
      <c r="AI435" s="24">
        <f>'Рейтинговая таблица организаций'!BB435</f>
        <v>76.8</v>
      </c>
    </row>
    <row r="436" spans="1:35" s="24" customFormat="1" x14ac:dyDescent="0.25">
      <c r="A436" s="24">
        <f>'Рейтинговая таблица организаций'!A436</f>
        <v>433</v>
      </c>
      <c r="B436" s="24" t="str">
        <f>'Рейтинговая таблица организаций'!B436</f>
        <v>МБОУ «Сирагинская СОШ» (Карабудахкентский район )</v>
      </c>
      <c r="C436" s="24">
        <f>'Рейтинговая таблица организаций'!C436</f>
        <v>33</v>
      </c>
      <c r="D436" s="24">
        <f t="shared" si="84"/>
        <v>433</v>
      </c>
      <c r="E436" s="24" t="str">
        <f t="shared" si="85"/>
        <v>МБОУ «Сирагинская СОШ» (Карабудахкентский район )</v>
      </c>
      <c r="F436" s="24">
        <f>'Рейтинговая таблица организаций'!M436</f>
        <v>97</v>
      </c>
      <c r="G436" s="24">
        <f>'Рейтинговая таблица организаций'!N436</f>
        <v>100</v>
      </c>
      <c r="H436" s="24">
        <f>'Рейтинговая таблица организаций'!O436</f>
        <v>100</v>
      </c>
      <c r="I436" s="24">
        <f>'Рейтинговая таблица организаций'!P436</f>
        <v>99</v>
      </c>
      <c r="J436" s="24">
        <f t="shared" si="86"/>
        <v>433</v>
      </c>
      <c r="K436" s="24" t="str">
        <f t="shared" si="87"/>
        <v>МБОУ «Сирагинская СОШ» (Карабудахкентский район )</v>
      </c>
      <c r="L436" s="24">
        <f>'Рейтинговая таблица организаций'!V436</f>
        <v>80</v>
      </c>
      <c r="M436" s="24">
        <f>'Рейтинговая таблица организаций'!X436</f>
        <v>88</v>
      </c>
      <c r="N436" s="24">
        <f>'Рейтинговая таблица организаций'!Y436</f>
        <v>84</v>
      </c>
      <c r="O436" s="24">
        <f t="shared" si="88"/>
        <v>433</v>
      </c>
      <c r="P436" s="24" t="str">
        <f t="shared" si="89"/>
        <v>МБОУ «Сирагинская СОШ» (Карабудахкентский район )</v>
      </c>
      <c r="Q436" s="24">
        <f>'Рейтинговая таблица организаций'!AD436</f>
        <v>0</v>
      </c>
      <c r="R436" s="24">
        <f>'Рейтинговая таблица организаций'!AE436</f>
        <v>0</v>
      </c>
      <c r="S436" s="7">
        <f>'Рейтинговая таблица организаций'!AF436</f>
        <v>50</v>
      </c>
      <c r="T436" s="24">
        <f>'Рейтинговая таблица организаций'!AG436</f>
        <v>15</v>
      </c>
      <c r="U436" s="24">
        <f t="shared" si="90"/>
        <v>433</v>
      </c>
      <c r="V436" s="24" t="str">
        <f t="shared" si="91"/>
        <v>МБОУ «Сирагинская СОШ» (Карабудахкентский район )</v>
      </c>
      <c r="W436" s="24">
        <f>'Рейтинговая таблица организаций'!AN436</f>
        <v>94</v>
      </c>
      <c r="X436" s="24">
        <f>'Рейтинговая таблица организаций'!AO436</f>
        <v>100</v>
      </c>
      <c r="Y436" s="24">
        <f>'Рейтинговая таблица организаций'!AP436</f>
        <v>92</v>
      </c>
      <c r="Z436" s="24">
        <f>'Рейтинговая таблица организаций'!AQ436</f>
        <v>96</v>
      </c>
      <c r="AA436" s="24">
        <f t="shared" si="92"/>
        <v>433</v>
      </c>
      <c r="AB436" s="24" t="str">
        <f t="shared" si="93"/>
        <v>МБОУ «Сирагинская СОШ» (Карабудахкентский район )</v>
      </c>
      <c r="AC436" s="24">
        <f>'Рейтинговая таблица организаций'!AX436</f>
        <v>94</v>
      </c>
      <c r="AD436" s="24">
        <f>'Рейтинговая таблица организаций'!AY436</f>
        <v>100</v>
      </c>
      <c r="AE436" s="24">
        <f>'Рейтинговая таблица организаций'!AZ436</f>
        <v>100</v>
      </c>
      <c r="AF436" s="24">
        <f>'Рейтинговая таблица организаций'!BA436</f>
        <v>98</v>
      </c>
      <c r="AG436" s="24">
        <f t="shared" si="94"/>
        <v>433</v>
      </c>
      <c r="AH436" s="24" t="str">
        <f t="shared" si="95"/>
        <v>МБОУ «Сирагинская СОШ» (Карабудахкентский район )</v>
      </c>
      <c r="AI436" s="24">
        <f>'Рейтинговая таблица организаций'!BB436</f>
        <v>78.400000000000006</v>
      </c>
    </row>
    <row r="437" spans="1:35" s="24" customFormat="1" x14ac:dyDescent="0.25">
      <c r="A437" s="24">
        <f>'Рейтинговая таблица организаций'!A437</f>
        <v>434</v>
      </c>
      <c r="B437" s="24" t="str">
        <f>'Рейтинговая таблица организаций'!B437</f>
        <v>МБОУ «Уллубийаульская СОШ» (Карабудахкентский район )</v>
      </c>
      <c r="C437" s="24">
        <f>'Рейтинговая таблица организаций'!C437</f>
        <v>455</v>
      </c>
      <c r="D437" s="24">
        <f t="shared" si="84"/>
        <v>434</v>
      </c>
      <c r="E437" s="24" t="str">
        <f t="shared" si="85"/>
        <v>МБОУ «Уллубийаульская СОШ» (Карабудахкентский район )</v>
      </c>
      <c r="F437" s="24">
        <f>'Рейтинговая таблица организаций'!M437</f>
        <v>44</v>
      </c>
      <c r="G437" s="24">
        <f>'Рейтинговая таблица организаций'!N437</f>
        <v>100</v>
      </c>
      <c r="H437" s="24">
        <f>'Рейтинговая таблица организаций'!O437</f>
        <v>89</v>
      </c>
      <c r="I437" s="24">
        <f>'Рейтинговая таблица организаций'!P437</f>
        <v>79</v>
      </c>
      <c r="J437" s="24">
        <f t="shared" si="86"/>
        <v>434</v>
      </c>
      <c r="K437" s="24" t="str">
        <f t="shared" si="87"/>
        <v>МБОУ «Уллубийаульская СОШ» (Карабудахкентский район )</v>
      </c>
      <c r="L437" s="24">
        <f>'Рейтинговая таблица организаций'!V437</f>
        <v>60</v>
      </c>
      <c r="M437" s="24">
        <f>'Рейтинговая таблица организаций'!X437</f>
        <v>45</v>
      </c>
      <c r="N437" s="24">
        <f>'Рейтинговая таблица организаций'!Y437</f>
        <v>52</v>
      </c>
      <c r="O437" s="24">
        <f t="shared" si="88"/>
        <v>434</v>
      </c>
      <c r="P437" s="24" t="str">
        <f t="shared" si="89"/>
        <v>МБОУ «Уллубийаульская СОШ» (Карабудахкентский район )</v>
      </c>
      <c r="Q437" s="24">
        <f>'Рейтинговая таблица организаций'!AD437</f>
        <v>0</v>
      </c>
      <c r="R437" s="24">
        <f>'Рейтинговая таблица организаций'!AE437</f>
        <v>40</v>
      </c>
      <c r="S437" s="7">
        <f>'Рейтинговая таблица организаций'!AF437</f>
        <v>53.409090909090907</v>
      </c>
      <c r="T437" s="24">
        <f>'Рейтинговая таблица организаций'!AG437</f>
        <v>32</v>
      </c>
      <c r="U437" s="24">
        <f t="shared" si="90"/>
        <v>434</v>
      </c>
      <c r="V437" s="24" t="str">
        <f t="shared" si="91"/>
        <v>МБОУ «Уллубийаульская СОШ» (Карабудахкентский район )</v>
      </c>
      <c r="W437" s="24">
        <f>'Рейтинговая таблица организаций'!AN437</f>
        <v>84</v>
      </c>
      <c r="X437" s="24">
        <f>'Рейтинговая таблица организаций'!AO437</f>
        <v>89</v>
      </c>
      <c r="Y437" s="24">
        <f>'Рейтинговая таблица организаций'!AP437</f>
        <v>79</v>
      </c>
      <c r="Z437" s="24">
        <f>'Рейтинговая таблица организаций'!AQ437</f>
        <v>85</v>
      </c>
      <c r="AA437" s="24">
        <f t="shared" si="92"/>
        <v>434</v>
      </c>
      <c r="AB437" s="24" t="str">
        <f t="shared" si="93"/>
        <v>МБОУ «Уллубийаульская СОШ» (Карабудахкентский район )</v>
      </c>
      <c r="AC437" s="24">
        <f>'Рейтинговая таблица организаций'!AX437</f>
        <v>60</v>
      </c>
      <c r="AD437" s="24">
        <f>'Рейтинговая таблица организаций'!AY437</f>
        <v>54</v>
      </c>
      <c r="AE437" s="24">
        <f>'Рейтинговая таблица организаций'!AZ437</f>
        <v>65</v>
      </c>
      <c r="AF437" s="24">
        <f>'Рейтинговая таблица организаций'!BA437</f>
        <v>59</v>
      </c>
      <c r="AG437" s="24">
        <f t="shared" si="94"/>
        <v>434</v>
      </c>
      <c r="AH437" s="24" t="str">
        <f t="shared" si="95"/>
        <v>МБОУ «Уллубийаульская СОШ» (Карабудахкентский район )</v>
      </c>
      <c r="AI437" s="24">
        <f>'Рейтинговая таблица организаций'!BB437</f>
        <v>61.4</v>
      </c>
    </row>
    <row r="438" spans="1:35" s="24" customFormat="1" x14ac:dyDescent="0.25">
      <c r="A438" s="24">
        <f>'Рейтинговая таблица организаций'!A438</f>
        <v>435</v>
      </c>
      <c r="B438" s="24" t="str">
        <f>'Рейтинговая таблица организаций'!B438</f>
        <v>МБДОУ «Детский сад №6 «Теремок» с.Доргели (Карабудахкентский район )</v>
      </c>
      <c r="C438" s="24">
        <f>'Рейтинговая таблица организаций'!C438</f>
        <v>60</v>
      </c>
      <c r="D438" s="24">
        <f t="shared" si="84"/>
        <v>435</v>
      </c>
      <c r="E438" s="24" t="str">
        <f t="shared" si="85"/>
        <v>МБДОУ «Детский сад №6 «Теремок» с.Доргели (Карабудахкентский район )</v>
      </c>
      <c r="F438" s="24">
        <f>'Рейтинговая таблица организаций'!M438</f>
        <v>94</v>
      </c>
      <c r="G438" s="24">
        <f>'Рейтинговая таблица организаций'!N438</f>
        <v>90</v>
      </c>
      <c r="H438" s="24">
        <f>'Рейтинговая таблица организаций'!O438</f>
        <v>96</v>
      </c>
      <c r="I438" s="24">
        <f>'Рейтинговая таблица организаций'!P438</f>
        <v>94</v>
      </c>
      <c r="J438" s="24">
        <f t="shared" si="86"/>
        <v>435</v>
      </c>
      <c r="K438" s="24" t="str">
        <f t="shared" si="87"/>
        <v>МБДОУ «Детский сад №6 «Теремок» с.Доргели (Карабудахкентский район )</v>
      </c>
      <c r="L438" s="24">
        <f>'Рейтинговая таблица организаций'!V438</f>
        <v>100</v>
      </c>
      <c r="M438" s="24">
        <f>'Рейтинговая таблица организаций'!X438</f>
        <v>95</v>
      </c>
      <c r="N438" s="24">
        <f>'Рейтинговая таблица организаций'!Y438</f>
        <v>97</v>
      </c>
      <c r="O438" s="24">
        <f t="shared" si="88"/>
        <v>435</v>
      </c>
      <c r="P438" s="24" t="str">
        <f t="shared" si="89"/>
        <v>МБДОУ «Детский сад №6 «Теремок» с.Доргели (Карабудахкентский район )</v>
      </c>
      <c r="Q438" s="24">
        <f>'Рейтинговая таблица организаций'!AD438</f>
        <v>0</v>
      </c>
      <c r="R438" s="24">
        <f>'Рейтинговая таблица организаций'!AE438</f>
        <v>80</v>
      </c>
      <c r="S438" s="7">
        <f>'Рейтинговая таблица организаций'!AF438</f>
        <v>93.75</v>
      </c>
      <c r="T438" s="24">
        <f>'Рейтинговая таблица организаций'!AG438</f>
        <v>60</v>
      </c>
      <c r="U438" s="24">
        <f t="shared" si="90"/>
        <v>435</v>
      </c>
      <c r="V438" s="24" t="str">
        <f t="shared" si="91"/>
        <v>МБДОУ «Детский сад №6 «Теремок» с.Доргели (Карабудахкентский район )</v>
      </c>
      <c r="W438" s="24">
        <f>'Рейтинговая таблица организаций'!AN438</f>
        <v>97</v>
      </c>
      <c r="X438" s="24">
        <f>'Рейтинговая таблица организаций'!AO438</f>
        <v>95</v>
      </c>
      <c r="Y438" s="24">
        <f>'Рейтинговая таблица организаций'!AP438</f>
        <v>96</v>
      </c>
      <c r="Z438" s="24">
        <f>'Рейтинговая таблица организаций'!AQ438</f>
        <v>96</v>
      </c>
      <c r="AA438" s="24">
        <f t="shared" si="92"/>
        <v>435</v>
      </c>
      <c r="AB438" s="24" t="str">
        <f t="shared" si="93"/>
        <v>МБДОУ «Детский сад №6 «Теремок» с.Доргели (Карабудахкентский район )</v>
      </c>
      <c r="AC438" s="24">
        <f>'Рейтинговая таблица организаций'!AX438</f>
        <v>93</v>
      </c>
      <c r="AD438" s="24">
        <f>'Рейтинговая таблица организаций'!AY438</f>
        <v>97</v>
      </c>
      <c r="AE438" s="24">
        <f>'Рейтинговая таблица организаций'!AZ438</f>
        <v>93</v>
      </c>
      <c r="AF438" s="24">
        <f>'Рейтинговая таблица организаций'!BA438</f>
        <v>95</v>
      </c>
      <c r="AG438" s="24">
        <f t="shared" si="94"/>
        <v>435</v>
      </c>
      <c r="AH438" s="24" t="str">
        <f t="shared" si="95"/>
        <v>МБДОУ «Детский сад №6 «Теремок» с.Доргели (Карабудахкентский район )</v>
      </c>
      <c r="AI438" s="24">
        <f>'Рейтинговая таблица организаций'!BB438</f>
        <v>88.4</v>
      </c>
    </row>
    <row r="439" spans="1:35" s="24" customFormat="1" x14ac:dyDescent="0.25">
      <c r="A439" s="24">
        <f>'Рейтинговая таблица организаций'!A439</f>
        <v>436</v>
      </c>
      <c r="B439" s="24" t="str">
        <f>'Рейтинговая таблица организаций'!B439</f>
        <v>МБДОУ «Детский сад №7 «Ласточка» с.Параул (Карабудахкентский район )</v>
      </c>
      <c r="C439" s="24">
        <f>'Рейтинговая таблица организаций'!C439</f>
        <v>60</v>
      </c>
      <c r="D439" s="24">
        <f t="shared" si="84"/>
        <v>436</v>
      </c>
      <c r="E439" s="24" t="str">
        <f t="shared" si="85"/>
        <v>МБДОУ «Детский сад №7 «Ласточка» с.Параул (Карабудахкентский район )</v>
      </c>
      <c r="F439" s="24">
        <f>'Рейтинговая таблица организаций'!M439</f>
        <v>97</v>
      </c>
      <c r="G439" s="24">
        <f>'Рейтинговая таблица организаций'!N439</f>
        <v>100</v>
      </c>
      <c r="H439" s="24">
        <f>'Рейтинговая таблица организаций'!O439</f>
        <v>100</v>
      </c>
      <c r="I439" s="24">
        <f>'Рейтинговая таблица организаций'!P439</f>
        <v>99</v>
      </c>
      <c r="J439" s="24">
        <f t="shared" si="86"/>
        <v>436</v>
      </c>
      <c r="K439" s="24" t="str">
        <f t="shared" si="87"/>
        <v>МБДОУ «Детский сад №7 «Ласточка» с.Параул (Карабудахкентский район )</v>
      </c>
      <c r="L439" s="24">
        <f>'Рейтинговая таблица организаций'!V439</f>
        <v>80</v>
      </c>
      <c r="M439" s="24">
        <f>'Рейтинговая таблица организаций'!X439</f>
        <v>87</v>
      </c>
      <c r="N439" s="24">
        <f>'Рейтинговая таблица организаций'!Y439</f>
        <v>83</v>
      </c>
      <c r="O439" s="24">
        <f t="shared" si="88"/>
        <v>436</v>
      </c>
      <c r="P439" s="24" t="str">
        <f t="shared" si="89"/>
        <v>МБДОУ «Детский сад №7 «Ласточка» с.Параул (Карабудахкентский район )</v>
      </c>
      <c r="Q439" s="24">
        <f>'Рейтинговая таблица организаций'!AD439</f>
        <v>0</v>
      </c>
      <c r="R439" s="24">
        <f>'Рейтинговая таблица организаций'!AE439</f>
        <v>60</v>
      </c>
      <c r="S439" s="7">
        <f>'Рейтинговая таблица организаций'!AF439</f>
        <v>100</v>
      </c>
      <c r="T439" s="24">
        <f>'Рейтинговая таблица организаций'!AG439</f>
        <v>54</v>
      </c>
      <c r="U439" s="24">
        <f t="shared" si="90"/>
        <v>436</v>
      </c>
      <c r="V439" s="24" t="str">
        <f t="shared" si="91"/>
        <v>МБДОУ «Детский сад №7 «Ласточка» с.Параул (Карабудахкентский район )</v>
      </c>
      <c r="W439" s="24">
        <f>'Рейтинговая таблица организаций'!AN439</f>
        <v>92</v>
      </c>
      <c r="X439" s="24">
        <f>'Рейтинговая таблица организаций'!AO439</f>
        <v>93</v>
      </c>
      <c r="Y439" s="24">
        <f>'Рейтинговая таблица организаций'!AP439</f>
        <v>92</v>
      </c>
      <c r="Z439" s="24">
        <f>'Рейтинговая таблица организаций'!AQ439</f>
        <v>92</v>
      </c>
      <c r="AA439" s="24">
        <f t="shared" si="92"/>
        <v>436</v>
      </c>
      <c r="AB439" s="24" t="str">
        <f t="shared" si="93"/>
        <v>МБДОУ «Детский сад №7 «Ласточка» с.Параул (Карабудахкентский район )</v>
      </c>
      <c r="AC439" s="24">
        <f>'Рейтинговая таблица организаций'!AX439</f>
        <v>93</v>
      </c>
      <c r="AD439" s="24">
        <f>'Рейтинговая таблица организаций'!AY439</f>
        <v>93</v>
      </c>
      <c r="AE439" s="24">
        <f>'Рейтинговая таблица организаций'!AZ439</f>
        <v>93</v>
      </c>
      <c r="AF439" s="24">
        <f>'Рейтинговая таблица организаций'!BA439</f>
        <v>93</v>
      </c>
      <c r="AG439" s="24">
        <f t="shared" si="94"/>
        <v>436</v>
      </c>
      <c r="AH439" s="24" t="str">
        <f t="shared" si="95"/>
        <v>МБДОУ «Детский сад №7 «Ласточка» с.Параул (Карабудахкентский район )</v>
      </c>
      <c r="AI439" s="24">
        <f>'Рейтинговая таблица организаций'!BB439</f>
        <v>84.2</v>
      </c>
    </row>
    <row r="440" spans="1:35" s="24" customFormat="1" x14ac:dyDescent="0.25">
      <c r="A440" s="24">
        <f>'Рейтинговая таблица организаций'!A440</f>
        <v>437</v>
      </c>
      <c r="B440" s="24" t="str">
        <f>'Рейтинговая таблица организаций'!B440</f>
        <v>МБДОУ «Детский сад №8 «Ручеек» с.Гели (Карабудахкентский район )</v>
      </c>
      <c r="C440" s="24">
        <f>'Рейтинговая таблица организаций'!C440</f>
        <v>61</v>
      </c>
      <c r="D440" s="24">
        <f t="shared" si="84"/>
        <v>437</v>
      </c>
      <c r="E440" s="24" t="str">
        <f t="shared" si="85"/>
        <v>МБДОУ «Детский сад №8 «Ручеек» с.Гели (Карабудахкентский район )</v>
      </c>
      <c r="F440" s="24">
        <f>'Рейтинговая таблица организаций'!M440</f>
        <v>100</v>
      </c>
      <c r="G440" s="24">
        <f>'Рейтинговая таблица организаций'!N440</f>
        <v>90</v>
      </c>
      <c r="H440" s="24">
        <f>'Рейтинговая таблица организаций'!O440</f>
        <v>99</v>
      </c>
      <c r="I440" s="24">
        <f>'Рейтинговая таблица организаций'!P440</f>
        <v>97</v>
      </c>
      <c r="J440" s="24">
        <f t="shared" si="86"/>
        <v>437</v>
      </c>
      <c r="K440" s="24" t="str">
        <f t="shared" si="87"/>
        <v>МБДОУ «Детский сад №8 «Ручеек» с.Гели (Карабудахкентский район )</v>
      </c>
      <c r="L440" s="24">
        <f>'Рейтинговая таблица организаций'!V440</f>
        <v>100</v>
      </c>
      <c r="M440" s="24">
        <f>'Рейтинговая таблица организаций'!X440</f>
        <v>100</v>
      </c>
      <c r="N440" s="24">
        <f>'Рейтинговая таблица организаций'!Y440</f>
        <v>100</v>
      </c>
      <c r="O440" s="24">
        <f t="shared" si="88"/>
        <v>437</v>
      </c>
      <c r="P440" s="24" t="str">
        <f t="shared" si="89"/>
        <v>МБДОУ «Детский сад №8 «Ручеек» с.Гели (Карабудахкентский район )</v>
      </c>
      <c r="Q440" s="24">
        <f>'Рейтинговая таблица организаций'!AD440</f>
        <v>60</v>
      </c>
      <c r="R440" s="24">
        <f>'Рейтинговая таблица организаций'!AE440</f>
        <v>60</v>
      </c>
      <c r="S440" s="7">
        <f>'Рейтинговая таблица организаций'!AF440</f>
        <v>100</v>
      </c>
      <c r="T440" s="24">
        <f>'Рейтинговая таблица организаций'!AG440</f>
        <v>72</v>
      </c>
      <c r="U440" s="24">
        <f t="shared" si="90"/>
        <v>437</v>
      </c>
      <c r="V440" s="24" t="str">
        <f t="shared" si="91"/>
        <v>МБДОУ «Детский сад №8 «Ручеек» с.Гели (Карабудахкентский район )</v>
      </c>
      <c r="W440" s="24">
        <f>'Рейтинговая таблица организаций'!AN440</f>
        <v>100</v>
      </c>
      <c r="X440" s="24">
        <f>'Рейтинговая таблица организаций'!AO440</f>
        <v>100</v>
      </c>
      <c r="Y440" s="24">
        <f>'Рейтинговая таблица организаций'!AP440</f>
        <v>100</v>
      </c>
      <c r="Z440" s="24">
        <f>'Рейтинговая таблица организаций'!AQ440</f>
        <v>100</v>
      </c>
      <c r="AA440" s="24">
        <f t="shared" si="92"/>
        <v>437</v>
      </c>
      <c r="AB440" s="24" t="str">
        <f t="shared" si="93"/>
        <v>МБДОУ «Детский сад №8 «Ручеек» с.Гели (Карабудахкентский район )</v>
      </c>
      <c r="AC440" s="24">
        <f>'Рейтинговая таблица организаций'!AX440</f>
        <v>98</v>
      </c>
      <c r="AD440" s="24">
        <f>'Рейтинговая таблица организаций'!AY440</f>
        <v>98</v>
      </c>
      <c r="AE440" s="24">
        <f>'Рейтинговая таблица организаций'!AZ440</f>
        <v>100</v>
      </c>
      <c r="AF440" s="24">
        <f>'Рейтинговая таблица организаций'!BA440</f>
        <v>98</v>
      </c>
      <c r="AG440" s="24">
        <f t="shared" si="94"/>
        <v>437</v>
      </c>
      <c r="AH440" s="24" t="str">
        <f t="shared" si="95"/>
        <v>МБДОУ «Детский сад №8 «Ручеек» с.Гели (Карабудахкентский район )</v>
      </c>
      <c r="AI440" s="24">
        <f>'Рейтинговая таблица организаций'!BB440</f>
        <v>93.4</v>
      </c>
    </row>
    <row r="441" spans="1:35" s="24" customFormat="1" x14ac:dyDescent="0.25">
      <c r="A441" s="24">
        <f>'Рейтинговая таблица организаций'!A441</f>
        <v>438</v>
      </c>
      <c r="B441" s="24" t="str">
        <f>'Рейтинговая таблица организаций'!B441</f>
        <v>МБДОУ «Детский сад №9 «Ромашка» п.Манас (Карабудахкентский район )</v>
      </c>
      <c r="C441" s="24">
        <f>'Рейтинговая таблица организаций'!C441</f>
        <v>25</v>
      </c>
      <c r="D441" s="24">
        <f t="shared" si="84"/>
        <v>438</v>
      </c>
      <c r="E441" s="24" t="str">
        <f t="shared" si="85"/>
        <v>МБДОУ «Детский сад №9 «Ромашка» п.Манас (Карабудахкентский район )</v>
      </c>
      <c r="F441" s="24">
        <f>'Рейтинговая таблица организаций'!M441</f>
        <v>97</v>
      </c>
      <c r="G441" s="24">
        <f>'Рейтинговая таблица организаций'!N441</f>
        <v>60</v>
      </c>
      <c r="H441" s="24">
        <f>'Рейтинговая таблица организаций'!O441</f>
        <v>100</v>
      </c>
      <c r="I441" s="24">
        <f>'Рейтинговая таблица организаций'!P441</f>
        <v>87</v>
      </c>
      <c r="J441" s="24">
        <f t="shared" si="86"/>
        <v>438</v>
      </c>
      <c r="K441" s="24" t="str">
        <f t="shared" si="87"/>
        <v>МБДОУ «Детский сад №9 «Ромашка» п.Манас (Карабудахкентский район )</v>
      </c>
      <c r="L441" s="24">
        <f>'Рейтинговая таблица организаций'!V441</f>
        <v>80</v>
      </c>
      <c r="M441" s="24">
        <f>'Рейтинговая таблица организаций'!X441</f>
        <v>84</v>
      </c>
      <c r="N441" s="24">
        <f>'Рейтинговая таблица организаций'!Y441</f>
        <v>82</v>
      </c>
      <c r="O441" s="24">
        <f t="shared" si="88"/>
        <v>438</v>
      </c>
      <c r="P441" s="24" t="str">
        <f t="shared" si="89"/>
        <v>МБДОУ «Детский сад №9 «Ромашка» п.Манас (Карабудахкентский район )</v>
      </c>
      <c r="Q441" s="24">
        <f>'Рейтинговая таблица организаций'!AD441</f>
        <v>0</v>
      </c>
      <c r="R441" s="24">
        <f>'Рейтинговая таблица организаций'!AE441</f>
        <v>20</v>
      </c>
      <c r="S441" s="7">
        <f>'Рейтинговая таблица организаций'!AF441</f>
        <v>33.333333333333336</v>
      </c>
      <c r="T441" s="24">
        <f>'Рейтинговая таблица организаций'!AG441</f>
        <v>18</v>
      </c>
      <c r="U441" s="24">
        <f t="shared" si="90"/>
        <v>438</v>
      </c>
      <c r="V441" s="24" t="str">
        <f t="shared" si="91"/>
        <v>МБДОУ «Детский сад №9 «Ромашка» п.Манас (Карабудахкентский район )</v>
      </c>
      <c r="W441" s="24">
        <f>'Рейтинговая таблица организаций'!AN441</f>
        <v>84</v>
      </c>
      <c r="X441" s="24">
        <f>'Рейтинговая таблица организаций'!AO441</f>
        <v>96</v>
      </c>
      <c r="Y441" s="24">
        <f>'Рейтинговая таблица организаций'!AP441</f>
        <v>100</v>
      </c>
      <c r="Z441" s="24">
        <f>'Рейтинговая таблица организаций'!AQ441</f>
        <v>92</v>
      </c>
      <c r="AA441" s="24">
        <f t="shared" si="92"/>
        <v>438</v>
      </c>
      <c r="AB441" s="24" t="str">
        <f t="shared" si="93"/>
        <v>МБДОУ «Детский сад №9 «Ромашка» п.Манас (Карабудахкентский район )</v>
      </c>
      <c r="AC441" s="24">
        <f>'Рейтинговая таблица организаций'!AX441</f>
        <v>80</v>
      </c>
      <c r="AD441" s="24">
        <f>'Рейтинговая таблица организаций'!AY441</f>
        <v>88</v>
      </c>
      <c r="AE441" s="24">
        <f>'Рейтинговая таблица организаций'!AZ441</f>
        <v>84</v>
      </c>
      <c r="AF441" s="24">
        <f>'Рейтинговая таблица организаций'!BA441</f>
        <v>84</v>
      </c>
      <c r="AG441" s="24">
        <f t="shared" si="94"/>
        <v>438</v>
      </c>
      <c r="AH441" s="24" t="str">
        <f t="shared" si="95"/>
        <v>МБДОУ «Детский сад №9 «Ромашка» п.Манас (Карабудахкентский район )</v>
      </c>
      <c r="AI441" s="24">
        <f>'Рейтинговая таблица организаций'!BB441</f>
        <v>72.599999999999994</v>
      </c>
    </row>
    <row r="442" spans="1:35" s="24" customFormat="1" x14ac:dyDescent="0.25">
      <c r="A442" s="24">
        <f>'Рейтинговая таблица организаций'!A442</f>
        <v>439</v>
      </c>
      <c r="B442" s="24" t="str">
        <f>'Рейтинговая таблица организаций'!B442</f>
        <v>МБДОУ «Детский сад №13 «Родничок» с.Гурбуки (Карабудахкентский район )</v>
      </c>
      <c r="C442" s="24">
        <f>'Рейтинговая таблица организаций'!C442</f>
        <v>35</v>
      </c>
      <c r="D442" s="24">
        <f t="shared" si="84"/>
        <v>439</v>
      </c>
      <c r="E442" s="24" t="str">
        <f t="shared" si="85"/>
        <v>МБДОУ «Детский сад №13 «Родничок» с.Гурбуки (Карабудахкентский район )</v>
      </c>
      <c r="F442" s="24">
        <f>'Рейтинговая таблица организаций'!M442</f>
        <v>94</v>
      </c>
      <c r="G442" s="24">
        <f>'Рейтинговая таблица организаций'!N442</f>
        <v>100</v>
      </c>
      <c r="H442" s="24">
        <f>'Рейтинговая таблица организаций'!O442</f>
        <v>98</v>
      </c>
      <c r="I442" s="24">
        <f>'Рейтинговая таблица организаций'!P442</f>
        <v>97</v>
      </c>
      <c r="J442" s="24">
        <f t="shared" si="86"/>
        <v>439</v>
      </c>
      <c r="K442" s="24" t="str">
        <f t="shared" si="87"/>
        <v>МБДОУ «Детский сад №13 «Родничок» с.Гурбуки (Карабудахкентский район )</v>
      </c>
      <c r="L442" s="24">
        <f>'Рейтинговая таблица организаций'!V442</f>
        <v>80</v>
      </c>
      <c r="M442" s="24">
        <f>'Рейтинговая таблица организаций'!X442</f>
        <v>97</v>
      </c>
      <c r="N442" s="24">
        <f>'Рейтинговая таблица организаций'!Y442</f>
        <v>88</v>
      </c>
      <c r="O442" s="24">
        <f t="shared" si="88"/>
        <v>439</v>
      </c>
      <c r="P442" s="24" t="str">
        <f t="shared" si="89"/>
        <v>МБДОУ «Детский сад №13 «Родничок» с.Гурбуки (Карабудахкентский район )</v>
      </c>
      <c r="Q442" s="24">
        <f>'Рейтинговая таблица организаций'!AD442</f>
        <v>0</v>
      </c>
      <c r="R442" s="24">
        <f>'Рейтинговая таблица организаций'!AE442</f>
        <v>40</v>
      </c>
      <c r="S442" s="7">
        <f>'Рейтинговая таблица организаций'!AF442</f>
        <v>66.666666666666671</v>
      </c>
      <c r="T442" s="24">
        <f>'Рейтинговая таблица организаций'!AG442</f>
        <v>36</v>
      </c>
      <c r="U442" s="24">
        <f t="shared" si="90"/>
        <v>439</v>
      </c>
      <c r="V442" s="24" t="str">
        <f t="shared" si="91"/>
        <v>МБДОУ «Детский сад №13 «Родничок» с.Гурбуки (Карабудахкентский район )</v>
      </c>
      <c r="W442" s="24">
        <f>'Рейтинговая таблица организаций'!AN442</f>
        <v>97</v>
      </c>
      <c r="X442" s="24">
        <f>'Рейтинговая таблица организаций'!AO442</f>
        <v>97</v>
      </c>
      <c r="Y442" s="24">
        <f>'Рейтинговая таблица организаций'!AP442</f>
        <v>100</v>
      </c>
      <c r="Z442" s="24">
        <f>'Рейтинговая таблица организаций'!AQ442</f>
        <v>98</v>
      </c>
      <c r="AA442" s="24">
        <f t="shared" si="92"/>
        <v>439</v>
      </c>
      <c r="AB442" s="24" t="str">
        <f t="shared" si="93"/>
        <v>МБДОУ «Детский сад №13 «Родничок» с.Гурбуки (Карабудахкентский район )</v>
      </c>
      <c r="AC442" s="24">
        <f>'Рейтинговая таблица организаций'!AX442</f>
        <v>97</v>
      </c>
      <c r="AD442" s="24">
        <f>'Рейтинговая таблица организаций'!AY442</f>
        <v>100</v>
      </c>
      <c r="AE442" s="24">
        <f>'Рейтинговая таблица организаций'!AZ442</f>
        <v>97</v>
      </c>
      <c r="AF442" s="24">
        <f>'Рейтинговая таблица организаций'!BA442</f>
        <v>98</v>
      </c>
      <c r="AG442" s="24">
        <f t="shared" si="94"/>
        <v>439</v>
      </c>
      <c r="AH442" s="24" t="str">
        <f t="shared" si="95"/>
        <v>МБДОУ «Детский сад №13 «Родничок» с.Гурбуки (Карабудахкентский район )</v>
      </c>
      <c r="AI442" s="24">
        <f>'Рейтинговая таблица организаций'!BB442</f>
        <v>83.4</v>
      </c>
    </row>
    <row r="443" spans="1:35" s="24" customFormat="1" x14ac:dyDescent="0.25">
      <c r="A443" s="24">
        <f>'Рейтинговая таблица организаций'!A443</f>
        <v>440</v>
      </c>
      <c r="B443" s="24" t="str">
        <f>'Рейтинговая таблица организаций'!B443</f>
        <v>МБДОУ «Детский сад №14 «Сказка» с.К-кент (Карабудахкентский район )</v>
      </c>
      <c r="C443" s="24">
        <f>'Рейтинговая таблица организаций'!C443</f>
        <v>34</v>
      </c>
      <c r="D443" s="24">
        <f t="shared" si="84"/>
        <v>440</v>
      </c>
      <c r="E443" s="24" t="str">
        <f t="shared" si="85"/>
        <v>МБДОУ «Детский сад №14 «Сказка» с.К-кент (Карабудахкентский район )</v>
      </c>
      <c r="F443" s="24">
        <f>'Рейтинговая таблица организаций'!M443</f>
        <v>89</v>
      </c>
      <c r="G443" s="24">
        <f>'Рейтинговая таблица организаций'!N443</f>
        <v>60</v>
      </c>
      <c r="H443" s="24">
        <f>'Рейтинговая таблица организаций'!O443</f>
        <v>100</v>
      </c>
      <c r="I443" s="24">
        <f>'Рейтинговая таблица организаций'!P443</f>
        <v>85</v>
      </c>
      <c r="J443" s="24">
        <f t="shared" si="86"/>
        <v>440</v>
      </c>
      <c r="K443" s="24" t="str">
        <f t="shared" si="87"/>
        <v>МБДОУ «Детский сад №14 «Сказка» с.К-кент (Карабудахкентский район )</v>
      </c>
      <c r="L443" s="24">
        <f>'Рейтинговая таблица организаций'!V443</f>
        <v>100</v>
      </c>
      <c r="M443" s="24">
        <f>'Рейтинговая таблица организаций'!X443</f>
        <v>100</v>
      </c>
      <c r="N443" s="24">
        <f>'Рейтинговая таблица организаций'!Y443</f>
        <v>100</v>
      </c>
      <c r="O443" s="24">
        <f t="shared" si="88"/>
        <v>440</v>
      </c>
      <c r="P443" s="24" t="str">
        <f t="shared" si="89"/>
        <v>МБДОУ «Детский сад №14 «Сказка» с.К-кент (Карабудахкентский район )</v>
      </c>
      <c r="Q443" s="24">
        <f>'Рейтинговая таблица организаций'!AD443</f>
        <v>0</v>
      </c>
      <c r="R443" s="24">
        <f>'Рейтинговая таблица организаций'!AE443</f>
        <v>40</v>
      </c>
      <c r="S443" s="7">
        <f>'Рейтинговая таблица организаций'!AF443</f>
        <v>83.333333333333329</v>
      </c>
      <c r="T443" s="24">
        <f>'Рейтинговая таблица организаций'!AG443</f>
        <v>41</v>
      </c>
      <c r="U443" s="24">
        <f t="shared" si="90"/>
        <v>440</v>
      </c>
      <c r="V443" s="24" t="str">
        <f t="shared" si="91"/>
        <v>МБДОУ «Детский сад №14 «Сказка» с.К-кент (Карабудахкентский район )</v>
      </c>
      <c r="W443" s="24">
        <f>'Рейтинговая таблица организаций'!AN443</f>
        <v>100</v>
      </c>
      <c r="X443" s="24">
        <f>'Рейтинговая таблица организаций'!AO443</f>
        <v>100</v>
      </c>
      <c r="Y443" s="24">
        <f>'Рейтинговая таблица организаций'!AP443</f>
        <v>100</v>
      </c>
      <c r="Z443" s="24">
        <f>'Рейтинговая таблица организаций'!AQ443</f>
        <v>100</v>
      </c>
      <c r="AA443" s="24">
        <f t="shared" si="92"/>
        <v>440</v>
      </c>
      <c r="AB443" s="24" t="str">
        <f t="shared" si="93"/>
        <v>МБДОУ «Детский сад №14 «Сказка» с.К-кент (Карабудахкентский район )</v>
      </c>
      <c r="AC443" s="24">
        <f>'Рейтинговая таблица организаций'!AX443</f>
        <v>100</v>
      </c>
      <c r="AD443" s="24">
        <f>'Рейтинговая таблица организаций'!AY443</f>
        <v>100</v>
      </c>
      <c r="AE443" s="24">
        <f>'Рейтинговая таблица организаций'!AZ443</f>
        <v>100</v>
      </c>
      <c r="AF443" s="24">
        <f>'Рейтинговая таблица организаций'!BA443</f>
        <v>100</v>
      </c>
      <c r="AG443" s="24">
        <f t="shared" si="94"/>
        <v>440</v>
      </c>
      <c r="AH443" s="24" t="str">
        <f t="shared" si="95"/>
        <v>МБДОУ «Детский сад №14 «Сказка» с.К-кент (Карабудахкентский район )</v>
      </c>
      <c r="AI443" s="24">
        <f>'Рейтинговая таблица организаций'!BB443</f>
        <v>85.2</v>
      </c>
    </row>
    <row r="444" spans="1:35" s="24" customFormat="1" x14ac:dyDescent="0.25">
      <c r="A444" s="24">
        <f>'Рейтинговая таблица организаций'!A444</f>
        <v>441</v>
      </c>
      <c r="B444" s="24" t="str">
        <f>'Рейтинговая таблица организаций'!B444</f>
        <v>МБДОУ «Детский сад №15 «Звездочка» с.Агачаул (Карабудахкентский район )</v>
      </c>
      <c r="C444" s="24">
        <f>'Рейтинговая таблица организаций'!C444</f>
        <v>41</v>
      </c>
      <c r="D444" s="24">
        <f t="shared" si="84"/>
        <v>441</v>
      </c>
      <c r="E444" s="24" t="str">
        <f t="shared" si="85"/>
        <v>МБДОУ «Детский сад №15 «Звездочка» с.Агачаул (Карабудахкентский район )</v>
      </c>
      <c r="F444" s="24">
        <f>'Рейтинговая таблица организаций'!M444</f>
        <v>86</v>
      </c>
      <c r="G444" s="24">
        <f>'Рейтинговая таблица организаций'!N444</f>
        <v>90</v>
      </c>
      <c r="H444" s="24">
        <f>'Рейтинговая таблица организаций'!O444</f>
        <v>100</v>
      </c>
      <c r="I444" s="24">
        <f>'Рейтинговая таблица организаций'!P444</f>
        <v>93</v>
      </c>
      <c r="J444" s="24">
        <f t="shared" si="86"/>
        <v>441</v>
      </c>
      <c r="K444" s="24" t="str">
        <f t="shared" si="87"/>
        <v>МБДОУ «Детский сад №15 «Звездочка» с.Агачаул (Карабудахкентский район )</v>
      </c>
      <c r="L444" s="24">
        <f>'Рейтинговая таблица организаций'!V444</f>
        <v>100</v>
      </c>
      <c r="M444" s="24">
        <f>'Рейтинговая таблица организаций'!X444</f>
        <v>95</v>
      </c>
      <c r="N444" s="24">
        <f>'Рейтинговая таблица организаций'!Y444</f>
        <v>97</v>
      </c>
      <c r="O444" s="24">
        <f t="shared" si="88"/>
        <v>441</v>
      </c>
      <c r="P444" s="24" t="str">
        <f t="shared" si="89"/>
        <v>МБДОУ «Детский сад №15 «Звездочка» с.Агачаул (Карабудахкентский район )</v>
      </c>
      <c r="Q444" s="24">
        <f>'Рейтинговая таблица организаций'!AD444</f>
        <v>20</v>
      </c>
      <c r="R444" s="24">
        <f>'Рейтинговая таблица организаций'!AE444</f>
        <v>40</v>
      </c>
      <c r="S444" s="7">
        <f>'Рейтинговая таблица организаций'!AF444</f>
        <v>75</v>
      </c>
      <c r="T444" s="24">
        <f>'Рейтинговая таблица организаций'!AG444</f>
        <v>45</v>
      </c>
      <c r="U444" s="24">
        <f t="shared" si="90"/>
        <v>441</v>
      </c>
      <c r="V444" s="24" t="str">
        <f t="shared" si="91"/>
        <v>МБДОУ «Детский сад №15 «Звездочка» с.Агачаул (Карабудахкентский район )</v>
      </c>
      <c r="W444" s="24">
        <f>'Рейтинговая таблица организаций'!AN444</f>
        <v>95</v>
      </c>
      <c r="X444" s="24">
        <f>'Рейтинговая таблица организаций'!AO444</f>
        <v>95</v>
      </c>
      <c r="Y444" s="24">
        <f>'Рейтинговая таблица организаций'!AP444</f>
        <v>100</v>
      </c>
      <c r="Z444" s="24">
        <f>'Рейтинговая таблица организаций'!AQ444</f>
        <v>96</v>
      </c>
      <c r="AA444" s="24">
        <f t="shared" si="92"/>
        <v>441</v>
      </c>
      <c r="AB444" s="24" t="str">
        <f t="shared" si="93"/>
        <v>МБДОУ «Детский сад №15 «Звездочка» с.Агачаул (Карабудахкентский район )</v>
      </c>
      <c r="AC444" s="24">
        <f>'Рейтинговая таблица организаций'!AX444</f>
        <v>98</v>
      </c>
      <c r="AD444" s="24">
        <f>'Рейтинговая таблица организаций'!AY444</f>
        <v>95</v>
      </c>
      <c r="AE444" s="24">
        <f>'Рейтинговая таблица организаций'!AZ444</f>
        <v>100</v>
      </c>
      <c r="AF444" s="24">
        <f>'Рейтинговая таблица организаций'!BA444</f>
        <v>97</v>
      </c>
      <c r="AG444" s="24">
        <f t="shared" si="94"/>
        <v>441</v>
      </c>
      <c r="AH444" s="24" t="str">
        <f t="shared" si="95"/>
        <v>МБДОУ «Детский сад №15 «Звездочка» с.Агачаул (Карабудахкентский район )</v>
      </c>
      <c r="AI444" s="24">
        <f>'Рейтинговая таблица организаций'!BB444</f>
        <v>85.6</v>
      </c>
    </row>
    <row r="445" spans="1:35" s="24" customFormat="1" x14ac:dyDescent="0.25">
      <c r="A445" s="24">
        <f>'Рейтинговая таблица организаций'!A445</f>
        <v>442</v>
      </c>
      <c r="B445" s="24" t="str">
        <f>'Рейтинговая таблица организаций'!B445</f>
        <v>МБДОУ «Детский сад №16 «Золушка» с.Карабудахкент (Карабудахкентский район )</v>
      </c>
      <c r="C445" s="24">
        <f>'Рейтинговая таблица организаций'!C445</f>
        <v>32</v>
      </c>
      <c r="D445" s="24">
        <f t="shared" si="84"/>
        <v>442</v>
      </c>
      <c r="E445" s="24" t="str">
        <f t="shared" si="85"/>
        <v>МБДОУ «Детский сад №16 «Золушка» с.Карабудахкент (Карабудахкентский район )</v>
      </c>
      <c r="F445" s="24">
        <f>'Рейтинговая таблица организаций'!M445</f>
        <v>90</v>
      </c>
      <c r="G445" s="24">
        <f>'Рейтинговая таблица организаций'!N445</f>
        <v>60</v>
      </c>
      <c r="H445" s="24">
        <f>'Рейтинговая таблица организаций'!O445</f>
        <v>88</v>
      </c>
      <c r="I445" s="24">
        <f>'Рейтинговая таблица организаций'!P445</f>
        <v>80</v>
      </c>
      <c r="J445" s="24">
        <f t="shared" si="86"/>
        <v>442</v>
      </c>
      <c r="K445" s="24" t="str">
        <f t="shared" si="87"/>
        <v>МБДОУ «Детский сад №16 «Золушка» с.Карабудахкент (Карабудахкентский район )</v>
      </c>
      <c r="L445" s="24">
        <f>'Рейтинговая таблица организаций'!V445</f>
        <v>100</v>
      </c>
      <c r="M445" s="24">
        <f>'Рейтинговая таблица организаций'!X445</f>
        <v>75</v>
      </c>
      <c r="N445" s="24">
        <f>'Рейтинговая таблица организаций'!Y445</f>
        <v>87</v>
      </c>
      <c r="O445" s="24">
        <f t="shared" si="88"/>
        <v>442</v>
      </c>
      <c r="P445" s="24" t="str">
        <f t="shared" si="89"/>
        <v>МБДОУ «Детский сад №16 «Золушка» с.Карабудахкент (Карабудахкентский район )</v>
      </c>
      <c r="Q445" s="24">
        <f>'Рейтинговая таблица организаций'!AD445</f>
        <v>0</v>
      </c>
      <c r="R445" s="24">
        <f>'Рейтинговая таблица организаций'!AE445</f>
        <v>40</v>
      </c>
      <c r="S445" s="7">
        <f>'Рейтинговая таблица организаций'!AF445</f>
        <v>100</v>
      </c>
      <c r="T445" s="24">
        <f>'Рейтинговая таблица организаций'!AG445</f>
        <v>46</v>
      </c>
      <c r="U445" s="24">
        <f t="shared" si="90"/>
        <v>442</v>
      </c>
      <c r="V445" s="24" t="str">
        <f t="shared" si="91"/>
        <v>МБДОУ «Детский сад №16 «Золушка» с.Карабудахкент (Карабудахкентский район )</v>
      </c>
      <c r="W445" s="24">
        <f>'Рейтинговая таблица организаций'!AN445</f>
        <v>97</v>
      </c>
      <c r="X445" s="24">
        <f>'Рейтинговая таблица организаций'!AO445</f>
        <v>91</v>
      </c>
      <c r="Y445" s="24">
        <f>'Рейтинговая таблица организаций'!AP445</f>
        <v>100</v>
      </c>
      <c r="Z445" s="24">
        <f>'Рейтинговая таблица организаций'!AQ445</f>
        <v>95</v>
      </c>
      <c r="AA445" s="24">
        <f t="shared" si="92"/>
        <v>442</v>
      </c>
      <c r="AB445" s="24" t="str">
        <f t="shared" si="93"/>
        <v>МБДОУ «Детский сад №16 «Золушка» с.Карабудахкент (Карабудахкентский район )</v>
      </c>
      <c r="AC445" s="24">
        <f>'Рейтинговая таблица организаций'!AX445</f>
        <v>81</v>
      </c>
      <c r="AD445" s="24">
        <f>'Рейтинговая таблица организаций'!AY445</f>
        <v>94</v>
      </c>
      <c r="AE445" s="24">
        <f>'Рейтинговая таблица организаций'!AZ445</f>
        <v>88</v>
      </c>
      <c r="AF445" s="24">
        <f>'Рейтинговая таблица организаций'!BA445</f>
        <v>88</v>
      </c>
      <c r="AG445" s="24">
        <f t="shared" si="94"/>
        <v>442</v>
      </c>
      <c r="AH445" s="24" t="str">
        <f t="shared" si="95"/>
        <v>МБДОУ «Детский сад №16 «Золушка» с.Карабудахкент (Карабудахкентский район )</v>
      </c>
      <c r="AI445" s="24">
        <f>'Рейтинговая таблица организаций'!BB445</f>
        <v>79.2</v>
      </c>
    </row>
    <row r="446" spans="1:35" s="24" customFormat="1" x14ac:dyDescent="0.25">
      <c r="A446" s="24">
        <f>'Рейтинговая таблица организаций'!A446</f>
        <v>443</v>
      </c>
      <c r="B446" s="24" t="str">
        <f>'Рейтинговая таблица организаций'!B446</f>
        <v>МБДОУ «Детский сад №17 «Анжи» с.Губден (Карабудахкентский район )</v>
      </c>
      <c r="C446" s="24">
        <f>'Рейтинговая таблица организаций'!C446</f>
        <v>33</v>
      </c>
      <c r="D446" s="24">
        <f t="shared" si="84"/>
        <v>443</v>
      </c>
      <c r="E446" s="24" t="str">
        <f t="shared" si="85"/>
        <v>МБДОУ «Детский сад №17 «Анжи» с.Губден (Карабудахкентский район )</v>
      </c>
      <c r="F446" s="24">
        <f>'Рейтинговая таблица организаций'!M446</f>
        <v>96</v>
      </c>
      <c r="G446" s="24">
        <f>'Рейтинговая таблица организаций'!N446</f>
        <v>100</v>
      </c>
      <c r="H446" s="24">
        <f>'Рейтинговая таблица организаций'!O446</f>
        <v>100</v>
      </c>
      <c r="I446" s="24">
        <f>'Рейтинговая таблица организаций'!P446</f>
        <v>99</v>
      </c>
      <c r="J446" s="24">
        <f t="shared" si="86"/>
        <v>443</v>
      </c>
      <c r="K446" s="24" t="str">
        <f t="shared" si="87"/>
        <v>МБДОУ «Детский сад №17 «Анжи» с.Губден (Карабудахкентский район )</v>
      </c>
      <c r="L446" s="24">
        <f>'Рейтинговая таблица организаций'!V446</f>
        <v>80</v>
      </c>
      <c r="M446" s="24">
        <f>'Рейтинговая таблица организаций'!X446</f>
        <v>100</v>
      </c>
      <c r="N446" s="24">
        <f>'Рейтинговая таблица организаций'!Y446</f>
        <v>90</v>
      </c>
      <c r="O446" s="24">
        <f t="shared" si="88"/>
        <v>443</v>
      </c>
      <c r="P446" s="24" t="str">
        <f t="shared" si="89"/>
        <v>МБДОУ «Детский сад №17 «Анжи» с.Губден (Карабудахкентский район )</v>
      </c>
      <c r="Q446" s="24">
        <f>'Рейтинговая таблица организаций'!AD446</f>
        <v>0</v>
      </c>
      <c r="R446" s="24">
        <f>'Рейтинговая таблица организаций'!AE446</f>
        <v>40</v>
      </c>
      <c r="S446" s="7">
        <f>'Рейтинговая таблица организаций'!AF446</f>
        <v>75</v>
      </c>
      <c r="T446" s="24">
        <f>'Рейтинговая таблица организаций'!AG446</f>
        <v>39</v>
      </c>
      <c r="U446" s="24">
        <f t="shared" si="90"/>
        <v>443</v>
      </c>
      <c r="V446" s="24" t="str">
        <f t="shared" si="91"/>
        <v>МБДОУ «Детский сад №17 «Анжи» с.Губден (Карабудахкентский район )</v>
      </c>
      <c r="W446" s="24">
        <f>'Рейтинговая таблица организаций'!AN446</f>
        <v>100</v>
      </c>
      <c r="X446" s="24">
        <f>'Рейтинговая таблица организаций'!AO446</f>
        <v>100</v>
      </c>
      <c r="Y446" s="24">
        <f>'Рейтинговая таблица организаций'!AP446</f>
        <v>80</v>
      </c>
      <c r="Z446" s="24">
        <f>'Рейтинговая таблица организаций'!AQ446</f>
        <v>96</v>
      </c>
      <c r="AA446" s="24">
        <f t="shared" si="92"/>
        <v>443</v>
      </c>
      <c r="AB446" s="24" t="str">
        <f t="shared" si="93"/>
        <v>МБДОУ «Детский сад №17 «Анжи» с.Губден (Карабудахкентский район )</v>
      </c>
      <c r="AC446" s="24">
        <f>'Рейтинговая таблица организаций'!AX446</f>
        <v>100</v>
      </c>
      <c r="AD446" s="24">
        <f>'Рейтинговая таблица организаций'!AY446</f>
        <v>100</v>
      </c>
      <c r="AE446" s="24">
        <f>'Рейтинговая таблица организаций'!AZ446</f>
        <v>100</v>
      </c>
      <c r="AF446" s="24">
        <f>'Рейтинговая таблица организаций'!BA446</f>
        <v>100</v>
      </c>
      <c r="AG446" s="24">
        <f t="shared" si="94"/>
        <v>443</v>
      </c>
      <c r="AH446" s="24" t="str">
        <f t="shared" si="95"/>
        <v>МБДОУ «Детский сад №17 «Анжи» с.Губден (Карабудахкентский район )</v>
      </c>
      <c r="AI446" s="24">
        <f>'Рейтинговая таблица организаций'!BB446</f>
        <v>84.8</v>
      </c>
    </row>
    <row r="447" spans="1:35" s="24" customFormat="1" x14ac:dyDescent="0.25">
      <c r="A447" s="24">
        <f>'Рейтинговая таблица организаций'!A447</f>
        <v>444</v>
      </c>
      <c r="B447" s="24" t="str">
        <f>'Рейтинговая таблица организаций'!B447</f>
        <v>МБДОУ «Детский сад №18 «Ясмина» с.н.Параул (Карабудахкентский район )</v>
      </c>
      <c r="C447" s="24">
        <f>'Рейтинговая таблица организаций'!C447</f>
        <v>66</v>
      </c>
      <c r="D447" s="24">
        <f t="shared" si="84"/>
        <v>444</v>
      </c>
      <c r="E447" s="24" t="str">
        <f t="shared" si="85"/>
        <v>МБДОУ «Детский сад №18 «Ясмина» с.н.Параул (Карабудахкентский район )</v>
      </c>
      <c r="F447" s="24">
        <f>'Рейтинговая таблица организаций'!M447</f>
        <v>69</v>
      </c>
      <c r="G447" s="24">
        <f>'Рейтинговая таблица организаций'!N447</f>
        <v>60</v>
      </c>
      <c r="H447" s="24">
        <f>'Рейтинговая таблица организаций'!O447</f>
        <v>96</v>
      </c>
      <c r="I447" s="24">
        <f>'Рейтинговая таблица организаций'!P447</f>
        <v>77</v>
      </c>
      <c r="J447" s="24">
        <f t="shared" si="86"/>
        <v>444</v>
      </c>
      <c r="K447" s="24" t="str">
        <f t="shared" si="87"/>
        <v>МБДОУ «Детский сад №18 «Ясмина» с.н.Параул (Карабудахкентский район )</v>
      </c>
      <c r="L447" s="24">
        <f>'Рейтинговая таблица организаций'!V447</f>
        <v>80</v>
      </c>
      <c r="M447" s="24">
        <f>'Рейтинговая таблица организаций'!X447</f>
        <v>91</v>
      </c>
      <c r="N447" s="24">
        <f>'Рейтинговая таблица организаций'!Y447</f>
        <v>85</v>
      </c>
      <c r="O447" s="24">
        <f t="shared" si="88"/>
        <v>444</v>
      </c>
      <c r="P447" s="24" t="str">
        <f t="shared" si="89"/>
        <v>МБДОУ «Детский сад №18 «Ясмина» с.н.Параул (Карабудахкентский район )</v>
      </c>
      <c r="Q447" s="24">
        <f>'Рейтинговая таблица организаций'!AD447</f>
        <v>0</v>
      </c>
      <c r="R447" s="24">
        <f>'Рейтинговая таблица организаций'!AE447</f>
        <v>40</v>
      </c>
      <c r="S447" s="7">
        <f>'Рейтинговая таблица организаций'!AF447</f>
        <v>85.714285714285708</v>
      </c>
      <c r="T447" s="24">
        <f>'Рейтинговая таблица организаций'!AG447</f>
        <v>42</v>
      </c>
      <c r="U447" s="24">
        <f t="shared" si="90"/>
        <v>444</v>
      </c>
      <c r="V447" s="24" t="str">
        <f t="shared" si="91"/>
        <v>МБДОУ «Детский сад №18 «Ясмина» с.н.Параул (Карабудахкентский район )</v>
      </c>
      <c r="W447" s="24">
        <f>'Рейтинговая таблица организаций'!AN447</f>
        <v>97</v>
      </c>
      <c r="X447" s="24">
        <f>'Рейтинговая таблица организаций'!AO447</f>
        <v>97</v>
      </c>
      <c r="Y447" s="24">
        <f>'Рейтинговая таблица организаций'!AP447</f>
        <v>95</v>
      </c>
      <c r="Z447" s="24">
        <f>'Рейтинговая таблица организаций'!AQ447</f>
        <v>97</v>
      </c>
      <c r="AA447" s="24">
        <f t="shared" si="92"/>
        <v>444</v>
      </c>
      <c r="AB447" s="24" t="str">
        <f t="shared" si="93"/>
        <v>МБДОУ «Детский сад №18 «Ясмина» с.н.Параул (Карабудахкентский район )</v>
      </c>
      <c r="AC447" s="24">
        <f>'Рейтинговая таблица организаций'!AX447</f>
        <v>88</v>
      </c>
      <c r="AD447" s="24">
        <f>'Рейтинговая таблица организаций'!AY447</f>
        <v>95</v>
      </c>
      <c r="AE447" s="24">
        <f>'Рейтинговая таблица организаций'!AZ447</f>
        <v>94</v>
      </c>
      <c r="AF447" s="24">
        <f>'Рейтинговая таблица организаций'!BA447</f>
        <v>92</v>
      </c>
      <c r="AG447" s="24">
        <f t="shared" si="94"/>
        <v>444</v>
      </c>
      <c r="AH447" s="24" t="str">
        <f t="shared" si="95"/>
        <v>МБДОУ «Детский сад №18 «Ясмина» с.н.Параул (Карабудахкентский район )</v>
      </c>
      <c r="AI447" s="24">
        <f>'Рейтинговая таблица организаций'!BB447</f>
        <v>78.599999999999994</v>
      </c>
    </row>
    <row r="448" spans="1:35" s="24" customFormat="1" x14ac:dyDescent="0.25">
      <c r="A448" s="24">
        <f>'Рейтинговая таблица организаций'!A448</f>
        <v>445</v>
      </c>
      <c r="B448" s="24" t="str">
        <f>'Рейтинговая таблица организаций'!B448</f>
        <v>МБДОУ «Детский сад №19 «Карапуз» с. Манаскент (Карабудахкентский район )</v>
      </c>
      <c r="C448" s="24">
        <f>'Рейтинговая таблица организаций'!C448</f>
        <v>41</v>
      </c>
      <c r="D448" s="24">
        <f t="shared" si="84"/>
        <v>445</v>
      </c>
      <c r="E448" s="24" t="str">
        <f t="shared" si="85"/>
        <v>МБДОУ «Детский сад №19 «Карапуз» с. Манаскент (Карабудахкентский район )</v>
      </c>
      <c r="F448" s="24">
        <f>'Рейтинговая таблица организаций'!M448</f>
        <v>99</v>
      </c>
      <c r="G448" s="24">
        <f>'Рейтинговая таблица организаций'!N448</f>
        <v>100</v>
      </c>
      <c r="H448" s="24">
        <f>'Рейтинговая таблица организаций'!O448</f>
        <v>100</v>
      </c>
      <c r="I448" s="24">
        <f>'Рейтинговая таблица организаций'!P448</f>
        <v>100</v>
      </c>
      <c r="J448" s="24">
        <f t="shared" si="86"/>
        <v>445</v>
      </c>
      <c r="K448" s="24" t="str">
        <f t="shared" si="87"/>
        <v>МБДОУ «Детский сад №19 «Карапуз» с. Манаскент (Карабудахкентский район )</v>
      </c>
      <c r="L448" s="24">
        <f>'Рейтинговая таблица организаций'!V448</f>
        <v>100</v>
      </c>
      <c r="M448" s="24">
        <f>'Рейтинговая таблица организаций'!X448</f>
        <v>100</v>
      </c>
      <c r="N448" s="24">
        <f>'Рейтинговая таблица организаций'!Y448</f>
        <v>100</v>
      </c>
      <c r="O448" s="24">
        <f t="shared" si="88"/>
        <v>445</v>
      </c>
      <c r="P448" s="24" t="str">
        <f t="shared" si="89"/>
        <v>МБДОУ «Детский сад №19 «Карапуз» с. Манаскент (Карабудахкентский район )</v>
      </c>
      <c r="Q448" s="24">
        <f>'Рейтинговая таблица организаций'!AD448</f>
        <v>0</v>
      </c>
      <c r="R448" s="24">
        <f>'Рейтинговая таблица организаций'!AE448</f>
        <v>40</v>
      </c>
      <c r="S448" s="7">
        <f>'Рейтинговая таблица организаций'!AF448</f>
        <v>75</v>
      </c>
      <c r="T448" s="24">
        <f>'Рейтинговая таблица организаций'!AG448</f>
        <v>39</v>
      </c>
      <c r="U448" s="24">
        <f t="shared" si="90"/>
        <v>445</v>
      </c>
      <c r="V448" s="24" t="str">
        <f t="shared" si="91"/>
        <v>МБДОУ «Детский сад №19 «Карапуз» с. Манаскент (Карабудахкентский район )</v>
      </c>
      <c r="W448" s="24">
        <f>'Рейтинговая таблица организаций'!AN448</f>
        <v>100</v>
      </c>
      <c r="X448" s="24">
        <f>'Рейтинговая таблица организаций'!AO448</f>
        <v>100</v>
      </c>
      <c r="Y448" s="24">
        <f>'Рейтинговая таблица организаций'!AP448</f>
        <v>100</v>
      </c>
      <c r="Z448" s="24">
        <f>'Рейтинговая таблица организаций'!AQ448</f>
        <v>100</v>
      </c>
      <c r="AA448" s="24">
        <f t="shared" si="92"/>
        <v>445</v>
      </c>
      <c r="AB448" s="24" t="str">
        <f t="shared" si="93"/>
        <v>МБДОУ «Детский сад №19 «Карапуз» с. Манаскент (Карабудахкентский район )</v>
      </c>
      <c r="AC448" s="24">
        <f>'Рейтинговая таблица организаций'!AX448</f>
        <v>95</v>
      </c>
      <c r="AD448" s="24">
        <f>'Рейтинговая таблица организаций'!AY448</f>
        <v>100</v>
      </c>
      <c r="AE448" s="24">
        <f>'Рейтинговая таблица организаций'!AZ448</f>
        <v>98</v>
      </c>
      <c r="AF448" s="24">
        <f>'Рейтинговая таблица организаций'!BA448</f>
        <v>98</v>
      </c>
      <c r="AG448" s="24">
        <f t="shared" si="94"/>
        <v>445</v>
      </c>
      <c r="AH448" s="24" t="str">
        <f t="shared" si="95"/>
        <v>МБДОУ «Детский сад №19 «Карапуз» с. Манаскент (Карабудахкентский район )</v>
      </c>
      <c r="AI448" s="24">
        <f>'Рейтинговая таблица организаций'!BB448</f>
        <v>87.4</v>
      </c>
    </row>
    <row r="449" spans="1:35" s="24" customFormat="1" x14ac:dyDescent="0.25">
      <c r="A449" s="24">
        <f>'Рейтинговая таблица организаций'!A449</f>
        <v>446</v>
      </c>
      <c r="B449" s="24" t="str">
        <f>'Рейтинговая таблица организаций'!B449</f>
        <v>МБДОУ «Детский сад №20 «Счастливый малыш» с.Агачаул (Карабудахкентский район )</v>
      </c>
      <c r="C449" s="24">
        <f>'Рейтинговая таблица организаций'!C449</f>
        <v>80</v>
      </c>
      <c r="D449" s="24">
        <f t="shared" si="84"/>
        <v>446</v>
      </c>
      <c r="E449" s="24" t="str">
        <f t="shared" si="85"/>
        <v>МБДОУ «Детский сад №20 «Счастливый малыш» с.Агачаул (Карабудахкентский район )</v>
      </c>
      <c r="F449" s="24">
        <f>'Рейтинговая таблица организаций'!M449</f>
        <v>99</v>
      </c>
      <c r="G449" s="24">
        <f>'Рейтинговая таблица организаций'!N449</f>
        <v>60</v>
      </c>
      <c r="H449" s="24">
        <f>'Рейтинговая таблица организаций'!O449</f>
        <v>97</v>
      </c>
      <c r="I449" s="24">
        <f>'Рейтинговая таблица организаций'!P449</f>
        <v>87</v>
      </c>
      <c r="J449" s="24">
        <f t="shared" si="86"/>
        <v>446</v>
      </c>
      <c r="K449" s="24" t="str">
        <f t="shared" si="87"/>
        <v>МБДОУ «Детский сад №20 «Счастливый малыш» с.Агачаул (Карабудахкентский район )</v>
      </c>
      <c r="L449" s="24">
        <f>'Рейтинговая таблица организаций'!V449</f>
        <v>100</v>
      </c>
      <c r="M449" s="24">
        <f>'Рейтинговая таблица организаций'!X449</f>
        <v>94</v>
      </c>
      <c r="N449" s="24">
        <f>'Рейтинговая таблица организаций'!Y449</f>
        <v>97</v>
      </c>
      <c r="O449" s="24">
        <f t="shared" si="88"/>
        <v>446</v>
      </c>
      <c r="P449" s="24" t="str">
        <f t="shared" si="89"/>
        <v>МБДОУ «Детский сад №20 «Счастливый малыш» с.Агачаул (Карабудахкентский район )</v>
      </c>
      <c r="Q449" s="24">
        <f>'Рейтинговая таблица организаций'!AD449</f>
        <v>0</v>
      </c>
      <c r="R449" s="24">
        <f>'Рейтинговая таблица организаций'!AE449</f>
        <v>20</v>
      </c>
      <c r="S449" s="7">
        <f>'Рейтинговая таблица организаций'!AF449</f>
        <v>100</v>
      </c>
      <c r="T449" s="24">
        <f>'Рейтинговая таблица организаций'!AG449</f>
        <v>38</v>
      </c>
      <c r="U449" s="24">
        <f t="shared" si="90"/>
        <v>446</v>
      </c>
      <c r="V449" s="24" t="str">
        <f t="shared" si="91"/>
        <v>МБДОУ «Детский сад №20 «Счастливый малыш» с.Агачаул (Карабудахкентский район )</v>
      </c>
      <c r="W449" s="24">
        <f>'Рейтинговая таблица организаций'!AN449</f>
        <v>96</v>
      </c>
      <c r="X449" s="24">
        <f>'Рейтинговая таблица организаций'!AO449</f>
        <v>99</v>
      </c>
      <c r="Y449" s="24">
        <f>'Рейтинговая таблица организаций'!AP449</f>
        <v>89</v>
      </c>
      <c r="Z449" s="24">
        <f>'Рейтинговая таблица организаций'!AQ449</f>
        <v>96</v>
      </c>
      <c r="AA449" s="24">
        <f t="shared" si="92"/>
        <v>446</v>
      </c>
      <c r="AB449" s="24" t="str">
        <f t="shared" si="93"/>
        <v>МБДОУ «Детский сад №20 «Счастливый малыш» с.Агачаул (Карабудахкентский район )</v>
      </c>
      <c r="AC449" s="24">
        <f>'Рейтинговая таблица организаций'!AX449</f>
        <v>96</v>
      </c>
      <c r="AD449" s="24">
        <f>'Рейтинговая таблица организаций'!AY449</f>
        <v>99</v>
      </c>
      <c r="AE449" s="24">
        <f>'Рейтинговая таблица организаций'!AZ449</f>
        <v>95</v>
      </c>
      <c r="AF449" s="24">
        <f>'Рейтинговая таблица организаций'!BA449</f>
        <v>97</v>
      </c>
      <c r="AG449" s="24">
        <f t="shared" si="94"/>
        <v>446</v>
      </c>
      <c r="AH449" s="24" t="str">
        <f t="shared" si="95"/>
        <v>МБДОУ «Детский сад №20 «Счастливый малыш» с.Агачаул (Карабудахкентский район )</v>
      </c>
      <c r="AI449" s="24">
        <f>'Рейтинговая таблица организаций'!BB449</f>
        <v>83</v>
      </c>
    </row>
    <row r="450" spans="1:35" s="24" customFormat="1" x14ac:dyDescent="0.25">
      <c r="A450" s="24">
        <f>'Рейтинговая таблица организаций'!A450</f>
        <v>447</v>
      </c>
      <c r="B450" s="24" t="str">
        <f>'Рейтинговая таблица организаций'!B450</f>
        <v>МБДОУ «Детский сад №15 «Счастливое детство» п.Ачису (Карабудахкентский район )</v>
      </c>
      <c r="C450" s="24">
        <f>'Рейтинговая таблица организаций'!C450</f>
        <v>38</v>
      </c>
      <c r="D450" s="24">
        <f t="shared" si="84"/>
        <v>447</v>
      </c>
      <c r="E450" s="24" t="str">
        <f t="shared" si="85"/>
        <v>МБДОУ «Детский сад №15 «Счастливое детство» п.Ачису (Карабудахкентский район )</v>
      </c>
      <c r="F450" s="24">
        <f>'Рейтинговая таблица организаций'!M450</f>
        <v>99</v>
      </c>
      <c r="G450" s="24">
        <f>'Рейтинговая таблица организаций'!N450</f>
        <v>100</v>
      </c>
      <c r="H450" s="24">
        <f>'Рейтинговая таблица организаций'!O450</f>
        <v>79</v>
      </c>
      <c r="I450" s="24">
        <f>'Рейтинговая таблица организаций'!P450</f>
        <v>91</v>
      </c>
      <c r="J450" s="24">
        <f t="shared" si="86"/>
        <v>447</v>
      </c>
      <c r="K450" s="24" t="str">
        <f t="shared" si="87"/>
        <v>МБДОУ «Детский сад №15 «Счастливое детство» п.Ачису (Карабудахкентский район )</v>
      </c>
      <c r="L450" s="24">
        <f>'Рейтинговая таблица организаций'!V450</f>
        <v>100</v>
      </c>
      <c r="M450" s="24">
        <f>'Рейтинговая таблица организаций'!X450</f>
        <v>95</v>
      </c>
      <c r="N450" s="24">
        <f>'Рейтинговая таблица организаций'!Y450</f>
        <v>97</v>
      </c>
      <c r="O450" s="24">
        <f t="shared" si="88"/>
        <v>447</v>
      </c>
      <c r="P450" s="24" t="str">
        <f t="shared" si="89"/>
        <v>МБДОУ «Детский сад №15 «Счастливое детство» п.Ачису (Карабудахкентский район )</v>
      </c>
      <c r="Q450" s="24">
        <f>'Рейтинговая таблица организаций'!AD450</f>
        <v>0</v>
      </c>
      <c r="R450" s="24">
        <f>'Рейтинговая таблица организаций'!AE450</f>
        <v>40</v>
      </c>
      <c r="S450" s="7">
        <f>'Рейтинговая таблица организаций'!AF450</f>
        <v>75</v>
      </c>
      <c r="T450" s="24">
        <f>'Рейтинговая таблица организаций'!AG450</f>
        <v>39</v>
      </c>
      <c r="U450" s="24">
        <f t="shared" si="90"/>
        <v>447</v>
      </c>
      <c r="V450" s="24" t="str">
        <f t="shared" si="91"/>
        <v>МБДОУ «Детский сад №15 «Счастливое детство» п.Ачису (Карабудахкентский район )</v>
      </c>
      <c r="W450" s="24">
        <f>'Рейтинговая таблица организаций'!AN450</f>
        <v>95</v>
      </c>
      <c r="X450" s="24">
        <f>'Рейтинговая таблица организаций'!AO450</f>
        <v>95</v>
      </c>
      <c r="Y450" s="24">
        <f>'Рейтинговая таблица организаций'!AP450</f>
        <v>97</v>
      </c>
      <c r="Z450" s="24">
        <f>'Рейтинговая таблица организаций'!AQ450</f>
        <v>95</v>
      </c>
      <c r="AA450" s="24">
        <f t="shared" si="92"/>
        <v>447</v>
      </c>
      <c r="AB450" s="24" t="str">
        <f t="shared" si="93"/>
        <v>МБДОУ «Детский сад №15 «Счастливое детство» п.Ачису (Карабудахкентский район )</v>
      </c>
      <c r="AC450" s="24">
        <f>'Рейтинговая таблица организаций'!AX450</f>
        <v>87</v>
      </c>
      <c r="AD450" s="24">
        <f>'Рейтинговая таблица организаций'!AY450</f>
        <v>100</v>
      </c>
      <c r="AE450" s="24">
        <f>'Рейтинговая таблица организаций'!AZ450</f>
        <v>97</v>
      </c>
      <c r="AF450" s="24">
        <f>'Рейтинговая таблица организаций'!BA450</f>
        <v>94</v>
      </c>
      <c r="AG450" s="24">
        <f t="shared" si="94"/>
        <v>447</v>
      </c>
      <c r="AH450" s="24" t="str">
        <f t="shared" si="95"/>
        <v>МБДОУ «Детский сад №15 «Счастливое детство» п.Ачису (Карабудахкентский район )</v>
      </c>
      <c r="AI450" s="24">
        <f>'Рейтинговая таблица организаций'!BB450</f>
        <v>83.2</v>
      </c>
    </row>
    <row r="451" spans="1:35" s="24" customFormat="1" x14ac:dyDescent="0.25">
      <c r="A451" s="24">
        <f>'Рейтинговая таблица организаций'!A451</f>
        <v>448</v>
      </c>
      <c r="B451" s="24" t="str">
        <f>'Рейтинговая таблица организаций'!B451</f>
        <v>МБДОУ «Детский сад №21 «Волшебник» с.Губден (Карабудахкентский район )</v>
      </c>
      <c r="C451" s="24">
        <f>'Рейтинговая таблица организаций'!C451</f>
        <v>5</v>
      </c>
      <c r="D451" s="24">
        <f t="shared" si="84"/>
        <v>448</v>
      </c>
      <c r="E451" s="24" t="str">
        <f t="shared" si="85"/>
        <v>МБДОУ «Детский сад №21 «Волшебник» с.Губден (Карабудахкентский район )</v>
      </c>
      <c r="F451" s="24">
        <f>'Рейтинговая таблица организаций'!M451</f>
        <v>96</v>
      </c>
      <c r="G451" s="24">
        <f>'Рейтинговая таблица организаций'!N451</f>
        <v>100</v>
      </c>
      <c r="H451" s="24">
        <f>'Рейтинговая таблица организаций'!O451</f>
        <v>88</v>
      </c>
      <c r="I451" s="24">
        <f>'Рейтинговая таблица организаций'!P451</f>
        <v>94</v>
      </c>
      <c r="J451" s="24">
        <f t="shared" si="86"/>
        <v>448</v>
      </c>
      <c r="K451" s="24" t="str">
        <f t="shared" si="87"/>
        <v>МБДОУ «Детский сад №21 «Волшебник» с.Губден (Карабудахкентский район )</v>
      </c>
      <c r="L451" s="24">
        <f>'Рейтинговая таблица организаций'!V451</f>
        <v>100</v>
      </c>
      <c r="M451" s="24">
        <f>'Рейтинговая таблица организаций'!X451</f>
        <v>80</v>
      </c>
      <c r="N451" s="24">
        <f>'Рейтинговая таблица организаций'!Y451</f>
        <v>90</v>
      </c>
      <c r="O451" s="24">
        <f t="shared" si="88"/>
        <v>448</v>
      </c>
      <c r="P451" s="24" t="str">
        <f t="shared" si="89"/>
        <v>МБДОУ «Детский сад №21 «Волшебник» с.Губден (Карабудахкентский район )</v>
      </c>
      <c r="Q451" s="24">
        <f>'Рейтинговая таблица организаций'!AD451</f>
        <v>0</v>
      </c>
      <c r="R451" s="24">
        <f>'Рейтинговая таблица организаций'!AE451</f>
        <v>40</v>
      </c>
      <c r="S451" s="7">
        <f>'Рейтинговая таблица организаций'!AF451</f>
        <v>66.666666666666671</v>
      </c>
      <c r="T451" s="24">
        <f>'Рейтинговая таблица организаций'!AG451</f>
        <v>36</v>
      </c>
      <c r="U451" s="24">
        <f t="shared" si="90"/>
        <v>448</v>
      </c>
      <c r="V451" s="24" t="str">
        <f t="shared" si="91"/>
        <v>МБДОУ «Детский сад №21 «Волшебник» с.Губден (Карабудахкентский район )</v>
      </c>
      <c r="W451" s="24">
        <f>'Рейтинговая таблица организаций'!AN451</f>
        <v>80</v>
      </c>
      <c r="X451" s="24">
        <f>'Рейтинговая таблица организаций'!AO451</f>
        <v>100</v>
      </c>
      <c r="Y451" s="24">
        <f>'Рейтинговая таблица организаций'!AP451</f>
        <v>100</v>
      </c>
      <c r="Z451" s="24">
        <f>'Рейтинговая таблица организаций'!AQ451</f>
        <v>92</v>
      </c>
      <c r="AA451" s="24">
        <f t="shared" si="92"/>
        <v>448</v>
      </c>
      <c r="AB451" s="24" t="str">
        <f t="shared" si="93"/>
        <v>МБДОУ «Детский сад №21 «Волшебник» с.Губден (Карабудахкентский район )</v>
      </c>
      <c r="AC451" s="24">
        <f>'Рейтинговая таблица организаций'!AX451</f>
        <v>100</v>
      </c>
      <c r="AD451" s="24">
        <f>'Рейтинговая таблица организаций'!AY451</f>
        <v>80</v>
      </c>
      <c r="AE451" s="24">
        <f>'Рейтинговая таблица организаций'!AZ451</f>
        <v>100</v>
      </c>
      <c r="AF451" s="24">
        <f>'Рейтинговая таблица организаций'!BA451</f>
        <v>92</v>
      </c>
      <c r="AG451" s="24">
        <f t="shared" si="94"/>
        <v>448</v>
      </c>
      <c r="AH451" s="24" t="str">
        <f t="shared" si="95"/>
        <v>МБДОУ «Детский сад №21 «Волшебник» с.Губден (Карабудахкентский район )</v>
      </c>
      <c r="AI451" s="24">
        <f>'Рейтинговая таблица организаций'!BB451</f>
        <v>80.8</v>
      </c>
    </row>
    <row r="452" spans="1:35" s="24" customFormat="1" x14ac:dyDescent="0.25">
      <c r="A452" s="24">
        <f>'Рейтинговая таблица организаций'!A452</f>
        <v>449</v>
      </c>
      <c r="B452" s="24" t="str">
        <f>'Рейтинговая таблица организаций'!B452</f>
        <v>МБДОУ «Детский сад №22 «Замок детства» с.Гурбуки (Карабудахкентский район )</v>
      </c>
      <c r="C452" s="24">
        <f>'Рейтинговая таблица организаций'!C452</f>
        <v>60</v>
      </c>
      <c r="D452" s="24">
        <f t="shared" si="84"/>
        <v>449</v>
      </c>
      <c r="E452" s="24" t="str">
        <f t="shared" si="85"/>
        <v>МБДОУ «Детский сад №22 «Замок детства» с.Гурбуки (Карабудахкентский район )</v>
      </c>
      <c r="F452" s="24">
        <f>'Рейтинговая таблица организаций'!M452</f>
        <v>92</v>
      </c>
      <c r="G452" s="24">
        <f>'Рейтинговая таблица организаций'!N452</f>
        <v>100</v>
      </c>
      <c r="H452" s="24">
        <f>'Рейтинговая таблица организаций'!O452</f>
        <v>100</v>
      </c>
      <c r="I452" s="24">
        <f>'Рейтинговая таблица организаций'!P452</f>
        <v>98</v>
      </c>
      <c r="J452" s="24">
        <f t="shared" si="86"/>
        <v>449</v>
      </c>
      <c r="K452" s="24" t="str">
        <f t="shared" si="87"/>
        <v>МБДОУ «Детский сад №22 «Замок детства» с.Гурбуки (Карабудахкентский район )</v>
      </c>
      <c r="L452" s="24">
        <f>'Рейтинговая таблица организаций'!V452</f>
        <v>100</v>
      </c>
      <c r="M452" s="24">
        <f>'Рейтинговая таблица организаций'!X452</f>
        <v>92</v>
      </c>
      <c r="N452" s="24">
        <f>'Рейтинговая таблица организаций'!Y452</f>
        <v>96</v>
      </c>
      <c r="O452" s="24">
        <f t="shared" si="88"/>
        <v>449</v>
      </c>
      <c r="P452" s="24" t="str">
        <f t="shared" si="89"/>
        <v>МБДОУ «Детский сад №22 «Замок детства» с.Гурбуки (Карабудахкентский район )</v>
      </c>
      <c r="Q452" s="24">
        <f>'Рейтинговая таблица организаций'!AD452</f>
        <v>20</v>
      </c>
      <c r="R452" s="24">
        <f>'Рейтинговая таблица организаций'!AE452</f>
        <v>20</v>
      </c>
      <c r="S452" s="7">
        <f>'Рейтинговая таблица организаций'!AF452</f>
        <v>66.666666666666671</v>
      </c>
      <c r="T452" s="24">
        <f>'Рейтинговая таблица организаций'!AG452</f>
        <v>34</v>
      </c>
      <c r="U452" s="24">
        <f t="shared" si="90"/>
        <v>449</v>
      </c>
      <c r="V452" s="24" t="str">
        <f t="shared" si="91"/>
        <v>МБДОУ «Детский сад №22 «Замок детства» с.Гурбуки (Карабудахкентский район )</v>
      </c>
      <c r="W452" s="24">
        <f>'Рейтинговая таблица организаций'!AN452</f>
        <v>100</v>
      </c>
      <c r="X452" s="24">
        <f>'Рейтинговая таблица организаций'!AO452</f>
        <v>100</v>
      </c>
      <c r="Y452" s="24">
        <f>'Рейтинговая таблица организаций'!AP452</f>
        <v>100</v>
      </c>
      <c r="Z452" s="24">
        <f>'Рейтинговая таблица организаций'!AQ452</f>
        <v>100</v>
      </c>
      <c r="AA452" s="24">
        <f t="shared" si="92"/>
        <v>449</v>
      </c>
      <c r="AB452" s="24" t="str">
        <f t="shared" si="93"/>
        <v>МБДОУ «Детский сад №22 «Замок детства» с.Гурбуки (Карабудахкентский район )</v>
      </c>
      <c r="AC452" s="24">
        <f>'Рейтинговая таблица организаций'!AX452</f>
        <v>100</v>
      </c>
      <c r="AD452" s="24">
        <f>'Рейтинговая таблица организаций'!AY452</f>
        <v>98</v>
      </c>
      <c r="AE452" s="24">
        <f>'Рейтинговая таблица организаций'!AZ452</f>
        <v>100</v>
      </c>
      <c r="AF452" s="24">
        <f>'Рейтинговая таблица организаций'!BA452</f>
        <v>99</v>
      </c>
      <c r="AG452" s="24">
        <f t="shared" si="94"/>
        <v>449</v>
      </c>
      <c r="AH452" s="24" t="str">
        <f t="shared" si="95"/>
        <v>МБДОУ «Детский сад №22 «Замок детства» с.Гурбуки (Карабудахкентский район )</v>
      </c>
      <c r="AI452" s="24">
        <f>'Рейтинговая таблица организаций'!BB452</f>
        <v>85.4</v>
      </c>
    </row>
    <row r="453" spans="1:35" s="24" customFormat="1" x14ac:dyDescent="0.25">
      <c r="A453" s="24">
        <f>'Рейтинговая таблица организаций'!A453</f>
        <v>450</v>
      </c>
      <c r="B453" s="24" t="str">
        <f>'Рейтинговая таблица организаций'!B453</f>
        <v>МБДОУ «Детский сад №23 «Страна чудес» с. Гурбуки (Карабудахкентский район )</v>
      </c>
      <c r="C453" s="24">
        <f>'Рейтинговая таблица организаций'!C453</f>
        <v>66</v>
      </c>
      <c r="D453" s="24">
        <f t="shared" si="84"/>
        <v>450</v>
      </c>
      <c r="E453" s="24" t="str">
        <f t="shared" si="85"/>
        <v>МБДОУ «Детский сад №23 «Страна чудес» с. Гурбуки (Карабудахкентский район )</v>
      </c>
      <c r="F453" s="24">
        <f>'Рейтинговая таблица организаций'!M453</f>
        <v>95</v>
      </c>
      <c r="G453" s="24">
        <f>'Рейтинговая таблица организаций'!N453</f>
        <v>100</v>
      </c>
      <c r="H453" s="24">
        <f>'Рейтинговая таблица организаций'!O453</f>
        <v>96</v>
      </c>
      <c r="I453" s="24">
        <f>'Рейтинговая таблица организаций'!P453</f>
        <v>97</v>
      </c>
      <c r="J453" s="24">
        <f t="shared" si="86"/>
        <v>450</v>
      </c>
      <c r="K453" s="24" t="str">
        <f t="shared" si="87"/>
        <v>МБДОУ «Детский сад №23 «Страна чудес» с. Гурбуки (Карабудахкентский район )</v>
      </c>
      <c r="L453" s="24">
        <f>'Рейтинговая таблица организаций'!V453</f>
        <v>100</v>
      </c>
      <c r="M453" s="24">
        <f>'Рейтинговая таблица организаций'!X453</f>
        <v>82</v>
      </c>
      <c r="N453" s="24">
        <f>'Рейтинговая таблица организаций'!Y453</f>
        <v>91</v>
      </c>
      <c r="O453" s="24">
        <f t="shared" si="88"/>
        <v>450</v>
      </c>
      <c r="P453" s="24" t="str">
        <f t="shared" si="89"/>
        <v>МБДОУ «Детский сад №23 «Страна чудес» с. Гурбуки (Карабудахкентский район )</v>
      </c>
      <c r="Q453" s="24">
        <f>'Рейтинговая таблица организаций'!AD453</f>
        <v>0</v>
      </c>
      <c r="R453" s="24">
        <f>'Рейтинговая таблица организаций'!AE453</f>
        <v>40</v>
      </c>
      <c r="S453" s="7">
        <f>'Рейтинговая таблица организаций'!AF453</f>
        <v>100</v>
      </c>
      <c r="T453" s="24">
        <f>'Рейтинговая таблица организаций'!AG453</f>
        <v>46</v>
      </c>
      <c r="U453" s="24">
        <f t="shared" si="90"/>
        <v>450</v>
      </c>
      <c r="V453" s="24" t="str">
        <f t="shared" si="91"/>
        <v>МБДОУ «Детский сад №23 «Страна чудес» с. Гурбуки (Карабудахкентский район )</v>
      </c>
      <c r="W453" s="24">
        <f>'Рейтинговая таблица организаций'!AN453</f>
        <v>98</v>
      </c>
      <c r="X453" s="24">
        <f>'Рейтинговая таблица организаций'!AO453</f>
        <v>98</v>
      </c>
      <c r="Y453" s="24">
        <f>'Рейтинговая таблица организаций'!AP453</f>
        <v>93</v>
      </c>
      <c r="Z453" s="24">
        <f>'Рейтинговая таблица организаций'!AQ453</f>
        <v>97</v>
      </c>
      <c r="AA453" s="24">
        <f t="shared" si="92"/>
        <v>450</v>
      </c>
      <c r="AB453" s="24" t="str">
        <f t="shared" si="93"/>
        <v>МБДОУ «Детский сад №23 «Страна чудес» с. Гурбуки (Карабудахкентский район )</v>
      </c>
      <c r="AC453" s="24">
        <f>'Рейтинговая таблица организаций'!AX453</f>
        <v>98</v>
      </c>
      <c r="AD453" s="24">
        <f>'Рейтинговая таблица организаций'!AY453</f>
        <v>98</v>
      </c>
      <c r="AE453" s="24">
        <f>'Рейтинговая таблица организаций'!AZ453</f>
        <v>95</v>
      </c>
      <c r="AF453" s="24">
        <f>'Рейтинговая таблица организаций'!BA453</f>
        <v>97</v>
      </c>
      <c r="AG453" s="24">
        <f t="shared" si="94"/>
        <v>450</v>
      </c>
      <c r="AH453" s="24" t="str">
        <f t="shared" si="95"/>
        <v>МБДОУ «Детский сад №23 «Страна чудес» с. Гурбуки (Карабудахкентский район )</v>
      </c>
      <c r="AI453" s="24">
        <f>'Рейтинговая таблица организаций'!BB453</f>
        <v>85.6</v>
      </c>
    </row>
    <row r="454" spans="1:35" s="24" customFormat="1" x14ac:dyDescent="0.25">
      <c r="A454" s="24">
        <f>'Рейтинговая таблица организаций'!A454</f>
        <v>451</v>
      </c>
      <c r="B454" s="24" t="str">
        <f>'Рейтинговая таблица организаций'!B454</f>
        <v>МБУ ДО «ЦДОД Карабудахкентского района» (Карабудахкентский район )</v>
      </c>
      <c r="C454" s="24">
        <f>'Рейтинговая таблица организаций'!C454</f>
        <v>477</v>
      </c>
      <c r="D454" s="24">
        <f t="shared" si="84"/>
        <v>451</v>
      </c>
      <c r="E454" s="24" t="str">
        <f t="shared" si="85"/>
        <v>МБУ ДО «ЦДОД Карабудахкентского района» (Карабудахкентский район )</v>
      </c>
      <c r="F454" s="24">
        <f>'Рейтинговая таблица организаций'!M454</f>
        <v>95</v>
      </c>
      <c r="G454" s="24">
        <f>'Рейтинговая таблица организаций'!N454</f>
        <v>100</v>
      </c>
      <c r="H454" s="24">
        <f>'Рейтинговая таблица организаций'!O454</f>
        <v>95</v>
      </c>
      <c r="I454" s="24">
        <f>'Рейтинговая таблица организаций'!P454</f>
        <v>97</v>
      </c>
      <c r="J454" s="24">
        <f t="shared" si="86"/>
        <v>451</v>
      </c>
      <c r="K454" s="24" t="str">
        <f t="shared" si="87"/>
        <v>МБУ ДО «ЦДОД Карабудахкентского района» (Карабудахкентский район )</v>
      </c>
      <c r="L454" s="24">
        <f>'Рейтинговая таблица организаций'!V454</f>
        <v>80</v>
      </c>
      <c r="M454" s="24">
        <f>'Рейтинговая таблица организаций'!X454</f>
        <v>93</v>
      </c>
      <c r="N454" s="24">
        <f>'Рейтинговая таблица организаций'!Y454</f>
        <v>86</v>
      </c>
      <c r="O454" s="24">
        <f t="shared" si="88"/>
        <v>451</v>
      </c>
      <c r="P454" s="24" t="str">
        <f t="shared" si="89"/>
        <v>МБУ ДО «ЦДОД Карабудахкентского района» (Карабудахкентский район )</v>
      </c>
      <c r="Q454" s="24">
        <f>'Рейтинговая таблица организаций'!AD454</f>
        <v>0</v>
      </c>
      <c r="R454" s="24">
        <f>'Рейтинговая таблица организаций'!AE454</f>
        <v>40</v>
      </c>
      <c r="S454" s="7">
        <f>'Рейтинговая таблица организаций'!AF454</f>
        <v>70.370370370370367</v>
      </c>
      <c r="T454" s="24">
        <f>'Рейтинговая таблица организаций'!AG454</f>
        <v>37</v>
      </c>
      <c r="U454" s="24">
        <f t="shared" si="90"/>
        <v>451</v>
      </c>
      <c r="V454" s="24" t="str">
        <f t="shared" si="91"/>
        <v>МБУ ДО «ЦДОД Карабудахкентского района» (Карабудахкентский район )</v>
      </c>
      <c r="W454" s="24">
        <f>'Рейтинговая таблица организаций'!AN454</f>
        <v>99</v>
      </c>
      <c r="X454" s="24">
        <f>'Рейтинговая таблица организаций'!AO454</f>
        <v>98</v>
      </c>
      <c r="Y454" s="24">
        <f>'Рейтинговая таблица организаций'!AP454</f>
        <v>95</v>
      </c>
      <c r="Z454" s="24">
        <f>'Рейтинговая таблица организаций'!AQ454</f>
        <v>98</v>
      </c>
      <c r="AA454" s="24">
        <f t="shared" si="92"/>
        <v>451</v>
      </c>
      <c r="AB454" s="24" t="str">
        <f t="shared" si="93"/>
        <v>МБУ ДО «ЦДОД Карабудахкентского района» (Карабудахкентский район )</v>
      </c>
      <c r="AC454" s="24">
        <f>'Рейтинговая таблица организаций'!AX454</f>
        <v>97</v>
      </c>
      <c r="AD454" s="24">
        <f>'Рейтинговая таблица организаций'!AY454</f>
        <v>95</v>
      </c>
      <c r="AE454" s="24">
        <f>'Рейтинговая таблица организаций'!AZ454</f>
        <v>95</v>
      </c>
      <c r="AF454" s="24">
        <f>'Рейтинговая таблица организаций'!BA454</f>
        <v>96</v>
      </c>
      <c r="AG454" s="24">
        <f t="shared" si="94"/>
        <v>451</v>
      </c>
      <c r="AH454" s="24" t="str">
        <f t="shared" si="95"/>
        <v>МБУ ДО «ЦДОД Карабудахкентского района» (Карабудахкентский район )</v>
      </c>
      <c r="AI454" s="24">
        <f>'Рейтинговая таблица организаций'!BB454</f>
        <v>82.8</v>
      </c>
    </row>
    <row r="455" spans="1:35" s="24" customFormat="1" x14ac:dyDescent="0.25">
      <c r="A455" s="24">
        <f>'Рейтинговая таблица организаций'!A455</f>
        <v>452</v>
      </c>
      <c r="B455" s="24" t="str">
        <f>'Рейтинговая таблица организаций'!B455</f>
        <v>МБУ ДО «ДЮСШ» с.Карабудахкент (Карабудахкентский район )</v>
      </c>
      <c r="C455" s="24">
        <f>'Рейтинговая таблица организаций'!C455</f>
        <v>81</v>
      </c>
      <c r="D455" s="24">
        <f t="shared" si="84"/>
        <v>452</v>
      </c>
      <c r="E455" s="24" t="str">
        <f t="shared" si="85"/>
        <v>МБУ ДО «ДЮСШ» с.Карабудахкент (Карабудахкентский район )</v>
      </c>
      <c r="F455" s="24">
        <f>'Рейтинговая таблица организаций'!M455</f>
        <v>95</v>
      </c>
      <c r="G455" s="24">
        <f>'Рейтинговая таблица организаций'!N455</f>
        <v>100</v>
      </c>
      <c r="H455" s="24">
        <f>'Рейтинговая таблица организаций'!O455</f>
        <v>97</v>
      </c>
      <c r="I455" s="24">
        <f>'Рейтинговая таблица организаций'!P455</f>
        <v>97</v>
      </c>
      <c r="J455" s="24">
        <f t="shared" si="86"/>
        <v>452</v>
      </c>
      <c r="K455" s="24" t="str">
        <f t="shared" si="87"/>
        <v>МБУ ДО «ДЮСШ» с.Карабудахкент (Карабудахкентский район )</v>
      </c>
      <c r="L455" s="24">
        <f>'Рейтинговая таблица организаций'!V455</f>
        <v>100</v>
      </c>
      <c r="M455" s="24">
        <f>'Рейтинговая таблица организаций'!X455</f>
        <v>94</v>
      </c>
      <c r="N455" s="24">
        <f>'Рейтинговая таблица организаций'!Y455</f>
        <v>97</v>
      </c>
      <c r="O455" s="24">
        <f t="shared" si="88"/>
        <v>452</v>
      </c>
      <c r="P455" s="24" t="str">
        <f t="shared" si="89"/>
        <v>МБУ ДО «ДЮСШ» с.Карабудахкент (Карабудахкентский район )</v>
      </c>
      <c r="Q455" s="24">
        <f>'Рейтинговая таблица организаций'!AD455</f>
        <v>100</v>
      </c>
      <c r="R455" s="24">
        <f>'Рейтинговая таблица организаций'!AE455</f>
        <v>100</v>
      </c>
      <c r="S455" s="7">
        <f>'Рейтинговая таблица организаций'!AF455</f>
        <v>66.666666666666671</v>
      </c>
      <c r="T455" s="24">
        <f>'Рейтинговая таблица организаций'!AG455</f>
        <v>90</v>
      </c>
      <c r="U455" s="24">
        <f t="shared" si="90"/>
        <v>452</v>
      </c>
      <c r="V455" s="24" t="str">
        <f t="shared" si="91"/>
        <v>МБУ ДО «ДЮСШ» с.Карабудахкент (Карабудахкентский район )</v>
      </c>
      <c r="W455" s="24">
        <f>'Рейтинговая таблица организаций'!AN455</f>
        <v>94</v>
      </c>
      <c r="X455" s="24">
        <f>'Рейтинговая таблица организаций'!AO455</f>
        <v>83</v>
      </c>
      <c r="Y455" s="24">
        <f>'Рейтинговая таблица организаций'!AP455</f>
        <v>98</v>
      </c>
      <c r="Z455" s="24">
        <f>'Рейтинговая таблица организаций'!AQ455</f>
        <v>90</v>
      </c>
      <c r="AA455" s="24">
        <f t="shared" si="92"/>
        <v>452</v>
      </c>
      <c r="AB455" s="24" t="str">
        <f t="shared" si="93"/>
        <v>МБУ ДО «ДЮСШ» с.Карабудахкент (Карабудахкентский район )</v>
      </c>
      <c r="AC455" s="24">
        <f>'Рейтинговая таблица организаций'!AX455</f>
        <v>98</v>
      </c>
      <c r="AD455" s="24">
        <f>'Рейтинговая таблица организаций'!AY455</f>
        <v>96</v>
      </c>
      <c r="AE455" s="24">
        <f>'Рейтинговая таблица организаций'!AZ455</f>
        <v>98</v>
      </c>
      <c r="AF455" s="24">
        <f>'Рейтинговая таблица организаций'!BA455</f>
        <v>97</v>
      </c>
      <c r="AG455" s="24">
        <f t="shared" si="94"/>
        <v>452</v>
      </c>
      <c r="AH455" s="24" t="str">
        <f t="shared" si="95"/>
        <v>МБУ ДО «ДЮСШ» с.Карабудахкент (Карабудахкентский район )</v>
      </c>
      <c r="AI455" s="24">
        <f>'Рейтинговая таблица организаций'!BB455</f>
        <v>94.2</v>
      </c>
    </row>
    <row r="456" spans="1:35" s="24" customFormat="1" x14ac:dyDescent="0.25">
      <c r="A456" s="24">
        <f>'Рейтинговая таблица организаций'!A456</f>
        <v>453</v>
      </c>
      <c r="B456" s="24" t="str">
        <f>'Рейтинговая таблица организаций'!B456</f>
        <v>МБУ ДО «ДЮСШ» с.Гели (Карабудахкентский район )</v>
      </c>
      <c r="C456" s="24">
        <f>'Рейтинговая таблица организаций'!C456</f>
        <v>95</v>
      </c>
      <c r="D456" s="24">
        <f t="shared" si="84"/>
        <v>453</v>
      </c>
      <c r="E456" s="24" t="str">
        <f t="shared" si="85"/>
        <v>МБУ ДО «ДЮСШ» с.Гели (Карабудахкентский район )</v>
      </c>
      <c r="F456" s="24">
        <f>'Рейтинговая таблица организаций'!M456</f>
        <v>78</v>
      </c>
      <c r="G456" s="24">
        <f>'Рейтинговая таблица организаций'!N456</f>
        <v>90</v>
      </c>
      <c r="H456" s="24">
        <f>'Рейтинговая таблица организаций'!O456</f>
        <v>97</v>
      </c>
      <c r="I456" s="24">
        <f>'Рейтинговая таблица организаций'!P456</f>
        <v>89</v>
      </c>
      <c r="J456" s="24">
        <f t="shared" si="86"/>
        <v>453</v>
      </c>
      <c r="K456" s="24" t="str">
        <f t="shared" si="87"/>
        <v>МБУ ДО «ДЮСШ» с.Гели (Карабудахкентский район )</v>
      </c>
      <c r="L456" s="24">
        <f>'Рейтинговая таблица организаций'!V456</f>
        <v>80</v>
      </c>
      <c r="M456" s="24">
        <f>'Рейтинговая таблица организаций'!X456</f>
        <v>94</v>
      </c>
      <c r="N456" s="24">
        <f>'Рейтинговая таблица организаций'!Y456</f>
        <v>87</v>
      </c>
      <c r="O456" s="24">
        <f t="shared" si="88"/>
        <v>453</v>
      </c>
      <c r="P456" s="24" t="str">
        <f t="shared" si="89"/>
        <v>МБУ ДО «ДЮСШ» с.Гели (Карабудахкентский район )</v>
      </c>
      <c r="Q456" s="24">
        <f>'Рейтинговая таблица организаций'!AD456</f>
        <v>0</v>
      </c>
      <c r="R456" s="24">
        <f>'Рейтинговая таблица организаций'!AE456</f>
        <v>0</v>
      </c>
      <c r="S456" s="7">
        <f>'Рейтинговая таблица организаций'!AF456</f>
        <v>25</v>
      </c>
      <c r="T456" s="24">
        <f>'Рейтинговая таблица организаций'!AG456</f>
        <v>8</v>
      </c>
      <c r="U456" s="24">
        <f t="shared" si="90"/>
        <v>453</v>
      </c>
      <c r="V456" s="24" t="str">
        <f t="shared" si="91"/>
        <v>МБУ ДО «ДЮСШ» с.Гели (Карабудахкентский район )</v>
      </c>
      <c r="W456" s="24">
        <f>'Рейтинговая таблица организаций'!AN456</f>
        <v>98</v>
      </c>
      <c r="X456" s="24">
        <f>'Рейтинговая таблица организаций'!AO456</f>
        <v>99</v>
      </c>
      <c r="Y456" s="24">
        <f>'Рейтинговая таблица организаций'!AP456</f>
        <v>100</v>
      </c>
      <c r="Z456" s="24">
        <f>'Рейтинговая таблица организаций'!AQ456</f>
        <v>99</v>
      </c>
      <c r="AA456" s="24">
        <f t="shared" si="92"/>
        <v>453</v>
      </c>
      <c r="AB456" s="24" t="str">
        <f t="shared" si="93"/>
        <v>МБУ ДО «ДЮСШ» с.Гели (Карабудахкентский район )</v>
      </c>
      <c r="AC456" s="24">
        <f>'Рейтинговая таблица организаций'!AX456</f>
        <v>98</v>
      </c>
      <c r="AD456" s="24">
        <f>'Рейтинговая таблица организаций'!AY456</f>
        <v>98</v>
      </c>
      <c r="AE456" s="24">
        <f>'Рейтинговая таблица организаций'!AZ456</f>
        <v>99</v>
      </c>
      <c r="AF456" s="24">
        <f>'Рейтинговая таблица организаций'!BA456</f>
        <v>98</v>
      </c>
      <c r="AG456" s="24">
        <f t="shared" si="94"/>
        <v>453</v>
      </c>
      <c r="AH456" s="24" t="str">
        <f t="shared" si="95"/>
        <v>МБУ ДО «ДЮСШ» с.Гели (Карабудахкентский район )</v>
      </c>
      <c r="AI456" s="24">
        <f>'Рейтинговая таблица организаций'!BB456</f>
        <v>76.2</v>
      </c>
    </row>
    <row r="457" spans="1:35" s="24" customFormat="1" x14ac:dyDescent="0.25">
      <c r="A457" s="24">
        <f>'Рейтинговая таблица организаций'!A457</f>
        <v>454</v>
      </c>
      <c r="B457" s="24" t="str">
        <f>'Рейтинговая таблица организаций'!B457</f>
        <v>МБУ ДО «ДЮСШ» с.Параул (Карабудахкентский район )</v>
      </c>
      <c r="C457" s="24">
        <f>'Рейтинговая таблица организаций'!C457</f>
        <v>125</v>
      </c>
      <c r="D457" s="24">
        <f t="shared" si="84"/>
        <v>454</v>
      </c>
      <c r="E457" s="24" t="str">
        <f t="shared" si="85"/>
        <v>МБУ ДО «ДЮСШ» с.Параул (Карабудахкентский район )</v>
      </c>
      <c r="F457" s="24">
        <f>'Рейтинговая таблица организаций'!M457</f>
        <v>68</v>
      </c>
      <c r="G457" s="24">
        <f>'Рейтинговая таблица организаций'!N457</f>
        <v>100</v>
      </c>
      <c r="H457" s="24">
        <f>'Рейтинговая таблица организаций'!O457</f>
        <v>100</v>
      </c>
      <c r="I457" s="24">
        <f>'Рейтинговая таблица организаций'!P457</f>
        <v>90</v>
      </c>
      <c r="J457" s="24">
        <f t="shared" si="86"/>
        <v>454</v>
      </c>
      <c r="K457" s="24" t="str">
        <f t="shared" si="87"/>
        <v>МБУ ДО «ДЮСШ» с.Параул (Карабудахкентский район )</v>
      </c>
      <c r="L457" s="24">
        <f>'Рейтинговая таблица организаций'!V457</f>
        <v>60</v>
      </c>
      <c r="M457" s="24">
        <f>'Рейтинговая таблица организаций'!X457</f>
        <v>98</v>
      </c>
      <c r="N457" s="24">
        <f>'Рейтинговая таблица организаций'!Y457</f>
        <v>79</v>
      </c>
      <c r="O457" s="24">
        <f t="shared" si="88"/>
        <v>454</v>
      </c>
      <c r="P457" s="24" t="str">
        <f t="shared" si="89"/>
        <v>МБУ ДО «ДЮСШ» с.Параул (Карабудахкентский район )</v>
      </c>
      <c r="Q457" s="24">
        <f>'Рейтинговая таблица организаций'!AD457</f>
        <v>0</v>
      </c>
      <c r="R457" s="24">
        <f>'Рейтинговая таблица организаций'!AE457</f>
        <v>0</v>
      </c>
      <c r="S457" s="7">
        <f>'Рейтинговая таблица организаций'!AF457</f>
        <v>100</v>
      </c>
      <c r="T457" s="24">
        <f>'Рейтинговая таблица организаций'!AG457</f>
        <v>30</v>
      </c>
      <c r="U457" s="24">
        <f t="shared" si="90"/>
        <v>454</v>
      </c>
      <c r="V457" s="24" t="str">
        <f t="shared" si="91"/>
        <v>МБУ ДО «ДЮСШ» с.Параул (Карабудахкентский район )</v>
      </c>
      <c r="W457" s="24">
        <f>'Рейтинговая таблица организаций'!AN457</f>
        <v>100</v>
      </c>
      <c r="X457" s="24">
        <f>'Рейтинговая таблица организаций'!AO457</f>
        <v>98</v>
      </c>
      <c r="Y457" s="24">
        <f>'Рейтинговая таблица организаций'!AP457</f>
        <v>99</v>
      </c>
      <c r="Z457" s="24">
        <f>'Рейтинговая таблица организаций'!AQ457</f>
        <v>99</v>
      </c>
      <c r="AA457" s="24">
        <f t="shared" si="92"/>
        <v>454</v>
      </c>
      <c r="AB457" s="24" t="str">
        <f t="shared" si="93"/>
        <v>МБУ ДО «ДЮСШ» с.Параул (Карабудахкентский район )</v>
      </c>
      <c r="AC457" s="24">
        <f>'Рейтинговая таблица организаций'!AX457</f>
        <v>98</v>
      </c>
      <c r="AD457" s="24">
        <f>'Рейтинговая таблица организаций'!AY457</f>
        <v>99</v>
      </c>
      <c r="AE457" s="24">
        <f>'Рейтинговая таблица организаций'!AZ457</f>
        <v>99</v>
      </c>
      <c r="AF457" s="24">
        <f>'Рейтинговая таблица организаций'!BA457</f>
        <v>99</v>
      </c>
      <c r="AG457" s="24">
        <f t="shared" si="94"/>
        <v>454</v>
      </c>
      <c r="AH457" s="24" t="str">
        <f t="shared" si="95"/>
        <v>МБУ ДО «ДЮСШ» с.Параул (Карабудахкентский район )</v>
      </c>
      <c r="AI457" s="24">
        <f>'Рейтинговая таблица организаций'!BB457</f>
        <v>79.400000000000006</v>
      </c>
    </row>
    <row r="458" spans="1:35" s="24" customFormat="1" x14ac:dyDescent="0.25">
      <c r="A458" s="24">
        <f>'Рейтинговая таблица организаций'!A458</f>
        <v>455</v>
      </c>
      <c r="B458" s="24" t="str">
        <f>'Рейтинговая таблица организаций'!B458</f>
        <v>МБУ ДО «ДЮСШ» с.Доргели (Карабудахкентский район )</v>
      </c>
      <c r="C458" s="24">
        <f>'Рейтинговая таблица организаций'!C458</f>
        <v>96</v>
      </c>
      <c r="D458" s="24">
        <f t="shared" si="84"/>
        <v>455</v>
      </c>
      <c r="E458" s="24" t="str">
        <f t="shared" si="85"/>
        <v>МБУ ДО «ДЮСШ» с.Доргели (Карабудахкентский район )</v>
      </c>
      <c r="F458" s="24">
        <f>'Рейтинговая таблица организаций'!M458</f>
        <v>72</v>
      </c>
      <c r="G458" s="24">
        <f>'Рейтинговая таблица организаций'!N458</f>
        <v>90</v>
      </c>
      <c r="H458" s="24">
        <f>'Рейтинговая таблица организаций'!O458</f>
        <v>89</v>
      </c>
      <c r="I458" s="24">
        <f>'Рейтинговая таблица организаций'!P458</f>
        <v>84</v>
      </c>
      <c r="J458" s="24">
        <f t="shared" si="86"/>
        <v>455</v>
      </c>
      <c r="K458" s="24" t="str">
        <f t="shared" si="87"/>
        <v>МБУ ДО «ДЮСШ» с.Доргели (Карабудахкентский район )</v>
      </c>
      <c r="L458" s="24">
        <f>'Рейтинговая таблица организаций'!V458</f>
        <v>80</v>
      </c>
      <c r="M458" s="24">
        <f>'Рейтинговая таблица организаций'!X458</f>
        <v>91</v>
      </c>
      <c r="N458" s="24">
        <f>'Рейтинговая таблица организаций'!Y458</f>
        <v>85</v>
      </c>
      <c r="O458" s="24">
        <f t="shared" si="88"/>
        <v>455</v>
      </c>
      <c r="P458" s="24" t="str">
        <f t="shared" si="89"/>
        <v>МБУ ДО «ДЮСШ» с.Доргели (Карабудахкентский район )</v>
      </c>
      <c r="Q458" s="24">
        <f>'Рейтинговая таблица организаций'!AD458</f>
        <v>0</v>
      </c>
      <c r="R458" s="24">
        <f>'Рейтинговая таблица организаций'!AE458</f>
        <v>0</v>
      </c>
      <c r="S458" s="7">
        <f>'Рейтинговая таблица организаций'!AF458</f>
        <v>87.5</v>
      </c>
      <c r="T458" s="24">
        <f>'Рейтинговая таблица организаций'!AG458</f>
        <v>26</v>
      </c>
      <c r="U458" s="24">
        <f t="shared" si="90"/>
        <v>455</v>
      </c>
      <c r="V458" s="24" t="str">
        <f t="shared" si="91"/>
        <v>МБУ ДО «ДЮСШ» с.Доргели (Карабудахкентский район )</v>
      </c>
      <c r="W458" s="24">
        <f>'Рейтинговая таблица организаций'!AN458</f>
        <v>97</v>
      </c>
      <c r="X458" s="24">
        <f>'Рейтинговая таблица организаций'!AO458</f>
        <v>98</v>
      </c>
      <c r="Y458" s="24">
        <f>'Рейтинговая таблица организаций'!AP458</f>
        <v>99</v>
      </c>
      <c r="Z458" s="24">
        <f>'Рейтинговая таблица организаций'!AQ458</f>
        <v>98</v>
      </c>
      <c r="AA458" s="24">
        <f t="shared" si="92"/>
        <v>455</v>
      </c>
      <c r="AB458" s="24" t="str">
        <f t="shared" si="93"/>
        <v>МБУ ДО «ДЮСШ» с.Доргели (Карабудахкентский район )</v>
      </c>
      <c r="AC458" s="24">
        <f>'Рейтинговая таблица организаций'!AX458</f>
        <v>100</v>
      </c>
      <c r="AD458" s="24">
        <f>'Рейтинговая таблица организаций'!AY458</f>
        <v>94</v>
      </c>
      <c r="AE458" s="24">
        <f>'Рейтинговая таблица организаций'!AZ458</f>
        <v>100</v>
      </c>
      <c r="AF458" s="24">
        <f>'Рейтинговая таблица организаций'!BA458</f>
        <v>98</v>
      </c>
      <c r="AG458" s="24">
        <f t="shared" si="94"/>
        <v>455</v>
      </c>
      <c r="AH458" s="24" t="str">
        <f t="shared" si="95"/>
        <v>МБУ ДО «ДЮСШ» с.Доргели (Карабудахкентский район )</v>
      </c>
      <c r="AI458" s="24">
        <f>'Рейтинговая таблица организаций'!BB458</f>
        <v>78.2</v>
      </c>
    </row>
    <row r="459" spans="1:35" s="24" customFormat="1" x14ac:dyDescent="0.25">
      <c r="A459" s="24">
        <f>'Рейтинговая таблица организаций'!A459</f>
        <v>456</v>
      </c>
      <c r="B459" s="24" t="str">
        <f>'Рейтинговая таблица организаций'!B459</f>
        <v>МБУ ДО «ДЮСШ» с.Какашура (Карабудахкентский район )</v>
      </c>
      <c r="C459" s="24">
        <f>'Рейтинговая таблица организаций'!C459</f>
        <v>136</v>
      </c>
      <c r="D459" s="24">
        <f t="shared" si="84"/>
        <v>456</v>
      </c>
      <c r="E459" s="24" t="str">
        <f t="shared" si="85"/>
        <v>МБУ ДО «ДЮСШ» с.Какашура (Карабудахкентский район )</v>
      </c>
      <c r="F459" s="24">
        <f>'Рейтинговая таблица организаций'!M459</f>
        <v>74</v>
      </c>
      <c r="G459" s="24">
        <f>'Рейтинговая таблица организаций'!N459</f>
        <v>100</v>
      </c>
      <c r="H459" s="24">
        <f>'Рейтинговая таблица организаций'!O459</f>
        <v>94</v>
      </c>
      <c r="I459" s="24">
        <f>'Рейтинговая таблица организаций'!P459</f>
        <v>90</v>
      </c>
      <c r="J459" s="24">
        <f t="shared" si="86"/>
        <v>456</v>
      </c>
      <c r="K459" s="24" t="str">
        <f t="shared" si="87"/>
        <v>МБУ ДО «ДЮСШ» с.Какашура (Карабудахкентский район )</v>
      </c>
      <c r="L459" s="24">
        <f>'Рейтинговая таблица организаций'!V459</f>
        <v>60</v>
      </c>
      <c r="M459" s="24">
        <f>'Рейтинговая таблица организаций'!X459</f>
        <v>84</v>
      </c>
      <c r="N459" s="24">
        <f>'Рейтинговая таблица организаций'!Y459</f>
        <v>72</v>
      </c>
      <c r="O459" s="24">
        <f t="shared" si="88"/>
        <v>456</v>
      </c>
      <c r="P459" s="24" t="str">
        <f t="shared" si="89"/>
        <v>МБУ ДО «ДЮСШ» с.Какашура (Карабудахкентский район )</v>
      </c>
      <c r="Q459" s="24">
        <f>'Рейтинговая таблица организаций'!AD459</f>
        <v>0</v>
      </c>
      <c r="R459" s="24">
        <f>'Рейтинговая таблица организаций'!AE459</f>
        <v>0</v>
      </c>
      <c r="S459" s="7">
        <f>'Рейтинговая таблица организаций'!AF459</f>
        <v>76.92307692307692</v>
      </c>
      <c r="T459" s="24">
        <f>'Рейтинговая таблица организаций'!AG459</f>
        <v>23</v>
      </c>
      <c r="U459" s="24">
        <f t="shared" si="90"/>
        <v>456</v>
      </c>
      <c r="V459" s="24" t="str">
        <f t="shared" si="91"/>
        <v>МБУ ДО «ДЮСШ» с.Какашура (Карабудахкентский район )</v>
      </c>
      <c r="W459" s="24">
        <f>'Рейтинговая таблица организаций'!AN459</f>
        <v>93</v>
      </c>
      <c r="X459" s="24">
        <f>'Рейтинговая таблица организаций'!AO459</f>
        <v>99</v>
      </c>
      <c r="Y459" s="24">
        <f>'Рейтинговая таблица организаций'!AP459</f>
        <v>97</v>
      </c>
      <c r="Z459" s="24">
        <f>'Рейтинговая таблица организаций'!AQ459</f>
        <v>96</v>
      </c>
      <c r="AA459" s="24">
        <f t="shared" si="92"/>
        <v>456</v>
      </c>
      <c r="AB459" s="24" t="str">
        <f t="shared" si="93"/>
        <v>МБУ ДО «ДЮСШ» с.Какашура (Карабудахкентский район )</v>
      </c>
      <c r="AC459" s="24">
        <f>'Рейтинговая таблица организаций'!AX459</f>
        <v>91</v>
      </c>
      <c r="AD459" s="24">
        <f>'Рейтинговая таблица организаций'!AY459</f>
        <v>92</v>
      </c>
      <c r="AE459" s="24">
        <f>'Рейтинговая таблица организаций'!AZ459</f>
        <v>93</v>
      </c>
      <c r="AF459" s="24">
        <f>'Рейтинговая таблица организаций'!BA459</f>
        <v>92</v>
      </c>
      <c r="AG459" s="24">
        <f t="shared" si="94"/>
        <v>456</v>
      </c>
      <c r="AH459" s="24" t="str">
        <f t="shared" si="95"/>
        <v>МБУ ДО «ДЮСШ» с.Какашура (Карабудахкентский район )</v>
      </c>
      <c r="AI459" s="24">
        <f>'Рейтинговая таблица организаций'!BB459</f>
        <v>74.599999999999994</v>
      </c>
    </row>
    <row r="460" spans="1:35" s="24" customFormat="1" x14ac:dyDescent="0.25">
      <c r="A460" s="24">
        <f>'Рейтинговая таблица организаций'!A460</f>
        <v>457</v>
      </c>
      <c r="B460" s="24" t="str">
        <f>'Рейтинговая таблица организаций'!B460</f>
        <v>МБУ ДО «ДЮСШ» с.Уллубийаул (Карабудахкентский район )</v>
      </c>
      <c r="C460" s="24">
        <f>'Рейтинговая таблица организаций'!C460</f>
        <v>63</v>
      </c>
      <c r="D460" s="24">
        <f t="shared" si="84"/>
        <v>457</v>
      </c>
      <c r="E460" s="24" t="str">
        <f t="shared" si="85"/>
        <v>МБУ ДО «ДЮСШ» с.Уллубийаул (Карабудахкентский район )</v>
      </c>
      <c r="F460" s="24">
        <f>'Рейтинговая таблица организаций'!M460</f>
        <v>64</v>
      </c>
      <c r="G460" s="24">
        <f>'Рейтинговая таблица организаций'!N460</f>
        <v>100</v>
      </c>
      <c r="H460" s="24">
        <f>'Рейтинговая таблица организаций'!O460</f>
        <v>99</v>
      </c>
      <c r="I460" s="24">
        <f>'Рейтинговая таблица организаций'!P460</f>
        <v>89</v>
      </c>
      <c r="J460" s="24">
        <f t="shared" si="86"/>
        <v>457</v>
      </c>
      <c r="K460" s="24" t="str">
        <f t="shared" si="87"/>
        <v>МБУ ДО «ДЮСШ» с.Уллубийаул (Карабудахкентский район )</v>
      </c>
      <c r="L460" s="24">
        <f>'Рейтинговая таблица организаций'!V460</f>
        <v>100</v>
      </c>
      <c r="M460" s="24">
        <f>'Рейтинговая таблица организаций'!X460</f>
        <v>94</v>
      </c>
      <c r="N460" s="24">
        <f>'Рейтинговая таблица организаций'!Y460</f>
        <v>97</v>
      </c>
      <c r="O460" s="24">
        <f t="shared" si="88"/>
        <v>457</v>
      </c>
      <c r="P460" s="24" t="str">
        <f t="shared" si="89"/>
        <v>МБУ ДО «ДЮСШ» с.Уллубийаул (Карабудахкентский район )</v>
      </c>
      <c r="Q460" s="24">
        <f>'Рейтинговая таблица организаций'!AD460</f>
        <v>0</v>
      </c>
      <c r="R460" s="24">
        <f>'Рейтинговая таблица организаций'!AE460</f>
        <v>20</v>
      </c>
      <c r="S460" s="7">
        <f>'Рейтинговая таблица организаций'!AF460</f>
        <v>100</v>
      </c>
      <c r="T460" s="24">
        <f>'Рейтинговая таблица организаций'!AG460</f>
        <v>38</v>
      </c>
      <c r="U460" s="24">
        <f t="shared" si="90"/>
        <v>457</v>
      </c>
      <c r="V460" s="24" t="str">
        <f t="shared" si="91"/>
        <v>МБУ ДО «ДЮСШ» с.Уллубийаул (Карабудахкентский район )</v>
      </c>
      <c r="W460" s="24">
        <f>'Рейтинговая таблица организаций'!AN460</f>
        <v>95</v>
      </c>
      <c r="X460" s="24">
        <f>'Рейтинговая таблица организаций'!AO460</f>
        <v>100</v>
      </c>
      <c r="Y460" s="24">
        <f>'Рейтинговая таблица организаций'!AP460</f>
        <v>98</v>
      </c>
      <c r="Z460" s="24">
        <f>'Рейтинговая таблица организаций'!AQ460</f>
        <v>98</v>
      </c>
      <c r="AA460" s="24">
        <f t="shared" si="92"/>
        <v>457</v>
      </c>
      <c r="AB460" s="24" t="str">
        <f t="shared" si="93"/>
        <v>МБУ ДО «ДЮСШ» с.Уллубийаул (Карабудахкентский район )</v>
      </c>
      <c r="AC460" s="24">
        <f>'Рейтинговая таблица организаций'!AX460</f>
        <v>100</v>
      </c>
      <c r="AD460" s="24">
        <f>'Рейтинговая таблица организаций'!AY460</f>
        <v>98</v>
      </c>
      <c r="AE460" s="24">
        <f>'Рейтинговая таблица организаций'!AZ460</f>
        <v>100</v>
      </c>
      <c r="AF460" s="24">
        <f>'Рейтинговая таблица организаций'!BA460</f>
        <v>99</v>
      </c>
      <c r="AG460" s="24">
        <f t="shared" si="94"/>
        <v>457</v>
      </c>
      <c r="AH460" s="24" t="str">
        <f t="shared" si="95"/>
        <v>МБУ ДО «ДЮСШ» с.Уллубийаул (Карабудахкентский район )</v>
      </c>
      <c r="AI460" s="24">
        <f>'Рейтинговая таблица организаций'!BB460</f>
        <v>84.2</v>
      </c>
    </row>
    <row r="461" spans="1:35" s="24" customFormat="1" x14ac:dyDescent="0.25">
      <c r="A461" s="24">
        <f>'Рейтинговая таблица организаций'!A461</f>
        <v>458</v>
      </c>
      <c r="B461" s="24" t="str">
        <f>'Рейтинговая таблица организаций'!B461</f>
        <v>МБУ ДО «ДЮСШ» с.Манаскент (Карабудахкентский район )</v>
      </c>
      <c r="C461" s="24">
        <f>'Рейтинговая таблица организаций'!C461</f>
        <v>125</v>
      </c>
      <c r="D461" s="24">
        <f t="shared" si="84"/>
        <v>458</v>
      </c>
      <c r="E461" s="24" t="str">
        <f t="shared" si="85"/>
        <v>МБУ ДО «ДЮСШ» с.Манаскент (Карабудахкентский район )</v>
      </c>
      <c r="F461" s="24">
        <f>'Рейтинговая таблица организаций'!M461</f>
        <v>89</v>
      </c>
      <c r="G461" s="24">
        <f>'Рейтинговая таблица организаций'!N461</f>
        <v>100</v>
      </c>
      <c r="H461" s="24">
        <f>'Рейтинговая таблица организаций'!O461</f>
        <v>100</v>
      </c>
      <c r="I461" s="24">
        <f>'Рейтинговая таблица организаций'!P461</f>
        <v>97</v>
      </c>
      <c r="J461" s="24">
        <f t="shared" si="86"/>
        <v>458</v>
      </c>
      <c r="K461" s="24" t="str">
        <f t="shared" si="87"/>
        <v>МБУ ДО «ДЮСШ» с.Манаскент (Карабудахкентский район )</v>
      </c>
      <c r="L461" s="24">
        <f>'Рейтинговая таблица организаций'!V461</f>
        <v>100</v>
      </c>
      <c r="M461" s="24">
        <f>'Рейтинговая таблица организаций'!X461</f>
        <v>98</v>
      </c>
      <c r="N461" s="24">
        <f>'Рейтинговая таблица организаций'!Y461</f>
        <v>99</v>
      </c>
      <c r="O461" s="24">
        <f t="shared" si="88"/>
        <v>458</v>
      </c>
      <c r="P461" s="24" t="str">
        <f t="shared" si="89"/>
        <v>МБУ ДО «ДЮСШ» с.Манаскент (Карабудахкентский район )</v>
      </c>
      <c r="Q461" s="24">
        <f>'Рейтинговая таблица организаций'!AD461</f>
        <v>0</v>
      </c>
      <c r="R461" s="24">
        <f>'Рейтинговая таблица организаций'!AE461</f>
        <v>0</v>
      </c>
      <c r="S461" s="7">
        <f>'Рейтинговая таблица организаций'!AF461</f>
        <v>88.888888888888886</v>
      </c>
      <c r="T461" s="24">
        <f>'Рейтинговая таблица организаций'!AG461</f>
        <v>27</v>
      </c>
      <c r="U461" s="24">
        <f t="shared" si="90"/>
        <v>458</v>
      </c>
      <c r="V461" s="24" t="str">
        <f t="shared" si="91"/>
        <v>МБУ ДО «ДЮСШ» с.Манаскент (Карабудахкентский район )</v>
      </c>
      <c r="W461" s="24">
        <f>'Рейтинговая таблица организаций'!AN461</f>
        <v>99</v>
      </c>
      <c r="X461" s="24">
        <f>'Рейтинговая таблица организаций'!AO461</f>
        <v>97</v>
      </c>
      <c r="Y461" s="24">
        <f>'Рейтинговая таблица организаций'!AP461</f>
        <v>99</v>
      </c>
      <c r="Z461" s="24">
        <f>'Рейтинговая таблица организаций'!AQ461</f>
        <v>98</v>
      </c>
      <c r="AA461" s="24">
        <f t="shared" si="92"/>
        <v>458</v>
      </c>
      <c r="AB461" s="24" t="str">
        <f t="shared" si="93"/>
        <v>МБУ ДО «ДЮСШ» с.Манаскент (Карабудахкентский район )</v>
      </c>
      <c r="AC461" s="24">
        <f>'Рейтинговая таблица организаций'!AX461</f>
        <v>98</v>
      </c>
      <c r="AD461" s="24">
        <f>'Рейтинговая таблица организаций'!AY461</f>
        <v>99</v>
      </c>
      <c r="AE461" s="24">
        <f>'Рейтинговая таблица организаций'!AZ461</f>
        <v>98</v>
      </c>
      <c r="AF461" s="24">
        <f>'Рейтинговая таблица организаций'!BA461</f>
        <v>98</v>
      </c>
      <c r="AG461" s="24">
        <f t="shared" si="94"/>
        <v>458</v>
      </c>
      <c r="AH461" s="24" t="str">
        <f t="shared" si="95"/>
        <v>МБУ ДО «ДЮСШ» с.Манаскент (Карабудахкентский район )</v>
      </c>
      <c r="AI461" s="24">
        <f>'Рейтинговая таблица организаций'!BB461</f>
        <v>83.8</v>
      </c>
    </row>
    <row r="462" spans="1:35" s="24" customFormat="1" x14ac:dyDescent="0.25">
      <c r="A462" s="24">
        <f>'Рейтинговая таблица организаций'!A462</f>
        <v>459</v>
      </c>
      <c r="B462" s="24" t="str">
        <f>'Рейтинговая таблица организаций'!B462</f>
        <v>МБУ ДО «ДЮСШ» п.Манас (Карабудахкентский район )</v>
      </c>
      <c r="C462" s="24">
        <f>'Рейтинговая таблица организаций'!C462</f>
        <v>110</v>
      </c>
      <c r="D462" s="24">
        <f t="shared" si="84"/>
        <v>459</v>
      </c>
      <c r="E462" s="24" t="str">
        <f t="shared" si="85"/>
        <v>МБУ ДО «ДЮСШ» п.Манас (Карабудахкентский район )</v>
      </c>
      <c r="F462" s="24">
        <f>'Рейтинговая таблица организаций'!M462</f>
        <v>80</v>
      </c>
      <c r="G462" s="24">
        <f>'Рейтинговая таблица организаций'!N462</f>
        <v>100</v>
      </c>
      <c r="H462" s="24">
        <f>'Рейтинговая таблица организаций'!O462</f>
        <v>90</v>
      </c>
      <c r="I462" s="24">
        <f>'Рейтинговая таблица организаций'!P462</f>
        <v>90</v>
      </c>
      <c r="J462" s="24">
        <f t="shared" si="86"/>
        <v>459</v>
      </c>
      <c r="K462" s="24" t="str">
        <f t="shared" si="87"/>
        <v>МБУ ДО «ДЮСШ» п.Манас (Карабудахкентский район )</v>
      </c>
      <c r="L462" s="24">
        <f>'Рейтинговая таблица организаций'!V462</f>
        <v>100</v>
      </c>
      <c r="M462" s="24">
        <f>'Рейтинговая таблица организаций'!X462</f>
        <v>77</v>
      </c>
      <c r="N462" s="24">
        <f>'Рейтинговая таблица организаций'!Y462</f>
        <v>88</v>
      </c>
      <c r="O462" s="24">
        <f t="shared" si="88"/>
        <v>459</v>
      </c>
      <c r="P462" s="24" t="str">
        <f t="shared" si="89"/>
        <v>МБУ ДО «ДЮСШ» п.Манас (Карабудахкентский район )</v>
      </c>
      <c r="Q462" s="24">
        <f>'Рейтинговая таблица организаций'!AD462</f>
        <v>0</v>
      </c>
      <c r="R462" s="24">
        <f>'Рейтинговая таблица организаций'!AE462</f>
        <v>0</v>
      </c>
      <c r="S462" s="7">
        <f>'Рейтинговая таблица организаций'!AF462</f>
        <v>100</v>
      </c>
      <c r="T462" s="24">
        <f>'Рейтинговая таблица организаций'!AG462</f>
        <v>30</v>
      </c>
      <c r="U462" s="24">
        <f t="shared" si="90"/>
        <v>459</v>
      </c>
      <c r="V462" s="24" t="str">
        <f t="shared" si="91"/>
        <v>МБУ ДО «ДЮСШ» п.Манас (Карабудахкентский район )</v>
      </c>
      <c r="W462" s="24">
        <f>'Рейтинговая таблица организаций'!AN462</f>
        <v>85</v>
      </c>
      <c r="X462" s="24">
        <f>'Рейтинговая таблица организаций'!AO462</f>
        <v>89</v>
      </c>
      <c r="Y462" s="24">
        <f>'Рейтинговая таблица организаций'!AP462</f>
        <v>82</v>
      </c>
      <c r="Z462" s="24">
        <f>'Рейтинговая таблица организаций'!AQ462</f>
        <v>86</v>
      </c>
      <c r="AA462" s="24">
        <f t="shared" si="92"/>
        <v>459</v>
      </c>
      <c r="AB462" s="24" t="str">
        <f t="shared" si="93"/>
        <v>МБУ ДО «ДЮСШ» п.Манас (Карабудахкентский район )</v>
      </c>
      <c r="AC462" s="24">
        <f>'Рейтинговая таблица организаций'!AX462</f>
        <v>71</v>
      </c>
      <c r="AD462" s="24">
        <f>'Рейтинговая таблица организаций'!AY462</f>
        <v>86</v>
      </c>
      <c r="AE462" s="24">
        <f>'Рейтинговая таблица организаций'!AZ462</f>
        <v>77</v>
      </c>
      <c r="AF462" s="24">
        <f>'Рейтинговая таблица организаций'!BA462</f>
        <v>78</v>
      </c>
      <c r="AG462" s="24">
        <f t="shared" si="94"/>
        <v>459</v>
      </c>
      <c r="AH462" s="24" t="str">
        <f t="shared" si="95"/>
        <v>МБУ ДО «ДЮСШ» п.Манас (Карабудахкентский район )</v>
      </c>
      <c r="AI462" s="24">
        <f>'Рейтинговая таблица организаций'!BB462</f>
        <v>74.400000000000006</v>
      </c>
    </row>
    <row r="463" spans="1:35" s="24" customFormat="1" x14ac:dyDescent="0.25">
      <c r="A463" s="24">
        <f>'Рейтинговая таблица организаций'!A463</f>
        <v>460</v>
      </c>
      <c r="B463" s="24" t="str">
        <f>'Рейтинговая таблица организаций'!B463</f>
        <v>МБУ ДО «ДЮСШ» с.Гурбуки (Карабудахкентский район )</v>
      </c>
      <c r="C463" s="24">
        <f>'Рейтинговая таблица организаций'!C463</f>
        <v>144</v>
      </c>
      <c r="D463" s="24">
        <f t="shared" si="84"/>
        <v>460</v>
      </c>
      <c r="E463" s="24" t="str">
        <f t="shared" si="85"/>
        <v>МБУ ДО «ДЮСШ» с.Гурбуки (Карабудахкентский район )</v>
      </c>
      <c r="F463" s="24">
        <f>'Рейтинговая таблица организаций'!M463</f>
        <v>84</v>
      </c>
      <c r="G463" s="24">
        <f>'Рейтинговая таблица организаций'!N463</f>
        <v>100</v>
      </c>
      <c r="H463" s="24">
        <f>'Рейтинговая таблица организаций'!O463</f>
        <v>97</v>
      </c>
      <c r="I463" s="24">
        <f>'Рейтинговая таблица организаций'!P463</f>
        <v>94</v>
      </c>
      <c r="J463" s="24">
        <f t="shared" si="86"/>
        <v>460</v>
      </c>
      <c r="K463" s="24" t="str">
        <f t="shared" si="87"/>
        <v>МБУ ДО «ДЮСШ» с.Гурбуки (Карабудахкентский район )</v>
      </c>
      <c r="L463" s="24">
        <f>'Рейтинговая таблица организаций'!V463</f>
        <v>40</v>
      </c>
      <c r="M463" s="24">
        <f>'Рейтинговая таблица организаций'!X463</f>
        <v>88</v>
      </c>
      <c r="N463" s="24">
        <f>'Рейтинговая таблица организаций'!Y463</f>
        <v>64</v>
      </c>
      <c r="O463" s="24">
        <f t="shared" si="88"/>
        <v>460</v>
      </c>
      <c r="P463" s="24" t="str">
        <f t="shared" si="89"/>
        <v>МБУ ДО «ДЮСШ» с.Гурбуки (Карабудахкентский район )</v>
      </c>
      <c r="Q463" s="24">
        <f>'Рейтинговая таблица организаций'!AD463</f>
        <v>0</v>
      </c>
      <c r="R463" s="24">
        <f>'Рейтинговая таблица организаций'!AE463</f>
        <v>0</v>
      </c>
      <c r="S463" s="7">
        <f>'Рейтинговая таблица организаций'!AF463</f>
        <v>95.238095238095241</v>
      </c>
      <c r="T463" s="24">
        <f>'Рейтинговая таблица организаций'!AG463</f>
        <v>29</v>
      </c>
      <c r="U463" s="24">
        <f t="shared" si="90"/>
        <v>460</v>
      </c>
      <c r="V463" s="24" t="str">
        <f t="shared" si="91"/>
        <v>МБУ ДО «ДЮСШ» с.Гурбуки (Карабудахкентский район )</v>
      </c>
      <c r="W463" s="24">
        <f>'Рейтинговая таблица организаций'!AN463</f>
        <v>94</v>
      </c>
      <c r="X463" s="24">
        <f>'Рейтинговая таблица организаций'!AO463</f>
        <v>96</v>
      </c>
      <c r="Y463" s="24">
        <f>'Рейтинговая таблица организаций'!AP463</f>
        <v>100</v>
      </c>
      <c r="Z463" s="24">
        <f>'Рейтинговая таблица организаций'!AQ463</f>
        <v>96</v>
      </c>
      <c r="AA463" s="24">
        <f t="shared" si="92"/>
        <v>460</v>
      </c>
      <c r="AB463" s="24" t="str">
        <f t="shared" si="93"/>
        <v>МБУ ДО «ДЮСШ» с.Гурбуки (Карабудахкентский район )</v>
      </c>
      <c r="AC463" s="24">
        <f>'Рейтинговая таблица организаций'!AX463</f>
        <v>94</v>
      </c>
      <c r="AD463" s="24">
        <f>'Рейтинговая таблица организаций'!AY463</f>
        <v>93</v>
      </c>
      <c r="AE463" s="24">
        <f>'Рейтинговая таблица организаций'!AZ463</f>
        <v>95</v>
      </c>
      <c r="AF463" s="24">
        <f>'Рейтинговая таблица организаций'!BA463</f>
        <v>94</v>
      </c>
      <c r="AG463" s="24">
        <f t="shared" si="94"/>
        <v>460</v>
      </c>
      <c r="AH463" s="24" t="str">
        <f t="shared" si="95"/>
        <v>МБУ ДО «ДЮСШ» с.Гурбуки (Карабудахкентский район )</v>
      </c>
      <c r="AI463" s="24">
        <f>'Рейтинговая таблица организаций'!BB463</f>
        <v>75.400000000000006</v>
      </c>
    </row>
    <row r="464" spans="1:35" s="24" customFormat="1" x14ac:dyDescent="0.25">
      <c r="A464" s="24">
        <f>'Рейтинговая таблица организаций'!A464</f>
        <v>461</v>
      </c>
      <c r="B464" s="24" t="str">
        <f>'Рейтинговая таблица организаций'!B464</f>
        <v>МКОУ «Гергинская СОШ» (Каякентский район )</v>
      </c>
      <c r="C464" s="24">
        <f>'Рейтинговая таблица организаций'!C464</f>
        <v>244</v>
      </c>
      <c r="D464" s="24">
        <f t="shared" si="84"/>
        <v>461</v>
      </c>
      <c r="E464" s="24" t="str">
        <f t="shared" si="85"/>
        <v>МКОУ «Гергинская СОШ» (Каякентский район )</v>
      </c>
      <c r="F464" s="24">
        <f>'Рейтинговая таблица организаций'!M464</f>
        <v>96</v>
      </c>
      <c r="G464" s="24">
        <f>'Рейтинговая таблица организаций'!N464</f>
        <v>90</v>
      </c>
      <c r="H464" s="24">
        <f>'Рейтинговая таблица организаций'!O464</f>
        <v>96</v>
      </c>
      <c r="I464" s="24">
        <f>'Рейтинговая таблица организаций'!P464</f>
        <v>94</v>
      </c>
      <c r="J464" s="24">
        <f t="shared" si="86"/>
        <v>461</v>
      </c>
      <c r="K464" s="24" t="str">
        <f t="shared" si="87"/>
        <v>МКОУ «Гергинская СОШ» (Каякентский район )</v>
      </c>
      <c r="L464" s="24">
        <f>'Рейтинговая таблица организаций'!V464</f>
        <v>60</v>
      </c>
      <c r="M464" s="24">
        <f>'Рейтинговая таблица организаций'!X464</f>
        <v>94</v>
      </c>
      <c r="N464" s="24">
        <f>'Рейтинговая таблица организаций'!Y464</f>
        <v>77</v>
      </c>
      <c r="O464" s="24">
        <f t="shared" si="88"/>
        <v>461</v>
      </c>
      <c r="P464" s="24" t="str">
        <f t="shared" si="89"/>
        <v>МКОУ «Гергинская СОШ» (Каякентский район )</v>
      </c>
      <c r="Q464" s="24">
        <f>'Рейтинговая таблица организаций'!AD464</f>
        <v>0</v>
      </c>
      <c r="R464" s="24">
        <f>'Рейтинговая таблица организаций'!AE464</f>
        <v>40</v>
      </c>
      <c r="S464" s="7">
        <f>'Рейтинговая таблица организаций'!AF464</f>
        <v>73.333333333333329</v>
      </c>
      <c r="T464" s="24">
        <f>'Рейтинговая таблица организаций'!AG464</f>
        <v>38</v>
      </c>
      <c r="U464" s="24">
        <f t="shared" si="90"/>
        <v>461</v>
      </c>
      <c r="V464" s="24" t="str">
        <f t="shared" si="91"/>
        <v>МКОУ «Гергинская СОШ» (Каякентский район )</v>
      </c>
      <c r="W464" s="24">
        <f>'Рейтинговая таблица организаций'!AN464</f>
        <v>98</v>
      </c>
      <c r="X464" s="24">
        <f>'Рейтинговая таблица организаций'!AO464</f>
        <v>98</v>
      </c>
      <c r="Y464" s="24">
        <f>'Рейтинговая таблица организаций'!AP464</f>
        <v>100</v>
      </c>
      <c r="Z464" s="24">
        <f>'Рейтинговая таблица организаций'!AQ464</f>
        <v>98</v>
      </c>
      <c r="AA464" s="24">
        <f t="shared" si="92"/>
        <v>461</v>
      </c>
      <c r="AB464" s="24" t="str">
        <f t="shared" si="93"/>
        <v>МКОУ «Гергинская СОШ» (Каякентский район )</v>
      </c>
      <c r="AC464" s="24">
        <f>'Рейтинговая таблица организаций'!AX464</f>
        <v>98</v>
      </c>
      <c r="AD464" s="24">
        <f>'Рейтинговая таблица организаций'!AY464</f>
        <v>98</v>
      </c>
      <c r="AE464" s="24">
        <f>'Рейтинговая таблица организаций'!AZ464</f>
        <v>98</v>
      </c>
      <c r="AF464" s="24">
        <f>'Рейтинговая таблица организаций'!BA464</f>
        <v>98</v>
      </c>
      <c r="AG464" s="24">
        <f t="shared" si="94"/>
        <v>461</v>
      </c>
      <c r="AH464" s="24" t="str">
        <f t="shared" si="95"/>
        <v>МКОУ «Гергинская СОШ» (Каякентский район )</v>
      </c>
      <c r="AI464" s="24">
        <f>'Рейтинговая таблица организаций'!BB464</f>
        <v>81</v>
      </c>
    </row>
    <row r="465" spans="1:35" s="24" customFormat="1" x14ac:dyDescent="0.25">
      <c r="A465" s="24">
        <f>'Рейтинговая таблица организаций'!A465</f>
        <v>462</v>
      </c>
      <c r="B465" s="24" t="str">
        <f>'Рейтинговая таблица организаций'!B465</f>
        <v>МКОУ «Капкайкентская СОШ» (Каякентский район )</v>
      </c>
      <c r="C465" s="24">
        <f>'Рейтинговая таблица организаций'!C465</f>
        <v>41</v>
      </c>
      <c r="D465" s="24">
        <f t="shared" ref="D465:D528" si="96">A465</f>
        <v>462</v>
      </c>
      <c r="E465" s="24" t="str">
        <f t="shared" ref="E465:E528" si="97">B465</f>
        <v>МКОУ «Капкайкентская СОШ» (Каякентский район )</v>
      </c>
      <c r="F465" s="24">
        <f>'Рейтинговая таблица организаций'!M465</f>
        <v>100</v>
      </c>
      <c r="G465" s="24">
        <f>'Рейтинговая таблица организаций'!N465</f>
        <v>60</v>
      </c>
      <c r="H465" s="24">
        <f>'Рейтинговая таблица организаций'!O465</f>
        <v>95</v>
      </c>
      <c r="I465" s="24">
        <f>'Рейтинговая таблица организаций'!P465</f>
        <v>86</v>
      </c>
      <c r="J465" s="24">
        <f t="shared" ref="J465:J528" si="98">A465</f>
        <v>462</v>
      </c>
      <c r="K465" s="24" t="str">
        <f t="shared" ref="K465:K528" si="99">B465</f>
        <v>МКОУ «Капкайкентская СОШ» (Каякентский район )</v>
      </c>
      <c r="L465" s="24">
        <f>'Рейтинговая таблица организаций'!V465</f>
        <v>80</v>
      </c>
      <c r="M465" s="24">
        <f>'Рейтинговая таблица организаций'!X465</f>
        <v>63</v>
      </c>
      <c r="N465" s="24">
        <f>'Рейтинговая таблица организаций'!Y465</f>
        <v>71</v>
      </c>
      <c r="O465" s="24">
        <f t="shared" ref="O465:O528" si="100">A465</f>
        <v>462</v>
      </c>
      <c r="P465" s="24" t="str">
        <f t="shared" ref="P465:P528" si="101">B465</f>
        <v>МКОУ «Капкайкентская СОШ» (Каякентский район )</v>
      </c>
      <c r="Q465" s="24">
        <f>'Рейтинговая таблица организаций'!AD465</f>
        <v>20</v>
      </c>
      <c r="R465" s="24">
        <f>'Рейтинговая таблица организаций'!AE465</f>
        <v>20</v>
      </c>
      <c r="S465" s="7">
        <f>'Рейтинговая таблица организаций'!AF465</f>
        <v>60</v>
      </c>
      <c r="T465" s="24">
        <f>'Рейтинговая таблица организаций'!AG465</f>
        <v>32</v>
      </c>
      <c r="U465" s="24">
        <f t="shared" ref="U465:U528" si="102">A465</f>
        <v>462</v>
      </c>
      <c r="V465" s="24" t="str">
        <f t="shared" ref="V465:V528" si="103">B465</f>
        <v>МКОУ «Капкайкентская СОШ» (Каякентский район )</v>
      </c>
      <c r="W465" s="24">
        <f>'Рейтинговая таблица организаций'!AN465</f>
        <v>100</v>
      </c>
      <c r="X465" s="24">
        <f>'Рейтинговая таблица организаций'!AO465</f>
        <v>100</v>
      </c>
      <c r="Y465" s="24">
        <f>'Рейтинговая таблица организаций'!AP465</f>
        <v>100</v>
      </c>
      <c r="Z465" s="24">
        <f>'Рейтинговая таблица организаций'!AQ465</f>
        <v>100</v>
      </c>
      <c r="AA465" s="24">
        <f t="shared" ref="AA465:AA528" si="104">A465</f>
        <v>462</v>
      </c>
      <c r="AB465" s="24" t="str">
        <f t="shared" ref="AB465:AB528" si="105">B465</f>
        <v>МКОУ «Капкайкентская СОШ» (Каякентский район )</v>
      </c>
      <c r="AC465" s="24">
        <f>'Рейтинговая таблица организаций'!AX465</f>
        <v>100</v>
      </c>
      <c r="AD465" s="24">
        <f>'Рейтинговая таблица организаций'!AY465</f>
        <v>95</v>
      </c>
      <c r="AE465" s="24">
        <f>'Рейтинговая таблица организаций'!AZ465</f>
        <v>78</v>
      </c>
      <c r="AF465" s="24">
        <f>'Рейтинговая таблица организаций'!BA465</f>
        <v>94</v>
      </c>
      <c r="AG465" s="24">
        <f t="shared" ref="AG465:AG528" si="106">A465</f>
        <v>462</v>
      </c>
      <c r="AH465" s="24" t="str">
        <f t="shared" ref="AH465:AH528" si="107">B465</f>
        <v>МКОУ «Капкайкентская СОШ» (Каякентский район )</v>
      </c>
      <c r="AI465" s="24">
        <f>'Рейтинговая таблица организаций'!BB465</f>
        <v>76.599999999999994</v>
      </c>
    </row>
    <row r="466" spans="1:35" s="24" customFormat="1" x14ac:dyDescent="0.25">
      <c r="A466" s="24">
        <f>'Рейтинговая таблица организаций'!A466</f>
        <v>463</v>
      </c>
      <c r="B466" s="24" t="str">
        <f>'Рейтинговая таблица организаций'!B466</f>
        <v>МКОУ «Каякентская СОШ №1» (Каякентский район )</v>
      </c>
      <c r="C466" s="24">
        <f>'Рейтинговая таблица организаций'!C466</f>
        <v>565</v>
      </c>
      <c r="D466" s="24">
        <f t="shared" si="96"/>
        <v>463</v>
      </c>
      <c r="E466" s="24" t="str">
        <f t="shared" si="97"/>
        <v>МКОУ «Каякентская СОШ №1» (Каякентский район )</v>
      </c>
      <c r="F466" s="24">
        <f>'Рейтинговая таблица организаций'!M466</f>
        <v>100</v>
      </c>
      <c r="G466" s="24">
        <f>'Рейтинговая таблица организаций'!N466</f>
        <v>90</v>
      </c>
      <c r="H466" s="24">
        <f>'Рейтинговая таблица организаций'!O466</f>
        <v>97</v>
      </c>
      <c r="I466" s="24">
        <f>'Рейтинговая таблица организаций'!P466</f>
        <v>96</v>
      </c>
      <c r="J466" s="24">
        <f t="shared" si="98"/>
        <v>463</v>
      </c>
      <c r="K466" s="24" t="str">
        <f t="shared" si="99"/>
        <v>МКОУ «Каякентская СОШ №1» (Каякентский район )</v>
      </c>
      <c r="L466" s="24">
        <f>'Рейтинговая таблица организаций'!V466</f>
        <v>80</v>
      </c>
      <c r="M466" s="24">
        <f>'Рейтинговая таблица организаций'!X466</f>
        <v>85</v>
      </c>
      <c r="N466" s="24">
        <f>'Рейтинговая таблица организаций'!Y466</f>
        <v>82</v>
      </c>
      <c r="O466" s="24">
        <f t="shared" si="100"/>
        <v>463</v>
      </c>
      <c r="P466" s="24" t="str">
        <f t="shared" si="101"/>
        <v>МКОУ «Каякентская СОШ №1» (Каякентский район )</v>
      </c>
      <c r="Q466" s="24">
        <f>'Рейтинговая таблица организаций'!AD466</f>
        <v>20</v>
      </c>
      <c r="R466" s="24">
        <f>'Рейтинговая таблица организаций'!AE466</f>
        <v>20</v>
      </c>
      <c r="S466" s="7">
        <f>'Рейтинговая таблица организаций'!AF466</f>
        <v>100</v>
      </c>
      <c r="T466" s="24">
        <f>'Рейтинговая таблица организаций'!AG466</f>
        <v>44</v>
      </c>
      <c r="U466" s="24">
        <f t="shared" si="102"/>
        <v>463</v>
      </c>
      <c r="V466" s="24" t="str">
        <f t="shared" si="103"/>
        <v>МКОУ «Каякентская СОШ №1» (Каякентский район )</v>
      </c>
      <c r="W466" s="24">
        <f>'Рейтинговая таблица организаций'!AN466</f>
        <v>97</v>
      </c>
      <c r="X466" s="24">
        <f>'Рейтинговая таблица организаций'!AO466</f>
        <v>96</v>
      </c>
      <c r="Y466" s="24">
        <f>'Рейтинговая таблица организаций'!AP466</f>
        <v>99</v>
      </c>
      <c r="Z466" s="24">
        <f>'Рейтинговая таблица организаций'!AQ466</f>
        <v>97</v>
      </c>
      <c r="AA466" s="24">
        <f t="shared" si="104"/>
        <v>463</v>
      </c>
      <c r="AB466" s="24" t="str">
        <f t="shared" si="105"/>
        <v>МКОУ «Каякентская СОШ №1» (Каякентский район )</v>
      </c>
      <c r="AC466" s="24">
        <f>'Рейтинговая таблица организаций'!AX466</f>
        <v>96</v>
      </c>
      <c r="AD466" s="24">
        <f>'Рейтинговая таблица организаций'!AY466</f>
        <v>94</v>
      </c>
      <c r="AE466" s="24">
        <f>'Рейтинговая таблица организаций'!AZ466</f>
        <v>99</v>
      </c>
      <c r="AF466" s="24">
        <f>'Рейтинговая таблица организаций'!BA466</f>
        <v>96</v>
      </c>
      <c r="AG466" s="24">
        <f t="shared" si="106"/>
        <v>463</v>
      </c>
      <c r="AH466" s="24" t="str">
        <f t="shared" si="107"/>
        <v>МКОУ «Каякентская СОШ №1» (Каякентский район )</v>
      </c>
      <c r="AI466" s="24">
        <f>'Рейтинговая таблица организаций'!BB466</f>
        <v>83</v>
      </c>
    </row>
    <row r="467" spans="1:35" s="24" customFormat="1" x14ac:dyDescent="0.25">
      <c r="A467" s="24">
        <f>'Рейтинговая таблица организаций'!A467</f>
        <v>464</v>
      </c>
      <c r="B467" s="24" t="str">
        <f>'Рейтинговая таблица организаций'!B467</f>
        <v>МКОУ «Каякентская СОШ №3» (Каякентский район )</v>
      </c>
      <c r="C467" s="24">
        <f>'Рейтинговая таблица организаций'!C467</f>
        <v>262</v>
      </c>
      <c r="D467" s="24">
        <f t="shared" si="96"/>
        <v>464</v>
      </c>
      <c r="E467" s="24" t="str">
        <f t="shared" si="97"/>
        <v>МКОУ «Каякентская СОШ №3» (Каякентский район )</v>
      </c>
      <c r="F467" s="24">
        <f>'Рейтинговая таблица организаций'!M467</f>
        <v>100</v>
      </c>
      <c r="G467" s="24">
        <f>'Рейтинговая таблица организаций'!N467</f>
        <v>100</v>
      </c>
      <c r="H467" s="24">
        <f>'Рейтинговая таблица организаций'!O467</f>
        <v>96</v>
      </c>
      <c r="I467" s="24">
        <f>'Рейтинговая таблица организаций'!P467</f>
        <v>98</v>
      </c>
      <c r="J467" s="24">
        <f t="shared" si="98"/>
        <v>464</v>
      </c>
      <c r="K467" s="24" t="str">
        <f t="shared" si="99"/>
        <v>МКОУ «Каякентская СОШ №3» (Каякентский район )</v>
      </c>
      <c r="L467" s="24">
        <f>'Рейтинговая таблица организаций'!V467</f>
        <v>100</v>
      </c>
      <c r="M467" s="24">
        <f>'Рейтинговая таблица организаций'!X467</f>
        <v>83</v>
      </c>
      <c r="N467" s="24">
        <f>'Рейтинговая таблица организаций'!Y467</f>
        <v>91</v>
      </c>
      <c r="O467" s="24">
        <f t="shared" si="100"/>
        <v>464</v>
      </c>
      <c r="P467" s="24" t="str">
        <f t="shared" si="101"/>
        <v>МКОУ «Каякентская СОШ №3» (Каякентский район )</v>
      </c>
      <c r="Q467" s="24">
        <f>'Рейтинговая таблица организаций'!AD467</f>
        <v>0</v>
      </c>
      <c r="R467" s="24">
        <f>'Рейтинговая таблица организаций'!AE467</f>
        <v>40</v>
      </c>
      <c r="S467" s="7">
        <f>'Рейтинговая таблица организаций'!AF467</f>
        <v>89.285714285714292</v>
      </c>
      <c r="T467" s="24">
        <f>'Рейтинговая таблица организаций'!AG467</f>
        <v>43</v>
      </c>
      <c r="U467" s="24">
        <f t="shared" si="102"/>
        <v>464</v>
      </c>
      <c r="V467" s="24" t="str">
        <f t="shared" si="103"/>
        <v>МКОУ «Каякентская СОШ №3» (Каякентский район )</v>
      </c>
      <c r="W467" s="24">
        <f>'Рейтинговая таблица организаций'!AN467</f>
        <v>95</v>
      </c>
      <c r="X467" s="24">
        <f>'Рейтинговая таблица организаций'!AO467</f>
        <v>95</v>
      </c>
      <c r="Y467" s="24">
        <f>'Рейтинговая таблица организаций'!AP467</f>
        <v>96</v>
      </c>
      <c r="Z467" s="24">
        <f>'Рейтинговая таблица организаций'!AQ467</f>
        <v>95</v>
      </c>
      <c r="AA467" s="24">
        <f t="shared" si="104"/>
        <v>464</v>
      </c>
      <c r="AB467" s="24" t="str">
        <f t="shared" si="105"/>
        <v>МКОУ «Каякентская СОШ №3» (Каякентский район )</v>
      </c>
      <c r="AC467" s="24">
        <f>'Рейтинговая таблица организаций'!AX467</f>
        <v>93</v>
      </c>
      <c r="AD467" s="24">
        <f>'Рейтинговая таблица организаций'!AY467</f>
        <v>91</v>
      </c>
      <c r="AE467" s="24">
        <f>'Рейтинговая таблица организаций'!AZ467</f>
        <v>97</v>
      </c>
      <c r="AF467" s="24">
        <f>'Рейтинговая таблица организаций'!BA467</f>
        <v>93</v>
      </c>
      <c r="AG467" s="24">
        <f t="shared" si="106"/>
        <v>464</v>
      </c>
      <c r="AH467" s="24" t="str">
        <f t="shared" si="107"/>
        <v>МКОУ «Каякентская СОШ №3» (Каякентский район )</v>
      </c>
      <c r="AI467" s="24">
        <f>'Рейтинговая таблица организаций'!BB467</f>
        <v>84</v>
      </c>
    </row>
    <row r="468" spans="1:35" s="24" customFormat="1" x14ac:dyDescent="0.25">
      <c r="A468" s="24">
        <f>'Рейтинговая таблица организаций'!A468</f>
        <v>465</v>
      </c>
      <c r="B468" s="24" t="str">
        <f>'Рейтинговая таблица организаций'!B468</f>
        <v>МКОУ «Первомайская СОШ №1» (Каякентский район )</v>
      </c>
      <c r="C468" s="24">
        <f>'Рейтинговая таблица организаций'!C468</f>
        <v>259</v>
      </c>
      <c r="D468" s="24">
        <f t="shared" si="96"/>
        <v>465</v>
      </c>
      <c r="E468" s="24" t="str">
        <f t="shared" si="97"/>
        <v>МКОУ «Первомайская СОШ №1» (Каякентский район )</v>
      </c>
      <c r="F468" s="24">
        <f>'Рейтинговая таблица организаций'!M468</f>
        <v>61</v>
      </c>
      <c r="G468" s="24">
        <f>'Рейтинговая таблица организаций'!N468</f>
        <v>100</v>
      </c>
      <c r="H468" s="24">
        <f>'Рейтинговая таблица организаций'!O468</f>
        <v>93</v>
      </c>
      <c r="I468" s="24">
        <f>'Рейтинговая таблица организаций'!P468</f>
        <v>86</v>
      </c>
      <c r="J468" s="24">
        <f t="shared" si="98"/>
        <v>465</v>
      </c>
      <c r="K468" s="24" t="str">
        <f t="shared" si="99"/>
        <v>МКОУ «Первомайская СОШ №1» (Каякентский район )</v>
      </c>
      <c r="L468" s="24">
        <f>'Рейтинговая таблица организаций'!V468</f>
        <v>80</v>
      </c>
      <c r="M468" s="24">
        <f>'Рейтинговая таблица организаций'!X468</f>
        <v>68</v>
      </c>
      <c r="N468" s="24">
        <f>'Рейтинговая таблица организаций'!Y468</f>
        <v>74</v>
      </c>
      <c r="O468" s="24">
        <f t="shared" si="100"/>
        <v>465</v>
      </c>
      <c r="P468" s="24" t="str">
        <f t="shared" si="101"/>
        <v>МКОУ «Первомайская СОШ №1» (Каякентский район )</v>
      </c>
      <c r="Q468" s="24">
        <f>'Рейтинговая таблица организаций'!AD468</f>
        <v>20</v>
      </c>
      <c r="R468" s="24">
        <f>'Рейтинговая таблица организаций'!AE468</f>
        <v>20</v>
      </c>
      <c r="S468" s="7">
        <f>'Рейтинговая таблица организаций'!AF468</f>
        <v>76.666666666666671</v>
      </c>
      <c r="T468" s="24">
        <f>'Рейтинговая таблица организаций'!AG468</f>
        <v>37</v>
      </c>
      <c r="U468" s="24">
        <f t="shared" si="102"/>
        <v>465</v>
      </c>
      <c r="V468" s="24" t="str">
        <f t="shared" si="103"/>
        <v>МКОУ «Первомайская СОШ №1» (Каякентский район )</v>
      </c>
      <c r="W468" s="24">
        <f>'Рейтинговая таблица организаций'!AN468</f>
        <v>91</v>
      </c>
      <c r="X468" s="24">
        <f>'Рейтинговая таблица организаций'!AO468</f>
        <v>90</v>
      </c>
      <c r="Y468" s="24">
        <f>'Рейтинговая таблица организаций'!AP468</f>
        <v>88</v>
      </c>
      <c r="Z468" s="24">
        <f>'Рейтинговая таблица организаций'!AQ468</f>
        <v>90</v>
      </c>
      <c r="AA468" s="24">
        <f t="shared" si="104"/>
        <v>465</v>
      </c>
      <c r="AB468" s="24" t="str">
        <f t="shared" si="105"/>
        <v>МКОУ «Первомайская СОШ №1» (Каякентский район )</v>
      </c>
      <c r="AC468" s="24">
        <f>'Рейтинговая таблица организаций'!AX468</f>
        <v>85</v>
      </c>
      <c r="AD468" s="24">
        <f>'Рейтинговая таблица организаций'!AY468</f>
        <v>86</v>
      </c>
      <c r="AE468" s="24">
        <f>'Рейтинговая таблица организаций'!AZ468</f>
        <v>86</v>
      </c>
      <c r="AF468" s="24">
        <f>'Рейтинговая таблица организаций'!BA468</f>
        <v>86</v>
      </c>
      <c r="AG468" s="24">
        <f t="shared" si="106"/>
        <v>465</v>
      </c>
      <c r="AH468" s="24" t="str">
        <f t="shared" si="107"/>
        <v>МКОУ «Первомайская СОШ №1» (Каякентский район )</v>
      </c>
      <c r="AI468" s="24">
        <f>'Рейтинговая таблица организаций'!BB468</f>
        <v>74.599999999999994</v>
      </c>
    </row>
    <row r="469" spans="1:35" s="24" customFormat="1" x14ac:dyDescent="0.25">
      <c r="A469" s="24">
        <f>'Рейтинговая таблица организаций'!A469</f>
        <v>466</v>
      </c>
      <c r="B469" s="24" t="str">
        <f>'Рейтинговая таблица организаций'!B469</f>
        <v>МКОУ «Усемикентская СОШ» (Каякентский район )</v>
      </c>
      <c r="C469" s="24">
        <f>'Рейтинговая таблица организаций'!C469</f>
        <v>146</v>
      </c>
      <c r="D469" s="24">
        <f t="shared" si="96"/>
        <v>466</v>
      </c>
      <c r="E469" s="24" t="str">
        <f t="shared" si="97"/>
        <v>МКОУ «Усемикентская СОШ» (Каякентский район )</v>
      </c>
      <c r="F469" s="24">
        <f>'Рейтинговая таблица организаций'!M469</f>
        <v>100</v>
      </c>
      <c r="G469" s="24">
        <f>'Рейтинговая таблица организаций'!N469</f>
        <v>100</v>
      </c>
      <c r="H469" s="24">
        <f>'Рейтинговая таблица организаций'!O469</f>
        <v>100</v>
      </c>
      <c r="I469" s="24">
        <f>'Рейтинговая таблица организаций'!P469</f>
        <v>100</v>
      </c>
      <c r="J469" s="24">
        <f t="shared" si="98"/>
        <v>466</v>
      </c>
      <c r="K469" s="24" t="str">
        <f t="shared" si="99"/>
        <v>МКОУ «Усемикентская СОШ» (Каякентский район )</v>
      </c>
      <c r="L469" s="24">
        <f>'Рейтинговая таблица организаций'!V469</f>
        <v>100</v>
      </c>
      <c r="M469" s="24">
        <f>'Рейтинговая таблица организаций'!X469</f>
        <v>74</v>
      </c>
      <c r="N469" s="24">
        <f>'Рейтинговая таблица организаций'!Y469</f>
        <v>87</v>
      </c>
      <c r="O469" s="24">
        <f t="shared" si="100"/>
        <v>466</v>
      </c>
      <c r="P469" s="24" t="str">
        <f t="shared" si="101"/>
        <v>МКОУ «Усемикентская СОШ» (Каякентский район )</v>
      </c>
      <c r="Q469" s="24">
        <f>'Рейтинговая таблица организаций'!AD469</f>
        <v>20</v>
      </c>
      <c r="R469" s="24">
        <f>'Рейтинговая таблица организаций'!AE469</f>
        <v>60</v>
      </c>
      <c r="S469" s="7">
        <f>'Рейтинговая таблица организаций'!AF469</f>
        <v>88.888888888888886</v>
      </c>
      <c r="T469" s="24">
        <f>'Рейтинговая таблица организаций'!AG469</f>
        <v>57</v>
      </c>
      <c r="U469" s="24">
        <f t="shared" si="102"/>
        <v>466</v>
      </c>
      <c r="V469" s="24" t="str">
        <f t="shared" si="103"/>
        <v>МКОУ «Усемикентская СОШ» (Каякентский район )</v>
      </c>
      <c r="W469" s="24">
        <f>'Рейтинговая таблица организаций'!AN469</f>
        <v>88</v>
      </c>
      <c r="X469" s="24">
        <f>'Рейтинговая таблица организаций'!AO469</f>
        <v>92</v>
      </c>
      <c r="Y469" s="24">
        <f>'Рейтинговая таблица организаций'!AP469</f>
        <v>91</v>
      </c>
      <c r="Z469" s="24">
        <f>'Рейтинговая таблица организаций'!AQ469</f>
        <v>90</v>
      </c>
      <c r="AA469" s="24">
        <f t="shared" si="104"/>
        <v>466</v>
      </c>
      <c r="AB469" s="24" t="str">
        <f t="shared" si="105"/>
        <v>МКОУ «Усемикентская СОШ» (Каякентский район )</v>
      </c>
      <c r="AC469" s="24">
        <f>'Рейтинговая таблица организаций'!AX469</f>
        <v>86</v>
      </c>
      <c r="AD469" s="24">
        <f>'Рейтинговая таблица организаций'!AY469</f>
        <v>95</v>
      </c>
      <c r="AE469" s="24">
        <f>'Рейтинговая таблица организаций'!AZ469</f>
        <v>94</v>
      </c>
      <c r="AF469" s="24">
        <f>'Рейтинговая таблица организаций'!BA469</f>
        <v>91</v>
      </c>
      <c r="AG469" s="24">
        <f t="shared" si="106"/>
        <v>466</v>
      </c>
      <c r="AH469" s="24" t="str">
        <f t="shared" si="107"/>
        <v>МКОУ «Усемикентская СОШ» (Каякентский район )</v>
      </c>
      <c r="AI469" s="24">
        <f>'Рейтинговая таблица организаций'!BB469</f>
        <v>85</v>
      </c>
    </row>
    <row r="470" spans="1:35" s="24" customFormat="1" x14ac:dyDescent="0.25">
      <c r="A470" s="24">
        <f>'Рейтинговая таблица организаций'!A470</f>
        <v>467</v>
      </c>
      <c r="B470" s="24" t="str">
        <f>'Рейтинговая таблица организаций'!B470</f>
        <v>МКОУ «Утамышская СОШ» (Каякентский район )</v>
      </c>
      <c r="C470" s="24">
        <f>'Рейтинговая таблица организаций'!C470</f>
        <v>67</v>
      </c>
      <c r="D470" s="24">
        <f t="shared" si="96"/>
        <v>467</v>
      </c>
      <c r="E470" s="24" t="str">
        <f t="shared" si="97"/>
        <v>МКОУ «Утамышская СОШ» (Каякентский район )</v>
      </c>
      <c r="F470" s="24">
        <f>'Рейтинговая таблица организаций'!M470</f>
        <v>100</v>
      </c>
      <c r="G470" s="24">
        <f>'Рейтинговая таблица организаций'!N470</f>
        <v>100</v>
      </c>
      <c r="H470" s="24">
        <f>'Рейтинговая таблица организаций'!O470</f>
        <v>88</v>
      </c>
      <c r="I470" s="24">
        <f>'Рейтинговая таблица организаций'!P470</f>
        <v>95</v>
      </c>
      <c r="J470" s="24">
        <f t="shared" si="98"/>
        <v>467</v>
      </c>
      <c r="K470" s="24" t="str">
        <f t="shared" si="99"/>
        <v>МКОУ «Утамышская СОШ» (Каякентский район )</v>
      </c>
      <c r="L470" s="24">
        <f>'Рейтинговая таблица организаций'!V470</f>
        <v>100</v>
      </c>
      <c r="M470" s="24">
        <f>'Рейтинговая таблица организаций'!X470</f>
        <v>48</v>
      </c>
      <c r="N470" s="24">
        <f>'Рейтинговая таблица организаций'!Y470</f>
        <v>74</v>
      </c>
      <c r="O470" s="24">
        <f t="shared" si="100"/>
        <v>467</v>
      </c>
      <c r="P470" s="24" t="str">
        <f t="shared" si="101"/>
        <v>МКОУ «Утамышская СОШ» (Каякентский район )</v>
      </c>
      <c r="Q470" s="24">
        <f>'Рейтинговая таблица организаций'!AD470</f>
        <v>20</v>
      </c>
      <c r="R470" s="24">
        <f>'Рейтинговая таблица организаций'!AE470</f>
        <v>40</v>
      </c>
      <c r="S470" s="7">
        <f>'Рейтинговая таблица организаций'!AF470</f>
        <v>50</v>
      </c>
      <c r="T470" s="24">
        <f>'Рейтинговая таблица организаций'!AG470</f>
        <v>37</v>
      </c>
      <c r="U470" s="24">
        <f t="shared" si="102"/>
        <v>467</v>
      </c>
      <c r="V470" s="24" t="str">
        <f t="shared" si="103"/>
        <v>МКОУ «Утамышская СОШ» (Каякентский район )</v>
      </c>
      <c r="W470" s="24">
        <f>'Рейтинговая таблица организаций'!AN470</f>
        <v>96</v>
      </c>
      <c r="X470" s="24">
        <f>'Рейтинговая таблица организаций'!AO470</f>
        <v>100</v>
      </c>
      <c r="Y470" s="24">
        <f>'Рейтинговая таблица организаций'!AP470</f>
        <v>97</v>
      </c>
      <c r="Z470" s="24">
        <f>'Рейтинговая таблица организаций'!AQ470</f>
        <v>98</v>
      </c>
      <c r="AA470" s="24">
        <f t="shared" si="104"/>
        <v>467</v>
      </c>
      <c r="AB470" s="24" t="str">
        <f t="shared" si="105"/>
        <v>МКОУ «Утамышская СОШ» (Каякентский район )</v>
      </c>
      <c r="AC470" s="24">
        <f>'Рейтинговая таблица организаций'!AX470</f>
        <v>78</v>
      </c>
      <c r="AD470" s="24">
        <f>'Рейтинговая таблица организаций'!AY470</f>
        <v>85</v>
      </c>
      <c r="AE470" s="24">
        <f>'Рейтинговая таблица организаций'!AZ470</f>
        <v>73</v>
      </c>
      <c r="AF470" s="24">
        <f>'Рейтинговая таблица организаций'!BA470</f>
        <v>80</v>
      </c>
      <c r="AG470" s="24">
        <f t="shared" si="106"/>
        <v>467</v>
      </c>
      <c r="AH470" s="24" t="str">
        <f t="shared" si="107"/>
        <v>МКОУ «Утамышская СОШ» (Каякентский район )</v>
      </c>
      <c r="AI470" s="24">
        <f>'Рейтинговая таблица организаций'!BB470</f>
        <v>76.8</v>
      </c>
    </row>
    <row r="471" spans="1:35" s="24" customFormat="1" x14ac:dyDescent="0.25">
      <c r="A471" s="24">
        <f>'Рейтинговая таблица организаций'!A471</f>
        <v>468</v>
      </c>
      <c r="B471" s="24" t="str">
        <f>'Рейтинговая таблица организаций'!B471</f>
        <v>МКОУ «Дейбукская ООШ» (Каякентский район )</v>
      </c>
      <c r="C471" s="24">
        <f>'Рейтинговая таблица организаций'!C471</f>
        <v>32</v>
      </c>
      <c r="D471" s="24">
        <f t="shared" si="96"/>
        <v>468</v>
      </c>
      <c r="E471" s="24" t="str">
        <f t="shared" si="97"/>
        <v>МКОУ «Дейбукская ООШ» (Каякентский район )</v>
      </c>
      <c r="F471" s="24">
        <f>'Рейтинговая таблица организаций'!M471</f>
        <v>100</v>
      </c>
      <c r="G471" s="24">
        <f>'Рейтинговая таблица организаций'!N471</f>
        <v>100</v>
      </c>
      <c r="H471" s="24">
        <f>'Рейтинговая таблица организаций'!O471</f>
        <v>100</v>
      </c>
      <c r="I471" s="24">
        <f>'Рейтинговая таблица организаций'!P471</f>
        <v>100</v>
      </c>
      <c r="J471" s="24">
        <f t="shared" si="98"/>
        <v>468</v>
      </c>
      <c r="K471" s="24" t="str">
        <f t="shared" si="99"/>
        <v>МКОУ «Дейбукская ООШ» (Каякентский район )</v>
      </c>
      <c r="L471" s="24">
        <f>'Рейтинговая таблица организаций'!V471</f>
        <v>100</v>
      </c>
      <c r="M471" s="24">
        <f>'Рейтинговая таблица организаций'!X471</f>
        <v>84</v>
      </c>
      <c r="N471" s="24">
        <f>'Рейтинговая таблица организаций'!Y471</f>
        <v>92</v>
      </c>
      <c r="O471" s="24">
        <f t="shared" si="100"/>
        <v>468</v>
      </c>
      <c r="P471" s="24" t="str">
        <f t="shared" si="101"/>
        <v>МКОУ «Дейбукская ООШ» (Каякентский район )</v>
      </c>
      <c r="Q471" s="24">
        <f>'Рейтинговая таблица организаций'!AD471</f>
        <v>20</v>
      </c>
      <c r="R471" s="24">
        <f>'Рейтинговая таблица организаций'!AE471</f>
        <v>80</v>
      </c>
      <c r="S471" s="7">
        <f>'Рейтинговая таблица организаций'!AF471</f>
        <v>50</v>
      </c>
      <c r="T471" s="24">
        <f>'Рейтинговая таблица организаций'!AG471</f>
        <v>53</v>
      </c>
      <c r="U471" s="24">
        <f t="shared" si="102"/>
        <v>468</v>
      </c>
      <c r="V471" s="24" t="str">
        <f t="shared" si="103"/>
        <v>МКОУ «Дейбукская ООШ» (Каякентский район )</v>
      </c>
      <c r="W471" s="24">
        <f>'Рейтинговая таблица организаций'!AN471</f>
        <v>97</v>
      </c>
      <c r="X471" s="24">
        <f>'Рейтинговая таблица организаций'!AO471</f>
        <v>100</v>
      </c>
      <c r="Y471" s="24">
        <f>'Рейтинговая таблица организаций'!AP471</f>
        <v>97</v>
      </c>
      <c r="Z471" s="24">
        <f>'Рейтинговая таблица организаций'!AQ471</f>
        <v>98</v>
      </c>
      <c r="AA471" s="24">
        <f t="shared" si="104"/>
        <v>468</v>
      </c>
      <c r="AB471" s="24" t="str">
        <f t="shared" si="105"/>
        <v>МКОУ «Дейбукская ООШ» (Каякентский район )</v>
      </c>
      <c r="AC471" s="24">
        <f>'Рейтинговая таблица организаций'!AX471</f>
        <v>97</v>
      </c>
      <c r="AD471" s="24">
        <f>'Рейтинговая таблица организаций'!AY471</f>
        <v>97</v>
      </c>
      <c r="AE471" s="24">
        <f>'Рейтинговая таблица организаций'!AZ471</f>
        <v>97</v>
      </c>
      <c r="AF471" s="24">
        <f>'Рейтинговая таблица организаций'!BA471</f>
        <v>97</v>
      </c>
      <c r="AG471" s="24">
        <f t="shared" si="106"/>
        <v>468</v>
      </c>
      <c r="AH471" s="24" t="str">
        <f t="shared" si="107"/>
        <v>МКОУ «Дейбукская ООШ» (Каякентский район )</v>
      </c>
      <c r="AI471" s="24">
        <f>'Рейтинговая таблица организаций'!BB471</f>
        <v>88</v>
      </c>
    </row>
    <row r="472" spans="1:35" s="24" customFormat="1" x14ac:dyDescent="0.25">
      <c r="A472" s="24">
        <f>'Рейтинговая таблица организаций'!A472</f>
        <v>469</v>
      </c>
      <c r="B472" s="24" t="str">
        <f>'Рейтинговая таблица организаций'!B472</f>
        <v>МКДОУ «Детский сад №1 с. Алходжакент» (Каякентский район )</v>
      </c>
      <c r="C472" s="24">
        <f>'Рейтинговая таблица организаций'!C472</f>
        <v>28</v>
      </c>
      <c r="D472" s="24">
        <f t="shared" si="96"/>
        <v>469</v>
      </c>
      <c r="E472" s="24" t="str">
        <f t="shared" si="97"/>
        <v>МКДОУ «Детский сад №1 с. Алходжакент» (Каякентский район )</v>
      </c>
      <c r="F472" s="24">
        <f>'Рейтинговая таблица организаций'!M472</f>
        <v>96</v>
      </c>
      <c r="G472" s="24">
        <f>'Рейтинговая таблица организаций'!N472</f>
        <v>100</v>
      </c>
      <c r="H472" s="24">
        <f>'Рейтинговая таблица организаций'!O472</f>
        <v>98</v>
      </c>
      <c r="I472" s="24">
        <f>'Рейтинговая таблица организаций'!P472</f>
        <v>98</v>
      </c>
      <c r="J472" s="24">
        <f t="shared" si="98"/>
        <v>469</v>
      </c>
      <c r="K472" s="24" t="str">
        <f t="shared" si="99"/>
        <v>МКДОУ «Детский сад №1 с. Алходжакент» (Каякентский район )</v>
      </c>
      <c r="L472" s="24">
        <f>'Рейтинговая таблица организаций'!V472</f>
        <v>100</v>
      </c>
      <c r="M472" s="24">
        <f>'Рейтинговая таблица организаций'!X472</f>
        <v>93</v>
      </c>
      <c r="N472" s="24">
        <f>'Рейтинговая таблица организаций'!Y472</f>
        <v>96</v>
      </c>
      <c r="O472" s="24">
        <f t="shared" si="100"/>
        <v>469</v>
      </c>
      <c r="P472" s="24" t="str">
        <f t="shared" si="101"/>
        <v>МКДОУ «Детский сад №1 с. Алходжакент» (Каякентский район )</v>
      </c>
      <c r="Q472" s="24">
        <f>'Рейтинговая таблица организаций'!AD472</f>
        <v>0</v>
      </c>
      <c r="R472" s="24">
        <f>'Рейтинговая таблица организаций'!AE472</f>
        <v>40</v>
      </c>
      <c r="S472" s="7">
        <f>'Рейтинговая таблица организаций'!AF472</f>
        <v>50</v>
      </c>
      <c r="T472" s="24">
        <f>'Рейтинговая таблица организаций'!AG472</f>
        <v>31</v>
      </c>
      <c r="U472" s="24">
        <f t="shared" si="102"/>
        <v>469</v>
      </c>
      <c r="V472" s="24" t="str">
        <f t="shared" si="103"/>
        <v>МКДОУ «Детский сад №1 с. Алходжакент» (Каякентский район )</v>
      </c>
      <c r="W472" s="24">
        <f>'Рейтинговая таблица организаций'!AN472</f>
        <v>96</v>
      </c>
      <c r="X472" s="24">
        <f>'Рейтинговая таблица организаций'!AO472</f>
        <v>100</v>
      </c>
      <c r="Y472" s="24">
        <f>'Рейтинговая таблица организаций'!AP472</f>
        <v>100</v>
      </c>
      <c r="Z472" s="24">
        <f>'Рейтинговая таблица организаций'!AQ472</f>
        <v>98</v>
      </c>
      <c r="AA472" s="24">
        <f t="shared" si="104"/>
        <v>469</v>
      </c>
      <c r="AB472" s="24" t="str">
        <f t="shared" si="105"/>
        <v>МКДОУ «Детский сад №1 с. Алходжакент» (Каякентский район )</v>
      </c>
      <c r="AC472" s="24">
        <f>'Рейтинговая таблица организаций'!AX472</f>
        <v>96</v>
      </c>
      <c r="AD472" s="24">
        <f>'Рейтинговая таблица организаций'!AY472</f>
        <v>93</v>
      </c>
      <c r="AE472" s="24">
        <f>'Рейтинговая таблица организаций'!AZ472</f>
        <v>100</v>
      </c>
      <c r="AF472" s="24">
        <f>'Рейтинговая таблица организаций'!BA472</f>
        <v>96</v>
      </c>
      <c r="AG472" s="24">
        <f t="shared" si="106"/>
        <v>469</v>
      </c>
      <c r="AH472" s="24" t="str">
        <f t="shared" si="107"/>
        <v>МКДОУ «Детский сад №1 с. Алходжакент» (Каякентский район )</v>
      </c>
      <c r="AI472" s="24">
        <f>'Рейтинговая таблица организаций'!BB472</f>
        <v>83.8</v>
      </c>
    </row>
    <row r="473" spans="1:35" s="24" customFormat="1" x14ac:dyDescent="0.25">
      <c r="A473" s="24">
        <f>'Рейтинговая таблица организаций'!A473</f>
        <v>470</v>
      </c>
      <c r="B473" s="24" t="str">
        <f>'Рейтинговая таблица организаций'!B473</f>
        <v>МКДОУ «Детский сад №2 с. Алходжакент» (Каякентский район )</v>
      </c>
      <c r="C473" s="24">
        <f>'Рейтинговая таблица организаций'!C473</f>
        <v>18</v>
      </c>
      <c r="D473" s="24">
        <f t="shared" si="96"/>
        <v>470</v>
      </c>
      <c r="E473" s="24" t="str">
        <f t="shared" si="97"/>
        <v>МКДОУ «Детский сад №2 с. Алходжакент» (Каякентский район )</v>
      </c>
      <c r="F473" s="24">
        <f>'Рейтинговая таблица организаций'!M473</f>
        <v>87</v>
      </c>
      <c r="G473" s="24">
        <f>'Рейтинговая таблица организаций'!N473</f>
        <v>100</v>
      </c>
      <c r="H473" s="24">
        <f>'Рейтинговая таблица организаций'!O473</f>
        <v>96</v>
      </c>
      <c r="I473" s="24">
        <f>'Рейтинговая таблица организаций'!P473</f>
        <v>95</v>
      </c>
      <c r="J473" s="24">
        <f t="shared" si="98"/>
        <v>470</v>
      </c>
      <c r="K473" s="24" t="str">
        <f t="shared" si="99"/>
        <v>МКДОУ «Детский сад №2 с. Алходжакент» (Каякентский район )</v>
      </c>
      <c r="L473" s="24">
        <f>'Рейтинговая таблица организаций'!V473</f>
        <v>100</v>
      </c>
      <c r="M473" s="24">
        <f>'Рейтинговая таблица организаций'!X473</f>
        <v>83</v>
      </c>
      <c r="N473" s="24">
        <f>'Рейтинговая таблица организаций'!Y473</f>
        <v>91</v>
      </c>
      <c r="O473" s="24">
        <f t="shared" si="100"/>
        <v>470</v>
      </c>
      <c r="P473" s="24" t="str">
        <f t="shared" si="101"/>
        <v>МКДОУ «Детский сад №2 с. Алходжакент» (Каякентский район )</v>
      </c>
      <c r="Q473" s="24">
        <f>'Рейтинговая таблица организаций'!AD473</f>
        <v>0</v>
      </c>
      <c r="R473" s="24">
        <f>'Рейтинговая таблица организаций'!AE473</f>
        <v>0</v>
      </c>
      <c r="S473" s="7">
        <f>'Рейтинговая таблица организаций'!AF473</f>
        <v>50</v>
      </c>
      <c r="T473" s="24">
        <f>'Рейтинговая таблица организаций'!AG473</f>
        <v>15</v>
      </c>
      <c r="U473" s="24">
        <f t="shared" si="102"/>
        <v>470</v>
      </c>
      <c r="V473" s="24" t="str">
        <f t="shared" si="103"/>
        <v>МКДОУ «Детский сад №2 с. Алходжакент» (Каякентский район )</v>
      </c>
      <c r="W473" s="24">
        <f>'Рейтинговая таблица организаций'!AN473</f>
        <v>94</v>
      </c>
      <c r="X473" s="24">
        <f>'Рейтинговая таблица организаций'!AO473</f>
        <v>94</v>
      </c>
      <c r="Y473" s="24">
        <f>'Рейтинговая таблица организаций'!AP473</f>
        <v>92</v>
      </c>
      <c r="Z473" s="24">
        <f>'Рейтинговая таблица организаций'!AQ473</f>
        <v>94</v>
      </c>
      <c r="AA473" s="24">
        <f t="shared" si="104"/>
        <v>470</v>
      </c>
      <c r="AB473" s="24" t="str">
        <f t="shared" si="105"/>
        <v>МКДОУ «Детский сад №2 с. Алходжакент» (Каякентский район )</v>
      </c>
      <c r="AC473" s="24">
        <f>'Рейтинговая таблица организаций'!AX473</f>
        <v>94</v>
      </c>
      <c r="AD473" s="24">
        <f>'Рейтинговая таблица организаций'!AY473</f>
        <v>94</v>
      </c>
      <c r="AE473" s="24">
        <f>'Рейтинговая таблица организаций'!AZ473</f>
        <v>89</v>
      </c>
      <c r="AF473" s="24">
        <f>'Рейтинговая таблица организаций'!BA473</f>
        <v>93</v>
      </c>
      <c r="AG473" s="24">
        <f t="shared" si="106"/>
        <v>470</v>
      </c>
      <c r="AH473" s="24" t="str">
        <f t="shared" si="107"/>
        <v>МКДОУ «Детский сад №2 с. Алходжакент» (Каякентский район )</v>
      </c>
      <c r="AI473" s="24">
        <f>'Рейтинговая таблица организаций'!BB473</f>
        <v>77.599999999999994</v>
      </c>
    </row>
    <row r="474" spans="1:35" s="24" customFormat="1" x14ac:dyDescent="0.25">
      <c r="A474" s="24">
        <f>'Рейтинговая таблица организаций'!A474</f>
        <v>471</v>
      </c>
      <c r="B474" s="24" t="str">
        <f>'Рейтинговая таблица организаций'!B474</f>
        <v>МКДОУ «Детский сад» с.Герга (Каякентский район )</v>
      </c>
      <c r="C474" s="24">
        <f>'Рейтинговая таблица организаций'!C474</f>
        <v>30</v>
      </c>
      <c r="D474" s="24">
        <f t="shared" si="96"/>
        <v>471</v>
      </c>
      <c r="E474" s="24" t="str">
        <f t="shared" si="97"/>
        <v>МКДОУ «Детский сад» с.Герга (Каякентский район )</v>
      </c>
      <c r="F474" s="24">
        <f>'Рейтинговая таблица организаций'!M474</f>
        <v>92</v>
      </c>
      <c r="G474" s="24">
        <f>'Рейтинговая таблица организаций'!N474</f>
        <v>100</v>
      </c>
      <c r="H474" s="24">
        <f>'Рейтинговая таблица организаций'!O474</f>
        <v>91</v>
      </c>
      <c r="I474" s="24">
        <f>'Рейтинговая таблица организаций'!P474</f>
        <v>94</v>
      </c>
      <c r="J474" s="24">
        <f t="shared" si="98"/>
        <v>471</v>
      </c>
      <c r="K474" s="24" t="str">
        <f t="shared" si="99"/>
        <v>МКДОУ «Детский сад» с.Герга (Каякентский район )</v>
      </c>
      <c r="L474" s="24">
        <f>'Рейтинговая таблица организаций'!V474</f>
        <v>100</v>
      </c>
      <c r="M474" s="24">
        <f>'Рейтинговая таблица организаций'!X474</f>
        <v>83</v>
      </c>
      <c r="N474" s="24">
        <f>'Рейтинговая таблица организаций'!Y474</f>
        <v>91</v>
      </c>
      <c r="O474" s="24">
        <f t="shared" si="100"/>
        <v>471</v>
      </c>
      <c r="P474" s="24" t="str">
        <f t="shared" si="101"/>
        <v>МКДОУ «Детский сад» с.Герга (Каякентский район )</v>
      </c>
      <c r="Q474" s="24">
        <f>'Рейтинговая таблица организаций'!AD474</f>
        <v>0</v>
      </c>
      <c r="R474" s="24">
        <f>'Рейтинговая таблица организаций'!AE474</f>
        <v>40</v>
      </c>
      <c r="S474" s="7">
        <f>'Рейтинговая таблица организаций'!AF474</f>
        <v>80</v>
      </c>
      <c r="T474" s="24">
        <f>'Рейтинговая таблица организаций'!AG474</f>
        <v>40</v>
      </c>
      <c r="U474" s="24">
        <f t="shared" si="102"/>
        <v>471</v>
      </c>
      <c r="V474" s="24" t="str">
        <f t="shared" si="103"/>
        <v>МКДОУ «Детский сад» с.Герга (Каякентский район )</v>
      </c>
      <c r="W474" s="24">
        <f>'Рейтинговая таблица организаций'!AN474</f>
        <v>100</v>
      </c>
      <c r="X474" s="24">
        <f>'Рейтинговая таблица организаций'!AO474</f>
        <v>100</v>
      </c>
      <c r="Y474" s="24">
        <f>'Рейтинговая таблица организаций'!AP474</f>
        <v>100</v>
      </c>
      <c r="Z474" s="24">
        <f>'Рейтинговая таблица организаций'!AQ474</f>
        <v>100</v>
      </c>
      <c r="AA474" s="24">
        <f t="shared" si="104"/>
        <v>471</v>
      </c>
      <c r="AB474" s="24" t="str">
        <f t="shared" si="105"/>
        <v>МКДОУ «Детский сад» с.Герга (Каякентский район )</v>
      </c>
      <c r="AC474" s="24">
        <f>'Рейтинговая таблица организаций'!AX474</f>
        <v>100</v>
      </c>
      <c r="AD474" s="24">
        <f>'Рейтинговая таблица организаций'!AY474</f>
        <v>97</v>
      </c>
      <c r="AE474" s="24">
        <f>'Рейтинговая таблица организаций'!AZ474</f>
        <v>100</v>
      </c>
      <c r="AF474" s="24">
        <f>'Рейтинговая таблица организаций'!BA474</f>
        <v>99</v>
      </c>
      <c r="AG474" s="24">
        <f t="shared" si="106"/>
        <v>471</v>
      </c>
      <c r="AH474" s="24" t="str">
        <f t="shared" si="107"/>
        <v>МКДОУ «Детский сад» с.Герга (Каякентский район )</v>
      </c>
      <c r="AI474" s="24">
        <f>'Рейтинговая таблица организаций'!BB474</f>
        <v>84.8</v>
      </c>
    </row>
    <row r="475" spans="1:35" s="24" customFormat="1" x14ac:dyDescent="0.25">
      <c r="A475" s="24">
        <f>'Рейтинговая таблица организаций'!A475</f>
        <v>472</v>
      </c>
      <c r="B475" s="24" t="str">
        <f>'Рейтинговая таблица организаций'!B475</f>
        <v>МКДОУ «Детский сад» с.Дружба (Каякентский район )</v>
      </c>
      <c r="C475" s="24">
        <f>'Рейтинговая таблица организаций'!C475</f>
        <v>107</v>
      </c>
      <c r="D475" s="24">
        <f t="shared" si="96"/>
        <v>472</v>
      </c>
      <c r="E475" s="24" t="str">
        <f t="shared" si="97"/>
        <v>МКДОУ «Детский сад» с.Дружба (Каякентский район )</v>
      </c>
      <c r="F475" s="24">
        <f>'Рейтинговая таблица организаций'!M475</f>
        <v>100</v>
      </c>
      <c r="G475" s="24">
        <f>'Рейтинговая таблица организаций'!N475</f>
        <v>100</v>
      </c>
      <c r="H475" s="24">
        <f>'Рейтинговая таблица организаций'!O475</f>
        <v>94</v>
      </c>
      <c r="I475" s="24">
        <f>'Рейтинговая таблица организаций'!P475</f>
        <v>98</v>
      </c>
      <c r="J475" s="24">
        <f t="shared" si="98"/>
        <v>472</v>
      </c>
      <c r="K475" s="24" t="str">
        <f t="shared" si="99"/>
        <v>МКДОУ «Детский сад» с.Дружба (Каякентский район )</v>
      </c>
      <c r="L475" s="24">
        <f>'Рейтинговая таблица организаций'!V475</f>
        <v>60</v>
      </c>
      <c r="M475" s="24">
        <f>'Рейтинговая таблица организаций'!X475</f>
        <v>70</v>
      </c>
      <c r="N475" s="24">
        <f>'Рейтинговая таблица организаций'!Y475</f>
        <v>65</v>
      </c>
      <c r="O475" s="24">
        <f t="shared" si="100"/>
        <v>472</v>
      </c>
      <c r="P475" s="24" t="str">
        <f t="shared" si="101"/>
        <v>МКДОУ «Детский сад» с.Дружба (Каякентский район )</v>
      </c>
      <c r="Q475" s="24">
        <f>'Рейтинговая таблица организаций'!AD475</f>
        <v>0</v>
      </c>
      <c r="R475" s="24">
        <f>'Рейтинговая таблица организаций'!AE475</f>
        <v>40</v>
      </c>
      <c r="S475" s="7">
        <f>'Рейтинговая таблица организаций'!AF475</f>
        <v>91.666666666666671</v>
      </c>
      <c r="T475" s="24">
        <f>'Рейтинговая таблица организаций'!AG475</f>
        <v>44</v>
      </c>
      <c r="U475" s="24">
        <f t="shared" si="102"/>
        <v>472</v>
      </c>
      <c r="V475" s="24" t="str">
        <f t="shared" si="103"/>
        <v>МКДОУ «Детский сад» с.Дружба (Каякентский район )</v>
      </c>
      <c r="W475" s="24">
        <f>'Рейтинговая таблица организаций'!AN475</f>
        <v>87</v>
      </c>
      <c r="X475" s="24">
        <f>'Рейтинговая таблица организаций'!AO475</f>
        <v>90</v>
      </c>
      <c r="Y475" s="24">
        <f>'Рейтинговая таблица организаций'!AP475</f>
        <v>96</v>
      </c>
      <c r="Z475" s="24">
        <f>'Рейтинговая таблица организаций'!AQ475</f>
        <v>90</v>
      </c>
      <c r="AA475" s="24">
        <f t="shared" si="104"/>
        <v>472</v>
      </c>
      <c r="AB475" s="24" t="str">
        <f t="shared" si="105"/>
        <v>МКДОУ «Детский сад» с.Дружба (Каякентский район )</v>
      </c>
      <c r="AC475" s="24">
        <f>'Рейтинговая таблица организаций'!AX475</f>
        <v>86</v>
      </c>
      <c r="AD475" s="24">
        <f>'Рейтинговая таблица организаций'!AY475</f>
        <v>87</v>
      </c>
      <c r="AE475" s="24">
        <f>'Рейтинговая таблица организаций'!AZ475</f>
        <v>84</v>
      </c>
      <c r="AF475" s="24">
        <f>'Рейтинговая таблица организаций'!BA475</f>
        <v>86</v>
      </c>
      <c r="AG475" s="24">
        <f t="shared" si="106"/>
        <v>472</v>
      </c>
      <c r="AH475" s="24" t="str">
        <f t="shared" si="107"/>
        <v>МКДОУ «Детский сад» с.Дружба (Каякентский район )</v>
      </c>
      <c r="AI475" s="24">
        <f>'Рейтинговая таблица организаций'!BB475</f>
        <v>76.599999999999994</v>
      </c>
    </row>
    <row r="476" spans="1:35" s="24" customFormat="1" x14ac:dyDescent="0.25">
      <c r="A476" s="24">
        <f>'Рейтинговая таблица организаций'!A476</f>
        <v>473</v>
      </c>
      <c r="B476" s="24" t="str">
        <f>'Рейтинговая таблица организаций'!B476</f>
        <v>МКДОУ «Детский сад» с.Каранайаул (Каякентский район )</v>
      </c>
      <c r="C476" s="24">
        <f>'Рейтинговая таблица организаций'!C476</f>
        <v>67</v>
      </c>
      <c r="D476" s="24">
        <f t="shared" si="96"/>
        <v>473</v>
      </c>
      <c r="E476" s="24" t="str">
        <f t="shared" si="97"/>
        <v>МКДОУ «Детский сад» с.Каранайаул (Каякентский район )</v>
      </c>
      <c r="F476" s="24">
        <f>'Рейтинговая таблица организаций'!M476</f>
        <v>100</v>
      </c>
      <c r="G476" s="24">
        <f>'Рейтинговая таблица организаций'!N476</f>
        <v>100</v>
      </c>
      <c r="H476" s="24">
        <f>'Рейтинговая таблица организаций'!O476</f>
        <v>100</v>
      </c>
      <c r="I476" s="24">
        <f>'Рейтинговая таблица организаций'!P476</f>
        <v>100</v>
      </c>
      <c r="J476" s="24">
        <f t="shared" si="98"/>
        <v>473</v>
      </c>
      <c r="K476" s="24" t="str">
        <f t="shared" si="99"/>
        <v>МКДОУ «Детский сад» с.Каранайаул (Каякентский район )</v>
      </c>
      <c r="L476" s="24">
        <f>'Рейтинговая таблица организаций'!V476</f>
        <v>80</v>
      </c>
      <c r="M476" s="24">
        <f>'Рейтинговая таблица организаций'!X476</f>
        <v>88</v>
      </c>
      <c r="N476" s="24">
        <f>'Рейтинговая таблица организаций'!Y476</f>
        <v>84</v>
      </c>
      <c r="O476" s="24">
        <f t="shared" si="100"/>
        <v>473</v>
      </c>
      <c r="P476" s="24" t="str">
        <f t="shared" si="101"/>
        <v>МКДОУ «Детский сад» с.Каранайаул (Каякентский район )</v>
      </c>
      <c r="Q476" s="24">
        <f>'Рейтинговая таблица организаций'!AD476</f>
        <v>20</v>
      </c>
      <c r="R476" s="24">
        <f>'Рейтинговая таблица организаций'!AE476</f>
        <v>20</v>
      </c>
      <c r="S476" s="7">
        <f>'Рейтинговая таблица организаций'!AF476</f>
        <v>66.666666666666671</v>
      </c>
      <c r="T476" s="24">
        <f>'Рейтинговая таблица организаций'!AG476</f>
        <v>34</v>
      </c>
      <c r="U476" s="24">
        <f t="shared" si="102"/>
        <v>473</v>
      </c>
      <c r="V476" s="24" t="str">
        <f t="shared" si="103"/>
        <v>МКДОУ «Детский сад» с.Каранайаул (Каякентский район )</v>
      </c>
      <c r="W476" s="24">
        <f>'Рейтинговая таблица организаций'!AN476</f>
        <v>94</v>
      </c>
      <c r="X476" s="24">
        <f>'Рейтинговая таблица организаций'!AO476</f>
        <v>94</v>
      </c>
      <c r="Y476" s="24">
        <f>'Рейтинговая таблица организаций'!AP476</f>
        <v>94</v>
      </c>
      <c r="Z476" s="24">
        <f>'Рейтинговая таблица организаций'!AQ476</f>
        <v>94</v>
      </c>
      <c r="AA476" s="24">
        <f t="shared" si="104"/>
        <v>473</v>
      </c>
      <c r="AB476" s="24" t="str">
        <f t="shared" si="105"/>
        <v>МКДОУ «Детский сад» с.Каранайаул (Каякентский район )</v>
      </c>
      <c r="AC476" s="24">
        <f>'Рейтинговая таблица организаций'!AX476</f>
        <v>90</v>
      </c>
      <c r="AD476" s="24">
        <f>'Рейтинговая таблица организаций'!AY476</f>
        <v>96</v>
      </c>
      <c r="AE476" s="24">
        <f>'Рейтинговая таблица организаций'!AZ476</f>
        <v>93</v>
      </c>
      <c r="AF476" s="24">
        <f>'Рейтинговая таблица организаций'!BA476</f>
        <v>93</v>
      </c>
      <c r="AG476" s="24">
        <f t="shared" si="106"/>
        <v>473</v>
      </c>
      <c r="AH476" s="24" t="str">
        <f t="shared" si="107"/>
        <v>МКДОУ «Детский сад» с.Каранайаул (Каякентский район )</v>
      </c>
      <c r="AI476" s="24">
        <f>'Рейтинговая таблица организаций'!BB476</f>
        <v>81</v>
      </c>
    </row>
    <row r="477" spans="1:35" s="24" customFormat="1" x14ac:dyDescent="0.25">
      <c r="A477" s="24">
        <f>'Рейтинговая таблица организаций'!A477</f>
        <v>474</v>
      </c>
      <c r="B477" s="24" t="str">
        <f>'Рейтинговая таблица организаций'!B477</f>
        <v>МКДОУ «Детский сад « Солнышко» с.Каякент (Каякентский район )</v>
      </c>
      <c r="C477" s="24">
        <f>'Рейтинговая таблица организаций'!C477</f>
        <v>121</v>
      </c>
      <c r="D477" s="24">
        <f t="shared" si="96"/>
        <v>474</v>
      </c>
      <c r="E477" s="24" t="str">
        <f t="shared" si="97"/>
        <v>МКДОУ «Детский сад « Солнышко» с.Каякент (Каякентский район )</v>
      </c>
      <c r="F477" s="24">
        <f>'Рейтинговая таблица организаций'!M477</f>
        <v>100</v>
      </c>
      <c r="G477" s="24">
        <f>'Рейтинговая таблица организаций'!N477</f>
        <v>100</v>
      </c>
      <c r="H477" s="24">
        <f>'Рейтинговая таблица организаций'!O477</f>
        <v>96</v>
      </c>
      <c r="I477" s="24">
        <f>'Рейтинговая таблица организаций'!P477</f>
        <v>98</v>
      </c>
      <c r="J477" s="24">
        <f t="shared" si="98"/>
        <v>474</v>
      </c>
      <c r="K477" s="24" t="str">
        <f t="shared" si="99"/>
        <v>МКДОУ «Детский сад « Солнышко» с.Каякент (Каякентский район )</v>
      </c>
      <c r="L477" s="24">
        <f>'Рейтинговая таблица организаций'!V477</f>
        <v>100</v>
      </c>
      <c r="M477" s="24">
        <f>'Рейтинговая таблица организаций'!X477</f>
        <v>93</v>
      </c>
      <c r="N477" s="24">
        <f>'Рейтинговая таблица организаций'!Y477</f>
        <v>96</v>
      </c>
      <c r="O477" s="24">
        <f t="shared" si="100"/>
        <v>474</v>
      </c>
      <c r="P477" s="24" t="str">
        <f t="shared" si="101"/>
        <v>МКДОУ «Детский сад « Солнышко» с.Каякент (Каякентский район )</v>
      </c>
      <c r="Q477" s="24">
        <f>'Рейтинговая таблица организаций'!AD477</f>
        <v>80</v>
      </c>
      <c r="R477" s="24">
        <f>'Рейтинговая таблица организаций'!AE477</f>
        <v>80</v>
      </c>
      <c r="S477" s="7">
        <f>'Рейтинговая таблица организаций'!AF477</f>
        <v>83.333333333333329</v>
      </c>
      <c r="T477" s="24">
        <f>'Рейтинговая таблица организаций'!AG477</f>
        <v>81</v>
      </c>
      <c r="U477" s="24">
        <f t="shared" si="102"/>
        <v>474</v>
      </c>
      <c r="V477" s="24" t="str">
        <f t="shared" si="103"/>
        <v>МКДОУ «Детский сад « Солнышко» с.Каякент (Каякентский район )</v>
      </c>
      <c r="W477" s="24">
        <f>'Рейтинговая таблица организаций'!AN477</f>
        <v>96</v>
      </c>
      <c r="X477" s="24">
        <f>'Рейтинговая таблица организаций'!AO477</f>
        <v>99</v>
      </c>
      <c r="Y477" s="24">
        <f>'Рейтинговая таблица организаций'!AP477</f>
        <v>98</v>
      </c>
      <c r="Z477" s="24">
        <f>'Рейтинговая таблица организаций'!AQ477</f>
        <v>98</v>
      </c>
      <c r="AA477" s="24">
        <f t="shared" si="104"/>
        <v>474</v>
      </c>
      <c r="AB477" s="24" t="str">
        <f t="shared" si="105"/>
        <v>МКДОУ «Детский сад « Солнышко» с.Каякент (Каякентский район )</v>
      </c>
      <c r="AC477" s="24">
        <f>'Рейтинговая таблица организаций'!AX477</f>
        <v>99</v>
      </c>
      <c r="AD477" s="24">
        <f>'Рейтинговая таблица организаций'!AY477</f>
        <v>98</v>
      </c>
      <c r="AE477" s="24">
        <f>'Рейтинговая таблица организаций'!AZ477</f>
        <v>100</v>
      </c>
      <c r="AF477" s="24">
        <f>'Рейтинговая таблица организаций'!BA477</f>
        <v>99</v>
      </c>
      <c r="AG477" s="24">
        <f t="shared" si="106"/>
        <v>474</v>
      </c>
      <c r="AH477" s="24" t="str">
        <f t="shared" si="107"/>
        <v>МКДОУ «Детский сад « Солнышко» с.Каякент (Каякентский район )</v>
      </c>
      <c r="AI477" s="24">
        <f>'Рейтинговая таблица организаций'!BB477</f>
        <v>94.4</v>
      </c>
    </row>
    <row r="478" spans="1:35" s="24" customFormat="1" x14ac:dyDescent="0.25">
      <c r="A478" s="24">
        <f>'Рейтинговая таблица организаций'!A478</f>
        <v>475</v>
      </c>
      <c r="B478" s="24" t="str">
        <f>'Рейтинговая таблица организаций'!B478</f>
        <v>МКДОУ «Детский сад «Радуга» с. Первомайское (Каякентский район )</v>
      </c>
      <c r="C478" s="24">
        <f>'Рейтинговая таблица организаций'!C478</f>
        <v>102</v>
      </c>
      <c r="D478" s="24">
        <f t="shared" si="96"/>
        <v>475</v>
      </c>
      <c r="E478" s="24" t="str">
        <f t="shared" si="97"/>
        <v>МКДОУ «Детский сад «Радуга» с. Первомайское (Каякентский район )</v>
      </c>
      <c r="F478" s="24">
        <f>'Рейтинговая таблица организаций'!M478</f>
        <v>100</v>
      </c>
      <c r="G478" s="24">
        <f>'Рейтинговая таблица организаций'!N478</f>
        <v>100</v>
      </c>
      <c r="H478" s="24">
        <f>'Рейтинговая таблица организаций'!O478</f>
        <v>99</v>
      </c>
      <c r="I478" s="24">
        <f>'Рейтинговая таблица организаций'!P478</f>
        <v>100</v>
      </c>
      <c r="J478" s="24">
        <f t="shared" si="98"/>
        <v>475</v>
      </c>
      <c r="K478" s="24" t="str">
        <f t="shared" si="99"/>
        <v>МКДОУ «Детский сад «Радуга» с. Первомайское (Каякентский район )</v>
      </c>
      <c r="L478" s="24">
        <f>'Рейтинговая таблица организаций'!V478</f>
        <v>100</v>
      </c>
      <c r="M478" s="24">
        <f>'Рейтинговая таблица организаций'!X478</f>
        <v>91</v>
      </c>
      <c r="N478" s="24">
        <f>'Рейтинговая таблица организаций'!Y478</f>
        <v>95</v>
      </c>
      <c r="O478" s="24">
        <f t="shared" si="100"/>
        <v>475</v>
      </c>
      <c r="P478" s="24" t="str">
        <f t="shared" si="101"/>
        <v>МКДОУ «Детский сад «Радуга» с. Первомайское (Каякентский район )</v>
      </c>
      <c r="Q478" s="24">
        <f>'Рейтинговая таблица организаций'!AD478</f>
        <v>100</v>
      </c>
      <c r="R478" s="24">
        <f>'Рейтинговая таблица организаций'!AE478</f>
        <v>0</v>
      </c>
      <c r="S478" s="7">
        <f>'Рейтинговая таблица организаций'!AF478</f>
        <v>100</v>
      </c>
      <c r="T478" s="24">
        <f>'Рейтинговая таблица организаций'!AG478</f>
        <v>60</v>
      </c>
      <c r="U478" s="24">
        <f t="shared" si="102"/>
        <v>475</v>
      </c>
      <c r="V478" s="24" t="str">
        <f t="shared" si="103"/>
        <v>МКДОУ «Детский сад «Радуга» с. Первомайское (Каякентский район )</v>
      </c>
      <c r="W478" s="24">
        <f>'Рейтинговая таблица организаций'!AN478</f>
        <v>99</v>
      </c>
      <c r="X478" s="24">
        <f>'Рейтинговая таблица организаций'!AO478</f>
        <v>99</v>
      </c>
      <c r="Y478" s="24">
        <f>'Рейтинговая таблица организаций'!AP478</f>
        <v>100</v>
      </c>
      <c r="Z478" s="24">
        <f>'Рейтинговая таблица организаций'!AQ478</f>
        <v>99</v>
      </c>
      <c r="AA478" s="24">
        <f t="shared" si="104"/>
        <v>475</v>
      </c>
      <c r="AB478" s="24" t="str">
        <f t="shared" si="105"/>
        <v>МКДОУ «Детский сад «Радуга» с. Первомайское (Каякентский район )</v>
      </c>
      <c r="AC478" s="24">
        <f>'Рейтинговая таблица организаций'!AX478</f>
        <v>99</v>
      </c>
      <c r="AD478" s="24">
        <f>'Рейтинговая таблица организаций'!AY478</f>
        <v>97</v>
      </c>
      <c r="AE478" s="24">
        <f>'Рейтинговая таблица организаций'!AZ478</f>
        <v>99</v>
      </c>
      <c r="AF478" s="24">
        <f>'Рейтинговая таблица организаций'!BA478</f>
        <v>98</v>
      </c>
      <c r="AG478" s="24">
        <f t="shared" si="106"/>
        <v>475</v>
      </c>
      <c r="AH478" s="24" t="str">
        <f t="shared" si="107"/>
        <v>МКДОУ «Детский сад «Радуга» с. Первомайское (Каякентский район )</v>
      </c>
      <c r="AI478" s="24">
        <f>'Рейтинговая таблица организаций'!BB478</f>
        <v>90.4</v>
      </c>
    </row>
    <row r="479" spans="1:35" s="24" customFormat="1" x14ac:dyDescent="0.25">
      <c r="A479" s="24">
        <f>'Рейтинговая таблица организаций'!A479</f>
        <v>476</v>
      </c>
      <c r="B479" s="24" t="str">
        <f>'Рейтинговая таблица организаций'!B479</f>
        <v>МКДОУ «Детский сад» с. Усемикент (Каякентский район )</v>
      </c>
      <c r="C479" s="24">
        <f>'Рейтинговая таблица организаций'!C479</f>
        <v>43</v>
      </c>
      <c r="D479" s="24">
        <f t="shared" si="96"/>
        <v>476</v>
      </c>
      <c r="E479" s="24" t="str">
        <f t="shared" si="97"/>
        <v>МКДОУ «Детский сад» с. Усемикент (Каякентский район )</v>
      </c>
      <c r="F479" s="24">
        <f>'Рейтинговая таблица организаций'!M479</f>
        <v>57</v>
      </c>
      <c r="G479" s="24">
        <f>'Рейтинговая таблица организаций'!N479</f>
        <v>60</v>
      </c>
      <c r="H479" s="24">
        <f>'Рейтинговая таблица организаций'!O479</f>
        <v>92</v>
      </c>
      <c r="I479" s="24">
        <f>'Рейтинговая таблица организаций'!P479</f>
        <v>72</v>
      </c>
      <c r="J479" s="24">
        <f t="shared" si="98"/>
        <v>476</v>
      </c>
      <c r="K479" s="24" t="str">
        <f t="shared" si="99"/>
        <v>МКДОУ «Детский сад» с. Усемикент (Каякентский район )</v>
      </c>
      <c r="L479" s="24">
        <f>'Рейтинговая таблица организаций'!V479</f>
        <v>40</v>
      </c>
      <c r="M479" s="24">
        <f>'Рейтинговая таблица организаций'!X479</f>
        <v>81</v>
      </c>
      <c r="N479" s="24">
        <f>'Рейтинговая таблица организаций'!Y479</f>
        <v>60</v>
      </c>
      <c r="O479" s="24">
        <f t="shared" si="100"/>
        <v>476</v>
      </c>
      <c r="P479" s="24" t="str">
        <f t="shared" si="101"/>
        <v>МКДОУ «Детский сад» с. Усемикент (Каякентский район )</v>
      </c>
      <c r="Q479" s="24">
        <f>'Рейтинговая таблица организаций'!AD479</f>
        <v>20</v>
      </c>
      <c r="R479" s="24">
        <f>'Рейтинговая таблица организаций'!AE479</f>
        <v>0</v>
      </c>
      <c r="S479" s="7">
        <f>'Рейтинговая таблица организаций'!AF479</f>
        <v>100</v>
      </c>
      <c r="T479" s="24">
        <f>'Рейтинговая таблица организаций'!AG479</f>
        <v>36</v>
      </c>
      <c r="U479" s="24">
        <f t="shared" si="102"/>
        <v>476</v>
      </c>
      <c r="V479" s="24" t="str">
        <f t="shared" si="103"/>
        <v>МКДОУ «Детский сад» с. Усемикент (Каякентский район )</v>
      </c>
      <c r="W479" s="24">
        <f>'Рейтинговая таблица организаций'!AN479</f>
        <v>91</v>
      </c>
      <c r="X479" s="24">
        <f>'Рейтинговая таблица организаций'!AO479</f>
        <v>95</v>
      </c>
      <c r="Y479" s="24">
        <f>'Рейтинговая таблица организаций'!AP479</f>
        <v>96</v>
      </c>
      <c r="Z479" s="24">
        <f>'Рейтинговая таблица организаций'!AQ479</f>
        <v>94</v>
      </c>
      <c r="AA479" s="24">
        <f t="shared" si="104"/>
        <v>476</v>
      </c>
      <c r="AB479" s="24" t="str">
        <f t="shared" si="105"/>
        <v>МКДОУ «Детский сад» с. Усемикент (Каякентский район )</v>
      </c>
      <c r="AC479" s="24">
        <f>'Рейтинговая таблица организаций'!AX479</f>
        <v>93</v>
      </c>
      <c r="AD479" s="24">
        <f>'Рейтинговая таблица организаций'!AY479</f>
        <v>93</v>
      </c>
      <c r="AE479" s="24">
        <f>'Рейтинговая таблица организаций'!AZ479</f>
        <v>98</v>
      </c>
      <c r="AF479" s="24">
        <f>'Рейтинговая таблица организаций'!BA479</f>
        <v>94</v>
      </c>
      <c r="AG479" s="24">
        <f t="shared" si="106"/>
        <v>476</v>
      </c>
      <c r="AH479" s="24" t="str">
        <f t="shared" si="107"/>
        <v>МКДОУ «Детский сад» с. Усемикент (Каякентский район )</v>
      </c>
      <c r="AI479" s="24">
        <f>'Рейтинговая таблица организаций'!BB479</f>
        <v>71.2</v>
      </c>
    </row>
    <row r="480" spans="1:35" s="24" customFormat="1" x14ac:dyDescent="0.25">
      <c r="A480" s="24">
        <f>'Рейтинговая таблица организаций'!A480</f>
        <v>477</v>
      </c>
      <c r="B480" s="24" t="str">
        <f>'Рейтинговая таблица организаций'!B480</f>
        <v>МКДОУ «Детский сад» с. Утамыш (Каякентский район )</v>
      </c>
      <c r="C480" s="24">
        <f>'Рейтинговая таблица организаций'!C480</f>
        <v>21</v>
      </c>
      <c r="D480" s="24">
        <f t="shared" si="96"/>
        <v>477</v>
      </c>
      <c r="E480" s="24" t="str">
        <f t="shared" si="97"/>
        <v>МКДОУ «Детский сад» с. Утамыш (Каякентский район )</v>
      </c>
      <c r="F480" s="24">
        <f>'Рейтинговая таблица организаций'!M480</f>
        <v>92</v>
      </c>
      <c r="G480" s="24">
        <f>'Рейтинговая таблица организаций'!N480</f>
        <v>60</v>
      </c>
      <c r="H480" s="24">
        <f>'Рейтинговая таблица организаций'!O480</f>
        <v>93</v>
      </c>
      <c r="I480" s="24">
        <f>'Рейтинговая таблица организаций'!P480</f>
        <v>83</v>
      </c>
      <c r="J480" s="24">
        <f t="shared" si="98"/>
        <v>477</v>
      </c>
      <c r="K480" s="24" t="str">
        <f t="shared" si="99"/>
        <v>МКДОУ «Детский сад» с. Утамыш (Каякентский район )</v>
      </c>
      <c r="L480" s="24">
        <f>'Рейтинговая таблица организаций'!V480</f>
        <v>60</v>
      </c>
      <c r="M480" s="24">
        <f>'Рейтинговая таблица организаций'!X480</f>
        <v>90</v>
      </c>
      <c r="N480" s="24">
        <f>'Рейтинговая таблица организаций'!Y480</f>
        <v>75</v>
      </c>
      <c r="O480" s="24">
        <f t="shared" si="100"/>
        <v>477</v>
      </c>
      <c r="P480" s="24" t="str">
        <f t="shared" si="101"/>
        <v>МКДОУ «Детский сад» с. Утамыш (Каякентский район )</v>
      </c>
      <c r="Q480" s="24">
        <f>'Рейтинговая таблица организаций'!AD480</f>
        <v>20</v>
      </c>
      <c r="R480" s="24">
        <f>'Рейтинговая таблица организаций'!AE480</f>
        <v>0</v>
      </c>
      <c r="S480" s="7">
        <f>'Рейтинговая таблица организаций'!AF480</f>
        <v>50</v>
      </c>
      <c r="T480" s="24">
        <f>'Рейтинговая таблица организаций'!AG480</f>
        <v>21</v>
      </c>
      <c r="U480" s="24">
        <f t="shared" si="102"/>
        <v>477</v>
      </c>
      <c r="V480" s="24" t="str">
        <f t="shared" si="103"/>
        <v>МКДОУ «Детский сад» с. Утамыш (Каякентский район )</v>
      </c>
      <c r="W480" s="24">
        <f>'Рейтинговая таблица организаций'!AN480</f>
        <v>95</v>
      </c>
      <c r="X480" s="24">
        <f>'Рейтинговая таблица организаций'!AO480</f>
        <v>95</v>
      </c>
      <c r="Y480" s="24">
        <f>'Рейтинговая таблица организаций'!AP480</f>
        <v>100</v>
      </c>
      <c r="Z480" s="24">
        <f>'Рейтинговая таблица организаций'!AQ480</f>
        <v>96</v>
      </c>
      <c r="AA480" s="24">
        <f t="shared" si="104"/>
        <v>477</v>
      </c>
      <c r="AB480" s="24" t="str">
        <f t="shared" si="105"/>
        <v>МКДОУ «Детский сад» с. Утамыш (Каякентский район )</v>
      </c>
      <c r="AC480" s="24">
        <f>'Рейтинговая таблица организаций'!AX480</f>
        <v>95</v>
      </c>
      <c r="AD480" s="24">
        <f>'Рейтинговая таблица организаций'!AY480</f>
        <v>86</v>
      </c>
      <c r="AE480" s="24">
        <f>'Рейтинговая таблица организаций'!AZ480</f>
        <v>100</v>
      </c>
      <c r="AF480" s="24">
        <f>'Рейтинговая таблица организаций'!BA480</f>
        <v>92</v>
      </c>
      <c r="AG480" s="24">
        <f t="shared" si="106"/>
        <v>477</v>
      </c>
      <c r="AH480" s="24" t="str">
        <f t="shared" si="107"/>
        <v>МКДОУ «Детский сад» с. Утамыш (Каякентский район )</v>
      </c>
      <c r="AI480" s="24">
        <f>'Рейтинговая таблица организаций'!BB480</f>
        <v>73.400000000000006</v>
      </c>
    </row>
    <row r="481" spans="1:35" s="24" customFormat="1" x14ac:dyDescent="0.25">
      <c r="A481" s="24">
        <f>'Рейтинговая таблица организаций'!A481</f>
        <v>478</v>
      </c>
      <c r="B481" s="24" t="str">
        <f>'Рейтинговая таблица организаций'!B481</f>
        <v>МКОУ «Новокаякентская начальная школа-детсад» (Каякентский район )</v>
      </c>
      <c r="C481" s="24">
        <f>'Рейтинговая таблица организаций'!C481</f>
        <v>34</v>
      </c>
      <c r="D481" s="24">
        <f t="shared" si="96"/>
        <v>478</v>
      </c>
      <c r="E481" s="24" t="str">
        <f t="shared" si="97"/>
        <v>МКОУ «Новокаякентская начальная школа-детсад» (Каякентский район )</v>
      </c>
      <c r="F481" s="24">
        <f>'Рейтинговая таблица организаций'!M481</f>
        <v>100</v>
      </c>
      <c r="G481" s="24">
        <f>'Рейтинговая таблица организаций'!N481</f>
        <v>100</v>
      </c>
      <c r="H481" s="24">
        <f>'Рейтинговая таблица организаций'!O481</f>
        <v>96</v>
      </c>
      <c r="I481" s="24">
        <f>'Рейтинговая таблица организаций'!P481</f>
        <v>98</v>
      </c>
      <c r="J481" s="24">
        <f t="shared" si="98"/>
        <v>478</v>
      </c>
      <c r="K481" s="24" t="str">
        <f t="shared" si="99"/>
        <v>МКОУ «Новокаякентская начальная школа-детсад» (Каякентский район )</v>
      </c>
      <c r="L481" s="24">
        <f>'Рейтинговая таблица организаций'!V481</f>
        <v>60</v>
      </c>
      <c r="M481" s="24">
        <f>'Рейтинговая таблица организаций'!X481</f>
        <v>74</v>
      </c>
      <c r="N481" s="24">
        <f>'Рейтинговая таблица организаций'!Y481</f>
        <v>67</v>
      </c>
      <c r="O481" s="24">
        <f t="shared" si="100"/>
        <v>478</v>
      </c>
      <c r="P481" s="24" t="str">
        <f t="shared" si="101"/>
        <v>МКОУ «Новокаякентская начальная школа-детсад» (Каякентский район )</v>
      </c>
      <c r="Q481" s="24">
        <f>'Рейтинговая таблица организаций'!AD481</f>
        <v>20</v>
      </c>
      <c r="R481" s="24">
        <f>'Рейтинговая таблица организаций'!AE481</f>
        <v>0</v>
      </c>
      <c r="S481" s="7">
        <f>'Рейтинговая таблица организаций'!AF481</f>
        <v>100</v>
      </c>
      <c r="T481" s="24">
        <f>'Рейтинговая таблица организаций'!AG481</f>
        <v>36</v>
      </c>
      <c r="U481" s="24">
        <f t="shared" si="102"/>
        <v>478</v>
      </c>
      <c r="V481" s="24" t="str">
        <f t="shared" si="103"/>
        <v>МКОУ «Новокаякентская начальная школа-детсад» (Каякентский район )</v>
      </c>
      <c r="W481" s="24">
        <f>'Рейтинговая таблица организаций'!AN481</f>
        <v>100</v>
      </c>
      <c r="X481" s="24">
        <f>'Рейтинговая таблица организаций'!AO481</f>
        <v>100</v>
      </c>
      <c r="Y481" s="24">
        <f>'Рейтинговая таблица организаций'!AP481</f>
        <v>97</v>
      </c>
      <c r="Z481" s="24">
        <f>'Рейтинговая таблица организаций'!AQ481</f>
        <v>99</v>
      </c>
      <c r="AA481" s="24">
        <f t="shared" si="104"/>
        <v>478</v>
      </c>
      <c r="AB481" s="24" t="str">
        <f t="shared" si="105"/>
        <v>МКОУ «Новокаякентская начальная школа-детсад» (Каякентский район )</v>
      </c>
      <c r="AC481" s="24">
        <f>'Рейтинговая таблица организаций'!AX481</f>
        <v>91</v>
      </c>
      <c r="AD481" s="24">
        <f>'Рейтинговая таблица организаций'!AY481</f>
        <v>94</v>
      </c>
      <c r="AE481" s="24">
        <f>'Рейтинговая таблица организаций'!AZ481</f>
        <v>100</v>
      </c>
      <c r="AF481" s="24">
        <f>'Рейтинговая таблица организаций'!BA481</f>
        <v>94</v>
      </c>
      <c r="AG481" s="24">
        <f t="shared" si="106"/>
        <v>478</v>
      </c>
      <c r="AH481" s="24" t="str">
        <f t="shared" si="107"/>
        <v>МКОУ «Новокаякентская начальная школа-детсад» (Каякентский район )</v>
      </c>
      <c r="AI481" s="24">
        <f>'Рейтинговая таблица организаций'!BB481</f>
        <v>78.8</v>
      </c>
    </row>
    <row r="482" spans="1:35" s="24" customFormat="1" x14ac:dyDescent="0.25">
      <c r="A482" s="24">
        <f>'Рейтинговая таблица организаций'!A482</f>
        <v>479</v>
      </c>
      <c r="B482" s="24" t="str">
        <f>'Рейтинговая таблица организаций'!B482</f>
        <v>МКУ ДО «Усемикентская ДЮСШ» (Каякентский район )</v>
      </c>
      <c r="C482" s="24">
        <f>'Рейтинговая таблица организаций'!C482</f>
        <v>41</v>
      </c>
      <c r="D482" s="24">
        <f t="shared" si="96"/>
        <v>479</v>
      </c>
      <c r="E482" s="24" t="str">
        <f t="shared" si="97"/>
        <v>МКУ ДО «Усемикентская ДЮСШ» (Каякентский район )</v>
      </c>
      <c r="F482" s="24">
        <f>'Рейтинговая таблица организаций'!M482</f>
        <v>97</v>
      </c>
      <c r="G482" s="24">
        <f>'Рейтинговая таблица организаций'!N482</f>
        <v>100</v>
      </c>
      <c r="H482" s="24">
        <f>'Рейтинговая таблица организаций'!O482</f>
        <v>100</v>
      </c>
      <c r="I482" s="24">
        <f>'Рейтинговая таблица организаций'!P482</f>
        <v>99</v>
      </c>
      <c r="J482" s="24">
        <f t="shared" si="98"/>
        <v>479</v>
      </c>
      <c r="K482" s="24" t="str">
        <f t="shared" si="99"/>
        <v>МКУ ДО «Усемикентская ДЮСШ» (Каякентский район )</v>
      </c>
      <c r="L482" s="24">
        <f>'Рейтинговая таблица организаций'!V482</f>
        <v>40</v>
      </c>
      <c r="M482" s="24">
        <f>'Рейтинговая таблица организаций'!X482</f>
        <v>85</v>
      </c>
      <c r="N482" s="24">
        <f>'Рейтинговая таблица организаций'!Y482</f>
        <v>62</v>
      </c>
      <c r="O482" s="24">
        <f t="shared" si="100"/>
        <v>479</v>
      </c>
      <c r="P482" s="24" t="str">
        <f t="shared" si="101"/>
        <v>МКУ ДО «Усемикентская ДЮСШ» (Каякентский район )</v>
      </c>
      <c r="Q482" s="24">
        <f>'Рейтинговая таблица организаций'!AD482</f>
        <v>20</v>
      </c>
      <c r="R482" s="24">
        <f>'Рейтинговая таблица организаций'!AE482</f>
        <v>0</v>
      </c>
      <c r="S482" s="7">
        <f>'Рейтинговая таблица организаций'!AF482</f>
        <v>75</v>
      </c>
      <c r="T482" s="24">
        <f>'Рейтинговая таблица организаций'!AG482</f>
        <v>29</v>
      </c>
      <c r="U482" s="24">
        <f t="shared" si="102"/>
        <v>479</v>
      </c>
      <c r="V482" s="24" t="str">
        <f t="shared" si="103"/>
        <v>МКУ ДО «Усемикентская ДЮСШ» (Каякентский район )</v>
      </c>
      <c r="W482" s="24">
        <f>'Рейтинговая таблица организаций'!AN482</f>
        <v>100</v>
      </c>
      <c r="X482" s="24">
        <f>'Рейтинговая таблица организаций'!AO482</f>
        <v>100</v>
      </c>
      <c r="Y482" s="24">
        <f>'Рейтинговая таблица организаций'!AP482</f>
        <v>100</v>
      </c>
      <c r="Z482" s="24">
        <f>'Рейтинговая таблица организаций'!AQ482</f>
        <v>100</v>
      </c>
      <c r="AA482" s="24">
        <f t="shared" si="104"/>
        <v>479</v>
      </c>
      <c r="AB482" s="24" t="str">
        <f t="shared" si="105"/>
        <v>МКУ ДО «Усемикентская ДЮСШ» (Каякентский район )</v>
      </c>
      <c r="AC482" s="24">
        <f>'Рейтинговая таблица организаций'!AX482</f>
        <v>100</v>
      </c>
      <c r="AD482" s="24">
        <f>'Рейтинговая таблица организаций'!AY482</f>
        <v>98</v>
      </c>
      <c r="AE482" s="24">
        <f>'Рейтинговая таблица организаций'!AZ482</f>
        <v>100</v>
      </c>
      <c r="AF482" s="24">
        <f>'Рейтинговая таблица организаций'!BA482</f>
        <v>99</v>
      </c>
      <c r="AG482" s="24">
        <f t="shared" si="106"/>
        <v>479</v>
      </c>
      <c r="AH482" s="24" t="str">
        <f t="shared" si="107"/>
        <v>МКУ ДО «Усемикентская ДЮСШ» (Каякентский район )</v>
      </c>
      <c r="AI482" s="24">
        <f>'Рейтинговая таблица организаций'!BB482</f>
        <v>77.8</v>
      </c>
    </row>
    <row r="483" spans="1:35" s="24" customFormat="1" x14ac:dyDescent="0.25">
      <c r="A483" s="24">
        <f>'Рейтинговая таблица организаций'!A483</f>
        <v>480</v>
      </c>
      <c r="B483" s="24" t="str">
        <f>'Рейтинговая таблица организаций'!B483</f>
        <v>МКУ ДО «Сагасидейбукская ДЮСШ» (Каякентский район )</v>
      </c>
      <c r="C483" s="24">
        <f>'Рейтинговая таблица организаций'!C483</f>
        <v>109</v>
      </c>
      <c r="D483" s="24">
        <f t="shared" si="96"/>
        <v>480</v>
      </c>
      <c r="E483" s="24" t="str">
        <f t="shared" si="97"/>
        <v>МКУ ДО «Сагасидейбукская ДЮСШ» (Каякентский район )</v>
      </c>
      <c r="F483" s="24">
        <f>'Рейтинговая таблица организаций'!M483</f>
        <v>100</v>
      </c>
      <c r="G483" s="24">
        <f>'Рейтинговая таблица организаций'!N483</f>
        <v>90</v>
      </c>
      <c r="H483" s="24">
        <f>'Рейтинговая таблица организаций'!O483</f>
        <v>98</v>
      </c>
      <c r="I483" s="24">
        <f>'Рейтинговая таблица организаций'!P483</f>
        <v>96</v>
      </c>
      <c r="J483" s="24">
        <f t="shared" si="98"/>
        <v>480</v>
      </c>
      <c r="K483" s="24" t="str">
        <f t="shared" si="99"/>
        <v>МКУ ДО «Сагасидейбукская ДЮСШ» (Каякентский район )</v>
      </c>
      <c r="L483" s="24">
        <f>'Рейтинговая таблица организаций'!V483</f>
        <v>20</v>
      </c>
      <c r="M483" s="24">
        <f>'Рейтинговая таблица организаций'!X483</f>
        <v>85</v>
      </c>
      <c r="N483" s="24">
        <f>'Рейтинговая таблица организаций'!Y483</f>
        <v>52</v>
      </c>
      <c r="O483" s="24">
        <f t="shared" si="100"/>
        <v>480</v>
      </c>
      <c r="P483" s="24" t="str">
        <f t="shared" si="101"/>
        <v>МКУ ДО «Сагасидейбукская ДЮСШ» (Каякентский район )</v>
      </c>
      <c r="Q483" s="24">
        <f>'Рейтинговая таблица организаций'!AD483</f>
        <v>0</v>
      </c>
      <c r="R483" s="24">
        <f>'Рейтинговая таблица организаций'!AE483</f>
        <v>0</v>
      </c>
      <c r="S483" s="7">
        <f>'Рейтинговая таблица организаций'!AF483</f>
        <v>71.428571428571431</v>
      </c>
      <c r="T483" s="24">
        <f>'Рейтинговая таблица организаций'!AG483</f>
        <v>21</v>
      </c>
      <c r="U483" s="24">
        <f t="shared" si="102"/>
        <v>480</v>
      </c>
      <c r="V483" s="24" t="str">
        <f t="shared" si="103"/>
        <v>МКУ ДО «Сагасидейбукская ДЮСШ» (Каякентский район )</v>
      </c>
      <c r="W483" s="24">
        <f>'Рейтинговая таблица организаций'!AN483</f>
        <v>98</v>
      </c>
      <c r="X483" s="24">
        <f>'Рейтинговая таблица организаций'!AO483</f>
        <v>98</v>
      </c>
      <c r="Y483" s="24">
        <f>'Рейтинговая таблица организаций'!AP483</f>
        <v>99</v>
      </c>
      <c r="Z483" s="24">
        <f>'Рейтинговая таблица организаций'!AQ483</f>
        <v>98</v>
      </c>
      <c r="AA483" s="24">
        <f t="shared" si="104"/>
        <v>480</v>
      </c>
      <c r="AB483" s="24" t="str">
        <f t="shared" si="105"/>
        <v>МКУ ДО «Сагасидейбукская ДЮСШ» (Каякентский район )</v>
      </c>
      <c r="AC483" s="24">
        <f>'Рейтинговая таблица организаций'!AX483</f>
        <v>97</v>
      </c>
      <c r="AD483" s="24">
        <f>'Рейтинговая таблица организаций'!AY483</f>
        <v>94</v>
      </c>
      <c r="AE483" s="24">
        <f>'Рейтинговая таблица организаций'!AZ483</f>
        <v>97</v>
      </c>
      <c r="AF483" s="24">
        <f>'Рейтинговая таблица организаций'!BA483</f>
        <v>96</v>
      </c>
      <c r="AG483" s="24">
        <f t="shared" si="106"/>
        <v>480</v>
      </c>
      <c r="AH483" s="24" t="str">
        <f t="shared" si="107"/>
        <v>МКУ ДО «Сагасидейбукская ДЮСШ» (Каякентский район )</v>
      </c>
      <c r="AI483" s="24">
        <f>'Рейтинговая таблица организаций'!BB483</f>
        <v>72.599999999999994</v>
      </c>
    </row>
    <row r="484" spans="1:35" s="24" customFormat="1" x14ac:dyDescent="0.25">
      <c r="A484" s="24">
        <f>'Рейтинговая таблица организаций'!A484</f>
        <v>481</v>
      </c>
      <c r="B484" s="24" t="str">
        <f>'Рейтинговая таблица организаций'!B484</f>
        <v>МКУ ДО «Нововикринская ДЮСШ» (Каякентский район )</v>
      </c>
      <c r="C484" s="24">
        <f>'Рейтинговая таблица организаций'!C484</f>
        <v>40</v>
      </c>
      <c r="D484" s="24">
        <f t="shared" si="96"/>
        <v>481</v>
      </c>
      <c r="E484" s="24" t="str">
        <f t="shared" si="97"/>
        <v>МКУ ДО «Нововикринская ДЮСШ» (Каякентский район )</v>
      </c>
      <c r="F484" s="24">
        <f>'Рейтинговая таблица организаций'!M484</f>
        <v>100</v>
      </c>
      <c r="G484" s="24">
        <f>'Рейтинговая таблица организаций'!N484</f>
        <v>100</v>
      </c>
      <c r="H484" s="24">
        <f>'Рейтинговая таблица организаций'!O484</f>
        <v>96</v>
      </c>
      <c r="I484" s="24">
        <f>'Рейтинговая таблица организаций'!P484</f>
        <v>98</v>
      </c>
      <c r="J484" s="24">
        <f t="shared" si="98"/>
        <v>481</v>
      </c>
      <c r="K484" s="24" t="str">
        <f t="shared" si="99"/>
        <v>МКУ ДО «Нововикринская ДЮСШ» (Каякентский район )</v>
      </c>
      <c r="L484" s="24">
        <f>'Рейтинговая таблица организаций'!V484</f>
        <v>40</v>
      </c>
      <c r="M484" s="24">
        <f>'Рейтинговая таблица организаций'!X484</f>
        <v>90</v>
      </c>
      <c r="N484" s="24">
        <f>'Рейтинговая таблица организаций'!Y484</f>
        <v>65</v>
      </c>
      <c r="O484" s="24">
        <f t="shared" si="100"/>
        <v>481</v>
      </c>
      <c r="P484" s="24" t="str">
        <f t="shared" si="101"/>
        <v>МКУ ДО «Нововикринская ДЮСШ» (Каякентский район )</v>
      </c>
      <c r="Q484" s="24">
        <f>'Рейтинговая таблица организаций'!AD484</f>
        <v>20</v>
      </c>
      <c r="R484" s="24">
        <f>'Рейтинговая таблица организаций'!AE484</f>
        <v>0</v>
      </c>
      <c r="S484" s="7">
        <f>'Рейтинговая таблица организаций'!AF484</f>
        <v>50</v>
      </c>
      <c r="T484" s="24">
        <f>'Рейтинговая таблица организаций'!AG484</f>
        <v>21</v>
      </c>
      <c r="U484" s="24">
        <f t="shared" si="102"/>
        <v>481</v>
      </c>
      <c r="V484" s="24" t="str">
        <f t="shared" si="103"/>
        <v>МКУ ДО «Нововикринская ДЮСШ» (Каякентский район )</v>
      </c>
      <c r="W484" s="24">
        <f>'Рейтинговая таблица организаций'!AN484</f>
        <v>95</v>
      </c>
      <c r="X484" s="24">
        <f>'Рейтинговая таблица организаций'!AO484</f>
        <v>95</v>
      </c>
      <c r="Y484" s="24">
        <f>'Рейтинговая таблица организаций'!AP484</f>
        <v>93</v>
      </c>
      <c r="Z484" s="24">
        <f>'Рейтинговая таблица организаций'!AQ484</f>
        <v>95</v>
      </c>
      <c r="AA484" s="24">
        <f t="shared" si="104"/>
        <v>481</v>
      </c>
      <c r="AB484" s="24" t="str">
        <f t="shared" si="105"/>
        <v>МКУ ДО «Нововикринская ДЮСШ» (Каякентский район )</v>
      </c>
      <c r="AC484" s="24">
        <f>'Рейтинговая таблица организаций'!AX484</f>
        <v>95</v>
      </c>
      <c r="AD484" s="24">
        <f>'Рейтинговая таблица организаций'!AY484</f>
        <v>95</v>
      </c>
      <c r="AE484" s="24">
        <f>'Рейтинговая таблица организаций'!AZ484</f>
        <v>93</v>
      </c>
      <c r="AF484" s="24">
        <f>'Рейтинговая таблица организаций'!BA484</f>
        <v>95</v>
      </c>
      <c r="AG484" s="24">
        <f t="shared" si="106"/>
        <v>481</v>
      </c>
      <c r="AH484" s="24" t="str">
        <f t="shared" si="107"/>
        <v>МКУ ДО «Нововикринская ДЮСШ» (Каякентский район )</v>
      </c>
      <c r="AI484" s="24">
        <f>'Рейтинговая таблица организаций'!BB484</f>
        <v>74.8</v>
      </c>
    </row>
    <row r="485" spans="1:35" s="24" customFormat="1" x14ac:dyDescent="0.25">
      <c r="A485" s="24">
        <f>'Рейтинговая таблица организаций'!A485</f>
        <v>482</v>
      </c>
      <c r="B485" s="24" t="str">
        <f>'Рейтинговая таблица организаций'!B485</f>
        <v>МКУ ДО «ДДТ» (Каякентский район )</v>
      </c>
      <c r="C485" s="24">
        <f>'Рейтинговая таблица организаций'!C485</f>
        <v>270</v>
      </c>
      <c r="D485" s="24">
        <f t="shared" si="96"/>
        <v>482</v>
      </c>
      <c r="E485" s="24" t="str">
        <f t="shared" si="97"/>
        <v>МКУ ДО «ДДТ» (Каякентский район )</v>
      </c>
      <c r="F485" s="24">
        <f>'Рейтинговая таблица организаций'!M485</f>
        <v>95</v>
      </c>
      <c r="G485" s="24">
        <f>'Рейтинговая таблица организаций'!N485</f>
        <v>100</v>
      </c>
      <c r="H485" s="24">
        <f>'Рейтинговая таблица организаций'!O485</f>
        <v>86</v>
      </c>
      <c r="I485" s="24">
        <f>'Рейтинговая таблица организаций'!P485</f>
        <v>93</v>
      </c>
      <c r="J485" s="24">
        <f t="shared" si="98"/>
        <v>482</v>
      </c>
      <c r="K485" s="24" t="str">
        <f t="shared" si="99"/>
        <v>МКУ ДО «ДДТ» (Каякентский район )</v>
      </c>
      <c r="L485" s="24">
        <f>'Рейтинговая таблица организаций'!V485</f>
        <v>100</v>
      </c>
      <c r="M485" s="24">
        <f>'Рейтинговая таблица организаций'!X485</f>
        <v>59</v>
      </c>
      <c r="N485" s="24">
        <f>'Рейтинговая таблица организаций'!Y485</f>
        <v>79</v>
      </c>
      <c r="O485" s="24">
        <f t="shared" si="100"/>
        <v>482</v>
      </c>
      <c r="P485" s="24" t="str">
        <f t="shared" si="101"/>
        <v>МКУ ДО «ДДТ» (Каякентский район )</v>
      </c>
      <c r="Q485" s="24">
        <f>'Рейтинговая таблица организаций'!AD485</f>
        <v>40</v>
      </c>
      <c r="R485" s="24">
        <f>'Рейтинговая таблица организаций'!AE485</f>
        <v>40</v>
      </c>
      <c r="S485" s="7">
        <f>'Рейтинговая таблица организаций'!AF485</f>
        <v>100</v>
      </c>
      <c r="T485" s="24">
        <f>'Рейтинговая таблица организаций'!AG485</f>
        <v>58</v>
      </c>
      <c r="U485" s="24">
        <f t="shared" si="102"/>
        <v>482</v>
      </c>
      <c r="V485" s="24" t="str">
        <f t="shared" si="103"/>
        <v>МКУ ДО «ДДТ» (Каякентский район )</v>
      </c>
      <c r="W485" s="24">
        <f>'Рейтинговая таблица организаций'!AN485</f>
        <v>91</v>
      </c>
      <c r="X485" s="24">
        <f>'Рейтинговая таблица организаций'!AO485</f>
        <v>93</v>
      </c>
      <c r="Y485" s="24">
        <f>'Рейтинговая таблица организаций'!AP485</f>
        <v>67</v>
      </c>
      <c r="Z485" s="24">
        <f>'Рейтинговая таблица организаций'!AQ485</f>
        <v>87</v>
      </c>
      <c r="AA485" s="24">
        <f t="shared" si="104"/>
        <v>482</v>
      </c>
      <c r="AB485" s="24" t="str">
        <f t="shared" si="105"/>
        <v>МКУ ДО «ДДТ» (Каякентский район )</v>
      </c>
      <c r="AC485" s="24">
        <f>'Рейтинговая таблица организаций'!AX485</f>
        <v>81</v>
      </c>
      <c r="AD485" s="24">
        <f>'Рейтинговая таблица организаций'!AY485</f>
        <v>83</v>
      </c>
      <c r="AE485" s="24">
        <f>'Рейтинговая таблица организаций'!AZ485</f>
        <v>85</v>
      </c>
      <c r="AF485" s="24">
        <f>'Рейтинговая таблица организаций'!BA485</f>
        <v>83</v>
      </c>
      <c r="AG485" s="24">
        <f t="shared" si="106"/>
        <v>482</v>
      </c>
      <c r="AH485" s="24" t="str">
        <f t="shared" si="107"/>
        <v>МКУ ДО «ДДТ» (Каякентский район )</v>
      </c>
      <c r="AI485" s="24">
        <f>'Рейтинговая таблица организаций'!BB485</f>
        <v>80</v>
      </c>
    </row>
    <row r="486" spans="1:35" s="24" customFormat="1" x14ac:dyDescent="0.25">
      <c r="A486" s="24">
        <f>'Рейтинговая таблица организаций'!A486</f>
        <v>483</v>
      </c>
      <c r="B486" s="24" t="str">
        <f>'Рейтинговая таблица организаций'!B486</f>
        <v>МКУ ДО «ДШИ» с. Новокаякент (Каякентский район )</v>
      </c>
      <c r="C486" s="24">
        <f>'Рейтинговая таблица организаций'!C486</f>
        <v>22</v>
      </c>
      <c r="D486" s="24">
        <f t="shared" si="96"/>
        <v>483</v>
      </c>
      <c r="E486" s="24" t="str">
        <f t="shared" si="97"/>
        <v>МКУ ДО «ДШИ» с. Новокаякент (Каякентский район )</v>
      </c>
      <c r="F486" s="24">
        <f>'Рейтинговая таблица организаций'!M486</f>
        <v>91</v>
      </c>
      <c r="G486" s="24">
        <f>'Рейтинговая таблица организаций'!N486</f>
        <v>90</v>
      </c>
      <c r="H486" s="24">
        <f>'Рейтинговая таблица организаций'!O486</f>
        <v>93</v>
      </c>
      <c r="I486" s="24">
        <f>'Рейтинговая таблица организаций'!P486</f>
        <v>92</v>
      </c>
      <c r="J486" s="24">
        <f t="shared" si="98"/>
        <v>483</v>
      </c>
      <c r="K486" s="24" t="str">
        <f t="shared" si="99"/>
        <v>МКУ ДО «ДШИ» с. Новокаякент (Каякентский район )</v>
      </c>
      <c r="L486" s="24">
        <f>'Рейтинговая таблица организаций'!V486</f>
        <v>40</v>
      </c>
      <c r="M486" s="24">
        <f>'Рейтинговая таблица организаций'!X486</f>
        <v>95</v>
      </c>
      <c r="N486" s="24">
        <f>'Рейтинговая таблица организаций'!Y486</f>
        <v>67</v>
      </c>
      <c r="O486" s="24">
        <f t="shared" si="100"/>
        <v>483</v>
      </c>
      <c r="P486" s="24" t="str">
        <f t="shared" si="101"/>
        <v>МКУ ДО «ДШИ» с. Новокаякент (Каякентский район )</v>
      </c>
      <c r="Q486" s="24">
        <f>'Рейтинговая таблица организаций'!AD486</f>
        <v>20</v>
      </c>
      <c r="R486" s="24">
        <f>'Рейтинговая таблица организаций'!AE486</f>
        <v>0</v>
      </c>
      <c r="S486" s="7">
        <f>'Рейтинговая таблица организаций'!AF486</f>
        <v>100</v>
      </c>
      <c r="T486" s="24">
        <f>'Рейтинговая таблица организаций'!AG486</f>
        <v>36</v>
      </c>
      <c r="U486" s="24">
        <f t="shared" si="102"/>
        <v>483</v>
      </c>
      <c r="V486" s="24" t="str">
        <f t="shared" si="103"/>
        <v>МКУ ДО «ДШИ» с. Новокаякент (Каякентский район )</v>
      </c>
      <c r="W486" s="24">
        <f>'Рейтинговая таблица организаций'!AN486</f>
        <v>95</v>
      </c>
      <c r="X486" s="24">
        <f>'Рейтинговая таблица организаций'!AO486</f>
        <v>100</v>
      </c>
      <c r="Y486" s="24">
        <f>'Рейтинговая таблица организаций'!AP486</f>
        <v>100</v>
      </c>
      <c r="Z486" s="24">
        <f>'Рейтинговая таблица организаций'!AQ486</f>
        <v>98</v>
      </c>
      <c r="AA486" s="24">
        <f t="shared" si="104"/>
        <v>483</v>
      </c>
      <c r="AB486" s="24" t="str">
        <f t="shared" si="105"/>
        <v>МКУ ДО «ДШИ» с. Новокаякент (Каякентский район )</v>
      </c>
      <c r="AC486" s="24">
        <f>'Рейтинговая таблица организаций'!AX486</f>
        <v>95</v>
      </c>
      <c r="AD486" s="24">
        <f>'Рейтинговая таблица организаций'!AY486</f>
        <v>95</v>
      </c>
      <c r="AE486" s="24">
        <f>'Рейтинговая таблица организаций'!AZ486</f>
        <v>100</v>
      </c>
      <c r="AF486" s="24">
        <f>'Рейтинговая таблица организаций'!BA486</f>
        <v>96</v>
      </c>
      <c r="AG486" s="24">
        <f t="shared" si="106"/>
        <v>483</v>
      </c>
      <c r="AH486" s="24" t="str">
        <f t="shared" si="107"/>
        <v>МКУ ДО «ДШИ» с. Новокаякент (Каякентский район )</v>
      </c>
      <c r="AI486" s="24">
        <f>'Рейтинговая таблица организаций'!BB486</f>
        <v>77.8</v>
      </c>
    </row>
    <row r="487" spans="1:35" s="24" customFormat="1" x14ac:dyDescent="0.25">
      <c r="A487" s="24">
        <f>'Рейтинговая таблица организаций'!A487</f>
        <v>484</v>
      </c>
      <c r="B487" s="24" t="str">
        <f>'Рейтинговая таблица организаций'!B487</f>
        <v>МКОУ «Кировоаульская СОШ» (Кизилюртовский район )</v>
      </c>
      <c r="C487" s="24">
        <f>'Рейтинговая таблица организаций'!C487</f>
        <v>222</v>
      </c>
      <c r="D487" s="24">
        <f t="shared" si="96"/>
        <v>484</v>
      </c>
      <c r="E487" s="24" t="str">
        <f t="shared" si="97"/>
        <v>МКОУ «Кировоаульская СОШ» (Кизилюртовский район )</v>
      </c>
      <c r="F487" s="24">
        <f>'Рейтинговая таблица организаций'!M487</f>
        <v>100</v>
      </c>
      <c r="G487" s="24">
        <f>'Рейтинговая таблица организаций'!N487</f>
        <v>100</v>
      </c>
      <c r="H487" s="24">
        <f>'Рейтинговая таблица организаций'!O487</f>
        <v>98</v>
      </c>
      <c r="I487" s="24">
        <f>'Рейтинговая таблица организаций'!P487</f>
        <v>99</v>
      </c>
      <c r="J487" s="24">
        <f t="shared" si="98"/>
        <v>484</v>
      </c>
      <c r="K487" s="24" t="str">
        <f t="shared" si="99"/>
        <v>МКОУ «Кировоаульская СОШ» (Кизилюртовский район )</v>
      </c>
      <c r="L487" s="24">
        <f>'Рейтинговая таблица организаций'!V487</f>
        <v>100</v>
      </c>
      <c r="M487" s="24">
        <f>'Рейтинговая таблица организаций'!X487</f>
        <v>91</v>
      </c>
      <c r="N487" s="24">
        <f>'Рейтинговая таблица организаций'!Y487</f>
        <v>95</v>
      </c>
      <c r="O487" s="24">
        <f t="shared" si="100"/>
        <v>484</v>
      </c>
      <c r="P487" s="24" t="str">
        <f t="shared" si="101"/>
        <v>МКОУ «Кировоаульская СОШ» (Кизилюртовский район )</v>
      </c>
      <c r="Q487" s="24">
        <f>'Рейтинговая таблица организаций'!AD487</f>
        <v>0</v>
      </c>
      <c r="R487" s="24">
        <f>'Рейтинговая таблица организаций'!AE487</f>
        <v>0</v>
      </c>
      <c r="S487" s="7">
        <f>'Рейтинговая таблица организаций'!AF487</f>
        <v>100</v>
      </c>
      <c r="T487" s="24">
        <f>'Рейтинговая таблица организаций'!AG487</f>
        <v>30</v>
      </c>
      <c r="U487" s="24">
        <f t="shared" si="102"/>
        <v>484</v>
      </c>
      <c r="V487" s="24" t="str">
        <f t="shared" si="103"/>
        <v>МКОУ «Кировоаульская СОШ» (Кизилюртовский район )</v>
      </c>
      <c r="W487" s="24">
        <f>'Рейтинговая таблица организаций'!AN487</f>
        <v>100</v>
      </c>
      <c r="X487" s="24">
        <f>'Рейтинговая таблица организаций'!AO487</f>
        <v>99</v>
      </c>
      <c r="Y487" s="24">
        <f>'Рейтинговая таблица организаций'!AP487</f>
        <v>99</v>
      </c>
      <c r="Z487" s="24">
        <f>'Рейтинговая таблица организаций'!AQ487</f>
        <v>99</v>
      </c>
      <c r="AA487" s="24">
        <f t="shared" si="104"/>
        <v>484</v>
      </c>
      <c r="AB487" s="24" t="str">
        <f t="shared" si="105"/>
        <v>МКОУ «Кировоаульская СОШ» (Кизилюртовский район )</v>
      </c>
      <c r="AC487" s="24">
        <f>'Рейтинговая таблица организаций'!AX487</f>
        <v>99</v>
      </c>
      <c r="AD487" s="24">
        <f>'Рейтинговая таблица организаций'!AY487</f>
        <v>98</v>
      </c>
      <c r="AE487" s="24">
        <f>'Рейтинговая таблица организаций'!AZ487</f>
        <v>99</v>
      </c>
      <c r="AF487" s="24">
        <f>'Рейтинговая таблица организаций'!BA487</f>
        <v>99</v>
      </c>
      <c r="AG487" s="24">
        <f t="shared" si="106"/>
        <v>484</v>
      </c>
      <c r="AH487" s="24" t="str">
        <f t="shared" si="107"/>
        <v>МКОУ «Кировоаульская СОШ» (Кизилюртовский район )</v>
      </c>
      <c r="AI487" s="24">
        <f>'Рейтинговая таблица организаций'!BB487</f>
        <v>84.4</v>
      </c>
    </row>
    <row r="488" spans="1:35" s="24" customFormat="1" x14ac:dyDescent="0.25">
      <c r="A488" s="24">
        <f>'Рейтинговая таблица организаций'!A488</f>
        <v>485</v>
      </c>
      <c r="B488" s="24" t="str">
        <f>'Рейтинговая таблица организаций'!B488</f>
        <v>МКОУ «Кульзебская СОШ» (Кизилюртовский район )</v>
      </c>
      <c r="C488" s="24">
        <f>'Рейтинговая таблица организаций'!C488</f>
        <v>128</v>
      </c>
      <c r="D488" s="24">
        <f t="shared" si="96"/>
        <v>485</v>
      </c>
      <c r="E488" s="24" t="str">
        <f t="shared" si="97"/>
        <v>МКОУ «Кульзебская СОШ» (Кизилюртовский район )</v>
      </c>
      <c r="F488" s="24">
        <f>'Рейтинговая таблица организаций'!M488</f>
        <v>100</v>
      </c>
      <c r="G488" s="24">
        <f>'Рейтинговая таблица организаций'!N488</f>
        <v>100</v>
      </c>
      <c r="H488" s="24">
        <f>'Рейтинговая таблица организаций'!O488</f>
        <v>98</v>
      </c>
      <c r="I488" s="24">
        <f>'Рейтинговая таблица организаций'!P488</f>
        <v>99</v>
      </c>
      <c r="J488" s="24">
        <f t="shared" si="98"/>
        <v>485</v>
      </c>
      <c r="K488" s="24" t="str">
        <f t="shared" si="99"/>
        <v>МКОУ «Кульзебская СОШ» (Кизилюртовский район )</v>
      </c>
      <c r="L488" s="24">
        <f>'Рейтинговая таблица организаций'!V488</f>
        <v>80</v>
      </c>
      <c r="M488" s="24">
        <f>'Рейтинговая таблица организаций'!X488</f>
        <v>87</v>
      </c>
      <c r="N488" s="24">
        <f>'Рейтинговая таблица организаций'!Y488</f>
        <v>83</v>
      </c>
      <c r="O488" s="24">
        <f t="shared" si="100"/>
        <v>485</v>
      </c>
      <c r="P488" s="24" t="str">
        <f t="shared" si="101"/>
        <v>МКОУ «Кульзебская СОШ» (Кизилюртовский район )</v>
      </c>
      <c r="Q488" s="24">
        <f>'Рейтинговая таблица организаций'!AD488</f>
        <v>0</v>
      </c>
      <c r="R488" s="24">
        <f>'Рейтинговая таблица организаций'!AE488</f>
        <v>0</v>
      </c>
      <c r="S488" s="7">
        <f>'Рейтинговая таблица организаций'!AF488</f>
        <v>100</v>
      </c>
      <c r="T488" s="24">
        <f>'Рейтинговая таблица организаций'!AG488</f>
        <v>30</v>
      </c>
      <c r="U488" s="24">
        <f t="shared" si="102"/>
        <v>485</v>
      </c>
      <c r="V488" s="24" t="str">
        <f t="shared" si="103"/>
        <v>МКОУ «Кульзебская СОШ» (Кизилюртовский район )</v>
      </c>
      <c r="W488" s="24">
        <f>'Рейтинговая таблица организаций'!AN488</f>
        <v>95</v>
      </c>
      <c r="X488" s="24">
        <f>'Рейтинговая таблица организаций'!AO488</f>
        <v>96</v>
      </c>
      <c r="Y488" s="24">
        <f>'Рейтинговая таблица организаций'!AP488</f>
        <v>97</v>
      </c>
      <c r="Z488" s="24">
        <f>'Рейтинговая таблица организаций'!AQ488</f>
        <v>96</v>
      </c>
      <c r="AA488" s="24">
        <f t="shared" si="104"/>
        <v>485</v>
      </c>
      <c r="AB488" s="24" t="str">
        <f t="shared" si="105"/>
        <v>МКОУ «Кульзебская СОШ» (Кизилюртовский район )</v>
      </c>
      <c r="AC488" s="24">
        <f>'Рейтинговая таблица организаций'!AX488</f>
        <v>89</v>
      </c>
      <c r="AD488" s="24">
        <f>'Рейтинговая таблица организаций'!AY488</f>
        <v>90</v>
      </c>
      <c r="AE488" s="24">
        <f>'Рейтинговая таблица организаций'!AZ488</f>
        <v>92</v>
      </c>
      <c r="AF488" s="24">
        <f>'Рейтинговая таблица организаций'!BA488</f>
        <v>90</v>
      </c>
      <c r="AG488" s="24">
        <f t="shared" si="106"/>
        <v>485</v>
      </c>
      <c r="AH488" s="24" t="str">
        <f t="shared" si="107"/>
        <v>МКОУ «Кульзебская СОШ» (Кизилюртовский район )</v>
      </c>
      <c r="AI488" s="24">
        <f>'Рейтинговая таблица организаций'!BB488</f>
        <v>79.599999999999994</v>
      </c>
    </row>
    <row r="489" spans="1:35" s="24" customFormat="1" x14ac:dyDescent="0.25">
      <c r="A489" s="24">
        <f>'Рейтинговая таблица организаций'!A489</f>
        <v>486</v>
      </c>
      <c r="B489" s="24" t="str">
        <f>'Рейтинговая таблица организаций'!B489</f>
        <v>МКОУ «Мацеевская СОШ» (Кизилюртовский район )</v>
      </c>
      <c r="C489" s="24">
        <f>'Рейтинговая таблица организаций'!C489</f>
        <v>52</v>
      </c>
      <c r="D489" s="24">
        <f t="shared" si="96"/>
        <v>486</v>
      </c>
      <c r="E489" s="24" t="str">
        <f t="shared" si="97"/>
        <v>МКОУ «Мацеевская СОШ» (Кизилюртовский район )</v>
      </c>
      <c r="F489" s="24">
        <f>'Рейтинговая таблица организаций'!M489</f>
        <v>95</v>
      </c>
      <c r="G489" s="24">
        <f>'Рейтинговая таблица организаций'!N489</f>
        <v>100</v>
      </c>
      <c r="H489" s="24">
        <f>'Рейтинговая таблица организаций'!O489</f>
        <v>95</v>
      </c>
      <c r="I489" s="24">
        <f>'Рейтинговая таблица организаций'!P489</f>
        <v>97</v>
      </c>
      <c r="J489" s="24">
        <f t="shared" si="98"/>
        <v>486</v>
      </c>
      <c r="K489" s="24" t="str">
        <f t="shared" si="99"/>
        <v>МКОУ «Мацеевская СОШ» (Кизилюртовский район )</v>
      </c>
      <c r="L489" s="24">
        <f>'Рейтинговая таблица организаций'!V489</f>
        <v>60</v>
      </c>
      <c r="M489" s="24">
        <f>'Рейтинговая таблица организаций'!X489</f>
        <v>71</v>
      </c>
      <c r="N489" s="24">
        <f>'Рейтинговая таблица организаций'!Y489</f>
        <v>65</v>
      </c>
      <c r="O489" s="24">
        <f t="shared" si="100"/>
        <v>486</v>
      </c>
      <c r="P489" s="24" t="str">
        <f t="shared" si="101"/>
        <v>МКОУ «Мацеевская СОШ» (Кизилюртовский район )</v>
      </c>
      <c r="Q489" s="24">
        <f>'Рейтинговая таблица организаций'!AD489</f>
        <v>0</v>
      </c>
      <c r="R489" s="24">
        <f>'Рейтинговая таблица организаций'!AE489</f>
        <v>0</v>
      </c>
      <c r="S489" s="7">
        <f>'Рейтинговая таблица организаций'!AF489</f>
        <v>63.636363636363633</v>
      </c>
      <c r="T489" s="24">
        <f>'Рейтинговая таблица организаций'!AG489</f>
        <v>19</v>
      </c>
      <c r="U489" s="24">
        <f t="shared" si="102"/>
        <v>486</v>
      </c>
      <c r="V489" s="24" t="str">
        <f t="shared" si="103"/>
        <v>МКОУ «Мацеевская СОШ» (Кизилюртовский район )</v>
      </c>
      <c r="W489" s="24">
        <f>'Рейтинговая таблица организаций'!AN489</f>
        <v>88</v>
      </c>
      <c r="X489" s="24">
        <f>'Рейтинговая таблица организаций'!AO489</f>
        <v>96</v>
      </c>
      <c r="Y489" s="24">
        <f>'Рейтинговая таблица организаций'!AP489</f>
        <v>93</v>
      </c>
      <c r="Z489" s="24">
        <f>'Рейтинговая таблица организаций'!AQ489</f>
        <v>92</v>
      </c>
      <c r="AA489" s="24">
        <f t="shared" si="104"/>
        <v>486</v>
      </c>
      <c r="AB489" s="24" t="str">
        <f t="shared" si="105"/>
        <v>МКОУ «Мацеевская СОШ» (Кизилюртовский район )</v>
      </c>
      <c r="AC489" s="24">
        <f>'Рейтинговая таблица организаций'!AX489</f>
        <v>75</v>
      </c>
      <c r="AD489" s="24">
        <f>'Рейтинговая таблица организаций'!AY489</f>
        <v>90</v>
      </c>
      <c r="AE489" s="24">
        <f>'Рейтинговая таблица организаций'!AZ489</f>
        <v>81</v>
      </c>
      <c r="AF489" s="24">
        <f>'Рейтинговая таблица организаций'!BA489</f>
        <v>82</v>
      </c>
      <c r="AG489" s="24">
        <f t="shared" si="106"/>
        <v>486</v>
      </c>
      <c r="AH489" s="24" t="str">
        <f t="shared" si="107"/>
        <v>МКОУ «Мацеевская СОШ» (Кизилюртовский район )</v>
      </c>
      <c r="AI489" s="24">
        <f>'Рейтинговая таблица организаций'!BB489</f>
        <v>71</v>
      </c>
    </row>
    <row r="490" spans="1:35" s="24" customFormat="1" x14ac:dyDescent="0.25">
      <c r="A490" s="24">
        <f>'Рейтинговая таблица организаций'!A490</f>
        <v>487</v>
      </c>
      <c r="B490" s="24" t="str">
        <f>'Рейтинговая таблица организаций'!B490</f>
        <v>МКОУ «Миатлинская СОШ» (Кизилюртовский район )</v>
      </c>
      <c r="C490" s="24">
        <f>'Рейтинговая таблица организаций'!C490</f>
        <v>94</v>
      </c>
      <c r="D490" s="24">
        <f t="shared" si="96"/>
        <v>487</v>
      </c>
      <c r="E490" s="24" t="str">
        <f t="shared" si="97"/>
        <v>МКОУ «Миатлинская СОШ» (Кизилюртовский район )</v>
      </c>
      <c r="F490" s="24">
        <f>'Рейтинговая таблица организаций'!M490</f>
        <v>100</v>
      </c>
      <c r="G490" s="24">
        <f>'Рейтинговая таблица организаций'!N490</f>
        <v>100</v>
      </c>
      <c r="H490" s="24">
        <f>'Рейтинговая таблица организаций'!O490</f>
        <v>96</v>
      </c>
      <c r="I490" s="24">
        <f>'Рейтинговая таблица организаций'!P490</f>
        <v>98</v>
      </c>
      <c r="J490" s="24">
        <f t="shared" si="98"/>
        <v>487</v>
      </c>
      <c r="K490" s="24" t="str">
        <f t="shared" si="99"/>
        <v>МКОУ «Миатлинская СОШ» (Кизилюртовский район )</v>
      </c>
      <c r="L490" s="24">
        <f>'Рейтинговая таблица организаций'!V490</f>
        <v>100</v>
      </c>
      <c r="M490" s="24">
        <f>'Рейтинговая таблица организаций'!X490</f>
        <v>81</v>
      </c>
      <c r="N490" s="24">
        <f>'Рейтинговая таблица организаций'!Y490</f>
        <v>90</v>
      </c>
      <c r="O490" s="24">
        <f t="shared" si="100"/>
        <v>487</v>
      </c>
      <c r="P490" s="24" t="str">
        <f t="shared" si="101"/>
        <v>МКОУ «Миатлинская СОШ» (Кизилюртовский район )</v>
      </c>
      <c r="Q490" s="24">
        <f>'Рейтинговая таблица организаций'!AD490</f>
        <v>100</v>
      </c>
      <c r="R490" s="24">
        <f>'Рейтинговая таблица организаций'!AE490</f>
        <v>100</v>
      </c>
      <c r="S490" s="7">
        <f>'Рейтинговая таблица организаций'!AF490</f>
        <v>72.727272727272734</v>
      </c>
      <c r="T490" s="24">
        <f>'Рейтинговая таблица организаций'!AG490</f>
        <v>92</v>
      </c>
      <c r="U490" s="24">
        <f t="shared" si="102"/>
        <v>487</v>
      </c>
      <c r="V490" s="24" t="str">
        <f t="shared" si="103"/>
        <v>МКОУ «Миатлинская СОШ» (Кизилюртовский район )</v>
      </c>
      <c r="W490" s="24">
        <f>'Рейтинговая таблица организаций'!AN490</f>
        <v>88</v>
      </c>
      <c r="X490" s="24">
        <f>'Рейтинговая таблица организаций'!AO490</f>
        <v>91</v>
      </c>
      <c r="Y490" s="24">
        <f>'Рейтинговая таблица организаций'!AP490</f>
        <v>92</v>
      </c>
      <c r="Z490" s="24">
        <f>'Рейтинговая таблица организаций'!AQ490</f>
        <v>90</v>
      </c>
      <c r="AA490" s="24">
        <f t="shared" si="104"/>
        <v>487</v>
      </c>
      <c r="AB490" s="24" t="str">
        <f t="shared" si="105"/>
        <v>МКОУ «Миатлинская СОШ» (Кизилюртовский район )</v>
      </c>
      <c r="AC490" s="24">
        <f>'Рейтинговая таблица организаций'!AX490</f>
        <v>79</v>
      </c>
      <c r="AD490" s="24">
        <f>'Рейтинговая таблица организаций'!AY490</f>
        <v>88</v>
      </c>
      <c r="AE490" s="24">
        <f>'Рейтинговая таблица организаций'!AZ490</f>
        <v>90</v>
      </c>
      <c r="AF490" s="24">
        <f>'Рейтинговая таблица организаций'!BA490</f>
        <v>85</v>
      </c>
      <c r="AG490" s="24">
        <f t="shared" si="106"/>
        <v>487</v>
      </c>
      <c r="AH490" s="24" t="str">
        <f t="shared" si="107"/>
        <v>МКОУ «Миатлинская СОШ» (Кизилюртовский район )</v>
      </c>
      <c r="AI490" s="24">
        <f>'Рейтинговая таблица организаций'!BB490</f>
        <v>91</v>
      </c>
    </row>
    <row r="491" spans="1:35" s="24" customFormat="1" x14ac:dyDescent="0.25">
      <c r="A491" s="24">
        <f>'Рейтинговая таблица организаций'!A491</f>
        <v>488</v>
      </c>
      <c r="B491" s="24" t="str">
        <f>'Рейтинговая таблица организаций'!B491</f>
        <v>МКОУ «Нечаевская СОШ №2» (Кизилюртовский район )</v>
      </c>
      <c r="C491" s="24">
        <f>'Рейтинговая таблица организаций'!C491</f>
        <v>269</v>
      </c>
      <c r="D491" s="24">
        <f t="shared" si="96"/>
        <v>488</v>
      </c>
      <c r="E491" s="24" t="str">
        <f t="shared" si="97"/>
        <v>МКОУ «Нечаевская СОШ №2» (Кизилюртовский район )</v>
      </c>
      <c r="F491" s="24">
        <f>'Рейтинговая таблица организаций'!M491</f>
        <v>35</v>
      </c>
      <c r="G491" s="24">
        <f>'Рейтинговая таблица организаций'!N491</f>
        <v>0</v>
      </c>
      <c r="H491" s="24">
        <f>'Рейтинговая таблица организаций'!O491</f>
        <v>89</v>
      </c>
      <c r="I491" s="24">
        <f>'Рейтинговая таблица организаций'!P491</f>
        <v>46</v>
      </c>
      <c r="J491" s="24">
        <f t="shared" si="98"/>
        <v>488</v>
      </c>
      <c r="K491" s="24" t="str">
        <f t="shared" si="99"/>
        <v>МКОУ «Нечаевская СОШ №2» (Кизилюртовский район )</v>
      </c>
      <c r="L491" s="24">
        <f>'Рейтинговая таблица организаций'!V491</f>
        <v>80</v>
      </c>
      <c r="M491" s="24">
        <f>'Рейтинговая таблица организаций'!X491</f>
        <v>57</v>
      </c>
      <c r="N491" s="24">
        <f>'Рейтинговая таблица организаций'!Y491</f>
        <v>68</v>
      </c>
      <c r="O491" s="24">
        <f t="shared" si="100"/>
        <v>488</v>
      </c>
      <c r="P491" s="24" t="str">
        <f t="shared" si="101"/>
        <v>МКОУ «Нечаевская СОШ №2» (Кизилюртовский район )</v>
      </c>
      <c r="Q491" s="24">
        <f>'Рейтинговая таблица организаций'!AD491</f>
        <v>0</v>
      </c>
      <c r="R491" s="24">
        <f>'Рейтинговая таблица организаций'!AE491</f>
        <v>20</v>
      </c>
      <c r="S491" s="7">
        <f>'Рейтинговая таблица организаций'!AF491</f>
        <v>73.170731707317074</v>
      </c>
      <c r="T491" s="24">
        <f>'Рейтинговая таблица организаций'!AG491</f>
        <v>30</v>
      </c>
      <c r="U491" s="24">
        <f t="shared" si="102"/>
        <v>488</v>
      </c>
      <c r="V491" s="24" t="str">
        <f t="shared" si="103"/>
        <v>МКОУ «Нечаевская СОШ №2» (Кизилюртовский район )</v>
      </c>
      <c r="W491" s="24">
        <f>'Рейтинговая таблица организаций'!AN491</f>
        <v>85</v>
      </c>
      <c r="X491" s="24">
        <f>'Рейтинговая таблица организаций'!AO491</f>
        <v>90</v>
      </c>
      <c r="Y491" s="24">
        <f>'Рейтинговая таблица организаций'!AP491</f>
        <v>85</v>
      </c>
      <c r="Z491" s="24">
        <f>'Рейтинговая таблица организаций'!AQ491</f>
        <v>87</v>
      </c>
      <c r="AA491" s="24">
        <f t="shared" si="104"/>
        <v>488</v>
      </c>
      <c r="AB491" s="24" t="str">
        <f t="shared" si="105"/>
        <v>МКОУ «Нечаевская СОШ №2» (Кизилюртовский район )</v>
      </c>
      <c r="AC491" s="24">
        <f>'Рейтинговая таблица организаций'!AX491</f>
        <v>73</v>
      </c>
      <c r="AD491" s="24">
        <f>'Рейтинговая таблица организаций'!AY491</f>
        <v>82</v>
      </c>
      <c r="AE491" s="24">
        <f>'Рейтинговая таблица организаций'!AZ491</f>
        <v>82</v>
      </c>
      <c r="AF491" s="24">
        <f>'Рейтинговая таблица организаций'!BA491</f>
        <v>78</v>
      </c>
      <c r="AG491" s="24">
        <f t="shared" si="106"/>
        <v>488</v>
      </c>
      <c r="AH491" s="24" t="str">
        <f t="shared" si="107"/>
        <v>МКОУ «Нечаевская СОШ №2» (Кизилюртовский район )</v>
      </c>
      <c r="AI491" s="24">
        <f>'Рейтинговая таблица организаций'!BB491</f>
        <v>61.8</v>
      </c>
    </row>
    <row r="492" spans="1:35" s="24" customFormat="1" x14ac:dyDescent="0.25">
      <c r="A492" s="24">
        <f>'Рейтинговая таблица организаций'!A492</f>
        <v>489</v>
      </c>
      <c r="B492" s="24" t="str">
        <f>'Рейтинговая таблица организаций'!B492</f>
        <v>МКОУ «Нижнечирюртовская СОШ» им. Абдуллаевой М.Г. (Кизилюртовский район )</v>
      </c>
      <c r="C492" s="24">
        <f>'Рейтинговая таблица организаций'!C492</f>
        <v>10</v>
      </c>
      <c r="D492" s="24">
        <f t="shared" si="96"/>
        <v>489</v>
      </c>
      <c r="E492" s="24" t="str">
        <f t="shared" si="97"/>
        <v>МКОУ «Нижнечирюртовская СОШ» им. Абдуллаевой М.Г. (Кизилюртовский район )</v>
      </c>
      <c r="F492" s="24">
        <f>'Рейтинговая таблица организаций'!M492</f>
        <v>84</v>
      </c>
      <c r="G492" s="24">
        <f>'Рейтинговая таблица организаций'!N492</f>
        <v>100</v>
      </c>
      <c r="H492" s="24">
        <f>'Рейтинговая таблица организаций'!O492</f>
        <v>92</v>
      </c>
      <c r="I492" s="24">
        <f>'Рейтинговая таблица организаций'!P492</f>
        <v>92</v>
      </c>
      <c r="J492" s="24">
        <f t="shared" si="98"/>
        <v>489</v>
      </c>
      <c r="K492" s="24" t="str">
        <f t="shared" si="99"/>
        <v>МКОУ «Нижнечирюртовская СОШ» им. Абдуллаевой М.Г. (Кизилюртовский район )</v>
      </c>
      <c r="L492" s="24">
        <f>'Рейтинговая таблица организаций'!V492</f>
        <v>40</v>
      </c>
      <c r="M492" s="24">
        <f>'Рейтинговая таблица организаций'!X492</f>
        <v>80</v>
      </c>
      <c r="N492" s="24">
        <f>'Рейтинговая таблица организаций'!Y492</f>
        <v>60</v>
      </c>
      <c r="O492" s="24">
        <f t="shared" si="100"/>
        <v>489</v>
      </c>
      <c r="P492" s="24" t="str">
        <f t="shared" si="101"/>
        <v>МКОУ «Нижнечирюртовская СОШ» им. Абдуллаевой М.Г. (Кизилюртовский район )</v>
      </c>
      <c r="Q492" s="24">
        <f>'Рейтинговая таблица организаций'!AD492</f>
        <v>0</v>
      </c>
      <c r="R492" s="24">
        <f>'Рейтинговая таблица организаций'!AE492</f>
        <v>0</v>
      </c>
      <c r="S492" s="7">
        <f>'Рейтинговая таблица организаций'!AF492</f>
        <v>80</v>
      </c>
      <c r="T492" s="24">
        <f>'Рейтинговая таблица организаций'!AG492</f>
        <v>24</v>
      </c>
      <c r="U492" s="24">
        <f t="shared" si="102"/>
        <v>489</v>
      </c>
      <c r="V492" s="24" t="str">
        <f t="shared" si="103"/>
        <v>МКОУ «Нижнечирюртовская СОШ» им. Абдуллаевой М.Г. (Кизилюртовский район )</v>
      </c>
      <c r="W492" s="24">
        <f>'Рейтинговая таблица организаций'!AN492</f>
        <v>100</v>
      </c>
      <c r="X492" s="24">
        <f>'Рейтинговая таблица организаций'!AO492</f>
        <v>100</v>
      </c>
      <c r="Y492" s="24">
        <f>'Рейтинговая таблица организаций'!AP492</f>
        <v>100</v>
      </c>
      <c r="Z492" s="24">
        <f>'Рейтинговая таблица организаций'!AQ492</f>
        <v>100</v>
      </c>
      <c r="AA492" s="24">
        <f t="shared" si="104"/>
        <v>489</v>
      </c>
      <c r="AB492" s="24" t="str">
        <f t="shared" si="105"/>
        <v>МКОУ «Нижнечирюртовская СОШ» им. Абдуллаевой М.Г. (Кизилюртовский район )</v>
      </c>
      <c r="AC492" s="24">
        <f>'Рейтинговая таблица организаций'!AX492</f>
        <v>100</v>
      </c>
      <c r="AD492" s="24">
        <f>'Рейтинговая таблица организаций'!AY492</f>
        <v>100</v>
      </c>
      <c r="AE492" s="24">
        <f>'Рейтинговая таблица организаций'!AZ492</f>
        <v>100</v>
      </c>
      <c r="AF492" s="24">
        <f>'Рейтинговая таблица организаций'!BA492</f>
        <v>100</v>
      </c>
      <c r="AG492" s="24">
        <f t="shared" si="106"/>
        <v>489</v>
      </c>
      <c r="AH492" s="24" t="str">
        <f t="shared" si="107"/>
        <v>МКОУ «Нижнечирюртовская СОШ» им. Абдуллаевой М.Г. (Кизилюртовский район )</v>
      </c>
      <c r="AI492" s="24">
        <f>'Рейтинговая таблица организаций'!BB492</f>
        <v>75.2</v>
      </c>
    </row>
    <row r="493" spans="1:35" s="24" customFormat="1" x14ac:dyDescent="0.25">
      <c r="A493" s="24">
        <f>'Рейтинговая таблица организаций'!A493</f>
        <v>490</v>
      </c>
      <c r="B493" s="24" t="str">
        <f>'Рейтинговая таблица организаций'!B493</f>
        <v>МКОУ «Новозубутлинская СОШ» (Кизилюртовский район )</v>
      </c>
      <c r="C493" s="24">
        <f>'Рейтинговая таблица организаций'!C493</f>
        <v>28</v>
      </c>
      <c r="D493" s="24">
        <f t="shared" si="96"/>
        <v>490</v>
      </c>
      <c r="E493" s="24" t="str">
        <f t="shared" si="97"/>
        <v>МКОУ «Новозубутлинская СОШ» (Кизилюртовский район )</v>
      </c>
      <c r="F493" s="24">
        <f>'Рейтинговая таблица организаций'!M493</f>
        <v>100</v>
      </c>
      <c r="G493" s="24">
        <f>'Рейтинговая таблица организаций'!N493</f>
        <v>90</v>
      </c>
      <c r="H493" s="24">
        <f>'Рейтинговая таблица организаций'!O493</f>
        <v>91</v>
      </c>
      <c r="I493" s="24">
        <f>'Рейтинговая таблица организаций'!P493</f>
        <v>93</v>
      </c>
      <c r="J493" s="24">
        <f t="shared" si="98"/>
        <v>490</v>
      </c>
      <c r="K493" s="24" t="str">
        <f t="shared" si="99"/>
        <v>МКОУ «Новозубутлинская СОШ» (Кизилюртовский район )</v>
      </c>
      <c r="L493" s="24">
        <f>'Рейтинговая таблица организаций'!V493</f>
        <v>100</v>
      </c>
      <c r="M493" s="24">
        <f>'Рейтинговая таблица организаций'!X493</f>
        <v>86</v>
      </c>
      <c r="N493" s="24">
        <f>'Рейтинговая таблица организаций'!Y493</f>
        <v>93</v>
      </c>
      <c r="O493" s="24">
        <f t="shared" si="100"/>
        <v>490</v>
      </c>
      <c r="P493" s="24" t="str">
        <f t="shared" si="101"/>
        <v>МКОУ «Новозубутлинская СОШ» (Кизилюртовский район )</v>
      </c>
      <c r="Q493" s="24">
        <f>'Рейтинговая таблица организаций'!AD493</f>
        <v>100</v>
      </c>
      <c r="R493" s="24">
        <f>'Рейтинговая таблица организаций'!AE493</f>
        <v>100</v>
      </c>
      <c r="S493" s="7">
        <f>'Рейтинговая таблица организаций'!AF493</f>
        <v>33.333333333333336</v>
      </c>
      <c r="T493" s="24">
        <f>'Рейтинговая таблица организаций'!AG493</f>
        <v>80</v>
      </c>
      <c r="U493" s="24">
        <f t="shared" si="102"/>
        <v>490</v>
      </c>
      <c r="V493" s="24" t="str">
        <f t="shared" si="103"/>
        <v>МКОУ «Новозубутлинская СОШ» (Кизилюртовский район )</v>
      </c>
      <c r="W493" s="24">
        <f>'Рейтинговая таблица организаций'!AN493</f>
        <v>93</v>
      </c>
      <c r="X493" s="24">
        <f>'Рейтинговая таблица организаций'!AO493</f>
        <v>93</v>
      </c>
      <c r="Y493" s="24">
        <f>'Рейтинговая таблица организаций'!AP493</f>
        <v>89</v>
      </c>
      <c r="Z493" s="24">
        <f>'Рейтинговая таблица организаций'!AQ493</f>
        <v>92</v>
      </c>
      <c r="AA493" s="24">
        <f t="shared" si="104"/>
        <v>490</v>
      </c>
      <c r="AB493" s="24" t="str">
        <f t="shared" si="105"/>
        <v>МКОУ «Новозубутлинская СОШ» (Кизилюртовский район )</v>
      </c>
      <c r="AC493" s="24">
        <f>'Рейтинговая таблица организаций'!AX493</f>
        <v>82</v>
      </c>
      <c r="AD493" s="24">
        <f>'Рейтинговая таблица организаций'!AY493</f>
        <v>89</v>
      </c>
      <c r="AE493" s="24">
        <f>'Рейтинговая таблица организаций'!AZ493</f>
        <v>86</v>
      </c>
      <c r="AF493" s="24">
        <f>'Рейтинговая таблица организаций'!BA493</f>
        <v>86</v>
      </c>
      <c r="AG493" s="24">
        <f t="shared" si="106"/>
        <v>490</v>
      </c>
      <c r="AH493" s="24" t="str">
        <f t="shared" si="107"/>
        <v>МКОУ «Новозубутлинская СОШ» (Кизилюртовский район )</v>
      </c>
      <c r="AI493" s="24">
        <f>'Рейтинговая таблица организаций'!BB493</f>
        <v>88.8</v>
      </c>
    </row>
    <row r="494" spans="1:35" s="24" customFormat="1" x14ac:dyDescent="0.25">
      <c r="A494" s="24">
        <f>'Рейтинговая таблица организаций'!A494</f>
        <v>491</v>
      </c>
      <c r="B494" s="24" t="str">
        <f>'Рейтинговая таблица организаций'!B494</f>
        <v>МКОУ «Стальская гимназия» (Кизилюртовский район )</v>
      </c>
      <c r="C494" s="24">
        <f>'Рейтинговая таблица организаций'!C494</f>
        <v>6</v>
      </c>
      <c r="D494" s="24">
        <f t="shared" si="96"/>
        <v>491</v>
      </c>
      <c r="E494" s="24" t="str">
        <f t="shared" si="97"/>
        <v>МКОУ «Стальская гимназия» (Кизилюртовский район )</v>
      </c>
      <c r="F494" s="24">
        <f>'Рейтинговая таблица организаций'!M494</f>
        <v>98</v>
      </c>
      <c r="G494" s="24">
        <f>'Рейтинговая таблица организаций'!N494</f>
        <v>100</v>
      </c>
      <c r="H494" s="24">
        <f>'Рейтинговая таблица организаций'!O494</f>
        <v>100</v>
      </c>
      <c r="I494" s="24">
        <f>'Рейтинговая таблица организаций'!P494</f>
        <v>99</v>
      </c>
      <c r="J494" s="24">
        <f t="shared" si="98"/>
        <v>491</v>
      </c>
      <c r="K494" s="24" t="str">
        <f t="shared" si="99"/>
        <v>МКОУ «Стальская гимназия» (Кизилюртовский район )</v>
      </c>
      <c r="L494" s="24">
        <f>'Рейтинговая таблица организаций'!V494</f>
        <v>100</v>
      </c>
      <c r="M494" s="24">
        <f>'Рейтинговая таблица организаций'!X494</f>
        <v>100</v>
      </c>
      <c r="N494" s="24">
        <f>'Рейтинговая таблица организаций'!Y494</f>
        <v>100</v>
      </c>
      <c r="O494" s="24">
        <f t="shared" si="100"/>
        <v>491</v>
      </c>
      <c r="P494" s="24" t="str">
        <f t="shared" si="101"/>
        <v>МКОУ «Стальская гимназия» (Кизилюртовский район )</v>
      </c>
      <c r="Q494" s="24">
        <f>'Рейтинговая таблица организаций'!AD494</f>
        <v>20</v>
      </c>
      <c r="R494" s="24">
        <f>'Рейтинговая таблица организаций'!AE494</f>
        <v>80</v>
      </c>
      <c r="S494" s="7">
        <f>'Рейтинговая таблица организаций'!AF494</f>
        <v>100</v>
      </c>
      <c r="T494" s="24">
        <f>'Рейтинговая таблица организаций'!AG494</f>
        <v>68</v>
      </c>
      <c r="U494" s="24">
        <f t="shared" si="102"/>
        <v>491</v>
      </c>
      <c r="V494" s="24" t="str">
        <f t="shared" si="103"/>
        <v>МКОУ «Стальская гимназия» (Кизилюртовский район )</v>
      </c>
      <c r="W494" s="24">
        <f>'Рейтинговая таблица организаций'!AN494</f>
        <v>100</v>
      </c>
      <c r="X494" s="24">
        <f>'Рейтинговая таблица организаций'!AO494</f>
        <v>100</v>
      </c>
      <c r="Y494" s="24">
        <f>'Рейтинговая таблица организаций'!AP494</f>
        <v>100</v>
      </c>
      <c r="Z494" s="24">
        <f>'Рейтинговая таблица организаций'!AQ494</f>
        <v>100</v>
      </c>
      <c r="AA494" s="24">
        <f t="shared" si="104"/>
        <v>491</v>
      </c>
      <c r="AB494" s="24" t="str">
        <f t="shared" si="105"/>
        <v>МКОУ «Стальская гимназия» (Кизилюртовский район )</v>
      </c>
      <c r="AC494" s="24">
        <f>'Рейтинговая таблица организаций'!AX494</f>
        <v>100</v>
      </c>
      <c r="AD494" s="24">
        <f>'Рейтинговая таблица организаций'!AY494</f>
        <v>100</v>
      </c>
      <c r="AE494" s="24">
        <f>'Рейтинговая таблица организаций'!AZ494</f>
        <v>100</v>
      </c>
      <c r="AF494" s="24">
        <f>'Рейтинговая таблица организаций'!BA494</f>
        <v>100</v>
      </c>
      <c r="AG494" s="24">
        <f t="shared" si="106"/>
        <v>491</v>
      </c>
      <c r="AH494" s="24" t="str">
        <f t="shared" si="107"/>
        <v>МКОУ «Стальская гимназия» (Кизилюртовский район )</v>
      </c>
      <c r="AI494" s="24">
        <f>'Рейтинговая таблица организаций'!BB494</f>
        <v>93.4</v>
      </c>
    </row>
    <row r="495" spans="1:35" s="24" customFormat="1" x14ac:dyDescent="0.25">
      <c r="A495" s="24">
        <f>'Рейтинговая таблица организаций'!A495</f>
        <v>492</v>
      </c>
      <c r="B495" s="24" t="str">
        <f>'Рейтинговая таблица организаций'!B495</f>
        <v>МКОУ «Стальская СОШ №2» (Кизилюртовский район )</v>
      </c>
      <c r="C495" s="24">
        <f>'Рейтинговая таблица организаций'!C495</f>
        <v>194</v>
      </c>
      <c r="D495" s="24">
        <f t="shared" si="96"/>
        <v>492</v>
      </c>
      <c r="E495" s="24" t="str">
        <f t="shared" si="97"/>
        <v>МКОУ «Стальская СОШ №2» (Кизилюртовский район )</v>
      </c>
      <c r="F495" s="24">
        <f>'Рейтинговая таблица организаций'!M495</f>
        <v>95</v>
      </c>
      <c r="G495" s="24">
        <f>'Рейтинговая таблица организаций'!N495</f>
        <v>100</v>
      </c>
      <c r="H495" s="24">
        <f>'Рейтинговая таблица организаций'!O495</f>
        <v>81</v>
      </c>
      <c r="I495" s="24">
        <f>'Рейтинговая таблица организаций'!P495</f>
        <v>91</v>
      </c>
      <c r="J495" s="24">
        <f t="shared" si="98"/>
        <v>492</v>
      </c>
      <c r="K495" s="24" t="str">
        <f t="shared" si="99"/>
        <v>МКОУ «Стальская СОШ №2» (Кизилюртовский район )</v>
      </c>
      <c r="L495" s="24">
        <f>'Рейтинговая таблица организаций'!V495</f>
        <v>80</v>
      </c>
      <c r="M495" s="24">
        <f>'Рейтинговая таблица организаций'!X495</f>
        <v>49</v>
      </c>
      <c r="N495" s="24">
        <f>'Рейтинговая таблица организаций'!Y495</f>
        <v>64</v>
      </c>
      <c r="O495" s="24">
        <f t="shared" si="100"/>
        <v>492</v>
      </c>
      <c r="P495" s="24" t="str">
        <f t="shared" si="101"/>
        <v>МКОУ «Стальская СОШ №2» (Кизилюртовский район )</v>
      </c>
      <c r="Q495" s="24">
        <f>'Рейтинговая таблица организаций'!AD495</f>
        <v>0</v>
      </c>
      <c r="R495" s="24">
        <f>'Рейтинговая таблица организаций'!AE495</f>
        <v>0</v>
      </c>
      <c r="S495" s="7">
        <f>'Рейтинговая таблица организаций'!AF495</f>
        <v>55.555555555555557</v>
      </c>
      <c r="T495" s="24">
        <f>'Рейтинговая таблица организаций'!AG495</f>
        <v>17</v>
      </c>
      <c r="U495" s="24">
        <f t="shared" si="102"/>
        <v>492</v>
      </c>
      <c r="V495" s="24" t="str">
        <f t="shared" si="103"/>
        <v>МКОУ «Стальская СОШ №2» (Кизилюртовский район )</v>
      </c>
      <c r="W495" s="24">
        <f>'Рейтинговая таблица организаций'!AN495</f>
        <v>81</v>
      </c>
      <c r="X495" s="24">
        <f>'Рейтинговая таблица организаций'!AO495</f>
        <v>90</v>
      </c>
      <c r="Y495" s="24">
        <f>'Рейтинговая таблица организаций'!AP495</f>
        <v>66</v>
      </c>
      <c r="Z495" s="24">
        <f>'Рейтинговая таблица организаций'!AQ495</f>
        <v>82</v>
      </c>
      <c r="AA495" s="24">
        <f t="shared" si="104"/>
        <v>492</v>
      </c>
      <c r="AB495" s="24" t="str">
        <f t="shared" si="105"/>
        <v>МКОУ «Стальская СОШ №2» (Кизилюртовский район )</v>
      </c>
      <c r="AC495" s="24">
        <f>'Рейтинговая таблица организаций'!AX495</f>
        <v>56</v>
      </c>
      <c r="AD495" s="24">
        <f>'Рейтинговая таблица организаций'!AY495</f>
        <v>77</v>
      </c>
      <c r="AE495" s="24">
        <f>'Рейтинговая таблица организаций'!AZ495</f>
        <v>75</v>
      </c>
      <c r="AF495" s="24">
        <f>'Рейтинговая таблица организаций'!BA495</f>
        <v>68</v>
      </c>
      <c r="AG495" s="24">
        <f t="shared" si="106"/>
        <v>492</v>
      </c>
      <c r="AH495" s="24" t="str">
        <f t="shared" si="107"/>
        <v>МКОУ «Стальская СОШ №2» (Кизилюртовский район )</v>
      </c>
      <c r="AI495" s="24">
        <f>'Рейтинговая таблица организаций'!BB495</f>
        <v>64.400000000000006</v>
      </c>
    </row>
    <row r="496" spans="1:35" s="24" customFormat="1" x14ac:dyDescent="0.25">
      <c r="A496" s="24">
        <f>'Рейтинговая таблица организаций'!A496</f>
        <v>493</v>
      </c>
      <c r="B496" s="24" t="str">
        <f>'Рейтинговая таблица организаций'!B496</f>
        <v>МКОУ «Стальская СОШ №3 им. М.О. Толбоева» (Кизилюртовский район )</v>
      </c>
      <c r="C496" s="24">
        <f>'Рейтинговая таблица организаций'!C496</f>
        <v>128</v>
      </c>
      <c r="D496" s="24">
        <f t="shared" si="96"/>
        <v>493</v>
      </c>
      <c r="E496" s="24" t="str">
        <f t="shared" si="97"/>
        <v>МКОУ «Стальская СОШ №3 им. М.О. Толбоева» (Кизилюртовский район )</v>
      </c>
      <c r="F496" s="24">
        <f>'Рейтинговая таблица организаций'!M496</f>
        <v>98</v>
      </c>
      <c r="G496" s="24">
        <f>'Рейтинговая таблица организаций'!N496</f>
        <v>100</v>
      </c>
      <c r="H496" s="24">
        <f>'Рейтинговая таблица организаций'!O496</f>
        <v>95</v>
      </c>
      <c r="I496" s="24">
        <f>'Рейтинговая таблица организаций'!P496</f>
        <v>97</v>
      </c>
      <c r="J496" s="24">
        <f t="shared" si="98"/>
        <v>493</v>
      </c>
      <c r="K496" s="24" t="str">
        <f t="shared" si="99"/>
        <v>МКОУ «Стальская СОШ №3 им. М.О. Толбоева» (Кизилюртовский район )</v>
      </c>
      <c r="L496" s="24">
        <f>'Рейтинговая таблица организаций'!V496</f>
        <v>100</v>
      </c>
      <c r="M496" s="24">
        <f>'Рейтинговая таблица организаций'!X496</f>
        <v>69</v>
      </c>
      <c r="N496" s="24">
        <f>'Рейтинговая таблица организаций'!Y496</f>
        <v>84</v>
      </c>
      <c r="O496" s="24">
        <f t="shared" si="100"/>
        <v>493</v>
      </c>
      <c r="P496" s="24" t="str">
        <f t="shared" si="101"/>
        <v>МКОУ «Стальская СОШ №3 им. М.О. Толбоева» (Кизилюртовский район )</v>
      </c>
      <c r="Q496" s="24">
        <f>'Рейтинговая таблица организаций'!AD496</f>
        <v>20</v>
      </c>
      <c r="R496" s="24">
        <f>'Рейтинговая таблица организаций'!AE496</f>
        <v>60</v>
      </c>
      <c r="S496" s="7">
        <f>'Рейтинговая таблица организаций'!AF496</f>
        <v>33.333333333333336</v>
      </c>
      <c r="T496" s="24">
        <f>'Рейтинговая таблица организаций'!AG496</f>
        <v>40</v>
      </c>
      <c r="U496" s="24">
        <f t="shared" si="102"/>
        <v>493</v>
      </c>
      <c r="V496" s="24" t="str">
        <f t="shared" si="103"/>
        <v>МКОУ «Стальская СОШ №3 им. М.О. Толбоева» (Кизилюртовский район )</v>
      </c>
      <c r="W496" s="24">
        <f>'Рейтинговая таблица организаций'!AN496</f>
        <v>95</v>
      </c>
      <c r="X496" s="24">
        <f>'Рейтинговая таблица организаций'!AO496</f>
        <v>98</v>
      </c>
      <c r="Y496" s="24">
        <f>'Рейтинговая таблица организаций'!AP496</f>
        <v>93</v>
      </c>
      <c r="Z496" s="24">
        <f>'Рейтинговая таблица организаций'!AQ496</f>
        <v>96</v>
      </c>
      <c r="AA496" s="24">
        <f t="shared" si="104"/>
        <v>493</v>
      </c>
      <c r="AB496" s="24" t="str">
        <f t="shared" si="105"/>
        <v>МКОУ «Стальская СОШ №3 им. М.О. Толбоева» (Кизилюртовский район )</v>
      </c>
      <c r="AC496" s="24">
        <f>'Рейтинговая таблица организаций'!AX496</f>
        <v>89</v>
      </c>
      <c r="AD496" s="24">
        <f>'Рейтинговая таблица организаций'!AY496</f>
        <v>91</v>
      </c>
      <c r="AE496" s="24">
        <f>'Рейтинговая таблица организаций'!AZ496</f>
        <v>87</v>
      </c>
      <c r="AF496" s="24">
        <f>'Рейтинговая таблица организаций'!BA496</f>
        <v>89</v>
      </c>
      <c r="AG496" s="24">
        <f t="shared" si="106"/>
        <v>493</v>
      </c>
      <c r="AH496" s="24" t="str">
        <f t="shared" si="107"/>
        <v>МКОУ «Стальская СОШ №3 им. М.О. Толбоева» (Кизилюртовский район )</v>
      </c>
      <c r="AI496" s="24">
        <f>'Рейтинговая таблица организаций'!BB496</f>
        <v>81.2</v>
      </c>
    </row>
    <row r="497" spans="1:35" s="24" customFormat="1" x14ac:dyDescent="0.25">
      <c r="A497" s="24">
        <f>'Рейтинговая таблица организаций'!A497</f>
        <v>494</v>
      </c>
      <c r="B497" s="24" t="str">
        <f>'Рейтинговая таблица организаций'!B497</f>
        <v>МКДОУ «Детский сад «Ласточка» (Кизилюртовский район )</v>
      </c>
      <c r="C497" s="24">
        <f>'Рейтинговая таблица организаций'!C497</f>
        <v>43</v>
      </c>
      <c r="D497" s="24">
        <f t="shared" si="96"/>
        <v>494</v>
      </c>
      <c r="E497" s="24" t="str">
        <f t="shared" si="97"/>
        <v>МКДОУ «Детский сад «Ласточка» (Кизилюртовский район )</v>
      </c>
      <c r="F497" s="24">
        <f>'Рейтинговая таблица организаций'!M497</f>
        <v>94</v>
      </c>
      <c r="G497" s="24">
        <f>'Рейтинговая таблица организаций'!N497</f>
        <v>100</v>
      </c>
      <c r="H497" s="24">
        <f>'Рейтинговая таблица организаций'!O497</f>
        <v>91</v>
      </c>
      <c r="I497" s="24">
        <f>'Рейтинговая таблица организаций'!P497</f>
        <v>95</v>
      </c>
      <c r="J497" s="24">
        <f t="shared" si="98"/>
        <v>494</v>
      </c>
      <c r="K497" s="24" t="str">
        <f t="shared" si="99"/>
        <v>МКДОУ «Детский сад «Ласточка» (Кизилюртовский район )</v>
      </c>
      <c r="L497" s="24">
        <f>'Рейтинговая таблица организаций'!V497</f>
        <v>60</v>
      </c>
      <c r="M497" s="24">
        <f>'Рейтинговая таблица организаций'!X497</f>
        <v>47</v>
      </c>
      <c r="N497" s="24">
        <f>'Рейтинговая таблица организаций'!Y497</f>
        <v>53</v>
      </c>
      <c r="O497" s="24">
        <f t="shared" si="100"/>
        <v>494</v>
      </c>
      <c r="P497" s="24" t="str">
        <f t="shared" si="101"/>
        <v>МКДОУ «Детский сад «Ласточка» (Кизилюртовский район )</v>
      </c>
      <c r="Q497" s="24">
        <f>'Рейтинговая таблица организаций'!AD497</f>
        <v>0</v>
      </c>
      <c r="R497" s="24">
        <f>'Рейтинговая таблица организаций'!AE497</f>
        <v>40</v>
      </c>
      <c r="S497" s="7">
        <f>'Рейтинговая таблица организаций'!AF497</f>
        <v>100</v>
      </c>
      <c r="T497" s="24">
        <f>'Рейтинговая таблица организаций'!AG497</f>
        <v>46</v>
      </c>
      <c r="U497" s="24">
        <f t="shared" si="102"/>
        <v>494</v>
      </c>
      <c r="V497" s="24" t="str">
        <f t="shared" si="103"/>
        <v>МКДОУ «Детский сад «Ласточка» (Кизилюртовский район )</v>
      </c>
      <c r="W497" s="24">
        <f>'Рейтинговая таблица организаций'!AN497</f>
        <v>88</v>
      </c>
      <c r="X497" s="24">
        <f>'Рейтинговая таблица организаций'!AO497</f>
        <v>91</v>
      </c>
      <c r="Y497" s="24">
        <f>'Рейтинговая таблица организаций'!AP497</f>
        <v>75</v>
      </c>
      <c r="Z497" s="24">
        <f>'Рейтинговая таблица организаций'!AQ497</f>
        <v>87</v>
      </c>
      <c r="AA497" s="24">
        <f t="shared" si="104"/>
        <v>494</v>
      </c>
      <c r="AB497" s="24" t="str">
        <f t="shared" si="105"/>
        <v>МКДОУ «Детский сад «Ласточка» (Кизилюртовский район )</v>
      </c>
      <c r="AC497" s="24">
        <f>'Рейтинговая таблица организаций'!AX497</f>
        <v>74</v>
      </c>
      <c r="AD497" s="24">
        <f>'Рейтинговая таблица организаций'!AY497</f>
        <v>91</v>
      </c>
      <c r="AE497" s="24">
        <f>'Рейтинговая таблица организаций'!AZ497</f>
        <v>70</v>
      </c>
      <c r="AF497" s="24">
        <f>'Рейтинговая таблица организаций'!BA497</f>
        <v>80</v>
      </c>
      <c r="AG497" s="24">
        <f t="shared" si="106"/>
        <v>494</v>
      </c>
      <c r="AH497" s="24" t="str">
        <f t="shared" si="107"/>
        <v>МКДОУ «Детский сад «Ласточка» (Кизилюртовский район )</v>
      </c>
      <c r="AI497" s="24">
        <f>'Рейтинговая таблица организаций'!BB497</f>
        <v>72.2</v>
      </c>
    </row>
    <row r="498" spans="1:35" s="24" customFormat="1" x14ac:dyDescent="0.25">
      <c r="A498" s="24">
        <f>'Рейтинговая таблица организаций'!A498</f>
        <v>495</v>
      </c>
      <c r="B498" s="24" t="str">
        <f>'Рейтинговая таблица организаций'!B498</f>
        <v>МКДОУ общеразвивающего вида «Детский сад «Ветерок» (Кизилюртовский район )</v>
      </c>
      <c r="C498" s="24">
        <f>'Рейтинговая таблица организаций'!C498</f>
        <v>66</v>
      </c>
      <c r="D498" s="24">
        <f t="shared" si="96"/>
        <v>495</v>
      </c>
      <c r="E498" s="24" t="str">
        <f t="shared" si="97"/>
        <v>МКДОУ общеразвивающего вида «Детский сад «Ветерок» (Кизилюртовский район )</v>
      </c>
      <c r="F498" s="24">
        <f>'Рейтинговая таблица организаций'!M498</f>
        <v>94</v>
      </c>
      <c r="G498" s="24">
        <f>'Рейтинговая таблица организаций'!N498</f>
        <v>100</v>
      </c>
      <c r="H498" s="24">
        <f>'Рейтинговая таблица организаций'!O498</f>
        <v>55</v>
      </c>
      <c r="I498" s="24">
        <f>'Рейтинговая таблица организаций'!P498</f>
        <v>80</v>
      </c>
      <c r="J498" s="24">
        <f t="shared" si="98"/>
        <v>495</v>
      </c>
      <c r="K498" s="24" t="str">
        <f t="shared" si="99"/>
        <v>МКДОУ общеразвивающего вида «Детский сад «Ветерок» (Кизилюртовский район )</v>
      </c>
      <c r="L498" s="24">
        <f>'Рейтинговая таблица организаций'!V498</f>
        <v>100</v>
      </c>
      <c r="M498" s="24">
        <f>'Рейтинговая таблица организаций'!X498</f>
        <v>45</v>
      </c>
      <c r="N498" s="24">
        <f>'Рейтинговая таблица организаций'!Y498</f>
        <v>72</v>
      </c>
      <c r="O498" s="24">
        <f t="shared" si="100"/>
        <v>495</v>
      </c>
      <c r="P498" s="24" t="str">
        <f t="shared" si="101"/>
        <v>МКДОУ общеразвивающего вида «Детский сад «Ветерок» (Кизилюртовский район )</v>
      </c>
      <c r="Q498" s="24">
        <f>'Рейтинговая таблица организаций'!AD498</f>
        <v>40</v>
      </c>
      <c r="R498" s="24">
        <f>'Рейтинговая таблица организаций'!AE498</f>
        <v>20</v>
      </c>
      <c r="S498" s="7">
        <f>'Рейтинговая таблица организаций'!AF498</f>
        <v>66.666666666666671</v>
      </c>
      <c r="T498" s="24">
        <f>'Рейтинговая таблица организаций'!AG498</f>
        <v>40</v>
      </c>
      <c r="U498" s="24">
        <f t="shared" si="102"/>
        <v>495</v>
      </c>
      <c r="V498" s="24" t="str">
        <f t="shared" si="103"/>
        <v>МКДОУ общеразвивающего вида «Детский сад «Ветерок» (Кизилюртовский район )</v>
      </c>
      <c r="W498" s="24">
        <f>'Рейтинговая таблица организаций'!AN498</f>
        <v>82</v>
      </c>
      <c r="X498" s="24">
        <f>'Рейтинговая таблица организаций'!AO498</f>
        <v>83</v>
      </c>
      <c r="Y498" s="24">
        <f>'Рейтинговая таблица организаций'!AP498</f>
        <v>81</v>
      </c>
      <c r="Z498" s="24">
        <f>'Рейтинговая таблица организаций'!AQ498</f>
        <v>82</v>
      </c>
      <c r="AA498" s="24">
        <f t="shared" si="104"/>
        <v>495</v>
      </c>
      <c r="AB498" s="24" t="str">
        <f t="shared" si="105"/>
        <v>МКДОУ общеразвивающего вида «Детский сад «Ветерок» (Кизилюртовский район )</v>
      </c>
      <c r="AC498" s="24">
        <f>'Рейтинговая таблица организаций'!AX498</f>
        <v>71</v>
      </c>
      <c r="AD498" s="24">
        <f>'Рейтинговая таблица организаций'!AY498</f>
        <v>83</v>
      </c>
      <c r="AE498" s="24">
        <f>'Рейтинговая таблица организаций'!AZ498</f>
        <v>71</v>
      </c>
      <c r="AF498" s="24">
        <f>'Рейтинговая таблица организаций'!BA498</f>
        <v>76</v>
      </c>
      <c r="AG498" s="24">
        <f t="shared" si="106"/>
        <v>495</v>
      </c>
      <c r="AH498" s="24" t="str">
        <f t="shared" si="107"/>
        <v>МКДОУ общеразвивающего вида «Детский сад «Ветерок» (Кизилюртовский район )</v>
      </c>
      <c r="AI498" s="24">
        <f>'Рейтинговая таблица организаций'!BB498</f>
        <v>70</v>
      </c>
    </row>
    <row r="499" spans="1:35" s="24" customFormat="1" x14ac:dyDescent="0.25">
      <c r="A499" s="24">
        <f>'Рейтинговая таблица организаций'!A499</f>
        <v>496</v>
      </c>
      <c r="B499" s="24" t="str">
        <f>'Рейтинговая таблица организаций'!B499</f>
        <v>МКДОУ «Детский сад общеразвивающего вида «Теремок» (Кизилюртовский район )</v>
      </c>
      <c r="C499" s="24">
        <f>'Рейтинговая таблица организаций'!C499</f>
        <v>67</v>
      </c>
      <c r="D499" s="24">
        <f t="shared" si="96"/>
        <v>496</v>
      </c>
      <c r="E499" s="24" t="str">
        <f t="shared" si="97"/>
        <v>МКДОУ «Детский сад общеразвивающего вида «Теремок» (Кизилюртовский район )</v>
      </c>
      <c r="F499" s="24">
        <f>'Рейтинговая таблица организаций'!M499</f>
        <v>85</v>
      </c>
      <c r="G499" s="24">
        <f>'Рейтинговая таблица организаций'!N499</f>
        <v>90</v>
      </c>
      <c r="H499" s="24">
        <f>'Рейтинговая таблица организаций'!O499</f>
        <v>88</v>
      </c>
      <c r="I499" s="24">
        <f>'Рейтинговая таблица организаций'!P499</f>
        <v>88</v>
      </c>
      <c r="J499" s="24">
        <f t="shared" si="98"/>
        <v>496</v>
      </c>
      <c r="K499" s="24" t="str">
        <f t="shared" si="99"/>
        <v>МКДОУ «Детский сад общеразвивающего вида «Теремок» (Кизилюртовский район )</v>
      </c>
      <c r="L499" s="24">
        <f>'Рейтинговая таблица организаций'!V499</f>
        <v>100</v>
      </c>
      <c r="M499" s="24">
        <f>'Рейтинговая таблица организаций'!X499</f>
        <v>48</v>
      </c>
      <c r="N499" s="24">
        <f>'Рейтинговая таблица организаций'!Y499</f>
        <v>74</v>
      </c>
      <c r="O499" s="24">
        <f t="shared" si="100"/>
        <v>496</v>
      </c>
      <c r="P499" s="24" t="str">
        <f t="shared" si="101"/>
        <v>МКДОУ «Детский сад общеразвивающего вида «Теремок» (Кизилюртовский район )</v>
      </c>
      <c r="Q499" s="24">
        <f>'Рейтинговая таблица организаций'!AD499</f>
        <v>0</v>
      </c>
      <c r="R499" s="24">
        <f>'Рейтинговая таблица организаций'!AE499</f>
        <v>40</v>
      </c>
      <c r="S499" s="7">
        <f>'Рейтинговая таблица организаций'!AF499</f>
        <v>50</v>
      </c>
      <c r="T499" s="24">
        <f>'Рейтинговая таблица организаций'!AG499</f>
        <v>31</v>
      </c>
      <c r="U499" s="24">
        <f t="shared" si="102"/>
        <v>496</v>
      </c>
      <c r="V499" s="24" t="str">
        <f t="shared" si="103"/>
        <v>МКДОУ «Детский сад общеразвивающего вида «Теремок» (Кизилюртовский район )</v>
      </c>
      <c r="W499" s="24">
        <f>'Рейтинговая таблица организаций'!AN499</f>
        <v>96</v>
      </c>
      <c r="X499" s="24">
        <f>'Рейтинговая таблица организаций'!AO499</f>
        <v>100</v>
      </c>
      <c r="Y499" s="24">
        <f>'Рейтинговая таблица организаций'!AP499</f>
        <v>97</v>
      </c>
      <c r="Z499" s="24">
        <f>'Рейтинговая таблица организаций'!AQ499</f>
        <v>98</v>
      </c>
      <c r="AA499" s="24">
        <f t="shared" si="104"/>
        <v>496</v>
      </c>
      <c r="AB499" s="24" t="str">
        <f t="shared" si="105"/>
        <v>МКДОУ «Детский сад общеразвивающего вида «Теремок» (Кизилюртовский район )</v>
      </c>
      <c r="AC499" s="24">
        <f>'Рейтинговая таблица организаций'!AX499</f>
        <v>78</v>
      </c>
      <c r="AD499" s="24">
        <f>'Рейтинговая таблица организаций'!AY499</f>
        <v>85</v>
      </c>
      <c r="AE499" s="24">
        <f>'Рейтинговая таблица организаций'!AZ499</f>
        <v>73</v>
      </c>
      <c r="AF499" s="24">
        <f>'Рейтинговая таблица организаций'!BA499</f>
        <v>80</v>
      </c>
      <c r="AG499" s="24">
        <f t="shared" si="106"/>
        <v>496</v>
      </c>
      <c r="AH499" s="24" t="str">
        <f t="shared" si="107"/>
        <v>МКДОУ «Детский сад общеразвивающего вида «Теремок» (Кизилюртовский район )</v>
      </c>
      <c r="AI499" s="24">
        <f>'Рейтинговая таблица организаций'!BB499</f>
        <v>74.2</v>
      </c>
    </row>
    <row r="500" spans="1:35" s="24" customFormat="1" x14ac:dyDescent="0.25">
      <c r="A500" s="24">
        <f>'Рейтинговая таблица организаций'!A500</f>
        <v>497</v>
      </c>
      <c r="B500" s="24" t="str">
        <f>'Рейтинговая таблица организаций'!B500</f>
        <v>МКДОУ «Детский сад «Малыш» (Кизилюртовский район )</v>
      </c>
      <c r="C500" s="24">
        <f>'Рейтинговая таблица организаций'!C500</f>
        <v>40</v>
      </c>
      <c r="D500" s="24">
        <f t="shared" si="96"/>
        <v>497</v>
      </c>
      <c r="E500" s="24" t="str">
        <f t="shared" si="97"/>
        <v>МКДОУ «Детский сад «Малыш» (Кизилюртовский район )</v>
      </c>
      <c r="F500" s="24">
        <f>'Рейтинговая таблица организаций'!M500</f>
        <v>100</v>
      </c>
      <c r="G500" s="24">
        <f>'Рейтинговая таблица организаций'!N500</f>
        <v>100</v>
      </c>
      <c r="H500" s="24">
        <f>'Рейтинговая таблица организаций'!O500</f>
        <v>98</v>
      </c>
      <c r="I500" s="24">
        <f>'Рейтинговая таблица организаций'!P500</f>
        <v>99</v>
      </c>
      <c r="J500" s="24">
        <f t="shared" si="98"/>
        <v>497</v>
      </c>
      <c r="K500" s="24" t="str">
        <f t="shared" si="99"/>
        <v>МКДОУ «Детский сад «Малыш» (Кизилюртовский район )</v>
      </c>
      <c r="L500" s="24">
        <f>'Рейтинговая таблица организаций'!V500</f>
        <v>80</v>
      </c>
      <c r="M500" s="24">
        <f>'Рейтинговая таблица организаций'!X500</f>
        <v>70</v>
      </c>
      <c r="N500" s="24">
        <f>'Рейтинговая таблица организаций'!Y500</f>
        <v>75</v>
      </c>
      <c r="O500" s="24">
        <f t="shared" si="100"/>
        <v>497</v>
      </c>
      <c r="P500" s="24" t="str">
        <f t="shared" si="101"/>
        <v>МКДОУ «Детский сад «Малыш» (Кизилюртовский район )</v>
      </c>
      <c r="Q500" s="24">
        <f>'Рейтинговая таблица организаций'!AD500</f>
        <v>0</v>
      </c>
      <c r="R500" s="24">
        <f>'Рейтинговая таблица организаций'!AE500</f>
        <v>0</v>
      </c>
      <c r="S500" s="7">
        <f>'Рейтинговая таблица организаций'!AF500</f>
        <v>66.666666666666671</v>
      </c>
      <c r="T500" s="24">
        <f>'Рейтинговая таблица организаций'!AG500</f>
        <v>20</v>
      </c>
      <c r="U500" s="24">
        <f t="shared" si="102"/>
        <v>497</v>
      </c>
      <c r="V500" s="24" t="str">
        <f t="shared" si="103"/>
        <v>МКДОУ «Детский сад «Малыш» (Кизилюртовский район )</v>
      </c>
      <c r="W500" s="24">
        <f>'Рейтинговая таблица организаций'!AN500</f>
        <v>100</v>
      </c>
      <c r="X500" s="24">
        <f>'Рейтинговая таблица организаций'!AO500</f>
        <v>98</v>
      </c>
      <c r="Y500" s="24">
        <f>'Рейтинговая таблица организаций'!AP500</f>
        <v>88</v>
      </c>
      <c r="Z500" s="24">
        <f>'Рейтинговая таблица организаций'!AQ500</f>
        <v>97</v>
      </c>
      <c r="AA500" s="24">
        <f t="shared" si="104"/>
        <v>497</v>
      </c>
      <c r="AB500" s="24" t="str">
        <f t="shared" si="105"/>
        <v>МКДОУ «Детский сад «Малыш» (Кизилюртовский район )</v>
      </c>
      <c r="AC500" s="24">
        <f>'Рейтинговая таблица организаций'!AX500</f>
        <v>90</v>
      </c>
      <c r="AD500" s="24">
        <f>'Рейтинговая таблица организаций'!AY500</f>
        <v>90</v>
      </c>
      <c r="AE500" s="24">
        <f>'Рейтинговая таблица организаций'!AZ500</f>
        <v>85</v>
      </c>
      <c r="AF500" s="24">
        <f>'Рейтинговая таблица организаций'!BA500</f>
        <v>89</v>
      </c>
      <c r="AG500" s="24">
        <f t="shared" si="106"/>
        <v>497</v>
      </c>
      <c r="AH500" s="24" t="str">
        <f t="shared" si="107"/>
        <v>МКДОУ «Детский сад «Малыш» (Кизилюртовский район )</v>
      </c>
      <c r="AI500" s="24">
        <f>'Рейтинговая таблица организаций'!BB500</f>
        <v>76</v>
      </c>
    </row>
    <row r="501" spans="1:35" s="24" customFormat="1" x14ac:dyDescent="0.25">
      <c r="A501" s="24">
        <f>'Рейтинговая таблица организаций'!A501</f>
        <v>498</v>
      </c>
      <c r="B501" s="24" t="str">
        <f>'Рейтинговая таблица организаций'!B501</f>
        <v>МКДОУ «Детский сад «Звездочка» (Кизилюртовский район )</v>
      </c>
      <c r="C501" s="24">
        <f>'Рейтинговая таблица организаций'!C501</f>
        <v>42</v>
      </c>
      <c r="D501" s="24">
        <f t="shared" si="96"/>
        <v>498</v>
      </c>
      <c r="E501" s="24" t="str">
        <f t="shared" si="97"/>
        <v>МКДОУ «Детский сад «Звездочка» (Кизилюртовский район )</v>
      </c>
      <c r="F501" s="24">
        <f>'Рейтинговая таблица организаций'!M501</f>
        <v>100</v>
      </c>
      <c r="G501" s="24">
        <f>'Рейтинговая таблица организаций'!N501</f>
        <v>100</v>
      </c>
      <c r="H501" s="24">
        <f>'Рейтинговая таблица организаций'!O501</f>
        <v>91</v>
      </c>
      <c r="I501" s="24">
        <f>'Рейтинговая таблица организаций'!P501</f>
        <v>96</v>
      </c>
      <c r="J501" s="24">
        <f t="shared" si="98"/>
        <v>498</v>
      </c>
      <c r="K501" s="24" t="str">
        <f t="shared" si="99"/>
        <v>МКДОУ «Детский сад «Звездочка» (Кизилюртовский район )</v>
      </c>
      <c r="L501" s="24">
        <f>'Рейтинговая таблица организаций'!V501</f>
        <v>80</v>
      </c>
      <c r="M501" s="24">
        <f>'Рейтинговая таблица организаций'!X501</f>
        <v>57</v>
      </c>
      <c r="N501" s="24">
        <f>'Рейтинговая таблица организаций'!Y501</f>
        <v>68</v>
      </c>
      <c r="O501" s="24">
        <f t="shared" si="100"/>
        <v>498</v>
      </c>
      <c r="P501" s="24" t="str">
        <f t="shared" si="101"/>
        <v>МКДОУ «Детский сад «Звездочка» (Кизилюртовский район )</v>
      </c>
      <c r="Q501" s="24">
        <f>'Рейтинговая таблица организаций'!AD501</f>
        <v>0</v>
      </c>
      <c r="R501" s="24">
        <f>'Рейтинговая таблица организаций'!AE501</f>
        <v>0</v>
      </c>
      <c r="S501" s="7">
        <f>'Рейтинговая таблица организаций'!AF501</f>
        <v>100</v>
      </c>
      <c r="T501" s="24">
        <f>'Рейтинговая таблица организаций'!AG501</f>
        <v>30</v>
      </c>
      <c r="U501" s="24">
        <f t="shared" si="102"/>
        <v>498</v>
      </c>
      <c r="V501" s="24" t="str">
        <f t="shared" si="103"/>
        <v>МКДОУ «Детский сад «Звездочка» (Кизилюртовский район )</v>
      </c>
      <c r="W501" s="24">
        <f>'Рейтинговая таблица организаций'!AN501</f>
        <v>81</v>
      </c>
      <c r="X501" s="24">
        <f>'Рейтинговая таблица организаций'!AO501</f>
        <v>88</v>
      </c>
      <c r="Y501" s="24">
        <f>'Рейтинговая таблица организаций'!AP501</f>
        <v>84</v>
      </c>
      <c r="Z501" s="24">
        <f>'Рейтинговая таблица организаций'!AQ501</f>
        <v>84</v>
      </c>
      <c r="AA501" s="24">
        <f t="shared" si="104"/>
        <v>498</v>
      </c>
      <c r="AB501" s="24" t="str">
        <f t="shared" si="105"/>
        <v>МКДОУ «Детский сад «Звездочка» (Кизилюртовский район )</v>
      </c>
      <c r="AC501" s="24">
        <f>'Рейтинговая таблица организаций'!AX501</f>
        <v>81</v>
      </c>
      <c r="AD501" s="24">
        <f>'Рейтинговая таблица организаций'!AY501</f>
        <v>86</v>
      </c>
      <c r="AE501" s="24">
        <f>'Рейтинговая таблица организаций'!AZ501</f>
        <v>79</v>
      </c>
      <c r="AF501" s="24">
        <f>'Рейтинговая таблица организаций'!BA501</f>
        <v>83</v>
      </c>
      <c r="AG501" s="24">
        <f t="shared" si="106"/>
        <v>498</v>
      </c>
      <c r="AH501" s="24" t="str">
        <f t="shared" si="107"/>
        <v>МКДОУ «Детский сад «Звездочка» (Кизилюртовский район )</v>
      </c>
      <c r="AI501" s="24">
        <f>'Рейтинговая таблица организаций'!BB501</f>
        <v>72.2</v>
      </c>
    </row>
    <row r="502" spans="1:35" s="24" customFormat="1" x14ac:dyDescent="0.25">
      <c r="A502" s="24">
        <f>'Рейтинговая таблица организаций'!A502</f>
        <v>499</v>
      </c>
      <c r="B502" s="24" t="str">
        <f>'Рейтинговая таблица организаций'!B502</f>
        <v>МКДОУ « Детский сад «Радуга» (Кизилюртовский район )</v>
      </c>
      <c r="C502" s="24">
        <f>'Рейтинговая таблица организаций'!C502</f>
        <v>30</v>
      </c>
      <c r="D502" s="24">
        <f t="shared" si="96"/>
        <v>499</v>
      </c>
      <c r="E502" s="24" t="str">
        <f t="shared" si="97"/>
        <v>МКДОУ « Детский сад «Радуга» (Кизилюртовский район )</v>
      </c>
      <c r="F502" s="24">
        <f>'Рейтинговая таблица организаций'!M502</f>
        <v>89</v>
      </c>
      <c r="G502" s="24">
        <f>'Рейтинговая таблица организаций'!N502</f>
        <v>100</v>
      </c>
      <c r="H502" s="24">
        <f>'Рейтинговая таблица организаций'!O502</f>
        <v>82</v>
      </c>
      <c r="I502" s="24">
        <f>'Рейтинговая таблица организаций'!P502</f>
        <v>90</v>
      </c>
      <c r="J502" s="24">
        <f t="shared" si="98"/>
        <v>499</v>
      </c>
      <c r="K502" s="24" t="str">
        <f t="shared" si="99"/>
        <v>МКДОУ « Детский сад «Радуга» (Кизилюртовский район )</v>
      </c>
      <c r="L502" s="24">
        <f>'Рейтинговая таблица организаций'!V502</f>
        <v>100</v>
      </c>
      <c r="M502" s="24">
        <f>'Рейтинговая таблица организаций'!X502</f>
        <v>93</v>
      </c>
      <c r="N502" s="24">
        <f>'Рейтинговая таблица организаций'!Y502</f>
        <v>96</v>
      </c>
      <c r="O502" s="24">
        <f t="shared" si="100"/>
        <v>499</v>
      </c>
      <c r="P502" s="24" t="str">
        <f t="shared" si="101"/>
        <v>МКДОУ « Детский сад «Радуга» (Кизилюртовский район )</v>
      </c>
      <c r="Q502" s="24">
        <f>'Рейтинговая таблица организаций'!AD502</f>
        <v>40</v>
      </c>
      <c r="R502" s="24">
        <f>'Рейтинговая таблица организаций'!AE502</f>
        <v>40</v>
      </c>
      <c r="S502" s="7">
        <f>'Рейтинговая таблица организаций'!AF502</f>
        <v>80</v>
      </c>
      <c r="T502" s="24">
        <f>'Рейтинговая таблица организаций'!AG502</f>
        <v>52</v>
      </c>
      <c r="U502" s="24">
        <f t="shared" si="102"/>
        <v>499</v>
      </c>
      <c r="V502" s="24" t="str">
        <f t="shared" si="103"/>
        <v>МКДОУ « Детский сад «Радуга» (Кизилюртовский район )</v>
      </c>
      <c r="W502" s="24">
        <f>'Рейтинговая таблица организаций'!AN502</f>
        <v>87</v>
      </c>
      <c r="X502" s="24">
        <f>'Рейтинговая таблица организаций'!AO502</f>
        <v>90</v>
      </c>
      <c r="Y502" s="24">
        <f>'Рейтинговая таблица организаций'!AP502</f>
        <v>86</v>
      </c>
      <c r="Z502" s="24">
        <f>'Рейтинговая таблица организаций'!AQ502</f>
        <v>88</v>
      </c>
      <c r="AA502" s="24">
        <f t="shared" si="104"/>
        <v>499</v>
      </c>
      <c r="AB502" s="24" t="str">
        <f t="shared" si="105"/>
        <v>МКДОУ « Детский сад «Радуга» (Кизилюртовский район )</v>
      </c>
      <c r="AC502" s="24">
        <f>'Рейтинговая таблица организаций'!AX502</f>
        <v>83</v>
      </c>
      <c r="AD502" s="24">
        <f>'Рейтинговая таблица организаций'!AY502</f>
        <v>83</v>
      </c>
      <c r="AE502" s="24">
        <f>'Рейтинговая таблица организаций'!AZ502</f>
        <v>80</v>
      </c>
      <c r="AF502" s="24">
        <f>'Рейтинговая таблица организаций'!BA502</f>
        <v>82</v>
      </c>
      <c r="AG502" s="24">
        <f t="shared" si="106"/>
        <v>499</v>
      </c>
      <c r="AH502" s="24" t="str">
        <f t="shared" si="107"/>
        <v>МКДОУ « Детский сад «Радуга» (Кизилюртовский район )</v>
      </c>
      <c r="AI502" s="24">
        <f>'Рейтинговая таблица организаций'!BB502</f>
        <v>81.599999999999994</v>
      </c>
    </row>
    <row r="503" spans="1:35" s="24" customFormat="1" x14ac:dyDescent="0.25">
      <c r="A503" s="24">
        <f>'Рейтинговая таблица организаций'!A503</f>
        <v>500</v>
      </c>
      <c r="B503" s="24" t="str">
        <f>'Рейтинговая таблица организаций'!B503</f>
        <v>МКДОУ «Детский сад «Сказка» (Кизилюртовский район )</v>
      </c>
      <c r="C503" s="24">
        <f>'Рейтинговая таблица организаций'!C503</f>
        <v>52</v>
      </c>
      <c r="D503" s="24">
        <f t="shared" si="96"/>
        <v>500</v>
      </c>
      <c r="E503" s="24" t="str">
        <f t="shared" si="97"/>
        <v>МКДОУ «Детский сад «Сказка» (Кизилюртовский район )</v>
      </c>
      <c r="F503" s="24">
        <f>'Рейтинговая таблица организаций'!M503</f>
        <v>92</v>
      </c>
      <c r="G503" s="24">
        <f>'Рейтинговая таблица организаций'!N503</f>
        <v>100</v>
      </c>
      <c r="H503" s="24">
        <f>'Рейтинговая таблица организаций'!O503</f>
        <v>93</v>
      </c>
      <c r="I503" s="24">
        <f>'Рейтинговая таблица организаций'!P503</f>
        <v>95</v>
      </c>
      <c r="J503" s="24">
        <f t="shared" si="98"/>
        <v>500</v>
      </c>
      <c r="K503" s="24" t="str">
        <f t="shared" si="99"/>
        <v>МКДОУ «Детский сад «Сказка» (Кизилюртовский район )</v>
      </c>
      <c r="L503" s="24">
        <f>'Рейтинговая таблица организаций'!V503</f>
        <v>100</v>
      </c>
      <c r="M503" s="24">
        <f>'Рейтинговая таблица организаций'!X503</f>
        <v>92</v>
      </c>
      <c r="N503" s="24">
        <f>'Рейтинговая таблица организаций'!Y503</f>
        <v>96</v>
      </c>
      <c r="O503" s="24">
        <f t="shared" si="100"/>
        <v>500</v>
      </c>
      <c r="P503" s="24" t="str">
        <f t="shared" si="101"/>
        <v>МКДОУ «Детский сад «Сказка» (Кизилюртовский район )</v>
      </c>
      <c r="Q503" s="24">
        <f>'Рейтинговая таблица организаций'!AD503</f>
        <v>20</v>
      </c>
      <c r="R503" s="24">
        <f>'Рейтинговая таблица организаций'!AE503</f>
        <v>0</v>
      </c>
      <c r="S503" s="7">
        <f>'Рейтинговая таблица организаций'!AF503</f>
        <v>50</v>
      </c>
      <c r="T503" s="24">
        <f>'Рейтинговая таблица организаций'!AG503</f>
        <v>21</v>
      </c>
      <c r="U503" s="24">
        <f t="shared" si="102"/>
        <v>500</v>
      </c>
      <c r="V503" s="24" t="str">
        <f t="shared" si="103"/>
        <v>МКДОУ «Детский сад «Сказка» (Кизилюртовский район )</v>
      </c>
      <c r="W503" s="24">
        <f>'Рейтинговая таблица организаций'!AN503</f>
        <v>96</v>
      </c>
      <c r="X503" s="24">
        <f>'Рейтинговая таблица организаций'!AO503</f>
        <v>94</v>
      </c>
      <c r="Y503" s="24">
        <f>'Рейтинговая таблица организаций'!AP503</f>
        <v>94</v>
      </c>
      <c r="Z503" s="24">
        <f>'Рейтинговая таблица организаций'!AQ503</f>
        <v>95</v>
      </c>
      <c r="AA503" s="24">
        <f t="shared" si="104"/>
        <v>500</v>
      </c>
      <c r="AB503" s="24" t="str">
        <f t="shared" si="105"/>
        <v>МКДОУ «Детский сад «Сказка» (Кизилюртовский район )</v>
      </c>
      <c r="AC503" s="24">
        <f>'Рейтинговая таблица организаций'!AX503</f>
        <v>96</v>
      </c>
      <c r="AD503" s="24">
        <f>'Рейтинговая таблица организаций'!AY503</f>
        <v>94</v>
      </c>
      <c r="AE503" s="24">
        <f>'Рейтинговая таблица организаций'!AZ503</f>
        <v>96</v>
      </c>
      <c r="AF503" s="24">
        <f>'Рейтинговая таблица организаций'!BA503</f>
        <v>95</v>
      </c>
      <c r="AG503" s="24">
        <f t="shared" si="106"/>
        <v>500</v>
      </c>
      <c r="AH503" s="24" t="str">
        <f t="shared" si="107"/>
        <v>МКДОУ «Детский сад «Сказка» (Кизилюртовский район )</v>
      </c>
      <c r="AI503" s="24">
        <f>'Рейтинговая таблица организаций'!BB503</f>
        <v>80.400000000000006</v>
      </c>
    </row>
    <row r="504" spans="1:35" s="24" customFormat="1" x14ac:dyDescent="0.25">
      <c r="A504" s="24">
        <f>'Рейтинговая таблица организаций'!A504</f>
        <v>501</v>
      </c>
      <c r="B504" s="24" t="str">
        <f>'Рейтинговая таблица организаций'!B504</f>
        <v>МКДОУ «Детский сад общеразвивающего вида «Василек» (Кизилюртовский район )</v>
      </c>
      <c r="C504" s="24">
        <f>'Рейтинговая таблица организаций'!C504</f>
        <v>39</v>
      </c>
      <c r="D504" s="24">
        <f t="shared" si="96"/>
        <v>501</v>
      </c>
      <c r="E504" s="24" t="str">
        <f t="shared" si="97"/>
        <v>МКДОУ «Детский сад общеразвивающего вида «Василек» (Кизилюртовский район )</v>
      </c>
      <c r="F504" s="24">
        <f>'Рейтинговая таблица организаций'!M504</f>
        <v>85</v>
      </c>
      <c r="G504" s="24">
        <f>'Рейтинговая таблица организаций'!N504</f>
        <v>90</v>
      </c>
      <c r="H504" s="24">
        <f>'Рейтинговая таблица организаций'!O504</f>
        <v>95</v>
      </c>
      <c r="I504" s="24">
        <f>'Рейтинговая таблица организаций'!P504</f>
        <v>91</v>
      </c>
      <c r="J504" s="24">
        <f t="shared" si="98"/>
        <v>501</v>
      </c>
      <c r="K504" s="24" t="str">
        <f t="shared" si="99"/>
        <v>МКДОУ «Детский сад общеразвивающего вида «Василек» (Кизилюртовский район )</v>
      </c>
      <c r="L504" s="24">
        <f>'Рейтинговая таблица организаций'!V504</f>
        <v>100</v>
      </c>
      <c r="M504" s="24">
        <f>'Рейтинговая таблица организаций'!X504</f>
        <v>87</v>
      </c>
      <c r="N504" s="24">
        <f>'Рейтинговая таблица организаций'!Y504</f>
        <v>93</v>
      </c>
      <c r="O504" s="24">
        <f t="shared" si="100"/>
        <v>501</v>
      </c>
      <c r="P504" s="24" t="str">
        <f t="shared" si="101"/>
        <v>МКДОУ «Детский сад общеразвивающего вида «Василек» (Кизилюртовский район )</v>
      </c>
      <c r="Q504" s="24">
        <f>'Рейтинговая таблица организаций'!AD504</f>
        <v>0</v>
      </c>
      <c r="R504" s="24">
        <f>'Рейтинговая таблица организаций'!AE504</f>
        <v>0</v>
      </c>
      <c r="S504" s="7">
        <f>'Рейтинговая таблица организаций'!AF504</f>
        <v>100</v>
      </c>
      <c r="T504" s="24">
        <f>'Рейтинговая таблица организаций'!AG504</f>
        <v>30</v>
      </c>
      <c r="U504" s="24">
        <f t="shared" si="102"/>
        <v>501</v>
      </c>
      <c r="V504" s="24" t="str">
        <f t="shared" si="103"/>
        <v>МКДОУ «Детский сад общеразвивающего вида «Василек» (Кизилюртовский район )</v>
      </c>
      <c r="W504" s="24">
        <f>'Рейтинговая таблица организаций'!AN504</f>
        <v>97</v>
      </c>
      <c r="X504" s="24">
        <f>'Рейтинговая таблица организаций'!AO504</f>
        <v>100</v>
      </c>
      <c r="Y504" s="24">
        <f>'Рейтинговая таблица организаций'!AP504</f>
        <v>96</v>
      </c>
      <c r="Z504" s="24">
        <f>'Рейтинговая таблица организаций'!AQ504</f>
        <v>98</v>
      </c>
      <c r="AA504" s="24">
        <f t="shared" si="104"/>
        <v>501</v>
      </c>
      <c r="AB504" s="24" t="str">
        <f t="shared" si="105"/>
        <v>МКДОУ «Детский сад общеразвивающего вида «Василек» (Кизилюртовский район )</v>
      </c>
      <c r="AC504" s="24">
        <f>'Рейтинговая таблица организаций'!AX504</f>
        <v>95</v>
      </c>
      <c r="AD504" s="24">
        <f>'Рейтинговая таблица организаций'!AY504</f>
        <v>97</v>
      </c>
      <c r="AE504" s="24">
        <f>'Рейтинговая таблица организаций'!AZ504</f>
        <v>92</v>
      </c>
      <c r="AF504" s="24">
        <f>'Рейтинговая таблица организаций'!BA504</f>
        <v>95</v>
      </c>
      <c r="AG504" s="24">
        <f t="shared" si="106"/>
        <v>501</v>
      </c>
      <c r="AH504" s="24" t="str">
        <f t="shared" si="107"/>
        <v>МКДОУ «Детский сад общеразвивающего вида «Василек» (Кизилюртовский район )</v>
      </c>
      <c r="AI504" s="24">
        <f>'Рейтинговая таблица организаций'!BB504</f>
        <v>81.400000000000006</v>
      </c>
    </row>
    <row r="505" spans="1:35" s="24" customFormat="1" x14ac:dyDescent="0.25">
      <c r="A505" s="24">
        <f>'Рейтинговая таблица организаций'!A505</f>
        <v>502</v>
      </c>
      <c r="B505" s="24" t="str">
        <f>'Рейтинговая таблица организаций'!B505</f>
        <v>МКУ ДО «ДЮСШ №1» (Кизилюртовский район )</v>
      </c>
      <c r="C505" s="24">
        <f>'Рейтинговая таблица организаций'!C505</f>
        <v>141</v>
      </c>
      <c r="D505" s="24">
        <f t="shared" si="96"/>
        <v>502</v>
      </c>
      <c r="E505" s="24" t="str">
        <f t="shared" si="97"/>
        <v>МКУ ДО «ДЮСШ №1» (Кизилюртовский район )</v>
      </c>
      <c r="F505" s="24">
        <f>'Рейтинговая таблица организаций'!M505</f>
        <v>80</v>
      </c>
      <c r="G505" s="24">
        <f>'Рейтинговая таблица организаций'!N505</f>
        <v>100</v>
      </c>
      <c r="H505" s="24">
        <f>'Рейтинговая таблица организаций'!O505</f>
        <v>96</v>
      </c>
      <c r="I505" s="24">
        <f>'Рейтинговая таблица организаций'!P505</f>
        <v>92</v>
      </c>
      <c r="J505" s="24">
        <f t="shared" si="98"/>
        <v>502</v>
      </c>
      <c r="K505" s="24" t="str">
        <f t="shared" si="99"/>
        <v>МКУ ДО «ДЮСШ №1» (Кизилюртовский район )</v>
      </c>
      <c r="L505" s="24">
        <f>'Рейтинговая таблица организаций'!V505</f>
        <v>80</v>
      </c>
      <c r="M505" s="24">
        <f>'Рейтинговая таблица организаций'!X505</f>
        <v>75</v>
      </c>
      <c r="N505" s="24">
        <f>'Рейтинговая таблица организаций'!Y505</f>
        <v>77</v>
      </c>
      <c r="O505" s="24">
        <f t="shared" si="100"/>
        <v>502</v>
      </c>
      <c r="P505" s="24" t="str">
        <f t="shared" si="101"/>
        <v>МКУ ДО «ДЮСШ №1» (Кизилюртовский район )</v>
      </c>
      <c r="Q505" s="24">
        <f>'Рейтинговая таблица организаций'!AD505</f>
        <v>0</v>
      </c>
      <c r="R505" s="24">
        <f>'Рейтинговая таблица организаций'!AE505</f>
        <v>0</v>
      </c>
      <c r="S505" s="7">
        <f>'Рейтинговая таблица организаций'!AF505</f>
        <v>92.857142857142861</v>
      </c>
      <c r="T505" s="24">
        <f>'Рейтинговая таблица организаций'!AG505</f>
        <v>28</v>
      </c>
      <c r="U505" s="24">
        <f t="shared" si="102"/>
        <v>502</v>
      </c>
      <c r="V505" s="24" t="str">
        <f t="shared" si="103"/>
        <v>МКУ ДО «ДЮСШ №1» (Кизилюртовский район )</v>
      </c>
      <c r="W505" s="24">
        <f>'Рейтинговая таблица организаций'!AN505</f>
        <v>91</v>
      </c>
      <c r="X505" s="24">
        <f>'Рейтинговая таблица организаций'!AO505</f>
        <v>94</v>
      </c>
      <c r="Y505" s="24">
        <f>'Рейтинговая таблица организаций'!AP505</f>
        <v>89</v>
      </c>
      <c r="Z505" s="24">
        <f>'Рейтинговая таблица организаций'!AQ505</f>
        <v>92</v>
      </c>
      <c r="AA505" s="24">
        <f t="shared" si="104"/>
        <v>502</v>
      </c>
      <c r="AB505" s="24" t="str">
        <f t="shared" si="105"/>
        <v>МКУ ДО «ДЮСШ №1» (Кизилюртовский район )</v>
      </c>
      <c r="AC505" s="24">
        <f>'Рейтинговая таблица организаций'!AX505</f>
        <v>86</v>
      </c>
      <c r="AD505" s="24">
        <f>'Рейтинговая таблица организаций'!AY505</f>
        <v>92</v>
      </c>
      <c r="AE505" s="24">
        <f>'Рейтинговая таблица организаций'!AZ505</f>
        <v>89</v>
      </c>
      <c r="AF505" s="24">
        <f>'Рейтинговая таблица организаций'!BA505</f>
        <v>89</v>
      </c>
      <c r="AG505" s="24">
        <f t="shared" si="106"/>
        <v>502</v>
      </c>
      <c r="AH505" s="24" t="str">
        <f t="shared" si="107"/>
        <v>МКУ ДО «ДЮСШ №1» (Кизилюртовский район )</v>
      </c>
      <c r="AI505" s="24">
        <f>'Рейтинговая таблица организаций'!BB505</f>
        <v>75.599999999999994</v>
      </c>
    </row>
    <row r="506" spans="1:35" s="24" customFormat="1" x14ac:dyDescent="0.25">
      <c r="A506" s="24">
        <f>'Рейтинговая таблица организаций'!A506</f>
        <v>503</v>
      </c>
      <c r="B506" s="24" t="str">
        <f>'Рейтинговая таблица организаций'!B506</f>
        <v>МКУ ДО «ДЮСШ №3» (Кизилюртовский район )</v>
      </c>
      <c r="C506" s="24">
        <f>'Рейтинговая таблица организаций'!C506</f>
        <v>129</v>
      </c>
      <c r="D506" s="24">
        <f t="shared" si="96"/>
        <v>503</v>
      </c>
      <c r="E506" s="24" t="str">
        <f t="shared" si="97"/>
        <v>МКУ ДО «ДЮСШ №3» (Кизилюртовский район )</v>
      </c>
      <c r="F506" s="24">
        <f>'Рейтинговая таблица организаций'!M506</f>
        <v>94</v>
      </c>
      <c r="G506" s="24">
        <f>'Рейтинговая таблица организаций'!N506</f>
        <v>100</v>
      </c>
      <c r="H506" s="24">
        <f>'Рейтинговая таблица организаций'!O506</f>
        <v>92</v>
      </c>
      <c r="I506" s="24">
        <f>'Рейтинговая таблица организаций'!P506</f>
        <v>95</v>
      </c>
      <c r="J506" s="24">
        <f t="shared" si="98"/>
        <v>503</v>
      </c>
      <c r="K506" s="24" t="str">
        <f t="shared" si="99"/>
        <v>МКУ ДО «ДЮСШ №3» (Кизилюртовский район )</v>
      </c>
      <c r="L506" s="24">
        <f>'Рейтинговая таблица организаций'!V506</f>
        <v>60</v>
      </c>
      <c r="M506" s="24">
        <f>'Рейтинговая таблица организаций'!X506</f>
        <v>91</v>
      </c>
      <c r="N506" s="24">
        <f>'Рейтинговая таблица организаций'!Y506</f>
        <v>75</v>
      </c>
      <c r="O506" s="24">
        <f t="shared" si="100"/>
        <v>503</v>
      </c>
      <c r="P506" s="24" t="str">
        <f t="shared" si="101"/>
        <v>МКУ ДО «ДЮСШ №3» (Кизилюртовский район )</v>
      </c>
      <c r="Q506" s="24">
        <f>'Рейтинговая таблица организаций'!AD506</f>
        <v>0</v>
      </c>
      <c r="R506" s="24">
        <f>'Рейтинговая таблица организаций'!AE506</f>
        <v>0</v>
      </c>
      <c r="S506" s="7">
        <f>'Рейтинговая таблица организаций'!AF506</f>
        <v>88.235294117647058</v>
      </c>
      <c r="T506" s="24">
        <f>'Рейтинговая таблица организаций'!AG506</f>
        <v>26</v>
      </c>
      <c r="U506" s="24">
        <f t="shared" si="102"/>
        <v>503</v>
      </c>
      <c r="V506" s="24" t="str">
        <f t="shared" si="103"/>
        <v>МКУ ДО «ДЮСШ №3» (Кизилюртовский район )</v>
      </c>
      <c r="W506" s="24">
        <f>'Рейтинговая таблица организаций'!AN506</f>
        <v>95</v>
      </c>
      <c r="X506" s="24">
        <f>'Рейтинговая таблица организаций'!AO506</f>
        <v>98</v>
      </c>
      <c r="Y506" s="24">
        <f>'Рейтинговая таблица организаций'!AP506</f>
        <v>93</v>
      </c>
      <c r="Z506" s="24">
        <f>'Рейтинговая таблица организаций'!AQ506</f>
        <v>96</v>
      </c>
      <c r="AA506" s="24">
        <f t="shared" si="104"/>
        <v>503</v>
      </c>
      <c r="AB506" s="24" t="str">
        <f t="shared" si="105"/>
        <v>МКУ ДО «ДЮСШ №3» (Кизилюртовский район )</v>
      </c>
      <c r="AC506" s="24">
        <f>'Рейтинговая таблица организаций'!AX506</f>
        <v>90</v>
      </c>
      <c r="AD506" s="24">
        <f>'Рейтинговая таблица организаций'!AY506</f>
        <v>94</v>
      </c>
      <c r="AE506" s="24">
        <f>'Рейтинговая таблица организаций'!AZ506</f>
        <v>91</v>
      </c>
      <c r="AF506" s="24">
        <f>'Рейтинговая таблица организаций'!BA506</f>
        <v>92</v>
      </c>
      <c r="AG506" s="24">
        <f t="shared" si="106"/>
        <v>503</v>
      </c>
      <c r="AH506" s="24" t="str">
        <f t="shared" si="107"/>
        <v>МКУ ДО «ДЮСШ №3» (Кизилюртовский район )</v>
      </c>
      <c r="AI506" s="24">
        <f>'Рейтинговая таблица организаций'!BB506</f>
        <v>76.8</v>
      </c>
    </row>
    <row r="507" spans="1:35" s="24" customFormat="1" x14ac:dyDescent="0.25">
      <c r="A507" s="24">
        <f>'Рейтинговая таблица организаций'!A507</f>
        <v>504</v>
      </c>
      <c r="B507" s="24" t="str">
        <f>'Рейтинговая таблица организаций'!B507</f>
        <v>МБУ ДО «ДЮСШ №4» (Кизилюртовский район )</v>
      </c>
      <c r="C507" s="24">
        <f>'Рейтинговая таблица организаций'!C507</f>
        <v>116</v>
      </c>
      <c r="D507" s="24">
        <f t="shared" si="96"/>
        <v>504</v>
      </c>
      <c r="E507" s="24" t="str">
        <f t="shared" si="97"/>
        <v>МБУ ДО «ДЮСШ №4» (Кизилюртовский район )</v>
      </c>
      <c r="F507" s="24">
        <f>'Рейтинговая таблица организаций'!M507</f>
        <v>94</v>
      </c>
      <c r="G507" s="24">
        <f>'Рейтинговая таблица организаций'!N507</f>
        <v>100</v>
      </c>
      <c r="H507" s="24">
        <f>'Рейтинговая таблица организаций'!O507</f>
        <v>96</v>
      </c>
      <c r="I507" s="24">
        <f>'Рейтинговая таблица организаций'!P507</f>
        <v>97</v>
      </c>
      <c r="J507" s="24">
        <f t="shared" si="98"/>
        <v>504</v>
      </c>
      <c r="K507" s="24" t="str">
        <f t="shared" si="99"/>
        <v>МБУ ДО «ДЮСШ №4» (Кизилюртовский район )</v>
      </c>
      <c r="L507" s="24">
        <f>'Рейтинговая таблица организаций'!V507</f>
        <v>100</v>
      </c>
      <c r="M507" s="24">
        <f>'Рейтинговая таблица организаций'!X507</f>
        <v>84</v>
      </c>
      <c r="N507" s="24">
        <f>'Рейтинговая таблица организаций'!Y507</f>
        <v>92</v>
      </c>
      <c r="O507" s="24">
        <f t="shared" si="100"/>
        <v>504</v>
      </c>
      <c r="P507" s="24" t="str">
        <f t="shared" si="101"/>
        <v>МБУ ДО «ДЮСШ №4» (Кизилюртовский район )</v>
      </c>
      <c r="Q507" s="24">
        <f>'Рейтинговая таблица организаций'!AD507</f>
        <v>60</v>
      </c>
      <c r="R507" s="24">
        <f>'Рейтинговая таблица организаций'!AE507</f>
        <v>40</v>
      </c>
      <c r="S507" s="7">
        <f>'Рейтинговая таблица организаций'!AF507</f>
        <v>100</v>
      </c>
      <c r="T507" s="24">
        <f>'Рейтинговая таблица организаций'!AG507</f>
        <v>64</v>
      </c>
      <c r="U507" s="24">
        <f t="shared" si="102"/>
        <v>504</v>
      </c>
      <c r="V507" s="24" t="str">
        <f t="shared" si="103"/>
        <v>МБУ ДО «ДЮСШ №4» (Кизилюртовский район )</v>
      </c>
      <c r="W507" s="24">
        <f>'Рейтинговая таблица организаций'!AN507</f>
        <v>92</v>
      </c>
      <c r="X507" s="24">
        <f>'Рейтинговая таблица организаций'!AO507</f>
        <v>95</v>
      </c>
      <c r="Y507" s="24">
        <f>'Рейтинговая таблица организаций'!AP507</f>
        <v>99</v>
      </c>
      <c r="Z507" s="24">
        <f>'Рейтинговая таблица организаций'!AQ507</f>
        <v>95</v>
      </c>
      <c r="AA507" s="24">
        <f t="shared" si="104"/>
        <v>504</v>
      </c>
      <c r="AB507" s="24" t="str">
        <f t="shared" si="105"/>
        <v>МБУ ДО «ДЮСШ №4» (Кизилюртовский район )</v>
      </c>
      <c r="AC507" s="24">
        <f>'Рейтинговая таблица организаций'!AX507</f>
        <v>95</v>
      </c>
      <c r="AD507" s="24">
        <f>'Рейтинговая таблица организаций'!AY507</f>
        <v>96</v>
      </c>
      <c r="AE507" s="24">
        <f>'Рейтинговая таблица организаций'!AZ507</f>
        <v>95</v>
      </c>
      <c r="AF507" s="24">
        <f>'Рейтинговая таблица организаций'!BA507</f>
        <v>95</v>
      </c>
      <c r="AG507" s="24">
        <f t="shared" si="106"/>
        <v>504</v>
      </c>
      <c r="AH507" s="24" t="str">
        <f t="shared" si="107"/>
        <v>МБУ ДО «ДЮСШ №4» (Кизилюртовский район )</v>
      </c>
      <c r="AI507" s="24">
        <f>'Рейтинговая таблица организаций'!BB507</f>
        <v>88.6</v>
      </c>
    </row>
    <row r="508" spans="1:35" s="24" customFormat="1" x14ac:dyDescent="0.25">
      <c r="A508" s="24">
        <f>'Рейтинговая таблица организаций'!A508</f>
        <v>505</v>
      </c>
      <c r="B508" s="24" t="str">
        <f>'Рейтинговая таблица организаций'!B508</f>
        <v>МБУ ДО «СЮНиТ» (Кизилюртовский район )</v>
      </c>
      <c r="C508" s="24">
        <f>'Рейтинговая таблица организаций'!C508</f>
        <v>208</v>
      </c>
      <c r="D508" s="24">
        <f t="shared" si="96"/>
        <v>505</v>
      </c>
      <c r="E508" s="24" t="str">
        <f t="shared" si="97"/>
        <v>МБУ ДО «СЮНиТ» (Кизилюртовский район )</v>
      </c>
      <c r="F508" s="24">
        <f>'Рейтинговая таблица организаций'!M508</f>
        <v>78</v>
      </c>
      <c r="G508" s="24">
        <f>'Рейтинговая таблица организаций'!N508</f>
        <v>90</v>
      </c>
      <c r="H508" s="24">
        <f>'Рейтинговая таблица организаций'!O508</f>
        <v>98</v>
      </c>
      <c r="I508" s="24">
        <f>'Рейтинговая таблица организаций'!P508</f>
        <v>90</v>
      </c>
      <c r="J508" s="24">
        <f t="shared" si="98"/>
        <v>505</v>
      </c>
      <c r="K508" s="24" t="str">
        <f t="shared" si="99"/>
        <v>МБУ ДО «СЮНиТ» (Кизилюртовский район )</v>
      </c>
      <c r="L508" s="24">
        <f>'Рейтинговая таблица организаций'!V508</f>
        <v>80</v>
      </c>
      <c r="M508" s="24">
        <f>'Рейтинговая таблица организаций'!X508</f>
        <v>82</v>
      </c>
      <c r="N508" s="24">
        <f>'Рейтинговая таблица организаций'!Y508</f>
        <v>81</v>
      </c>
      <c r="O508" s="24">
        <f t="shared" si="100"/>
        <v>505</v>
      </c>
      <c r="P508" s="24" t="str">
        <f t="shared" si="101"/>
        <v>МБУ ДО «СЮНиТ» (Кизилюртовский район )</v>
      </c>
      <c r="Q508" s="24">
        <f>'Рейтинговая таблица организаций'!AD508</f>
        <v>0</v>
      </c>
      <c r="R508" s="24">
        <f>'Рейтинговая таблица организаций'!AE508</f>
        <v>20</v>
      </c>
      <c r="S508" s="7">
        <f>'Рейтинговая таблица организаций'!AF508</f>
        <v>76.92307692307692</v>
      </c>
      <c r="T508" s="24">
        <f>'Рейтинговая таблица организаций'!AG508</f>
        <v>31</v>
      </c>
      <c r="U508" s="24">
        <f t="shared" si="102"/>
        <v>505</v>
      </c>
      <c r="V508" s="24" t="str">
        <f t="shared" si="103"/>
        <v>МБУ ДО «СЮНиТ» (Кизилюртовский район )</v>
      </c>
      <c r="W508" s="24">
        <f>'Рейтинговая таблица организаций'!AN508</f>
        <v>96</v>
      </c>
      <c r="X508" s="24">
        <f>'Рейтинговая таблица организаций'!AO508</f>
        <v>98</v>
      </c>
      <c r="Y508" s="24">
        <f>'Рейтинговая таблица организаций'!AP508</f>
        <v>95</v>
      </c>
      <c r="Z508" s="24">
        <f>'Рейтинговая таблица организаций'!AQ508</f>
        <v>97</v>
      </c>
      <c r="AA508" s="24">
        <f t="shared" si="104"/>
        <v>505</v>
      </c>
      <c r="AB508" s="24" t="str">
        <f t="shared" si="105"/>
        <v>МБУ ДО «СЮНиТ» (Кизилюртовский район )</v>
      </c>
      <c r="AC508" s="24">
        <f>'Рейтинговая таблица организаций'!AX508</f>
        <v>94</v>
      </c>
      <c r="AD508" s="24">
        <f>'Рейтинговая таблица организаций'!AY508</f>
        <v>96</v>
      </c>
      <c r="AE508" s="24">
        <f>'Рейтинговая таблица организаций'!AZ508</f>
        <v>98</v>
      </c>
      <c r="AF508" s="24">
        <f>'Рейтинговая таблица организаций'!BA508</f>
        <v>96</v>
      </c>
      <c r="AG508" s="24">
        <f t="shared" si="106"/>
        <v>505</v>
      </c>
      <c r="AH508" s="24" t="str">
        <f t="shared" si="107"/>
        <v>МБУ ДО «СЮНиТ» (Кизилюртовский район )</v>
      </c>
      <c r="AI508" s="24">
        <f>'Рейтинговая таблица организаций'!BB508</f>
        <v>79</v>
      </c>
    </row>
    <row r="509" spans="1:35" s="24" customFormat="1" x14ac:dyDescent="0.25">
      <c r="A509" s="24">
        <f>'Рейтинговая таблица организаций'!A509</f>
        <v>506</v>
      </c>
      <c r="B509" s="24" t="str">
        <f>'Рейтинговая таблица организаций'!B509</f>
        <v>МБУ ДО «ДШИ» (Кизилюртовский район )</v>
      </c>
      <c r="C509" s="24">
        <f>'Рейтинговая таблица организаций'!C509</f>
        <v>128</v>
      </c>
      <c r="D509" s="24">
        <f t="shared" si="96"/>
        <v>506</v>
      </c>
      <c r="E509" s="24" t="str">
        <f t="shared" si="97"/>
        <v>МБУ ДО «ДШИ» (Кизилюртовский район )</v>
      </c>
      <c r="F509" s="24">
        <f>'Рейтинговая таблица организаций'!M509</f>
        <v>87</v>
      </c>
      <c r="G509" s="24">
        <f>'Рейтинговая таблица организаций'!N509</f>
        <v>0</v>
      </c>
      <c r="H509" s="24">
        <f>'Рейтинговая таблица организаций'!O509</f>
        <v>95</v>
      </c>
      <c r="I509" s="24">
        <f>'Рейтинговая таблица организаций'!P509</f>
        <v>64</v>
      </c>
      <c r="J509" s="24">
        <f t="shared" si="98"/>
        <v>506</v>
      </c>
      <c r="K509" s="24" t="str">
        <f t="shared" si="99"/>
        <v>МБУ ДО «ДШИ» (Кизилюртовский район )</v>
      </c>
      <c r="L509" s="24">
        <f>'Рейтинговая таблица организаций'!V509</f>
        <v>80</v>
      </c>
      <c r="M509" s="24">
        <f>'Рейтинговая таблица организаций'!X509</f>
        <v>73</v>
      </c>
      <c r="N509" s="24">
        <f>'Рейтинговая таблица организаций'!Y509</f>
        <v>76</v>
      </c>
      <c r="O509" s="24">
        <f t="shared" si="100"/>
        <v>506</v>
      </c>
      <c r="P509" s="24" t="str">
        <f t="shared" si="101"/>
        <v>МБУ ДО «ДШИ» (Кизилюртовский район )</v>
      </c>
      <c r="Q509" s="24">
        <f>'Рейтинговая таблица организаций'!AD509</f>
        <v>0</v>
      </c>
      <c r="R509" s="24">
        <f>'Рейтинговая таблица организаций'!AE509</f>
        <v>0</v>
      </c>
      <c r="S509" s="7">
        <f>'Рейтинговая таблица организаций'!AF509</f>
        <v>71.428571428571431</v>
      </c>
      <c r="T509" s="24">
        <f>'Рейтинговая таблица организаций'!AG509</f>
        <v>21</v>
      </c>
      <c r="U509" s="24">
        <f t="shared" si="102"/>
        <v>506</v>
      </c>
      <c r="V509" s="24" t="str">
        <f t="shared" si="103"/>
        <v>МБУ ДО «ДШИ» (Кизилюртовский район )</v>
      </c>
      <c r="W509" s="24">
        <f>'Рейтинговая таблица организаций'!AN509</f>
        <v>94</v>
      </c>
      <c r="X509" s="24">
        <f>'Рейтинговая таблица организаций'!AO509</f>
        <v>96</v>
      </c>
      <c r="Y509" s="24">
        <f>'Рейтинговая таблица организаций'!AP509</f>
        <v>99</v>
      </c>
      <c r="Z509" s="24">
        <f>'Рейтинговая таблица организаций'!AQ509</f>
        <v>96</v>
      </c>
      <c r="AA509" s="24">
        <f t="shared" si="104"/>
        <v>506</v>
      </c>
      <c r="AB509" s="24" t="str">
        <f t="shared" si="105"/>
        <v>МБУ ДО «ДШИ» (Кизилюртовский район )</v>
      </c>
      <c r="AC509" s="24">
        <f>'Рейтинговая таблица организаций'!AX509</f>
        <v>95</v>
      </c>
      <c r="AD509" s="24">
        <f>'Рейтинговая таблица организаций'!AY509</f>
        <v>95</v>
      </c>
      <c r="AE509" s="24">
        <f>'Рейтинговая таблица организаций'!AZ509</f>
        <v>93</v>
      </c>
      <c r="AF509" s="24">
        <f>'Рейтинговая таблица организаций'!BA509</f>
        <v>95</v>
      </c>
      <c r="AG509" s="24">
        <f t="shared" si="106"/>
        <v>506</v>
      </c>
      <c r="AH509" s="24" t="str">
        <f t="shared" si="107"/>
        <v>МБУ ДО «ДШИ» (Кизилюртовский район )</v>
      </c>
      <c r="AI509" s="24">
        <f>'Рейтинговая таблица организаций'!BB509</f>
        <v>70.400000000000006</v>
      </c>
    </row>
    <row r="510" spans="1:35" s="24" customFormat="1" x14ac:dyDescent="0.25">
      <c r="A510" s="24">
        <f>'Рейтинговая таблица организаций'!A510</f>
        <v>507</v>
      </c>
      <c r="B510" s="24" t="str">
        <f>'Рейтинговая таблица организаций'!B510</f>
        <v>МКОУ «Большеарешевская СОШ» (Кизлярский район )</v>
      </c>
      <c r="C510" s="24">
        <f>'Рейтинговая таблица организаций'!C510</f>
        <v>120</v>
      </c>
      <c r="D510" s="24">
        <f t="shared" si="96"/>
        <v>507</v>
      </c>
      <c r="E510" s="24" t="str">
        <f t="shared" si="97"/>
        <v>МКОУ «Большеарешевская СОШ» (Кизлярский район )</v>
      </c>
      <c r="F510" s="24">
        <f>'Рейтинговая таблица организаций'!M510</f>
        <v>100</v>
      </c>
      <c r="G510" s="24">
        <f>'Рейтинговая таблица организаций'!N510</f>
        <v>100</v>
      </c>
      <c r="H510" s="24">
        <f>'Рейтинговая таблица организаций'!O510</f>
        <v>99</v>
      </c>
      <c r="I510" s="24">
        <f>'Рейтинговая таблица организаций'!P510</f>
        <v>100</v>
      </c>
      <c r="J510" s="24">
        <f t="shared" si="98"/>
        <v>507</v>
      </c>
      <c r="K510" s="24" t="str">
        <f t="shared" si="99"/>
        <v>МКОУ «Большеарешевская СОШ» (Кизлярский район )</v>
      </c>
      <c r="L510" s="24">
        <f>'Рейтинговая таблица организаций'!V510</f>
        <v>40</v>
      </c>
      <c r="M510" s="24">
        <f>'Рейтинговая таблица организаций'!X510</f>
        <v>78</v>
      </c>
      <c r="N510" s="24">
        <f>'Рейтинговая таблица организаций'!Y510</f>
        <v>59</v>
      </c>
      <c r="O510" s="24">
        <f t="shared" si="100"/>
        <v>507</v>
      </c>
      <c r="P510" s="24" t="str">
        <f t="shared" si="101"/>
        <v>МКОУ «Большеарешевская СОШ» (Кизлярский район )</v>
      </c>
      <c r="Q510" s="24">
        <f>'Рейтинговая таблица организаций'!AD510</f>
        <v>0</v>
      </c>
      <c r="R510" s="24">
        <f>'Рейтинговая таблица организаций'!AE510</f>
        <v>0</v>
      </c>
      <c r="S510" s="7">
        <f>'Рейтинговая таблица организаций'!AF510</f>
        <v>100</v>
      </c>
      <c r="T510" s="24">
        <f>'Рейтинговая таблица организаций'!AG510</f>
        <v>30</v>
      </c>
      <c r="U510" s="24">
        <f t="shared" si="102"/>
        <v>507</v>
      </c>
      <c r="V510" s="24" t="str">
        <f t="shared" si="103"/>
        <v>МКОУ «Большеарешевская СОШ» (Кизлярский район )</v>
      </c>
      <c r="W510" s="24">
        <f>'Рейтинговая таблица организаций'!AN510</f>
        <v>93</v>
      </c>
      <c r="X510" s="24">
        <f>'Рейтинговая таблица организаций'!AO510</f>
        <v>97</v>
      </c>
      <c r="Y510" s="24">
        <f>'Рейтинговая таблица организаций'!AP510</f>
        <v>100</v>
      </c>
      <c r="Z510" s="24">
        <f>'Рейтинговая таблица организаций'!AQ510</f>
        <v>96</v>
      </c>
      <c r="AA510" s="24">
        <f t="shared" si="104"/>
        <v>507</v>
      </c>
      <c r="AB510" s="24" t="str">
        <f t="shared" si="105"/>
        <v>МКОУ «Большеарешевская СОШ» (Кизлярский район )</v>
      </c>
      <c r="AC510" s="24">
        <f>'Рейтинговая таблица организаций'!AX510</f>
        <v>95</v>
      </c>
      <c r="AD510" s="24">
        <f>'Рейтинговая таблица организаций'!AY510</f>
        <v>95</v>
      </c>
      <c r="AE510" s="24">
        <f>'Рейтинговая таблица организаций'!AZ510</f>
        <v>98</v>
      </c>
      <c r="AF510" s="24">
        <f>'Рейтинговая таблица организаций'!BA510</f>
        <v>96</v>
      </c>
      <c r="AG510" s="24">
        <f t="shared" si="106"/>
        <v>507</v>
      </c>
      <c r="AH510" s="24" t="str">
        <f t="shared" si="107"/>
        <v>МКОУ «Большеарешевская СОШ» (Кизлярский район )</v>
      </c>
      <c r="AI510" s="24">
        <f>'Рейтинговая таблица организаций'!BB510</f>
        <v>76.2</v>
      </c>
    </row>
    <row r="511" spans="1:35" s="24" customFormat="1" x14ac:dyDescent="0.25">
      <c r="A511" s="24">
        <f>'Рейтинговая таблица организаций'!A511</f>
        <v>508</v>
      </c>
      <c r="B511" s="24" t="str">
        <f>'Рейтинговая таблица организаций'!B511</f>
        <v>МКОУ «Брянская СОШ» (Кизлярский район )</v>
      </c>
      <c r="C511" s="24">
        <f>'Рейтинговая таблица организаций'!C511</f>
        <v>42</v>
      </c>
      <c r="D511" s="24">
        <f t="shared" si="96"/>
        <v>508</v>
      </c>
      <c r="E511" s="24" t="str">
        <f t="shared" si="97"/>
        <v>МКОУ «Брянская СОШ» (Кизлярский район )</v>
      </c>
      <c r="F511" s="24">
        <f>'Рейтинговая таблица организаций'!M511</f>
        <v>88</v>
      </c>
      <c r="G511" s="24">
        <f>'Рейтинговая таблица организаций'!N511</f>
        <v>100</v>
      </c>
      <c r="H511" s="24">
        <f>'Рейтинговая таблица организаций'!O511</f>
        <v>95</v>
      </c>
      <c r="I511" s="24">
        <f>'Рейтинговая таблица организаций'!P511</f>
        <v>94</v>
      </c>
      <c r="J511" s="24">
        <f t="shared" si="98"/>
        <v>508</v>
      </c>
      <c r="K511" s="24" t="str">
        <f t="shared" si="99"/>
        <v>МКОУ «Брянская СОШ» (Кизлярский район )</v>
      </c>
      <c r="L511" s="24">
        <f>'Рейтинговая таблица организаций'!V511</f>
        <v>80</v>
      </c>
      <c r="M511" s="24">
        <f>'Рейтинговая таблица организаций'!X511</f>
        <v>86</v>
      </c>
      <c r="N511" s="24">
        <f>'Рейтинговая таблица организаций'!Y511</f>
        <v>83</v>
      </c>
      <c r="O511" s="24">
        <f t="shared" si="100"/>
        <v>508</v>
      </c>
      <c r="P511" s="24" t="str">
        <f t="shared" si="101"/>
        <v>МКОУ «Брянская СОШ» (Кизлярский район )</v>
      </c>
      <c r="Q511" s="24">
        <f>'Рейтинговая таблица организаций'!AD511</f>
        <v>0</v>
      </c>
      <c r="R511" s="24">
        <f>'Рейтинговая таблица организаций'!AE511</f>
        <v>0</v>
      </c>
      <c r="S511" s="7">
        <f>'Рейтинговая таблица организаций'!AF511</f>
        <v>83.333333333333329</v>
      </c>
      <c r="T511" s="24">
        <f>'Рейтинговая таблица организаций'!AG511</f>
        <v>25</v>
      </c>
      <c r="U511" s="24">
        <f t="shared" si="102"/>
        <v>508</v>
      </c>
      <c r="V511" s="24" t="str">
        <f t="shared" si="103"/>
        <v>МКОУ «Брянская СОШ» (Кизлярский район )</v>
      </c>
      <c r="W511" s="24">
        <f>'Рейтинговая таблица организаций'!AN511</f>
        <v>98</v>
      </c>
      <c r="X511" s="24">
        <f>'Рейтинговая таблица организаций'!AO511</f>
        <v>95</v>
      </c>
      <c r="Y511" s="24">
        <f>'Рейтинговая таблица организаций'!AP511</f>
        <v>94</v>
      </c>
      <c r="Z511" s="24">
        <f>'Рейтинговая таблица организаций'!AQ511</f>
        <v>96</v>
      </c>
      <c r="AA511" s="24">
        <f t="shared" si="104"/>
        <v>508</v>
      </c>
      <c r="AB511" s="24" t="str">
        <f t="shared" si="105"/>
        <v>МКОУ «Брянская СОШ» (Кизлярский район )</v>
      </c>
      <c r="AC511" s="24">
        <f>'Рейтинговая таблица организаций'!AX511</f>
        <v>93</v>
      </c>
      <c r="AD511" s="24">
        <f>'Рейтинговая таблица организаций'!AY511</f>
        <v>95</v>
      </c>
      <c r="AE511" s="24">
        <f>'Рейтинговая таблица организаций'!AZ511</f>
        <v>98</v>
      </c>
      <c r="AF511" s="24">
        <f>'Рейтинговая таблица организаций'!BA511</f>
        <v>95</v>
      </c>
      <c r="AG511" s="24">
        <f t="shared" si="106"/>
        <v>508</v>
      </c>
      <c r="AH511" s="24" t="str">
        <f t="shared" si="107"/>
        <v>МКОУ «Брянская СОШ» (Кизлярский район )</v>
      </c>
      <c r="AI511" s="24">
        <f>'Рейтинговая таблица организаций'!BB511</f>
        <v>78.599999999999994</v>
      </c>
    </row>
    <row r="512" spans="1:35" s="24" customFormat="1" x14ac:dyDescent="0.25">
      <c r="A512" s="24">
        <f>'Рейтинговая таблица организаций'!A512</f>
        <v>509</v>
      </c>
      <c r="B512" s="24" t="str">
        <f>'Рейтинговая таблица организаций'!B512</f>
        <v>МКОУ «Новобирюзякская СОШ» (Кизлярский район )</v>
      </c>
      <c r="C512" s="24">
        <f>'Рейтинговая таблица организаций'!C512</f>
        <v>41</v>
      </c>
      <c r="D512" s="24">
        <f t="shared" si="96"/>
        <v>509</v>
      </c>
      <c r="E512" s="24" t="str">
        <f t="shared" si="97"/>
        <v>МКОУ «Новобирюзякская СОШ» (Кизлярский район )</v>
      </c>
      <c r="F512" s="24">
        <f>'Рейтинговая таблица организаций'!M512</f>
        <v>95</v>
      </c>
      <c r="G512" s="24">
        <f>'Рейтинговая таблица организаций'!N512</f>
        <v>90</v>
      </c>
      <c r="H512" s="24">
        <f>'Рейтинговая таблица организаций'!O512</f>
        <v>95</v>
      </c>
      <c r="I512" s="24">
        <f>'Рейтинговая таблица организаций'!P512</f>
        <v>94</v>
      </c>
      <c r="J512" s="24">
        <f t="shared" si="98"/>
        <v>509</v>
      </c>
      <c r="K512" s="24" t="str">
        <f t="shared" si="99"/>
        <v>МКОУ «Новобирюзякская СОШ» (Кизлярский район )</v>
      </c>
      <c r="L512" s="24">
        <f>'Рейтинговая таблица организаций'!V512</f>
        <v>80</v>
      </c>
      <c r="M512" s="24">
        <f>'Рейтинговая таблица организаций'!X512</f>
        <v>83</v>
      </c>
      <c r="N512" s="24">
        <f>'Рейтинговая таблица организаций'!Y512</f>
        <v>81</v>
      </c>
      <c r="O512" s="24">
        <f t="shared" si="100"/>
        <v>509</v>
      </c>
      <c r="P512" s="24" t="str">
        <f t="shared" si="101"/>
        <v>МКОУ «Новобирюзякская СОШ» (Кизлярский район )</v>
      </c>
      <c r="Q512" s="24">
        <f>'Рейтинговая таблица организаций'!AD512</f>
        <v>0</v>
      </c>
      <c r="R512" s="24">
        <f>'Рейтинговая таблица организаций'!AE512</f>
        <v>0</v>
      </c>
      <c r="S512" s="7">
        <f>'Рейтинговая таблица организаций'!AF512</f>
        <v>75</v>
      </c>
      <c r="T512" s="24">
        <f>'Рейтинговая таблица организаций'!AG512</f>
        <v>23</v>
      </c>
      <c r="U512" s="24">
        <f t="shared" si="102"/>
        <v>509</v>
      </c>
      <c r="V512" s="24" t="str">
        <f t="shared" si="103"/>
        <v>МКОУ «Новобирюзякская СОШ» (Кизлярский район )</v>
      </c>
      <c r="W512" s="24">
        <f>'Рейтинговая таблица организаций'!AN512</f>
        <v>100</v>
      </c>
      <c r="X512" s="24">
        <f>'Рейтинговая таблица организаций'!AO512</f>
        <v>100</v>
      </c>
      <c r="Y512" s="24">
        <f>'Рейтинговая таблица организаций'!AP512</f>
        <v>97</v>
      </c>
      <c r="Z512" s="24">
        <f>'Рейтинговая таблица организаций'!AQ512</f>
        <v>99</v>
      </c>
      <c r="AA512" s="24">
        <f t="shared" si="104"/>
        <v>509</v>
      </c>
      <c r="AB512" s="24" t="str">
        <f t="shared" si="105"/>
        <v>МКОУ «Новобирюзякская СОШ» (Кизлярский район )</v>
      </c>
      <c r="AC512" s="24">
        <f>'Рейтинговая таблица организаций'!AX512</f>
        <v>90</v>
      </c>
      <c r="AD512" s="24">
        <f>'Рейтинговая таблица организаций'!AY512</f>
        <v>95</v>
      </c>
      <c r="AE512" s="24">
        <f>'Рейтинговая таблица организаций'!AZ512</f>
        <v>95</v>
      </c>
      <c r="AF512" s="24">
        <f>'Рейтинговая таблица организаций'!BA512</f>
        <v>93</v>
      </c>
      <c r="AG512" s="24">
        <f t="shared" si="106"/>
        <v>509</v>
      </c>
      <c r="AH512" s="24" t="str">
        <f t="shared" si="107"/>
        <v>МКОУ «Новобирюзякская СОШ» (Кизлярский район )</v>
      </c>
      <c r="AI512" s="24">
        <f>'Рейтинговая таблица организаций'!BB512</f>
        <v>78</v>
      </c>
    </row>
    <row r="513" spans="1:35" s="24" customFormat="1" x14ac:dyDescent="0.25">
      <c r="A513" s="24">
        <f>'Рейтинговая таблица организаций'!A513</f>
        <v>510</v>
      </c>
      <c r="B513" s="24" t="str">
        <f>'Рейтинговая таблица организаций'!B513</f>
        <v>МКОУ «Нововладимировская СОШ» (Кизлярский район )</v>
      </c>
      <c r="C513" s="24">
        <f>'Рейтинговая таблица организаций'!C513</f>
        <v>53</v>
      </c>
      <c r="D513" s="24">
        <f t="shared" si="96"/>
        <v>510</v>
      </c>
      <c r="E513" s="24" t="str">
        <f t="shared" si="97"/>
        <v>МКОУ «Нововладимировская СОШ» (Кизлярский район )</v>
      </c>
      <c r="F513" s="24">
        <f>'Рейтинговая таблица организаций'!M513</f>
        <v>100</v>
      </c>
      <c r="G513" s="24">
        <f>'Рейтинговая таблица организаций'!N513</f>
        <v>90</v>
      </c>
      <c r="H513" s="24">
        <f>'Рейтинговая таблица организаций'!O513</f>
        <v>96</v>
      </c>
      <c r="I513" s="24">
        <f>'Рейтинговая таблица организаций'!P513</f>
        <v>95</v>
      </c>
      <c r="J513" s="24">
        <f t="shared" si="98"/>
        <v>510</v>
      </c>
      <c r="K513" s="24" t="str">
        <f t="shared" si="99"/>
        <v>МКОУ «Нововладимировская СОШ» (Кизлярский район )</v>
      </c>
      <c r="L513" s="24">
        <f>'Рейтинговая таблица организаций'!V513</f>
        <v>60</v>
      </c>
      <c r="M513" s="24">
        <f>'Рейтинговая таблица организаций'!X513</f>
        <v>66</v>
      </c>
      <c r="N513" s="24">
        <f>'Рейтинговая таблица организаций'!Y513</f>
        <v>63</v>
      </c>
      <c r="O513" s="24">
        <f t="shared" si="100"/>
        <v>510</v>
      </c>
      <c r="P513" s="24" t="str">
        <f t="shared" si="101"/>
        <v>МКОУ «Нововладимировская СОШ» (Кизлярский район )</v>
      </c>
      <c r="Q513" s="24">
        <f>'Рейтинговая таблица организаций'!AD513</f>
        <v>0</v>
      </c>
      <c r="R513" s="24">
        <f>'Рейтинговая таблица организаций'!AE513</f>
        <v>0</v>
      </c>
      <c r="S513" s="7">
        <f>'Рейтинговая таблица организаций'!AF513</f>
        <v>80</v>
      </c>
      <c r="T513" s="24">
        <f>'Рейтинговая таблица организаций'!AG513</f>
        <v>24</v>
      </c>
      <c r="U513" s="24">
        <f t="shared" si="102"/>
        <v>510</v>
      </c>
      <c r="V513" s="24" t="str">
        <f t="shared" si="103"/>
        <v>МКОУ «Нововладимировская СОШ» (Кизлярский район )</v>
      </c>
      <c r="W513" s="24">
        <f>'Рейтинговая таблица организаций'!AN513</f>
        <v>92</v>
      </c>
      <c r="X513" s="24">
        <f>'Рейтинговая таблица организаций'!AO513</f>
        <v>98</v>
      </c>
      <c r="Y513" s="24">
        <f>'Рейтинговая таблица организаций'!AP513</f>
        <v>95</v>
      </c>
      <c r="Z513" s="24">
        <f>'Рейтинговая таблица организаций'!AQ513</f>
        <v>95</v>
      </c>
      <c r="AA513" s="24">
        <f t="shared" si="104"/>
        <v>510</v>
      </c>
      <c r="AB513" s="24" t="str">
        <f t="shared" si="105"/>
        <v>МКОУ «Нововладимировская СОШ» (Кизлярский район )</v>
      </c>
      <c r="AC513" s="24">
        <f>'Рейтинговая таблица организаций'!AX513</f>
        <v>81</v>
      </c>
      <c r="AD513" s="24">
        <f>'Рейтинговая таблица организаций'!AY513</f>
        <v>91</v>
      </c>
      <c r="AE513" s="24">
        <f>'Рейтинговая таблица организаций'!AZ513</f>
        <v>87</v>
      </c>
      <c r="AF513" s="24">
        <f>'Рейтинговая таблица организаций'!BA513</f>
        <v>86</v>
      </c>
      <c r="AG513" s="24">
        <f t="shared" si="106"/>
        <v>510</v>
      </c>
      <c r="AH513" s="24" t="str">
        <f t="shared" si="107"/>
        <v>МКОУ «Нововладимировская СОШ» (Кизлярский район )</v>
      </c>
      <c r="AI513" s="24">
        <f>'Рейтинговая таблица организаций'!BB513</f>
        <v>72.599999999999994</v>
      </c>
    </row>
    <row r="514" spans="1:35" s="24" customFormat="1" x14ac:dyDescent="0.25">
      <c r="A514" s="24">
        <f>'Рейтинговая таблица организаций'!A514</f>
        <v>511</v>
      </c>
      <c r="B514" s="24" t="str">
        <f>'Рейтинговая таблица организаций'!B514</f>
        <v>МКОУ «Новокрестьяновская СОШ» (Кизлярский район )</v>
      </c>
      <c r="C514" s="24">
        <f>'Рейтинговая таблица организаций'!C514</f>
        <v>41</v>
      </c>
      <c r="D514" s="24">
        <f t="shared" si="96"/>
        <v>511</v>
      </c>
      <c r="E514" s="24" t="str">
        <f t="shared" si="97"/>
        <v>МКОУ «Новокрестьяновская СОШ» (Кизлярский район )</v>
      </c>
      <c r="F514" s="24">
        <f>'Рейтинговая таблица организаций'!M514</f>
        <v>100</v>
      </c>
      <c r="G514" s="24">
        <f>'Рейтинговая таблица организаций'!N514</f>
        <v>100</v>
      </c>
      <c r="H514" s="24">
        <f>'Рейтинговая таблица организаций'!O514</f>
        <v>100</v>
      </c>
      <c r="I514" s="24">
        <f>'Рейтинговая таблица организаций'!P514</f>
        <v>100</v>
      </c>
      <c r="J514" s="24">
        <f t="shared" si="98"/>
        <v>511</v>
      </c>
      <c r="K514" s="24" t="str">
        <f t="shared" si="99"/>
        <v>МКОУ «Новокрестьяновская СОШ» (Кизлярский район )</v>
      </c>
      <c r="L514" s="24">
        <f>'Рейтинговая таблица организаций'!V514</f>
        <v>80</v>
      </c>
      <c r="M514" s="24">
        <f>'Рейтинговая таблица организаций'!X514</f>
        <v>95</v>
      </c>
      <c r="N514" s="24">
        <f>'Рейтинговая таблица организаций'!Y514</f>
        <v>87</v>
      </c>
      <c r="O514" s="24">
        <f t="shared" si="100"/>
        <v>511</v>
      </c>
      <c r="P514" s="24" t="str">
        <f t="shared" si="101"/>
        <v>МКОУ «Новокрестьяновская СОШ» (Кизлярский район )</v>
      </c>
      <c r="Q514" s="24">
        <f>'Рейтинговая таблица организаций'!AD514</f>
        <v>0</v>
      </c>
      <c r="R514" s="24">
        <f>'Рейтинговая таблица организаций'!AE514</f>
        <v>40</v>
      </c>
      <c r="S514" s="7">
        <f>'Рейтинговая таблица организаций'!AF514</f>
        <v>83.333333333333329</v>
      </c>
      <c r="T514" s="24">
        <f>'Рейтинговая таблица организаций'!AG514</f>
        <v>41</v>
      </c>
      <c r="U514" s="24">
        <f t="shared" si="102"/>
        <v>511</v>
      </c>
      <c r="V514" s="24" t="str">
        <f t="shared" si="103"/>
        <v>МКОУ «Новокрестьяновская СОШ» (Кизлярский район )</v>
      </c>
      <c r="W514" s="24">
        <f>'Рейтинговая таблица организаций'!AN514</f>
        <v>95</v>
      </c>
      <c r="X514" s="24">
        <f>'Рейтинговая таблица организаций'!AO514</f>
        <v>95</v>
      </c>
      <c r="Y514" s="24">
        <f>'Рейтинговая таблица организаций'!AP514</f>
        <v>100</v>
      </c>
      <c r="Z514" s="24">
        <f>'Рейтинговая таблица организаций'!AQ514</f>
        <v>96</v>
      </c>
      <c r="AA514" s="24">
        <f t="shared" si="104"/>
        <v>511</v>
      </c>
      <c r="AB514" s="24" t="str">
        <f t="shared" si="105"/>
        <v>МКОУ «Новокрестьяновская СОШ» (Кизлярский район )</v>
      </c>
      <c r="AC514" s="24">
        <f>'Рейтинговая таблица организаций'!AX514</f>
        <v>98</v>
      </c>
      <c r="AD514" s="24">
        <f>'Рейтинговая таблица организаций'!AY514</f>
        <v>95</v>
      </c>
      <c r="AE514" s="24">
        <f>'Рейтинговая таблица организаций'!AZ514</f>
        <v>100</v>
      </c>
      <c r="AF514" s="24">
        <f>'Рейтинговая таблица организаций'!BA514</f>
        <v>97</v>
      </c>
      <c r="AG514" s="24">
        <f t="shared" si="106"/>
        <v>511</v>
      </c>
      <c r="AH514" s="24" t="str">
        <f t="shared" si="107"/>
        <v>МКОУ «Новокрестьяновская СОШ» (Кизлярский район )</v>
      </c>
      <c r="AI514" s="24">
        <f>'Рейтинговая таблица организаций'!BB514</f>
        <v>84.2</v>
      </c>
    </row>
    <row r="515" spans="1:35" s="24" customFormat="1" x14ac:dyDescent="0.25">
      <c r="A515" s="24">
        <f>'Рейтинговая таблица организаций'!A515</f>
        <v>512</v>
      </c>
      <c r="B515" s="24" t="str">
        <f>'Рейтинговая таблица организаций'!B515</f>
        <v>МКОУ «Некрасовская СОШ» (Кизлярский район )</v>
      </c>
      <c r="C515" s="24">
        <f>'Рейтинговая таблица организаций'!C515</f>
        <v>107</v>
      </c>
      <c r="D515" s="24">
        <f t="shared" si="96"/>
        <v>512</v>
      </c>
      <c r="E515" s="24" t="str">
        <f t="shared" si="97"/>
        <v>МКОУ «Некрасовская СОШ» (Кизлярский район )</v>
      </c>
      <c r="F515" s="24">
        <f>'Рейтинговая таблица организаций'!M515</f>
        <v>91</v>
      </c>
      <c r="G515" s="24">
        <f>'Рейтинговая таблица организаций'!N515</f>
        <v>60</v>
      </c>
      <c r="H515" s="24">
        <f>'Рейтинговая таблица организаций'!O515</f>
        <v>99</v>
      </c>
      <c r="I515" s="24">
        <f>'Рейтинговая таблица организаций'!P515</f>
        <v>85</v>
      </c>
      <c r="J515" s="24">
        <f t="shared" si="98"/>
        <v>512</v>
      </c>
      <c r="K515" s="24" t="str">
        <f t="shared" si="99"/>
        <v>МКОУ «Некрасовская СОШ» (Кизлярский район )</v>
      </c>
      <c r="L515" s="24">
        <f>'Рейтинговая таблица организаций'!V515</f>
        <v>60</v>
      </c>
      <c r="M515" s="24">
        <f>'Рейтинговая таблица организаций'!X515</f>
        <v>79</v>
      </c>
      <c r="N515" s="24">
        <f>'Рейтинговая таблица организаций'!Y515</f>
        <v>69</v>
      </c>
      <c r="O515" s="24">
        <f t="shared" si="100"/>
        <v>512</v>
      </c>
      <c r="P515" s="24" t="str">
        <f t="shared" si="101"/>
        <v>МКОУ «Некрасовская СОШ» (Кизлярский район )</v>
      </c>
      <c r="Q515" s="24">
        <f>'Рейтинговая таблица организаций'!AD515</f>
        <v>0</v>
      </c>
      <c r="R515" s="24">
        <f>'Рейтинговая таблица организаций'!AE515</f>
        <v>0</v>
      </c>
      <c r="S515" s="7">
        <f>'Рейтинговая таблица организаций'!AF515</f>
        <v>66.666666666666671</v>
      </c>
      <c r="T515" s="24">
        <f>'Рейтинговая таблица организаций'!AG515</f>
        <v>20</v>
      </c>
      <c r="U515" s="24">
        <f t="shared" si="102"/>
        <v>512</v>
      </c>
      <c r="V515" s="24" t="str">
        <f t="shared" si="103"/>
        <v>МКОУ «Некрасовская СОШ» (Кизлярский район )</v>
      </c>
      <c r="W515" s="24">
        <f>'Рейтинговая таблица организаций'!AN515</f>
        <v>93</v>
      </c>
      <c r="X515" s="24">
        <f>'Рейтинговая таблица организаций'!AO515</f>
        <v>96</v>
      </c>
      <c r="Y515" s="24">
        <f>'Рейтинговая таблица организаций'!AP515</f>
        <v>100</v>
      </c>
      <c r="Z515" s="24">
        <f>'Рейтинговая таблица организаций'!AQ515</f>
        <v>96</v>
      </c>
      <c r="AA515" s="24">
        <f t="shared" si="104"/>
        <v>512</v>
      </c>
      <c r="AB515" s="24" t="str">
        <f t="shared" si="105"/>
        <v>МКОУ «Некрасовская СОШ» (Кизлярский район )</v>
      </c>
      <c r="AC515" s="24">
        <f>'Рейтинговая таблица организаций'!AX515</f>
        <v>92</v>
      </c>
      <c r="AD515" s="24">
        <f>'Рейтинговая таблица организаций'!AY515</f>
        <v>92</v>
      </c>
      <c r="AE515" s="24">
        <f>'Рейтинговая таблица организаций'!AZ515</f>
        <v>94</v>
      </c>
      <c r="AF515" s="24">
        <f>'Рейтинговая таблица организаций'!BA515</f>
        <v>92</v>
      </c>
      <c r="AG515" s="24">
        <f t="shared" si="106"/>
        <v>512</v>
      </c>
      <c r="AH515" s="24" t="str">
        <f t="shared" si="107"/>
        <v>МКОУ «Некрасовская СОШ» (Кизлярский район )</v>
      </c>
      <c r="AI515" s="24">
        <f>'Рейтинговая таблица организаций'!BB515</f>
        <v>72.400000000000006</v>
      </c>
    </row>
    <row r="516" spans="1:35" s="24" customFormat="1" x14ac:dyDescent="0.25">
      <c r="A516" s="24">
        <f>'Рейтинговая таблица организаций'!A516</f>
        <v>513</v>
      </c>
      <c r="B516" s="24" t="str">
        <f>'Рейтинговая таблица организаций'!B516</f>
        <v>МКОУ «Огузерская СОШ» (Кизлярский район )</v>
      </c>
      <c r="C516" s="24">
        <f>'Рейтинговая таблица организаций'!C516</f>
        <v>44</v>
      </c>
      <c r="D516" s="24">
        <f t="shared" si="96"/>
        <v>513</v>
      </c>
      <c r="E516" s="24" t="str">
        <f t="shared" si="97"/>
        <v>МКОУ «Огузерская СОШ» (Кизлярский район )</v>
      </c>
      <c r="F516" s="24">
        <f>'Рейтинговая таблица организаций'!M516</f>
        <v>83</v>
      </c>
      <c r="G516" s="24">
        <f>'Рейтинговая таблица организаций'!N516</f>
        <v>60</v>
      </c>
      <c r="H516" s="24">
        <f>'Рейтинговая таблица организаций'!O516</f>
        <v>97</v>
      </c>
      <c r="I516" s="24">
        <f>'Рейтинговая таблица организаций'!P516</f>
        <v>82</v>
      </c>
      <c r="J516" s="24">
        <f t="shared" si="98"/>
        <v>513</v>
      </c>
      <c r="K516" s="24" t="str">
        <f t="shared" si="99"/>
        <v>МКОУ «Огузерская СОШ» (Кизлярский район )</v>
      </c>
      <c r="L516" s="24">
        <f>'Рейтинговая таблица организаций'!V516</f>
        <v>60</v>
      </c>
      <c r="M516" s="24">
        <f>'Рейтинговая таблица организаций'!X516</f>
        <v>89</v>
      </c>
      <c r="N516" s="24">
        <f>'Рейтинговая таблица организаций'!Y516</f>
        <v>74</v>
      </c>
      <c r="O516" s="24">
        <f t="shared" si="100"/>
        <v>513</v>
      </c>
      <c r="P516" s="24" t="str">
        <f t="shared" si="101"/>
        <v>МКОУ «Огузерская СОШ» (Кизлярский район )</v>
      </c>
      <c r="Q516" s="24">
        <f>'Рейтинговая таблица организаций'!AD516</f>
        <v>0</v>
      </c>
      <c r="R516" s="24">
        <f>'Рейтинговая таблица организаций'!AE516</f>
        <v>0</v>
      </c>
      <c r="S516" s="7">
        <f>'Рейтинговая таблица организаций'!AF516</f>
        <v>85.714285714285708</v>
      </c>
      <c r="T516" s="24">
        <f>'Рейтинговая таблица организаций'!AG516</f>
        <v>26</v>
      </c>
      <c r="U516" s="24">
        <f t="shared" si="102"/>
        <v>513</v>
      </c>
      <c r="V516" s="24" t="str">
        <f t="shared" si="103"/>
        <v>МКОУ «Огузерская СОШ» (Кизлярский район )</v>
      </c>
      <c r="W516" s="24">
        <f>'Рейтинговая таблица организаций'!AN516</f>
        <v>95</v>
      </c>
      <c r="X516" s="24">
        <f>'Рейтинговая таблица организаций'!AO516</f>
        <v>95</v>
      </c>
      <c r="Y516" s="24">
        <f>'Рейтинговая таблица организаций'!AP516</f>
        <v>100</v>
      </c>
      <c r="Z516" s="24">
        <f>'Рейтинговая таблица организаций'!AQ516</f>
        <v>96</v>
      </c>
      <c r="AA516" s="24">
        <f t="shared" si="104"/>
        <v>513</v>
      </c>
      <c r="AB516" s="24" t="str">
        <f t="shared" si="105"/>
        <v>МКОУ «Огузерская СОШ» (Кизлярский район )</v>
      </c>
      <c r="AC516" s="24">
        <f>'Рейтинговая таблица организаций'!AX516</f>
        <v>91</v>
      </c>
      <c r="AD516" s="24">
        <f>'Рейтинговая таблица организаций'!AY516</f>
        <v>95</v>
      </c>
      <c r="AE516" s="24">
        <f>'Рейтинговая таблица организаций'!AZ516</f>
        <v>95</v>
      </c>
      <c r="AF516" s="24">
        <f>'Рейтинговая таблица организаций'!BA516</f>
        <v>93</v>
      </c>
      <c r="AG516" s="24">
        <f t="shared" si="106"/>
        <v>513</v>
      </c>
      <c r="AH516" s="24" t="str">
        <f t="shared" si="107"/>
        <v>МКОУ «Огузерская СОШ» (Кизлярский район )</v>
      </c>
      <c r="AI516" s="24">
        <f>'Рейтинговая таблица организаций'!BB516</f>
        <v>74.2</v>
      </c>
    </row>
    <row r="517" spans="1:35" s="24" customFormat="1" x14ac:dyDescent="0.25">
      <c r="A517" s="24">
        <f>'Рейтинговая таблица организаций'!A517</f>
        <v>514</v>
      </c>
      <c r="B517" s="24" t="str">
        <f>'Рейтинговая таблица организаций'!B517</f>
        <v>МКОУ «Первомайская СОШ» (Кизлярский район )</v>
      </c>
      <c r="C517" s="24">
        <f>'Рейтинговая таблица организаций'!C517</f>
        <v>72</v>
      </c>
      <c r="D517" s="24">
        <f t="shared" si="96"/>
        <v>514</v>
      </c>
      <c r="E517" s="24" t="str">
        <f t="shared" si="97"/>
        <v>МКОУ «Первомайская СОШ» (Кизлярский район )</v>
      </c>
      <c r="F517" s="24">
        <f>'Рейтинговая таблица организаций'!M517</f>
        <v>94</v>
      </c>
      <c r="G517" s="24">
        <f>'Рейтинговая таблица организаций'!N517</f>
        <v>90</v>
      </c>
      <c r="H517" s="24">
        <f>'Рейтинговая таблица организаций'!O517</f>
        <v>100</v>
      </c>
      <c r="I517" s="24">
        <f>'Рейтинговая таблица организаций'!P517</f>
        <v>95</v>
      </c>
      <c r="J517" s="24">
        <f t="shared" si="98"/>
        <v>514</v>
      </c>
      <c r="K517" s="24" t="str">
        <f t="shared" si="99"/>
        <v>МКОУ «Первомайская СОШ» (Кизлярский район )</v>
      </c>
      <c r="L517" s="24">
        <f>'Рейтинговая таблица организаций'!V517</f>
        <v>20</v>
      </c>
      <c r="M517" s="24">
        <f>'Рейтинговая таблица организаций'!X517</f>
        <v>85</v>
      </c>
      <c r="N517" s="24">
        <f>'Рейтинговая таблица организаций'!Y517</f>
        <v>52</v>
      </c>
      <c r="O517" s="24">
        <f t="shared" si="100"/>
        <v>514</v>
      </c>
      <c r="P517" s="24" t="str">
        <f t="shared" si="101"/>
        <v>МКОУ «Первомайская СОШ» (Кизлярский район )</v>
      </c>
      <c r="Q517" s="24">
        <f>'Рейтинговая таблица организаций'!AD517</f>
        <v>0</v>
      </c>
      <c r="R517" s="24">
        <f>'Рейтинговая таблица организаций'!AE517</f>
        <v>20</v>
      </c>
      <c r="S517" s="7">
        <f>'Рейтинговая таблица организаций'!AF517</f>
        <v>90.909090909090907</v>
      </c>
      <c r="T517" s="24">
        <f>'Рейтинговая таблица организаций'!AG517</f>
        <v>35</v>
      </c>
      <c r="U517" s="24">
        <f t="shared" si="102"/>
        <v>514</v>
      </c>
      <c r="V517" s="24" t="str">
        <f t="shared" si="103"/>
        <v>МКОУ «Первомайская СОШ» (Кизлярский район )</v>
      </c>
      <c r="W517" s="24">
        <f>'Рейтинговая таблица организаций'!AN517</f>
        <v>100</v>
      </c>
      <c r="X517" s="24">
        <f>'Рейтинговая таблица организаций'!AO517</f>
        <v>99</v>
      </c>
      <c r="Y517" s="24">
        <f>'Рейтинговая таблица организаций'!AP517</f>
        <v>100</v>
      </c>
      <c r="Z517" s="24">
        <f>'Рейтинговая таблица организаций'!AQ517</f>
        <v>100</v>
      </c>
      <c r="AA517" s="24">
        <f t="shared" si="104"/>
        <v>514</v>
      </c>
      <c r="AB517" s="24" t="str">
        <f t="shared" si="105"/>
        <v>МКОУ «Первомайская СОШ» (Кизлярский район )</v>
      </c>
      <c r="AC517" s="24">
        <f>'Рейтинговая таблица организаций'!AX517</f>
        <v>99</v>
      </c>
      <c r="AD517" s="24">
        <f>'Рейтинговая таблица организаций'!AY517</f>
        <v>97</v>
      </c>
      <c r="AE517" s="24">
        <f>'Рейтинговая таблица организаций'!AZ517</f>
        <v>100</v>
      </c>
      <c r="AF517" s="24">
        <f>'Рейтинговая таблица организаций'!BA517</f>
        <v>98</v>
      </c>
      <c r="AG517" s="24">
        <f t="shared" si="106"/>
        <v>514</v>
      </c>
      <c r="AH517" s="24" t="str">
        <f t="shared" si="107"/>
        <v>МКОУ «Первомайская СОШ» (Кизлярский район )</v>
      </c>
      <c r="AI517" s="24">
        <f>'Рейтинговая таблица организаций'!BB517</f>
        <v>76</v>
      </c>
    </row>
    <row r="518" spans="1:35" s="24" customFormat="1" x14ac:dyDescent="0.25">
      <c r="A518" s="24">
        <f>'Рейтинговая таблица организаций'!A518</f>
        <v>515</v>
      </c>
      <c r="B518" s="24" t="str">
        <f>'Рейтинговая таблица организаций'!B518</f>
        <v>МКОУ «Победовская СОШ» (Кизлярский район )</v>
      </c>
      <c r="C518" s="24">
        <f>'Рейтинговая таблица организаций'!C518</f>
        <v>140</v>
      </c>
      <c r="D518" s="24">
        <f t="shared" si="96"/>
        <v>515</v>
      </c>
      <c r="E518" s="24" t="str">
        <f t="shared" si="97"/>
        <v>МКОУ «Победовская СОШ» (Кизлярский район )</v>
      </c>
      <c r="F518" s="24">
        <f>'Рейтинговая таблица организаций'!M518</f>
        <v>100</v>
      </c>
      <c r="G518" s="24">
        <f>'Рейтинговая таблица организаций'!N518</f>
        <v>60</v>
      </c>
      <c r="H518" s="24">
        <f>'Рейтинговая таблица организаций'!O518</f>
        <v>98</v>
      </c>
      <c r="I518" s="24">
        <f>'Рейтинговая таблица организаций'!P518</f>
        <v>87</v>
      </c>
      <c r="J518" s="24">
        <f t="shared" si="98"/>
        <v>515</v>
      </c>
      <c r="K518" s="24" t="str">
        <f t="shared" si="99"/>
        <v>МКОУ «Победовская СОШ» (Кизлярский район )</v>
      </c>
      <c r="L518" s="24">
        <f>'Рейтинговая таблица организаций'!V518</f>
        <v>100</v>
      </c>
      <c r="M518" s="24">
        <f>'Рейтинговая таблица организаций'!X518</f>
        <v>89</v>
      </c>
      <c r="N518" s="24">
        <f>'Рейтинговая таблица организаций'!Y518</f>
        <v>94</v>
      </c>
      <c r="O518" s="24">
        <f t="shared" si="100"/>
        <v>515</v>
      </c>
      <c r="P518" s="24" t="str">
        <f t="shared" si="101"/>
        <v>МКОУ «Победовская СОШ» (Кизлярский район )</v>
      </c>
      <c r="Q518" s="24">
        <f>'Рейтинговая таблица организаций'!AD518</f>
        <v>0</v>
      </c>
      <c r="R518" s="24">
        <f>'Рейтинговая таблица организаций'!AE518</f>
        <v>0</v>
      </c>
      <c r="S518" s="7">
        <f>'Рейтинговая таблица организаций'!AF518</f>
        <v>96.491228070175438</v>
      </c>
      <c r="T518" s="24">
        <f>'Рейтинговая таблица организаций'!AG518</f>
        <v>29</v>
      </c>
      <c r="U518" s="24">
        <f t="shared" si="102"/>
        <v>515</v>
      </c>
      <c r="V518" s="24" t="str">
        <f t="shared" si="103"/>
        <v>МКОУ «Победовская СОШ» (Кизлярский район )</v>
      </c>
      <c r="W518" s="24">
        <f>'Рейтинговая таблица организаций'!AN518</f>
        <v>96</v>
      </c>
      <c r="X518" s="24">
        <f>'Рейтинговая таблица организаций'!AO518</f>
        <v>95</v>
      </c>
      <c r="Y518" s="24">
        <f>'Рейтинговая таблица организаций'!AP518</f>
        <v>99</v>
      </c>
      <c r="Z518" s="24">
        <f>'Рейтинговая таблица организаций'!AQ518</f>
        <v>96</v>
      </c>
      <c r="AA518" s="24">
        <f t="shared" si="104"/>
        <v>515</v>
      </c>
      <c r="AB518" s="24" t="str">
        <f t="shared" si="105"/>
        <v>МКОУ «Победовская СОШ» (Кизлярский район )</v>
      </c>
      <c r="AC518" s="24">
        <f>'Рейтинговая таблица организаций'!AX518</f>
        <v>94</v>
      </c>
      <c r="AD518" s="24">
        <f>'Рейтинговая таблица организаций'!AY518</f>
        <v>94</v>
      </c>
      <c r="AE518" s="24">
        <f>'Рейтинговая таблица организаций'!AZ518</f>
        <v>93</v>
      </c>
      <c r="AF518" s="24">
        <f>'Рейтинговая таблица организаций'!BA518</f>
        <v>94</v>
      </c>
      <c r="AG518" s="24">
        <f t="shared" si="106"/>
        <v>515</v>
      </c>
      <c r="AH518" s="24" t="str">
        <f t="shared" si="107"/>
        <v>МКОУ «Победовская СОШ» (Кизлярский район )</v>
      </c>
      <c r="AI518" s="24">
        <f>'Рейтинговая таблица организаций'!BB518</f>
        <v>80</v>
      </c>
    </row>
    <row r="519" spans="1:35" s="24" customFormat="1" x14ac:dyDescent="0.25">
      <c r="A519" s="24">
        <f>'Рейтинговая таблица организаций'!A519</f>
        <v>516</v>
      </c>
      <c r="B519" s="24" t="str">
        <f>'Рейтинговая таблица организаций'!B519</f>
        <v>МКОУ «Рыбалкинская СОШ» (Кизлярский район )</v>
      </c>
      <c r="C519" s="24">
        <f>'Рейтинговая таблица организаций'!C519</f>
        <v>122</v>
      </c>
      <c r="D519" s="24">
        <f t="shared" si="96"/>
        <v>516</v>
      </c>
      <c r="E519" s="24" t="str">
        <f t="shared" si="97"/>
        <v>МКОУ «Рыбалкинская СОШ» (Кизлярский район )</v>
      </c>
      <c r="F519" s="24">
        <f>'Рейтинговая таблица организаций'!M519</f>
        <v>86</v>
      </c>
      <c r="G519" s="24">
        <f>'Рейтинговая таблица организаций'!N519</f>
        <v>60</v>
      </c>
      <c r="H519" s="24">
        <f>'Рейтинговая таблица организаций'!O519</f>
        <v>99</v>
      </c>
      <c r="I519" s="24">
        <f>'Рейтинговая таблица организаций'!P519</f>
        <v>83</v>
      </c>
      <c r="J519" s="24">
        <f t="shared" si="98"/>
        <v>516</v>
      </c>
      <c r="K519" s="24" t="str">
        <f t="shared" si="99"/>
        <v>МКОУ «Рыбалкинская СОШ» (Кизлярский район )</v>
      </c>
      <c r="L519" s="24">
        <f>'Рейтинговая таблица организаций'!V519</f>
        <v>60</v>
      </c>
      <c r="M519" s="24">
        <f>'Рейтинговая таблица организаций'!X519</f>
        <v>81</v>
      </c>
      <c r="N519" s="24">
        <f>'Рейтинговая таблица организаций'!Y519</f>
        <v>70</v>
      </c>
      <c r="O519" s="24">
        <f t="shared" si="100"/>
        <v>516</v>
      </c>
      <c r="P519" s="24" t="str">
        <f t="shared" si="101"/>
        <v>МКОУ «Рыбалкинская СОШ» (Кизлярский район )</v>
      </c>
      <c r="Q519" s="24">
        <f>'Рейтинговая таблица организаций'!AD519</f>
        <v>0</v>
      </c>
      <c r="R519" s="24">
        <f>'Рейтинговая таблица организаций'!AE519</f>
        <v>20</v>
      </c>
      <c r="S519" s="7">
        <f>'Рейтинговая таблица организаций'!AF519</f>
        <v>66.666666666666671</v>
      </c>
      <c r="T519" s="24">
        <f>'Рейтинговая таблица организаций'!AG519</f>
        <v>28</v>
      </c>
      <c r="U519" s="24">
        <f t="shared" si="102"/>
        <v>516</v>
      </c>
      <c r="V519" s="24" t="str">
        <f t="shared" si="103"/>
        <v>МКОУ «Рыбалкинская СОШ» (Кизлярский район )</v>
      </c>
      <c r="W519" s="24">
        <f>'Рейтинговая таблица организаций'!AN519</f>
        <v>100</v>
      </c>
      <c r="X519" s="24">
        <f>'Рейтинговая таблица организаций'!AO519</f>
        <v>100</v>
      </c>
      <c r="Y519" s="24">
        <f>'Рейтинговая таблица организаций'!AP519</f>
        <v>99</v>
      </c>
      <c r="Z519" s="24">
        <f>'Рейтинговая таблица организаций'!AQ519</f>
        <v>100</v>
      </c>
      <c r="AA519" s="24">
        <f t="shared" si="104"/>
        <v>516</v>
      </c>
      <c r="AB519" s="24" t="str">
        <f t="shared" si="105"/>
        <v>МКОУ «Рыбалкинская СОШ» (Кизлярский район )</v>
      </c>
      <c r="AC519" s="24">
        <f>'Рейтинговая таблица организаций'!AX519</f>
        <v>98</v>
      </c>
      <c r="AD519" s="24">
        <f>'Рейтинговая таблица организаций'!AY519</f>
        <v>96</v>
      </c>
      <c r="AE519" s="24">
        <f>'Рейтинговая таблица организаций'!AZ519</f>
        <v>98</v>
      </c>
      <c r="AF519" s="24">
        <f>'Рейтинговая таблица организаций'!BA519</f>
        <v>97</v>
      </c>
      <c r="AG519" s="24">
        <f t="shared" si="106"/>
        <v>516</v>
      </c>
      <c r="AH519" s="24" t="str">
        <f t="shared" si="107"/>
        <v>МКОУ «Рыбалкинская СОШ» (Кизлярский район )</v>
      </c>
      <c r="AI519" s="24">
        <f>'Рейтинговая таблица организаций'!BB519</f>
        <v>75.599999999999994</v>
      </c>
    </row>
    <row r="520" spans="1:35" s="24" customFormat="1" x14ac:dyDescent="0.25">
      <c r="A520" s="24">
        <f>'Рейтинговая таблица организаций'!A520</f>
        <v>517</v>
      </c>
      <c r="B520" s="24" t="str">
        <f>'Рейтинговая таблица организаций'!B520</f>
        <v>МКОУ «Сар-Сарская СОШ» (Кизлярский район )</v>
      </c>
      <c r="C520" s="24">
        <f>'Рейтинговая таблица организаций'!C520</f>
        <v>32</v>
      </c>
      <c r="D520" s="24">
        <f t="shared" si="96"/>
        <v>517</v>
      </c>
      <c r="E520" s="24" t="str">
        <f t="shared" si="97"/>
        <v>МКОУ «Сар-Сарская СОШ» (Кизлярский район )</v>
      </c>
      <c r="F520" s="24">
        <f>'Рейтинговая таблица организаций'!M520</f>
        <v>91</v>
      </c>
      <c r="G520" s="24">
        <f>'Рейтинговая таблица организаций'!N520</f>
        <v>100</v>
      </c>
      <c r="H520" s="24">
        <f>'Рейтинговая таблица организаций'!O520</f>
        <v>100</v>
      </c>
      <c r="I520" s="24">
        <f>'Рейтинговая таблица организаций'!P520</f>
        <v>97</v>
      </c>
      <c r="J520" s="24">
        <f t="shared" si="98"/>
        <v>517</v>
      </c>
      <c r="K520" s="24" t="str">
        <f t="shared" si="99"/>
        <v>МКОУ «Сар-Сарская СОШ» (Кизлярский район )</v>
      </c>
      <c r="L520" s="24">
        <f>'Рейтинговая таблица организаций'!V520</f>
        <v>40</v>
      </c>
      <c r="M520" s="24">
        <f>'Рейтинговая таблица организаций'!X520</f>
        <v>97</v>
      </c>
      <c r="N520" s="24">
        <f>'Рейтинговая таблица организаций'!Y520</f>
        <v>68</v>
      </c>
      <c r="O520" s="24">
        <f t="shared" si="100"/>
        <v>517</v>
      </c>
      <c r="P520" s="24" t="str">
        <f t="shared" si="101"/>
        <v>МКОУ «Сар-Сарская СОШ» (Кизлярский район )</v>
      </c>
      <c r="Q520" s="24">
        <f>'Рейтинговая таблица организаций'!AD520</f>
        <v>0</v>
      </c>
      <c r="R520" s="24">
        <f>'Рейтинговая таблица организаций'!AE520</f>
        <v>40</v>
      </c>
      <c r="S520" s="7">
        <f>'Рейтинговая таблица организаций'!AF520</f>
        <v>33.333333333333336</v>
      </c>
      <c r="T520" s="24">
        <f>'Рейтинговая таблица организаций'!AG520</f>
        <v>26</v>
      </c>
      <c r="U520" s="24">
        <f t="shared" si="102"/>
        <v>517</v>
      </c>
      <c r="V520" s="24" t="str">
        <f t="shared" si="103"/>
        <v>МКОУ «Сар-Сарская СОШ» (Кизлярский район )</v>
      </c>
      <c r="W520" s="24">
        <f>'Рейтинговая таблица организаций'!AN520</f>
        <v>100</v>
      </c>
      <c r="X520" s="24">
        <f>'Рейтинговая таблица организаций'!AO520</f>
        <v>100</v>
      </c>
      <c r="Y520" s="24">
        <f>'Рейтинговая таблица организаций'!AP520</f>
        <v>100</v>
      </c>
      <c r="Z520" s="24">
        <f>'Рейтинговая таблица организаций'!AQ520</f>
        <v>100</v>
      </c>
      <c r="AA520" s="24">
        <f t="shared" si="104"/>
        <v>517</v>
      </c>
      <c r="AB520" s="24" t="str">
        <f t="shared" si="105"/>
        <v>МКОУ «Сар-Сарская СОШ» (Кизлярский район )</v>
      </c>
      <c r="AC520" s="24">
        <f>'Рейтинговая таблица организаций'!AX520</f>
        <v>100</v>
      </c>
      <c r="AD520" s="24">
        <f>'Рейтинговая таблица организаций'!AY520</f>
        <v>100</v>
      </c>
      <c r="AE520" s="24">
        <f>'Рейтинговая таблица организаций'!AZ520</f>
        <v>97</v>
      </c>
      <c r="AF520" s="24">
        <f>'Рейтинговая таблица организаций'!BA520</f>
        <v>99</v>
      </c>
      <c r="AG520" s="24">
        <f t="shared" si="106"/>
        <v>517</v>
      </c>
      <c r="AH520" s="24" t="str">
        <f t="shared" si="107"/>
        <v>МКОУ «Сар-Сарская СОШ» (Кизлярский район )</v>
      </c>
      <c r="AI520" s="24">
        <f>'Рейтинговая таблица организаций'!BB520</f>
        <v>78</v>
      </c>
    </row>
    <row r="521" spans="1:35" s="24" customFormat="1" x14ac:dyDescent="0.25">
      <c r="A521" s="24">
        <f>'Рейтинговая таблица организаций'!A521</f>
        <v>518</v>
      </c>
      <c r="B521" s="24" t="str">
        <f>'Рейтинговая таблица организаций'!B521</f>
        <v>МКОУ «Совхозная СОШ № 6» (Кизлярский район )</v>
      </c>
      <c r="C521" s="24">
        <f>'Рейтинговая таблица организаций'!C521</f>
        <v>130</v>
      </c>
      <c r="D521" s="24">
        <f t="shared" si="96"/>
        <v>518</v>
      </c>
      <c r="E521" s="24" t="str">
        <f t="shared" si="97"/>
        <v>МКОУ «Совхозная СОШ № 6» (Кизлярский район )</v>
      </c>
      <c r="F521" s="24">
        <f>'Рейтинговая таблица организаций'!M521</f>
        <v>68</v>
      </c>
      <c r="G521" s="24">
        <f>'Рейтинговая таблица организаций'!N521</f>
        <v>100</v>
      </c>
      <c r="H521" s="24">
        <f>'Рейтинговая таблица организаций'!O521</f>
        <v>98</v>
      </c>
      <c r="I521" s="24">
        <f>'Рейтинговая таблица организаций'!P521</f>
        <v>90</v>
      </c>
      <c r="J521" s="24">
        <f t="shared" si="98"/>
        <v>518</v>
      </c>
      <c r="K521" s="24" t="str">
        <f t="shared" si="99"/>
        <v>МКОУ «Совхозная СОШ № 6» (Кизлярский район )</v>
      </c>
      <c r="L521" s="24">
        <f>'Рейтинговая таблица организаций'!V521</f>
        <v>100</v>
      </c>
      <c r="M521" s="24">
        <f>'Рейтинговая таблица организаций'!X521</f>
        <v>90</v>
      </c>
      <c r="N521" s="24">
        <f>'Рейтинговая таблица организаций'!Y521</f>
        <v>95</v>
      </c>
      <c r="O521" s="24">
        <f t="shared" si="100"/>
        <v>518</v>
      </c>
      <c r="P521" s="24" t="str">
        <f t="shared" si="101"/>
        <v>МКОУ «Совхозная СОШ № 6» (Кизлярский район )</v>
      </c>
      <c r="Q521" s="24">
        <f>'Рейтинговая таблица организаций'!AD521</f>
        <v>0</v>
      </c>
      <c r="R521" s="24">
        <f>'Рейтинговая таблица организаций'!AE521</f>
        <v>60</v>
      </c>
      <c r="S521" s="7">
        <f>'Рейтинговая таблица организаций'!AF521</f>
        <v>89.473684210526315</v>
      </c>
      <c r="T521" s="24">
        <f>'Рейтинговая таблица организаций'!AG521</f>
        <v>51</v>
      </c>
      <c r="U521" s="24">
        <f t="shared" si="102"/>
        <v>518</v>
      </c>
      <c r="V521" s="24" t="str">
        <f t="shared" si="103"/>
        <v>МКОУ «Совхозная СОШ № 6» (Кизлярский район )</v>
      </c>
      <c r="W521" s="24">
        <f>'Рейтинговая таблица организаций'!AN521</f>
        <v>98</v>
      </c>
      <c r="X521" s="24">
        <f>'Рейтинговая таблица организаций'!AO521</f>
        <v>98</v>
      </c>
      <c r="Y521" s="24">
        <f>'Рейтинговая таблица организаций'!AP521</f>
        <v>99</v>
      </c>
      <c r="Z521" s="24">
        <f>'Рейтинговая таблица организаций'!AQ521</f>
        <v>98</v>
      </c>
      <c r="AA521" s="24">
        <f t="shared" si="104"/>
        <v>518</v>
      </c>
      <c r="AB521" s="24" t="str">
        <f t="shared" si="105"/>
        <v>МКОУ «Совхозная СОШ № 6» (Кизлярский район )</v>
      </c>
      <c r="AC521" s="24">
        <f>'Рейтинговая таблица организаций'!AX521</f>
        <v>98</v>
      </c>
      <c r="AD521" s="24">
        <f>'Рейтинговая таблица организаций'!AY521</f>
        <v>95</v>
      </c>
      <c r="AE521" s="24">
        <f>'Рейтинговая таблица организаций'!AZ521</f>
        <v>98</v>
      </c>
      <c r="AF521" s="24">
        <f>'Рейтинговая таблица организаций'!BA521</f>
        <v>97</v>
      </c>
      <c r="AG521" s="24">
        <f t="shared" si="106"/>
        <v>518</v>
      </c>
      <c r="AH521" s="24" t="str">
        <f t="shared" si="107"/>
        <v>МКОУ «Совхозная СОШ № 6» (Кизлярский район )</v>
      </c>
      <c r="AI521" s="24">
        <f>'Рейтинговая таблица организаций'!BB521</f>
        <v>86.2</v>
      </c>
    </row>
    <row r="522" spans="1:35" s="24" customFormat="1" x14ac:dyDescent="0.25">
      <c r="A522" s="24">
        <f>'Рейтинговая таблица организаций'!A522</f>
        <v>519</v>
      </c>
      <c r="B522" s="24" t="str">
        <f>'Рейтинговая таблица организаций'!B522</f>
        <v>МКОУ «Совхозная СОШ» (Кизлярский район )</v>
      </c>
      <c r="C522" s="24">
        <f>'Рейтинговая таблица организаций'!C522</f>
        <v>137</v>
      </c>
      <c r="D522" s="24">
        <f t="shared" si="96"/>
        <v>519</v>
      </c>
      <c r="E522" s="24" t="str">
        <f t="shared" si="97"/>
        <v>МКОУ «Совхозная СОШ» (Кизлярский район )</v>
      </c>
      <c r="F522" s="24">
        <f>'Рейтинговая таблица организаций'!M522</f>
        <v>94</v>
      </c>
      <c r="G522" s="24">
        <f>'Рейтинговая таблица организаций'!N522</f>
        <v>100</v>
      </c>
      <c r="H522" s="24">
        <f>'Рейтинговая таблица организаций'!O522</f>
        <v>100</v>
      </c>
      <c r="I522" s="24">
        <f>'Рейтинговая таблица организаций'!P522</f>
        <v>98</v>
      </c>
      <c r="J522" s="24">
        <f t="shared" si="98"/>
        <v>519</v>
      </c>
      <c r="K522" s="24" t="str">
        <f t="shared" si="99"/>
        <v>МКОУ «Совхозная СОШ» (Кизлярский район )</v>
      </c>
      <c r="L522" s="24">
        <f>'Рейтинговая таблица организаций'!V522</f>
        <v>60</v>
      </c>
      <c r="M522" s="24">
        <f>'Рейтинговая таблица организаций'!X522</f>
        <v>100</v>
      </c>
      <c r="N522" s="24">
        <f>'Рейтинговая таблица организаций'!Y522</f>
        <v>80</v>
      </c>
      <c r="O522" s="24">
        <f t="shared" si="100"/>
        <v>519</v>
      </c>
      <c r="P522" s="24" t="str">
        <f t="shared" si="101"/>
        <v>МКОУ «Совхозная СОШ» (Кизлярский район )</v>
      </c>
      <c r="Q522" s="24">
        <f>'Рейтинговая таблица организаций'!AD522</f>
        <v>0</v>
      </c>
      <c r="R522" s="24">
        <f>'Рейтинговая таблица организаций'!AE522</f>
        <v>60</v>
      </c>
      <c r="S522" s="7">
        <f>'Рейтинговая таблица организаций'!AF522</f>
        <v>75</v>
      </c>
      <c r="T522" s="24">
        <f>'Рейтинговая таблица организаций'!AG522</f>
        <v>47</v>
      </c>
      <c r="U522" s="24">
        <f t="shared" si="102"/>
        <v>519</v>
      </c>
      <c r="V522" s="24" t="str">
        <f t="shared" si="103"/>
        <v>МКОУ «Совхозная СОШ» (Кизлярский район )</v>
      </c>
      <c r="W522" s="24">
        <f>'Рейтинговая таблица организаций'!AN522</f>
        <v>100</v>
      </c>
      <c r="X522" s="24">
        <f>'Рейтинговая таблица организаций'!AO522</f>
        <v>99</v>
      </c>
      <c r="Y522" s="24">
        <f>'Рейтинговая таблица организаций'!AP522</f>
        <v>100</v>
      </c>
      <c r="Z522" s="24">
        <f>'Рейтинговая таблица организаций'!AQ522</f>
        <v>100</v>
      </c>
      <c r="AA522" s="24">
        <f t="shared" si="104"/>
        <v>519</v>
      </c>
      <c r="AB522" s="24" t="str">
        <f t="shared" si="105"/>
        <v>МКОУ «Совхозная СОШ» (Кизлярский район )</v>
      </c>
      <c r="AC522" s="24">
        <f>'Рейтинговая таблица организаций'!AX522</f>
        <v>100</v>
      </c>
      <c r="AD522" s="24">
        <f>'Рейтинговая таблица организаций'!AY522</f>
        <v>100</v>
      </c>
      <c r="AE522" s="24">
        <f>'Рейтинговая таблица организаций'!AZ522</f>
        <v>100</v>
      </c>
      <c r="AF522" s="24">
        <f>'Рейтинговая таблица организаций'!BA522</f>
        <v>100</v>
      </c>
      <c r="AG522" s="24">
        <f t="shared" si="106"/>
        <v>519</v>
      </c>
      <c r="AH522" s="24" t="str">
        <f t="shared" si="107"/>
        <v>МКОУ «Совхозная СОШ» (Кизлярский район )</v>
      </c>
      <c r="AI522" s="24">
        <f>'Рейтинговая таблица организаций'!BB522</f>
        <v>85</v>
      </c>
    </row>
    <row r="523" spans="1:35" s="24" customFormat="1" x14ac:dyDescent="0.25">
      <c r="A523" s="24">
        <f>'Рейтинговая таблица организаций'!A523</f>
        <v>520</v>
      </c>
      <c r="B523" s="24" t="str">
        <f>'Рейтинговая таблица организаций'!B523</f>
        <v>МКОУ «Старосеребряковская СОШ (Кизлярский район )</v>
      </c>
      <c r="C523" s="24">
        <f>'Рейтинговая таблица организаций'!C523</f>
        <v>65</v>
      </c>
      <c r="D523" s="24">
        <f t="shared" si="96"/>
        <v>520</v>
      </c>
      <c r="E523" s="24" t="str">
        <f t="shared" si="97"/>
        <v>МКОУ «Старосеребряковская СОШ (Кизлярский район )</v>
      </c>
      <c r="F523" s="24">
        <f>'Рейтинговая таблица организаций'!M523</f>
        <v>85</v>
      </c>
      <c r="G523" s="24">
        <f>'Рейтинговая таблица организаций'!N523</f>
        <v>90</v>
      </c>
      <c r="H523" s="24">
        <f>'Рейтинговая таблица организаций'!O523</f>
        <v>99</v>
      </c>
      <c r="I523" s="24">
        <f>'Рейтинговая таблица организаций'!P523</f>
        <v>92</v>
      </c>
      <c r="J523" s="24">
        <f t="shared" si="98"/>
        <v>520</v>
      </c>
      <c r="K523" s="24" t="str">
        <f t="shared" si="99"/>
        <v>МКОУ «Старосеребряковская СОШ (Кизлярский район )</v>
      </c>
      <c r="L523" s="24">
        <f>'Рейтинговая таблица организаций'!V523</f>
        <v>40</v>
      </c>
      <c r="M523" s="24">
        <f>'Рейтинговая таблица организаций'!X523</f>
        <v>95</v>
      </c>
      <c r="N523" s="24">
        <f>'Рейтинговая таблица организаций'!Y523</f>
        <v>67</v>
      </c>
      <c r="O523" s="24">
        <f t="shared" si="100"/>
        <v>520</v>
      </c>
      <c r="P523" s="24" t="str">
        <f t="shared" si="101"/>
        <v>МКОУ «Старосеребряковская СОШ (Кизлярский район )</v>
      </c>
      <c r="Q523" s="24">
        <f>'Рейтинговая таблица организаций'!AD523</f>
        <v>0</v>
      </c>
      <c r="R523" s="24">
        <f>'Рейтинговая таблица организаций'!AE523</f>
        <v>20</v>
      </c>
      <c r="S523" s="7">
        <f>'Рейтинговая таблица организаций'!AF523</f>
        <v>50</v>
      </c>
      <c r="T523" s="24">
        <f>'Рейтинговая таблица организаций'!AG523</f>
        <v>23</v>
      </c>
      <c r="U523" s="24">
        <f t="shared" si="102"/>
        <v>520</v>
      </c>
      <c r="V523" s="24" t="str">
        <f t="shared" si="103"/>
        <v>МКОУ «Старосеребряковская СОШ (Кизлярский район )</v>
      </c>
      <c r="W523" s="24">
        <f>'Рейтинговая таблица организаций'!AN523</f>
        <v>92</v>
      </c>
      <c r="X523" s="24">
        <f>'Рейтинговая таблица организаций'!AO523</f>
        <v>97</v>
      </c>
      <c r="Y523" s="24">
        <f>'Рейтинговая таблица организаций'!AP523</f>
        <v>96</v>
      </c>
      <c r="Z523" s="24">
        <f>'Рейтинговая таблица организаций'!AQ523</f>
        <v>95</v>
      </c>
      <c r="AA523" s="24">
        <f t="shared" si="104"/>
        <v>520</v>
      </c>
      <c r="AB523" s="24" t="str">
        <f t="shared" si="105"/>
        <v>МКОУ «Старосеребряковская СОШ (Кизлярский район )</v>
      </c>
      <c r="AC523" s="24">
        <f>'Рейтинговая таблица организаций'!AX523</f>
        <v>88</v>
      </c>
      <c r="AD523" s="24">
        <f>'Рейтинговая таблица организаций'!AY523</f>
        <v>95</v>
      </c>
      <c r="AE523" s="24">
        <f>'Рейтинговая таблица организаций'!AZ523</f>
        <v>95</v>
      </c>
      <c r="AF523" s="24">
        <f>'Рейтинговая таблица организаций'!BA523</f>
        <v>92</v>
      </c>
      <c r="AG523" s="24">
        <f t="shared" si="106"/>
        <v>520</v>
      </c>
      <c r="AH523" s="24" t="str">
        <f t="shared" si="107"/>
        <v>МКОУ «Старосеребряковская СОШ (Кизлярский район )</v>
      </c>
      <c r="AI523" s="24">
        <f>'Рейтинговая таблица организаций'!BB523</f>
        <v>73.8</v>
      </c>
    </row>
    <row r="524" spans="1:35" s="24" customFormat="1" x14ac:dyDescent="0.25">
      <c r="A524" s="24">
        <f>'Рейтинговая таблица организаций'!A524</f>
        <v>521</v>
      </c>
      <c r="B524" s="24" t="str">
        <f>'Рейтинговая таблица организаций'!B524</f>
        <v>МКОУ «Хуцеевская СОШ» (Кизлярский район )</v>
      </c>
      <c r="C524" s="24">
        <f>'Рейтинговая таблица организаций'!C524</f>
        <v>36</v>
      </c>
      <c r="D524" s="24">
        <f t="shared" si="96"/>
        <v>521</v>
      </c>
      <c r="E524" s="24" t="str">
        <f t="shared" si="97"/>
        <v>МКОУ «Хуцеевская СОШ» (Кизлярский район )</v>
      </c>
      <c r="F524" s="24">
        <f>'Рейтинговая таблица организаций'!M524</f>
        <v>81</v>
      </c>
      <c r="G524" s="24">
        <f>'Рейтинговая таблица организаций'!N524</f>
        <v>100</v>
      </c>
      <c r="H524" s="24">
        <f>'Рейтинговая таблица организаций'!O524</f>
        <v>95</v>
      </c>
      <c r="I524" s="24">
        <f>'Рейтинговая таблица организаций'!P524</f>
        <v>92</v>
      </c>
      <c r="J524" s="24">
        <f t="shared" si="98"/>
        <v>521</v>
      </c>
      <c r="K524" s="24" t="str">
        <f t="shared" si="99"/>
        <v>МКОУ «Хуцеевская СОШ» (Кизлярский район )</v>
      </c>
      <c r="L524" s="24">
        <f>'Рейтинговая таблица организаций'!V524</f>
        <v>60</v>
      </c>
      <c r="M524" s="24">
        <f>'Рейтинговая таблица организаций'!X524</f>
        <v>78</v>
      </c>
      <c r="N524" s="24">
        <f>'Рейтинговая таблица организаций'!Y524</f>
        <v>69</v>
      </c>
      <c r="O524" s="24">
        <f t="shared" si="100"/>
        <v>521</v>
      </c>
      <c r="P524" s="24" t="str">
        <f t="shared" si="101"/>
        <v>МКОУ «Хуцеевская СОШ» (Кизлярский район )</v>
      </c>
      <c r="Q524" s="24">
        <f>'Рейтинговая таблица организаций'!AD524</f>
        <v>0</v>
      </c>
      <c r="R524" s="24">
        <f>'Рейтинговая таблица организаций'!AE524</f>
        <v>0</v>
      </c>
      <c r="S524" s="7">
        <f>'Рейтинговая таблица организаций'!AF524</f>
        <v>92.307692307692307</v>
      </c>
      <c r="T524" s="24">
        <f>'Рейтинговая таблица организаций'!AG524</f>
        <v>28</v>
      </c>
      <c r="U524" s="24">
        <f t="shared" si="102"/>
        <v>521</v>
      </c>
      <c r="V524" s="24" t="str">
        <f t="shared" si="103"/>
        <v>МКОУ «Хуцеевская СОШ» (Кизлярский район )</v>
      </c>
      <c r="W524" s="24">
        <f>'Рейтинговая таблица организаций'!AN524</f>
        <v>94</v>
      </c>
      <c r="X524" s="24">
        <f>'Рейтинговая таблица организаций'!AO524</f>
        <v>94</v>
      </c>
      <c r="Y524" s="24">
        <f>'Рейтинговая таблица организаций'!AP524</f>
        <v>91</v>
      </c>
      <c r="Z524" s="24">
        <f>'Рейтинговая таблица организаций'!AQ524</f>
        <v>93</v>
      </c>
      <c r="AA524" s="24">
        <f t="shared" si="104"/>
        <v>521</v>
      </c>
      <c r="AB524" s="24" t="str">
        <f t="shared" si="105"/>
        <v>МКОУ «Хуцеевская СОШ» (Кизлярский район )</v>
      </c>
      <c r="AC524" s="24">
        <f>'Рейтинговая таблица организаций'!AX524</f>
        <v>83</v>
      </c>
      <c r="AD524" s="24">
        <f>'Рейтинговая таблица организаций'!AY524</f>
        <v>94</v>
      </c>
      <c r="AE524" s="24">
        <f>'Рейтинговая таблица организаций'!AZ524</f>
        <v>92</v>
      </c>
      <c r="AF524" s="24">
        <f>'Рейтинговая таблица организаций'!BA524</f>
        <v>89</v>
      </c>
      <c r="AG524" s="24">
        <f t="shared" si="106"/>
        <v>521</v>
      </c>
      <c r="AH524" s="24" t="str">
        <f t="shared" si="107"/>
        <v>МКОУ «Хуцеевская СОШ» (Кизлярский район )</v>
      </c>
      <c r="AI524" s="24">
        <f>'Рейтинговая таблица организаций'!BB524</f>
        <v>74.2</v>
      </c>
    </row>
    <row r="525" spans="1:35" s="24" customFormat="1" x14ac:dyDescent="0.25">
      <c r="A525" s="24">
        <f>'Рейтинговая таблица организаций'!A525</f>
        <v>522</v>
      </c>
      <c r="B525" s="24" t="str">
        <f>'Рейтинговая таблица организаций'!B525</f>
        <v>МКОУ «Цветковская гимназия» (Кизлярский район )</v>
      </c>
      <c r="C525" s="24">
        <f>'Рейтинговая таблица организаций'!C525</f>
        <v>468</v>
      </c>
      <c r="D525" s="24">
        <f t="shared" si="96"/>
        <v>522</v>
      </c>
      <c r="E525" s="24" t="str">
        <f t="shared" si="97"/>
        <v>МКОУ «Цветковская гимназия» (Кизлярский район )</v>
      </c>
      <c r="F525" s="24">
        <f>'Рейтинговая таблица организаций'!M525</f>
        <v>99</v>
      </c>
      <c r="G525" s="24">
        <f>'Рейтинговая таблица организаций'!N525</f>
        <v>100</v>
      </c>
      <c r="H525" s="24">
        <f>'Рейтинговая таблица организаций'!O525</f>
        <v>100</v>
      </c>
      <c r="I525" s="24">
        <f>'Рейтинговая таблица организаций'!P525</f>
        <v>100</v>
      </c>
      <c r="J525" s="24">
        <f t="shared" si="98"/>
        <v>522</v>
      </c>
      <c r="K525" s="24" t="str">
        <f t="shared" si="99"/>
        <v>МКОУ «Цветковская гимназия» (Кизлярский район )</v>
      </c>
      <c r="L525" s="24">
        <f>'Рейтинговая таблица организаций'!V525</f>
        <v>100</v>
      </c>
      <c r="M525" s="24">
        <f>'Рейтинговая таблица организаций'!X525</f>
        <v>100</v>
      </c>
      <c r="N525" s="24">
        <f>'Рейтинговая таблица организаций'!Y525</f>
        <v>100</v>
      </c>
      <c r="O525" s="24">
        <f t="shared" si="100"/>
        <v>522</v>
      </c>
      <c r="P525" s="24" t="str">
        <f t="shared" si="101"/>
        <v>МКОУ «Цветковская гимназия» (Кизлярский район )</v>
      </c>
      <c r="Q525" s="24">
        <f>'Рейтинговая таблица организаций'!AD525</f>
        <v>20</v>
      </c>
      <c r="R525" s="24">
        <f>'Рейтинговая таблица организаций'!AE525</f>
        <v>60</v>
      </c>
      <c r="S525" s="7">
        <f>'Рейтинговая таблица организаций'!AF525</f>
        <v>100</v>
      </c>
      <c r="T525" s="24">
        <f>'Рейтинговая таблица организаций'!AG525</f>
        <v>60</v>
      </c>
      <c r="U525" s="24">
        <f t="shared" si="102"/>
        <v>522</v>
      </c>
      <c r="V525" s="24" t="str">
        <f t="shared" si="103"/>
        <v>МКОУ «Цветковская гимназия» (Кизлярский район )</v>
      </c>
      <c r="W525" s="24">
        <f>'Рейтинговая таблица организаций'!AN525</f>
        <v>99</v>
      </c>
      <c r="X525" s="24">
        <f>'Рейтинговая таблица организаций'!AO525</f>
        <v>100</v>
      </c>
      <c r="Y525" s="24">
        <f>'Рейтинговая таблица организаций'!AP525</f>
        <v>100</v>
      </c>
      <c r="Z525" s="24">
        <f>'Рейтинговая таблица организаций'!AQ525</f>
        <v>100</v>
      </c>
      <c r="AA525" s="24">
        <f t="shared" si="104"/>
        <v>522</v>
      </c>
      <c r="AB525" s="24" t="str">
        <f t="shared" si="105"/>
        <v>МКОУ «Цветковская гимназия» (Кизлярский район )</v>
      </c>
      <c r="AC525" s="24">
        <f>'Рейтинговая таблица организаций'!AX525</f>
        <v>99</v>
      </c>
      <c r="AD525" s="24">
        <f>'Рейтинговая таблица организаций'!AY525</f>
        <v>100</v>
      </c>
      <c r="AE525" s="24">
        <f>'Рейтинговая таблица организаций'!AZ525</f>
        <v>100</v>
      </c>
      <c r="AF525" s="24">
        <f>'Рейтинговая таблица организаций'!BA525</f>
        <v>100</v>
      </c>
      <c r="AG525" s="24">
        <f t="shared" si="106"/>
        <v>522</v>
      </c>
      <c r="AH525" s="24" t="str">
        <f t="shared" si="107"/>
        <v>МКОУ «Цветковская гимназия» (Кизлярский район )</v>
      </c>
      <c r="AI525" s="24">
        <f>'Рейтинговая таблица организаций'!BB525</f>
        <v>92</v>
      </c>
    </row>
    <row r="526" spans="1:35" s="24" customFormat="1" x14ac:dyDescent="0.25">
      <c r="A526" s="24">
        <f>'Рейтинговая таблица организаций'!A526</f>
        <v>523</v>
      </c>
      <c r="B526" s="24" t="str">
        <f>'Рейтинговая таблица организаций'!B526</f>
        <v>МКОУ «Черняевская СОШ» (Кизлярский район )</v>
      </c>
      <c r="C526" s="24">
        <f>'Рейтинговая таблица организаций'!C526</f>
        <v>214</v>
      </c>
      <c r="D526" s="24">
        <f t="shared" si="96"/>
        <v>523</v>
      </c>
      <c r="E526" s="24" t="str">
        <f t="shared" si="97"/>
        <v>МКОУ «Черняевская СОШ» (Кизлярский район )</v>
      </c>
      <c r="F526" s="24">
        <f>'Рейтинговая таблица организаций'!M526</f>
        <v>100</v>
      </c>
      <c r="G526" s="24">
        <f>'Рейтинговая таблица организаций'!N526</f>
        <v>90</v>
      </c>
      <c r="H526" s="24">
        <f>'Рейтинговая таблица организаций'!O526</f>
        <v>96</v>
      </c>
      <c r="I526" s="24">
        <f>'Рейтинговая таблица организаций'!P526</f>
        <v>95</v>
      </c>
      <c r="J526" s="24">
        <f t="shared" si="98"/>
        <v>523</v>
      </c>
      <c r="K526" s="24" t="str">
        <f t="shared" si="99"/>
        <v>МКОУ «Черняевская СОШ» (Кизлярский район )</v>
      </c>
      <c r="L526" s="24">
        <f>'Рейтинговая таблица организаций'!V526</f>
        <v>40</v>
      </c>
      <c r="M526" s="24">
        <f>'Рейтинговая таблица организаций'!X526</f>
        <v>83</v>
      </c>
      <c r="N526" s="24">
        <f>'Рейтинговая таблица организаций'!Y526</f>
        <v>61</v>
      </c>
      <c r="O526" s="24">
        <f t="shared" si="100"/>
        <v>523</v>
      </c>
      <c r="P526" s="24" t="str">
        <f t="shared" si="101"/>
        <v>МКОУ «Черняевская СОШ» (Кизлярский район )</v>
      </c>
      <c r="Q526" s="24">
        <f>'Рейтинговая таблица организаций'!AD526</f>
        <v>0</v>
      </c>
      <c r="R526" s="24">
        <f>'Рейтинговая таблица организаций'!AE526</f>
        <v>40</v>
      </c>
      <c r="S526" s="7">
        <f>'Рейтинговая таблица организаций'!AF526</f>
        <v>66.666666666666671</v>
      </c>
      <c r="T526" s="24">
        <f>'Рейтинговая таблица организаций'!AG526</f>
        <v>36</v>
      </c>
      <c r="U526" s="24">
        <f t="shared" si="102"/>
        <v>523</v>
      </c>
      <c r="V526" s="24" t="str">
        <f t="shared" si="103"/>
        <v>МКОУ «Черняевская СОШ» (Кизлярский район )</v>
      </c>
      <c r="W526" s="24">
        <f>'Рейтинговая таблица организаций'!AN526</f>
        <v>95</v>
      </c>
      <c r="X526" s="24">
        <f>'Рейтинговая таблица организаций'!AO526</f>
        <v>98</v>
      </c>
      <c r="Y526" s="24">
        <f>'Рейтинговая таблица организаций'!AP526</f>
        <v>96</v>
      </c>
      <c r="Z526" s="24">
        <f>'Рейтинговая таблица организаций'!AQ526</f>
        <v>96</v>
      </c>
      <c r="AA526" s="24">
        <f t="shared" si="104"/>
        <v>523</v>
      </c>
      <c r="AB526" s="24" t="str">
        <f t="shared" si="105"/>
        <v>МКОУ «Черняевская СОШ» (Кизлярский район )</v>
      </c>
      <c r="AC526" s="24">
        <f>'Рейтинговая таблица организаций'!AX526</f>
        <v>96</v>
      </c>
      <c r="AD526" s="24">
        <f>'Рейтинговая таблица организаций'!AY526</f>
        <v>94</v>
      </c>
      <c r="AE526" s="24">
        <f>'Рейтинговая таблица организаций'!AZ526</f>
        <v>94</v>
      </c>
      <c r="AF526" s="24">
        <f>'Рейтинговая таблица организаций'!BA526</f>
        <v>95</v>
      </c>
      <c r="AG526" s="24">
        <f t="shared" si="106"/>
        <v>523</v>
      </c>
      <c r="AH526" s="24" t="str">
        <f t="shared" si="107"/>
        <v>МКОУ «Черняевская СОШ» (Кизлярский район )</v>
      </c>
      <c r="AI526" s="24">
        <f>'Рейтинговая таблица организаций'!BB526</f>
        <v>76.599999999999994</v>
      </c>
    </row>
    <row r="527" spans="1:35" s="24" customFormat="1" x14ac:dyDescent="0.25">
      <c r="A527" s="24">
        <f>'Рейтинговая таблица организаций'!A527</f>
        <v>524</v>
      </c>
      <c r="B527" s="24" t="str">
        <f>'Рейтинговая таблица организаций'!B527</f>
        <v>МКОУ «Яснополянская СОШ» (Кизлярский район )</v>
      </c>
      <c r="C527" s="24">
        <f>'Рейтинговая таблица организаций'!C527</f>
        <v>117</v>
      </c>
      <c r="D527" s="24">
        <f t="shared" si="96"/>
        <v>524</v>
      </c>
      <c r="E527" s="24" t="str">
        <f t="shared" si="97"/>
        <v>МКОУ «Яснополянская СОШ» (Кизлярский район )</v>
      </c>
      <c r="F527" s="24">
        <f>'Рейтинговая таблица организаций'!M527</f>
        <v>99</v>
      </c>
      <c r="G527" s="24">
        <f>'Рейтинговая таблица организаций'!N527</f>
        <v>100</v>
      </c>
      <c r="H527" s="24">
        <f>'Рейтинговая таблица организаций'!O527</f>
        <v>98</v>
      </c>
      <c r="I527" s="24">
        <f>'Рейтинговая таблица организаций'!P527</f>
        <v>99</v>
      </c>
      <c r="J527" s="24">
        <f t="shared" si="98"/>
        <v>524</v>
      </c>
      <c r="K527" s="24" t="str">
        <f t="shared" si="99"/>
        <v>МКОУ «Яснополянская СОШ» (Кизлярский район )</v>
      </c>
      <c r="L527" s="24">
        <f>'Рейтинговая таблица организаций'!V527</f>
        <v>100</v>
      </c>
      <c r="M527" s="24">
        <f>'Рейтинговая таблица организаций'!X527</f>
        <v>87</v>
      </c>
      <c r="N527" s="24">
        <f>'Рейтинговая таблица организаций'!Y527</f>
        <v>93</v>
      </c>
      <c r="O527" s="24">
        <f t="shared" si="100"/>
        <v>524</v>
      </c>
      <c r="P527" s="24" t="str">
        <f t="shared" si="101"/>
        <v>МКОУ «Яснополянская СОШ» (Кизлярский район )</v>
      </c>
      <c r="Q527" s="24">
        <f>'Рейтинговая таблица организаций'!AD527</f>
        <v>20</v>
      </c>
      <c r="R527" s="24">
        <f>'Рейтинговая таблица организаций'!AE527</f>
        <v>0</v>
      </c>
      <c r="S527" s="7">
        <f>'Рейтинговая таблица организаций'!AF527</f>
        <v>100</v>
      </c>
      <c r="T527" s="24">
        <f>'Рейтинговая таблица организаций'!AG527</f>
        <v>36</v>
      </c>
      <c r="U527" s="24">
        <f t="shared" si="102"/>
        <v>524</v>
      </c>
      <c r="V527" s="24" t="str">
        <f t="shared" si="103"/>
        <v>МКОУ «Яснополянская СОШ» (Кизлярский район )</v>
      </c>
      <c r="W527" s="24">
        <f>'Рейтинговая таблица организаций'!AN527</f>
        <v>100</v>
      </c>
      <c r="X527" s="24">
        <f>'Рейтинговая таблица организаций'!AO527</f>
        <v>100</v>
      </c>
      <c r="Y527" s="24">
        <f>'Рейтинговая таблица организаций'!AP527</f>
        <v>100</v>
      </c>
      <c r="Z527" s="24">
        <f>'Рейтинговая таблица организаций'!AQ527</f>
        <v>100</v>
      </c>
      <c r="AA527" s="24">
        <f t="shared" si="104"/>
        <v>524</v>
      </c>
      <c r="AB527" s="24" t="str">
        <f t="shared" si="105"/>
        <v>МКОУ «Яснополянская СОШ» (Кизлярский район )</v>
      </c>
      <c r="AC527" s="24">
        <f>'Рейтинговая таблица организаций'!AX527</f>
        <v>95</v>
      </c>
      <c r="AD527" s="24">
        <f>'Рейтинговая таблица организаций'!AY527</f>
        <v>95</v>
      </c>
      <c r="AE527" s="24">
        <f>'Рейтинговая таблица организаций'!AZ527</f>
        <v>97</v>
      </c>
      <c r="AF527" s="24">
        <f>'Рейтинговая таблица организаций'!BA527</f>
        <v>95</v>
      </c>
      <c r="AG527" s="24">
        <f t="shared" si="106"/>
        <v>524</v>
      </c>
      <c r="AH527" s="24" t="str">
        <f t="shared" si="107"/>
        <v>МКОУ «Яснополянская СОШ» (Кизлярский район )</v>
      </c>
      <c r="AI527" s="24">
        <f>'Рейтинговая таблица организаций'!BB527</f>
        <v>84.6</v>
      </c>
    </row>
    <row r="528" spans="1:35" s="24" customFormat="1" x14ac:dyDescent="0.25">
      <c r="A528" s="24">
        <f>'Рейтинговая таблица организаций'!A528</f>
        <v>525</v>
      </c>
      <c r="B528" s="24" t="str">
        <f>'Рейтинговая таблица организаций'!B528</f>
        <v>МКОУ «Степновская ООШ» (Кизлярский район )</v>
      </c>
      <c r="C528" s="24">
        <f>'Рейтинговая таблица организаций'!C528</f>
        <v>22</v>
      </c>
      <c r="D528" s="24">
        <f t="shared" si="96"/>
        <v>525</v>
      </c>
      <c r="E528" s="24" t="str">
        <f t="shared" si="97"/>
        <v>МКОУ «Степновская ООШ» (Кизлярский район )</v>
      </c>
      <c r="F528" s="24">
        <f>'Рейтинговая таблица организаций'!M528</f>
        <v>90</v>
      </c>
      <c r="G528" s="24">
        <f>'Рейтинговая таблица организаций'!N528</f>
        <v>60</v>
      </c>
      <c r="H528" s="24">
        <f>'Рейтинговая таблица организаций'!O528</f>
        <v>97</v>
      </c>
      <c r="I528" s="24">
        <f>'Рейтинговая таблица организаций'!P528</f>
        <v>84</v>
      </c>
      <c r="J528" s="24">
        <f t="shared" si="98"/>
        <v>525</v>
      </c>
      <c r="K528" s="24" t="str">
        <f t="shared" si="99"/>
        <v>МКОУ «Степновская ООШ» (Кизлярский район )</v>
      </c>
      <c r="L528" s="24">
        <f>'Рейтинговая таблица организаций'!V528</f>
        <v>40</v>
      </c>
      <c r="M528" s="24">
        <f>'Рейтинговая таблица организаций'!X528</f>
        <v>86</v>
      </c>
      <c r="N528" s="24">
        <f>'Рейтинговая таблица организаций'!Y528</f>
        <v>63</v>
      </c>
      <c r="O528" s="24">
        <f t="shared" si="100"/>
        <v>525</v>
      </c>
      <c r="P528" s="24" t="str">
        <f t="shared" si="101"/>
        <v>МКОУ «Степновская ООШ» (Кизлярский район )</v>
      </c>
      <c r="Q528" s="24">
        <f>'Рейтинговая таблица организаций'!AD528</f>
        <v>0</v>
      </c>
      <c r="R528" s="24">
        <f>'Рейтинговая таблица организаций'!AE528</f>
        <v>0</v>
      </c>
      <c r="S528" s="7">
        <f>'Рейтинговая таблица организаций'!AF528</f>
        <v>100</v>
      </c>
      <c r="T528" s="24">
        <f>'Рейтинговая таблица организаций'!AG528</f>
        <v>30</v>
      </c>
      <c r="U528" s="24">
        <f t="shared" si="102"/>
        <v>525</v>
      </c>
      <c r="V528" s="24" t="str">
        <f t="shared" si="103"/>
        <v>МКОУ «Степновская ООШ» (Кизлярский район )</v>
      </c>
      <c r="W528" s="24">
        <f>'Рейтинговая таблица организаций'!AN528</f>
        <v>91</v>
      </c>
      <c r="X528" s="24">
        <f>'Рейтинговая таблица организаций'!AO528</f>
        <v>100</v>
      </c>
      <c r="Y528" s="24">
        <f>'Рейтинговая таблица организаций'!AP528</f>
        <v>100</v>
      </c>
      <c r="Z528" s="24">
        <f>'Рейтинговая таблица организаций'!AQ528</f>
        <v>96</v>
      </c>
      <c r="AA528" s="24">
        <f t="shared" si="104"/>
        <v>525</v>
      </c>
      <c r="AB528" s="24" t="str">
        <f t="shared" si="105"/>
        <v>МКОУ «Степновская ООШ» (Кизлярский район )</v>
      </c>
      <c r="AC528" s="24">
        <f>'Рейтинговая таблица организаций'!AX528</f>
        <v>95</v>
      </c>
      <c r="AD528" s="24">
        <f>'Рейтинговая таблица организаций'!AY528</f>
        <v>95</v>
      </c>
      <c r="AE528" s="24">
        <f>'Рейтинговая таблица организаций'!AZ528</f>
        <v>100</v>
      </c>
      <c r="AF528" s="24">
        <f>'Рейтинговая таблица организаций'!BA528</f>
        <v>96</v>
      </c>
      <c r="AG528" s="24">
        <f t="shared" si="106"/>
        <v>525</v>
      </c>
      <c r="AH528" s="24" t="str">
        <f t="shared" si="107"/>
        <v>МКОУ «Степновская ООШ» (Кизлярский район )</v>
      </c>
      <c r="AI528" s="24">
        <f>'Рейтинговая таблица организаций'!BB528</f>
        <v>73.8</v>
      </c>
    </row>
    <row r="529" spans="1:35" s="24" customFormat="1" x14ac:dyDescent="0.25">
      <c r="A529" s="24">
        <f>'Рейтинговая таблица организаций'!A529</f>
        <v>526</v>
      </c>
      <c r="B529" s="24" t="str">
        <f>'Рейтинговая таблица организаций'!B529</f>
        <v>МКОУ «Новогладовская ООШ» (Кизлярский район )</v>
      </c>
      <c r="C529" s="24">
        <f>'Рейтинговая таблица организаций'!C529</f>
        <v>31</v>
      </c>
      <c r="D529" s="24">
        <f t="shared" ref="D529:D592" si="108">A529</f>
        <v>526</v>
      </c>
      <c r="E529" s="24" t="str">
        <f t="shared" ref="E529:E592" si="109">B529</f>
        <v>МКОУ «Новогладовская ООШ» (Кизлярский район )</v>
      </c>
      <c r="F529" s="24">
        <f>'Рейтинговая таблица организаций'!M529</f>
        <v>93</v>
      </c>
      <c r="G529" s="24">
        <f>'Рейтинговая таблица организаций'!N529</f>
        <v>100</v>
      </c>
      <c r="H529" s="24">
        <f>'Рейтинговая таблица организаций'!O529</f>
        <v>89</v>
      </c>
      <c r="I529" s="24">
        <f>'Рейтинговая таблица организаций'!P529</f>
        <v>94</v>
      </c>
      <c r="J529" s="24">
        <f t="shared" ref="J529:J592" si="110">A529</f>
        <v>526</v>
      </c>
      <c r="K529" s="24" t="str">
        <f t="shared" ref="K529:K592" si="111">B529</f>
        <v>МКОУ «Новогладовская ООШ» (Кизлярский район )</v>
      </c>
      <c r="L529" s="24">
        <f>'Рейтинговая таблица организаций'!V529</f>
        <v>40</v>
      </c>
      <c r="M529" s="24">
        <f>'Рейтинговая таблица организаций'!X529</f>
        <v>71</v>
      </c>
      <c r="N529" s="24">
        <f>'Рейтинговая таблица организаций'!Y529</f>
        <v>55</v>
      </c>
      <c r="O529" s="24">
        <f t="shared" ref="O529:O592" si="112">A529</f>
        <v>526</v>
      </c>
      <c r="P529" s="24" t="str">
        <f t="shared" ref="P529:P592" si="113">B529</f>
        <v>МКОУ «Новогладовская ООШ» (Кизлярский район )</v>
      </c>
      <c r="Q529" s="24">
        <f>'Рейтинговая таблица организаций'!AD529</f>
        <v>0</v>
      </c>
      <c r="R529" s="24">
        <f>'Рейтинговая таблица организаций'!AE529</f>
        <v>0</v>
      </c>
      <c r="S529" s="7">
        <f>'Рейтинговая таблица организаций'!AF529</f>
        <v>100</v>
      </c>
      <c r="T529" s="24">
        <f>'Рейтинговая таблица организаций'!AG529</f>
        <v>30</v>
      </c>
      <c r="U529" s="24">
        <f t="shared" ref="U529:U592" si="114">A529</f>
        <v>526</v>
      </c>
      <c r="V529" s="24" t="str">
        <f t="shared" ref="V529:V592" si="115">B529</f>
        <v>МКОУ «Новогладовская ООШ» (Кизлярский район )</v>
      </c>
      <c r="W529" s="24">
        <f>'Рейтинговая таблица организаций'!AN529</f>
        <v>81</v>
      </c>
      <c r="X529" s="24">
        <f>'Рейтинговая таблица организаций'!AO529</f>
        <v>84</v>
      </c>
      <c r="Y529" s="24">
        <f>'Рейтинговая таблица организаций'!AP529</f>
        <v>84</v>
      </c>
      <c r="Z529" s="24">
        <f>'Рейтинговая таблица организаций'!AQ529</f>
        <v>83</v>
      </c>
      <c r="AA529" s="24">
        <f t="shared" ref="AA529:AA592" si="116">A529</f>
        <v>526</v>
      </c>
      <c r="AB529" s="24" t="str">
        <f t="shared" ref="AB529:AB592" si="117">B529</f>
        <v>МКОУ «Новогладовская ООШ» (Кизлярский район )</v>
      </c>
      <c r="AC529" s="24">
        <f>'Рейтинговая таблица организаций'!AX529</f>
        <v>65</v>
      </c>
      <c r="AD529" s="24">
        <f>'Рейтинговая таблица организаций'!AY529</f>
        <v>65</v>
      </c>
      <c r="AE529" s="24">
        <f>'Рейтинговая таблица организаций'!AZ529</f>
        <v>77</v>
      </c>
      <c r="AF529" s="24">
        <f>'Рейтинговая таблица организаций'!BA529</f>
        <v>67</v>
      </c>
      <c r="AG529" s="24">
        <f t="shared" ref="AG529:AG592" si="118">A529</f>
        <v>526</v>
      </c>
      <c r="AH529" s="24" t="str">
        <f t="shared" ref="AH529:AH592" si="119">B529</f>
        <v>МКОУ «Новогладовская ООШ» (Кизлярский район )</v>
      </c>
      <c r="AI529" s="24">
        <f>'Рейтинговая таблица организаций'!BB529</f>
        <v>65.8</v>
      </c>
    </row>
    <row r="530" spans="1:35" s="24" customFormat="1" x14ac:dyDescent="0.25">
      <c r="A530" s="24">
        <f>'Рейтинговая таблица организаций'!A530</f>
        <v>527</v>
      </c>
      <c r="B530" s="24" t="str">
        <f>'Рейтинговая таблица организаций'!B530</f>
        <v>МКОУ «Сангишинская ООШ» (Кизлярский район )</v>
      </c>
      <c r="C530" s="24">
        <f>'Рейтинговая таблица организаций'!C530</f>
        <v>24</v>
      </c>
      <c r="D530" s="24">
        <f t="shared" si="108"/>
        <v>527</v>
      </c>
      <c r="E530" s="24" t="str">
        <f t="shared" si="109"/>
        <v>МКОУ «Сангишинская ООШ» (Кизлярский район )</v>
      </c>
      <c r="F530" s="24">
        <f>'Рейтинговая таблица организаций'!M530</f>
        <v>100</v>
      </c>
      <c r="G530" s="24">
        <f>'Рейтинговая таблица организаций'!N530</f>
        <v>100</v>
      </c>
      <c r="H530" s="24">
        <f>'Рейтинговая таблица организаций'!O530</f>
        <v>95</v>
      </c>
      <c r="I530" s="24">
        <f>'Рейтинговая таблица организаций'!P530</f>
        <v>98</v>
      </c>
      <c r="J530" s="24">
        <f t="shared" si="110"/>
        <v>527</v>
      </c>
      <c r="K530" s="24" t="str">
        <f t="shared" si="111"/>
        <v>МКОУ «Сангишинская ООШ» (Кизлярский район )</v>
      </c>
      <c r="L530" s="24">
        <f>'Рейтинговая таблица организаций'!V530</f>
        <v>20</v>
      </c>
      <c r="M530" s="24">
        <f>'Рейтинговая таблица организаций'!X530</f>
        <v>79</v>
      </c>
      <c r="N530" s="24">
        <f>'Рейтинговая таблица организаций'!Y530</f>
        <v>49</v>
      </c>
      <c r="O530" s="24">
        <f t="shared" si="112"/>
        <v>527</v>
      </c>
      <c r="P530" s="24" t="str">
        <f t="shared" si="113"/>
        <v>МКОУ «Сангишинская ООШ» (Кизлярский район )</v>
      </c>
      <c r="Q530" s="24">
        <f>'Рейтинговая таблица организаций'!AD530</f>
        <v>0</v>
      </c>
      <c r="R530" s="24">
        <f>'Рейтинговая таблица организаций'!AE530</f>
        <v>0</v>
      </c>
      <c r="S530" s="7">
        <f>'Рейтинговая таблица организаций'!AF530</f>
        <v>100</v>
      </c>
      <c r="T530" s="24">
        <f>'Рейтинговая таблица организаций'!AG530</f>
        <v>30</v>
      </c>
      <c r="U530" s="24">
        <f t="shared" si="114"/>
        <v>527</v>
      </c>
      <c r="V530" s="24" t="str">
        <f t="shared" si="115"/>
        <v>МКОУ «Сангишинская ООШ» (Кизлярский район )</v>
      </c>
      <c r="W530" s="24">
        <f>'Рейтинговая таблица организаций'!AN530</f>
        <v>100</v>
      </c>
      <c r="X530" s="24">
        <f>'Рейтинговая таблица организаций'!AO530</f>
        <v>100</v>
      </c>
      <c r="Y530" s="24">
        <f>'Рейтинговая таблица организаций'!AP530</f>
        <v>100</v>
      </c>
      <c r="Z530" s="24">
        <f>'Рейтинговая таблица организаций'!AQ530</f>
        <v>100</v>
      </c>
      <c r="AA530" s="24">
        <f t="shared" si="116"/>
        <v>527</v>
      </c>
      <c r="AB530" s="24" t="str">
        <f t="shared" si="117"/>
        <v>МКОУ «Сангишинская ООШ» (Кизлярский район )</v>
      </c>
      <c r="AC530" s="24">
        <f>'Рейтинговая таблица организаций'!AX530</f>
        <v>96</v>
      </c>
      <c r="AD530" s="24">
        <f>'Рейтинговая таблица организаций'!AY530</f>
        <v>92</v>
      </c>
      <c r="AE530" s="24">
        <f>'Рейтинговая таблица организаций'!AZ530</f>
        <v>96</v>
      </c>
      <c r="AF530" s="24">
        <f>'Рейтинговая таблица организаций'!BA530</f>
        <v>94</v>
      </c>
      <c r="AG530" s="24">
        <f t="shared" si="118"/>
        <v>527</v>
      </c>
      <c r="AH530" s="24" t="str">
        <f t="shared" si="119"/>
        <v>МКОУ «Сангишинская ООШ» (Кизлярский район )</v>
      </c>
      <c r="AI530" s="24">
        <f>'Рейтинговая таблица организаций'!BB530</f>
        <v>74.2</v>
      </c>
    </row>
    <row r="531" spans="1:35" s="24" customFormat="1" x14ac:dyDescent="0.25">
      <c r="A531" s="24">
        <f>'Рейтинговая таблица организаций'!A531</f>
        <v>528</v>
      </c>
      <c r="B531" s="24" t="str">
        <f>'Рейтинговая таблица организаций'!B531</f>
        <v>МКОУ «Шаумяновская ООШ» (Кизлярский район )</v>
      </c>
      <c r="C531" s="24">
        <f>'Рейтинговая таблица организаций'!C531</f>
        <v>114</v>
      </c>
      <c r="D531" s="24">
        <f t="shared" si="108"/>
        <v>528</v>
      </c>
      <c r="E531" s="24" t="str">
        <f t="shared" si="109"/>
        <v>МКОУ «Шаумяновская ООШ» (Кизлярский район )</v>
      </c>
      <c r="F531" s="24">
        <f>'Рейтинговая таблица организаций'!M531</f>
        <v>96</v>
      </c>
      <c r="G531" s="24">
        <f>'Рейтинговая таблица организаций'!N531</f>
        <v>100</v>
      </c>
      <c r="H531" s="24">
        <f>'Рейтинговая таблица организаций'!O531</f>
        <v>97</v>
      </c>
      <c r="I531" s="24">
        <f>'Рейтинговая таблица организаций'!P531</f>
        <v>98</v>
      </c>
      <c r="J531" s="24">
        <f t="shared" si="110"/>
        <v>528</v>
      </c>
      <c r="K531" s="24" t="str">
        <f t="shared" si="111"/>
        <v>МКОУ «Шаумяновская ООШ» (Кизлярский район )</v>
      </c>
      <c r="L531" s="24">
        <f>'Рейтинговая таблица организаций'!V531</f>
        <v>20</v>
      </c>
      <c r="M531" s="24">
        <f>'Рейтинговая таблица организаций'!X531</f>
        <v>83</v>
      </c>
      <c r="N531" s="24">
        <f>'Рейтинговая таблица организаций'!Y531</f>
        <v>51</v>
      </c>
      <c r="O531" s="24">
        <f t="shared" si="112"/>
        <v>528</v>
      </c>
      <c r="P531" s="24" t="str">
        <f t="shared" si="113"/>
        <v>МКОУ «Шаумяновская ООШ» (Кизлярский район )</v>
      </c>
      <c r="Q531" s="24">
        <f>'Рейтинговая таблица организаций'!AD531</f>
        <v>0</v>
      </c>
      <c r="R531" s="24">
        <f>'Рейтинговая таблица организаций'!AE531</f>
        <v>0</v>
      </c>
      <c r="S531" s="7">
        <f>'Рейтинговая таблица организаций'!AF531</f>
        <v>100</v>
      </c>
      <c r="T531" s="24">
        <f>'Рейтинговая таблица организаций'!AG531</f>
        <v>30</v>
      </c>
      <c r="U531" s="24">
        <f t="shared" si="114"/>
        <v>528</v>
      </c>
      <c r="V531" s="24" t="str">
        <f t="shared" si="115"/>
        <v>МКОУ «Шаумяновская ООШ» (Кизлярский район )</v>
      </c>
      <c r="W531" s="24">
        <f>'Рейтинговая таблица организаций'!AN531</f>
        <v>94</v>
      </c>
      <c r="X531" s="24">
        <f>'Рейтинговая таблица организаций'!AO531</f>
        <v>96</v>
      </c>
      <c r="Y531" s="24">
        <f>'Рейтинговая таблица организаций'!AP531</f>
        <v>97</v>
      </c>
      <c r="Z531" s="24">
        <f>'Рейтинговая таблица организаций'!AQ531</f>
        <v>95</v>
      </c>
      <c r="AA531" s="24">
        <f t="shared" si="116"/>
        <v>528</v>
      </c>
      <c r="AB531" s="24" t="str">
        <f t="shared" si="117"/>
        <v>МКОУ «Шаумяновская ООШ» (Кизлярский район )</v>
      </c>
      <c r="AC531" s="24">
        <f>'Рейтинговая таблица организаций'!AX531</f>
        <v>96</v>
      </c>
      <c r="AD531" s="24">
        <f>'Рейтинговая таблица организаций'!AY531</f>
        <v>96</v>
      </c>
      <c r="AE531" s="24">
        <f>'Рейтинговая таблица организаций'!AZ531</f>
        <v>96</v>
      </c>
      <c r="AF531" s="24">
        <f>'Рейтинговая таблица организаций'!BA531</f>
        <v>96</v>
      </c>
      <c r="AG531" s="24">
        <f t="shared" si="118"/>
        <v>528</v>
      </c>
      <c r="AH531" s="24" t="str">
        <f t="shared" si="119"/>
        <v>МКОУ «Шаумяновская ООШ» (Кизлярский район )</v>
      </c>
      <c r="AI531" s="24">
        <f>'Рейтинговая таблица организаций'!BB531</f>
        <v>74</v>
      </c>
    </row>
    <row r="532" spans="1:35" s="24" customFormat="1" x14ac:dyDescent="0.25">
      <c r="A532" s="24">
        <f>'Рейтинговая таблица организаций'!A532</f>
        <v>529</v>
      </c>
      <c r="B532" s="24" t="str">
        <f>'Рейтинговая таблица организаций'!B532</f>
        <v>МКОУ «Тушиловская ООШ» (Кизлярский район )</v>
      </c>
      <c r="C532" s="24">
        <f>'Рейтинговая таблица организаций'!C532</f>
        <v>54</v>
      </c>
      <c r="D532" s="24">
        <f t="shared" si="108"/>
        <v>529</v>
      </c>
      <c r="E532" s="24" t="str">
        <f t="shared" si="109"/>
        <v>МКОУ «Тушиловская ООШ» (Кизлярский район )</v>
      </c>
      <c r="F532" s="24">
        <f>'Рейтинговая таблица организаций'!M532</f>
        <v>100</v>
      </c>
      <c r="G532" s="24">
        <f>'Рейтинговая таблица организаций'!N532</f>
        <v>100</v>
      </c>
      <c r="H532" s="24">
        <f>'Рейтинговая таблица организаций'!O532</f>
        <v>98</v>
      </c>
      <c r="I532" s="24">
        <f>'Рейтинговая таблица организаций'!P532</f>
        <v>99</v>
      </c>
      <c r="J532" s="24">
        <f t="shared" si="110"/>
        <v>529</v>
      </c>
      <c r="K532" s="24" t="str">
        <f t="shared" si="111"/>
        <v>МКОУ «Тушиловская ООШ» (Кизлярский район )</v>
      </c>
      <c r="L532" s="24">
        <f>'Рейтинговая таблица организаций'!V532</f>
        <v>80</v>
      </c>
      <c r="M532" s="24">
        <f>'Рейтинговая таблица организаций'!X532</f>
        <v>76</v>
      </c>
      <c r="N532" s="24">
        <f>'Рейтинговая таблица организаций'!Y532</f>
        <v>78</v>
      </c>
      <c r="O532" s="24">
        <f t="shared" si="112"/>
        <v>529</v>
      </c>
      <c r="P532" s="24" t="str">
        <f t="shared" si="113"/>
        <v>МКОУ «Тушиловская ООШ» (Кизлярский район )</v>
      </c>
      <c r="Q532" s="24">
        <f>'Рейтинговая таблица организаций'!AD532</f>
        <v>0</v>
      </c>
      <c r="R532" s="24">
        <f>'Рейтинговая таблица организаций'!AE532</f>
        <v>20</v>
      </c>
      <c r="S532" s="7">
        <f>'Рейтинговая таблица организаций'!AF532</f>
        <v>100</v>
      </c>
      <c r="T532" s="24">
        <f>'Рейтинговая таблица организаций'!AG532</f>
        <v>38</v>
      </c>
      <c r="U532" s="24">
        <f t="shared" si="114"/>
        <v>529</v>
      </c>
      <c r="V532" s="24" t="str">
        <f t="shared" si="115"/>
        <v>МКОУ «Тушиловская ООШ» (Кизлярский район )</v>
      </c>
      <c r="W532" s="24">
        <f>'Рейтинговая таблица организаций'!AN532</f>
        <v>93</v>
      </c>
      <c r="X532" s="24">
        <f>'Рейтинговая таблица организаций'!AO532</f>
        <v>100</v>
      </c>
      <c r="Y532" s="24">
        <f>'Рейтинговая таблица организаций'!AP532</f>
        <v>98</v>
      </c>
      <c r="Z532" s="24">
        <f>'Рейтинговая таблица организаций'!AQ532</f>
        <v>97</v>
      </c>
      <c r="AA532" s="24">
        <f t="shared" si="116"/>
        <v>529</v>
      </c>
      <c r="AB532" s="24" t="str">
        <f t="shared" si="117"/>
        <v>МКОУ «Тушиловская ООШ» (Кизлярский район )</v>
      </c>
      <c r="AC532" s="24">
        <f>'Рейтинговая таблица организаций'!AX532</f>
        <v>96</v>
      </c>
      <c r="AD532" s="24">
        <f>'Рейтинговая таблица организаций'!AY532</f>
        <v>91</v>
      </c>
      <c r="AE532" s="24">
        <f>'Рейтинговая таблица организаций'!AZ532</f>
        <v>98</v>
      </c>
      <c r="AF532" s="24">
        <f>'Рейтинговая таблица организаций'!BA532</f>
        <v>94</v>
      </c>
      <c r="AG532" s="24">
        <f t="shared" si="118"/>
        <v>529</v>
      </c>
      <c r="AH532" s="24" t="str">
        <f t="shared" si="119"/>
        <v>МКОУ «Тушиловская ООШ» (Кизлярский район )</v>
      </c>
      <c r="AI532" s="24">
        <f>'Рейтинговая таблица организаций'!BB532</f>
        <v>81.2</v>
      </c>
    </row>
    <row r="533" spans="1:35" s="24" customFormat="1" x14ac:dyDescent="0.25">
      <c r="A533" s="24">
        <f>'Рейтинговая таблица организаций'!A533</f>
        <v>530</v>
      </c>
      <c r="B533" s="24" t="str">
        <f>'Рейтинговая таблица организаций'!B533</f>
        <v>МКУ ДО «ДДТ» (Кизлярский район )</v>
      </c>
      <c r="C533" s="24">
        <f>'Рейтинговая таблица организаций'!C533</f>
        <v>308</v>
      </c>
      <c r="D533" s="24">
        <f t="shared" si="108"/>
        <v>530</v>
      </c>
      <c r="E533" s="24" t="str">
        <f t="shared" si="109"/>
        <v>МКУ ДО «ДДТ» (Кизлярский район )</v>
      </c>
      <c r="F533" s="24">
        <f>'Рейтинговая таблица организаций'!M533</f>
        <v>79</v>
      </c>
      <c r="G533" s="24">
        <f>'Рейтинговая таблица организаций'!N533</f>
        <v>100</v>
      </c>
      <c r="H533" s="24">
        <f>'Рейтинговая таблица организаций'!O533</f>
        <v>99</v>
      </c>
      <c r="I533" s="24">
        <f>'Рейтинговая таблица организаций'!P533</f>
        <v>93</v>
      </c>
      <c r="J533" s="24">
        <f t="shared" si="110"/>
        <v>530</v>
      </c>
      <c r="K533" s="24" t="str">
        <f t="shared" si="111"/>
        <v>МКУ ДО «ДДТ» (Кизлярский район )</v>
      </c>
      <c r="L533" s="24">
        <f>'Рейтинговая таблица организаций'!V533</f>
        <v>20</v>
      </c>
      <c r="M533" s="24">
        <f>'Рейтинговая таблица организаций'!X533</f>
        <v>86</v>
      </c>
      <c r="N533" s="24">
        <f>'Рейтинговая таблица организаций'!Y533</f>
        <v>53</v>
      </c>
      <c r="O533" s="24">
        <f t="shared" si="112"/>
        <v>530</v>
      </c>
      <c r="P533" s="24" t="str">
        <f t="shared" si="113"/>
        <v>МКУ ДО «ДДТ» (Кизлярский район )</v>
      </c>
      <c r="Q533" s="24">
        <f>'Рейтинговая таблица организаций'!AD533</f>
        <v>0</v>
      </c>
      <c r="R533" s="24">
        <f>'Рейтинговая таблица организаций'!AE533</f>
        <v>0</v>
      </c>
      <c r="S533" s="7">
        <f>'Рейтинговая таблица организаций'!AF533</f>
        <v>100</v>
      </c>
      <c r="T533" s="24">
        <f>'Рейтинговая таблица организаций'!AG533</f>
        <v>30</v>
      </c>
      <c r="U533" s="24">
        <f t="shared" si="114"/>
        <v>530</v>
      </c>
      <c r="V533" s="24" t="str">
        <f t="shared" si="115"/>
        <v>МКУ ДО «ДДТ» (Кизлярский район )</v>
      </c>
      <c r="W533" s="24">
        <f>'Рейтинговая таблица организаций'!AN533</f>
        <v>96</v>
      </c>
      <c r="X533" s="24">
        <f>'Рейтинговая таблица организаций'!AO533</f>
        <v>97</v>
      </c>
      <c r="Y533" s="24">
        <f>'Рейтинговая таблица организаций'!AP533</f>
        <v>98</v>
      </c>
      <c r="Z533" s="24">
        <f>'Рейтинговая таблица организаций'!AQ533</f>
        <v>97</v>
      </c>
      <c r="AA533" s="24">
        <f t="shared" si="116"/>
        <v>530</v>
      </c>
      <c r="AB533" s="24" t="str">
        <f t="shared" si="117"/>
        <v>МКУ ДО «ДДТ» (Кизлярский район )</v>
      </c>
      <c r="AC533" s="24">
        <f>'Рейтинговая таблица организаций'!AX533</f>
        <v>96</v>
      </c>
      <c r="AD533" s="24">
        <f>'Рейтинговая таблица организаций'!AY533</f>
        <v>95</v>
      </c>
      <c r="AE533" s="24">
        <f>'Рейтинговая таблица организаций'!AZ533</f>
        <v>98</v>
      </c>
      <c r="AF533" s="24">
        <f>'Рейтинговая таблица организаций'!BA533</f>
        <v>96</v>
      </c>
      <c r="AG533" s="24">
        <f t="shared" si="118"/>
        <v>530</v>
      </c>
      <c r="AH533" s="24" t="str">
        <f t="shared" si="119"/>
        <v>МКУ ДО «ДДТ» (Кизлярский район )</v>
      </c>
      <c r="AI533" s="24">
        <f>'Рейтинговая таблица организаций'!BB533</f>
        <v>73.8</v>
      </c>
    </row>
    <row r="534" spans="1:35" s="24" customFormat="1" x14ac:dyDescent="0.25">
      <c r="A534" s="24">
        <f>'Рейтинговая таблица организаций'!A534</f>
        <v>531</v>
      </c>
      <c r="B534" s="24" t="str">
        <f>'Рейтинговая таблица организаций'!B534</f>
        <v>МКУ ДО «ДШИ» с. Аверьяновка (Кизлярский район )</v>
      </c>
      <c r="C534" s="24">
        <f>'Рейтинговая таблица организаций'!C534</f>
        <v>107</v>
      </c>
      <c r="D534" s="24">
        <f t="shared" si="108"/>
        <v>531</v>
      </c>
      <c r="E534" s="24" t="str">
        <f t="shared" si="109"/>
        <v>МКУ ДО «ДШИ» с. Аверьяновка (Кизлярский район )</v>
      </c>
      <c r="F534" s="24">
        <f>'Рейтинговая таблица организаций'!M534</f>
        <v>71</v>
      </c>
      <c r="G534" s="24">
        <f>'Рейтинговая таблица организаций'!N534</f>
        <v>100</v>
      </c>
      <c r="H534" s="24">
        <f>'Рейтинговая таблица организаций'!O534</f>
        <v>92</v>
      </c>
      <c r="I534" s="24">
        <f>'Рейтинговая таблица организаций'!P534</f>
        <v>88</v>
      </c>
      <c r="J534" s="24">
        <f t="shared" si="110"/>
        <v>531</v>
      </c>
      <c r="K534" s="24" t="str">
        <f t="shared" si="111"/>
        <v>МКУ ДО «ДШИ» с. Аверьяновка (Кизлярский район )</v>
      </c>
      <c r="L534" s="24">
        <f>'Рейтинговая таблица организаций'!V534</f>
        <v>100</v>
      </c>
      <c r="M534" s="24">
        <f>'Рейтинговая таблица организаций'!X534</f>
        <v>90</v>
      </c>
      <c r="N534" s="24">
        <f>'Рейтинговая таблица организаций'!Y534</f>
        <v>95</v>
      </c>
      <c r="O534" s="24">
        <f t="shared" si="112"/>
        <v>531</v>
      </c>
      <c r="P534" s="24" t="str">
        <f t="shared" si="113"/>
        <v>МКУ ДО «ДШИ» с. Аверьяновка (Кизлярский район )</v>
      </c>
      <c r="Q534" s="24">
        <f>'Рейтинговая таблица организаций'!AD534</f>
        <v>40</v>
      </c>
      <c r="R534" s="24">
        <f>'Рейтинговая таблица организаций'!AE534</f>
        <v>20</v>
      </c>
      <c r="S534" s="7">
        <f>'Рейтинговая таблица организаций'!AF534</f>
        <v>100</v>
      </c>
      <c r="T534" s="24">
        <f>'Рейтинговая таблица организаций'!AG534</f>
        <v>50</v>
      </c>
      <c r="U534" s="24">
        <f t="shared" si="114"/>
        <v>531</v>
      </c>
      <c r="V534" s="24" t="str">
        <f t="shared" si="115"/>
        <v>МКУ ДО «ДШИ» с. Аверьяновка (Кизлярский район )</v>
      </c>
      <c r="W534" s="24">
        <f>'Рейтинговая таблица организаций'!AN534</f>
        <v>98</v>
      </c>
      <c r="X534" s="24">
        <f>'Рейтинговая таблица организаций'!AO534</f>
        <v>100</v>
      </c>
      <c r="Y534" s="24">
        <f>'Рейтинговая таблица организаций'!AP534</f>
        <v>100</v>
      </c>
      <c r="Z534" s="24">
        <f>'Рейтинговая таблица организаций'!AQ534</f>
        <v>99</v>
      </c>
      <c r="AA534" s="24">
        <f t="shared" si="116"/>
        <v>531</v>
      </c>
      <c r="AB534" s="24" t="str">
        <f t="shared" si="117"/>
        <v>МКУ ДО «ДШИ» с. Аверьяновка (Кизлярский район )</v>
      </c>
      <c r="AC534" s="24">
        <f>'Рейтинговая таблица организаций'!AX534</f>
        <v>100</v>
      </c>
      <c r="AD534" s="24">
        <f>'Рейтинговая таблица организаций'!AY534</f>
        <v>95</v>
      </c>
      <c r="AE534" s="24">
        <f>'Рейтинговая таблица организаций'!AZ534</f>
        <v>98</v>
      </c>
      <c r="AF534" s="24">
        <f>'Рейтинговая таблица организаций'!BA534</f>
        <v>98</v>
      </c>
      <c r="AG534" s="24">
        <f t="shared" si="118"/>
        <v>531</v>
      </c>
      <c r="AH534" s="24" t="str">
        <f t="shared" si="119"/>
        <v>МКУ ДО «ДШИ» с. Аверьяновка (Кизлярский район )</v>
      </c>
      <c r="AI534" s="24">
        <f>'Рейтинговая таблица организаций'!BB534</f>
        <v>86</v>
      </c>
    </row>
    <row r="535" spans="1:35" s="24" customFormat="1" x14ac:dyDescent="0.25">
      <c r="A535" s="24">
        <f>'Рейтинговая таблица организаций'!A535</f>
        <v>532</v>
      </c>
      <c r="B535" s="24" t="str">
        <f>'Рейтинговая таблица организаций'!B535</f>
        <v>МКУ ДО «ДШИ» с. Юбилейное (Кизлярский район )</v>
      </c>
      <c r="C535" s="24">
        <f>'Рейтинговая таблица организаций'!C535</f>
        <v>61</v>
      </c>
      <c r="D535" s="24">
        <f t="shared" si="108"/>
        <v>532</v>
      </c>
      <c r="E535" s="24" t="str">
        <f t="shared" si="109"/>
        <v>МКУ ДО «ДШИ» с. Юбилейное (Кизлярский район )</v>
      </c>
      <c r="F535" s="24">
        <f>'Рейтинговая таблица организаций'!M535</f>
        <v>82</v>
      </c>
      <c r="G535" s="24">
        <f>'Рейтинговая таблица организаций'!N535</f>
        <v>100</v>
      </c>
      <c r="H535" s="24">
        <f>'Рейтинговая таблица организаций'!O535</f>
        <v>99</v>
      </c>
      <c r="I535" s="24">
        <f>'Рейтинговая таблица организаций'!P535</f>
        <v>94</v>
      </c>
      <c r="J535" s="24">
        <f t="shared" si="110"/>
        <v>532</v>
      </c>
      <c r="K535" s="24" t="str">
        <f t="shared" si="111"/>
        <v>МКУ ДО «ДШИ» с. Юбилейное (Кизлярский район )</v>
      </c>
      <c r="L535" s="24">
        <f>'Рейтинговая таблица организаций'!V535</f>
        <v>80</v>
      </c>
      <c r="M535" s="24">
        <f>'Рейтинговая таблица организаций'!X535</f>
        <v>100</v>
      </c>
      <c r="N535" s="24">
        <f>'Рейтинговая таблица организаций'!Y535</f>
        <v>90</v>
      </c>
      <c r="O535" s="24">
        <f t="shared" si="112"/>
        <v>532</v>
      </c>
      <c r="P535" s="24" t="str">
        <f t="shared" si="113"/>
        <v>МКУ ДО «ДШИ» с. Юбилейное (Кизлярский район )</v>
      </c>
      <c r="Q535" s="24">
        <f>'Рейтинговая таблица организаций'!AD535</f>
        <v>0</v>
      </c>
      <c r="R535" s="24">
        <f>'Рейтинговая таблица организаций'!AE535</f>
        <v>20</v>
      </c>
      <c r="S535" s="7">
        <f>'Рейтинговая таблица организаций'!AF535</f>
        <v>80</v>
      </c>
      <c r="T535" s="24">
        <f>'Рейтинговая таблица организаций'!AG535</f>
        <v>32</v>
      </c>
      <c r="U535" s="24">
        <f t="shared" si="114"/>
        <v>532</v>
      </c>
      <c r="V535" s="24" t="str">
        <f t="shared" si="115"/>
        <v>МКУ ДО «ДШИ» с. Юбилейное (Кизлярский район )</v>
      </c>
      <c r="W535" s="24">
        <f>'Рейтинговая таблица организаций'!AN535</f>
        <v>100</v>
      </c>
      <c r="X535" s="24">
        <f>'Рейтинговая таблица организаций'!AO535</f>
        <v>100</v>
      </c>
      <c r="Y535" s="24">
        <f>'Рейтинговая таблица организаций'!AP535</f>
        <v>100</v>
      </c>
      <c r="Z535" s="24">
        <f>'Рейтинговая таблица организаций'!AQ535</f>
        <v>100</v>
      </c>
      <c r="AA535" s="24">
        <f t="shared" si="116"/>
        <v>532</v>
      </c>
      <c r="AB535" s="24" t="str">
        <f t="shared" si="117"/>
        <v>МКУ ДО «ДШИ» с. Юбилейное (Кизлярский район )</v>
      </c>
      <c r="AC535" s="24">
        <f>'Рейтинговая таблица организаций'!AX535</f>
        <v>98</v>
      </c>
      <c r="AD535" s="24">
        <f>'Рейтинговая таблица организаций'!AY535</f>
        <v>98</v>
      </c>
      <c r="AE535" s="24">
        <f>'Рейтинговая таблица организаций'!AZ535</f>
        <v>100</v>
      </c>
      <c r="AF535" s="24">
        <f>'Рейтинговая таблица организаций'!BA535</f>
        <v>98</v>
      </c>
      <c r="AG535" s="24">
        <f t="shared" si="118"/>
        <v>532</v>
      </c>
      <c r="AH535" s="24" t="str">
        <f t="shared" si="119"/>
        <v>МКУ ДО «ДШИ» с. Юбилейное (Кизлярский район )</v>
      </c>
      <c r="AI535" s="24">
        <f>'Рейтинговая таблица организаций'!BB535</f>
        <v>82.8</v>
      </c>
    </row>
    <row r="536" spans="1:35" s="24" customFormat="1" x14ac:dyDescent="0.25">
      <c r="A536" s="24">
        <f>'Рейтинговая таблица организаций'!A536</f>
        <v>533</v>
      </c>
      <c r="B536" s="24" t="str">
        <f>'Рейтинговая таблица организаций'!B536</f>
        <v>МКОУ «Цыйшинская СОШ» (Кулинский район )</v>
      </c>
      <c r="C536" s="24">
        <f>'Рейтинговая таблица организаций'!C536</f>
        <v>9</v>
      </c>
      <c r="D536" s="24">
        <f t="shared" si="108"/>
        <v>533</v>
      </c>
      <c r="E536" s="24" t="str">
        <f t="shared" si="109"/>
        <v>МКОУ «Цыйшинская СОШ» (Кулинский район )</v>
      </c>
      <c r="F536" s="24">
        <f>'Рейтинговая таблица организаций'!M536</f>
        <v>62</v>
      </c>
      <c r="G536" s="24">
        <f>'Рейтинговая таблица организаций'!N536</f>
        <v>100</v>
      </c>
      <c r="H536" s="24">
        <f>'Рейтинговая таблица организаций'!O536</f>
        <v>100</v>
      </c>
      <c r="I536" s="24">
        <f>'Рейтинговая таблица организаций'!P536</f>
        <v>89</v>
      </c>
      <c r="J536" s="24">
        <f t="shared" si="110"/>
        <v>533</v>
      </c>
      <c r="K536" s="24" t="str">
        <f t="shared" si="111"/>
        <v>МКОУ «Цыйшинская СОШ» (Кулинский район )</v>
      </c>
      <c r="L536" s="24">
        <f>'Рейтинговая таблица организаций'!V536</f>
        <v>40</v>
      </c>
      <c r="M536" s="24">
        <f>'Рейтинговая таблица организаций'!X536</f>
        <v>89</v>
      </c>
      <c r="N536" s="24">
        <f>'Рейтинговая таблица организаций'!Y536</f>
        <v>64</v>
      </c>
      <c r="O536" s="24">
        <f t="shared" si="112"/>
        <v>533</v>
      </c>
      <c r="P536" s="24" t="str">
        <f t="shared" si="113"/>
        <v>МКОУ «Цыйшинская СОШ» (Кулинский район )</v>
      </c>
      <c r="Q536" s="24">
        <f>'Рейтинговая таблица организаций'!AD536</f>
        <v>0</v>
      </c>
      <c r="R536" s="24">
        <f>'Рейтинговая таблица организаций'!AE536</f>
        <v>0</v>
      </c>
      <c r="S536" s="7">
        <f>'Рейтинговая таблица организаций'!AF536</f>
        <v>50</v>
      </c>
      <c r="T536" s="24">
        <f>'Рейтинговая таблица организаций'!AG536</f>
        <v>15</v>
      </c>
      <c r="U536" s="24">
        <f t="shared" si="114"/>
        <v>533</v>
      </c>
      <c r="V536" s="24" t="str">
        <f t="shared" si="115"/>
        <v>МКОУ «Цыйшинская СОШ» (Кулинский район )</v>
      </c>
      <c r="W536" s="24">
        <f>'Рейтинговая таблица организаций'!AN536</f>
        <v>100</v>
      </c>
      <c r="X536" s="24">
        <f>'Рейтинговая таблица организаций'!AO536</f>
        <v>100</v>
      </c>
      <c r="Y536" s="24">
        <f>'Рейтинговая таблица организаций'!AP536</f>
        <v>100</v>
      </c>
      <c r="Z536" s="24">
        <f>'Рейтинговая таблица организаций'!AQ536</f>
        <v>100</v>
      </c>
      <c r="AA536" s="24">
        <f t="shared" si="116"/>
        <v>533</v>
      </c>
      <c r="AB536" s="24" t="str">
        <f t="shared" si="117"/>
        <v>МКОУ «Цыйшинская СОШ» (Кулинский район )</v>
      </c>
      <c r="AC536" s="24">
        <f>'Рейтинговая таблица организаций'!AX536</f>
        <v>100</v>
      </c>
      <c r="AD536" s="24">
        <f>'Рейтинговая таблица организаций'!AY536</f>
        <v>89</v>
      </c>
      <c r="AE536" s="24">
        <f>'Рейтинговая таблица организаций'!AZ536</f>
        <v>100</v>
      </c>
      <c r="AF536" s="24">
        <f>'Рейтинговая таблица организаций'!BA536</f>
        <v>96</v>
      </c>
      <c r="AG536" s="24">
        <f t="shared" si="118"/>
        <v>533</v>
      </c>
      <c r="AH536" s="24" t="str">
        <f t="shared" si="119"/>
        <v>МКОУ «Цыйшинская СОШ» (Кулинский район )</v>
      </c>
      <c r="AI536" s="24">
        <f>'Рейтинговая таблица организаций'!BB536</f>
        <v>72.8</v>
      </c>
    </row>
    <row r="537" spans="1:35" s="24" customFormat="1" x14ac:dyDescent="0.25">
      <c r="A537" s="24">
        <f>'Рейтинговая таблица организаций'!A537</f>
        <v>534</v>
      </c>
      <c r="B537" s="24" t="str">
        <f>'Рейтинговая таблица организаций'!B537</f>
        <v>МКОУ «2-Цовкринская СОШ» (Кулинский район )</v>
      </c>
      <c r="C537" s="24">
        <f>'Рейтинговая таблица организаций'!C537</f>
        <v>17</v>
      </c>
      <c r="D537" s="24">
        <f t="shared" si="108"/>
        <v>534</v>
      </c>
      <c r="E537" s="24" t="str">
        <f t="shared" si="109"/>
        <v>МКОУ «2-Цовкринская СОШ» (Кулинский район )</v>
      </c>
      <c r="F537" s="24">
        <f>'Рейтинговая таблица организаций'!M537</f>
        <v>100</v>
      </c>
      <c r="G537" s="24">
        <f>'Рейтинговая таблица организаций'!N537</f>
        <v>100</v>
      </c>
      <c r="H537" s="24">
        <f>'Рейтинговая таблица организаций'!O537</f>
        <v>93</v>
      </c>
      <c r="I537" s="24">
        <f>'Рейтинговая таблица организаций'!P537</f>
        <v>97</v>
      </c>
      <c r="J537" s="24">
        <f t="shared" si="110"/>
        <v>534</v>
      </c>
      <c r="K537" s="24" t="str">
        <f t="shared" si="111"/>
        <v>МКОУ «2-Цовкринская СОШ» (Кулинский район )</v>
      </c>
      <c r="L537" s="24">
        <f>'Рейтинговая таблица организаций'!V537</f>
        <v>60</v>
      </c>
      <c r="M537" s="24">
        <f>'Рейтинговая таблица организаций'!X537</f>
        <v>88</v>
      </c>
      <c r="N537" s="24">
        <f>'Рейтинговая таблица организаций'!Y537</f>
        <v>74</v>
      </c>
      <c r="O537" s="24">
        <f t="shared" si="112"/>
        <v>534</v>
      </c>
      <c r="P537" s="24" t="str">
        <f t="shared" si="113"/>
        <v>МКОУ «2-Цовкринская СОШ» (Кулинский район )</v>
      </c>
      <c r="Q537" s="24">
        <f>'Рейтинговая таблица организаций'!AD537</f>
        <v>20</v>
      </c>
      <c r="R537" s="24">
        <f>'Рейтинговая таблица организаций'!AE537</f>
        <v>60</v>
      </c>
      <c r="S537" s="7">
        <f>'Рейтинговая таблица организаций'!AF537</f>
        <v>90.540540540540547</v>
      </c>
      <c r="T537" s="24">
        <f>'Рейтинговая таблица организаций'!AG537</f>
        <v>57</v>
      </c>
      <c r="U537" s="24">
        <f t="shared" si="114"/>
        <v>534</v>
      </c>
      <c r="V537" s="24" t="str">
        <f t="shared" si="115"/>
        <v>МКОУ «2-Цовкринская СОШ» (Кулинский район )</v>
      </c>
      <c r="W537" s="24">
        <f>'Рейтинговая таблица организаций'!AN537</f>
        <v>100</v>
      </c>
      <c r="X537" s="24">
        <f>'Рейтинговая таблица организаций'!AO537</f>
        <v>100</v>
      </c>
      <c r="Y537" s="24">
        <f>'Рейтинговая таблица организаций'!AP537</f>
        <v>100</v>
      </c>
      <c r="Z537" s="24">
        <f>'Рейтинговая таблица организаций'!AQ537</f>
        <v>100</v>
      </c>
      <c r="AA537" s="24">
        <f t="shared" si="116"/>
        <v>534</v>
      </c>
      <c r="AB537" s="24" t="str">
        <f t="shared" si="117"/>
        <v>МКОУ «2-Цовкринская СОШ» (Кулинский район )</v>
      </c>
      <c r="AC537" s="24">
        <f>'Рейтинговая таблица организаций'!AX537</f>
        <v>100</v>
      </c>
      <c r="AD537" s="24">
        <f>'Рейтинговая таблица организаций'!AY537</f>
        <v>100</v>
      </c>
      <c r="AE537" s="24">
        <f>'Рейтинговая таблица организаций'!AZ537</f>
        <v>100</v>
      </c>
      <c r="AF537" s="24">
        <f>'Рейтинговая таблица организаций'!BA537</f>
        <v>100</v>
      </c>
      <c r="AG537" s="24">
        <f t="shared" si="118"/>
        <v>534</v>
      </c>
      <c r="AH537" s="24" t="str">
        <f t="shared" si="119"/>
        <v>МКОУ «2-Цовкринская СОШ» (Кулинский район )</v>
      </c>
      <c r="AI537" s="24">
        <f>'Рейтинговая таблица организаций'!BB537</f>
        <v>85.6</v>
      </c>
    </row>
    <row r="538" spans="1:35" s="24" customFormat="1" x14ac:dyDescent="0.25">
      <c r="A538" s="24">
        <f>'Рейтинговая таблица организаций'!A538</f>
        <v>535</v>
      </c>
      <c r="B538" s="24" t="str">
        <f>'Рейтинговая таблица организаций'!B538</f>
        <v>МКОУ «Сумбатлинская ООШ» (Кулинский район )</v>
      </c>
      <c r="C538" s="24">
        <f>'Рейтинговая таблица организаций'!C538</f>
        <v>42</v>
      </c>
      <c r="D538" s="24">
        <f t="shared" si="108"/>
        <v>535</v>
      </c>
      <c r="E538" s="24" t="str">
        <f t="shared" si="109"/>
        <v>МКОУ «Сумбатлинская ООШ» (Кулинский район )</v>
      </c>
      <c r="F538" s="24">
        <f>'Рейтинговая таблица организаций'!M538</f>
        <v>54</v>
      </c>
      <c r="G538" s="24">
        <f>'Рейтинговая таблица организаций'!N538</f>
        <v>100</v>
      </c>
      <c r="H538" s="24">
        <f>'Рейтинговая таблица организаций'!O538</f>
        <v>95</v>
      </c>
      <c r="I538" s="24">
        <f>'Рейтинговая таблица организаций'!P538</f>
        <v>84</v>
      </c>
      <c r="J538" s="24">
        <f t="shared" si="110"/>
        <v>535</v>
      </c>
      <c r="K538" s="24" t="str">
        <f t="shared" si="111"/>
        <v>МКОУ «Сумбатлинская ООШ» (Кулинский район )</v>
      </c>
      <c r="L538" s="24">
        <f>'Рейтинговая таблица организаций'!V538</f>
        <v>60</v>
      </c>
      <c r="M538" s="24">
        <f>'Рейтинговая таблица организаций'!X538</f>
        <v>86</v>
      </c>
      <c r="N538" s="24">
        <f>'Рейтинговая таблица организаций'!Y538</f>
        <v>73</v>
      </c>
      <c r="O538" s="24">
        <f t="shared" si="112"/>
        <v>535</v>
      </c>
      <c r="P538" s="24" t="str">
        <f t="shared" si="113"/>
        <v>МКОУ «Сумбатлинская ООШ» (Кулинский район )</v>
      </c>
      <c r="Q538" s="24">
        <f>'Рейтинговая таблица организаций'!AD538</f>
        <v>0</v>
      </c>
      <c r="R538" s="24">
        <f>'Рейтинговая таблица организаций'!AE538</f>
        <v>0</v>
      </c>
      <c r="S538" s="7">
        <f>'Рейтинговая таблица организаций'!AF538</f>
        <v>83.333333333333329</v>
      </c>
      <c r="T538" s="24">
        <f>'Рейтинговая таблица организаций'!AG538</f>
        <v>25</v>
      </c>
      <c r="U538" s="24">
        <f t="shared" si="114"/>
        <v>535</v>
      </c>
      <c r="V538" s="24" t="str">
        <f t="shared" si="115"/>
        <v>МКОУ «Сумбатлинская ООШ» (Кулинский район )</v>
      </c>
      <c r="W538" s="24">
        <f>'Рейтинговая таблица организаций'!AN538</f>
        <v>98</v>
      </c>
      <c r="X538" s="24">
        <f>'Рейтинговая таблица организаций'!AO538</f>
        <v>95</v>
      </c>
      <c r="Y538" s="24">
        <f>'Рейтинговая таблица организаций'!AP538</f>
        <v>94</v>
      </c>
      <c r="Z538" s="24">
        <f>'Рейтинговая таблица организаций'!AQ538</f>
        <v>96</v>
      </c>
      <c r="AA538" s="24">
        <f t="shared" si="116"/>
        <v>535</v>
      </c>
      <c r="AB538" s="24" t="str">
        <f t="shared" si="117"/>
        <v>МКОУ «Сумбатлинская ООШ» (Кулинский район )</v>
      </c>
      <c r="AC538" s="24">
        <f>'Рейтинговая таблица организаций'!AX538</f>
        <v>93</v>
      </c>
      <c r="AD538" s="24">
        <f>'Рейтинговая таблица организаций'!AY538</f>
        <v>95</v>
      </c>
      <c r="AE538" s="24">
        <f>'Рейтинговая таблица организаций'!AZ538</f>
        <v>98</v>
      </c>
      <c r="AF538" s="24">
        <f>'Рейтинговая таблица организаций'!BA538</f>
        <v>95</v>
      </c>
      <c r="AG538" s="24">
        <f t="shared" si="118"/>
        <v>535</v>
      </c>
      <c r="AH538" s="24" t="str">
        <f t="shared" si="119"/>
        <v>МКОУ «Сумбатлинская ООШ» (Кулинский район )</v>
      </c>
      <c r="AI538" s="24">
        <f>'Рейтинговая таблица организаций'!BB538</f>
        <v>74.599999999999994</v>
      </c>
    </row>
    <row r="539" spans="1:35" s="24" customFormat="1" x14ac:dyDescent="0.25">
      <c r="A539" s="24">
        <f>'Рейтинговая таблица организаций'!A539</f>
        <v>536</v>
      </c>
      <c r="B539" s="24" t="str">
        <f>'Рейтинговая таблица организаций'!B539</f>
        <v>МКОУ «1-Цовкринскя ООШ» (Кулинский район )</v>
      </c>
      <c r="C539" s="24">
        <f>'Рейтинговая таблица организаций'!C539</f>
        <v>47</v>
      </c>
      <c r="D539" s="24">
        <f t="shared" si="108"/>
        <v>536</v>
      </c>
      <c r="E539" s="24" t="str">
        <f t="shared" si="109"/>
        <v>МКОУ «1-Цовкринскя ООШ» (Кулинский район )</v>
      </c>
      <c r="F539" s="24">
        <f>'Рейтинговая таблица организаций'!M539</f>
        <v>93</v>
      </c>
      <c r="G539" s="24">
        <f>'Рейтинговая таблица организаций'!N539</f>
        <v>100</v>
      </c>
      <c r="H539" s="24">
        <f>'Рейтинговая таблица организаций'!O539</f>
        <v>97</v>
      </c>
      <c r="I539" s="24">
        <f>'Рейтинговая таблица организаций'!P539</f>
        <v>97</v>
      </c>
      <c r="J539" s="24">
        <f t="shared" si="110"/>
        <v>536</v>
      </c>
      <c r="K539" s="24" t="str">
        <f t="shared" si="111"/>
        <v>МКОУ «1-Цовкринскя ООШ» (Кулинский район )</v>
      </c>
      <c r="L539" s="24">
        <f>'Рейтинговая таблица организаций'!V539</f>
        <v>40</v>
      </c>
      <c r="M539" s="24">
        <f>'Рейтинговая таблица организаций'!X539</f>
        <v>85</v>
      </c>
      <c r="N539" s="24">
        <f>'Рейтинговая таблица организаций'!Y539</f>
        <v>62</v>
      </c>
      <c r="O539" s="24">
        <f t="shared" si="112"/>
        <v>536</v>
      </c>
      <c r="P539" s="24" t="str">
        <f t="shared" si="113"/>
        <v>МКОУ «1-Цовкринскя ООШ» (Кулинский район )</v>
      </c>
      <c r="Q539" s="24">
        <f>'Рейтинговая таблица организаций'!AD539</f>
        <v>0</v>
      </c>
      <c r="R539" s="24">
        <f>'Рейтинговая таблица организаций'!AE539</f>
        <v>0</v>
      </c>
      <c r="S539" s="7">
        <f>'Рейтинговая таблица организаций'!AF539</f>
        <v>66.666666666666671</v>
      </c>
      <c r="T539" s="24">
        <f>'Рейтинговая таблица организаций'!AG539</f>
        <v>20</v>
      </c>
      <c r="U539" s="24">
        <f t="shared" si="114"/>
        <v>536</v>
      </c>
      <c r="V539" s="24" t="str">
        <f t="shared" si="115"/>
        <v>МКОУ «1-Цовкринскя ООШ» (Кулинский район )</v>
      </c>
      <c r="W539" s="24">
        <f>'Рейтинговая таблица организаций'!AN539</f>
        <v>98</v>
      </c>
      <c r="X539" s="24">
        <f>'Рейтинговая таблица организаций'!AO539</f>
        <v>100</v>
      </c>
      <c r="Y539" s="24">
        <f>'Рейтинговая таблица организаций'!AP539</f>
        <v>100</v>
      </c>
      <c r="Z539" s="24">
        <f>'Рейтинговая таблица организаций'!AQ539</f>
        <v>99</v>
      </c>
      <c r="AA539" s="24">
        <f t="shared" si="116"/>
        <v>536</v>
      </c>
      <c r="AB539" s="24" t="str">
        <f t="shared" si="117"/>
        <v>МКОУ «1-Цовкринскя ООШ» (Кулинский район )</v>
      </c>
      <c r="AC539" s="24">
        <f>'Рейтинговая таблица организаций'!AX539</f>
        <v>100</v>
      </c>
      <c r="AD539" s="24">
        <f>'Рейтинговая таблица организаций'!AY539</f>
        <v>100</v>
      </c>
      <c r="AE539" s="24">
        <f>'Рейтинговая таблица организаций'!AZ539</f>
        <v>100</v>
      </c>
      <c r="AF539" s="24">
        <f>'Рейтинговая таблица организаций'!BA539</f>
        <v>100</v>
      </c>
      <c r="AG539" s="24">
        <f t="shared" si="118"/>
        <v>536</v>
      </c>
      <c r="AH539" s="24" t="str">
        <f t="shared" si="119"/>
        <v>МКОУ «1-Цовкринскя ООШ» (Кулинский район )</v>
      </c>
      <c r="AI539" s="24">
        <f>'Рейтинговая таблица организаций'!BB539</f>
        <v>75.599999999999994</v>
      </c>
    </row>
    <row r="540" spans="1:35" s="24" customFormat="1" x14ac:dyDescent="0.25">
      <c r="A540" s="24">
        <f>'Рейтинговая таблица организаций'!A540</f>
        <v>537</v>
      </c>
      <c r="B540" s="24" t="str">
        <f>'Рейтинговая таблица организаций'!B540</f>
        <v>МКОУ «Цущарская ООШ» (Кулинский район )</v>
      </c>
      <c r="C540" s="24">
        <f>'Рейтинговая таблица организаций'!C540</f>
        <v>72</v>
      </c>
      <c r="D540" s="24">
        <f t="shared" si="108"/>
        <v>537</v>
      </c>
      <c r="E540" s="24" t="str">
        <f t="shared" si="109"/>
        <v>МКОУ «Цущарская ООШ» (Кулинский район )</v>
      </c>
      <c r="F540" s="24">
        <f>'Рейтинговая таблица организаций'!M540</f>
        <v>62</v>
      </c>
      <c r="G540" s="24">
        <f>'Рейтинговая таблица организаций'!N540</f>
        <v>90</v>
      </c>
      <c r="H540" s="24">
        <f>'Рейтинговая таблица организаций'!O540</f>
        <v>100</v>
      </c>
      <c r="I540" s="24">
        <f>'Рейтинговая таблица организаций'!P540</f>
        <v>86</v>
      </c>
      <c r="J540" s="24">
        <f t="shared" si="110"/>
        <v>537</v>
      </c>
      <c r="K540" s="24" t="str">
        <f t="shared" si="111"/>
        <v>МКОУ «Цущарская ООШ» (Кулинский район )</v>
      </c>
      <c r="L540" s="24">
        <f>'Рейтинговая таблица организаций'!V540</f>
        <v>60</v>
      </c>
      <c r="M540" s="24">
        <f>'Рейтинговая таблица организаций'!X540</f>
        <v>90</v>
      </c>
      <c r="N540" s="24">
        <f>'Рейтинговая таблица организаций'!Y540</f>
        <v>75</v>
      </c>
      <c r="O540" s="24">
        <f t="shared" si="112"/>
        <v>537</v>
      </c>
      <c r="P540" s="24" t="str">
        <f t="shared" si="113"/>
        <v>МКОУ «Цущарская ООШ» (Кулинский район )</v>
      </c>
      <c r="Q540" s="24">
        <f>'Рейтинговая таблица организаций'!AD540</f>
        <v>0</v>
      </c>
      <c r="R540" s="24">
        <f>'Рейтинговая таблица организаций'!AE540</f>
        <v>20</v>
      </c>
      <c r="S540" s="7">
        <f>'Рейтинговая таблица организаций'!AF540</f>
        <v>66.666666666666671</v>
      </c>
      <c r="T540" s="24">
        <f>'Рейтинговая таблица организаций'!AG540</f>
        <v>28</v>
      </c>
      <c r="U540" s="24">
        <f t="shared" si="114"/>
        <v>537</v>
      </c>
      <c r="V540" s="24" t="str">
        <f t="shared" si="115"/>
        <v>МКОУ «Цущарская ООШ» (Кулинский район )</v>
      </c>
      <c r="W540" s="24">
        <f>'Рейтинговая таблица организаций'!AN540</f>
        <v>96</v>
      </c>
      <c r="X540" s="24">
        <f>'Рейтинговая таблица организаций'!AO540</f>
        <v>96</v>
      </c>
      <c r="Y540" s="24">
        <f>'Рейтинговая таблица организаций'!AP540</f>
        <v>96</v>
      </c>
      <c r="Z540" s="24">
        <f>'Рейтинговая таблица организаций'!AQ540</f>
        <v>96</v>
      </c>
      <c r="AA540" s="24">
        <f t="shared" si="116"/>
        <v>537</v>
      </c>
      <c r="AB540" s="24" t="str">
        <f t="shared" si="117"/>
        <v>МКОУ «Цущарская ООШ» (Кулинский район )</v>
      </c>
      <c r="AC540" s="24">
        <f>'Рейтинговая таблица организаций'!AX540</f>
        <v>96</v>
      </c>
      <c r="AD540" s="24">
        <f>'Рейтинговая таблица организаций'!AY540</f>
        <v>99</v>
      </c>
      <c r="AE540" s="24">
        <f>'Рейтинговая таблица организаций'!AZ540</f>
        <v>92</v>
      </c>
      <c r="AF540" s="24">
        <f>'Рейтинговая таблица организаций'!BA540</f>
        <v>96</v>
      </c>
      <c r="AG540" s="24">
        <f t="shared" si="118"/>
        <v>537</v>
      </c>
      <c r="AH540" s="24" t="str">
        <f t="shared" si="119"/>
        <v>МКОУ «Цущарская ООШ» (Кулинский район )</v>
      </c>
      <c r="AI540" s="24">
        <f>'Рейтинговая таблица организаций'!BB540</f>
        <v>76.2</v>
      </c>
    </row>
    <row r="541" spans="1:35" s="24" customFormat="1" x14ac:dyDescent="0.25">
      <c r="A541" s="24">
        <f>'Рейтинговая таблица организаций'!A541</f>
        <v>538</v>
      </c>
      <c r="B541" s="24" t="str">
        <f>'Рейтинговая таблица организаций'!B541</f>
        <v>МКОУ «Хайминская НОШ» (Кулинский район )</v>
      </c>
      <c r="C541" s="24">
        <f>'Рейтинговая таблица организаций'!C541</f>
        <v>50</v>
      </c>
      <c r="D541" s="24">
        <f t="shared" si="108"/>
        <v>538</v>
      </c>
      <c r="E541" s="24" t="str">
        <f t="shared" si="109"/>
        <v>МКОУ «Хайминская НОШ» (Кулинский район )</v>
      </c>
      <c r="F541" s="24">
        <f>'Рейтинговая таблица организаций'!M541</f>
        <v>51</v>
      </c>
      <c r="G541" s="24">
        <f>'Рейтинговая таблица организаций'!N541</f>
        <v>30</v>
      </c>
      <c r="H541" s="24">
        <f>'Рейтинговая таблица организаций'!O541</f>
        <v>99</v>
      </c>
      <c r="I541" s="24">
        <f>'Рейтинговая таблица организаций'!P541</f>
        <v>64</v>
      </c>
      <c r="J541" s="24">
        <f t="shared" si="110"/>
        <v>538</v>
      </c>
      <c r="K541" s="24" t="str">
        <f t="shared" si="111"/>
        <v>МКОУ «Хайминская НОШ» (Кулинский район )</v>
      </c>
      <c r="L541" s="24">
        <f>'Рейтинговая таблица организаций'!V541</f>
        <v>20</v>
      </c>
      <c r="M541" s="24">
        <f>'Рейтинговая таблица организаций'!X541</f>
        <v>80</v>
      </c>
      <c r="N541" s="24">
        <f>'Рейтинговая таблица организаций'!Y541</f>
        <v>50</v>
      </c>
      <c r="O541" s="24">
        <f t="shared" si="112"/>
        <v>538</v>
      </c>
      <c r="P541" s="24" t="str">
        <f t="shared" si="113"/>
        <v>МКОУ «Хайминская НОШ» (Кулинский район )</v>
      </c>
      <c r="Q541" s="24">
        <f>'Рейтинговая таблица организаций'!AD541</f>
        <v>0</v>
      </c>
      <c r="R541" s="24">
        <f>'Рейтинговая таблица организаций'!AE541</f>
        <v>20</v>
      </c>
      <c r="S541" s="7">
        <f>'Рейтинговая таблица организаций'!AF541</f>
        <v>66.666666666666671</v>
      </c>
      <c r="T541" s="24">
        <f>'Рейтинговая таблица организаций'!AG541</f>
        <v>28</v>
      </c>
      <c r="U541" s="24">
        <f t="shared" si="114"/>
        <v>538</v>
      </c>
      <c r="V541" s="24" t="str">
        <f t="shared" si="115"/>
        <v>МКОУ «Хайминская НОШ» (Кулинский район )</v>
      </c>
      <c r="W541" s="24">
        <f>'Рейтинговая таблица организаций'!AN541</f>
        <v>96</v>
      </c>
      <c r="X541" s="24">
        <f>'Рейтинговая таблица организаций'!AO541</f>
        <v>100</v>
      </c>
      <c r="Y541" s="24">
        <f>'Рейтинговая таблица организаций'!AP541</f>
        <v>98</v>
      </c>
      <c r="Z541" s="24">
        <f>'Рейтинговая таблица организаций'!AQ541</f>
        <v>98</v>
      </c>
      <c r="AA541" s="24">
        <f t="shared" si="116"/>
        <v>538</v>
      </c>
      <c r="AB541" s="24" t="str">
        <f t="shared" si="117"/>
        <v>МКОУ «Хайминская НОШ» (Кулинский район )</v>
      </c>
      <c r="AC541" s="24">
        <f>'Рейтинговая таблица организаций'!AX541</f>
        <v>96</v>
      </c>
      <c r="AD541" s="24">
        <f>'Рейтинговая таблица организаций'!AY541</f>
        <v>100</v>
      </c>
      <c r="AE541" s="24">
        <f>'Рейтинговая таблица организаций'!AZ541</f>
        <v>94</v>
      </c>
      <c r="AF541" s="24">
        <f>'Рейтинговая таблица организаций'!BA541</f>
        <v>97</v>
      </c>
      <c r="AG541" s="24">
        <f t="shared" si="118"/>
        <v>538</v>
      </c>
      <c r="AH541" s="24" t="str">
        <f t="shared" si="119"/>
        <v>МКОУ «Хайминская НОШ» (Кулинский район )</v>
      </c>
      <c r="AI541" s="24">
        <f>'Рейтинговая таблица организаций'!BB541</f>
        <v>67.400000000000006</v>
      </c>
    </row>
    <row r="542" spans="1:35" s="24" customFormat="1" x14ac:dyDescent="0.25">
      <c r="A542" s="24">
        <f>'Рейтинговая таблица организаций'!A542</f>
        <v>539</v>
      </c>
      <c r="B542" s="24" t="str">
        <f>'Рейтинговая таблица организаций'!B542</f>
        <v>МКУДО «ДЮСШ» (Кулинский район )</v>
      </c>
      <c r="C542" s="24">
        <f>'Рейтинговая таблица организаций'!C542</f>
        <v>18</v>
      </c>
      <c r="D542" s="24">
        <f t="shared" si="108"/>
        <v>539</v>
      </c>
      <c r="E542" s="24" t="str">
        <f t="shared" si="109"/>
        <v>МКУДО «ДЮСШ» (Кулинский район )</v>
      </c>
      <c r="F542" s="24">
        <f>'Рейтинговая таблица организаций'!M542</f>
        <v>51</v>
      </c>
      <c r="G542" s="24">
        <f>'Рейтинговая таблица организаций'!N542</f>
        <v>90</v>
      </c>
      <c r="H542" s="24">
        <f>'Рейтинговая таблица организаций'!O542</f>
        <v>82</v>
      </c>
      <c r="I542" s="24">
        <f>'Рейтинговая таблица организаций'!P542</f>
        <v>75</v>
      </c>
      <c r="J542" s="24">
        <f t="shared" si="110"/>
        <v>539</v>
      </c>
      <c r="K542" s="24" t="str">
        <f t="shared" si="111"/>
        <v>МКУДО «ДЮСШ» (Кулинский район )</v>
      </c>
      <c r="L542" s="24">
        <f>'Рейтинговая таблица организаций'!V542</f>
        <v>80</v>
      </c>
      <c r="M542" s="24">
        <f>'Рейтинговая таблица организаций'!X542</f>
        <v>67</v>
      </c>
      <c r="N542" s="24">
        <f>'Рейтинговая таблица организаций'!Y542</f>
        <v>73</v>
      </c>
      <c r="O542" s="24">
        <f t="shared" si="112"/>
        <v>539</v>
      </c>
      <c r="P542" s="24" t="str">
        <f t="shared" si="113"/>
        <v>МКУДО «ДЮСШ» (Кулинский район )</v>
      </c>
      <c r="Q542" s="24">
        <f>'Рейтинговая таблица организаций'!AD542</f>
        <v>0</v>
      </c>
      <c r="R542" s="24">
        <f>'Рейтинговая таблица организаций'!AE542</f>
        <v>0</v>
      </c>
      <c r="S542" s="7">
        <f>'Рейтинговая таблица организаций'!AF542</f>
        <v>66.666666666666671</v>
      </c>
      <c r="T542" s="24">
        <f>'Рейтинговая таблица организаций'!AG542</f>
        <v>20</v>
      </c>
      <c r="U542" s="24">
        <f t="shared" si="114"/>
        <v>539</v>
      </c>
      <c r="V542" s="24" t="str">
        <f t="shared" si="115"/>
        <v>МКУДО «ДЮСШ» (Кулинский район )</v>
      </c>
      <c r="W542" s="24">
        <f>'Рейтинговая таблица организаций'!AN542</f>
        <v>94</v>
      </c>
      <c r="X542" s="24">
        <f>'Рейтинговая таблица организаций'!AO542</f>
        <v>100</v>
      </c>
      <c r="Y542" s="24">
        <f>'Рейтинговая таблица организаций'!AP542</f>
        <v>93</v>
      </c>
      <c r="Z542" s="24">
        <f>'Рейтинговая таблица организаций'!AQ542</f>
        <v>96</v>
      </c>
      <c r="AA542" s="24">
        <f t="shared" si="116"/>
        <v>539</v>
      </c>
      <c r="AB542" s="24" t="str">
        <f t="shared" si="117"/>
        <v>МКУДО «ДЮСШ» (Кулинский район )</v>
      </c>
      <c r="AC542" s="24">
        <f>'Рейтинговая таблица организаций'!AX542</f>
        <v>83</v>
      </c>
      <c r="AD542" s="24">
        <f>'Рейтинговая таблица организаций'!AY542</f>
        <v>89</v>
      </c>
      <c r="AE542" s="24">
        <f>'Рейтинговая таблица организаций'!AZ542</f>
        <v>94</v>
      </c>
      <c r="AF542" s="24">
        <f>'Рейтинговая таблица организаций'!BA542</f>
        <v>88</v>
      </c>
      <c r="AG542" s="24">
        <f t="shared" si="118"/>
        <v>539</v>
      </c>
      <c r="AH542" s="24" t="str">
        <f t="shared" si="119"/>
        <v>МКУДО «ДЮСШ» (Кулинский район )</v>
      </c>
      <c r="AI542" s="24">
        <f>'Рейтинговая таблица организаций'!BB542</f>
        <v>70.400000000000006</v>
      </c>
    </row>
    <row r="543" spans="1:35" s="24" customFormat="1" x14ac:dyDescent="0.25">
      <c r="A543" s="24">
        <f>'Рейтинговая таблица организаций'!A543</f>
        <v>540</v>
      </c>
      <c r="B543" s="24" t="str">
        <f>'Рейтинговая таблица организаций'!B543</f>
        <v>МКДОУ «Вихлинский д/с» (Кулинский район )</v>
      </c>
      <c r="C543" s="24">
        <f>'Рейтинговая таблица организаций'!C543</f>
        <v>25</v>
      </c>
      <c r="D543" s="24">
        <f t="shared" si="108"/>
        <v>540</v>
      </c>
      <c r="E543" s="24" t="str">
        <f t="shared" si="109"/>
        <v>МКДОУ «Вихлинский д/с» (Кулинский район )</v>
      </c>
      <c r="F543" s="24">
        <f>'Рейтинговая таблица организаций'!M543</f>
        <v>51</v>
      </c>
      <c r="G543" s="24">
        <f>'Рейтинговая таблица организаций'!N543</f>
        <v>90</v>
      </c>
      <c r="H543" s="24">
        <f>'Рейтинговая таблица организаций'!O543</f>
        <v>100</v>
      </c>
      <c r="I543" s="24">
        <f>'Рейтинговая таблица организаций'!P543</f>
        <v>82</v>
      </c>
      <c r="J543" s="24">
        <f t="shared" si="110"/>
        <v>540</v>
      </c>
      <c r="K543" s="24" t="str">
        <f t="shared" si="111"/>
        <v>МКДОУ «Вихлинский д/с» (Кулинский район )</v>
      </c>
      <c r="L543" s="24">
        <f>'Рейтинговая таблица организаций'!V543</f>
        <v>80</v>
      </c>
      <c r="M543" s="24">
        <f>'Рейтинговая таблица организаций'!X543</f>
        <v>100</v>
      </c>
      <c r="N543" s="24">
        <f>'Рейтинговая таблица организаций'!Y543</f>
        <v>90</v>
      </c>
      <c r="O543" s="24">
        <f t="shared" si="112"/>
        <v>540</v>
      </c>
      <c r="P543" s="24" t="str">
        <f t="shared" si="113"/>
        <v>МКДОУ «Вихлинский д/с» (Кулинский район )</v>
      </c>
      <c r="Q543" s="24">
        <f>'Рейтинговая таблица организаций'!AD543</f>
        <v>0</v>
      </c>
      <c r="R543" s="24">
        <f>'Рейтинговая таблица организаций'!AE543</f>
        <v>0</v>
      </c>
      <c r="S543" s="7">
        <f>'Рейтинговая таблица организаций'!AF543</f>
        <v>71.428571428571431</v>
      </c>
      <c r="T543" s="24">
        <f>'Рейтинговая таблица организаций'!AG543</f>
        <v>21</v>
      </c>
      <c r="U543" s="24">
        <f t="shared" si="114"/>
        <v>540</v>
      </c>
      <c r="V543" s="24" t="str">
        <f t="shared" si="115"/>
        <v>МКДОУ «Вихлинский д/с» (Кулинский район )</v>
      </c>
      <c r="W543" s="24">
        <f>'Рейтинговая таблица организаций'!AN543</f>
        <v>80</v>
      </c>
      <c r="X543" s="24">
        <f>'Рейтинговая таблица организаций'!AO543</f>
        <v>100</v>
      </c>
      <c r="Y543" s="24">
        <f>'Рейтинговая таблица организаций'!AP543</f>
        <v>80</v>
      </c>
      <c r="Z543" s="24">
        <f>'Рейтинговая таблица организаций'!AQ543</f>
        <v>88</v>
      </c>
      <c r="AA543" s="24">
        <f t="shared" si="116"/>
        <v>540</v>
      </c>
      <c r="AB543" s="24" t="str">
        <f t="shared" si="117"/>
        <v>МКДОУ «Вихлинский д/с» (Кулинский район )</v>
      </c>
      <c r="AC543" s="24">
        <f>'Рейтинговая таблица организаций'!AX543</f>
        <v>100</v>
      </c>
      <c r="AD543" s="24">
        <f>'Рейтинговая таблица организаций'!AY543</f>
        <v>100</v>
      </c>
      <c r="AE543" s="24">
        <f>'Рейтинговая таблица организаций'!AZ543</f>
        <v>100</v>
      </c>
      <c r="AF543" s="24">
        <f>'Рейтинговая таблица организаций'!BA543</f>
        <v>100</v>
      </c>
      <c r="AG543" s="24">
        <f t="shared" si="118"/>
        <v>540</v>
      </c>
      <c r="AH543" s="24" t="str">
        <f t="shared" si="119"/>
        <v>МКДОУ «Вихлинский д/с» (Кулинский район )</v>
      </c>
      <c r="AI543" s="24">
        <f>'Рейтинговая таблица организаций'!BB543</f>
        <v>76.2</v>
      </c>
    </row>
    <row r="544" spans="1:35" s="24" customFormat="1" x14ac:dyDescent="0.25">
      <c r="A544" s="24">
        <f>'Рейтинговая таблица организаций'!A544</f>
        <v>541</v>
      </c>
      <c r="B544" s="24" t="str">
        <f>'Рейтинговая таблица организаций'!B544</f>
        <v>МКОУ «Коркмаскалинская СОШ им. М. - Загира Баймурзаева (Кумторкалинский район)</v>
      </c>
      <c r="C544" s="24">
        <f>'Рейтинговая таблица организаций'!C544</f>
        <v>415</v>
      </c>
      <c r="D544" s="24">
        <f t="shared" si="108"/>
        <v>541</v>
      </c>
      <c r="E544" s="24" t="str">
        <f t="shared" si="109"/>
        <v>МКОУ «Коркмаскалинская СОШ им. М. - Загира Баймурзаева (Кумторкалинский район)</v>
      </c>
      <c r="F544" s="24">
        <f>'Рейтинговая таблица организаций'!M544</f>
        <v>82</v>
      </c>
      <c r="G544" s="24">
        <f>'Рейтинговая таблица организаций'!N544</f>
        <v>100</v>
      </c>
      <c r="H544" s="24">
        <f>'Рейтинговая таблица организаций'!O544</f>
        <v>98</v>
      </c>
      <c r="I544" s="24">
        <f>'Рейтинговая таблица организаций'!P544</f>
        <v>94</v>
      </c>
      <c r="J544" s="24">
        <f t="shared" si="110"/>
        <v>541</v>
      </c>
      <c r="K544" s="24" t="str">
        <f t="shared" si="111"/>
        <v>МКОУ «Коркмаскалинская СОШ им. М. - Загира Баймурзаева (Кумторкалинский район)</v>
      </c>
      <c r="L544" s="24">
        <f>'Рейтинговая таблица организаций'!V544</f>
        <v>100</v>
      </c>
      <c r="M544" s="24">
        <f>'Рейтинговая таблица организаций'!X544</f>
        <v>94</v>
      </c>
      <c r="N544" s="24">
        <f>'Рейтинговая таблица организаций'!Y544</f>
        <v>97</v>
      </c>
      <c r="O544" s="24">
        <f t="shared" si="112"/>
        <v>541</v>
      </c>
      <c r="P544" s="24" t="str">
        <f t="shared" si="113"/>
        <v>МКОУ «Коркмаскалинская СОШ им. М. - Загира Баймурзаева (Кумторкалинский район)</v>
      </c>
      <c r="Q544" s="24">
        <f>'Рейтинговая таблица организаций'!AD544</f>
        <v>80</v>
      </c>
      <c r="R544" s="24">
        <f>'Рейтинговая таблица организаций'!AE544</f>
        <v>60</v>
      </c>
      <c r="S544" s="7">
        <f>'Рейтинговая таблица организаций'!AF544</f>
        <v>96.470588235294116</v>
      </c>
      <c r="T544" s="24">
        <f>'Рейтинговая таблица организаций'!AG544</f>
        <v>77</v>
      </c>
      <c r="U544" s="24">
        <f t="shared" si="114"/>
        <v>541</v>
      </c>
      <c r="V544" s="24" t="str">
        <f t="shared" si="115"/>
        <v>МКОУ «Коркмаскалинская СОШ им. М. - Загира Баймурзаева (Кумторкалинский район)</v>
      </c>
      <c r="W544" s="24">
        <f>'Рейтинговая таблица организаций'!AN544</f>
        <v>98</v>
      </c>
      <c r="X544" s="24">
        <f>'Рейтинговая таблица организаций'!AO544</f>
        <v>97</v>
      </c>
      <c r="Y544" s="24">
        <f>'Рейтинговая таблица организаций'!AP544</f>
        <v>98</v>
      </c>
      <c r="Z544" s="24">
        <f>'Рейтинговая таблица организаций'!AQ544</f>
        <v>98</v>
      </c>
      <c r="AA544" s="24">
        <f t="shared" si="116"/>
        <v>541</v>
      </c>
      <c r="AB544" s="24" t="str">
        <f t="shared" si="117"/>
        <v>МКОУ «Коркмаскалинская СОШ им. М. - Загира Баймурзаева (Кумторкалинский район)</v>
      </c>
      <c r="AC544" s="24">
        <f>'Рейтинговая таблица организаций'!AX544</f>
        <v>95</v>
      </c>
      <c r="AD544" s="24">
        <f>'Рейтинговая таблица организаций'!AY544</f>
        <v>95</v>
      </c>
      <c r="AE544" s="24">
        <f>'Рейтинговая таблица организаций'!AZ544</f>
        <v>96</v>
      </c>
      <c r="AF544" s="24">
        <f>'Рейтинговая таблица организаций'!BA544</f>
        <v>95</v>
      </c>
      <c r="AG544" s="24">
        <f t="shared" si="118"/>
        <v>541</v>
      </c>
      <c r="AH544" s="24" t="str">
        <f t="shared" si="119"/>
        <v>МКОУ «Коркмаскалинская СОШ им. М. - Загира Баймурзаева (Кумторкалинский район)</v>
      </c>
      <c r="AI544" s="24">
        <f>'Рейтинговая таблица организаций'!BB544</f>
        <v>92.2</v>
      </c>
    </row>
    <row r="545" spans="1:35" s="24" customFormat="1" x14ac:dyDescent="0.25">
      <c r="A545" s="24">
        <f>'Рейтинговая таблица организаций'!A545</f>
        <v>542</v>
      </c>
      <c r="B545" s="24" t="str">
        <f>'Рейтинговая таблица организаций'!B545</f>
        <v>МКОУ «Усугская СОШ» (Курахский район)</v>
      </c>
      <c r="C545" s="24">
        <f>'Рейтинговая таблица организаций'!C545</f>
        <v>19</v>
      </c>
      <c r="D545" s="24">
        <f t="shared" si="108"/>
        <v>542</v>
      </c>
      <c r="E545" s="24" t="str">
        <f t="shared" si="109"/>
        <v>МКОУ «Усугская СОШ» (Курахский район)</v>
      </c>
      <c r="F545" s="24">
        <f>'Рейтинговая таблица организаций'!M545</f>
        <v>94</v>
      </c>
      <c r="G545" s="24">
        <f>'Рейтинговая таблица организаций'!N545</f>
        <v>90</v>
      </c>
      <c r="H545" s="24">
        <f>'Рейтинговая таблица организаций'!O545</f>
        <v>100</v>
      </c>
      <c r="I545" s="24">
        <f>'Рейтинговая таблица организаций'!P545</f>
        <v>95</v>
      </c>
      <c r="J545" s="24">
        <f t="shared" si="110"/>
        <v>542</v>
      </c>
      <c r="K545" s="24" t="str">
        <f t="shared" si="111"/>
        <v>МКОУ «Усугская СОШ» (Курахский район)</v>
      </c>
      <c r="L545" s="24">
        <f>'Рейтинговая таблица организаций'!V545</f>
        <v>80</v>
      </c>
      <c r="M545" s="24">
        <f>'Рейтинговая таблица организаций'!X545</f>
        <v>89</v>
      </c>
      <c r="N545" s="24">
        <f>'Рейтинговая таблица организаций'!Y545</f>
        <v>84</v>
      </c>
      <c r="O545" s="24">
        <f t="shared" si="112"/>
        <v>542</v>
      </c>
      <c r="P545" s="24" t="str">
        <f t="shared" si="113"/>
        <v>МКОУ «Усугская СОШ» (Курахский район)</v>
      </c>
      <c r="Q545" s="24">
        <f>'Рейтинговая таблица организаций'!AD545</f>
        <v>0</v>
      </c>
      <c r="R545" s="24">
        <f>'Рейтинговая таблица организаций'!AE545</f>
        <v>40</v>
      </c>
      <c r="S545" s="7">
        <f>'Рейтинговая таблица организаций'!AF545</f>
        <v>100</v>
      </c>
      <c r="T545" s="24">
        <f>'Рейтинговая таблица организаций'!AG545</f>
        <v>46</v>
      </c>
      <c r="U545" s="24">
        <f t="shared" si="114"/>
        <v>542</v>
      </c>
      <c r="V545" s="24" t="str">
        <f t="shared" si="115"/>
        <v>МКОУ «Усугская СОШ» (Курахский район)</v>
      </c>
      <c r="W545" s="24">
        <f>'Рейтинговая таблица организаций'!AN545</f>
        <v>89</v>
      </c>
      <c r="X545" s="24">
        <f>'Рейтинговая таблица организаций'!AO545</f>
        <v>100</v>
      </c>
      <c r="Y545" s="24">
        <f>'Рейтинговая таблица организаций'!AP545</f>
        <v>94</v>
      </c>
      <c r="Z545" s="24">
        <f>'Рейтинговая таблица организаций'!AQ545</f>
        <v>94</v>
      </c>
      <c r="AA545" s="24">
        <f t="shared" si="116"/>
        <v>542</v>
      </c>
      <c r="AB545" s="24" t="str">
        <f t="shared" si="117"/>
        <v>МКОУ «Усугская СОШ» (Курахский район)</v>
      </c>
      <c r="AC545" s="24">
        <f>'Рейтинговая таблица организаций'!AX545</f>
        <v>89</v>
      </c>
      <c r="AD545" s="24">
        <f>'Рейтинговая таблица организаций'!AY545</f>
        <v>95</v>
      </c>
      <c r="AE545" s="24">
        <f>'Рейтинговая таблица организаций'!AZ545</f>
        <v>95</v>
      </c>
      <c r="AF545" s="24">
        <f>'Рейтинговая таблица организаций'!BA545</f>
        <v>93</v>
      </c>
      <c r="AG545" s="24">
        <f t="shared" si="118"/>
        <v>542</v>
      </c>
      <c r="AH545" s="24" t="str">
        <f t="shared" si="119"/>
        <v>МКОУ «Усугская СОШ» (Курахский район)</v>
      </c>
      <c r="AI545" s="24">
        <f>'Рейтинговая таблица организаций'!BB545</f>
        <v>82.4</v>
      </c>
    </row>
    <row r="546" spans="1:35" s="24" customFormat="1" x14ac:dyDescent="0.25">
      <c r="A546" s="24">
        <f>'Рейтинговая таблица организаций'!A546</f>
        <v>543</v>
      </c>
      <c r="B546" s="24" t="str">
        <f>'Рейтинговая таблица организаций'!B546</f>
        <v>МКОУ «Хпюкская СОШ» (Курахский район)</v>
      </c>
      <c r="C546" s="24">
        <f>'Рейтинговая таблица организаций'!C546</f>
        <v>19</v>
      </c>
      <c r="D546" s="24">
        <f t="shared" si="108"/>
        <v>543</v>
      </c>
      <c r="E546" s="24" t="str">
        <f t="shared" si="109"/>
        <v>МКОУ «Хпюкская СОШ» (Курахский район)</v>
      </c>
      <c r="F546" s="24">
        <f>'Рейтинговая таблица организаций'!M546</f>
        <v>100</v>
      </c>
      <c r="G546" s="24">
        <f>'Рейтинговая таблица организаций'!N546</f>
        <v>90</v>
      </c>
      <c r="H546" s="24">
        <f>'Рейтинговая таблица организаций'!O546</f>
        <v>100</v>
      </c>
      <c r="I546" s="24">
        <f>'Рейтинговая таблица организаций'!P546</f>
        <v>97</v>
      </c>
      <c r="J546" s="24">
        <f t="shared" si="110"/>
        <v>543</v>
      </c>
      <c r="K546" s="24" t="str">
        <f t="shared" si="111"/>
        <v>МКОУ «Хпюкская СОШ» (Курахский район)</v>
      </c>
      <c r="L546" s="24">
        <f>'Рейтинговая таблица организаций'!V546</f>
        <v>40</v>
      </c>
      <c r="M546" s="24">
        <f>'Рейтинговая таблица организаций'!X546</f>
        <v>89</v>
      </c>
      <c r="N546" s="24">
        <f>'Рейтинговая таблица организаций'!Y546</f>
        <v>64</v>
      </c>
      <c r="O546" s="24">
        <f t="shared" si="112"/>
        <v>543</v>
      </c>
      <c r="P546" s="24" t="str">
        <f t="shared" si="113"/>
        <v>МКОУ «Хпюкская СОШ» (Курахский район)</v>
      </c>
      <c r="Q546" s="24">
        <f>'Рейтинговая таблица организаций'!AD546</f>
        <v>0</v>
      </c>
      <c r="R546" s="24">
        <f>'Рейтинговая таблица организаций'!AE546</f>
        <v>0</v>
      </c>
      <c r="S546" s="7">
        <f>'Рейтинговая таблица организаций'!AF546</f>
        <v>100</v>
      </c>
      <c r="T546" s="24">
        <f>'Рейтинговая таблица организаций'!AG546</f>
        <v>30</v>
      </c>
      <c r="U546" s="24">
        <f t="shared" si="114"/>
        <v>543</v>
      </c>
      <c r="V546" s="24" t="str">
        <f t="shared" si="115"/>
        <v>МКОУ «Хпюкская СОШ» (Курахский район)</v>
      </c>
      <c r="W546" s="24">
        <f>'Рейтинговая таблица организаций'!AN546</f>
        <v>89</v>
      </c>
      <c r="X546" s="24">
        <f>'Рейтинговая таблица организаций'!AO546</f>
        <v>100</v>
      </c>
      <c r="Y546" s="24">
        <f>'Рейтинговая таблица организаций'!AP546</f>
        <v>94</v>
      </c>
      <c r="Z546" s="24">
        <f>'Рейтинговая таблица организаций'!AQ546</f>
        <v>94</v>
      </c>
      <c r="AA546" s="24">
        <f t="shared" si="116"/>
        <v>543</v>
      </c>
      <c r="AB546" s="24" t="str">
        <f t="shared" si="117"/>
        <v>МКОУ «Хпюкская СОШ» (Курахский район)</v>
      </c>
      <c r="AC546" s="24">
        <f>'Рейтинговая таблица организаций'!AX546</f>
        <v>89</v>
      </c>
      <c r="AD546" s="24">
        <f>'Рейтинговая таблица организаций'!AY546</f>
        <v>95</v>
      </c>
      <c r="AE546" s="24">
        <f>'Рейтинговая таблица организаций'!AZ546</f>
        <v>95</v>
      </c>
      <c r="AF546" s="24">
        <f>'Рейтинговая таблица организаций'!BA546</f>
        <v>93</v>
      </c>
      <c r="AG546" s="24">
        <f t="shared" si="118"/>
        <v>543</v>
      </c>
      <c r="AH546" s="24" t="str">
        <f t="shared" si="119"/>
        <v>МКОУ «Хпюкская СОШ» (Курахский район)</v>
      </c>
      <c r="AI546" s="24">
        <f>'Рейтинговая таблица организаций'!BB546</f>
        <v>75.599999999999994</v>
      </c>
    </row>
    <row r="547" spans="1:35" s="24" customFormat="1" x14ac:dyDescent="0.25">
      <c r="A547" s="24">
        <f>'Рейтинговая таблица организаций'!A547</f>
        <v>544</v>
      </c>
      <c r="B547" s="24" t="str">
        <f>'Рейтинговая таблица организаций'!B547</f>
        <v>МКОУ «Хпеджская СОШ» (Курахский район)</v>
      </c>
      <c r="C547" s="24">
        <f>'Рейтинговая таблица организаций'!C547</f>
        <v>16</v>
      </c>
      <c r="D547" s="24">
        <f t="shared" si="108"/>
        <v>544</v>
      </c>
      <c r="E547" s="24" t="str">
        <f t="shared" si="109"/>
        <v>МКОУ «Хпеджская СОШ» (Курахский район)</v>
      </c>
      <c r="F547" s="24">
        <f>'Рейтинговая таблица организаций'!M547</f>
        <v>90</v>
      </c>
      <c r="G547" s="24">
        <f>'Рейтинговая таблица организаций'!N547</f>
        <v>60</v>
      </c>
      <c r="H547" s="24">
        <f>'Рейтинговая таблица организаций'!O547</f>
        <v>97</v>
      </c>
      <c r="I547" s="24">
        <f>'Рейтинговая таблица организаций'!P547</f>
        <v>84</v>
      </c>
      <c r="J547" s="24">
        <f t="shared" si="110"/>
        <v>544</v>
      </c>
      <c r="K547" s="24" t="str">
        <f t="shared" si="111"/>
        <v>МКОУ «Хпеджская СОШ» (Курахский район)</v>
      </c>
      <c r="L547" s="24">
        <f>'Рейтинговая таблица организаций'!V547</f>
        <v>40</v>
      </c>
      <c r="M547" s="24">
        <f>'Рейтинговая таблица организаций'!X547</f>
        <v>81</v>
      </c>
      <c r="N547" s="24">
        <f>'Рейтинговая таблица организаций'!Y547</f>
        <v>60</v>
      </c>
      <c r="O547" s="24">
        <f t="shared" si="112"/>
        <v>544</v>
      </c>
      <c r="P547" s="24" t="str">
        <f t="shared" si="113"/>
        <v>МКОУ «Хпеджская СОШ» (Курахский район)</v>
      </c>
      <c r="Q547" s="24">
        <f>'Рейтинговая таблица организаций'!AD547</f>
        <v>0</v>
      </c>
      <c r="R547" s="24">
        <f>'Рейтинговая таблица организаций'!AE547</f>
        <v>20</v>
      </c>
      <c r="S547" s="7">
        <f>'Рейтинговая таблица организаций'!AF547</f>
        <v>100</v>
      </c>
      <c r="T547" s="24">
        <f>'Рейтинговая таблица организаций'!AG547</f>
        <v>38</v>
      </c>
      <c r="U547" s="24">
        <f t="shared" si="114"/>
        <v>544</v>
      </c>
      <c r="V547" s="24" t="str">
        <f t="shared" si="115"/>
        <v>МКОУ «Хпеджская СОШ» (Курахский район)</v>
      </c>
      <c r="W547" s="24">
        <f>'Рейтинговая таблица организаций'!AN547</f>
        <v>100</v>
      </c>
      <c r="X547" s="24">
        <f>'Рейтинговая таблица организаций'!AO547</f>
        <v>100</v>
      </c>
      <c r="Y547" s="24">
        <f>'Рейтинговая таблица организаций'!AP547</f>
        <v>100</v>
      </c>
      <c r="Z547" s="24">
        <f>'Рейтинговая таблица организаций'!AQ547</f>
        <v>100</v>
      </c>
      <c r="AA547" s="24">
        <f t="shared" si="116"/>
        <v>544</v>
      </c>
      <c r="AB547" s="24" t="str">
        <f t="shared" si="117"/>
        <v>МКОУ «Хпеджская СОШ» (Курахский район)</v>
      </c>
      <c r="AC547" s="24">
        <f>'Рейтинговая таблица организаций'!AX547</f>
        <v>100</v>
      </c>
      <c r="AD547" s="24">
        <f>'Рейтинговая таблица организаций'!AY547</f>
        <v>100</v>
      </c>
      <c r="AE547" s="24">
        <f>'Рейтинговая таблица организаций'!AZ547</f>
        <v>100</v>
      </c>
      <c r="AF547" s="24">
        <f>'Рейтинговая таблица организаций'!BA547</f>
        <v>100</v>
      </c>
      <c r="AG547" s="24">
        <f t="shared" si="118"/>
        <v>544</v>
      </c>
      <c r="AH547" s="24" t="str">
        <f t="shared" si="119"/>
        <v>МКОУ «Хпеджская СОШ» (Курахский район)</v>
      </c>
      <c r="AI547" s="24">
        <f>'Рейтинговая таблица организаций'!BB547</f>
        <v>76.400000000000006</v>
      </c>
    </row>
    <row r="548" spans="1:35" s="24" customFormat="1" x14ac:dyDescent="0.25">
      <c r="A548" s="24">
        <f>'Рейтинговая таблица организаций'!A548</f>
        <v>545</v>
      </c>
      <c r="B548" s="24" t="str">
        <f>'Рейтинговая таблица организаций'!B548</f>
        <v>МКОУ «Штульская ООШ имени С.Ш. Умарова» (Курахский район)</v>
      </c>
      <c r="C548" s="24">
        <f>'Рейтинговая таблица организаций'!C548</f>
        <v>13</v>
      </c>
      <c r="D548" s="24">
        <f t="shared" si="108"/>
        <v>545</v>
      </c>
      <c r="E548" s="24" t="str">
        <f t="shared" si="109"/>
        <v>МКОУ «Штульская ООШ имени С.Ш. Умарова» (Курахский район)</v>
      </c>
      <c r="F548" s="24">
        <f>'Рейтинговая таблица организаций'!M548</f>
        <v>85</v>
      </c>
      <c r="G548" s="24">
        <f>'Рейтинговая таблица организаций'!N548</f>
        <v>100</v>
      </c>
      <c r="H548" s="24">
        <f>'Рейтинговая таблица организаций'!O548</f>
        <v>82</v>
      </c>
      <c r="I548" s="24">
        <f>'Рейтинговая таблица организаций'!P548</f>
        <v>88</v>
      </c>
      <c r="J548" s="24">
        <f t="shared" si="110"/>
        <v>545</v>
      </c>
      <c r="K548" s="24" t="str">
        <f t="shared" si="111"/>
        <v>МКОУ «Штульская ООШ имени С.Ш. Умарова» (Курахский район)</v>
      </c>
      <c r="L548" s="24">
        <f>'Рейтинговая таблица организаций'!V548</f>
        <v>80</v>
      </c>
      <c r="M548" s="24">
        <f>'Рейтинговая таблица организаций'!X548</f>
        <v>46</v>
      </c>
      <c r="N548" s="24">
        <f>'Рейтинговая таблица организаций'!Y548</f>
        <v>63</v>
      </c>
      <c r="O548" s="24">
        <f t="shared" si="112"/>
        <v>545</v>
      </c>
      <c r="P548" s="24" t="str">
        <f t="shared" si="113"/>
        <v>МКОУ «Штульская ООШ имени С.Ш. Умарова» (Курахский район)</v>
      </c>
      <c r="Q548" s="24">
        <f>'Рейтинговая таблица организаций'!AD548</f>
        <v>0</v>
      </c>
      <c r="R548" s="24">
        <f>'Рейтинговая таблица организаций'!AE548</f>
        <v>0</v>
      </c>
      <c r="S548" s="7">
        <f>'Рейтинговая таблица организаций'!AF548</f>
        <v>100</v>
      </c>
      <c r="T548" s="24">
        <f>'Рейтинговая таблица организаций'!AG548</f>
        <v>30</v>
      </c>
      <c r="U548" s="24">
        <f t="shared" si="114"/>
        <v>545</v>
      </c>
      <c r="V548" s="24" t="str">
        <f t="shared" si="115"/>
        <v>МКОУ «Штульская ООШ имени С.Ш. Умарова» (Курахский район)</v>
      </c>
      <c r="W548" s="24">
        <f>'Рейтинговая таблица организаций'!AN548</f>
        <v>92</v>
      </c>
      <c r="X548" s="24">
        <f>'Рейтинговая таблица организаций'!AO548</f>
        <v>85</v>
      </c>
      <c r="Y548" s="24">
        <f>'Рейтинговая таблица организаций'!AP548</f>
        <v>92</v>
      </c>
      <c r="Z548" s="24">
        <f>'Рейтинговая таблица организаций'!AQ548</f>
        <v>89</v>
      </c>
      <c r="AA548" s="24">
        <f t="shared" si="116"/>
        <v>545</v>
      </c>
      <c r="AB548" s="24" t="str">
        <f t="shared" si="117"/>
        <v>МКОУ «Штульская ООШ имени С.Ш. Умарова» (Курахский район)</v>
      </c>
      <c r="AC548" s="24">
        <f>'Рейтинговая таблица организаций'!AX548</f>
        <v>77</v>
      </c>
      <c r="AD548" s="24">
        <f>'Рейтинговая таблица организаций'!AY548</f>
        <v>100</v>
      </c>
      <c r="AE548" s="24">
        <f>'Рейтинговая таблица организаций'!AZ548</f>
        <v>77</v>
      </c>
      <c r="AF548" s="24">
        <f>'Рейтинговая таблица организаций'!BA548</f>
        <v>86</v>
      </c>
      <c r="AG548" s="24">
        <f t="shared" si="118"/>
        <v>545</v>
      </c>
      <c r="AH548" s="24" t="str">
        <f t="shared" si="119"/>
        <v>МКОУ «Штульская ООШ имени С.Ш. Умарова» (Курахский район)</v>
      </c>
      <c r="AI548" s="24">
        <f>'Рейтинговая таблица организаций'!BB548</f>
        <v>71.2</v>
      </c>
    </row>
    <row r="549" spans="1:35" s="24" customFormat="1" x14ac:dyDescent="0.25">
      <c r="A549" s="24">
        <f>'Рейтинговая таблица организаций'!A549</f>
        <v>546</v>
      </c>
      <c r="B549" s="24" t="str">
        <f>'Рейтинговая таблица организаций'!B549</f>
        <v>МКОУ «Кутульская ООШ» (Курахский район)</v>
      </c>
      <c r="C549" s="24">
        <f>'Рейтинговая таблица организаций'!C549</f>
        <v>5</v>
      </c>
      <c r="D549" s="24">
        <f t="shared" si="108"/>
        <v>546</v>
      </c>
      <c r="E549" s="24" t="str">
        <f t="shared" si="109"/>
        <v>МКОУ «Кутульская ООШ» (Курахский район)</v>
      </c>
      <c r="F549" s="24">
        <f>'Рейтинговая таблица организаций'!M549</f>
        <v>99</v>
      </c>
      <c r="G549" s="24">
        <f>'Рейтинговая таблица организаций'!N549</f>
        <v>100</v>
      </c>
      <c r="H549" s="24">
        <f>'Рейтинговая таблица организаций'!O549</f>
        <v>100</v>
      </c>
      <c r="I549" s="24">
        <f>'Рейтинговая таблица организаций'!P549</f>
        <v>100</v>
      </c>
      <c r="J549" s="24">
        <f t="shared" si="110"/>
        <v>546</v>
      </c>
      <c r="K549" s="24" t="str">
        <f t="shared" si="111"/>
        <v>МКОУ «Кутульская ООШ» (Курахский район)</v>
      </c>
      <c r="L549" s="24">
        <f>'Рейтинговая таблица организаций'!V549</f>
        <v>100</v>
      </c>
      <c r="M549" s="24">
        <f>'Рейтинговая таблица организаций'!X549</f>
        <v>80</v>
      </c>
      <c r="N549" s="24">
        <f>'Рейтинговая таблица организаций'!Y549</f>
        <v>90</v>
      </c>
      <c r="O549" s="24">
        <f t="shared" si="112"/>
        <v>546</v>
      </c>
      <c r="P549" s="24" t="str">
        <f t="shared" si="113"/>
        <v>МКОУ «Кутульская ООШ» (Курахский район)</v>
      </c>
      <c r="Q549" s="24">
        <f>'Рейтинговая таблица организаций'!AD549</f>
        <v>20</v>
      </c>
      <c r="R549" s="24">
        <f>'Рейтинговая таблица организаций'!AE549</f>
        <v>20</v>
      </c>
      <c r="S549" s="7">
        <f>'Рейтинговая таблица организаций'!AF549</f>
        <v>50</v>
      </c>
      <c r="T549" s="24">
        <f>'Рейтинговая таблица организаций'!AG549</f>
        <v>29</v>
      </c>
      <c r="U549" s="24">
        <f t="shared" si="114"/>
        <v>546</v>
      </c>
      <c r="V549" s="24" t="str">
        <f t="shared" si="115"/>
        <v>МКОУ «Кутульская ООШ» (Курахский район)</v>
      </c>
      <c r="W549" s="24">
        <f>'Рейтинговая таблица организаций'!AN549</f>
        <v>100</v>
      </c>
      <c r="X549" s="24">
        <f>'Рейтинговая таблица организаций'!AO549</f>
        <v>100</v>
      </c>
      <c r="Y549" s="24">
        <f>'Рейтинговая таблица организаций'!AP549</f>
        <v>100</v>
      </c>
      <c r="Z549" s="24">
        <f>'Рейтинговая таблица организаций'!AQ549</f>
        <v>100</v>
      </c>
      <c r="AA549" s="24">
        <f t="shared" si="116"/>
        <v>546</v>
      </c>
      <c r="AB549" s="24" t="str">
        <f t="shared" si="117"/>
        <v>МКОУ «Кутульская ООШ» (Курахский район)</v>
      </c>
      <c r="AC549" s="24">
        <f>'Рейтинговая таблица организаций'!AX549</f>
        <v>100</v>
      </c>
      <c r="AD549" s="24">
        <f>'Рейтинговая таблица организаций'!AY549</f>
        <v>100</v>
      </c>
      <c r="AE549" s="24">
        <f>'Рейтинговая таблица организаций'!AZ549</f>
        <v>100</v>
      </c>
      <c r="AF549" s="24">
        <f>'Рейтинговая таблица организаций'!BA549</f>
        <v>100</v>
      </c>
      <c r="AG549" s="24">
        <f t="shared" si="118"/>
        <v>546</v>
      </c>
      <c r="AH549" s="24" t="str">
        <f t="shared" si="119"/>
        <v>МКОУ «Кутульская ООШ» (Курахский район)</v>
      </c>
      <c r="AI549" s="24">
        <f>'Рейтинговая таблица организаций'!BB549</f>
        <v>83.8</v>
      </c>
    </row>
    <row r="550" spans="1:35" s="24" customFormat="1" x14ac:dyDescent="0.25">
      <c r="A550" s="24">
        <f>'Рейтинговая таблица организаций'!A550</f>
        <v>547</v>
      </c>
      <c r="B550" s="24" t="str">
        <f>'Рейтинговая таблица организаций'!B550</f>
        <v>МКОУ «Куквазская НОШ» (Курахский район)</v>
      </c>
      <c r="C550" s="24">
        <f>'Рейтинговая таблица организаций'!C550</f>
        <v>2</v>
      </c>
      <c r="D550" s="24">
        <f t="shared" si="108"/>
        <v>547</v>
      </c>
      <c r="E550" s="24" t="str">
        <f t="shared" si="109"/>
        <v>МКОУ «Куквазская НОШ» (Курахский район)</v>
      </c>
      <c r="F550" s="24">
        <f>'Рейтинговая таблица организаций'!M550</f>
        <v>29</v>
      </c>
      <c r="G550" s="24">
        <f>'Рейтинговая таблица организаций'!N550</f>
        <v>0</v>
      </c>
      <c r="H550" s="24">
        <f>'Рейтинговая таблица организаций'!O550</f>
        <v>100</v>
      </c>
      <c r="I550" s="24">
        <f>'Рейтинговая таблица организаций'!P550</f>
        <v>49</v>
      </c>
      <c r="J550" s="24">
        <f t="shared" si="110"/>
        <v>547</v>
      </c>
      <c r="K550" s="24" t="str">
        <f t="shared" si="111"/>
        <v>МКОУ «Куквазская НОШ» (Курахский район)</v>
      </c>
      <c r="L550" s="24">
        <f>'Рейтинговая таблица организаций'!V550</f>
        <v>60</v>
      </c>
      <c r="M550" s="24">
        <f>'Рейтинговая таблица организаций'!X550</f>
        <v>100</v>
      </c>
      <c r="N550" s="24">
        <f>'Рейтинговая таблица организаций'!Y550</f>
        <v>80</v>
      </c>
      <c r="O550" s="24">
        <f t="shared" si="112"/>
        <v>547</v>
      </c>
      <c r="P550" s="24" t="str">
        <f t="shared" si="113"/>
        <v>МКОУ «Куквазская НОШ» (Курахский район)</v>
      </c>
      <c r="Q550" s="24">
        <f>'Рейтинговая таблица организаций'!AD550</f>
        <v>0</v>
      </c>
      <c r="R550" s="24">
        <f>'Рейтинговая таблица организаций'!AE550</f>
        <v>0</v>
      </c>
      <c r="S550" s="7">
        <f>'Рейтинговая таблица организаций'!AF550</f>
        <v>50</v>
      </c>
      <c r="T550" s="24">
        <f>'Рейтинговая таблица организаций'!AG550</f>
        <v>15</v>
      </c>
      <c r="U550" s="24">
        <f t="shared" si="114"/>
        <v>547</v>
      </c>
      <c r="V550" s="24" t="str">
        <f t="shared" si="115"/>
        <v>МКОУ «Куквазская НОШ» (Курахский район)</v>
      </c>
      <c r="W550" s="24">
        <f>'Рейтинговая таблица организаций'!AN550</f>
        <v>50</v>
      </c>
      <c r="X550" s="24">
        <f>'Рейтинговая таблица организаций'!AO550</f>
        <v>100</v>
      </c>
      <c r="Y550" s="24">
        <f>'Рейтинговая таблица организаций'!AP550</f>
        <v>100</v>
      </c>
      <c r="Z550" s="24">
        <f>'Рейтинговая таблица организаций'!AQ550</f>
        <v>80</v>
      </c>
      <c r="AA550" s="24">
        <f t="shared" si="116"/>
        <v>547</v>
      </c>
      <c r="AB550" s="24" t="str">
        <f t="shared" si="117"/>
        <v>МКОУ «Куквазская НОШ» (Курахский район)</v>
      </c>
      <c r="AC550" s="24">
        <f>'Рейтинговая таблица организаций'!AX550</f>
        <v>100</v>
      </c>
      <c r="AD550" s="24">
        <f>'Рейтинговая таблица организаций'!AY550</f>
        <v>100</v>
      </c>
      <c r="AE550" s="24">
        <f>'Рейтинговая таблица организаций'!AZ550</f>
        <v>100</v>
      </c>
      <c r="AF550" s="24">
        <f>'Рейтинговая таблица организаций'!BA550</f>
        <v>100</v>
      </c>
      <c r="AG550" s="24">
        <f t="shared" si="118"/>
        <v>547</v>
      </c>
      <c r="AH550" s="24" t="str">
        <f t="shared" si="119"/>
        <v>МКОУ «Куквазская НОШ» (Курахский район)</v>
      </c>
      <c r="AI550" s="24">
        <f>'Рейтинговая таблица организаций'!BB550</f>
        <v>64.8</v>
      </c>
    </row>
    <row r="551" spans="1:35" s="24" customFormat="1" x14ac:dyDescent="0.25">
      <c r="A551" s="24">
        <f>'Рейтинговая таблица организаций'!A551</f>
        <v>548</v>
      </c>
      <c r="B551" s="24" t="str">
        <f>'Рейтинговая таблица организаций'!B551</f>
        <v>МКОУ «Ашакентская НОШ» (Курахский район)</v>
      </c>
      <c r="C551" s="24">
        <f>'Рейтинговая таблица организаций'!C551</f>
        <v>2</v>
      </c>
      <c r="D551" s="24">
        <f t="shared" si="108"/>
        <v>548</v>
      </c>
      <c r="E551" s="24" t="str">
        <f t="shared" si="109"/>
        <v>МКОУ «Ашакентская НОШ» (Курахский район)</v>
      </c>
      <c r="F551" s="24">
        <f>'Рейтинговая таблица организаций'!M551</f>
        <v>46</v>
      </c>
      <c r="G551" s="24">
        <f>'Рейтинговая таблица организаций'!N551</f>
        <v>0</v>
      </c>
      <c r="H551" s="24">
        <f>'Рейтинговая таблица организаций'!O551</f>
        <v>100</v>
      </c>
      <c r="I551" s="24">
        <f>'Рейтинговая таблица организаций'!P551</f>
        <v>54</v>
      </c>
      <c r="J551" s="24">
        <f t="shared" si="110"/>
        <v>548</v>
      </c>
      <c r="K551" s="24" t="str">
        <f t="shared" si="111"/>
        <v>МКОУ «Ашакентская НОШ» (Курахский район)</v>
      </c>
      <c r="L551" s="24">
        <f>'Рейтинговая таблица организаций'!V551</f>
        <v>20</v>
      </c>
      <c r="M551" s="24">
        <f>'Рейтинговая таблица организаций'!X551</f>
        <v>50</v>
      </c>
      <c r="N551" s="24">
        <f>'Рейтинговая таблица организаций'!Y551</f>
        <v>35</v>
      </c>
      <c r="O551" s="24">
        <f t="shared" si="112"/>
        <v>548</v>
      </c>
      <c r="P551" s="24" t="str">
        <f t="shared" si="113"/>
        <v>МКОУ «Ашакентская НОШ» (Курахский район)</v>
      </c>
      <c r="Q551" s="24">
        <f>'Рейтинговая таблица организаций'!AD551</f>
        <v>0</v>
      </c>
      <c r="R551" s="24">
        <f>'Рейтинговая таблица организаций'!AE551</f>
        <v>0</v>
      </c>
      <c r="S551" s="7">
        <f>'Рейтинговая таблица организаций'!AF551</f>
        <v>50</v>
      </c>
      <c r="T551" s="24">
        <f>'Рейтинговая таблица организаций'!AG551</f>
        <v>15</v>
      </c>
      <c r="U551" s="24">
        <f t="shared" si="114"/>
        <v>548</v>
      </c>
      <c r="V551" s="24" t="str">
        <f t="shared" si="115"/>
        <v>МКОУ «Ашакентская НОШ» (Курахский район)</v>
      </c>
      <c r="W551" s="24">
        <f>'Рейтинговая таблица организаций'!AN551</f>
        <v>100</v>
      </c>
      <c r="X551" s="24">
        <f>'Рейтинговая таблица организаций'!AO551</f>
        <v>100</v>
      </c>
      <c r="Y551" s="24">
        <f>'Рейтинговая таблица организаций'!AP551</f>
        <v>100</v>
      </c>
      <c r="Z551" s="24">
        <f>'Рейтинговая таблица организаций'!AQ551</f>
        <v>100</v>
      </c>
      <c r="AA551" s="24">
        <f t="shared" si="116"/>
        <v>548</v>
      </c>
      <c r="AB551" s="24" t="str">
        <f t="shared" si="117"/>
        <v>МКОУ «Ашакентская НОШ» (Курахский район)</v>
      </c>
      <c r="AC551" s="24">
        <f>'Рейтинговая таблица организаций'!AX551</f>
        <v>100</v>
      </c>
      <c r="AD551" s="24">
        <f>'Рейтинговая таблица организаций'!AY551</f>
        <v>100</v>
      </c>
      <c r="AE551" s="24">
        <f>'Рейтинговая таблица организаций'!AZ551</f>
        <v>100</v>
      </c>
      <c r="AF551" s="24">
        <f>'Рейтинговая таблица организаций'!BA551</f>
        <v>100</v>
      </c>
      <c r="AG551" s="24">
        <f t="shared" si="118"/>
        <v>548</v>
      </c>
      <c r="AH551" s="24" t="str">
        <f t="shared" si="119"/>
        <v>МКОУ «Ашакентская НОШ» (Курахский район)</v>
      </c>
      <c r="AI551" s="24">
        <f>'Рейтинговая таблица организаций'!BB551</f>
        <v>60.8</v>
      </c>
    </row>
    <row r="552" spans="1:35" s="24" customFormat="1" x14ac:dyDescent="0.25">
      <c r="A552" s="24">
        <f>'Рейтинговая таблица организаций'!A552</f>
        <v>549</v>
      </c>
      <c r="B552" s="24" t="str">
        <f>'Рейтинговая таблица организаций'!B552</f>
        <v>МКОУ «Ругунская НОШ» (Курахский район)</v>
      </c>
      <c r="C552" s="24">
        <f>'Рейтинговая таблица организаций'!C552</f>
        <v>3</v>
      </c>
      <c r="D552" s="24">
        <f t="shared" si="108"/>
        <v>549</v>
      </c>
      <c r="E552" s="24" t="str">
        <f t="shared" si="109"/>
        <v>МКОУ «Ругунская НОШ» (Курахский район)</v>
      </c>
      <c r="F552" s="24">
        <f>'Рейтинговая таблица организаций'!M552</f>
        <v>46</v>
      </c>
      <c r="G552" s="24">
        <f>'Рейтинговая таблица организаций'!N552</f>
        <v>0</v>
      </c>
      <c r="H552" s="24">
        <f>'Рейтинговая таблица организаций'!O552</f>
        <v>100</v>
      </c>
      <c r="I552" s="24">
        <f>'Рейтинговая таблица организаций'!P552</f>
        <v>54</v>
      </c>
      <c r="J552" s="24">
        <f t="shared" si="110"/>
        <v>549</v>
      </c>
      <c r="K552" s="24" t="str">
        <f t="shared" si="111"/>
        <v>МКОУ «Ругунская НОШ» (Курахский район)</v>
      </c>
      <c r="L552" s="24">
        <f>'Рейтинговая таблица организаций'!V552</f>
        <v>20</v>
      </c>
      <c r="M552" s="24">
        <f>'Рейтинговая таблица организаций'!X552</f>
        <v>100</v>
      </c>
      <c r="N552" s="24">
        <f>'Рейтинговая таблица организаций'!Y552</f>
        <v>60</v>
      </c>
      <c r="O552" s="24">
        <f t="shared" si="112"/>
        <v>549</v>
      </c>
      <c r="P552" s="24" t="str">
        <f t="shared" si="113"/>
        <v>МКОУ «Ругунская НОШ» (Курахский район)</v>
      </c>
      <c r="Q552" s="24">
        <f>'Рейтинговая таблица организаций'!AD552</f>
        <v>0</v>
      </c>
      <c r="R552" s="24">
        <f>'Рейтинговая таблица организаций'!AE552</f>
        <v>0</v>
      </c>
      <c r="S552" s="7">
        <f>'Рейтинговая таблица организаций'!AF552</f>
        <v>66.666666666666671</v>
      </c>
      <c r="T552" s="24">
        <f>'Рейтинговая таблица организаций'!AG552</f>
        <v>20</v>
      </c>
      <c r="U552" s="24">
        <f t="shared" si="114"/>
        <v>549</v>
      </c>
      <c r="V552" s="24" t="str">
        <f t="shared" si="115"/>
        <v>МКОУ «Ругунская НОШ» (Курахский район)</v>
      </c>
      <c r="W552" s="24">
        <f>'Рейтинговая таблица организаций'!AN552</f>
        <v>67</v>
      </c>
      <c r="X552" s="24">
        <f>'Рейтинговая таблица организаций'!AO552</f>
        <v>100</v>
      </c>
      <c r="Y552" s="24">
        <f>'Рейтинговая таблица организаций'!AP552</f>
        <v>100</v>
      </c>
      <c r="Z552" s="24">
        <f>'Рейтинговая таблица организаций'!AQ552</f>
        <v>87</v>
      </c>
      <c r="AA552" s="24">
        <f t="shared" si="116"/>
        <v>549</v>
      </c>
      <c r="AB552" s="24" t="str">
        <f t="shared" si="117"/>
        <v>МКОУ «Ругунская НОШ» (Курахский район)</v>
      </c>
      <c r="AC552" s="24">
        <f>'Рейтинговая таблица организаций'!AX552</f>
        <v>100</v>
      </c>
      <c r="AD552" s="24">
        <f>'Рейтинговая таблица организаций'!AY552</f>
        <v>100</v>
      </c>
      <c r="AE552" s="24">
        <f>'Рейтинговая таблица организаций'!AZ552</f>
        <v>100</v>
      </c>
      <c r="AF552" s="24">
        <f>'Рейтинговая таблица организаций'!BA552</f>
        <v>100</v>
      </c>
      <c r="AG552" s="24">
        <f t="shared" si="118"/>
        <v>549</v>
      </c>
      <c r="AH552" s="24" t="str">
        <f t="shared" si="119"/>
        <v>МКОУ «Ругунская НОШ» (Курахский район)</v>
      </c>
      <c r="AI552" s="24">
        <f>'Рейтинговая таблица организаций'!BB552</f>
        <v>64.2</v>
      </c>
    </row>
    <row r="553" spans="1:35" s="24" customFormat="1" x14ac:dyDescent="0.25">
      <c r="A553" s="24">
        <f>'Рейтинговая таблица организаций'!A553</f>
        <v>550</v>
      </c>
      <c r="B553" s="24" t="str">
        <f>'Рейтинговая таблица организаций'!B553</f>
        <v>МКОУ «Урсунская НОШ» (Курахский район)</v>
      </c>
      <c r="C553" s="24">
        <f>'Рейтинговая таблица организаций'!C553</f>
        <v>2</v>
      </c>
      <c r="D553" s="24">
        <f t="shared" si="108"/>
        <v>550</v>
      </c>
      <c r="E553" s="24" t="str">
        <f t="shared" si="109"/>
        <v>МКОУ «Урсунская НОШ» (Курахский район)</v>
      </c>
      <c r="F553" s="24">
        <f>'Рейтинговая таблица организаций'!M553</f>
        <v>38</v>
      </c>
      <c r="G553" s="24">
        <f>'Рейтинговая таблица организаций'!N553</f>
        <v>0</v>
      </c>
      <c r="H553" s="24">
        <f>'Рейтинговая таблица организаций'!O553</f>
        <v>100</v>
      </c>
      <c r="I553" s="24">
        <f>'Рейтинговая таблица организаций'!P553</f>
        <v>51</v>
      </c>
      <c r="J553" s="24">
        <f t="shared" si="110"/>
        <v>550</v>
      </c>
      <c r="K553" s="24" t="str">
        <f t="shared" si="111"/>
        <v>МКОУ «Урсунская НОШ» (Курахский район)</v>
      </c>
      <c r="L553" s="24">
        <f>'Рейтинговая таблица организаций'!V553</f>
        <v>40</v>
      </c>
      <c r="M553" s="24">
        <f>'Рейтинговая таблица организаций'!X553</f>
        <v>50</v>
      </c>
      <c r="N553" s="24">
        <f>'Рейтинговая таблица организаций'!Y553</f>
        <v>45</v>
      </c>
      <c r="O553" s="24">
        <f t="shared" si="112"/>
        <v>550</v>
      </c>
      <c r="P553" s="24" t="str">
        <f t="shared" si="113"/>
        <v>МКОУ «Урсунская НОШ» (Курахский район)</v>
      </c>
      <c r="Q553" s="24">
        <f>'Рейтинговая таблица организаций'!AD553</f>
        <v>0</v>
      </c>
      <c r="R553" s="24">
        <f>'Рейтинговая таблица организаций'!AE553</f>
        <v>0</v>
      </c>
      <c r="S553" s="7">
        <f>'Рейтинговая таблица организаций'!AF553</f>
        <v>50</v>
      </c>
      <c r="T553" s="24">
        <f>'Рейтинговая таблица организаций'!AG553</f>
        <v>15</v>
      </c>
      <c r="U553" s="24">
        <f t="shared" si="114"/>
        <v>550</v>
      </c>
      <c r="V553" s="24" t="str">
        <f t="shared" si="115"/>
        <v>МКОУ «Урсунская НОШ» (Курахский район)</v>
      </c>
      <c r="W553" s="24">
        <f>'Рейтинговая таблица организаций'!AN553</f>
        <v>100</v>
      </c>
      <c r="X553" s="24">
        <f>'Рейтинговая таблица организаций'!AO553</f>
        <v>100</v>
      </c>
      <c r="Y553" s="24">
        <f>'Рейтинговая таблица организаций'!AP553</f>
        <v>100</v>
      </c>
      <c r="Z553" s="24">
        <f>'Рейтинговая таблица организаций'!AQ553</f>
        <v>100</v>
      </c>
      <c r="AA553" s="24">
        <f t="shared" si="116"/>
        <v>550</v>
      </c>
      <c r="AB553" s="24" t="str">
        <f t="shared" si="117"/>
        <v>МКОУ «Урсунская НОШ» (Курахский район)</v>
      </c>
      <c r="AC553" s="24">
        <f>'Рейтинговая таблица организаций'!AX553</f>
        <v>100</v>
      </c>
      <c r="AD553" s="24">
        <f>'Рейтинговая таблица организаций'!AY553</f>
        <v>100</v>
      </c>
      <c r="AE553" s="24">
        <f>'Рейтинговая таблица организаций'!AZ553</f>
        <v>100</v>
      </c>
      <c r="AF553" s="24">
        <f>'Рейтинговая таблица организаций'!BA553</f>
        <v>100</v>
      </c>
      <c r="AG553" s="24">
        <f t="shared" si="118"/>
        <v>550</v>
      </c>
      <c r="AH553" s="24" t="str">
        <f t="shared" si="119"/>
        <v>МКОУ «Урсунская НОШ» (Курахский район)</v>
      </c>
      <c r="AI553" s="24">
        <f>'Рейтинговая таблица организаций'!BB553</f>
        <v>62.2</v>
      </c>
    </row>
    <row r="554" spans="1:35" s="24" customFormat="1" x14ac:dyDescent="0.25">
      <c r="A554" s="24">
        <f>'Рейтинговая таблица организаций'!A554</f>
        <v>551</v>
      </c>
      <c r="B554" s="24" t="str">
        <f>'Рейтинговая таблица организаций'!B554</f>
        <v>МКУ ДО «ДШИ Курахского района» (Курахский район)</v>
      </c>
      <c r="C554" s="24">
        <f>'Рейтинговая таблица организаций'!C554</f>
        <v>138</v>
      </c>
      <c r="D554" s="24">
        <f t="shared" si="108"/>
        <v>551</v>
      </c>
      <c r="E554" s="24" t="str">
        <f t="shared" si="109"/>
        <v>МКУ ДО «ДШИ Курахского района» (Курахский район)</v>
      </c>
      <c r="F554" s="24">
        <f>'Рейтинговая таблица организаций'!M554</f>
        <v>73</v>
      </c>
      <c r="G554" s="24">
        <f>'Рейтинговая таблица организаций'!N554</f>
        <v>90</v>
      </c>
      <c r="H554" s="24">
        <f>'Рейтинговая таблица организаций'!O554</f>
        <v>94</v>
      </c>
      <c r="I554" s="24">
        <f>'Рейтинговая таблица организаций'!P554</f>
        <v>87</v>
      </c>
      <c r="J554" s="24">
        <f t="shared" si="110"/>
        <v>551</v>
      </c>
      <c r="K554" s="24" t="str">
        <f t="shared" si="111"/>
        <v>МКУ ДО «ДШИ Курахского района» (Курахский район)</v>
      </c>
      <c r="L554" s="24">
        <f>'Рейтинговая таблица организаций'!V554</f>
        <v>60</v>
      </c>
      <c r="M554" s="24">
        <f>'Рейтинговая таблица организаций'!X554</f>
        <v>96</v>
      </c>
      <c r="N554" s="24">
        <f>'Рейтинговая таблица организаций'!Y554</f>
        <v>78</v>
      </c>
      <c r="O554" s="24">
        <f t="shared" si="112"/>
        <v>551</v>
      </c>
      <c r="P554" s="24" t="str">
        <f t="shared" si="113"/>
        <v>МКУ ДО «ДШИ Курахского района» (Курахский район)</v>
      </c>
      <c r="Q554" s="24">
        <f>'Рейтинговая таблица организаций'!AD554</f>
        <v>0</v>
      </c>
      <c r="R554" s="24">
        <f>'Рейтинговая таблица организаций'!AE554</f>
        <v>20</v>
      </c>
      <c r="S554" s="7">
        <f>'Рейтинговая таблица организаций'!AF554</f>
        <v>80.645161290322577</v>
      </c>
      <c r="T554" s="24">
        <f>'Рейтинговая таблица организаций'!AG554</f>
        <v>32</v>
      </c>
      <c r="U554" s="24">
        <f t="shared" si="114"/>
        <v>551</v>
      </c>
      <c r="V554" s="24" t="str">
        <f t="shared" si="115"/>
        <v>МКУ ДО «ДШИ Курахского района» (Курахский район)</v>
      </c>
      <c r="W554" s="24">
        <f>'Рейтинговая таблица организаций'!AN554</f>
        <v>94</v>
      </c>
      <c r="X554" s="24">
        <f>'Рейтинговая таблица организаций'!AO554</f>
        <v>91</v>
      </c>
      <c r="Y554" s="24">
        <f>'Рейтинговая таблица организаций'!AP554</f>
        <v>94</v>
      </c>
      <c r="Z554" s="24">
        <f>'Рейтинговая таблица организаций'!AQ554</f>
        <v>93</v>
      </c>
      <c r="AA554" s="24">
        <f t="shared" si="116"/>
        <v>551</v>
      </c>
      <c r="AB554" s="24" t="str">
        <f t="shared" si="117"/>
        <v>МКУ ДО «ДШИ Курахского района» (Курахский район)</v>
      </c>
      <c r="AC554" s="24">
        <f>'Рейтинговая таблица организаций'!AX554</f>
        <v>93</v>
      </c>
      <c r="AD554" s="24">
        <f>'Рейтинговая таблица организаций'!AY554</f>
        <v>93</v>
      </c>
      <c r="AE554" s="24">
        <f>'Рейтинговая таблица организаций'!AZ554</f>
        <v>94</v>
      </c>
      <c r="AF554" s="24">
        <f>'Рейтинговая таблица организаций'!BA554</f>
        <v>93</v>
      </c>
      <c r="AG554" s="24">
        <f t="shared" si="118"/>
        <v>551</v>
      </c>
      <c r="AH554" s="24" t="str">
        <f t="shared" si="119"/>
        <v>МКУ ДО «ДШИ Курахского района» (Курахский район)</v>
      </c>
      <c r="AI554" s="24">
        <f>'Рейтинговая таблица организаций'!BB554</f>
        <v>76.599999999999994</v>
      </c>
    </row>
    <row r="555" spans="1:35" s="24" customFormat="1" x14ac:dyDescent="0.25">
      <c r="A555" s="24">
        <f>'Рейтинговая таблица организаций'!A555</f>
        <v>552</v>
      </c>
      <c r="B555" s="24" t="str">
        <f>'Рейтинговая таблица организаций'!B555</f>
        <v>МКОУ «Кумухская СОШ» (Лакский район)</v>
      </c>
      <c r="C555" s="24">
        <f>'Рейтинговая таблица организаций'!C555</f>
        <v>280</v>
      </c>
      <c r="D555" s="24">
        <f t="shared" si="108"/>
        <v>552</v>
      </c>
      <c r="E555" s="24" t="str">
        <f t="shared" si="109"/>
        <v>МКОУ «Кумухская СОШ» (Лакский район)</v>
      </c>
      <c r="F555" s="24">
        <f>'Рейтинговая таблица организаций'!M555</f>
        <v>89</v>
      </c>
      <c r="G555" s="24">
        <f>'Рейтинговая таблица организаций'!N555</f>
        <v>100</v>
      </c>
      <c r="H555" s="24">
        <f>'Рейтинговая таблица организаций'!O555</f>
        <v>88</v>
      </c>
      <c r="I555" s="24">
        <f>'Рейтинговая таблица организаций'!P555</f>
        <v>92</v>
      </c>
      <c r="J555" s="24">
        <f t="shared" si="110"/>
        <v>552</v>
      </c>
      <c r="K555" s="24" t="str">
        <f t="shared" si="111"/>
        <v>МКОУ «Кумухская СОШ» (Лакский район)</v>
      </c>
      <c r="L555" s="24">
        <f>'Рейтинговая таблица организаций'!V555</f>
        <v>80</v>
      </c>
      <c r="M555" s="24">
        <f>'Рейтинговая таблица организаций'!X555</f>
        <v>60</v>
      </c>
      <c r="N555" s="24">
        <f>'Рейтинговая таблица организаций'!Y555</f>
        <v>70</v>
      </c>
      <c r="O555" s="24">
        <f t="shared" si="112"/>
        <v>552</v>
      </c>
      <c r="P555" s="24" t="str">
        <f t="shared" si="113"/>
        <v>МКОУ «Кумухская СОШ» (Лакский район)</v>
      </c>
      <c r="Q555" s="24">
        <f>'Рейтинговая таблица организаций'!AD555</f>
        <v>60</v>
      </c>
      <c r="R555" s="24">
        <f>'Рейтинговая таблица организаций'!AE555</f>
        <v>20</v>
      </c>
      <c r="S555" s="7">
        <f>'Рейтинговая таблица организаций'!AF555</f>
        <v>36.666666666666664</v>
      </c>
      <c r="T555" s="24">
        <f>'Рейтинговая таблица организаций'!AG555</f>
        <v>37</v>
      </c>
      <c r="U555" s="24">
        <f t="shared" si="114"/>
        <v>552</v>
      </c>
      <c r="V555" s="24" t="str">
        <f t="shared" si="115"/>
        <v>МКОУ «Кумухская СОШ» (Лакский район)</v>
      </c>
      <c r="W555" s="24">
        <f>'Рейтинговая таблица организаций'!AN555</f>
        <v>84</v>
      </c>
      <c r="X555" s="24">
        <f>'Рейтинговая таблица организаций'!AO555</f>
        <v>86</v>
      </c>
      <c r="Y555" s="24">
        <f>'Рейтинговая таблица организаций'!AP555</f>
        <v>88</v>
      </c>
      <c r="Z555" s="24">
        <f>'Рейтинговая таблица организаций'!AQ555</f>
        <v>86</v>
      </c>
      <c r="AA555" s="24">
        <f t="shared" si="116"/>
        <v>552</v>
      </c>
      <c r="AB555" s="24" t="str">
        <f t="shared" si="117"/>
        <v>МКОУ «Кумухская СОШ» (Лакский район)</v>
      </c>
      <c r="AC555" s="24">
        <f>'Рейтинговая таблица организаций'!AX555</f>
        <v>73</v>
      </c>
      <c r="AD555" s="24">
        <f>'Рейтинговая таблица организаций'!AY555</f>
        <v>80</v>
      </c>
      <c r="AE555" s="24">
        <f>'Рейтинговая таблица организаций'!AZ555</f>
        <v>79</v>
      </c>
      <c r="AF555" s="24">
        <f>'Рейтинговая таблица организаций'!BA555</f>
        <v>77</v>
      </c>
      <c r="AG555" s="24">
        <f t="shared" si="118"/>
        <v>552</v>
      </c>
      <c r="AH555" s="24" t="str">
        <f t="shared" si="119"/>
        <v>МКОУ «Кумухская СОШ» (Лакский район)</v>
      </c>
      <c r="AI555" s="24">
        <f>'Рейтинговая таблица организаций'!BB555</f>
        <v>72.400000000000006</v>
      </c>
    </row>
    <row r="556" spans="1:35" s="24" customFormat="1" x14ac:dyDescent="0.25">
      <c r="A556" s="24">
        <f>'Рейтинговая таблица организаций'!A556</f>
        <v>553</v>
      </c>
      <c r="B556" s="24" t="str">
        <f>'Рейтинговая таблица организаций'!B556</f>
        <v>МКОУ «Курклинская СОШ» (Лакский район)</v>
      </c>
      <c r="C556" s="24">
        <f>'Рейтинговая таблица организаций'!C556</f>
        <v>27</v>
      </c>
      <c r="D556" s="24">
        <f t="shared" si="108"/>
        <v>553</v>
      </c>
      <c r="E556" s="24" t="str">
        <f t="shared" si="109"/>
        <v>МКОУ «Курклинская СОШ» (Лакский район)</v>
      </c>
      <c r="F556" s="24">
        <f>'Рейтинговая таблица организаций'!M556</f>
        <v>96</v>
      </c>
      <c r="G556" s="24">
        <f>'Рейтинговая таблица организаций'!N556</f>
        <v>100</v>
      </c>
      <c r="H556" s="24">
        <f>'Рейтинговая таблица организаций'!O556</f>
        <v>95</v>
      </c>
      <c r="I556" s="24">
        <f>'Рейтинговая таблица организаций'!P556</f>
        <v>97</v>
      </c>
      <c r="J556" s="24">
        <f t="shared" si="110"/>
        <v>553</v>
      </c>
      <c r="K556" s="24" t="str">
        <f t="shared" si="111"/>
        <v>МКОУ «Курклинская СОШ» (Лакский район)</v>
      </c>
      <c r="L556" s="24">
        <f>'Рейтинговая таблица организаций'!V556</f>
        <v>60</v>
      </c>
      <c r="M556" s="24">
        <f>'Рейтинговая таблица организаций'!X556</f>
        <v>85</v>
      </c>
      <c r="N556" s="24">
        <f>'Рейтинговая таблица организаций'!Y556</f>
        <v>72</v>
      </c>
      <c r="O556" s="24">
        <f t="shared" si="112"/>
        <v>553</v>
      </c>
      <c r="P556" s="24" t="str">
        <f t="shared" si="113"/>
        <v>МКОУ «Курклинская СОШ» (Лакский район)</v>
      </c>
      <c r="Q556" s="24">
        <f>'Рейтинговая таблица организаций'!AD556</f>
        <v>20</v>
      </c>
      <c r="R556" s="24">
        <f>'Рейтинговая таблица организаций'!AE556</f>
        <v>40</v>
      </c>
      <c r="S556" s="7">
        <f>'Рейтинговая таблица организаций'!AF556</f>
        <v>66.666666666666671</v>
      </c>
      <c r="T556" s="24">
        <f>'Рейтинговая таблица организаций'!AG556</f>
        <v>42</v>
      </c>
      <c r="U556" s="24">
        <f t="shared" si="114"/>
        <v>553</v>
      </c>
      <c r="V556" s="24" t="str">
        <f t="shared" si="115"/>
        <v>МКОУ «Курклинская СОШ» (Лакский район)</v>
      </c>
      <c r="W556" s="24">
        <f>'Рейтинговая таблица организаций'!AN556</f>
        <v>96</v>
      </c>
      <c r="X556" s="24">
        <f>'Рейтинговая таблица организаций'!AO556</f>
        <v>100</v>
      </c>
      <c r="Y556" s="24">
        <f>'Рейтинговая таблица организаций'!AP556</f>
        <v>94</v>
      </c>
      <c r="Z556" s="24">
        <f>'Рейтинговая таблица организаций'!AQ556</f>
        <v>97</v>
      </c>
      <c r="AA556" s="24">
        <f t="shared" si="116"/>
        <v>553</v>
      </c>
      <c r="AB556" s="24" t="str">
        <f t="shared" si="117"/>
        <v>МКОУ «Курклинская СОШ» (Лакский район)</v>
      </c>
      <c r="AC556" s="24">
        <f>'Рейтинговая таблица организаций'!AX556</f>
        <v>89</v>
      </c>
      <c r="AD556" s="24">
        <f>'Рейтинговая таблица организаций'!AY556</f>
        <v>96</v>
      </c>
      <c r="AE556" s="24">
        <f>'Рейтинговая таблица организаций'!AZ556</f>
        <v>93</v>
      </c>
      <c r="AF556" s="24">
        <f>'Рейтинговая таблица организаций'!BA556</f>
        <v>93</v>
      </c>
      <c r="AG556" s="24">
        <f t="shared" si="118"/>
        <v>553</v>
      </c>
      <c r="AH556" s="24" t="str">
        <f t="shared" si="119"/>
        <v>МКОУ «Курклинская СОШ» (Лакский район)</v>
      </c>
      <c r="AI556" s="24">
        <f>'Рейтинговая таблица организаций'!BB556</f>
        <v>80.2</v>
      </c>
    </row>
    <row r="557" spans="1:35" s="24" customFormat="1" x14ac:dyDescent="0.25">
      <c r="A557" s="24">
        <f>'Рейтинговая таблица организаций'!A557</f>
        <v>554</v>
      </c>
      <c r="B557" s="24" t="str">
        <f>'Рейтинговая таблица организаций'!B557</f>
        <v>МКОУ «Кундынская СОШ» (Лакский район)</v>
      </c>
      <c r="C557" s="24">
        <f>'Рейтинговая таблица организаций'!C557</f>
        <v>19</v>
      </c>
      <c r="D557" s="24">
        <f t="shared" si="108"/>
        <v>554</v>
      </c>
      <c r="E557" s="24" t="str">
        <f t="shared" si="109"/>
        <v>МКОУ «Кундынская СОШ» (Лакский район)</v>
      </c>
      <c r="F557" s="24">
        <f>'Рейтинговая таблица организаций'!M557</f>
        <v>76</v>
      </c>
      <c r="G557" s="24">
        <f>'Рейтинговая таблица организаций'!N557</f>
        <v>100</v>
      </c>
      <c r="H557" s="24">
        <f>'Рейтинговая таблица организаций'!O557</f>
        <v>81</v>
      </c>
      <c r="I557" s="24">
        <f>'Рейтинговая таблица организаций'!P557</f>
        <v>85</v>
      </c>
      <c r="J557" s="24">
        <f t="shared" si="110"/>
        <v>554</v>
      </c>
      <c r="K557" s="24" t="str">
        <f t="shared" si="111"/>
        <v>МКОУ «Кундынская СОШ» (Лакский район)</v>
      </c>
      <c r="L557" s="24">
        <f>'Рейтинговая таблица организаций'!V557</f>
        <v>100</v>
      </c>
      <c r="M557" s="24">
        <f>'Рейтинговая таблица организаций'!X557</f>
        <v>63</v>
      </c>
      <c r="N557" s="24">
        <f>'Рейтинговая таблица организаций'!Y557</f>
        <v>81</v>
      </c>
      <c r="O557" s="24">
        <f t="shared" si="112"/>
        <v>554</v>
      </c>
      <c r="P557" s="24" t="str">
        <f t="shared" si="113"/>
        <v>МКОУ «Кундынская СОШ» (Лакский район)</v>
      </c>
      <c r="Q557" s="24">
        <f>'Рейтинговая таблица организаций'!AD557</f>
        <v>60</v>
      </c>
      <c r="R557" s="24">
        <f>'Рейтинговая таблица организаций'!AE557</f>
        <v>40</v>
      </c>
      <c r="S557" s="7">
        <f>'Рейтинговая таблица организаций'!AF557</f>
        <v>100</v>
      </c>
      <c r="T557" s="24">
        <f>'Рейтинговая таблица организаций'!AG557</f>
        <v>64</v>
      </c>
      <c r="U557" s="24">
        <f t="shared" si="114"/>
        <v>554</v>
      </c>
      <c r="V557" s="24" t="str">
        <f t="shared" si="115"/>
        <v>МКОУ «Кундынская СОШ» (Лакский район)</v>
      </c>
      <c r="W557" s="24">
        <f>'Рейтинговая таблица организаций'!AN557</f>
        <v>95</v>
      </c>
      <c r="X557" s="24">
        <f>'Рейтинговая таблица организаций'!AO557</f>
        <v>89</v>
      </c>
      <c r="Y557" s="24">
        <f>'Рейтинговая таблица организаций'!AP557</f>
        <v>92</v>
      </c>
      <c r="Z557" s="24">
        <f>'Рейтинговая таблица организаций'!AQ557</f>
        <v>92</v>
      </c>
      <c r="AA557" s="24">
        <f t="shared" si="116"/>
        <v>554</v>
      </c>
      <c r="AB557" s="24" t="str">
        <f t="shared" si="117"/>
        <v>МКОУ «Кундынская СОШ» (Лакский район)</v>
      </c>
      <c r="AC557" s="24">
        <f>'Рейтинговая таблица организаций'!AX557</f>
        <v>68</v>
      </c>
      <c r="AD557" s="24">
        <f>'Рейтинговая таблица организаций'!AY557</f>
        <v>95</v>
      </c>
      <c r="AE557" s="24">
        <f>'Рейтинговая таблица организаций'!AZ557</f>
        <v>84</v>
      </c>
      <c r="AF557" s="24">
        <f>'Рейтинговая таблица организаций'!BA557</f>
        <v>82</v>
      </c>
      <c r="AG557" s="24">
        <f t="shared" si="118"/>
        <v>554</v>
      </c>
      <c r="AH557" s="24" t="str">
        <f t="shared" si="119"/>
        <v>МКОУ «Кундынская СОШ» (Лакский район)</v>
      </c>
      <c r="AI557" s="24">
        <f>'Рейтинговая таблица организаций'!BB557</f>
        <v>80.8</v>
      </c>
    </row>
    <row r="558" spans="1:35" s="24" customFormat="1" x14ac:dyDescent="0.25">
      <c r="A558" s="24">
        <f>'Рейтинговая таблица организаций'!A558</f>
        <v>555</v>
      </c>
      <c r="B558" s="24" t="str">
        <f>'Рейтинговая таблица организаций'!B558</f>
        <v>МКОУ «Унчукатлинская СОШ» (Лакский район)</v>
      </c>
      <c r="C558" s="24">
        <f>'Рейтинговая таблица организаций'!C558</f>
        <v>20</v>
      </c>
      <c r="D558" s="24">
        <f t="shared" si="108"/>
        <v>555</v>
      </c>
      <c r="E558" s="24" t="str">
        <f t="shared" si="109"/>
        <v>МКОУ «Унчукатлинская СОШ» (Лакский район)</v>
      </c>
      <c r="F558" s="24">
        <f>'Рейтинговая таблица организаций'!M558</f>
        <v>89</v>
      </c>
      <c r="G558" s="24">
        <f>'Рейтинговая таблица организаций'!N558</f>
        <v>100</v>
      </c>
      <c r="H558" s="24">
        <f>'Рейтинговая таблица организаций'!O558</f>
        <v>100</v>
      </c>
      <c r="I558" s="24">
        <f>'Рейтинговая таблица организаций'!P558</f>
        <v>97</v>
      </c>
      <c r="J558" s="24">
        <f t="shared" si="110"/>
        <v>555</v>
      </c>
      <c r="K558" s="24" t="str">
        <f t="shared" si="111"/>
        <v>МКОУ «Унчукатлинская СОШ» (Лакский район)</v>
      </c>
      <c r="L558" s="24">
        <f>'Рейтинговая таблица организаций'!V558</f>
        <v>100</v>
      </c>
      <c r="M558" s="24">
        <f>'Рейтинговая таблица организаций'!X558</f>
        <v>100</v>
      </c>
      <c r="N558" s="24">
        <f>'Рейтинговая таблица организаций'!Y558</f>
        <v>100</v>
      </c>
      <c r="O558" s="24">
        <f t="shared" si="112"/>
        <v>555</v>
      </c>
      <c r="P558" s="24" t="str">
        <f t="shared" si="113"/>
        <v>МКОУ «Унчукатлинская СОШ» (Лакский район)</v>
      </c>
      <c r="Q558" s="24">
        <f>'Рейтинговая таблица организаций'!AD558</f>
        <v>40</v>
      </c>
      <c r="R558" s="24">
        <f>'Рейтинговая таблица организаций'!AE558</f>
        <v>40</v>
      </c>
      <c r="S558" s="7">
        <f>'Рейтинговая таблица организаций'!AF558</f>
        <v>75</v>
      </c>
      <c r="T558" s="24">
        <f>'Рейтинговая таблица организаций'!AG558</f>
        <v>51</v>
      </c>
      <c r="U558" s="24">
        <f t="shared" si="114"/>
        <v>555</v>
      </c>
      <c r="V558" s="24" t="str">
        <f t="shared" si="115"/>
        <v>МКОУ «Унчукатлинская СОШ» (Лакский район)</v>
      </c>
      <c r="W558" s="24">
        <f>'Рейтинговая таблица организаций'!AN558</f>
        <v>100</v>
      </c>
      <c r="X558" s="24">
        <f>'Рейтинговая таблица организаций'!AO558</f>
        <v>100</v>
      </c>
      <c r="Y558" s="24">
        <f>'Рейтинговая таблица организаций'!AP558</f>
        <v>100</v>
      </c>
      <c r="Z558" s="24">
        <f>'Рейтинговая таблица организаций'!AQ558</f>
        <v>100</v>
      </c>
      <c r="AA558" s="24">
        <f t="shared" si="116"/>
        <v>555</v>
      </c>
      <c r="AB558" s="24" t="str">
        <f t="shared" si="117"/>
        <v>МКОУ «Унчукатлинская СОШ» (Лакский район)</v>
      </c>
      <c r="AC558" s="24">
        <f>'Рейтинговая таблица организаций'!AX558</f>
        <v>100</v>
      </c>
      <c r="AD558" s="24">
        <f>'Рейтинговая таблица организаций'!AY558</f>
        <v>80</v>
      </c>
      <c r="AE558" s="24">
        <f>'Рейтинговая таблица организаций'!AZ558</f>
        <v>80</v>
      </c>
      <c r="AF558" s="24">
        <f>'Рейтинговая таблица организаций'!BA558</f>
        <v>88</v>
      </c>
      <c r="AG558" s="24">
        <f t="shared" si="118"/>
        <v>555</v>
      </c>
      <c r="AH558" s="24" t="str">
        <f t="shared" si="119"/>
        <v>МКОУ «Унчукатлинская СОШ» (Лакский район)</v>
      </c>
      <c r="AI558" s="24">
        <f>'Рейтинговая таблица организаций'!BB558</f>
        <v>87.2</v>
      </c>
    </row>
    <row r="559" spans="1:35" s="24" customFormat="1" x14ac:dyDescent="0.25">
      <c r="A559" s="24">
        <f>'Рейтинговая таблица организаций'!A559</f>
        <v>556</v>
      </c>
      <c r="B559" s="24" t="str">
        <f>'Рейтинговая таблица организаций'!B559</f>
        <v>МКОУ «Щаринская СОШ» (Лакский район)</v>
      </c>
      <c r="C559" s="24">
        <f>'Рейтинговая таблица организаций'!C559</f>
        <v>20</v>
      </c>
      <c r="D559" s="24">
        <f t="shared" si="108"/>
        <v>556</v>
      </c>
      <c r="E559" s="24" t="str">
        <f t="shared" si="109"/>
        <v>МКОУ «Щаринская СОШ» (Лакский район)</v>
      </c>
      <c r="F559" s="24">
        <f>'Рейтинговая таблица организаций'!M559</f>
        <v>56</v>
      </c>
      <c r="G559" s="24">
        <f>'Рейтинговая таблица организаций'!N559</f>
        <v>100</v>
      </c>
      <c r="H559" s="24">
        <f>'Рейтинговая таблица организаций'!O559</f>
        <v>100</v>
      </c>
      <c r="I559" s="24">
        <f>'Рейтинговая таблица организаций'!P559</f>
        <v>87</v>
      </c>
      <c r="J559" s="24">
        <f t="shared" si="110"/>
        <v>556</v>
      </c>
      <c r="K559" s="24" t="str">
        <f t="shared" si="111"/>
        <v>МКОУ «Щаринская СОШ» (Лакский район)</v>
      </c>
      <c r="L559" s="24">
        <f>'Рейтинговая таблица организаций'!V559</f>
        <v>40</v>
      </c>
      <c r="M559" s="24">
        <f>'Рейтинговая таблица организаций'!X559</f>
        <v>100</v>
      </c>
      <c r="N559" s="24">
        <f>'Рейтинговая таблица организаций'!Y559</f>
        <v>70</v>
      </c>
      <c r="O559" s="24">
        <f t="shared" si="112"/>
        <v>556</v>
      </c>
      <c r="P559" s="24" t="str">
        <f t="shared" si="113"/>
        <v>МКОУ «Щаринская СОШ» (Лакский район)</v>
      </c>
      <c r="Q559" s="24">
        <f>'Рейтинговая таблица организаций'!AD559</f>
        <v>0</v>
      </c>
      <c r="R559" s="24">
        <f>'Рейтинговая таблица организаций'!AE559</f>
        <v>20</v>
      </c>
      <c r="S559" s="7">
        <f>'Рейтинговая таблица организаций'!AF559</f>
        <v>80</v>
      </c>
      <c r="T559" s="24">
        <f>'Рейтинговая таблица организаций'!AG559</f>
        <v>32</v>
      </c>
      <c r="U559" s="24">
        <f t="shared" si="114"/>
        <v>556</v>
      </c>
      <c r="V559" s="24" t="str">
        <f t="shared" si="115"/>
        <v>МКОУ «Щаринская СОШ» (Лакский район)</v>
      </c>
      <c r="W559" s="24">
        <f>'Рейтинговая таблица организаций'!AN559</f>
        <v>100</v>
      </c>
      <c r="X559" s="24">
        <f>'Рейтинговая таблица организаций'!AO559</f>
        <v>100</v>
      </c>
      <c r="Y559" s="24">
        <f>'Рейтинговая таблица организаций'!AP559</f>
        <v>100</v>
      </c>
      <c r="Z559" s="24">
        <f>'Рейтинговая таблица организаций'!AQ559</f>
        <v>100</v>
      </c>
      <c r="AA559" s="24">
        <f t="shared" si="116"/>
        <v>556</v>
      </c>
      <c r="AB559" s="24" t="str">
        <f t="shared" si="117"/>
        <v>МКОУ «Щаринская СОШ» (Лакский район)</v>
      </c>
      <c r="AC559" s="24">
        <f>'Рейтинговая таблица организаций'!AX559</f>
        <v>75</v>
      </c>
      <c r="AD559" s="24">
        <f>'Рейтинговая таблица организаций'!AY559</f>
        <v>100</v>
      </c>
      <c r="AE559" s="24">
        <f>'Рейтинговая таблица организаций'!AZ559</f>
        <v>80</v>
      </c>
      <c r="AF559" s="24">
        <f>'Рейтинговая таблица организаций'!BA559</f>
        <v>86</v>
      </c>
      <c r="AG559" s="24">
        <f t="shared" si="118"/>
        <v>556</v>
      </c>
      <c r="AH559" s="24" t="str">
        <f t="shared" si="119"/>
        <v>МКОУ «Щаринская СОШ» (Лакский район)</v>
      </c>
      <c r="AI559" s="24">
        <f>'Рейтинговая таблица организаций'!BB559</f>
        <v>75</v>
      </c>
    </row>
    <row r="560" spans="1:35" s="24" customFormat="1" x14ac:dyDescent="0.25">
      <c r="A560" s="24">
        <f>'Рейтинговая таблица организаций'!A560</f>
        <v>557</v>
      </c>
      <c r="B560" s="24" t="str">
        <f>'Рейтинговая таблица организаций'!B560</f>
        <v>МКОУ «Карашинская ООШ» (Лакский район)</v>
      </c>
      <c r="C560" s="24">
        <f>'Рейтинговая таблица организаций'!C560</f>
        <v>8</v>
      </c>
      <c r="D560" s="24">
        <f t="shared" si="108"/>
        <v>557</v>
      </c>
      <c r="E560" s="24" t="str">
        <f t="shared" si="109"/>
        <v>МКОУ «Карашинская ООШ» (Лакский район)</v>
      </c>
      <c r="F560" s="24">
        <f>'Рейтинговая таблица организаций'!M560</f>
        <v>89</v>
      </c>
      <c r="G560" s="24">
        <f>'Рейтинговая таблица организаций'!N560</f>
        <v>90</v>
      </c>
      <c r="H560" s="24">
        <f>'Рейтинговая таблица организаций'!O560</f>
        <v>94</v>
      </c>
      <c r="I560" s="24">
        <f>'Рейтинговая таблица организаций'!P560</f>
        <v>91</v>
      </c>
      <c r="J560" s="24">
        <f t="shared" si="110"/>
        <v>557</v>
      </c>
      <c r="K560" s="24" t="str">
        <f t="shared" si="111"/>
        <v>МКОУ «Карашинская ООШ» (Лакский район)</v>
      </c>
      <c r="L560" s="24">
        <f>'Рейтинговая таблица организаций'!V560</f>
        <v>20</v>
      </c>
      <c r="M560" s="24">
        <f>'Рейтинговая таблица организаций'!X560</f>
        <v>75</v>
      </c>
      <c r="N560" s="24">
        <f>'Рейтинговая таблица организаций'!Y560</f>
        <v>47</v>
      </c>
      <c r="O560" s="24">
        <f t="shared" si="112"/>
        <v>557</v>
      </c>
      <c r="P560" s="24" t="str">
        <f t="shared" si="113"/>
        <v>МКОУ «Карашинская ООШ» (Лакский район)</v>
      </c>
      <c r="Q560" s="24">
        <f>'Рейтинговая таблица организаций'!AD560</f>
        <v>0</v>
      </c>
      <c r="R560" s="24">
        <f>'Рейтинговая таблица организаций'!AE560</f>
        <v>20</v>
      </c>
      <c r="S560" s="7">
        <f>'Рейтинговая таблица организаций'!AF560</f>
        <v>50</v>
      </c>
      <c r="T560" s="24">
        <f>'Рейтинговая таблица организаций'!AG560</f>
        <v>23</v>
      </c>
      <c r="U560" s="24">
        <f t="shared" si="114"/>
        <v>557</v>
      </c>
      <c r="V560" s="24" t="str">
        <f t="shared" si="115"/>
        <v>МКОУ «Карашинская ООШ» (Лакский район)</v>
      </c>
      <c r="W560" s="24">
        <f>'Рейтинговая таблица организаций'!AN560</f>
        <v>88</v>
      </c>
      <c r="X560" s="24">
        <f>'Рейтинговая таблица организаций'!AO560</f>
        <v>100</v>
      </c>
      <c r="Y560" s="24">
        <f>'Рейтинговая таблица организаций'!AP560</f>
        <v>100</v>
      </c>
      <c r="Z560" s="24">
        <f>'Рейтинговая таблица организаций'!AQ560</f>
        <v>95</v>
      </c>
      <c r="AA560" s="24">
        <f t="shared" si="116"/>
        <v>557</v>
      </c>
      <c r="AB560" s="24" t="str">
        <f t="shared" si="117"/>
        <v>МКОУ «Карашинская ООШ» (Лакский район)</v>
      </c>
      <c r="AC560" s="24">
        <f>'Рейтинговая таблица организаций'!AX560</f>
        <v>88</v>
      </c>
      <c r="AD560" s="24">
        <f>'Рейтинговая таблица организаций'!AY560</f>
        <v>100</v>
      </c>
      <c r="AE560" s="24">
        <f>'Рейтинговая таблица организаций'!AZ560</f>
        <v>88</v>
      </c>
      <c r="AF560" s="24">
        <f>'Рейтинговая таблица организаций'!BA560</f>
        <v>93</v>
      </c>
      <c r="AG560" s="24">
        <f t="shared" si="118"/>
        <v>557</v>
      </c>
      <c r="AH560" s="24" t="str">
        <f t="shared" si="119"/>
        <v>МКОУ «Карашинская ООШ» (Лакский район)</v>
      </c>
      <c r="AI560" s="24">
        <f>'Рейтинговая таблица организаций'!BB560</f>
        <v>69.8</v>
      </c>
    </row>
    <row r="561" spans="1:35" s="24" customFormat="1" x14ac:dyDescent="0.25">
      <c r="A561" s="24">
        <f>'Рейтинговая таблица организаций'!A561</f>
        <v>558</v>
      </c>
      <c r="B561" s="24" t="str">
        <f>'Рейтинговая таблица организаций'!B561</f>
        <v>МКОУ «Хуринская ООШ» (Лакский район)</v>
      </c>
      <c r="C561" s="24">
        <f>'Рейтинговая таблица организаций'!C561</f>
        <v>18</v>
      </c>
      <c r="D561" s="24">
        <f t="shared" si="108"/>
        <v>558</v>
      </c>
      <c r="E561" s="24" t="str">
        <f t="shared" si="109"/>
        <v>МКОУ «Хуринская ООШ» (Лакский район)</v>
      </c>
      <c r="F561" s="24">
        <f>'Рейтинговая таблица организаций'!M561</f>
        <v>97</v>
      </c>
      <c r="G561" s="24">
        <f>'Рейтинговая таблица организаций'!N561</f>
        <v>90</v>
      </c>
      <c r="H561" s="24">
        <f>'Рейтинговая таблица организаций'!O561</f>
        <v>84</v>
      </c>
      <c r="I561" s="24">
        <f>'Рейтинговая таблица организаций'!P561</f>
        <v>90</v>
      </c>
      <c r="J561" s="24">
        <f t="shared" si="110"/>
        <v>558</v>
      </c>
      <c r="K561" s="24" t="str">
        <f t="shared" si="111"/>
        <v>МКОУ «Хуринская ООШ» (Лакский район)</v>
      </c>
      <c r="L561" s="24">
        <f>'Рейтинговая таблица организаций'!V561</f>
        <v>80</v>
      </c>
      <c r="M561" s="24">
        <f>'Рейтинговая таблица организаций'!X561</f>
        <v>89</v>
      </c>
      <c r="N561" s="24">
        <f>'Рейтинговая таблица организаций'!Y561</f>
        <v>84</v>
      </c>
      <c r="O561" s="24">
        <f t="shared" si="112"/>
        <v>558</v>
      </c>
      <c r="P561" s="24" t="str">
        <f t="shared" si="113"/>
        <v>МКОУ «Хуринская ООШ» (Лакский район)</v>
      </c>
      <c r="Q561" s="24">
        <f>'Рейтинговая таблица организаций'!AD561</f>
        <v>20</v>
      </c>
      <c r="R561" s="24">
        <f>'Рейтинговая таблица организаций'!AE561</f>
        <v>20</v>
      </c>
      <c r="S561" s="7">
        <f>'Рейтинговая таблица организаций'!AF561</f>
        <v>100</v>
      </c>
      <c r="T561" s="24">
        <f>'Рейтинговая таблица организаций'!AG561</f>
        <v>44</v>
      </c>
      <c r="U561" s="24">
        <f t="shared" si="114"/>
        <v>558</v>
      </c>
      <c r="V561" s="24" t="str">
        <f t="shared" si="115"/>
        <v>МКОУ «Хуринская ООШ» (Лакский район)</v>
      </c>
      <c r="W561" s="24">
        <f>'Рейтинговая таблица организаций'!AN561</f>
        <v>89</v>
      </c>
      <c r="X561" s="24">
        <f>'Рейтинговая таблица организаций'!AO561</f>
        <v>89</v>
      </c>
      <c r="Y561" s="24">
        <f>'Рейтинговая таблица организаций'!AP561</f>
        <v>100</v>
      </c>
      <c r="Z561" s="24">
        <f>'Рейтинговая таблица организаций'!AQ561</f>
        <v>91</v>
      </c>
      <c r="AA561" s="24">
        <f t="shared" si="116"/>
        <v>558</v>
      </c>
      <c r="AB561" s="24" t="str">
        <f t="shared" si="117"/>
        <v>МКОУ «Хуринская ООШ» (Лакский район)</v>
      </c>
      <c r="AC561" s="24">
        <f>'Рейтинговая таблица организаций'!AX561</f>
        <v>61</v>
      </c>
      <c r="AD561" s="24">
        <f>'Рейтинговая таблица организаций'!AY561</f>
        <v>89</v>
      </c>
      <c r="AE561" s="24">
        <f>'Рейтинговая таблица организаций'!AZ561</f>
        <v>94</v>
      </c>
      <c r="AF561" s="24">
        <f>'Рейтинговая таблица организаций'!BA561</f>
        <v>79</v>
      </c>
      <c r="AG561" s="24">
        <f t="shared" si="118"/>
        <v>558</v>
      </c>
      <c r="AH561" s="24" t="str">
        <f t="shared" si="119"/>
        <v>МКОУ «Хуринская ООШ» (Лакский район)</v>
      </c>
      <c r="AI561" s="24">
        <f>'Рейтинговая таблица организаций'!BB561</f>
        <v>77.599999999999994</v>
      </c>
    </row>
    <row r="562" spans="1:35" s="24" customFormat="1" x14ac:dyDescent="0.25">
      <c r="A562" s="24">
        <f>'Рейтинговая таблица организаций'!A562</f>
        <v>559</v>
      </c>
      <c r="B562" s="24" t="str">
        <f>'Рейтинговая таблица организаций'!B562</f>
        <v>МКУ ДО «Кумухский детский сад «Солнышко» (Лакский район)</v>
      </c>
      <c r="C562" s="24">
        <f>'Рейтинговая таблица организаций'!C562</f>
        <v>25</v>
      </c>
      <c r="D562" s="24">
        <f t="shared" si="108"/>
        <v>559</v>
      </c>
      <c r="E562" s="24" t="str">
        <f t="shared" si="109"/>
        <v>МКУ ДО «Кумухский детский сад «Солнышко» (Лакский район)</v>
      </c>
      <c r="F562" s="24">
        <f>'Рейтинговая таблица организаций'!M562</f>
        <v>99</v>
      </c>
      <c r="G562" s="24">
        <f>'Рейтинговая таблица организаций'!N562</f>
        <v>100</v>
      </c>
      <c r="H562" s="24">
        <f>'Рейтинговая таблица организаций'!O562</f>
        <v>96</v>
      </c>
      <c r="I562" s="24">
        <f>'Рейтинговая таблица организаций'!P562</f>
        <v>98</v>
      </c>
      <c r="J562" s="24">
        <f t="shared" si="110"/>
        <v>559</v>
      </c>
      <c r="K562" s="24" t="str">
        <f t="shared" si="111"/>
        <v>МКУ ДО «Кумухский детский сад «Солнышко» (Лакский район)</v>
      </c>
      <c r="L562" s="24">
        <f>'Рейтинговая таблица организаций'!V562</f>
        <v>100</v>
      </c>
      <c r="M562" s="24">
        <f>'Рейтинговая таблица организаций'!X562</f>
        <v>96</v>
      </c>
      <c r="N562" s="24">
        <f>'Рейтинговая таблица организаций'!Y562</f>
        <v>98</v>
      </c>
      <c r="O562" s="24">
        <f t="shared" si="112"/>
        <v>559</v>
      </c>
      <c r="P562" s="24" t="str">
        <f t="shared" si="113"/>
        <v>МКУ ДО «Кумухский детский сад «Солнышко» (Лакский район)</v>
      </c>
      <c r="Q562" s="24">
        <f>'Рейтинговая таблица организаций'!AD562</f>
        <v>20</v>
      </c>
      <c r="R562" s="24">
        <f>'Рейтинговая таблица организаций'!AE562</f>
        <v>20</v>
      </c>
      <c r="S562" s="7">
        <f>'Рейтинговая таблица организаций'!AF562</f>
        <v>66.666666666666671</v>
      </c>
      <c r="T562" s="24">
        <f>'Рейтинговая таблица организаций'!AG562</f>
        <v>34</v>
      </c>
      <c r="U562" s="24">
        <f t="shared" si="114"/>
        <v>559</v>
      </c>
      <c r="V562" s="24" t="str">
        <f t="shared" si="115"/>
        <v>МКУ ДО «Кумухский детский сад «Солнышко» (Лакский район)</v>
      </c>
      <c r="W562" s="24">
        <f>'Рейтинговая таблица организаций'!AN562</f>
        <v>100</v>
      </c>
      <c r="X562" s="24">
        <f>'Рейтинговая таблица организаций'!AO562</f>
        <v>100</v>
      </c>
      <c r="Y562" s="24">
        <f>'Рейтинговая таблица организаций'!AP562</f>
        <v>96</v>
      </c>
      <c r="Z562" s="24">
        <f>'Рейтинговая таблица организаций'!AQ562</f>
        <v>99</v>
      </c>
      <c r="AA562" s="24">
        <f t="shared" si="116"/>
        <v>559</v>
      </c>
      <c r="AB562" s="24" t="str">
        <f t="shared" si="117"/>
        <v>МКУ ДО «Кумухский детский сад «Солнышко» (Лакский район)</v>
      </c>
      <c r="AC562" s="24">
        <f>'Рейтинговая таблица организаций'!AX562</f>
        <v>100</v>
      </c>
      <c r="AD562" s="24">
        <f>'Рейтинговая таблица организаций'!AY562</f>
        <v>96</v>
      </c>
      <c r="AE562" s="24">
        <f>'Рейтинговая таблица организаций'!AZ562</f>
        <v>100</v>
      </c>
      <c r="AF562" s="24">
        <f>'Рейтинговая таблица организаций'!BA562</f>
        <v>98</v>
      </c>
      <c r="AG562" s="24">
        <f t="shared" si="118"/>
        <v>559</v>
      </c>
      <c r="AH562" s="24" t="str">
        <f t="shared" si="119"/>
        <v>МКУ ДО «Кумухский детский сад «Солнышко» (Лакский район)</v>
      </c>
      <c r="AI562" s="24">
        <f>'Рейтинговая таблица организаций'!BB562</f>
        <v>85.4</v>
      </c>
    </row>
    <row r="563" spans="1:35" s="24" customFormat="1" x14ac:dyDescent="0.25">
      <c r="A563" s="24">
        <f>'Рейтинговая таблица организаций'!A563</f>
        <v>560</v>
      </c>
      <c r="B563" s="24" t="str">
        <f>'Рейтинговая таблица организаций'!B563</f>
        <v>МКДОУ «Левашинский детский сад «Снежинка» (Левашинский район)</v>
      </c>
      <c r="C563" s="24">
        <f>'Рейтинговая таблица организаций'!C563</f>
        <v>52</v>
      </c>
      <c r="D563" s="24">
        <f t="shared" si="108"/>
        <v>560</v>
      </c>
      <c r="E563" s="24" t="str">
        <f t="shared" si="109"/>
        <v>МКДОУ «Левашинский детский сад «Снежинка» (Левашинский район)</v>
      </c>
      <c r="F563" s="24">
        <f>'Рейтинговая таблица организаций'!M563</f>
        <v>87</v>
      </c>
      <c r="G563" s="24">
        <f>'Рейтинговая таблица организаций'!N563</f>
        <v>100</v>
      </c>
      <c r="H563" s="24">
        <f>'Рейтинговая таблица организаций'!O563</f>
        <v>97</v>
      </c>
      <c r="I563" s="24">
        <f>'Рейтинговая таблица организаций'!P563</f>
        <v>95</v>
      </c>
      <c r="J563" s="24">
        <f t="shared" si="110"/>
        <v>560</v>
      </c>
      <c r="K563" s="24" t="str">
        <f t="shared" si="111"/>
        <v>МКДОУ «Левашинский детский сад «Снежинка» (Левашинский район)</v>
      </c>
      <c r="L563" s="24">
        <f>'Рейтинговая таблица организаций'!V563</f>
        <v>60</v>
      </c>
      <c r="M563" s="24">
        <f>'Рейтинговая таблица организаций'!X563</f>
        <v>90</v>
      </c>
      <c r="N563" s="24">
        <f>'Рейтинговая таблица организаций'!Y563</f>
        <v>75</v>
      </c>
      <c r="O563" s="24">
        <f t="shared" si="112"/>
        <v>560</v>
      </c>
      <c r="P563" s="24" t="str">
        <f t="shared" si="113"/>
        <v>МКДОУ «Левашинский детский сад «Снежинка» (Левашинский район)</v>
      </c>
      <c r="Q563" s="24">
        <f>'Рейтинговая таблица организаций'!AD563</f>
        <v>0</v>
      </c>
      <c r="R563" s="24">
        <f>'Рейтинговая таблица организаций'!AE563</f>
        <v>0</v>
      </c>
      <c r="S563" s="7">
        <f>'Рейтинговая таблица организаций'!AF563</f>
        <v>100</v>
      </c>
      <c r="T563" s="24">
        <f>'Рейтинговая таблица организаций'!AG563</f>
        <v>30</v>
      </c>
      <c r="U563" s="24">
        <f t="shared" si="114"/>
        <v>560</v>
      </c>
      <c r="V563" s="24" t="str">
        <f t="shared" si="115"/>
        <v>МКДОУ «Левашинский детский сад «Снежинка» (Левашинский район)</v>
      </c>
      <c r="W563" s="24">
        <f>'Рейтинговая таблица организаций'!AN563</f>
        <v>94</v>
      </c>
      <c r="X563" s="24">
        <f>'Рейтинговая таблица организаций'!AO563</f>
        <v>94</v>
      </c>
      <c r="Y563" s="24">
        <f>'Рейтинговая таблица организаций'!AP563</f>
        <v>96</v>
      </c>
      <c r="Z563" s="24">
        <f>'Рейтинговая таблица организаций'!AQ563</f>
        <v>94</v>
      </c>
      <c r="AA563" s="24">
        <f t="shared" si="116"/>
        <v>560</v>
      </c>
      <c r="AB563" s="24" t="str">
        <f t="shared" si="117"/>
        <v>МКДОУ «Левашинский детский сад «Снежинка» (Левашинский район)</v>
      </c>
      <c r="AC563" s="24">
        <f>'Рейтинговая таблица организаций'!AX563</f>
        <v>98</v>
      </c>
      <c r="AD563" s="24">
        <f>'Рейтинговая таблица организаций'!AY563</f>
        <v>96</v>
      </c>
      <c r="AE563" s="24">
        <f>'Рейтинговая таблица организаций'!AZ563</f>
        <v>98</v>
      </c>
      <c r="AF563" s="24">
        <f>'Рейтинговая таблица организаций'!BA563</f>
        <v>97</v>
      </c>
      <c r="AG563" s="24">
        <f t="shared" si="118"/>
        <v>560</v>
      </c>
      <c r="AH563" s="24" t="str">
        <f t="shared" si="119"/>
        <v>МКДОУ «Левашинский детский сад «Снежинка» (Левашинский район)</v>
      </c>
      <c r="AI563" s="24">
        <f>'Рейтинговая таблица организаций'!BB563</f>
        <v>78.2</v>
      </c>
    </row>
    <row r="564" spans="1:35" s="24" customFormat="1" x14ac:dyDescent="0.25">
      <c r="A564" s="24">
        <f>'Рейтинговая таблица организаций'!A564</f>
        <v>561</v>
      </c>
      <c r="B564" s="24" t="str">
        <f>'Рейтинговая таблица организаций'!B564</f>
        <v>МКДОУ «Левашинский детский сад «Сказка» (Левашинский район)</v>
      </c>
      <c r="C564" s="24">
        <f>'Рейтинговая таблица организаций'!C564</f>
        <v>49</v>
      </c>
      <c r="D564" s="24">
        <f t="shared" si="108"/>
        <v>561</v>
      </c>
      <c r="E564" s="24" t="str">
        <f t="shared" si="109"/>
        <v>МКДОУ «Левашинский детский сад «Сказка» (Левашинский район)</v>
      </c>
      <c r="F564" s="24">
        <f>'Рейтинговая таблица организаций'!M564</f>
        <v>78</v>
      </c>
      <c r="G564" s="24">
        <f>'Рейтинговая таблица организаций'!N564</f>
        <v>90</v>
      </c>
      <c r="H564" s="24">
        <f>'Рейтинговая таблица организаций'!O564</f>
        <v>89</v>
      </c>
      <c r="I564" s="24">
        <f>'Рейтинговая таблица организаций'!P564</f>
        <v>86</v>
      </c>
      <c r="J564" s="24">
        <f t="shared" si="110"/>
        <v>561</v>
      </c>
      <c r="K564" s="24" t="str">
        <f t="shared" si="111"/>
        <v>МКДОУ «Левашинский детский сад «Сказка» (Левашинский район)</v>
      </c>
      <c r="L564" s="24">
        <f>'Рейтинговая таблица организаций'!V564</f>
        <v>80</v>
      </c>
      <c r="M564" s="24">
        <f>'Рейтинговая таблица организаций'!X564</f>
        <v>96</v>
      </c>
      <c r="N564" s="24">
        <f>'Рейтинговая таблица организаций'!Y564</f>
        <v>88</v>
      </c>
      <c r="O564" s="24">
        <f t="shared" si="112"/>
        <v>561</v>
      </c>
      <c r="P564" s="24" t="str">
        <f t="shared" si="113"/>
        <v>МКДОУ «Левашинский детский сад «Сказка» (Левашинский район)</v>
      </c>
      <c r="Q564" s="24">
        <f>'Рейтинговая таблица организаций'!AD564</f>
        <v>0</v>
      </c>
      <c r="R564" s="24">
        <f>'Рейтинговая таблица организаций'!AE564</f>
        <v>0</v>
      </c>
      <c r="S564" s="7">
        <f>'Рейтинговая таблица организаций'!AF564</f>
        <v>80</v>
      </c>
      <c r="T564" s="24">
        <f>'Рейтинговая таблица организаций'!AG564</f>
        <v>24</v>
      </c>
      <c r="U564" s="24">
        <f t="shared" si="114"/>
        <v>561</v>
      </c>
      <c r="V564" s="24" t="str">
        <f t="shared" si="115"/>
        <v>МКДОУ «Левашинский детский сад «Сказка» (Левашинский район)</v>
      </c>
      <c r="W564" s="24">
        <f>'Рейтинговая таблица организаций'!AN564</f>
        <v>100</v>
      </c>
      <c r="X564" s="24">
        <f>'Рейтинговая таблица организаций'!AO564</f>
        <v>100</v>
      </c>
      <c r="Y564" s="24">
        <f>'Рейтинговая таблица организаций'!AP564</f>
        <v>96</v>
      </c>
      <c r="Z564" s="24">
        <f>'Рейтинговая таблица организаций'!AQ564</f>
        <v>99</v>
      </c>
      <c r="AA564" s="24">
        <f t="shared" si="116"/>
        <v>561</v>
      </c>
      <c r="AB564" s="24" t="str">
        <f t="shared" si="117"/>
        <v>МКДОУ «Левашинский детский сад «Сказка» (Левашинский район)</v>
      </c>
      <c r="AC564" s="24">
        <f>'Рейтинговая таблица организаций'!AX564</f>
        <v>100</v>
      </c>
      <c r="AD564" s="24">
        <f>'Рейтинговая таблица организаций'!AY564</f>
        <v>98</v>
      </c>
      <c r="AE564" s="24">
        <f>'Рейтинговая таблица организаций'!AZ564</f>
        <v>98</v>
      </c>
      <c r="AF564" s="24">
        <f>'Рейтинговая таблица организаций'!BA564</f>
        <v>99</v>
      </c>
      <c r="AG564" s="24">
        <f t="shared" si="118"/>
        <v>561</v>
      </c>
      <c r="AH564" s="24" t="str">
        <f t="shared" si="119"/>
        <v>МКДОУ «Левашинский детский сад «Сказка» (Левашинский район)</v>
      </c>
      <c r="AI564" s="24">
        <f>'Рейтинговая таблица организаций'!BB564</f>
        <v>79.2</v>
      </c>
    </row>
    <row r="565" spans="1:35" s="24" customFormat="1" x14ac:dyDescent="0.25">
      <c r="A565" s="24">
        <f>'Рейтинговая таблица организаций'!A565</f>
        <v>562</v>
      </c>
      <c r="B565" s="24" t="str">
        <f>'Рейтинговая таблица организаций'!B565</f>
        <v>МКОУ «Урминская ООШ» (Левашинский район)</v>
      </c>
      <c r="C565" s="24">
        <f>'Рейтинговая таблица организаций'!C565</f>
        <v>125</v>
      </c>
      <c r="D565" s="24">
        <f t="shared" si="108"/>
        <v>562</v>
      </c>
      <c r="E565" s="24" t="str">
        <f t="shared" si="109"/>
        <v>МКОУ «Урминская ООШ» (Левашинский район)</v>
      </c>
      <c r="F565" s="24">
        <f>'Рейтинговая таблица организаций'!M565</f>
        <v>100</v>
      </c>
      <c r="G565" s="24">
        <f>'Рейтинговая таблица организаций'!N565</f>
        <v>100</v>
      </c>
      <c r="H565" s="24">
        <f>'Рейтинговая таблица организаций'!O565</f>
        <v>97</v>
      </c>
      <c r="I565" s="24">
        <f>'Рейтинговая таблица организаций'!P565</f>
        <v>99</v>
      </c>
      <c r="J565" s="24">
        <f t="shared" si="110"/>
        <v>562</v>
      </c>
      <c r="K565" s="24" t="str">
        <f t="shared" si="111"/>
        <v>МКОУ «Урминская ООШ» (Левашинский район)</v>
      </c>
      <c r="L565" s="24">
        <f>'Рейтинговая таблица организаций'!V565</f>
        <v>100</v>
      </c>
      <c r="M565" s="24">
        <f>'Рейтинговая таблица организаций'!X565</f>
        <v>93</v>
      </c>
      <c r="N565" s="24">
        <f>'Рейтинговая таблица организаций'!Y565</f>
        <v>96</v>
      </c>
      <c r="O565" s="24">
        <f t="shared" si="112"/>
        <v>562</v>
      </c>
      <c r="P565" s="24" t="str">
        <f t="shared" si="113"/>
        <v>МКОУ «Урминская ООШ» (Левашинский район)</v>
      </c>
      <c r="Q565" s="24">
        <f>'Рейтинговая таблица организаций'!AD565</f>
        <v>0</v>
      </c>
      <c r="R565" s="24">
        <f>'Рейтинговая таблица организаций'!AE565</f>
        <v>40</v>
      </c>
      <c r="S565" s="7">
        <f>'Рейтинговая таблица организаций'!AF565</f>
        <v>71.428571428571431</v>
      </c>
      <c r="T565" s="24">
        <f>'Рейтинговая таблица организаций'!AG565</f>
        <v>37</v>
      </c>
      <c r="U565" s="24">
        <f t="shared" si="114"/>
        <v>562</v>
      </c>
      <c r="V565" s="24" t="str">
        <f t="shared" si="115"/>
        <v>МКОУ «Урминская ООШ» (Левашинский район)</v>
      </c>
      <c r="W565" s="24">
        <f>'Рейтинговая таблица организаций'!AN565</f>
        <v>94</v>
      </c>
      <c r="X565" s="24">
        <f>'Рейтинговая таблица организаций'!AO565</f>
        <v>98</v>
      </c>
      <c r="Y565" s="24">
        <f>'Рейтинговая таблица организаций'!AP565</f>
        <v>99</v>
      </c>
      <c r="Z565" s="24">
        <f>'Рейтинговая таблица организаций'!AQ565</f>
        <v>97</v>
      </c>
      <c r="AA565" s="24">
        <f t="shared" si="116"/>
        <v>562</v>
      </c>
      <c r="AB565" s="24" t="str">
        <f t="shared" si="117"/>
        <v>МКОУ «Урминская ООШ» (Левашинский район)</v>
      </c>
      <c r="AC565" s="24">
        <f>'Рейтинговая таблица организаций'!AX565</f>
        <v>98</v>
      </c>
      <c r="AD565" s="24">
        <f>'Рейтинговая таблица организаций'!AY565</f>
        <v>94</v>
      </c>
      <c r="AE565" s="24">
        <f>'Рейтинговая таблица организаций'!AZ565</f>
        <v>94</v>
      </c>
      <c r="AF565" s="24">
        <f>'Рейтинговая таблица организаций'!BA565</f>
        <v>96</v>
      </c>
      <c r="AG565" s="24">
        <f t="shared" si="118"/>
        <v>562</v>
      </c>
      <c r="AH565" s="24" t="str">
        <f t="shared" si="119"/>
        <v>МКОУ «Урминская ООШ» (Левашинский район)</v>
      </c>
      <c r="AI565" s="24">
        <f>'Рейтинговая таблица организаций'!BB565</f>
        <v>85</v>
      </c>
    </row>
    <row r="566" spans="1:35" s="24" customFormat="1" x14ac:dyDescent="0.25">
      <c r="A566" s="24">
        <f>'Рейтинговая таблица организаций'!A566</f>
        <v>563</v>
      </c>
      <c r="B566" s="24" t="str">
        <f>'Рейтинговая таблица организаций'!B566</f>
        <v>МКДОУ Хаджалмахинский детский сад «Улыбка» (Левашинский район)</v>
      </c>
      <c r="C566" s="24">
        <f>'Рейтинговая таблица организаций'!C566</f>
        <v>82</v>
      </c>
      <c r="D566" s="24">
        <f t="shared" si="108"/>
        <v>563</v>
      </c>
      <c r="E566" s="24" t="str">
        <f t="shared" si="109"/>
        <v>МКДОУ Хаджалмахинский детский сад «Улыбка» (Левашинский район)</v>
      </c>
      <c r="F566" s="24">
        <f>'Рейтинговая таблица организаций'!M566</f>
        <v>97</v>
      </c>
      <c r="G566" s="24">
        <f>'Рейтинговая таблица организаций'!N566</f>
        <v>100</v>
      </c>
      <c r="H566" s="24">
        <f>'Рейтинговая таблица организаций'!O566</f>
        <v>99</v>
      </c>
      <c r="I566" s="24">
        <f>'Рейтинговая таблица организаций'!P566</f>
        <v>99</v>
      </c>
      <c r="J566" s="24">
        <f t="shared" si="110"/>
        <v>563</v>
      </c>
      <c r="K566" s="24" t="str">
        <f t="shared" si="111"/>
        <v>МКДОУ Хаджалмахинский детский сад «Улыбка» (Левашинский район)</v>
      </c>
      <c r="L566" s="24">
        <f>'Рейтинговая таблица организаций'!V566</f>
        <v>100</v>
      </c>
      <c r="M566" s="24">
        <f>'Рейтинговая таблица организаций'!X566</f>
        <v>98</v>
      </c>
      <c r="N566" s="24">
        <f>'Рейтинговая таблица организаций'!Y566</f>
        <v>99</v>
      </c>
      <c r="O566" s="24">
        <f t="shared" si="112"/>
        <v>563</v>
      </c>
      <c r="P566" s="24" t="str">
        <f t="shared" si="113"/>
        <v>МКДОУ Хаджалмахинский детский сад «Улыбка» (Левашинский район)</v>
      </c>
      <c r="Q566" s="24">
        <f>'Рейтинговая таблица организаций'!AD566</f>
        <v>60</v>
      </c>
      <c r="R566" s="24">
        <f>'Рейтинговая таблица организаций'!AE566</f>
        <v>40</v>
      </c>
      <c r="S566" s="7">
        <f>'Рейтинговая таблица организаций'!AF566</f>
        <v>76</v>
      </c>
      <c r="T566" s="24">
        <f>'Рейтинговая таблица организаций'!AG566</f>
        <v>57</v>
      </c>
      <c r="U566" s="24">
        <f t="shared" si="114"/>
        <v>563</v>
      </c>
      <c r="V566" s="24" t="str">
        <f t="shared" si="115"/>
        <v>МКДОУ Хаджалмахинский детский сад «Улыбка» (Левашинский район)</v>
      </c>
      <c r="W566" s="24">
        <f>'Рейтинговая таблица организаций'!AN566</f>
        <v>94</v>
      </c>
      <c r="X566" s="24">
        <f>'Рейтинговая таблица организаций'!AO566</f>
        <v>95</v>
      </c>
      <c r="Y566" s="24">
        <f>'Рейтинговая таблица организаций'!AP566</f>
        <v>96</v>
      </c>
      <c r="Z566" s="24">
        <f>'Рейтинговая таблица организаций'!AQ566</f>
        <v>95</v>
      </c>
      <c r="AA566" s="24">
        <f t="shared" si="116"/>
        <v>563</v>
      </c>
      <c r="AB566" s="24" t="str">
        <f t="shared" si="117"/>
        <v>МКДОУ Хаджалмахинский детский сад «Улыбка» (Левашинский район)</v>
      </c>
      <c r="AC566" s="24">
        <f>'Рейтинговая таблица организаций'!AX566</f>
        <v>99</v>
      </c>
      <c r="AD566" s="24">
        <f>'Рейтинговая таблица организаций'!AY566</f>
        <v>94</v>
      </c>
      <c r="AE566" s="24">
        <f>'Рейтинговая таблица организаций'!AZ566</f>
        <v>95</v>
      </c>
      <c r="AF566" s="24">
        <f>'Рейтинговая таблица организаций'!BA566</f>
        <v>96</v>
      </c>
      <c r="AG566" s="24">
        <f t="shared" si="118"/>
        <v>563</v>
      </c>
      <c r="AH566" s="24" t="str">
        <f t="shared" si="119"/>
        <v>МКДОУ Хаджалмахинский детский сад «Улыбка» (Левашинский район)</v>
      </c>
      <c r="AI566" s="24">
        <f>'Рейтинговая таблица организаций'!BB566</f>
        <v>89.2</v>
      </c>
    </row>
    <row r="567" spans="1:35" s="24" customFormat="1" x14ac:dyDescent="0.25">
      <c r="A567" s="24">
        <f>'Рейтинговая таблица организаций'!A567</f>
        <v>564</v>
      </c>
      <c r="B567" s="24" t="str">
        <f>'Рейтинговая таблица организаций'!B567</f>
        <v>МКОУ «Тагзиркентская НОШ» (Левашинский район)</v>
      </c>
      <c r="C567" s="24">
        <f>'Рейтинговая таблица организаций'!C567</f>
        <v>10</v>
      </c>
      <c r="D567" s="24">
        <f t="shared" si="108"/>
        <v>564</v>
      </c>
      <c r="E567" s="24" t="str">
        <f t="shared" si="109"/>
        <v>МКОУ «Тагзиркентская НОШ» (Левашинский район)</v>
      </c>
      <c r="F567" s="24">
        <f>'Рейтинговая таблица организаций'!M567</f>
        <v>69</v>
      </c>
      <c r="G567" s="24">
        <f>'Рейтинговая таблица организаций'!N567</f>
        <v>0</v>
      </c>
      <c r="H567" s="24">
        <f>'Рейтинговая таблица организаций'!O567</f>
        <v>100</v>
      </c>
      <c r="I567" s="24">
        <f>'Рейтинговая таблица организаций'!P567</f>
        <v>61</v>
      </c>
      <c r="J567" s="24">
        <f t="shared" si="110"/>
        <v>564</v>
      </c>
      <c r="K567" s="24" t="str">
        <f t="shared" si="111"/>
        <v>МКОУ «Тагзиркентская НОШ» (Левашинский район)</v>
      </c>
      <c r="L567" s="24">
        <f>'Рейтинговая таблица организаций'!V567</f>
        <v>20</v>
      </c>
      <c r="M567" s="24">
        <f>'Рейтинговая таблица организаций'!X567</f>
        <v>70</v>
      </c>
      <c r="N567" s="24">
        <f>'Рейтинговая таблица организаций'!Y567</f>
        <v>45</v>
      </c>
      <c r="O567" s="24">
        <f t="shared" si="112"/>
        <v>564</v>
      </c>
      <c r="P567" s="24" t="str">
        <f t="shared" si="113"/>
        <v>МКОУ «Тагзиркентская НОШ» (Левашинский район)</v>
      </c>
      <c r="Q567" s="24">
        <f>'Рейтинговая таблица организаций'!AD567</f>
        <v>0</v>
      </c>
      <c r="R567" s="24">
        <f>'Рейтинговая таблица организаций'!AE567</f>
        <v>0</v>
      </c>
      <c r="S567" s="7">
        <f>'Рейтинговая таблица организаций'!AF567</f>
        <v>75</v>
      </c>
      <c r="T567" s="24">
        <f>'Рейтинговая таблица организаций'!AG567</f>
        <v>23</v>
      </c>
      <c r="U567" s="24">
        <f t="shared" si="114"/>
        <v>564</v>
      </c>
      <c r="V567" s="24" t="str">
        <f t="shared" si="115"/>
        <v>МКОУ «Тагзиркентская НОШ» (Левашинский район)</v>
      </c>
      <c r="W567" s="24">
        <f>'Рейтинговая таблица организаций'!AN567</f>
        <v>90</v>
      </c>
      <c r="X567" s="24">
        <f>'Рейтинговая таблица организаций'!AO567</f>
        <v>100</v>
      </c>
      <c r="Y567" s="24">
        <f>'Рейтинговая таблица организаций'!AP567</f>
        <v>88</v>
      </c>
      <c r="Z567" s="24">
        <f>'Рейтинговая таблица организаций'!AQ567</f>
        <v>94</v>
      </c>
      <c r="AA567" s="24">
        <f t="shared" si="116"/>
        <v>564</v>
      </c>
      <c r="AB567" s="24" t="str">
        <f t="shared" si="117"/>
        <v>МКОУ «Тагзиркентская НОШ» (Левашинский район)</v>
      </c>
      <c r="AC567" s="24">
        <f>'Рейтинговая таблица организаций'!AX567</f>
        <v>100</v>
      </c>
      <c r="AD567" s="24">
        <f>'Рейтинговая таблица организаций'!AY567</f>
        <v>100</v>
      </c>
      <c r="AE567" s="24">
        <f>'Рейтинговая таблица организаций'!AZ567</f>
        <v>100</v>
      </c>
      <c r="AF567" s="24">
        <f>'Рейтинговая таблица организаций'!BA567</f>
        <v>100</v>
      </c>
      <c r="AG567" s="24">
        <f t="shared" si="118"/>
        <v>564</v>
      </c>
      <c r="AH567" s="24" t="str">
        <f t="shared" si="119"/>
        <v>МКОУ «Тагзиркентская НОШ» (Левашинский район)</v>
      </c>
      <c r="AI567" s="24">
        <f>'Рейтинговая таблица организаций'!BB567</f>
        <v>64.599999999999994</v>
      </c>
    </row>
    <row r="568" spans="1:35" s="24" customFormat="1" x14ac:dyDescent="0.25">
      <c r="A568" s="24">
        <f>'Рейтинговая таблица организаций'!A568</f>
        <v>565</v>
      </c>
      <c r="B568" s="24" t="str">
        <f>'Рейтинговая таблица организаций'!B568</f>
        <v>МКОУ «Тилагинская ООШ» (Левашинский район)</v>
      </c>
      <c r="C568" s="24">
        <f>'Рейтинговая таблица организаций'!C568</f>
        <v>44</v>
      </c>
      <c r="D568" s="24">
        <f t="shared" si="108"/>
        <v>565</v>
      </c>
      <c r="E568" s="24" t="str">
        <f t="shared" si="109"/>
        <v>МКОУ «Тилагинская ООШ» (Левашинский район)</v>
      </c>
      <c r="F568" s="24">
        <f>'Рейтинговая таблица организаций'!M568</f>
        <v>100</v>
      </c>
      <c r="G568" s="24">
        <f>'Рейтинговая таблица организаций'!N568</f>
        <v>100</v>
      </c>
      <c r="H568" s="24">
        <f>'Рейтинговая таблица организаций'!O568</f>
        <v>100</v>
      </c>
      <c r="I568" s="24">
        <f>'Рейтинговая таблица организаций'!P568</f>
        <v>100</v>
      </c>
      <c r="J568" s="24">
        <f t="shared" si="110"/>
        <v>565</v>
      </c>
      <c r="K568" s="24" t="str">
        <f t="shared" si="111"/>
        <v>МКОУ «Тилагинская ООШ» (Левашинский район)</v>
      </c>
      <c r="L568" s="24">
        <f>'Рейтинговая таблица организаций'!V568</f>
        <v>100</v>
      </c>
      <c r="M568" s="24">
        <f>'Рейтинговая таблица организаций'!X568</f>
        <v>100</v>
      </c>
      <c r="N568" s="24">
        <f>'Рейтинговая таблица организаций'!Y568</f>
        <v>100</v>
      </c>
      <c r="O568" s="24">
        <f t="shared" si="112"/>
        <v>565</v>
      </c>
      <c r="P568" s="24" t="str">
        <f t="shared" si="113"/>
        <v>МКОУ «Тилагинская ООШ» (Левашинский район)</v>
      </c>
      <c r="Q568" s="24">
        <f>'Рейтинговая таблица организаций'!AD568</f>
        <v>0</v>
      </c>
      <c r="R568" s="24">
        <f>'Рейтинговая таблица организаций'!AE568</f>
        <v>40</v>
      </c>
      <c r="S568" s="7">
        <f>'Рейтинговая таблица организаций'!AF568</f>
        <v>75</v>
      </c>
      <c r="T568" s="24">
        <f>'Рейтинговая таблица организаций'!AG568</f>
        <v>39</v>
      </c>
      <c r="U568" s="24">
        <f t="shared" si="114"/>
        <v>565</v>
      </c>
      <c r="V568" s="24" t="str">
        <f t="shared" si="115"/>
        <v>МКОУ «Тилагинская ООШ» (Левашинский район)</v>
      </c>
      <c r="W568" s="24">
        <f>'Рейтинговая таблица организаций'!AN568</f>
        <v>100</v>
      </c>
      <c r="X568" s="24">
        <f>'Рейтинговая таблица организаций'!AO568</f>
        <v>100</v>
      </c>
      <c r="Y568" s="24">
        <f>'Рейтинговая таблица организаций'!AP568</f>
        <v>100</v>
      </c>
      <c r="Z568" s="24">
        <f>'Рейтинговая таблица организаций'!AQ568</f>
        <v>100</v>
      </c>
      <c r="AA568" s="24">
        <f t="shared" si="116"/>
        <v>565</v>
      </c>
      <c r="AB568" s="24" t="str">
        <f t="shared" si="117"/>
        <v>МКОУ «Тилагинская ООШ» (Левашинский район)</v>
      </c>
      <c r="AC568" s="24">
        <f>'Рейтинговая таблица организаций'!AX568</f>
        <v>100</v>
      </c>
      <c r="AD568" s="24">
        <f>'Рейтинговая таблица организаций'!AY568</f>
        <v>89</v>
      </c>
      <c r="AE568" s="24">
        <f>'Рейтинговая таблица организаций'!AZ568</f>
        <v>89</v>
      </c>
      <c r="AF568" s="24">
        <f>'Рейтинговая таблица организаций'!BA568</f>
        <v>93</v>
      </c>
      <c r="AG568" s="24">
        <f t="shared" si="118"/>
        <v>565</v>
      </c>
      <c r="AH568" s="24" t="str">
        <f t="shared" si="119"/>
        <v>МКОУ «Тилагинская ООШ» (Левашинский район)</v>
      </c>
      <c r="AI568" s="24">
        <f>'Рейтинговая таблица организаций'!BB568</f>
        <v>86.4</v>
      </c>
    </row>
    <row r="569" spans="1:35" s="24" customFormat="1" x14ac:dyDescent="0.25">
      <c r="A569" s="24">
        <f>'Рейтинговая таблица организаций'!A569</f>
        <v>566</v>
      </c>
      <c r="B569" s="24" t="str">
        <f>'Рейтинговая таблица организаций'!B569</f>
        <v>МКОУ «Буртанинская НОШ» (Левашинский район)</v>
      </c>
      <c r="C569" s="24">
        <f>'Рейтинговая таблица организаций'!C569</f>
        <v>10</v>
      </c>
      <c r="D569" s="24">
        <f t="shared" si="108"/>
        <v>566</v>
      </c>
      <c r="E569" s="24" t="str">
        <f t="shared" si="109"/>
        <v>МКОУ «Буртанинская НОШ» (Левашинский район)</v>
      </c>
      <c r="F569" s="24">
        <f>'Рейтинговая таблица организаций'!M569</f>
        <v>85</v>
      </c>
      <c r="G569" s="24">
        <f>'Рейтинговая таблица организаций'!N569</f>
        <v>100</v>
      </c>
      <c r="H569" s="24">
        <f>'Рейтинговая таблица организаций'!O569</f>
        <v>83</v>
      </c>
      <c r="I569" s="24">
        <f>'Рейтинговая таблица организаций'!P569</f>
        <v>89</v>
      </c>
      <c r="J569" s="24">
        <f t="shared" si="110"/>
        <v>566</v>
      </c>
      <c r="K569" s="24" t="str">
        <f t="shared" si="111"/>
        <v>МКОУ «Буртанинская НОШ» (Левашинский район)</v>
      </c>
      <c r="L569" s="24">
        <f>'Рейтинговая таблица организаций'!V569</f>
        <v>40</v>
      </c>
      <c r="M569" s="24">
        <f>'Рейтинговая таблица организаций'!X569</f>
        <v>80</v>
      </c>
      <c r="N569" s="24">
        <f>'Рейтинговая таблица организаций'!Y569</f>
        <v>60</v>
      </c>
      <c r="O569" s="24">
        <f t="shared" si="112"/>
        <v>566</v>
      </c>
      <c r="P569" s="24" t="str">
        <f t="shared" si="113"/>
        <v>МКОУ «Буртанинская НОШ» (Левашинский район)</v>
      </c>
      <c r="Q569" s="24">
        <f>'Рейтинговая таблица организаций'!AD569</f>
        <v>0</v>
      </c>
      <c r="R569" s="24">
        <f>'Рейтинговая таблица организаций'!AE569</f>
        <v>0</v>
      </c>
      <c r="S569" s="7">
        <f>'Рейтинговая таблица организаций'!AF569</f>
        <v>50</v>
      </c>
      <c r="T569" s="24">
        <f>'Рейтинговая таблица организаций'!AG569</f>
        <v>15</v>
      </c>
      <c r="U569" s="24">
        <f t="shared" si="114"/>
        <v>566</v>
      </c>
      <c r="V569" s="24" t="str">
        <f t="shared" si="115"/>
        <v>МКОУ «Буртанинская НОШ» (Левашинский район)</v>
      </c>
      <c r="W569" s="24">
        <f>'Рейтинговая таблица организаций'!AN569</f>
        <v>90</v>
      </c>
      <c r="X569" s="24">
        <f>'Рейтинговая таблица организаций'!AO569</f>
        <v>90</v>
      </c>
      <c r="Y569" s="24">
        <f>'Рейтинговая таблица организаций'!AP569</f>
        <v>83</v>
      </c>
      <c r="Z569" s="24">
        <f>'Рейтинговая таблица организаций'!AQ569</f>
        <v>89</v>
      </c>
      <c r="AA569" s="24">
        <f t="shared" si="116"/>
        <v>566</v>
      </c>
      <c r="AB569" s="24" t="str">
        <f t="shared" si="117"/>
        <v>МКОУ «Буртанинская НОШ» (Левашинский район)</v>
      </c>
      <c r="AC569" s="24">
        <f>'Рейтинговая таблица организаций'!AX569</f>
        <v>70</v>
      </c>
      <c r="AD569" s="24">
        <f>'Рейтинговая таблица организаций'!AY569</f>
        <v>100</v>
      </c>
      <c r="AE569" s="24">
        <f>'Рейтинговая таблица организаций'!AZ569</f>
        <v>90</v>
      </c>
      <c r="AF569" s="24">
        <f>'Рейтинговая таблица организаций'!BA569</f>
        <v>86</v>
      </c>
      <c r="AG569" s="24">
        <f t="shared" si="118"/>
        <v>566</v>
      </c>
      <c r="AH569" s="24" t="str">
        <f t="shared" si="119"/>
        <v>МКОУ «Буртанинская НОШ» (Левашинский район)</v>
      </c>
      <c r="AI569" s="24">
        <f>'Рейтинговая таблица организаций'!BB569</f>
        <v>67.8</v>
      </c>
    </row>
    <row r="570" spans="1:35" s="24" customFormat="1" x14ac:dyDescent="0.25">
      <c r="A570" s="24">
        <f>'Рейтинговая таблица организаций'!A570</f>
        <v>567</v>
      </c>
      <c r="B570" s="24" t="str">
        <f>'Рейтинговая таблица организаций'!B570</f>
        <v>МКОУ «Дитуншимахинская ООШ» (Левашинский район)</v>
      </c>
      <c r="C570" s="24">
        <f>'Рейтинговая таблица организаций'!C570</f>
        <v>43</v>
      </c>
      <c r="D570" s="24">
        <f t="shared" si="108"/>
        <v>567</v>
      </c>
      <c r="E570" s="24" t="str">
        <f t="shared" si="109"/>
        <v>МКОУ «Дитуншимахинская ООШ» (Левашинский район)</v>
      </c>
      <c r="F570" s="24">
        <f>'Рейтинговая таблица организаций'!M570</f>
        <v>93</v>
      </c>
      <c r="G570" s="24">
        <f>'Рейтинговая таблица организаций'!N570</f>
        <v>100</v>
      </c>
      <c r="H570" s="24">
        <f>'Рейтинговая таблица организаций'!O570</f>
        <v>99</v>
      </c>
      <c r="I570" s="24">
        <f>'Рейтинговая таблица организаций'!P570</f>
        <v>98</v>
      </c>
      <c r="J570" s="24">
        <f t="shared" si="110"/>
        <v>567</v>
      </c>
      <c r="K570" s="24" t="str">
        <f t="shared" si="111"/>
        <v>МКОУ «Дитуншимахинская ООШ» (Левашинский район)</v>
      </c>
      <c r="L570" s="24">
        <f>'Рейтинговая таблица организаций'!V570</f>
        <v>100</v>
      </c>
      <c r="M570" s="24">
        <f>'Рейтинговая таблица организаций'!X570</f>
        <v>91</v>
      </c>
      <c r="N570" s="24">
        <f>'Рейтинговая таблица организаций'!Y570</f>
        <v>95</v>
      </c>
      <c r="O570" s="24">
        <f t="shared" si="112"/>
        <v>567</v>
      </c>
      <c r="P570" s="24" t="str">
        <f t="shared" si="113"/>
        <v>МКОУ «Дитуншимахинская ООШ» (Левашинский район)</v>
      </c>
      <c r="Q570" s="24">
        <f>'Рейтинговая таблица организаций'!AD570</f>
        <v>40</v>
      </c>
      <c r="R570" s="24">
        <f>'Рейтинговая таблица организаций'!AE570</f>
        <v>0</v>
      </c>
      <c r="S570" s="7">
        <f>'Рейтинговая таблица организаций'!AF570</f>
        <v>66.666666666666671</v>
      </c>
      <c r="T570" s="24">
        <f>'Рейтинговая таблица организаций'!AG570</f>
        <v>32</v>
      </c>
      <c r="U570" s="24">
        <f t="shared" si="114"/>
        <v>567</v>
      </c>
      <c r="V570" s="24" t="str">
        <f t="shared" si="115"/>
        <v>МКОУ «Дитуншимахинская ООШ» (Левашинский район)</v>
      </c>
      <c r="W570" s="24">
        <f>'Рейтинговая таблица организаций'!AN570</f>
        <v>91</v>
      </c>
      <c r="X570" s="24">
        <f>'Рейтинговая таблица организаций'!AO570</f>
        <v>100</v>
      </c>
      <c r="Y570" s="24">
        <f>'Рейтинговая таблица организаций'!AP570</f>
        <v>100</v>
      </c>
      <c r="Z570" s="24">
        <f>'Рейтинговая таблица организаций'!AQ570</f>
        <v>96</v>
      </c>
      <c r="AA570" s="24">
        <f t="shared" si="116"/>
        <v>567</v>
      </c>
      <c r="AB570" s="24" t="str">
        <f t="shared" si="117"/>
        <v>МКОУ «Дитуншимахинская ООШ» (Левашинский район)</v>
      </c>
      <c r="AC570" s="24">
        <f>'Рейтинговая таблица организаций'!AX570</f>
        <v>100</v>
      </c>
      <c r="AD570" s="24">
        <f>'Рейтинговая таблица организаций'!AY570</f>
        <v>91</v>
      </c>
      <c r="AE570" s="24">
        <f>'Рейтинговая таблица организаций'!AZ570</f>
        <v>91</v>
      </c>
      <c r="AF570" s="24">
        <f>'Рейтинговая таблица организаций'!BA570</f>
        <v>95</v>
      </c>
      <c r="AG570" s="24">
        <f t="shared" si="118"/>
        <v>567</v>
      </c>
      <c r="AH570" s="24" t="str">
        <f t="shared" si="119"/>
        <v>МКОУ «Дитуншимахинская ООШ» (Левашинский район)</v>
      </c>
      <c r="AI570" s="24">
        <f>'Рейтинговая таблица организаций'!BB570</f>
        <v>83.2</v>
      </c>
    </row>
    <row r="571" spans="1:35" s="24" customFormat="1" x14ac:dyDescent="0.25">
      <c r="A571" s="24">
        <f>'Рейтинговая таблица организаций'!A571</f>
        <v>568</v>
      </c>
      <c r="B571" s="24" t="str">
        <f>'Рейтинговая таблица организаций'!B571</f>
        <v>МКДОУ «Верхне-Абкомахинский детский сад «Дубурлан» (Левашинский район)</v>
      </c>
      <c r="C571" s="24">
        <f>'Рейтинговая таблица организаций'!C571</f>
        <v>19</v>
      </c>
      <c r="D571" s="24">
        <f t="shared" si="108"/>
        <v>568</v>
      </c>
      <c r="E571" s="24" t="str">
        <f t="shared" si="109"/>
        <v>МКДОУ «Верхне-Абкомахинский детский сад «Дубурлан» (Левашинский район)</v>
      </c>
      <c r="F571" s="24">
        <f>'Рейтинговая таблица организаций'!M571</f>
        <v>94</v>
      </c>
      <c r="G571" s="24">
        <f>'Рейтинговая таблица организаций'!N571</f>
        <v>100</v>
      </c>
      <c r="H571" s="24">
        <f>'Рейтинговая таблица организаций'!O571</f>
        <v>100</v>
      </c>
      <c r="I571" s="24">
        <f>'Рейтинговая таблица организаций'!P571</f>
        <v>98</v>
      </c>
      <c r="J571" s="24">
        <f t="shared" si="110"/>
        <v>568</v>
      </c>
      <c r="K571" s="24" t="str">
        <f t="shared" si="111"/>
        <v>МКДОУ «Верхне-Абкомахинский детский сад «Дубурлан» (Левашинский район)</v>
      </c>
      <c r="L571" s="24">
        <f>'Рейтинговая таблица организаций'!V571</f>
        <v>100</v>
      </c>
      <c r="M571" s="24">
        <f>'Рейтинговая таблица организаций'!X571</f>
        <v>84</v>
      </c>
      <c r="N571" s="24">
        <f>'Рейтинговая таблица организаций'!Y571</f>
        <v>92</v>
      </c>
      <c r="O571" s="24">
        <f t="shared" si="112"/>
        <v>568</v>
      </c>
      <c r="P571" s="24" t="str">
        <f t="shared" si="113"/>
        <v>МКДОУ «Верхне-Абкомахинский детский сад «Дубурлан» (Левашинский район)</v>
      </c>
      <c r="Q571" s="24">
        <f>'Рейтинговая таблица организаций'!AD571</f>
        <v>0</v>
      </c>
      <c r="R571" s="24">
        <f>'Рейтинговая таблица организаций'!AE571</f>
        <v>0</v>
      </c>
      <c r="S571" s="7">
        <f>'Рейтинговая таблица организаций'!AF571</f>
        <v>71.428571428571431</v>
      </c>
      <c r="T571" s="24">
        <f>'Рейтинговая таблица организаций'!AG571</f>
        <v>21</v>
      </c>
      <c r="U571" s="24">
        <f t="shared" si="114"/>
        <v>568</v>
      </c>
      <c r="V571" s="24" t="str">
        <f t="shared" si="115"/>
        <v>МКДОУ «Верхне-Абкомахинский детский сад «Дубурлан» (Левашинский район)</v>
      </c>
      <c r="W571" s="24">
        <f>'Рейтинговая таблица организаций'!AN571</f>
        <v>100</v>
      </c>
      <c r="X571" s="24">
        <f>'Рейтинговая таблица организаций'!AO571</f>
        <v>100</v>
      </c>
      <c r="Y571" s="24">
        <f>'Рейтинговая таблица организаций'!AP571</f>
        <v>100</v>
      </c>
      <c r="Z571" s="24">
        <f>'Рейтинговая таблица организаций'!AQ571</f>
        <v>100</v>
      </c>
      <c r="AA571" s="24">
        <f t="shared" si="116"/>
        <v>568</v>
      </c>
      <c r="AB571" s="24" t="str">
        <f t="shared" si="117"/>
        <v>МКДОУ «Верхне-Абкомахинский детский сад «Дубурлан» (Левашинский район)</v>
      </c>
      <c r="AC571" s="24">
        <f>'Рейтинговая таблица организаций'!AX571</f>
        <v>100</v>
      </c>
      <c r="AD571" s="24">
        <f>'Рейтинговая таблица организаций'!AY571</f>
        <v>100</v>
      </c>
      <c r="AE571" s="24">
        <f>'Рейтинговая таблица организаций'!AZ571</f>
        <v>84</v>
      </c>
      <c r="AF571" s="24">
        <f>'Рейтинговая таблица организаций'!BA571</f>
        <v>97</v>
      </c>
      <c r="AG571" s="24">
        <f t="shared" si="118"/>
        <v>568</v>
      </c>
      <c r="AH571" s="24" t="str">
        <f t="shared" si="119"/>
        <v>МКДОУ «Верхне-Абкомахинский детский сад «Дубурлан» (Левашинский район)</v>
      </c>
      <c r="AI571" s="24">
        <f>'Рейтинговая таблица организаций'!BB571</f>
        <v>81.599999999999994</v>
      </c>
    </row>
    <row r="572" spans="1:35" s="24" customFormat="1" x14ac:dyDescent="0.25">
      <c r="A572" s="24">
        <f>'Рейтинговая таблица организаций'!A572</f>
        <v>569</v>
      </c>
      <c r="B572" s="24" t="str">
        <f>'Рейтинговая таблица организаций'!B572</f>
        <v>МКОУ «Охлинская СОШ» (Левашинский район)</v>
      </c>
      <c r="C572" s="24">
        <f>'Рейтинговая таблица организаций'!C572</f>
        <v>145</v>
      </c>
      <c r="D572" s="24">
        <f t="shared" si="108"/>
        <v>569</v>
      </c>
      <c r="E572" s="24" t="str">
        <f t="shared" si="109"/>
        <v>МКОУ «Охлинская СОШ» (Левашинский район)</v>
      </c>
      <c r="F572" s="24">
        <f>'Рейтинговая таблица организаций'!M572</f>
        <v>76</v>
      </c>
      <c r="G572" s="24">
        <f>'Рейтинговая таблица организаций'!N572</f>
        <v>100</v>
      </c>
      <c r="H572" s="24">
        <f>'Рейтинговая таблица организаций'!O572</f>
        <v>86</v>
      </c>
      <c r="I572" s="24">
        <f>'Рейтинговая таблица организаций'!P572</f>
        <v>87</v>
      </c>
      <c r="J572" s="24">
        <f t="shared" si="110"/>
        <v>569</v>
      </c>
      <c r="K572" s="24" t="str">
        <f t="shared" si="111"/>
        <v>МКОУ «Охлинская СОШ» (Левашинский район)</v>
      </c>
      <c r="L572" s="24">
        <f>'Рейтинговая таблица организаций'!V572</f>
        <v>40</v>
      </c>
      <c r="M572" s="24">
        <f>'Рейтинговая таблица организаций'!X572</f>
        <v>41</v>
      </c>
      <c r="N572" s="24">
        <f>'Рейтинговая таблица организаций'!Y572</f>
        <v>40</v>
      </c>
      <c r="O572" s="24">
        <f t="shared" si="112"/>
        <v>569</v>
      </c>
      <c r="P572" s="24" t="str">
        <f t="shared" si="113"/>
        <v>МКОУ «Охлинская СОШ» (Левашинский район)</v>
      </c>
      <c r="Q572" s="24">
        <f>'Рейтинговая таблица организаций'!AD572</f>
        <v>0</v>
      </c>
      <c r="R572" s="24">
        <f>'Рейтинговая таблица организаций'!AE572</f>
        <v>20</v>
      </c>
      <c r="S572" s="7">
        <f>'Рейтинговая таблица организаций'!AF572</f>
        <v>85.714285714285708</v>
      </c>
      <c r="T572" s="24">
        <f>'Рейтинговая таблица организаций'!AG572</f>
        <v>34</v>
      </c>
      <c r="U572" s="24">
        <f t="shared" si="114"/>
        <v>569</v>
      </c>
      <c r="V572" s="24" t="str">
        <f t="shared" si="115"/>
        <v>МКОУ «Охлинская СОШ» (Левашинский район)</v>
      </c>
      <c r="W572" s="24">
        <f>'Рейтинговая таблица организаций'!AN572</f>
        <v>89</v>
      </c>
      <c r="X572" s="24">
        <f>'Рейтинговая таблица организаций'!AO572</f>
        <v>96</v>
      </c>
      <c r="Y572" s="24">
        <f>'Рейтинговая таблица организаций'!AP572</f>
        <v>85</v>
      </c>
      <c r="Z572" s="24">
        <f>'Рейтинговая таблица организаций'!AQ572</f>
        <v>91</v>
      </c>
      <c r="AA572" s="24">
        <f t="shared" si="116"/>
        <v>569</v>
      </c>
      <c r="AB572" s="24" t="str">
        <f t="shared" si="117"/>
        <v>МКОУ «Охлинская СОШ» (Левашинский район)</v>
      </c>
      <c r="AC572" s="24">
        <f>'Рейтинговая таблица организаций'!AX572</f>
        <v>82</v>
      </c>
      <c r="AD572" s="24">
        <f>'Рейтинговая таблица организаций'!AY572</f>
        <v>77</v>
      </c>
      <c r="AE572" s="24">
        <f>'Рейтинговая таблица организаций'!AZ572</f>
        <v>86</v>
      </c>
      <c r="AF572" s="24">
        <f>'Рейтинговая таблица организаций'!BA572</f>
        <v>81</v>
      </c>
      <c r="AG572" s="24">
        <f t="shared" si="118"/>
        <v>569</v>
      </c>
      <c r="AH572" s="24" t="str">
        <f t="shared" si="119"/>
        <v>МКОУ «Охлинская СОШ» (Левашинский район)</v>
      </c>
      <c r="AI572" s="24">
        <f>'Рейтинговая таблица организаций'!BB572</f>
        <v>66.599999999999994</v>
      </c>
    </row>
    <row r="573" spans="1:35" s="24" customFormat="1" x14ac:dyDescent="0.25">
      <c r="A573" s="24">
        <f>'Рейтинговая таблица организаций'!A573</f>
        <v>570</v>
      </c>
      <c r="B573" s="24" t="str">
        <f>'Рейтинговая таблица организаций'!B573</f>
        <v>МКДОУ «Карекаданинский детский сад «Чебурашка» (Левашинский район)</v>
      </c>
      <c r="C573" s="24">
        <f>'Рейтинговая таблица организаций'!C573</f>
        <v>17</v>
      </c>
      <c r="D573" s="24">
        <f t="shared" si="108"/>
        <v>570</v>
      </c>
      <c r="E573" s="24" t="str">
        <f t="shared" si="109"/>
        <v>МКДОУ «Карекаданинский детский сад «Чебурашка» (Левашинский район)</v>
      </c>
      <c r="F573" s="24">
        <f>'Рейтинговая таблица организаций'!M573</f>
        <v>81</v>
      </c>
      <c r="G573" s="24">
        <f>'Рейтинговая таблица организаций'!N573</f>
        <v>100</v>
      </c>
      <c r="H573" s="24">
        <f>'Рейтинговая таблица организаций'!O573</f>
        <v>78</v>
      </c>
      <c r="I573" s="24">
        <f>'Рейтинговая таблица организаций'!P573</f>
        <v>86</v>
      </c>
      <c r="J573" s="24">
        <f t="shared" si="110"/>
        <v>570</v>
      </c>
      <c r="K573" s="24" t="str">
        <f t="shared" si="111"/>
        <v>МКДОУ «Карекаданинский детский сад «Чебурашка» (Левашинский район)</v>
      </c>
      <c r="L573" s="24">
        <f>'Рейтинговая таблица организаций'!V573</f>
        <v>100</v>
      </c>
      <c r="M573" s="24">
        <f>'Рейтинговая таблица организаций'!X573</f>
        <v>94</v>
      </c>
      <c r="N573" s="24">
        <f>'Рейтинговая таблица организаций'!Y573</f>
        <v>97</v>
      </c>
      <c r="O573" s="24">
        <f t="shared" si="112"/>
        <v>570</v>
      </c>
      <c r="P573" s="24" t="str">
        <f t="shared" si="113"/>
        <v>МКДОУ «Карекаданинский детский сад «Чебурашка» (Левашинский район)</v>
      </c>
      <c r="Q573" s="24">
        <f>'Рейтинговая таблица организаций'!AD573</f>
        <v>20</v>
      </c>
      <c r="R573" s="24">
        <f>'Рейтинговая таблица организаций'!AE573</f>
        <v>20</v>
      </c>
      <c r="S573" s="7">
        <f>'Рейтинговая таблица организаций'!AF573</f>
        <v>71.428571428571431</v>
      </c>
      <c r="T573" s="24">
        <f>'Рейтинговая таблица организаций'!AG573</f>
        <v>35</v>
      </c>
      <c r="U573" s="24">
        <f t="shared" si="114"/>
        <v>570</v>
      </c>
      <c r="V573" s="24" t="str">
        <f t="shared" si="115"/>
        <v>МКДОУ «Карекаданинский детский сад «Чебурашка» (Левашинский район)</v>
      </c>
      <c r="W573" s="24">
        <f>'Рейтинговая таблица организаций'!AN573</f>
        <v>88</v>
      </c>
      <c r="X573" s="24">
        <f>'Рейтинговая таблица организаций'!AO573</f>
        <v>88</v>
      </c>
      <c r="Y573" s="24">
        <f>'Рейтинговая таблица организаций'!AP573</f>
        <v>100</v>
      </c>
      <c r="Z573" s="24">
        <f>'Рейтинговая таблица организаций'!AQ573</f>
        <v>90</v>
      </c>
      <c r="AA573" s="24">
        <f t="shared" si="116"/>
        <v>570</v>
      </c>
      <c r="AB573" s="24" t="str">
        <f t="shared" si="117"/>
        <v>МКДОУ «Карекаданинский детский сад «Чебурашка» (Левашинский район)</v>
      </c>
      <c r="AC573" s="24">
        <f>'Рейтинговая таблица организаций'!AX573</f>
        <v>65</v>
      </c>
      <c r="AD573" s="24">
        <f>'Рейтинговая таблица организаций'!AY573</f>
        <v>88</v>
      </c>
      <c r="AE573" s="24">
        <f>'Рейтинговая таблица организаций'!AZ573</f>
        <v>88</v>
      </c>
      <c r="AF573" s="24">
        <f>'Рейтинговая таблица организаций'!BA573</f>
        <v>79</v>
      </c>
      <c r="AG573" s="24">
        <f t="shared" si="118"/>
        <v>570</v>
      </c>
      <c r="AH573" s="24" t="str">
        <f t="shared" si="119"/>
        <v>МКДОУ «Карекаданинский детский сад «Чебурашка» (Левашинский район)</v>
      </c>
      <c r="AI573" s="24">
        <f>'Рейтинговая таблица организаций'!BB573</f>
        <v>77.400000000000006</v>
      </c>
    </row>
    <row r="574" spans="1:35" s="24" customFormat="1" x14ac:dyDescent="0.25">
      <c r="A574" s="24">
        <f>'Рейтинговая таблица организаций'!A574</f>
        <v>571</v>
      </c>
      <c r="B574" s="24" t="str">
        <f>'Рейтинговая таблица организаций'!B574</f>
        <v>МКОУ «Кулибухнинская ООШ» (Левашинский район)</v>
      </c>
      <c r="C574" s="24">
        <f>'Рейтинговая таблица организаций'!C574</f>
        <v>27</v>
      </c>
      <c r="D574" s="24">
        <f t="shared" si="108"/>
        <v>571</v>
      </c>
      <c r="E574" s="24" t="str">
        <f t="shared" si="109"/>
        <v>МКОУ «Кулибухнинская ООШ» (Левашинский район)</v>
      </c>
      <c r="F574" s="24">
        <f>'Рейтинговая таблица организаций'!M574</f>
        <v>100</v>
      </c>
      <c r="G574" s="24">
        <f>'Рейтинговая таблица организаций'!N574</f>
        <v>100</v>
      </c>
      <c r="H574" s="24">
        <f>'Рейтинговая таблица организаций'!O574</f>
        <v>98</v>
      </c>
      <c r="I574" s="24">
        <f>'Рейтинговая таблица организаций'!P574</f>
        <v>99</v>
      </c>
      <c r="J574" s="24">
        <f t="shared" si="110"/>
        <v>571</v>
      </c>
      <c r="K574" s="24" t="str">
        <f t="shared" si="111"/>
        <v>МКОУ «Кулибухнинская ООШ» (Левашинский район)</v>
      </c>
      <c r="L574" s="24">
        <f>'Рейтинговая таблица организаций'!V574</f>
        <v>80</v>
      </c>
      <c r="M574" s="24">
        <f>'Рейтинговая таблица организаций'!X574</f>
        <v>89</v>
      </c>
      <c r="N574" s="24">
        <f>'Рейтинговая таблица организаций'!Y574</f>
        <v>84</v>
      </c>
      <c r="O574" s="24">
        <f t="shared" si="112"/>
        <v>571</v>
      </c>
      <c r="P574" s="24" t="str">
        <f t="shared" si="113"/>
        <v>МКОУ «Кулибухнинская ООШ» (Левашинский район)</v>
      </c>
      <c r="Q574" s="24">
        <f>'Рейтинговая таблица организаций'!AD574</f>
        <v>0</v>
      </c>
      <c r="R574" s="24">
        <f>'Рейтинговая таблица организаций'!AE574</f>
        <v>0</v>
      </c>
      <c r="S574" s="7">
        <f>'Рейтинговая таблица организаций'!AF574</f>
        <v>71.428571428571431</v>
      </c>
      <c r="T574" s="24">
        <f>'Рейтинговая таблица организаций'!AG574</f>
        <v>21</v>
      </c>
      <c r="U574" s="24">
        <f t="shared" si="114"/>
        <v>571</v>
      </c>
      <c r="V574" s="24" t="str">
        <f t="shared" si="115"/>
        <v>МКОУ «Кулибухнинская ООШ» (Левашинский район)</v>
      </c>
      <c r="W574" s="24">
        <f>'Рейтинговая таблица организаций'!AN574</f>
        <v>89</v>
      </c>
      <c r="X574" s="24">
        <f>'Рейтинговая таблица организаций'!AO574</f>
        <v>100</v>
      </c>
      <c r="Y574" s="24">
        <f>'Рейтинговая таблица организаций'!AP574</f>
        <v>100</v>
      </c>
      <c r="Z574" s="24">
        <f>'Рейтинговая таблица организаций'!AQ574</f>
        <v>96</v>
      </c>
      <c r="AA574" s="24">
        <f t="shared" si="116"/>
        <v>571</v>
      </c>
      <c r="AB574" s="24" t="str">
        <f t="shared" si="117"/>
        <v>МКОУ «Кулибухнинская ООШ» (Левашинский район)</v>
      </c>
      <c r="AC574" s="24">
        <f>'Рейтинговая таблица организаций'!AX574</f>
        <v>100</v>
      </c>
      <c r="AD574" s="24">
        <f>'Рейтинговая таблица организаций'!AY574</f>
        <v>100</v>
      </c>
      <c r="AE574" s="24">
        <f>'Рейтинговая таблица организаций'!AZ574</f>
        <v>100</v>
      </c>
      <c r="AF574" s="24">
        <f>'Рейтинговая таблица организаций'!BA574</f>
        <v>100</v>
      </c>
      <c r="AG574" s="24">
        <f t="shared" si="118"/>
        <v>571</v>
      </c>
      <c r="AH574" s="24" t="str">
        <f t="shared" si="119"/>
        <v>МКОУ «Кулибухнинская ООШ» (Левашинский район)</v>
      </c>
      <c r="AI574" s="24">
        <f>'Рейтинговая таблица организаций'!BB574</f>
        <v>80</v>
      </c>
    </row>
    <row r="575" spans="1:35" s="24" customFormat="1" x14ac:dyDescent="0.25">
      <c r="A575" s="24">
        <f>'Рейтинговая таблица организаций'!A575</f>
        <v>572</v>
      </c>
      <c r="B575" s="24" t="str">
        <f>'Рейтинговая таблица организаций'!B575</f>
        <v>МКДОУ «Куппинский детский сад «Родничок» (Левашинский район)</v>
      </c>
      <c r="C575" s="24">
        <f>'Рейтинговая таблица организаций'!C575</f>
        <v>26</v>
      </c>
      <c r="D575" s="24">
        <f t="shared" si="108"/>
        <v>572</v>
      </c>
      <c r="E575" s="24" t="str">
        <f t="shared" si="109"/>
        <v>МКДОУ «Куппинский детский сад «Родничок» (Левашинский район)</v>
      </c>
      <c r="F575" s="24">
        <f>'Рейтинговая таблица организаций'!M575</f>
        <v>73</v>
      </c>
      <c r="G575" s="24">
        <f>'Рейтинговая таблица организаций'!N575</f>
        <v>100</v>
      </c>
      <c r="H575" s="24">
        <f>'Рейтинговая таблица организаций'!O575</f>
        <v>96</v>
      </c>
      <c r="I575" s="24">
        <f>'Рейтинговая таблица организаций'!P575</f>
        <v>90</v>
      </c>
      <c r="J575" s="24">
        <f t="shared" si="110"/>
        <v>572</v>
      </c>
      <c r="K575" s="24" t="str">
        <f t="shared" si="111"/>
        <v>МКДОУ «Куппинский детский сад «Родничок» (Левашинский район)</v>
      </c>
      <c r="L575" s="24">
        <f>'Рейтинговая таблица организаций'!V575</f>
        <v>80</v>
      </c>
      <c r="M575" s="24">
        <f>'Рейтинговая таблица организаций'!X575</f>
        <v>96</v>
      </c>
      <c r="N575" s="24">
        <f>'Рейтинговая таблица организаций'!Y575</f>
        <v>88</v>
      </c>
      <c r="O575" s="24">
        <f t="shared" si="112"/>
        <v>572</v>
      </c>
      <c r="P575" s="24" t="str">
        <f t="shared" si="113"/>
        <v>МКДОУ «Куппинский детский сад «Родничок» (Левашинский район)</v>
      </c>
      <c r="Q575" s="24">
        <f>'Рейтинговая таблица организаций'!AD575</f>
        <v>0</v>
      </c>
      <c r="R575" s="24">
        <f>'Рейтинговая таблица организаций'!AE575</f>
        <v>0</v>
      </c>
      <c r="S575" s="7">
        <f>'Рейтинговая таблица организаций'!AF575</f>
        <v>100</v>
      </c>
      <c r="T575" s="24">
        <f>'Рейтинговая таблица организаций'!AG575</f>
        <v>30</v>
      </c>
      <c r="U575" s="24">
        <f t="shared" si="114"/>
        <v>572</v>
      </c>
      <c r="V575" s="24" t="str">
        <f t="shared" si="115"/>
        <v>МКДОУ «Куппинский детский сад «Родничок» (Левашинский район)</v>
      </c>
      <c r="W575" s="24">
        <f>'Рейтинговая таблица организаций'!AN575</f>
        <v>88</v>
      </c>
      <c r="X575" s="24">
        <f>'Рейтинговая таблица организаций'!AO575</f>
        <v>96</v>
      </c>
      <c r="Y575" s="24">
        <f>'Рейтинговая таблица организаций'!AP575</f>
        <v>91</v>
      </c>
      <c r="Z575" s="24">
        <f>'Рейтинговая таблица организаций'!AQ575</f>
        <v>92</v>
      </c>
      <c r="AA575" s="24">
        <f t="shared" si="116"/>
        <v>572</v>
      </c>
      <c r="AB575" s="24" t="str">
        <f t="shared" si="117"/>
        <v>МКДОУ «Куппинский детский сад «Родничок» (Левашинский район)</v>
      </c>
      <c r="AC575" s="24">
        <f>'Рейтинговая таблица организаций'!AX575</f>
        <v>88</v>
      </c>
      <c r="AD575" s="24">
        <f>'Рейтинговая таблица организаций'!AY575</f>
        <v>96</v>
      </c>
      <c r="AE575" s="24">
        <f>'Рейтинговая таблица организаций'!AZ575</f>
        <v>92</v>
      </c>
      <c r="AF575" s="24">
        <f>'Рейтинговая таблица организаций'!BA575</f>
        <v>92</v>
      </c>
      <c r="AG575" s="24">
        <f t="shared" si="118"/>
        <v>572</v>
      </c>
      <c r="AH575" s="24" t="str">
        <f t="shared" si="119"/>
        <v>МКДОУ «Куппинский детский сад «Родничок» (Левашинский район)</v>
      </c>
      <c r="AI575" s="24">
        <f>'Рейтинговая таблица организаций'!BB575</f>
        <v>78.400000000000006</v>
      </c>
    </row>
    <row r="576" spans="1:35" s="24" customFormat="1" x14ac:dyDescent="0.25">
      <c r="A576" s="24">
        <f>'Рейтинговая таблица организаций'!A576</f>
        <v>573</v>
      </c>
      <c r="B576" s="24" t="str">
        <f>'Рейтинговая таблица организаций'!B576</f>
        <v>МКОУ «Верхне-Убекинская ООШ» Мр «Левашинский Район» Республики Дагестан (Левашинский район)</v>
      </c>
      <c r="C576" s="24">
        <f>'Рейтинговая таблица организаций'!C576</f>
        <v>36</v>
      </c>
      <c r="D576" s="24">
        <f t="shared" si="108"/>
        <v>573</v>
      </c>
      <c r="E576" s="24" t="str">
        <f t="shared" si="109"/>
        <v>МКОУ «Верхне-Убекинская ООШ» Мр «Левашинский Район» Республики Дагестан (Левашинский район)</v>
      </c>
      <c r="F576" s="24">
        <f>'Рейтинговая таблица организаций'!M576</f>
        <v>95</v>
      </c>
      <c r="G576" s="24">
        <f>'Рейтинговая таблица организаций'!N576</f>
        <v>100</v>
      </c>
      <c r="H576" s="24">
        <f>'Рейтинговая таблица организаций'!O576</f>
        <v>98</v>
      </c>
      <c r="I576" s="24">
        <f>'Рейтинговая таблица организаций'!P576</f>
        <v>98</v>
      </c>
      <c r="J576" s="24">
        <f t="shared" si="110"/>
        <v>573</v>
      </c>
      <c r="K576" s="24" t="str">
        <f t="shared" si="111"/>
        <v>МКОУ «Верхне-Убекинская ООШ» Мр «Левашинский Район» Республики Дагестан (Левашинский район)</v>
      </c>
      <c r="L576" s="24">
        <f>'Рейтинговая таблица организаций'!V576</f>
        <v>40</v>
      </c>
      <c r="M576" s="24">
        <f>'Рейтинговая таблица организаций'!X576</f>
        <v>86</v>
      </c>
      <c r="N576" s="24">
        <f>'Рейтинговая таблица организаций'!Y576</f>
        <v>63</v>
      </c>
      <c r="O576" s="24">
        <f t="shared" si="112"/>
        <v>573</v>
      </c>
      <c r="P576" s="24" t="str">
        <f t="shared" si="113"/>
        <v>МКОУ «Верхне-Убекинская ООШ» Мр «Левашинский Район» Республики Дагестан (Левашинский район)</v>
      </c>
      <c r="Q576" s="24">
        <f>'Рейтинговая таблица организаций'!AD576</f>
        <v>0</v>
      </c>
      <c r="R576" s="24">
        <f>'Рейтинговая таблица организаций'!AE576</f>
        <v>20</v>
      </c>
      <c r="S576" s="7">
        <f>'Рейтинговая таблица организаций'!AF576</f>
        <v>100</v>
      </c>
      <c r="T576" s="24">
        <f>'Рейтинговая таблица организаций'!AG576</f>
        <v>38</v>
      </c>
      <c r="U576" s="24">
        <f t="shared" si="114"/>
        <v>573</v>
      </c>
      <c r="V576" s="24" t="str">
        <f t="shared" si="115"/>
        <v>МКОУ «Верхне-Убекинская ООШ» Мр «Левашинский Район» Республики Дагестан (Левашинский район)</v>
      </c>
      <c r="W576" s="24">
        <f>'Рейтинговая таблица организаций'!AN576</f>
        <v>94</v>
      </c>
      <c r="X576" s="24">
        <f>'Рейтинговая таблица организаций'!AO576</f>
        <v>94</v>
      </c>
      <c r="Y576" s="24">
        <f>'Рейтинговая таблица организаций'!AP576</f>
        <v>95</v>
      </c>
      <c r="Z576" s="24">
        <f>'Рейтинговая таблица организаций'!AQ576</f>
        <v>94</v>
      </c>
      <c r="AA576" s="24">
        <f t="shared" si="116"/>
        <v>573</v>
      </c>
      <c r="AB576" s="24" t="str">
        <f t="shared" si="117"/>
        <v>МКОУ «Верхне-Убекинская ООШ» Мр «Левашинский Район» Республики Дагестан (Левашинский район)</v>
      </c>
      <c r="AC576" s="24">
        <f>'Рейтинговая таблица организаций'!AX576</f>
        <v>89</v>
      </c>
      <c r="AD576" s="24">
        <f>'Рейтинговая таблица организаций'!AY576</f>
        <v>92</v>
      </c>
      <c r="AE576" s="24">
        <f>'Рейтинговая таблица организаций'!AZ576</f>
        <v>92</v>
      </c>
      <c r="AF576" s="24">
        <f>'Рейтинговая таблица организаций'!BA576</f>
        <v>91</v>
      </c>
      <c r="AG576" s="24">
        <f t="shared" si="118"/>
        <v>573</v>
      </c>
      <c r="AH576" s="24" t="str">
        <f t="shared" si="119"/>
        <v>МКОУ «Верхне-Убекинская ООШ» Мр «Левашинский Район» Республики Дагестан (Левашинский район)</v>
      </c>
      <c r="AI576" s="24">
        <f>'Рейтинговая таблица организаций'!BB576</f>
        <v>76.8</v>
      </c>
    </row>
    <row r="577" spans="1:35" s="24" customFormat="1" x14ac:dyDescent="0.25">
      <c r="A577" s="24">
        <f>'Рейтинговая таблица организаций'!A577</f>
        <v>574</v>
      </c>
      <c r="B577" s="24" t="str">
        <f>'Рейтинговая таблица организаций'!B577</f>
        <v>МКОУ «Куппинская СОШ» (Левашинский район)</v>
      </c>
      <c r="C577" s="24">
        <f>'Рейтинговая таблица организаций'!C577</f>
        <v>140</v>
      </c>
      <c r="D577" s="24">
        <f t="shared" si="108"/>
        <v>574</v>
      </c>
      <c r="E577" s="24" t="str">
        <f t="shared" si="109"/>
        <v>МКОУ «Куппинская СОШ» (Левашинский район)</v>
      </c>
      <c r="F577" s="24">
        <f>'Рейтинговая таблица организаций'!M577</f>
        <v>95</v>
      </c>
      <c r="G577" s="24">
        <f>'Рейтинговая таблица организаций'!N577</f>
        <v>90</v>
      </c>
      <c r="H577" s="24">
        <f>'Рейтинговая таблица организаций'!O577</f>
        <v>82</v>
      </c>
      <c r="I577" s="24">
        <f>'Рейтинговая таблица организаций'!P577</f>
        <v>88</v>
      </c>
      <c r="J577" s="24">
        <f t="shared" si="110"/>
        <v>574</v>
      </c>
      <c r="K577" s="24" t="str">
        <f t="shared" si="111"/>
        <v>МКОУ «Куппинская СОШ» (Левашинский район)</v>
      </c>
      <c r="L577" s="24">
        <f>'Рейтинговая таблица организаций'!V577</f>
        <v>20</v>
      </c>
      <c r="M577" s="24">
        <f>'Рейтинговая таблица организаций'!X577</f>
        <v>65</v>
      </c>
      <c r="N577" s="24">
        <f>'Рейтинговая таблица организаций'!Y577</f>
        <v>42</v>
      </c>
      <c r="O577" s="24">
        <f t="shared" si="112"/>
        <v>574</v>
      </c>
      <c r="P577" s="24" t="str">
        <f t="shared" si="113"/>
        <v>МКОУ «Куппинская СОШ» (Левашинский район)</v>
      </c>
      <c r="Q577" s="24">
        <f>'Рейтинговая таблица организаций'!AD577</f>
        <v>0</v>
      </c>
      <c r="R577" s="24">
        <f>'Рейтинговая таблица организаций'!AE577</f>
        <v>20</v>
      </c>
      <c r="S577" s="7">
        <f>'Рейтинговая таблица организаций'!AF577</f>
        <v>75</v>
      </c>
      <c r="T577" s="24">
        <f>'Рейтинговая таблица организаций'!AG577</f>
        <v>31</v>
      </c>
      <c r="U577" s="24">
        <f t="shared" si="114"/>
        <v>574</v>
      </c>
      <c r="V577" s="24" t="str">
        <f t="shared" si="115"/>
        <v>МКОУ «Куппинская СОШ» (Левашинский район)</v>
      </c>
      <c r="W577" s="24">
        <f>'Рейтинговая таблица организаций'!AN577</f>
        <v>89</v>
      </c>
      <c r="X577" s="24">
        <f>'Рейтинговая таблица организаций'!AO577</f>
        <v>93</v>
      </c>
      <c r="Y577" s="24">
        <f>'Рейтинговая таблица организаций'!AP577</f>
        <v>85</v>
      </c>
      <c r="Z577" s="24">
        <f>'Рейтинговая таблица организаций'!AQ577</f>
        <v>90</v>
      </c>
      <c r="AA577" s="24">
        <f t="shared" si="116"/>
        <v>574</v>
      </c>
      <c r="AB577" s="24" t="str">
        <f t="shared" si="117"/>
        <v>МКОУ «Куппинская СОШ» (Левашинский район)</v>
      </c>
      <c r="AC577" s="24">
        <f>'Рейтинговая таблица организаций'!AX577</f>
        <v>74</v>
      </c>
      <c r="AD577" s="24">
        <f>'Рейтинговая таблица организаций'!AY577</f>
        <v>84</v>
      </c>
      <c r="AE577" s="24">
        <f>'Рейтинговая таблица организаций'!AZ577</f>
        <v>87</v>
      </c>
      <c r="AF577" s="24">
        <f>'Рейтинговая таблица организаций'!BA577</f>
        <v>81</v>
      </c>
      <c r="AG577" s="24">
        <f t="shared" si="118"/>
        <v>574</v>
      </c>
      <c r="AH577" s="24" t="str">
        <f t="shared" si="119"/>
        <v>МКОУ «Куппинская СОШ» (Левашинский район)</v>
      </c>
      <c r="AI577" s="24">
        <f>'Рейтинговая таблица организаций'!BB577</f>
        <v>66.400000000000006</v>
      </c>
    </row>
    <row r="578" spans="1:35" s="24" customFormat="1" x14ac:dyDescent="0.25">
      <c r="A578" s="24">
        <f>'Рейтинговая таблица организаций'!A578</f>
        <v>575</v>
      </c>
      <c r="B578" s="24" t="str">
        <f>'Рейтинговая таблица организаций'!B578</f>
        <v>МКОУ «Нижне-Убекинская ООШ» (Левашинский район)</v>
      </c>
      <c r="C578" s="24">
        <f>'Рейтинговая таблица организаций'!C578</f>
        <v>54</v>
      </c>
      <c r="D578" s="24">
        <f t="shared" si="108"/>
        <v>575</v>
      </c>
      <c r="E578" s="24" t="str">
        <f t="shared" si="109"/>
        <v>МКОУ «Нижне-Убекинская ООШ» (Левашинский район)</v>
      </c>
      <c r="F578" s="24">
        <f>'Рейтинговая таблица организаций'!M578</f>
        <v>84</v>
      </c>
      <c r="G578" s="24">
        <f>'Рейтинговая таблица организаций'!N578</f>
        <v>60</v>
      </c>
      <c r="H578" s="24">
        <f>'Рейтинговая таблица организаций'!O578</f>
        <v>98</v>
      </c>
      <c r="I578" s="24">
        <f>'Рейтинговая таблица организаций'!P578</f>
        <v>82</v>
      </c>
      <c r="J578" s="24">
        <f t="shared" si="110"/>
        <v>575</v>
      </c>
      <c r="K578" s="24" t="str">
        <f t="shared" si="111"/>
        <v>МКОУ «Нижне-Убекинская ООШ» (Левашинский район)</v>
      </c>
      <c r="L578" s="24">
        <f>'Рейтинговая таблица организаций'!V578</f>
        <v>60</v>
      </c>
      <c r="M578" s="24">
        <f>'Рейтинговая таблица организаций'!X578</f>
        <v>78</v>
      </c>
      <c r="N578" s="24">
        <f>'Рейтинговая таблица организаций'!Y578</f>
        <v>69</v>
      </c>
      <c r="O578" s="24">
        <f t="shared" si="112"/>
        <v>575</v>
      </c>
      <c r="P578" s="24" t="str">
        <f t="shared" si="113"/>
        <v>МКОУ «Нижне-Убекинская ООШ» (Левашинский район)</v>
      </c>
      <c r="Q578" s="24">
        <f>'Рейтинговая таблица организаций'!AD578</f>
        <v>0</v>
      </c>
      <c r="R578" s="24">
        <f>'Рейтинговая таблица организаций'!AE578</f>
        <v>0</v>
      </c>
      <c r="S578" s="7">
        <f>'Рейтинговая таблица организаций'!AF578</f>
        <v>50</v>
      </c>
      <c r="T578" s="24">
        <f>'Рейтинговая таблица организаций'!AG578</f>
        <v>15</v>
      </c>
      <c r="U578" s="24">
        <f t="shared" si="114"/>
        <v>575</v>
      </c>
      <c r="V578" s="24" t="str">
        <f t="shared" si="115"/>
        <v>МКОУ «Нижне-Убекинская ООШ» (Левашинский район)</v>
      </c>
      <c r="W578" s="24">
        <f>'Рейтинговая таблица организаций'!AN578</f>
        <v>98</v>
      </c>
      <c r="X578" s="24">
        <f>'Рейтинговая таблица организаций'!AO578</f>
        <v>100</v>
      </c>
      <c r="Y578" s="24">
        <f>'Рейтинговая таблица организаций'!AP578</f>
        <v>95</v>
      </c>
      <c r="Z578" s="24">
        <f>'Рейтинговая таблица организаций'!AQ578</f>
        <v>98</v>
      </c>
      <c r="AA578" s="24">
        <f t="shared" si="116"/>
        <v>575</v>
      </c>
      <c r="AB578" s="24" t="str">
        <f t="shared" si="117"/>
        <v>МКОУ «Нижне-Убекинская ООШ» (Левашинский район)</v>
      </c>
      <c r="AC578" s="24">
        <f>'Рейтинговая таблица организаций'!AX578</f>
        <v>100</v>
      </c>
      <c r="AD578" s="24">
        <f>'Рейтинговая таблица организаций'!AY578</f>
        <v>98</v>
      </c>
      <c r="AE578" s="24">
        <f>'Рейтинговая таблица организаций'!AZ578</f>
        <v>100</v>
      </c>
      <c r="AF578" s="24">
        <f>'Рейтинговая таблица организаций'!BA578</f>
        <v>99</v>
      </c>
      <c r="AG578" s="24">
        <f t="shared" si="118"/>
        <v>575</v>
      </c>
      <c r="AH578" s="24" t="str">
        <f t="shared" si="119"/>
        <v>МКОУ «Нижне-Убекинская ООШ» (Левашинский район)</v>
      </c>
      <c r="AI578" s="24">
        <f>'Рейтинговая таблица организаций'!BB578</f>
        <v>72.599999999999994</v>
      </c>
    </row>
    <row r="579" spans="1:35" s="24" customFormat="1" x14ac:dyDescent="0.25">
      <c r="A579" s="24">
        <f>'Рейтинговая таблица организаций'!A579</f>
        <v>576</v>
      </c>
      <c r="B579" s="24" t="str">
        <f>'Рейтинговая таблица организаций'!B579</f>
        <v>МКОУ «Наскентская СОШ» (Левашинский район)</v>
      </c>
      <c r="C579" s="24">
        <f>'Рейтинговая таблица организаций'!C579</f>
        <v>248</v>
      </c>
      <c r="D579" s="24">
        <f t="shared" si="108"/>
        <v>576</v>
      </c>
      <c r="E579" s="24" t="str">
        <f t="shared" si="109"/>
        <v>МКОУ «Наскентская СОШ» (Левашинский район)</v>
      </c>
      <c r="F579" s="24">
        <f>'Рейтинговая таблица организаций'!M579</f>
        <v>96</v>
      </c>
      <c r="G579" s="24">
        <f>'Рейтинговая таблица организаций'!N579</f>
        <v>100</v>
      </c>
      <c r="H579" s="24">
        <f>'Рейтинговая таблица организаций'!O579</f>
        <v>94</v>
      </c>
      <c r="I579" s="24">
        <f>'Рейтинговая таблица организаций'!P579</f>
        <v>96</v>
      </c>
      <c r="J579" s="24">
        <f t="shared" si="110"/>
        <v>576</v>
      </c>
      <c r="K579" s="24" t="str">
        <f t="shared" si="111"/>
        <v>МКОУ «Наскентская СОШ» (Левашинский район)</v>
      </c>
      <c r="L579" s="24">
        <f>'Рейтинговая таблица организаций'!V579</f>
        <v>100</v>
      </c>
      <c r="M579" s="24">
        <f>'Рейтинговая таблица организаций'!X579</f>
        <v>82</v>
      </c>
      <c r="N579" s="24">
        <f>'Рейтинговая таблица организаций'!Y579</f>
        <v>91</v>
      </c>
      <c r="O579" s="24">
        <f t="shared" si="112"/>
        <v>576</v>
      </c>
      <c r="P579" s="24" t="str">
        <f t="shared" si="113"/>
        <v>МКОУ «Наскентская СОШ» (Левашинский район)</v>
      </c>
      <c r="Q579" s="24">
        <f>'Рейтинговая таблица организаций'!AD579</f>
        <v>80</v>
      </c>
      <c r="R579" s="24">
        <f>'Рейтинговая таблица организаций'!AE579</f>
        <v>60</v>
      </c>
      <c r="S579" s="7">
        <f>'Рейтинговая таблица организаций'!AF579</f>
        <v>95.049504950495049</v>
      </c>
      <c r="T579" s="24">
        <f>'Рейтинговая таблица организаций'!AG579</f>
        <v>77</v>
      </c>
      <c r="U579" s="24">
        <f t="shared" si="114"/>
        <v>576</v>
      </c>
      <c r="V579" s="24" t="str">
        <f t="shared" si="115"/>
        <v>МКОУ «Наскентская СОШ» (Левашинский район)</v>
      </c>
      <c r="W579" s="24">
        <f>'Рейтинговая таблица организаций'!AN579</f>
        <v>92</v>
      </c>
      <c r="X579" s="24">
        <f>'Рейтинговая таблица организаций'!AO579</f>
        <v>92</v>
      </c>
      <c r="Y579" s="24">
        <f>'Рейтинговая таблица организаций'!AP579</f>
        <v>94</v>
      </c>
      <c r="Z579" s="24">
        <f>'Рейтинговая таблица организаций'!AQ579</f>
        <v>92</v>
      </c>
      <c r="AA579" s="24">
        <f t="shared" si="116"/>
        <v>576</v>
      </c>
      <c r="AB579" s="24" t="str">
        <f t="shared" si="117"/>
        <v>МКОУ «Наскентская СОШ» (Левашинский район)</v>
      </c>
      <c r="AC579" s="24">
        <f>'Рейтинговая таблица организаций'!AX579</f>
        <v>90</v>
      </c>
      <c r="AD579" s="24">
        <f>'Рейтинговая таблица организаций'!AY579</f>
        <v>93</v>
      </c>
      <c r="AE579" s="24">
        <f>'Рейтинговая таблица организаций'!AZ579</f>
        <v>90</v>
      </c>
      <c r="AF579" s="24">
        <f>'Рейтинговая таблица организаций'!BA579</f>
        <v>91</v>
      </c>
      <c r="AG579" s="24">
        <f t="shared" si="118"/>
        <v>576</v>
      </c>
      <c r="AH579" s="24" t="str">
        <f t="shared" si="119"/>
        <v>МКОУ «Наскентская СОШ» (Левашинский район)</v>
      </c>
      <c r="AI579" s="24">
        <f>'Рейтинговая таблица организаций'!BB579</f>
        <v>89.4</v>
      </c>
    </row>
    <row r="580" spans="1:35" s="24" customFormat="1" x14ac:dyDescent="0.25">
      <c r="A580" s="24">
        <f>'Рейтинговая таблица организаций'!A580</f>
        <v>577</v>
      </c>
      <c r="B580" s="24" t="str">
        <f>'Рейтинговая таблица организаций'!B580</f>
        <v>МКОУ «Нижне Аршинская НОШ» (Левашинский район)</v>
      </c>
      <c r="C580" s="24">
        <f>'Рейтинговая таблица организаций'!C580</f>
        <v>14</v>
      </c>
      <c r="D580" s="24">
        <f t="shared" si="108"/>
        <v>577</v>
      </c>
      <c r="E580" s="24" t="str">
        <f t="shared" si="109"/>
        <v>МКОУ «Нижне Аршинская НОШ» (Левашинский район)</v>
      </c>
      <c r="F580" s="24">
        <f>'Рейтинговая таблица организаций'!M580</f>
        <v>70</v>
      </c>
      <c r="G580" s="24">
        <f>'Рейтинговая таблица организаций'!N580</f>
        <v>100</v>
      </c>
      <c r="H580" s="24">
        <f>'Рейтинговая таблица организаций'!O580</f>
        <v>100</v>
      </c>
      <c r="I580" s="24">
        <f>'Рейтинговая таблица организаций'!P580</f>
        <v>91</v>
      </c>
      <c r="J580" s="24">
        <f t="shared" si="110"/>
        <v>577</v>
      </c>
      <c r="K580" s="24" t="str">
        <f t="shared" si="111"/>
        <v>МКОУ «Нижне Аршинская НОШ» (Левашинский район)</v>
      </c>
      <c r="L580" s="24">
        <f>'Рейтинговая таблица организаций'!V580</f>
        <v>20</v>
      </c>
      <c r="M580" s="24">
        <f>'Рейтинговая таблица организаций'!X580</f>
        <v>79</v>
      </c>
      <c r="N580" s="24">
        <f>'Рейтинговая таблица организаций'!Y580</f>
        <v>49</v>
      </c>
      <c r="O580" s="24">
        <f t="shared" si="112"/>
        <v>577</v>
      </c>
      <c r="P580" s="24" t="str">
        <f t="shared" si="113"/>
        <v>МКОУ «Нижне Аршинская НОШ» (Левашинский район)</v>
      </c>
      <c r="Q580" s="24">
        <f>'Рейтинговая таблица организаций'!AD580</f>
        <v>0</v>
      </c>
      <c r="R580" s="24">
        <f>'Рейтинговая таблица организаций'!AE580</f>
        <v>20</v>
      </c>
      <c r="S580" s="7">
        <f>'Рейтинговая таблица организаций'!AF580</f>
        <v>75</v>
      </c>
      <c r="T580" s="24">
        <f>'Рейтинговая таблица организаций'!AG580</f>
        <v>31</v>
      </c>
      <c r="U580" s="24">
        <f t="shared" si="114"/>
        <v>577</v>
      </c>
      <c r="V580" s="24" t="str">
        <f t="shared" si="115"/>
        <v>МКОУ «Нижне Аршинская НОШ» (Левашинский район)</v>
      </c>
      <c r="W580" s="24">
        <f>'Рейтинговая таблица организаций'!AN580</f>
        <v>100</v>
      </c>
      <c r="X580" s="24">
        <f>'Рейтинговая таблица организаций'!AO580</f>
        <v>100</v>
      </c>
      <c r="Y580" s="24">
        <f>'Рейтинговая таблица организаций'!AP580</f>
        <v>100</v>
      </c>
      <c r="Z580" s="24">
        <f>'Рейтинговая таблица организаций'!AQ580</f>
        <v>100</v>
      </c>
      <c r="AA580" s="24">
        <f t="shared" si="116"/>
        <v>577</v>
      </c>
      <c r="AB580" s="24" t="str">
        <f t="shared" si="117"/>
        <v>МКОУ «Нижне Аршинская НОШ» (Левашинский район)</v>
      </c>
      <c r="AC580" s="24">
        <f>'Рейтинговая таблица организаций'!AX580</f>
        <v>86</v>
      </c>
      <c r="AD580" s="24">
        <f>'Рейтинговая таблица организаций'!AY580</f>
        <v>86</v>
      </c>
      <c r="AE580" s="24">
        <f>'Рейтинговая таблица организаций'!AZ580</f>
        <v>100</v>
      </c>
      <c r="AF580" s="24">
        <f>'Рейтинговая таблица организаций'!BA580</f>
        <v>89</v>
      </c>
      <c r="AG580" s="24">
        <f t="shared" si="118"/>
        <v>577</v>
      </c>
      <c r="AH580" s="24" t="str">
        <f t="shared" si="119"/>
        <v>МКОУ «Нижне Аршинская НОШ» (Левашинский район)</v>
      </c>
      <c r="AI580" s="24">
        <f>'Рейтинговая таблица организаций'!BB580</f>
        <v>72</v>
      </c>
    </row>
    <row r="581" spans="1:35" s="24" customFormat="1" x14ac:dyDescent="0.25">
      <c r="A581" s="24">
        <f>'Рейтинговая таблица организаций'!A581</f>
        <v>578</v>
      </c>
      <c r="B581" s="24" t="str">
        <f>'Рейтинговая таблица организаций'!B581</f>
        <v>МКУДО «Левашинская районная СДЮСШОР» (Левашинский район)</v>
      </c>
      <c r="C581" s="24">
        <f>'Рейтинговая таблица организаций'!C581</f>
        <v>129</v>
      </c>
      <c r="D581" s="24">
        <f t="shared" si="108"/>
        <v>578</v>
      </c>
      <c r="E581" s="24" t="str">
        <f t="shared" si="109"/>
        <v>МКУДО «Левашинская районная СДЮСШОР» (Левашинский район)</v>
      </c>
      <c r="F581" s="24">
        <f>'Рейтинговая таблица организаций'!M581</f>
        <v>93</v>
      </c>
      <c r="G581" s="24">
        <f>'Рейтинговая таблица организаций'!N581</f>
        <v>30</v>
      </c>
      <c r="H581" s="24">
        <f>'Рейтинговая таблица организаций'!O581</f>
        <v>93</v>
      </c>
      <c r="I581" s="24">
        <f>'Рейтинговая таблица организаций'!P581</f>
        <v>74</v>
      </c>
      <c r="J581" s="24">
        <f t="shared" si="110"/>
        <v>578</v>
      </c>
      <c r="K581" s="24" t="str">
        <f t="shared" si="111"/>
        <v>МКУДО «Левашинская районная СДЮСШОР» (Левашинский район)</v>
      </c>
      <c r="L581" s="24">
        <f>'Рейтинговая таблица организаций'!V581</f>
        <v>100</v>
      </c>
      <c r="M581" s="24">
        <f>'Рейтинговая таблица организаций'!X581</f>
        <v>67</v>
      </c>
      <c r="N581" s="24">
        <f>'Рейтинговая таблица организаций'!Y581</f>
        <v>83</v>
      </c>
      <c r="O581" s="24">
        <f t="shared" si="112"/>
        <v>578</v>
      </c>
      <c r="P581" s="24" t="str">
        <f t="shared" si="113"/>
        <v>МКУДО «Левашинская районная СДЮСШОР» (Левашинский район)</v>
      </c>
      <c r="Q581" s="24">
        <f>'Рейтинговая таблица организаций'!AD581</f>
        <v>40</v>
      </c>
      <c r="R581" s="24">
        <f>'Рейтинговая таблица организаций'!AE581</f>
        <v>0</v>
      </c>
      <c r="S581" s="7">
        <f>'Рейтинговая таблица организаций'!AF581</f>
        <v>77.777777777777771</v>
      </c>
      <c r="T581" s="24">
        <f>'Рейтинговая таблица организаций'!AG581</f>
        <v>35</v>
      </c>
      <c r="U581" s="24">
        <f t="shared" si="114"/>
        <v>578</v>
      </c>
      <c r="V581" s="24" t="str">
        <f t="shared" si="115"/>
        <v>МКУДО «Левашинская районная СДЮСШОР» (Левашинский район)</v>
      </c>
      <c r="W581" s="24">
        <f>'Рейтинговая таблица организаций'!AN581</f>
        <v>83</v>
      </c>
      <c r="X581" s="24">
        <f>'Рейтинговая таблица организаций'!AO581</f>
        <v>85</v>
      </c>
      <c r="Y581" s="24">
        <f>'Рейтинговая таблица организаций'!AP581</f>
        <v>90</v>
      </c>
      <c r="Z581" s="24">
        <f>'Рейтинговая таблица организаций'!AQ581</f>
        <v>85</v>
      </c>
      <c r="AA581" s="24">
        <f t="shared" si="116"/>
        <v>578</v>
      </c>
      <c r="AB581" s="24" t="str">
        <f t="shared" si="117"/>
        <v>МКУДО «Левашинская районная СДЮСШОР» (Левашинский район)</v>
      </c>
      <c r="AC581" s="24">
        <f>'Рейтинговая таблица организаций'!AX581</f>
        <v>79</v>
      </c>
      <c r="AD581" s="24">
        <f>'Рейтинговая таблица организаций'!AY581</f>
        <v>83</v>
      </c>
      <c r="AE581" s="24">
        <f>'Рейтинговая таблица организаций'!AZ581</f>
        <v>83</v>
      </c>
      <c r="AF581" s="24">
        <f>'Рейтинговая таблица организаций'!BA581</f>
        <v>81</v>
      </c>
      <c r="AG581" s="24">
        <f t="shared" si="118"/>
        <v>578</v>
      </c>
      <c r="AH581" s="24" t="str">
        <f t="shared" si="119"/>
        <v>МКУДО «Левашинская районная СДЮСШОР» (Левашинский район)</v>
      </c>
      <c r="AI581" s="24">
        <f>'Рейтинговая таблица организаций'!BB581</f>
        <v>71.599999999999994</v>
      </c>
    </row>
    <row r="582" spans="1:35" s="24" customFormat="1" x14ac:dyDescent="0.25">
      <c r="A582" s="24">
        <f>'Рейтинговая таблица организаций'!A582</f>
        <v>579</v>
      </c>
      <c r="B582" s="24" t="str">
        <f>'Рейтинговая таблица организаций'!B582</f>
        <v>МКДОУ Кулецминский детский сад «Соколенок (Левашинский район)</v>
      </c>
      <c r="C582" s="24">
        <f>'Рейтинговая таблица организаций'!C582</f>
        <v>59</v>
      </c>
      <c r="D582" s="24">
        <f t="shared" si="108"/>
        <v>579</v>
      </c>
      <c r="E582" s="24" t="str">
        <f t="shared" si="109"/>
        <v>МКДОУ Кулецминский детский сад «Соколенок (Левашинский район)</v>
      </c>
      <c r="F582" s="24">
        <f>'Рейтинговая таблица организаций'!M582</f>
        <v>92</v>
      </c>
      <c r="G582" s="24">
        <f>'Рейтинговая таблица организаций'!N582</f>
        <v>100</v>
      </c>
      <c r="H582" s="24">
        <f>'Рейтинговая таблица организаций'!O582</f>
        <v>91</v>
      </c>
      <c r="I582" s="24">
        <f>'Рейтинговая таблица организаций'!P582</f>
        <v>94</v>
      </c>
      <c r="J582" s="24">
        <f t="shared" si="110"/>
        <v>579</v>
      </c>
      <c r="K582" s="24" t="str">
        <f t="shared" si="111"/>
        <v>МКДОУ Кулецминский детский сад «Соколенок (Левашинский район)</v>
      </c>
      <c r="L582" s="24">
        <f>'Рейтинговая таблица организаций'!V582</f>
        <v>100</v>
      </c>
      <c r="M582" s="24">
        <f>'Рейтинговая таблица организаций'!X582</f>
        <v>90</v>
      </c>
      <c r="N582" s="24">
        <f>'Рейтинговая таблица организаций'!Y582</f>
        <v>95</v>
      </c>
      <c r="O582" s="24">
        <f t="shared" si="112"/>
        <v>579</v>
      </c>
      <c r="P582" s="24" t="str">
        <f t="shared" si="113"/>
        <v>МКДОУ Кулецминский детский сад «Соколенок (Левашинский район)</v>
      </c>
      <c r="Q582" s="24">
        <f>'Рейтинговая таблица организаций'!AD582</f>
        <v>0</v>
      </c>
      <c r="R582" s="24">
        <f>'Рейтинговая таблица организаций'!AE582</f>
        <v>0</v>
      </c>
      <c r="S582" s="7">
        <f>'Рейтинговая таблица организаций'!AF582</f>
        <v>90</v>
      </c>
      <c r="T582" s="24">
        <f>'Рейтинговая таблица организаций'!AG582</f>
        <v>27</v>
      </c>
      <c r="U582" s="24">
        <f t="shared" si="114"/>
        <v>579</v>
      </c>
      <c r="V582" s="24" t="str">
        <f t="shared" si="115"/>
        <v>МКДОУ Кулецминский детский сад «Соколенок (Левашинский район)</v>
      </c>
      <c r="W582" s="24">
        <f>'Рейтинговая таблица организаций'!AN582</f>
        <v>93</v>
      </c>
      <c r="X582" s="24">
        <f>'Рейтинговая таблица организаций'!AO582</f>
        <v>98</v>
      </c>
      <c r="Y582" s="24">
        <f>'Рейтинговая таблица организаций'!AP582</f>
        <v>94</v>
      </c>
      <c r="Z582" s="24">
        <f>'Рейтинговая таблица организаций'!AQ582</f>
        <v>95</v>
      </c>
      <c r="AA582" s="24">
        <f t="shared" si="116"/>
        <v>579</v>
      </c>
      <c r="AB582" s="24" t="str">
        <f t="shared" si="117"/>
        <v>МКДОУ Кулецминский детский сад «Соколенок (Левашинский район)</v>
      </c>
      <c r="AC582" s="24">
        <f>'Рейтинговая таблица организаций'!AX582</f>
        <v>90</v>
      </c>
      <c r="AD582" s="24">
        <f>'Рейтинговая таблица организаций'!AY582</f>
        <v>90</v>
      </c>
      <c r="AE582" s="24">
        <f>'Рейтинговая таблица организаций'!AZ582</f>
        <v>95</v>
      </c>
      <c r="AF582" s="24">
        <f>'Рейтинговая таблица организаций'!BA582</f>
        <v>91</v>
      </c>
      <c r="AG582" s="24">
        <f t="shared" si="118"/>
        <v>579</v>
      </c>
      <c r="AH582" s="24" t="str">
        <f t="shared" si="119"/>
        <v>МКДОУ Кулецминский детский сад «Соколенок (Левашинский район)</v>
      </c>
      <c r="AI582" s="24">
        <f>'Рейтинговая таблица организаций'!BB582</f>
        <v>80.400000000000006</v>
      </c>
    </row>
    <row r="583" spans="1:35" s="24" customFormat="1" x14ac:dyDescent="0.25">
      <c r="A583" s="24">
        <f>'Рейтинговая таблица организаций'!A583</f>
        <v>580</v>
      </c>
      <c r="B583" s="24" t="str">
        <f>'Рейтинговая таблица организаций'!B583</f>
        <v>МКОУ «Кутишинская СОШ» (Левашинский район)</v>
      </c>
      <c r="C583" s="24">
        <f>'Рейтинговая таблица организаций'!C583</f>
        <v>255</v>
      </c>
      <c r="D583" s="24">
        <f t="shared" si="108"/>
        <v>580</v>
      </c>
      <c r="E583" s="24" t="str">
        <f t="shared" si="109"/>
        <v>МКОУ «Кутишинская СОШ» (Левашинский район)</v>
      </c>
      <c r="F583" s="24">
        <f>'Рейтинговая таблица организаций'!M583</f>
        <v>100</v>
      </c>
      <c r="G583" s="24">
        <f>'Рейтинговая таблица организаций'!N583</f>
        <v>100</v>
      </c>
      <c r="H583" s="24">
        <f>'Рейтинговая таблица организаций'!O583</f>
        <v>98</v>
      </c>
      <c r="I583" s="24">
        <f>'Рейтинговая таблица организаций'!P583</f>
        <v>99</v>
      </c>
      <c r="J583" s="24">
        <f t="shared" si="110"/>
        <v>580</v>
      </c>
      <c r="K583" s="24" t="str">
        <f t="shared" si="111"/>
        <v>МКОУ «Кутишинская СОШ» (Левашинский район)</v>
      </c>
      <c r="L583" s="24">
        <f>'Рейтинговая таблица организаций'!V583</f>
        <v>80</v>
      </c>
      <c r="M583" s="24">
        <f>'Рейтинговая таблица организаций'!X583</f>
        <v>87</v>
      </c>
      <c r="N583" s="24">
        <f>'Рейтинговая таблица организаций'!Y583</f>
        <v>83</v>
      </c>
      <c r="O583" s="24">
        <f t="shared" si="112"/>
        <v>580</v>
      </c>
      <c r="P583" s="24" t="str">
        <f t="shared" si="113"/>
        <v>МКОУ «Кутишинская СОШ» (Левашинский район)</v>
      </c>
      <c r="Q583" s="24">
        <f>'Рейтинговая таблица организаций'!AD583</f>
        <v>20</v>
      </c>
      <c r="R583" s="24">
        <f>'Рейтинговая таблица организаций'!AE583</f>
        <v>40</v>
      </c>
      <c r="S583" s="7">
        <f>'Рейтинговая таблица организаций'!AF583</f>
        <v>54.545454545454547</v>
      </c>
      <c r="T583" s="24">
        <f>'Рейтинговая таблица организаций'!AG583</f>
        <v>38</v>
      </c>
      <c r="U583" s="24">
        <f t="shared" si="114"/>
        <v>580</v>
      </c>
      <c r="V583" s="24" t="str">
        <f t="shared" si="115"/>
        <v>МКОУ «Кутишинская СОШ» (Левашинский район)</v>
      </c>
      <c r="W583" s="24">
        <f>'Рейтинговая таблица организаций'!AN583</f>
        <v>95</v>
      </c>
      <c r="X583" s="24">
        <f>'Рейтинговая таблица организаций'!AO583</f>
        <v>96</v>
      </c>
      <c r="Y583" s="24">
        <f>'Рейтинговая таблица организаций'!AP583</f>
        <v>97</v>
      </c>
      <c r="Z583" s="24">
        <f>'Рейтинговая таблица организаций'!AQ583</f>
        <v>96</v>
      </c>
      <c r="AA583" s="24">
        <f t="shared" si="116"/>
        <v>580</v>
      </c>
      <c r="AB583" s="24" t="str">
        <f t="shared" si="117"/>
        <v>МКОУ «Кутишинская СОШ» (Левашинский район)</v>
      </c>
      <c r="AC583" s="24">
        <f>'Рейтинговая таблица организаций'!AX583</f>
        <v>89</v>
      </c>
      <c r="AD583" s="24">
        <f>'Рейтинговая таблица организаций'!AY583</f>
        <v>88</v>
      </c>
      <c r="AE583" s="24">
        <f>'Рейтинговая таблица организаций'!AZ583</f>
        <v>92</v>
      </c>
      <c r="AF583" s="24">
        <f>'Рейтинговая таблица организаций'!BA583</f>
        <v>89</v>
      </c>
      <c r="AG583" s="24">
        <f t="shared" si="118"/>
        <v>580</v>
      </c>
      <c r="AH583" s="24" t="str">
        <f t="shared" si="119"/>
        <v>МКОУ «Кутишинская СОШ» (Левашинский район)</v>
      </c>
      <c r="AI583" s="24">
        <f>'Рейтинговая таблица организаций'!BB583</f>
        <v>81</v>
      </c>
    </row>
    <row r="584" spans="1:35" s="24" customFormat="1" x14ac:dyDescent="0.25">
      <c r="A584" s="24">
        <f>'Рейтинговая таблица организаций'!A584</f>
        <v>581</v>
      </c>
      <c r="B584" s="24" t="str">
        <f>'Рейтинговая таблица организаций'!B584</f>
        <v>МКДОУ «детский сад «Львенок» С. Кутиша (Левашинский район)</v>
      </c>
      <c r="C584" s="24">
        <f>'Рейтинговая таблица организаций'!C584</f>
        <v>70</v>
      </c>
      <c r="D584" s="24">
        <f t="shared" si="108"/>
        <v>581</v>
      </c>
      <c r="E584" s="24" t="str">
        <f t="shared" si="109"/>
        <v>МКДОУ «детский сад «Львенок» С. Кутиша (Левашинский район)</v>
      </c>
      <c r="F584" s="24">
        <f>'Рейтинговая таблица организаций'!M584</f>
        <v>90</v>
      </c>
      <c r="G584" s="24">
        <f>'Рейтинговая таблица организаций'!N584</f>
        <v>100</v>
      </c>
      <c r="H584" s="24">
        <f>'Рейтинговая таблица организаций'!O584</f>
        <v>99</v>
      </c>
      <c r="I584" s="24">
        <f>'Рейтинговая таблица организаций'!P584</f>
        <v>97</v>
      </c>
      <c r="J584" s="24">
        <f t="shared" si="110"/>
        <v>581</v>
      </c>
      <c r="K584" s="24" t="str">
        <f t="shared" si="111"/>
        <v>МКДОУ «детский сад «Львенок» С. Кутиша (Левашинский район)</v>
      </c>
      <c r="L584" s="24">
        <f>'Рейтинговая таблица организаций'!V584</f>
        <v>100</v>
      </c>
      <c r="M584" s="24">
        <f>'Рейтинговая таблица организаций'!X584</f>
        <v>99</v>
      </c>
      <c r="N584" s="24">
        <f>'Рейтинговая таблица организаций'!Y584</f>
        <v>99</v>
      </c>
      <c r="O584" s="24">
        <f t="shared" si="112"/>
        <v>581</v>
      </c>
      <c r="P584" s="24" t="str">
        <f t="shared" si="113"/>
        <v>МКДОУ «детский сад «Львенок» С. Кутиша (Левашинский район)</v>
      </c>
      <c r="Q584" s="24">
        <f>'Рейтинговая таблица организаций'!AD584</f>
        <v>20</v>
      </c>
      <c r="R584" s="24">
        <f>'Рейтинговая таблица организаций'!AE584</f>
        <v>0</v>
      </c>
      <c r="S584" s="7">
        <f>'Рейтинговая таблица организаций'!AF584</f>
        <v>75</v>
      </c>
      <c r="T584" s="24">
        <f>'Рейтинговая таблица организаций'!AG584</f>
        <v>29</v>
      </c>
      <c r="U584" s="24">
        <f t="shared" si="114"/>
        <v>581</v>
      </c>
      <c r="V584" s="24" t="str">
        <f t="shared" si="115"/>
        <v>МКДОУ «детский сад «Львенок» С. Кутиша (Левашинский район)</v>
      </c>
      <c r="W584" s="24">
        <f>'Рейтинговая таблица организаций'!AN584</f>
        <v>99</v>
      </c>
      <c r="X584" s="24">
        <f>'Рейтинговая таблица организаций'!AO584</f>
        <v>99</v>
      </c>
      <c r="Y584" s="24">
        <f>'Рейтинговая таблица организаций'!AP584</f>
        <v>98</v>
      </c>
      <c r="Z584" s="24">
        <f>'Рейтинговая таблица организаций'!AQ584</f>
        <v>99</v>
      </c>
      <c r="AA584" s="24">
        <f t="shared" si="116"/>
        <v>581</v>
      </c>
      <c r="AB584" s="24" t="str">
        <f t="shared" si="117"/>
        <v>МКДОУ «детский сад «Львенок» С. Кутиша (Левашинский район)</v>
      </c>
      <c r="AC584" s="24">
        <f>'Рейтинговая таблица организаций'!AX584</f>
        <v>97</v>
      </c>
      <c r="AD584" s="24">
        <f>'Рейтинговая таблица организаций'!AY584</f>
        <v>80</v>
      </c>
      <c r="AE584" s="24">
        <f>'Рейтинговая таблица организаций'!AZ584</f>
        <v>80</v>
      </c>
      <c r="AF584" s="24">
        <f>'Рейтинговая таблица организаций'!BA584</f>
        <v>87</v>
      </c>
      <c r="AG584" s="24">
        <f t="shared" si="118"/>
        <v>581</v>
      </c>
      <c r="AH584" s="24" t="str">
        <f t="shared" si="119"/>
        <v>МКДОУ «детский сад «Львенок» С. Кутиша (Левашинский район)</v>
      </c>
      <c r="AI584" s="24">
        <f>'Рейтинговая таблица организаций'!BB584</f>
        <v>82.2</v>
      </c>
    </row>
    <row r="585" spans="1:35" s="24" customFormat="1" x14ac:dyDescent="0.25">
      <c r="A585" s="24">
        <f>'Рейтинговая таблица организаций'!A585</f>
        <v>582</v>
      </c>
      <c r="B585" s="24" t="str">
        <f>'Рейтинговая таблица организаций'!B585</f>
        <v>МКОУ «Арада-Чуглинская СОШ» (Левашинский район)</v>
      </c>
      <c r="C585" s="24">
        <f>'Рейтинговая таблица организаций'!C585</f>
        <v>77</v>
      </c>
      <c r="D585" s="24">
        <f t="shared" si="108"/>
        <v>582</v>
      </c>
      <c r="E585" s="24" t="str">
        <f t="shared" si="109"/>
        <v>МКОУ «Арада-Чуглинская СОШ» (Левашинский район)</v>
      </c>
      <c r="F585" s="24">
        <f>'Рейтинговая таблица организаций'!M585</f>
        <v>95</v>
      </c>
      <c r="G585" s="24">
        <f>'Рейтинговая таблица организаций'!N585</f>
        <v>100</v>
      </c>
      <c r="H585" s="24">
        <f>'Рейтинговая таблица организаций'!O585</f>
        <v>100</v>
      </c>
      <c r="I585" s="24">
        <f>'Рейтинговая таблица организаций'!P585</f>
        <v>99</v>
      </c>
      <c r="J585" s="24">
        <f t="shared" si="110"/>
        <v>582</v>
      </c>
      <c r="K585" s="24" t="str">
        <f t="shared" si="111"/>
        <v>МКОУ «Арада-Чуглинская СОШ» (Левашинский район)</v>
      </c>
      <c r="L585" s="24">
        <f>'Рейтинговая таблица организаций'!V585</f>
        <v>60</v>
      </c>
      <c r="M585" s="24">
        <f>'Рейтинговая таблица организаций'!X585</f>
        <v>90</v>
      </c>
      <c r="N585" s="24">
        <f>'Рейтинговая таблица организаций'!Y585</f>
        <v>75</v>
      </c>
      <c r="O585" s="24">
        <f t="shared" si="112"/>
        <v>582</v>
      </c>
      <c r="P585" s="24" t="str">
        <f t="shared" si="113"/>
        <v>МКОУ «Арада-Чуглинская СОШ» (Левашинский район)</v>
      </c>
      <c r="Q585" s="24">
        <f>'Рейтинговая таблица организаций'!AD585</f>
        <v>0</v>
      </c>
      <c r="R585" s="24">
        <f>'Рейтинговая таблица организаций'!AE585</f>
        <v>60</v>
      </c>
      <c r="S585" s="7">
        <f>'Рейтинговая таблица организаций'!AF585</f>
        <v>66.666666666666671</v>
      </c>
      <c r="T585" s="24">
        <f>'Рейтинговая таблица организаций'!AG585</f>
        <v>44</v>
      </c>
      <c r="U585" s="24">
        <f t="shared" si="114"/>
        <v>582</v>
      </c>
      <c r="V585" s="24" t="str">
        <f t="shared" si="115"/>
        <v>МКОУ «Арада-Чуглинская СОШ» (Левашинский район)</v>
      </c>
      <c r="W585" s="24">
        <f>'Рейтинговая таблица организаций'!AN585</f>
        <v>87</v>
      </c>
      <c r="X585" s="24">
        <f>'Рейтинговая таблица организаций'!AO585</f>
        <v>99</v>
      </c>
      <c r="Y585" s="24">
        <f>'Рейтинговая таблица организаций'!AP585</f>
        <v>100</v>
      </c>
      <c r="Z585" s="24">
        <f>'Рейтинговая таблица организаций'!AQ585</f>
        <v>94</v>
      </c>
      <c r="AA585" s="24">
        <f t="shared" si="116"/>
        <v>582</v>
      </c>
      <c r="AB585" s="24" t="str">
        <f t="shared" si="117"/>
        <v>МКОУ «Арада-Чуглинская СОШ» (Левашинский район)</v>
      </c>
      <c r="AC585" s="24">
        <f>'Рейтинговая таблица организаций'!AX585</f>
        <v>100</v>
      </c>
      <c r="AD585" s="24">
        <f>'Рейтинговая таблица организаций'!AY585</f>
        <v>86</v>
      </c>
      <c r="AE585" s="24">
        <f>'Рейтинговая таблица организаций'!AZ585</f>
        <v>82</v>
      </c>
      <c r="AF585" s="24">
        <f>'Рейтинговая таблица организаций'!BA585</f>
        <v>91</v>
      </c>
      <c r="AG585" s="24">
        <f t="shared" si="118"/>
        <v>582</v>
      </c>
      <c r="AH585" s="24" t="str">
        <f t="shared" si="119"/>
        <v>МКОУ «Арада-Чуглинская СОШ» (Левашинский район)</v>
      </c>
      <c r="AI585" s="24">
        <f>'Рейтинговая таблица организаций'!BB585</f>
        <v>80.599999999999994</v>
      </c>
    </row>
    <row r="586" spans="1:35" s="24" customFormat="1" x14ac:dyDescent="0.25">
      <c r="A586" s="24">
        <f>'Рейтинговая таблица организаций'!A586</f>
        <v>583</v>
      </c>
      <c r="B586" s="24" t="str">
        <f>'Рейтинговая таблица организаций'!B586</f>
        <v>МКДОУ Урминский детский сад «Радость» (Левашинский район)</v>
      </c>
      <c r="C586" s="24">
        <f>'Рейтинговая таблица организаций'!C586</f>
        <v>41</v>
      </c>
      <c r="D586" s="24">
        <f t="shared" si="108"/>
        <v>583</v>
      </c>
      <c r="E586" s="24" t="str">
        <f t="shared" si="109"/>
        <v>МКДОУ Урминский детский сад «Радость» (Левашинский район)</v>
      </c>
      <c r="F586" s="24">
        <f>'Рейтинговая таблица организаций'!M586</f>
        <v>100</v>
      </c>
      <c r="G586" s="24">
        <f>'Рейтинговая таблица организаций'!N586</f>
        <v>100</v>
      </c>
      <c r="H586" s="24">
        <f>'Рейтинговая таблица организаций'!O586</f>
        <v>97</v>
      </c>
      <c r="I586" s="24">
        <f>'Рейтинговая таблица организаций'!P586</f>
        <v>99</v>
      </c>
      <c r="J586" s="24">
        <f t="shared" si="110"/>
        <v>583</v>
      </c>
      <c r="K586" s="24" t="str">
        <f t="shared" si="111"/>
        <v>МКДОУ Урминский детский сад «Радость» (Левашинский район)</v>
      </c>
      <c r="L586" s="24">
        <f>'Рейтинговая таблица организаций'!V586</f>
        <v>100</v>
      </c>
      <c r="M586" s="24">
        <f>'Рейтинговая таблица организаций'!X586</f>
        <v>88</v>
      </c>
      <c r="N586" s="24">
        <f>'Рейтинговая таблица организаций'!Y586</f>
        <v>94</v>
      </c>
      <c r="O586" s="24">
        <f t="shared" si="112"/>
        <v>583</v>
      </c>
      <c r="P586" s="24" t="str">
        <f t="shared" si="113"/>
        <v>МКДОУ Урминский детский сад «Радость» (Левашинский район)</v>
      </c>
      <c r="Q586" s="24">
        <f>'Рейтинговая таблица организаций'!AD586</f>
        <v>100</v>
      </c>
      <c r="R586" s="24">
        <f>'Рейтинговая таблица организаций'!AE586</f>
        <v>100</v>
      </c>
      <c r="S586" s="7">
        <f>'Рейтинговая таблица организаций'!AF586</f>
        <v>80</v>
      </c>
      <c r="T586" s="24">
        <f>'Рейтинговая таблица организаций'!AG586</f>
        <v>94</v>
      </c>
      <c r="U586" s="24">
        <f t="shared" si="114"/>
        <v>583</v>
      </c>
      <c r="V586" s="24" t="str">
        <f t="shared" si="115"/>
        <v>МКДОУ Урминский детский сад «Радость» (Левашинский район)</v>
      </c>
      <c r="W586" s="24">
        <f>'Рейтинговая таблица организаций'!AN586</f>
        <v>95</v>
      </c>
      <c r="X586" s="24">
        <f>'Рейтинговая таблица организаций'!AO586</f>
        <v>98</v>
      </c>
      <c r="Y586" s="24">
        <f>'Рейтинговая таблица организаций'!AP586</f>
        <v>95</v>
      </c>
      <c r="Z586" s="24">
        <f>'Рейтинговая таблица организаций'!AQ586</f>
        <v>96</v>
      </c>
      <c r="AA586" s="24">
        <f t="shared" si="116"/>
        <v>583</v>
      </c>
      <c r="AB586" s="24" t="str">
        <f t="shared" si="117"/>
        <v>МКДОУ Урминский детский сад «Радость» (Левашинский район)</v>
      </c>
      <c r="AC586" s="24">
        <f>'Рейтинговая таблица организаций'!AX586</f>
        <v>98</v>
      </c>
      <c r="AD586" s="24">
        <f>'Рейтинговая таблица организаций'!AY586</f>
        <v>90</v>
      </c>
      <c r="AE586" s="24">
        <f>'Рейтинговая таблица организаций'!AZ586</f>
        <v>93</v>
      </c>
      <c r="AF586" s="24">
        <f>'Рейтинговая таблица организаций'!BA586</f>
        <v>94</v>
      </c>
      <c r="AG586" s="24">
        <f t="shared" si="118"/>
        <v>583</v>
      </c>
      <c r="AH586" s="24" t="str">
        <f t="shared" si="119"/>
        <v>МКДОУ Урминский детский сад «Радость» (Левашинский район)</v>
      </c>
      <c r="AI586" s="24">
        <f>'Рейтинговая таблица организаций'!BB586</f>
        <v>95.4</v>
      </c>
    </row>
    <row r="587" spans="1:35" s="24" customFormat="1" x14ac:dyDescent="0.25">
      <c r="A587" s="24">
        <f>'Рейтинговая таблица организаций'!A587</f>
        <v>584</v>
      </c>
      <c r="B587" s="24" t="str">
        <f>'Рейтинговая таблица организаций'!B587</f>
        <v>МКДОУ Урминский ДС «Звездочка» (Левашинский район)</v>
      </c>
      <c r="C587" s="24">
        <f>'Рейтинговая таблица организаций'!C587</f>
        <v>75</v>
      </c>
      <c r="D587" s="24">
        <f t="shared" si="108"/>
        <v>584</v>
      </c>
      <c r="E587" s="24" t="str">
        <f t="shared" si="109"/>
        <v>МКДОУ Урминский ДС «Звездочка» (Левашинский район)</v>
      </c>
      <c r="F587" s="24">
        <f>'Рейтинговая таблица организаций'!M587</f>
        <v>85</v>
      </c>
      <c r="G587" s="24">
        <f>'Рейтинговая таблица организаций'!N587</f>
        <v>100</v>
      </c>
      <c r="H587" s="24">
        <f>'Рейтинговая таблица организаций'!O587</f>
        <v>100</v>
      </c>
      <c r="I587" s="24">
        <f>'Рейтинговая таблица организаций'!P587</f>
        <v>96</v>
      </c>
      <c r="J587" s="24">
        <f t="shared" si="110"/>
        <v>584</v>
      </c>
      <c r="K587" s="24" t="str">
        <f t="shared" si="111"/>
        <v>МКДОУ Урминский ДС «Звездочка» (Левашинский район)</v>
      </c>
      <c r="L587" s="24">
        <f>'Рейтинговая таблица организаций'!V587</f>
        <v>100</v>
      </c>
      <c r="M587" s="24">
        <f>'Рейтинговая таблица организаций'!X587</f>
        <v>91</v>
      </c>
      <c r="N587" s="24">
        <f>'Рейтинговая таблица организаций'!Y587</f>
        <v>95</v>
      </c>
      <c r="O587" s="24">
        <f t="shared" si="112"/>
        <v>584</v>
      </c>
      <c r="P587" s="24" t="str">
        <f t="shared" si="113"/>
        <v>МКДОУ Урминский ДС «Звездочка» (Левашинский район)</v>
      </c>
      <c r="Q587" s="24">
        <f>'Рейтинговая таблица организаций'!AD587</f>
        <v>0</v>
      </c>
      <c r="R587" s="24">
        <f>'Рейтинговая таблица организаций'!AE587</f>
        <v>0</v>
      </c>
      <c r="S587" s="7">
        <f>'Рейтинговая таблица организаций'!AF587</f>
        <v>66.666666666666671</v>
      </c>
      <c r="T587" s="24">
        <f>'Рейтинговая таблица организаций'!AG587</f>
        <v>20</v>
      </c>
      <c r="U587" s="24">
        <f t="shared" si="114"/>
        <v>584</v>
      </c>
      <c r="V587" s="24" t="str">
        <f t="shared" si="115"/>
        <v>МКДОУ Урминский ДС «Звездочка» (Левашинский район)</v>
      </c>
      <c r="W587" s="24">
        <f>'Рейтинговая таблица организаций'!AN587</f>
        <v>100</v>
      </c>
      <c r="X587" s="24">
        <f>'Рейтинговая таблица организаций'!AO587</f>
        <v>99</v>
      </c>
      <c r="Y587" s="24">
        <f>'Рейтинговая таблица организаций'!AP587</f>
        <v>100</v>
      </c>
      <c r="Z587" s="24">
        <f>'Рейтинговая таблица организаций'!AQ587</f>
        <v>100</v>
      </c>
      <c r="AA587" s="24">
        <f t="shared" si="116"/>
        <v>584</v>
      </c>
      <c r="AB587" s="24" t="str">
        <f t="shared" si="117"/>
        <v>МКДОУ Урминский ДС «Звездочка» (Левашинский район)</v>
      </c>
      <c r="AC587" s="24">
        <f>'Рейтинговая таблица организаций'!AX587</f>
        <v>100</v>
      </c>
      <c r="AD587" s="24">
        <f>'Рейтинговая таблица организаций'!AY587</f>
        <v>91</v>
      </c>
      <c r="AE587" s="24">
        <f>'Рейтинговая таблица организаций'!AZ587</f>
        <v>91</v>
      </c>
      <c r="AF587" s="24">
        <f>'Рейтинговая таблица организаций'!BA587</f>
        <v>95</v>
      </c>
      <c r="AG587" s="24">
        <f t="shared" si="118"/>
        <v>584</v>
      </c>
      <c r="AH587" s="24" t="str">
        <f t="shared" si="119"/>
        <v>МКДОУ Урминский ДС «Звездочка» (Левашинский район)</v>
      </c>
      <c r="AI587" s="24">
        <f>'Рейтинговая таблица организаций'!BB587</f>
        <v>81.2</v>
      </c>
    </row>
    <row r="588" spans="1:35" s="24" customFormat="1" x14ac:dyDescent="0.25">
      <c r="A588" s="24">
        <f>'Рейтинговая таблица организаций'!A588</f>
        <v>585</v>
      </c>
      <c r="B588" s="24" t="str">
        <f>'Рейтинговая таблица организаций'!B588</f>
        <v>МКОУ «Хахитинская СОШ» (Левашинский район)</v>
      </c>
      <c r="C588" s="24">
        <f>'Рейтинговая таблица организаций'!C588</f>
        <v>91</v>
      </c>
      <c r="D588" s="24">
        <f t="shared" si="108"/>
        <v>585</v>
      </c>
      <c r="E588" s="24" t="str">
        <f t="shared" si="109"/>
        <v>МКОУ «Хахитинская СОШ» (Левашинский район)</v>
      </c>
      <c r="F588" s="24">
        <f>'Рейтинговая таблица организаций'!M588</f>
        <v>100</v>
      </c>
      <c r="G588" s="24">
        <f>'Рейтинговая таблица организаций'!N588</f>
        <v>100</v>
      </c>
      <c r="H588" s="24">
        <f>'Рейтинговая таблица организаций'!O588</f>
        <v>99</v>
      </c>
      <c r="I588" s="24">
        <f>'Рейтинговая таблица организаций'!P588</f>
        <v>100</v>
      </c>
      <c r="J588" s="24">
        <f t="shared" si="110"/>
        <v>585</v>
      </c>
      <c r="K588" s="24" t="str">
        <f t="shared" si="111"/>
        <v>МКОУ «Хахитинская СОШ» (Левашинский район)</v>
      </c>
      <c r="L588" s="24">
        <f>'Рейтинговая таблица организаций'!V588</f>
        <v>100</v>
      </c>
      <c r="M588" s="24">
        <f>'Рейтинговая таблица организаций'!X588</f>
        <v>75</v>
      </c>
      <c r="N588" s="24">
        <f>'Рейтинговая таблица организаций'!Y588</f>
        <v>87</v>
      </c>
      <c r="O588" s="24">
        <f t="shared" si="112"/>
        <v>585</v>
      </c>
      <c r="P588" s="24" t="str">
        <f t="shared" si="113"/>
        <v>МКОУ «Хахитинская СОШ» (Левашинский район)</v>
      </c>
      <c r="Q588" s="24">
        <f>'Рейтинговая таблица организаций'!AD588</f>
        <v>0</v>
      </c>
      <c r="R588" s="24">
        <f>'Рейтинговая таблица организаций'!AE588</f>
        <v>60</v>
      </c>
      <c r="S588" s="7">
        <f>'Рейтинговая таблица организаций'!AF588</f>
        <v>40</v>
      </c>
      <c r="T588" s="24">
        <f>'Рейтинговая таблица организаций'!AG588</f>
        <v>36</v>
      </c>
      <c r="U588" s="24">
        <f t="shared" si="114"/>
        <v>585</v>
      </c>
      <c r="V588" s="24" t="str">
        <f t="shared" si="115"/>
        <v>МКОУ «Хахитинская СОШ» (Левашинский район)</v>
      </c>
      <c r="W588" s="24">
        <f>'Рейтинговая таблица организаций'!AN588</f>
        <v>99</v>
      </c>
      <c r="X588" s="24">
        <f>'Рейтинговая таблица организаций'!AO588</f>
        <v>99</v>
      </c>
      <c r="Y588" s="24">
        <f>'Рейтинговая таблица организаций'!AP588</f>
        <v>99</v>
      </c>
      <c r="Z588" s="24">
        <f>'Рейтинговая таблица организаций'!AQ588</f>
        <v>99</v>
      </c>
      <c r="AA588" s="24">
        <f t="shared" si="116"/>
        <v>585</v>
      </c>
      <c r="AB588" s="24" t="str">
        <f t="shared" si="117"/>
        <v>МКОУ «Хахитинская СОШ» (Левашинский район)</v>
      </c>
      <c r="AC588" s="24">
        <f>'Рейтинговая таблица организаций'!AX588</f>
        <v>98</v>
      </c>
      <c r="AD588" s="24">
        <f>'Рейтинговая таблица организаций'!AY588</f>
        <v>100</v>
      </c>
      <c r="AE588" s="24">
        <f>'Рейтинговая таблица организаций'!AZ588</f>
        <v>99</v>
      </c>
      <c r="AF588" s="24">
        <f>'Рейтинговая таблица организаций'!BA588</f>
        <v>99</v>
      </c>
      <c r="AG588" s="24">
        <f t="shared" si="118"/>
        <v>585</v>
      </c>
      <c r="AH588" s="24" t="str">
        <f t="shared" si="119"/>
        <v>МКОУ «Хахитинская СОШ» (Левашинский район)</v>
      </c>
      <c r="AI588" s="24">
        <f>'Рейтинговая таблица организаций'!BB588</f>
        <v>84.2</v>
      </c>
    </row>
    <row r="589" spans="1:35" s="24" customFormat="1" x14ac:dyDescent="0.25">
      <c r="A589" s="24">
        <f>'Рейтинговая таблица организаций'!A589</f>
        <v>586</v>
      </c>
      <c r="B589" s="24" t="str">
        <f>'Рейтинговая таблица организаций'!B589</f>
        <v>МКДОУ «Хахитинский детский сад «Райские Птички» (Левашинский район)</v>
      </c>
      <c r="C589" s="24">
        <f>'Рейтинговая таблица организаций'!C589</f>
        <v>40</v>
      </c>
      <c r="D589" s="24">
        <f t="shared" si="108"/>
        <v>586</v>
      </c>
      <c r="E589" s="24" t="str">
        <f t="shared" si="109"/>
        <v>МКДОУ «Хахитинский детский сад «Райские Птички» (Левашинский район)</v>
      </c>
      <c r="F589" s="24">
        <f>'Рейтинговая таблица организаций'!M589</f>
        <v>100</v>
      </c>
      <c r="G589" s="24">
        <f>'Рейтинговая таблица организаций'!N589</f>
        <v>100</v>
      </c>
      <c r="H589" s="24">
        <f>'Рейтинговая таблица организаций'!O589</f>
        <v>100</v>
      </c>
      <c r="I589" s="24">
        <f>'Рейтинговая таблица организаций'!P589</f>
        <v>100</v>
      </c>
      <c r="J589" s="24">
        <f t="shared" si="110"/>
        <v>586</v>
      </c>
      <c r="K589" s="24" t="str">
        <f t="shared" si="111"/>
        <v>МКДОУ «Хахитинский детский сад «Райские Птички» (Левашинский район)</v>
      </c>
      <c r="L589" s="24">
        <f>'Рейтинговая таблица организаций'!V589</f>
        <v>100</v>
      </c>
      <c r="M589" s="24">
        <f>'Рейтинговая таблица организаций'!X589</f>
        <v>100</v>
      </c>
      <c r="N589" s="24">
        <f>'Рейтинговая таблица организаций'!Y589</f>
        <v>100</v>
      </c>
      <c r="O589" s="24">
        <f t="shared" si="112"/>
        <v>586</v>
      </c>
      <c r="P589" s="24" t="str">
        <f t="shared" si="113"/>
        <v>МКДОУ «Хахитинский детский сад «Райские Птички» (Левашинский район)</v>
      </c>
      <c r="Q589" s="24">
        <f>'Рейтинговая таблица организаций'!AD589</f>
        <v>40</v>
      </c>
      <c r="R589" s="24">
        <f>'Рейтинговая таблица организаций'!AE589</f>
        <v>60</v>
      </c>
      <c r="S589" s="7">
        <f>'Рейтинговая таблица организаций'!AF589</f>
        <v>50</v>
      </c>
      <c r="T589" s="24">
        <f>'Рейтинговая таблица организаций'!AG589</f>
        <v>51</v>
      </c>
      <c r="U589" s="24">
        <f t="shared" si="114"/>
        <v>586</v>
      </c>
      <c r="V589" s="24" t="str">
        <f t="shared" si="115"/>
        <v>МКДОУ «Хахитинский детский сад «Райские Птички» (Левашинский район)</v>
      </c>
      <c r="W589" s="24">
        <f>'Рейтинговая таблица организаций'!AN589</f>
        <v>100</v>
      </c>
      <c r="X589" s="24">
        <f>'Рейтинговая таблица организаций'!AO589</f>
        <v>100</v>
      </c>
      <c r="Y589" s="24">
        <f>'Рейтинговая таблица организаций'!AP589</f>
        <v>100</v>
      </c>
      <c r="Z589" s="24">
        <f>'Рейтинговая таблица организаций'!AQ589</f>
        <v>100</v>
      </c>
      <c r="AA589" s="24">
        <f t="shared" si="116"/>
        <v>586</v>
      </c>
      <c r="AB589" s="24" t="str">
        <f t="shared" si="117"/>
        <v>МКДОУ «Хахитинский детский сад «Райские Птички» (Левашинский район)</v>
      </c>
      <c r="AC589" s="24">
        <f>'Рейтинговая таблица организаций'!AX589</f>
        <v>100</v>
      </c>
      <c r="AD589" s="24">
        <f>'Рейтинговая таблица организаций'!AY589</f>
        <v>100</v>
      </c>
      <c r="AE589" s="24">
        <f>'Рейтинговая таблица организаций'!AZ589</f>
        <v>100</v>
      </c>
      <c r="AF589" s="24">
        <f>'Рейтинговая таблица организаций'!BA589</f>
        <v>100</v>
      </c>
      <c r="AG589" s="24">
        <f t="shared" si="118"/>
        <v>586</v>
      </c>
      <c r="AH589" s="24" t="str">
        <f t="shared" si="119"/>
        <v>МКДОУ «Хахитинский детский сад «Райские Птички» (Левашинский район)</v>
      </c>
      <c r="AI589" s="24">
        <f>'Рейтинговая таблица организаций'!BB589</f>
        <v>90.2</v>
      </c>
    </row>
    <row r="590" spans="1:35" s="24" customFormat="1" x14ac:dyDescent="0.25">
      <c r="A590" s="24">
        <f>'Рейтинговая таблица организаций'!A590</f>
        <v>587</v>
      </c>
      <c r="B590" s="24" t="str">
        <f>'Рейтинговая таблица организаций'!B590</f>
        <v>МКДОУ «Хахитинский детский сад «Ручеек» (Левашинский район)</v>
      </c>
      <c r="C590" s="24">
        <f>'Рейтинговая таблица организаций'!C590</f>
        <v>24</v>
      </c>
      <c r="D590" s="24">
        <f t="shared" si="108"/>
        <v>587</v>
      </c>
      <c r="E590" s="24" t="str">
        <f t="shared" si="109"/>
        <v>МКДОУ «Хахитинский детский сад «Ручеек» (Левашинский район)</v>
      </c>
      <c r="F590" s="24">
        <f>'Рейтинговая таблица организаций'!M590</f>
        <v>100</v>
      </c>
      <c r="G590" s="24">
        <f>'Рейтинговая таблица организаций'!N590</f>
        <v>100</v>
      </c>
      <c r="H590" s="24">
        <f>'Рейтинговая таблица организаций'!O590</f>
        <v>100</v>
      </c>
      <c r="I590" s="24">
        <f>'Рейтинговая таблица организаций'!P590</f>
        <v>100</v>
      </c>
      <c r="J590" s="24">
        <f t="shared" si="110"/>
        <v>587</v>
      </c>
      <c r="K590" s="24" t="str">
        <f t="shared" si="111"/>
        <v>МКДОУ «Хахитинский детский сад «Ручеек» (Левашинский район)</v>
      </c>
      <c r="L590" s="24">
        <f>'Рейтинговая таблица организаций'!V590</f>
        <v>100</v>
      </c>
      <c r="M590" s="24">
        <f>'Рейтинговая таблица организаций'!X590</f>
        <v>100</v>
      </c>
      <c r="N590" s="24">
        <f>'Рейтинговая таблица организаций'!Y590</f>
        <v>100</v>
      </c>
      <c r="O590" s="24">
        <f t="shared" si="112"/>
        <v>587</v>
      </c>
      <c r="P590" s="24" t="str">
        <f t="shared" si="113"/>
        <v>МКДОУ «Хахитинский детский сад «Ручеек» (Левашинский район)</v>
      </c>
      <c r="Q590" s="24">
        <f>'Рейтинговая таблица организаций'!AD590</f>
        <v>0</v>
      </c>
      <c r="R590" s="24">
        <f>'Рейтинговая таблица организаций'!AE590</f>
        <v>20</v>
      </c>
      <c r="S590" s="7">
        <f>'Рейтинговая таблица организаций'!AF590</f>
        <v>50</v>
      </c>
      <c r="T590" s="24">
        <f>'Рейтинговая таблица организаций'!AG590</f>
        <v>23</v>
      </c>
      <c r="U590" s="24">
        <f t="shared" si="114"/>
        <v>587</v>
      </c>
      <c r="V590" s="24" t="str">
        <f t="shared" si="115"/>
        <v>МКДОУ «Хахитинский детский сад «Ручеек» (Левашинский район)</v>
      </c>
      <c r="W590" s="24">
        <f>'Рейтинговая таблица организаций'!AN590</f>
        <v>83</v>
      </c>
      <c r="X590" s="24">
        <f>'Рейтинговая таблица организаций'!AO590</f>
        <v>100</v>
      </c>
      <c r="Y590" s="24">
        <f>'Рейтинговая таблица организаций'!AP590</f>
        <v>100</v>
      </c>
      <c r="Z590" s="24">
        <f>'Рейтинговая таблица организаций'!AQ590</f>
        <v>93</v>
      </c>
      <c r="AA590" s="24">
        <f t="shared" si="116"/>
        <v>587</v>
      </c>
      <c r="AB590" s="24" t="str">
        <f t="shared" si="117"/>
        <v>МКДОУ «Хахитинский детский сад «Ручеек» (Левашинский район)</v>
      </c>
      <c r="AC590" s="24">
        <f>'Рейтинговая таблица организаций'!AX590</f>
        <v>100</v>
      </c>
      <c r="AD590" s="24">
        <f>'Рейтинговая таблица организаций'!AY590</f>
        <v>100</v>
      </c>
      <c r="AE590" s="24">
        <f>'Рейтинговая таблица организаций'!AZ590</f>
        <v>100</v>
      </c>
      <c r="AF590" s="24">
        <f>'Рейтинговая таблица организаций'!BA590</f>
        <v>100</v>
      </c>
      <c r="AG590" s="24">
        <f t="shared" si="118"/>
        <v>587</v>
      </c>
      <c r="AH590" s="24" t="str">
        <f t="shared" si="119"/>
        <v>МКДОУ «Хахитинский детский сад «Ручеек» (Левашинский район)</v>
      </c>
      <c r="AI590" s="24">
        <f>'Рейтинговая таблица организаций'!BB590</f>
        <v>83.2</v>
      </c>
    </row>
    <row r="591" spans="1:35" s="24" customFormat="1" x14ac:dyDescent="0.25">
      <c r="A591" s="24">
        <f>'Рейтинговая таблица организаций'!A591</f>
        <v>588</v>
      </c>
      <c r="B591" s="24" t="str">
        <f>'Рейтинговая таблица организаций'!B591</f>
        <v>МКОУ «Зуримахинская ООШ» (Левашинский район)</v>
      </c>
      <c r="C591" s="24">
        <f>'Рейтинговая таблица организаций'!C591</f>
        <v>24</v>
      </c>
      <c r="D591" s="24">
        <f t="shared" si="108"/>
        <v>588</v>
      </c>
      <c r="E591" s="24" t="str">
        <f t="shared" si="109"/>
        <v>МКОУ «Зуримахинская ООШ» (Левашинский район)</v>
      </c>
      <c r="F591" s="24">
        <f>'Рейтинговая таблица организаций'!M591</f>
        <v>71</v>
      </c>
      <c r="G591" s="24">
        <f>'Рейтинговая таблица организаций'!N591</f>
        <v>90</v>
      </c>
      <c r="H591" s="24">
        <f>'Рейтинговая таблица организаций'!O591</f>
        <v>95</v>
      </c>
      <c r="I591" s="24">
        <f>'Рейтинговая таблица организаций'!P591</f>
        <v>86</v>
      </c>
      <c r="J591" s="24">
        <f t="shared" si="110"/>
        <v>588</v>
      </c>
      <c r="K591" s="24" t="str">
        <f t="shared" si="111"/>
        <v>МКОУ «Зуримахинская ООШ» (Левашинский район)</v>
      </c>
      <c r="L591" s="24">
        <f>'Рейтинговая таблица организаций'!V591</f>
        <v>40</v>
      </c>
      <c r="M591" s="24">
        <f>'Рейтинговая таблица организаций'!X591</f>
        <v>79</v>
      </c>
      <c r="N591" s="24">
        <f>'Рейтинговая таблица организаций'!Y591</f>
        <v>59</v>
      </c>
      <c r="O591" s="24">
        <f t="shared" si="112"/>
        <v>588</v>
      </c>
      <c r="P591" s="24" t="str">
        <f t="shared" si="113"/>
        <v>МКОУ «Зуримахинская ООШ» (Левашинский район)</v>
      </c>
      <c r="Q591" s="24">
        <f>'Рейтинговая таблица организаций'!AD591</f>
        <v>0</v>
      </c>
      <c r="R591" s="24">
        <f>'Рейтинговая таблица организаций'!AE591</f>
        <v>40</v>
      </c>
      <c r="S591" s="7">
        <f>'Рейтинговая таблица организаций'!AF591</f>
        <v>50</v>
      </c>
      <c r="T591" s="24">
        <f>'Рейтинговая таблица организаций'!AG591</f>
        <v>31</v>
      </c>
      <c r="U591" s="24">
        <f t="shared" si="114"/>
        <v>588</v>
      </c>
      <c r="V591" s="24" t="str">
        <f t="shared" si="115"/>
        <v>МКОУ «Зуримахинская ООШ» (Левашинский район)</v>
      </c>
      <c r="W591" s="24">
        <f>'Рейтинговая таблица организаций'!AN591</f>
        <v>100</v>
      </c>
      <c r="X591" s="24">
        <f>'Рейтинговая таблица организаций'!AO591</f>
        <v>100</v>
      </c>
      <c r="Y591" s="24">
        <f>'Рейтинговая таблица организаций'!AP591</f>
        <v>100</v>
      </c>
      <c r="Z591" s="24">
        <f>'Рейтинговая таблица организаций'!AQ591</f>
        <v>100</v>
      </c>
      <c r="AA591" s="24">
        <f t="shared" si="116"/>
        <v>588</v>
      </c>
      <c r="AB591" s="24" t="str">
        <f t="shared" si="117"/>
        <v>МКОУ «Зуримахинская ООШ» (Левашинский район)</v>
      </c>
      <c r="AC591" s="24">
        <f>'Рейтинговая таблица организаций'!AX591</f>
        <v>96</v>
      </c>
      <c r="AD591" s="24">
        <f>'Рейтинговая таблица организаций'!AY591</f>
        <v>92</v>
      </c>
      <c r="AE591" s="24">
        <f>'Рейтинговая таблица организаций'!AZ591</f>
        <v>96</v>
      </c>
      <c r="AF591" s="24">
        <f>'Рейтинговая таблица организаций'!BA591</f>
        <v>94</v>
      </c>
      <c r="AG591" s="24">
        <f t="shared" si="118"/>
        <v>588</v>
      </c>
      <c r="AH591" s="24" t="str">
        <f t="shared" si="119"/>
        <v>МКОУ «Зуримахинская ООШ» (Левашинский район)</v>
      </c>
      <c r="AI591" s="24">
        <f>'Рейтинговая таблица организаций'!BB591</f>
        <v>74</v>
      </c>
    </row>
    <row r="592" spans="1:35" s="24" customFormat="1" x14ac:dyDescent="0.25">
      <c r="A592" s="24">
        <f>'Рейтинговая таблица организаций'!A592</f>
        <v>589</v>
      </c>
      <c r="B592" s="24" t="str">
        <f>'Рейтинговая таблица организаций'!B592</f>
        <v>МКОУ «Нижне-Лабкинская НОШ» (Левашинский район)</v>
      </c>
      <c r="C592" s="24">
        <f>'Рейтинговая таблица организаций'!C592</f>
        <v>7</v>
      </c>
      <c r="D592" s="24">
        <f t="shared" si="108"/>
        <v>589</v>
      </c>
      <c r="E592" s="24" t="str">
        <f t="shared" si="109"/>
        <v>МКОУ «Нижне-Лабкинская НОШ» (Левашинский район)</v>
      </c>
      <c r="F592" s="24">
        <f>'Рейтинговая таблица организаций'!M592</f>
        <v>100</v>
      </c>
      <c r="G592" s="24">
        <f>'Рейтинговая таблица организаций'!N592</f>
        <v>100</v>
      </c>
      <c r="H592" s="24">
        <f>'Рейтинговая таблица организаций'!O592</f>
        <v>83</v>
      </c>
      <c r="I592" s="24">
        <f>'Рейтинговая таблица организаций'!P592</f>
        <v>93</v>
      </c>
      <c r="J592" s="24">
        <f t="shared" si="110"/>
        <v>589</v>
      </c>
      <c r="K592" s="24" t="str">
        <f t="shared" si="111"/>
        <v>МКОУ «Нижне-Лабкинская НОШ» (Левашинский район)</v>
      </c>
      <c r="L592" s="24">
        <f>'Рейтинговая таблица организаций'!V592</f>
        <v>60</v>
      </c>
      <c r="M592" s="24">
        <f>'Рейтинговая таблица организаций'!X592</f>
        <v>100</v>
      </c>
      <c r="N592" s="24">
        <f>'Рейтинговая таблица организаций'!Y592</f>
        <v>80</v>
      </c>
      <c r="O592" s="24">
        <f t="shared" si="112"/>
        <v>589</v>
      </c>
      <c r="P592" s="24" t="str">
        <f t="shared" si="113"/>
        <v>МКОУ «Нижне-Лабкинская НОШ» (Левашинский район)</v>
      </c>
      <c r="Q592" s="24">
        <f>'Рейтинговая таблица организаций'!AD592</f>
        <v>0</v>
      </c>
      <c r="R592" s="24">
        <f>'Рейтинговая таблица организаций'!AE592</f>
        <v>20</v>
      </c>
      <c r="S592" s="7">
        <f>'Рейтинговая таблица организаций'!AF592</f>
        <v>75</v>
      </c>
      <c r="T592" s="24">
        <f>'Рейтинговая таблица организаций'!AG592</f>
        <v>31</v>
      </c>
      <c r="U592" s="24">
        <f t="shared" si="114"/>
        <v>589</v>
      </c>
      <c r="V592" s="24" t="str">
        <f t="shared" si="115"/>
        <v>МКОУ «Нижне-Лабкинская НОШ» (Левашинский район)</v>
      </c>
      <c r="W592" s="24">
        <f>'Рейтинговая таблица организаций'!AN592</f>
        <v>86</v>
      </c>
      <c r="X592" s="24">
        <f>'Рейтинговая таблица организаций'!AO592</f>
        <v>86</v>
      </c>
      <c r="Y592" s="24">
        <f>'Рейтинговая таблица организаций'!AP592</f>
        <v>100</v>
      </c>
      <c r="Z592" s="24">
        <f>'Рейтинговая таблица организаций'!AQ592</f>
        <v>89</v>
      </c>
      <c r="AA592" s="24">
        <f t="shared" si="116"/>
        <v>589</v>
      </c>
      <c r="AB592" s="24" t="str">
        <f t="shared" si="117"/>
        <v>МКОУ «Нижне-Лабкинская НОШ» (Левашинский район)</v>
      </c>
      <c r="AC592" s="24">
        <f>'Рейтинговая таблица организаций'!AX592</f>
        <v>86</v>
      </c>
      <c r="AD592" s="24">
        <f>'Рейтинговая таблица организаций'!AY592</f>
        <v>100</v>
      </c>
      <c r="AE592" s="24">
        <f>'Рейтинговая таблица организаций'!AZ592</f>
        <v>100</v>
      </c>
      <c r="AF592" s="24">
        <f>'Рейтинговая таблица организаций'!BA592</f>
        <v>94</v>
      </c>
      <c r="AG592" s="24">
        <f t="shared" si="118"/>
        <v>589</v>
      </c>
      <c r="AH592" s="24" t="str">
        <f t="shared" si="119"/>
        <v>МКОУ «Нижне-Лабкинская НОШ» (Левашинский район)</v>
      </c>
      <c r="AI592" s="24">
        <f>'Рейтинговая таблица организаций'!BB592</f>
        <v>77.400000000000006</v>
      </c>
    </row>
    <row r="593" spans="1:35" s="24" customFormat="1" x14ac:dyDescent="0.25">
      <c r="A593" s="24">
        <f>'Рейтинговая таблица организаций'!A593</f>
        <v>590</v>
      </c>
      <c r="B593" s="24" t="str">
        <f>'Рейтинговая таблица организаций'!B593</f>
        <v>МКОУ «Айнакабская НОШ» (Левашинский район)</v>
      </c>
      <c r="C593" s="24">
        <f>'Рейтинговая таблица организаций'!C593</f>
        <v>5</v>
      </c>
      <c r="D593" s="24">
        <f t="shared" ref="D593:D656" si="120">A593</f>
        <v>590</v>
      </c>
      <c r="E593" s="24" t="str">
        <f t="shared" ref="E593:E656" si="121">B593</f>
        <v>МКОУ «Айнакабская НОШ» (Левашинский район)</v>
      </c>
      <c r="F593" s="24">
        <f>'Рейтинговая таблица организаций'!M593</f>
        <v>100</v>
      </c>
      <c r="G593" s="24">
        <f>'Рейтинговая таблица организаций'!N593</f>
        <v>100</v>
      </c>
      <c r="H593" s="24">
        <f>'Рейтинговая таблица организаций'!O593</f>
        <v>100</v>
      </c>
      <c r="I593" s="24">
        <f>'Рейтинговая таблица организаций'!P593</f>
        <v>100</v>
      </c>
      <c r="J593" s="24">
        <f t="shared" ref="J593:J656" si="122">A593</f>
        <v>590</v>
      </c>
      <c r="K593" s="24" t="str">
        <f t="shared" ref="K593:K656" si="123">B593</f>
        <v>МКОУ «Айнакабская НОШ» (Левашинский район)</v>
      </c>
      <c r="L593" s="24">
        <f>'Рейтинговая таблица организаций'!V593</f>
        <v>60</v>
      </c>
      <c r="M593" s="24">
        <f>'Рейтинговая таблица организаций'!X593</f>
        <v>100</v>
      </c>
      <c r="N593" s="24">
        <f>'Рейтинговая таблица организаций'!Y593</f>
        <v>80</v>
      </c>
      <c r="O593" s="24">
        <f t="shared" ref="O593:O656" si="124">A593</f>
        <v>590</v>
      </c>
      <c r="P593" s="24" t="str">
        <f t="shared" ref="P593:P656" si="125">B593</f>
        <v>МКОУ «Айнакабская НОШ» (Левашинский район)</v>
      </c>
      <c r="Q593" s="24">
        <f>'Рейтинговая таблица организаций'!AD593</f>
        <v>0</v>
      </c>
      <c r="R593" s="24">
        <f>'Рейтинговая таблица организаций'!AE593</f>
        <v>20</v>
      </c>
      <c r="S593" s="7">
        <f>'Рейтинговая таблица организаций'!AF593</f>
        <v>75</v>
      </c>
      <c r="T593" s="24">
        <f>'Рейтинговая таблица организаций'!AG593</f>
        <v>31</v>
      </c>
      <c r="U593" s="24">
        <f t="shared" ref="U593:U656" si="126">A593</f>
        <v>590</v>
      </c>
      <c r="V593" s="24" t="str">
        <f t="shared" ref="V593:V656" si="127">B593</f>
        <v>МКОУ «Айнакабская НОШ» (Левашинский район)</v>
      </c>
      <c r="W593" s="24">
        <f>'Рейтинговая таблица организаций'!AN593</f>
        <v>80</v>
      </c>
      <c r="X593" s="24">
        <f>'Рейтинговая таблица организаций'!AO593</f>
        <v>100</v>
      </c>
      <c r="Y593" s="24">
        <f>'Рейтинговая таблица организаций'!AP593</f>
        <v>100</v>
      </c>
      <c r="Z593" s="24">
        <f>'Рейтинговая таблица организаций'!AQ593</f>
        <v>92</v>
      </c>
      <c r="AA593" s="24">
        <f t="shared" ref="AA593:AA656" si="128">A593</f>
        <v>590</v>
      </c>
      <c r="AB593" s="24" t="str">
        <f t="shared" ref="AB593:AB656" si="129">B593</f>
        <v>МКОУ «Айнакабская НОШ» (Левашинский район)</v>
      </c>
      <c r="AC593" s="24">
        <f>'Рейтинговая таблица организаций'!AX593</f>
        <v>100</v>
      </c>
      <c r="AD593" s="24">
        <f>'Рейтинговая таблица организаций'!AY593</f>
        <v>80</v>
      </c>
      <c r="AE593" s="24">
        <f>'Рейтинговая таблица организаций'!AZ593</f>
        <v>100</v>
      </c>
      <c r="AF593" s="24">
        <f>'Рейтинговая таблица организаций'!BA593</f>
        <v>92</v>
      </c>
      <c r="AG593" s="24">
        <f t="shared" ref="AG593:AG656" si="130">A593</f>
        <v>590</v>
      </c>
      <c r="AH593" s="24" t="str">
        <f t="shared" ref="AH593:AH656" si="131">B593</f>
        <v>МКОУ «Айнакабская НОШ» (Левашинский район)</v>
      </c>
      <c r="AI593" s="24">
        <f>'Рейтинговая таблица организаций'!BB593</f>
        <v>79</v>
      </c>
    </row>
    <row r="594" spans="1:35" s="24" customFormat="1" x14ac:dyDescent="0.25">
      <c r="A594" s="24">
        <f>'Рейтинговая таблица организаций'!A594</f>
        <v>591</v>
      </c>
      <c r="B594" s="24" t="str">
        <f>'Рейтинговая таблица организаций'!B594</f>
        <v>МКДОУ «Джангамахинский детский сад «Непоседа» (Левашинский район)</v>
      </c>
      <c r="C594" s="24">
        <f>'Рейтинговая таблица организаций'!C594</f>
        <v>18</v>
      </c>
      <c r="D594" s="24">
        <f t="shared" si="120"/>
        <v>591</v>
      </c>
      <c r="E594" s="24" t="str">
        <f t="shared" si="121"/>
        <v>МКДОУ «Джангамахинский детский сад «Непоседа» (Левашинский район)</v>
      </c>
      <c r="F594" s="24">
        <f>'Рейтинговая таблица организаций'!M594</f>
        <v>99</v>
      </c>
      <c r="G594" s="24">
        <f>'Рейтинговая таблица организаций'!N594</f>
        <v>100</v>
      </c>
      <c r="H594" s="24">
        <f>'Рейтинговая таблица организаций'!O594</f>
        <v>100</v>
      </c>
      <c r="I594" s="24">
        <f>'Рейтинговая таблица организаций'!P594</f>
        <v>100</v>
      </c>
      <c r="J594" s="24">
        <f t="shared" si="122"/>
        <v>591</v>
      </c>
      <c r="K594" s="24" t="str">
        <f t="shared" si="123"/>
        <v>МКДОУ «Джангамахинский детский сад «Непоседа» (Левашинский район)</v>
      </c>
      <c r="L594" s="24">
        <f>'Рейтинговая таблица организаций'!V594</f>
        <v>100</v>
      </c>
      <c r="M594" s="24">
        <f>'Рейтинговая таблица организаций'!X594</f>
        <v>78</v>
      </c>
      <c r="N594" s="24">
        <f>'Рейтинговая таблица организаций'!Y594</f>
        <v>89</v>
      </c>
      <c r="O594" s="24">
        <f t="shared" si="124"/>
        <v>591</v>
      </c>
      <c r="P594" s="24" t="str">
        <f t="shared" si="125"/>
        <v>МКДОУ «Джангамахинский детский сад «Непоседа» (Левашинский район)</v>
      </c>
      <c r="Q594" s="24">
        <f>'Рейтинговая таблица организаций'!AD594</f>
        <v>100</v>
      </c>
      <c r="R594" s="24">
        <f>'Рейтинговая таблица организаций'!AE594</f>
        <v>100</v>
      </c>
      <c r="S594" s="7">
        <f>'Рейтинговая таблица организаций'!AF594</f>
        <v>50</v>
      </c>
      <c r="T594" s="24">
        <f>'Рейтинговая таблица организаций'!AG594</f>
        <v>85</v>
      </c>
      <c r="U594" s="24">
        <f t="shared" si="126"/>
        <v>591</v>
      </c>
      <c r="V594" s="24" t="str">
        <f t="shared" si="127"/>
        <v>МКДОУ «Джангамахинский детский сад «Непоседа» (Левашинский район)</v>
      </c>
      <c r="W594" s="24">
        <f>'Рейтинговая таблица организаций'!AN594</f>
        <v>100</v>
      </c>
      <c r="X594" s="24">
        <f>'Рейтинговая таблица организаций'!AO594</f>
        <v>100</v>
      </c>
      <c r="Y594" s="24">
        <f>'Рейтинговая таблица организаций'!AP594</f>
        <v>100</v>
      </c>
      <c r="Z594" s="24">
        <f>'Рейтинговая таблица организаций'!AQ594</f>
        <v>100</v>
      </c>
      <c r="AA594" s="24">
        <f t="shared" si="128"/>
        <v>591</v>
      </c>
      <c r="AB594" s="24" t="str">
        <f t="shared" si="129"/>
        <v>МКДОУ «Джангамахинский детский сад «Непоседа» (Левашинский район)</v>
      </c>
      <c r="AC594" s="24">
        <f>'Рейтинговая таблица организаций'!AX594</f>
        <v>100</v>
      </c>
      <c r="AD594" s="24">
        <f>'Рейтинговая таблица организаций'!AY594</f>
        <v>100</v>
      </c>
      <c r="AE594" s="24">
        <f>'Рейтинговая таблица организаций'!AZ594</f>
        <v>100</v>
      </c>
      <c r="AF594" s="24">
        <f>'Рейтинговая таблица организаций'!BA594</f>
        <v>100</v>
      </c>
      <c r="AG594" s="24">
        <f t="shared" si="130"/>
        <v>591</v>
      </c>
      <c r="AH594" s="24" t="str">
        <f t="shared" si="131"/>
        <v>МКДОУ «Джангамахинский детский сад «Непоседа» (Левашинский район)</v>
      </c>
      <c r="AI594" s="24">
        <f>'Рейтинговая таблица организаций'!BB594</f>
        <v>94.8</v>
      </c>
    </row>
    <row r="595" spans="1:35" s="24" customFormat="1" x14ac:dyDescent="0.25">
      <c r="A595" s="24">
        <f>'Рейтинговая таблица организаций'!A595</f>
        <v>592</v>
      </c>
      <c r="B595" s="24" t="str">
        <f>'Рейтинговая таблица организаций'!B595</f>
        <v>КАРЛАБКИНСКИЙ детский сад «ЖУРАВЛИК» (Левашинский район)</v>
      </c>
      <c r="C595" s="24">
        <f>'Рейтинговая таблица организаций'!C595</f>
        <v>25</v>
      </c>
      <c r="D595" s="24">
        <f t="shared" si="120"/>
        <v>592</v>
      </c>
      <c r="E595" s="24" t="str">
        <f t="shared" si="121"/>
        <v>КАРЛАБКИНСКИЙ детский сад «ЖУРАВЛИК» (Левашинский район)</v>
      </c>
      <c r="F595" s="24">
        <f>'Рейтинговая таблица организаций'!M595</f>
        <v>74</v>
      </c>
      <c r="G595" s="24">
        <f>'Рейтинговая таблица организаций'!N595</f>
        <v>0</v>
      </c>
      <c r="H595" s="24">
        <f>'Рейтинговая таблица организаций'!O595</f>
        <v>90</v>
      </c>
      <c r="I595" s="24">
        <f>'Рейтинговая таблица организаций'!P595</f>
        <v>58</v>
      </c>
      <c r="J595" s="24">
        <f t="shared" si="122"/>
        <v>592</v>
      </c>
      <c r="K595" s="24" t="str">
        <f t="shared" si="123"/>
        <v>КАРЛАБКИНСКИЙ детский сад «ЖУРАВЛИК» (Левашинский район)</v>
      </c>
      <c r="L595" s="24">
        <f>'Рейтинговая таблица организаций'!V595</f>
        <v>80</v>
      </c>
      <c r="M595" s="24">
        <f>'Рейтинговая таблица организаций'!X595</f>
        <v>76</v>
      </c>
      <c r="N595" s="24">
        <f>'Рейтинговая таблица организаций'!Y595</f>
        <v>78</v>
      </c>
      <c r="O595" s="24">
        <f t="shared" si="124"/>
        <v>592</v>
      </c>
      <c r="P595" s="24" t="str">
        <f t="shared" si="125"/>
        <v>КАРЛАБКИНСКИЙ детский сад «ЖУРАВЛИК» (Левашинский район)</v>
      </c>
      <c r="Q595" s="24">
        <f>'Рейтинговая таблица организаций'!AD595</f>
        <v>0</v>
      </c>
      <c r="R595" s="24">
        <f>'Рейтинговая таблица организаций'!AE595</f>
        <v>0</v>
      </c>
      <c r="S595" s="7">
        <f>'Рейтинговая таблица организаций'!AF595</f>
        <v>60</v>
      </c>
      <c r="T595" s="24">
        <f>'Рейтинговая таблица организаций'!AG595</f>
        <v>18</v>
      </c>
      <c r="U595" s="24">
        <f t="shared" si="126"/>
        <v>592</v>
      </c>
      <c r="V595" s="24" t="str">
        <f t="shared" si="127"/>
        <v>КАРЛАБКИНСКИЙ детский сад «ЖУРАВЛИК» (Левашинский район)</v>
      </c>
      <c r="W595" s="24">
        <f>'Рейтинговая таблица организаций'!AN595</f>
        <v>100</v>
      </c>
      <c r="X595" s="24">
        <f>'Рейтинговая таблица организаций'!AO595</f>
        <v>100</v>
      </c>
      <c r="Y595" s="24">
        <f>'Рейтинговая таблица организаций'!AP595</f>
        <v>92</v>
      </c>
      <c r="Z595" s="24">
        <f>'Рейтинговая таблица организаций'!AQ595</f>
        <v>98</v>
      </c>
      <c r="AA595" s="24">
        <f t="shared" si="128"/>
        <v>592</v>
      </c>
      <c r="AB595" s="24" t="str">
        <f t="shared" si="129"/>
        <v>КАРЛАБКИНСКИЙ детский сад «ЖУРАВЛИК» (Левашинский район)</v>
      </c>
      <c r="AC595" s="24">
        <f>'Рейтинговая таблица организаций'!AX595</f>
        <v>96</v>
      </c>
      <c r="AD595" s="24">
        <f>'Рейтинговая таблица организаций'!AY595</f>
        <v>92</v>
      </c>
      <c r="AE595" s="24">
        <f>'Рейтинговая таблица организаций'!AZ595</f>
        <v>96</v>
      </c>
      <c r="AF595" s="24">
        <f>'Рейтинговая таблица организаций'!BA595</f>
        <v>94</v>
      </c>
      <c r="AG595" s="24">
        <f t="shared" si="130"/>
        <v>592</v>
      </c>
      <c r="AH595" s="24" t="str">
        <f t="shared" si="131"/>
        <v>КАРЛАБКИНСКИЙ детский сад «ЖУРАВЛИК» (Левашинский район)</v>
      </c>
      <c r="AI595" s="24">
        <f>'Рейтинговая таблица организаций'!BB595</f>
        <v>69.2</v>
      </c>
    </row>
    <row r="596" spans="1:35" s="24" customFormat="1" x14ac:dyDescent="0.25">
      <c r="A596" s="24">
        <f>'Рейтинговая таблица организаций'!A596</f>
        <v>593</v>
      </c>
      <c r="B596" s="24" t="str">
        <f>'Рейтинговая таблица организаций'!B596</f>
        <v>Мкудо «Куппинская ДШИ» (Левашинский район)</v>
      </c>
      <c r="C596" s="24">
        <f>'Рейтинговая таблица организаций'!C596</f>
        <v>18</v>
      </c>
      <c r="D596" s="24">
        <f t="shared" si="120"/>
        <v>593</v>
      </c>
      <c r="E596" s="24" t="str">
        <f t="shared" si="121"/>
        <v>Мкудо «Куппинская ДШИ» (Левашинский район)</v>
      </c>
      <c r="F596" s="24">
        <f>'Рейтинговая таблица организаций'!M596</f>
        <v>90</v>
      </c>
      <c r="G596" s="24">
        <f>'Рейтинговая таблица организаций'!N596</f>
        <v>90</v>
      </c>
      <c r="H596" s="24">
        <f>'Рейтинговая таблица организаций'!O596</f>
        <v>93</v>
      </c>
      <c r="I596" s="24">
        <f>'Рейтинговая таблица организаций'!P596</f>
        <v>91</v>
      </c>
      <c r="J596" s="24">
        <f t="shared" si="122"/>
        <v>593</v>
      </c>
      <c r="K596" s="24" t="str">
        <f t="shared" si="123"/>
        <v>Мкудо «Куппинская ДШИ» (Левашинский район)</v>
      </c>
      <c r="L596" s="24">
        <f>'Рейтинговая таблица организаций'!V596</f>
        <v>60</v>
      </c>
      <c r="M596" s="24">
        <f>'Рейтинговая таблица организаций'!X596</f>
        <v>78</v>
      </c>
      <c r="N596" s="24">
        <f>'Рейтинговая таблица организаций'!Y596</f>
        <v>69</v>
      </c>
      <c r="O596" s="24">
        <f t="shared" si="124"/>
        <v>593</v>
      </c>
      <c r="P596" s="24" t="str">
        <f t="shared" si="125"/>
        <v>Мкудо «Куппинская ДШИ» (Левашинский район)</v>
      </c>
      <c r="Q596" s="24">
        <f>'Рейтинговая таблица организаций'!AD596</f>
        <v>0</v>
      </c>
      <c r="R596" s="24">
        <f>'Рейтинговая таблица организаций'!AE596</f>
        <v>0</v>
      </c>
      <c r="S596" s="7">
        <f>'Рейтинговая таблица организаций'!AF596</f>
        <v>100</v>
      </c>
      <c r="T596" s="24">
        <f>'Рейтинговая таблица организаций'!AG596</f>
        <v>30</v>
      </c>
      <c r="U596" s="24">
        <f t="shared" si="126"/>
        <v>593</v>
      </c>
      <c r="V596" s="24" t="str">
        <f t="shared" si="127"/>
        <v>Мкудо «Куппинская ДШИ» (Левашинский район)</v>
      </c>
      <c r="W596" s="24">
        <f>'Рейтинговая таблица организаций'!AN596</f>
        <v>94</v>
      </c>
      <c r="X596" s="24">
        <f>'Рейтинговая таблица организаций'!AO596</f>
        <v>94</v>
      </c>
      <c r="Y596" s="24">
        <f>'Рейтинговая таблица организаций'!AP596</f>
        <v>92</v>
      </c>
      <c r="Z596" s="24">
        <f>'Рейтинговая таблица организаций'!AQ596</f>
        <v>94</v>
      </c>
      <c r="AA596" s="24">
        <f t="shared" si="128"/>
        <v>593</v>
      </c>
      <c r="AB596" s="24" t="str">
        <f t="shared" si="129"/>
        <v>Мкудо «Куппинская ДШИ» (Левашинский район)</v>
      </c>
      <c r="AC596" s="24">
        <f>'Рейтинговая таблица организаций'!AX596</f>
        <v>83</v>
      </c>
      <c r="AD596" s="24">
        <f>'Рейтинговая таблица организаций'!AY596</f>
        <v>94</v>
      </c>
      <c r="AE596" s="24">
        <f>'Рейтинговая таблица организаций'!AZ596</f>
        <v>94</v>
      </c>
      <c r="AF596" s="24">
        <f>'Рейтинговая таблица организаций'!BA596</f>
        <v>90</v>
      </c>
      <c r="AG596" s="24">
        <f t="shared" si="130"/>
        <v>593</v>
      </c>
      <c r="AH596" s="24" t="str">
        <f t="shared" si="131"/>
        <v>Мкудо «Куппинская ДШИ» (Левашинский район)</v>
      </c>
      <c r="AI596" s="24">
        <f>'Рейтинговая таблица организаций'!BB596</f>
        <v>74.8</v>
      </c>
    </row>
    <row r="597" spans="1:35" s="24" customFormat="1" x14ac:dyDescent="0.25">
      <c r="A597" s="24">
        <f>'Рейтинговая таблица организаций'!A597</f>
        <v>594</v>
      </c>
      <c r="B597" s="24" t="str">
        <f>'Рейтинговая таблица организаций'!B597</f>
        <v>МКУ «Мекегинский детский сад» (Левашинский район)</v>
      </c>
      <c r="C597" s="24">
        <f>'Рейтинговая таблица организаций'!C597</f>
        <v>79</v>
      </c>
      <c r="D597" s="24">
        <f t="shared" si="120"/>
        <v>594</v>
      </c>
      <c r="E597" s="24" t="str">
        <f t="shared" si="121"/>
        <v>МКУ «Мекегинский детский сад» (Левашинский район)</v>
      </c>
      <c r="F597" s="24">
        <f>'Рейтинговая таблица организаций'!M597</f>
        <v>83</v>
      </c>
      <c r="G597" s="24">
        <f>'Рейтинговая таблица организаций'!N597</f>
        <v>90</v>
      </c>
      <c r="H597" s="24">
        <f>'Рейтинговая таблица организаций'!O597</f>
        <v>99</v>
      </c>
      <c r="I597" s="24">
        <f>'Рейтинговая таблица организаций'!P597</f>
        <v>92</v>
      </c>
      <c r="J597" s="24">
        <f t="shared" si="122"/>
        <v>594</v>
      </c>
      <c r="K597" s="24" t="str">
        <f t="shared" si="123"/>
        <v>МКУ «Мекегинский детский сад» (Левашинский район)</v>
      </c>
      <c r="L597" s="24">
        <f>'Рейтинговая таблица организаций'!V597</f>
        <v>100</v>
      </c>
      <c r="M597" s="24">
        <f>'Рейтинговая таблица организаций'!X597</f>
        <v>100</v>
      </c>
      <c r="N597" s="24">
        <f>'Рейтинговая таблица организаций'!Y597</f>
        <v>100</v>
      </c>
      <c r="O597" s="24">
        <f t="shared" si="124"/>
        <v>594</v>
      </c>
      <c r="P597" s="24" t="str">
        <f t="shared" si="125"/>
        <v>МКУ «Мекегинский детский сад» (Левашинский район)</v>
      </c>
      <c r="Q597" s="24">
        <f>'Рейтинговая таблица организаций'!AD597</f>
        <v>0</v>
      </c>
      <c r="R597" s="24">
        <f>'Рейтинговая таблица организаций'!AE597</f>
        <v>0</v>
      </c>
      <c r="S597" s="7">
        <f>'Рейтинговая таблица организаций'!AF597</f>
        <v>71.428571428571431</v>
      </c>
      <c r="T597" s="24">
        <f>'Рейтинговая таблица организаций'!AG597</f>
        <v>21</v>
      </c>
      <c r="U597" s="24">
        <f t="shared" si="126"/>
        <v>594</v>
      </c>
      <c r="V597" s="24" t="str">
        <f t="shared" si="127"/>
        <v>МКУ «Мекегинский детский сад» (Левашинский район)</v>
      </c>
      <c r="W597" s="24">
        <f>'Рейтинговая таблица организаций'!AN597</f>
        <v>100</v>
      </c>
      <c r="X597" s="24">
        <f>'Рейтинговая таблица организаций'!AO597</f>
        <v>100</v>
      </c>
      <c r="Y597" s="24">
        <f>'Рейтинговая таблица организаций'!AP597</f>
        <v>86</v>
      </c>
      <c r="Z597" s="24">
        <f>'Рейтинговая таблица организаций'!AQ597</f>
        <v>97</v>
      </c>
      <c r="AA597" s="24">
        <f t="shared" si="128"/>
        <v>594</v>
      </c>
      <c r="AB597" s="24" t="str">
        <f t="shared" si="129"/>
        <v>МКУ «Мекегинский детский сад» (Левашинский район)</v>
      </c>
      <c r="AC597" s="24">
        <f>'Рейтинговая таблица организаций'!AX597</f>
        <v>100</v>
      </c>
      <c r="AD597" s="24">
        <f>'Рейтинговая таблица организаций'!AY597</f>
        <v>94</v>
      </c>
      <c r="AE597" s="24">
        <f>'Рейтинговая таблица организаций'!AZ597</f>
        <v>97</v>
      </c>
      <c r="AF597" s="24">
        <f>'Рейтинговая таблица организаций'!BA597</f>
        <v>97</v>
      </c>
      <c r="AG597" s="24">
        <f t="shared" si="130"/>
        <v>594</v>
      </c>
      <c r="AH597" s="24" t="str">
        <f t="shared" si="131"/>
        <v>МКУ «Мекегинский детский сад» (Левашинский район)</v>
      </c>
      <c r="AI597" s="24">
        <f>'Рейтинговая таблица организаций'!BB597</f>
        <v>81.400000000000006</v>
      </c>
    </row>
    <row r="598" spans="1:35" s="24" customFormat="1" x14ac:dyDescent="0.25">
      <c r="A598" s="24">
        <f>'Рейтинговая таблица организаций'!A598</f>
        <v>595</v>
      </c>
      <c r="B598" s="24" t="str">
        <f>'Рейтинговая таблица организаций'!B598</f>
        <v>МКОУ «Хаджалмахинская СОШ» (Левашинский район)</v>
      </c>
      <c r="C598" s="24">
        <f>'Рейтинговая таблица организаций'!C598</f>
        <v>200</v>
      </c>
      <c r="D598" s="24">
        <f t="shared" si="120"/>
        <v>595</v>
      </c>
      <c r="E598" s="24" t="str">
        <f t="shared" si="121"/>
        <v>МКОУ «Хаджалмахинская СОШ» (Левашинский район)</v>
      </c>
      <c r="F598" s="24">
        <f>'Рейтинговая таблица организаций'!M598</f>
        <v>82</v>
      </c>
      <c r="G598" s="24">
        <f>'Рейтинговая таблица организаций'!N598</f>
        <v>90</v>
      </c>
      <c r="H598" s="24">
        <f>'Рейтинговая таблица организаций'!O598</f>
        <v>100</v>
      </c>
      <c r="I598" s="24">
        <f>'Рейтинговая таблица организаций'!P598</f>
        <v>92</v>
      </c>
      <c r="J598" s="24">
        <f t="shared" si="122"/>
        <v>595</v>
      </c>
      <c r="K598" s="24" t="str">
        <f t="shared" si="123"/>
        <v>МКОУ «Хаджалмахинская СОШ» (Левашинский район)</v>
      </c>
      <c r="L598" s="24">
        <f>'Рейтинговая таблица организаций'!V598</f>
        <v>40</v>
      </c>
      <c r="M598" s="24">
        <f>'Рейтинговая таблица организаций'!X598</f>
        <v>80</v>
      </c>
      <c r="N598" s="24">
        <f>'Рейтинговая таблица организаций'!Y598</f>
        <v>60</v>
      </c>
      <c r="O598" s="24">
        <f t="shared" si="124"/>
        <v>595</v>
      </c>
      <c r="P598" s="24" t="str">
        <f t="shared" si="125"/>
        <v>МКОУ «Хаджалмахинская СОШ» (Левашинский район)</v>
      </c>
      <c r="Q598" s="24">
        <f>'Рейтинговая таблица организаций'!AD598</f>
        <v>0</v>
      </c>
      <c r="R598" s="24">
        <f>'Рейтинговая таблица организаций'!AE598</f>
        <v>20</v>
      </c>
      <c r="S598" s="7">
        <f>'Рейтинговая таблица организаций'!AF598</f>
        <v>75</v>
      </c>
      <c r="T598" s="24">
        <f>'Рейтинговая таблица организаций'!AG598</f>
        <v>31</v>
      </c>
      <c r="U598" s="24">
        <f t="shared" si="126"/>
        <v>595</v>
      </c>
      <c r="V598" s="24" t="str">
        <f t="shared" si="127"/>
        <v>МКОУ «Хаджалмахинская СОШ» (Левашинский район)</v>
      </c>
      <c r="W598" s="24">
        <f>'Рейтинговая таблица организаций'!AN598</f>
        <v>96</v>
      </c>
      <c r="X598" s="24">
        <f>'Рейтинговая таблица организаций'!AO598</f>
        <v>95</v>
      </c>
      <c r="Y598" s="24">
        <f>'Рейтинговая таблица организаций'!AP598</f>
        <v>86</v>
      </c>
      <c r="Z598" s="24">
        <f>'Рейтинговая таблица организаций'!AQ598</f>
        <v>94</v>
      </c>
      <c r="AA598" s="24">
        <f t="shared" si="128"/>
        <v>595</v>
      </c>
      <c r="AB598" s="24" t="str">
        <f t="shared" si="129"/>
        <v>МКОУ «Хаджалмахинская СОШ» (Левашинский район)</v>
      </c>
      <c r="AC598" s="24">
        <f>'Рейтинговая таблица организаций'!AX598</f>
        <v>100</v>
      </c>
      <c r="AD598" s="24">
        <f>'Рейтинговая таблица организаций'!AY598</f>
        <v>98</v>
      </c>
      <c r="AE598" s="24">
        <f>'Рейтинговая таблица организаций'!AZ598</f>
        <v>96</v>
      </c>
      <c r="AF598" s="24">
        <f>'Рейтинговая таблица организаций'!BA598</f>
        <v>98</v>
      </c>
      <c r="AG598" s="24">
        <f t="shared" si="130"/>
        <v>595</v>
      </c>
      <c r="AH598" s="24" t="str">
        <f t="shared" si="131"/>
        <v>МКОУ «Хаджалмахинская СОШ» (Левашинский район)</v>
      </c>
      <c r="AI598" s="24">
        <f>'Рейтинговая таблица организаций'!BB598</f>
        <v>75</v>
      </c>
    </row>
    <row r="599" spans="1:35" s="24" customFormat="1" x14ac:dyDescent="0.25">
      <c r="A599" s="24">
        <f>'Рейтинговая таблица организаций'!A599</f>
        <v>596</v>
      </c>
      <c r="B599" s="24" t="str">
        <f>'Рейтинговая таблица организаций'!B599</f>
        <v>МКОУ «Хаджалмахинская ООШ» (Левашинский район)</v>
      </c>
      <c r="C599" s="24">
        <f>'Рейтинговая таблица организаций'!C599</f>
        <v>103</v>
      </c>
      <c r="D599" s="24">
        <f t="shared" si="120"/>
        <v>596</v>
      </c>
      <c r="E599" s="24" t="str">
        <f t="shared" si="121"/>
        <v>МКОУ «Хаджалмахинская ООШ» (Левашинский район)</v>
      </c>
      <c r="F599" s="24">
        <f>'Рейтинговая таблица организаций'!M599</f>
        <v>88</v>
      </c>
      <c r="G599" s="24">
        <f>'Рейтинговая таблица организаций'!N599</f>
        <v>100</v>
      </c>
      <c r="H599" s="24">
        <f>'Рейтинговая таблица организаций'!O599</f>
        <v>90</v>
      </c>
      <c r="I599" s="24">
        <f>'Рейтинговая таблица организаций'!P599</f>
        <v>92</v>
      </c>
      <c r="J599" s="24">
        <f t="shared" si="122"/>
        <v>596</v>
      </c>
      <c r="K599" s="24" t="str">
        <f t="shared" si="123"/>
        <v>МКОУ «Хаджалмахинская ООШ» (Левашинский район)</v>
      </c>
      <c r="L599" s="24">
        <f>'Рейтинговая таблица организаций'!V599</f>
        <v>40</v>
      </c>
      <c r="M599" s="24">
        <f>'Рейтинговая таблица организаций'!X599</f>
        <v>83</v>
      </c>
      <c r="N599" s="24">
        <f>'Рейтинговая таблица организаций'!Y599</f>
        <v>61</v>
      </c>
      <c r="O599" s="24">
        <f t="shared" si="124"/>
        <v>596</v>
      </c>
      <c r="P599" s="24" t="str">
        <f t="shared" si="125"/>
        <v>МКОУ «Хаджалмахинская ООШ» (Левашинский район)</v>
      </c>
      <c r="Q599" s="24">
        <f>'Рейтинговая таблица организаций'!AD599</f>
        <v>0</v>
      </c>
      <c r="R599" s="24">
        <f>'Рейтинговая таблица организаций'!AE599</f>
        <v>20</v>
      </c>
      <c r="S599" s="7">
        <f>'Рейтинговая таблица организаций'!AF599</f>
        <v>71.428571428571431</v>
      </c>
      <c r="T599" s="24">
        <f>'Рейтинговая таблица организаций'!AG599</f>
        <v>29</v>
      </c>
      <c r="U599" s="24">
        <f t="shared" si="126"/>
        <v>596</v>
      </c>
      <c r="V599" s="24" t="str">
        <f t="shared" si="127"/>
        <v>МКОУ «Хаджалмахинская ООШ» (Левашинский район)</v>
      </c>
      <c r="W599" s="24">
        <f>'Рейтинговая таблица организаций'!AN599</f>
        <v>95</v>
      </c>
      <c r="X599" s="24">
        <f>'Рейтинговая таблица организаций'!AO599</f>
        <v>98</v>
      </c>
      <c r="Y599" s="24">
        <f>'Рейтинговая таблица организаций'!AP599</f>
        <v>100</v>
      </c>
      <c r="Z599" s="24">
        <f>'Рейтинговая таблица организаций'!AQ599</f>
        <v>97</v>
      </c>
      <c r="AA599" s="24">
        <f t="shared" si="128"/>
        <v>596</v>
      </c>
      <c r="AB599" s="24" t="str">
        <f t="shared" si="129"/>
        <v>МКОУ «Хаджалмахинская ООШ» (Левашинский район)</v>
      </c>
      <c r="AC599" s="24">
        <f>'Рейтинговая таблица организаций'!AX599</f>
        <v>97</v>
      </c>
      <c r="AD599" s="24">
        <f>'Рейтинговая таблица организаций'!AY599</f>
        <v>94</v>
      </c>
      <c r="AE599" s="24">
        <f>'Рейтинговая таблица организаций'!AZ599</f>
        <v>96</v>
      </c>
      <c r="AF599" s="24">
        <f>'Рейтинговая таблица организаций'!BA599</f>
        <v>96</v>
      </c>
      <c r="AG599" s="24">
        <f t="shared" si="130"/>
        <v>596</v>
      </c>
      <c r="AH599" s="24" t="str">
        <f t="shared" si="131"/>
        <v>МКОУ «Хаджалмахинская ООШ» (Левашинский район)</v>
      </c>
      <c r="AI599" s="24">
        <f>'Рейтинговая таблица организаций'!BB599</f>
        <v>75</v>
      </c>
    </row>
    <row r="600" spans="1:35" s="24" customFormat="1" x14ac:dyDescent="0.25">
      <c r="A600" s="24">
        <f>'Рейтинговая таблица организаций'!A600</f>
        <v>597</v>
      </c>
      <c r="B600" s="24" t="str">
        <f>'Рейтинговая таблица организаций'!B600</f>
        <v>МКОУ «Цудахарская СОШ им. М.В.Вагабова» (Левашинский район)</v>
      </c>
      <c r="C600" s="24">
        <f>'Рейтинговая таблица организаций'!C600</f>
        <v>237</v>
      </c>
      <c r="D600" s="24">
        <f t="shared" si="120"/>
        <v>597</v>
      </c>
      <c r="E600" s="24" t="str">
        <f t="shared" si="121"/>
        <v>МКОУ «Цудахарская СОШ им. М.В.Вагабова» (Левашинский район)</v>
      </c>
      <c r="F600" s="24">
        <f>'Рейтинговая таблица организаций'!M600</f>
        <v>100</v>
      </c>
      <c r="G600" s="24">
        <f>'Рейтинговая таблица организаций'!N600</f>
        <v>100</v>
      </c>
      <c r="H600" s="24">
        <f>'Рейтинговая таблица организаций'!O600</f>
        <v>95</v>
      </c>
      <c r="I600" s="24">
        <f>'Рейтинговая таблица организаций'!P600</f>
        <v>98</v>
      </c>
      <c r="J600" s="24">
        <f t="shared" si="122"/>
        <v>597</v>
      </c>
      <c r="K600" s="24" t="str">
        <f t="shared" si="123"/>
        <v>МКОУ «Цудахарская СОШ им. М.В.Вагабова» (Левашинский район)</v>
      </c>
      <c r="L600" s="24">
        <f>'Рейтинговая таблица организаций'!V600</f>
        <v>100</v>
      </c>
      <c r="M600" s="24">
        <f>'Рейтинговая таблица организаций'!X600</f>
        <v>89</v>
      </c>
      <c r="N600" s="24">
        <f>'Рейтинговая таблица организаций'!Y600</f>
        <v>94</v>
      </c>
      <c r="O600" s="24">
        <f t="shared" si="124"/>
        <v>597</v>
      </c>
      <c r="P600" s="24" t="str">
        <f t="shared" si="125"/>
        <v>МКОУ «Цудахарская СОШ им. М.В.Вагабова» (Левашинский район)</v>
      </c>
      <c r="Q600" s="24">
        <f>'Рейтинговая таблица организаций'!AD600</f>
        <v>100</v>
      </c>
      <c r="R600" s="24">
        <f>'Рейтинговая таблица организаций'!AE600</f>
        <v>100</v>
      </c>
      <c r="S600" s="7">
        <f>'Рейтинговая таблица организаций'!AF600</f>
        <v>81.481481481481481</v>
      </c>
      <c r="T600" s="24">
        <f>'Рейтинговая таблица организаций'!AG600</f>
        <v>94</v>
      </c>
      <c r="U600" s="24">
        <f t="shared" si="126"/>
        <v>597</v>
      </c>
      <c r="V600" s="24" t="str">
        <f t="shared" si="127"/>
        <v>МКОУ «Цудахарская СОШ им. М.В.Вагабова» (Левашинский район)</v>
      </c>
      <c r="W600" s="24">
        <f>'Рейтинговая таблица организаций'!AN600</f>
        <v>96</v>
      </c>
      <c r="X600" s="24">
        <f>'Рейтинговая таблица организаций'!AO600</f>
        <v>97</v>
      </c>
      <c r="Y600" s="24">
        <f>'Рейтинговая таблица организаций'!AP600</f>
        <v>90</v>
      </c>
      <c r="Z600" s="24">
        <f>'Рейтинговая таблица организаций'!AQ600</f>
        <v>95</v>
      </c>
      <c r="AA600" s="24">
        <f t="shared" si="128"/>
        <v>597</v>
      </c>
      <c r="AB600" s="24" t="str">
        <f t="shared" si="129"/>
        <v>МКОУ «Цудахарская СОШ им. М.В.Вагабова» (Левашинский район)</v>
      </c>
      <c r="AC600" s="24">
        <f>'Рейтинговая таблица организаций'!AX600</f>
        <v>94</v>
      </c>
      <c r="AD600" s="24">
        <f>'Рейтинговая таблица организаций'!AY600</f>
        <v>94</v>
      </c>
      <c r="AE600" s="24">
        <f>'Рейтинговая таблица организаций'!AZ600</f>
        <v>94</v>
      </c>
      <c r="AF600" s="24">
        <f>'Рейтинговая таблица организаций'!BA600</f>
        <v>94</v>
      </c>
      <c r="AG600" s="24">
        <f t="shared" si="130"/>
        <v>597</v>
      </c>
      <c r="AH600" s="24" t="str">
        <f t="shared" si="131"/>
        <v>МКОУ «Цудахарская СОШ им. М.В.Вагабова» (Левашинский район)</v>
      </c>
      <c r="AI600" s="24">
        <f>'Рейтинговая таблица организаций'!BB600</f>
        <v>95</v>
      </c>
    </row>
    <row r="601" spans="1:35" s="24" customFormat="1" x14ac:dyDescent="0.25">
      <c r="A601" s="24">
        <f>'Рейтинговая таблица организаций'!A601</f>
        <v>598</v>
      </c>
      <c r="B601" s="24" t="str">
        <f>'Рейтинговая таблица организаций'!B601</f>
        <v>МКОУ «Гапцахская СОШ им. Нагиева Т.Н.» (Магарамкентский район )</v>
      </c>
      <c r="C601" s="24">
        <f>'Рейтинговая таблица организаций'!C601</f>
        <v>141</v>
      </c>
      <c r="D601" s="24">
        <f t="shared" si="120"/>
        <v>598</v>
      </c>
      <c r="E601" s="24" t="str">
        <f t="shared" si="121"/>
        <v>МКОУ «Гапцахская СОШ им. Нагиева Т.Н.» (Магарамкентский район )</v>
      </c>
      <c r="F601" s="24">
        <f>'Рейтинговая таблица организаций'!M601</f>
        <v>86</v>
      </c>
      <c r="G601" s="24">
        <f>'Рейтинговая таблица организаций'!N601</f>
        <v>100</v>
      </c>
      <c r="H601" s="24">
        <f>'Рейтинговая таблица организаций'!O601</f>
        <v>96</v>
      </c>
      <c r="I601" s="24">
        <f>'Рейтинговая таблица организаций'!P601</f>
        <v>94</v>
      </c>
      <c r="J601" s="24">
        <f t="shared" si="122"/>
        <v>598</v>
      </c>
      <c r="K601" s="24" t="str">
        <f t="shared" si="123"/>
        <v>МКОУ «Гапцахская СОШ им. Нагиева Т.Н.» (Магарамкентский район )</v>
      </c>
      <c r="L601" s="24">
        <f>'Рейтинговая таблица организаций'!V601</f>
        <v>80</v>
      </c>
      <c r="M601" s="24">
        <f>'Рейтинговая таблица организаций'!X601</f>
        <v>75</v>
      </c>
      <c r="N601" s="24">
        <f>'Рейтинговая таблица организаций'!Y601</f>
        <v>77</v>
      </c>
      <c r="O601" s="24">
        <f t="shared" si="124"/>
        <v>598</v>
      </c>
      <c r="P601" s="24" t="str">
        <f t="shared" si="125"/>
        <v>МКОУ «Гапцахская СОШ им. Нагиева Т.Н.» (Магарамкентский район )</v>
      </c>
      <c r="Q601" s="24">
        <f>'Рейтинговая таблица организаций'!AD601</f>
        <v>40</v>
      </c>
      <c r="R601" s="24">
        <f>'Рейтинговая таблица организаций'!AE601</f>
        <v>100</v>
      </c>
      <c r="S601" s="7">
        <f>'Рейтинговая таблица организаций'!AF601</f>
        <v>92.857142857142861</v>
      </c>
      <c r="T601" s="24">
        <f>'Рейтинговая таблица организаций'!AG601</f>
        <v>80</v>
      </c>
      <c r="U601" s="24">
        <f t="shared" si="126"/>
        <v>598</v>
      </c>
      <c r="V601" s="24" t="str">
        <f t="shared" si="127"/>
        <v>МКОУ «Гапцахская СОШ им. Нагиева Т.Н.» (Магарамкентский район )</v>
      </c>
      <c r="W601" s="24">
        <f>'Рейтинговая таблица организаций'!AN601</f>
        <v>91</v>
      </c>
      <c r="X601" s="24">
        <f>'Рейтинговая таблица организаций'!AO601</f>
        <v>94</v>
      </c>
      <c r="Y601" s="24">
        <f>'Рейтинговая таблица организаций'!AP601</f>
        <v>89</v>
      </c>
      <c r="Z601" s="24">
        <f>'Рейтинговая таблица организаций'!AQ601</f>
        <v>92</v>
      </c>
      <c r="AA601" s="24">
        <f t="shared" si="128"/>
        <v>598</v>
      </c>
      <c r="AB601" s="24" t="str">
        <f t="shared" si="129"/>
        <v>МКОУ «Гапцахская СОШ им. Нагиева Т.Н.» (Магарамкентский район )</v>
      </c>
      <c r="AC601" s="24">
        <f>'Рейтинговая таблица организаций'!AX601</f>
        <v>86</v>
      </c>
      <c r="AD601" s="24">
        <f>'Рейтинговая таблица организаций'!AY601</f>
        <v>92</v>
      </c>
      <c r="AE601" s="24">
        <f>'Рейтинговая таблица организаций'!AZ601</f>
        <v>89</v>
      </c>
      <c r="AF601" s="24">
        <f>'Рейтинговая таблица организаций'!BA601</f>
        <v>89</v>
      </c>
      <c r="AG601" s="24">
        <f t="shared" si="130"/>
        <v>598</v>
      </c>
      <c r="AH601" s="24" t="str">
        <f t="shared" si="131"/>
        <v>МКОУ «Гапцахская СОШ им. Нагиева Т.Н.» (Магарамкентский район )</v>
      </c>
      <c r="AI601" s="24">
        <f>'Рейтинговая таблица организаций'!BB601</f>
        <v>86.4</v>
      </c>
    </row>
    <row r="602" spans="1:35" s="24" customFormat="1" x14ac:dyDescent="0.25">
      <c r="A602" s="24">
        <f>'Рейтинговая таблица организаций'!A602</f>
        <v>599</v>
      </c>
      <c r="B602" s="24" t="str">
        <f>'Рейтинговая таблица организаций'!B602</f>
        <v>МКОУ «Картасказмалярская СОШ» (Магарамкентский район )</v>
      </c>
      <c r="C602" s="24">
        <f>'Рейтинговая таблица организаций'!C602</f>
        <v>86</v>
      </c>
      <c r="D602" s="24">
        <f t="shared" si="120"/>
        <v>599</v>
      </c>
      <c r="E602" s="24" t="str">
        <f t="shared" si="121"/>
        <v>МКОУ «Картасказмалярская СОШ» (Магарамкентский район )</v>
      </c>
      <c r="F602" s="24">
        <f>'Рейтинговая таблица организаций'!M602</f>
        <v>100</v>
      </c>
      <c r="G602" s="24">
        <f>'Рейтинговая таблица организаций'!N602</f>
        <v>90</v>
      </c>
      <c r="H602" s="24">
        <f>'Рейтинговая таблица организаций'!O602</f>
        <v>100</v>
      </c>
      <c r="I602" s="24">
        <f>'Рейтинговая таблица организаций'!P602</f>
        <v>97</v>
      </c>
      <c r="J602" s="24">
        <f t="shared" si="122"/>
        <v>599</v>
      </c>
      <c r="K602" s="24" t="str">
        <f t="shared" si="123"/>
        <v>МКОУ «Картасказмалярская СОШ» (Магарамкентский район )</v>
      </c>
      <c r="L602" s="24">
        <f>'Рейтинговая таблица организаций'!V602</f>
        <v>100</v>
      </c>
      <c r="M602" s="24">
        <f>'Рейтинговая таблица организаций'!X602</f>
        <v>94</v>
      </c>
      <c r="N602" s="24">
        <f>'Рейтинговая таблица организаций'!Y602</f>
        <v>97</v>
      </c>
      <c r="O602" s="24">
        <f t="shared" si="124"/>
        <v>599</v>
      </c>
      <c r="P602" s="24" t="str">
        <f t="shared" si="125"/>
        <v>МКОУ «Картасказмалярская СОШ» (Магарамкентский район )</v>
      </c>
      <c r="Q602" s="24">
        <f>'Рейтинговая таблица организаций'!AD602</f>
        <v>20</v>
      </c>
      <c r="R602" s="24">
        <f>'Рейтинговая таблица организаций'!AE602</f>
        <v>60</v>
      </c>
      <c r="S602" s="7">
        <f>'Рейтинговая таблица организаций'!AF602</f>
        <v>66.666666666666671</v>
      </c>
      <c r="T602" s="24">
        <f>'Рейтинговая таблица организаций'!AG602</f>
        <v>50</v>
      </c>
      <c r="U602" s="24">
        <f t="shared" si="126"/>
        <v>599</v>
      </c>
      <c r="V602" s="24" t="str">
        <f t="shared" si="127"/>
        <v>МКОУ «Картасказмалярская СОШ» (Магарамкентский район )</v>
      </c>
      <c r="W602" s="24">
        <f>'Рейтинговая таблица организаций'!AN602</f>
        <v>94</v>
      </c>
      <c r="X602" s="24">
        <f>'Рейтинговая таблица организаций'!AO602</f>
        <v>100</v>
      </c>
      <c r="Y602" s="24">
        <f>'Рейтинговая таблица организаций'!AP602</f>
        <v>100</v>
      </c>
      <c r="Z602" s="24">
        <f>'Рейтинговая таблица организаций'!AQ602</f>
        <v>98</v>
      </c>
      <c r="AA602" s="24">
        <f t="shared" si="128"/>
        <v>599</v>
      </c>
      <c r="AB602" s="24" t="str">
        <f t="shared" si="129"/>
        <v>МКОУ «Картасказмалярская СОШ» (Магарамкентский район )</v>
      </c>
      <c r="AC602" s="24">
        <f>'Рейтинговая таблица организаций'!AX602</f>
        <v>99</v>
      </c>
      <c r="AD602" s="24">
        <f>'Рейтинговая таблица организаций'!AY602</f>
        <v>94</v>
      </c>
      <c r="AE602" s="24">
        <f>'Рейтинговая таблица организаций'!AZ602</f>
        <v>94</v>
      </c>
      <c r="AF602" s="24">
        <f>'Рейтинговая таблица организаций'!BA602</f>
        <v>96</v>
      </c>
      <c r="AG602" s="24">
        <f t="shared" si="130"/>
        <v>599</v>
      </c>
      <c r="AH602" s="24" t="str">
        <f t="shared" si="131"/>
        <v>МКОУ «Картасказмалярская СОШ» (Магарамкентский район )</v>
      </c>
      <c r="AI602" s="24">
        <f>'Рейтинговая таблица организаций'!BB602</f>
        <v>87.6</v>
      </c>
    </row>
    <row r="603" spans="1:35" s="24" customFormat="1" x14ac:dyDescent="0.25">
      <c r="A603" s="24">
        <f>'Рейтинговая таблица организаций'!A603</f>
        <v>600</v>
      </c>
      <c r="B603" s="24" t="str">
        <f>'Рейтинговая таблица организаций'!B603</f>
        <v>МКОУ «Бутказмалярская СОШ» (Магарамкентский район )</v>
      </c>
      <c r="C603" s="24">
        <f>'Рейтинговая таблица организаций'!C603</f>
        <v>137</v>
      </c>
      <c r="D603" s="24">
        <f t="shared" si="120"/>
        <v>600</v>
      </c>
      <c r="E603" s="24" t="str">
        <f t="shared" si="121"/>
        <v>МКОУ «Бутказмалярская СОШ» (Магарамкентский район )</v>
      </c>
      <c r="F603" s="24">
        <f>'Рейтинговая таблица организаций'!M603</f>
        <v>100</v>
      </c>
      <c r="G603" s="24">
        <f>'Рейтинговая таблица организаций'!N603</f>
        <v>100</v>
      </c>
      <c r="H603" s="24">
        <f>'Рейтинговая таблица организаций'!O603</f>
        <v>88</v>
      </c>
      <c r="I603" s="24">
        <f>'Рейтинговая таблица организаций'!P603</f>
        <v>95</v>
      </c>
      <c r="J603" s="24">
        <f t="shared" si="122"/>
        <v>600</v>
      </c>
      <c r="K603" s="24" t="str">
        <f t="shared" si="123"/>
        <v>МКОУ «Бутказмалярская СОШ» (Магарамкентский район )</v>
      </c>
      <c r="L603" s="24">
        <f>'Рейтинговая таблица организаций'!V603</f>
        <v>100</v>
      </c>
      <c r="M603" s="24">
        <f>'Рейтинговая таблица организаций'!X603</f>
        <v>88</v>
      </c>
      <c r="N603" s="24">
        <f>'Рейтинговая таблица организаций'!Y603</f>
        <v>94</v>
      </c>
      <c r="O603" s="24">
        <f t="shared" si="124"/>
        <v>600</v>
      </c>
      <c r="P603" s="24" t="str">
        <f t="shared" si="125"/>
        <v>МКОУ «Бутказмалярская СОШ» (Магарамкентский район )</v>
      </c>
      <c r="Q603" s="24">
        <f>'Рейтинговая таблица организаций'!AD603</f>
        <v>40</v>
      </c>
      <c r="R603" s="24">
        <f>'Рейтинговая таблица организаций'!AE603</f>
        <v>40</v>
      </c>
      <c r="S603" s="7">
        <f>'Рейтинговая таблица организаций'!AF603</f>
        <v>70</v>
      </c>
      <c r="T603" s="24">
        <f>'Рейтинговая таблица организаций'!AG603</f>
        <v>49</v>
      </c>
      <c r="U603" s="24">
        <f t="shared" si="126"/>
        <v>600</v>
      </c>
      <c r="V603" s="24" t="str">
        <f t="shared" si="127"/>
        <v>МКОУ «Бутказмалярская СОШ» (Магарамкентский район )</v>
      </c>
      <c r="W603" s="24">
        <f>'Рейтинговая таблица организаций'!AN603</f>
        <v>93</v>
      </c>
      <c r="X603" s="24">
        <f>'Рейтинговая таблица организаций'!AO603</f>
        <v>96</v>
      </c>
      <c r="Y603" s="24">
        <f>'Рейтинговая таблица организаций'!AP603</f>
        <v>100</v>
      </c>
      <c r="Z603" s="24">
        <f>'Рейтинговая таблица организаций'!AQ603</f>
        <v>96</v>
      </c>
      <c r="AA603" s="24">
        <f t="shared" si="128"/>
        <v>600</v>
      </c>
      <c r="AB603" s="24" t="str">
        <f t="shared" si="129"/>
        <v>МКОУ «Бутказмалярская СОШ» (Магарамкентский район )</v>
      </c>
      <c r="AC603" s="24">
        <f>'Рейтинговая таблица организаций'!AX603</f>
        <v>96</v>
      </c>
      <c r="AD603" s="24">
        <f>'Рейтинговая таблица организаций'!AY603</f>
        <v>99</v>
      </c>
      <c r="AE603" s="24">
        <f>'Рейтинговая таблица организаций'!AZ603</f>
        <v>99</v>
      </c>
      <c r="AF603" s="24">
        <f>'Рейтинговая таблица организаций'!BA603</f>
        <v>98</v>
      </c>
      <c r="AG603" s="24">
        <f t="shared" si="130"/>
        <v>600</v>
      </c>
      <c r="AH603" s="24" t="str">
        <f t="shared" si="131"/>
        <v>МКОУ «Бутказмалярская СОШ» (Магарамкентский район )</v>
      </c>
      <c r="AI603" s="24">
        <f>'Рейтинговая таблица организаций'!BB603</f>
        <v>86.4</v>
      </c>
    </row>
    <row r="604" spans="1:35" s="24" customFormat="1" x14ac:dyDescent="0.25">
      <c r="A604" s="24">
        <f>'Рейтинговая таблица организаций'!A604</f>
        <v>601</v>
      </c>
      <c r="B604" s="24" t="str">
        <f>'Рейтинговая таблица организаций'!B604</f>
        <v>МКОУ «Ярагказмалярская СОШ им. М. Ярагского» (Магарамкентский район )</v>
      </c>
      <c r="C604" s="24">
        <f>'Рейтинговая таблица организаций'!C604</f>
        <v>227</v>
      </c>
      <c r="D604" s="24">
        <f t="shared" si="120"/>
        <v>601</v>
      </c>
      <c r="E604" s="24" t="str">
        <f t="shared" si="121"/>
        <v>МКОУ «Ярагказмалярская СОШ им. М. Ярагского» (Магарамкентский район )</v>
      </c>
      <c r="F604" s="24">
        <f>'Рейтинговая таблица организаций'!M604</f>
        <v>100</v>
      </c>
      <c r="G604" s="24">
        <f>'Рейтинговая таблица организаций'!N604</f>
        <v>100</v>
      </c>
      <c r="H604" s="24">
        <f>'Рейтинговая таблица организаций'!O604</f>
        <v>96</v>
      </c>
      <c r="I604" s="24">
        <f>'Рейтинговая таблица организаций'!P604</f>
        <v>98</v>
      </c>
      <c r="J604" s="24">
        <f t="shared" si="122"/>
        <v>601</v>
      </c>
      <c r="K604" s="24" t="str">
        <f t="shared" si="123"/>
        <v>МКОУ «Ярагказмалярская СОШ им. М. Ярагского» (Магарамкентский район )</v>
      </c>
      <c r="L604" s="24">
        <f>'Рейтинговая таблица организаций'!V604</f>
        <v>100</v>
      </c>
      <c r="M604" s="24">
        <f>'Рейтинговая таблица организаций'!X604</f>
        <v>93</v>
      </c>
      <c r="N604" s="24">
        <f>'Рейтинговая таблица организаций'!Y604</f>
        <v>96</v>
      </c>
      <c r="O604" s="24">
        <f t="shared" si="124"/>
        <v>601</v>
      </c>
      <c r="P604" s="24" t="str">
        <f t="shared" si="125"/>
        <v>МКОУ «Ярагказмалярская СОШ им. М. Ярагского» (Магарамкентский район )</v>
      </c>
      <c r="Q604" s="24">
        <f>'Рейтинговая таблица организаций'!AD604</f>
        <v>60</v>
      </c>
      <c r="R604" s="24">
        <f>'Рейтинговая таблица организаций'!AE604</f>
        <v>60</v>
      </c>
      <c r="S604" s="7">
        <f>'Рейтинговая таблица организаций'!AF604</f>
        <v>94.736842105263165</v>
      </c>
      <c r="T604" s="24">
        <f>'Рейтинговая таблица организаций'!AG604</f>
        <v>70</v>
      </c>
      <c r="U604" s="24">
        <f t="shared" si="126"/>
        <v>601</v>
      </c>
      <c r="V604" s="24" t="str">
        <f t="shared" si="127"/>
        <v>МКОУ «Ярагказмалярская СОШ им. М. Ярагского» (Магарамкентский район )</v>
      </c>
      <c r="W604" s="24">
        <f>'Рейтинговая таблица организаций'!AN604</f>
        <v>94</v>
      </c>
      <c r="X604" s="24">
        <f>'Рейтинговая таблица организаций'!AO604</f>
        <v>96</v>
      </c>
      <c r="Y604" s="24">
        <f>'Рейтинговая таблица организаций'!AP604</f>
        <v>92</v>
      </c>
      <c r="Z604" s="24">
        <f>'Рейтинговая таблица организаций'!AQ604</f>
        <v>94</v>
      </c>
      <c r="AA604" s="24">
        <f t="shared" si="128"/>
        <v>601</v>
      </c>
      <c r="AB604" s="24" t="str">
        <f t="shared" si="129"/>
        <v>МКОУ «Ярагказмалярская СОШ им. М. Ярагского» (Магарамкентский район )</v>
      </c>
      <c r="AC604" s="24">
        <f>'Рейтинговая таблица организаций'!AX604</f>
        <v>93</v>
      </c>
      <c r="AD604" s="24">
        <f>'Рейтинговая таблица организаций'!AY604</f>
        <v>93</v>
      </c>
      <c r="AE604" s="24">
        <f>'Рейтинговая таблица организаций'!AZ604</f>
        <v>94</v>
      </c>
      <c r="AF604" s="24">
        <f>'Рейтинговая таблица организаций'!BA604</f>
        <v>93</v>
      </c>
      <c r="AG604" s="24">
        <f t="shared" si="130"/>
        <v>601</v>
      </c>
      <c r="AH604" s="24" t="str">
        <f t="shared" si="131"/>
        <v>МКОУ «Ярагказмалярская СОШ им. М. Ярагского» (Магарамкентский район )</v>
      </c>
      <c r="AI604" s="24">
        <f>'Рейтинговая таблица организаций'!BB604</f>
        <v>90.2</v>
      </c>
    </row>
    <row r="605" spans="1:35" s="24" customFormat="1" x14ac:dyDescent="0.25">
      <c r="A605" s="24">
        <f>'Рейтинговая таблица организаций'!A605</f>
        <v>602</v>
      </c>
      <c r="B605" s="24" t="str">
        <f>'Рейтинговая таблица организаций'!B605</f>
        <v>МКОУ «Самурская СОШ» (Магарамкентский район )</v>
      </c>
      <c r="C605" s="24">
        <f>'Рейтинговая таблица организаций'!C605</f>
        <v>154</v>
      </c>
      <c r="D605" s="24">
        <f t="shared" si="120"/>
        <v>602</v>
      </c>
      <c r="E605" s="24" t="str">
        <f t="shared" si="121"/>
        <v>МКОУ «Самурская СОШ» (Магарамкентский район )</v>
      </c>
      <c r="F605" s="24">
        <f>'Рейтинговая таблица организаций'!M605</f>
        <v>72</v>
      </c>
      <c r="G605" s="24">
        <f>'Рейтинговая таблица организаций'!N605</f>
        <v>60</v>
      </c>
      <c r="H605" s="24">
        <f>'Рейтинговая таблица организаций'!O605</f>
        <v>89</v>
      </c>
      <c r="I605" s="24">
        <f>'Рейтинговая таблица организаций'!P605</f>
        <v>75</v>
      </c>
      <c r="J605" s="24">
        <f t="shared" si="122"/>
        <v>602</v>
      </c>
      <c r="K605" s="24" t="str">
        <f t="shared" si="123"/>
        <v>МКОУ «Самурская СОШ» (Магарамкентский район )</v>
      </c>
      <c r="L605" s="24">
        <f>'Рейтинговая таблица организаций'!V605</f>
        <v>80</v>
      </c>
      <c r="M605" s="24">
        <f>'Рейтинговая таблица организаций'!X605</f>
        <v>81</v>
      </c>
      <c r="N605" s="24">
        <f>'Рейтинговая таблица организаций'!Y605</f>
        <v>80</v>
      </c>
      <c r="O605" s="24">
        <f t="shared" si="124"/>
        <v>602</v>
      </c>
      <c r="P605" s="24" t="str">
        <f t="shared" si="125"/>
        <v>МКОУ «Самурская СОШ» (Магарамкентский район )</v>
      </c>
      <c r="Q605" s="24">
        <f>'Рейтинговая таблица организаций'!AD605</f>
        <v>40</v>
      </c>
      <c r="R605" s="24">
        <f>'Рейтинговая таблица организаций'!AE605</f>
        <v>60</v>
      </c>
      <c r="S605" s="7">
        <f>'Рейтинговая таблица организаций'!AF605</f>
        <v>85.714285714285708</v>
      </c>
      <c r="T605" s="24">
        <f>'Рейтинговая таблица организаций'!AG605</f>
        <v>62</v>
      </c>
      <c r="U605" s="24">
        <f t="shared" si="126"/>
        <v>602</v>
      </c>
      <c r="V605" s="24" t="str">
        <f t="shared" si="127"/>
        <v>МКОУ «Самурская СОШ» (Магарамкентский район )</v>
      </c>
      <c r="W605" s="24">
        <f>'Рейтинговая таблица организаций'!AN605</f>
        <v>88</v>
      </c>
      <c r="X605" s="24">
        <f>'Рейтинговая таблица организаций'!AO605</f>
        <v>92</v>
      </c>
      <c r="Y605" s="24">
        <f>'Рейтинговая таблица организаций'!AP605</f>
        <v>87</v>
      </c>
      <c r="Z605" s="24">
        <f>'Рейтинговая таблица организаций'!AQ605</f>
        <v>89</v>
      </c>
      <c r="AA605" s="24">
        <f t="shared" si="128"/>
        <v>602</v>
      </c>
      <c r="AB605" s="24" t="str">
        <f t="shared" si="129"/>
        <v>МКОУ «Самурская СОШ» (Магарамкентский район )</v>
      </c>
      <c r="AC605" s="24">
        <f>'Рейтинговая таблица организаций'!AX605</f>
        <v>86</v>
      </c>
      <c r="AD605" s="24">
        <f>'Рейтинговая таблица организаций'!AY605</f>
        <v>88</v>
      </c>
      <c r="AE605" s="24">
        <f>'Рейтинговая таблица организаций'!AZ605</f>
        <v>84</v>
      </c>
      <c r="AF605" s="24">
        <f>'Рейтинговая таблица организаций'!BA605</f>
        <v>86</v>
      </c>
      <c r="AG605" s="24">
        <f t="shared" si="130"/>
        <v>602</v>
      </c>
      <c r="AH605" s="24" t="str">
        <f t="shared" si="131"/>
        <v>МКОУ «Самурская СОШ» (Магарамкентский район )</v>
      </c>
      <c r="AI605" s="24">
        <f>'Рейтинговая таблица организаций'!BB605</f>
        <v>78.400000000000006</v>
      </c>
    </row>
    <row r="606" spans="1:35" s="24" customFormat="1" x14ac:dyDescent="0.25">
      <c r="A606" s="24">
        <f>'Рейтинговая таблица организаций'!A606</f>
        <v>603</v>
      </c>
      <c r="B606" s="24" t="str">
        <f>'Рейтинговая таблица организаций'!B606</f>
        <v>МКОУ «Билбильская СОШ им. М.Абдуллаева» (Магарамкентский район )</v>
      </c>
      <c r="C606" s="24">
        <f>'Рейтинговая таблица организаций'!C606</f>
        <v>180</v>
      </c>
      <c r="D606" s="24">
        <f t="shared" si="120"/>
        <v>603</v>
      </c>
      <c r="E606" s="24" t="str">
        <f t="shared" si="121"/>
        <v>МКОУ «Билбильская СОШ им. М.Абдуллаева» (Магарамкентский район )</v>
      </c>
      <c r="F606" s="24">
        <f>'Рейтинговая таблица организаций'!M606</f>
        <v>90</v>
      </c>
      <c r="G606" s="24">
        <f>'Рейтинговая таблица организаций'!N606</f>
        <v>60</v>
      </c>
      <c r="H606" s="24">
        <f>'Рейтинговая таблица организаций'!O606</f>
        <v>100</v>
      </c>
      <c r="I606" s="24">
        <f>'Рейтинговая таблица организаций'!P606</f>
        <v>85</v>
      </c>
      <c r="J606" s="24">
        <f t="shared" si="122"/>
        <v>603</v>
      </c>
      <c r="K606" s="24" t="str">
        <f t="shared" si="123"/>
        <v>МКОУ «Билбильская СОШ им. М.Абдуллаева» (Магарамкентский район )</v>
      </c>
      <c r="L606" s="24">
        <f>'Рейтинговая таблица организаций'!V606</f>
        <v>20</v>
      </c>
      <c r="M606" s="24">
        <f>'Рейтинговая таблица организаций'!X606</f>
        <v>58</v>
      </c>
      <c r="N606" s="24">
        <f>'Рейтинговая таблица организаций'!Y606</f>
        <v>39</v>
      </c>
      <c r="O606" s="24">
        <f t="shared" si="124"/>
        <v>603</v>
      </c>
      <c r="P606" s="24" t="str">
        <f t="shared" si="125"/>
        <v>МКОУ «Билбильская СОШ им. М.Абдуллаева» (Магарамкентский район )</v>
      </c>
      <c r="Q606" s="24">
        <f>'Рейтинговая таблица организаций'!AD606</f>
        <v>0</v>
      </c>
      <c r="R606" s="24">
        <f>'Рейтинговая таблица организаций'!AE606</f>
        <v>40</v>
      </c>
      <c r="S606" s="7">
        <f>'Рейтинговая таблица организаций'!AF606</f>
        <v>90.909090909090907</v>
      </c>
      <c r="T606" s="24">
        <f>'Рейтинговая таблица организаций'!AG606</f>
        <v>43</v>
      </c>
      <c r="U606" s="24">
        <f t="shared" si="126"/>
        <v>603</v>
      </c>
      <c r="V606" s="24" t="str">
        <f t="shared" si="127"/>
        <v>МКОУ «Билбильская СОШ им. М.Абдуллаева» (Магарамкентский район )</v>
      </c>
      <c r="W606" s="24">
        <f>'Рейтинговая таблица организаций'!AN606</f>
        <v>100</v>
      </c>
      <c r="X606" s="24">
        <f>'Рейтинговая таблица организаций'!AO606</f>
        <v>100</v>
      </c>
      <c r="Y606" s="24">
        <f>'Рейтинговая таблица организаций'!AP606</f>
        <v>100</v>
      </c>
      <c r="Z606" s="24">
        <f>'Рейтинговая таблица организаций'!AQ606</f>
        <v>100</v>
      </c>
      <c r="AA606" s="24">
        <f t="shared" si="128"/>
        <v>603</v>
      </c>
      <c r="AB606" s="24" t="str">
        <f t="shared" si="129"/>
        <v>МКОУ «Билбильская СОШ им. М.Абдуллаева» (Магарамкентский район )</v>
      </c>
      <c r="AC606" s="24">
        <f>'Рейтинговая таблица организаций'!AX606</f>
        <v>100</v>
      </c>
      <c r="AD606" s="24">
        <f>'Рейтинговая таблица организаций'!AY606</f>
        <v>100</v>
      </c>
      <c r="AE606" s="24">
        <f>'Рейтинговая таблица организаций'!AZ606</f>
        <v>99</v>
      </c>
      <c r="AF606" s="24">
        <f>'Рейтинговая таблица организаций'!BA606</f>
        <v>100</v>
      </c>
      <c r="AG606" s="24">
        <f t="shared" si="130"/>
        <v>603</v>
      </c>
      <c r="AH606" s="24" t="str">
        <f t="shared" si="131"/>
        <v>МКОУ «Билбильская СОШ им. М.Абдуллаева» (Магарамкентский район )</v>
      </c>
      <c r="AI606" s="24">
        <f>'Рейтинговая таблица организаций'!BB606</f>
        <v>73.400000000000006</v>
      </c>
    </row>
    <row r="607" spans="1:35" s="24" customFormat="1" x14ac:dyDescent="0.25">
      <c r="A607" s="24">
        <f>'Рейтинговая таблица организаций'!A607</f>
        <v>604</v>
      </c>
      <c r="B607" s="24" t="str">
        <f>'Рейтинговая таблица организаций'!B607</f>
        <v>МКОУ «Филялинская СОШ» (Магарамкентский район )</v>
      </c>
      <c r="C607" s="24">
        <f>'Рейтинговая таблица организаций'!C607</f>
        <v>127</v>
      </c>
      <c r="D607" s="24">
        <f t="shared" si="120"/>
        <v>604</v>
      </c>
      <c r="E607" s="24" t="str">
        <f t="shared" si="121"/>
        <v>МКОУ «Филялинская СОШ» (Магарамкентский район )</v>
      </c>
      <c r="F607" s="24">
        <f>'Рейтинговая таблица организаций'!M607</f>
        <v>99</v>
      </c>
      <c r="G607" s="24">
        <f>'Рейтинговая таблица организаций'!N607</f>
        <v>90</v>
      </c>
      <c r="H607" s="24">
        <f>'Рейтинговая таблица организаций'!O607</f>
        <v>97</v>
      </c>
      <c r="I607" s="24">
        <f>'Рейтинговая таблица организаций'!P607</f>
        <v>96</v>
      </c>
      <c r="J607" s="24">
        <f t="shared" si="122"/>
        <v>604</v>
      </c>
      <c r="K607" s="24" t="str">
        <f t="shared" si="123"/>
        <v>МКОУ «Филялинская СОШ» (Магарамкентский район )</v>
      </c>
      <c r="L607" s="24">
        <f>'Рейтинговая таблица организаций'!V607</f>
        <v>80</v>
      </c>
      <c r="M607" s="24">
        <f>'Рейтинговая таблица организаций'!X607</f>
        <v>83</v>
      </c>
      <c r="N607" s="24">
        <f>'Рейтинговая таблица организаций'!Y607</f>
        <v>81</v>
      </c>
      <c r="O607" s="24">
        <f t="shared" si="124"/>
        <v>604</v>
      </c>
      <c r="P607" s="24" t="str">
        <f t="shared" si="125"/>
        <v>МКОУ «Филялинская СОШ» (Магарамкентский район )</v>
      </c>
      <c r="Q607" s="24">
        <f>'Рейтинговая таблица организаций'!AD607</f>
        <v>20</v>
      </c>
      <c r="R607" s="24">
        <f>'Рейтинговая таблица организаций'!AE607</f>
        <v>0</v>
      </c>
      <c r="S607" s="7">
        <f>'Рейтинговая таблица организаций'!AF607</f>
        <v>75</v>
      </c>
      <c r="T607" s="24">
        <f>'Рейтинговая таблица организаций'!AG607</f>
        <v>29</v>
      </c>
      <c r="U607" s="24">
        <f t="shared" si="126"/>
        <v>604</v>
      </c>
      <c r="V607" s="24" t="str">
        <f t="shared" si="127"/>
        <v>МКОУ «Филялинская СОШ» (Магарамкентский район )</v>
      </c>
      <c r="W607" s="24">
        <f>'Рейтинговая таблица организаций'!AN607</f>
        <v>95</v>
      </c>
      <c r="X607" s="24">
        <f>'Рейтинговая таблица организаций'!AO607</f>
        <v>96</v>
      </c>
      <c r="Y607" s="24">
        <f>'Рейтинговая таблица организаций'!AP607</f>
        <v>98</v>
      </c>
      <c r="Z607" s="24">
        <f>'Рейтинговая таблица организаций'!AQ607</f>
        <v>96</v>
      </c>
      <c r="AA607" s="24">
        <f t="shared" si="128"/>
        <v>604</v>
      </c>
      <c r="AB607" s="24" t="str">
        <f t="shared" si="129"/>
        <v>МКОУ «Филялинская СОШ» (Магарамкентский район )</v>
      </c>
      <c r="AC607" s="24">
        <f>'Рейтинговая таблица организаций'!AX607</f>
        <v>95</v>
      </c>
      <c r="AD607" s="24">
        <f>'Рейтинговая таблица организаций'!AY607</f>
        <v>95</v>
      </c>
      <c r="AE607" s="24">
        <f>'Рейтинговая таблица организаций'!AZ607</f>
        <v>96</v>
      </c>
      <c r="AF607" s="24">
        <f>'Рейтинговая таблица организаций'!BA607</f>
        <v>95</v>
      </c>
      <c r="AG607" s="24">
        <f t="shared" si="130"/>
        <v>604</v>
      </c>
      <c r="AH607" s="24" t="str">
        <f t="shared" si="131"/>
        <v>МКОУ «Филялинская СОШ» (Магарамкентский район )</v>
      </c>
      <c r="AI607" s="24">
        <f>'Рейтинговая таблица организаций'!BB607</f>
        <v>79.400000000000006</v>
      </c>
    </row>
    <row r="608" spans="1:35" s="24" customFormat="1" x14ac:dyDescent="0.25">
      <c r="A608" s="24">
        <f>'Рейтинговая таблица организаций'!A608</f>
        <v>605</v>
      </c>
      <c r="B608" s="24" t="str">
        <f>'Рейтинговая таблица организаций'!B608</f>
        <v>МКОУ «Магарамкентская СОШ № 1 им.М.Гаджиева» (Магарамкентский район )</v>
      </c>
      <c r="C608" s="24">
        <f>'Рейтинговая таблица организаций'!C608</f>
        <v>314</v>
      </c>
      <c r="D608" s="24">
        <f t="shared" si="120"/>
        <v>605</v>
      </c>
      <c r="E608" s="24" t="str">
        <f t="shared" si="121"/>
        <v>МКОУ «Магарамкентская СОШ № 1 им.М.Гаджиева» (Магарамкентский район )</v>
      </c>
      <c r="F608" s="24">
        <f>'Рейтинговая таблица организаций'!M608</f>
        <v>98</v>
      </c>
      <c r="G608" s="24">
        <f>'Рейтинговая таблица организаций'!N608</f>
        <v>100</v>
      </c>
      <c r="H608" s="24">
        <f>'Рейтинговая таблица организаций'!O608</f>
        <v>88</v>
      </c>
      <c r="I608" s="24">
        <f>'Рейтинговая таблица организаций'!P608</f>
        <v>95</v>
      </c>
      <c r="J608" s="24">
        <f t="shared" si="122"/>
        <v>605</v>
      </c>
      <c r="K608" s="24" t="str">
        <f t="shared" si="123"/>
        <v>МКОУ «Магарамкентская СОШ № 1 им.М.Гаджиева» (Магарамкентский район )</v>
      </c>
      <c r="L608" s="24">
        <f>'Рейтинговая таблица организаций'!V608</f>
        <v>100</v>
      </c>
      <c r="M608" s="24">
        <f>'Рейтинговая таблица организаций'!X608</f>
        <v>49</v>
      </c>
      <c r="N608" s="24">
        <f>'Рейтинговая таблица организаций'!Y608</f>
        <v>74</v>
      </c>
      <c r="O608" s="24">
        <f t="shared" si="124"/>
        <v>605</v>
      </c>
      <c r="P608" s="24" t="str">
        <f t="shared" si="125"/>
        <v>МКОУ «Магарамкентская СОШ № 1 им.М.Гаджиева» (Магарамкентский район )</v>
      </c>
      <c r="Q608" s="24">
        <f>'Рейтинговая таблица организаций'!AD608</f>
        <v>20</v>
      </c>
      <c r="R608" s="24">
        <f>'Рейтинговая таблица организаций'!AE608</f>
        <v>60</v>
      </c>
      <c r="S608" s="7">
        <f>'Рейтинговая таблица организаций'!AF608</f>
        <v>63.636363636363633</v>
      </c>
      <c r="T608" s="24">
        <f>'Рейтинговая таблица организаций'!AG608</f>
        <v>49</v>
      </c>
      <c r="U608" s="24">
        <f t="shared" si="126"/>
        <v>605</v>
      </c>
      <c r="V608" s="24" t="str">
        <f t="shared" si="127"/>
        <v>МКОУ «Магарамкентская СОШ № 1 им.М.Гаджиева» (Магарамкентский район )</v>
      </c>
      <c r="W608" s="24">
        <f>'Рейтинговая таблица организаций'!AN608</f>
        <v>88</v>
      </c>
      <c r="X608" s="24">
        <f>'Рейтинговая таблица организаций'!AO608</f>
        <v>91</v>
      </c>
      <c r="Y608" s="24">
        <f>'Рейтинговая таблица организаций'!AP608</f>
        <v>89</v>
      </c>
      <c r="Z608" s="24">
        <f>'Рейтинговая таблица организаций'!AQ608</f>
        <v>89</v>
      </c>
      <c r="AA608" s="24">
        <f t="shared" si="128"/>
        <v>605</v>
      </c>
      <c r="AB608" s="24" t="str">
        <f t="shared" si="129"/>
        <v>МКОУ «Магарамкентская СОШ № 1 им.М.Гаджиева» (Магарамкентский район )</v>
      </c>
      <c r="AC608" s="24">
        <f>'Рейтинговая таблица организаций'!AX608</f>
        <v>81</v>
      </c>
      <c r="AD608" s="24">
        <f>'Рейтинговая таблица организаций'!AY608</f>
        <v>83</v>
      </c>
      <c r="AE608" s="24">
        <f>'Рейтинговая таблица организаций'!AZ608</f>
        <v>79</v>
      </c>
      <c r="AF608" s="24">
        <f>'Рейтинговая таблица организаций'!BA608</f>
        <v>81</v>
      </c>
      <c r="AG608" s="24">
        <f t="shared" si="130"/>
        <v>605</v>
      </c>
      <c r="AH608" s="24" t="str">
        <f t="shared" si="131"/>
        <v>МКОУ «Магарамкентская СОШ № 1 им.М.Гаджиева» (Магарамкентский район )</v>
      </c>
      <c r="AI608" s="24">
        <f>'Рейтинговая таблица организаций'!BB608</f>
        <v>77.599999999999994</v>
      </c>
    </row>
    <row r="609" spans="1:35" s="24" customFormat="1" x14ac:dyDescent="0.25">
      <c r="A609" s="24">
        <f>'Рейтинговая таблица организаций'!A609</f>
        <v>606</v>
      </c>
      <c r="B609" s="24" t="str">
        <f>'Рейтинговая таблица организаций'!B609</f>
        <v>МКОУ «Магарамкентская СОШ № 2» (Магарамкентский район )</v>
      </c>
      <c r="C609" s="24">
        <f>'Рейтинговая таблица организаций'!C609</f>
        <v>153</v>
      </c>
      <c r="D609" s="24">
        <f t="shared" si="120"/>
        <v>606</v>
      </c>
      <c r="E609" s="24" t="str">
        <f t="shared" si="121"/>
        <v>МКОУ «Магарамкентская СОШ № 2» (Магарамкентский район )</v>
      </c>
      <c r="F609" s="24">
        <f>'Рейтинговая таблица организаций'!M609</f>
        <v>77</v>
      </c>
      <c r="G609" s="24">
        <f>'Рейтинговая таблица организаций'!N609</f>
        <v>100</v>
      </c>
      <c r="H609" s="24">
        <f>'Рейтинговая таблица организаций'!O609</f>
        <v>91</v>
      </c>
      <c r="I609" s="24">
        <f>'Рейтинговая таблица организаций'!P609</f>
        <v>90</v>
      </c>
      <c r="J609" s="24">
        <f t="shared" si="122"/>
        <v>606</v>
      </c>
      <c r="K609" s="24" t="str">
        <f t="shared" si="123"/>
        <v>МКОУ «Магарамкентская СОШ № 2» (Магарамкентский район )</v>
      </c>
      <c r="L609" s="24">
        <f>'Рейтинговая таблица организаций'!V609</f>
        <v>100</v>
      </c>
      <c r="M609" s="24">
        <f>'Рейтинговая таблица организаций'!X609</f>
        <v>63</v>
      </c>
      <c r="N609" s="24">
        <f>'Рейтинговая таблица организаций'!Y609</f>
        <v>81</v>
      </c>
      <c r="O609" s="24">
        <f t="shared" si="124"/>
        <v>606</v>
      </c>
      <c r="P609" s="24" t="str">
        <f t="shared" si="125"/>
        <v>МКОУ «Магарамкентская СОШ № 2» (Магарамкентский район )</v>
      </c>
      <c r="Q609" s="24">
        <f>'Рейтинговая таблица организаций'!AD609</f>
        <v>20</v>
      </c>
      <c r="R609" s="24">
        <f>'Рейтинговая таблица организаций'!AE609</f>
        <v>60</v>
      </c>
      <c r="S609" s="7">
        <f>'Рейтинговая таблица организаций'!AF609</f>
        <v>60</v>
      </c>
      <c r="T609" s="24">
        <f>'Рейтинговая таблица организаций'!AG609</f>
        <v>48</v>
      </c>
      <c r="U609" s="24">
        <f t="shared" si="126"/>
        <v>606</v>
      </c>
      <c r="V609" s="24" t="str">
        <f t="shared" si="127"/>
        <v>МКОУ «Магарамкентская СОШ № 2» (Магарамкентский район )</v>
      </c>
      <c r="W609" s="24">
        <f>'Рейтинговая таблица организаций'!AN609</f>
        <v>95</v>
      </c>
      <c r="X609" s="24">
        <f>'Рейтинговая таблица организаций'!AO609</f>
        <v>95</v>
      </c>
      <c r="Y609" s="24">
        <f>'Рейтинговая таблица организаций'!AP609</f>
        <v>91</v>
      </c>
      <c r="Z609" s="24">
        <f>'Рейтинговая таблица организаций'!AQ609</f>
        <v>94</v>
      </c>
      <c r="AA609" s="24">
        <f t="shared" si="128"/>
        <v>606</v>
      </c>
      <c r="AB609" s="24" t="str">
        <f t="shared" si="129"/>
        <v>МКОУ «Магарамкентская СОШ № 2» (Магарамкентский район )</v>
      </c>
      <c r="AC609" s="24">
        <f>'Рейтинговая таблица организаций'!AX609</f>
        <v>88</v>
      </c>
      <c r="AD609" s="24">
        <f>'Рейтинговая таблица организаций'!AY609</f>
        <v>88</v>
      </c>
      <c r="AE609" s="24">
        <f>'Рейтинговая таблица организаций'!AZ609</f>
        <v>87</v>
      </c>
      <c r="AF609" s="24">
        <f>'Рейтинговая таблица организаций'!BA609</f>
        <v>88</v>
      </c>
      <c r="AG609" s="24">
        <f t="shared" si="130"/>
        <v>606</v>
      </c>
      <c r="AH609" s="24" t="str">
        <f t="shared" si="131"/>
        <v>МКОУ «Магарамкентская СОШ № 2» (Магарамкентский район )</v>
      </c>
      <c r="AI609" s="24">
        <f>'Рейтинговая таблица организаций'!BB609</f>
        <v>80.2</v>
      </c>
    </row>
    <row r="610" spans="1:35" s="24" customFormat="1" x14ac:dyDescent="0.25">
      <c r="A610" s="24">
        <f>'Рейтинговая таблица организаций'!A610</f>
        <v>607</v>
      </c>
      <c r="B610" s="24" t="str">
        <f>'Рейтинговая таблица организаций'!B610</f>
        <v>МКОУ «Кчунказмалярская СОШ» (Магарамкентский район )</v>
      </c>
      <c r="C610" s="24">
        <f>'Рейтинговая таблица организаций'!C610</f>
        <v>53</v>
      </c>
      <c r="D610" s="24">
        <f t="shared" si="120"/>
        <v>607</v>
      </c>
      <c r="E610" s="24" t="str">
        <f t="shared" si="121"/>
        <v>МКОУ «Кчунказмалярская СОШ» (Магарамкентский район )</v>
      </c>
      <c r="F610" s="24">
        <f>'Рейтинговая таблица организаций'!M610</f>
        <v>86</v>
      </c>
      <c r="G610" s="24">
        <f>'Рейтинговая таблица организаций'!N610</f>
        <v>100</v>
      </c>
      <c r="H610" s="24">
        <f>'Рейтинговая таблица организаций'!O610</f>
        <v>96</v>
      </c>
      <c r="I610" s="24">
        <f>'Рейтинговая таблица организаций'!P610</f>
        <v>94</v>
      </c>
      <c r="J610" s="24">
        <f t="shared" si="122"/>
        <v>607</v>
      </c>
      <c r="K610" s="24" t="str">
        <f t="shared" si="123"/>
        <v>МКОУ «Кчунказмалярская СОШ» (Магарамкентский район )</v>
      </c>
      <c r="L610" s="24">
        <f>'Рейтинговая таблица организаций'!V610</f>
        <v>20</v>
      </c>
      <c r="M610" s="24">
        <f>'Рейтинговая таблица организаций'!X610</f>
        <v>62</v>
      </c>
      <c r="N610" s="24">
        <f>'Рейтинговая таблица организаций'!Y610</f>
        <v>41</v>
      </c>
      <c r="O610" s="24">
        <f t="shared" si="124"/>
        <v>607</v>
      </c>
      <c r="P610" s="24" t="str">
        <f t="shared" si="125"/>
        <v>МКОУ «Кчунказмалярская СОШ» (Магарамкентский район )</v>
      </c>
      <c r="Q610" s="24">
        <f>'Рейтинговая таблица организаций'!AD610</f>
        <v>0</v>
      </c>
      <c r="R610" s="24">
        <f>'Рейтинговая таблица организаций'!AE610</f>
        <v>60</v>
      </c>
      <c r="S610" s="7">
        <f>'Рейтинговая таблица организаций'!AF610</f>
        <v>75</v>
      </c>
      <c r="T610" s="24">
        <f>'Рейтинговая таблица организаций'!AG610</f>
        <v>47</v>
      </c>
      <c r="U610" s="24">
        <f t="shared" si="126"/>
        <v>607</v>
      </c>
      <c r="V610" s="24" t="str">
        <f t="shared" si="127"/>
        <v>МКОУ «Кчунказмалярская СОШ» (Магарамкентский район )</v>
      </c>
      <c r="W610" s="24">
        <f>'Рейтинговая таблица организаций'!AN610</f>
        <v>100</v>
      </c>
      <c r="X610" s="24">
        <f>'Рейтинговая таблица организаций'!AO610</f>
        <v>96</v>
      </c>
      <c r="Y610" s="24">
        <f>'Рейтинговая таблица организаций'!AP610</f>
        <v>97</v>
      </c>
      <c r="Z610" s="24">
        <f>'Рейтинговая таблица организаций'!AQ610</f>
        <v>98</v>
      </c>
      <c r="AA610" s="24">
        <f t="shared" si="128"/>
        <v>607</v>
      </c>
      <c r="AB610" s="24" t="str">
        <f t="shared" si="129"/>
        <v>МКОУ «Кчунказмалярская СОШ» (Магарамкентский район )</v>
      </c>
      <c r="AC610" s="24">
        <f>'Рейтинговая таблица организаций'!AX610</f>
        <v>83</v>
      </c>
      <c r="AD610" s="24">
        <f>'Рейтинговая таблица организаций'!AY610</f>
        <v>89</v>
      </c>
      <c r="AE610" s="24">
        <f>'Рейтинговая таблица организаций'!AZ610</f>
        <v>81</v>
      </c>
      <c r="AF610" s="24">
        <f>'Рейтинговая таблица организаций'!BA610</f>
        <v>85</v>
      </c>
      <c r="AG610" s="24">
        <f t="shared" si="130"/>
        <v>607</v>
      </c>
      <c r="AH610" s="24" t="str">
        <f t="shared" si="131"/>
        <v>МКОУ «Кчунказмалярская СОШ» (Магарамкентский район )</v>
      </c>
      <c r="AI610" s="24">
        <f>'Рейтинговая таблица организаций'!BB610</f>
        <v>73</v>
      </c>
    </row>
    <row r="611" spans="1:35" s="24" customFormat="1" x14ac:dyDescent="0.25">
      <c r="A611" s="24">
        <f>'Рейтинговая таблица организаций'!A611</f>
        <v>608</v>
      </c>
      <c r="B611" s="24" t="str">
        <f>'Рейтинговая таблица организаций'!B611</f>
        <v>МКОУ «Целегюнская СОШ» (Магарамкентский район )</v>
      </c>
      <c r="C611" s="24">
        <f>'Рейтинговая таблица организаций'!C611</f>
        <v>84</v>
      </c>
      <c r="D611" s="24">
        <f t="shared" si="120"/>
        <v>608</v>
      </c>
      <c r="E611" s="24" t="str">
        <f t="shared" si="121"/>
        <v>МКОУ «Целегюнская СОШ» (Магарамкентский район )</v>
      </c>
      <c r="F611" s="24">
        <f>'Рейтинговая таблица организаций'!M611</f>
        <v>96</v>
      </c>
      <c r="G611" s="24">
        <f>'Рейтинговая таблица организаций'!N611</f>
        <v>100</v>
      </c>
      <c r="H611" s="24">
        <f>'Рейтинговая таблица организаций'!O611</f>
        <v>85</v>
      </c>
      <c r="I611" s="24">
        <f>'Рейтинговая таблица организаций'!P611</f>
        <v>93</v>
      </c>
      <c r="J611" s="24">
        <f t="shared" si="122"/>
        <v>608</v>
      </c>
      <c r="K611" s="24" t="str">
        <f t="shared" si="123"/>
        <v>МКОУ «Целегюнская СОШ» (Магарамкентский район )</v>
      </c>
      <c r="L611" s="24">
        <f>'Рейтинговая таблица организаций'!V611</f>
        <v>60</v>
      </c>
      <c r="M611" s="24">
        <f>'Рейтинговая таблица организаций'!X611</f>
        <v>61</v>
      </c>
      <c r="N611" s="24">
        <f>'Рейтинговая таблица организаций'!Y611</f>
        <v>60</v>
      </c>
      <c r="O611" s="24">
        <f t="shared" si="124"/>
        <v>608</v>
      </c>
      <c r="P611" s="24" t="str">
        <f t="shared" si="125"/>
        <v>МКОУ «Целегюнская СОШ» (Магарамкентский район )</v>
      </c>
      <c r="Q611" s="24">
        <f>'Рейтинговая таблица организаций'!AD611</f>
        <v>0</v>
      </c>
      <c r="R611" s="24">
        <f>'Рейтинговая таблица организаций'!AE611</f>
        <v>40</v>
      </c>
      <c r="S611" s="7">
        <f>'Рейтинговая таблица организаций'!AF611</f>
        <v>23.076923076923077</v>
      </c>
      <c r="T611" s="24">
        <f>'Рейтинговая таблица организаций'!AG611</f>
        <v>23</v>
      </c>
      <c r="U611" s="24">
        <f t="shared" si="126"/>
        <v>608</v>
      </c>
      <c r="V611" s="24" t="str">
        <f t="shared" si="127"/>
        <v>МКОУ «Целегюнская СОШ» (Магарамкентский район )</v>
      </c>
      <c r="W611" s="24">
        <f>'Рейтинговая таблица организаций'!AN611</f>
        <v>82</v>
      </c>
      <c r="X611" s="24">
        <f>'Рейтинговая таблица организаций'!AO611</f>
        <v>85</v>
      </c>
      <c r="Y611" s="24">
        <f>'Рейтинговая таблица организаций'!AP611</f>
        <v>94</v>
      </c>
      <c r="Z611" s="24">
        <f>'Рейтинговая таблица организаций'!AQ611</f>
        <v>86</v>
      </c>
      <c r="AA611" s="24">
        <f t="shared" si="128"/>
        <v>608</v>
      </c>
      <c r="AB611" s="24" t="str">
        <f t="shared" si="129"/>
        <v>МКОУ «Целегюнская СОШ» (Магарамкентский район )</v>
      </c>
      <c r="AC611" s="24">
        <f>'Рейтинговая таблица организаций'!AX611</f>
        <v>74</v>
      </c>
      <c r="AD611" s="24">
        <f>'Рейтинговая таблица организаций'!AY611</f>
        <v>83</v>
      </c>
      <c r="AE611" s="24">
        <f>'Рейтинговая таблица организаций'!AZ611</f>
        <v>70</v>
      </c>
      <c r="AF611" s="24">
        <f>'Рейтинговая таблица организаций'!BA611</f>
        <v>77</v>
      </c>
      <c r="AG611" s="24">
        <f t="shared" si="130"/>
        <v>608</v>
      </c>
      <c r="AH611" s="24" t="str">
        <f t="shared" si="131"/>
        <v>МКОУ «Целегюнская СОШ» (Магарамкентский район )</v>
      </c>
      <c r="AI611" s="24">
        <f>'Рейтинговая таблица организаций'!BB611</f>
        <v>67.8</v>
      </c>
    </row>
    <row r="612" spans="1:35" s="24" customFormat="1" x14ac:dyDescent="0.25">
      <c r="A612" s="24">
        <f>'Рейтинговая таблица организаций'!A612</f>
        <v>609</v>
      </c>
      <c r="B612" s="24" t="str">
        <f>'Рейтинговая таблица организаций'!B612</f>
        <v>МКОУ «Новоаульская СОШ им. Исмаилова А.Р» (Магарамкентский район )</v>
      </c>
      <c r="C612" s="24">
        <f>'Рейтинговая таблица организаций'!C612</f>
        <v>135</v>
      </c>
      <c r="D612" s="24">
        <f t="shared" si="120"/>
        <v>609</v>
      </c>
      <c r="E612" s="24" t="str">
        <f t="shared" si="121"/>
        <v>МКОУ «Новоаульская СОШ им. Исмаилова А.Р» (Магарамкентский район )</v>
      </c>
      <c r="F612" s="24">
        <f>'Рейтинговая таблица организаций'!M612</f>
        <v>100</v>
      </c>
      <c r="G612" s="24">
        <f>'Рейтинговая таблица организаций'!N612</f>
        <v>100</v>
      </c>
      <c r="H612" s="24">
        <f>'Рейтинговая таблица организаций'!O612</f>
        <v>99</v>
      </c>
      <c r="I612" s="24">
        <f>'Рейтинговая таблица организаций'!P612</f>
        <v>100</v>
      </c>
      <c r="J612" s="24">
        <f t="shared" si="122"/>
        <v>609</v>
      </c>
      <c r="K612" s="24" t="str">
        <f t="shared" si="123"/>
        <v>МКОУ «Новоаульская СОШ им. Исмаилова А.Р» (Магарамкентский район )</v>
      </c>
      <c r="L612" s="24">
        <f>'Рейтинговая таблица организаций'!V612</f>
        <v>100</v>
      </c>
      <c r="M612" s="24">
        <f>'Рейтинговая таблица организаций'!X612</f>
        <v>91</v>
      </c>
      <c r="N612" s="24">
        <f>'Рейтинговая таблица организаций'!Y612</f>
        <v>95</v>
      </c>
      <c r="O612" s="24">
        <f t="shared" si="124"/>
        <v>609</v>
      </c>
      <c r="P612" s="24" t="str">
        <f t="shared" si="125"/>
        <v>МКОУ «Новоаульская СОШ им. Исмаилова А.Р» (Магарамкентский район )</v>
      </c>
      <c r="Q612" s="24">
        <f>'Рейтинговая таблица организаций'!AD612</f>
        <v>20</v>
      </c>
      <c r="R612" s="24">
        <f>'Рейтинговая таблица организаций'!AE612</f>
        <v>40</v>
      </c>
      <c r="S612" s="7">
        <f>'Рейтинговая таблица организаций'!AF612</f>
        <v>66.666666666666671</v>
      </c>
      <c r="T612" s="24">
        <f>'Рейтинговая таблица организаций'!AG612</f>
        <v>42</v>
      </c>
      <c r="U612" s="24">
        <f t="shared" si="126"/>
        <v>609</v>
      </c>
      <c r="V612" s="24" t="str">
        <f t="shared" si="127"/>
        <v>МКОУ «Новоаульская СОШ им. Исмаилова А.Р» (Магарамкентский район )</v>
      </c>
      <c r="W612" s="24">
        <f>'Рейтинговая таблица организаций'!AN612</f>
        <v>99</v>
      </c>
      <c r="X612" s="24">
        <f>'Рейтинговая таблица организаций'!AO612</f>
        <v>99</v>
      </c>
      <c r="Y612" s="24">
        <f>'Рейтинговая таблица организаций'!AP612</f>
        <v>98</v>
      </c>
      <c r="Z612" s="24">
        <f>'Рейтинговая таблица организаций'!AQ612</f>
        <v>99</v>
      </c>
      <c r="AA612" s="24">
        <f t="shared" si="128"/>
        <v>609</v>
      </c>
      <c r="AB612" s="24" t="str">
        <f t="shared" si="129"/>
        <v>МКОУ «Новоаульская СОШ им. Исмаилова А.Р» (Магарамкентский район )</v>
      </c>
      <c r="AC612" s="24">
        <f>'Рейтинговая таблица организаций'!AX612</f>
        <v>98</v>
      </c>
      <c r="AD612" s="24">
        <f>'Рейтинговая таблица организаций'!AY612</f>
        <v>97</v>
      </c>
      <c r="AE612" s="24">
        <f>'Рейтинговая таблица организаций'!AZ612</f>
        <v>98</v>
      </c>
      <c r="AF612" s="24">
        <f>'Рейтинговая таблица организаций'!BA612</f>
        <v>98</v>
      </c>
      <c r="AG612" s="24">
        <f t="shared" si="130"/>
        <v>609</v>
      </c>
      <c r="AH612" s="24" t="str">
        <f t="shared" si="131"/>
        <v>МКОУ «Новоаульская СОШ им. Исмаилова А.Р» (Магарамкентский район )</v>
      </c>
      <c r="AI612" s="24">
        <f>'Рейтинговая таблица организаций'!BB612</f>
        <v>86.8</v>
      </c>
    </row>
    <row r="613" spans="1:35" s="24" customFormat="1" x14ac:dyDescent="0.25">
      <c r="A613" s="24">
        <f>'Рейтинговая таблица организаций'!A613</f>
        <v>610</v>
      </c>
      <c r="B613" s="24" t="str">
        <f>'Рейтинговая таблица организаций'!B613</f>
        <v>МКОУ «Ходжаказмалярская СОШ им. М.К» (Магарамкентский район )</v>
      </c>
      <c r="C613" s="24">
        <f>'Рейтинговая таблица организаций'!C613</f>
        <v>52</v>
      </c>
      <c r="D613" s="24">
        <f t="shared" si="120"/>
        <v>610</v>
      </c>
      <c r="E613" s="24" t="str">
        <f t="shared" si="121"/>
        <v>МКОУ «Ходжаказмалярская СОШ им. М.К» (Магарамкентский район )</v>
      </c>
      <c r="F613" s="24">
        <f>'Рейтинговая таблица организаций'!M613</f>
        <v>95</v>
      </c>
      <c r="G613" s="24">
        <f>'Рейтинговая таблица организаций'!N613</f>
        <v>100</v>
      </c>
      <c r="H613" s="24">
        <f>'Рейтинговая таблица организаций'!O613</f>
        <v>95</v>
      </c>
      <c r="I613" s="24">
        <f>'Рейтинговая таблица организаций'!P613</f>
        <v>97</v>
      </c>
      <c r="J613" s="24">
        <f t="shared" si="122"/>
        <v>610</v>
      </c>
      <c r="K613" s="24" t="str">
        <f t="shared" si="123"/>
        <v>МКОУ «Ходжаказмалярская СОШ им. М.К» (Магарамкентский район )</v>
      </c>
      <c r="L613" s="24">
        <f>'Рейтинговая таблица организаций'!V613</f>
        <v>40</v>
      </c>
      <c r="M613" s="24">
        <f>'Рейтинговая таблица организаций'!X613</f>
        <v>81</v>
      </c>
      <c r="N613" s="24">
        <f>'Рейтинговая таблица организаций'!Y613</f>
        <v>60</v>
      </c>
      <c r="O613" s="24">
        <f t="shared" si="124"/>
        <v>610</v>
      </c>
      <c r="P613" s="24" t="str">
        <f t="shared" si="125"/>
        <v>МКОУ «Ходжаказмалярская СОШ им. М.К» (Магарамкентский район )</v>
      </c>
      <c r="Q613" s="24">
        <f>'Рейтинговая таблица организаций'!AD613</f>
        <v>0</v>
      </c>
      <c r="R613" s="24">
        <f>'Рейтинговая таблица организаций'!AE613</f>
        <v>40</v>
      </c>
      <c r="S613" s="7">
        <f>'Рейтинговая таблица организаций'!AF613</f>
        <v>75</v>
      </c>
      <c r="T613" s="24">
        <f>'Рейтинговая таблица организаций'!AG613</f>
        <v>39</v>
      </c>
      <c r="U613" s="24">
        <f t="shared" si="126"/>
        <v>610</v>
      </c>
      <c r="V613" s="24" t="str">
        <f t="shared" si="127"/>
        <v>МКОУ «Ходжаказмалярская СОШ им. М.К» (Магарамкентский район )</v>
      </c>
      <c r="W613" s="24">
        <f>'Рейтинговая таблица организаций'!AN613</f>
        <v>96</v>
      </c>
      <c r="X613" s="24">
        <f>'Рейтинговая таблица организаций'!AO613</f>
        <v>96</v>
      </c>
      <c r="Y613" s="24">
        <f>'Рейтинговая таблица организаций'!AP613</f>
        <v>95</v>
      </c>
      <c r="Z613" s="24">
        <f>'Рейтинговая таблица организаций'!AQ613</f>
        <v>96</v>
      </c>
      <c r="AA613" s="24">
        <f t="shared" si="128"/>
        <v>610</v>
      </c>
      <c r="AB613" s="24" t="str">
        <f t="shared" si="129"/>
        <v>МКОУ «Ходжаказмалярская СОШ им. М.К» (Магарамкентский район )</v>
      </c>
      <c r="AC613" s="24">
        <f>'Рейтинговая таблица организаций'!AX613</f>
        <v>96</v>
      </c>
      <c r="AD613" s="24">
        <f>'Рейтинговая таблица организаций'!AY613</f>
        <v>92</v>
      </c>
      <c r="AE613" s="24">
        <f>'Рейтинговая таблица организаций'!AZ613</f>
        <v>96</v>
      </c>
      <c r="AF613" s="24">
        <f>'Рейтинговая таблица организаций'!BA613</f>
        <v>94</v>
      </c>
      <c r="AG613" s="24">
        <f t="shared" si="130"/>
        <v>610</v>
      </c>
      <c r="AH613" s="24" t="str">
        <f t="shared" si="131"/>
        <v>МКОУ «Ходжаказмалярская СОШ им. М.К» (Магарамкентский район )</v>
      </c>
      <c r="AI613" s="24">
        <f>'Рейтинговая таблица организаций'!BB613</f>
        <v>77.2</v>
      </c>
    </row>
    <row r="614" spans="1:35" s="24" customFormat="1" x14ac:dyDescent="0.25">
      <c r="A614" s="24">
        <f>'Рейтинговая таблица организаций'!A614</f>
        <v>611</v>
      </c>
      <c r="B614" s="24" t="str">
        <f>'Рейтинговая таблица организаций'!B614</f>
        <v>МКОУ «Азадоглынская СОШ» (Магарамкентский район )</v>
      </c>
      <c r="C614" s="24">
        <f>'Рейтинговая таблица организаций'!C614</f>
        <v>60</v>
      </c>
      <c r="D614" s="24">
        <f t="shared" si="120"/>
        <v>611</v>
      </c>
      <c r="E614" s="24" t="str">
        <f t="shared" si="121"/>
        <v>МКОУ «Азадоглынская СОШ» (Магарамкентский район )</v>
      </c>
      <c r="F614" s="24">
        <f>'Рейтинговая таблица организаций'!M614</f>
        <v>100</v>
      </c>
      <c r="G614" s="24">
        <f>'Рейтинговая таблица организаций'!N614</f>
        <v>100</v>
      </c>
      <c r="H614" s="24">
        <f>'Рейтинговая таблица организаций'!O614</f>
        <v>97</v>
      </c>
      <c r="I614" s="24">
        <f>'Рейтинговая таблица организаций'!P614</f>
        <v>99</v>
      </c>
      <c r="J614" s="24">
        <f t="shared" si="122"/>
        <v>611</v>
      </c>
      <c r="K614" s="24" t="str">
        <f t="shared" si="123"/>
        <v>МКОУ «Азадоглынская СОШ» (Магарамкентский район )</v>
      </c>
      <c r="L614" s="24">
        <f>'Рейтинговая таблица организаций'!V614</f>
        <v>60</v>
      </c>
      <c r="M614" s="24">
        <f>'Рейтинговая таблица организаций'!X614</f>
        <v>88</v>
      </c>
      <c r="N614" s="24">
        <f>'Рейтинговая таблица организаций'!Y614</f>
        <v>74</v>
      </c>
      <c r="O614" s="24">
        <f t="shared" si="124"/>
        <v>611</v>
      </c>
      <c r="P614" s="24" t="str">
        <f t="shared" si="125"/>
        <v>МКОУ «Азадоглынская СОШ» (Магарамкентский район )</v>
      </c>
      <c r="Q614" s="24">
        <f>'Рейтинговая таблица организаций'!AD614</f>
        <v>0</v>
      </c>
      <c r="R614" s="24">
        <f>'Рейтинговая таблица организаций'!AE614</f>
        <v>40</v>
      </c>
      <c r="S614" s="7">
        <f>'Рейтинговая таблица организаций'!AF614</f>
        <v>96</v>
      </c>
      <c r="T614" s="24">
        <f>'Рейтинговая таблица организаций'!AG614</f>
        <v>45</v>
      </c>
      <c r="U614" s="24">
        <f t="shared" si="126"/>
        <v>611</v>
      </c>
      <c r="V614" s="24" t="str">
        <f t="shared" si="127"/>
        <v>МКОУ «Азадоглынская СОШ» (Магарамкентский район )</v>
      </c>
      <c r="W614" s="24">
        <f>'Рейтинговая таблица организаций'!AN614</f>
        <v>90</v>
      </c>
      <c r="X614" s="24">
        <f>'Рейтинговая таблица организаций'!AO614</f>
        <v>90</v>
      </c>
      <c r="Y614" s="24">
        <f>'Рейтинговая таблица организаций'!AP614</f>
        <v>98</v>
      </c>
      <c r="Z614" s="24">
        <f>'Рейтинговая таблица организаций'!AQ614</f>
        <v>92</v>
      </c>
      <c r="AA614" s="24">
        <f t="shared" si="128"/>
        <v>611</v>
      </c>
      <c r="AB614" s="24" t="str">
        <f t="shared" si="129"/>
        <v>МКОУ «Азадоглынская СОШ» (Магарамкентский район )</v>
      </c>
      <c r="AC614" s="24">
        <f>'Рейтинговая таблица организаций'!AX614</f>
        <v>87</v>
      </c>
      <c r="AD614" s="24">
        <f>'Рейтинговая таблица организаций'!AY614</f>
        <v>88</v>
      </c>
      <c r="AE614" s="24">
        <f>'Рейтинговая таблица организаций'!AZ614</f>
        <v>88</v>
      </c>
      <c r="AF614" s="24">
        <f>'Рейтинговая таблица организаций'!BA614</f>
        <v>88</v>
      </c>
      <c r="AG614" s="24">
        <f t="shared" si="130"/>
        <v>611</v>
      </c>
      <c r="AH614" s="24" t="str">
        <f t="shared" si="131"/>
        <v>МКОУ «Азадоглынская СОШ» (Магарамкентский район )</v>
      </c>
      <c r="AI614" s="24">
        <f>'Рейтинговая таблица организаций'!BB614</f>
        <v>79.599999999999994</v>
      </c>
    </row>
    <row r="615" spans="1:35" s="24" customFormat="1" x14ac:dyDescent="0.25">
      <c r="A615" s="24">
        <f>'Рейтинговая таблица организаций'!A615</f>
        <v>612</v>
      </c>
      <c r="B615" s="24" t="str">
        <f>'Рейтинговая таблица организаций'!B615</f>
        <v>МКОУ «Оружбинская СОШ» (Магарамкентский район )</v>
      </c>
      <c r="C615" s="24">
        <f>'Рейтинговая таблица организаций'!C615</f>
        <v>86</v>
      </c>
      <c r="D615" s="24">
        <f t="shared" si="120"/>
        <v>612</v>
      </c>
      <c r="E615" s="24" t="str">
        <f t="shared" si="121"/>
        <v>МКОУ «Оружбинская СОШ» (Магарамкентский район )</v>
      </c>
      <c r="F615" s="24">
        <f>'Рейтинговая таблица организаций'!M615</f>
        <v>87</v>
      </c>
      <c r="G615" s="24">
        <f>'Рейтинговая таблица организаций'!N615</f>
        <v>100</v>
      </c>
      <c r="H615" s="24">
        <f>'Рейтинговая таблица организаций'!O615</f>
        <v>98</v>
      </c>
      <c r="I615" s="24">
        <f>'Рейтинговая таблица организаций'!P615</f>
        <v>95</v>
      </c>
      <c r="J615" s="24">
        <f t="shared" si="122"/>
        <v>612</v>
      </c>
      <c r="K615" s="24" t="str">
        <f t="shared" si="123"/>
        <v>МКОУ «Оружбинская СОШ» (Магарамкентский район )</v>
      </c>
      <c r="L615" s="24">
        <f>'Рейтинговая таблица организаций'!V615</f>
        <v>80</v>
      </c>
      <c r="M615" s="24">
        <f>'Рейтинговая таблица организаций'!X615</f>
        <v>78</v>
      </c>
      <c r="N615" s="24">
        <f>'Рейтинговая таблица организаций'!Y615</f>
        <v>79</v>
      </c>
      <c r="O615" s="24">
        <f t="shared" si="124"/>
        <v>612</v>
      </c>
      <c r="P615" s="24" t="str">
        <f t="shared" si="125"/>
        <v>МКОУ «Оружбинская СОШ» (Магарамкентский район )</v>
      </c>
      <c r="Q615" s="24">
        <f>'Рейтинговая таблица организаций'!AD615</f>
        <v>0</v>
      </c>
      <c r="R615" s="24">
        <f>'Рейтинговая таблица организаций'!AE615</f>
        <v>60</v>
      </c>
      <c r="S615" s="7">
        <f>'Рейтинговая таблица организаций'!AF615</f>
        <v>87.5</v>
      </c>
      <c r="T615" s="24">
        <f>'Рейтинговая таблица организаций'!AG615</f>
        <v>50</v>
      </c>
      <c r="U615" s="24">
        <f t="shared" si="126"/>
        <v>612</v>
      </c>
      <c r="V615" s="24" t="str">
        <f t="shared" si="127"/>
        <v>МКОУ «Оружбинская СОШ» (Магарамкентский район )</v>
      </c>
      <c r="W615" s="24">
        <f>'Рейтинговая таблица организаций'!AN615</f>
        <v>97</v>
      </c>
      <c r="X615" s="24">
        <f>'Рейтинговая таблица организаций'!AO615</f>
        <v>97</v>
      </c>
      <c r="Y615" s="24">
        <f>'Рейтинговая таблица организаций'!AP615</f>
        <v>99</v>
      </c>
      <c r="Z615" s="24">
        <f>'Рейтинговая таблица организаций'!AQ615</f>
        <v>97</v>
      </c>
      <c r="AA615" s="24">
        <f t="shared" si="128"/>
        <v>612</v>
      </c>
      <c r="AB615" s="24" t="str">
        <f t="shared" si="129"/>
        <v>МКОУ «Оружбинская СОШ» (Магарамкентский район )</v>
      </c>
      <c r="AC615" s="24">
        <f>'Рейтинговая таблица организаций'!AX615</f>
        <v>92</v>
      </c>
      <c r="AD615" s="24">
        <f>'Рейтинговая таблица организаций'!AY615</f>
        <v>95</v>
      </c>
      <c r="AE615" s="24">
        <f>'Рейтинговая таблица организаций'!AZ615</f>
        <v>93</v>
      </c>
      <c r="AF615" s="24">
        <f>'Рейтинговая таблица организаций'!BA615</f>
        <v>93</v>
      </c>
      <c r="AG615" s="24">
        <f t="shared" si="130"/>
        <v>612</v>
      </c>
      <c r="AH615" s="24" t="str">
        <f t="shared" si="131"/>
        <v>МКОУ «Оружбинская СОШ» (Магарамкентский район )</v>
      </c>
      <c r="AI615" s="24">
        <f>'Рейтинговая таблица организаций'!BB615</f>
        <v>82.8</v>
      </c>
    </row>
    <row r="616" spans="1:35" s="24" customFormat="1" x14ac:dyDescent="0.25">
      <c r="A616" s="24">
        <f>'Рейтинговая таблица организаций'!A616</f>
        <v>613</v>
      </c>
      <c r="B616" s="24" t="str">
        <f>'Рейтинговая таблица организаций'!B616</f>
        <v>МКОУ «Капирказмалярская СОШ» (Магарамкентский район )</v>
      </c>
      <c r="C616" s="24">
        <f>'Рейтинговая таблица организаций'!C616</f>
        <v>165</v>
      </c>
      <c r="D616" s="24">
        <f t="shared" si="120"/>
        <v>613</v>
      </c>
      <c r="E616" s="24" t="str">
        <f t="shared" si="121"/>
        <v>МКОУ «Капирказмалярская СОШ» (Магарамкентский район )</v>
      </c>
      <c r="F616" s="24">
        <f>'Рейтинговая таблица организаций'!M616</f>
        <v>97</v>
      </c>
      <c r="G616" s="24">
        <f>'Рейтинговая таблица организаций'!N616</f>
        <v>100</v>
      </c>
      <c r="H616" s="24">
        <f>'Рейтинговая таблица организаций'!O616</f>
        <v>87</v>
      </c>
      <c r="I616" s="24">
        <f>'Рейтинговая таблица организаций'!P616</f>
        <v>94</v>
      </c>
      <c r="J616" s="24">
        <f t="shared" si="122"/>
        <v>613</v>
      </c>
      <c r="K616" s="24" t="str">
        <f t="shared" si="123"/>
        <v>МКОУ «Капирказмалярская СОШ» (Магарамкентский район )</v>
      </c>
      <c r="L616" s="24">
        <f>'Рейтинговая таблица организаций'!V616</f>
        <v>60</v>
      </c>
      <c r="M616" s="24">
        <f>'Рейтинговая таблица организаций'!X616</f>
        <v>50</v>
      </c>
      <c r="N616" s="24">
        <f>'Рейтинговая таблица организаций'!Y616</f>
        <v>55</v>
      </c>
      <c r="O616" s="24">
        <f t="shared" si="124"/>
        <v>613</v>
      </c>
      <c r="P616" s="24" t="str">
        <f t="shared" si="125"/>
        <v>МКОУ «Капирказмалярская СОШ» (Магарамкентский район )</v>
      </c>
      <c r="Q616" s="24">
        <f>'Рейтинговая таблица организаций'!AD616</f>
        <v>0</v>
      </c>
      <c r="R616" s="24">
        <f>'Рейтинговая таблица организаций'!AE616</f>
        <v>40</v>
      </c>
      <c r="S616" s="7">
        <f>'Рейтинговая таблица организаций'!AF616</f>
        <v>75</v>
      </c>
      <c r="T616" s="24">
        <f>'Рейтинговая таблица организаций'!AG616</f>
        <v>39</v>
      </c>
      <c r="U616" s="24">
        <f t="shared" si="126"/>
        <v>613</v>
      </c>
      <c r="V616" s="24" t="str">
        <f t="shared" si="127"/>
        <v>МКОУ «Капирказмалярская СОШ» (Магарамкентский район )</v>
      </c>
      <c r="W616" s="24">
        <f>'Рейтинговая таблица организаций'!AN616</f>
        <v>86</v>
      </c>
      <c r="X616" s="24">
        <f>'Рейтинговая таблица организаций'!AO616</f>
        <v>91</v>
      </c>
      <c r="Y616" s="24">
        <f>'Рейтинговая таблица организаций'!AP616</f>
        <v>80</v>
      </c>
      <c r="Z616" s="24">
        <f>'Рейтинговая таблица организаций'!AQ616</f>
        <v>87</v>
      </c>
      <c r="AA616" s="24">
        <f t="shared" si="128"/>
        <v>613</v>
      </c>
      <c r="AB616" s="24" t="str">
        <f t="shared" si="129"/>
        <v>МКОУ «Капирказмалярская СОШ» (Магарамкентский район )</v>
      </c>
      <c r="AC616" s="24">
        <f>'Рейтинговая таблица организаций'!AX616</f>
        <v>64</v>
      </c>
      <c r="AD616" s="24">
        <f>'Рейтинговая таблица организаций'!AY616</f>
        <v>74</v>
      </c>
      <c r="AE616" s="24">
        <f>'Рейтинговая таблица организаций'!AZ616</f>
        <v>75</v>
      </c>
      <c r="AF616" s="24">
        <f>'Рейтинговая таблица организаций'!BA616</f>
        <v>70</v>
      </c>
      <c r="AG616" s="24">
        <f t="shared" si="130"/>
        <v>613</v>
      </c>
      <c r="AH616" s="24" t="str">
        <f t="shared" si="131"/>
        <v>МКОУ «Капирказмалярская СОШ» (Магарамкентский район )</v>
      </c>
      <c r="AI616" s="24">
        <f>'Рейтинговая таблица организаций'!BB616</f>
        <v>69</v>
      </c>
    </row>
    <row r="617" spans="1:35" s="24" customFormat="1" x14ac:dyDescent="0.25">
      <c r="A617" s="24">
        <f>'Рейтинговая таблица организаций'!A617</f>
        <v>614</v>
      </c>
      <c r="B617" s="24" t="str">
        <f>'Рейтинговая таблица организаций'!B617</f>
        <v>МКОУ «Чахчахказмалярская СОШ им. М.М. Мирзаметова» (Магарамкентский район )</v>
      </c>
      <c r="C617" s="24">
        <f>'Рейтинговая таблица организаций'!C617</f>
        <v>125</v>
      </c>
      <c r="D617" s="24">
        <f t="shared" si="120"/>
        <v>614</v>
      </c>
      <c r="E617" s="24" t="str">
        <f t="shared" si="121"/>
        <v>МКОУ «Чахчахказмалярская СОШ им. М.М. Мирзаметова» (Магарамкентский район )</v>
      </c>
      <c r="F617" s="24">
        <f>'Рейтинговая таблица организаций'!M617</f>
        <v>83</v>
      </c>
      <c r="G617" s="24">
        <f>'Рейтинговая таблица организаций'!N617</f>
        <v>100</v>
      </c>
      <c r="H617" s="24">
        <f>'Рейтинговая таблица организаций'!O617</f>
        <v>100</v>
      </c>
      <c r="I617" s="24">
        <f>'Рейтинговая таблица организаций'!P617</f>
        <v>95</v>
      </c>
      <c r="J617" s="24">
        <f t="shared" si="122"/>
        <v>614</v>
      </c>
      <c r="K617" s="24" t="str">
        <f t="shared" si="123"/>
        <v>МКОУ «Чахчахказмалярская СОШ им. М.М. Мирзаметова» (Магарамкентский район )</v>
      </c>
      <c r="L617" s="24">
        <f>'Рейтинговая таблица организаций'!V617</f>
        <v>100</v>
      </c>
      <c r="M617" s="24">
        <f>'Рейтинговая таблица организаций'!X617</f>
        <v>90</v>
      </c>
      <c r="N617" s="24">
        <f>'Рейтинговая таблица организаций'!Y617</f>
        <v>95</v>
      </c>
      <c r="O617" s="24">
        <f t="shared" si="124"/>
        <v>614</v>
      </c>
      <c r="P617" s="24" t="str">
        <f t="shared" si="125"/>
        <v>МКОУ «Чахчахказмалярская СОШ им. М.М. Мирзаметова» (Магарамкентский район )</v>
      </c>
      <c r="Q617" s="24">
        <f>'Рейтинговая таблица организаций'!AD617</f>
        <v>20</v>
      </c>
      <c r="R617" s="24">
        <f>'Рейтинговая таблица организаций'!AE617</f>
        <v>40</v>
      </c>
      <c r="S617" s="7">
        <f>'Рейтинговая таблица организаций'!AF617</f>
        <v>66.666666666666671</v>
      </c>
      <c r="T617" s="24">
        <f>'Рейтинговая таблица организаций'!AG617</f>
        <v>42</v>
      </c>
      <c r="U617" s="24">
        <f t="shared" si="126"/>
        <v>614</v>
      </c>
      <c r="V617" s="24" t="str">
        <f t="shared" si="127"/>
        <v>МКОУ «Чахчахказмалярская СОШ им. М.М. Мирзаметова» (Магарамкентский район )</v>
      </c>
      <c r="W617" s="24">
        <f>'Рейтинговая таблица организаций'!AN617</f>
        <v>99</v>
      </c>
      <c r="X617" s="24">
        <f>'Рейтинговая таблица организаций'!AO617</f>
        <v>97</v>
      </c>
      <c r="Y617" s="24">
        <f>'Рейтинговая таблица организаций'!AP617</f>
        <v>99</v>
      </c>
      <c r="Z617" s="24">
        <f>'Рейтинговая таблица организаций'!AQ617</f>
        <v>98</v>
      </c>
      <c r="AA617" s="24">
        <f t="shared" si="128"/>
        <v>614</v>
      </c>
      <c r="AB617" s="24" t="str">
        <f t="shared" si="129"/>
        <v>МКОУ «Чахчахказмалярская СОШ им. М.М. Мирзаметова» (Магарамкентский район )</v>
      </c>
      <c r="AC617" s="24">
        <f>'Рейтинговая таблица организаций'!AX617</f>
        <v>98</v>
      </c>
      <c r="AD617" s="24">
        <f>'Рейтинговая таблица организаций'!AY617</f>
        <v>99</v>
      </c>
      <c r="AE617" s="24">
        <f>'Рейтинговая таблица организаций'!AZ617</f>
        <v>90</v>
      </c>
      <c r="AF617" s="24">
        <f>'Рейтинговая таблица организаций'!BA617</f>
        <v>97</v>
      </c>
      <c r="AG617" s="24">
        <f t="shared" si="130"/>
        <v>614</v>
      </c>
      <c r="AH617" s="24" t="str">
        <f t="shared" si="131"/>
        <v>МКОУ «Чахчахказмалярская СОШ им. М.М. Мирзаметова» (Магарамкентский район )</v>
      </c>
      <c r="AI617" s="24">
        <f>'Рейтинговая таблица организаций'!BB617</f>
        <v>85.4</v>
      </c>
    </row>
    <row r="618" spans="1:35" s="24" customFormat="1" x14ac:dyDescent="0.25">
      <c r="A618" s="24">
        <f>'Рейтинговая таблица организаций'!A618</f>
        <v>615</v>
      </c>
      <c r="B618" s="24" t="str">
        <f>'Рейтинговая таблица организаций'!B618</f>
        <v>МКОУ «Советская СОШ» (Магарамкентский район )</v>
      </c>
      <c r="C618" s="24">
        <f>'Рейтинговая таблица организаций'!C618</f>
        <v>269</v>
      </c>
      <c r="D618" s="24">
        <f t="shared" si="120"/>
        <v>615</v>
      </c>
      <c r="E618" s="24" t="str">
        <f t="shared" si="121"/>
        <v>МКОУ «Советская СОШ» (Магарамкентский район )</v>
      </c>
      <c r="F618" s="24">
        <f>'Рейтинговая таблица организаций'!M618</f>
        <v>96</v>
      </c>
      <c r="G618" s="24">
        <f>'Рейтинговая таблица организаций'!N618</f>
        <v>90</v>
      </c>
      <c r="H618" s="24">
        <f>'Рейтинговая таблица организаций'!O618</f>
        <v>89</v>
      </c>
      <c r="I618" s="24">
        <f>'Рейтинговая таблица организаций'!P618</f>
        <v>91</v>
      </c>
      <c r="J618" s="24">
        <f t="shared" si="122"/>
        <v>615</v>
      </c>
      <c r="K618" s="24" t="str">
        <f t="shared" si="123"/>
        <v>МКОУ «Советская СОШ» (Магарамкентский район )</v>
      </c>
      <c r="L618" s="24">
        <f>'Рейтинговая таблица организаций'!V618</f>
        <v>100</v>
      </c>
      <c r="M618" s="24">
        <f>'Рейтинговая таблица организаций'!X618</f>
        <v>57</v>
      </c>
      <c r="N618" s="24">
        <f>'Рейтинговая таблица организаций'!Y618</f>
        <v>78</v>
      </c>
      <c r="O618" s="24">
        <f t="shared" si="124"/>
        <v>615</v>
      </c>
      <c r="P618" s="24" t="str">
        <f t="shared" si="125"/>
        <v>МКОУ «Советская СОШ» (Магарамкентский район )</v>
      </c>
      <c r="Q618" s="24">
        <f>'Рейтинговая таблица организаций'!AD618</f>
        <v>0</v>
      </c>
      <c r="R618" s="24">
        <f>'Рейтинговая таблица организаций'!AE618</f>
        <v>40</v>
      </c>
      <c r="S618" s="7">
        <f>'Рейтинговая таблица организаций'!AF618</f>
        <v>73.170731707317074</v>
      </c>
      <c r="T618" s="24">
        <f>'Рейтинговая таблица организаций'!AG618</f>
        <v>38</v>
      </c>
      <c r="U618" s="24">
        <f t="shared" si="126"/>
        <v>615</v>
      </c>
      <c r="V618" s="24" t="str">
        <f t="shared" si="127"/>
        <v>МКОУ «Советская СОШ» (Магарамкентский район )</v>
      </c>
      <c r="W618" s="24">
        <f>'Рейтинговая таблица организаций'!AN618</f>
        <v>85</v>
      </c>
      <c r="X618" s="24">
        <f>'Рейтинговая таблица организаций'!AO618</f>
        <v>90</v>
      </c>
      <c r="Y618" s="24">
        <f>'Рейтинговая таблица организаций'!AP618</f>
        <v>85</v>
      </c>
      <c r="Z618" s="24">
        <f>'Рейтинговая таблица организаций'!AQ618</f>
        <v>87</v>
      </c>
      <c r="AA618" s="24">
        <f t="shared" si="128"/>
        <v>615</v>
      </c>
      <c r="AB618" s="24" t="str">
        <f t="shared" si="129"/>
        <v>МКОУ «Советская СОШ» (Магарамкентский район )</v>
      </c>
      <c r="AC618" s="24">
        <f>'Рейтинговая таблица организаций'!AX618</f>
        <v>73</v>
      </c>
      <c r="AD618" s="24">
        <f>'Рейтинговая таблица организаций'!AY618</f>
        <v>82</v>
      </c>
      <c r="AE618" s="24">
        <f>'Рейтинговая таблица организаций'!AZ618</f>
        <v>82</v>
      </c>
      <c r="AF618" s="24">
        <f>'Рейтинговая таблица организаций'!BA618</f>
        <v>78</v>
      </c>
      <c r="AG618" s="24">
        <f t="shared" si="130"/>
        <v>615</v>
      </c>
      <c r="AH618" s="24" t="str">
        <f t="shared" si="131"/>
        <v>МКОУ «Советская СОШ» (Магарамкентский район )</v>
      </c>
      <c r="AI618" s="24">
        <f>'Рейтинговая таблица организаций'!BB618</f>
        <v>74.400000000000006</v>
      </c>
    </row>
    <row r="619" spans="1:35" s="24" customFormat="1" x14ac:dyDescent="0.25">
      <c r="A619" s="24">
        <f>'Рейтинговая таблица организаций'!A619</f>
        <v>616</v>
      </c>
      <c r="B619" s="24" t="str">
        <f>'Рейтинговая таблица организаций'!B619</f>
        <v>МКОУ «Кунбатарская СОШ им. М.К. Курманалиева» (Ногайский район)</v>
      </c>
      <c r="C619" s="24">
        <f>'Рейтинговая таблица организаций'!C619</f>
        <v>123</v>
      </c>
      <c r="D619" s="24">
        <f t="shared" si="120"/>
        <v>616</v>
      </c>
      <c r="E619" s="24" t="str">
        <f t="shared" si="121"/>
        <v>МКОУ «Кунбатарская СОШ им. М.К. Курманалиева» (Ногайский район)</v>
      </c>
      <c r="F619" s="24">
        <f>'Рейтинговая таблица организаций'!M619</f>
        <v>100</v>
      </c>
      <c r="G619" s="24">
        <f>'Рейтинговая таблица организаций'!N619</f>
        <v>100</v>
      </c>
      <c r="H619" s="24">
        <f>'Рейтинговая таблица организаций'!O619</f>
        <v>90</v>
      </c>
      <c r="I619" s="24">
        <f>'Рейтинговая таблица организаций'!P619</f>
        <v>96</v>
      </c>
      <c r="J619" s="24">
        <f t="shared" si="122"/>
        <v>616</v>
      </c>
      <c r="K619" s="24" t="str">
        <f t="shared" si="123"/>
        <v>МКОУ «Кунбатарская СОШ им. М.К. Курманалиева» (Ногайский район)</v>
      </c>
      <c r="L619" s="24">
        <f>'Рейтинговая таблица организаций'!V619</f>
        <v>80</v>
      </c>
      <c r="M619" s="24">
        <f>'Рейтинговая таблица организаций'!X619</f>
        <v>74</v>
      </c>
      <c r="N619" s="24">
        <f>'Рейтинговая таблица организаций'!Y619</f>
        <v>77</v>
      </c>
      <c r="O619" s="24">
        <f t="shared" si="124"/>
        <v>616</v>
      </c>
      <c r="P619" s="24" t="str">
        <f t="shared" si="125"/>
        <v>МКОУ «Кунбатарская СОШ им. М.К. Курманалиева» (Ногайский район)</v>
      </c>
      <c r="Q619" s="24">
        <f>'Рейтинговая таблица организаций'!AD619</f>
        <v>80</v>
      </c>
      <c r="R619" s="24">
        <f>'Рейтинговая таблица организаций'!AE619</f>
        <v>80</v>
      </c>
      <c r="S619" s="7">
        <f>'Рейтинговая таблица организаций'!AF619</f>
        <v>66.666666666666671</v>
      </c>
      <c r="T619" s="24">
        <f>'Рейтинговая таблица организаций'!AG619</f>
        <v>76</v>
      </c>
      <c r="U619" s="24">
        <f t="shared" si="126"/>
        <v>616</v>
      </c>
      <c r="V619" s="24" t="str">
        <f t="shared" si="127"/>
        <v>МКОУ «Кунбатарская СОШ им. М.К. Курманалиева» (Ногайский район)</v>
      </c>
      <c r="W619" s="24">
        <f>'Рейтинговая таблица организаций'!AN619</f>
        <v>80</v>
      </c>
      <c r="X619" s="24">
        <f>'Рейтинговая таблица организаций'!AO619</f>
        <v>91</v>
      </c>
      <c r="Y619" s="24">
        <f>'Рейтинговая таблица организаций'!AP619</f>
        <v>83</v>
      </c>
      <c r="Z619" s="24">
        <f>'Рейтинговая таблица организаций'!AQ619</f>
        <v>85</v>
      </c>
      <c r="AA619" s="24">
        <f t="shared" si="128"/>
        <v>616</v>
      </c>
      <c r="AB619" s="24" t="str">
        <f t="shared" si="129"/>
        <v>МКОУ «Кунбатарская СОШ им. М.К. Курманалиева» (Ногайский район)</v>
      </c>
      <c r="AC619" s="24">
        <f>'Рейтинговая таблица организаций'!AX619</f>
        <v>74</v>
      </c>
      <c r="AD619" s="24">
        <f>'Рейтинговая таблица организаций'!AY619</f>
        <v>88</v>
      </c>
      <c r="AE619" s="24">
        <f>'Рейтинговая таблица организаций'!AZ619</f>
        <v>89</v>
      </c>
      <c r="AF619" s="24">
        <f>'Рейтинговая таблица организаций'!BA619</f>
        <v>83</v>
      </c>
      <c r="AG619" s="24">
        <f t="shared" si="130"/>
        <v>616</v>
      </c>
      <c r="AH619" s="24" t="str">
        <f t="shared" si="131"/>
        <v>МКОУ «Кунбатарская СОШ им. М.К. Курманалиева» (Ногайский район)</v>
      </c>
      <c r="AI619" s="24">
        <f>'Рейтинговая таблица организаций'!BB619</f>
        <v>83.4</v>
      </c>
    </row>
    <row r="620" spans="1:35" s="24" customFormat="1" x14ac:dyDescent="0.25">
      <c r="A620" s="24">
        <f>'Рейтинговая таблица организаций'!A620</f>
        <v>617</v>
      </c>
      <c r="B620" s="24" t="str">
        <f>'Рейтинговая таблица организаций'!B620</f>
        <v>МКОУ «Карасувская СОШ» (Ногайский район)</v>
      </c>
      <c r="C620" s="24">
        <f>'Рейтинговая таблица организаций'!C620</f>
        <v>41</v>
      </c>
      <c r="D620" s="24">
        <f t="shared" si="120"/>
        <v>617</v>
      </c>
      <c r="E620" s="24" t="str">
        <f t="shared" si="121"/>
        <v>МКОУ «Карасувская СОШ» (Ногайский район)</v>
      </c>
      <c r="F620" s="24">
        <f>'Рейтинговая таблица организаций'!M620</f>
        <v>91</v>
      </c>
      <c r="G620" s="24">
        <f>'Рейтинговая таблица организаций'!N620</f>
        <v>100</v>
      </c>
      <c r="H620" s="24">
        <f>'Рейтинговая таблица организаций'!O620</f>
        <v>100</v>
      </c>
      <c r="I620" s="24">
        <f>'Рейтинговая таблица организаций'!P620</f>
        <v>97</v>
      </c>
      <c r="J620" s="24">
        <f t="shared" si="122"/>
        <v>617</v>
      </c>
      <c r="K620" s="24" t="str">
        <f t="shared" si="123"/>
        <v>МКОУ «Карасувская СОШ» (Ногайский район)</v>
      </c>
      <c r="L620" s="24">
        <f>'Рейтинговая таблица организаций'!V620</f>
        <v>80</v>
      </c>
      <c r="M620" s="24">
        <f>'Рейтинговая таблица организаций'!X620</f>
        <v>100</v>
      </c>
      <c r="N620" s="24">
        <f>'Рейтинговая таблица организаций'!Y620</f>
        <v>90</v>
      </c>
      <c r="O620" s="24">
        <f t="shared" si="124"/>
        <v>617</v>
      </c>
      <c r="P620" s="24" t="str">
        <f t="shared" si="125"/>
        <v>МКОУ «Карасувская СОШ» (Ногайский район)</v>
      </c>
      <c r="Q620" s="24">
        <f>'Рейтинговая таблица организаций'!AD620</f>
        <v>20</v>
      </c>
      <c r="R620" s="24">
        <f>'Рейтинговая таблица организаций'!AE620</f>
        <v>20</v>
      </c>
      <c r="S620" s="7">
        <f>'Рейтинговая таблица организаций'!AF620</f>
        <v>50</v>
      </c>
      <c r="T620" s="24">
        <f>'Рейтинговая таблица организаций'!AG620</f>
        <v>29</v>
      </c>
      <c r="U620" s="24">
        <f t="shared" si="126"/>
        <v>617</v>
      </c>
      <c r="V620" s="24" t="str">
        <f t="shared" si="127"/>
        <v>МКОУ «Карасувская СОШ» (Ногайский район)</v>
      </c>
      <c r="W620" s="24">
        <f>'Рейтинговая таблица организаций'!AN620</f>
        <v>100</v>
      </c>
      <c r="X620" s="24">
        <f>'Рейтинговая таблица организаций'!AO620</f>
        <v>100</v>
      </c>
      <c r="Y620" s="24">
        <f>'Рейтинговая таблица организаций'!AP620</f>
        <v>100</v>
      </c>
      <c r="Z620" s="24">
        <f>'Рейтинговая таблица организаций'!AQ620</f>
        <v>100</v>
      </c>
      <c r="AA620" s="24">
        <f t="shared" si="128"/>
        <v>617</v>
      </c>
      <c r="AB620" s="24" t="str">
        <f t="shared" si="129"/>
        <v>МКОУ «Карасувская СОШ» (Ногайский район)</v>
      </c>
      <c r="AC620" s="24">
        <f>'Рейтинговая таблица организаций'!AX620</f>
        <v>100</v>
      </c>
      <c r="AD620" s="24">
        <f>'Рейтинговая таблица организаций'!AY620</f>
        <v>100</v>
      </c>
      <c r="AE620" s="24">
        <f>'Рейтинговая таблица организаций'!AZ620</f>
        <v>100</v>
      </c>
      <c r="AF620" s="24">
        <f>'Рейтинговая таблица организаций'!BA620</f>
        <v>100</v>
      </c>
      <c r="AG620" s="24">
        <f t="shared" si="130"/>
        <v>617</v>
      </c>
      <c r="AH620" s="24" t="str">
        <f t="shared" si="131"/>
        <v>МКОУ «Карасувская СОШ» (Ногайский район)</v>
      </c>
      <c r="AI620" s="24">
        <f>'Рейтинговая таблица организаций'!BB620</f>
        <v>83.2</v>
      </c>
    </row>
    <row r="621" spans="1:35" s="24" customFormat="1" x14ac:dyDescent="0.25">
      <c r="A621" s="24">
        <f>'Рейтинговая таблица организаций'!A621</f>
        <v>618</v>
      </c>
      <c r="B621" s="24" t="str">
        <f>'Рейтинговая таблица организаций'!B621</f>
        <v>МКОУ «Кумлинская СОШ им. Д.М. Шихмурзаева» (Ногайский район)</v>
      </c>
      <c r="C621" s="24">
        <f>'Рейтинговая таблица организаций'!C621</f>
        <v>78</v>
      </c>
      <c r="D621" s="24">
        <f t="shared" si="120"/>
        <v>618</v>
      </c>
      <c r="E621" s="24" t="str">
        <f t="shared" si="121"/>
        <v>МКОУ «Кумлинская СОШ им. Д.М. Шихмурзаева» (Ногайский район)</v>
      </c>
      <c r="F621" s="24">
        <f>'Рейтинговая таблица организаций'!M621</f>
        <v>88</v>
      </c>
      <c r="G621" s="24">
        <f>'Рейтинговая таблица организаций'!N621</f>
        <v>100</v>
      </c>
      <c r="H621" s="24">
        <f>'Рейтинговая таблица организаций'!O621</f>
        <v>97</v>
      </c>
      <c r="I621" s="24">
        <f>'Рейтинговая таблица организаций'!P621</f>
        <v>95</v>
      </c>
      <c r="J621" s="24">
        <f t="shared" si="122"/>
        <v>618</v>
      </c>
      <c r="K621" s="24" t="str">
        <f t="shared" si="123"/>
        <v>МКОУ «Кумлинская СОШ им. Д.М. Шихмурзаева» (Ногайский район)</v>
      </c>
      <c r="L621" s="24">
        <f>'Рейтинговая таблица организаций'!V621</f>
        <v>60</v>
      </c>
      <c r="M621" s="24">
        <f>'Рейтинговая таблица организаций'!X621</f>
        <v>69</v>
      </c>
      <c r="N621" s="24">
        <f>'Рейтинговая таблица организаций'!Y621</f>
        <v>64</v>
      </c>
      <c r="O621" s="24">
        <f t="shared" si="124"/>
        <v>618</v>
      </c>
      <c r="P621" s="24" t="str">
        <f t="shared" si="125"/>
        <v>МКОУ «Кумлинская СОШ им. Д.М. Шихмурзаева» (Ногайский район)</v>
      </c>
      <c r="Q621" s="24">
        <f>'Рейтинговая таблица организаций'!AD621</f>
        <v>0</v>
      </c>
      <c r="R621" s="24">
        <f>'Рейтинговая таблица организаций'!AE621</f>
        <v>20</v>
      </c>
      <c r="S621" s="7">
        <f>'Рейтинговая таблица организаций'!AF621</f>
        <v>66.666666666666671</v>
      </c>
      <c r="T621" s="24">
        <f>'Рейтинговая таблица организаций'!AG621</f>
        <v>28</v>
      </c>
      <c r="U621" s="24">
        <f t="shared" si="126"/>
        <v>618</v>
      </c>
      <c r="V621" s="24" t="str">
        <f t="shared" si="127"/>
        <v>МКОУ «Кумлинская СОШ им. Д.М. Шихмурзаева» (Ногайский район)</v>
      </c>
      <c r="W621" s="24">
        <f>'Рейтинговая таблица организаций'!AN621</f>
        <v>91</v>
      </c>
      <c r="X621" s="24">
        <f>'Рейтинговая таблица организаций'!AO621</f>
        <v>95</v>
      </c>
      <c r="Y621" s="24">
        <f>'Рейтинговая таблица организаций'!AP621</f>
        <v>91</v>
      </c>
      <c r="Z621" s="24">
        <f>'Рейтинговая таблица организаций'!AQ621</f>
        <v>93</v>
      </c>
      <c r="AA621" s="24">
        <f t="shared" si="128"/>
        <v>618</v>
      </c>
      <c r="AB621" s="24" t="str">
        <f t="shared" si="129"/>
        <v>МКОУ «Кумлинская СОШ им. Д.М. Шихмурзаева» (Ногайский район)</v>
      </c>
      <c r="AC621" s="24">
        <f>'Рейтинговая таблица организаций'!AX621</f>
        <v>86</v>
      </c>
      <c r="AD621" s="24">
        <f>'Рейтинговая таблица организаций'!AY621</f>
        <v>90</v>
      </c>
      <c r="AE621" s="24">
        <f>'Рейтинговая таблица организаций'!AZ621</f>
        <v>90</v>
      </c>
      <c r="AF621" s="24">
        <f>'Рейтинговая таблица организаций'!BA621</f>
        <v>88</v>
      </c>
      <c r="AG621" s="24">
        <f t="shared" si="130"/>
        <v>618</v>
      </c>
      <c r="AH621" s="24" t="str">
        <f t="shared" si="131"/>
        <v>МКОУ «Кумлинская СОШ им. Д.М. Шихмурзаева» (Ногайский район)</v>
      </c>
      <c r="AI621" s="24">
        <f>'Рейтинговая таблица организаций'!BB621</f>
        <v>73.599999999999994</v>
      </c>
    </row>
    <row r="622" spans="1:35" s="24" customFormat="1" x14ac:dyDescent="0.25">
      <c r="A622" s="24">
        <f>'Рейтинговая таблица организаций'!A622</f>
        <v>619</v>
      </c>
      <c r="B622" s="24" t="str">
        <f>'Рейтинговая таблица организаций'!B622</f>
        <v>МКОУ «Калининаульская СОШ им. С.И. Капаева» (Ногайский район)</v>
      </c>
      <c r="C622" s="24">
        <f>'Рейтинговая таблица организаций'!C622</f>
        <v>49</v>
      </c>
      <c r="D622" s="24">
        <f t="shared" si="120"/>
        <v>619</v>
      </c>
      <c r="E622" s="24" t="str">
        <f t="shared" si="121"/>
        <v>МКОУ «Калининаульская СОШ им. С.И. Капаева» (Ногайский район)</v>
      </c>
      <c r="F622" s="24">
        <f>'Рейтинговая таблица организаций'!M622</f>
        <v>99</v>
      </c>
      <c r="G622" s="24">
        <f>'Рейтинговая таблица организаций'!N622</f>
        <v>100</v>
      </c>
      <c r="H622" s="24">
        <f>'Рейтинговая таблица организаций'!O622</f>
        <v>97</v>
      </c>
      <c r="I622" s="24">
        <f>'Рейтинговая таблица организаций'!P622</f>
        <v>99</v>
      </c>
      <c r="J622" s="24">
        <f t="shared" si="122"/>
        <v>619</v>
      </c>
      <c r="K622" s="24" t="str">
        <f t="shared" si="123"/>
        <v>МКОУ «Калининаульская СОШ им. С.И. Капаева» (Ногайский район)</v>
      </c>
      <c r="L622" s="24">
        <f>'Рейтинговая таблица организаций'!V622</f>
        <v>100</v>
      </c>
      <c r="M622" s="24">
        <f>'Рейтинговая таблица организаций'!X622</f>
        <v>96</v>
      </c>
      <c r="N622" s="24">
        <f>'Рейтинговая таблица организаций'!Y622</f>
        <v>98</v>
      </c>
      <c r="O622" s="24">
        <f t="shared" si="124"/>
        <v>619</v>
      </c>
      <c r="P622" s="24" t="str">
        <f t="shared" si="125"/>
        <v>МКОУ «Калининаульская СОШ им. С.И. Капаева» (Ногайский район)</v>
      </c>
      <c r="Q622" s="24">
        <f>'Рейтинговая таблица организаций'!AD622</f>
        <v>0</v>
      </c>
      <c r="R622" s="24">
        <f>'Рейтинговая таблица организаций'!AE622</f>
        <v>20</v>
      </c>
      <c r="S622" s="7">
        <f>'Рейтинговая таблица организаций'!AF622</f>
        <v>80</v>
      </c>
      <c r="T622" s="24">
        <f>'Рейтинговая таблица организаций'!AG622</f>
        <v>32</v>
      </c>
      <c r="U622" s="24">
        <f t="shared" si="126"/>
        <v>619</v>
      </c>
      <c r="V622" s="24" t="str">
        <f t="shared" si="127"/>
        <v>МКОУ «Калининаульская СОШ им. С.И. Капаева» (Ногайский район)</v>
      </c>
      <c r="W622" s="24">
        <f>'Рейтинговая таблица организаций'!AN622</f>
        <v>98</v>
      </c>
      <c r="X622" s="24">
        <f>'Рейтинговая таблица организаций'!AO622</f>
        <v>100</v>
      </c>
      <c r="Y622" s="24">
        <f>'Рейтинговая таблица организаций'!AP622</f>
        <v>91</v>
      </c>
      <c r="Z622" s="24">
        <f>'Рейтинговая таблица организаций'!AQ622</f>
        <v>97</v>
      </c>
      <c r="AA622" s="24">
        <f t="shared" si="128"/>
        <v>619</v>
      </c>
      <c r="AB622" s="24" t="str">
        <f t="shared" si="129"/>
        <v>МКОУ «Калининаульская СОШ им. С.И. Капаева» (Ногайский район)</v>
      </c>
      <c r="AC622" s="24">
        <f>'Рейтинговая таблица организаций'!AX622</f>
        <v>98</v>
      </c>
      <c r="AD622" s="24">
        <f>'Рейтинговая таблица организаций'!AY622</f>
        <v>92</v>
      </c>
      <c r="AE622" s="24">
        <f>'Рейтинговая таблица организаций'!AZ622</f>
        <v>92</v>
      </c>
      <c r="AF622" s="24">
        <f>'Рейтинговая таблица организаций'!BA622</f>
        <v>94</v>
      </c>
      <c r="AG622" s="24">
        <f t="shared" si="130"/>
        <v>619</v>
      </c>
      <c r="AH622" s="24" t="str">
        <f t="shared" si="131"/>
        <v>МКОУ «Калининаульская СОШ им. С.И. Капаева» (Ногайский район)</v>
      </c>
      <c r="AI622" s="24">
        <f>'Рейтинговая таблица организаций'!BB622</f>
        <v>84</v>
      </c>
    </row>
    <row r="623" spans="1:35" s="24" customFormat="1" x14ac:dyDescent="0.25">
      <c r="A623" s="24">
        <f>'Рейтинговая таблица организаций'!A623</f>
        <v>620</v>
      </c>
      <c r="B623" s="24" t="str">
        <f>'Рейтинговая таблица организаций'!B623</f>
        <v>МКОУ «Ленинаульская СОШ» (Ногайский район)</v>
      </c>
      <c r="C623" s="24">
        <f>'Рейтинговая таблица организаций'!C623</f>
        <v>24</v>
      </c>
      <c r="D623" s="24">
        <f t="shared" si="120"/>
        <v>620</v>
      </c>
      <c r="E623" s="24" t="str">
        <f t="shared" si="121"/>
        <v>МКОУ «Ленинаульская СОШ» (Ногайский район)</v>
      </c>
      <c r="F623" s="24">
        <f>'Рейтинговая таблица организаций'!M623</f>
        <v>96</v>
      </c>
      <c r="G623" s="24">
        <f>'Рейтинговая таблица организаций'!N623</f>
        <v>100</v>
      </c>
      <c r="H623" s="24">
        <f>'Рейтинговая таблица организаций'!O623</f>
        <v>98</v>
      </c>
      <c r="I623" s="24">
        <f>'Рейтинговая таблица организаций'!P623</f>
        <v>98</v>
      </c>
      <c r="J623" s="24">
        <f t="shared" si="122"/>
        <v>620</v>
      </c>
      <c r="K623" s="24" t="str">
        <f t="shared" si="123"/>
        <v>МКОУ «Ленинаульская СОШ» (Ногайский район)</v>
      </c>
      <c r="L623" s="24">
        <f>'Рейтинговая таблица организаций'!V623</f>
        <v>80</v>
      </c>
      <c r="M623" s="24">
        <f>'Рейтинговая таблица организаций'!X623</f>
        <v>83</v>
      </c>
      <c r="N623" s="24">
        <f>'Рейтинговая таблица организаций'!Y623</f>
        <v>81</v>
      </c>
      <c r="O623" s="24">
        <f t="shared" si="124"/>
        <v>620</v>
      </c>
      <c r="P623" s="24" t="str">
        <f t="shared" si="125"/>
        <v>МКОУ «Ленинаульская СОШ» (Ногайский район)</v>
      </c>
      <c r="Q623" s="24">
        <f>'Рейтинговая таблица организаций'!AD623</f>
        <v>20</v>
      </c>
      <c r="R623" s="24">
        <f>'Рейтинговая таблица организаций'!AE623</f>
        <v>20</v>
      </c>
      <c r="S623" s="7">
        <f>'Рейтинговая таблица организаций'!AF623</f>
        <v>66.666666666666671</v>
      </c>
      <c r="T623" s="24">
        <f>'Рейтинговая таблица организаций'!AG623</f>
        <v>34</v>
      </c>
      <c r="U623" s="24">
        <f t="shared" si="126"/>
        <v>620</v>
      </c>
      <c r="V623" s="24" t="str">
        <f t="shared" si="127"/>
        <v>МКОУ «Ленинаульская СОШ» (Ногайский район)</v>
      </c>
      <c r="W623" s="24">
        <f>'Рейтинговая таблица организаций'!AN623</f>
        <v>92</v>
      </c>
      <c r="X623" s="24">
        <f>'Рейтинговая таблица организаций'!AO623</f>
        <v>100</v>
      </c>
      <c r="Y623" s="24">
        <f>'Рейтинговая таблица организаций'!AP623</f>
        <v>100</v>
      </c>
      <c r="Z623" s="24">
        <f>'Рейтинговая таблица организаций'!AQ623</f>
        <v>97</v>
      </c>
      <c r="AA623" s="24">
        <f t="shared" si="128"/>
        <v>620</v>
      </c>
      <c r="AB623" s="24" t="str">
        <f t="shared" si="129"/>
        <v>МКОУ «Ленинаульская СОШ» (Ногайский район)</v>
      </c>
      <c r="AC623" s="24">
        <f>'Рейтинговая таблица организаций'!AX623</f>
        <v>96</v>
      </c>
      <c r="AD623" s="24">
        <f>'Рейтинговая таблица организаций'!AY623</f>
        <v>100</v>
      </c>
      <c r="AE623" s="24">
        <f>'Рейтинговая таблица организаций'!AZ623</f>
        <v>92</v>
      </c>
      <c r="AF623" s="24">
        <f>'Рейтинговая таблица организаций'!BA623</f>
        <v>97</v>
      </c>
      <c r="AG623" s="24">
        <f t="shared" si="130"/>
        <v>620</v>
      </c>
      <c r="AH623" s="24" t="str">
        <f t="shared" si="131"/>
        <v>МКОУ «Ленинаульская СОШ» (Ногайский район)</v>
      </c>
      <c r="AI623" s="24">
        <f>'Рейтинговая таблица организаций'!BB623</f>
        <v>81.400000000000006</v>
      </c>
    </row>
    <row r="624" spans="1:35" s="24" customFormat="1" x14ac:dyDescent="0.25">
      <c r="A624" s="24">
        <f>'Рейтинговая таблица организаций'!A624</f>
        <v>621</v>
      </c>
      <c r="B624" s="24" t="str">
        <f>'Рейтинговая таблица организаций'!B624</f>
        <v>МКОУ «Эдигейская СОШ» (Ногайский район)</v>
      </c>
      <c r="C624" s="24">
        <f>'Рейтинговая таблица организаций'!C624</f>
        <v>35</v>
      </c>
      <c r="D624" s="24">
        <f t="shared" si="120"/>
        <v>621</v>
      </c>
      <c r="E624" s="24" t="str">
        <f t="shared" si="121"/>
        <v>МКОУ «Эдигейская СОШ» (Ногайский район)</v>
      </c>
      <c r="F624" s="24">
        <f>'Рейтинговая таблица организаций'!M624</f>
        <v>100</v>
      </c>
      <c r="G624" s="24">
        <f>'Рейтинговая таблица организаций'!N624</f>
        <v>100</v>
      </c>
      <c r="H624" s="24">
        <f>'Рейтинговая таблица организаций'!O624</f>
        <v>93</v>
      </c>
      <c r="I624" s="24">
        <f>'Рейтинговая таблица организаций'!P624</f>
        <v>97</v>
      </c>
      <c r="J624" s="24">
        <f t="shared" si="122"/>
        <v>621</v>
      </c>
      <c r="K624" s="24" t="str">
        <f t="shared" si="123"/>
        <v>МКОУ «Эдигейская СОШ» (Ногайский район)</v>
      </c>
      <c r="L624" s="24">
        <f>'Рейтинговая таблица организаций'!V624</f>
        <v>60</v>
      </c>
      <c r="M624" s="24">
        <f>'Рейтинговая таблица организаций'!X624</f>
        <v>94</v>
      </c>
      <c r="N624" s="24">
        <f>'Рейтинговая таблица организаций'!Y624</f>
        <v>77</v>
      </c>
      <c r="O624" s="24">
        <f t="shared" si="124"/>
        <v>621</v>
      </c>
      <c r="P624" s="24" t="str">
        <f t="shared" si="125"/>
        <v>МКОУ «Эдигейская СОШ» (Ногайский район)</v>
      </c>
      <c r="Q624" s="24">
        <f>'Рейтинговая таблица организаций'!AD624</f>
        <v>0</v>
      </c>
      <c r="R624" s="24">
        <f>'Рейтинговая таблица организаций'!AE624</f>
        <v>60</v>
      </c>
      <c r="S624" s="7">
        <f>'Рейтинговая таблица организаций'!AF624</f>
        <v>75</v>
      </c>
      <c r="T624" s="24">
        <f>'Рейтинговая таблица организаций'!AG624</f>
        <v>47</v>
      </c>
      <c r="U624" s="24">
        <f t="shared" si="126"/>
        <v>621</v>
      </c>
      <c r="V624" s="24" t="str">
        <f t="shared" si="127"/>
        <v>МКОУ «Эдигейская СОШ» (Ногайский район)</v>
      </c>
      <c r="W624" s="24">
        <f>'Рейтинговая таблица организаций'!AN624</f>
        <v>97</v>
      </c>
      <c r="X624" s="24">
        <f>'Рейтинговая таблица организаций'!AO624</f>
        <v>91</v>
      </c>
      <c r="Y624" s="24">
        <f>'Рейтинговая таблица организаций'!AP624</f>
        <v>100</v>
      </c>
      <c r="Z624" s="24">
        <f>'Рейтинговая таблица организаций'!AQ624</f>
        <v>95</v>
      </c>
      <c r="AA624" s="24">
        <f t="shared" si="128"/>
        <v>621</v>
      </c>
      <c r="AB624" s="24" t="str">
        <f t="shared" si="129"/>
        <v>МКОУ «Эдигейская СОШ» (Ногайский район)</v>
      </c>
      <c r="AC624" s="24">
        <f>'Рейтинговая таблица организаций'!AX624</f>
        <v>86</v>
      </c>
      <c r="AD624" s="24">
        <f>'Рейтинговая таблица организаций'!AY624</f>
        <v>91</v>
      </c>
      <c r="AE624" s="24">
        <f>'Рейтинговая таблица организаций'!AZ624</f>
        <v>97</v>
      </c>
      <c r="AF624" s="24">
        <f>'Рейтинговая таблица организаций'!BA624</f>
        <v>90</v>
      </c>
      <c r="AG624" s="24">
        <f t="shared" si="130"/>
        <v>621</v>
      </c>
      <c r="AH624" s="24" t="str">
        <f t="shared" si="131"/>
        <v>МКОУ «Эдигейская СОШ» (Ногайский район)</v>
      </c>
      <c r="AI624" s="24">
        <f>'Рейтинговая таблица организаций'!BB624</f>
        <v>81.2</v>
      </c>
    </row>
    <row r="625" spans="1:35" s="24" customFormat="1" x14ac:dyDescent="0.25">
      <c r="A625" s="24">
        <f>'Рейтинговая таблица организаций'!A625</f>
        <v>622</v>
      </c>
      <c r="B625" s="24" t="str">
        <f>'Рейтинговая таблица организаций'!B625</f>
        <v>МКДОУ детский сад «Ногай Эл» с.Терекли-Мектеб (Ногайский район)</v>
      </c>
      <c r="C625" s="24">
        <f>'Рейтинговая таблица организаций'!C625</f>
        <v>206</v>
      </c>
      <c r="D625" s="24">
        <f t="shared" si="120"/>
        <v>622</v>
      </c>
      <c r="E625" s="24" t="str">
        <f t="shared" si="121"/>
        <v>МКДОУ детский сад «Ногай Эл» с.Терекли-Мектеб (Ногайский район)</v>
      </c>
      <c r="F625" s="24">
        <f>'Рейтинговая таблица организаций'!M625</f>
        <v>96</v>
      </c>
      <c r="G625" s="24">
        <f>'Рейтинговая таблица организаций'!N625</f>
        <v>100</v>
      </c>
      <c r="H625" s="24">
        <f>'Рейтинговая таблица организаций'!O625</f>
        <v>95</v>
      </c>
      <c r="I625" s="24">
        <f>'Рейтинговая таблица организаций'!P625</f>
        <v>97</v>
      </c>
      <c r="J625" s="24">
        <f t="shared" si="122"/>
        <v>622</v>
      </c>
      <c r="K625" s="24" t="str">
        <f t="shared" si="123"/>
        <v>МКДОУ детский сад «Ногай Эл» с.Терекли-Мектеб (Ногайский район)</v>
      </c>
      <c r="L625" s="24">
        <f>'Рейтинговая таблица организаций'!V625</f>
        <v>20</v>
      </c>
      <c r="M625" s="24">
        <f>'Рейтинговая таблица организаций'!X625</f>
        <v>85</v>
      </c>
      <c r="N625" s="24">
        <f>'Рейтинговая таблица организаций'!Y625</f>
        <v>52</v>
      </c>
      <c r="O625" s="24">
        <f t="shared" si="124"/>
        <v>622</v>
      </c>
      <c r="P625" s="24" t="str">
        <f t="shared" si="125"/>
        <v>МКДОУ детский сад «Ногай Эл» с.Терекли-Мектеб (Ногайский район)</v>
      </c>
      <c r="Q625" s="24">
        <f>'Рейтинговая таблица организаций'!AD625</f>
        <v>0</v>
      </c>
      <c r="R625" s="24">
        <f>'Рейтинговая таблица организаций'!AE625</f>
        <v>0</v>
      </c>
      <c r="S625" s="7">
        <f>'Рейтинговая таблица организаций'!AF625</f>
        <v>77.777777777777771</v>
      </c>
      <c r="T625" s="24">
        <f>'Рейтинговая таблица организаций'!AG625</f>
        <v>23</v>
      </c>
      <c r="U625" s="24">
        <f t="shared" si="126"/>
        <v>622</v>
      </c>
      <c r="V625" s="24" t="str">
        <f t="shared" si="127"/>
        <v>МКДОУ детский сад «Ногай Эл» с.Терекли-Мектеб (Ногайский район)</v>
      </c>
      <c r="W625" s="24">
        <f>'Рейтинговая таблица организаций'!AN625</f>
        <v>99</v>
      </c>
      <c r="X625" s="24">
        <f>'Рейтинговая таблица организаций'!AO625</f>
        <v>100</v>
      </c>
      <c r="Y625" s="24">
        <f>'Рейтинговая таблица организаций'!AP625</f>
        <v>100</v>
      </c>
      <c r="Z625" s="24">
        <f>'Рейтинговая таблица организаций'!AQ625</f>
        <v>100</v>
      </c>
      <c r="AA625" s="24">
        <f t="shared" si="128"/>
        <v>622</v>
      </c>
      <c r="AB625" s="24" t="str">
        <f t="shared" si="129"/>
        <v>МКДОУ детский сад «Ногай Эл» с.Терекли-Мектеб (Ногайский район)</v>
      </c>
      <c r="AC625" s="24">
        <f>'Рейтинговая таблица организаций'!AX625</f>
        <v>99</v>
      </c>
      <c r="AD625" s="24">
        <f>'Рейтинговая таблица организаций'!AY625</f>
        <v>96</v>
      </c>
      <c r="AE625" s="24">
        <f>'Рейтинговая таблица организаций'!AZ625</f>
        <v>99</v>
      </c>
      <c r="AF625" s="24">
        <f>'Рейтинговая таблица организаций'!BA625</f>
        <v>98</v>
      </c>
      <c r="AG625" s="24">
        <f t="shared" si="130"/>
        <v>622</v>
      </c>
      <c r="AH625" s="24" t="str">
        <f t="shared" si="131"/>
        <v>МКДОУ детский сад «Ногай Эл» с.Терекли-Мектеб (Ногайский район)</v>
      </c>
      <c r="AI625" s="24">
        <f>'Рейтинговая таблица организаций'!BB625</f>
        <v>74</v>
      </c>
    </row>
    <row r="626" spans="1:35" s="24" customFormat="1" x14ac:dyDescent="0.25">
      <c r="A626" s="24">
        <f>'Рейтинговая таблица организаций'!A626</f>
        <v>623</v>
      </c>
      <c r="B626" s="24" t="str">
        <f>'Рейтинговая таблица организаций'!B626</f>
        <v>МКДОУ детский сад «Юлдыз» с.Терекли-Мектеб. (Ногайский район)</v>
      </c>
      <c r="C626" s="24">
        <f>'Рейтинговая таблица организаций'!C626</f>
        <v>120</v>
      </c>
      <c r="D626" s="24">
        <f t="shared" si="120"/>
        <v>623</v>
      </c>
      <c r="E626" s="24" t="str">
        <f t="shared" si="121"/>
        <v>МКДОУ детский сад «Юлдыз» с.Терекли-Мектеб. (Ногайский район)</v>
      </c>
      <c r="F626" s="24">
        <f>'Рейтинговая таблица организаций'!M626</f>
        <v>97</v>
      </c>
      <c r="G626" s="24">
        <f>'Рейтинговая таблица организаций'!N626</f>
        <v>100</v>
      </c>
      <c r="H626" s="24">
        <f>'Рейтинговая таблица организаций'!O626</f>
        <v>98</v>
      </c>
      <c r="I626" s="24">
        <f>'Рейтинговая таблица организаций'!P626</f>
        <v>98</v>
      </c>
      <c r="J626" s="24">
        <f t="shared" si="122"/>
        <v>623</v>
      </c>
      <c r="K626" s="24" t="str">
        <f t="shared" si="123"/>
        <v>МКДОУ детский сад «Юлдыз» с.Терекли-Мектеб. (Ногайский район)</v>
      </c>
      <c r="L626" s="24">
        <f>'Рейтинговая таблица организаций'!V626</f>
        <v>80</v>
      </c>
      <c r="M626" s="24">
        <f>'Рейтинговая таблица организаций'!X626</f>
        <v>97</v>
      </c>
      <c r="N626" s="24">
        <f>'Рейтинговая таблица организаций'!Y626</f>
        <v>88</v>
      </c>
      <c r="O626" s="24">
        <f t="shared" si="124"/>
        <v>623</v>
      </c>
      <c r="P626" s="24" t="str">
        <f t="shared" si="125"/>
        <v>МКДОУ детский сад «Юлдыз» с.Терекли-Мектеб. (Ногайский район)</v>
      </c>
      <c r="Q626" s="24">
        <f>'Рейтинговая таблица организаций'!AD626</f>
        <v>0</v>
      </c>
      <c r="R626" s="24">
        <f>'Рейтинговая таблица организаций'!AE626</f>
        <v>0</v>
      </c>
      <c r="S626" s="7">
        <f>'Рейтинговая таблица организаций'!AF626</f>
        <v>66.666666666666671</v>
      </c>
      <c r="T626" s="24">
        <f>'Рейтинговая таблица организаций'!AG626</f>
        <v>20</v>
      </c>
      <c r="U626" s="24">
        <f t="shared" si="126"/>
        <v>623</v>
      </c>
      <c r="V626" s="24" t="str">
        <f t="shared" si="127"/>
        <v>МКДОУ детский сад «Юлдыз» с.Терекли-Мектеб. (Ногайский район)</v>
      </c>
      <c r="W626" s="24">
        <f>'Рейтинговая таблица организаций'!AN626</f>
        <v>98</v>
      </c>
      <c r="X626" s="24">
        <f>'Рейтинговая таблица организаций'!AO626</f>
        <v>98</v>
      </c>
      <c r="Y626" s="24">
        <f>'Рейтинговая таблица организаций'!AP626</f>
        <v>99</v>
      </c>
      <c r="Z626" s="24">
        <f>'Рейтинговая таблица организаций'!AQ626</f>
        <v>98</v>
      </c>
      <c r="AA626" s="24">
        <f t="shared" si="128"/>
        <v>623</v>
      </c>
      <c r="AB626" s="24" t="str">
        <f t="shared" si="129"/>
        <v>МКДОУ детский сад «Юлдыз» с.Терекли-Мектеб. (Ногайский район)</v>
      </c>
      <c r="AC626" s="24">
        <f>'Рейтинговая таблица организаций'!AX626</f>
        <v>98</v>
      </c>
      <c r="AD626" s="24">
        <f>'Рейтинговая таблица организаций'!AY626</f>
        <v>98</v>
      </c>
      <c r="AE626" s="24">
        <f>'Рейтинговая таблица организаций'!AZ626</f>
        <v>98</v>
      </c>
      <c r="AF626" s="24">
        <f>'Рейтинговая таблица организаций'!BA626</f>
        <v>98</v>
      </c>
      <c r="AG626" s="24">
        <f t="shared" si="130"/>
        <v>623</v>
      </c>
      <c r="AH626" s="24" t="str">
        <f t="shared" si="131"/>
        <v>МКДОУ детский сад «Юлдыз» с.Терекли-Мектеб. (Ногайский район)</v>
      </c>
      <c r="AI626" s="24">
        <f>'Рейтинговая таблица организаций'!BB626</f>
        <v>80.400000000000006</v>
      </c>
    </row>
    <row r="627" spans="1:35" s="24" customFormat="1" x14ac:dyDescent="0.25">
      <c r="A627" s="24">
        <f>'Рейтинговая таблица организаций'!A627</f>
        <v>624</v>
      </c>
      <c r="B627" s="24" t="str">
        <f>'Рейтинговая таблица организаций'!B627</f>
        <v>МКДОУ детский сад «Айсылув» с.Терекли-Мектеб (Ногайский район)</v>
      </c>
      <c r="C627" s="24">
        <f>'Рейтинговая таблица организаций'!C627</f>
        <v>74</v>
      </c>
      <c r="D627" s="24">
        <f t="shared" si="120"/>
        <v>624</v>
      </c>
      <c r="E627" s="24" t="str">
        <f t="shared" si="121"/>
        <v>МКДОУ детский сад «Айсылув» с.Терекли-Мектеб (Ногайский район)</v>
      </c>
      <c r="F627" s="24">
        <f>'Рейтинговая таблица организаций'!M627</f>
        <v>93</v>
      </c>
      <c r="G627" s="24">
        <f>'Рейтинговая таблица организаций'!N627</f>
        <v>100</v>
      </c>
      <c r="H627" s="24">
        <f>'Рейтинговая таблица организаций'!O627</f>
        <v>97</v>
      </c>
      <c r="I627" s="24">
        <f>'Рейтинговая таблица организаций'!P627</f>
        <v>97</v>
      </c>
      <c r="J627" s="24">
        <f t="shared" si="122"/>
        <v>624</v>
      </c>
      <c r="K627" s="24" t="str">
        <f t="shared" si="123"/>
        <v>МКДОУ детский сад «Айсылув» с.Терекли-Мектеб (Ногайский район)</v>
      </c>
      <c r="L627" s="24">
        <f>'Рейтинговая таблица организаций'!V627</f>
        <v>100</v>
      </c>
      <c r="M627" s="24">
        <f>'Рейтинговая таблица организаций'!X627</f>
        <v>72</v>
      </c>
      <c r="N627" s="24">
        <f>'Рейтинговая таблица организаций'!Y627</f>
        <v>86</v>
      </c>
      <c r="O627" s="24">
        <f t="shared" si="124"/>
        <v>624</v>
      </c>
      <c r="P627" s="24" t="str">
        <f t="shared" si="125"/>
        <v>МКДОУ детский сад «Айсылув» с.Терекли-Мектеб (Ногайский район)</v>
      </c>
      <c r="Q627" s="24">
        <f>'Рейтинговая таблица организаций'!AD627</f>
        <v>20</v>
      </c>
      <c r="R627" s="24">
        <f>'Рейтинговая таблица организаций'!AE627</f>
        <v>0</v>
      </c>
      <c r="S627" s="7">
        <f>'Рейтинговая таблица организаций'!AF627</f>
        <v>66.666666666666671</v>
      </c>
      <c r="T627" s="24">
        <f>'Рейтинговая таблица организаций'!AG627</f>
        <v>26</v>
      </c>
      <c r="U627" s="24">
        <f t="shared" si="126"/>
        <v>624</v>
      </c>
      <c r="V627" s="24" t="str">
        <f t="shared" si="127"/>
        <v>МКДОУ детский сад «Айсылув» с.Терекли-Мектеб (Ногайский район)</v>
      </c>
      <c r="W627" s="24">
        <f>'Рейтинговая таблица организаций'!AN627</f>
        <v>96</v>
      </c>
      <c r="X627" s="24">
        <f>'Рейтинговая таблица организаций'!AO627</f>
        <v>96</v>
      </c>
      <c r="Y627" s="24">
        <f>'Рейтинговая таблица организаций'!AP627</f>
        <v>94</v>
      </c>
      <c r="Z627" s="24">
        <f>'Рейтинговая таблица организаций'!AQ627</f>
        <v>96</v>
      </c>
      <c r="AA627" s="24">
        <f t="shared" si="128"/>
        <v>624</v>
      </c>
      <c r="AB627" s="24" t="str">
        <f t="shared" si="129"/>
        <v>МКДОУ детский сад «Айсылув» с.Терекли-Мектеб (Ногайский район)</v>
      </c>
      <c r="AC627" s="24">
        <f>'Рейтинговая таблица организаций'!AX627</f>
        <v>85</v>
      </c>
      <c r="AD627" s="24">
        <f>'Рейтинговая таблица организаций'!AY627</f>
        <v>92</v>
      </c>
      <c r="AE627" s="24">
        <f>'Рейтинговая таблица организаций'!AZ627</f>
        <v>93</v>
      </c>
      <c r="AF627" s="24">
        <f>'Рейтинговая таблица организаций'!BA627</f>
        <v>89</v>
      </c>
      <c r="AG627" s="24">
        <f t="shared" si="130"/>
        <v>624</v>
      </c>
      <c r="AH627" s="24" t="str">
        <f t="shared" si="131"/>
        <v>МКДОУ детский сад «Айсылув» с.Терекли-Мектеб (Ногайский район)</v>
      </c>
      <c r="AI627" s="24">
        <f>'Рейтинговая таблица организаций'!BB627</f>
        <v>78.8</v>
      </c>
    </row>
    <row r="628" spans="1:35" s="24" customFormat="1" x14ac:dyDescent="0.25">
      <c r="A628" s="24">
        <f>'Рейтинговая таблица организаций'!A628</f>
        <v>625</v>
      </c>
      <c r="B628" s="24" t="str">
        <f>'Рейтинговая таблица организаций'!B628</f>
        <v>МКДОУ детский сад «Алтын ай» с.Кумли (Ногайский район)</v>
      </c>
      <c r="C628" s="24">
        <f>'Рейтинговая таблица организаций'!C628</f>
        <v>19</v>
      </c>
      <c r="D628" s="24">
        <f t="shared" si="120"/>
        <v>625</v>
      </c>
      <c r="E628" s="24" t="str">
        <f t="shared" si="121"/>
        <v>МКДОУ детский сад «Алтын ай» с.Кумли (Ногайский район)</v>
      </c>
      <c r="F628" s="24">
        <f>'Рейтинговая таблица организаций'!M628</f>
        <v>82</v>
      </c>
      <c r="G628" s="24">
        <f>'Рейтинговая таблица организаций'!N628</f>
        <v>60</v>
      </c>
      <c r="H628" s="24">
        <f>'Рейтинговая таблица организаций'!O628</f>
        <v>100</v>
      </c>
      <c r="I628" s="24">
        <f>'Рейтинговая таблица организаций'!P628</f>
        <v>83</v>
      </c>
      <c r="J628" s="24">
        <f t="shared" si="122"/>
        <v>625</v>
      </c>
      <c r="K628" s="24" t="str">
        <f t="shared" si="123"/>
        <v>МКДОУ детский сад «Алтын ай» с.Кумли (Ногайский район)</v>
      </c>
      <c r="L628" s="24">
        <f>'Рейтинговая таблица организаций'!V628</f>
        <v>80</v>
      </c>
      <c r="M628" s="24">
        <f>'Рейтинговая таблица организаций'!X628</f>
        <v>95</v>
      </c>
      <c r="N628" s="24">
        <f>'Рейтинговая таблица организаций'!Y628</f>
        <v>87</v>
      </c>
      <c r="O628" s="24">
        <f t="shared" si="124"/>
        <v>625</v>
      </c>
      <c r="P628" s="24" t="str">
        <f t="shared" si="125"/>
        <v>МКДОУ детский сад «Алтын ай» с.Кумли (Ногайский район)</v>
      </c>
      <c r="Q628" s="24">
        <f>'Рейтинговая таблица организаций'!AD628</f>
        <v>0</v>
      </c>
      <c r="R628" s="24">
        <f>'Рейтинговая таблица организаций'!AE628</f>
        <v>0</v>
      </c>
      <c r="S628" s="7">
        <f>'Рейтинговая таблица организаций'!AF628</f>
        <v>83.333333333333329</v>
      </c>
      <c r="T628" s="24">
        <f>'Рейтинговая таблица организаций'!AG628</f>
        <v>25</v>
      </c>
      <c r="U628" s="24">
        <f t="shared" si="126"/>
        <v>625</v>
      </c>
      <c r="V628" s="24" t="str">
        <f t="shared" si="127"/>
        <v>МКДОУ детский сад «Алтын ай» с.Кумли (Ногайский район)</v>
      </c>
      <c r="W628" s="24">
        <f>'Рейтинговая таблица организаций'!AN628</f>
        <v>95</v>
      </c>
      <c r="X628" s="24">
        <f>'Рейтинговая таблица организаций'!AO628</f>
        <v>95</v>
      </c>
      <c r="Y628" s="24">
        <f>'Рейтинговая таблица организаций'!AP628</f>
        <v>93</v>
      </c>
      <c r="Z628" s="24">
        <f>'Рейтинговая таблица организаций'!AQ628</f>
        <v>95</v>
      </c>
      <c r="AA628" s="24">
        <f t="shared" si="128"/>
        <v>625</v>
      </c>
      <c r="AB628" s="24" t="str">
        <f t="shared" si="129"/>
        <v>МКДОУ детский сад «Алтын ай» с.Кумли (Ногайский район)</v>
      </c>
      <c r="AC628" s="24">
        <f>'Рейтинговая таблица организаций'!AX628</f>
        <v>84</v>
      </c>
      <c r="AD628" s="24">
        <f>'Рейтинговая таблица организаций'!AY628</f>
        <v>100</v>
      </c>
      <c r="AE628" s="24">
        <f>'Рейтинговая таблица организаций'!AZ628</f>
        <v>95</v>
      </c>
      <c r="AF628" s="24">
        <f>'Рейтинговая таблица организаций'!BA628</f>
        <v>93</v>
      </c>
      <c r="AG628" s="24">
        <f t="shared" si="130"/>
        <v>625</v>
      </c>
      <c r="AH628" s="24" t="str">
        <f t="shared" si="131"/>
        <v>МКДОУ детский сад «Алтын ай» с.Кумли (Ногайский район)</v>
      </c>
      <c r="AI628" s="24">
        <f>'Рейтинговая таблица организаций'!BB628</f>
        <v>76.599999999999994</v>
      </c>
    </row>
    <row r="629" spans="1:35" s="24" customFormat="1" x14ac:dyDescent="0.25">
      <c r="A629" s="24">
        <f>'Рейтинговая таблица организаций'!A629</f>
        <v>626</v>
      </c>
      <c r="B629" s="24" t="str">
        <f>'Рейтинговая таблица организаций'!B629</f>
        <v>МКДОУ детский сад «Лашын» с.Батыр-Мурза (Ногайский район)</v>
      </c>
      <c r="C629" s="24">
        <f>'Рейтинговая таблица организаций'!C629</f>
        <v>12</v>
      </c>
      <c r="D629" s="24">
        <f t="shared" si="120"/>
        <v>626</v>
      </c>
      <c r="E629" s="24" t="str">
        <f t="shared" si="121"/>
        <v>МКДОУ детский сад «Лашын» с.Батыр-Мурза (Ногайский район)</v>
      </c>
      <c r="F629" s="24">
        <f>'Рейтинговая таблица организаций'!M629</f>
        <v>73</v>
      </c>
      <c r="G629" s="24">
        <f>'Рейтинговая таблица организаций'!N629</f>
        <v>60</v>
      </c>
      <c r="H629" s="24">
        <f>'Рейтинговая таблица организаций'!O629</f>
        <v>100</v>
      </c>
      <c r="I629" s="24">
        <f>'Рейтинговая таблица организаций'!P629</f>
        <v>80</v>
      </c>
      <c r="J629" s="24">
        <f t="shared" si="122"/>
        <v>626</v>
      </c>
      <c r="K629" s="24" t="str">
        <f t="shared" si="123"/>
        <v>МКДОУ детский сад «Лашын» с.Батыр-Мурза (Ногайский район)</v>
      </c>
      <c r="L629" s="24">
        <f>'Рейтинговая таблица организаций'!V629</f>
        <v>80</v>
      </c>
      <c r="M629" s="24">
        <f>'Рейтинговая таблица организаций'!X629</f>
        <v>75</v>
      </c>
      <c r="N629" s="24">
        <f>'Рейтинговая таблица организаций'!Y629</f>
        <v>77</v>
      </c>
      <c r="O629" s="24">
        <f t="shared" si="124"/>
        <v>626</v>
      </c>
      <c r="P629" s="24" t="str">
        <f t="shared" si="125"/>
        <v>МКДОУ детский сад «Лашын» с.Батыр-Мурза (Ногайский район)</v>
      </c>
      <c r="Q629" s="24">
        <f>'Рейтинговая таблица организаций'!AD629</f>
        <v>0</v>
      </c>
      <c r="R629" s="24">
        <f>'Рейтинговая таблица организаций'!AE629</f>
        <v>0</v>
      </c>
      <c r="S629" s="7">
        <f>'Рейтинговая таблица организаций'!AF629</f>
        <v>75</v>
      </c>
      <c r="T629" s="24">
        <f>'Рейтинговая таблица организаций'!AG629</f>
        <v>23</v>
      </c>
      <c r="U629" s="24">
        <f t="shared" si="126"/>
        <v>626</v>
      </c>
      <c r="V629" s="24" t="str">
        <f t="shared" si="127"/>
        <v>МКДОУ детский сад «Лашын» с.Батыр-Мурза (Ногайский район)</v>
      </c>
      <c r="W629" s="24">
        <f>'Рейтинговая таблица организаций'!AN629</f>
        <v>100</v>
      </c>
      <c r="X629" s="24">
        <f>'Рейтинговая таблица организаций'!AO629</f>
        <v>100</v>
      </c>
      <c r="Y629" s="24">
        <f>'Рейтинговая таблица организаций'!AP629</f>
        <v>83</v>
      </c>
      <c r="Z629" s="24">
        <f>'Рейтинговая таблица организаций'!AQ629</f>
        <v>97</v>
      </c>
      <c r="AA629" s="24">
        <f t="shared" si="128"/>
        <v>626</v>
      </c>
      <c r="AB629" s="24" t="str">
        <f t="shared" si="129"/>
        <v>МКДОУ детский сад «Лашын» с.Батыр-Мурза (Ногайский район)</v>
      </c>
      <c r="AC629" s="24">
        <f>'Рейтинговая таблица организаций'!AX629</f>
        <v>92</v>
      </c>
      <c r="AD629" s="24">
        <f>'Рейтинговая таблица организаций'!AY629</f>
        <v>100</v>
      </c>
      <c r="AE629" s="24">
        <f>'Рейтинговая таблица организаций'!AZ629</f>
        <v>100</v>
      </c>
      <c r="AF629" s="24">
        <f>'Рейтинговая таблица организаций'!BA629</f>
        <v>97</v>
      </c>
      <c r="AG629" s="24">
        <f t="shared" si="130"/>
        <v>626</v>
      </c>
      <c r="AH629" s="24" t="str">
        <f t="shared" si="131"/>
        <v>МКДОУ детский сад «Лашын» с.Батыр-Мурза (Ногайский район)</v>
      </c>
      <c r="AI629" s="24">
        <f>'Рейтинговая таблица организаций'!BB629</f>
        <v>74.8</v>
      </c>
    </row>
    <row r="630" spans="1:35" s="24" customFormat="1" x14ac:dyDescent="0.25">
      <c r="A630" s="24">
        <f>'Рейтинговая таблица организаций'!A630</f>
        <v>627</v>
      </c>
      <c r="B630" s="24" t="str">
        <f>'Рейтинговая таблица организаций'!B630</f>
        <v>МКДОУ детский сад «Алтын кус» с.Карагас (Ногайский район)</v>
      </c>
      <c r="C630" s="24">
        <f>'Рейтинговая таблица организаций'!C630</f>
        <v>32</v>
      </c>
      <c r="D630" s="24">
        <f t="shared" si="120"/>
        <v>627</v>
      </c>
      <c r="E630" s="24" t="str">
        <f t="shared" si="121"/>
        <v>МКДОУ детский сад «Алтын кус» с.Карагас (Ногайский район)</v>
      </c>
      <c r="F630" s="24">
        <f>'Рейтинговая таблица организаций'!M630</f>
        <v>100</v>
      </c>
      <c r="G630" s="24">
        <f>'Рейтинговая таблица организаций'!N630</f>
        <v>100</v>
      </c>
      <c r="H630" s="24">
        <f>'Рейтинговая таблица организаций'!O630</f>
        <v>96</v>
      </c>
      <c r="I630" s="24">
        <f>'Рейтинговая таблица организаций'!P630</f>
        <v>98</v>
      </c>
      <c r="J630" s="24">
        <f t="shared" si="122"/>
        <v>627</v>
      </c>
      <c r="K630" s="24" t="str">
        <f t="shared" si="123"/>
        <v>МКДОУ детский сад «Алтын кус» с.Карагас (Ногайский район)</v>
      </c>
      <c r="L630" s="24">
        <f>'Рейтинговая таблица организаций'!V630</f>
        <v>60</v>
      </c>
      <c r="M630" s="24">
        <f>'Рейтинговая таблица организаций'!X630</f>
        <v>97</v>
      </c>
      <c r="N630" s="24">
        <f>'Рейтинговая таблица организаций'!Y630</f>
        <v>78</v>
      </c>
      <c r="O630" s="24">
        <f t="shared" si="124"/>
        <v>627</v>
      </c>
      <c r="P630" s="24" t="str">
        <f t="shared" si="125"/>
        <v>МКДОУ детский сад «Алтын кус» с.Карагас (Ногайский район)</v>
      </c>
      <c r="Q630" s="24">
        <f>'Рейтинговая таблица организаций'!AD630</f>
        <v>0</v>
      </c>
      <c r="R630" s="24">
        <f>'Рейтинговая таблица организаций'!AE630</f>
        <v>0</v>
      </c>
      <c r="S630" s="7">
        <f>'Рейтинговая таблица организаций'!AF630</f>
        <v>50</v>
      </c>
      <c r="T630" s="24">
        <f>'Рейтинговая таблица организаций'!AG630</f>
        <v>15</v>
      </c>
      <c r="U630" s="24">
        <f t="shared" si="126"/>
        <v>627</v>
      </c>
      <c r="V630" s="24" t="str">
        <f t="shared" si="127"/>
        <v>МКДОУ детский сад «Алтын кус» с.Карагас (Ногайский район)</v>
      </c>
      <c r="W630" s="24">
        <f>'Рейтинговая таблица организаций'!AN630</f>
        <v>100</v>
      </c>
      <c r="X630" s="24">
        <f>'Рейтинговая таблица организаций'!AO630</f>
        <v>100</v>
      </c>
      <c r="Y630" s="24">
        <f>'Рейтинговая таблица организаций'!AP630</f>
        <v>100</v>
      </c>
      <c r="Z630" s="24">
        <f>'Рейтинговая таблица организаций'!AQ630</f>
        <v>100</v>
      </c>
      <c r="AA630" s="24">
        <f t="shared" si="128"/>
        <v>627</v>
      </c>
      <c r="AB630" s="24" t="str">
        <f t="shared" si="129"/>
        <v>МКДОУ детский сад «Алтын кус» с.Карагас (Ногайский район)</v>
      </c>
      <c r="AC630" s="24">
        <f>'Рейтинговая таблица организаций'!AX630</f>
        <v>100</v>
      </c>
      <c r="AD630" s="24">
        <f>'Рейтинговая таблица организаций'!AY630</f>
        <v>100</v>
      </c>
      <c r="AE630" s="24">
        <f>'Рейтинговая таблица организаций'!AZ630</f>
        <v>100</v>
      </c>
      <c r="AF630" s="24">
        <f>'Рейтинговая таблица организаций'!BA630</f>
        <v>100</v>
      </c>
      <c r="AG630" s="24">
        <f t="shared" si="130"/>
        <v>627</v>
      </c>
      <c r="AH630" s="24" t="str">
        <f t="shared" si="131"/>
        <v>МКДОУ детский сад «Алтын кус» с.Карагас (Ногайский район)</v>
      </c>
      <c r="AI630" s="24">
        <f>'Рейтинговая таблица организаций'!BB630</f>
        <v>78.2</v>
      </c>
    </row>
    <row r="631" spans="1:35" s="24" customFormat="1" x14ac:dyDescent="0.25">
      <c r="A631" s="24">
        <f>'Рейтинговая таблица организаций'!A631</f>
        <v>628</v>
      </c>
      <c r="B631" s="24" t="str">
        <f>'Рейтинговая таблица организаций'!B631</f>
        <v>МКУ ДО «Дом детского творчества» (Ногайский район)</v>
      </c>
      <c r="C631" s="24">
        <f>'Рейтинговая таблица организаций'!C631</f>
        <v>64</v>
      </c>
      <c r="D631" s="24">
        <f t="shared" si="120"/>
        <v>628</v>
      </c>
      <c r="E631" s="24" t="str">
        <f t="shared" si="121"/>
        <v>МКУ ДО «Дом детского творчества» (Ногайский район)</v>
      </c>
      <c r="F631" s="24">
        <f>'Рейтинговая таблица организаций'!M631</f>
        <v>82</v>
      </c>
      <c r="G631" s="24">
        <f>'Рейтинговая таблица организаций'!N631</f>
        <v>100</v>
      </c>
      <c r="H631" s="24">
        <f>'Рейтинговая таблица организаций'!O631</f>
        <v>98</v>
      </c>
      <c r="I631" s="24">
        <f>'Рейтинговая таблица организаций'!P631</f>
        <v>94</v>
      </c>
      <c r="J631" s="24">
        <f t="shared" si="122"/>
        <v>628</v>
      </c>
      <c r="K631" s="24" t="str">
        <f t="shared" si="123"/>
        <v>МКУ ДО «Дом детского творчества» (Ногайский район)</v>
      </c>
      <c r="L631" s="24">
        <f>'Рейтинговая таблица организаций'!V631</f>
        <v>0</v>
      </c>
      <c r="M631" s="24">
        <f>'Рейтинговая таблица организаций'!X631</f>
        <v>81</v>
      </c>
      <c r="N631" s="24">
        <f>'Рейтинговая таблица организаций'!Y631</f>
        <v>40</v>
      </c>
      <c r="O631" s="24">
        <f t="shared" si="124"/>
        <v>628</v>
      </c>
      <c r="P631" s="24" t="str">
        <f t="shared" si="125"/>
        <v>МКУ ДО «Дом детского творчества» (Ногайский район)</v>
      </c>
      <c r="Q631" s="24">
        <f>'Рейтинговая таблица организаций'!AD631</f>
        <v>0</v>
      </c>
      <c r="R631" s="24">
        <f>'Рейтинговая таблица организаций'!AE631</f>
        <v>0</v>
      </c>
      <c r="S631" s="7">
        <f>'Рейтинговая таблица организаций'!AF631</f>
        <v>76.92307692307692</v>
      </c>
      <c r="T631" s="24">
        <f>'Рейтинговая таблица организаций'!AG631</f>
        <v>23</v>
      </c>
      <c r="U631" s="24">
        <f t="shared" si="126"/>
        <v>628</v>
      </c>
      <c r="V631" s="24" t="str">
        <f t="shared" si="127"/>
        <v>МКУ ДО «Дом детского творчества» (Ногайский район)</v>
      </c>
      <c r="W631" s="24">
        <f>'Рейтинговая таблица организаций'!AN631</f>
        <v>97</v>
      </c>
      <c r="X631" s="24">
        <f>'Рейтинговая таблица организаций'!AO631</f>
        <v>98</v>
      </c>
      <c r="Y631" s="24">
        <f>'Рейтинговая таблица организаций'!AP631</f>
        <v>98</v>
      </c>
      <c r="Z631" s="24">
        <f>'Рейтинговая таблица организаций'!AQ631</f>
        <v>98</v>
      </c>
      <c r="AA631" s="24">
        <f t="shared" si="128"/>
        <v>628</v>
      </c>
      <c r="AB631" s="24" t="str">
        <f t="shared" si="129"/>
        <v>МКУ ДО «Дом детского творчества» (Ногайский район)</v>
      </c>
      <c r="AC631" s="24">
        <f>'Рейтинговая таблица организаций'!AX631</f>
        <v>98</v>
      </c>
      <c r="AD631" s="24">
        <f>'Рейтинговая таблица организаций'!AY631</f>
        <v>100</v>
      </c>
      <c r="AE631" s="24">
        <f>'Рейтинговая таблица организаций'!AZ631</f>
        <v>95</v>
      </c>
      <c r="AF631" s="24">
        <f>'Рейтинговая таблица организаций'!BA631</f>
        <v>98</v>
      </c>
      <c r="AG631" s="24">
        <f t="shared" si="130"/>
        <v>628</v>
      </c>
      <c r="AH631" s="24" t="str">
        <f t="shared" si="131"/>
        <v>МКУ ДО «Дом детского творчества» (Ногайский район)</v>
      </c>
      <c r="AI631" s="24">
        <f>'Рейтинговая таблица организаций'!BB631</f>
        <v>70.599999999999994</v>
      </c>
    </row>
    <row r="632" spans="1:35" s="24" customFormat="1" x14ac:dyDescent="0.25">
      <c r="A632" s="24">
        <f>'Рейтинговая таблица организаций'!A632</f>
        <v>629</v>
      </c>
      <c r="B632" s="24" t="str">
        <f>'Рейтинговая таблица организаций'!B632</f>
        <v>МКУ «ДЮСШ№2» (Ногайский район)</v>
      </c>
      <c r="C632" s="24">
        <f>'Рейтинговая таблица организаций'!C632</f>
        <v>145</v>
      </c>
      <c r="D632" s="24">
        <f t="shared" si="120"/>
        <v>629</v>
      </c>
      <c r="E632" s="24" t="str">
        <f t="shared" si="121"/>
        <v>МКУ «ДЮСШ№2» (Ногайский район)</v>
      </c>
      <c r="F632" s="24">
        <f>'Рейтинговая таблица организаций'!M632</f>
        <v>79</v>
      </c>
      <c r="G632" s="24">
        <f>'Рейтинговая таблица организаций'!N632</f>
        <v>90</v>
      </c>
      <c r="H632" s="24">
        <f>'Рейтинговая таблица организаций'!O632</f>
        <v>86</v>
      </c>
      <c r="I632" s="24">
        <f>'Рейтинговая таблица организаций'!P632</f>
        <v>85</v>
      </c>
      <c r="J632" s="24">
        <f t="shared" si="122"/>
        <v>629</v>
      </c>
      <c r="K632" s="24" t="str">
        <f t="shared" si="123"/>
        <v>МКУ «ДЮСШ№2» (Ногайский район)</v>
      </c>
      <c r="L632" s="24">
        <f>'Рейтинговая таблица организаций'!V632</f>
        <v>100</v>
      </c>
      <c r="M632" s="24">
        <f>'Рейтинговая таблица организаций'!X632</f>
        <v>41</v>
      </c>
      <c r="N632" s="24">
        <f>'Рейтинговая таблица организаций'!Y632</f>
        <v>70</v>
      </c>
      <c r="O632" s="24">
        <f t="shared" si="124"/>
        <v>629</v>
      </c>
      <c r="P632" s="24" t="str">
        <f t="shared" si="125"/>
        <v>МКУ «ДЮСШ№2» (Ногайский район)</v>
      </c>
      <c r="Q632" s="24">
        <f>'Рейтинговая таблица организаций'!AD632</f>
        <v>0</v>
      </c>
      <c r="R632" s="24">
        <f>'Рейтинговая таблица организаций'!AE632</f>
        <v>0</v>
      </c>
      <c r="S632" s="7">
        <f>'Рейтинговая таблица организаций'!AF632</f>
        <v>85.714285714285708</v>
      </c>
      <c r="T632" s="24">
        <f>'Рейтинговая таблица организаций'!AG632</f>
        <v>26</v>
      </c>
      <c r="U632" s="24">
        <f t="shared" si="126"/>
        <v>629</v>
      </c>
      <c r="V632" s="24" t="str">
        <f t="shared" si="127"/>
        <v>МКУ «ДЮСШ№2» (Ногайский район)</v>
      </c>
      <c r="W632" s="24">
        <f>'Рейтинговая таблица организаций'!AN632</f>
        <v>89</v>
      </c>
      <c r="X632" s="24">
        <f>'Рейтинговая таблица организаций'!AO632</f>
        <v>96</v>
      </c>
      <c r="Y632" s="24">
        <f>'Рейтинговая таблица организаций'!AP632</f>
        <v>85</v>
      </c>
      <c r="Z632" s="24">
        <f>'Рейтинговая таблица организаций'!AQ632</f>
        <v>91</v>
      </c>
      <c r="AA632" s="24">
        <f t="shared" si="128"/>
        <v>629</v>
      </c>
      <c r="AB632" s="24" t="str">
        <f t="shared" si="129"/>
        <v>МКУ «ДЮСШ№2» (Ногайский район)</v>
      </c>
      <c r="AC632" s="24">
        <f>'Рейтинговая таблица организаций'!AX632</f>
        <v>82</v>
      </c>
      <c r="AD632" s="24">
        <f>'Рейтинговая таблица организаций'!AY632</f>
        <v>77</v>
      </c>
      <c r="AE632" s="24">
        <f>'Рейтинговая таблица организаций'!AZ632</f>
        <v>86</v>
      </c>
      <c r="AF632" s="24">
        <f>'Рейтинговая таблица организаций'!BA632</f>
        <v>81</v>
      </c>
      <c r="AG632" s="24">
        <f t="shared" si="130"/>
        <v>629</v>
      </c>
      <c r="AH632" s="24" t="str">
        <f t="shared" si="131"/>
        <v>МКУ «ДЮСШ№2» (Ногайский район)</v>
      </c>
      <c r="AI632" s="24">
        <f>'Рейтинговая таблица организаций'!BB632</f>
        <v>70.599999999999994</v>
      </c>
    </row>
    <row r="633" spans="1:35" s="24" customFormat="1" x14ac:dyDescent="0.25">
      <c r="A633" s="24">
        <f>'Рейтинговая таблица организаций'!A633</f>
        <v>630</v>
      </c>
      <c r="B633" s="24" t="str">
        <f>'Рейтинговая таблица организаций'!B633</f>
        <v>МКУ ДО «ДШИ ИМ. С. Батырова» (Ногайский район)</v>
      </c>
      <c r="C633" s="24">
        <f>'Рейтинговая таблица организаций'!C633</f>
        <v>120</v>
      </c>
      <c r="D633" s="24">
        <f t="shared" si="120"/>
        <v>630</v>
      </c>
      <c r="E633" s="24" t="str">
        <f t="shared" si="121"/>
        <v>МКУ ДО «ДШИ ИМ. С. Батырова» (Ногайский район)</v>
      </c>
      <c r="F633" s="24">
        <f>'Рейтинговая таблица организаций'!M633</f>
        <v>22</v>
      </c>
      <c r="G633" s="24">
        <f>'Рейтинговая таблица организаций'!N633</f>
        <v>0</v>
      </c>
      <c r="H633" s="24">
        <f>'Рейтинговая таблица организаций'!O633</f>
        <v>99</v>
      </c>
      <c r="I633" s="24">
        <f>'Рейтинговая таблица организаций'!P633</f>
        <v>46</v>
      </c>
      <c r="J633" s="24">
        <f t="shared" si="122"/>
        <v>630</v>
      </c>
      <c r="K633" s="24" t="str">
        <f t="shared" si="123"/>
        <v>МКУ ДО «ДШИ ИМ. С. Батырова» (Ногайский район)</v>
      </c>
      <c r="L633" s="24">
        <f>'Рейтинговая таблица организаций'!V633</f>
        <v>80</v>
      </c>
      <c r="M633" s="24">
        <f>'Рейтинговая таблица организаций'!X633</f>
        <v>95</v>
      </c>
      <c r="N633" s="24">
        <f>'Рейтинговая таблица организаций'!Y633</f>
        <v>87</v>
      </c>
      <c r="O633" s="24">
        <f t="shared" si="124"/>
        <v>630</v>
      </c>
      <c r="P633" s="24" t="str">
        <f t="shared" si="125"/>
        <v>МКУ ДО «ДШИ ИМ. С. Батырова» (Ногайский район)</v>
      </c>
      <c r="Q633" s="24">
        <f>'Рейтинговая таблица организаций'!AD633</f>
        <v>0</v>
      </c>
      <c r="R633" s="24">
        <f>'Рейтинговая таблица организаций'!AE633</f>
        <v>20</v>
      </c>
      <c r="S633" s="7">
        <f>'Рейтинговая таблица организаций'!AF633</f>
        <v>91.666666666666671</v>
      </c>
      <c r="T633" s="24">
        <f>'Рейтинговая таблица организаций'!AG633</f>
        <v>36</v>
      </c>
      <c r="U633" s="24">
        <f t="shared" si="126"/>
        <v>630</v>
      </c>
      <c r="V633" s="24" t="str">
        <f t="shared" si="127"/>
        <v>МКУ ДО «ДШИ ИМ. С. Батырова» (Ногайский район)</v>
      </c>
      <c r="W633" s="24">
        <f>'Рейтинговая таблица организаций'!AN633</f>
        <v>95</v>
      </c>
      <c r="X633" s="24">
        <f>'Рейтинговая таблица организаций'!AO633</f>
        <v>96</v>
      </c>
      <c r="Y633" s="24">
        <f>'Рейтинговая таблица организаций'!AP633</f>
        <v>99</v>
      </c>
      <c r="Z633" s="24">
        <f>'Рейтинговая таблица организаций'!AQ633</f>
        <v>96</v>
      </c>
      <c r="AA633" s="24">
        <f t="shared" si="128"/>
        <v>630</v>
      </c>
      <c r="AB633" s="24" t="str">
        <f t="shared" si="129"/>
        <v>МКУ ДО «ДШИ ИМ. С. Батырова» (Ногайский район)</v>
      </c>
      <c r="AC633" s="24">
        <f>'Рейтинговая таблица организаций'!AX633</f>
        <v>96</v>
      </c>
      <c r="AD633" s="24">
        <f>'Рейтинговая таблица организаций'!AY633</f>
        <v>95</v>
      </c>
      <c r="AE633" s="24">
        <f>'Рейтинговая таблица организаций'!AZ633</f>
        <v>96</v>
      </c>
      <c r="AF633" s="24">
        <f>'Рейтинговая таблица организаций'!BA633</f>
        <v>96</v>
      </c>
      <c r="AG633" s="24">
        <f t="shared" si="130"/>
        <v>630</v>
      </c>
      <c r="AH633" s="24" t="str">
        <f t="shared" si="131"/>
        <v>МКУ ДО «ДШИ ИМ. С. Батырова» (Ногайский район)</v>
      </c>
      <c r="AI633" s="24">
        <f>'Рейтинговая таблица организаций'!BB633</f>
        <v>72.2</v>
      </c>
    </row>
    <row r="634" spans="1:35" s="24" customFormat="1" x14ac:dyDescent="0.25">
      <c r="A634" s="24">
        <f>'Рейтинговая таблица организаций'!A634</f>
        <v>631</v>
      </c>
      <c r="B634" s="24" t="str">
        <f>'Рейтинговая таблица организаций'!B634</f>
        <v>МКОУ «Алкадарская СОШ» (Сулейман-Стальский район)</v>
      </c>
      <c r="C634" s="24">
        <f>'Рейтинговая таблица организаций'!C634</f>
        <v>4</v>
      </c>
      <c r="D634" s="24">
        <f t="shared" si="120"/>
        <v>631</v>
      </c>
      <c r="E634" s="24" t="str">
        <f t="shared" si="121"/>
        <v>МКОУ «Алкадарская СОШ» (Сулейман-Стальский район)</v>
      </c>
      <c r="F634" s="24">
        <f>'Рейтинговая таблица организаций'!M634</f>
        <v>99</v>
      </c>
      <c r="G634" s="24">
        <f>'Рейтинговая таблица организаций'!N634</f>
        <v>100</v>
      </c>
      <c r="H634" s="24">
        <f>'Рейтинговая таблица организаций'!O634</f>
        <v>100</v>
      </c>
      <c r="I634" s="24">
        <f>'Рейтинговая таблица организаций'!P634</f>
        <v>100</v>
      </c>
      <c r="J634" s="24">
        <f t="shared" si="122"/>
        <v>631</v>
      </c>
      <c r="K634" s="24" t="str">
        <f t="shared" si="123"/>
        <v>МКОУ «Алкадарская СОШ» (Сулейман-Стальский район)</v>
      </c>
      <c r="L634" s="24">
        <f>'Рейтинговая таблица организаций'!V634</f>
        <v>20</v>
      </c>
      <c r="M634" s="24">
        <f>'Рейтинговая таблица организаций'!X634</f>
        <v>75</v>
      </c>
      <c r="N634" s="24">
        <f>'Рейтинговая таблица организаций'!Y634</f>
        <v>47</v>
      </c>
      <c r="O634" s="24">
        <f t="shared" si="124"/>
        <v>631</v>
      </c>
      <c r="P634" s="24" t="str">
        <f t="shared" si="125"/>
        <v>МКОУ «Алкадарская СОШ» (Сулейман-Стальский район)</v>
      </c>
      <c r="Q634" s="24">
        <f>'Рейтинговая таблица организаций'!AD634</f>
        <v>0</v>
      </c>
      <c r="R634" s="24">
        <f>'Рейтинговая таблица организаций'!AE634</f>
        <v>40</v>
      </c>
      <c r="S634" s="7">
        <f>'Рейтинговая таблица организаций'!AF634</f>
        <v>50</v>
      </c>
      <c r="T634" s="24">
        <f>'Рейтинговая таблица организаций'!AG634</f>
        <v>31</v>
      </c>
      <c r="U634" s="24">
        <f t="shared" si="126"/>
        <v>631</v>
      </c>
      <c r="V634" s="24" t="str">
        <f t="shared" si="127"/>
        <v>МКОУ «Алкадарская СОШ» (Сулейман-Стальский район)</v>
      </c>
      <c r="W634" s="24">
        <f>'Рейтинговая таблица организаций'!AN634</f>
        <v>100</v>
      </c>
      <c r="X634" s="24">
        <f>'Рейтинговая таблица организаций'!AO634</f>
        <v>100</v>
      </c>
      <c r="Y634" s="24">
        <f>'Рейтинговая таблица организаций'!AP634</f>
        <v>100</v>
      </c>
      <c r="Z634" s="24">
        <f>'Рейтинговая таблица организаций'!AQ634</f>
        <v>100</v>
      </c>
      <c r="AA634" s="24">
        <f t="shared" si="128"/>
        <v>631</v>
      </c>
      <c r="AB634" s="24" t="str">
        <f t="shared" si="129"/>
        <v>МКОУ «Алкадарская СОШ» (Сулейман-Стальский район)</v>
      </c>
      <c r="AC634" s="24">
        <f>'Рейтинговая таблица организаций'!AX634</f>
        <v>100</v>
      </c>
      <c r="AD634" s="24">
        <f>'Рейтинговая таблица организаций'!AY634</f>
        <v>100</v>
      </c>
      <c r="AE634" s="24">
        <f>'Рейтинговая таблица организаций'!AZ634</f>
        <v>100</v>
      </c>
      <c r="AF634" s="24">
        <f>'Рейтинговая таблица организаций'!BA634</f>
        <v>100</v>
      </c>
      <c r="AG634" s="24">
        <f t="shared" si="130"/>
        <v>631</v>
      </c>
      <c r="AH634" s="24" t="str">
        <f t="shared" si="131"/>
        <v>МКОУ «Алкадарская СОШ» (Сулейман-Стальский район)</v>
      </c>
      <c r="AI634" s="24">
        <f>'Рейтинговая таблица организаций'!BB634</f>
        <v>75.599999999999994</v>
      </c>
    </row>
    <row r="635" spans="1:35" s="24" customFormat="1" x14ac:dyDescent="0.25">
      <c r="A635" s="24">
        <f>'Рейтинговая таблица организаций'!A635</f>
        <v>632</v>
      </c>
      <c r="B635" s="24" t="str">
        <f>'Рейтинговая таблица организаций'!B635</f>
        <v>МКОУ «Зизикская СОШ» (Сулейман-Стальский район)</v>
      </c>
      <c r="C635" s="24">
        <f>'Рейтинговая таблица организаций'!C635</f>
        <v>63</v>
      </c>
      <c r="D635" s="24">
        <f t="shared" si="120"/>
        <v>632</v>
      </c>
      <c r="E635" s="24" t="str">
        <f t="shared" si="121"/>
        <v>МКОУ «Зизикская СОШ» (Сулейман-Стальский район)</v>
      </c>
      <c r="F635" s="24">
        <f>'Рейтинговая таблица организаций'!M635</f>
        <v>99</v>
      </c>
      <c r="G635" s="24">
        <f>'Рейтинговая таблица организаций'!N635</f>
        <v>100</v>
      </c>
      <c r="H635" s="24">
        <f>'Рейтинговая таблица организаций'!O635</f>
        <v>100</v>
      </c>
      <c r="I635" s="24">
        <f>'Рейтинговая таблица организаций'!P635</f>
        <v>100</v>
      </c>
      <c r="J635" s="24">
        <f t="shared" si="122"/>
        <v>632</v>
      </c>
      <c r="K635" s="24" t="str">
        <f t="shared" si="123"/>
        <v>МКОУ «Зизикская СОШ» (Сулейман-Стальский район)</v>
      </c>
      <c r="L635" s="24">
        <f>'Рейтинговая таблица организаций'!V635</f>
        <v>80</v>
      </c>
      <c r="M635" s="24">
        <f>'Рейтинговая таблица организаций'!X635</f>
        <v>98</v>
      </c>
      <c r="N635" s="24">
        <f>'Рейтинговая таблица организаций'!Y635</f>
        <v>89</v>
      </c>
      <c r="O635" s="24">
        <f t="shared" si="124"/>
        <v>632</v>
      </c>
      <c r="P635" s="24" t="str">
        <f t="shared" si="125"/>
        <v>МКОУ «Зизикская СОШ» (Сулейман-Стальский район)</v>
      </c>
      <c r="Q635" s="24">
        <f>'Рейтинговая таблица организаций'!AD635</f>
        <v>0</v>
      </c>
      <c r="R635" s="24">
        <f>'Рейтинговая таблица организаций'!AE635</f>
        <v>40</v>
      </c>
      <c r="S635" s="7">
        <f>'Рейтинговая таблица организаций'!AF635</f>
        <v>66.666666666666671</v>
      </c>
      <c r="T635" s="24">
        <f>'Рейтинговая таблица организаций'!AG635</f>
        <v>36</v>
      </c>
      <c r="U635" s="24">
        <f t="shared" si="126"/>
        <v>632</v>
      </c>
      <c r="V635" s="24" t="str">
        <f t="shared" si="127"/>
        <v>МКОУ «Зизикская СОШ» (Сулейман-Стальский район)</v>
      </c>
      <c r="W635" s="24">
        <f>'Рейтинговая таблица организаций'!AN635</f>
        <v>100</v>
      </c>
      <c r="X635" s="24">
        <f>'Рейтинговая таблица организаций'!AO635</f>
        <v>100</v>
      </c>
      <c r="Y635" s="24">
        <f>'Рейтинговая таблица организаций'!AP635</f>
        <v>100</v>
      </c>
      <c r="Z635" s="24">
        <f>'Рейтинговая таблица организаций'!AQ635</f>
        <v>100</v>
      </c>
      <c r="AA635" s="24">
        <f t="shared" si="128"/>
        <v>632</v>
      </c>
      <c r="AB635" s="24" t="str">
        <f t="shared" si="129"/>
        <v>МКОУ «Зизикская СОШ» (Сулейман-Стальский район)</v>
      </c>
      <c r="AC635" s="24">
        <f>'Рейтинговая таблица организаций'!AX635</f>
        <v>98</v>
      </c>
      <c r="AD635" s="24">
        <f>'Рейтинговая таблица организаций'!AY635</f>
        <v>87</v>
      </c>
      <c r="AE635" s="24">
        <f>'Рейтинговая таблица организаций'!AZ635</f>
        <v>87</v>
      </c>
      <c r="AF635" s="24">
        <f>'Рейтинговая таблица организаций'!BA635</f>
        <v>91</v>
      </c>
      <c r="AG635" s="24">
        <f t="shared" si="130"/>
        <v>632</v>
      </c>
      <c r="AH635" s="24" t="str">
        <f t="shared" si="131"/>
        <v>МКОУ «Зизикская СОШ» (Сулейман-Стальский район)</v>
      </c>
      <c r="AI635" s="24">
        <f>'Рейтинговая таблица организаций'!BB635</f>
        <v>83.2</v>
      </c>
    </row>
    <row r="636" spans="1:35" s="24" customFormat="1" x14ac:dyDescent="0.25">
      <c r="A636" s="24">
        <f>'Рейтинговая таблица организаций'!A636</f>
        <v>633</v>
      </c>
      <c r="B636" s="24" t="str">
        <f>'Рейтинговая таблица организаций'!B636</f>
        <v>МКОУ «Касумкентская СОШ №2» (Сулейман-Стальский район)</v>
      </c>
      <c r="C636" s="24">
        <f>'Рейтинговая таблица организаций'!C636</f>
        <v>75</v>
      </c>
      <c r="D636" s="24">
        <f t="shared" si="120"/>
        <v>633</v>
      </c>
      <c r="E636" s="24" t="str">
        <f t="shared" si="121"/>
        <v>МКОУ «Касумкентская СОШ №2» (Сулейман-Стальский район)</v>
      </c>
      <c r="F636" s="24">
        <f>'Рейтинговая таблица организаций'!M636</f>
        <v>100</v>
      </c>
      <c r="G636" s="24">
        <f>'Рейтинговая таблица организаций'!N636</f>
        <v>100</v>
      </c>
      <c r="H636" s="24">
        <f>'Рейтинговая таблица организаций'!O636</f>
        <v>95</v>
      </c>
      <c r="I636" s="24">
        <f>'Рейтинговая таблица организаций'!P636</f>
        <v>98</v>
      </c>
      <c r="J636" s="24">
        <f t="shared" si="122"/>
        <v>633</v>
      </c>
      <c r="K636" s="24" t="str">
        <f t="shared" si="123"/>
        <v>МКОУ «Касумкентская СОШ №2» (Сулейман-Стальский район)</v>
      </c>
      <c r="L636" s="24">
        <f>'Рейтинговая таблица организаций'!V636</f>
        <v>100</v>
      </c>
      <c r="M636" s="24">
        <f>'Рейтинговая таблица организаций'!X636</f>
        <v>91</v>
      </c>
      <c r="N636" s="24">
        <f>'Рейтинговая таблица организаций'!Y636</f>
        <v>95</v>
      </c>
      <c r="O636" s="24">
        <f t="shared" si="124"/>
        <v>633</v>
      </c>
      <c r="P636" s="24" t="str">
        <f t="shared" si="125"/>
        <v>МКОУ «Касумкентская СОШ №2» (Сулейман-Стальский район)</v>
      </c>
      <c r="Q636" s="24">
        <f>'Рейтинговая таблица организаций'!AD636</f>
        <v>80</v>
      </c>
      <c r="R636" s="24">
        <f>'Рейтинговая таблица организаций'!AE636</f>
        <v>20</v>
      </c>
      <c r="S636" s="7">
        <f>'Рейтинговая таблица организаций'!AF636</f>
        <v>90.909090909090907</v>
      </c>
      <c r="T636" s="24">
        <f>'Рейтинговая таблица организаций'!AG636</f>
        <v>59</v>
      </c>
      <c r="U636" s="24">
        <f t="shared" si="126"/>
        <v>633</v>
      </c>
      <c r="V636" s="24" t="str">
        <f t="shared" si="127"/>
        <v>МКОУ «Касумкентская СОШ №2» (Сулейман-Стальский район)</v>
      </c>
      <c r="W636" s="24">
        <f>'Рейтинговая таблица организаций'!AN636</f>
        <v>99</v>
      </c>
      <c r="X636" s="24">
        <f>'Рейтинговая таблица организаций'!AO636</f>
        <v>97</v>
      </c>
      <c r="Y636" s="24">
        <f>'Рейтинговая таблица организаций'!AP636</f>
        <v>100</v>
      </c>
      <c r="Z636" s="24">
        <f>'Рейтинговая таблица организаций'!AQ636</f>
        <v>98</v>
      </c>
      <c r="AA636" s="24">
        <f t="shared" si="128"/>
        <v>633</v>
      </c>
      <c r="AB636" s="24" t="str">
        <f t="shared" si="129"/>
        <v>МКОУ «Касумкентская СОШ №2» (Сулейман-Стальский район)</v>
      </c>
      <c r="AC636" s="24">
        <f>'Рейтинговая таблица организаций'!AX636</f>
        <v>93</v>
      </c>
      <c r="AD636" s="24">
        <f>'Рейтинговая таблица организаций'!AY636</f>
        <v>93</v>
      </c>
      <c r="AE636" s="24">
        <f>'Рейтинговая таблица организаций'!AZ636</f>
        <v>96</v>
      </c>
      <c r="AF636" s="24">
        <f>'Рейтинговая таблица организаций'!BA636</f>
        <v>94</v>
      </c>
      <c r="AG636" s="24">
        <f t="shared" si="130"/>
        <v>633</v>
      </c>
      <c r="AH636" s="24" t="str">
        <f t="shared" si="131"/>
        <v>МКОУ «Касумкентская СОШ №2» (Сулейман-Стальский район)</v>
      </c>
      <c r="AI636" s="24">
        <f>'Рейтинговая таблица организаций'!BB636</f>
        <v>88.8</v>
      </c>
    </row>
    <row r="637" spans="1:35" s="24" customFormat="1" x14ac:dyDescent="0.25">
      <c r="A637" s="24">
        <f>'Рейтинговая таблица организаций'!A637</f>
        <v>634</v>
      </c>
      <c r="B637" s="24" t="str">
        <f>'Рейтинговая таблица организаций'!B637</f>
        <v>МКОУ «Куркентская СОШ №2» (Сулейман-Стальский район)</v>
      </c>
      <c r="C637" s="24">
        <f>'Рейтинговая таблица организаций'!C637</f>
        <v>59</v>
      </c>
      <c r="D637" s="24">
        <f t="shared" si="120"/>
        <v>634</v>
      </c>
      <c r="E637" s="24" t="str">
        <f t="shared" si="121"/>
        <v>МКОУ «Куркентская СОШ №2» (Сулейман-Стальский район)</v>
      </c>
      <c r="F637" s="24">
        <f>'Рейтинговая таблица организаций'!M637</f>
        <v>99</v>
      </c>
      <c r="G637" s="24">
        <f>'Рейтинговая таблица организаций'!N637</f>
        <v>100</v>
      </c>
      <c r="H637" s="24">
        <f>'Рейтинговая таблица организаций'!O637</f>
        <v>99</v>
      </c>
      <c r="I637" s="24">
        <f>'Рейтинговая таблица организаций'!P637</f>
        <v>99</v>
      </c>
      <c r="J637" s="24">
        <f t="shared" si="122"/>
        <v>634</v>
      </c>
      <c r="K637" s="24" t="str">
        <f t="shared" si="123"/>
        <v>МКОУ «Куркентская СОШ №2» (Сулейман-Стальский район)</v>
      </c>
      <c r="L637" s="24">
        <f>'Рейтинговая таблица организаций'!V637</f>
        <v>100</v>
      </c>
      <c r="M637" s="24">
        <f>'Рейтинговая таблица организаций'!X637</f>
        <v>73</v>
      </c>
      <c r="N637" s="24">
        <f>'Рейтинговая таблица организаций'!Y637</f>
        <v>86</v>
      </c>
      <c r="O637" s="24">
        <f t="shared" si="124"/>
        <v>634</v>
      </c>
      <c r="P637" s="24" t="str">
        <f t="shared" si="125"/>
        <v>МКОУ «Куркентская СОШ №2» (Сулейман-Стальский район)</v>
      </c>
      <c r="Q637" s="24">
        <f>'Рейтинговая таблица организаций'!AD637</f>
        <v>20</v>
      </c>
      <c r="R637" s="24">
        <f>'Рейтинговая таблица организаций'!AE637</f>
        <v>60</v>
      </c>
      <c r="S637" s="7">
        <f>'Рейтинговая таблица организаций'!AF637</f>
        <v>75</v>
      </c>
      <c r="T637" s="24">
        <f>'Рейтинговая таблица организаций'!AG637</f>
        <v>53</v>
      </c>
      <c r="U637" s="24">
        <f t="shared" si="126"/>
        <v>634</v>
      </c>
      <c r="V637" s="24" t="str">
        <f t="shared" si="127"/>
        <v>МКОУ «Куркентская СОШ №2» (Сулейман-Стальский район)</v>
      </c>
      <c r="W637" s="24">
        <f>'Рейтинговая таблица организаций'!AN637</f>
        <v>100</v>
      </c>
      <c r="X637" s="24">
        <f>'Рейтинговая таблица организаций'!AO637</f>
        <v>100</v>
      </c>
      <c r="Y637" s="24">
        <f>'Рейтинговая таблица организаций'!AP637</f>
        <v>98</v>
      </c>
      <c r="Z637" s="24">
        <f>'Рейтинговая таблица организаций'!AQ637</f>
        <v>100</v>
      </c>
      <c r="AA637" s="24">
        <f t="shared" si="128"/>
        <v>634</v>
      </c>
      <c r="AB637" s="24" t="str">
        <f t="shared" si="129"/>
        <v>МКОУ «Куркентская СОШ №2» (Сулейман-Стальский район)</v>
      </c>
      <c r="AC637" s="24">
        <f>'Рейтинговая таблица организаций'!AX637</f>
        <v>98</v>
      </c>
      <c r="AD637" s="24">
        <f>'Рейтинговая таблица организаций'!AY637</f>
        <v>100</v>
      </c>
      <c r="AE637" s="24">
        <f>'Рейтинговая таблица организаций'!AZ637</f>
        <v>100</v>
      </c>
      <c r="AF637" s="24">
        <f>'Рейтинговая таблица организаций'!BA637</f>
        <v>99</v>
      </c>
      <c r="AG637" s="24">
        <f t="shared" si="130"/>
        <v>634</v>
      </c>
      <c r="AH637" s="24" t="str">
        <f t="shared" si="131"/>
        <v>МКОУ «Куркентская СОШ №2» (Сулейман-Стальский район)</v>
      </c>
      <c r="AI637" s="24">
        <f>'Рейтинговая таблица организаций'!BB637</f>
        <v>87.4</v>
      </c>
    </row>
    <row r="638" spans="1:35" s="24" customFormat="1" x14ac:dyDescent="0.25">
      <c r="A638" s="24">
        <f>'Рейтинговая таблица организаций'!A638</f>
        <v>635</v>
      </c>
      <c r="B638" s="24" t="str">
        <f>'Рейтинговая таблица организаций'!B638</f>
        <v>МКОУ «Саидкентская СОШ» (Сулейман-Стальский район)</v>
      </c>
      <c r="C638" s="24">
        <f>'Рейтинговая таблица организаций'!C638</f>
        <v>95</v>
      </c>
      <c r="D638" s="24">
        <f t="shared" si="120"/>
        <v>635</v>
      </c>
      <c r="E638" s="24" t="str">
        <f t="shared" si="121"/>
        <v>МКОУ «Саидкентская СОШ» (Сулейман-Стальский район)</v>
      </c>
      <c r="F638" s="24">
        <f>'Рейтинговая таблица организаций'!M638</f>
        <v>94</v>
      </c>
      <c r="G638" s="24">
        <f>'Рейтинговая таблица организаций'!N638</f>
        <v>100</v>
      </c>
      <c r="H638" s="24">
        <f>'Рейтинговая таблица организаций'!O638</f>
        <v>97</v>
      </c>
      <c r="I638" s="24">
        <f>'Рейтинговая таблица организаций'!P638</f>
        <v>97</v>
      </c>
      <c r="J638" s="24">
        <f t="shared" si="122"/>
        <v>635</v>
      </c>
      <c r="K638" s="24" t="str">
        <f t="shared" si="123"/>
        <v>МКОУ «Саидкентская СОШ» (Сулейман-Стальский район)</v>
      </c>
      <c r="L638" s="24">
        <f>'Рейтинговая таблица организаций'!V638</f>
        <v>60</v>
      </c>
      <c r="M638" s="24">
        <f>'Рейтинговая таблица организаций'!X638</f>
        <v>84</v>
      </c>
      <c r="N638" s="24">
        <f>'Рейтинговая таблица организаций'!Y638</f>
        <v>72</v>
      </c>
      <c r="O638" s="24">
        <f t="shared" si="124"/>
        <v>635</v>
      </c>
      <c r="P638" s="24" t="str">
        <f t="shared" si="125"/>
        <v>МКОУ «Саидкентская СОШ» (Сулейман-Стальский район)</v>
      </c>
      <c r="Q638" s="24">
        <f>'Рейтинговая таблица организаций'!AD638</f>
        <v>20</v>
      </c>
      <c r="R638" s="24">
        <f>'Рейтинговая таблица организаций'!AE638</f>
        <v>40</v>
      </c>
      <c r="S638" s="7">
        <f>'Рейтинговая таблица организаций'!AF638</f>
        <v>76.92307692307692</v>
      </c>
      <c r="T638" s="24">
        <f>'Рейтинговая таблица организаций'!AG638</f>
        <v>45</v>
      </c>
      <c r="U638" s="24">
        <f t="shared" si="126"/>
        <v>635</v>
      </c>
      <c r="V638" s="24" t="str">
        <f t="shared" si="127"/>
        <v>МКОУ «Саидкентская СОШ» (Сулейман-Стальский район)</v>
      </c>
      <c r="W638" s="24">
        <f>'Рейтинговая таблица организаций'!AN638</f>
        <v>94</v>
      </c>
      <c r="X638" s="24">
        <f>'Рейтинговая таблица организаций'!AO638</f>
        <v>97</v>
      </c>
      <c r="Y638" s="24">
        <f>'Рейтинговая таблица организаций'!AP638</f>
        <v>98</v>
      </c>
      <c r="Z638" s="24">
        <f>'Рейтинговая таблица организаций'!AQ638</f>
        <v>96</v>
      </c>
      <c r="AA638" s="24">
        <f t="shared" si="128"/>
        <v>635</v>
      </c>
      <c r="AB638" s="24" t="str">
        <f t="shared" si="129"/>
        <v>МКОУ «Саидкентская СОШ» (Сулейман-Стальский район)</v>
      </c>
      <c r="AC638" s="24">
        <f>'Рейтинговая таблица организаций'!AX638</f>
        <v>89</v>
      </c>
      <c r="AD638" s="24">
        <f>'Рейтинговая таблица организаций'!AY638</f>
        <v>94</v>
      </c>
      <c r="AE638" s="24">
        <f>'Рейтинговая таблица организаций'!AZ638</f>
        <v>95</v>
      </c>
      <c r="AF638" s="24">
        <f>'Рейтинговая таблица организаций'!BA638</f>
        <v>92</v>
      </c>
      <c r="AG638" s="24">
        <f t="shared" si="130"/>
        <v>635</v>
      </c>
      <c r="AH638" s="24" t="str">
        <f t="shared" si="131"/>
        <v>МКОУ «Саидкентская СОШ» (Сулейман-Стальский район)</v>
      </c>
      <c r="AI638" s="24">
        <f>'Рейтинговая таблица организаций'!BB638</f>
        <v>80.400000000000006</v>
      </c>
    </row>
    <row r="639" spans="1:35" s="24" customFormat="1" x14ac:dyDescent="0.25">
      <c r="A639" s="24">
        <f>'Рейтинговая таблица организаций'!A639</f>
        <v>636</v>
      </c>
      <c r="B639" s="24" t="str">
        <f>'Рейтинговая таблица организаций'!B639</f>
        <v>МКОУ «Чухверкентская СОШ» (Сулейман-Стальский район)</v>
      </c>
      <c r="C639" s="24">
        <f>'Рейтинговая таблица организаций'!C639</f>
        <v>95</v>
      </c>
      <c r="D639" s="24">
        <f t="shared" si="120"/>
        <v>636</v>
      </c>
      <c r="E639" s="24" t="str">
        <f t="shared" si="121"/>
        <v>МКОУ «Чухверкентская СОШ» (Сулейман-Стальский район)</v>
      </c>
      <c r="F639" s="24">
        <f>'Рейтинговая таблица организаций'!M639</f>
        <v>81</v>
      </c>
      <c r="G639" s="24">
        <f>'Рейтинговая таблица организаций'!N639</f>
        <v>90</v>
      </c>
      <c r="H639" s="24">
        <f>'Рейтинговая таблица организаций'!O639</f>
        <v>93</v>
      </c>
      <c r="I639" s="24">
        <f>'Рейтинговая таблица организаций'!P639</f>
        <v>89</v>
      </c>
      <c r="J639" s="24">
        <f t="shared" si="122"/>
        <v>636</v>
      </c>
      <c r="K639" s="24" t="str">
        <f t="shared" si="123"/>
        <v>МКОУ «Чухверкентская СОШ» (Сулейман-Стальский район)</v>
      </c>
      <c r="L639" s="24">
        <f>'Рейтинговая таблица организаций'!V639</f>
        <v>80</v>
      </c>
      <c r="M639" s="24">
        <f>'Рейтинговая таблица организаций'!X639</f>
        <v>69</v>
      </c>
      <c r="N639" s="24">
        <f>'Рейтинговая таблица организаций'!Y639</f>
        <v>74</v>
      </c>
      <c r="O639" s="24">
        <f t="shared" si="124"/>
        <v>636</v>
      </c>
      <c r="P639" s="24" t="str">
        <f t="shared" si="125"/>
        <v>МКОУ «Чухверкентская СОШ» (Сулейман-Стальский район)</v>
      </c>
      <c r="Q639" s="24">
        <f>'Рейтинговая таблица организаций'!AD639</f>
        <v>20</v>
      </c>
      <c r="R639" s="24">
        <f>'Рейтинговая таблица организаций'!AE639</f>
        <v>60</v>
      </c>
      <c r="S639" s="7">
        <f>'Рейтинговая таблица организаций'!AF639</f>
        <v>82.352941176470594</v>
      </c>
      <c r="T639" s="24">
        <f>'Рейтинговая таблица организаций'!AG639</f>
        <v>55</v>
      </c>
      <c r="U639" s="24">
        <f t="shared" si="126"/>
        <v>636</v>
      </c>
      <c r="V639" s="24" t="str">
        <f t="shared" si="127"/>
        <v>МКОУ «Чухверкентская СОШ» (Сулейман-Стальский район)</v>
      </c>
      <c r="W639" s="24">
        <f>'Рейтинговая таблица организаций'!AN639</f>
        <v>92</v>
      </c>
      <c r="X639" s="24">
        <f>'Рейтинговая таблица организаций'!AO639</f>
        <v>91</v>
      </c>
      <c r="Y639" s="24">
        <f>'Рейтинговая таблица организаций'!AP639</f>
        <v>87</v>
      </c>
      <c r="Z639" s="24">
        <f>'Рейтинговая таблица организаций'!AQ639</f>
        <v>91</v>
      </c>
      <c r="AA639" s="24">
        <f t="shared" si="128"/>
        <v>636</v>
      </c>
      <c r="AB639" s="24" t="str">
        <f t="shared" si="129"/>
        <v>МКОУ «Чухверкентская СОШ» (Сулейман-Стальский район)</v>
      </c>
      <c r="AC639" s="24">
        <f>'Рейтинговая таблица организаций'!AX639</f>
        <v>80</v>
      </c>
      <c r="AD639" s="24">
        <f>'Рейтинговая таблица организаций'!AY639</f>
        <v>85</v>
      </c>
      <c r="AE639" s="24">
        <f>'Рейтинговая таблица организаций'!AZ639</f>
        <v>91</v>
      </c>
      <c r="AF639" s="24">
        <f>'Рейтинговая таблица организаций'!BA639</f>
        <v>84</v>
      </c>
      <c r="AG639" s="24">
        <f t="shared" si="130"/>
        <v>636</v>
      </c>
      <c r="AH639" s="24" t="str">
        <f t="shared" si="131"/>
        <v>МКОУ «Чухверкентская СОШ» (Сулейман-Стальский район)</v>
      </c>
      <c r="AI639" s="24">
        <f>'Рейтинговая таблица организаций'!BB639</f>
        <v>78.599999999999994</v>
      </c>
    </row>
    <row r="640" spans="1:35" s="24" customFormat="1" x14ac:dyDescent="0.25">
      <c r="A640" s="24">
        <f>'Рейтинговая таблица организаций'!A640</f>
        <v>637</v>
      </c>
      <c r="B640" s="24" t="str">
        <f>'Рейтинговая таблица организаций'!B640</f>
        <v>МКОУ «Шихикентская СОШ» (Сулейман-Стальский район)</v>
      </c>
      <c r="C640" s="24">
        <f>'Рейтинговая таблица организаций'!C640</f>
        <v>28</v>
      </c>
      <c r="D640" s="24">
        <f t="shared" si="120"/>
        <v>637</v>
      </c>
      <c r="E640" s="24" t="str">
        <f t="shared" si="121"/>
        <v>МКОУ «Шихикентская СОШ» (Сулейман-Стальский район)</v>
      </c>
      <c r="F640" s="24">
        <f>'Рейтинговая таблица организаций'!M640</f>
        <v>93</v>
      </c>
      <c r="G640" s="24">
        <f>'Рейтинговая таблица организаций'!N640</f>
        <v>100</v>
      </c>
      <c r="H640" s="24">
        <f>'Рейтинговая таблица организаций'!O640</f>
        <v>100</v>
      </c>
      <c r="I640" s="24">
        <f>'Рейтинговая таблица организаций'!P640</f>
        <v>98</v>
      </c>
      <c r="J640" s="24">
        <f t="shared" si="122"/>
        <v>637</v>
      </c>
      <c r="K640" s="24" t="str">
        <f t="shared" si="123"/>
        <v>МКОУ «Шихикентская СОШ» (Сулейман-Стальский район)</v>
      </c>
      <c r="L640" s="24">
        <f>'Рейтинговая таблица организаций'!V640</f>
        <v>60</v>
      </c>
      <c r="M640" s="24">
        <f>'Рейтинговая таблица организаций'!X640</f>
        <v>71</v>
      </c>
      <c r="N640" s="24">
        <f>'Рейтинговая таблица организаций'!Y640</f>
        <v>65</v>
      </c>
      <c r="O640" s="24">
        <f t="shared" si="124"/>
        <v>637</v>
      </c>
      <c r="P640" s="24" t="str">
        <f t="shared" si="125"/>
        <v>МКОУ «Шихикентская СОШ» (Сулейман-Стальский район)</v>
      </c>
      <c r="Q640" s="24">
        <f>'Рейтинговая таблица организаций'!AD640</f>
        <v>0</v>
      </c>
      <c r="R640" s="24">
        <f>'Рейтинговая таблица организаций'!AE640</f>
        <v>0</v>
      </c>
      <c r="S640" s="7">
        <f>'Рейтинговая таблица организаций'!AF640</f>
        <v>75</v>
      </c>
      <c r="T640" s="24">
        <f>'Рейтинговая таблица организаций'!AG640</f>
        <v>23</v>
      </c>
      <c r="U640" s="24">
        <f t="shared" si="126"/>
        <v>637</v>
      </c>
      <c r="V640" s="24" t="str">
        <f t="shared" si="127"/>
        <v>МКОУ «Шихикентская СОШ» (Сулейман-Стальский район)</v>
      </c>
      <c r="W640" s="24">
        <f>'Рейтинговая таблица организаций'!AN640</f>
        <v>100</v>
      </c>
      <c r="X640" s="24">
        <f>'Рейтинговая таблица организаций'!AO640</f>
        <v>100</v>
      </c>
      <c r="Y640" s="24">
        <f>'Рейтинговая таблица организаций'!AP640</f>
        <v>95</v>
      </c>
      <c r="Z640" s="24">
        <f>'Рейтинговая таблица организаций'!AQ640</f>
        <v>99</v>
      </c>
      <c r="AA640" s="24">
        <f t="shared" si="128"/>
        <v>637</v>
      </c>
      <c r="AB640" s="24" t="str">
        <f t="shared" si="129"/>
        <v>МКОУ «Шихикентская СОШ» (Сулейман-Стальский район)</v>
      </c>
      <c r="AC640" s="24">
        <f>'Рейтинговая таблица организаций'!AX640</f>
        <v>100</v>
      </c>
      <c r="AD640" s="24">
        <f>'Рейтинговая таблица организаций'!AY640</f>
        <v>100</v>
      </c>
      <c r="AE640" s="24">
        <f>'Рейтинговая таблица организаций'!AZ640</f>
        <v>100</v>
      </c>
      <c r="AF640" s="24">
        <f>'Рейтинговая таблица организаций'!BA640</f>
        <v>100</v>
      </c>
      <c r="AG640" s="24">
        <f t="shared" si="130"/>
        <v>637</v>
      </c>
      <c r="AH640" s="24" t="str">
        <f t="shared" si="131"/>
        <v>МКОУ «Шихикентская СОШ» (Сулейман-Стальский район)</v>
      </c>
      <c r="AI640" s="24">
        <f>'Рейтинговая таблица организаций'!BB640</f>
        <v>77</v>
      </c>
    </row>
    <row r="641" spans="1:35" s="24" customFormat="1" x14ac:dyDescent="0.25">
      <c r="A641" s="24">
        <f>'Рейтинговая таблица организаций'!A641</f>
        <v>638</v>
      </c>
      <c r="B641" s="24" t="str">
        <f>'Рейтинговая таблица организаций'!B641</f>
        <v>МКОУ «Юхаристальская СОШ» (Сулейман-Стальский район)</v>
      </c>
      <c r="C641" s="24">
        <f>'Рейтинговая таблица организаций'!C641</f>
        <v>93</v>
      </c>
      <c r="D641" s="24">
        <f t="shared" si="120"/>
        <v>638</v>
      </c>
      <c r="E641" s="24" t="str">
        <f t="shared" si="121"/>
        <v>МКОУ «Юхаристальская СОШ» (Сулейман-Стальский район)</v>
      </c>
      <c r="F641" s="24">
        <f>'Рейтинговая таблица организаций'!M641</f>
        <v>77</v>
      </c>
      <c r="G641" s="24">
        <f>'Рейтинговая таблица организаций'!N641</f>
        <v>90</v>
      </c>
      <c r="H641" s="24">
        <f>'Рейтинговая таблица организаций'!O641</f>
        <v>99</v>
      </c>
      <c r="I641" s="24">
        <f>'Рейтинговая таблица организаций'!P641</f>
        <v>90</v>
      </c>
      <c r="J641" s="24">
        <f t="shared" si="122"/>
        <v>638</v>
      </c>
      <c r="K641" s="24" t="str">
        <f t="shared" si="123"/>
        <v>МКОУ «Юхаристальская СОШ» (Сулейман-Стальский район)</v>
      </c>
      <c r="L641" s="24">
        <f>'Рейтинговая таблица организаций'!V641</f>
        <v>60</v>
      </c>
      <c r="M641" s="24">
        <f>'Рейтинговая таблица организаций'!X641</f>
        <v>86</v>
      </c>
      <c r="N641" s="24">
        <f>'Рейтинговая таблица организаций'!Y641</f>
        <v>73</v>
      </c>
      <c r="O641" s="24">
        <f t="shared" si="124"/>
        <v>638</v>
      </c>
      <c r="P641" s="24" t="str">
        <f t="shared" si="125"/>
        <v>МКОУ «Юхаристальская СОШ» (Сулейман-Стальский район)</v>
      </c>
      <c r="Q641" s="24">
        <f>'Рейтинговая таблица организаций'!AD641</f>
        <v>0</v>
      </c>
      <c r="R641" s="24">
        <f>'Рейтинговая таблица организаций'!AE641</f>
        <v>60</v>
      </c>
      <c r="S641" s="7">
        <f>'Рейтинговая таблица организаций'!AF641</f>
        <v>100</v>
      </c>
      <c r="T641" s="24">
        <f>'Рейтинговая таблица организаций'!AG641</f>
        <v>54</v>
      </c>
      <c r="U641" s="24">
        <f t="shared" si="126"/>
        <v>638</v>
      </c>
      <c r="V641" s="24" t="str">
        <f t="shared" si="127"/>
        <v>МКОУ «Юхаристальская СОШ» (Сулейман-Стальский район)</v>
      </c>
      <c r="W641" s="24">
        <f>'Рейтинговая таблица организаций'!AN641</f>
        <v>96</v>
      </c>
      <c r="X641" s="24">
        <f>'Рейтинговая таблица организаций'!AO641</f>
        <v>98</v>
      </c>
      <c r="Y641" s="24">
        <f>'Рейтинговая таблица организаций'!AP641</f>
        <v>90</v>
      </c>
      <c r="Z641" s="24">
        <f>'Рейтинговая таблица организаций'!AQ641</f>
        <v>96</v>
      </c>
      <c r="AA641" s="24">
        <f t="shared" si="128"/>
        <v>638</v>
      </c>
      <c r="AB641" s="24" t="str">
        <f t="shared" si="129"/>
        <v>МКОУ «Юхаристальская СОШ» (Сулейман-Стальский район)</v>
      </c>
      <c r="AC641" s="24">
        <f>'Рейтинговая таблица организаций'!AX641</f>
        <v>96</v>
      </c>
      <c r="AD641" s="24">
        <f>'Рейтинговая таблица организаций'!AY641</f>
        <v>96</v>
      </c>
      <c r="AE641" s="24">
        <f>'Рейтинговая таблица организаций'!AZ641</f>
        <v>96</v>
      </c>
      <c r="AF641" s="24">
        <f>'Рейтинговая таблица организаций'!BA641</f>
        <v>96</v>
      </c>
      <c r="AG641" s="24">
        <f t="shared" si="130"/>
        <v>638</v>
      </c>
      <c r="AH641" s="24" t="str">
        <f t="shared" si="131"/>
        <v>МКОУ «Юхаристальская СОШ» (Сулейман-Стальский район)</v>
      </c>
      <c r="AI641" s="24">
        <f>'Рейтинговая таблица организаций'!BB641</f>
        <v>81.8</v>
      </c>
    </row>
    <row r="642" spans="1:35" s="24" customFormat="1" x14ac:dyDescent="0.25">
      <c r="A642" s="24">
        <f>'Рейтинговая таблица организаций'!A642</f>
        <v>639</v>
      </c>
      <c r="B642" s="24" t="str">
        <f>'Рейтинговая таблица организаций'!B642</f>
        <v>МКОУ «Зухрабкентская ООШ» (Сулейман-Стальский район)</v>
      </c>
      <c r="C642" s="24">
        <f>'Рейтинговая таблица организаций'!C642</f>
        <v>20</v>
      </c>
      <c r="D642" s="24">
        <f t="shared" si="120"/>
        <v>639</v>
      </c>
      <c r="E642" s="24" t="str">
        <f t="shared" si="121"/>
        <v>МКОУ «Зухрабкентская ООШ» (Сулейман-Стальский район)</v>
      </c>
      <c r="F642" s="24">
        <f>'Рейтинговая таблица организаций'!M642</f>
        <v>78</v>
      </c>
      <c r="G642" s="24">
        <f>'Рейтинговая таблица организаций'!N642</f>
        <v>90</v>
      </c>
      <c r="H642" s="24">
        <f>'Рейтинговая таблица организаций'!O642</f>
        <v>93</v>
      </c>
      <c r="I642" s="24">
        <f>'Рейтинговая таблица организаций'!P642</f>
        <v>88</v>
      </c>
      <c r="J642" s="24">
        <f t="shared" si="122"/>
        <v>639</v>
      </c>
      <c r="K642" s="24" t="str">
        <f t="shared" si="123"/>
        <v>МКОУ «Зухрабкентская ООШ» (Сулейман-Стальский район)</v>
      </c>
      <c r="L642" s="24">
        <f>'Рейтинговая таблица организаций'!V642</f>
        <v>20</v>
      </c>
      <c r="M642" s="24">
        <f>'Рейтинговая таблица организаций'!X642</f>
        <v>65</v>
      </c>
      <c r="N642" s="24">
        <f>'Рейтинговая таблица организаций'!Y642</f>
        <v>42</v>
      </c>
      <c r="O642" s="24">
        <f t="shared" si="124"/>
        <v>639</v>
      </c>
      <c r="P642" s="24" t="str">
        <f t="shared" si="125"/>
        <v>МКОУ «Зухрабкентская ООШ» (Сулейман-Стальский район)</v>
      </c>
      <c r="Q642" s="24">
        <f>'Рейтинговая таблица организаций'!AD642</f>
        <v>0</v>
      </c>
      <c r="R642" s="24">
        <f>'Рейтинговая таблица организаций'!AE642</f>
        <v>0</v>
      </c>
      <c r="S642" s="7">
        <f>'Рейтинговая таблица организаций'!AF642</f>
        <v>100</v>
      </c>
      <c r="T642" s="24">
        <f>'Рейтинговая таблица организаций'!AG642</f>
        <v>30</v>
      </c>
      <c r="U642" s="24">
        <f t="shared" si="126"/>
        <v>639</v>
      </c>
      <c r="V642" s="24" t="str">
        <f t="shared" si="127"/>
        <v>МКОУ «Зухрабкентская ООШ» (Сулейман-Стальский район)</v>
      </c>
      <c r="W642" s="24">
        <f>'Рейтинговая таблица организаций'!AN642</f>
        <v>95</v>
      </c>
      <c r="X642" s="24">
        <f>'Рейтинговая таблица организаций'!AO642</f>
        <v>100</v>
      </c>
      <c r="Y642" s="24">
        <f>'Рейтинговая таблица организаций'!AP642</f>
        <v>93</v>
      </c>
      <c r="Z642" s="24">
        <f>'Рейтинговая таблица организаций'!AQ642</f>
        <v>97</v>
      </c>
      <c r="AA642" s="24">
        <f t="shared" si="128"/>
        <v>639</v>
      </c>
      <c r="AB642" s="24" t="str">
        <f t="shared" si="129"/>
        <v>МКОУ «Зухрабкентская ООШ» (Сулейман-Стальский район)</v>
      </c>
      <c r="AC642" s="24">
        <f>'Рейтинговая таблица организаций'!AX642</f>
        <v>100</v>
      </c>
      <c r="AD642" s="24">
        <f>'Рейтинговая таблица организаций'!AY642</f>
        <v>100</v>
      </c>
      <c r="AE642" s="24">
        <f>'Рейтинговая таблица организаций'!AZ642</f>
        <v>95</v>
      </c>
      <c r="AF642" s="24">
        <f>'Рейтинговая таблица организаций'!BA642</f>
        <v>99</v>
      </c>
      <c r="AG642" s="24">
        <f t="shared" si="130"/>
        <v>639</v>
      </c>
      <c r="AH642" s="24" t="str">
        <f t="shared" si="131"/>
        <v>МКОУ «Зухрабкентская ООШ» (Сулейман-Стальский район)</v>
      </c>
      <c r="AI642" s="24">
        <f>'Рейтинговая таблица организаций'!BB642</f>
        <v>71.2</v>
      </c>
    </row>
    <row r="643" spans="1:35" s="24" customFormat="1" x14ac:dyDescent="0.25">
      <c r="A643" s="24">
        <f>'Рейтинговая таблица организаций'!A643</f>
        <v>640</v>
      </c>
      <c r="B643" s="24" t="str">
        <f>'Рейтинговая таблица организаций'!B643</f>
        <v>МКОУ «Ичинская ООШ» (Сулейман-Стальский район)</v>
      </c>
      <c r="C643" s="24">
        <f>'Рейтинговая таблица организаций'!C643</f>
        <v>17</v>
      </c>
      <c r="D643" s="24">
        <f t="shared" si="120"/>
        <v>640</v>
      </c>
      <c r="E643" s="24" t="str">
        <f t="shared" si="121"/>
        <v>МКОУ «Ичинская ООШ» (Сулейман-Стальский район)</v>
      </c>
      <c r="F643" s="24">
        <f>'Рейтинговая таблица организаций'!M643</f>
        <v>98</v>
      </c>
      <c r="G643" s="24">
        <f>'Рейтинговая таблица организаций'!N643</f>
        <v>100</v>
      </c>
      <c r="H643" s="24">
        <f>'Рейтинговая таблица организаций'!O643</f>
        <v>94</v>
      </c>
      <c r="I643" s="24">
        <f>'Рейтинговая таблица организаций'!P643</f>
        <v>97</v>
      </c>
      <c r="J643" s="24">
        <f t="shared" si="122"/>
        <v>640</v>
      </c>
      <c r="K643" s="24" t="str">
        <f t="shared" si="123"/>
        <v>МКОУ «Ичинская ООШ» (Сулейман-Стальский район)</v>
      </c>
      <c r="L643" s="24">
        <f>'Рейтинговая таблица организаций'!V643</f>
        <v>80</v>
      </c>
      <c r="M643" s="24">
        <f>'Рейтинговая таблица организаций'!X643</f>
        <v>94</v>
      </c>
      <c r="N643" s="24">
        <f>'Рейтинговая таблица организаций'!Y643</f>
        <v>87</v>
      </c>
      <c r="O643" s="24">
        <f t="shared" si="124"/>
        <v>640</v>
      </c>
      <c r="P643" s="24" t="str">
        <f t="shared" si="125"/>
        <v>МКОУ «Ичинская ООШ» (Сулейман-Стальский район)</v>
      </c>
      <c r="Q643" s="24">
        <f>'Рейтинговая таблица организаций'!AD643</f>
        <v>20</v>
      </c>
      <c r="R643" s="24">
        <f>'Рейтинговая таблица организаций'!AE643</f>
        <v>80</v>
      </c>
      <c r="S643" s="7">
        <f>'Рейтинговая таблица организаций'!AF643</f>
        <v>70</v>
      </c>
      <c r="T643" s="24">
        <f>'Рейтинговая таблица организаций'!AG643</f>
        <v>59</v>
      </c>
      <c r="U643" s="24">
        <f t="shared" si="126"/>
        <v>640</v>
      </c>
      <c r="V643" s="24" t="str">
        <f t="shared" si="127"/>
        <v>МКОУ «Ичинская ООШ» (Сулейман-Стальский район)</v>
      </c>
      <c r="W643" s="24">
        <f>'Рейтинговая таблица организаций'!AN643</f>
        <v>88</v>
      </c>
      <c r="X643" s="24">
        <f>'Рейтинговая таблица организаций'!AO643</f>
        <v>100</v>
      </c>
      <c r="Y643" s="24">
        <f>'Рейтинговая таблица организаций'!AP643</f>
        <v>100</v>
      </c>
      <c r="Z643" s="24">
        <f>'Рейтинговая таблица организаций'!AQ643</f>
        <v>95</v>
      </c>
      <c r="AA643" s="24">
        <f t="shared" si="128"/>
        <v>640</v>
      </c>
      <c r="AB643" s="24" t="str">
        <f t="shared" si="129"/>
        <v>МКОУ «Ичинская ООШ» (Сулейман-Стальский район)</v>
      </c>
      <c r="AC643" s="24">
        <f>'Рейтинговая таблица организаций'!AX643</f>
        <v>100</v>
      </c>
      <c r="AD643" s="24">
        <f>'Рейтинговая таблица организаций'!AY643</f>
        <v>94</v>
      </c>
      <c r="AE643" s="24">
        <f>'Рейтинговая таблица организаций'!AZ643</f>
        <v>88</v>
      </c>
      <c r="AF643" s="24">
        <f>'Рейтинговая таблица организаций'!BA643</f>
        <v>95</v>
      </c>
      <c r="AG643" s="24">
        <f t="shared" si="130"/>
        <v>640</v>
      </c>
      <c r="AH643" s="24" t="str">
        <f t="shared" si="131"/>
        <v>МКОУ «Ичинская ООШ» (Сулейман-Стальский район)</v>
      </c>
      <c r="AI643" s="24">
        <f>'Рейтинговая таблица организаций'!BB643</f>
        <v>86.6</v>
      </c>
    </row>
    <row r="644" spans="1:35" s="24" customFormat="1" x14ac:dyDescent="0.25">
      <c r="A644" s="24">
        <f>'Рейтинговая таблица организаций'!A644</f>
        <v>641</v>
      </c>
      <c r="B644" s="24" t="str">
        <f>'Рейтинговая таблица организаций'!B644</f>
        <v>МКОУ «Птикентская ООШ» (Сулейман-Стальский район)</v>
      </c>
      <c r="C644" s="24">
        <f>'Рейтинговая таблица организаций'!C644</f>
        <v>10</v>
      </c>
      <c r="D644" s="24">
        <f t="shared" si="120"/>
        <v>641</v>
      </c>
      <c r="E644" s="24" t="str">
        <f t="shared" si="121"/>
        <v>МКОУ «Птикентская ООШ» (Сулейман-Стальский район)</v>
      </c>
      <c r="F644" s="24">
        <f>'Рейтинговая таблица организаций'!M644</f>
        <v>99</v>
      </c>
      <c r="G644" s="24">
        <f>'Рейтинговая таблица организаций'!N644</f>
        <v>100</v>
      </c>
      <c r="H644" s="24">
        <f>'Рейтинговая таблица организаций'!O644</f>
        <v>100</v>
      </c>
      <c r="I644" s="24">
        <f>'Рейтинговая таблица организаций'!P644</f>
        <v>100</v>
      </c>
      <c r="J644" s="24">
        <f t="shared" si="122"/>
        <v>641</v>
      </c>
      <c r="K644" s="24" t="str">
        <f t="shared" si="123"/>
        <v>МКОУ «Птикентская ООШ» (Сулейман-Стальский район)</v>
      </c>
      <c r="L644" s="24">
        <f>'Рейтинговая таблица организаций'!V644</f>
        <v>100</v>
      </c>
      <c r="M644" s="24">
        <f>'Рейтинговая таблица организаций'!X644</f>
        <v>100</v>
      </c>
      <c r="N644" s="24">
        <f>'Рейтинговая таблица организаций'!Y644</f>
        <v>100</v>
      </c>
      <c r="O644" s="24">
        <f t="shared" si="124"/>
        <v>641</v>
      </c>
      <c r="P644" s="24" t="str">
        <f t="shared" si="125"/>
        <v>МКОУ «Птикентская ООШ» (Сулейман-Стальский район)</v>
      </c>
      <c r="Q644" s="24">
        <f>'Рейтинговая таблица организаций'!AD644</f>
        <v>40</v>
      </c>
      <c r="R644" s="24">
        <f>'Рейтинговая таблица организаций'!AE644</f>
        <v>60</v>
      </c>
      <c r="S644" s="7">
        <f>'Рейтинговая таблица организаций'!AF644</f>
        <v>83.333333333333329</v>
      </c>
      <c r="T644" s="24">
        <f>'Рейтинговая таблица организаций'!AG644</f>
        <v>61</v>
      </c>
      <c r="U644" s="24">
        <f t="shared" si="126"/>
        <v>641</v>
      </c>
      <c r="V644" s="24" t="str">
        <f t="shared" si="127"/>
        <v>МКОУ «Птикентская ООШ» (Сулейман-Стальский район)</v>
      </c>
      <c r="W644" s="24">
        <f>'Рейтинговая таблица организаций'!AN644</f>
        <v>90</v>
      </c>
      <c r="X644" s="24">
        <f>'Рейтинговая таблица организаций'!AO644</f>
        <v>90</v>
      </c>
      <c r="Y644" s="24">
        <f>'Рейтинговая таблица организаций'!AP644</f>
        <v>88</v>
      </c>
      <c r="Z644" s="24">
        <f>'Рейтинговая таблица организаций'!AQ644</f>
        <v>90</v>
      </c>
      <c r="AA644" s="24">
        <f t="shared" si="128"/>
        <v>641</v>
      </c>
      <c r="AB644" s="24" t="str">
        <f t="shared" si="129"/>
        <v>МКОУ «Птикентская ООШ» (Сулейман-Стальский район)</v>
      </c>
      <c r="AC644" s="24">
        <f>'Рейтинговая таблица организаций'!AX644</f>
        <v>100</v>
      </c>
      <c r="AD644" s="24">
        <f>'Рейтинговая таблица организаций'!AY644</f>
        <v>100</v>
      </c>
      <c r="AE644" s="24">
        <f>'Рейтинговая таблица организаций'!AZ644</f>
        <v>90</v>
      </c>
      <c r="AF644" s="24">
        <f>'Рейтинговая таблица организаций'!BA644</f>
        <v>98</v>
      </c>
      <c r="AG644" s="24">
        <f t="shared" si="130"/>
        <v>641</v>
      </c>
      <c r="AH644" s="24" t="str">
        <f t="shared" si="131"/>
        <v>МКОУ «Птикентская ООШ» (Сулейман-Стальский район)</v>
      </c>
      <c r="AI644" s="24">
        <f>'Рейтинговая таблица организаций'!BB644</f>
        <v>89.8</v>
      </c>
    </row>
    <row r="645" spans="1:35" s="24" customFormat="1" x14ac:dyDescent="0.25">
      <c r="A645" s="24">
        <f>'Рейтинговая таблица организаций'!A645</f>
        <v>642</v>
      </c>
      <c r="B645" s="24" t="str">
        <f>'Рейтинговая таблица организаций'!B645</f>
        <v>МКОУ «Качалкентская ООШ» (Сулейман-Стальский район)</v>
      </c>
      <c r="C645" s="24">
        <f>'Рейтинговая таблица организаций'!C645</f>
        <v>2</v>
      </c>
      <c r="D645" s="24">
        <f t="shared" si="120"/>
        <v>642</v>
      </c>
      <c r="E645" s="24" t="str">
        <f t="shared" si="121"/>
        <v>МКОУ «Качалкентская ООШ» (Сулейман-Стальский район)</v>
      </c>
      <c r="F645" s="24">
        <f>'Рейтинговая таблица организаций'!M645</f>
        <v>98</v>
      </c>
      <c r="G645" s="24">
        <f>'Рейтинговая таблица организаций'!N645</f>
        <v>100</v>
      </c>
      <c r="H645" s="24">
        <f>'Рейтинговая таблица организаций'!O645</f>
        <v>100</v>
      </c>
      <c r="I645" s="24">
        <f>'Рейтинговая таблица организаций'!P645</f>
        <v>99</v>
      </c>
      <c r="J645" s="24">
        <f t="shared" si="122"/>
        <v>642</v>
      </c>
      <c r="K645" s="24" t="str">
        <f t="shared" si="123"/>
        <v>МКОУ «Качалкентская ООШ» (Сулейман-Стальский район)</v>
      </c>
      <c r="L645" s="24">
        <f>'Рейтинговая таблица организаций'!V645</f>
        <v>100</v>
      </c>
      <c r="M645" s="24">
        <f>'Рейтинговая таблица организаций'!X645</f>
        <v>100</v>
      </c>
      <c r="N645" s="24">
        <f>'Рейтинговая таблица организаций'!Y645</f>
        <v>100</v>
      </c>
      <c r="O645" s="24">
        <f t="shared" si="124"/>
        <v>642</v>
      </c>
      <c r="P645" s="24" t="str">
        <f t="shared" si="125"/>
        <v>МКОУ «Качалкентская ООШ» (Сулейман-Стальский район)</v>
      </c>
      <c r="Q645" s="24">
        <f>'Рейтинговая таблица организаций'!AD645</f>
        <v>40</v>
      </c>
      <c r="R645" s="24">
        <f>'Рейтинговая таблица организаций'!AE645</f>
        <v>60</v>
      </c>
      <c r="S645" s="7">
        <f>'Рейтинговая таблица организаций'!AF645</f>
        <v>50</v>
      </c>
      <c r="T645" s="24">
        <f>'Рейтинговая таблица организаций'!AG645</f>
        <v>51</v>
      </c>
      <c r="U645" s="24">
        <f t="shared" si="126"/>
        <v>642</v>
      </c>
      <c r="V645" s="24" t="str">
        <f t="shared" si="127"/>
        <v>МКОУ «Качалкентская ООШ» (Сулейман-Стальский район)</v>
      </c>
      <c r="W645" s="24">
        <f>'Рейтинговая таблица организаций'!AN645</f>
        <v>100</v>
      </c>
      <c r="X645" s="24">
        <f>'Рейтинговая таблица организаций'!AO645</f>
        <v>100</v>
      </c>
      <c r="Y645" s="24">
        <f>'Рейтинговая таблица организаций'!AP645</f>
        <v>100</v>
      </c>
      <c r="Z645" s="24">
        <f>'Рейтинговая таблица организаций'!AQ645</f>
        <v>100</v>
      </c>
      <c r="AA645" s="24">
        <f t="shared" si="128"/>
        <v>642</v>
      </c>
      <c r="AB645" s="24" t="str">
        <f t="shared" si="129"/>
        <v>МКОУ «Качалкентская ООШ» (Сулейман-Стальский район)</v>
      </c>
      <c r="AC645" s="24">
        <f>'Рейтинговая таблица организаций'!AX645</f>
        <v>100</v>
      </c>
      <c r="AD645" s="24">
        <f>'Рейтинговая таблица организаций'!AY645</f>
        <v>100</v>
      </c>
      <c r="AE645" s="24">
        <f>'Рейтинговая таблица организаций'!AZ645</f>
        <v>50</v>
      </c>
      <c r="AF645" s="24">
        <f>'Рейтинговая таблица организаций'!BA645</f>
        <v>90</v>
      </c>
      <c r="AG645" s="24">
        <f t="shared" si="130"/>
        <v>642</v>
      </c>
      <c r="AH645" s="24" t="str">
        <f t="shared" si="131"/>
        <v>МКОУ «Качалкентская ООШ» (Сулейман-Стальский район)</v>
      </c>
      <c r="AI645" s="24">
        <f>'Рейтинговая таблица организаций'!BB645</f>
        <v>88</v>
      </c>
    </row>
    <row r="646" spans="1:35" s="24" customFormat="1" x14ac:dyDescent="0.25">
      <c r="A646" s="24">
        <f>'Рейтинговая таблица организаций'!A646</f>
        <v>643</v>
      </c>
      <c r="B646" s="24" t="str">
        <f>'Рейтинговая таблица организаций'!B646</f>
        <v>МКОУ «Пиперкентская НОШ» (Сулейман-Стальский район)</v>
      </c>
      <c r="C646" s="24">
        <f>'Рейтинговая таблица организаций'!C646</f>
        <v>2</v>
      </c>
      <c r="D646" s="24">
        <f t="shared" si="120"/>
        <v>643</v>
      </c>
      <c r="E646" s="24" t="str">
        <f t="shared" si="121"/>
        <v>МКОУ «Пиперкентская НОШ» (Сулейман-Стальский район)</v>
      </c>
      <c r="F646" s="24">
        <f>'Рейтинговая таблица организаций'!M646</f>
        <v>99</v>
      </c>
      <c r="G646" s="24">
        <f>'Рейтинговая таблица организаций'!N646</f>
        <v>100</v>
      </c>
      <c r="H646" s="24">
        <f>'Рейтинговая таблица организаций'!O646</f>
        <v>100</v>
      </c>
      <c r="I646" s="24">
        <f>'Рейтинговая таблица организаций'!P646</f>
        <v>100</v>
      </c>
      <c r="J646" s="24">
        <f t="shared" si="122"/>
        <v>643</v>
      </c>
      <c r="K646" s="24" t="str">
        <f t="shared" si="123"/>
        <v>МКОУ «Пиперкентская НОШ» (Сулейман-Стальский район)</v>
      </c>
      <c r="L646" s="24">
        <f>'Рейтинговая таблица организаций'!V646</f>
        <v>100</v>
      </c>
      <c r="M646" s="24">
        <f>'Рейтинговая таблица организаций'!X646</f>
        <v>100</v>
      </c>
      <c r="N646" s="24">
        <f>'Рейтинговая таблица организаций'!Y646</f>
        <v>100</v>
      </c>
      <c r="O646" s="24">
        <f t="shared" si="124"/>
        <v>643</v>
      </c>
      <c r="P646" s="24" t="str">
        <f t="shared" si="125"/>
        <v>МКОУ «Пиперкентская НОШ» (Сулейман-Стальский район)</v>
      </c>
      <c r="Q646" s="24">
        <f>'Рейтинговая таблица организаций'!AD646</f>
        <v>60</v>
      </c>
      <c r="R646" s="24">
        <f>'Рейтинговая таблица организаций'!AE646</f>
        <v>60</v>
      </c>
      <c r="S646" s="7">
        <f>'Рейтинговая таблица организаций'!AF646</f>
        <v>50</v>
      </c>
      <c r="T646" s="24">
        <f>'Рейтинговая таблица организаций'!AG646</f>
        <v>57</v>
      </c>
      <c r="U646" s="24">
        <f t="shared" si="126"/>
        <v>643</v>
      </c>
      <c r="V646" s="24" t="str">
        <f t="shared" si="127"/>
        <v>МКОУ «Пиперкентская НОШ» (Сулейман-Стальский район)</v>
      </c>
      <c r="W646" s="24">
        <f>'Рейтинговая таблица организаций'!AN646</f>
        <v>100</v>
      </c>
      <c r="X646" s="24">
        <f>'Рейтинговая таблица организаций'!AO646</f>
        <v>100</v>
      </c>
      <c r="Y646" s="24">
        <f>'Рейтинговая таблица организаций'!AP646</f>
        <v>50</v>
      </c>
      <c r="Z646" s="24">
        <f>'Рейтинговая таблица организаций'!AQ646</f>
        <v>90</v>
      </c>
      <c r="AA646" s="24">
        <f t="shared" si="128"/>
        <v>643</v>
      </c>
      <c r="AB646" s="24" t="str">
        <f t="shared" si="129"/>
        <v>МКОУ «Пиперкентская НОШ» (Сулейман-Стальский район)</v>
      </c>
      <c r="AC646" s="24">
        <f>'Рейтинговая таблица организаций'!AX646</f>
        <v>100</v>
      </c>
      <c r="AD646" s="24">
        <f>'Рейтинговая таблица организаций'!AY646</f>
        <v>100</v>
      </c>
      <c r="AE646" s="24">
        <f>'Рейтинговая таблица организаций'!AZ646</f>
        <v>100</v>
      </c>
      <c r="AF646" s="24">
        <f>'Рейтинговая таблица организаций'!BA646</f>
        <v>100</v>
      </c>
      <c r="AG646" s="24">
        <f t="shared" si="130"/>
        <v>643</v>
      </c>
      <c r="AH646" s="24" t="str">
        <f t="shared" si="131"/>
        <v>МКОУ «Пиперкентская НОШ» (Сулейман-Стальский район)</v>
      </c>
      <c r="AI646" s="24">
        <f>'Рейтинговая таблица организаций'!BB646</f>
        <v>89.4</v>
      </c>
    </row>
    <row r="647" spans="1:35" s="24" customFormat="1" x14ac:dyDescent="0.25">
      <c r="A647" s="24">
        <f>'Рейтинговая таблица организаций'!A647</f>
        <v>644</v>
      </c>
      <c r="B647" s="24" t="str">
        <f>'Рейтинговая таблица организаций'!B647</f>
        <v>МКОУ «Буткентская НОШ» (Сулейман-Стальский район)</v>
      </c>
      <c r="C647" s="24">
        <f>'Рейтинговая таблица организаций'!C647</f>
        <v>9</v>
      </c>
      <c r="D647" s="24">
        <f t="shared" si="120"/>
        <v>644</v>
      </c>
      <c r="E647" s="24" t="str">
        <f t="shared" si="121"/>
        <v>МКОУ «Буткентская НОШ» (Сулейман-Стальский район)</v>
      </c>
      <c r="F647" s="24">
        <f>'Рейтинговая таблица организаций'!M647</f>
        <v>99</v>
      </c>
      <c r="G647" s="24">
        <f>'Рейтинговая таблица организаций'!N647</f>
        <v>100</v>
      </c>
      <c r="H647" s="24">
        <f>'Рейтинговая таблица организаций'!O647</f>
        <v>90</v>
      </c>
      <c r="I647" s="24">
        <f>'Рейтинговая таблица организаций'!P647</f>
        <v>96</v>
      </c>
      <c r="J647" s="24">
        <f t="shared" si="122"/>
        <v>644</v>
      </c>
      <c r="K647" s="24" t="str">
        <f t="shared" si="123"/>
        <v>МКОУ «Буткентская НОШ» (Сулейман-Стальский район)</v>
      </c>
      <c r="L647" s="24">
        <f>'Рейтинговая таблица организаций'!V647</f>
        <v>80</v>
      </c>
      <c r="M647" s="24">
        <f>'Рейтинговая таблица организаций'!X647</f>
        <v>67</v>
      </c>
      <c r="N647" s="24">
        <f>'Рейтинговая таблица организаций'!Y647</f>
        <v>73</v>
      </c>
      <c r="O647" s="24">
        <f t="shared" si="124"/>
        <v>644</v>
      </c>
      <c r="P647" s="24" t="str">
        <f t="shared" si="125"/>
        <v>МКОУ «Буткентская НОШ» (Сулейман-Стальский район)</v>
      </c>
      <c r="Q647" s="24">
        <f>'Рейтинговая таблица организаций'!AD647</f>
        <v>0</v>
      </c>
      <c r="R647" s="24">
        <f>'Рейтинговая таблица организаций'!AE647</f>
        <v>40</v>
      </c>
      <c r="S647" s="7">
        <f>'Рейтинговая таблица организаций'!AF647</f>
        <v>50</v>
      </c>
      <c r="T647" s="24">
        <f>'Рейтинговая таблица организаций'!AG647</f>
        <v>31</v>
      </c>
      <c r="U647" s="24">
        <f t="shared" si="126"/>
        <v>644</v>
      </c>
      <c r="V647" s="24" t="str">
        <f t="shared" si="127"/>
        <v>МКОУ «Буткентская НОШ» (Сулейман-Стальский район)</v>
      </c>
      <c r="W647" s="24">
        <f>'Рейтинговая таблица организаций'!AN647</f>
        <v>89</v>
      </c>
      <c r="X647" s="24">
        <f>'Рейтинговая таблица организаций'!AO647</f>
        <v>89</v>
      </c>
      <c r="Y647" s="24">
        <f>'Рейтинговая таблица организаций'!AP647</f>
        <v>100</v>
      </c>
      <c r="Z647" s="24">
        <f>'Рейтинговая таблица организаций'!AQ647</f>
        <v>91</v>
      </c>
      <c r="AA647" s="24">
        <f t="shared" si="128"/>
        <v>644</v>
      </c>
      <c r="AB647" s="24" t="str">
        <f t="shared" si="129"/>
        <v>МКОУ «Буткентская НОШ» (Сулейман-Стальский район)</v>
      </c>
      <c r="AC647" s="24">
        <f>'Рейтинговая таблица организаций'!AX647</f>
        <v>78</v>
      </c>
      <c r="AD647" s="24">
        <f>'Рейтинговая таблица организаций'!AY647</f>
        <v>89</v>
      </c>
      <c r="AE647" s="24">
        <f>'Рейтинговая таблица организаций'!AZ647</f>
        <v>89</v>
      </c>
      <c r="AF647" s="24">
        <f>'Рейтинговая таблица организаций'!BA647</f>
        <v>85</v>
      </c>
      <c r="AG647" s="24">
        <f t="shared" si="130"/>
        <v>644</v>
      </c>
      <c r="AH647" s="24" t="str">
        <f t="shared" si="131"/>
        <v>МКОУ «Буткентская НОШ» (Сулейман-Стальский район)</v>
      </c>
      <c r="AI647" s="24">
        <f>'Рейтинговая таблица организаций'!BB647</f>
        <v>75.2</v>
      </c>
    </row>
    <row r="648" spans="1:35" s="24" customFormat="1" x14ac:dyDescent="0.25">
      <c r="A648" s="24">
        <f>'Рейтинговая таблица организаций'!A648</f>
        <v>645</v>
      </c>
      <c r="B648" s="24" t="str">
        <f>'Рейтинговая таблица организаций'!B648</f>
        <v>МКОУ «Татарханская НОШ» (Сулейман-Стальский район)</v>
      </c>
      <c r="C648" s="24">
        <f>'Рейтинговая таблица организаций'!C648</f>
        <v>3</v>
      </c>
      <c r="D648" s="24">
        <f t="shared" si="120"/>
        <v>645</v>
      </c>
      <c r="E648" s="24" t="str">
        <f t="shared" si="121"/>
        <v>МКОУ «Татарханская НОШ» (Сулейман-Стальский район)</v>
      </c>
      <c r="F648" s="24">
        <f>'Рейтинговая таблица организаций'!M648</f>
        <v>98</v>
      </c>
      <c r="G648" s="24">
        <f>'Рейтинговая таблица организаций'!N648</f>
        <v>100</v>
      </c>
      <c r="H648" s="24">
        <f>'Рейтинговая таблица организаций'!O648</f>
        <v>100</v>
      </c>
      <c r="I648" s="24">
        <f>'Рейтинговая таблица организаций'!P648</f>
        <v>99</v>
      </c>
      <c r="J648" s="24">
        <f t="shared" si="122"/>
        <v>645</v>
      </c>
      <c r="K648" s="24" t="str">
        <f t="shared" si="123"/>
        <v>МКОУ «Татарханская НОШ» (Сулейман-Стальский район)</v>
      </c>
      <c r="L648" s="24">
        <f>'Рейтинговая таблица организаций'!V648</f>
        <v>60</v>
      </c>
      <c r="M648" s="24">
        <f>'Рейтинговая таблица организаций'!X648</f>
        <v>100</v>
      </c>
      <c r="N648" s="24">
        <f>'Рейтинговая таблица организаций'!Y648</f>
        <v>80</v>
      </c>
      <c r="O648" s="24">
        <f t="shared" si="124"/>
        <v>645</v>
      </c>
      <c r="P648" s="24" t="str">
        <f t="shared" si="125"/>
        <v>МКОУ «Татарханская НОШ» (Сулейман-Стальский район)</v>
      </c>
      <c r="Q648" s="24">
        <f>'Рейтинговая таблица организаций'!AD648</f>
        <v>0</v>
      </c>
      <c r="R648" s="24">
        <f>'Рейтинговая таблица организаций'!AE648</f>
        <v>40</v>
      </c>
      <c r="S648" s="7">
        <f>'Рейтинговая таблица организаций'!AF648</f>
        <v>66.666666666666671</v>
      </c>
      <c r="T648" s="24">
        <f>'Рейтинговая таблица организаций'!AG648</f>
        <v>36</v>
      </c>
      <c r="U648" s="24">
        <f t="shared" si="126"/>
        <v>645</v>
      </c>
      <c r="V648" s="24" t="str">
        <f t="shared" si="127"/>
        <v>МКОУ «Татарханская НОШ» (Сулейман-Стальский район)</v>
      </c>
      <c r="W648" s="24">
        <f>'Рейтинговая таблица организаций'!AN648</f>
        <v>100</v>
      </c>
      <c r="X648" s="24">
        <f>'Рейтинговая таблица организаций'!AO648</f>
        <v>67</v>
      </c>
      <c r="Y648" s="24">
        <f>'Рейтинговая таблица организаций'!AP648</f>
        <v>100</v>
      </c>
      <c r="Z648" s="24">
        <f>'Рейтинговая таблица организаций'!AQ648</f>
        <v>87</v>
      </c>
      <c r="AA648" s="24">
        <f t="shared" si="128"/>
        <v>645</v>
      </c>
      <c r="AB648" s="24" t="str">
        <f t="shared" si="129"/>
        <v>МКОУ «Татарханская НОШ» (Сулейман-Стальский район)</v>
      </c>
      <c r="AC648" s="24">
        <f>'Рейтинговая таблица организаций'!AX648</f>
        <v>100</v>
      </c>
      <c r="AD648" s="24">
        <f>'Рейтинговая таблица организаций'!AY648</f>
        <v>100</v>
      </c>
      <c r="AE648" s="24">
        <f>'Рейтинговая таблица организаций'!AZ648</f>
        <v>67</v>
      </c>
      <c r="AF648" s="24">
        <f>'Рейтинговая таблица организаций'!BA648</f>
        <v>93</v>
      </c>
      <c r="AG648" s="24">
        <f t="shared" si="130"/>
        <v>645</v>
      </c>
      <c r="AH648" s="24" t="str">
        <f t="shared" si="131"/>
        <v>МКОУ «Татарханская НОШ» (Сулейман-Стальский район)</v>
      </c>
      <c r="AI648" s="24">
        <f>'Рейтинговая таблица организаций'!BB648</f>
        <v>79</v>
      </c>
    </row>
    <row r="649" spans="1:35" s="24" customFormat="1" x14ac:dyDescent="0.25">
      <c r="A649" s="24">
        <f>'Рейтинговая таблица организаций'!A649</f>
        <v>646</v>
      </c>
      <c r="B649" s="24" t="str">
        <f>'Рейтинговая таблица организаций'!B649</f>
        <v>МКОУ «Хпюкская НОШ» (Сулейман-Стальский район)</v>
      </c>
      <c r="C649" s="24">
        <f>'Рейтинговая таблица организаций'!C649</f>
        <v>3</v>
      </c>
      <c r="D649" s="24">
        <f t="shared" si="120"/>
        <v>646</v>
      </c>
      <c r="E649" s="24" t="str">
        <f t="shared" si="121"/>
        <v>МКОУ «Хпюкская НОШ» (Сулейман-Стальский район)</v>
      </c>
      <c r="F649" s="24">
        <f>'Рейтинговая таблица организаций'!M649</f>
        <v>99</v>
      </c>
      <c r="G649" s="24">
        <f>'Рейтинговая таблица организаций'!N649</f>
        <v>100</v>
      </c>
      <c r="H649" s="24">
        <f>'Рейтинговая таблица организаций'!O649</f>
        <v>83</v>
      </c>
      <c r="I649" s="24">
        <f>'Рейтинговая таблица организаций'!P649</f>
        <v>93</v>
      </c>
      <c r="J649" s="24">
        <f t="shared" si="122"/>
        <v>646</v>
      </c>
      <c r="K649" s="24" t="str">
        <f t="shared" si="123"/>
        <v>МКОУ «Хпюкская НОШ» (Сулейман-Стальский район)</v>
      </c>
      <c r="L649" s="24">
        <f>'Рейтинговая таблица организаций'!V649</f>
        <v>100</v>
      </c>
      <c r="M649" s="24">
        <f>'Рейтинговая таблица организаций'!X649</f>
        <v>100</v>
      </c>
      <c r="N649" s="24">
        <f>'Рейтинговая таблица организаций'!Y649</f>
        <v>100</v>
      </c>
      <c r="O649" s="24">
        <f t="shared" si="124"/>
        <v>646</v>
      </c>
      <c r="P649" s="24" t="str">
        <f t="shared" si="125"/>
        <v>МКОУ «Хпюкская НОШ» (Сулейман-Стальский район)</v>
      </c>
      <c r="Q649" s="24">
        <f>'Рейтинговая таблица организаций'!AD649</f>
        <v>40</v>
      </c>
      <c r="R649" s="24">
        <f>'Рейтинговая таблица организаций'!AE649</f>
        <v>60</v>
      </c>
      <c r="S649" s="7">
        <f>'Рейтинговая таблица организаций'!AF649</f>
        <v>66.666666666666671</v>
      </c>
      <c r="T649" s="24">
        <f>'Рейтинговая таблица организаций'!AG649</f>
        <v>56</v>
      </c>
      <c r="U649" s="24">
        <f t="shared" si="126"/>
        <v>646</v>
      </c>
      <c r="V649" s="24" t="str">
        <f t="shared" si="127"/>
        <v>МКОУ «Хпюкская НОШ» (Сулейман-Стальский район)</v>
      </c>
      <c r="W649" s="24">
        <f>'Рейтинговая таблица организаций'!AN649</f>
        <v>100</v>
      </c>
      <c r="X649" s="24">
        <f>'Рейтинговая таблица организаций'!AO649</f>
        <v>100</v>
      </c>
      <c r="Y649" s="24">
        <f>'Рейтинговая таблица организаций'!AP649</f>
        <v>100</v>
      </c>
      <c r="Z649" s="24">
        <f>'Рейтинговая таблица организаций'!AQ649</f>
        <v>100</v>
      </c>
      <c r="AA649" s="24">
        <f t="shared" si="128"/>
        <v>646</v>
      </c>
      <c r="AB649" s="24" t="str">
        <f t="shared" si="129"/>
        <v>МКОУ «Хпюкская НОШ» (Сулейман-Стальский район)</v>
      </c>
      <c r="AC649" s="24">
        <f>'Рейтинговая таблица организаций'!AX649</f>
        <v>100</v>
      </c>
      <c r="AD649" s="24">
        <f>'Рейтинговая таблица организаций'!AY649</f>
        <v>100</v>
      </c>
      <c r="AE649" s="24">
        <f>'Рейтинговая таблица организаций'!AZ649</f>
        <v>100</v>
      </c>
      <c r="AF649" s="24">
        <f>'Рейтинговая таблица организаций'!BA649</f>
        <v>100</v>
      </c>
      <c r="AG649" s="24">
        <f t="shared" si="130"/>
        <v>646</v>
      </c>
      <c r="AH649" s="24" t="str">
        <f t="shared" si="131"/>
        <v>МКОУ «Хпюкская НОШ» (Сулейман-Стальский район)</v>
      </c>
      <c r="AI649" s="24">
        <f>'Рейтинговая таблица организаций'!BB649</f>
        <v>89.8</v>
      </c>
    </row>
    <row r="650" spans="1:35" s="24" customFormat="1" x14ac:dyDescent="0.25">
      <c r="A650" s="24">
        <f>'Рейтинговая таблица организаций'!A650</f>
        <v>647</v>
      </c>
      <c r="B650" s="24" t="str">
        <f>'Рейтинговая таблица организаций'!B650</f>
        <v>МКОУ «Хтунская НОШ» (Сулейман-Стальский район)</v>
      </c>
      <c r="C650" s="24">
        <f>'Рейтинговая таблица организаций'!C650</f>
        <v>3</v>
      </c>
      <c r="D650" s="24">
        <f t="shared" si="120"/>
        <v>647</v>
      </c>
      <c r="E650" s="24" t="str">
        <f t="shared" si="121"/>
        <v>МКОУ «Хтунская НОШ» (Сулейман-Стальский район)</v>
      </c>
      <c r="F650" s="24">
        <f>'Рейтинговая таблица организаций'!M650</f>
        <v>74</v>
      </c>
      <c r="G650" s="24">
        <f>'Рейтинговая таблица организаций'!N650</f>
        <v>60</v>
      </c>
      <c r="H650" s="24">
        <f>'Рейтинговая таблица организаций'!O650</f>
        <v>100</v>
      </c>
      <c r="I650" s="24">
        <f>'Рейтинговая таблица организаций'!P650</f>
        <v>80</v>
      </c>
      <c r="J650" s="24">
        <f t="shared" si="122"/>
        <v>647</v>
      </c>
      <c r="K650" s="24" t="str">
        <f t="shared" si="123"/>
        <v>МКОУ «Хтунская НОШ» (Сулейман-Стальский район)</v>
      </c>
      <c r="L650" s="24">
        <f>'Рейтинговая таблица организаций'!V650</f>
        <v>60</v>
      </c>
      <c r="M650" s="24">
        <f>'Рейтинговая таблица организаций'!X650</f>
        <v>100</v>
      </c>
      <c r="N650" s="24">
        <f>'Рейтинговая таблица организаций'!Y650</f>
        <v>80</v>
      </c>
      <c r="O650" s="24">
        <f t="shared" si="124"/>
        <v>647</v>
      </c>
      <c r="P650" s="24" t="str">
        <f t="shared" si="125"/>
        <v>МКОУ «Хтунская НОШ» (Сулейман-Стальский район)</v>
      </c>
      <c r="Q650" s="24">
        <f>'Рейтинговая таблица организаций'!AD650</f>
        <v>0</v>
      </c>
      <c r="R650" s="24">
        <f>'Рейтинговая таблица организаций'!AE650</f>
        <v>0</v>
      </c>
      <c r="S650" s="7">
        <f>'Рейтинговая таблица организаций'!AF650</f>
        <v>50</v>
      </c>
      <c r="T650" s="24">
        <f>'Рейтинговая таблица организаций'!AG650</f>
        <v>15</v>
      </c>
      <c r="U650" s="24">
        <f t="shared" si="126"/>
        <v>647</v>
      </c>
      <c r="V650" s="24" t="str">
        <f t="shared" si="127"/>
        <v>МКОУ «Хтунская НОШ» (Сулейман-Стальский район)</v>
      </c>
      <c r="W650" s="24">
        <f>'Рейтинговая таблица организаций'!AN650</f>
        <v>100</v>
      </c>
      <c r="X650" s="24">
        <f>'Рейтинговая таблица организаций'!AO650</f>
        <v>100</v>
      </c>
      <c r="Y650" s="24">
        <f>'Рейтинговая таблица организаций'!AP650</f>
        <v>100</v>
      </c>
      <c r="Z650" s="24">
        <f>'Рейтинговая таблица организаций'!AQ650</f>
        <v>100</v>
      </c>
      <c r="AA650" s="24">
        <f t="shared" si="128"/>
        <v>647</v>
      </c>
      <c r="AB650" s="24" t="str">
        <f t="shared" si="129"/>
        <v>МКОУ «Хтунская НОШ» (Сулейман-Стальский район)</v>
      </c>
      <c r="AC650" s="24">
        <f>'Рейтинговая таблица организаций'!AX650</f>
        <v>100</v>
      </c>
      <c r="AD650" s="24">
        <f>'Рейтинговая таблица организаций'!AY650</f>
        <v>100</v>
      </c>
      <c r="AE650" s="24">
        <f>'Рейтинговая таблица организаций'!AZ650</f>
        <v>100</v>
      </c>
      <c r="AF650" s="24">
        <f>'Рейтинговая таблица организаций'!BA650</f>
        <v>100</v>
      </c>
      <c r="AG650" s="24">
        <f t="shared" si="130"/>
        <v>647</v>
      </c>
      <c r="AH650" s="24" t="str">
        <f t="shared" si="131"/>
        <v>МКОУ «Хтунская НОШ» (Сулейман-Стальский район)</v>
      </c>
      <c r="AI650" s="24">
        <f>'Рейтинговая таблица организаций'!BB650</f>
        <v>75</v>
      </c>
    </row>
    <row r="651" spans="1:35" s="24" customFormat="1" x14ac:dyDescent="0.25">
      <c r="A651" s="24">
        <f>'Рейтинговая таблица организаций'!A651</f>
        <v>648</v>
      </c>
      <c r="B651" s="24" t="str">
        <f>'Рейтинговая таблица организаций'!B651</f>
        <v>МКОУ «Экендильская НОШ» (Сулейман-Стальский район)</v>
      </c>
      <c r="C651" s="24">
        <f>'Рейтинговая таблица организаций'!C651</f>
        <v>14</v>
      </c>
      <c r="D651" s="24">
        <f t="shared" si="120"/>
        <v>648</v>
      </c>
      <c r="E651" s="24" t="str">
        <f t="shared" si="121"/>
        <v>МКОУ «Экендильская НОШ» (Сулейман-Стальский район)</v>
      </c>
      <c r="F651" s="24">
        <f>'Рейтинговая таблица организаций'!M651</f>
        <v>99</v>
      </c>
      <c r="G651" s="24">
        <f>'Рейтинговая таблица организаций'!N651</f>
        <v>100</v>
      </c>
      <c r="H651" s="24">
        <f>'Рейтинговая таблица организаций'!O651</f>
        <v>92</v>
      </c>
      <c r="I651" s="24">
        <f>'Рейтинговая таблица организаций'!P651</f>
        <v>97</v>
      </c>
      <c r="J651" s="24">
        <f t="shared" si="122"/>
        <v>648</v>
      </c>
      <c r="K651" s="24" t="str">
        <f t="shared" si="123"/>
        <v>МКОУ «Экендильская НОШ» (Сулейман-Стальский район)</v>
      </c>
      <c r="L651" s="24">
        <f>'Рейтинговая таблица организаций'!V651</f>
        <v>20</v>
      </c>
      <c r="M651" s="24">
        <f>'Рейтинговая таблица организаций'!X651</f>
        <v>29</v>
      </c>
      <c r="N651" s="24">
        <f>'Рейтинговая таблица организаций'!Y651</f>
        <v>24</v>
      </c>
      <c r="O651" s="24">
        <f t="shared" si="124"/>
        <v>648</v>
      </c>
      <c r="P651" s="24" t="str">
        <f t="shared" si="125"/>
        <v>МКОУ «Экендильская НОШ» (Сулейман-Стальский район)</v>
      </c>
      <c r="Q651" s="24">
        <f>'Рейтинговая таблица организаций'!AD651</f>
        <v>0</v>
      </c>
      <c r="R651" s="24">
        <f>'Рейтинговая таблица организаций'!AE651</f>
        <v>0</v>
      </c>
      <c r="S651" s="7">
        <f>'Рейтинговая таблица организаций'!AF651</f>
        <v>50</v>
      </c>
      <c r="T651" s="24">
        <f>'Рейтинговая таблица организаций'!AG651</f>
        <v>15</v>
      </c>
      <c r="U651" s="24">
        <f t="shared" si="126"/>
        <v>648</v>
      </c>
      <c r="V651" s="24" t="str">
        <f t="shared" si="127"/>
        <v>МКОУ «Экендильская НОШ» (Сулейман-Стальский район)</v>
      </c>
      <c r="W651" s="24">
        <f>'Рейтинговая таблица организаций'!AN651</f>
        <v>71</v>
      </c>
      <c r="X651" s="24">
        <f>'Рейтинговая таблица организаций'!AO651</f>
        <v>93</v>
      </c>
      <c r="Y651" s="24">
        <f>'Рейтинговая таблица организаций'!AP651</f>
        <v>30</v>
      </c>
      <c r="Z651" s="24">
        <f>'Рейтинговая таблица организаций'!AQ651</f>
        <v>72</v>
      </c>
      <c r="AA651" s="24">
        <f t="shared" si="128"/>
        <v>648</v>
      </c>
      <c r="AB651" s="24" t="str">
        <f t="shared" si="129"/>
        <v>МКОУ «Экендильская НОШ» (Сулейман-Стальский район)</v>
      </c>
      <c r="AC651" s="24">
        <f>'Рейтинговая таблица организаций'!AX651</f>
        <v>50</v>
      </c>
      <c r="AD651" s="24">
        <f>'Рейтинговая таблица организаций'!AY651</f>
        <v>64</v>
      </c>
      <c r="AE651" s="24">
        <f>'Рейтинговая таблица организаций'!AZ651</f>
        <v>79</v>
      </c>
      <c r="AF651" s="24">
        <f>'Рейтинговая таблица организаций'!BA651</f>
        <v>61</v>
      </c>
      <c r="AG651" s="24">
        <f t="shared" si="130"/>
        <v>648</v>
      </c>
      <c r="AH651" s="24" t="str">
        <f t="shared" si="131"/>
        <v>МКОУ «Экендильская НОШ» (Сулейман-Стальский район)</v>
      </c>
      <c r="AI651" s="24">
        <f>'Рейтинговая таблица организаций'!BB651</f>
        <v>53.8</v>
      </c>
    </row>
    <row r="652" spans="1:35" s="24" customFormat="1" x14ac:dyDescent="0.25">
      <c r="A652" s="24">
        <f>'Рейтинговая таблица организаций'!A652</f>
        <v>649</v>
      </c>
      <c r="B652" s="24" t="str">
        <f>'Рейтинговая таблица организаций'!B652</f>
        <v>МКДОУ «Корчагский детский сад» (Сулейман-Стальский район)</v>
      </c>
      <c r="C652" s="24">
        <f>'Рейтинговая таблица организаций'!C652</f>
        <v>39</v>
      </c>
      <c r="D652" s="24">
        <f t="shared" si="120"/>
        <v>649</v>
      </c>
      <c r="E652" s="24" t="str">
        <f t="shared" si="121"/>
        <v>МКДОУ «Корчагский детский сад» (Сулейман-Стальский район)</v>
      </c>
      <c r="F652" s="24">
        <f>'Рейтинговая таблица организаций'!M652</f>
        <v>100</v>
      </c>
      <c r="G652" s="24">
        <f>'Рейтинговая таблица организаций'!N652</f>
        <v>100</v>
      </c>
      <c r="H652" s="24">
        <f>'Рейтинговая таблица организаций'!O652</f>
        <v>97</v>
      </c>
      <c r="I652" s="24">
        <f>'Рейтинговая таблица организаций'!P652</f>
        <v>99</v>
      </c>
      <c r="J652" s="24">
        <f t="shared" si="122"/>
        <v>649</v>
      </c>
      <c r="K652" s="24" t="str">
        <f t="shared" si="123"/>
        <v>МКДОУ «Корчагский детский сад» (Сулейман-Стальский район)</v>
      </c>
      <c r="L652" s="24">
        <f>'Рейтинговая таблица организаций'!V652</f>
        <v>100</v>
      </c>
      <c r="M652" s="24">
        <f>'Рейтинговая таблица организаций'!X652</f>
        <v>90</v>
      </c>
      <c r="N652" s="24">
        <f>'Рейтинговая таблица организаций'!Y652</f>
        <v>95</v>
      </c>
      <c r="O652" s="24">
        <f t="shared" si="124"/>
        <v>649</v>
      </c>
      <c r="P652" s="24" t="str">
        <f t="shared" si="125"/>
        <v>МКДОУ «Корчагский детский сад» (Сулейман-Стальский район)</v>
      </c>
      <c r="Q652" s="24">
        <f>'Рейтинговая таблица организаций'!AD652</f>
        <v>60</v>
      </c>
      <c r="R652" s="24">
        <f>'Рейтинговая таблица организаций'!AE652</f>
        <v>40</v>
      </c>
      <c r="S652" s="7">
        <f>'Рейтинговая таблица организаций'!AF652</f>
        <v>75</v>
      </c>
      <c r="T652" s="24">
        <f>'Рейтинговая таблица организаций'!AG652</f>
        <v>57</v>
      </c>
      <c r="U652" s="24">
        <f t="shared" si="126"/>
        <v>649</v>
      </c>
      <c r="V652" s="24" t="str">
        <f t="shared" si="127"/>
        <v>МКДОУ «Корчагский детский сад» (Сулейман-Стальский район)</v>
      </c>
      <c r="W652" s="24">
        <f>'Рейтинговая таблица организаций'!AN652</f>
        <v>100</v>
      </c>
      <c r="X652" s="24">
        <f>'Рейтинговая таблица организаций'!AO652</f>
        <v>97</v>
      </c>
      <c r="Y652" s="24">
        <f>'Рейтинговая таблица организаций'!AP652</f>
        <v>97</v>
      </c>
      <c r="Z652" s="24">
        <f>'Рейтинговая таблица организаций'!AQ652</f>
        <v>98</v>
      </c>
      <c r="AA652" s="24">
        <f t="shared" si="128"/>
        <v>649</v>
      </c>
      <c r="AB652" s="24" t="str">
        <f t="shared" si="129"/>
        <v>МКДОУ «Корчагский детский сад» (Сулейман-Стальский район)</v>
      </c>
      <c r="AC652" s="24">
        <f>'Рейтинговая таблица организаций'!AX652</f>
        <v>97</v>
      </c>
      <c r="AD652" s="24">
        <f>'Рейтинговая таблица организаций'!AY652</f>
        <v>100</v>
      </c>
      <c r="AE652" s="24">
        <f>'Рейтинговая таблица организаций'!AZ652</f>
        <v>97</v>
      </c>
      <c r="AF652" s="24">
        <f>'Рейтинговая таблица организаций'!BA652</f>
        <v>98</v>
      </c>
      <c r="AG652" s="24">
        <f t="shared" si="130"/>
        <v>649</v>
      </c>
      <c r="AH652" s="24" t="str">
        <f t="shared" si="131"/>
        <v>МКДОУ «Корчагский детский сад» (Сулейман-Стальский район)</v>
      </c>
      <c r="AI652" s="24">
        <f>'Рейтинговая таблица организаций'!BB652</f>
        <v>89.4</v>
      </c>
    </row>
    <row r="653" spans="1:35" s="24" customFormat="1" x14ac:dyDescent="0.25">
      <c r="A653" s="24">
        <f>'Рейтинговая таблица организаций'!A653</f>
        <v>650</v>
      </c>
      <c r="B653" s="24" t="str">
        <f>'Рейтинговая таблица организаций'!B653</f>
        <v>МКДОУ «Куркентский детский сад» (Сулейман-Стальский район)</v>
      </c>
      <c r="C653" s="24">
        <f>'Рейтинговая таблица организаций'!C653</f>
        <v>31</v>
      </c>
      <c r="D653" s="24">
        <f t="shared" si="120"/>
        <v>650</v>
      </c>
      <c r="E653" s="24" t="str">
        <f t="shared" si="121"/>
        <v>МКДОУ «Куркентский детский сад» (Сулейман-Стальский район)</v>
      </c>
      <c r="F653" s="24">
        <f>'Рейтинговая таблица организаций'!M653</f>
        <v>99</v>
      </c>
      <c r="G653" s="24">
        <f>'Рейтинговая таблица организаций'!N653</f>
        <v>100</v>
      </c>
      <c r="H653" s="24">
        <f>'Рейтинговая таблица организаций'!O653</f>
        <v>83</v>
      </c>
      <c r="I653" s="24">
        <f>'Рейтинговая таблица организаций'!P653</f>
        <v>93</v>
      </c>
      <c r="J653" s="24">
        <f t="shared" si="122"/>
        <v>650</v>
      </c>
      <c r="K653" s="24" t="str">
        <f t="shared" si="123"/>
        <v>МКДОУ «Куркентский детский сад» (Сулейман-Стальский район)</v>
      </c>
      <c r="L653" s="24">
        <f>'Рейтинговая таблица организаций'!V653</f>
        <v>80</v>
      </c>
      <c r="M653" s="24">
        <f>'Рейтинговая таблица организаций'!X653</f>
        <v>81</v>
      </c>
      <c r="N653" s="24">
        <f>'Рейтинговая таблица организаций'!Y653</f>
        <v>80</v>
      </c>
      <c r="O653" s="24">
        <f t="shared" si="124"/>
        <v>650</v>
      </c>
      <c r="P653" s="24" t="str">
        <f t="shared" si="125"/>
        <v>МКДОУ «Куркентский детский сад» (Сулейман-Стальский район)</v>
      </c>
      <c r="Q653" s="24">
        <f>'Рейтинговая таблица организаций'!AD653</f>
        <v>0</v>
      </c>
      <c r="R653" s="24">
        <f>'Рейтинговая таблица организаций'!AE653</f>
        <v>60</v>
      </c>
      <c r="S653" s="7">
        <f>'Рейтинговая таблица организаций'!AF653</f>
        <v>50</v>
      </c>
      <c r="T653" s="24">
        <f>'Рейтинговая таблица организаций'!AG653</f>
        <v>39</v>
      </c>
      <c r="U653" s="24">
        <f t="shared" si="126"/>
        <v>650</v>
      </c>
      <c r="V653" s="24" t="str">
        <f t="shared" si="127"/>
        <v>МКДОУ «Куркентский детский сад» (Сулейман-Стальский район)</v>
      </c>
      <c r="W653" s="24">
        <f>'Рейтинговая таблица организаций'!AN653</f>
        <v>100</v>
      </c>
      <c r="X653" s="24">
        <f>'Рейтинговая таблица организаций'!AO653</f>
        <v>100</v>
      </c>
      <c r="Y653" s="24">
        <f>'Рейтинговая таблица организаций'!AP653</f>
        <v>75</v>
      </c>
      <c r="Z653" s="24">
        <f>'Рейтинговая таблица организаций'!AQ653</f>
        <v>95</v>
      </c>
      <c r="AA653" s="24">
        <f t="shared" si="128"/>
        <v>650</v>
      </c>
      <c r="AB653" s="24" t="str">
        <f t="shared" si="129"/>
        <v>МКДОУ «Куркентский детский сад» (Сулейман-Стальский район)</v>
      </c>
      <c r="AC653" s="24">
        <f>'Рейтинговая таблица организаций'!AX653</f>
        <v>94</v>
      </c>
      <c r="AD653" s="24">
        <f>'Рейтинговая таблица организаций'!AY653</f>
        <v>81</v>
      </c>
      <c r="AE653" s="24">
        <f>'Рейтинговая таблица организаций'!AZ653</f>
        <v>87</v>
      </c>
      <c r="AF653" s="24">
        <f>'Рейтинговая таблица организаций'!BA653</f>
        <v>87</v>
      </c>
      <c r="AG653" s="24">
        <f t="shared" si="130"/>
        <v>650</v>
      </c>
      <c r="AH653" s="24" t="str">
        <f t="shared" si="131"/>
        <v>МКДОУ «Куркентский детский сад» (Сулейман-Стальский район)</v>
      </c>
      <c r="AI653" s="24">
        <f>'Рейтинговая таблица организаций'!BB653</f>
        <v>78.8</v>
      </c>
    </row>
    <row r="654" spans="1:35" s="24" customFormat="1" x14ac:dyDescent="0.25">
      <c r="A654" s="24">
        <f>'Рейтинговая таблица организаций'!A654</f>
        <v>651</v>
      </c>
      <c r="B654" s="24" t="str">
        <f>'Рейтинговая таблица организаций'!B654</f>
        <v>МКДОУ «Нютюгский детский сад» (Сулейман-Стальский район)</v>
      </c>
      <c r="C654" s="24">
        <f>'Рейтинговая таблица организаций'!C654</f>
        <v>24</v>
      </c>
      <c r="D654" s="24">
        <f t="shared" si="120"/>
        <v>651</v>
      </c>
      <c r="E654" s="24" t="str">
        <f t="shared" si="121"/>
        <v>МКДОУ «Нютюгский детский сад» (Сулейман-Стальский район)</v>
      </c>
      <c r="F654" s="24">
        <f>'Рейтинговая таблица организаций'!M654</f>
        <v>100</v>
      </c>
      <c r="G654" s="24">
        <f>'Рейтинговая таблица организаций'!N654</f>
        <v>100</v>
      </c>
      <c r="H654" s="24">
        <f>'Рейтинговая таблица организаций'!O654</f>
        <v>90</v>
      </c>
      <c r="I654" s="24">
        <f>'Рейтинговая таблица организаций'!P654</f>
        <v>96</v>
      </c>
      <c r="J654" s="24">
        <f t="shared" si="122"/>
        <v>651</v>
      </c>
      <c r="K654" s="24" t="str">
        <f t="shared" si="123"/>
        <v>МКДОУ «Нютюгский детский сад» (Сулейман-Стальский район)</v>
      </c>
      <c r="L654" s="24">
        <f>'Рейтинговая таблица организаций'!V654</f>
        <v>100</v>
      </c>
      <c r="M654" s="24">
        <f>'Рейтинговая таблица организаций'!X654</f>
        <v>88</v>
      </c>
      <c r="N654" s="24">
        <f>'Рейтинговая таблица организаций'!Y654</f>
        <v>94</v>
      </c>
      <c r="O654" s="24">
        <f t="shared" si="124"/>
        <v>651</v>
      </c>
      <c r="P654" s="24" t="str">
        <f t="shared" si="125"/>
        <v>МКДОУ «Нютюгский детский сад» (Сулейман-Стальский район)</v>
      </c>
      <c r="Q654" s="24">
        <f>'Рейтинговая таблица организаций'!AD654</f>
        <v>0</v>
      </c>
      <c r="R654" s="24">
        <f>'Рейтинговая таблица организаций'!AE654</f>
        <v>60</v>
      </c>
      <c r="S654" s="7">
        <f>'Рейтинговая таблица организаций'!AF654</f>
        <v>50</v>
      </c>
      <c r="T654" s="24">
        <f>'Рейтинговая таблица организаций'!AG654</f>
        <v>39</v>
      </c>
      <c r="U654" s="24">
        <f t="shared" si="126"/>
        <v>651</v>
      </c>
      <c r="V654" s="24" t="str">
        <f t="shared" si="127"/>
        <v>МКДОУ «Нютюгский детский сад» (Сулейман-Стальский район)</v>
      </c>
      <c r="W654" s="24">
        <f>'Рейтинговая таблица организаций'!AN654</f>
        <v>100</v>
      </c>
      <c r="X654" s="24">
        <f>'Рейтинговая таблица организаций'!AO654</f>
        <v>100</v>
      </c>
      <c r="Y654" s="24">
        <f>'Рейтинговая таблица организаций'!AP654</f>
        <v>100</v>
      </c>
      <c r="Z654" s="24">
        <f>'Рейтинговая таблица организаций'!AQ654</f>
        <v>100</v>
      </c>
      <c r="AA654" s="24">
        <f t="shared" si="128"/>
        <v>651</v>
      </c>
      <c r="AB654" s="24" t="str">
        <f t="shared" si="129"/>
        <v>МКДОУ «Нютюгский детский сад» (Сулейман-Стальский район)</v>
      </c>
      <c r="AC654" s="24">
        <f>'Рейтинговая таблица организаций'!AX654</f>
        <v>88</v>
      </c>
      <c r="AD654" s="24">
        <f>'Рейтинговая таблица организаций'!AY654</f>
        <v>100</v>
      </c>
      <c r="AE654" s="24">
        <f>'Рейтинговая таблица организаций'!AZ654</f>
        <v>83</v>
      </c>
      <c r="AF654" s="24">
        <f>'Рейтинговая таблица организаций'!BA654</f>
        <v>92</v>
      </c>
      <c r="AG654" s="24">
        <f t="shared" si="130"/>
        <v>651</v>
      </c>
      <c r="AH654" s="24" t="str">
        <f t="shared" si="131"/>
        <v>МКДОУ «Нютюгский детский сад» (Сулейман-Стальский район)</v>
      </c>
      <c r="AI654" s="24">
        <f>'Рейтинговая таблица организаций'!BB654</f>
        <v>84.2</v>
      </c>
    </row>
    <row r="655" spans="1:35" s="24" customFormat="1" x14ac:dyDescent="0.25">
      <c r="A655" s="24">
        <f>'Рейтинговая таблица организаций'!A655</f>
        <v>652</v>
      </c>
      <c r="B655" s="24" t="str">
        <f>'Рейтинговая таблица организаций'!B655</f>
        <v>МКДОУ «Сардаркентский детский сад «Аманат» (Сулейман-Стальский район)</v>
      </c>
      <c r="C655" s="24">
        <f>'Рейтинговая таблица организаций'!C655</f>
        <v>25</v>
      </c>
      <c r="D655" s="24">
        <f t="shared" si="120"/>
        <v>652</v>
      </c>
      <c r="E655" s="24" t="str">
        <f t="shared" si="121"/>
        <v>МКДОУ «Сардаркентский детский сад «Аманат» (Сулейман-Стальский район)</v>
      </c>
      <c r="F655" s="24">
        <f>'Рейтинговая таблица организаций'!M655</f>
        <v>89</v>
      </c>
      <c r="G655" s="24">
        <f>'Рейтинговая таблица организаций'!N655</f>
        <v>100</v>
      </c>
      <c r="H655" s="24">
        <f>'Рейтинговая таблица организаций'!O655</f>
        <v>100</v>
      </c>
      <c r="I655" s="24">
        <f>'Рейтинговая таблица организаций'!P655</f>
        <v>97</v>
      </c>
      <c r="J655" s="24">
        <f t="shared" si="122"/>
        <v>652</v>
      </c>
      <c r="K655" s="24" t="str">
        <f t="shared" si="123"/>
        <v>МКДОУ «Сардаркентский детский сад «Аманат» (Сулейман-Стальский район)</v>
      </c>
      <c r="L655" s="24">
        <f>'Рейтинговая таблица организаций'!V655</f>
        <v>100</v>
      </c>
      <c r="M655" s="24">
        <f>'Рейтинговая таблица организаций'!X655</f>
        <v>100</v>
      </c>
      <c r="N655" s="24">
        <f>'Рейтинговая таблица организаций'!Y655</f>
        <v>100</v>
      </c>
      <c r="O655" s="24">
        <f t="shared" si="124"/>
        <v>652</v>
      </c>
      <c r="P655" s="24" t="str">
        <f t="shared" si="125"/>
        <v>МКДОУ «Сардаркентский детский сад «Аманат» (Сулейман-Стальский район)</v>
      </c>
      <c r="Q655" s="24">
        <f>'Рейтинговая таблица организаций'!AD655</f>
        <v>40</v>
      </c>
      <c r="R655" s="24">
        <f>'Рейтинговая таблица организаций'!AE655</f>
        <v>40</v>
      </c>
      <c r="S655" s="7">
        <f>'Рейтинговая таблица организаций'!AF655</f>
        <v>50</v>
      </c>
      <c r="T655" s="24">
        <f>'Рейтинговая таблица организаций'!AG655</f>
        <v>43</v>
      </c>
      <c r="U655" s="24">
        <f t="shared" si="126"/>
        <v>652</v>
      </c>
      <c r="V655" s="24" t="str">
        <f t="shared" si="127"/>
        <v>МКДОУ «Сардаркентский детский сад «Аманат» (Сулейман-Стальский район)</v>
      </c>
      <c r="W655" s="24">
        <f>'Рейтинговая таблица организаций'!AN655</f>
        <v>92</v>
      </c>
      <c r="X655" s="24">
        <f>'Рейтинговая таблица организаций'!AO655</f>
        <v>96</v>
      </c>
      <c r="Y655" s="24">
        <f>'Рейтинговая таблица организаций'!AP655</f>
        <v>100</v>
      </c>
      <c r="Z655" s="24">
        <f>'Рейтинговая таблица организаций'!AQ655</f>
        <v>95</v>
      </c>
      <c r="AA655" s="24">
        <f t="shared" si="128"/>
        <v>652</v>
      </c>
      <c r="AB655" s="24" t="str">
        <f t="shared" si="129"/>
        <v>МКДОУ «Сардаркентский детский сад «Аманат» (Сулейман-Стальский район)</v>
      </c>
      <c r="AC655" s="24">
        <f>'Рейтинговая таблица организаций'!AX655</f>
        <v>100</v>
      </c>
      <c r="AD655" s="24">
        <f>'Рейтинговая таблица организаций'!AY655</f>
        <v>96</v>
      </c>
      <c r="AE655" s="24">
        <f>'Рейтинговая таблица организаций'!AZ655</f>
        <v>96</v>
      </c>
      <c r="AF655" s="24">
        <f>'Рейтинговая таблица организаций'!BA655</f>
        <v>98</v>
      </c>
      <c r="AG655" s="24">
        <f t="shared" si="130"/>
        <v>652</v>
      </c>
      <c r="AH655" s="24" t="str">
        <f t="shared" si="131"/>
        <v>МКДОУ «Сардаркентский детский сад «Аманат» (Сулейман-Стальский район)</v>
      </c>
      <c r="AI655" s="24">
        <f>'Рейтинговая таблица организаций'!BB655</f>
        <v>86.6</v>
      </c>
    </row>
    <row r="656" spans="1:35" s="24" customFormat="1" x14ac:dyDescent="0.25">
      <c r="A656" s="24">
        <f>'Рейтинговая таблица организаций'!A656</f>
        <v>653</v>
      </c>
      <c r="B656" s="24" t="str">
        <f>'Рейтинговая таблица организаций'!B656</f>
        <v>МКОУ «Аймаумахинская СОШ» (Сергокалинский район )</v>
      </c>
      <c r="C656" s="24">
        <f>'Рейтинговая таблица организаций'!C656</f>
        <v>48</v>
      </c>
      <c r="D656" s="24">
        <f t="shared" si="120"/>
        <v>653</v>
      </c>
      <c r="E656" s="24" t="str">
        <f t="shared" si="121"/>
        <v>МКОУ «Аймаумахинская СОШ» (Сергокалинский район )</v>
      </c>
      <c r="F656" s="24">
        <f>'Рейтинговая таблица организаций'!M656</f>
        <v>94</v>
      </c>
      <c r="G656" s="24">
        <f>'Рейтинговая таблица организаций'!N656</f>
        <v>90</v>
      </c>
      <c r="H656" s="24">
        <f>'Рейтинговая таблица организаций'!O656</f>
        <v>98</v>
      </c>
      <c r="I656" s="24">
        <f>'Рейтинговая таблица организаций'!P656</f>
        <v>94</v>
      </c>
      <c r="J656" s="24">
        <f t="shared" si="122"/>
        <v>653</v>
      </c>
      <c r="K656" s="24" t="str">
        <f t="shared" si="123"/>
        <v>МКОУ «Аймаумахинская СОШ» (Сергокалинский район )</v>
      </c>
      <c r="L656" s="24">
        <f>'Рейтинговая таблица организаций'!V656</f>
        <v>60</v>
      </c>
      <c r="M656" s="24">
        <f>'Рейтинговая таблица организаций'!X656</f>
        <v>85</v>
      </c>
      <c r="N656" s="24">
        <f>'Рейтинговая таблица организаций'!Y656</f>
        <v>72</v>
      </c>
      <c r="O656" s="24">
        <f t="shared" si="124"/>
        <v>653</v>
      </c>
      <c r="P656" s="24" t="str">
        <f t="shared" si="125"/>
        <v>МКОУ «Аймаумахинская СОШ» (Сергокалинский район )</v>
      </c>
      <c r="Q656" s="24">
        <f>'Рейтинговая таблица организаций'!AD656</f>
        <v>0</v>
      </c>
      <c r="R656" s="24">
        <f>'Рейтинговая таблица организаций'!AE656</f>
        <v>40</v>
      </c>
      <c r="S656" s="7">
        <f>'Рейтинговая таблица организаций'!AF656</f>
        <v>81.818181818181813</v>
      </c>
      <c r="T656" s="24">
        <f>'Рейтинговая таблица организаций'!AG656</f>
        <v>41</v>
      </c>
      <c r="U656" s="24">
        <f t="shared" si="126"/>
        <v>653</v>
      </c>
      <c r="V656" s="24" t="str">
        <f t="shared" si="127"/>
        <v>МКОУ «Аймаумахинская СОШ» (Сергокалинский район )</v>
      </c>
      <c r="W656" s="24">
        <f>'Рейтинговая таблица организаций'!AN656</f>
        <v>96</v>
      </c>
      <c r="X656" s="24">
        <f>'Рейтинговая таблица организаций'!AO656</f>
        <v>98</v>
      </c>
      <c r="Y656" s="24">
        <f>'Рейтинговая таблица организаций'!AP656</f>
        <v>100</v>
      </c>
      <c r="Z656" s="24">
        <f>'Рейтинговая таблица организаций'!AQ656</f>
        <v>98</v>
      </c>
      <c r="AA656" s="24">
        <f t="shared" si="128"/>
        <v>653</v>
      </c>
      <c r="AB656" s="24" t="str">
        <f t="shared" si="129"/>
        <v>МКОУ «Аймаумахинская СОШ» (Сергокалинский район )</v>
      </c>
      <c r="AC656" s="24">
        <f>'Рейтинговая таблица организаций'!AX656</f>
        <v>96</v>
      </c>
      <c r="AD656" s="24">
        <f>'Рейтинговая таблица организаций'!AY656</f>
        <v>92</v>
      </c>
      <c r="AE656" s="24">
        <f>'Рейтинговая таблица организаций'!AZ656</f>
        <v>85</v>
      </c>
      <c r="AF656" s="24">
        <f>'Рейтинговая таблица организаций'!BA656</f>
        <v>92</v>
      </c>
      <c r="AG656" s="24">
        <f t="shared" si="130"/>
        <v>653</v>
      </c>
      <c r="AH656" s="24" t="str">
        <f t="shared" si="131"/>
        <v>МКОУ «Аймаумахинская СОШ» (Сергокалинский район )</v>
      </c>
      <c r="AI656" s="24">
        <f>'Рейтинговая таблица организаций'!BB656</f>
        <v>79.400000000000006</v>
      </c>
    </row>
    <row r="657" spans="1:35" s="24" customFormat="1" x14ac:dyDescent="0.25">
      <c r="A657" s="24">
        <f>'Рейтинговая таблица организаций'!A657</f>
        <v>654</v>
      </c>
      <c r="B657" s="24" t="str">
        <f>'Рейтинговая таблица организаций'!B657</f>
        <v>МКОУ «Бурхимахинская СОШ» (Сергокалинский район )</v>
      </c>
      <c r="C657" s="24">
        <f>'Рейтинговая таблица организаций'!C657</f>
        <v>69</v>
      </c>
      <c r="D657" s="24">
        <f t="shared" ref="D657:D720" si="132">A657</f>
        <v>654</v>
      </c>
      <c r="E657" s="24" t="str">
        <f t="shared" ref="E657:E720" si="133">B657</f>
        <v>МКОУ «Бурхимахинская СОШ» (Сергокалинский район )</v>
      </c>
      <c r="F657" s="24">
        <f>'Рейтинговая таблица организаций'!M657</f>
        <v>84</v>
      </c>
      <c r="G657" s="24">
        <f>'Рейтинговая таблица организаций'!N657</f>
        <v>100</v>
      </c>
      <c r="H657" s="24">
        <f>'Рейтинговая таблица организаций'!O657</f>
        <v>82</v>
      </c>
      <c r="I657" s="24">
        <f>'Рейтинговая таблица организаций'!P657</f>
        <v>88</v>
      </c>
      <c r="J657" s="24">
        <f t="shared" ref="J657:J720" si="134">A657</f>
        <v>654</v>
      </c>
      <c r="K657" s="24" t="str">
        <f t="shared" ref="K657:K720" si="135">B657</f>
        <v>МКОУ «Бурхимахинская СОШ» (Сергокалинский район )</v>
      </c>
      <c r="L657" s="24">
        <f>'Рейтинговая таблица организаций'!V657</f>
        <v>20</v>
      </c>
      <c r="M657" s="24">
        <f>'Рейтинговая таблица организаций'!X657</f>
        <v>48</v>
      </c>
      <c r="N657" s="24">
        <f>'Рейтинговая таблица организаций'!Y657</f>
        <v>34</v>
      </c>
      <c r="O657" s="24">
        <f t="shared" ref="O657:O720" si="136">A657</f>
        <v>654</v>
      </c>
      <c r="P657" s="24" t="str">
        <f t="shared" ref="P657:P720" si="137">B657</f>
        <v>МКОУ «Бурхимахинская СОШ» (Сергокалинский район )</v>
      </c>
      <c r="Q657" s="24">
        <f>'Рейтинговая таблица организаций'!AD657</f>
        <v>0</v>
      </c>
      <c r="R657" s="24">
        <f>'Рейтинговая таблица организаций'!AE657</f>
        <v>0</v>
      </c>
      <c r="S657" s="7">
        <f>'Рейтинговая таблица организаций'!AF657</f>
        <v>57.142857142857146</v>
      </c>
      <c r="T657" s="24">
        <f>'Рейтинговая таблица организаций'!AG657</f>
        <v>17</v>
      </c>
      <c r="U657" s="24">
        <f t="shared" ref="U657:U720" si="138">A657</f>
        <v>654</v>
      </c>
      <c r="V657" s="24" t="str">
        <f t="shared" ref="V657:V720" si="139">B657</f>
        <v>МКОУ «Бурхимахинская СОШ» (Сергокалинский район )</v>
      </c>
      <c r="W657" s="24">
        <f>'Рейтинговая таблица организаций'!AN657</f>
        <v>93</v>
      </c>
      <c r="X657" s="24">
        <f>'Рейтинговая таблица организаций'!AO657</f>
        <v>96</v>
      </c>
      <c r="Y657" s="24">
        <f>'Рейтинговая таблица организаций'!AP657</f>
        <v>92</v>
      </c>
      <c r="Z657" s="24">
        <f>'Рейтинговая таблица организаций'!AQ657</f>
        <v>94</v>
      </c>
      <c r="AA657" s="24">
        <f t="shared" ref="AA657:AA720" si="140">A657</f>
        <v>654</v>
      </c>
      <c r="AB657" s="24" t="str">
        <f t="shared" ref="AB657:AB720" si="141">B657</f>
        <v>МКОУ «Бурхимахинская СОШ» (Сергокалинский район )</v>
      </c>
      <c r="AC657" s="24">
        <f>'Рейтинговая таблица организаций'!AX657</f>
        <v>83</v>
      </c>
      <c r="AD657" s="24">
        <f>'Рейтинговая таблица организаций'!AY657</f>
        <v>91</v>
      </c>
      <c r="AE657" s="24">
        <f>'Рейтинговая таблица организаций'!AZ657</f>
        <v>78</v>
      </c>
      <c r="AF657" s="24">
        <f>'Рейтинговая таблица организаций'!BA657</f>
        <v>85</v>
      </c>
      <c r="AG657" s="24">
        <f t="shared" ref="AG657:AG720" si="142">A657</f>
        <v>654</v>
      </c>
      <c r="AH657" s="24" t="str">
        <f t="shared" ref="AH657:AH720" si="143">B657</f>
        <v>МКОУ «Бурхимахинская СОШ» (Сергокалинский район )</v>
      </c>
      <c r="AI657" s="24">
        <f>'Рейтинговая таблица организаций'!BB657</f>
        <v>63.6</v>
      </c>
    </row>
    <row r="658" spans="1:35" s="24" customFormat="1" x14ac:dyDescent="0.25">
      <c r="A658" s="24">
        <f>'Рейтинговая таблица организаций'!A658</f>
        <v>655</v>
      </c>
      <c r="B658" s="24" t="str">
        <f>'Рейтинговая таблица организаций'!B658</f>
        <v>МКОУ «Миглакасимахинская СОШ» (Сергокалинский район )</v>
      </c>
      <c r="C658" s="24">
        <f>'Рейтинговая таблица организаций'!C658</f>
        <v>65</v>
      </c>
      <c r="D658" s="24">
        <f t="shared" si="132"/>
        <v>655</v>
      </c>
      <c r="E658" s="24" t="str">
        <f t="shared" si="133"/>
        <v>МКОУ «Миглакасимахинская СОШ» (Сергокалинский район )</v>
      </c>
      <c r="F658" s="24">
        <f>'Рейтинговая таблица организаций'!M658</f>
        <v>100</v>
      </c>
      <c r="G658" s="24">
        <f>'Рейтинговая таблица организаций'!N658</f>
        <v>100</v>
      </c>
      <c r="H658" s="24">
        <f>'Рейтинговая таблица организаций'!O658</f>
        <v>76</v>
      </c>
      <c r="I658" s="24">
        <f>'Рейтинговая таблица организаций'!P658</f>
        <v>90</v>
      </c>
      <c r="J658" s="24">
        <f t="shared" si="134"/>
        <v>655</v>
      </c>
      <c r="K658" s="24" t="str">
        <f t="shared" si="135"/>
        <v>МКОУ «Миглакасимахинская СОШ» (Сергокалинский район )</v>
      </c>
      <c r="L658" s="24">
        <f>'Рейтинговая таблица организаций'!V658</f>
        <v>20</v>
      </c>
      <c r="M658" s="24">
        <f>'Рейтинговая таблица организаций'!X658</f>
        <v>40</v>
      </c>
      <c r="N658" s="24">
        <f>'Рейтинговая таблица организаций'!Y658</f>
        <v>30</v>
      </c>
      <c r="O658" s="24">
        <f t="shared" si="136"/>
        <v>655</v>
      </c>
      <c r="P658" s="24" t="str">
        <f t="shared" si="137"/>
        <v>МКОУ «Миглакасимахинская СОШ» (Сергокалинский район )</v>
      </c>
      <c r="Q658" s="24">
        <f>'Рейтинговая таблица организаций'!AD658</f>
        <v>0</v>
      </c>
      <c r="R658" s="24">
        <f>'Рейтинговая таблица организаций'!AE658</f>
        <v>40</v>
      </c>
      <c r="S658" s="7">
        <f>'Рейтинговая таблица организаций'!AF658</f>
        <v>75</v>
      </c>
      <c r="T658" s="24">
        <f>'Рейтинговая таблица организаций'!AG658</f>
        <v>39</v>
      </c>
      <c r="U658" s="24">
        <f t="shared" si="138"/>
        <v>655</v>
      </c>
      <c r="V658" s="24" t="str">
        <f t="shared" si="139"/>
        <v>МКОУ «Миглакасимахинская СОШ» (Сергокалинский район )</v>
      </c>
      <c r="W658" s="24">
        <f>'Рейтинговая таблица организаций'!AN658</f>
        <v>85</v>
      </c>
      <c r="X658" s="24">
        <f>'Рейтинговая таблица организаций'!AO658</f>
        <v>85</v>
      </c>
      <c r="Y658" s="24">
        <f>'Рейтинговая таблица организаций'!AP658</f>
        <v>82</v>
      </c>
      <c r="Z658" s="24">
        <f>'Рейтинговая таблица организаций'!AQ658</f>
        <v>84</v>
      </c>
      <c r="AA658" s="24">
        <f t="shared" si="140"/>
        <v>655</v>
      </c>
      <c r="AB658" s="24" t="str">
        <f t="shared" si="141"/>
        <v>МКОУ «Миглакасимахинская СОШ» (Сергокалинский район )</v>
      </c>
      <c r="AC658" s="24">
        <f>'Рейтинговая таблица организаций'!AX658</f>
        <v>51</v>
      </c>
      <c r="AD658" s="24">
        <f>'Рейтинговая таблица организаций'!AY658</f>
        <v>85</v>
      </c>
      <c r="AE658" s="24">
        <f>'Рейтинговая таблица организаций'!AZ658</f>
        <v>85</v>
      </c>
      <c r="AF658" s="24">
        <f>'Рейтинговая таблица организаций'!BA658</f>
        <v>71</v>
      </c>
      <c r="AG658" s="24">
        <f t="shared" si="142"/>
        <v>655</v>
      </c>
      <c r="AH658" s="24" t="str">
        <f t="shared" si="143"/>
        <v>МКОУ «Миглакасимахинская СОШ» (Сергокалинский район )</v>
      </c>
      <c r="AI658" s="24">
        <f>'Рейтинговая таблица организаций'!BB658</f>
        <v>62.8</v>
      </c>
    </row>
    <row r="659" spans="1:35" s="24" customFormat="1" x14ac:dyDescent="0.25">
      <c r="A659" s="24">
        <f>'Рейтинговая таблица организаций'!A659</f>
        <v>656</v>
      </c>
      <c r="B659" s="24" t="str">
        <f>'Рейтинговая таблица организаций'!B659</f>
        <v>МКОУ «Мюрегинская СОШ» (Сергокалинский район )</v>
      </c>
      <c r="C659" s="24">
        <f>'Рейтинговая таблица организаций'!C659</f>
        <v>325</v>
      </c>
      <c r="D659" s="24">
        <f t="shared" si="132"/>
        <v>656</v>
      </c>
      <c r="E659" s="24" t="str">
        <f t="shared" si="133"/>
        <v>МКОУ «Мюрегинская СОШ» (Сергокалинский район )</v>
      </c>
      <c r="F659" s="24">
        <f>'Рейтинговая таблица организаций'!M659</f>
        <v>89</v>
      </c>
      <c r="G659" s="24">
        <f>'Рейтинговая таблица организаций'!N659</f>
        <v>100</v>
      </c>
      <c r="H659" s="24">
        <f>'Рейтинговая таблица организаций'!O659</f>
        <v>81</v>
      </c>
      <c r="I659" s="24">
        <f>'Рейтинговая таблица организаций'!P659</f>
        <v>89</v>
      </c>
      <c r="J659" s="24">
        <f t="shared" si="134"/>
        <v>656</v>
      </c>
      <c r="K659" s="24" t="str">
        <f t="shared" si="135"/>
        <v>МКОУ «Мюрегинская СОШ» (Сергокалинский район )</v>
      </c>
      <c r="L659" s="24">
        <f>'Рейтинговая таблица организаций'!V659</f>
        <v>100</v>
      </c>
      <c r="M659" s="24">
        <f>'Рейтинговая таблица организаций'!X659</f>
        <v>57</v>
      </c>
      <c r="N659" s="24">
        <f>'Рейтинговая таблица организаций'!Y659</f>
        <v>78</v>
      </c>
      <c r="O659" s="24">
        <f t="shared" si="136"/>
        <v>656</v>
      </c>
      <c r="P659" s="24" t="str">
        <f t="shared" si="137"/>
        <v>МКОУ «Мюрегинская СОШ» (Сергокалинский район )</v>
      </c>
      <c r="Q659" s="24">
        <f>'Рейтинговая таблица организаций'!AD659</f>
        <v>40</v>
      </c>
      <c r="R659" s="24">
        <f>'Рейтинговая таблица организаций'!AE659</f>
        <v>60</v>
      </c>
      <c r="S659" s="7">
        <f>'Рейтинговая таблица организаций'!AF659</f>
        <v>81.818181818181813</v>
      </c>
      <c r="T659" s="24">
        <f>'Рейтинговая таблица организаций'!AG659</f>
        <v>61</v>
      </c>
      <c r="U659" s="24">
        <f t="shared" si="138"/>
        <v>656</v>
      </c>
      <c r="V659" s="24" t="str">
        <f t="shared" si="139"/>
        <v>МКОУ «Мюрегинская СОШ» (Сергокалинский район )</v>
      </c>
      <c r="W659" s="24">
        <f>'Рейтинговая таблица организаций'!AN659</f>
        <v>84</v>
      </c>
      <c r="X659" s="24">
        <f>'Рейтинговая таблица организаций'!AO659</f>
        <v>89</v>
      </c>
      <c r="Y659" s="24">
        <f>'Рейтинговая таблица организаций'!AP659</f>
        <v>77</v>
      </c>
      <c r="Z659" s="24">
        <f>'Рейтинговая таблица организаций'!AQ659</f>
        <v>85</v>
      </c>
      <c r="AA659" s="24">
        <f t="shared" si="140"/>
        <v>656</v>
      </c>
      <c r="AB659" s="24" t="str">
        <f t="shared" si="141"/>
        <v>МКОУ «Мюрегинская СОШ» (Сергокалинский район )</v>
      </c>
      <c r="AC659" s="24">
        <f>'Рейтинговая таблица организаций'!AX659</f>
        <v>68</v>
      </c>
      <c r="AD659" s="24">
        <f>'Рейтинговая таблица организаций'!AY659</f>
        <v>92</v>
      </c>
      <c r="AE659" s="24">
        <f>'Рейтинговая таблица организаций'!AZ659</f>
        <v>93</v>
      </c>
      <c r="AF659" s="24">
        <f>'Рейтинговая таблица организаций'!BA659</f>
        <v>83</v>
      </c>
      <c r="AG659" s="24">
        <f t="shared" si="142"/>
        <v>656</v>
      </c>
      <c r="AH659" s="24" t="str">
        <f t="shared" si="143"/>
        <v>МКОУ «Мюрегинская СОШ» (Сергокалинский район )</v>
      </c>
      <c r="AI659" s="24">
        <f>'Рейтинговая таблица организаций'!BB659</f>
        <v>79.2</v>
      </c>
    </row>
    <row r="660" spans="1:35" s="24" customFormat="1" x14ac:dyDescent="0.25">
      <c r="A660" s="24">
        <f>'Рейтинговая таблица организаций'!A660</f>
        <v>657</v>
      </c>
      <c r="B660" s="24" t="str">
        <f>'Рейтинговая таблица организаций'!B660</f>
        <v>МКОУ «Нижнемахаргинская СОШ им. Сулейманова Х.Г.» (Сергокалинский район )</v>
      </c>
      <c r="C660" s="24">
        <f>'Рейтинговая таблица организаций'!C660</f>
        <v>24</v>
      </c>
      <c r="D660" s="24">
        <f t="shared" si="132"/>
        <v>657</v>
      </c>
      <c r="E660" s="24" t="str">
        <f t="shared" si="133"/>
        <v>МКОУ «Нижнемахаргинская СОШ им. Сулейманова Х.Г.» (Сергокалинский район )</v>
      </c>
      <c r="F660" s="24">
        <f>'Рейтинговая таблица организаций'!M660</f>
        <v>87</v>
      </c>
      <c r="G660" s="24">
        <f>'Рейтинговая таблица организаций'!N660</f>
        <v>100</v>
      </c>
      <c r="H660" s="24">
        <f>'Рейтинговая таблица организаций'!O660</f>
        <v>97</v>
      </c>
      <c r="I660" s="24">
        <f>'Рейтинговая таблица организаций'!P660</f>
        <v>95</v>
      </c>
      <c r="J660" s="24">
        <f t="shared" si="134"/>
        <v>657</v>
      </c>
      <c r="K660" s="24" t="str">
        <f t="shared" si="135"/>
        <v>МКОУ «Нижнемахаргинская СОШ им. Сулейманова Х.Г.» (Сергокалинский район )</v>
      </c>
      <c r="L660" s="24">
        <f>'Рейтинговая таблица организаций'!V660</f>
        <v>20</v>
      </c>
      <c r="M660" s="24">
        <f>'Рейтинговая таблица организаций'!X660</f>
        <v>96</v>
      </c>
      <c r="N660" s="24">
        <f>'Рейтинговая таблица организаций'!Y660</f>
        <v>58</v>
      </c>
      <c r="O660" s="24">
        <f t="shared" si="136"/>
        <v>657</v>
      </c>
      <c r="P660" s="24" t="str">
        <f t="shared" si="137"/>
        <v>МКОУ «Нижнемахаргинская СОШ им. Сулейманова Х.Г.» (Сергокалинский район )</v>
      </c>
      <c r="Q660" s="24">
        <f>'Рейтинговая таблица организаций'!AD660</f>
        <v>0</v>
      </c>
      <c r="R660" s="24">
        <f>'Рейтинговая таблица организаций'!AE660</f>
        <v>40</v>
      </c>
      <c r="S660" s="7">
        <f>'Рейтинговая таблица организаций'!AF660</f>
        <v>50</v>
      </c>
      <c r="T660" s="24">
        <f>'Рейтинговая таблица организаций'!AG660</f>
        <v>31</v>
      </c>
      <c r="U660" s="24">
        <f t="shared" si="138"/>
        <v>657</v>
      </c>
      <c r="V660" s="24" t="str">
        <f t="shared" si="139"/>
        <v>МКОУ «Нижнемахаргинская СОШ им. Сулейманова Х.Г.» (Сергокалинский район )</v>
      </c>
      <c r="W660" s="24">
        <f>'Рейтинговая таблица организаций'!AN660</f>
        <v>96</v>
      </c>
      <c r="X660" s="24">
        <f>'Рейтинговая таблица организаций'!AO660</f>
        <v>100</v>
      </c>
      <c r="Y660" s="24">
        <f>'Рейтинговая таблица организаций'!AP660</f>
        <v>100</v>
      </c>
      <c r="Z660" s="24">
        <f>'Рейтинговая таблица организаций'!AQ660</f>
        <v>98</v>
      </c>
      <c r="AA660" s="24">
        <f t="shared" si="140"/>
        <v>657</v>
      </c>
      <c r="AB660" s="24" t="str">
        <f t="shared" si="141"/>
        <v>МКОУ «Нижнемахаргинская СОШ им. Сулейманова Х.Г.» (Сергокалинский район )</v>
      </c>
      <c r="AC660" s="24">
        <f>'Рейтинговая таблица организаций'!AX660</f>
        <v>96</v>
      </c>
      <c r="AD660" s="24">
        <f>'Рейтинговая таблица организаций'!AY660</f>
        <v>100</v>
      </c>
      <c r="AE660" s="24">
        <f>'Рейтинговая таблица организаций'!AZ660</f>
        <v>100</v>
      </c>
      <c r="AF660" s="24">
        <f>'Рейтинговая таблица организаций'!BA660</f>
        <v>98</v>
      </c>
      <c r="AG660" s="24">
        <f t="shared" si="142"/>
        <v>657</v>
      </c>
      <c r="AH660" s="24" t="str">
        <f t="shared" si="143"/>
        <v>МКОУ «Нижнемахаргинская СОШ им. Сулейманова Х.Г.» (Сергокалинский район )</v>
      </c>
      <c r="AI660" s="24">
        <f>'Рейтинговая таблица организаций'!BB660</f>
        <v>76</v>
      </c>
    </row>
    <row r="661" spans="1:35" s="24" customFormat="1" x14ac:dyDescent="0.25">
      <c r="A661" s="24">
        <f>'Рейтинговая таблица организаций'!A661</f>
        <v>658</v>
      </c>
      <c r="B661" s="24" t="str">
        <f>'Рейтинговая таблица организаций'!B661</f>
        <v>МКОУ «Сергокалинская СОШ №1» (Сергокалинский район )</v>
      </c>
      <c r="C661" s="24">
        <f>'Рейтинговая таблица организаций'!C661</f>
        <v>310</v>
      </c>
      <c r="D661" s="24">
        <f t="shared" si="132"/>
        <v>658</v>
      </c>
      <c r="E661" s="24" t="str">
        <f t="shared" si="133"/>
        <v>МКОУ «Сергокалинская СОШ №1» (Сергокалинский район )</v>
      </c>
      <c r="F661" s="24">
        <f>'Рейтинговая таблица организаций'!M661</f>
        <v>65</v>
      </c>
      <c r="G661" s="24">
        <f>'Рейтинговая таблица организаций'!N661</f>
        <v>100</v>
      </c>
      <c r="H661" s="24">
        <f>'Рейтинговая таблица организаций'!O661</f>
        <v>91</v>
      </c>
      <c r="I661" s="24">
        <f>'Рейтинговая таблица организаций'!P661</f>
        <v>86</v>
      </c>
      <c r="J661" s="24">
        <f t="shared" si="134"/>
        <v>658</v>
      </c>
      <c r="K661" s="24" t="str">
        <f t="shared" si="135"/>
        <v>МКОУ «Сергокалинская СОШ №1» (Сергокалинский район )</v>
      </c>
      <c r="L661" s="24">
        <f>'Рейтинговая таблица организаций'!V661</f>
        <v>100</v>
      </c>
      <c r="M661" s="24">
        <f>'Рейтинговая таблица организаций'!X661</f>
        <v>53</v>
      </c>
      <c r="N661" s="24">
        <f>'Рейтинговая таблица организаций'!Y661</f>
        <v>76</v>
      </c>
      <c r="O661" s="24">
        <f t="shared" si="136"/>
        <v>658</v>
      </c>
      <c r="P661" s="24" t="str">
        <f t="shared" si="137"/>
        <v>МКОУ «Сергокалинская СОШ №1» (Сергокалинский район )</v>
      </c>
      <c r="Q661" s="24">
        <f>'Рейтинговая таблица организаций'!AD661</f>
        <v>60</v>
      </c>
      <c r="R661" s="24">
        <f>'Рейтинговая таблица организаций'!AE661</f>
        <v>100</v>
      </c>
      <c r="S661" s="7">
        <f>'Рейтинговая таблица организаций'!AF661</f>
        <v>55.263157894736842</v>
      </c>
      <c r="T661" s="24">
        <f>'Рейтинговая таблица организаций'!AG661</f>
        <v>75</v>
      </c>
      <c r="U661" s="24">
        <f t="shared" si="138"/>
        <v>658</v>
      </c>
      <c r="V661" s="24" t="str">
        <f t="shared" si="139"/>
        <v>МКОУ «Сергокалинская СОШ №1» (Сергокалинский район )</v>
      </c>
      <c r="W661" s="24">
        <f>'Рейтинговая таблица организаций'!AN661</f>
        <v>87</v>
      </c>
      <c r="X661" s="24">
        <f>'Рейтинговая таблица организаций'!AO661</f>
        <v>92</v>
      </c>
      <c r="Y661" s="24">
        <f>'Рейтинговая таблица организаций'!AP661</f>
        <v>81</v>
      </c>
      <c r="Z661" s="24">
        <f>'Рейтинговая таблица организаций'!AQ661</f>
        <v>88</v>
      </c>
      <c r="AA661" s="24">
        <f t="shared" si="140"/>
        <v>658</v>
      </c>
      <c r="AB661" s="24" t="str">
        <f t="shared" si="141"/>
        <v>МКОУ «Сергокалинская СОШ №1» (Сергокалинский район )</v>
      </c>
      <c r="AC661" s="24">
        <f>'Рейтинговая таблица организаций'!AX661</f>
        <v>80</v>
      </c>
      <c r="AD661" s="24">
        <f>'Рейтинговая таблица организаций'!AY661</f>
        <v>87</v>
      </c>
      <c r="AE661" s="24">
        <f>'Рейтинговая таблица организаций'!AZ661</f>
        <v>82</v>
      </c>
      <c r="AF661" s="24">
        <f>'Рейтинговая таблица организаций'!BA661</f>
        <v>83</v>
      </c>
      <c r="AG661" s="24">
        <f t="shared" si="142"/>
        <v>658</v>
      </c>
      <c r="AH661" s="24" t="str">
        <f t="shared" si="143"/>
        <v>МКОУ «Сергокалинская СОШ №1» (Сергокалинский район )</v>
      </c>
      <c r="AI661" s="24">
        <f>'Рейтинговая таблица организаций'!BB661</f>
        <v>81.599999999999994</v>
      </c>
    </row>
    <row r="662" spans="1:35" s="24" customFormat="1" x14ac:dyDescent="0.25">
      <c r="A662" s="24">
        <f>'Рейтинговая таблица организаций'!A662</f>
        <v>659</v>
      </c>
      <c r="B662" s="24" t="str">
        <f>'Рейтинговая таблица организаций'!B662</f>
        <v>МКОУ «Урахинская СОШ им. А. А. Тахо-Годи» (Сергокалинский район )</v>
      </c>
      <c r="C662" s="24">
        <f>'Рейтинговая таблица организаций'!C662</f>
        <v>27</v>
      </c>
      <c r="D662" s="24">
        <f t="shared" si="132"/>
        <v>659</v>
      </c>
      <c r="E662" s="24" t="str">
        <f t="shared" si="133"/>
        <v>МКОУ «Урахинская СОШ им. А. А. Тахо-Годи» (Сергокалинский район )</v>
      </c>
      <c r="F662" s="24">
        <f>'Рейтинговая таблица организаций'!M662</f>
        <v>84</v>
      </c>
      <c r="G662" s="24">
        <f>'Рейтинговая таблица организаций'!N662</f>
        <v>100</v>
      </c>
      <c r="H662" s="24">
        <f>'Рейтинговая таблица организаций'!O662</f>
        <v>92</v>
      </c>
      <c r="I662" s="24">
        <f>'Рейтинговая таблица организаций'!P662</f>
        <v>92</v>
      </c>
      <c r="J662" s="24">
        <f t="shared" si="134"/>
        <v>659</v>
      </c>
      <c r="K662" s="24" t="str">
        <f t="shared" si="135"/>
        <v>МКОУ «Урахинская СОШ им. А. А. Тахо-Годи» (Сергокалинский район )</v>
      </c>
      <c r="L662" s="24">
        <f>'Рейтинговая таблица организаций'!V662</f>
        <v>100</v>
      </c>
      <c r="M662" s="24">
        <f>'Рейтинговая таблица организаций'!X662</f>
        <v>59</v>
      </c>
      <c r="N662" s="24">
        <f>'Рейтинговая таблица организаций'!Y662</f>
        <v>79</v>
      </c>
      <c r="O662" s="24">
        <f t="shared" si="136"/>
        <v>659</v>
      </c>
      <c r="P662" s="24" t="str">
        <f t="shared" si="137"/>
        <v>МКОУ «Урахинская СОШ им. А. А. Тахо-Годи» (Сергокалинский район )</v>
      </c>
      <c r="Q662" s="24">
        <f>'Рейтинговая таблица организаций'!AD662</f>
        <v>0</v>
      </c>
      <c r="R662" s="24">
        <f>'Рейтинговая таблица организаций'!AE662</f>
        <v>20</v>
      </c>
      <c r="S662" s="7">
        <f>'Рейтинговая таблица организаций'!AF662</f>
        <v>60</v>
      </c>
      <c r="T662" s="24">
        <f>'Рейтинговая таблица организаций'!AG662</f>
        <v>26</v>
      </c>
      <c r="U662" s="24">
        <f t="shared" si="138"/>
        <v>659</v>
      </c>
      <c r="V662" s="24" t="str">
        <f t="shared" si="139"/>
        <v>МКОУ «Урахинская СОШ им. А. А. Тахо-Годи» (Сергокалинский район )</v>
      </c>
      <c r="W662" s="24">
        <f>'Рейтинговая таблица организаций'!AN662</f>
        <v>100</v>
      </c>
      <c r="X662" s="24">
        <f>'Рейтинговая таблица организаций'!AO662</f>
        <v>100</v>
      </c>
      <c r="Y662" s="24">
        <f>'Рейтинговая таблица организаций'!AP662</f>
        <v>100</v>
      </c>
      <c r="Z662" s="24">
        <f>'Рейтинговая таблица организаций'!AQ662</f>
        <v>100</v>
      </c>
      <c r="AA662" s="24">
        <f t="shared" si="140"/>
        <v>659</v>
      </c>
      <c r="AB662" s="24" t="str">
        <f t="shared" si="141"/>
        <v>МКОУ «Урахинская СОШ им. А. А. Тахо-Годи» (Сергокалинский район )</v>
      </c>
      <c r="AC662" s="24">
        <f>'Рейтинговая таблица организаций'!AX662</f>
        <v>100</v>
      </c>
      <c r="AD662" s="24">
        <f>'Рейтинговая таблица организаций'!AY662</f>
        <v>100</v>
      </c>
      <c r="AE662" s="24">
        <f>'Рейтинговая таблица организаций'!AZ662</f>
        <v>89</v>
      </c>
      <c r="AF662" s="24">
        <f>'Рейтинговая таблица организаций'!BA662</f>
        <v>98</v>
      </c>
      <c r="AG662" s="24">
        <f t="shared" si="142"/>
        <v>659</v>
      </c>
      <c r="AH662" s="24" t="str">
        <f t="shared" si="143"/>
        <v>МКОУ «Урахинская СОШ им. А. А. Тахо-Годи» (Сергокалинский район )</v>
      </c>
      <c r="AI662" s="24">
        <f>'Рейтинговая таблица организаций'!BB662</f>
        <v>79</v>
      </c>
    </row>
    <row r="663" spans="1:35" s="24" customFormat="1" x14ac:dyDescent="0.25">
      <c r="A663" s="24">
        <f>'Рейтинговая таблица организаций'!A663</f>
        <v>660</v>
      </c>
      <c r="B663" s="24" t="str">
        <f>'Рейтинговая таблица организаций'!B663</f>
        <v>МКДОУ «Олимпийский» (Сергокалинский район )</v>
      </c>
      <c r="C663" s="24">
        <f>'Рейтинговая таблица организаций'!C663</f>
        <v>85</v>
      </c>
      <c r="D663" s="24">
        <f t="shared" si="132"/>
        <v>660</v>
      </c>
      <c r="E663" s="24" t="str">
        <f t="shared" si="133"/>
        <v>МКДОУ «Олимпийский» (Сергокалинский район )</v>
      </c>
      <c r="F663" s="24">
        <f>'Рейтинговая таблица организаций'!M663</f>
        <v>79</v>
      </c>
      <c r="G663" s="24">
        <f>'Рейтинговая таблица организаций'!N663</f>
        <v>90</v>
      </c>
      <c r="H663" s="24">
        <f>'Рейтинговая таблица организаций'!O663</f>
        <v>86</v>
      </c>
      <c r="I663" s="24">
        <f>'Рейтинговая таблица организаций'!P663</f>
        <v>85</v>
      </c>
      <c r="J663" s="24">
        <f t="shared" si="134"/>
        <v>660</v>
      </c>
      <c r="K663" s="24" t="str">
        <f t="shared" si="135"/>
        <v>МКДОУ «Олимпийский» (Сергокалинский район )</v>
      </c>
      <c r="L663" s="24">
        <f>'Рейтинговая таблица организаций'!V663</f>
        <v>40</v>
      </c>
      <c r="M663" s="24">
        <f>'Рейтинговая таблица организаций'!X663</f>
        <v>89</v>
      </c>
      <c r="N663" s="24">
        <f>'Рейтинговая таблица организаций'!Y663</f>
        <v>64</v>
      </c>
      <c r="O663" s="24">
        <f t="shared" si="136"/>
        <v>660</v>
      </c>
      <c r="P663" s="24" t="str">
        <f t="shared" si="137"/>
        <v>МКДОУ «Олимпийский» (Сергокалинский район )</v>
      </c>
      <c r="Q663" s="24">
        <f>'Рейтинговая таблица организаций'!AD663</f>
        <v>20</v>
      </c>
      <c r="R663" s="24">
        <f>'Рейтинговая таблица организаций'!AE663</f>
        <v>20</v>
      </c>
      <c r="S663" s="7">
        <f>'Рейтинговая таблица организаций'!AF663</f>
        <v>80</v>
      </c>
      <c r="T663" s="24">
        <f>'Рейтинговая таблица организаций'!AG663</f>
        <v>38</v>
      </c>
      <c r="U663" s="24">
        <f t="shared" si="138"/>
        <v>660</v>
      </c>
      <c r="V663" s="24" t="str">
        <f t="shared" si="139"/>
        <v>МКДОУ «Олимпийский» (Сергокалинский район )</v>
      </c>
      <c r="W663" s="24">
        <f>'Рейтинговая таблица организаций'!AN663</f>
        <v>89</v>
      </c>
      <c r="X663" s="24">
        <f>'Рейтинговая таблица организаций'!AO663</f>
        <v>93</v>
      </c>
      <c r="Y663" s="24">
        <f>'Рейтинговая таблица организаций'!AP663</f>
        <v>90</v>
      </c>
      <c r="Z663" s="24">
        <f>'Рейтинговая таблица организаций'!AQ663</f>
        <v>91</v>
      </c>
      <c r="AA663" s="24">
        <f t="shared" si="140"/>
        <v>660</v>
      </c>
      <c r="AB663" s="24" t="str">
        <f t="shared" si="141"/>
        <v>МКДОУ «Олимпийский» (Сергокалинский район )</v>
      </c>
      <c r="AC663" s="24">
        <f>'Рейтинговая таблица организаций'!AX663</f>
        <v>96</v>
      </c>
      <c r="AD663" s="24">
        <f>'Рейтинговая таблица организаций'!AY663</f>
        <v>92</v>
      </c>
      <c r="AE663" s="24">
        <f>'Рейтинговая таблица организаций'!AZ663</f>
        <v>94</v>
      </c>
      <c r="AF663" s="24">
        <f>'Рейтинговая таблица организаций'!BA663</f>
        <v>94</v>
      </c>
      <c r="AG663" s="24">
        <f t="shared" si="142"/>
        <v>660</v>
      </c>
      <c r="AH663" s="24" t="str">
        <f t="shared" si="143"/>
        <v>МКДОУ «Олимпийский» (Сергокалинский район )</v>
      </c>
      <c r="AI663" s="24">
        <f>'Рейтинговая таблица организаций'!BB663</f>
        <v>74.400000000000006</v>
      </c>
    </row>
    <row r="664" spans="1:35" s="24" customFormat="1" x14ac:dyDescent="0.25">
      <c r="A664" s="24">
        <f>'Рейтинговая таблица организаций'!A664</f>
        <v>661</v>
      </c>
      <c r="B664" s="24" t="str">
        <f>'Рейтинговая таблица организаций'!B664</f>
        <v>МКДОУ «Детский сад с. Дегва» (Сергокалинский район )</v>
      </c>
      <c r="C664" s="24">
        <f>'Рейтинговая таблица организаций'!C664</f>
        <v>7</v>
      </c>
      <c r="D664" s="24">
        <f t="shared" si="132"/>
        <v>661</v>
      </c>
      <c r="E664" s="24" t="str">
        <f t="shared" si="133"/>
        <v>МКДОУ «Детский сад с. Дегва» (Сергокалинский район )</v>
      </c>
      <c r="F664" s="24">
        <f>'Рейтинговая таблица организаций'!M664</f>
        <v>66</v>
      </c>
      <c r="G664" s="24">
        <f>'Рейтинговая таблица организаций'!N664</f>
        <v>90</v>
      </c>
      <c r="H664" s="24">
        <f>'Рейтинговая таблица организаций'!O664</f>
        <v>83</v>
      </c>
      <c r="I664" s="24">
        <f>'Рейтинговая таблица организаций'!P664</f>
        <v>80</v>
      </c>
      <c r="J664" s="24">
        <f t="shared" si="134"/>
        <v>661</v>
      </c>
      <c r="K664" s="24" t="str">
        <f t="shared" si="135"/>
        <v>МКДОУ «Детский сад с. Дегва» (Сергокалинский район )</v>
      </c>
      <c r="L664" s="24">
        <f>'Рейтинговая таблица организаций'!V664</f>
        <v>100</v>
      </c>
      <c r="M664" s="24">
        <f>'Рейтинговая таблица организаций'!X664</f>
        <v>100</v>
      </c>
      <c r="N664" s="24">
        <f>'Рейтинговая таблица организаций'!Y664</f>
        <v>100</v>
      </c>
      <c r="O664" s="24">
        <f t="shared" si="136"/>
        <v>661</v>
      </c>
      <c r="P664" s="24" t="str">
        <f t="shared" si="137"/>
        <v>МКДОУ «Детский сад с. Дегва» (Сергокалинский район )</v>
      </c>
      <c r="Q664" s="24">
        <f>'Рейтинговая таблица организаций'!AD664</f>
        <v>40</v>
      </c>
      <c r="R664" s="24">
        <f>'Рейтинговая таблица организаций'!AE664</f>
        <v>40</v>
      </c>
      <c r="S664" s="7">
        <f>'Рейтинговая таблица организаций'!AF664</f>
        <v>66.666666666666671</v>
      </c>
      <c r="T664" s="24">
        <f>'Рейтинговая таблица организаций'!AG664</f>
        <v>48</v>
      </c>
      <c r="U664" s="24">
        <f t="shared" si="138"/>
        <v>661</v>
      </c>
      <c r="V664" s="24" t="str">
        <f t="shared" si="139"/>
        <v>МКДОУ «Детский сад с. Дегва» (Сергокалинский район )</v>
      </c>
      <c r="W664" s="24">
        <f>'Рейтинговая таблица организаций'!AN664</f>
        <v>86</v>
      </c>
      <c r="X664" s="24">
        <f>'Рейтинговая таблица организаций'!AO664</f>
        <v>86</v>
      </c>
      <c r="Y664" s="24">
        <f>'Рейтинговая таблица организаций'!AP664</f>
        <v>100</v>
      </c>
      <c r="Z664" s="24">
        <f>'Рейтинговая таблица организаций'!AQ664</f>
        <v>89</v>
      </c>
      <c r="AA664" s="24">
        <f t="shared" si="140"/>
        <v>661</v>
      </c>
      <c r="AB664" s="24" t="str">
        <f t="shared" si="141"/>
        <v>МКДОУ «Детский сад с. Дегва» (Сергокалинский район )</v>
      </c>
      <c r="AC664" s="24">
        <f>'Рейтинговая таблица организаций'!AX664</f>
        <v>86</v>
      </c>
      <c r="AD664" s="24">
        <f>'Рейтинговая таблица организаций'!AY664</f>
        <v>100</v>
      </c>
      <c r="AE664" s="24">
        <f>'Рейтинговая таблица организаций'!AZ664</f>
        <v>100</v>
      </c>
      <c r="AF664" s="24">
        <f>'Рейтинговая таблица организаций'!BA664</f>
        <v>94</v>
      </c>
      <c r="AG664" s="24">
        <f t="shared" si="142"/>
        <v>661</v>
      </c>
      <c r="AH664" s="24" t="str">
        <f t="shared" si="143"/>
        <v>МКДОУ «Детский сад с. Дегва» (Сергокалинский район )</v>
      </c>
      <c r="AI664" s="24">
        <f>'Рейтинговая таблица организаций'!BB664</f>
        <v>82.2</v>
      </c>
    </row>
    <row r="665" spans="1:35" s="24" customFormat="1" x14ac:dyDescent="0.25">
      <c r="A665" s="24">
        <f>'Рейтинговая таблица организаций'!A665</f>
        <v>662</v>
      </c>
      <c r="B665" s="24" t="str">
        <f>'Рейтинговая таблица организаций'!B665</f>
        <v>МКДОУ «Детский сад с. №1 с. Сергокала» (Сергокалинский район )</v>
      </c>
      <c r="C665" s="24">
        <f>'Рейтинговая таблица организаций'!C665</f>
        <v>80</v>
      </c>
      <c r="D665" s="24">
        <f t="shared" si="132"/>
        <v>662</v>
      </c>
      <c r="E665" s="24" t="str">
        <f t="shared" si="133"/>
        <v>МКДОУ «Детский сад с. №1 с. Сергокала» (Сергокалинский район )</v>
      </c>
      <c r="F665" s="24">
        <f>'Рейтинговая таблица организаций'!M665</f>
        <v>99</v>
      </c>
      <c r="G665" s="24">
        <f>'Рейтинговая таблица организаций'!N665</f>
        <v>60</v>
      </c>
      <c r="H665" s="24">
        <f>'Рейтинговая таблица организаций'!O665</f>
        <v>96</v>
      </c>
      <c r="I665" s="24">
        <f>'Рейтинговая таблица организаций'!P665</f>
        <v>86</v>
      </c>
      <c r="J665" s="24">
        <f t="shared" si="134"/>
        <v>662</v>
      </c>
      <c r="K665" s="24" t="str">
        <f t="shared" si="135"/>
        <v>МКДОУ «Детский сад с. №1 с. Сергокала» (Сергокалинский район )</v>
      </c>
      <c r="L665" s="24">
        <f>'Рейтинговая таблица организаций'!V665</f>
        <v>80</v>
      </c>
      <c r="M665" s="24">
        <f>'Рейтинговая таблица организаций'!X665</f>
        <v>89</v>
      </c>
      <c r="N665" s="24">
        <f>'Рейтинговая таблица организаций'!Y665</f>
        <v>84</v>
      </c>
      <c r="O665" s="24">
        <f t="shared" si="136"/>
        <v>662</v>
      </c>
      <c r="P665" s="24" t="str">
        <f t="shared" si="137"/>
        <v>МКДОУ «Детский сад с. №1 с. Сергокала» (Сергокалинский район )</v>
      </c>
      <c r="Q665" s="24">
        <f>'Рейтинговая таблица организаций'!AD665</f>
        <v>0</v>
      </c>
      <c r="R665" s="24">
        <f>'Рейтинговая таблица организаций'!AE665</f>
        <v>0</v>
      </c>
      <c r="S665" s="7">
        <f>'Рейтинговая таблица организаций'!AF665</f>
        <v>80</v>
      </c>
      <c r="T665" s="24">
        <f>'Рейтинговая таблица организаций'!AG665</f>
        <v>24</v>
      </c>
      <c r="U665" s="24">
        <f t="shared" si="138"/>
        <v>662</v>
      </c>
      <c r="V665" s="24" t="str">
        <f t="shared" si="139"/>
        <v>МКДОУ «Детский сад с. №1 с. Сергокала» (Сергокалинский район )</v>
      </c>
      <c r="W665" s="24">
        <f>'Рейтинговая таблица организаций'!AN665</f>
        <v>88</v>
      </c>
      <c r="X665" s="24">
        <f>'Рейтинговая таблица организаций'!AO665</f>
        <v>100</v>
      </c>
      <c r="Y665" s="24">
        <f>'Рейтинговая таблица организаций'!AP665</f>
        <v>96</v>
      </c>
      <c r="Z665" s="24">
        <f>'Рейтинговая таблица организаций'!AQ665</f>
        <v>94</v>
      </c>
      <c r="AA665" s="24">
        <f t="shared" si="140"/>
        <v>662</v>
      </c>
      <c r="AB665" s="24" t="str">
        <f t="shared" si="141"/>
        <v>МКДОУ «Детский сад с. №1 с. Сергокала» (Сергокалинский район )</v>
      </c>
      <c r="AC665" s="24">
        <f>'Рейтинговая таблица организаций'!AX665</f>
        <v>99</v>
      </c>
      <c r="AD665" s="24">
        <f>'Рейтинговая таблица организаций'!AY665</f>
        <v>95</v>
      </c>
      <c r="AE665" s="24">
        <f>'Рейтинговая таблица организаций'!AZ665</f>
        <v>94</v>
      </c>
      <c r="AF665" s="24">
        <f>'Рейтинговая таблица организаций'!BA665</f>
        <v>96</v>
      </c>
      <c r="AG665" s="24">
        <f t="shared" si="142"/>
        <v>662</v>
      </c>
      <c r="AH665" s="24" t="str">
        <f t="shared" si="143"/>
        <v>МКДОУ «Детский сад с. №1 с. Сергокала» (Сергокалинский район )</v>
      </c>
      <c r="AI665" s="24">
        <f>'Рейтинговая таблица организаций'!BB665</f>
        <v>76.8</v>
      </c>
    </row>
    <row r="666" spans="1:35" s="24" customFormat="1" x14ac:dyDescent="0.25">
      <c r="A666" s="24">
        <f>'Рейтинговая таблица организаций'!A666</f>
        <v>663</v>
      </c>
      <c r="B666" s="24" t="str">
        <f>'Рейтинговая таблица организаций'!B666</f>
        <v>МКДОУ «Детский сад с. №4 с. Сергокала» (Сергокалинский район )</v>
      </c>
      <c r="C666" s="24">
        <f>'Рейтинговая таблица организаций'!C666</f>
        <v>93</v>
      </c>
      <c r="D666" s="24">
        <f t="shared" si="132"/>
        <v>663</v>
      </c>
      <c r="E666" s="24" t="str">
        <f t="shared" si="133"/>
        <v>МКДОУ «Детский сад с. №4 с. Сергокала» (Сергокалинский район )</v>
      </c>
      <c r="F666" s="24">
        <f>'Рейтинговая таблица организаций'!M666</f>
        <v>100</v>
      </c>
      <c r="G666" s="24">
        <f>'Рейтинговая таблица организаций'!N666</f>
        <v>100</v>
      </c>
      <c r="H666" s="24">
        <f>'Рейтинговая таблица организаций'!O666</f>
        <v>91</v>
      </c>
      <c r="I666" s="24">
        <f>'Рейтинговая таблица организаций'!P666</f>
        <v>96</v>
      </c>
      <c r="J666" s="24">
        <f t="shared" si="134"/>
        <v>663</v>
      </c>
      <c r="K666" s="24" t="str">
        <f t="shared" si="135"/>
        <v>МКДОУ «Детский сад с. №4 с. Сергокала» (Сергокалинский район )</v>
      </c>
      <c r="L666" s="24">
        <f>'Рейтинговая таблица организаций'!V666</f>
        <v>100</v>
      </c>
      <c r="M666" s="24">
        <f>'Рейтинговая таблица организаций'!X666</f>
        <v>76</v>
      </c>
      <c r="N666" s="24">
        <f>'Рейтинговая таблица организаций'!Y666</f>
        <v>88</v>
      </c>
      <c r="O666" s="24">
        <f t="shared" si="136"/>
        <v>663</v>
      </c>
      <c r="P666" s="24" t="str">
        <f t="shared" si="137"/>
        <v>МКДОУ «Детский сад с. №4 с. Сергокала» (Сергокалинский район )</v>
      </c>
      <c r="Q666" s="24">
        <f>'Рейтинговая таблица организаций'!AD666</f>
        <v>60</v>
      </c>
      <c r="R666" s="24">
        <f>'Рейтинговая таблица организаций'!AE666</f>
        <v>60</v>
      </c>
      <c r="S666" s="7">
        <f>'Рейтинговая таблица организаций'!AF666</f>
        <v>58.333333333333336</v>
      </c>
      <c r="T666" s="24">
        <f>'Рейтинговая таблица организаций'!AG666</f>
        <v>60</v>
      </c>
      <c r="U666" s="24">
        <f t="shared" si="138"/>
        <v>663</v>
      </c>
      <c r="V666" s="24" t="str">
        <f t="shared" si="139"/>
        <v>МКДОУ «Детский сад с. №4 с. Сергокала» (Сергокалинский район )</v>
      </c>
      <c r="W666" s="24">
        <f>'Рейтинговая таблица организаций'!AN666</f>
        <v>85</v>
      </c>
      <c r="X666" s="24">
        <f>'Рейтинговая таблица организаций'!AO666</f>
        <v>89</v>
      </c>
      <c r="Y666" s="24">
        <f>'Рейтинговая таблица организаций'!AP666</f>
        <v>91</v>
      </c>
      <c r="Z666" s="24">
        <f>'Рейтинговая таблица организаций'!AQ666</f>
        <v>88</v>
      </c>
      <c r="AA666" s="24">
        <f t="shared" si="140"/>
        <v>663</v>
      </c>
      <c r="AB666" s="24" t="str">
        <f t="shared" si="141"/>
        <v>МКДОУ «Детский сад с. №4 с. Сергокала» (Сергокалинский район )</v>
      </c>
      <c r="AC666" s="24">
        <f>'Рейтинговая таблица организаций'!AX666</f>
        <v>87</v>
      </c>
      <c r="AD666" s="24">
        <f>'Рейтинговая таблица организаций'!AY666</f>
        <v>94</v>
      </c>
      <c r="AE666" s="24">
        <f>'Рейтинговая таблица организаций'!AZ666</f>
        <v>87</v>
      </c>
      <c r="AF666" s="24">
        <f>'Рейтинговая таблица организаций'!BA666</f>
        <v>90</v>
      </c>
      <c r="AG666" s="24">
        <f t="shared" si="142"/>
        <v>663</v>
      </c>
      <c r="AH666" s="24" t="str">
        <f t="shared" si="143"/>
        <v>МКДОУ «Детский сад с. №4 с. Сергокала» (Сергокалинский район )</v>
      </c>
      <c r="AI666" s="24">
        <f>'Рейтинговая таблица организаций'!BB666</f>
        <v>84.4</v>
      </c>
    </row>
    <row r="667" spans="1:35" s="24" customFormat="1" x14ac:dyDescent="0.25">
      <c r="A667" s="24">
        <f>'Рейтинговая таблица организаций'!A667</f>
        <v>664</v>
      </c>
      <c r="B667" s="24" t="str">
        <f>'Рейтинговая таблица организаций'!B667</f>
        <v>МКУ ДО «Дом детского творчества» (Сергокалинский район )</v>
      </c>
      <c r="C667" s="24">
        <f>'Рейтинговая таблица организаций'!C667</f>
        <v>135</v>
      </c>
      <c r="D667" s="24">
        <f t="shared" si="132"/>
        <v>664</v>
      </c>
      <c r="E667" s="24" t="str">
        <f t="shared" si="133"/>
        <v>МКУ ДО «Дом детского творчества» (Сергокалинский район )</v>
      </c>
      <c r="F667" s="24">
        <f>'Рейтинговая таблица организаций'!M667</f>
        <v>57</v>
      </c>
      <c r="G667" s="24">
        <f>'Рейтинговая таблица организаций'!N667</f>
        <v>100</v>
      </c>
      <c r="H667" s="24">
        <f>'Рейтинговая таблица организаций'!O667</f>
        <v>98</v>
      </c>
      <c r="I667" s="24">
        <f>'Рейтинговая таблица организаций'!P667</f>
        <v>86</v>
      </c>
      <c r="J667" s="24">
        <f t="shared" si="134"/>
        <v>664</v>
      </c>
      <c r="K667" s="24" t="str">
        <f t="shared" si="135"/>
        <v>МКУ ДО «Дом детского творчества» (Сергокалинский район )</v>
      </c>
      <c r="L667" s="24">
        <f>'Рейтинговая таблица организаций'!V667</f>
        <v>100</v>
      </c>
      <c r="M667" s="24">
        <f>'Рейтинговая таблица организаций'!X667</f>
        <v>61</v>
      </c>
      <c r="N667" s="24">
        <f>'Рейтинговая таблица организаций'!Y667</f>
        <v>80</v>
      </c>
      <c r="O667" s="24">
        <f t="shared" si="136"/>
        <v>664</v>
      </c>
      <c r="P667" s="24" t="str">
        <f t="shared" si="137"/>
        <v>МКУ ДО «Дом детского творчества» (Сергокалинский район )</v>
      </c>
      <c r="Q667" s="24">
        <f>'Рейтинговая таблица организаций'!AD667</f>
        <v>0</v>
      </c>
      <c r="R667" s="24">
        <f>'Рейтинговая таблица организаций'!AE667</f>
        <v>60</v>
      </c>
      <c r="S667" s="7">
        <f>'Рейтинговая таблица организаций'!AF667</f>
        <v>82.857142857142861</v>
      </c>
      <c r="T667" s="24">
        <f>'Рейтинговая таблица организаций'!AG667</f>
        <v>49</v>
      </c>
      <c r="U667" s="24">
        <f t="shared" si="138"/>
        <v>664</v>
      </c>
      <c r="V667" s="24" t="str">
        <f t="shared" si="139"/>
        <v>МКУ ДО «Дом детского творчества» (Сергокалинский район )</v>
      </c>
      <c r="W667" s="24">
        <f>'Рейтинговая таблица организаций'!AN667</f>
        <v>99</v>
      </c>
      <c r="X667" s="24">
        <f>'Рейтинговая таблица организаций'!AO667</f>
        <v>99</v>
      </c>
      <c r="Y667" s="24">
        <f>'Рейтинговая таблица организаций'!AP667</f>
        <v>100</v>
      </c>
      <c r="Z667" s="24">
        <f>'Рейтинговая таблица организаций'!AQ667</f>
        <v>99</v>
      </c>
      <c r="AA667" s="24">
        <f t="shared" si="140"/>
        <v>664</v>
      </c>
      <c r="AB667" s="24" t="str">
        <f t="shared" si="141"/>
        <v>МКУ ДО «Дом детского творчества» (Сергокалинский район )</v>
      </c>
      <c r="AC667" s="24">
        <f>'Рейтинговая таблица организаций'!AX667</f>
        <v>97</v>
      </c>
      <c r="AD667" s="24">
        <f>'Рейтинговая таблица организаций'!AY667</f>
        <v>99</v>
      </c>
      <c r="AE667" s="24">
        <f>'Рейтинговая таблица организаций'!AZ667</f>
        <v>93</v>
      </c>
      <c r="AF667" s="24">
        <f>'Рейтинговая таблица организаций'!BA667</f>
        <v>97</v>
      </c>
      <c r="AG667" s="24">
        <f t="shared" si="142"/>
        <v>664</v>
      </c>
      <c r="AH667" s="24" t="str">
        <f t="shared" si="143"/>
        <v>МКУ ДО «Дом детского творчества» (Сергокалинский район )</v>
      </c>
      <c r="AI667" s="24">
        <f>'Рейтинговая таблица организаций'!BB667</f>
        <v>82.2</v>
      </c>
    </row>
    <row r="668" spans="1:35" s="24" customFormat="1" x14ac:dyDescent="0.25">
      <c r="A668" s="24">
        <f>'Рейтинговая таблица организаций'!A668</f>
        <v>665</v>
      </c>
      <c r="B668" s="24" t="str">
        <f>'Рейтинговая таблица организаций'!B668</f>
        <v>МКУ ДО «Школа искусств» (Сергокалинский район )</v>
      </c>
      <c r="C668" s="24">
        <f>'Рейтинговая таблица организаций'!C668</f>
        <v>18</v>
      </c>
      <c r="D668" s="24">
        <f t="shared" si="132"/>
        <v>665</v>
      </c>
      <c r="E668" s="24" t="str">
        <f t="shared" si="133"/>
        <v>МКУ ДО «Школа искусств» (Сергокалинский район )</v>
      </c>
      <c r="F668" s="24">
        <f>'Рейтинговая таблица организаций'!M668</f>
        <v>87</v>
      </c>
      <c r="G668" s="24">
        <f>'Рейтинговая таблица организаций'!N668</f>
        <v>100</v>
      </c>
      <c r="H668" s="24">
        <f>'Рейтинговая таблица организаций'!O668</f>
        <v>86</v>
      </c>
      <c r="I668" s="24">
        <f>'Рейтинговая таблица организаций'!P668</f>
        <v>91</v>
      </c>
      <c r="J668" s="24">
        <f t="shared" si="134"/>
        <v>665</v>
      </c>
      <c r="K668" s="24" t="str">
        <f t="shared" si="135"/>
        <v>МКУ ДО «Школа искусств» (Сергокалинский район )</v>
      </c>
      <c r="L668" s="24">
        <f>'Рейтинговая таблица организаций'!V668</f>
        <v>80</v>
      </c>
      <c r="M668" s="24">
        <f>'Рейтинговая таблица организаций'!X668</f>
        <v>100</v>
      </c>
      <c r="N668" s="24">
        <f>'Рейтинговая таблица организаций'!Y668</f>
        <v>90</v>
      </c>
      <c r="O668" s="24">
        <f t="shared" si="136"/>
        <v>665</v>
      </c>
      <c r="P668" s="24" t="str">
        <f t="shared" si="137"/>
        <v>МКУ ДО «Школа искусств» (Сергокалинский район )</v>
      </c>
      <c r="Q668" s="24">
        <f>'Рейтинговая таблица организаций'!AD668</f>
        <v>0</v>
      </c>
      <c r="R668" s="24">
        <f>'Рейтинговая таблица организаций'!AE668</f>
        <v>20</v>
      </c>
      <c r="S668" s="7">
        <f>'Рейтинговая таблица организаций'!AF668</f>
        <v>50</v>
      </c>
      <c r="T668" s="24">
        <f>'Рейтинговая таблица организаций'!AG668</f>
        <v>23</v>
      </c>
      <c r="U668" s="24">
        <f t="shared" si="138"/>
        <v>665</v>
      </c>
      <c r="V668" s="24" t="str">
        <f t="shared" si="139"/>
        <v>МКУ ДО «Школа искусств» (Сергокалинский район )</v>
      </c>
      <c r="W668" s="24">
        <f>'Рейтинговая таблица организаций'!AN668</f>
        <v>100</v>
      </c>
      <c r="X668" s="24">
        <f>'Рейтинговая таблица организаций'!AO668</f>
        <v>100</v>
      </c>
      <c r="Y668" s="24">
        <f>'Рейтинговая таблица организаций'!AP668</f>
        <v>100</v>
      </c>
      <c r="Z668" s="24">
        <f>'Рейтинговая таблица организаций'!AQ668</f>
        <v>100</v>
      </c>
      <c r="AA668" s="24">
        <f t="shared" si="140"/>
        <v>665</v>
      </c>
      <c r="AB668" s="24" t="str">
        <f t="shared" si="141"/>
        <v>МКУ ДО «Школа искусств» (Сергокалинский район )</v>
      </c>
      <c r="AC668" s="24">
        <f>'Рейтинговая таблица организаций'!AX668</f>
        <v>100</v>
      </c>
      <c r="AD668" s="24">
        <f>'Рейтинговая таблица организаций'!AY668</f>
        <v>100</v>
      </c>
      <c r="AE668" s="24">
        <f>'Рейтинговая таблица организаций'!AZ668</f>
        <v>100</v>
      </c>
      <c r="AF668" s="24">
        <f>'Рейтинговая таблица организаций'!BA668</f>
        <v>100</v>
      </c>
      <c r="AG668" s="24">
        <f t="shared" si="142"/>
        <v>665</v>
      </c>
      <c r="AH668" s="24" t="str">
        <f t="shared" si="143"/>
        <v>МКУ ДО «Школа искусств» (Сергокалинский район )</v>
      </c>
      <c r="AI668" s="24">
        <f>'Рейтинговая таблица организаций'!BB668</f>
        <v>80.8</v>
      </c>
    </row>
    <row r="669" spans="1:35" s="24" customFormat="1" x14ac:dyDescent="0.25">
      <c r="A669" s="24">
        <f>'Рейтинговая таблица организаций'!A669</f>
        <v>666</v>
      </c>
      <c r="B669" s="24" t="str">
        <f>'Рейтинговая таблица организаций'!B669</f>
        <v>МКОУ «Новолидженская СОШ» (Табасаранский район)</v>
      </c>
      <c r="C669" s="24">
        <f>'Рейтинговая таблица организаций'!C669</f>
        <v>76</v>
      </c>
      <c r="D669" s="24">
        <f t="shared" si="132"/>
        <v>666</v>
      </c>
      <c r="E669" s="24" t="str">
        <f t="shared" si="133"/>
        <v>МКОУ «Новолидженская СОШ» (Табасаранский район)</v>
      </c>
      <c r="F669" s="24">
        <f>'Рейтинговая таблица организаций'!M669</f>
        <v>100</v>
      </c>
      <c r="G669" s="24">
        <f>'Рейтинговая таблица организаций'!N669</f>
        <v>100</v>
      </c>
      <c r="H669" s="24">
        <f>'Рейтинговая таблица организаций'!O669</f>
        <v>96</v>
      </c>
      <c r="I669" s="24">
        <f>'Рейтинговая таблица организаций'!P669</f>
        <v>98</v>
      </c>
      <c r="J669" s="24">
        <f t="shared" si="134"/>
        <v>666</v>
      </c>
      <c r="K669" s="24" t="str">
        <f t="shared" si="135"/>
        <v>МКОУ «Новолидженская СОШ» (Табасаранский район)</v>
      </c>
      <c r="L669" s="24">
        <f>'Рейтинговая таблица организаций'!V669</f>
        <v>80</v>
      </c>
      <c r="M669" s="24">
        <f>'Рейтинговая таблица организаций'!X669</f>
        <v>80</v>
      </c>
      <c r="N669" s="24">
        <f>'Рейтинговая таблица организаций'!Y669</f>
        <v>80</v>
      </c>
      <c r="O669" s="24">
        <f t="shared" si="136"/>
        <v>666</v>
      </c>
      <c r="P669" s="24" t="str">
        <f t="shared" si="137"/>
        <v>МКОУ «Новолидженская СОШ» (Табасаранский район)</v>
      </c>
      <c r="Q669" s="24">
        <f>'Рейтинговая таблица организаций'!AD669</f>
        <v>0</v>
      </c>
      <c r="R669" s="24">
        <f>'Рейтинговая таблица организаций'!AE669</f>
        <v>20</v>
      </c>
      <c r="S669" s="7">
        <f>'Рейтинговая таблица организаций'!AF669</f>
        <v>50</v>
      </c>
      <c r="T669" s="24">
        <f>'Рейтинговая таблица организаций'!AG669</f>
        <v>23</v>
      </c>
      <c r="U669" s="24">
        <f t="shared" si="138"/>
        <v>666</v>
      </c>
      <c r="V669" s="24" t="str">
        <f t="shared" si="139"/>
        <v>МКОУ «Новолидженская СОШ» (Табасаранский район)</v>
      </c>
      <c r="W669" s="24">
        <f>'Рейтинговая таблица организаций'!AN669</f>
        <v>99</v>
      </c>
      <c r="X669" s="24">
        <f>'Рейтинговая таблица организаций'!AO669</f>
        <v>99</v>
      </c>
      <c r="Y669" s="24">
        <f>'Рейтинговая таблица организаций'!AP669</f>
        <v>100</v>
      </c>
      <c r="Z669" s="24">
        <f>'Рейтинговая таблица организаций'!AQ669</f>
        <v>99</v>
      </c>
      <c r="AA669" s="24">
        <f t="shared" si="140"/>
        <v>666</v>
      </c>
      <c r="AB669" s="24" t="str">
        <f t="shared" si="141"/>
        <v>МКОУ «Новолидженская СОШ» (Табасаранский район)</v>
      </c>
      <c r="AC669" s="24">
        <f>'Рейтинговая таблица организаций'!AX669</f>
        <v>97</v>
      </c>
      <c r="AD669" s="24">
        <f>'Рейтинговая таблица организаций'!AY669</f>
        <v>95</v>
      </c>
      <c r="AE669" s="24">
        <f>'Рейтинговая таблица организаций'!AZ669</f>
        <v>96</v>
      </c>
      <c r="AF669" s="24">
        <f>'Рейтинговая таблица организаций'!BA669</f>
        <v>96</v>
      </c>
      <c r="AG669" s="24">
        <f t="shared" si="142"/>
        <v>666</v>
      </c>
      <c r="AH669" s="24" t="str">
        <f t="shared" si="143"/>
        <v>МКОУ «Новолидженская СОШ» (Табасаранский район)</v>
      </c>
      <c r="AI669" s="24">
        <f>'Рейтинговая таблица организаций'!BB669</f>
        <v>79.2</v>
      </c>
    </row>
    <row r="670" spans="1:35" s="24" customFormat="1" x14ac:dyDescent="0.25">
      <c r="A670" s="24">
        <f>'Рейтинговая таблица организаций'!A670</f>
        <v>667</v>
      </c>
      <c r="B670" s="24" t="str">
        <f>'Рейтинговая таблица организаций'!B670</f>
        <v>МКОУ «Ханагская СОШ» (Табасаранский район)</v>
      </c>
      <c r="C670" s="24">
        <f>'Рейтинговая таблица организаций'!C670</f>
        <v>160</v>
      </c>
      <c r="D670" s="24">
        <f t="shared" si="132"/>
        <v>667</v>
      </c>
      <c r="E670" s="24" t="str">
        <f t="shared" si="133"/>
        <v>МКОУ «Ханагская СОШ» (Табасаранский район)</v>
      </c>
      <c r="F670" s="24">
        <f>'Рейтинговая таблица организаций'!M670</f>
        <v>100</v>
      </c>
      <c r="G670" s="24">
        <f>'Рейтинговая таблица организаций'!N670</f>
        <v>60</v>
      </c>
      <c r="H670" s="24">
        <f>'Рейтинговая таблица организаций'!O670</f>
        <v>92</v>
      </c>
      <c r="I670" s="24">
        <f>'Рейтинговая таблица организаций'!P670</f>
        <v>85</v>
      </c>
      <c r="J670" s="24">
        <f t="shared" si="134"/>
        <v>667</v>
      </c>
      <c r="K670" s="24" t="str">
        <f t="shared" si="135"/>
        <v>МКОУ «Ханагская СОШ» (Табасаранский район)</v>
      </c>
      <c r="L670" s="24">
        <f>'Рейтинговая таблица организаций'!V670</f>
        <v>100</v>
      </c>
      <c r="M670" s="24">
        <f>'Рейтинговая таблица организаций'!X670</f>
        <v>80</v>
      </c>
      <c r="N670" s="24">
        <f>'Рейтинговая таблица организаций'!Y670</f>
        <v>90</v>
      </c>
      <c r="O670" s="24">
        <f t="shared" si="136"/>
        <v>667</v>
      </c>
      <c r="P670" s="24" t="str">
        <f t="shared" si="137"/>
        <v>МКОУ «Ханагская СОШ» (Табасаранский район)</v>
      </c>
      <c r="Q670" s="24">
        <f>'Рейтинговая таблица организаций'!AD670</f>
        <v>0</v>
      </c>
      <c r="R670" s="24">
        <f>'Рейтинговая таблица организаций'!AE670</f>
        <v>40</v>
      </c>
      <c r="S670" s="7">
        <f>'Рейтинговая таблица организаций'!AF670</f>
        <v>88.888888888888886</v>
      </c>
      <c r="T670" s="24">
        <f>'Рейтинговая таблица организаций'!AG670</f>
        <v>43</v>
      </c>
      <c r="U670" s="24">
        <f t="shared" si="138"/>
        <v>667</v>
      </c>
      <c r="V670" s="24" t="str">
        <f t="shared" si="139"/>
        <v>МКОУ «Ханагская СОШ» (Табасаранский район)</v>
      </c>
      <c r="W670" s="24">
        <f>'Рейтинговая таблица организаций'!AN670</f>
        <v>87</v>
      </c>
      <c r="X670" s="24">
        <f>'Рейтинговая таблица организаций'!AO670</f>
        <v>91</v>
      </c>
      <c r="Y670" s="24">
        <f>'Рейтинговая таблица организаций'!AP670</f>
        <v>91</v>
      </c>
      <c r="Z670" s="24">
        <f>'Рейтинговая таблица организаций'!AQ670</f>
        <v>89</v>
      </c>
      <c r="AA670" s="24">
        <f t="shared" si="140"/>
        <v>667</v>
      </c>
      <c r="AB670" s="24" t="str">
        <f t="shared" si="141"/>
        <v>МКОУ «Ханагская СОШ» (Табасаранский район)</v>
      </c>
      <c r="AC670" s="24">
        <f>'Рейтинговая таблица организаций'!AX670</f>
        <v>88</v>
      </c>
      <c r="AD670" s="24">
        <f>'Рейтинговая таблица организаций'!AY670</f>
        <v>88</v>
      </c>
      <c r="AE670" s="24">
        <f>'Рейтинговая таблица организаций'!AZ670</f>
        <v>88</v>
      </c>
      <c r="AF670" s="24">
        <f>'Рейтинговая таблица организаций'!BA670</f>
        <v>88</v>
      </c>
      <c r="AG670" s="24">
        <f t="shared" si="142"/>
        <v>667</v>
      </c>
      <c r="AH670" s="24" t="str">
        <f t="shared" si="143"/>
        <v>МКОУ «Ханагская СОШ» (Табасаранский район)</v>
      </c>
      <c r="AI670" s="24">
        <f>'Рейтинговая таблица организаций'!BB670</f>
        <v>79</v>
      </c>
    </row>
    <row r="671" spans="1:35" s="24" customFormat="1" x14ac:dyDescent="0.25">
      <c r="A671" s="24">
        <f>'Рейтинговая таблица организаций'!A671</f>
        <v>668</v>
      </c>
      <c r="B671" s="24" t="str">
        <f>'Рейтинговая таблица организаций'!B671</f>
        <v>МКОУ «Хучнинская СОШ №1» (Табасаранский район)</v>
      </c>
      <c r="C671" s="24">
        <f>'Рейтинговая таблица организаций'!C671</f>
        <v>135</v>
      </c>
      <c r="D671" s="24">
        <f t="shared" si="132"/>
        <v>668</v>
      </c>
      <c r="E671" s="24" t="str">
        <f t="shared" si="133"/>
        <v>МКОУ «Хучнинская СОШ №1» (Табасаранский район)</v>
      </c>
      <c r="F671" s="24">
        <f>'Рейтинговая таблица организаций'!M671</f>
        <v>93</v>
      </c>
      <c r="G671" s="24">
        <f>'Рейтинговая таблица организаций'!N671</f>
        <v>100</v>
      </c>
      <c r="H671" s="24">
        <f>'Рейтинговая таблица организаций'!O671</f>
        <v>95</v>
      </c>
      <c r="I671" s="24">
        <f>'Рейтинговая таблица организаций'!P671</f>
        <v>96</v>
      </c>
      <c r="J671" s="24">
        <f t="shared" si="134"/>
        <v>668</v>
      </c>
      <c r="K671" s="24" t="str">
        <f t="shared" si="135"/>
        <v>МКОУ «Хучнинская СОШ №1» (Табасаранский район)</v>
      </c>
      <c r="L671" s="24">
        <f>'Рейтинговая таблица организаций'!V671</f>
        <v>100</v>
      </c>
      <c r="M671" s="24">
        <f>'Рейтинговая таблица организаций'!X671</f>
        <v>83</v>
      </c>
      <c r="N671" s="24">
        <f>'Рейтинговая таблица организаций'!Y671</f>
        <v>91</v>
      </c>
      <c r="O671" s="24">
        <f t="shared" si="136"/>
        <v>668</v>
      </c>
      <c r="P671" s="24" t="str">
        <f t="shared" si="137"/>
        <v>МКОУ «Хучнинская СОШ №1» (Табасаранский район)</v>
      </c>
      <c r="Q671" s="24">
        <f>'Рейтинговая таблица организаций'!AD671</f>
        <v>40</v>
      </c>
      <c r="R671" s="24">
        <f>'Рейтинговая таблица организаций'!AE671</f>
        <v>20</v>
      </c>
      <c r="S671" s="7">
        <f>'Рейтинговая таблица организаций'!AF671</f>
        <v>57.142857142857146</v>
      </c>
      <c r="T671" s="24">
        <f>'Рейтинговая таблица организаций'!AG671</f>
        <v>37</v>
      </c>
      <c r="U671" s="24">
        <f t="shared" si="138"/>
        <v>668</v>
      </c>
      <c r="V671" s="24" t="str">
        <f t="shared" si="139"/>
        <v>МКОУ «Хучнинская СОШ №1» (Табасаранский район)</v>
      </c>
      <c r="W671" s="24">
        <f>'Рейтинговая таблица организаций'!AN671</f>
        <v>87</v>
      </c>
      <c r="X671" s="24">
        <f>'Рейтинговая таблица организаций'!AO671</f>
        <v>93</v>
      </c>
      <c r="Y671" s="24">
        <f>'Рейтинговая таблица организаций'!AP671</f>
        <v>93</v>
      </c>
      <c r="Z671" s="24">
        <f>'Рейтинговая таблица организаций'!AQ671</f>
        <v>91</v>
      </c>
      <c r="AA671" s="24">
        <f t="shared" si="140"/>
        <v>668</v>
      </c>
      <c r="AB671" s="24" t="str">
        <f t="shared" si="141"/>
        <v>МКОУ «Хучнинская СОШ №1» (Табасаранский район)</v>
      </c>
      <c r="AC671" s="24">
        <f>'Рейтинговая таблица организаций'!AX671</f>
        <v>90</v>
      </c>
      <c r="AD671" s="24">
        <f>'Рейтинговая таблица организаций'!AY671</f>
        <v>92</v>
      </c>
      <c r="AE671" s="24">
        <f>'Рейтинговая таблица организаций'!AZ671</f>
        <v>92</v>
      </c>
      <c r="AF671" s="24">
        <f>'Рейтинговая таблица организаций'!BA671</f>
        <v>91</v>
      </c>
      <c r="AG671" s="24">
        <f t="shared" si="142"/>
        <v>668</v>
      </c>
      <c r="AH671" s="24" t="str">
        <f t="shared" si="143"/>
        <v>МКОУ «Хучнинская СОШ №1» (Табасаранский район)</v>
      </c>
      <c r="AI671" s="24">
        <f>'Рейтинговая таблица организаций'!BB671</f>
        <v>81.2</v>
      </c>
    </row>
    <row r="672" spans="1:35" s="24" customFormat="1" x14ac:dyDescent="0.25">
      <c r="A672" s="24">
        <f>'Рейтинговая таблица организаций'!A672</f>
        <v>669</v>
      </c>
      <c r="B672" s="24" t="str">
        <f>'Рейтинговая таблица организаций'!B672</f>
        <v>МКОУ «Хучнинская СОШ № 2» (Табасаранский район)</v>
      </c>
      <c r="C672" s="24">
        <f>'Рейтинговая таблица организаций'!C672</f>
        <v>85</v>
      </c>
      <c r="D672" s="24">
        <f t="shared" si="132"/>
        <v>669</v>
      </c>
      <c r="E672" s="24" t="str">
        <f t="shared" si="133"/>
        <v>МКОУ «Хучнинская СОШ № 2» (Табасаранский район)</v>
      </c>
      <c r="F672" s="24">
        <f>'Рейтинговая таблица организаций'!M672</f>
        <v>76</v>
      </c>
      <c r="G672" s="24">
        <f>'Рейтинговая таблица организаций'!N672</f>
        <v>100</v>
      </c>
      <c r="H672" s="24">
        <f>'Рейтинговая таблица организаций'!O672</f>
        <v>97</v>
      </c>
      <c r="I672" s="24">
        <f>'Рейтинговая таблица организаций'!P672</f>
        <v>92</v>
      </c>
      <c r="J672" s="24">
        <f t="shared" si="134"/>
        <v>669</v>
      </c>
      <c r="K672" s="24" t="str">
        <f t="shared" si="135"/>
        <v>МКОУ «Хучнинская СОШ № 2» (Табасаранский район)</v>
      </c>
      <c r="L672" s="24">
        <f>'Рейтинговая таблица организаций'!V672</f>
        <v>100</v>
      </c>
      <c r="M672" s="24">
        <f>'Рейтинговая таблица организаций'!X672</f>
        <v>76</v>
      </c>
      <c r="N672" s="24">
        <f>'Рейтинговая таблица организаций'!Y672</f>
        <v>88</v>
      </c>
      <c r="O672" s="24">
        <f t="shared" si="136"/>
        <v>669</v>
      </c>
      <c r="P672" s="24" t="str">
        <f t="shared" si="137"/>
        <v>МКОУ «Хучнинская СОШ № 2» (Табасаранский район)</v>
      </c>
      <c r="Q672" s="24">
        <f>'Рейтинговая таблица организаций'!AD672</f>
        <v>0</v>
      </c>
      <c r="R672" s="24">
        <f>'Рейтинговая таблица организаций'!AE672</f>
        <v>0</v>
      </c>
      <c r="S672" s="7">
        <f>'Рейтинговая таблица организаций'!AF672</f>
        <v>50</v>
      </c>
      <c r="T672" s="24">
        <f>'Рейтинговая таблица организаций'!AG672</f>
        <v>15</v>
      </c>
      <c r="U672" s="24">
        <f t="shared" si="138"/>
        <v>669</v>
      </c>
      <c r="V672" s="24" t="str">
        <f t="shared" si="139"/>
        <v>МКОУ «Хучнинская СОШ № 2» (Табасаранский район)</v>
      </c>
      <c r="W672" s="24">
        <f>'Рейтинговая таблица организаций'!AN672</f>
        <v>92</v>
      </c>
      <c r="X672" s="24">
        <f>'Рейтинговая таблица организаций'!AO672</f>
        <v>94</v>
      </c>
      <c r="Y672" s="24">
        <f>'Рейтинговая таблица организаций'!AP672</f>
        <v>91</v>
      </c>
      <c r="Z672" s="24">
        <f>'Рейтинговая таблица организаций'!AQ672</f>
        <v>93</v>
      </c>
      <c r="AA672" s="24">
        <f t="shared" si="140"/>
        <v>669</v>
      </c>
      <c r="AB672" s="24" t="str">
        <f t="shared" si="141"/>
        <v>МКОУ «Хучнинская СОШ № 2» (Табасаранский район)</v>
      </c>
      <c r="AC672" s="24">
        <f>'Рейтинговая таблица организаций'!AX672</f>
        <v>84</v>
      </c>
      <c r="AD672" s="24">
        <f>'Рейтинговая таблица организаций'!AY672</f>
        <v>96</v>
      </c>
      <c r="AE672" s="24">
        <f>'Рейтинговая таблица организаций'!AZ672</f>
        <v>94</v>
      </c>
      <c r="AF672" s="24">
        <f>'Рейтинговая таблица организаций'!BA672</f>
        <v>91</v>
      </c>
      <c r="AG672" s="24">
        <f t="shared" si="142"/>
        <v>669</v>
      </c>
      <c r="AH672" s="24" t="str">
        <f t="shared" si="143"/>
        <v>МКОУ «Хучнинская СОШ № 2» (Табасаранский район)</v>
      </c>
      <c r="AI672" s="24">
        <f>'Рейтинговая таблица организаций'!BB672</f>
        <v>75.8</v>
      </c>
    </row>
    <row r="673" spans="1:35" s="24" customFormat="1" x14ac:dyDescent="0.25">
      <c r="A673" s="24">
        <f>'Рейтинговая таблица организаций'!A673</f>
        <v>670</v>
      </c>
      <c r="B673" s="24" t="str">
        <f>'Рейтинговая таблица организаций'!B673</f>
        <v>МКОУ «Вечрикская НОШ» (Табасаранский район)</v>
      </c>
      <c r="C673" s="24">
        <f>'Рейтинговая таблица организаций'!C673</f>
        <v>6</v>
      </c>
      <c r="D673" s="24">
        <f t="shared" si="132"/>
        <v>670</v>
      </c>
      <c r="E673" s="24" t="str">
        <f t="shared" si="133"/>
        <v>МКОУ «Вечрикская НОШ» (Табасаранский район)</v>
      </c>
      <c r="F673" s="24">
        <f>'Рейтинговая таблица организаций'!M673</f>
        <v>92</v>
      </c>
      <c r="G673" s="24">
        <f>'Рейтинговая таблица организаций'!N673</f>
        <v>100</v>
      </c>
      <c r="H673" s="24">
        <f>'Рейтинговая таблица организаций'!O673</f>
        <v>100</v>
      </c>
      <c r="I673" s="24">
        <f>'Рейтинговая таблица организаций'!P673</f>
        <v>98</v>
      </c>
      <c r="J673" s="24">
        <f t="shared" si="134"/>
        <v>670</v>
      </c>
      <c r="K673" s="24" t="str">
        <f t="shared" si="135"/>
        <v>МКОУ «Вечрикская НОШ» (Табасаранский район)</v>
      </c>
      <c r="L673" s="24">
        <f>'Рейтинговая таблица организаций'!V673</f>
        <v>100</v>
      </c>
      <c r="M673" s="24">
        <f>'Рейтинговая таблица организаций'!X673</f>
        <v>100</v>
      </c>
      <c r="N673" s="24">
        <f>'Рейтинговая таблица организаций'!Y673</f>
        <v>100</v>
      </c>
      <c r="O673" s="24">
        <f t="shared" si="136"/>
        <v>670</v>
      </c>
      <c r="P673" s="24" t="str">
        <f t="shared" si="137"/>
        <v>МКОУ «Вечрикская НОШ» (Табасаранский район)</v>
      </c>
      <c r="Q673" s="24">
        <f>'Рейтинговая таблица организаций'!AD673</f>
        <v>60</v>
      </c>
      <c r="R673" s="24">
        <f>'Рейтинговая таблица организаций'!AE673</f>
        <v>40</v>
      </c>
      <c r="S673" s="7">
        <f>'Рейтинговая таблица организаций'!AF673</f>
        <v>66.666666666666671</v>
      </c>
      <c r="T673" s="24">
        <f>'Рейтинговая таблица организаций'!AG673</f>
        <v>54</v>
      </c>
      <c r="U673" s="24">
        <f t="shared" si="138"/>
        <v>670</v>
      </c>
      <c r="V673" s="24" t="str">
        <f t="shared" si="139"/>
        <v>МКОУ «Вечрикская НОШ» (Табасаранский район)</v>
      </c>
      <c r="W673" s="24">
        <f>'Рейтинговая таблица организаций'!AN673</f>
        <v>100</v>
      </c>
      <c r="X673" s="24">
        <f>'Рейтинговая таблица организаций'!AO673</f>
        <v>100</v>
      </c>
      <c r="Y673" s="24">
        <f>'Рейтинговая таблица организаций'!AP673</f>
        <v>100</v>
      </c>
      <c r="Z673" s="24">
        <f>'Рейтинговая таблица организаций'!AQ673</f>
        <v>100</v>
      </c>
      <c r="AA673" s="24">
        <f t="shared" si="140"/>
        <v>670</v>
      </c>
      <c r="AB673" s="24" t="str">
        <f t="shared" si="141"/>
        <v>МКОУ «Вечрикская НОШ» (Табасаранский район)</v>
      </c>
      <c r="AC673" s="24">
        <f>'Рейтинговая таблица организаций'!AX673</f>
        <v>83</v>
      </c>
      <c r="AD673" s="24">
        <f>'Рейтинговая таблица организаций'!AY673</f>
        <v>83</v>
      </c>
      <c r="AE673" s="24">
        <f>'Рейтинговая таблица организаций'!AZ673</f>
        <v>83</v>
      </c>
      <c r="AF673" s="24">
        <f>'Рейтинговая таблица организаций'!BA673</f>
        <v>83</v>
      </c>
      <c r="AG673" s="24">
        <f t="shared" si="142"/>
        <v>670</v>
      </c>
      <c r="AH673" s="24" t="str">
        <f t="shared" si="143"/>
        <v>МКОУ «Вечрикская НОШ» (Табасаранский район)</v>
      </c>
      <c r="AI673" s="24">
        <f>'Рейтинговая таблица организаций'!BB673</f>
        <v>87</v>
      </c>
    </row>
    <row r="674" spans="1:35" s="24" customFormat="1" x14ac:dyDescent="0.25">
      <c r="A674" s="24">
        <f>'Рейтинговая таблица организаций'!A674</f>
        <v>671</v>
      </c>
      <c r="B674" s="24" t="str">
        <f>'Рейтинговая таблица организаций'!B674</f>
        <v>МКОУ ЦО «Юлдаш» (Табасаранский район)</v>
      </c>
      <c r="C674" s="24">
        <f>'Рейтинговая таблица организаций'!C674</f>
        <v>209</v>
      </c>
      <c r="D674" s="24">
        <f t="shared" si="132"/>
        <v>671</v>
      </c>
      <c r="E674" s="24" t="str">
        <f t="shared" si="133"/>
        <v>МКОУ ЦО «Юлдаш» (Табасаранский район)</v>
      </c>
      <c r="F674" s="24">
        <f>'Рейтинговая таблица организаций'!M674</f>
        <v>95</v>
      </c>
      <c r="G674" s="24">
        <f>'Рейтинговая таблица организаций'!N674</f>
        <v>100</v>
      </c>
      <c r="H674" s="24">
        <f>'Рейтинговая таблица организаций'!O674</f>
        <v>96</v>
      </c>
      <c r="I674" s="24">
        <f>'Рейтинговая таблица организаций'!P674</f>
        <v>97</v>
      </c>
      <c r="J674" s="24">
        <f t="shared" si="134"/>
        <v>671</v>
      </c>
      <c r="K674" s="24" t="str">
        <f t="shared" si="135"/>
        <v>МКОУ ЦО «Юлдаш» (Табасаранский район)</v>
      </c>
      <c r="L674" s="24">
        <f>'Рейтинговая таблица организаций'!V674</f>
        <v>80</v>
      </c>
      <c r="M674" s="24">
        <f>'Рейтинговая таблица организаций'!X674</f>
        <v>70</v>
      </c>
      <c r="N674" s="24">
        <f>'Рейтинговая таблица организаций'!Y674</f>
        <v>75</v>
      </c>
      <c r="O674" s="24">
        <f t="shared" si="136"/>
        <v>671</v>
      </c>
      <c r="P674" s="24" t="str">
        <f t="shared" si="137"/>
        <v>МКОУ ЦО «Юлдаш» (Табасаранский район)</v>
      </c>
      <c r="Q674" s="24">
        <f>'Рейтинговая таблица организаций'!AD674</f>
        <v>0</v>
      </c>
      <c r="R674" s="24">
        <f>'Рейтинговая таблица организаций'!AE674</f>
        <v>20</v>
      </c>
      <c r="S674" s="7">
        <f>'Рейтинговая таблица организаций'!AF674</f>
        <v>58.333333333333336</v>
      </c>
      <c r="T674" s="24">
        <f>'Рейтинговая таблица организаций'!AG674</f>
        <v>26</v>
      </c>
      <c r="U674" s="24">
        <f t="shared" si="138"/>
        <v>671</v>
      </c>
      <c r="V674" s="24" t="str">
        <f t="shared" si="139"/>
        <v>МКОУ ЦО «Юлдаш» (Табасаранский район)</v>
      </c>
      <c r="W674" s="24">
        <f>'Рейтинговая таблица организаций'!AN674</f>
        <v>93</v>
      </c>
      <c r="X674" s="24">
        <f>'Рейтинговая таблица организаций'!AO674</f>
        <v>90</v>
      </c>
      <c r="Y674" s="24">
        <f>'Рейтинговая таблица организаций'!AP674</f>
        <v>92</v>
      </c>
      <c r="Z674" s="24">
        <f>'Рейтинговая таблица организаций'!AQ674</f>
        <v>92</v>
      </c>
      <c r="AA674" s="24">
        <f t="shared" si="140"/>
        <v>671</v>
      </c>
      <c r="AB674" s="24" t="str">
        <f t="shared" si="141"/>
        <v>МКОУ ЦО «Юлдаш» (Табасаранский район)</v>
      </c>
      <c r="AC674" s="24">
        <f>'Рейтинговая таблица организаций'!AX674</f>
        <v>89</v>
      </c>
      <c r="AD674" s="24">
        <f>'Рейтинговая таблица организаций'!AY674</f>
        <v>84</v>
      </c>
      <c r="AE674" s="24">
        <f>'Рейтинговая таблица организаций'!AZ674</f>
        <v>87</v>
      </c>
      <c r="AF674" s="24">
        <f>'Рейтинговая таблица организаций'!BA674</f>
        <v>87</v>
      </c>
      <c r="AG674" s="24">
        <f t="shared" si="142"/>
        <v>671</v>
      </c>
      <c r="AH674" s="24" t="str">
        <f t="shared" si="143"/>
        <v>МКОУ ЦО «Юлдаш» (Табасаранский район)</v>
      </c>
      <c r="AI674" s="24">
        <f>'Рейтинговая таблица организаций'!BB674</f>
        <v>75.400000000000006</v>
      </c>
    </row>
    <row r="675" spans="1:35" s="24" customFormat="1" x14ac:dyDescent="0.25">
      <c r="A675" s="24">
        <f>'Рейтинговая таблица организаций'!A675</f>
        <v>672</v>
      </c>
      <c r="B675" s="24" t="str">
        <f>'Рейтинговая таблица организаций'!B675</f>
        <v>МКДОУ «Ерсинский детский сад «Улдуз» (Табасаранский район)</v>
      </c>
      <c r="C675" s="24">
        <f>'Рейтинговая таблица организаций'!C675</f>
        <v>30</v>
      </c>
      <c r="D675" s="24">
        <f t="shared" si="132"/>
        <v>672</v>
      </c>
      <c r="E675" s="24" t="str">
        <f t="shared" si="133"/>
        <v>МКДОУ «Ерсинский детский сад «Улдуз» (Табасаранский район)</v>
      </c>
      <c r="F675" s="24">
        <f>'Рейтинговая таблица организаций'!M675</f>
        <v>100</v>
      </c>
      <c r="G675" s="24">
        <f>'Рейтинговая таблица организаций'!N675</f>
        <v>100</v>
      </c>
      <c r="H675" s="24">
        <f>'Рейтинговая таблица организаций'!O675</f>
        <v>87</v>
      </c>
      <c r="I675" s="24">
        <f>'Рейтинговая таблица организаций'!P675</f>
        <v>95</v>
      </c>
      <c r="J675" s="24">
        <f t="shared" si="134"/>
        <v>672</v>
      </c>
      <c r="K675" s="24" t="str">
        <f t="shared" si="135"/>
        <v>МКДОУ «Ерсинский детский сад «Улдуз» (Табасаранский район)</v>
      </c>
      <c r="L675" s="24">
        <f>'Рейтинговая таблица организаций'!V675</f>
        <v>60</v>
      </c>
      <c r="M675" s="24">
        <f>'Рейтинговая таблица организаций'!X675</f>
        <v>50</v>
      </c>
      <c r="N675" s="24">
        <f>'Рейтинговая таблица организаций'!Y675</f>
        <v>55</v>
      </c>
      <c r="O675" s="24">
        <f t="shared" si="136"/>
        <v>672</v>
      </c>
      <c r="P675" s="24" t="str">
        <f t="shared" si="137"/>
        <v>МКДОУ «Ерсинский детский сад «Улдуз» (Табасаранский район)</v>
      </c>
      <c r="Q675" s="24">
        <f>'Рейтинговая таблица организаций'!AD675</f>
        <v>0</v>
      </c>
      <c r="R675" s="24">
        <f>'Рейтинговая таблица организаций'!AE675</f>
        <v>0</v>
      </c>
      <c r="S675" s="7">
        <f>'Рейтинговая таблица организаций'!AF675</f>
        <v>33.333333333333336</v>
      </c>
      <c r="T675" s="24">
        <f>'Рейтинговая таблица организаций'!AG675</f>
        <v>10</v>
      </c>
      <c r="U675" s="24">
        <f t="shared" si="138"/>
        <v>672</v>
      </c>
      <c r="V675" s="24" t="str">
        <f t="shared" si="139"/>
        <v>МКДОУ «Ерсинский детский сад «Улдуз» (Табасаранский район)</v>
      </c>
      <c r="W675" s="24">
        <f>'Рейтинговая таблица организаций'!AN675</f>
        <v>97</v>
      </c>
      <c r="X675" s="24">
        <f>'Рейтинговая таблица организаций'!AO675</f>
        <v>97</v>
      </c>
      <c r="Y675" s="24">
        <f>'Рейтинговая таблица организаций'!AP675</f>
        <v>100</v>
      </c>
      <c r="Z675" s="24">
        <f>'Рейтинговая таблица организаций'!AQ675</f>
        <v>98</v>
      </c>
      <c r="AA675" s="24">
        <f t="shared" si="140"/>
        <v>672</v>
      </c>
      <c r="AB675" s="24" t="str">
        <f t="shared" si="141"/>
        <v>МКДОУ «Ерсинский детский сад «Улдуз» (Табасаранский район)</v>
      </c>
      <c r="AC675" s="24">
        <f>'Рейтинговая таблица организаций'!AX675</f>
        <v>80</v>
      </c>
      <c r="AD675" s="24">
        <f>'Рейтинговая таблица организаций'!AY675</f>
        <v>83</v>
      </c>
      <c r="AE675" s="24">
        <f>'Рейтинговая таблица организаций'!AZ675</f>
        <v>73</v>
      </c>
      <c r="AF675" s="24">
        <f>'Рейтинговая таблица организаций'!BA675</f>
        <v>80</v>
      </c>
      <c r="AG675" s="24">
        <f t="shared" si="142"/>
        <v>672</v>
      </c>
      <c r="AH675" s="24" t="str">
        <f t="shared" si="143"/>
        <v>МКДОУ «Ерсинский детский сад «Улдуз» (Табасаранский район)</v>
      </c>
      <c r="AI675" s="24">
        <f>'Рейтинговая таблица организаций'!BB675</f>
        <v>67.599999999999994</v>
      </c>
    </row>
    <row r="676" spans="1:35" s="24" customFormat="1" x14ac:dyDescent="0.25">
      <c r="A676" s="24">
        <f>'Рейтинговая таблица организаций'!A676</f>
        <v>673</v>
      </c>
      <c r="B676" s="24" t="str">
        <f>'Рейтинговая таблица организаций'!B676</f>
        <v>МКДОУ «Кюрягский детский сад «Русалочка» (Табасаранский район)</v>
      </c>
      <c r="C676" s="24">
        <f>'Рейтинговая таблица организаций'!C676</f>
        <v>15</v>
      </c>
      <c r="D676" s="24">
        <f t="shared" si="132"/>
        <v>673</v>
      </c>
      <c r="E676" s="24" t="str">
        <f t="shared" si="133"/>
        <v>МКДОУ «Кюрягский детский сад «Русалочка» (Табасаранский район)</v>
      </c>
      <c r="F676" s="24">
        <f>'Рейтинговая таблица организаций'!M676</f>
        <v>91</v>
      </c>
      <c r="G676" s="24">
        <f>'Рейтинговая таблица организаций'!N676</f>
        <v>100</v>
      </c>
      <c r="H676" s="24">
        <f>'Рейтинговая таблица организаций'!O676</f>
        <v>88</v>
      </c>
      <c r="I676" s="24">
        <f>'Рейтинговая таблица организаций'!P676</f>
        <v>93</v>
      </c>
      <c r="J676" s="24">
        <f t="shared" si="134"/>
        <v>673</v>
      </c>
      <c r="K676" s="24" t="str">
        <f t="shared" si="135"/>
        <v>МКДОУ «Кюрягский детский сад «Русалочка» (Табасаранский район)</v>
      </c>
      <c r="L676" s="24">
        <f>'Рейтинговая таблица организаций'!V676</f>
        <v>80</v>
      </c>
      <c r="M676" s="24">
        <f>'Рейтинговая таблица организаций'!X676</f>
        <v>87</v>
      </c>
      <c r="N676" s="24">
        <f>'Рейтинговая таблица организаций'!Y676</f>
        <v>83</v>
      </c>
      <c r="O676" s="24">
        <f t="shared" si="136"/>
        <v>673</v>
      </c>
      <c r="P676" s="24" t="str">
        <f t="shared" si="137"/>
        <v>МКДОУ «Кюрягский детский сад «Русалочка» (Табасаранский район)</v>
      </c>
      <c r="Q676" s="24">
        <f>'Рейтинговая таблица организаций'!AD676</f>
        <v>0</v>
      </c>
      <c r="R676" s="24">
        <f>'Рейтинговая таблица организаций'!AE676</f>
        <v>0</v>
      </c>
      <c r="S676" s="7">
        <f>'Рейтинговая таблица организаций'!AF676</f>
        <v>50</v>
      </c>
      <c r="T676" s="24">
        <f>'Рейтинговая таблица организаций'!AG676</f>
        <v>15</v>
      </c>
      <c r="U676" s="24">
        <f t="shared" si="138"/>
        <v>673</v>
      </c>
      <c r="V676" s="24" t="str">
        <f t="shared" si="139"/>
        <v>МКДОУ «Кюрягский детский сад «Русалочка» (Табасаранский район)</v>
      </c>
      <c r="W676" s="24">
        <f>'Рейтинговая таблица организаций'!AN676</f>
        <v>100</v>
      </c>
      <c r="X676" s="24">
        <f>'Рейтинговая таблица организаций'!AO676</f>
        <v>100</v>
      </c>
      <c r="Y676" s="24">
        <f>'Рейтинговая таблица организаций'!AP676</f>
        <v>82</v>
      </c>
      <c r="Z676" s="24">
        <f>'Рейтинговая таблица организаций'!AQ676</f>
        <v>96</v>
      </c>
      <c r="AA676" s="24">
        <f t="shared" si="140"/>
        <v>673</v>
      </c>
      <c r="AB676" s="24" t="str">
        <f t="shared" si="141"/>
        <v>МКДОУ «Кюрягский детский сад «Русалочка» (Табасаранский район)</v>
      </c>
      <c r="AC676" s="24">
        <f>'Рейтинговая таблица организаций'!AX676</f>
        <v>93</v>
      </c>
      <c r="AD676" s="24">
        <f>'Рейтинговая таблица организаций'!AY676</f>
        <v>93</v>
      </c>
      <c r="AE676" s="24">
        <f>'Рейтинговая таблица организаций'!AZ676</f>
        <v>100</v>
      </c>
      <c r="AF676" s="24">
        <f>'Рейтинговая таблица организаций'!BA676</f>
        <v>94</v>
      </c>
      <c r="AG676" s="24">
        <f t="shared" si="142"/>
        <v>673</v>
      </c>
      <c r="AH676" s="24" t="str">
        <f t="shared" si="143"/>
        <v>МКДОУ «Кюрягский детский сад «Русалочка» (Табасаранский район)</v>
      </c>
      <c r="AI676" s="24">
        <f>'Рейтинговая таблица организаций'!BB676</f>
        <v>76.2</v>
      </c>
    </row>
    <row r="677" spans="1:35" s="24" customFormat="1" x14ac:dyDescent="0.25">
      <c r="A677" s="24">
        <f>'Рейтинговая таблица организаций'!A677</f>
        <v>674</v>
      </c>
      <c r="B677" s="24" t="str">
        <f>'Рейтинговая таблица организаций'!B677</f>
        <v>МКДОУ «Кужникский детский сад «Чебурашка» (Табасаранский район)</v>
      </c>
      <c r="C677" s="24">
        <f>'Рейтинговая таблица организаций'!C677</f>
        <v>37</v>
      </c>
      <c r="D677" s="24">
        <f t="shared" si="132"/>
        <v>674</v>
      </c>
      <c r="E677" s="24" t="str">
        <f t="shared" si="133"/>
        <v>МКДОУ «Кужникский детский сад «Чебурашка» (Табасаранский район)</v>
      </c>
      <c r="F677" s="24">
        <f>'Рейтинговая таблица организаций'!M677</f>
        <v>97</v>
      </c>
      <c r="G677" s="24">
        <f>'Рейтинговая таблица организаций'!N677</f>
        <v>100</v>
      </c>
      <c r="H677" s="24">
        <f>'Рейтинговая таблица организаций'!O677</f>
        <v>97</v>
      </c>
      <c r="I677" s="24">
        <f>'Рейтинговая таблица организаций'!P677</f>
        <v>98</v>
      </c>
      <c r="J677" s="24">
        <f t="shared" si="134"/>
        <v>674</v>
      </c>
      <c r="K677" s="24" t="str">
        <f t="shared" si="135"/>
        <v>МКДОУ «Кужникский детский сад «Чебурашка» (Табасаранский район)</v>
      </c>
      <c r="L677" s="24">
        <f>'Рейтинговая таблица организаций'!V677</f>
        <v>100</v>
      </c>
      <c r="M677" s="24">
        <f>'Рейтинговая таблица организаций'!X677</f>
        <v>86</v>
      </c>
      <c r="N677" s="24">
        <f>'Рейтинговая таблица организаций'!Y677</f>
        <v>93</v>
      </c>
      <c r="O677" s="24">
        <f t="shared" si="136"/>
        <v>674</v>
      </c>
      <c r="P677" s="24" t="str">
        <f t="shared" si="137"/>
        <v>МКДОУ «Кужникский детский сад «Чебурашка» (Табасаранский район)</v>
      </c>
      <c r="Q677" s="24">
        <f>'Рейтинговая таблица организаций'!AD677</f>
        <v>0</v>
      </c>
      <c r="R677" s="24">
        <f>'Рейтинговая таблица организаций'!AE677</f>
        <v>20</v>
      </c>
      <c r="S677" s="7">
        <f>'Рейтинговая таблица организаций'!AF677</f>
        <v>50</v>
      </c>
      <c r="T677" s="24">
        <f>'Рейтинговая таблица организаций'!AG677</f>
        <v>23</v>
      </c>
      <c r="U677" s="24">
        <f t="shared" si="138"/>
        <v>674</v>
      </c>
      <c r="V677" s="24" t="str">
        <f t="shared" si="139"/>
        <v>МКДОУ «Кужникский детский сад «Чебурашка» (Табасаранский район)</v>
      </c>
      <c r="W677" s="24">
        <f>'Рейтинговая таблица организаций'!AN677</f>
        <v>92</v>
      </c>
      <c r="X677" s="24">
        <f>'Рейтинговая таблица организаций'!AO677</f>
        <v>97</v>
      </c>
      <c r="Y677" s="24">
        <f>'Рейтинговая таблица организаций'!AP677</f>
        <v>100</v>
      </c>
      <c r="Z677" s="24">
        <f>'Рейтинговая таблица организаций'!AQ677</f>
        <v>96</v>
      </c>
      <c r="AA677" s="24">
        <f t="shared" si="140"/>
        <v>674</v>
      </c>
      <c r="AB677" s="24" t="str">
        <f t="shared" si="141"/>
        <v>МКДОУ «Кужникский детский сад «Чебурашка» (Табасаранский район)</v>
      </c>
      <c r="AC677" s="24">
        <f>'Рейтинговая таблица организаций'!AX677</f>
        <v>95</v>
      </c>
      <c r="AD677" s="24">
        <f>'Рейтинговая таблица организаций'!AY677</f>
        <v>95</v>
      </c>
      <c r="AE677" s="24">
        <f>'Рейтинговая таблица организаций'!AZ677</f>
        <v>95</v>
      </c>
      <c r="AF677" s="24">
        <f>'Рейтинговая таблица организаций'!BA677</f>
        <v>95</v>
      </c>
      <c r="AG677" s="24">
        <f t="shared" si="142"/>
        <v>674</v>
      </c>
      <c r="AH677" s="24" t="str">
        <f t="shared" si="143"/>
        <v>МКДОУ «Кужникский детский сад «Чебурашка» (Табасаранский район)</v>
      </c>
      <c r="AI677" s="24">
        <f>'Рейтинговая таблица организаций'!BB677</f>
        <v>81</v>
      </c>
    </row>
    <row r="678" spans="1:35" s="24" customFormat="1" x14ac:dyDescent="0.25">
      <c r="A678" s="24">
        <f>'Рейтинговая таблица организаций'!A678</f>
        <v>675</v>
      </c>
      <c r="B678" s="24" t="str">
        <f>'Рейтинговая таблица организаций'!B678</f>
        <v>МКДОУ «Марагинский д/с «Радуга» (Табасаранский район)</v>
      </c>
      <c r="C678" s="24">
        <f>'Рейтинговая таблица организаций'!C678</f>
        <v>26</v>
      </c>
      <c r="D678" s="24">
        <f t="shared" si="132"/>
        <v>675</v>
      </c>
      <c r="E678" s="24" t="str">
        <f t="shared" si="133"/>
        <v>МКДОУ «Марагинский д/с «Радуга» (Табасаранский район)</v>
      </c>
      <c r="F678" s="24">
        <f>'Рейтинговая таблица организаций'!M678</f>
        <v>60</v>
      </c>
      <c r="G678" s="24">
        <f>'Рейтинговая таблица организаций'!N678</f>
        <v>30</v>
      </c>
      <c r="H678" s="24">
        <f>'Рейтинговая таблица организаций'!O678</f>
        <v>91</v>
      </c>
      <c r="I678" s="24">
        <f>'Рейтинговая таблица организаций'!P678</f>
        <v>63</v>
      </c>
      <c r="J678" s="24">
        <f t="shared" si="134"/>
        <v>675</v>
      </c>
      <c r="K678" s="24" t="str">
        <f t="shared" si="135"/>
        <v>МКДОУ «Марагинский д/с «Радуга» (Табасаранский район)</v>
      </c>
      <c r="L678" s="24">
        <f>'Рейтинговая таблица организаций'!V678</f>
        <v>60</v>
      </c>
      <c r="M678" s="24">
        <f>'Рейтинговая таблица организаций'!X678</f>
        <v>77</v>
      </c>
      <c r="N678" s="24">
        <f>'Рейтинговая таблица организаций'!Y678</f>
        <v>68</v>
      </c>
      <c r="O678" s="24">
        <f t="shared" si="136"/>
        <v>675</v>
      </c>
      <c r="P678" s="24" t="str">
        <f t="shared" si="137"/>
        <v>МКДОУ «Марагинский д/с «Радуга» (Табасаранский район)</v>
      </c>
      <c r="Q678" s="24">
        <f>'Рейтинговая таблица организаций'!AD678</f>
        <v>0</v>
      </c>
      <c r="R678" s="24">
        <f>'Рейтинговая таблица организаций'!AE678</f>
        <v>0</v>
      </c>
      <c r="S678" s="7">
        <f>'Рейтинговая таблица организаций'!AF678</f>
        <v>50</v>
      </c>
      <c r="T678" s="24">
        <f>'Рейтинговая таблица организаций'!AG678</f>
        <v>15</v>
      </c>
      <c r="U678" s="24">
        <f t="shared" si="138"/>
        <v>675</v>
      </c>
      <c r="V678" s="24" t="str">
        <f t="shared" si="139"/>
        <v>МКДОУ «Марагинский д/с «Радуга» (Табасаранский район)</v>
      </c>
      <c r="W678" s="24">
        <f>'Рейтинговая таблица организаций'!AN678</f>
        <v>100</v>
      </c>
      <c r="X678" s="24">
        <f>'Рейтинговая таблица организаций'!AO678</f>
        <v>92</v>
      </c>
      <c r="Y678" s="24">
        <f>'Рейтинговая таблица организаций'!AP678</f>
        <v>100</v>
      </c>
      <c r="Z678" s="24">
        <f>'Рейтинговая таблица организаций'!AQ678</f>
        <v>97</v>
      </c>
      <c r="AA678" s="24">
        <f t="shared" si="140"/>
        <v>675</v>
      </c>
      <c r="AB678" s="24" t="str">
        <f t="shared" si="141"/>
        <v>МКДОУ «Марагинский д/с «Радуга» (Табасаранский район)</v>
      </c>
      <c r="AC678" s="24">
        <f>'Рейтинговая таблица организаций'!AX678</f>
        <v>92</v>
      </c>
      <c r="AD678" s="24">
        <f>'Рейтинговая таблица организаций'!AY678</f>
        <v>92</v>
      </c>
      <c r="AE678" s="24">
        <f>'Рейтинговая таблица организаций'!AZ678</f>
        <v>92</v>
      </c>
      <c r="AF678" s="24">
        <f>'Рейтинговая таблица организаций'!BA678</f>
        <v>92</v>
      </c>
      <c r="AG678" s="24">
        <f t="shared" si="142"/>
        <v>675</v>
      </c>
      <c r="AH678" s="24" t="str">
        <f t="shared" si="143"/>
        <v>МКДОУ «Марагинский д/с «Радуга» (Табасаранский район)</v>
      </c>
      <c r="AI678" s="24">
        <f>'Рейтинговая таблица организаций'!BB678</f>
        <v>67</v>
      </c>
    </row>
    <row r="679" spans="1:35" s="24" customFormat="1" x14ac:dyDescent="0.25">
      <c r="A679" s="24">
        <f>'Рейтинговая таблица организаций'!A679</f>
        <v>676</v>
      </c>
      <c r="B679" s="24" t="str">
        <f>'Рейтинговая таблица организаций'!B679</f>
        <v>МКДОУ «Новолиджинский детский сад «Аленушка» (Табасаранский район)</v>
      </c>
      <c r="C679" s="24">
        <f>'Рейтинговая таблица организаций'!C679</f>
        <v>11</v>
      </c>
      <c r="D679" s="24">
        <f t="shared" si="132"/>
        <v>676</v>
      </c>
      <c r="E679" s="24" t="str">
        <f t="shared" si="133"/>
        <v>МКДОУ «Новолиджинский детский сад «Аленушка» (Табасаранский район)</v>
      </c>
      <c r="F679" s="24">
        <f>'Рейтинговая таблица организаций'!M679</f>
        <v>100</v>
      </c>
      <c r="G679" s="24">
        <f>'Рейтинговая таблица организаций'!N679</f>
        <v>100</v>
      </c>
      <c r="H679" s="24">
        <f>'Рейтинговая таблица организаций'!O679</f>
        <v>100</v>
      </c>
      <c r="I679" s="24">
        <f>'Рейтинговая таблица организаций'!P679</f>
        <v>100</v>
      </c>
      <c r="J679" s="24">
        <f t="shared" si="134"/>
        <v>676</v>
      </c>
      <c r="K679" s="24" t="str">
        <f t="shared" si="135"/>
        <v>МКДОУ «Новолиджинский детский сад «Аленушка» (Табасаранский район)</v>
      </c>
      <c r="L679" s="24">
        <f>'Рейтинговая таблица организаций'!V679</f>
        <v>80</v>
      </c>
      <c r="M679" s="24">
        <f>'Рейтинговая таблица организаций'!X679</f>
        <v>91</v>
      </c>
      <c r="N679" s="24">
        <f>'Рейтинговая таблица организаций'!Y679</f>
        <v>85</v>
      </c>
      <c r="O679" s="24">
        <f t="shared" si="136"/>
        <v>676</v>
      </c>
      <c r="P679" s="24" t="str">
        <f t="shared" si="137"/>
        <v>МКДОУ «Новолиджинский детский сад «Аленушка» (Табасаранский район)</v>
      </c>
      <c r="Q679" s="24">
        <f>'Рейтинговая таблица организаций'!AD679</f>
        <v>0</v>
      </c>
      <c r="R679" s="24">
        <f>'Рейтинговая таблица организаций'!AE679</f>
        <v>0</v>
      </c>
      <c r="S679" s="7">
        <f>'Рейтинговая таблица организаций'!AF679</f>
        <v>50</v>
      </c>
      <c r="T679" s="24">
        <f>'Рейтинговая таблица организаций'!AG679</f>
        <v>15</v>
      </c>
      <c r="U679" s="24">
        <f t="shared" si="138"/>
        <v>676</v>
      </c>
      <c r="V679" s="24" t="str">
        <f t="shared" si="139"/>
        <v>МКДОУ «Новолиджинский детский сад «Аленушка» (Табасаранский район)</v>
      </c>
      <c r="W679" s="24">
        <f>'Рейтинговая таблица организаций'!AN679</f>
        <v>100</v>
      </c>
      <c r="X679" s="24">
        <f>'Рейтинговая таблица организаций'!AO679</f>
        <v>100</v>
      </c>
      <c r="Y679" s="24">
        <f>'Рейтинговая таблица организаций'!AP679</f>
        <v>100</v>
      </c>
      <c r="Z679" s="24">
        <f>'Рейтинговая таблица организаций'!AQ679</f>
        <v>100</v>
      </c>
      <c r="AA679" s="24">
        <f t="shared" si="140"/>
        <v>676</v>
      </c>
      <c r="AB679" s="24" t="str">
        <f t="shared" si="141"/>
        <v>МКДОУ «Новолиджинский детский сад «Аленушка» (Табасаранский район)</v>
      </c>
      <c r="AC679" s="24">
        <f>'Рейтинговая таблица организаций'!AX679</f>
        <v>100</v>
      </c>
      <c r="AD679" s="24">
        <f>'Рейтинговая таблица организаций'!AY679</f>
        <v>100</v>
      </c>
      <c r="AE679" s="24">
        <f>'Рейтинговая таблица организаций'!AZ679</f>
        <v>91</v>
      </c>
      <c r="AF679" s="24">
        <f>'Рейтинговая таблица организаций'!BA679</f>
        <v>98</v>
      </c>
      <c r="AG679" s="24">
        <f t="shared" si="142"/>
        <v>676</v>
      </c>
      <c r="AH679" s="24" t="str">
        <f t="shared" si="143"/>
        <v>МКДОУ «Новолиджинский детский сад «Аленушка» (Табасаранский район)</v>
      </c>
      <c r="AI679" s="24">
        <f>'Рейтинговая таблица организаций'!BB679</f>
        <v>79.599999999999994</v>
      </c>
    </row>
    <row r="680" spans="1:35" s="24" customFormat="1" x14ac:dyDescent="0.25">
      <c r="A680" s="24">
        <f>'Рейтинговая таблица организаций'!A680</f>
        <v>677</v>
      </c>
      <c r="B680" s="24" t="str">
        <f>'Рейтинговая таблица организаций'!B680</f>
        <v>МКДОУ «Пилигский детский сад «Теремок» (Табасаранский район)</v>
      </c>
      <c r="C680" s="24">
        <f>'Рейтинговая таблица организаций'!C680</f>
        <v>32</v>
      </c>
      <c r="D680" s="24">
        <f t="shared" si="132"/>
        <v>677</v>
      </c>
      <c r="E680" s="24" t="str">
        <f t="shared" si="133"/>
        <v>МКДОУ «Пилигский детский сад «Теремок» (Табасаранский район)</v>
      </c>
      <c r="F680" s="24">
        <f>'Рейтинговая таблица организаций'!M680</f>
        <v>100</v>
      </c>
      <c r="G680" s="24">
        <f>'Рейтинговая таблица организаций'!N680</f>
        <v>90</v>
      </c>
      <c r="H680" s="24">
        <f>'Рейтинговая таблица организаций'!O680</f>
        <v>96</v>
      </c>
      <c r="I680" s="24">
        <f>'Рейтинговая таблица организаций'!P680</f>
        <v>95</v>
      </c>
      <c r="J680" s="24">
        <f t="shared" si="134"/>
        <v>677</v>
      </c>
      <c r="K680" s="24" t="str">
        <f t="shared" si="135"/>
        <v>МКДОУ «Пилигский детский сад «Теремок» (Табасаранский район)</v>
      </c>
      <c r="L680" s="24">
        <f>'Рейтинговая таблица организаций'!V680</f>
        <v>60</v>
      </c>
      <c r="M680" s="24">
        <f>'Рейтинговая таблица организаций'!X680</f>
        <v>97</v>
      </c>
      <c r="N680" s="24">
        <f>'Рейтинговая таблица организаций'!Y680</f>
        <v>78</v>
      </c>
      <c r="O680" s="24">
        <f t="shared" si="136"/>
        <v>677</v>
      </c>
      <c r="P680" s="24" t="str">
        <f t="shared" si="137"/>
        <v>МКДОУ «Пилигский детский сад «Теремок» (Табасаранский район)</v>
      </c>
      <c r="Q680" s="24">
        <f>'Рейтинговая таблица организаций'!AD680</f>
        <v>0</v>
      </c>
      <c r="R680" s="24">
        <f>'Рейтинговая таблица организаций'!AE680</f>
        <v>0</v>
      </c>
      <c r="S680" s="7">
        <f>'Рейтинговая таблица организаций'!AF680</f>
        <v>50</v>
      </c>
      <c r="T680" s="24">
        <f>'Рейтинговая таблица организаций'!AG680</f>
        <v>15</v>
      </c>
      <c r="U680" s="24">
        <f t="shared" si="138"/>
        <v>677</v>
      </c>
      <c r="V680" s="24" t="str">
        <f t="shared" si="139"/>
        <v>МКДОУ «Пилигский детский сад «Теремок» (Табасаранский район)</v>
      </c>
      <c r="W680" s="24">
        <f>'Рейтинговая таблица организаций'!AN680</f>
        <v>100</v>
      </c>
      <c r="X680" s="24">
        <f>'Рейтинговая таблица организаций'!AO680</f>
        <v>100</v>
      </c>
      <c r="Y680" s="24">
        <f>'Рейтинговая таблица организаций'!AP680</f>
        <v>100</v>
      </c>
      <c r="Z680" s="24">
        <f>'Рейтинговая таблица организаций'!AQ680</f>
        <v>100</v>
      </c>
      <c r="AA680" s="24">
        <f t="shared" si="140"/>
        <v>677</v>
      </c>
      <c r="AB680" s="24" t="str">
        <f t="shared" si="141"/>
        <v>МКДОУ «Пилигский детский сад «Теремок» (Табасаранский район)</v>
      </c>
      <c r="AC680" s="24">
        <f>'Рейтинговая таблица организаций'!AX680</f>
        <v>100</v>
      </c>
      <c r="AD680" s="24">
        <f>'Рейтинговая таблица организаций'!AY680</f>
        <v>100</v>
      </c>
      <c r="AE680" s="24">
        <f>'Рейтинговая таблица организаций'!AZ680</f>
        <v>100</v>
      </c>
      <c r="AF680" s="24">
        <f>'Рейтинговая таблица организаций'!BA680</f>
        <v>100</v>
      </c>
      <c r="AG680" s="24">
        <f t="shared" si="142"/>
        <v>677</v>
      </c>
      <c r="AH680" s="24" t="str">
        <f t="shared" si="143"/>
        <v>МКДОУ «Пилигский детский сад «Теремок» (Табасаранский район)</v>
      </c>
      <c r="AI680" s="24">
        <f>'Рейтинговая таблица организаций'!BB680</f>
        <v>77.599999999999994</v>
      </c>
    </row>
    <row r="681" spans="1:35" s="24" customFormat="1" x14ac:dyDescent="0.25">
      <c r="A681" s="24">
        <f>'Рейтинговая таблица организаций'!A681</f>
        <v>678</v>
      </c>
      <c r="B681" s="24" t="str">
        <f>'Рейтинговая таблица организаций'!B681</f>
        <v>МКДОУ «Сиртичский детский сад «Солнышко» (Табасаранский район)</v>
      </c>
      <c r="C681" s="24">
        <f>'Рейтинговая таблица организаций'!C681</f>
        <v>40</v>
      </c>
      <c r="D681" s="24">
        <f t="shared" si="132"/>
        <v>678</v>
      </c>
      <c r="E681" s="24" t="str">
        <f t="shared" si="133"/>
        <v>МКДОУ «Сиртичский детский сад «Солнышко» (Табасаранский район)</v>
      </c>
      <c r="F681" s="24">
        <f>'Рейтинговая таблица организаций'!M681</f>
        <v>100</v>
      </c>
      <c r="G681" s="24">
        <f>'Рейтинговая таблица организаций'!N681</f>
        <v>100</v>
      </c>
      <c r="H681" s="24">
        <f>'Рейтинговая таблица организаций'!O681</f>
        <v>95</v>
      </c>
      <c r="I681" s="24">
        <f>'Рейтинговая таблица организаций'!P681</f>
        <v>98</v>
      </c>
      <c r="J681" s="24">
        <f t="shared" si="134"/>
        <v>678</v>
      </c>
      <c r="K681" s="24" t="str">
        <f t="shared" si="135"/>
        <v>МКДОУ «Сиртичский детский сад «Солнышко» (Табасаранский район)</v>
      </c>
      <c r="L681" s="24">
        <f>'Рейтинговая таблица организаций'!V681</f>
        <v>60</v>
      </c>
      <c r="M681" s="24">
        <f>'Рейтинговая таблица организаций'!X681</f>
        <v>95</v>
      </c>
      <c r="N681" s="24">
        <f>'Рейтинговая таблица организаций'!Y681</f>
        <v>77</v>
      </c>
      <c r="O681" s="24">
        <f t="shared" si="136"/>
        <v>678</v>
      </c>
      <c r="P681" s="24" t="str">
        <f t="shared" si="137"/>
        <v>МКДОУ «Сиртичский детский сад «Солнышко» (Табасаранский район)</v>
      </c>
      <c r="Q681" s="24">
        <f>'Рейтинговая таблица организаций'!AD681</f>
        <v>0</v>
      </c>
      <c r="R681" s="24">
        <f>'Рейтинговая таблица организаций'!AE681</f>
        <v>0</v>
      </c>
      <c r="S681" s="7">
        <f>'Рейтинговая таблица организаций'!AF681</f>
        <v>50</v>
      </c>
      <c r="T681" s="24">
        <f>'Рейтинговая таблица организаций'!AG681</f>
        <v>15</v>
      </c>
      <c r="U681" s="24">
        <f t="shared" si="138"/>
        <v>678</v>
      </c>
      <c r="V681" s="24" t="str">
        <f t="shared" si="139"/>
        <v>МКДОУ «Сиртичский детский сад «Солнышко» (Табасаранский район)</v>
      </c>
      <c r="W681" s="24">
        <f>'Рейтинговая таблица организаций'!AN681</f>
        <v>100</v>
      </c>
      <c r="X681" s="24">
        <f>'Рейтинговая таблица организаций'!AO681</f>
        <v>100</v>
      </c>
      <c r="Y681" s="24">
        <f>'Рейтинговая таблица организаций'!AP681</f>
        <v>97</v>
      </c>
      <c r="Z681" s="24">
        <f>'Рейтинговая таблица организаций'!AQ681</f>
        <v>99</v>
      </c>
      <c r="AA681" s="24">
        <f t="shared" si="140"/>
        <v>678</v>
      </c>
      <c r="AB681" s="24" t="str">
        <f t="shared" si="141"/>
        <v>МКДОУ «Сиртичский детский сад «Солнышко» (Табасаранский район)</v>
      </c>
      <c r="AC681" s="24">
        <f>'Рейтинговая таблица организаций'!AX681</f>
        <v>98</v>
      </c>
      <c r="AD681" s="24">
        <f>'Рейтинговая таблица организаций'!AY681</f>
        <v>95</v>
      </c>
      <c r="AE681" s="24">
        <f>'Рейтинговая таблица организаций'!AZ681</f>
        <v>98</v>
      </c>
      <c r="AF681" s="24">
        <f>'Рейтинговая таблица организаций'!BA681</f>
        <v>97</v>
      </c>
      <c r="AG681" s="24">
        <f t="shared" si="142"/>
        <v>678</v>
      </c>
      <c r="AH681" s="24" t="str">
        <f t="shared" si="143"/>
        <v>МКДОУ «Сиртичский детский сад «Солнышко» (Табасаранский район)</v>
      </c>
      <c r="AI681" s="24">
        <f>'Рейтинговая таблица организаций'!BB681</f>
        <v>77.2</v>
      </c>
    </row>
    <row r="682" spans="1:35" s="24" customFormat="1" x14ac:dyDescent="0.25">
      <c r="A682" s="24">
        <f>'Рейтинговая таблица организаций'!A682</f>
        <v>679</v>
      </c>
      <c r="B682" s="24" t="str">
        <f>'Рейтинговая таблица организаций'!B682</f>
        <v>МКДОУ «Татильский д/с «Ласточка» (Табасаранский район)</v>
      </c>
      <c r="C682" s="24">
        <f>'Рейтинговая таблица организаций'!C682</f>
        <v>32</v>
      </c>
      <c r="D682" s="24">
        <f t="shared" si="132"/>
        <v>679</v>
      </c>
      <c r="E682" s="24" t="str">
        <f t="shared" si="133"/>
        <v>МКДОУ «Татильский д/с «Ласточка» (Табасаранский район)</v>
      </c>
      <c r="F682" s="24">
        <f>'Рейтинговая таблица организаций'!M682</f>
        <v>93</v>
      </c>
      <c r="G682" s="24">
        <f>'Рейтинговая таблица организаций'!N682</f>
        <v>60</v>
      </c>
      <c r="H682" s="24">
        <f>'Рейтинговая таблица организаций'!O682</f>
        <v>83</v>
      </c>
      <c r="I682" s="24">
        <f>'Рейтинговая таблица организаций'!P682</f>
        <v>79</v>
      </c>
      <c r="J682" s="24">
        <f t="shared" si="134"/>
        <v>679</v>
      </c>
      <c r="K682" s="24" t="str">
        <f t="shared" si="135"/>
        <v>МКДОУ «Татильский д/с «Ласточка» (Табасаранский район)</v>
      </c>
      <c r="L682" s="24">
        <f>'Рейтинговая таблица организаций'!V682</f>
        <v>60</v>
      </c>
      <c r="M682" s="24">
        <f>'Рейтинговая таблица организаций'!X682</f>
        <v>72</v>
      </c>
      <c r="N682" s="24">
        <f>'Рейтинговая таблица организаций'!Y682</f>
        <v>66</v>
      </c>
      <c r="O682" s="24">
        <f t="shared" si="136"/>
        <v>679</v>
      </c>
      <c r="P682" s="24" t="str">
        <f t="shared" si="137"/>
        <v>МКДОУ «Татильский д/с «Ласточка» (Табасаранский район)</v>
      </c>
      <c r="Q682" s="24">
        <f>'Рейтинговая таблица организаций'!AD682</f>
        <v>0</v>
      </c>
      <c r="R682" s="24">
        <f>'Рейтинговая таблица организаций'!AE682</f>
        <v>20</v>
      </c>
      <c r="S682" s="7">
        <f>'Рейтинговая таблица организаций'!AF682</f>
        <v>42.857142857142854</v>
      </c>
      <c r="T682" s="24">
        <f>'Рейтинговая таблица организаций'!AG682</f>
        <v>21</v>
      </c>
      <c r="U682" s="24">
        <f t="shared" si="138"/>
        <v>679</v>
      </c>
      <c r="V682" s="24" t="str">
        <f t="shared" si="139"/>
        <v>МКДОУ «Татильский д/с «Ласточка» (Табасаранский район)</v>
      </c>
      <c r="W682" s="24">
        <f>'Рейтинговая таблица организаций'!AN682</f>
        <v>81</v>
      </c>
      <c r="X682" s="24">
        <f>'Рейтинговая таблица организаций'!AO682</f>
        <v>94</v>
      </c>
      <c r="Y682" s="24">
        <f>'Рейтинговая таблица организаций'!AP682</f>
        <v>83</v>
      </c>
      <c r="Z682" s="24">
        <f>'Рейтинговая таблица организаций'!AQ682</f>
        <v>87</v>
      </c>
      <c r="AA682" s="24">
        <f t="shared" si="140"/>
        <v>679</v>
      </c>
      <c r="AB682" s="24" t="str">
        <f t="shared" si="141"/>
        <v>МКДОУ «Татильский д/с «Ласточка» (Табасаранский район)</v>
      </c>
      <c r="AC682" s="24">
        <f>'Рейтинговая таблица организаций'!AX682</f>
        <v>75</v>
      </c>
      <c r="AD682" s="24">
        <f>'Рейтинговая таблица организаций'!AY682</f>
        <v>97</v>
      </c>
      <c r="AE682" s="24">
        <f>'Рейтинговая таблица организаций'!AZ682</f>
        <v>69</v>
      </c>
      <c r="AF682" s="24">
        <f>'Рейтинговая таблица организаций'!BA682</f>
        <v>83</v>
      </c>
      <c r="AG682" s="24">
        <f t="shared" si="142"/>
        <v>679</v>
      </c>
      <c r="AH682" s="24" t="str">
        <f t="shared" si="143"/>
        <v>МКДОУ «Татильский д/с «Ласточка» (Табасаранский район)</v>
      </c>
      <c r="AI682" s="24">
        <f>'Рейтинговая таблица организаций'!BB682</f>
        <v>67.2</v>
      </c>
    </row>
    <row r="683" spans="1:35" s="24" customFormat="1" x14ac:dyDescent="0.25">
      <c r="A683" s="24">
        <f>'Рейтинговая таблица организаций'!A683</f>
        <v>680</v>
      </c>
      <c r="B683" s="24" t="str">
        <f>'Рейтинговая таблица организаций'!B683</f>
        <v>МКДОУ «Тинитский д/с «Ручеек» (Табасаранский район)</v>
      </c>
      <c r="C683" s="24">
        <f>'Рейтинговая таблица организаций'!C683</f>
        <v>20</v>
      </c>
      <c r="D683" s="24">
        <f t="shared" si="132"/>
        <v>680</v>
      </c>
      <c r="E683" s="24" t="str">
        <f t="shared" si="133"/>
        <v>МКДОУ «Тинитский д/с «Ручеек» (Табасаранский район)</v>
      </c>
      <c r="F683" s="24">
        <f>'Рейтинговая таблица организаций'!M683</f>
        <v>99</v>
      </c>
      <c r="G683" s="24">
        <f>'Рейтинговая таблица организаций'!N683</f>
        <v>100</v>
      </c>
      <c r="H683" s="24">
        <f>'Рейтинговая таблица организаций'!O683</f>
        <v>100</v>
      </c>
      <c r="I683" s="24">
        <f>'Рейтинговая таблица организаций'!P683</f>
        <v>100</v>
      </c>
      <c r="J683" s="24">
        <f t="shared" si="134"/>
        <v>680</v>
      </c>
      <c r="K683" s="24" t="str">
        <f t="shared" si="135"/>
        <v>МКДОУ «Тинитский д/с «Ручеек» (Табасаранский район)</v>
      </c>
      <c r="L683" s="24">
        <f>'Рейтинговая таблица организаций'!V683</f>
        <v>40</v>
      </c>
      <c r="M683" s="24">
        <f>'Рейтинговая таблица организаций'!X683</f>
        <v>100</v>
      </c>
      <c r="N683" s="24">
        <f>'Рейтинговая таблица организаций'!Y683</f>
        <v>70</v>
      </c>
      <c r="O683" s="24">
        <f t="shared" si="136"/>
        <v>680</v>
      </c>
      <c r="P683" s="24" t="str">
        <f t="shared" si="137"/>
        <v>МКДОУ «Тинитский д/с «Ручеек» (Табасаранский район)</v>
      </c>
      <c r="Q683" s="24">
        <f>'Рейтинговая таблица организаций'!AD683</f>
        <v>0</v>
      </c>
      <c r="R683" s="24">
        <f>'Рейтинговая таблица организаций'!AE683</f>
        <v>0</v>
      </c>
      <c r="S683" s="7">
        <f>'Рейтинговая таблица организаций'!AF683</f>
        <v>80</v>
      </c>
      <c r="T683" s="24">
        <f>'Рейтинговая таблица организаций'!AG683</f>
        <v>24</v>
      </c>
      <c r="U683" s="24">
        <f t="shared" si="138"/>
        <v>680</v>
      </c>
      <c r="V683" s="24" t="str">
        <f t="shared" si="139"/>
        <v>МКДОУ «Тинитский д/с «Ручеек» (Табасаранский район)</v>
      </c>
      <c r="W683" s="24">
        <f>'Рейтинговая таблица организаций'!AN683</f>
        <v>100</v>
      </c>
      <c r="X683" s="24">
        <f>'Рейтинговая таблица организаций'!AO683</f>
        <v>100</v>
      </c>
      <c r="Y683" s="24">
        <f>'Рейтинговая таблица организаций'!AP683</f>
        <v>100</v>
      </c>
      <c r="Z683" s="24">
        <f>'Рейтинговая таблица организаций'!AQ683</f>
        <v>100</v>
      </c>
      <c r="AA683" s="24">
        <f t="shared" si="140"/>
        <v>680</v>
      </c>
      <c r="AB683" s="24" t="str">
        <f t="shared" si="141"/>
        <v>МКДОУ «Тинитский д/с «Ручеек» (Табасаранский район)</v>
      </c>
      <c r="AC683" s="24">
        <f>'Рейтинговая таблица организаций'!AX683</f>
        <v>100</v>
      </c>
      <c r="AD683" s="24">
        <f>'Рейтинговая таблица организаций'!AY683</f>
        <v>100</v>
      </c>
      <c r="AE683" s="24">
        <f>'Рейтинговая таблица организаций'!AZ683</f>
        <v>100</v>
      </c>
      <c r="AF683" s="24">
        <f>'Рейтинговая таблица организаций'!BA683</f>
        <v>100</v>
      </c>
      <c r="AG683" s="24">
        <f t="shared" si="142"/>
        <v>680</v>
      </c>
      <c r="AH683" s="24" t="str">
        <f t="shared" si="143"/>
        <v>МКДОУ «Тинитский д/с «Ручеек» (Табасаранский район)</v>
      </c>
      <c r="AI683" s="24">
        <f>'Рейтинговая таблица организаций'!BB683</f>
        <v>78.8</v>
      </c>
    </row>
    <row r="684" spans="1:35" s="24" customFormat="1" x14ac:dyDescent="0.25">
      <c r="A684" s="24">
        <f>'Рейтинговая таблица организаций'!A684</f>
        <v>681</v>
      </c>
      <c r="B684" s="24" t="str">
        <f>'Рейтинговая таблица организаций'!B684</f>
        <v>МКДОУ «Турагский детский сад «Радуга» (Табасаранский район)</v>
      </c>
      <c r="C684" s="24">
        <f>'Рейтинговая таблица организаций'!C684</f>
        <v>20</v>
      </c>
      <c r="D684" s="24">
        <f t="shared" si="132"/>
        <v>681</v>
      </c>
      <c r="E684" s="24" t="str">
        <f t="shared" si="133"/>
        <v>МКДОУ «Турагский детский сад «Радуга» (Табасаранский район)</v>
      </c>
      <c r="F684" s="24">
        <f>'Рейтинговая таблица организаций'!M684</f>
        <v>100</v>
      </c>
      <c r="G684" s="24">
        <f>'Рейтинговая таблица организаций'!N684</f>
        <v>100</v>
      </c>
      <c r="H684" s="24">
        <f>'Рейтинговая таблица организаций'!O684</f>
        <v>100</v>
      </c>
      <c r="I684" s="24">
        <f>'Рейтинговая таблица организаций'!P684</f>
        <v>100</v>
      </c>
      <c r="J684" s="24">
        <f t="shared" si="134"/>
        <v>681</v>
      </c>
      <c r="K684" s="24" t="str">
        <f t="shared" si="135"/>
        <v>МКДОУ «Турагский детский сад «Радуга» (Табасаранский район)</v>
      </c>
      <c r="L684" s="24">
        <f>'Рейтинговая таблица организаций'!V684</f>
        <v>100</v>
      </c>
      <c r="M684" s="24">
        <f>'Рейтинговая таблица организаций'!X684</f>
        <v>100</v>
      </c>
      <c r="N684" s="24">
        <f>'Рейтинговая таблица организаций'!Y684</f>
        <v>100</v>
      </c>
      <c r="O684" s="24">
        <f t="shared" si="136"/>
        <v>681</v>
      </c>
      <c r="P684" s="24" t="str">
        <f t="shared" si="137"/>
        <v>МКДОУ «Турагский детский сад «Радуга» (Табасаранский район)</v>
      </c>
      <c r="Q684" s="24">
        <f>'Рейтинговая таблица организаций'!AD684</f>
        <v>20</v>
      </c>
      <c r="R684" s="24">
        <f>'Рейтинговая таблица организаций'!AE684</f>
        <v>20</v>
      </c>
      <c r="S684" s="7">
        <f>'Рейтинговая таблица организаций'!AF684</f>
        <v>80</v>
      </c>
      <c r="T684" s="24">
        <f>'Рейтинговая таблица организаций'!AG684</f>
        <v>38</v>
      </c>
      <c r="U684" s="24">
        <f t="shared" si="138"/>
        <v>681</v>
      </c>
      <c r="V684" s="24" t="str">
        <f t="shared" si="139"/>
        <v>МКДОУ «Турагский детский сад «Радуга» (Табасаранский район)</v>
      </c>
      <c r="W684" s="24">
        <f>'Рейтинговая таблица организаций'!AN684</f>
        <v>100</v>
      </c>
      <c r="X684" s="24">
        <f>'Рейтинговая таблица организаций'!AO684</f>
        <v>100</v>
      </c>
      <c r="Y684" s="24">
        <f>'Рейтинговая таблица организаций'!AP684</f>
        <v>100</v>
      </c>
      <c r="Z684" s="24">
        <f>'Рейтинговая таблица организаций'!AQ684</f>
        <v>100</v>
      </c>
      <c r="AA684" s="24">
        <f t="shared" si="140"/>
        <v>681</v>
      </c>
      <c r="AB684" s="24" t="str">
        <f t="shared" si="141"/>
        <v>МКДОУ «Турагский детский сад «Радуга» (Табасаранский район)</v>
      </c>
      <c r="AC684" s="24">
        <f>'Рейтинговая таблица организаций'!AX684</f>
        <v>100</v>
      </c>
      <c r="AD684" s="24">
        <f>'Рейтинговая таблица организаций'!AY684</f>
        <v>100</v>
      </c>
      <c r="AE684" s="24">
        <f>'Рейтинговая таблица организаций'!AZ684</f>
        <v>100</v>
      </c>
      <c r="AF684" s="24">
        <f>'Рейтинговая таблица организаций'!BA684</f>
        <v>100</v>
      </c>
      <c r="AG684" s="24">
        <f t="shared" si="142"/>
        <v>681</v>
      </c>
      <c r="AH684" s="24" t="str">
        <f t="shared" si="143"/>
        <v>МКДОУ «Турагский детский сад «Радуга» (Табасаранский район)</v>
      </c>
      <c r="AI684" s="24">
        <f>'Рейтинговая таблица организаций'!BB684</f>
        <v>87.6</v>
      </c>
    </row>
    <row r="685" spans="1:35" s="24" customFormat="1" x14ac:dyDescent="0.25">
      <c r="A685" s="24">
        <f>'Рейтинговая таблица организаций'!A685</f>
        <v>682</v>
      </c>
      <c r="B685" s="24" t="str">
        <f>'Рейтинговая таблица организаций'!B685</f>
        <v>МКДОУ «Улузский д/с «Звездочка» (Табасаранский район)</v>
      </c>
      <c r="C685" s="24">
        <f>'Рейтинговая таблица организаций'!C685</f>
        <v>11</v>
      </c>
      <c r="D685" s="24">
        <f t="shared" si="132"/>
        <v>682</v>
      </c>
      <c r="E685" s="24" t="str">
        <f t="shared" si="133"/>
        <v>МКДОУ «Улузский д/с «Звездочка» (Табасаранский район)</v>
      </c>
      <c r="F685" s="24">
        <f>'Рейтинговая таблица организаций'!M685</f>
        <v>86</v>
      </c>
      <c r="G685" s="24">
        <f>'Рейтинговая таблица организаций'!N685</f>
        <v>100</v>
      </c>
      <c r="H685" s="24">
        <f>'Рейтинговая таблица организаций'!O685</f>
        <v>87</v>
      </c>
      <c r="I685" s="24">
        <f>'Рейтинговая таблица организаций'!P685</f>
        <v>91</v>
      </c>
      <c r="J685" s="24">
        <f t="shared" si="134"/>
        <v>682</v>
      </c>
      <c r="K685" s="24" t="str">
        <f t="shared" si="135"/>
        <v>МКДОУ «Улузский д/с «Звездочка» (Табасаранский район)</v>
      </c>
      <c r="L685" s="24">
        <f>'Рейтинговая таблица организаций'!V685</f>
        <v>20</v>
      </c>
      <c r="M685" s="24">
        <f>'Рейтинговая таблица организаций'!X685</f>
        <v>100</v>
      </c>
      <c r="N685" s="24">
        <f>'Рейтинговая таблица организаций'!Y685</f>
        <v>60</v>
      </c>
      <c r="O685" s="24">
        <f t="shared" si="136"/>
        <v>682</v>
      </c>
      <c r="P685" s="24" t="str">
        <f t="shared" si="137"/>
        <v>МКДОУ «Улузский д/с «Звездочка» (Табасаранский район)</v>
      </c>
      <c r="Q685" s="24">
        <f>'Рейтинговая таблица организаций'!AD685</f>
        <v>0</v>
      </c>
      <c r="R685" s="24">
        <f>'Рейтинговая таблица организаций'!AE685</f>
        <v>0</v>
      </c>
      <c r="S685" s="7">
        <f>'Рейтинговая таблица организаций'!AF685</f>
        <v>80</v>
      </c>
      <c r="T685" s="24">
        <f>'Рейтинговая таблица организаций'!AG685</f>
        <v>24</v>
      </c>
      <c r="U685" s="24">
        <f t="shared" si="138"/>
        <v>682</v>
      </c>
      <c r="V685" s="24" t="str">
        <f t="shared" si="139"/>
        <v>МКДОУ «Улузский д/с «Звездочка» (Табасаранский район)</v>
      </c>
      <c r="W685" s="24">
        <f>'Рейтинговая таблица организаций'!AN685</f>
        <v>100</v>
      </c>
      <c r="X685" s="24">
        <f>'Рейтинговая таблица организаций'!AO685</f>
        <v>100</v>
      </c>
      <c r="Y685" s="24">
        <f>'Рейтинговая таблица организаций'!AP685</f>
        <v>100</v>
      </c>
      <c r="Z685" s="24">
        <f>'Рейтинговая таблица организаций'!AQ685</f>
        <v>100</v>
      </c>
      <c r="AA685" s="24">
        <f t="shared" si="140"/>
        <v>682</v>
      </c>
      <c r="AB685" s="24" t="str">
        <f t="shared" si="141"/>
        <v>МКДОУ «Улузский д/с «Звездочка» (Табасаранский район)</v>
      </c>
      <c r="AC685" s="24">
        <f>'Рейтинговая таблица организаций'!AX685</f>
        <v>100</v>
      </c>
      <c r="AD685" s="24">
        <f>'Рейтинговая таблица организаций'!AY685</f>
        <v>100</v>
      </c>
      <c r="AE685" s="24">
        <f>'Рейтинговая таблица организаций'!AZ685</f>
        <v>100</v>
      </c>
      <c r="AF685" s="24">
        <f>'Рейтинговая таблица организаций'!BA685</f>
        <v>100</v>
      </c>
      <c r="AG685" s="24">
        <f t="shared" si="142"/>
        <v>682</v>
      </c>
      <c r="AH685" s="24" t="str">
        <f t="shared" si="143"/>
        <v>МКДОУ «Улузский д/с «Звездочка» (Табасаранский район)</v>
      </c>
      <c r="AI685" s="24">
        <f>'Рейтинговая таблица организаций'!BB685</f>
        <v>75</v>
      </c>
    </row>
    <row r="686" spans="1:35" s="24" customFormat="1" x14ac:dyDescent="0.25">
      <c r="A686" s="24">
        <f>'Рейтинговая таблица организаций'!A686</f>
        <v>683</v>
      </c>
      <c r="B686" s="24" t="str">
        <f>'Рейтинговая таблица организаций'!B686</f>
        <v>МКДОУ «Ханагский детский сад «Рубас» (Табасаранский район)</v>
      </c>
      <c r="C686" s="24">
        <f>'Рейтинговая таблица организаций'!C686</f>
        <v>23</v>
      </c>
      <c r="D686" s="24">
        <f t="shared" si="132"/>
        <v>683</v>
      </c>
      <c r="E686" s="24" t="str">
        <f t="shared" si="133"/>
        <v>МКДОУ «Ханагский детский сад «Рубас» (Табасаранский район)</v>
      </c>
      <c r="F686" s="24">
        <f>'Рейтинговая таблица организаций'!M686</f>
        <v>83</v>
      </c>
      <c r="G686" s="24">
        <f>'Рейтинговая таблица организаций'!N686</f>
        <v>100</v>
      </c>
      <c r="H686" s="24">
        <f>'Рейтинговая таблица организаций'!O686</f>
        <v>91</v>
      </c>
      <c r="I686" s="24">
        <f>'Рейтинговая таблица организаций'!P686</f>
        <v>91</v>
      </c>
      <c r="J686" s="24">
        <f t="shared" si="134"/>
        <v>683</v>
      </c>
      <c r="K686" s="24" t="str">
        <f t="shared" si="135"/>
        <v>МКДОУ «Ханагский детский сад «Рубас» (Табасаранский район)</v>
      </c>
      <c r="L686" s="24">
        <f>'Рейтинговая таблица организаций'!V686</f>
        <v>80</v>
      </c>
      <c r="M686" s="24">
        <f>'Рейтинговая таблица организаций'!X686</f>
        <v>87</v>
      </c>
      <c r="N686" s="24">
        <f>'Рейтинговая таблица организаций'!Y686</f>
        <v>83</v>
      </c>
      <c r="O686" s="24">
        <f t="shared" si="136"/>
        <v>683</v>
      </c>
      <c r="P686" s="24" t="str">
        <f t="shared" si="137"/>
        <v>МКДОУ «Ханагский детский сад «Рубас» (Табасаранский район)</v>
      </c>
      <c r="Q686" s="24">
        <f>'Рейтинговая таблица организаций'!AD686</f>
        <v>0</v>
      </c>
      <c r="R686" s="24">
        <f>'Рейтинговая таблица организаций'!AE686</f>
        <v>40</v>
      </c>
      <c r="S686" s="7">
        <f>'Рейтинговая таблица организаций'!AF686</f>
        <v>50</v>
      </c>
      <c r="T686" s="24">
        <f>'Рейтинговая таблица организаций'!AG686</f>
        <v>31</v>
      </c>
      <c r="U686" s="24">
        <f t="shared" si="138"/>
        <v>683</v>
      </c>
      <c r="V686" s="24" t="str">
        <f t="shared" si="139"/>
        <v>МКДОУ «Ханагский детский сад «Рубас» (Табасаранский район)</v>
      </c>
      <c r="W686" s="24">
        <f>'Рейтинговая таблица организаций'!AN686</f>
        <v>96</v>
      </c>
      <c r="X686" s="24">
        <f>'Рейтинговая таблица организаций'!AO686</f>
        <v>91</v>
      </c>
      <c r="Y686" s="24">
        <f>'Рейтинговая таблица организаций'!AP686</f>
        <v>89</v>
      </c>
      <c r="Z686" s="24">
        <f>'Рейтинговая таблица организаций'!AQ686</f>
        <v>93</v>
      </c>
      <c r="AA686" s="24">
        <f t="shared" si="140"/>
        <v>683</v>
      </c>
      <c r="AB686" s="24" t="str">
        <f t="shared" si="141"/>
        <v>МКДОУ «Ханагский детский сад «Рубас» (Табасаранский район)</v>
      </c>
      <c r="AC686" s="24">
        <f>'Рейтинговая таблица организаций'!AX686</f>
        <v>91</v>
      </c>
      <c r="AD686" s="24">
        <f>'Рейтинговая таблица организаций'!AY686</f>
        <v>91</v>
      </c>
      <c r="AE686" s="24">
        <f>'Рейтинговая таблица организаций'!AZ686</f>
        <v>96</v>
      </c>
      <c r="AF686" s="24">
        <f>'Рейтинговая таблица организаций'!BA686</f>
        <v>92</v>
      </c>
      <c r="AG686" s="24">
        <f t="shared" si="142"/>
        <v>683</v>
      </c>
      <c r="AH686" s="24" t="str">
        <f t="shared" si="143"/>
        <v>МКДОУ «Ханагский детский сад «Рубас» (Табасаранский район)</v>
      </c>
      <c r="AI686" s="24">
        <f>'Рейтинговая таблица организаций'!BB686</f>
        <v>78</v>
      </c>
    </row>
    <row r="687" spans="1:35" s="24" customFormat="1" x14ac:dyDescent="0.25">
      <c r="A687" s="24">
        <f>'Рейтинговая таблица организаций'!A687</f>
        <v>684</v>
      </c>
      <c r="B687" s="24" t="str">
        <f>'Рейтинговая таблица организаций'!B687</f>
        <v>МКДОУ «Халагский детский сад «Солнышко» (Табасаранский район)</v>
      </c>
      <c r="C687" s="24">
        <f>'Рейтинговая таблица организаций'!C687</f>
        <v>21</v>
      </c>
      <c r="D687" s="24">
        <f t="shared" si="132"/>
        <v>684</v>
      </c>
      <c r="E687" s="24" t="str">
        <f t="shared" si="133"/>
        <v>МКДОУ «Халагский детский сад «Солнышко» (Табасаранский район)</v>
      </c>
      <c r="F687" s="24">
        <f>'Рейтинговая таблица организаций'!M687</f>
        <v>99</v>
      </c>
      <c r="G687" s="24">
        <f>'Рейтинговая таблица организаций'!N687</f>
        <v>90</v>
      </c>
      <c r="H687" s="24">
        <f>'Рейтинговая таблица организаций'!O687</f>
        <v>82</v>
      </c>
      <c r="I687" s="24">
        <f>'Рейтинговая таблица организаций'!P687</f>
        <v>90</v>
      </c>
      <c r="J687" s="24">
        <f t="shared" si="134"/>
        <v>684</v>
      </c>
      <c r="K687" s="24" t="str">
        <f t="shared" si="135"/>
        <v>МКДОУ «Халагский детский сад «Солнышко» (Табасаранский район)</v>
      </c>
      <c r="L687" s="24">
        <f>'Рейтинговая таблица организаций'!V687</f>
        <v>100</v>
      </c>
      <c r="M687" s="24">
        <f>'Рейтинговая таблица организаций'!X687</f>
        <v>48</v>
      </c>
      <c r="N687" s="24">
        <f>'Рейтинговая таблица организаций'!Y687</f>
        <v>74</v>
      </c>
      <c r="O687" s="24">
        <f t="shared" si="136"/>
        <v>684</v>
      </c>
      <c r="P687" s="24" t="str">
        <f t="shared" si="137"/>
        <v>МКДОУ «Халагский детский сад «Солнышко» (Табасаранский район)</v>
      </c>
      <c r="Q687" s="24">
        <f>'Рейтинговая таблица организаций'!AD687</f>
        <v>0</v>
      </c>
      <c r="R687" s="24">
        <f>'Рейтинговая таблица организаций'!AE687</f>
        <v>40</v>
      </c>
      <c r="S687" s="7">
        <f>'Рейтинговая таблица организаций'!AF687</f>
        <v>50</v>
      </c>
      <c r="T687" s="24">
        <f>'Рейтинговая таблица организаций'!AG687</f>
        <v>31</v>
      </c>
      <c r="U687" s="24">
        <f t="shared" si="138"/>
        <v>684</v>
      </c>
      <c r="V687" s="24" t="str">
        <f t="shared" si="139"/>
        <v>МКДОУ «Халагский детский сад «Солнышко» (Табасаранский район)</v>
      </c>
      <c r="W687" s="24">
        <f>'Рейтинговая таблица организаций'!AN687</f>
        <v>81</v>
      </c>
      <c r="X687" s="24">
        <f>'Рейтинговая таблица организаций'!AO687</f>
        <v>86</v>
      </c>
      <c r="Y687" s="24">
        <f>'Рейтинговая таблица организаций'!AP687</f>
        <v>75</v>
      </c>
      <c r="Z687" s="24">
        <f>'Рейтинговая таблица организаций'!AQ687</f>
        <v>82</v>
      </c>
      <c r="AA687" s="24">
        <f t="shared" si="140"/>
        <v>684</v>
      </c>
      <c r="AB687" s="24" t="str">
        <f t="shared" si="141"/>
        <v>МКДОУ «Халагский детский сад «Солнышко» (Табасаранский район)</v>
      </c>
      <c r="AC687" s="24">
        <f>'Рейтинговая таблица организаций'!AX687</f>
        <v>71</v>
      </c>
      <c r="AD687" s="24">
        <f>'Рейтинговая таблица организаций'!AY687</f>
        <v>67</v>
      </c>
      <c r="AE687" s="24">
        <f>'Рейтинговая таблица организаций'!AZ687</f>
        <v>71</v>
      </c>
      <c r="AF687" s="24">
        <f>'Рейтинговая таблица организаций'!BA687</f>
        <v>69</v>
      </c>
      <c r="AG687" s="24">
        <f t="shared" si="142"/>
        <v>684</v>
      </c>
      <c r="AH687" s="24" t="str">
        <f t="shared" si="143"/>
        <v>МКДОУ «Халагский детский сад «Солнышко» (Табасаранский район)</v>
      </c>
      <c r="AI687" s="24">
        <f>'Рейтинговая таблица организаций'!BB687</f>
        <v>69.2</v>
      </c>
    </row>
    <row r="688" spans="1:35" s="24" customFormat="1" x14ac:dyDescent="0.25">
      <c r="A688" s="24">
        <f>'Рейтинговая таблица организаций'!A688</f>
        <v>685</v>
      </c>
      <c r="B688" s="24" t="str">
        <f>'Рейтинговая таблица организаций'!B688</f>
        <v>МКДОУ «Хапильский д/с «Улыбка» (Табасаранский район)</v>
      </c>
      <c r="C688" s="24">
        <f>'Рейтинговая таблица организаций'!C688</f>
        <v>12</v>
      </c>
      <c r="D688" s="24">
        <f t="shared" si="132"/>
        <v>685</v>
      </c>
      <c r="E688" s="24" t="str">
        <f t="shared" si="133"/>
        <v>МКДОУ «Хапильский д/с «Улыбка» (Табасаранский район)</v>
      </c>
      <c r="F688" s="24">
        <f>'Рейтинговая таблица организаций'!M688</f>
        <v>94</v>
      </c>
      <c r="G688" s="24">
        <f>'Рейтинговая таблица организаций'!N688</f>
        <v>90</v>
      </c>
      <c r="H688" s="24">
        <f>'Рейтинговая таблица организаций'!O688</f>
        <v>93</v>
      </c>
      <c r="I688" s="24">
        <f>'Рейтинговая таблица организаций'!P688</f>
        <v>92</v>
      </c>
      <c r="J688" s="24">
        <f t="shared" si="134"/>
        <v>685</v>
      </c>
      <c r="K688" s="24" t="str">
        <f t="shared" si="135"/>
        <v>МКДОУ «Хапильский д/с «Улыбка» (Табасаранский район)</v>
      </c>
      <c r="L688" s="24">
        <f>'Рейтинговая таблица организаций'!V688</f>
        <v>40</v>
      </c>
      <c r="M688" s="24">
        <f>'Рейтинговая таблица организаций'!X688</f>
        <v>67</v>
      </c>
      <c r="N688" s="24">
        <f>'Рейтинговая таблица организаций'!Y688</f>
        <v>53</v>
      </c>
      <c r="O688" s="24">
        <f t="shared" si="136"/>
        <v>685</v>
      </c>
      <c r="P688" s="24" t="str">
        <f t="shared" si="137"/>
        <v>МКДОУ «Хапильский д/с «Улыбка» (Табасаранский район)</v>
      </c>
      <c r="Q688" s="24">
        <f>'Рейтинговая таблица организаций'!AD688</f>
        <v>0</v>
      </c>
      <c r="R688" s="24">
        <f>'Рейтинговая таблица организаций'!AE688</f>
        <v>40</v>
      </c>
      <c r="S688" s="7">
        <f>'Рейтинговая таблица организаций'!AF688</f>
        <v>50</v>
      </c>
      <c r="T688" s="24">
        <f>'Рейтинговая таблица организаций'!AG688</f>
        <v>31</v>
      </c>
      <c r="U688" s="24">
        <f t="shared" si="138"/>
        <v>685</v>
      </c>
      <c r="V688" s="24" t="str">
        <f t="shared" si="139"/>
        <v>МКДОУ «Хапильский д/с «Улыбка» (Табасаранский район)</v>
      </c>
      <c r="W688" s="24">
        <f>'Рейтинговая таблица организаций'!AN688</f>
        <v>100</v>
      </c>
      <c r="X688" s="24">
        <f>'Рейтинговая таблица организаций'!AO688</f>
        <v>100</v>
      </c>
      <c r="Y688" s="24">
        <f>'Рейтинговая таблица организаций'!AP688</f>
        <v>91</v>
      </c>
      <c r="Z688" s="24">
        <f>'Рейтинговая таблица организаций'!AQ688</f>
        <v>98</v>
      </c>
      <c r="AA688" s="24">
        <f t="shared" si="140"/>
        <v>685</v>
      </c>
      <c r="AB688" s="24" t="str">
        <f t="shared" si="141"/>
        <v>МКДОУ «Хапильский д/с «Улыбка» (Табасаранский район)</v>
      </c>
      <c r="AC688" s="24">
        <f>'Рейтинговая таблица организаций'!AX688</f>
        <v>83</v>
      </c>
      <c r="AD688" s="24">
        <f>'Рейтинговая таблица организаций'!AY688</f>
        <v>92</v>
      </c>
      <c r="AE688" s="24">
        <f>'Рейтинговая таблица организаций'!AZ688</f>
        <v>92</v>
      </c>
      <c r="AF688" s="24">
        <f>'Рейтинговая таблица организаций'!BA688</f>
        <v>88</v>
      </c>
      <c r="AG688" s="24">
        <f t="shared" si="142"/>
        <v>685</v>
      </c>
      <c r="AH688" s="24" t="str">
        <f t="shared" si="143"/>
        <v>МКДОУ «Хапильский д/с «Улыбка» (Табасаранский район)</v>
      </c>
      <c r="AI688" s="24">
        <f>'Рейтинговая таблица организаций'!BB688</f>
        <v>72.400000000000006</v>
      </c>
    </row>
    <row r="689" spans="1:35" s="24" customFormat="1" x14ac:dyDescent="0.25">
      <c r="A689" s="24">
        <f>'Рейтинговая таблица организаций'!A689</f>
        <v>686</v>
      </c>
      <c r="B689" s="24" t="str">
        <f>'Рейтинговая таблица организаций'!B689</f>
        <v>МКДОУ «Хурикский д/с «Радуга» (Табасаранский район)</v>
      </c>
      <c r="C689" s="24">
        <f>'Рейтинговая таблица организаций'!C689</f>
        <v>47</v>
      </c>
      <c r="D689" s="24">
        <f t="shared" si="132"/>
        <v>686</v>
      </c>
      <c r="E689" s="24" t="str">
        <f t="shared" si="133"/>
        <v>МКДОУ «Хурикский д/с «Радуга» (Табасаранский район)</v>
      </c>
      <c r="F689" s="24">
        <f>'Рейтинговая таблица организаций'!M689</f>
        <v>86</v>
      </c>
      <c r="G689" s="24">
        <f>'Рейтинговая таблица организаций'!N689</f>
        <v>100</v>
      </c>
      <c r="H689" s="24">
        <f>'Рейтинговая таблица организаций'!O689</f>
        <v>97</v>
      </c>
      <c r="I689" s="24">
        <f>'Рейтинговая таблица организаций'!P689</f>
        <v>95</v>
      </c>
      <c r="J689" s="24">
        <f t="shared" si="134"/>
        <v>686</v>
      </c>
      <c r="K689" s="24" t="str">
        <f t="shared" si="135"/>
        <v>МКДОУ «Хурикский д/с «Радуга» (Табасаранский район)</v>
      </c>
      <c r="L689" s="24">
        <f>'Рейтинговая таблица организаций'!V689</f>
        <v>100</v>
      </c>
      <c r="M689" s="24">
        <f>'Рейтинговая таблица организаций'!X689</f>
        <v>91</v>
      </c>
      <c r="N689" s="24">
        <f>'Рейтинговая таблица организаций'!Y689</f>
        <v>95</v>
      </c>
      <c r="O689" s="24">
        <f t="shared" si="136"/>
        <v>686</v>
      </c>
      <c r="P689" s="24" t="str">
        <f t="shared" si="137"/>
        <v>МКДОУ «Хурикский д/с «Радуга» (Табасаранский район)</v>
      </c>
      <c r="Q689" s="24">
        <f>'Рейтинговая таблица организаций'!AD689</f>
        <v>0</v>
      </c>
      <c r="R689" s="24">
        <f>'Рейтинговая таблица организаций'!AE689</f>
        <v>0</v>
      </c>
      <c r="S689" s="7">
        <f>'Рейтинговая таблица организаций'!AF689</f>
        <v>100</v>
      </c>
      <c r="T689" s="24">
        <f>'Рейтинговая таблица организаций'!AG689</f>
        <v>30</v>
      </c>
      <c r="U689" s="24">
        <f t="shared" si="138"/>
        <v>686</v>
      </c>
      <c r="V689" s="24" t="str">
        <f t="shared" si="139"/>
        <v>МКДОУ «Хурикский д/с «Радуга» (Табасаранский район)</v>
      </c>
      <c r="W689" s="24">
        <f>'Рейтинговая таблица организаций'!AN689</f>
        <v>100</v>
      </c>
      <c r="X689" s="24">
        <f>'Рейтинговая таблица организаций'!AO689</f>
        <v>100</v>
      </c>
      <c r="Y689" s="24">
        <f>'Рейтинговая таблица организаций'!AP689</f>
        <v>100</v>
      </c>
      <c r="Z689" s="24">
        <f>'Рейтинговая таблица организаций'!AQ689</f>
        <v>100</v>
      </c>
      <c r="AA689" s="24">
        <f t="shared" si="140"/>
        <v>686</v>
      </c>
      <c r="AB689" s="24" t="str">
        <f t="shared" si="141"/>
        <v>МКДОУ «Хурикский д/с «Радуга» (Табасаранский район)</v>
      </c>
      <c r="AC689" s="24">
        <f>'Рейтинговая таблица организаций'!AX689</f>
        <v>100</v>
      </c>
      <c r="AD689" s="24">
        <f>'Рейтинговая таблица организаций'!AY689</f>
        <v>100</v>
      </c>
      <c r="AE689" s="24">
        <f>'Рейтинговая таблица организаций'!AZ689</f>
        <v>96</v>
      </c>
      <c r="AF689" s="24">
        <f>'Рейтинговая таблица организаций'!BA689</f>
        <v>99</v>
      </c>
      <c r="AG689" s="24">
        <f t="shared" si="142"/>
        <v>686</v>
      </c>
      <c r="AH689" s="24" t="str">
        <f t="shared" si="143"/>
        <v>МКДОУ «Хурикский д/с «Радуга» (Табасаранский район)</v>
      </c>
      <c r="AI689" s="24">
        <f>'Рейтинговая таблица организаций'!BB689</f>
        <v>83.8</v>
      </c>
    </row>
    <row r="690" spans="1:35" s="24" customFormat="1" x14ac:dyDescent="0.25">
      <c r="A690" s="24">
        <f>'Рейтинговая таблица организаций'!A690</f>
        <v>687</v>
      </c>
      <c r="B690" s="24" t="str">
        <f>'Рейтинговая таблица организаций'!B690</f>
        <v>МКДОУ «Хили-Пенджикский д/с «Ласточка» (Табасаранский район)</v>
      </c>
      <c r="C690" s="24">
        <f>'Рейтинговая таблица организаций'!C690</f>
        <v>20</v>
      </c>
      <c r="D690" s="24">
        <f t="shared" si="132"/>
        <v>687</v>
      </c>
      <c r="E690" s="24" t="str">
        <f t="shared" si="133"/>
        <v>МКДОУ «Хили-Пенджикский д/с «Ласточка» (Табасаранский район)</v>
      </c>
      <c r="F690" s="24">
        <f>'Рейтинговая таблица организаций'!M690</f>
        <v>91</v>
      </c>
      <c r="G690" s="24">
        <f>'Рейтинговая таблица организаций'!N690</f>
        <v>0</v>
      </c>
      <c r="H690" s="24">
        <f>'Рейтинговая таблица организаций'!O690</f>
        <v>100</v>
      </c>
      <c r="I690" s="24">
        <f>'Рейтинговая таблица организаций'!P690</f>
        <v>67</v>
      </c>
      <c r="J690" s="24">
        <f t="shared" si="134"/>
        <v>687</v>
      </c>
      <c r="K690" s="24" t="str">
        <f t="shared" si="135"/>
        <v>МКДОУ «Хили-Пенджикский д/с «Ласточка» (Табасаранский район)</v>
      </c>
      <c r="L690" s="24">
        <f>'Рейтинговая таблица организаций'!V690</f>
        <v>40</v>
      </c>
      <c r="M690" s="24">
        <f>'Рейтинговая таблица организаций'!X690</f>
        <v>80</v>
      </c>
      <c r="N690" s="24">
        <f>'Рейтинговая таблица организаций'!Y690</f>
        <v>60</v>
      </c>
      <c r="O690" s="24">
        <f t="shared" si="136"/>
        <v>687</v>
      </c>
      <c r="P690" s="24" t="str">
        <f t="shared" si="137"/>
        <v>МКДОУ «Хили-Пенджикский д/с «Ласточка» (Табасаранский район)</v>
      </c>
      <c r="Q690" s="24">
        <f>'Рейтинговая таблица организаций'!AD690</f>
        <v>0</v>
      </c>
      <c r="R690" s="24">
        <f>'Рейтинговая таблица организаций'!AE690</f>
        <v>0</v>
      </c>
      <c r="S690" s="7">
        <f>'Рейтинговая таблица организаций'!AF690</f>
        <v>100</v>
      </c>
      <c r="T690" s="24">
        <f>'Рейтинговая таблица организаций'!AG690</f>
        <v>30</v>
      </c>
      <c r="U690" s="24">
        <f t="shared" si="138"/>
        <v>687</v>
      </c>
      <c r="V690" s="24" t="str">
        <f t="shared" si="139"/>
        <v>МКДОУ «Хили-Пенджикский д/с «Ласточка» (Табасаранский район)</v>
      </c>
      <c r="W690" s="24">
        <f>'Рейтинговая таблица организаций'!AN690</f>
        <v>100</v>
      </c>
      <c r="X690" s="24">
        <f>'Рейтинговая таблица организаций'!AO690</f>
        <v>100</v>
      </c>
      <c r="Y690" s="24">
        <f>'Рейтинговая таблица организаций'!AP690</f>
        <v>100</v>
      </c>
      <c r="Z690" s="24">
        <f>'Рейтинговая таблица организаций'!AQ690</f>
        <v>100</v>
      </c>
      <c r="AA690" s="24">
        <f t="shared" si="140"/>
        <v>687</v>
      </c>
      <c r="AB690" s="24" t="str">
        <f t="shared" si="141"/>
        <v>МКДОУ «Хили-Пенджикский д/с «Ласточка» (Табасаранский район)</v>
      </c>
      <c r="AC690" s="24">
        <f>'Рейтинговая таблица организаций'!AX690</f>
        <v>100</v>
      </c>
      <c r="AD690" s="24">
        <f>'Рейтинговая таблица организаций'!AY690</f>
        <v>95</v>
      </c>
      <c r="AE690" s="24">
        <f>'Рейтинговая таблица организаций'!AZ690</f>
        <v>95</v>
      </c>
      <c r="AF690" s="24">
        <f>'Рейтинговая таблица организаций'!BA690</f>
        <v>97</v>
      </c>
      <c r="AG690" s="24">
        <f t="shared" si="142"/>
        <v>687</v>
      </c>
      <c r="AH690" s="24" t="str">
        <f t="shared" si="143"/>
        <v>МКДОУ «Хили-Пенджикский д/с «Ласточка» (Табасаранский район)</v>
      </c>
      <c r="AI690" s="24">
        <f>'Рейтинговая таблица организаций'!BB690</f>
        <v>70.8</v>
      </c>
    </row>
    <row r="691" spans="1:35" s="24" customFormat="1" x14ac:dyDescent="0.25">
      <c r="A691" s="24">
        <f>'Рейтинговая таблица организаций'!A691</f>
        <v>688</v>
      </c>
      <c r="B691" s="24" t="str">
        <f>'Рейтинговая таблица организаций'!B691</f>
        <v>МКДОУ «Цанакский детский сад «Улыбка» (Табасаранский район)</v>
      </c>
      <c r="C691" s="24">
        <f>'Рейтинговая таблица организаций'!C691</f>
        <v>16</v>
      </c>
      <c r="D691" s="24">
        <f t="shared" si="132"/>
        <v>688</v>
      </c>
      <c r="E691" s="24" t="str">
        <f t="shared" si="133"/>
        <v>МКДОУ «Цанакский детский сад «Улыбка» (Табасаранский район)</v>
      </c>
      <c r="F691" s="24">
        <f>'Рейтинговая таблица организаций'!M691</f>
        <v>82</v>
      </c>
      <c r="G691" s="24">
        <f>'Рейтинговая таблица организаций'!N691</f>
        <v>90</v>
      </c>
      <c r="H691" s="24">
        <f>'Рейтинговая таблица организаций'!O691</f>
        <v>97</v>
      </c>
      <c r="I691" s="24">
        <f>'Рейтинговая таблица организаций'!P691</f>
        <v>90</v>
      </c>
      <c r="J691" s="24">
        <f t="shared" si="134"/>
        <v>688</v>
      </c>
      <c r="K691" s="24" t="str">
        <f t="shared" si="135"/>
        <v>МКДОУ «Цанакский детский сад «Улыбка» (Табасаранский район)</v>
      </c>
      <c r="L691" s="24">
        <f>'Рейтинговая таблица организаций'!V691</f>
        <v>80</v>
      </c>
      <c r="M691" s="24">
        <f>'Рейтинговая таблица организаций'!X691</f>
        <v>94</v>
      </c>
      <c r="N691" s="24">
        <f>'Рейтинговая таблица организаций'!Y691</f>
        <v>87</v>
      </c>
      <c r="O691" s="24">
        <f t="shared" si="136"/>
        <v>688</v>
      </c>
      <c r="P691" s="24" t="str">
        <f t="shared" si="137"/>
        <v>МКДОУ «Цанакский детский сад «Улыбка» (Табасаранский район)</v>
      </c>
      <c r="Q691" s="24">
        <f>'Рейтинговая таблица организаций'!AD691</f>
        <v>0</v>
      </c>
      <c r="R691" s="24">
        <f>'Рейтинговая таблица организаций'!AE691</f>
        <v>20</v>
      </c>
      <c r="S691" s="7">
        <f>'Рейтинговая таблица организаций'!AF691</f>
        <v>66.666666666666671</v>
      </c>
      <c r="T691" s="24">
        <f>'Рейтинговая таблица организаций'!AG691</f>
        <v>28</v>
      </c>
      <c r="U691" s="24">
        <f t="shared" si="138"/>
        <v>688</v>
      </c>
      <c r="V691" s="24" t="str">
        <f t="shared" si="139"/>
        <v>МКДОУ «Цанакский детский сад «Улыбка» (Табасаранский район)</v>
      </c>
      <c r="W691" s="24">
        <f>'Рейтинговая таблица организаций'!AN691</f>
        <v>94</v>
      </c>
      <c r="X691" s="24">
        <f>'Рейтинговая таблица организаций'!AO691</f>
        <v>94</v>
      </c>
      <c r="Y691" s="24">
        <f>'Рейтинговая таблица организаций'!AP691</f>
        <v>93</v>
      </c>
      <c r="Z691" s="24">
        <f>'Рейтинговая таблица организаций'!AQ691</f>
        <v>94</v>
      </c>
      <c r="AA691" s="24">
        <f t="shared" si="140"/>
        <v>688</v>
      </c>
      <c r="AB691" s="24" t="str">
        <f t="shared" si="141"/>
        <v>МКДОУ «Цанакский детский сад «Улыбка» (Табасаранский район)</v>
      </c>
      <c r="AC691" s="24">
        <f>'Рейтинговая таблица организаций'!AX691</f>
        <v>94</v>
      </c>
      <c r="AD691" s="24">
        <f>'Рейтинговая таблица организаций'!AY691</f>
        <v>94</v>
      </c>
      <c r="AE691" s="24">
        <f>'Рейтинговая таблица организаций'!AZ691</f>
        <v>94</v>
      </c>
      <c r="AF691" s="24">
        <f>'Рейтинговая таблица организаций'!BA691</f>
        <v>94</v>
      </c>
      <c r="AG691" s="24">
        <f t="shared" si="142"/>
        <v>688</v>
      </c>
      <c r="AH691" s="24" t="str">
        <f t="shared" si="143"/>
        <v>МКДОУ «Цанакский детский сад «Улыбка» (Табасаранский район)</v>
      </c>
      <c r="AI691" s="24">
        <f>'Рейтинговая таблица организаций'!BB691</f>
        <v>78.599999999999994</v>
      </c>
    </row>
    <row r="692" spans="1:35" s="24" customFormat="1" x14ac:dyDescent="0.25">
      <c r="A692" s="24">
        <f>'Рейтинговая таблица организаций'!A692</f>
        <v>689</v>
      </c>
      <c r="B692" s="24" t="str">
        <f>'Рейтинговая таблица организаций'!B692</f>
        <v>МКДОУ «Цалакский детский сад «Теремок» (Табасаранский район)</v>
      </c>
      <c r="C692" s="24">
        <f>'Рейтинговая таблица организаций'!C692</f>
        <v>39</v>
      </c>
      <c r="D692" s="24">
        <f t="shared" si="132"/>
        <v>689</v>
      </c>
      <c r="E692" s="24" t="str">
        <f t="shared" si="133"/>
        <v>МКДОУ «Цалакский детский сад «Теремок» (Табасаранский район)</v>
      </c>
      <c r="F692" s="24">
        <f>'Рейтинговая таблица организаций'!M692</f>
        <v>94</v>
      </c>
      <c r="G692" s="24">
        <f>'Рейтинговая таблица организаций'!N692</f>
        <v>90</v>
      </c>
      <c r="H692" s="24">
        <f>'Рейтинговая таблица организаций'!O692</f>
        <v>97</v>
      </c>
      <c r="I692" s="24">
        <f>'Рейтинговая таблица организаций'!P692</f>
        <v>94</v>
      </c>
      <c r="J692" s="24">
        <f t="shared" si="134"/>
        <v>689</v>
      </c>
      <c r="K692" s="24" t="str">
        <f t="shared" si="135"/>
        <v>МКДОУ «Цалакский детский сад «Теремок» (Табасаранский район)</v>
      </c>
      <c r="L692" s="24">
        <f>'Рейтинговая таблица организаций'!V692</f>
        <v>80</v>
      </c>
      <c r="M692" s="24">
        <f>'Рейтинговая таблица организаций'!X692</f>
        <v>85</v>
      </c>
      <c r="N692" s="24">
        <f>'Рейтинговая таблица организаций'!Y692</f>
        <v>82</v>
      </c>
      <c r="O692" s="24">
        <f t="shared" si="136"/>
        <v>689</v>
      </c>
      <c r="P692" s="24" t="str">
        <f t="shared" si="137"/>
        <v>МКДОУ «Цалакский детский сад «Теремок» (Табасаранский район)</v>
      </c>
      <c r="Q692" s="24">
        <f>'Рейтинговая таблица организаций'!AD692</f>
        <v>0</v>
      </c>
      <c r="R692" s="24">
        <f>'Рейтинговая таблица организаций'!AE692</f>
        <v>0</v>
      </c>
      <c r="S692" s="7">
        <f>'Рейтинговая таблица организаций'!AF692</f>
        <v>66.666666666666671</v>
      </c>
      <c r="T692" s="24">
        <f>'Рейтинговая таблица организаций'!AG692</f>
        <v>20</v>
      </c>
      <c r="U692" s="24">
        <f t="shared" si="138"/>
        <v>689</v>
      </c>
      <c r="V692" s="24" t="str">
        <f t="shared" si="139"/>
        <v>МКДОУ «Цалакский детский сад «Теремок» (Табасаранский район)</v>
      </c>
      <c r="W692" s="24">
        <f>'Рейтинговая таблица организаций'!AN692</f>
        <v>92</v>
      </c>
      <c r="X692" s="24">
        <f>'Рейтинговая таблица организаций'!AO692</f>
        <v>95</v>
      </c>
      <c r="Y692" s="24">
        <f>'Рейтинговая таблица организаций'!AP692</f>
        <v>96</v>
      </c>
      <c r="Z692" s="24">
        <f>'Рейтинговая таблица организаций'!AQ692</f>
        <v>94</v>
      </c>
      <c r="AA692" s="24">
        <f t="shared" si="140"/>
        <v>689</v>
      </c>
      <c r="AB692" s="24" t="str">
        <f t="shared" si="141"/>
        <v>МКДОУ «Цалакский детский сад «Теремок» (Табасаранский район)</v>
      </c>
      <c r="AC692" s="24">
        <f>'Рейтинговая таблица организаций'!AX692</f>
        <v>95</v>
      </c>
      <c r="AD692" s="24">
        <f>'Рейтинговая таблица организаций'!AY692</f>
        <v>95</v>
      </c>
      <c r="AE692" s="24">
        <f>'Рейтинговая таблица организаций'!AZ692</f>
        <v>90</v>
      </c>
      <c r="AF692" s="24">
        <f>'Рейтинговая таблица организаций'!BA692</f>
        <v>94</v>
      </c>
      <c r="AG692" s="24">
        <f t="shared" si="142"/>
        <v>689</v>
      </c>
      <c r="AH692" s="24" t="str">
        <f t="shared" si="143"/>
        <v>МКДОУ «Цалакский детский сад «Теремок» (Табасаранский район)</v>
      </c>
      <c r="AI692" s="24">
        <f>'Рейтинговая таблица организаций'!BB692</f>
        <v>76.8</v>
      </c>
    </row>
    <row r="693" spans="1:35" s="24" customFormat="1" x14ac:dyDescent="0.25">
      <c r="A693" s="24">
        <f>'Рейтинговая таблица организаций'!A693</f>
        <v>690</v>
      </c>
      <c r="B693" s="24" t="str">
        <f>'Рейтинговая таблица организаций'!B693</f>
        <v>МКДОУ «Чурдафский детский сад «Ласточка» (Табасаранский район)</v>
      </c>
      <c r="C693" s="24">
        <f>'Рейтинговая таблица организаций'!C693</f>
        <v>10</v>
      </c>
      <c r="D693" s="24">
        <f t="shared" si="132"/>
        <v>690</v>
      </c>
      <c r="E693" s="24" t="str">
        <f t="shared" si="133"/>
        <v>МКДОУ «Чурдафский детский сад «Ласточка» (Табасаранский район)</v>
      </c>
      <c r="F693" s="24">
        <f>'Рейтинговая таблица организаций'!M693</f>
        <v>94</v>
      </c>
      <c r="G693" s="24">
        <f>'Рейтинговая таблица организаций'!N693</f>
        <v>100</v>
      </c>
      <c r="H693" s="24">
        <f>'Рейтинговая таблица организаций'!O693</f>
        <v>100</v>
      </c>
      <c r="I693" s="24">
        <f>'Рейтинговая таблица организаций'!P693</f>
        <v>98</v>
      </c>
      <c r="J693" s="24">
        <f t="shared" si="134"/>
        <v>690</v>
      </c>
      <c r="K693" s="24" t="str">
        <f t="shared" si="135"/>
        <v>МКДОУ «Чурдафский детский сад «Ласточка» (Табасаранский район)</v>
      </c>
      <c r="L693" s="24">
        <f>'Рейтинговая таблица организаций'!V693</f>
        <v>60</v>
      </c>
      <c r="M693" s="24">
        <f>'Рейтинговая таблица организаций'!X693</f>
        <v>80</v>
      </c>
      <c r="N693" s="24">
        <f>'Рейтинговая таблица организаций'!Y693</f>
        <v>70</v>
      </c>
      <c r="O693" s="24">
        <f t="shared" si="136"/>
        <v>690</v>
      </c>
      <c r="P693" s="24" t="str">
        <f t="shared" si="137"/>
        <v>МКДОУ «Чурдафский детский сад «Ласточка» (Табасаранский район)</v>
      </c>
      <c r="Q693" s="24">
        <f>'Рейтинговая таблица организаций'!AD693</f>
        <v>0</v>
      </c>
      <c r="R693" s="24">
        <f>'Рейтинговая таблица организаций'!AE693</f>
        <v>0</v>
      </c>
      <c r="S693" s="7">
        <f>'Рейтинговая таблица организаций'!AF693</f>
        <v>50</v>
      </c>
      <c r="T693" s="24">
        <f>'Рейтинговая таблица организаций'!AG693</f>
        <v>15</v>
      </c>
      <c r="U693" s="24">
        <f t="shared" si="138"/>
        <v>690</v>
      </c>
      <c r="V693" s="24" t="str">
        <f t="shared" si="139"/>
        <v>МКДОУ «Чурдафский детский сад «Ласточка» (Табасаранский район)</v>
      </c>
      <c r="W693" s="24">
        <f>'Рейтинговая таблица организаций'!AN693</f>
        <v>80</v>
      </c>
      <c r="X693" s="24">
        <f>'Рейтинговая таблица организаций'!AO693</f>
        <v>80</v>
      </c>
      <c r="Y693" s="24">
        <f>'Рейтинговая таблица организаций'!AP693</f>
        <v>100</v>
      </c>
      <c r="Z693" s="24">
        <f>'Рейтинговая таблица организаций'!AQ693</f>
        <v>84</v>
      </c>
      <c r="AA693" s="24">
        <f t="shared" si="140"/>
        <v>690</v>
      </c>
      <c r="AB693" s="24" t="str">
        <f t="shared" si="141"/>
        <v>МКДОУ «Чурдафский детский сад «Ласточка» (Табасаранский район)</v>
      </c>
      <c r="AC693" s="24">
        <f>'Рейтинговая таблица организаций'!AX693</f>
        <v>90</v>
      </c>
      <c r="AD693" s="24">
        <f>'Рейтинговая таблица организаций'!AY693</f>
        <v>90</v>
      </c>
      <c r="AE693" s="24">
        <f>'Рейтинговая таблица организаций'!AZ693</f>
        <v>80</v>
      </c>
      <c r="AF693" s="24">
        <f>'Рейтинговая таблица организаций'!BA693</f>
        <v>88</v>
      </c>
      <c r="AG693" s="24">
        <f t="shared" si="142"/>
        <v>690</v>
      </c>
      <c r="AH693" s="24" t="str">
        <f t="shared" si="143"/>
        <v>МКДОУ «Чурдафский детский сад «Ласточка» (Табасаранский район)</v>
      </c>
      <c r="AI693" s="24">
        <f>'Рейтинговая таблица организаций'!BB693</f>
        <v>71</v>
      </c>
    </row>
    <row r="694" spans="1:35" s="24" customFormat="1" x14ac:dyDescent="0.25">
      <c r="A694" s="24">
        <f>'Рейтинговая таблица организаций'!A694</f>
        <v>691</v>
      </c>
      <c r="B694" s="24" t="str">
        <f>'Рейтинговая таблица организаций'!B694</f>
        <v>МКДОУ «Шиленский детский сад «Радуга» (Табасаранский район)</v>
      </c>
      <c r="C694" s="24">
        <f>'Рейтинговая таблица организаций'!C694</f>
        <v>10</v>
      </c>
      <c r="D694" s="24">
        <f t="shared" si="132"/>
        <v>691</v>
      </c>
      <c r="E694" s="24" t="str">
        <f t="shared" si="133"/>
        <v>МКДОУ «Шиленский детский сад «Радуга» (Табасаранский район)</v>
      </c>
      <c r="F694" s="24">
        <f>'Рейтинговая таблица организаций'!M694</f>
        <v>80</v>
      </c>
      <c r="G694" s="24">
        <f>'Рейтинговая таблица организаций'!N694</f>
        <v>100</v>
      </c>
      <c r="H694" s="24">
        <f>'Рейтинговая таблица организаций'!O694</f>
        <v>100</v>
      </c>
      <c r="I694" s="24">
        <f>'Рейтинговая таблица организаций'!P694</f>
        <v>94</v>
      </c>
      <c r="J694" s="24">
        <f t="shared" si="134"/>
        <v>691</v>
      </c>
      <c r="K694" s="24" t="str">
        <f t="shared" si="135"/>
        <v>МКДОУ «Шиленский детский сад «Радуга» (Табасаранский район)</v>
      </c>
      <c r="L694" s="24">
        <f>'Рейтинговая таблица организаций'!V694</f>
        <v>80</v>
      </c>
      <c r="M694" s="24">
        <f>'Рейтинговая таблица организаций'!X694</f>
        <v>100</v>
      </c>
      <c r="N694" s="24">
        <f>'Рейтинговая таблица организаций'!Y694</f>
        <v>90</v>
      </c>
      <c r="O694" s="24">
        <f t="shared" si="136"/>
        <v>691</v>
      </c>
      <c r="P694" s="24" t="str">
        <f t="shared" si="137"/>
        <v>МКДОУ «Шиленский детский сад «Радуга» (Табасаранский район)</v>
      </c>
      <c r="Q694" s="24">
        <f>'Рейтинговая таблица организаций'!AD694</f>
        <v>20</v>
      </c>
      <c r="R694" s="24">
        <f>'Рейтинговая таблица организаций'!AE694</f>
        <v>20</v>
      </c>
      <c r="S694" s="7">
        <f>'Рейтинговая таблица организаций'!AF694</f>
        <v>50</v>
      </c>
      <c r="T694" s="24">
        <f>'Рейтинговая таблица организаций'!AG694</f>
        <v>29</v>
      </c>
      <c r="U694" s="24">
        <f t="shared" si="138"/>
        <v>691</v>
      </c>
      <c r="V694" s="24" t="str">
        <f t="shared" si="139"/>
        <v>МКДОУ «Шиленский детский сад «Радуга» (Табасаранский район)</v>
      </c>
      <c r="W694" s="24">
        <f>'Рейтинговая таблица организаций'!AN694</f>
        <v>100</v>
      </c>
      <c r="X694" s="24">
        <f>'Рейтинговая таблица организаций'!AO694</f>
        <v>100</v>
      </c>
      <c r="Y694" s="24">
        <f>'Рейтинговая таблица организаций'!AP694</f>
        <v>100</v>
      </c>
      <c r="Z694" s="24">
        <f>'Рейтинговая таблица организаций'!AQ694</f>
        <v>100</v>
      </c>
      <c r="AA694" s="24">
        <f t="shared" si="140"/>
        <v>691</v>
      </c>
      <c r="AB694" s="24" t="str">
        <f t="shared" si="141"/>
        <v>МКДОУ «Шиленский детский сад «Радуга» (Табасаранский район)</v>
      </c>
      <c r="AC694" s="24">
        <f>'Рейтинговая таблица организаций'!AX694</f>
        <v>100</v>
      </c>
      <c r="AD694" s="24">
        <f>'Рейтинговая таблица организаций'!AY694</f>
        <v>100</v>
      </c>
      <c r="AE694" s="24">
        <f>'Рейтинговая таблица организаций'!AZ694</f>
        <v>90</v>
      </c>
      <c r="AF694" s="24">
        <f>'Рейтинговая таблица организаций'!BA694</f>
        <v>98</v>
      </c>
      <c r="AG694" s="24">
        <f t="shared" si="142"/>
        <v>691</v>
      </c>
      <c r="AH694" s="24" t="str">
        <f t="shared" si="143"/>
        <v>МКДОУ «Шиленский детский сад «Радуга» (Табасаранский район)</v>
      </c>
      <c r="AI694" s="24">
        <f>'Рейтинговая таблица организаций'!BB694</f>
        <v>82.2</v>
      </c>
    </row>
    <row r="695" spans="1:35" s="24" customFormat="1" x14ac:dyDescent="0.25">
      <c r="A695" s="24">
        <f>'Рейтинговая таблица организаций'!A695</f>
        <v>692</v>
      </c>
      <c r="B695" s="24" t="str">
        <f>'Рейтинговая таблица организаций'!B695</f>
        <v>МКДОУ «Ягдыгский детский сад «Алёнка» (Табасаранский район)</v>
      </c>
      <c r="C695" s="24">
        <f>'Рейтинговая таблица организаций'!C695</f>
        <v>36</v>
      </c>
      <c r="D695" s="24">
        <f t="shared" si="132"/>
        <v>692</v>
      </c>
      <c r="E695" s="24" t="str">
        <f t="shared" si="133"/>
        <v>МКДОУ «Ягдыгский детский сад «Алёнка» (Табасаранский район)</v>
      </c>
      <c r="F695" s="24">
        <f>'Рейтинговая таблица организаций'!M695</f>
        <v>97</v>
      </c>
      <c r="G695" s="24">
        <f>'Рейтинговая таблица организаций'!N695</f>
        <v>60</v>
      </c>
      <c r="H695" s="24">
        <f>'Рейтинговая таблица организаций'!O695</f>
        <v>100</v>
      </c>
      <c r="I695" s="24">
        <f>'Рейтинговая таблица организаций'!P695</f>
        <v>87</v>
      </c>
      <c r="J695" s="24">
        <f t="shared" si="134"/>
        <v>692</v>
      </c>
      <c r="K695" s="24" t="str">
        <f t="shared" si="135"/>
        <v>МКДОУ «Ягдыгский детский сад «Алёнка» (Табасаранский район)</v>
      </c>
      <c r="L695" s="24">
        <f>'Рейтинговая таблица организаций'!V695</f>
        <v>100</v>
      </c>
      <c r="M695" s="24">
        <f>'Рейтинговая таблица организаций'!X695</f>
        <v>92</v>
      </c>
      <c r="N695" s="24">
        <f>'Рейтинговая таблица организаций'!Y695</f>
        <v>96</v>
      </c>
      <c r="O695" s="24">
        <f t="shared" si="136"/>
        <v>692</v>
      </c>
      <c r="P695" s="24" t="str">
        <f t="shared" si="137"/>
        <v>МКДОУ «Ягдыгский детский сад «Алёнка» (Табасаранский район)</v>
      </c>
      <c r="Q695" s="24">
        <f>'Рейтинговая таблица организаций'!AD695</f>
        <v>0</v>
      </c>
      <c r="R695" s="24">
        <f>'Рейтинговая таблица организаций'!AE695</f>
        <v>0</v>
      </c>
      <c r="S695" s="7">
        <f>'Рейтинговая таблица организаций'!AF695</f>
        <v>80</v>
      </c>
      <c r="T695" s="24">
        <f>'Рейтинговая таблица организаций'!AG695</f>
        <v>24</v>
      </c>
      <c r="U695" s="24">
        <f t="shared" si="138"/>
        <v>692</v>
      </c>
      <c r="V695" s="24" t="str">
        <f t="shared" si="139"/>
        <v>МКДОУ «Ягдыгский детский сад «Алёнка» (Табасаранский район)</v>
      </c>
      <c r="W695" s="24">
        <f>'Рейтинговая таблица организаций'!AN695</f>
        <v>100</v>
      </c>
      <c r="X695" s="24">
        <f>'Рейтинговая таблица организаций'!AO695</f>
        <v>100</v>
      </c>
      <c r="Y695" s="24">
        <f>'Рейтинговая таблица организаций'!AP695</f>
        <v>91</v>
      </c>
      <c r="Z695" s="24">
        <f>'Рейтинговая таблица организаций'!AQ695</f>
        <v>98</v>
      </c>
      <c r="AA695" s="24">
        <f t="shared" si="140"/>
        <v>692</v>
      </c>
      <c r="AB695" s="24" t="str">
        <f t="shared" si="141"/>
        <v>МКДОУ «Ягдыгский детский сад «Алёнка» (Табасаранский район)</v>
      </c>
      <c r="AC695" s="24">
        <f>'Рейтинговая таблица организаций'!AX695</f>
        <v>92</v>
      </c>
      <c r="AD695" s="24">
        <f>'Рейтинговая таблица организаций'!AY695</f>
        <v>89</v>
      </c>
      <c r="AE695" s="24">
        <f>'Рейтинговая таблица организаций'!AZ695</f>
        <v>94</v>
      </c>
      <c r="AF695" s="24">
        <f>'Рейтинговая таблица организаций'!BA695</f>
        <v>91</v>
      </c>
      <c r="AG695" s="24">
        <f t="shared" si="142"/>
        <v>692</v>
      </c>
      <c r="AH695" s="24" t="str">
        <f t="shared" si="143"/>
        <v>МКДОУ «Ягдыгский детский сад «Алёнка» (Табасаранский район)</v>
      </c>
      <c r="AI695" s="24">
        <f>'Рейтинговая таблица организаций'!BB695</f>
        <v>79.2</v>
      </c>
    </row>
    <row r="696" spans="1:35" s="24" customFormat="1" x14ac:dyDescent="0.25">
      <c r="A696" s="24">
        <f>'Рейтинговая таблица организаций'!A696</f>
        <v>693</v>
      </c>
      <c r="B696" s="24" t="str">
        <f>'Рейтинговая таблица организаций'!B696</f>
        <v>МКДОУ «Джугдильский детский сад «Ласточка» (Табасаранский район)</v>
      </c>
      <c r="C696" s="24">
        <f>'Рейтинговая таблица организаций'!C696</f>
        <v>30</v>
      </c>
      <c r="D696" s="24">
        <f t="shared" si="132"/>
        <v>693</v>
      </c>
      <c r="E696" s="24" t="str">
        <f t="shared" si="133"/>
        <v>МКДОУ «Джугдильский детский сад «Ласточка» (Табасаранский район)</v>
      </c>
      <c r="F696" s="24">
        <f>'Рейтинговая таблица организаций'!M696</f>
        <v>90</v>
      </c>
      <c r="G696" s="24">
        <f>'Рейтинговая таблица организаций'!N696</f>
        <v>100</v>
      </c>
      <c r="H696" s="24">
        <f>'Рейтинговая таблица организаций'!O696</f>
        <v>100</v>
      </c>
      <c r="I696" s="24">
        <f>'Рейтинговая таблица организаций'!P696</f>
        <v>97</v>
      </c>
      <c r="J696" s="24">
        <f t="shared" si="134"/>
        <v>693</v>
      </c>
      <c r="K696" s="24" t="str">
        <f t="shared" si="135"/>
        <v>МКДОУ «Джугдильский детский сад «Ласточка» (Табасаранский район)</v>
      </c>
      <c r="L696" s="24">
        <f>'Рейтинговая таблица организаций'!V696</f>
        <v>80</v>
      </c>
      <c r="M696" s="24">
        <f>'Рейтинговая таблица организаций'!X696</f>
        <v>77</v>
      </c>
      <c r="N696" s="24">
        <f>'Рейтинговая таблица организаций'!Y696</f>
        <v>78</v>
      </c>
      <c r="O696" s="24">
        <f t="shared" si="136"/>
        <v>693</v>
      </c>
      <c r="P696" s="24" t="str">
        <f t="shared" si="137"/>
        <v>МКДОУ «Джугдильский детский сад «Ласточка» (Табасаранский район)</v>
      </c>
      <c r="Q696" s="24">
        <f>'Рейтинговая таблица организаций'!AD696</f>
        <v>0</v>
      </c>
      <c r="R696" s="24">
        <f>'Рейтинговая таблица организаций'!AE696</f>
        <v>40</v>
      </c>
      <c r="S696" s="7">
        <f>'Рейтинговая таблица организаций'!AF696</f>
        <v>75</v>
      </c>
      <c r="T696" s="24">
        <f>'Рейтинговая таблица организаций'!AG696</f>
        <v>39</v>
      </c>
      <c r="U696" s="24">
        <f t="shared" si="138"/>
        <v>693</v>
      </c>
      <c r="V696" s="24" t="str">
        <f t="shared" si="139"/>
        <v>МКДОУ «Джугдильский детский сад «Ласточка» (Табасаранский район)</v>
      </c>
      <c r="W696" s="24">
        <f>'Рейтинговая таблица организаций'!AN696</f>
        <v>100</v>
      </c>
      <c r="X696" s="24">
        <f>'Рейтинговая таблица организаций'!AO696</f>
        <v>93</v>
      </c>
      <c r="Y696" s="24">
        <f>'Рейтинговая таблица организаций'!AP696</f>
        <v>91</v>
      </c>
      <c r="Z696" s="24">
        <f>'Рейтинговая таблица организаций'!AQ696</f>
        <v>95</v>
      </c>
      <c r="AA696" s="24">
        <f t="shared" si="140"/>
        <v>693</v>
      </c>
      <c r="AB696" s="24" t="str">
        <f t="shared" si="141"/>
        <v>МКДОУ «Джугдильский детский сад «Ласточка» (Табасаранский район)</v>
      </c>
      <c r="AC696" s="24">
        <f>'Рейтинговая таблица организаций'!AX696</f>
        <v>93</v>
      </c>
      <c r="AD696" s="24">
        <f>'Рейтинговая таблица организаций'!AY696</f>
        <v>97</v>
      </c>
      <c r="AE696" s="24">
        <f>'Рейтинговая таблица организаций'!AZ696</f>
        <v>90</v>
      </c>
      <c r="AF696" s="24">
        <f>'Рейтинговая таблица организаций'!BA696</f>
        <v>94</v>
      </c>
      <c r="AG696" s="24">
        <f t="shared" si="142"/>
        <v>693</v>
      </c>
      <c r="AH696" s="24" t="str">
        <f t="shared" si="143"/>
        <v>МКДОУ «Джугдильский детский сад «Ласточка» (Табасаранский район)</v>
      </c>
      <c r="AI696" s="24">
        <f>'Рейтинговая таблица организаций'!BB696</f>
        <v>80.599999999999994</v>
      </c>
    </row>
    <row r="697" spans="1:35" s="24" customFormat="1" x14ac:dyDescent="0.25">
      <c r="A697" s="24">
        <f>'Рейтинговая таблица организаций'!A697</f>
        <v>694</v>
      </c>
      <c r="B697" s="24" t="str">
        <f>'Рейтинговая таблица организаций'!B697</f>
        <v>МКДОУ «Урзигский детский сад «Орленок» (Табасаранский район)</v>
      </c>
      <c r="C697" s="24">
        <f>'Рейтинговая таблица организаций'!C697</f>
        <v>18</v>
      </c>
      <c r="D697" s="24">
        <f t="shared" si="132"/>
        <v>694</v>
      </c>
      <c r="E697" s="24" t="str">
        <f t="shared" si="133"/>
        <v>МКДОУ «Урзигский детский сад «Орленок» (Табасаранский район)</v>
      </c>
      <c r="F697" s="24">
        <f>'Рейтинговая таблица организаций'!M697</f>
        <v>97</v>
      </c>
      <c r="G697" s="24">
        <f>'Рейтинговая таблица организаций'!N697</f>
        <v>100</v>
      </c>
      <c r="H697" s="24">
        <f>'Рейтинговая таблица организаций'!O697</f>
        <v>100</v>
      </c>
      <c r="I697" s="24">
        <f>'Рейтинговая таблица организаций'!P697</f>
        <v>99</v>
      </c>
      <c r="J697" s="24">
        <f t="shared" si="134"/>
        <v>694</v>
      </c>
      <c r="K697" s="24" t="str">
        <f t="shared" si="135"/>
        <v>МКДОУ «Урзигский детский сад «Орленок» (Табасаранский район)</v>
      </c>
      <c r="L697" s="24">
        <f>'Рейтинговая таблица организаций'!V697</f>
        <v>100</v>
      </c>
      <c r="M697" s="24">
        <f>'Рейтинговая таблица организаций'!X697</f>
        <v>78</v>
      </c>
      <c r="N697" s="24">
        <f>'Рейтинговая таблица организаций'!Y697</f>
        <v>89</v>
      </c>
      <c r="O697" s="24">
        <f t="shared" si="136"/>
        <v>694</v>
      </c>
      <c r="P697" s="24" t="str">
        <f t="shared" si="137"/>
        <v>МКДОУ «Урзигский детский сад «Орленок» (Табасаранский район)</v>
      </c>
      <c r="Q697" s="24">
        <f>'Рейтинговая таблица организаций'!AD697</f>
        <v>0</v>
      </c>
      <c r="R697" s="24">
        <f>'Рейтинговая таблица организаций'!AE697</f>
        <v>0</v>
      </c>
      <c r="S697" s="7">
        <f>'Рейтинговая таблица организаций'!AF697</f>
        <v>50</v>
      </c>
      <c r="T697" s="24">
        <f>'Рейтинговая таблица организаций'!AG697</f>
        <v>15</v>
      </c>
      <c r="U697" s="24">
        <f t="shared" si="138"/>
        <v>694</v>
      </c>
      <c r="V697" s="24" t="str">
        <f t="shared" si="139"/>
        <v>МКДОУ «Урзигский детский сад «Орленок» (Табасаранский район)</v>
      </c>
      <c r="W697" s="24">
        <f>'Рейтинговая таблица организаций'!AN697</f>
        <v>100</v>
      </c>
      <c r="X697" s="24">
        <f>'Рейтинговая таблица организаций'!AO697</f>
        <v>100</v>
      </c>
      <c r="Y697" s="24">
        <f>'Рейтинговая таблица организаций'!AP697</f>
        <v>100</v>
      </c>
      <c r="Z697" s="24">
        <f>'Рейтинговая таблица организаций'!AQ697</f>
        <v>100</v>
      </c>
      <c r="AA697" s="24">
        <f t="shared" si="140"/>
        <v>694</v>
      </c>
      <c r="AB697" s="24" t="str">
        <f t="shared" si="141"/>
        <v>МКДОУ «Урзигский детский сад «Орленок» (Табасаранский район)</v>
      </c>
      <c r="AC697" s="24">
        <f>'Рейтинговая таблица организаций'!AX697</f>
        <v>100</v>
      </c>
      <c r="AD697" s="24">
        <f>'Рейтинговая таблица организаций'!AY697</f>
        <v>100</v>
      </c>
      <c r="AE697" s="24">
        <f>'Рейтинговая таблица организаций'!AZ697</f>
        <v>100</v>
      </c>
      <c r="AF697" s="24">
        <f>'Рейтинговая таблица организаций'!BA697</f>
        <v>100</v>
      </c>
      <c r="AG697" s="24">
        <f t="shared" si="142"/>
        <v>694</v>
      </c>
      <c r="AH697" s="24" t="str">
        <f t="shared" si="143"/>
        <v>МКДОУ «Урзигский детский сад «Орленок» (Табасаранский район)</v>
      </c>
      <c r="AI697" s="24">
        <f>'Рейтинговая таблица организаций'!BB697</f>
        <v>80.599999999999994</v>
      </c>
    </row>
    <row r="698" spans="1:35" s="24" customFormat="1" x14ac:dyDescent="0.25">
      <c r="A698" s="24">
        <f>'Рейтинговая таблица организаций'!A698</f>
        <v>695</v>
      </c>
      <c r="B698" s="24" t="str">
        <f>'Рейтинговая таблица организаций'!B698</f>
        <v>МКДОУ «Чулатский детский сад «Огонек» (Табасаранский район)</v>
      </c>
      <c r="C698" s="24">
        <f>'Рейтинговая таблица организаций'!C698</f>
        <v>22</v>
      </c>
      <c r="D698" s="24">
        <f t="shared" si="132"/>
        <v>695</v>
      </c>
      <c r="E698" s="24" t="str">
        <f t="shared" si="133"/>
        <v>МКДОУ «Чулатский детский сад «Огонек» (Табасаранский район)</v>
      </c>
      <c r="F698" s="24">
        <f>'Рейтинговая таблица организаций'!M698</f>
        <v>99</v>
      </c>
      <c r="G698" s="24">
        <f>'Рейтинговая таблица организаций'!N698</f>
        <v>100</v>
      </c>
      <c r="H698" s="24">
        <f>'Рейтинговая таблица организаций'!O698</f>
        <v>97</v>
      </c>
      <c r="I698" s="24">
        <f>'Рейтинговая таблица организаций'!P698</f>
        <v>99</v>
      </c>
      <c r="J698" s="24">
        <f t="shared" si="134"/>
        <v>695</v>
      </c>
      <c r="K698" s="24" t="str">
        <f t="shared" si="135"/>
        <v>МКДОУ «Чулатский детский сад «Огонек» (Табасаранский район)</v>
      </c>
      <c r="L698" s="24">
        <f>'Рейтинговая таблица организаций'!V698</f>
        <v>80</v>
      </c>
      <c r="M698" s="24">
        <f>'Рейтинговая таблица организаций'!X698</f>
        <v>91</v>
      </c>
      <c r="N698" s="24">
        <f>'Рейтинговая таблица организаций'!Y698</f>
        <v>85</v>
      </c>
      <c r="O698" s="24">
        <f t="shared" si="136"/>
        <v>695</v>
      </c>
      <c r="P698" s="24" t="str">
        <f t="shared" si="137"/>
        <v>МКДОУ «Чулатский детский сад «Огонек» (Табасаранский район)</v>
      </c>
      <c r="Q698" s="24">
        <f>'Рейтинговая таблица организаций'!AD698</f>
        <v>0</v>
      </c>
      <c r="R698" s="24">
        <f>'Рейтинговая таблица организаций'!AE698</f>
        <v>0</v>
      </c>
      <c r="S698" s="7">
        <f>'Рейтинговая таблица организаций'!AF698</f>
        <v>50</v>
      </c>
      <c r="T698" s="24">
        <f>'Рейтинговая таблица организаций'!AG698</f>
        <v>15</v>
      </c>
      <c r="U698" s="24">
        <f t="shared" si="138"/>
        <v>695</v>
      </c>
      <c r="V698" s="24" t="str">
        <f t="shared" si="139"/>
        <v>МКДОУ «Чулатский детский сад «Огонек» (Табасаранский район)</v>
      </c>
      <c r="W698" s="24">
        <f>'Рейтинговая таблица организаций'!AN698</f>
        <v>95</v>
      </c>
      <c r="X698" s="24">
        <f>'Рейтинговая таблица организаций'!AO698</f>
        <v>100</v>
      </c>
      <c r="Y698" s="24">
        <f>'Рейтинговая таблица организаций'!AP698</f>
        <v>100</v>
      </c>
      <c r="Z698" s="24">
        <f>'Рейтинговая таблица организаций'!AQ698</f>
        <v>98</v>
      </c>
      <c r="AA698" s="24">
        <f t="shared" si="140"/>
        <v>695</v>
      </c>
      <c r="AB698" s="24" t="str">
        <f t="shared" si="141"/>
        <v>МКДОУ «Чулатский детский сад «Огонек» (Табасаранский район)</v>
      </c>
      <c r="AC698" s="24">
        <f>'Рейтинговая таблица организаций'!AX698</f>
        <v>100</v>
      </c>
      <c r="AD698" s="24">
        <f>'Рейтинговая таблица организаций'!AY698</f>
        <v>95</v>
      </c>
      <c r="AE698" s="24">
        <f>'Рейтинговая таблица организаций'!AZ698</f>
        <v>100</v>
      </c>
      <c r="AF698" s="24">
        <f>'Рейтинговая таблица организаций'!BA698</f>
        <v>98</v>
      </c>
      <c r="AG698" s="24">
        <f t="shared" si="142"/>
        <v>695</v>
      </c>
      <c r="AH698" s="24" t="str">
        <f t="shared" si="143"/>
        <v>МКДОУ «Чулатский детский сад «Огонек» (Табасаранский район)</v>
      </c>
      <c r="AI698" s="24">
        <f>'Рейтинговая таблица организаций'!BB698</f>
        <v>79</v>
      </c>
    </row>
    <row r="699" spans="1:35" s="24" customFormat="1" x14ac:dyDescent="0.25">
      <c r="A699" s="24">
        <f>'Рейтинговая таблица организаций'!A699</f>
        <v>696</v>
      </c>
      <c r="B699" s="24" t="str">
        <f>'Рейтинговая таблица организаций'!B699</f>
        <v>МКУ ДО «ДЮСШ №1» (Табасаранский район)</v>
      </c>
      <c r="C699" s="24">
        <f>'Рейтинговая таблица организаций'!C699</f>
        <v>115</v>
      </c>
      <c r="D699" s="24">
        <f t="shared" si="132"/>
        <v>696</v>
      </c>
      <c r="E699" s="24" t="str">
        <f t="shared" si="133"/>
        <v>МКУ ДО «ДЮСШ №1» (Табасаранский район)</v>
      </c>
      <c r="F699" s="24">
        <f>'Рейтинговая таблица организаций'!M699</f>
        <v>38</v>
      </c>
      <c r="G699" s="24">
        <f>'Рейтинговая таблица организаций'!N699</f>
        <v>100</v>
      </c>
      <c r="H699" s="24">
        <f>'Рейтинговая таблица организаций'!O699</f>
        <v>98</v>
      </c>
      <c r="I699" s="24">
        <f>'Рейтинговая таблица организаций'!P699</f>
        <v>81</v>
      </c>
      <c r="J699" s="24">
        <f t="shared" si="134"/>
        <v>696</v>
      </c>
      <c r="K699" s="24" t="str">
        <f t="shared" si="135"/>
        <v>МКУ ДО «ДЮСШ №1» (Табасаранский район)</v>
      </c>
      <c r="L699" s="24">
        <f>'Рейтинговая таблица организаций'!V699</f>
        <v>80</v>
      </c>
      <c r="M699" s="24">
        <f>'Рейтинговая таблица организаций'!X699</f>
        <v>90</v>
      </c>
      <c r="N699" s="24">
        <f>'Рейтинговая таблица организаций'!Y699</f>
        <v>85</v>
      </c>
      <c r="O699" s="24">
        <f t="shared" si="136"/>
        <v>696</v>
      </c>
      <c r="P699" s="24" t="str">
        <f t="shared" si="137"/>
        <v>МКУ ДО «ДЮСШ №1» (Табасаранский район)</v>
      </c>
      <c r="Q699" s="24">
        <f>'Рейтинговая таблица организаций'!AD699</f>
        <v>0</v>
      </c>
      <c r="R699" s="24">
        <f>'Рейтинговая таблица организаций'!AE699</f>
        <v>0</v>
      </c>
      <c r="S699" s="7">
        <f>'Рейтинговая таблица организаций'!AF699</f>
        <v>91.666666666666671</v>
      </c>
      <c r="T699" s="24">
        <f>'Рейтинговая таблица организаций'!AG699</f>
        <v>28</v>
      </c>
      <c r="U699" s="24">
        <f t="shared" si="138"/>
        <v>696</v>
      </c>
      <c r="V699" s="24" t="str">
        <f t="shared" si="139"/>
        <v>МКУ ДО «ДЮСШ №1» (Табасаранский район)</v>
      </c>
      <c r="W699" s="24">
        <f>'Рейтинговая таблица организаций'!AN699</f>
        <v>92</v>
      </c>
      <c r="X699" s="24">
        <f>'Рейтинговая таблица организаций'!AO699</f>
        <v>93</v>
      </c>
      <c r="Y699" s="24">
        <f>'Рейтинговая таблица организаций'!AP699</f>
        <v>93</v>
      </c>
      <c r="Z699" s="24">
        <f>'Рейтинговая таблица организаций'!AQ699</f>
        <v>93</v>
      </c>
      <c r="AA699" s="24">
        <f t="shared" si="140"/>
        <v>696</v>
      </c>
      <c r="AB699" s="24" t="str">
        <f t="shared" si="141"/>
        <v>МКУ ДО «ДЮСШ №1» (Табасаранский район)</v>
      </c>
      <c r="AC699" s="24">
        <f>'Рейтинговая таблица организаций'!AX699</f>
        <v>93</v>
      </c>
      <c r="AD699" s="24">
        <f>'Рейтинговая таблица организаций'!AY699</f>
        <v>89</v>
      </c>
      <c r="AE699" s="24">
        <f>'Рейтинговая таблица организаций'!AZ699</f>
        <v>93</v>
      </c>
      <c r="AF699" s="24">
        <f>'Рейтинговая таблица организаций'!BA699</f>
        <v>91</v>
      </c>
      <c r="AG699" s="24">
        <f t="shared" si="142"/>
        <v>696</v>
      </c>
      <c r="AH699" s="24" t="str">
        <f t="shared" si="143"/>
        <v>МКУ ДО «ДЮСШ №1» (Табасаранский район)</v>
      </c>
      <c r="AI699" s="24">
        <f>'Рейтинговая таблица организаций'!BB699</f>
        <v>75.599999999999994</v>
      </c>
    </row>
    <row r="700" spans="1:35" s="24" customFormat="1" x14ac:dyDescent="0.25">
      <c r="A700" s="24">
        <f>'Рейтинговая таблица организаций'!A700</f>
        <v>697</v>
      </c>
      <c r="B700" s="24" t="str">
        <f>'Рейтинговая таблица организаций'!B700</f>
        <v>МКУ ДО «ДЮСШ №3» (Табасаранский район)</v>
      </c>
      <c r="C700" s="24">
        <f>'Рейтинговая таблица организаций'!C700</f>
        <v>254</v>
      </c>
      <c r="D700" s="24">
        <f t="shared" si="132"/>
        <v>697</v>
      </c>
      <c r="E700" s="24" t="str">
        <f t="shared" si="133"/>
        <v>МКУ ДО «ДЮСШ №3» (Табасаранский район)</v>
      </c>
      <c r="F700" s="24">
        <f>'Рейтинговая таблица организаций'!M700</f>
        <v>91</v>
      </c>
      <c r="G700" s="24">
        <f>'Рейтинговая таблица организаций'!N700</f>
        <v>100</v>
      </c>
      <c r="H700" s="24">
        <f>'Рейтинговая таблица организаций'!O700</f>
        <v>95</v>
      </c>
      <c r="I700" s="24">
        <f>'Рейтинговая таблица организаций'!P700</f>
        <v>95</v>
      </c>
      <c r="J700" s="24">
        <f t="shared" si="134"/>
        <v>697</v>
      </c>
      <c r="K700" s="24" t="str">
        <f t="shared" si="135"/>
        <v>МКУ ДО «ДЮСШ №3» (Табасаранский район)</v>
      </c>
      <c r="L700" s="24">
        <f>'Рейтинговая таблица организаций'!V700</f>
        <v>80</v>
      </c>
      <c r="M700" s="24">
        <f>'Рейтинговая таблица организаций'!X700</f>
        <v>86</v>
      </c>
      <c r="N700" s="24">
        <f>'Рейтинговая таблица организаций'!Y700</f>
        <v>83</v>
      </c>
      <c r="O700" s="24">
        <f t="shared" si="136"/>
        <v>697</v>
      </c>
      <c r="P700" s="24" t="str">
        <f t="shared" si="137"/>
        <v>МКУ ДО «ДЮСШ №3» (Табасаранский район)</v>
      </c>
      <c r="Q700" s="24">
        <f>'Рейтинговая таблица организаций'!AD700</f>
        <v>0</v>
      </c>
      <c r="R700" s="24">
        <f>'Рейтинговая таблица организаций'!AE700</f>
        <v>40</v>
      </c>
      <c r="S700" s="7">
        <f>'Рейтинговая таблица организаций'!AF700</f>
        <v>83.333333333333329</v>
      </c>
      <c r="T700" s="24">
        <f>'Рейтинговая таблица организаций'!AG700</f>
        <v>41</v>
      </c>
      <c r="U700" s="24">
        <f t="shared" si="138"/>
        <v>697</v>
      </c>
      <c r="V700" s="24" t="str">
        <f t="shared" si="139"/>
        <v>МКУ ДО «ДЮСШ №3» (Табасаранский район)</v>
      </c>
      <c r="W700" s="24">
        <f>'Рейтинговая таблица организаций'!AN700</f>
        <v>99</v>
      </c>
      <c r="X700" s="24">
        <f>'Рейтинговая таблица организаций'!AO700</f>
        <v>99</v>
      </c>
      <c r="Y700" s="24">
        <f>'Рейтинговая таблица организаций'!AP700</f>
        <v>98</v>
      </c>
      <c r="Z700" s="24">
        <f>'Рейтинговая таблица организаций'!AQ700</f>
        <v>99</v>
      </c>
      <c r="AA700" s="24">
        <f t="shared" si="140"/>
        <v>697</v>
      </c>
      <c r="AB700" s="24" t="str">
        <f t="shared" si="141"/>
        <v>МКУ ДО «ДЮСШ №3» (Табасаранский район)</v>
      </c>
      <c r="AC700" s="24">
        <f>'Рейтинговая таблица организаций'!AX700</f>
        <v>95</v>
      </c>
      <c r="AD700" s="24">
        <f>'Рейтинговая таблица организаций'!AY700</f>
        <v>98</v>
      </c>
      <c r="AE700" s="24">
        <f>'Рейтинговая таблица организаций'!AZ700</f>
        <v>96</v>
      </c>
      <c r="AF700" s="24">
        <f>'Рейтинговая таблица организаций'!BA700</f>
        <v>96</v>
      </c>
      <c r="AG700" s="24">
        <f t="shared" si="142"/>
        <v>697</v>
      </c>
      <c r="AH700" s="24" t="str">
        <f t="shared" si="143"/>
        <v>МКУ ДО «ДЮСШ №3» (Табасаранский район)</v>
      </c>
      <c r="AI700" s="24">
        <f>'Рейтинговая таблица организаций'!BB700</f>
        <v>82.8</v>
      </c>
    </row>
    <row r="701" spans="1:35" s="24" customFormat="1" x14ac:dyDescent="0.25">
      <c r="A701" s="24">
        <f>'Рейтинговая таблица организаций'!A701</f>
        <v>698</v>
      </c>
      <c r="B701" s="24" t="str">
        <f>'Рейтинговая таблица организаций'!B701</f>
        <v>МКУ ДО «ДЮСШ №4» (Табасаранский район)</v>
      </c>
      <c r="C701" s="24">
        <f>'Рейтинговая таблица организаций'!C701</f>
        <v>300</v>
      </c>
      <c r="D701" s="24">
        <f t="shared" si="132"/>
        <v>698</v>
      </c>
      <c r="E701" s="24" t="str">
        <f t="shared" si="133"/>
        <v>МКУ ДО «ДЮСШ №4» (Табасаранский район)</v>
      </c>
      <c r="F701" s="24">
        <f>'Рейтинговая таблица организаций'!M701</f>
        <v>99</v>
      </c>
      <c r="G701" s="24">
        <f>'Рейтинговая таблица организаций'!N701</f>
        <v>100</v>
      </c>
      <c r="H701" s="24">
        <f>'Рейтинговая таблица организаций'!O701</f>
        <v>99</v>
      </c>
      <c r="I701" s="24">
        <f>'Рейтинговая таблица организаций'!P701</f>
        <v>99</v>
      </c>
      <c r="J701" s="24">
        <f t="shared" si="134"/>
        <v>698</v>
      </c>
      <c r="K701" s="24" t="str">
        <f t="shared" si="135"/>
        <v>МКУ ДО «ДЮСШ №4» (Табасаранский район)</v>
      </c>
      <c r="L701" s="24">
        <f>'Рейтинговая таблица организаций'!V701</f>
        <v>60</v>
      </c>
      <c r="M701" s="24">
        <f>'Рейтинговая таблица организаций'!X701</f>
        <v>97</v>
      </c>
      <c r="N701" s="24">
        <f>'Рейтинговая таблица организаций'!Y701</f>
        <v>78</v>
      </c>
      <c r="O701" s="24">
        <f t="shared" si="136"/>
        <v>698</v>
      </c>
      <c r="P701" s="24" t="str">
        <f t="shared" si="137"/>
        <v>МКУ ДО «ДЮСШ №4» (Табасаранский район)</v>
      </c>
      <c r="Q701" s="24">
        <f>'Рейтинговая таблица организаций'!AD701</f>
        <v>0</v>
      </c>
      <c r="R701" s="24">
        <f>'Рейтинговая таблица организаций'!AE701</f>
        <v>0</v>
      </c>
      <c r="S701" s="7">
        <f>'Рейтинговая таблица организаций'!AF701</f>
        <v>50</v>
      </c>
      <c r="T701" s="24">
        <f>'Рейтинговая таблица организаций'!AG701</f>
        <v>15</v>
      </c>
      <c r="U701" s="24">
        <f t="shared" si="138"/>
        <v>698</v>
      </c>
      <c r="V701" s="24" t="str">
        <f t="shared" si="139"/>
        <v>МКУ ДО «ДЮСШ №4» (Табасаранский район)</v>
      </c>
      <c r="W701" s="24">
        <f>'Рейтинговая таблица организаций'!AN701</f>
        <v>100</v>
      </c>
      <c r="X701" s="24">
        <f>'Рейтинговая таблица организаций'!AO701</f>
        <v>100</v>
      </c>
      <c r="Y701" s="24">
        <f>'Рейтинговая таблица организаций'!AP701</f>
        <v>98</v>
      </c>
      <c r="Z701" s="24">
        <f>'Рейтинговая таблица организаций'!AQ701</f>
        <v>100</v>
      </c>
      <c r="AA701" s="24">
        <f t="shared" si="140"/>
        <v>698</v>
      </c>
      <c r="AB701" s="24" t="str">
        <f t="shared" si="141"/>
        <v>МКУ ДО «ДЮСШ №4» (Табасаранский район)</v>
      </c>
      <c r="AC701" s="24">
        <f>'Рейтинговая таблица организаций'!AX701</f>
        <v>99</v>
      </c>
      <c r="AD701" s="24">
        <f>'Рейтинговая таблица организаций'!AY701</f>
        <v>99</v>
      </c>
      <c r="AE701" s="24">
        <f>'Рейтинговая таблица организаций'!AZ701</f>
        <v>99</v>
      </c>
      <c r="AF701" s="24">
        <f>'Рейтинговая таблица организаций'!BA701</f>
        <v>99</v>
      </c>
      <c r="AG701" s="24">
        <f t="shared" si="142"/>
        <v>698</v>
      </c>
      <c r="AH701" s="24" t="str">
        <f t="shared" si="143"/>
        <v>МКУ ДО «ДЮСШ №4» (Табасаранский район)</v>
      </c>
      <c r="AI701" s="24">
        <f>'Рейтинговая таблица организаций'!BB701</f>
        <v>78.2</v>
      </c>
    </row>
    <row r="702" spans="1:35" s="24" customFormat="1" x14ac:dyDescent="0.25">
      <c r="A702" s="24">
        <f>'Рейтинговая таблица организаций'!A702</f>
        <v>699</v>
      </c>
      <c r="B702" s="24" t="str">
        <f>'Рейтинговая таблица организаций'!B702</f>
        <v>МКУ ДО «ДДТ» (Табасаранский район)</v>
      </c>
      <c r="C702" s="24">
        <f>'Рейтинговая таблица организаций'!C702</f>
        <v>600</v>
      </c>
      <c r="D702" s="24">
        <f t="shared" si="132"/>
        <v>699</v>
      </c>
      <c r="E702" s="24" t="str">
        <f t="shared" si="133"/>
        <v>МКУ ДО «ДДТ» (Табасаранский район)</v>
      </c>
      <c r="F702" s="24">
        <f>'Рейтинговая таблица организаций'!M702</f>
        <v>90</v>
      </c>
      <c r="G702" s="24">
        <f>'Рейтинговая таблица организаций'!N702</f>
        <v>100</v>
      </c>
      <c r="H702" s="24">
        <f>'Рейтинговая таблица организаций'!O702</f>
        <v>97</v>
      </c>
      <c r="I702" s="24">
        <f>'Рейтинговая таблица организаций'!P702</f>
        <v>96</v>
      </c>
      <c r="J702" s="24">
        <f t="shared" si="134"/>
        <v>699</v>
      </c>
      <c r="K702" s="24" t="str">
        <f t="shared" si="135"/>
        <v>МКУ ДО «ДДТ» (Табасаранский район)</v>
      </c>
      <c r="L702" s="24">
        <f>'Рейтинговая таблица организаций'!V702</f>
        <v>80</v>
      </c>
      <c r="M702" s="24">
        <f>'Рейтинговая таблица организаций'!X702</f>
        <v>88</v>
      </c>
      <c r="N702" s="24">
        <f>'Рейтинговая таблица организаций'!Y702</f>
        <v>84</v>
      </c>
      <c r="O702" s="24">
        <f t="shared" si="136"/>
        <v>699</v>
      </c>
      <c r="P702" s="24" t="str">
        <f t="shared" si="137"/>
        <v>МКУ ДО «ДДТ» (Табасаранский район)</v>
      </c>
      <c r="Q702" s="24">
        <f>'Рейтинговая таблица организаций'!AD702</f>
        <v>0</v>
      </c>
      <c r="R702" s="24">
        <f>'Рейтинговая таблица организаций'!AE702</f>
        <v>20</v>
      </c>
      <c r="S702" s="7">
        <f>'Рейтинговая таблица организаций'!AF702</f>
        <v>88</v>
      </c>
      <c r="T702" s="24">
        <f>'Рейтинговая таблица организаций'!AG702</f>
        <v>34</v>
      </c>
      <c r="U702" s="24">
        <f t="shared" si="138"/>
        <v>699</v>
      </c>
      <c r="V702" s="24" t="str">
        <f t="shared" si="139"/>
        <v>МКУ ДО «ДДТ» (Табасаранский район)</v>
      </c>
      <c r="W702" s="24">
        <f>'Рейтинговая таблица организаций'!AN702</f>
        <v>95</v>
      </c>
      <c r="X702" s="24">
        <f>'Рейтинговая таблица организаций'!AO702</f>
        <v>98</v>
      </c>
      <c r="Y702" s="24">
        <f>'Рейтинговая таблица организаций'!AP702</f>
        <v>97</v>
      </c>
      <c r="Z702" s="24">
        <f>'Рейтинговая таблица организаций'!AQ702</f>
        <v>97</v>
      </c>
      <c r="AA702" s="24">
        <f t="shared" si="140"/>
        <v>699</v>
      </c>
      <c r="AB702" s="24" t="str">
        <f t="shared" si="141"/>
        <v>МКУ ДО «ДДТ» (Табасаранский район)</v>
      </c>
      <c r="AC702" s="24">
        <f>'Рейтинговая таблица организаций'!AX702</f>
        <v>97</v>
      </c>
      <c r="AD702" s="24">
        <f>'Рейтинговая таблица организаций'!AY702</f>
        <v>98</v>
      </c>
      <c r="AE702" s="24">
        <f>'Рейтинговая таблица организаций'!AZ702</f>
        <v>96</v>
      </c>
      <c r="AF702" s="24">
        <f>'Рейтинговая таблица организаций'!BA702</f>
        <v>97</v>
      </c>
      <c r="AG702" s="24">
        <f t="shared" si="142"/>
        <v>699</v>
      </c>
      <c r="AH702" s="24" t="str">
        <f t="shared" si="143"/>
        <v>МКУ ДО «ДДТ» (Табасаранский район)</v>
      </c>
      <c r="AI702" s="24">
        <f>'Рейтинговая таблица организаций'!BB702</f>
        <v>81.599999999999994</v>
      </c>
    </row>
    <row r="703" spans="1:35" s="24" customFormat="1" x14ac:dyDescent="0.25">
      <c r="A703" s="24">
        <f>'Рейтинговая таблица организаций'!A703</f>
        <v>700</v>
      </c>
      <c r="B703" s="24" t="str">
        <f>'Рейтинговая таблица организаций'!B703</f>
        <v>МКУ ДО «Школа искусств» (Табасаранский район)</v>
      </c>
      <c r="C703" s="24">
        <f>'Рейтинговая таблица организаций'!C703</f>
        <v>64</v>
      </c>
      <c r="D703" s="24">
        <f t="shared" si="132"/>
        <v>700</v>
      </c>
      <c r="E703" s="24" t="str">
        <f t="shared" si="133"/>
        <v>МКУ ДО «Школа искусств» (Табасаранский район)</v>
      </c>
      <c r="F703" s="24">
        <f>'Рейтинговая таблица организаций'!M703</f>
        <v>89</v>
      </c>
      <c r="G703" s="24">
        <f>'Рейтинговая таблица организаций'!N703</f>
        <v>100</v>
      </c>
      <c r="H703" s="24">
        <f>'Рейтинговая таблица организаций'!O703</f>
        <v>95</v>
      </c>
      <c r="I703" s="24">
        <f>'Рейтинговая таблица организаций'!P703</f>
        <v>95</v>
      </c>
      <c r="J703" s="24">
        <f t="shared" si="134"/>
        <v>700</v>
      </c>
      <c r="K703" s="24" t="str">
        <f t="shared" si="135"/>
        <v>МКУ ДО «Школа искусств» (Табасаранский район)</v>
      </c>
      <c r="L703" s="24">
        <f>'Рейтинговая таблица организаций'!V703</f>
        <v>60</v>
      </c>
      <c r="M703" s="24">
        <f>'Рейтинговая таблица организаций'!X703</f>
        <v>91</v>
      </c>
      <c r="N703" s="24">
        <f>'Рейтинговая таблица организаций'!Y703</f>
        <v>75</v>
      </c>
      <c r="O703" s="24">
        <f t="shared" si="136"/>
        <v>700</v>
      </c>
      <c r="P703" s="24" t="str">
        <f t="shared" si="137"/>
        <v>МКУ ДО «Школа искусств» (Табасаранский район)</v>
      </c>
      <c r="Q703" s="24">
        <f>'Рейтинговая таблица организаций'!AD703</f>
        <v>0</v>
      </c>
      <c r="R703" s="24">
        <f>'Рейтинговая таблица организаций'!AE703</f>
        <v>20</v>
      </c>
      <c r="S703" s="7">
        <f>'Рейтинговая таблица организаций'!AF703</f>
        <v>86.206896551724142</v>
      </c>
      <c r="T703" s="24">
        <f>'Рейтинговая таблица организаций'!AG703</f>
        <v>34</v>
      </c>
      <c r="U703" s="24">
        <f t="shared" si="138"/>
        <v>700</v>
      </c>
      <c r="V703" s="24" t="str">
        <f t="shared" si="139"/>
        <v>МКУ ДО «Школа искусств» (Табасаранский район)</v>
      </c>
      <c r="W703" s="24">
        <f>'Рейтинговая таблица организаций'!AN703</f>
        <v>94</v>
      </c>
      <c r="X703" s="24">
        <f>'Рейтинговая таблица организаций'!AO703</f>
        <v>98</v>
      </c>
      <c r="Y703" s="24">
        <f>'Рейтинговая таблица организаций'!AP703</f>
        <v>98</v>
      </c>
      <c r="Z703" s="24">
        <f>'Рейтинговая таблица организаций'!AQ703</f>
        <v>96</v>
      </c>
      <c r="AA703" s="24">
        <f t="shared" si="140"/>
        <v>700</v>
      </c>
      <c r="AB703" s="24" t="str">
        <f t="shared" si="141"/>
        <v>МКУ ДО «Школа искусств» (Табасаранский район)</v>
      </c>
      <c r="AC703" s="24">
        <f>'Рейтинговая таблица организаций'!AX703</f>
        <v>94</v>
      </c>
      <c r="AD703" s="24">
        <f>'Рейтинговая таблица организаций'!AY703</f>
        <v>89</v>
      </c>
      <c r="AE703" s="24">
        <f>'Рейтинговая таблица организаций'!AZ703</f>
        <v>92</v>
      </c>
      <c r="AF703" s="24">
        <f>'Рейтинговая таблица организаций'!BA703</f>
        <v>92</v>
      </c>
      <c r="AG703" s="24">
        <f t="shared" si="142"/>
        <v>700</v>
      </c>
      <c r="AH703" s="24" t="str">
        <f t="shared" si="143"/>
        <v>МКУ ДО «Школа искусств» (Табасаранский район)</v>
      </c>
      <c r="AI703" s="24">
        <f>'Рейтинговая таблица организаций'!BB703</f>
        <v>78.400000000000006</v>
      </c>
    </row>
    <row r="704" spans="1:35" s="24" customFormat="1" x14ac:dyDescent="0.25">
      <c r="A704" s="24">
        <f>'Рейтинговая таблица организаций'!A704</f>
        <v>701</v>
      </c>
      <c r="B704" s="24" t="str">
        <f>'Рейтинговая таблица организаций'!B704</f>
        <v>МКОУ «Карабаглинская СОШ» (Тарумовский район)</v>
      </c>
      <c r="C704" s="24">
        <f>'Рейтинговая таблица организаций'!C704</f>
        <v>73</v>
      </c>
      <c r="D704" s="24">
        <f t="shared" si="132"/>
        <v>701</v>
      </c>
      <c r="E704" s="24" t="str">
        <f t="shared" si="133"/>
        <v>МКОУ «Карабаглинская СОШ» (Тарумовский район)</v>
      </c>
      <c r="F704" s="24">
        <f>'Рейтинговая таблица организаций'!M704</f>
        <v>100</v>
      </c>
      <c r="G704" s="24">
        <f>'Рейтинговая таблица организаций'!N704</f>
        <v>100</v>
      </c>
      <c r="H704" s="24">
        <f>'Рейтинговая таблица организаций'!O704</f>
        <v>98</v>
      </c>
      <c r="I704" s="24">
        <f>'Рейтинговая таблица организаций'!P704</f>
        <v>99</v>
      </c>
      <c r="J704" s="24">
        <f t="shared" si="134"/>
        <v>701</v>
      </c>
      <c r="K704" s="24" t="str">
        <f t="shared" si="135"/>
        <v>МКОУ «Карабаглинская СОШ» (Тарумовский район)</v>
      </c>
      <c r="L704" s="24">
        <f>'Рейтинговая таблица организаций'!V704</f>
        <v>100</v>
      </c>
      <c r="M704" s="24">
        <f>'Рейтинговая таблица организаций'!X704</f>
        <v>90</v>
      </c>
      <c r="N704" s="24">
        <f>'Рейтинговая таблица организаций'!Y704</f>
        <v>95</v>
      </c>
      <c r="O704" s="24">
        <f t="shared" si="136"/>
        <v>701</v>
      </c>
      <c r="P704" s="24" t="str">
        <f t="shared" si="137"/>
        <v>МКОУ «Карабаглинская СОШ» (Тарумовский район)</v>
      </c>
      <c r="Q704" s="24">
        <f>'Рейтинговая таблица организаций'!AD704</f>
        <v>20</v>
      </c>
      <c r="R704" s="24">
        <f>'Рейтинговая таблица организаций'!AE704</f>
        <v>40</v>
      </c>
      <c r="S704" s="7">
        <f>'Рейтинговая таблица организаций'!AF704</f>
        <v>69.230769230769226</v>
      </c>
      <c r="T704" s="24">
        <f>'Рейтинговая таблица организаций'!AG704</f>
        <v>43</v>
      </c>
      <c r="U704" s="24">
        <f t="shared" si="138"/>
        <v>701</v>
      </c>
      <c r="V704" s="24" t="str">
        <f t="shared" si="139"/>
        <v>МКОУ «Карабаглинская СОШ» (Тарумовский район)</v>
      </c>
      <c r="W704" s="24">
        <f>'Рейтинговая таблица организаций'!AN704</f>
        <v>99</v>
      </c>
      <c r="X704" s="24">
        <f>'Рейтинговая таблица организаций'!AO704</f>
        <v>97</v>
      </c>
      <c r="Y704" s="24">
        <f>'Рейтинговая таблица организаций'!AP704</f>
        <v>100</v>
      </c>
      <c r="Z704" s="24">
        <f>'Рейтинговая таблица организаций'!AQ704</f>
        <v>98</v>
      </c>
      <c r="AA704" s="24">
        <f t="shared" si="140"/>
        <v>701</v>
      </c>
      <c r="AB704" s="24" t="str">
        <f t="shared" si="141"/>
        <v>МКОУ «Карабаглинская СОШ» (Тарумовский район)</v>
      </c>
      <c r="AC704" s="24">
        <f>'Рейтинговая таблица организаций'!AX704</f>
        <v>97</v>
      </c>
      <c r="AD704" s="24">
        <f>'Рейтинговая таблица организаций'!AY704</f>
        <v>97</v>
      </c>
      <c r="AE704" s="24">
        <f>'Рейтинговая таблица организаций'!AZ704</f>
        <v>100</v>
      </c>
      <c r="AF704" s="24">
        <f>'Рейтинговая таблица организаций'!BA704</f>
        <v>98</v>
      </c>
      <c r="AG704" s="24">
        <f t="shared" si="142"/>
        <v>701</v>
      </c>
      <c r="AH704" s="24" t="str">
        <f t="shared" si="143"/>
        <v>МКОУ «Карабаглинская СОШ» (Тарумовский район)</v>
      </c>
      <c r="AI704" s="24">
        <f>'Рейтинговая таблица организаций'!BB704</f>
        <v>86.6</v>
      </c>
    </row>
    <row r="705" spans="1:35" s="24" customFormat="1" x14ac:dyDescent="0.25">
      <c r="A705" s="24">
        <f>'Рейтинговая таблица организаций'!A705</f>
        <v>702</v>
      </c>
      <c r="B705" s="24" t="str">
        <f>'Рейтинговая таблица организаций'!B705</f>
        <v>МКОУ «Калиновская СОШ» (Тарумовский район)</v>
      </c>
      <c r="C705" s="24">
        <f>'Рейтинговая таблица организаций'!C705</f>
        <v>125</v>
      </c>
      <c r="D705" s="24">
        <f t="shared" si="132"/>
        <v>702</v>
      </c>
      <c r="E705" s="24" t="str">
        <f t="shared" si="133"/>
        <v>МКОУ «Калиновская СОШ» (Тарумовский район)</v>
      </c>
      <c r="F705" s="24">
        <f>'Рейтинговая таблица организаций'!M705</f>
        <v>88</v>
      </c>
      <c r="G705" s="24">
        <f>'Рейтинговая таблица организаций'!N705</f>
        <v>100</v>
      </c>
      <c r="H705" s="24">
        <f>'Рейтинговая таблица организаций'!O705</f>
        <v>94</v>
      </c>
      <c r="I705" s="24">
        <f>'Рейтинговая таблица организаций'!P705</f>
        <v>94</v>
      </c>
      <c r="J705" s="24">
        <f t="shared" si="134"/>
        <v>702</v>
      </c>
      <c r="K705" s="24" t="str">
        <f t="shared" si="135"/>
        <v>МКОУ «Калиновская СОШ» (Тарумовский район)</v>
      </c>
      <c r="L705" s="24">
        <f>'Рейтинговая таблица организаций'!V705</f>
        <v>80</v>
      </c>
      <c r="M705" s="24">
        <f>'Рейтинговая таблица организаций'!X705</f>
        <v>94</v>
      </c>
      <c r="N705" s="24">
        <f>'Рейтинговая таблица организаций'!Y705</f>
        <v>87</v>
      </c>
      <c r="O705" s="24">
        <f t="shared" si="136"/>
        <v>702</v>
      </c>
      <c r="P705" s="24" t="str">
        <f t="shared" si="137"/>
        <v>МКОУ «Калиновская СОШ» (Тарумовский район)</v>
      </c>
      <c r="Q705" s="24">
        <f>'Рейтинговая таблица организаций'!AD705</f>
        <v>20</v>
      </c>
      <c r="R705" s="24">
        <f>'Рейтинговая таблица организаций'!AE705</f>
        <v>60</v>
      </c>
      <c r="S705" s="7">
        <f>'Рейтинговая таблица организаций'!AF705</f>
        <v>83.333333333333329</v>
      </c>
      <c r="T705" s="24">
        <f>'Рейтинговая таблица организаций'!AG705</f>
        <v>55</v>
      </c>
      <c r="U705" s="24">
        <f t="shared" si="138"/>
        <v>702</v>
      </c>
      <c r="V705" s="24" t="str">
        <f t="shared" si="139"/>
        <v>МКОУ «Калиновская СОШ» (Тарумовский район)</v>
      </c>
      <c r="W705" s="24">
        <f>'Рейтинговая таблица организаций'!AN705</f>
        <v>92</v>
      </c>
      <c r="X705" s="24">
        <f>'Рейтинговая таблица организаций'!AO705</f>
        <v>94</v>
      </c>
      <c r="Y705" s="24">
        <f>'Рейтинговая таблица организаций'!AP705</f>
        <v>95</v>
      </c>
      <c r="Z705" s="24">
        <f>'Рейтинговая таблица организаций'!AQ705</f>
        <v>93</v>
      </c>
      <c r="AA705" s="24">
        <f t="shared" si="140"/>
        <v>702</v>
      </c>
      <c r="AB705" s="24" t="str">
        <f t="shared" si="141"/>
        <v>МКОУ «Калиновская СОШ» (Тарумовский район)</v>
      </c>
      <c r="AC705" s="24">
        <f>'Рейтинговая таблица организаций'!AX705</f>
        <v>92</v>
      </c>
      <c r="AD705" s="24">
        <f>'Рейтинговая таблица организаций'!AY705</f>
        <v>96</v>
      </c>
      <c r="AE705" s="24">
        <f>'Рейтинговая таблица организаций'!AZ705</f>
        <v>94</v>
      </c>
      <c r="AF705" s="24">
        <f>'Рейтинговая таблица организаций'!BA705</f>
        <v>94</v>
      </c>
      <c r="AG705" s="24">
        <f t="shared" si="142"/>
        <v>702</v>
      </c>
      <c r="AH705" s="24" t="str">
        <f t="shared" si="143"/>
        <v>МКОУ «Калиновская СОШ» (Тарумовский район)</v>
      </c>
      <c r="AI705" s="24">
        <f>'Рейтинговая таблица организаций'!BB705</f>
        <v>84.6</v>
      </c>
    </row>
    <row r="706" spans="1:35" s="24" customFormat="1" x14ac:dyDescent="0.25">
      <c r="A706" s="24">
        <f>'Рейтинговая таблица организаций'!A706</f>
        <v>703</v>
      </c>
      <c r="B706" s="24" t="str">
        <f>'Рейтинговая таблица организаций'!B706</f>
        <v>МКОУ «Новоромановская СОШ» (Тарумовский район)</v>
      </c>
      <c r="C706" s="24">
        <f>'Рейтинговая таблица организаций'!C706</f>
        <v>114</v>
      </c>
      <c r="D706" s="24">
        <f t="shared" si="132"/>
        <v>703</v>
      </c>
      <c r="E706" s="24" t="str">
        <f t="shared" si="133"/>
        <v>МКОУ «Новоромановская СОШ» (Тарумовский район)</v>
      </c>
      <c r="F706" s="24">
        <f>'Рейтинговая таблица организаций'!M706</f>
        <v>95</v>
      </c>
      <c r="G706" s="24">
        <f>'Рейтинговая таблица организаций'!N706</f>
        <v>100</v>
      </c>
      <c r="H706" s="24">
        <f>'Рейтинговая таблица организаций'!O706</f>
        <v>97</v>
      </c>
      <c r="I706" s="24">
        <f>'Рейтинговая таблица организаций'!P706</f>
        <v>97</v>
      </c>
      <c r="J706" s="24">
        <f t="shared" si="134"/>
        <v>703</v>
      </c>
      <c r="K706" s="24" t="str">
        <f t="shared" si="135"/>
        <v>МКОУ «Новоромановская СОШ» (Тарумовский район)</v>
      </c>
      <c r="L706" s="24">
        <f>'Рейтинговая таблица организаций'!V706</f>
        <v>100</v>
      </c>
      <c r="M706" s="24">
        <f>'Рейтинговая таблица организаций'!X706</f>
        <v>91</v>
      </c>
      <c r="N706" s="24">
        <f>'Рейтинговая таблица организаций'!Y706</f>
        <v>95</v>
      </c>
      <c r="O706" s="24">
        <f t="shared" si="136"/>
        <v>703</v>
      </c>
      <c r="P706" s="24" t="str">
        <f t="shared" si="137"/>
        <v>МКОУ «Новоромановская СОШ» (Тарумовский район)</v>
      </c>
      <c r="Q706" s="24">
        <f>'Рейтинговая таблица организаций'!AD706</f>
        <v>20</v>
      </c>
      <c r="R706" s="24">
        <f>'Рейтинговая таблица организаций'!AE706</f>
        <v>80</v>
      </c>
      <c r="S706" s="7">
        <f>'Рейтинговая таблица организаций'!AF706</f>
        <v>72.727272727272734</v>
      </c>
      <c r="T706" s="24">
        <f>'Рейтинговая таблица организаций'!AG706</f>
        <v>60</v>
      </c>
      <c r="U706" s="24">
        <f t="shared" si="138"/>
        <v>703</v>
      </c>
      <c r="V706" s="24" t="str">
        <f t="shared" si="139"/>
        <v>МКОУ «Новоромановская СОШ» (Тарумовский район)</v>
      </c>
      <c r="W706" s="24">
        <f>'Рейтинговая таблица организаций'!AN706</f>
        <v>98</v>
      </c>
      <c r="X706" s="24">
        <f>'Рейтинговая таблица организаций'!AO706</f>
        <v>98</v>
      </c>
      <c r="Y706" s="24">
        <f>'Рейтинговая таблица организаций'!AP706</f>
        <v>99</v>
      </c>
      <c r="Z706" s="24">
        <f>'Рейтинговая таблица организаций'!AQ706</f>
        <v>98</v>
      </c>
      <c r="AA706" s="24">
        <f t="shared" si="140"/>
        <v>703</v>
      </c>
      <c r="AB706" s="24" t="str">
        <f t="shared" si="141"/>
        <v>МКОУ «Новоромановская СОШ» (Тарумовский район)</v>
      </c>
      <c r="AC706" s="24">
        <f>'Рейтинговая таблица организаций'!AX706</f>
        <v>98</v>
      </c>
      <c r="AD706" s="24">
        <f>'Рейтинговая таблица организаций'!AY706</f>
        <v>96</v>
      </c>
      <c r="AE706" s="24">
        <f>'Рейтинговая таблица организаций'!AZ706</f>
        <v>99</v>
      </c>
      <c r="AF706" s="24">
        <f>'Рейтинговая таблица организаций'!BA706</f>
        <v>97</v>
      </c>
      <c r="AG706" s="24">
        <f t="shared" si="142"/>
        <v>703</v>
      </c>
      <c r="AH706" s="24" t="str">
        <f t="shared" si="143"/>
        <v>МКОУ «Новоромановская СОШ» (Тарумовский район)</v>
      </c>
      <c r="AI706" s="24">
        <f>'Рейтинговая таблица организаций'!BB706</f>
        <v>89.4</v>
      </c>
    </row>
    <row r="707" spans="1:35" s="24" customFormat="1" x14ac:dyDescent="0.25">
      <c r="A707" s="24">
        <f>'Рейтинговая таблица организаций'!A707</f>
        <v>704</v>
      </c>
      <c r="B707" s="24" t="str">
        <f>'Рейтинговая таблица организаций'!B707</f>
        <v>МКОУ «Кузнецовская ООШ» (Тарумовский район)</v>
      </c>
      <c r="C707" s="24">
        <f>'Рейтинговая таблица организаций'!C707</f>
        <v>35</v>
      </c>
      <c r="D707" s="24">
        <f t="shared" si="132"/>
        <v>704</v>
      </c>
      <c r="E707" s="24" t="str">
        <f t="shared" si="133"/>
        <v>МКОУ «Кузнецовская ООШ» (Тарумовский район)</v>
      </c>
      <c r="F707" s="24">
        <f>'Рейтинговая таблица организаций'!M707</f>
        <v>94</v>
      </c>
      <c r="G707" s="24">
        <f>'Рейтинговая таблица организаций'!N707</f>
        <v>100</v>
      </c>
      <c r="H707" s="24">
        <f>'Рейтинговая таблица организаций'!O707</f>
        <v>100</v>
      </c>
      <c r="I707" s="24">
        <f>'Рейтинговая таблица организаций'!P707</f>
        <v>98</v>
      </c>
      <c r="J707" s="24">
        <f t="shared" si="134"/>
        <v>704</v>
      </c>
      <c r="K707" s="24" t="str">
        <f t="shared" si="135"/>
        <v>МКОУ «Кузнецовская ООШ» (Тарумовский район)</v>
      </c>
      <c r="L707" s="24">
        <f>'Рейтинговая таблица организаций'!V707</f>
        <v>100</v>
      </c>
      <c r="M707" s="24">
        <f>'Рейтинговая таблица организаций'!X707</f>
        <v>89</v>
      </c>
      <c r="N707" s="24">
        <f>'Рейтинговая таблица организаций'!Y707</f>
        <v>94</v>
      </c>
      <c r="O707" s="24">
        <f t="shared" si="136"/>
        <v>704</v>
      </c>
      <c r="P707" s="24" t="str">
        <f t="shared" si="137"/>
        <v>МКОУ «Кузнецовская ООШ» (Тарумовский район)</v>
      </c>
      <c r="Q707" s="24">
        <f>'Рейтинговая таблица организаций'!AD707</f>
        <v>60</v>
      </c>
      <c r="R707" s="24">
        <f>'Рейтинговая таблица организаций'!AE707</f>
        <v>40</v>
      </c>
      <c r="S707" s="7">
        <f>'Рейтинговая таблица организаций'!AF707</f>
        <v>66.666666666666671</v>
      </c>
      <c r="T707" s="24">
        <f>'Рейтинговая таблица организаций'!AG707</f>
        <v>54</v>
      </c>
      <c r="U707" s="24">
        <f t="shared" si="138"/>
        <v>704</v>
      </c>
      <c r="V707" s="24" t="str">
        <f t="shared" si="139"/>
        <v>МКОУ «Кузнецовская ООШ» (Тарумовский район)</v>
      </c>
      <c r="W707" s="24">
        <f>'Рейтинговая таблица организаций'!AN707</f>
        <v>100</v>
      </c>
      <c r="X707" s="24">
        <f>'Рейтинговая таблица организаций'!AO707</f>
        <v>100</v>
      </c>
      <c r="Y707" s="24">
        <f>'Рейтинговая таблица организаций'!AP707</f>
        <v>100</v>
      </c>
      <c r="Z707" s="24">
        <f>'Рейтинговая таблица организаций'!AQ707</f>
        <v>100</v>
      </c>
      <c r="AA707" s="24">
        <f t="shared" si="140"/>
        <v>704</v>
      </c>
      <c r="AB707" s="24" t="str">
        <f t="shared" si="141"/>
        <v>МКОУ «Кузнецовская ООШ» (Тарумовский район)</v>
      </c>
      <c r="AC707" s="24">
        <f>'Рейтинговая таблица организаций'!AX707</f>
        <v>100</v>
      </c>
      <c r="AD707" s="24">
        <f>'Рейтинговая таблица организаций'!AY707</f>
        <v>100</v>
      </c>
      <c r="AE707" s="24">
        <f>'Рейтинговая таблица организаций'!AZ707</f>
        <v>100</v>
      </c>
      <c r="AF707" s="24">
        <f>'Рейтинговая таблица организаций'!BA707</f>
        <v>100</v>
      </c>
      <c r="AG707" s="24">
        <f t="shared" si="142"/>
        <v>704</v>
      </c>
      <c r="AH707" s="24" t="str">
        <f t="shared" si="143"/>
        <v>МКОУ «Кузнецовская ООШ» (Тарумовский район)</v>
      </c>
      <c r="AI707" s="24">
        <f>'Рейтинговая таблица организаций'!BB707</f>
        <v>89.2</v>
      </c>
    </row>
    <row r="708" spans="1:35" s="24" customFormat="1" x14ac:dyDescent="0.25">
      <c r="A708" s="24">
        <f>'Рейтинговая таблица организаций'!A708</f>
        <v>705</v>
      </c>
      <c r="B708" s="24" t="str">
        <f>'Рейтинговая таблица организаций'!B708</f>
        <v>МКОУ «М-Горьковская НОШ» (Тарумовский район)</v>
      </c>
      <c r="C708" s="24">
        <f>'Рейтинговая таблица организаций'!C708</f>
        <v>13</v>
      </c>
      <c r="D708" s="24">
        <f t="shared" si="132"/>
        <v>705</v>
      </c>
      <c r="E708" s="24" t="str">
        <f t="shared" si="133"/>
        <v>МКОУ «М-Горьковская НОШ» (Тарумовский район)</v>
      </c>
      <c r="F708" s="24">
        <f>'Рейтинговая таблица организаций'!M708</f>
        <v>99</v>
      </c>
      <c r="G708" s="24">
        <f>'Рейтинговая таблица организаций'!N708</f>
        <v>100</v>
      </c>
      <c r="H708" s="24">
        <f>'Рейтинговая таблица организаций'!O708</f>
        <v>100</v>
      </c>
      <c r="I708" s="24">
        <f>'Рейтинговая таблица организаций'!P708</f>
        <v>100</v>
      </c>
      <c r="J708" s="24">
        <f t="shared" si="134"/>
        <v>705</v>
      </c>
      <c r="K708" s="24" t="str">
        <f t="shared" si="135"/>
        <v>МКОУ «М-Горьковская НОШ» (Тарумовский район)</v>
      </c>
      <c r="L708" s="24">
        <f>'Рейтинговая таблица организаций'!V708</f>
        <v>100</v>
      </c>
      <c r="M708" s="24">
        <f>'Рейтинговая таблица организаций'!X708</f>
        <v>92</v>
      </c>
      <c r="N708" s="24">
        <f>'Рейтинговая таблица организаций'!Y708</f>
        <v>96</v>
      </c>
      <c r="O708" s="24">
        <f t="shared" si="136"/>
        <v>705</v>
      </c>
      <c r="P708" s="24" t="str">
        <f t="shared" si="137"/>
        <v>МКОУ «М-Горьковская НОШ» (Тарумовский район)</v>
      </c>
      <c r="Q708" s="24">
        <f>'Рейтинговая таблица организаций'!AD708</f>
        <v>0</v>
      </c>
      <c r="R708" s="24">
        <f>'Рейтинговая таблица организаций'!AE708</f>
        <v>40</v>
      </c>
      <c r="S708" s="7">
        <f>'Рейтинговая таблица организаций'!AF708</f>
        <v>66.666666666666671</v>
      </c>
      <c r="T708" s="24">
        <f>'Рейтинговая таблица организаций'!AG708</f>
        <v>36</v>
      </c>
      <c r="U708" s="24">
        <f t="shared" si="138"/>
        <v>705</v>
      </c>
      <c r="V708" s="24" t="str">
        <f t="shared" si="139"/>
        <v>МКОУ «М-Горьковская НОШ» (Тарумовский район)</v>
      </c>
      <c r="W708" s="24">
        <f>'Рейтинговая таблица организаций'!AN708</f>
        <v>100</v>
      </c>
      <c r="X708" s="24">
        <f>'Рейтинговая таблица организаций'!AO708</f>
        <v>100</v>
      </c>
      <c r="Y708" s="24">
        <f>'Рейтинговая таблица организаций'!AP708</f>
        <v>100</v>
      </c>
      <c r="Z708" s="24">
        <f>'Рейтинговая таблица организаций'!AQ708</f>
        <v>100</v>
      </c>
      <c r="AA708" s="24">
        <f t="shared" si="140"/>
        <v>705</v>
      </c>
      <c r="AB708" s="24" t="str">
        <f t="shared" si="141"/>
        <v>МКОУ «М-Горьковская НОШ» (Тарумовский район)</v>
      </c>
      <c r="AC708" s="24">
        <f>'Рейтинговая таблица организаций'!AX708</f>
        <v>100</v>
      </c>
      <c r="AD708" s="24">
        <f>'Рейтинговая таблица организаций'!AY708</f>
        <v>92</v>
      </c>
      <c r="AE708" s="24">
        <f>'Рейтинговая таблица организаций'!AZ708</f>
        <v>100</v>
      </c>
      <c r="AF708" s="24">
        <f>'Рейтинговая таблица организаций'!BA708</f>
        <v>97</v>
      </c>
      <c r="AG708" s="24">
        <f t="shared" si="142"/>
        <v>705</v>
      </c>
      <c r="AH708" s="24" t="str">
        <f t="shared" si="143"/>
        <v>МКОУ «М-Горьковская НОШ» (Тарумовский район)</v>
      </c>
      <c r="AI708" s="24">
        <f>'Рейтинговая таблица организаций'!BB708</f>
        <v>85.8</v>
      </c>
    </row>
    <row r="709" spans="1:35" s="24" customFormat="1" x14ac:dyDescent="0.25">
      <c r="A709" s="24">
        <f>'Рейтинговая таблица организаций'!A709</f>
        <v>706</v>
      </c>
      <c r="B709" s="24" t="str">
        <f>'Рейтинговая таблица организаций'!B709</f>
        <v>МКДОУ «Ново-Дмитриевский Детский Сад «Солнышко» (Тарумовский район)</v>
      </c>
      <c r="C709" s="24">
        <f>'Рейтинговая таблица организаций'!C709</f>
        <v>28</v>
      </c>
      <c r="D709" s="24">
        <f t="shared" si="132"/>
        <v>706</v>
      </c>
      <c r="E709" s="24" t="str">
        <f t="shared" si="133"/>
        <v>МКДОУ «Ново-Дмитриевский Детский Сад «Солнышко» (Тарумовский район)</v>
      </c>
      <c r="F709" s="24">
        <f>'Рейтинговая таблица организаций'!M709</f>
        <v>96</v>
      </c>
      <c r="G709" s="24">
        <f>'Рейтинговая таблица организаций'!N709</f>
        <v>100</v>
      </c>
      <c r="H709" s="24">
        <f>'Рейтинговая таблица организаций'!O709</f>
        <v>100</v>
      </c>
      <c r="I709" s="24">
        <f>'Рейтинговая таблица организаций'!P709</f>
        <v>99</v>
      </c>
      <c r="J709" s="24">
        <f t="shared" si="134"/>
        <v>706</v>
      </c>
      <c r="K709" s="24" t="str">
        <f t="shared" si="135"/>
        <v>МКДОУ «Ново-Дмитриевский Детский Сад «Солнышко» (Тарумовский район)</v>
      </c>
      <c r="L709" s="24">
        <f>'Рейтинговая таблица организаций'!V709</f>
        <v>60</v>
      </c>
      <c r="M709" s="24">
        <f>'Рейтинговая таблица организаций'!X709</f>
        <v>93</v>
      </c>
      <c r="N709" s="24">
        <f>'Рейтинговая таблица организаций'!Y709</f>
        <v>76</v>
      </c>
      <c r="O709" s="24">
        <f t="shared" si="136"/>
        <v>706</v>
      </c>
      <c r="P709" s="24" t="str">
        <f t="shared" si="137"/>
        <v>МКДОУ «Ново-Дмитриевский Детский Сад «Солнышко» (Тарумовский район)</v>
      </c>
      <c r="Q709" s="24">
        <f>'Рейтинговая таблица организаций'!AD709</f>
        <v>0</v>
      </c>
      <c r="R709" s="24">
        <f>'Рейтинговая таблица организаций'!AE709</f>
        <v>20</v>
      </c>
      <c r="S709" s="7">
        <f>'Рейтинговая таблица организаций'!AF709</f>
        <v>75</v>
      </c>
      <c r="T709" s="24">
        <f>'Рейтинговая таблица организаций'!AG709</f>
        <v>31</v>
      </c>
      <c r="U709" s="24">
        <f t="shared" si="138"/>
        <v>706</v>
      </c>
      <c r="V709" s="24" t="str">
        <f t="shared" si="139"/>
        <v>МКДОУ «Ново-Дмитриевский Детский Сад «Солнышко» (Тарумовский район)</v>
      </c>
      <c r="W709" s="24">
        <f>'Рейтинговая таблица организаций'!AN709</f>
        <v>96</v>
      </c>
      <c r="X709" s="24">
        <f>'Рейтинговая таблица организаций'!AO709</f>
        <v>93</v>
      </c>
      <c r="Y709" s="24">
        <f>'Рейтинговая таблица организаций'!AP709</f>
        <v>100</v>
      </c>
      <c r="Z709" s="24">
        <f>'Рейтинговая таблица организаций'!AQ709</f>
        <v>96</v>
      </c>
      <c r="AA709" s="24">
        <f t="shared" si="140"/>
        <v>706</v>
      </c>
      <c r="AB709" s="24" t="str">
        <f t="shared" si="141"/>
        <v>МКДОУ «Ново-Дмитриевский Детский Сад «Солнышко» (Тарумовский район)</v>
      </c>
      <c r="AC709" s="24">
        <f>'Рейтинговая таблица организаций'!AX709</f>
        <v>100</v>
      </c>
      <c r="AD709" s="24">
        <f>'Рейтинговая таблица организаций'!AY709</f>
        <v>96</v>
      </c>
      <c r="AE709" s="24">
        <f>'Рейтинговая таблица организаций'!AZ709</f>
        <v>100</v>
      </c>
      <c r="AF709" s="24">
        <f>'Рейтинговая таблица организаций'!BA709</f>
        <v>98</v>
      </c>
      <c r="AG709" s="24">
        <f t="shared" si="142"/>
        <v>706</v>
      </c>
      <c r="AH709" s="24" t="str">
        <f t="shared" si="143"/>
        <v>МКДОУ «Ново-Дмитриевский Детский Сад «Солнышко» (Тарумовский район)</v>
      </c>
      <c r="AI709" s="24">
        <f>'Рейтинговая таблица организаций'!BB709</f>
        <v>80</v>
      </c>
    </row>
    <row r="710" spans="1:35" s="24" customFormat="1" x14ac:dyDescent="0.25">
      <c r="A710" s="24">
        <f>'Рейтинговая таблица организаций'!A710</f>
        <v>707</v>
      </c>
      <c r="B710" s="24" t="str">
        <f>'Рейтинговая таблица организаций'!B710</f>
        <v>МКДОУ «Карабаглинский Детский Сад «Радуга» (Тарумовский район)</v>
      </c>
      <c r="C710" s="24">
        <f>'Рейтинговая таблица организаций'!C710</f>
        <v>13</v>
      </c>
      <c r="D710" s="24">
        <f t="shared" si="132"/>
        <v>707</v>
      </c>
      <c r="E710" s="24" t="str">
        <f t="shared" si="133"/>
        <v>МКДОУ «Карабаглинский Детский Сад «Радуга» (Тарумовский район)</v>
      </c>
      <c r="F710" s="24">
        <f>'Рейтинговая таблица организаций'!M710</f>
        <v>97</v>
      </c>
      <c r="G710" s="24">
        <f>'Рейтинговая таблица организаций'!N710</f>
        <v>100</v>
      </c>
      <c r="H710" s="24">
        <f>'Рейтинговая таблица организаций'!O710</f>
        <v>100</v>
      </c>
      <c r="I710" s="24">
        <f>'Рейтинговая таблица организаций'!P710</f>
        <v>99</v>
      </c>
      <c r="J710" s="24">
        <f t="shared" si="134"/>
        <v>707</v>
      </c>
      <c r="K710" s="24" t="str">
        <f t="shared" si="135"/>
        <v>МКДОУ «Карабаглинский Детский Сад «Радуга» (Тарумовский район)</v>
      </c>
      <c r="L710" s="24">
        <f>'Рейтинговая таблица организаций'!V710</f>
        <v>60</v>
      </c>
      <c r="M710" s="24">
        <f>'Рейтинговая таблица организаций'!X710</f>
        <v>100</v>
      </c>
      <c r="N710" s="24">
        <f>'Рейтинговая таблица организаций'!Y710</f>
        <v>80</v>
      </c>
      <c r="O710" s="24">
        <f t="shared" si="136"/>
        <v>707</v>
      </c>
      <c r="P710" s="24" t="str">
        <f t="shared" si="137"/>
        <v>МКДОУ «Карабаглинский Детский Сад «Радуга» (Тарумовский район)</v>
      </c>
      <c r="Q710" s="24">
        <f>'Рейтинговая таблица организаций'!AD710</f>
        <v>0</v>
      </c>
      <c r="R710" s="24">
        <f>'Рейтинговая таблица организаций'!AE710</f>
        <v>0</v>
      </c>
      <c r="S710" s="7">
        <f>'Рейтинговая таблица организаций'!AF710</f>
        <v>50</v>
      </c>
      <c r="T710" s="24">
        <f>'Рейтинговая таблица организаций'!AG710</f>
        <v>15</v>
      </c>
      <c r="U710" s="24">
        <f t="shared" si="138"/>
        <v>707</v>
      </c>
      <c r="V710" s="24" t="str">
        <f t="shared" si="139"/>
        <v>МКДОУ «Карабаглинский Детский Сад «Радуга» (Тарумовский район)</v>
      </c>
      <c r="W710" s="24">
        <f>'Рейтинговая таблица организаций'!AN710</f>
        <v>100</v>
      </c>
      <c r="X710" s="24">
        <f>'Рейтинговая таблица организаций'!AO710</f>
        <v>85</v>
      </c>
      <c r="Y710" s="24">
        <f>'Рейтинговая таблица организаций'!AP710</f>
        <v>100</v>
      </c>
      <c r="Z710" s="24">
        <f>'Рейтинговая таблица организаций'!AQ710</f>
        <v>94</v>
      </c>
      <c r="AA710" s="24">
        <f t="shared" si="140"/>
        <v>707</v>
      </c>
      <c r="AB710" s="24" t="str">
        <f t="shared" si="141"/>
        <v>МКДОУ «Карабаглинский Детский Сад «Радуга» (Тарумовский район)</v>
      </c>
      <c r="AC710" s="24">
        <f>'Рейтинговая таблица организаций'!AX710</f>
        <v>92</v>
      </c>
      <c r="AD710" s="24">
        <f>'Рейтинговая таблица организаций'!AY710</f>
        <v>85</v>
      </c>
      <c r="AE710" s="24">
        <f>'Рейтинговая таблица организаций'!AZ710</f>
        <v>100</v>
      </c>
      <c r="AF710" s="24">
        <f>'Рейтинговая таблица организаций'!BA710</f>
        <v>91</v>
      </c>
      <c r="AG710" s="24">
        <f t="shared" si="142"/>
        <v>707</v>
      </c>
      <c r="AH710" s="24" t="str">
        <f t="shared" si="143"/>
        <v>МКДОУ «Карабаглинский Детский Сад «Радуга» (Тарумовский район)</v>
      </c>
      <c r="AI710" s="24">
        <f>'Рейтинговая таблица организаций'!BB710</f>
        <v>75.8</v>
      </c>
    </row>
    <row r="711" spans="1:35" s="24" customFormat="1" x14ac:dyDescent="0.25">
      <c r="A711" s="24">
        <f>'Рейтинговая таблица организаций'!A711</f>
        <v>708</v>
      </c>
      <c r="B711" s="24" t="str">
        <f>'Рейтинговая таблица организаций'!B711</f>
        <v>МКОУ «Рассветовская СОШ» (Тарумовский район)</v>
      </c>
      <c r="C711" s="24">
        <f>'Рейтинговая таблица организаций'!C711</f>
        <v>117</v>
      </c>
      <c r="D711" s="24">
        <f t="shared" si="132"/>
        <v>708</v>
      </c>
      <c r="E711" s="24" t="str">
        <f t="shared" si="133"/>
        <v>МКОУ «Рассветовская СОШ» (Тарумовский район)</v>
      </c>
      <c r="F711" s="24">
        <f>'Рейтинговая таблица организаций'!M711</f>
        <v>88</v>
      </c>
      <c r="G711" s="24">
        <f>'Рейтинговая таблица организаций'!N711</f>
        <v>100</v>
      </c>
      <c r="H711" s="24">
        <f>'Рейтинговая таблица организаций'!O711</f>
        <v>98</v>
      </c>
      <c r="I711" s="24">
        <f>'Рейтинговая таблица организаций'!P711</f>
        <v>96</v>
      </c>
      <c r="J711" s="24">
        <f t="shared" si="134"/>
        <v>708</v>
      </c>
      <c r="K711" s="24" t="str">
        <f t="shared" si="135"/>
        <v>МКОУ «Рассветовская СОШ» (Тарумовский район)</v>
      </c>
      <c r="L711" s="24">
        <f>'Рейтинговая таблица организаций'!V711</f>
        <v>100</v>
      </c>
      <c r="M711" s="24">
        <f>'Рейтинговая таблица организаций'!X711</f>
        <v>87</v>
      </c>
      <c r="N711" s="24">
        <f>'Рейтинговая таблица организаций'!Y711</f>
        <v>93</v>
      </c>
      <c r="O711" s="24">
        <f t="shared" si="136"/>
        <v>708</v>
      </c>
      <c r="P711" s="24" t="str">
        <f t="shared" si="137"/>
        <v>МКОУ «Рассветовская СОШ» (Тарумовский район)</v>
      </c>
      <c r="Q711" s="24">
        <f>'Рейтинговая таблица организаций'!AD711</f>
        <v>20</v>
      </c>
      <c r="R711" s="24">
        <f>'Рейтинговая таблица организаций'!AE711</f>
        <v>100</v>
      </c>
      <c r="S711" s="7">
        <f>'Рейтинговая таблица организаций'!AF711</f>
        <v>66.666666666666671</v>
      </c>
      <c r="T711" s="24">
        <f>'Рейтинговая таблица организаций'!AG711</f>
        <v>66</v>
      </c>
      <c r="U711" s="24">
        <f t="shared" si="138"/>
        <v>708</v>
      </c>
      <c r="V711" s="24" t="str">
        <f t="shared" si="139"/>
        <v>МКОУ «Рассветовская СОШ» (Тарумовский район)</v>
      </c>
      <c r="W711" s="24">
        <f>'Рейтинговая таблица организаций'!AN711</f>
        <v>100</v>
      </c>
      <c r="X711" s="24">
        <f>'Рейтинговая таблица организаций'!AO711</f>
        <v>100</v>
      </c>
      <c r="Y711" s="24">
        <f>'Рейтинговая таблица организаций'!AP711</f>
        <v>100</v>
      </c>
      <c r="Z711" s="24">
        <f>'Рейтинговая таблица организаций'!AQ711</f>
        <v>100</v>
      </c>
      <c r="AA711" s="24">
        <f t="shared" si="140"/>
        <v>708</v>
      </c>
      <c r="AB711" s="24" t="str">
        <f t="shared" si="141"/>
        <v>МКОУ «Рассветовская СОШ» (Тарумовский район)</v>
      </c>
      <c r="AC711" s="24">
        <f>'Рейтинговая таблица организаций'!AX711</f>
        <v>95</v>
      </c>
      <c r="AD711" s="24">
        <f>'Рейтинговая таблица организаций'!AY711</f>
        <v>89</v>
      </c>
      <c r="AE711" s="24">
        <f>'Рейтинговая таблица организаций'!AZ711</f>
        <v>90</v>
      </c>
      <c r="AF711" s="24">
        <f>'Рейтинговая таблица организаций'!BA711</f>
        <v>92</v>
      </c>
      <c r="AG711" s="24">
        <f t="shared" si="142"/>
        <v>708</v>
      </c>
      <c r="AH711" s="24" t="str">
        <f t="shared" si="143"/>
        <v>МКОУ «Рассветовская СОШ» (Тарумовский район)</v>
      </c>
      <c r="AI711" s="24">
        <f>'Рейтинговая таблица организаций'!BB711</f>
        <v>89.4</v>
      </c>
    </row>
    <row r="712" spans="1:35" s="24" customFormat="1" x14ac:dyDescent="0.25">
      <c r="A712" s="24">
        <f>'Рейтинговая таблица организаций'!A712</f>
        <v>709</v>
      </c>
      <c r="B712" s="24" t="str">
        <f>'Рейтинговая таблица организаций'!B712</f>
        <v>«МКУ ДО «ТДШИ» (Тарумовский район)</v>
      </c>
      <c r="C712" s="24">
        <f>'Рейтинговая таблица организаций'!C712</f>
        <v>65</v>
      </c>
      <c r="D712" s="24">
        <f t="shared" si="132"/>
        <v>709</v>
      </c>
      <c r="E712" s="24" t="str">
        <f t="shared" si="133"/>
        <v>«МКУ ДО «ТДШИ» (Тарумовский район)</v>
      </c>
      <c r="F712" s="24">
        <f>'Рейтинговая таблица организаций'!M712</f>
        <v>59</v>
      </c>
      <c r="G712" s="24">
        <f>'Рейтинговая таблица организаций'!N712</f>
        <v>100</v>
      </c>
      <c r="H712" s="24">
        <f>'Рейтинговая таблица организаций'!O712</f>
        <v>99</v>
      </c>
      <c r="I712" s="24">
        <f>'Рейтинговая таблица организаций'!P712</f>
        <v>87</v>
      </c>
      <c r="J712" s="24">
        <f t="shared" si="134"/>
        <v>709</v>
      </c>
      <c r="K712" s="24" t="str">
        <f t="shared" si="135"/>
        <v>«МКУ ДО «ТДШИ» (Тарумовский район)</v>
      </c>
      <c r="L712" s="24">
        <f>'Рейтинговая таблица организаций'!V712</f>
        <v>40</v>
      </c>
      <c r="M712" s="24">
        <f>'Рейтинговая таблица организаций'!X712</f>
        <v>86</v>
      </c>
      <c r="N712" s="24">
        <f>'Рейтинговая таблица организаций'!Y712</f>
        <v>63</v>
      </c>
      <c r="O712" s="24">
        <f t="shared" si="136"/>
        <v>709</v>
      </c>
      <c r="P712" s="24" t="str">
        <f t="shared" si="137"/>
        <v>«МКУ ДО «ТДШИ» (Тарумовский район)</v>
      </c>
      <c r="Q712" s="24">
        <f>'Рейтинговая таблица организаций'!AD712</f>
        <v>0</v>
      </c>
      <c r="R712" s="24">
        <f>'Рейтинговая таблица организаций'!AE712</f>
        <v>0</v>
      </c>
      <c r="S712" s="7">
        <f>'Рейтинговая таблица организаций'!AF712</f>
        <v>50</v>
      </c>
      <c r="T712" s="24">
        <f>'Рейтинговая таблица организаций'!AG712</f>
        <v>15</v>
      </c>
      <c r="U712" s="24">
        <f t="shared" si="138"/>
        <v>709</v>
      </c>
      <c r="V712" s="24" t="str">
        <f t="shared" si="139"/>
        <v>«МКУ ДО «ТДШИ» (Тарумовский район)</v>
      </c>
      <c r="W712" s="24">
        <f>'Рейтинговая таблица организаций'!AN712</f>
        <v>95</v>
      </c>
      <c r="X712" s="24">
        <f>'Рейтинговая таблица организаций'!AO712</f>
        <v>92</v>
      </c>
      <c r="Y712" s="24">
        <f>'Рейтинговая таблица организаций'!AP712</f>
        <v>100</v>
      </c>
      <c r="Z712" s="24">
        <f>'Рейтинговая таблица организаций'!AQ712</f>
        <v>95</v>
      </c>
      <c r="AA712" s="24">
        <f t="shared" si="140"/>
        <v>709</v>
      </c>
      <c r="AB712" s="24" t="str">
        <f t="shared" si="141"/>
        <v>«МКУ ДО «ТДШИ» (Тарумовский район)</v>
      </c>
      <c r="AC712" s="24">
        <f>'Рейтинговая таблица организаций'!AX712</f>
        <v>100</v>
      </c>
      <c r="AD712" s="24">
        <f>'Рейтинговая таблица организаций'!AY712</f>
        <v>97</v>
      </c>
      <c r="AE712" s="24">
        <f>'Рейтинговая таблица организаций'!AZ712</f>
        <v>100</v>
      </c>
      <c r="AF712" s="24">
        <f>'Рейтинговая таблица организаций'!BA712</f>
        <v>99</v>
      </c>
      <c r="AG712" s="24">
        <f t="shared" si="142"/>
        <v>709</v>
      </c>
      <c r="AH712" s="24" t="str">
        <f t="shared" si="143"/>
        <v>«МКУ ДО «ТДШИ» (Тарумовский район)</v>
      </c>
      <c r="AI712" s="24">
        <f>'Рейтинговая таблица организаций'!BB712</f>
        <v>71.8</v>
      </c>
    </row>
    <row r="713" spans="1:35" s="24" customFormat="1" x14ac:dyDescent="0.25">
      <c r="A713" s="24">
        <f>'Рейтинговая таблица организаций'!A713</f>
        <v>710</v>
      </c>
      <c r="B713" s="24" t="str">
        <f>'Рейтинговая таблица организаций'!B713</f>
        <v>МКОУ «Колобская СОШ» (Тляратинский район)</v>
      </c>
      <c r="C713" s="24">
        <f>'Рейтинговая таблица организаций'!C713</f>
        <v>4</v>
      </c>
      <c r="D713" s="24">
        <f t="shared" si="132"/>
        <v>710</v>
      </c>
      <c r="E713" s="24" t="str">
        <f t="shared" si="133"/>
        <v>МКОУ «Колобская СОШ» (Тляратинский район)</v>
      </c>
      <c r="F713" s="24">
        <f>'Рейтинговая таблица организаций'!M713</f>
        <v>91</v>
      </c>
      <c r="G713" s="24">
        <f>'Рейтинговая таблица организаций'!N713</f>
        <v>60</v>
      </c>
      <c r="H713" s="24">
        <f>'Рейтинговая таблица организаций'!O713</f>
        <v>100</v>
      </c>
      <c r="I713" s="24">
        <f>'Рейтинговая таблица организаций'!P713</f>
        <v>85</v>
      </c>
      <c r="J713" s="24">
        <f t="shared" si="134"/>
        <v>710</v>
      </c>
      <c r="K713" s="24" t="str">
        <f t="shared" si="135"/>
        <v>МКОУ «Колобская СОШ» (Тляратинский район)</v>
      </c>
      <c r="L713" s="24">
        <f>'Рейтинговая таблица организаций'!V713</f>
        <v>20</v>
      </c>
      <c r="M713" s="24">
        <f>'Рейтинговая таблица организаций'!X713</f>
        <v>100</v>
      </c>
      <c r="N713" s="24">
        <f>'Рейтинговая таблица организаций'!Y713</f>
        <v>60</v>
      </c>
      <c r="O713" s="24">
        <f t="shared" si="136"/>
        <v>710</v>
      </c>
      <c r="P713" s="24" t="str">
        <f t="shared" si="137"/>
        <v>МКОУ «Колобская СОШ» (Тляратинский район)</v>
      </c>
      <c r="Q713" s="24">
        <f>'Рейтинговая таблица организаций'!AD713</f>
        <v>0</v>
      </c>
      <c r="R713" s="24">
        <f>'Рейтинговая таблица организаций'!AE713</f>
        <v>0</v>
      </c>
      <c r="S713" s="7">
        <f>'Рейтинговая таблица организаций'!AF713</f>
        <v>50</v>
      </c>
      <c r="T713" s="24">
        <f>'Рейтинговая таблица организаций'!AG713</f>
        <v>15</v>
      </c>
      <c r="U713" s="24">
        <f t="shared" si="138"/>
        <v>710</v>
      </c>
      <c r="V713" s="24" t="str">
        <f t="shared" si="139"/>
        <v>МКОУ «Колобская СОШ» (Тляратинский район)</v>
      </c>
      <c r="W713" s="24">
        <f>'Рейтинговая таблица организаций'!AN713</f>
        <v>100</v>
      </c>
      <c r="X713" s="24">
        <f>'Рейтинговая таблица организаций'!AO713</f>
        <v>100</v>
      </c>
      <c r="Y713" s="24">
        <f>'Рейтинговая таблица организаций'!AP713</f>
        <v>100</v>
      </c>
      <c r="Z713" s="24">
        <f>'Рейтинговая таблица организаций'!AQ713</f>
        <v>100</v>
      </c>
      <c r="AA713" s="24">
        <f t="shared" si="140"/>
        <v>710</v>
      </c>
      <c r="AB713" s="24" t="str">
        <f t="shared" si="141"/>
        <v>МКОУ «Колобская СОШ» (Тляратинский район)</v>
      </c>
      <c r="AC713" s="24">
        <f>'Рейтинговая таблица организаций'!AX713</f>
        <v>100</v>
      </c>
      <c r="AD713" s="24">
        <f>'Рейтинговая таблица организаций'!AY713</f>
        <v>100</v>
      </c>
      <c r="AE713" s="24">
        <f>'Рейтинговая таблица организаций'!AZ713</f>
        <v>100</v>
      </c>
      <c r="AF713" s="24">
        <f>'Рейтинговая таблица организаций'!BA713</f>
        <v>100</v>
      </c>
      <c r="AG713" s="24">
        <f t="shared" si="142"/>
        <v>710</v>
      </c>
      <c r="AH713" s="24" t="str">
        <f t="shared" si="143"/>
        <v>МКОУ «Колобская СОШ» (Тляратинский район)</v>
      </c>
      <c r="AI713" s="24">
        <f>'Рейтинговая таблица организаций'!BB713</f>
        <v>72</v>
      </c>
    </row>
    <row r="714" spans="1:35" s="24" customFormat="1" x14ac:dyDescent="0.25">
      <c r="A714" s="24">
        <f>'Рейтинговая таблица организаций'!A714</f>
        <v>711</v>
      </c>
      <c r="B714" s="24" t="str">
        <f>'Рейтинговая таблица организаций'!B714</f>
        <v>МКОУ «Тляратинская СОШ» (Тляратинский район)</v>
      </c>
      <c r="C714" s="24">
        <f>'Рейтинговая таблица организаций'!C714</f>
        <v>180</v>
      </c>
      <c r="D714" s="24">
        <f t="shared" si="132"/>
        <v>711</v>
      </c>
      <c r="E714" s="24" t="str">
        <f t="shared" si="133"/>
        <v>МКОУ «Тляратинская СОШ» (Тляратинский район)</v>
      </c>
      <c r="F714" s="24">
        <f>'Рейтинговая таблица организаций'!M714</f>
        <v>99</v>
      </c>
      <c r="G714" s="24">
        <f>'Рейтинговая таблица организаций'!N714</f>
        <v>100</v>
      </c>
      <c r="H714" s="24">
        <f>'Рейтинговая таблица организаций'!O714</f>
        <v>85</v>
      </c>
      <c r="I714" s="24">
        <f>'Рейтинговая таблица организаций'!P714</f>
        <v>94</v>
      </c>
      <c r="J714" s="24">
        <f t="shared" si="134"/>
        <v>711</v>
      </c>
      <c r="K714" s="24" t="str">
        <f t="shared" si="135"/>
        <v>МКОУ «Тляратинская СОШ» (Тляратинский район)</v>
      </c>
      <c r="L714" s="24">
        <f>'Рейтинговая таблица организаций'!V714</f>
        <v>100</v>
      </c>
      <c r="M714" s="24">
        <f>'Рейтинговая таблица организаций'!X714</f>
        <v>68</v>
      </c>
      <c r="N714" s="24">
        <f>'Рейтинговая таблица организаций'!Y714</f>
        <v>84</v>
      </c>
      <c r="O714" s="24">
        <f t="shared" si="136"/>
        <v>711</v>
      </c>
      <c r="P714" s="24" t="str">
        <f t="shared" si="137"/>
        <v>МКОУ «Тляратинская СОШ» (Тляратинский район)</v>
      </c>
      <c r="Q714" s="24">
        <f>'Рейтинговая таблица организаций'!AD714</f>
        <v>40</v>
      </c>
      <c r="R714" s="24">
        <f>'Рейтинговая таблица организаций'!AE714</f>
        <v>20</v>
      </c>
      <c r="S714" s="7">
        <f>'Рейтинговая таблица организаций'!AF714</f>
        <v>75</v>
      </c>
      <c r="T714" s="24">
        <f>'Рейтинговая таблица организаций'!AG714</f>
        <v>43</v>
      </c>
      <c r="U714" s="24">
        <f t="shared" si="138"/>
        <v>711</v>
      </c>
      <c r="V714" s="24" t="str">
        <f t="shared" si="139"/>
        <v>МКОУ «Тляратинская СОШ» (Тляратинский район)</v>
      </c>
      <c r="W714" s="24">
        <f>'Рейтинговая таблица организаций'!AN714</f>
        <v>85</v>
      </c>
      <c r="X714" s="24">
        <f>'Рейтинговая таблица организаций'!AO714</f>
        <v>86</v>
      </c>
      <c r="Y714" s="24">
        <f>'Рейтинговая таблица организаций'!AP714</f>
        <v>88</v>
      </c>
      <c r="Z714" s="24">
        <f>'Рейтинговая таблица организаций'!AQ714</f>
        <v>86</v>
      </c>
      <c r="AA714" s="24">
        <f t="shared" si="140"/>
        <v>711</v>
      </c>
      <c r="AB714" s="24" t="str">
        <f t="shared" si="141"/>
        <v>МКОУ «Тляратинская СОШ» (Тляратинский район)</v>
      </c>
      <c r="AC714" s="24">
        <f>'Рейтинговая таблица организаций'!AX714</f>
        <v>79</v>
      </c>
      <c r="AD714" s="24">
        <f>'Рейтинговая таблица организаций'!AY714</f>
        <v>86</v>
      </c>
      <c r="AE714" s="24">
        <f>'Рейтинговая таблица организаций'!AZ714</f>
        <v>82</v>
      </c>
      <c r="AF714" s="24">
        <f>'Рейтинговая таблица организаций'!BA714</f>
        <v>82</v>
      </c>
      <c r="AG714" s="24">
        <f t="shared" si="142"/>
        <v>711</v>
      </c>
      <c r="AH714" s="24" t="str">
        <f t="shared" si="143"/>
        <v>МКОУ «Тляратинская СОШ» (Тляратинский район)</v>
      </c>
      <c r="AI714" s="24">
        <f>'Рейтинговая таблица организаций'!BB714</f>
        <v>77.8</v>
      </c>
    </row>
    <row r="715" spans="1:35" s="24" customFormat="1" x14ac:dyDescent="0.25">
      <c r="A715" s="24">
        <f>'Рейтинговая таблица организаций'!A715</f>
        <v>712</v>
      </c>
      <c r="B715" s="24" t="str">
        <f>'Рейтинговая таблица организаций'!B715</f>
        <v>МКОУ «Хидибская СОШ» (Тляратинский район)</v>
      </c>
      <c r="C715" s="24">
        <f>'Рейтинговая таблица организаций'!C715</f>
        <v>37</v>
      </c>
      <c r="D715" s="24">
        <f t="shared" si="132"/>
        <v>712</v>
      </c>
      <c r="E715" s="24" t="str">
        <f t="shared" si="133"/>
        <v>МКОУ «Хидибская СОШ» (Тляратинский район)</v>
      </c>
      <c r="F715" s="24">
        <f>'Рейтинговая таблица организаций'!M715</f>
        <v>99</v>
      </c>
      <c r="G715" s="24">
        <f>'Рейтинговая таблица организаций'!N715</f>
        <v>100</v>
      </c>
      <c r="H715" s="24">
        <f>'Рейтинговая таблица организаций'!O715</f>
        <v>97</v>
      </c>
      <c r="I715" s="24">
        <f>'Рейтинговая таблица организаций'!P715</f>
        <v>99</v>
      </c>
      <c r="J715" s="24">
        <f t="shared" si="134"/>
        <v>712</v>
      </c>
      <c r="K715" s="24" t="str">
        <f t="shared" si="135"/>
        <v>МКОУ «Хидибская СОШ» (Тляратинский район)</v>
      </c>
      <c r="L715" s="24">
        <f>'Рейтинговая таблица организаций'!V715</f>
        <v>80</v>
      </c>
      <c r="M715" s="24">
        <f>'Рейтинговая таблица организаций'!X715</f>
        <v>76</v>
      </c>
      <c r="N715" s="24">
        <f>'Рейтинговая таблица организаций'!Y715</f>
        <v>78</v>
      </c>
      <c r="O715" s="24">
        <f t="shared" si="136"/>
        <v>712</v>
      </c>
      <c r="P715" s="24" t="str">
        <f t="shared" si="137"/>
        <v>МКОУ «Хидибская СОШ» (Тляратинский район)</v>
      </c>
      <c r="Q715" s="24">
        <f>'Рейтинговая таблица организаций'!AD715</f>
        <v>20</v>
      </c>
      <c r="R715" s="24">
        <f>'Рейтинговая таблица организаций'!AE715</f>
        <v>0</v>
      </c>
      <c r="S715" s="7">
        <f>'Рейтинговая таблица организаций'!AF715</f>
        <v>25</v>
      </c>
      <c r="T715" s="24">
        <f>'Рейтинговая таблица организаций'!AG715</f>
        <v>14</v>
      </c>
      <c r="U715" s="24">
        <f t="shared" si="138"/>
        <v>712</v>
      </c>
      <c r="V715" s="24" t="str">
        <f t="shared" si="139"/>
        <v>МКОУ «Хидибская СОШ» (Тляратинский район)</v>
      </c>
      <c r="W715" s="24">
        <f>'Рейтинговая таблица организаций'!AN715</f>
        <v>95</v>
      </c>
      <c r="X715" s="24">
        <f>'Рейтинговая таблица организаций'!AO715</f>
        <v>100</v>
      </c>
      <c r="Y715" s="24">
        <f>'Рейтинговая таблица организаций'!AP715</f>
        <v>93</v>
      </c>
      <c r="Z715" s="24">
        <f>'Рейтинговая таблица организаций'!AQ715</f>
        <v>97</v>
      </c>
      <c r="AA715" s="24">
        <f t="shared" si="140"/>
        <v>712</v>
      </c>
      <c r="AB715" s="24" t="str">
        <f t="shared" si="141"/>
        <v>МКОУ «Хидибская СОШ» (Тляратинский район)</v>
      </c>
      <c r="AC715" s="24">
        <f>'Рейтинговая таблица организаций'!AX715</f>
        <v>95</v>
      </c>
      <c r="AD715" s="24">
        <f>'Рейтинговая таблица организаций'!AY715</f>
        <v>97</v>
      </c>
      <c r="AE715" s="24">
        <f>'Рейтинговая таблица организаций'!AZ715</f>
        <v>95</v>
      </c>
      <c r="AF715" s="24">
        <f>'Рейтинговая таблица организаций'!BA715</f>
        <v>96</v>
      </c>
      <c r="AG715" s="24">
        <f t="shared" si="142"/>
        <v>712</v>
      </c>
      <c r="AH715" s="24" t="str">
        <f t="shared" si="143"/>
        <v>МКОУ «Хидибская СОШ» (Тляратинский район)</v>
      </c>
      <c r="AI715" s="24">
        <f>'Рейтинговая таблица организаций'!BB715</f>
        <v>76.8</v>
      </c>
    </row>
    <row r="716" spans="1:35" s="24" customFormat="1" x14ac:dyDescent="0.25">
      <c r="A716" s="24">
        <f>'Рейтинговая таблица организаций'!A716</f>
        <v>713</v>
      </c>
      <c r="B716" s="24" t="str">
        <f>'Рейтинговая таблица организаций'!B716</f>
        <v>МКОУ «Чадаколобская СОШ» (Тляратинский район)</v>
      </c>
      <c r="C716" s="24">
        <f>'Рейтинговая таблица организаций'!C716</f>
        <v>33</v>
      </c>
      <c r="D716" s="24">
        <f t="shared" si="132"/>
        <v>713</v>
      </c>
      <c r="E716" s="24" t="str">
        <f t="shared" si="133"/>
        <v>МКОУ «Чадаколобская СОШ» (Тляратинский район)</v>
      </c>
      <c r="F716" s="24">
        <f>'Рейтинговая таблица организаций'!M716</f>
        <v>89</v>
      </c>
      <c r="G716" s="24">
        <f>'Рейтинговая таблица организаций'!N716</f>
        <v>60</v>
      </c>
      <c r="H716" s="24">
        <f>'Рейтинговая таблица организаций'!O716</f>
        <v>95</v>
      </c>
      <c r="I716" s="24">
        <f>'Рейтинговая таблица организаций'!P716</f>
        <v>83</v>
      </c>
      <c r="J716" s="24">
        <f t="shared" si="134"/>
        <v>713</v>
      </c>
      <c r="K716" s="24" t="str">
        <f t="shared" si="135"/>
        <v>МКОУ «Чадаколобская СОШ» (Тляратинский район)</v>
      </c>
      <c r="L716" s="24">
        <f>'Рейтинговая таблица организаций'!V716</f>
        <v>40</v>
      </c>
      <c r="M716" s="24">
        <f>'Рейтинговая таблица организаций'!X716</f>
        <v>91</v>
      </c>
      <c r="N716" s="24">
        <f>'Рейтинговая таблица организаций'!Y716</f>
        <v>65</v>
      </c>
      <c r="O716" s="24">
        <f t="shared" si="136"/>
        <v>713</v>
      </c>
      <c r="P716" s="24" t="str">
        <f t="shared" si="137"/>
        <v>МКОУ «Чадаколобская СОШ» (Тляратинский район)</v>
      </c>
      <c r="Q716" s="24">
        <f>'Рейтинговая таблица организаций'!AD716</f>
        <v>0</v>
      </c>
      <c r="R716" s="24">
        <f>'Рейтинговая таблица организаций'!AE716</f>
        <v>0</v>
      </c>
      <c r="S716" s="7">
        <f>'Рейтинговая таблица организаций'!AF716</f>
        <v>75</v>
      </c>
      <c r="T716" s="24">
        <f>'Рейтинговая таблица организаций'!AG716</f>
        <v>23</v>
      </c>
      <c r="U716" s="24">
        <f t="shared" si="138"/>
        <v>713</v>
      </c>
      <c r="V716" s="24" t="str">
        <f t="shared" si="139"/>
        <v>МКОУ «Чадаколобская СОШ» (Тляратинский район)</v>
      </c>
      <c r="W716" s="24">
        <f>'Рейтинговая таблица организаций'!AN716</f>
        <v>97</v>
      </c>
      <c r="X716" s="24">
        <f>'Рейтинговая таблица организаций'!AO716</f>
        <v>100</v>
      </c>
      <c r="Y716" s="24">
        <f>'Рейтинговая таблица организаций'!AP716</f>
        <v>96</v>
      </c>
      <c r="Z716" s="24">
        <f>'Рейтинговая таблица организаций'!AQ716</f>
        <v>98</v>
      </c>
      <c r="AA716" s="24">
        <f t="shared" si="140"/>
        <v>713</v>
      </c>
      <c r="AB716" s="24" t="str">
        <f t="shared" si="141"/>
        <v>МКОУ «Чадаколобская СОШ» (Тляратинский район)</v>
      </c>
      <c r="AC716" s="24">
        <f>'Рейтинговая таблица организаций'!AX716</f>
        <v>97</v>
      </c>
      <c r="AD716" s="24">
        <f>'Рейтинговая таблица организаций'!AY716</f>
        <v>94</v>
      </c>
      <c r="AE716" s="24">
        <f>'Рейтинговая таблица организаций'!AZ716</f>
        <v>97</v>
      </c>
      <c r="AF716" s="24">
        <f>'Рейтинговая таблица организаций'!BA716</f>
        <v>96</v>
      </c>
      <c r="AG716" s="24">
        <f t="shared" si="142"/>
        <v>713</v>
      </c>
      <c r="AH716" s="24" t="str">
        <f t="shared" si="143"/>
        <v>МКОУ «Чадаколобская СОШ» (Тляратинский район)</v>
      </c>
      <c r="AI716" s="24">
        <f>'Рейтинговая таблица организаций'!BB716</f>
        <v>73</v>
      </c>
    </row>
    <row r="717" spans="1:35" s="24" customFormat="1" x14ac:dyDescent="0.25">
      <c r="A717" s="24">
        <f>'Рейтинговая таблица организаций'!A717</f>
        <v>714</v>
      </c>
      <c r="B717" s="24" t="str">
        <f>'Рейтинговая таблица организаций'!B717</f>
        <v>МКОУ «Кособская СОШ» (Тляратинский район)</v>
      </c>
      <c r="C717" s="24">
        <f>'Рейтинговая таблица организаций'!C717</f>
        <v>28</v>
      </c>
      <c r="D717" s="24">
        <f t="shared" si="132"/>
        <v>714</v>
      </c>
      <c r="E717" s="24" t="str">
        <f t="shared" si="133"/>
        <v>МКОУ «Кособская СОШ» (Тляратинский район)</v>
      </c>
      <c r="F717" s="24">
        <f>'Рейтинговая таблица организаций'!M717</f>
        <v>78</v>
      </c>
      <c r="G717" s="24">
        <f>'Рейтинговая таблица организаций'!N717</f>
        <v>100</v>
      </c>
      <c r="H717" s="24">
        <f>'Рейтинговая таблица организаций'!O717</f>
        <v>98</v>
      </c>
      <c r="I717" s="24">
        <f>'Рейтинговая таблица организаций'!P717</f>
        <v>93</v>
      </c>
      <c r="J717" s="24">
        <f t="shared" si="134"/>
        <v>714</v>
      </c>
      <c r="K717" s="24" t="str">
        <f t="shared" si="135"/>
        <v>МКОУ «Кособская СОШ» (Тляратинский район)</v>
      </c>
      <c r="L717" s="24">
        <f>'Рейтинговая таблица организаций'!V717</f>
        <v>40</v>
      </c>
      <c r="M717" s="24">
        <f>'Рейтинговая таблица организаций'!X717</f>
        <v>100</v>
      </c>
      <c r="N717" s="24">
        <f>'Рейтинговая таблица организаций'!Y717</f>
        <v>70</v>
      </c>
      <c r="O717" s="24">
        <f t="shared" si="136"/>
        <v>714</v>
      </c>
      <c r="P717" s="24" t="str">
        <f t="shared" si="137"/>
        <v>МКОУ «Кособская СОШ» (Тляратинский район)</v>
      </c>
      <c r="Q717" s="24">
        <f>'Рейтинговая таблица организаций'!AD717</f>
        <v>0</v>
      </c>
      <c r="R717" s="24">
        <f>'Рейтинговая таблица организаций'!AE717</f>
        <v>0</v>
      </c>
      <c r="S717" s="7">
        <f>'Рейтинговая таблица организаций'!AF717</f>
        <v>50</v>
      </c>
      <c r="T717" s="24">
        <f>'Рейтинговая таблица организаций'!AG717</f>
        <v>15</v>
      </c>
      <c r="U717" s="24">
        <f t="shared" si="138"/>
        <v>714</v>
      </c>
      <c r="V717" s="24" t="str">
        <f t="shared" si="139"/>
        <v>МКОУ «Кособская СОШ» (Тляратинский район)</v>
      </c>
      <c r="W717" s="24">
        <f>'Рейтинговая таблица организаций'!AN717</f>
        <v>100</v>
      </c>
      <c r="X717" s="24">
        <f>'Рейтинговая таблица организаций'!AO717</f>
        <v>100</v>
      </c>
      <c r="Y717" s="24">
        <f>'Рейтинговая таблица организаций'!AP717</f>
        <v>100</v>
      </c>
      <c r="Z717" s="24">
        <f>'Рейтинговая таблица организаций'!AQ717</f>
        <v>100</v>
      </c>
      <c r="AA717" s="24">
        <f t="shared" si="140"/>
        <v>714</v>
      </c>
      <c r="AB717" s="24" t="str">
        <f t="shared" si="141"/>
        <v>МКОУ «Кособская СОШ» (Тляратинский район)</v>
      </c>
      <c r="AC717" s="24">
        <f>'Рейтинговая таблица организаций'!AX717</f>
        <v>100</v>
      </c>
      <c r="AD717" s="24">
        <f>'Рейтинговая таблица организаций'!AY717</f>
        <v>100</v>
      </c>
      <c r="AE717" s="24">
        <f>'Рейтинговая таблица организаций'!AZ717</f>
        <v>100</v>
      </c>
      <c r="AF717" s="24">
        <f>'Рейтинговая таблица организаций'!BA717</f>
        <v>100</v>
      </c>
      <c r="AG717" s="24">
        <f t="shared" si="142"/>
        <v>714</v>
      </c>
      <c r="AH717" s="24" t="str">
        <f t="shared" si="143"/>
        <v>МКОУ «Кособская СОШ» (Тляратинский район)</v>
      </c>
      <c r="AI717" s="24">
        <f>'Рейтинговая таблица организаций'!BB717</f>
        <v>75.599999999999994</v>
      </c>
    </row>
    <row r="718" spans="1:35" s="24" customFormat="1" x14ac:dyDescent="0.25">
      <c r="A718" s="24">
        <f>'Рейтинговая таблица организаций'!A718</f>
        <v>715</v>
      </c>
      <c r="B718" s="24" t="str">
        <f>'Рейтинговая таблица организаций'!B718</f>
        <v>МКОУ «Мазадинская СОШ» (Тляратинский район)</v>
      </c>
      <c r="C718" s="24">
        <f>'Рейтинговая таблица организаций'!C718</f>
        <v>31</v>
      </c>
      <c r="D718" s="24">
        <f t="shared" si="132"/>
        <v>715</v>
      </c>
      <c r="E718" s="24" t="str">
        <f t="shared" si="133"/>
        <v>МКОУ «Мазадинская СОШ» (Тляратинский район)</v>
      </c>
      <c r="F718" s="24">
        <f>'Рейтинговая таблица организаций'!M718</f>
        <v>99</v>
      </c>
      <c r="G718" s="24">
        <f>'Рейтинговая таблица организаций'!N718</f>
        <v>100</v>
      </c>
      <c r="H718" s="24">
        <f>'Рейтинговая таблица организаций'!O718</f>
        <v>98</v>
      </c>
      <c r="I718" s="24">
        <f>'Рейтинговая таблица организаций'!P718</f>
        <v>99</v>
      </c>
      <c r="J718" s="24">
        <f t="shared" si="134"/>
        <v>715</v>
      </c>
      <c r="K718" s="24" t="str">
        <f t="shared" si="135"/>
        <v>МКОУ «Мазадинская СОШ» (Тляратинский район)</v>
      </c>
      <c r="L718" s="24">
        <f>'Рейтинговая таблица организаций'!V718</f>
        <v>60</v>
      </c>
      <c r="M718" s="24">
        <f>'Рейтинговая таблица организаций'!X718</f>
        <v>84</v>
      </c>
      <c r="N718" s="24">
        <f>'Рейтинговая таблица организаций'!Y718</f>
        <v>72</v>
      </c>
      <c r="O718" s="24">
        <f t="shared" si="136"/>
        <v>715</v>
      </c>
      <c r="P718" s="24" t="str">
        <f t="shared" si="137"/>
        <v>МКОУ «Мазадинская СОШ» (Тляратинский район)</v>
      </c>
      <c r="Q718" s="24">
        <f>'Рейтинговая таблица организаций'!AD718</f>
        <v>0</v>
      </c>
      <c r="R718" s="24">
        <f>'Рейтинговая таблица организаций'!AE718</f>
        <v>20</v>
      </c>
      <c r="S718" s="7">
        <f>'Рейтинговая таблица организаций'!AF718</f>
        <v>53.846153846153847</v>
      </c>
      <c r="T718" s="24">
        <f>'Рейтинговая таблица организаций'!AG718</f>
        <v>24</v>
      </c>
      <c r="U718" s="24">
        <f t="shared" si="138"/>
        <v>715</v>
      </c>
      <c r="V718" s="24" t="str">
        <f t="shared" si="139"/>
        <v>МКОУ «Мазадинская СОШ» (Тляратинский район)</v>
      </c>
      <c r="W718" s="24">
        <f>'Рейтинговая таблица организаций'!AN718</f>
        <v>94</v>
      </c>
      <c r="X718" s="24">
        <f>'Рейтинговая таблица организаций'!AO718</f>
        <v>97</v>
      </c>
      <c r="Y718" s="24">
        <f>'Рейтинговая таблица организаций'!AP718</f>
        <v>83</v>
      </c>
      <c r="Z718" s="24">
        <f>'Рейтинговая таблица организаций'!AQ718</f>
        <v>93</v>
      </c>
      <c r="AA718" s="24">
        <f t="shared" si="140"/>
        <v>715</v>
      </c>
      <c r="AB718" s="24" t="str">
        <f t="shared" si="141"/>
        <v>МКОУ «Мазадинская СОШ» (Тляратинский район)</v>
      </c>
      <c r="AC718" s="24">
        <f>'Рейтинговая таблица организаций'!AX718</f>
        <v>84</v>
      </c>
      <c r="AD718" s="24">
        <f>'Рейтинговая таблица организаций'!AY718</f>
        <v>94</v>
      </c>
      <c r="AE718" s="24">
        <f>'Рейтинговая таблица организаций'!AZ718</f>
        <v>90</v>
      </c>
      <c r="AF718" s="24">
        <f>'Рейтинговая таблица организаций'!BA718</f>
        <v>89</v>
      </c>
      <c r="AG718" s="24">
        <f t="shared" si="142"/>
        <v>715</v>
      </c>
      <c r="AH718" s="24" t="str">
        <f t="shared" si="143"/>
        <v>МКОУ «Мазадинская СОШ» (Тляратинский район)</v>
      </c>
      <c r="AI718" s="24">
        <f>'Рейтинговая таблица организаций'!BB718</f>
        <v>75.400000000000006</v>
      </c>
    </row>
    <row r="719" spans="1:35" s="24" customFormat="1" x14ac:dyDescent="0.25">
      <c r="A719" s="24">
        <f>'Рейтинговая таблица организаций'!A719</f>
        <v>716</v>
      </c>
      <c r="B719" s="24" t="str">
        <f>'Рейтинговая таблица организаций'!B719</f>
        <v>МКОУ «Начадинская СОШ» (Тляратинский район)</v>
      </c>
      <c r="C719" s="24">
        <f>'Рейтинговая таблица организаций'!C719</f>
        <v>24</v>
      </c>
      <c r="D719" s="24">
        <f t="shared" si="132"/>
        <v>716</v>
      </c>
      <c r="E719" s="24" t="str">
        <f t="shared" si="133"/>
        <v>МКОУ «Начадинская СОШ» (Тляратинский район)</v>
      </c>
      <c r="F719" s="24">
        <f>'Рейтинговая таблица организаций'!M719</f>
        <v>92</v>
      </c>
      <c r="G719" s="24">
        <f>'Рейтинговая таблица организаций'!N719</f>
        <v>90</v>
      </c>
      <c r="H719" s="24">
        <f>'Рейтинговая таблица организаций'!O719</f>
        <v>100</v>
      </c>
      <c r="I719" s="24">
        <f>'Рейтинговая таблица организаций'!P719</f>
        <v>95</v>
      </c>
      <c r="J719" s="24">
        <f t="shared" si="134"/>
        <v>716</v>
      </c>
      <c r="K719" s="24" t="str">
        <f t="shared" si="135"/>
        <v>МКОУ «Начадинская СОШ» (Тляратинский район)</v>
      </c>
      <c r="L719" s="24">
        <f>'Рейтинговая таблица организаций'!V719</f>
        <v>60</v>
      </c>
      <c r="M719" s="24">
        <f>'Рейтинговая таблица организаций'!X719</f>
        <v>88</v>
      </c>
      <c r="N719" s="24">
        <f>'Рейтинговая таблица организаций'!Y719</f>
        <v>74</v>
      </c>
      <c r="O719" s="24">
        <f t="shared" si="136"/>
        <v>716</v>
      </c>
      <c r="P719" s="24" t="str">
        <f t="shared" si="137"/>
        <v>МКОУ «Начадинская СОШ» (Тляратинский район)</v>
      </c>
      <c r="Q719" s="24">
        <f>'Рейтинговая таблица организаций'!AD719</f>
        <v>20</v>
      </c>
      <c r="R719" s="24">
        <f>'Рейтинговая таблица организаций'!AE719</f>
        <v>20</v>
      </c>
      <c r="S719" s="7">
        <f>'Рейтинговая таблица организаций'!AF719</f>
        <v>66.666666666666671</v>
      </c>
      <c r="T719" s="24">
        <f>'Рейтинговая таблица организаций'!AG719</f>
        <v>34</v>
      </c>
      <c r="U719" s="24">
        <f t="shared" si="138"/>
        <v>716</v>
      </c>
      <c r="V719" s="24" t="str">
        <f t="shared" si="139"/>
        <v>МКОУ «Начадинская СОШ» (Тляратинский район)</v>
      </c>
      <c r="W719" s="24">
        <f>'Рейтинговая таблица организаций'!AN719</f>
        <v>100</v>
      </c>
      <c r="X719" s="24">
        <f>'Рейтинговая таблица организаций'!AO719</f>
        <v>100</v>
      </c>
      <c r="Y719" s="24">
        <f>'Рейтинговая таблица организаций'!AP719</f>
        <v>100</v>
      </c>
      <c r="Z719" s="24">
        <f>'Рейтинговая таблица организаций'!AQ719</f>
        <v>100</v>
      </c>
      <c r="AA719" s="24">
        <f t="shared" si="140"/>
        <v>716</v>
      </c>
      <c r="AB719" s="24" t="str">
        <f t="shared" si="141"/>
        <v>МКОУ «Начадинская СОШ» (Тляратинский район)</v>
      </c>
      <c r="AC719" s="24">
        <f>'Рейтинговая таблица организаций'!AX719</f>
        <v>96</v>
      </c>
      <c r="AD719" s="24">
        <f>'Рейтинговая таблица организаций'!AY719</f>
        <v>96</v>
      </c>
      <c r="AE719" s="24">
        <f>'Рейтинговая таблица организаций'!AZ719</f>
        <v>100</v>
      </c>
      <c r="AF719" s="24">
        <f>'Рейтинговая таблица организаций'!BA719</f>
        <v>97</v>
      </c>
      <c r="AG719" s="24">
        <f t="shared" si="142"/>
        <v>716</v>
      </c>
      <c r="AH719" s="24" t="str">
        <f t="shared" si="143"/>
        <v>МКОУ «Начадинская СОШ» (Тляратинский район)</v>
      </c>
      <c r="AI719" s="24">
        <f>'Рейтинговая таблица организаций'!BB719</f>
        <v>80</v>
      </c>
    </row>
    <row r="720" spans="1:35" s="24" customFormat="1" x14ac:dyDescent="0.25">
      <c r="A720" s="24">
        <f>'Рейтинговая таблица организаций'!A720</f>
        <v>717</v>
      </c>
      <c r="B720" s="24" t="str">
        <f>'Рейтинговая таблица организаций'!B720</f>
        <v>МКОУ «Кардибская ООШ» (Тляратинский район)</v>
      </c>
      <c r="C720" s="24">
        <f>'Рейтинговая таблица организаций'!C720</f>
        <v>23</v>
      </c>
      <c r="D720" s="24">
        <f t="shared" si="132"/>
        <v>717</v>
      </c>
      <c r="E720" s="24" t="str">
        <f t="shared" si="133"/>
        <v>МКОУ «Кардибская ООШ» (Тляратинский район)</v>
      </c>
      <c r="F720" s="24">
        <f>'Рейтинговая таблица организаций'!M720</f>
        <v>66</v>
      </c>
      <c r="G720" s="24">
        <f>'Рейтинговая таблица организаций'!N720</f>
        <v>90</v>
      </c>
      <c r="H720" s="24">
        <f>'Рейтинговая таблица организаций'!O720</f>
        <v>94</v>
      </c>
      <c r="I720" s="24">
        <f>'Рейтинговая таблица организаций'!P720</f>
        <v>84</v>
      </c>
      <c r="J720" s="24">
        <f t="shared" si="134"/>
        <v>717</v>
      </c>
      <c r="K720" s="24" t="str">
        <f t="shared" si="135"/>
        <v>МКОУ «Кардибская ООШ» (Тляратинский район)</v>
      </c>
      <c r="L720" s="24">
        <f>'Рейтинговая таблица организаций'!V720</f>
        <v>60</v>
      </c>
      <c r="M720" s="24">
        <f>'Рейтинговая таблица организаций'!X720</f>
        <v>78</v>
      </c>
      <c r="N720" s="24">
        <f>'Рейтинговая таблица организаций'!Y720</f>
        <v>69</v>
      </c>
      <c r="O720" s="24">
        <f t="shared" si="136"/>
        <v>717</v>
      </c>
      <c r="P720" s="24" t="str">
        <f t="shared" si="137"/>
        <v>МКОУ «Кардибская ООШ» (Тляратинский район)</v>
      </c>
      <c r="Q720" s="24">
        <f>'Рейтинговая таблица организаций'!AD720</f>
        <v>0</v>
      </c>
      <c r="R720" s="24">
        <f>'Рейтинговая таблица организаций'!AE720</f>
        <v>0</v>
      </c>
      <c r="S720" s="7">
        <f>'Рейтинговая таблица организаций'!AF720</f>
        <v>57.142857142857146</v>
      </c>
      <c r="T720" s="24">
        <f>'Рейтинговая таблица организаций'!AG720</f>
        <v>17</v>
      </c>
      <c r="U720" s="24">
        <f t="shared" si="138"/>
        <v>717</v>
      </c>
      <c r="V720" s="24" t="str">
        <f t="shared" si="139"/>
        <v>МКОУ «Кардибская ООШ» (Тляратинский район)</v>
      </c>
      <c r="W720" s="24">
        <f>'Рейтинговая таблица организаций'!AN720</f>
        <v>96</v>
      </c>
      <c r="X720" s="24">
        <f>'Рейтинговая таблица организаций'!AO720</f>
        <v>100</v>
      </c>
      <c r="Y720" s="24">
        <f>'Рейтинговая таблица организаций'!AP720</f>
        <v>100</v>
      </c>
      <c r="Z720" s="24">
        <f>'Рейтинговая таблица организаций'!AQ720</f>
        <v>98</v>
      </c>
      <c r="AA720" s="24">
        <f t="shared" si="140"/>
        <v>717</v>
      </c>
      <c r="AB720" s="24" t="str">
        <f t="shared" si="141"/>
        <v>МКОУ «Кардибская ООШ» (Тляратинский район)</v>
      </c>
      <c r="AC720" s="24">
        <f>'Рейтинговая таблица организаций'!AX720</f>
        <v>87</v>
      </c>
      <c r="AD720" s="24">
        <f>'Рейтинговая таблица организаций'!AY720</f>
        <v>100</v>
      </c>
      <c r="AE720" s="24">
        <f>'Рейтинговая таблица организаций'!AZ720</f>
        <v>91</v>
      </c>
      <c r="AF720" s="24">
        <f>'Рейтинговая таблица организаций'!BA720</f>
        <v>93</v>
      </c>
      <c r="AG720" s="24">
        <f t="shared" si="142"/>
        <v>717</v>
      </c>
      <c r="AH720" s="24" t="str">
        <f t="shared" si="143"/>
        <v>МКОУ «Кардибская ООШ» (Тляратинский район)</v>
      </c>
      <c r="AI720" s="24">
        <f>'Рейтинговая таблица организаций'!BB720</f>
        <v>72.2</v>
      </c>
    </row>
    <row r="721" spans="1:35" s="24" customFormat="1" x14ac:dyDescent="0.25">
      <c r="A721" s="24">
        <f>'Рейтинговая таблица организаций'!A721</f>
        <v>718</v>
      </c>
      <c r="B721" s="24" t="str">
        <f>'Рейтинговая таблица организаций'!B721</f>
        <v>МКОУ «Хиндахская ООШ» (Тляратинский район)</v>
      </c>
      <c r="C721" s="24">
        <f>'Рейтинговая таблица организаций'!C721</f>
        <v>8</v>
      </c>
      <c r="D721" s="24">
        <f t="shared" ref="D721:D784" si="144">A721</f>
        <v>718</v>
      </c>
      <c r="E721" s="24" t="str">
        <f t="shared" ref="E721:E784" si="145">B721</f>
        <v>МКОУ «Хиндахская ООШ» (Тляратинский район)</v>
      </c>
      <c r="F721" s="24">
        <f>'Рейтинговая таблица организаций'!M721</f>
        <v>89</v>
      </c>
      <c r="G721" s="24">
        <f>'Рейтинговая таблица организаций'!N721</f>
        <v>100</v>
      </c>
      <c r="H721" s="24">
        <f>'Рейтинговая таблица организаций'!O721</f>
        <v>75</v>
      </c>
      <c r="I721" s="24">
        <f>'Рейтинговая таблица организаций'!P721</f>
        <v>87</v>
      </c>
      <c r="J721" s="24">
        <f t="shared" ref="J721:J784" si="146">A721</f>
        <v>718</v>
      </c>
      <c r="K721" s="24" t="str">
        <f t="shared" ref="K721:K784" si="147">B721</f>
        <v>МКОУ «Хиндахская ООШ» (Тляратинский район)</v>
      </c>
      <c r="L721" s="24">
        <f>'Рейтинговая таблица организаций'!V721</f>
        <v>100</v>
      </c>
      <c r="M721" s="24">
        <f>'Рейтинговая таблица организаций'!X721</f>
        <v>75</v>
      </c>
      <c r="N721" s="24">
        <f>'Рейтинговая таблица организаций'!Y721</f>
        <v>87</v>
      </c>
      <c r="O721" s="24">
        <f t="shared" ref="O721:O784" si="148">A721</f>
        <v>718</v>
      </c>
      <c r="P721" s="24" t="str">
        <f t="shared" ref="P721:P784" si="149">B721</f>
        <v>МКОУ «Хиндахская ООШ» (Тляратинский район)</v>
      </c>
      <c r="Q721" s="24">
        <f>'Рейтинговая таблица организаций'!AD721</f>
        <v>100</v>
      </c>
      <c r="R721" s="24">
        <f>'Рейтинговая таблица организаций'!AE721</f>
        <v>100</v>
      </c>
      <c r="S721" s="7">
        <f>'Рейтинговая таблица организаций'!AF721</f>
        <v>50</v>
      </c>
      <c r="T721" s="24">
        <f>'Рейтинговая таблица организаций'!AG721</f>
        <v>85</v>
      </c>
      <c r="U721" s="24">
        <f t="shared" ref="U721:U784" si="150">A721</f>
        <v>718</v>
      </c>
      <c r="V721" s="24" t="str">
        <f t="shared" ref="V721:V784" si="151">B721</f>
        <v>МКОУ «Хиндахская ООШ» (Тляратинский район)</v>
      </c>
      <c r="W721" s="24">
        <f>'Рейтинговая таблица организаций'!AN721</f>
        <v>100</v>
      </c>
      <c r="X721" s="24">
        <f>'Рейтинговая таблица организаций'!AO721</f>
        <v>100</v>
      </c>
      <c r="Y721" s="24">
        <f>'Рейтинговая таблица организаций'!AP721</f>
        <v>100</v>
      </c>
      <c r="Z721" s="24">
        <f>'Рейтинговая таблица организаций'!AQ721</f>
        <v>100</v>
      </c>
      <c r="AA721" s="24">
        <f t="shared" ref="AA721:AA784" si="152">A721</f>
        <v>718</v>
      </c>
      <c r="AB721" s="24" t="str">
        <f t="shared" ref="AB721:AB784" si="153">B721</f>
        <v>МКОУ «Хиндахская ООШ» (Тляратинский район)</v>
      </c>
      <c r="AC721" s="24">
        <f>'Рейтинговая таблица организаций'!AX721</f>
        <v>100</v>
      </c>
      <c r="AD721" s="24">
        <f>'Рейтинговая таблица организаций'!AY721</f>
        <v>100</v>
      </c>
      <c r="AE721" s="24">
        <f>'Рейтинговая таблица организаций'!AZ721</f>
        <v>100</v>
      </c>
      <c r="AF721" s="24">
        <f>'Рейтинговая таблица организаций'!BA721</f>
        <v>100</v>
      </c>
      <c r="AG721" s="24">
        <f t="shared" ref="AG721:AG784" si="154">A721</f>
        <v>718</v>
      </c>
      <c r="AH721" s="24" t="str">
        <f t="shared" ref="AH721:AH784" si="155">B721</f>
        <v>МКОУ «Хиндахская ООШ» (Тляратинский район)</v>
      </c>
      <c r="AI721" s="24">
        <f>'Рейтинговая таблица организаций'!BB721</f>
        <v>91.8</v>
      </c>
    </row>
    <row r="722" spans="1:35" s="24" customFormat="1" x14ac:dyDescent="0.25">
      <c r="A722" s="24">
        <f>'Рейтинговая таблица организаций'!A722</f>
        <v>719</v>
      </c>
      <c r="B722" s="24" t="str">
        <f>'Рейтинговая таблица организаций'!B722</f>
        <v>МКДОУ «Камилюхский детсад» (Тляратинский район)</v>
      </c>
      <c r="C722" s="24">
        <f>'Рейтинговая таблица организаций'!C722</f>
        <v>8</v>
      </c>
      <c r="D722" s="24">
        <f t="shared" si="144"/>
        <v>719</v>
      </c>
      <c r="E722" s="24" t="str">
        <f t="shared" si="145"/>
        <v>МКДОУ «Камилюхский детсад» (Тляратинский район)</v>
      </c>
      <c r="F722" s="24">
        <f>'Рейтинговая таблица организаций'!M722</f>
        <v>92</v>
      </c>
      <c r="G722" s="24">
        <f>'Рейтинговая таблица организаций'!N722</f>
        <v>100</v>
      </c>
      <c r="H722" s="24">
        <f>'Рейтинговая таблица организаций'!O722</f>
        <v>100</v>
      </c>
      <c r="I722" s="24">
        <f>'Рейтинговая таблица организаций'!P722</f>
        <v>98</v>
      </c>
      <c r="J722" s="24">
        <f t="shared" si="146"/>
        <v>719</v>
      </c>
      <c r="K722" s="24" t="str">
        <f t="shared" si="147"/>
        <v>МКДОУ «Камилюхский детсад» (Тляратинский район)</v>
      </c>
      <c r="L722" s="24">
        <f>'Рейтинговая таблица организаций'!V722</f>
        <v>40</v>
      </c>
      <c r="M722" s="24">
        <f>'Рейтинговая таблица организаций'!X722</f>
        <v>75</v>
      </c>
      <c r="N722" s="24">
        <f>'Рейтинговая таблица организаций'!Y722</f>
        <v>57</v>
      </c>
      <c r="O722" s="24">
        <f t="shared" si="148"/>
        <v>719</v>
      </c>
      <c r="P722" s="24" t="str">
        <f t="shared" si="149"/>
        <v>МКДОУ «Камилюхский детсад» (Тляратинский район)</v>
      </c>
      <c r="Q722" s="24">
        <f>'Рейтинговая таблица организаций'!AD722</f>
        <v>20</v>
      </c>
      <c r="R722" s="24">
        <f>'Рейтинговая таблица организаций'!AE722</f>
        <v>0</v>
      </c>
      <c r="S722" s="7">
        <f>'Рейтинговая таблица организаций'!AF722</f>
        <v>50</v>
      </c>
      <c r="T722" s="24">
        <f>'Рейтинговая таблица организаций'!AG722</f>
        <v>21</v>
      </c>
      <c r="U722" s="24">
        <f t="shared" si="150"/>
        <v>719</v>
      </c>
      <c r="V722" s="24" t="str">
        <f t="shared" si="151"/>
        <v>МКДОУ «Камилюхский детсад» (Тляратинский район)</v>
      </c>
      <c r="W722" s="24">
        <f>'Рейтинговая таблица организаций'!AN722</f>
        <v>100</v>
      </c>
      <c r="X722" s="24">
        <f>'Рейтинговая таблица организаций'!AO722</f>
        <v>100</v>
      </c>
      <c r="Y722" s="24">
        <f>'Рейтинговая таблица организаций'!AP722</f>
        <v>100</v>
      </c>
      <c r="Z722" s="24">
        <f>'Рейтинговая таблица организаций'!AQ722</f>
        <v>100</v>
      </c>
      <c r="AA722" s="24">
        <f t="shared" si="152"/>
        <v>719</v>
      </c>
      <c r="AB722" s="24" t="str">
        <f t="shared" si="153"/>
        <v>МКДОУ «Камилюхский детсад» (Тляратинский район)</v>
      </c>
      <c r="AC722" s="24">
        <f>'Рейтинговая таблица организаций'!AX722</f>
        <v>88</v>
      </c>
      <c r="AD722" s="24">
        <f>'Рейтинговая таблица организаций'!AY722</f>
        <v>100</v>
      </c>
      <c r="AE722" s="24">
        <f>'Рейтинговая таблица организаций'!AZ722</f>
        <v>100</v>
      </c>
      <c r="AF722" s="24">
        <f>'Рейтинговая таблица организаций'!BA722</f>
        <v>95</v>
      </c>
      <c r="AG722" s="24">
        <f t="shared" si="154"/>
        <v>719</v>
      </c>
      <c r="AH722" s="24" t="str">
        <f t="shared" si="155"/>
        <v>МКДОУ «Камилюхский детсад» (Тляратинский район)</v>
      </c>
      <c r="AI722" s="24">
        <f>'Рейтинговая таблица организаций'!BB722</f>
        <v>74.2</v>
      </c>
    </row>
    <row r="723" spans="1:35" s="24" customFormat="1" x14ac:dyDescent="0.25">
      <c r="A723" s="24">
        <f>'Рейтинговая таблица организаций'!A723</f>
        <v>720</v>
      </c>
      <c r="B723" s="24" t="str">
        <f>'Рейтинговая таблица организаций'!B723</f>
        <v>МКДОУ «Бетельдинский детсад» (Тляратинский район)</v>
      </c>
      <c r="C723" s="24">
        <f>'Рейтинговая таблица организаций'!C723</f>
        <v>7</v>
      </c>
      <c r="D723" s="24">
        <f t="shared" si="144"/>
        <v>720</v>
      </c>
      <c r="E723" s="24" t="str">
        <f t="shared" si="145"/>
        <v>МКДОУ «Бетельдинский детсад» (Тляратинский район)</v>
      </c>
      <c r="F723" s="24">
        <f>'Рейтинговая таблица организаций'!M723</f>
        <v>85</v>
      </c>
      <c r="G723" s="24">
        <f>'Рейтинговая таблица организаций'!N723</f>
        <v>100</v>
      </c>
      <c r="H723" s="24">
        <f>'Рейтинговая таблица организаций'!O723</f>
        <v>100</v>
      </c>
      <c r="I723" s="24">
        <f>'Рейтинговая таблица организаций'!P723</f>
        <v>96</v>
      </c>
      <c r="J723" s="24">
        <f t="shared" si="146"/>
        <v>720</v>
      </c>
      <c r="K723" s="24" t="str">
        <f t="shared" si="147"/>
        <v>МКДОУ «Бетельдинский детсад» (Тляратинский район)</v>
      </c>
      <c r="L723" s="24">
        <f>'Рейтинговая таблица организаций'!V723</f>
        <v>80</v>
      </c>
      <c r="M723" s="24">
        <f>'Рейтинговая таблица организаций'!X723</f>
        <v>86</v>
      </c>
      <c r="N723" s="24">
        <f>'Рейтинговая таблица организаций'!Y723</f>
        <v>83</v>
      </c>
      <c r="O723" s="24">
        <f t="shared" si="148"/>
        <v>720</v>
      </c>
      <c r="P723" s="24" t="str">
        <f t="shared" si="149"/>
        <v>МКДОУ «Бетельдинский детсад» (Тляратинский район)</v>
      </c>
      <c r="Q723" s="24">
        <f>'Рейтинговая таблица организаций'!AD723</f>
        <v>0</v>
      </c>
      <c r="R723" s="24">
        <f>'Рейтинговая таблица организаций'!AE723</f>
        <v>20</v>
      </c>
      <c r="S723" s="7">
        <f>'Рейтинговая таблица организаций'!AF723</f>
        <v>50</v>
      </c>
      <c r="T723" s="24">
        <f>'Рейтинговая таблица организаций'!AG723</f>
        <v>23</v>
      </c>
      <c r="U723" s="24">
        <f t="shared" si="150"/>
        <v>720</v>
      </c>
      <c r="V723" s="24" t="str">
        <f t="shared" si="151"/>
        <v>МКДОУ «Бетельдинский детсад» (Тляратинский район)</v>
      </c>
      <c r="W723" s="24">
        <f>'Рейтинговая таблица организаций'!AN723</f>
        <v>100</v>
      </c>
      <c r="X723" s="24">
        <f>'Рейтинговая таблица организаций'!AO723</f>
        <v>100</v>
      </c>
      <c r="Y723" s="24">
        <f>'Рейтинговая таблица организаций'!AP723</f>
        <v>100</v>
      </c>
      <c r="Z723" s="24">
        <f>'Рейтинговая таблица организаций'!AQ723</f>
        <v>100</v>
      </c>
      <c r="AA723" s="24">
        <f t="shared" si="152"/>
        <v>720</v>
      </c>
      <c r="AB723" s="24" t="str">
        <f t="shared" si="153"/>
        <v>МКДОУ «Бетельдинский детсад» (Тляратинский район)</v>
      </c>
      <c r="AC723" s="24">
        <f>'Рейтинговая таблица организаций'!AX723</f>
        <v>100</v>
      </c>
      <c r="AD723" s="24">
        <f>'Рейтинговая таблица организаций'!AY723</f>
        <v>86</v>
      </c>
      <c r="AE723" s="24">
        <f>'Рейтинговая таблица организаций'!AZ723</f>
        <v>100</v>
      </c>
      <c r="AF723" s="24">
        <f>'Рейтинговая таблица организаций'!BA723</f>
        <v>94</v>
      </c>
      <c r="AG723" s="24">
        <f t="shared" si="154"/>
        <v>720</v>
      </c>
      <c r="AH723" s="24" t="str">
        <f t="shared" si="155"/>
        <v>МКДОУ «Бетельдинский детсад» (Тляратинский район)</v>
      </c>
      <c r="AI723" s="24">
        <f>'Рейтинговая таблица организаций'!BB723</f>
        <v>79.2</v>
      </c>
    </row>
    <row r="724" spans="1:35" s="24" customFormat="1" x14ac:dyDescent="0.25">
      <c r="A724" s="24">
        <f>'Рейтинговая таблица организаций'!A724</f>
        <v>721</v>
      </c>
      <c r="B724" s="24" t="str">
        <f>'Рейтинговая таблица организаций'!B724</f>
        <v>МКДОУ «Тлянадинский детсад» (Тляратинский район)</v>
      </c>
      <c r="C724" s="24">
        <f>'Рейтинговая таблица организаций'!C724</f>
        <v>8</v>
      </c>
      <c r="D724" s="24">
        <f t="shared" si="144"/>
        <v>721</v>
      </c>
      <c r="E724" s="24" t="str">
        <f t="shared" si="145"/>
        <v>МКДОУ «Тлянадинский детсад» (Тляратинский район)</v>
      </c>
      <c r="F724" s="24">
        <f>'Рейтинговая таблица организаций'!M724</f>
        <v>70</v>
      </c>
      <c r="G724" s="24">
        <f>'Рейтинговая таблица организаций'!N724</f>
        <v>60</v>
      </c>
      <c r="H724" s="24">
        <f>'Рейтинговая таблица организаций'!O724</f>
        <v>100</v>
      </c>
      <c r="I724" s="24">
        <f>'Рейтинговая таблица организаций'!P724</f>
        <v>79</v>
      </c>
      <c r="J724" s="24">
        <f t="shared" si="146"/>
        <v>721</v>
      </c>
      <c r="K724" s="24" t="str">
        <f t="shared" si="147"/>
        <v>МКДОУ «Тлянадинский детсад» (Тляратинский район)</v>
      </c>
      <c r="L724" s="24">
        <f>'Рейтинговая таблица организаций'!V724</f>
        <v>60</v>
      </c>
      <c r="M724" s="24">
        <f>'Рейтинговая таблица организаций'!X724</f>
        <v>75</v>
      </c>
      <c r="N724" s="24">
        <f>'Рейтинговая таблица организаций'!Y724</f>
        <v>67</v>
      </c>
      <c r="O724" s="24">
        <f t="shared" si="148"/>
        <v>721</v>
      </c>
      <c r="P724" s="24" t="str">
        <f t="shared" si="149"/>
        <v>МКДОУ «Тлянадинский детсад» (Тляратинский район)</v>
      </c>
      <c r="Q724" s="24">
        <f>'Рейтинговая таблица организаций'!AD724</f>
        <v>0</v>
      </c>
      <c r="R724" s="24">
        <f>'Рейтинговая таблица организаций'!AE724</f>
        <v>0</v>
      </c>
      <c r="S724" s="7">
        <f>'Рейтинговая таблица организаций'!AF724</f>
        <v>71.428571428571431</v>
      </c>
      <c r="T724" s="24">
        <f>'Рейтинговая таблица организаций'!AG724</f>
        <v>21</v>
      </c>
      <c r="U724" s="24">
        <f t="shared" si="150"/>
        <v>721</v>
      </c>
      <c r="V724" s="24" t="str">
        <f t="shared" si="151"/>
        <v>МКДОУ «Тлянадинский детсад» (Тляратинский район)</v>
      </c>
      <c r="W724" s="24">
        <f>'Рейтинговая таблица организаций'!AN724</f>
        <v>100</v>
      </c>
      <c r="X724" s="24">
        <f>'Рейтинговая таблица организаций'!AO724</f>
        <v>100</v>
      </c>
      <c r="Y724" s="24">
        <f>'Рейтинговая таблица организаций'!AP724</f>
        <v>86</v>
      </c>
      <c r="Z724" s="24">
        <f>'Рейтинговая таблица организаций'!AQ724</f>
        <v>97</v>
      </c>
      <c r="AA724" s="24">
        <f t="shared" si="152"/>
        <v>721</v>
      </c>
      <c r="AB724" s="24" t="str">
        <f t="shared" si="153"/>
        <v>МКДОУ «Тлянадинский детсад» (Тляратинский район)</v>
      </c>
      <c r="AC724" s="24">
        <f>'Рейтинговая таблица организаций'!AX724</f>
        <v>75</v>
      </c>
      <c r="AD724" s="24">
        <f>'Рейтинговая таблица организаций'!AY724</f>
        <v>100</v>
      </c>
      <c r="AE724" s="24">
        <f>'Рейтинговая таблица организаций'!AZ724</f>
        <v>88</v>
      </c>
      <c r="AF724" s="24">
        <f>'Рейтинговая таблица организаций'!BA724</f>
        <v>88</v>
      </c>
      <c r="AG724" s="24">
        <f t="shared" si="154"/>
        <v>721</v>
      </c>
      <c r="AH724" s="24" t="str">
        <f t="shared" si="155"/>
        <v>МКДОУ «Тлянадинский детсад» (Тляратинский район)</v>
      </c>
      <c r="AI724" s="24">
        <f>'Рейтинговая таблица организаций'!BB724</f>
        <v>70.400000000000006</v>
      </c>
    </row>
    <row r="725" spans="1:35" s="24" customFormat="1" x14ac:dyDescent="0.25">
      <c r="A725" s="24">
        <f>'Рейтинговая таблица организаций'!A725</f>
        <v>722</v>
      </c>
      <c r="B725" s="24" t="str">
        <f>'Рейтинговая таблица организаций'!B725</f>
        <v>МКДОУ «Нитиицухский детсад» (Тляратинский район)</v>
      </c>
      <c r="C725" s="24">
        <f>'Рейтинговая таблица организаций'!C725</f>
        <v>8</v>
      </c>
      <c r="D725" s="24">
        <f t="shared" si="144"/>
        <v>722</v>
      </c>
      <c r="E725" s="24" t="str">
        <f t="shared" si="145"/>
        <v>МКДОУ «Нитиицухский детсад» (Тляратинский район)</v>
      </c>
      <c r="F725" s="24">
        <f>'Рейтинговая таблица организаций'!M725</f>
        <v>93</v>
      </c>
      <c r="G725" s="24">
        <f>'Рейтинговая таблица организаций'!N725</f>
        <v>100</v>
      </c>
      <c r="H725" s="24">
        <f>'Рейтинговая таблица организаций'!O725</f>
        <v>92</v>
      </c>
      <c r="I725" s="24">
        <f>'Рейтинговая таблица организаций'!P725</f>
        <v>95</v>
      </c>
      <c r="J725" s="24">
        <f t="shared" si="146"/>
        <v>722</v>
      </c>
      <c r="K725" s="24" t="str">
        <f t="shared" si="147"/>
        <v>МКДОУ «Нитиицухский детсад» (Тляратинский район)</v>
      </c>
      <c r="L725" s="24">
        <f>'Рейтинговая таблица организаций'!V725</f>
        <v>60</v>
      </c>
      <c r="M725" s="24">
        <f>'Рейтинговая таблица организаций'!X725</f>
        <v>75</v>
      </c>
      <c r="N725" s="24">
        <f>'Рейтинговая таблица организаций'!Y725</f>
        <v>67</v>
      </c>
      <c r="O725" s="24">
        <f t="shared" si="148"/>
        <v>722</v>
      </c>
      <c r="P725" s="24" t="str">
        <f t="shared" si="149"/>
        <v>МКДОУ «Нитиицухский детсад» (Тляратинский район)</v>
      </c>
      <c r="Q725" s="24">
        <f>'Рейтинговая таблица организаций'!AD725</f>
        <v>20</v>
      </c>
      <c r="R725" s="24">
        <f>'Рейтинговая таблица организаций'!AE725</f>
        <v>40</v>
      </c>
      <c r="S725" s="7">
        <f>'Рейтинговая таблица организаций'!AF725</f>
        <v>100</v>
      </c>
      <c r="T725" s="24">
        <f>'Рейтинговая таблица организаций'!AG725</f>
        <v>52</v>
      </c>
      <c r="U725" s="24">
        <f t="shared" si="150"/>
        <v>722</v>
      </c>
      <c r="V725" s="24" t="str">
        <f t="shared" si="151"/>
        <v>МКДОУ «Нитиицухский детсад» (Тляратинский район)</v>
      </c>
      <c r="W725" s="24">
        <f>'Рейтинговая таблица организаций'!AN725</f>
        <v>100</v>
      </c>
      <c r="X725" s="24">
        <f>'Рейтинговая таблица организаций'!AO725</f>
        <v>88</v>
      </c>
      <c r="Y725" s="24">
        <f>'Рейтинговая таблица организаций'!AP725</f>
        <v>100</v>
      </c>
      <c r="Z725" s="24">
        <f>'Рейтинговая таблица организаций'!AQ725</f>
        <v>95</v>
      </c>
      <c r="AA725" s="24">
        <f t="shared" si="152"/>
        <v>722</v>
      </c>
      <c r="AB725" s="24" t="str">
        <f t="shared" si="153"/>
        <v>МКДОУ «Нитиицухский детсад» (Тляратинский район)</v>
      </c>
      <c r="AC725" s="24">
        <f>'Рейтинговая таблица организаций'!AX725</f>
        <v>100</v>
      </c>
      <c r="AD725" s="24">
        <f>'Рейтинговая таблица организаций'!AY725</f>
        <v>88</v>
      </c>
      <c r="AE725" s="24">
        <f>'Рейтинговая таблица организаций'!AZ725</f>
        <v>88</v>
      </c>
      <c r="AF725" s="24">
        <f>'Рейтинговая таблица организаций'!BA725</f>
        <v>93</v>
      </c>
      <c r="AG725" s="24">
        <f t="shared" si="154"/>
        <v>722</v>
      </c>
      <c r="AH725" s="24" t="str">
        <f t="shared" si="155"/>
        <v>МКДОУ «Нитиицухский детсад» (Тляратинский район)</v>
      </c>
      <c r="AI725" s="24">
        <f>'Рейтинговая таблица организаций'!BB725</f>
        <v>80.400000000000006</v>
      </c>
    </row>
    <row r="726" spans="1:35" s="24" customFormat="1" x14ac:dyDescent="0.25">
      <c r="A726" s="24">
        <f>'Рейтинговая таблица организаций'!A726</f>
        <v>723</v>
      </c>
      <c r="B726" s="24" t="str">
        <f>'Рейтинговая таблица организаций'!B726</f>
        <v>МКДОУ «Чилдинский детсад» (Тляратинский район)</v>
      </c>
      <c r="C726" s="24">
        <f>'Рейтинговая таблица организаций'!C726</f>
        <v>25</v>
      </c>
      <c r="D726" s="24">
        <f t="shared" si="144"/>
        <v>723</v>
      </c>
      <c r="E726" s="24" t="str">
        <f t="shared" si="145"/>
        <v>МКДОУ «Чилдинский детсад» (Тляратинский район)</v>
      </c>
      <c r="F726" s="24">
        <f>'Рейтинговая таблица организаций'!M726</f>
        <v>100</v>
      </c>
      <c r="G726" s="24">
        <f>'Рейтинговая таблица организаций'!N726</f>
        <v>90</v>
      </c>
      <c r="H726" s="24">
        <f>'Рейтинговая таблица организаций'!O726</f>
        <v>88</v>
      </c>
      <c r="I726" s="24">
        <f>'Рейтинговая таблица организаций'!P726</f>
        <v>92</v>
      </c>
      <c r="J726" s="24">
        <f t="shared" si="146"/>
        <v>723</v>
      </c>
      <c r="K726" s="24" t="str">
        <f t="shared" si="147"/>
        <v>МКДОУ «Чилдинский детсад» (Тляратинский район)</v>
      </c>
      <c r="L726" s="24">
        <f>'Рейтинговая таблица организаций'!V726</f>
        <v>60</v>
      </c>
      <c r="M726" s="24">
        <f>'Рейтинговая таблица организаций'!X726</f>
        <v>76</v>
      </c>
      <c r="N726" s="24">
        <f>'Рейтинговая таблица организаций'!Y726</f>
        <v>68</v>
      </c>
      <c r="O726" s="24">
        <f t="shared" si="148"/>
        <v>723</v>
      </c>
      <c r="P726" s="24" t="str">
        <f t="shared" si="149"/>
        <v>МКДОУ «Чилдинский детсад» (Тляратинский район)</v>
      </c>
      <c r="Q726" s="24">
        <f>'Рейтинговая таблица организаций'!AD726</f>
        <v>0</v>
      </c>
      <c r="R726" s="24">
        <f>'Рейтинговая таблица организаций'!AE726</f>
        <v>0</v>
      </c>
      <c r="S726" s="7">
        <f>'Рейтинговая таблица организаций'!AF726</f>
        <v>66.666666666666671</v>
      </c>
      <c r="T726" s="24">
        <f>'Рейтинговая таблица организаций'!AG726</f>
        <v>20</v>
      </c>
      <c r="U726" s="24">
        <f t="shared" si="150"/>
        <v>723</v>
      </c>
      <c r="V726" s="24" t="str">
        <f t="shared" si="151"/>
        <v>МКДОУ «Чилдинский детсад» (Тляратинский район)</v>
      </c>
      <c r="W726" s="24">
        <f>'Рейтинговая таблица организаций'!AN726</f>
        <v>92</v>
      </c>
      <c r="X726" s="24">
        <f>'Рейтинговая таблица организаций'!AO726</f>
        <v>84</v>
      </c>
      <c r="Y726" s="24">
        <f>'Рейтинговая таблица организаций'!AP726</f>
        <v>83</v>
      </c>
      <c r="Z726" s="24">
        <f>'Рейтинговая таблица организаций'!AQ726</f>
        <v>87</v>
      </c>
      <c r="AA726" s="24">
        <f t="shared" si="152"/>
        <v>723</v>
      </c>
      <c r="AB726" s="24" t="str">
        <f t="shared" si="153"/>
        <v>МКДОУ «Чилдинский детсад» (Тляратинский район)</v>
      </c>
      <c r="AC726" s="24">
        <f>'Рейтинговая таблица организаций'!AX726</f>
        <v>80</v>
      </c>
      <c r="AD726" s="24">
        <f>'Рейтинговая таблица организаций'!AY726</f>
        <v>80</v>
      </c>
      <c r="AE726" s="24">
        <f>'Рейтинговая таблица организаций'!AZ726</f>
        <v>84</v>
      </c>
      <c r="AF726" s="24">
        <f>'Рейтинговая таблица организаций'!BA726</f>
        <v>81</v>
      </c>
      <c r="AG726" s="24">
        <f t="shared" si="154"/>
        <v>723</v>
      </c>
      <c r="AH726" s="24" t="str">
        <f t="shared" si="155"/>
        <v>МКДОУ «Чилдинский детсад» (Тляратинский район)</v>
      </c>
      <c r="AI726" s="24">
        <f>'Рейтинговая таблица организаций'!BB726</f>
        <v>69.599999999999994</v>
      </c>
    </row>
    <row r="727" spans="1:35" s="24" customFormat="1" x14ac:dyDescent="0.25">
      <c r="A727" s="24">
        <f>'Рейтинговая таблица организаций'!A727</f>
        <v>724</v>
      </c>
      <c r="B727" s="24" t="str">
        <f>'Рейтинговая таблица организаций'!B727</f>
        <v>МКДОУ «Анцухский детсад» (Тляратинский район)</v>
      </c>
      <c r="C727" s="24">
        <f>'Рейтинговая таблица организаций'!C727</f>
        <v>8</v>
      </c>
      <c r="D727" s="24">
        <f t="shared" si="144"/>
        <v>724</v>
      </c>
      <c r="E727" s="24" t="str">
        <f t="shared" si="145"/>
        <v>МКДОУ «Анцухский детсад» (Тляратинский район)</v>
      </c>
      <c r="F727" s="24">
        <f>'Рейтинговая таблица организаций'!M727</f>
        <v>85</v>
      </c>
      <c r="G727" s="24">
        <f>'Рейтинговая таблица организаций'!N727</f>
        <v>60</v>
      </c>
      <c r="H727" s="24">
        <f>'Рейтинговая таблица организаций'!O727</f>
        <v>100</v>
      </c>
      <c r="I727" s="24">
        <f>'Рейтинговая таблица организаций'!P727</f>
        <v>84</v>
      </c>
      <c r="J727" s="24">
        <f t="shared" si="146"/>
        <v>724</v>
      </c>
      <c r="K727" s="24" t="str">
        <f t="shared" si="147"/>
        <v>МКДОУ «Анцухский детсад» (Тляратинский район)</v>
      </c>
      <c r="L727" s="24">
        <f>'Рейтинговая таблица организаций'!V727</f>
        <v>60</v>
      </c>
      <c r="M727" s="24">
        <f>'Рейтинговая таблица организаций'!X727</f>
        <v>88</v>
      </c>
      <c r="N727" s="24">
        <f>'Рейтинговая таблица организаций'!Y727</f>
        <v>74</v>
      </c>
      <c r="O727" s="24">
        <f t="shared" si="148"/>
        <v>724</v>
      </c>
      <c r="P727" s="24" t="str">
        <f t="shared" si="149"/>
        <v>МКДОУ «Анцухский детсад» (Тляратинский район)</v>
      </c>
      <c r="Q727" s="24">
        <f>'Рейтинговая таблица организаций'!AD727</f>
        <v>0</v>
      </c>
      <c r="R727" s="24">
        <f>'Рейтинговая таблица организаций'!AE727</f>
        <v>0</v>
      </c>
      <c r="S727" s="7">
        <f>'Рейтинговая таблица организаций'!AF727</f>
        <v>50</v>
      </c>
      <c r="T727" s="24">
        <f>'Рейтинговая таблица организаций'!AG727</f>
        <v>15</v>
      </c>
      <c r="U727" s="24">
        <f t="shared" si="150"/>
        <v>724</v>
      </c>
      <c r="V727" s="24" t="str">
        <f t="shared" si="151"/>
        <v>МКДОУ «Анцухский детсад» (Тляратинский район)</v>
      </c>
      <c r="W727" s="24">
        <f>'Рейтинговая таблица организаций'!AN727</f>
        <v>100</v>
      </c>
      <c r="X727" s="24">
        <f>'Рейтинговая таблица организаций'!AO727</f>
        <v>100</v>
      </c>
      <c r="Y727" s="24">
        <f>'Рейтинговая таблица организаций'!AP727</f>
        <v>88</v>
      </c>
      <c r="Z727" s="24">
        <f>'Рейтинговая таблица организаций'!AQ727</f>
        <v>98</v>
      </c>
      <c r="AA727" s="24">
        <f t="shared" si="152"/>
        <v>724</v>
      </c>
      <c r="AB727" s="24" t="str">
        <f t="shared" si="153"/>
        <v>МКДОУ «Анцухский детсад» (Тляратинский район)</v>
      </c>
      <c r="AC727" s="24">
        <f>'Рейтинговая таблица организаций'!AX727</f>
        <v>100</v>
      </c>
      <c r="AD727" s="24">
        <f>'Рейтинговая таблица организаций'!AY727</f>
        <v>88</v>
      </c>
      <c r="AE727" s="24">
        <f>'Рейтинговая таблица организаций'!AZ727</f>
        <v>88</v>
      </c>
      <c r="AF727" s="24">
        <f>'Рейтинговая таблица организаций'!BA727</f>
        <v>93</v>
      </c>
      <c r="AG727" s="24">
        <f t="shared" si="154"/>
        <v>724</v>
      </c>
      <c r="AH727" s="24" t="str">
        <f t="shared" si="155"/>
        <v>МКДОУ «Анцухский детсад» (Тляратинский район)</v>
      </c>
      <c r="AI727" s="24">
        <f>'Рейтинговая таблица организаций'!BB727</f>
        <v>72.8</v>
      </c>
    </row>
    <row r="728" spans="1:35" s="24" customFormat="1" x14ac:dyDescent="0.25">
      <c r="A728" s="24">
        <f>'Рейтинговая таблица организаций'!A728</f>
        <v>725</v>
      </c>
      <c r="B728" s="24" t="str">
        <f>'Рейтинговая таблица организаций'!B728</f>
        <v>МКДОУ «Чадаколобский детсад» (Тляратинский район)</v>
      </c>
      <c r="C728" s="24">
        <f>'Рейтинговая таблица организаций'!C728</f>
        <v>21</v>
      </c>
      <c r="D728" s="24">
        <f t="shared" si="144"/>
        <v>725</v>
      </c>
      <c r="E728" s="24" t="str">
        <f t="shared" si="145"/>
        <v>МКДОУ «Чадаколобский детсад» (Тляратинский район)</v>
      </c>
      <c r="F728" s="24">
        <f>'Рейтинговая таблица организаций'!M728</f>
        <v>99</v>
      </c>
      <c r="G728" s="24">
        <f>'Рейтинговая таблица организаций'!N728</f>
        <v>60</v>
      </c>
      <c r="H728" s="24">
        <f>'Рейтинговая таблица организаций'!O728</f>
        <v>100</v>
      </c>
      <c r="I728" s="24">
        <f>'Рейтинговая таблица организаций'!P728</f>
        <v>88</v>
      </c>
      <c r="J728" s="24">
        <f t="shared" si="146"/>
        <v>725</v>
      </c>
      <c r="K728" s="24" t="str">
        <f t="shared" si="147"/>
        <v>МКДОУ «Чадаколобский детсад» (Тляратинский район)</v>
      </c>
      <c r="L728" s="24">
        <f>'Рейтинговая таблица организаций'!V728</f>
        <v>100</v>
      </c>
      <c r="M728" s="24">
        <f>'Рейтинговая таблица организаций'!X728</f>
        <v>67</v>
      </c>
      <c r="N728" s="24">
        <f>'Рейтинговая таблица организаций'!Y728</f>
        <v>83</v>
      </c>
      <c r="O728" s="24">
        <f t="shared" si="148"/>
        <v>725</v>
      </c>
      <c r="P728" s="24" t="str">
        <f t="shared" si="149"/>
        <v>МКДОУ «Чадаколобский детсад» (Тляратинский район)</v>
      </c>
      <c r="Q728" s="24">
        <f>'Рейтинговая таблица организаций'!AD728</f>
        <v>0</v>
      </c>
      <c r="R728" s="24">
        <f>'Рейтинговая таблица организаций'!AE728</f>
        <v>0</v>
      </c>
      <c r="S728" s="7">
        <f>'Рейтинговая таблица организаций'!AF728</f>
        <v>50</v>
      </c>
      <c r="T728" s="24">
        <f>'Рейтинговая таблица организаций'!AG728</f>
        <v>15</v>
      </c>
      <c r="U728" s="24">
        <f t="shared" si="150"/>
        <v>725</v>
      </c>
      <c r="V728" s="24" t="str">
        <f t="shared" si="151"/>
        <v>МКДОУ «Чадаколобский детсад» (Тляратинский район)</v>
      </c>
      <c r="W728" s="24">
        <f>'Рейтинговая таблица организаций'!AN728</f>
        <v>95</v>
      </c>
      <c r="X728" s="24">
        <f>'Рейтинговая таблица организаций'!AO728</f>
        <v>95</v>
      </c>
      <c r="Y728" s="24">
        <f>'Рейтинговая таблица организаций'!AP728</f>
        <v>100</v>
      </c>
      <c r="Z728" s="24">
        <f>'Рейтинговая таблица организаций'!AQ728</f>
        <v>96</v>
      </c>
      <c r="AA728" s="24">
        <f t="shared" si="152"/>
        <v>725</v>
      </c>
      <c r="AB728" s="24" t="str">
        <f t="shared" si="153"/>
        <v>МКДОУ «Чадаколобский детсад» (Тляратинский район)</v>
      </c>
      <c r="AC728" s="24">
        <f>'Рейтинговая таблица организаций'!AX728</f>
        <v>100</v>
      </c>
      <c r="AD728" s="24">
        <f>'Рейтинговая таблица организаций'!AY728</f>
        <v>90</v>
      </c>
      <c r="AE728" s="24">
        <f>'Рейтинговая таблица организаций'!AZ728</f>
        <v>95</v>
      </c>
      <c r="AF728" s="24">
        <f>'Рейтинговая таблица организаций'!BA728</f>
        <v>95</v>
      </c>
      <c r="AG728" s="24">
        <f t="shared" si="154"/>
        <v>725</v>
      </c>
      <c r="AH728" s="24" t="str">
        <f t="shared" si="155"/>
        <v>МКДОУ «Чадаколобский детсад» (Тляратинский район)</v>
      </c>
      <c r="AI728" s="24">
        <f>'Рейтинговая таблица организаций'!BB728</f>
        <v>75.400000000000006</v>
      </c>
    </row>
    <row r="729" spans="1:35" s="24" customFormat="1" x14ac:dyDescent="0.25">
      <c r="A729" s="24">
        <f>'Рейтинговая таблица организаций'!A729</f>
        <v>726</v>
      </c>
      <c r="B729" s="24" t="str">
        <f>'Рейтинговая таблица организаций'!B729</f>
        <v>МКДОУ «Ландинский детсад» (Тляратинский район)</v>
      </c>
      <c r="C729" s="24">
        <f>'Рейтинговая таблица организаций'!C729</f>
        <v>7</v>
      </c>
      <c r="D729" s="24">
        <f t="shared" si="144"/>
        <v>726</v>
      </c>
      <c r="E729" s="24" t="str">
        <f t="shared" si="145"/>
        <v>МКДОУ «Ландинский детсад» (Тляратинский район)</v>
      </c>
      <c r="F729" s="24">
        <f>'Рейтинговая таблица организаций'!M729</f>
        <v>97</v>
      </c>
      <c r="G729" s="24">
        <f>'Рейтинговая таблица организаций'!N729</f>
        <v>100</v>
      </c>
      <c r="H729" s="24">
        <f>'Рейтинговая таблица организаций'!O729</f>
        <v>100</v>
      </c>
      <c r="I729" s="24">
        <f>'Рейтинговая таблица организаций'!P729</f>
        <v>99</v>
      </c>
      <c r="J729" s="24">
        <f t="shared" si="146"/>
        <v>726</v>
      </c>
      <c r="K729" s="24" t="str">
        <f t="shared" si="147"/>
        <v>МКДОУ «Ландинский детсад» (Тляратинский район)</v>
      </c>
      <c r="L729" s="24">
        <f>'Рейтинговая таблица организаций'!V729</f>
        <v>80</v>
      </c>
      <c r="M729" s="24">
        <f>'Рейтинговая таблица организаций'!X729</f>
        <v>86</v>
      </c>
      <c r="N729" s="24">
        <f>'Рейтинговая таблица организаций'!Y729</f>
        <v>83</v>
      </c>
      <c r="O729" s="24">
        <f t="shared" si="148"/>
        <v>726</v>
      </c>
      <c r="P729" s="24" t="str">
        <f t="shared" si="149"/>
        <v>МКДОУ «Ландинский детсад» (Тляратинский район)</v>
      </c>
      <c r="Q729" s="24">
        <f>'Рейтинговая таблица организаций'!AD729</f>
        <v>0</v>
      </c>
      <c r="R729" s="24">
        <f>'Рейтинговая таблица организаций'!AE729</f>
        <v>0</v>
      </c>
      <c r="S729" s="7">
        <f>'Рейтинговая таблица организаций'!AF729</f>
        <v>50</v>
      </c>
      <c r="T729" s="24">
        <f>'Рейтинговая таблица организаций'!AG729</f>
        <v>15</v>
      </c>
      <c r="U729" s="24">
        <f t="shared" si="150"/>
        <v>726</v>
      </c>
      <c r="V729" s="24" t="str">
        <f t="shared" si="151"/>
        <v>МКДОУ «Ландинский детсад» (Тляратинский район)</v>
      </c>
      <c r="W729" s="24">
        <f>'Рейтинговая таблица организаций'!AN729</f>
        <v>100</v>
      </c>
      <c r="X729" s="24">
        <f>'Рейтинговая таблица организаций'!AO729</f>
        <v>100</v>
      </c>
      <c r="Y729" s="24">
        <f>'Рейтинговая таблица организаций'!AP729</f>
        <v>100</v>
      </c>
      <c r="Z729" s="24">
        <f>'Рейтинговая таблица организаций'!AQ729</f>
        <v>100</v>
      </c>
      <c r="AA729" s="24">
        <f t="shared" si="152"/>
        <v>726</v>
      </c>
      <c r="AB729" s="24" t="str">
        <f t="shared" si="153"/>
        <v>МКДОУ «Ландинский детсад» (Тляратинский район)</v>
      </c>
      <c r="AC729" s="24">
        <f>'Рейтинговая таблица организаций'!AX729</f>
        <v>86</v>
      </c>
      <c r="AD729" s="24">
        <f>'Рейтинговая таблица организаций'!AY729</f>
        <v>86</v>
      </c>
      <c r="AE729" s="24">
        <f>'Рейтинговая таблица организаций'!AZ729</f>
        <v>100</v>
      </c>
      <c r="AF729" s="24">
        <f>'Рейтинговая таблица организаций'!BA729</f>
        <v>89</v>
      </c>
      <c r="AG729" s="24">
        <f t="shared" si="154"/>
        <v>726</v>
      </c>
      <c r="AH729" s="24" t="str">
        <f t="shared" si="155"/>
        <v>МКДОУ «Ландинский детсад» (Тляратинский район)</v>
      </c>
      <c r="AI729" s="24">
        <f>'Рейтинговая таблица организаций'!BB729</f>
        <v>77.2</v>
      </c>
    </row>
    <row r="730" spans="1:35" s="24" customFormat="1" x14ac:dyDescent="0.25">
      <c r="A730" s="24">
        <f>'Рейтинговая таблица организаций'!A730</f>
        <v>727</v>
      </c>
      <c r="B730" s="24" t="str">
        <f>'Рейтинговая таблица организаций'!B730</f>
        <v>МКДОУ «Нурухский детсад» (Тляратинский район)</v>
      </c>
      <c r="C730" s="24">
        <f>'Рейтинговая таблица организаций'!C730</f>
        <v>8</v>
      </c>
      <c r="D730" s="24">
        <f t="shared" si="144"/>
        <v>727</v>
      </c>
      <c r="E730" s="24" t="str">
        <f t="shared" si="145"/>
        <v>МКДОУ «Нурухский детсад» (Тляратинский район)</v>
      </c>
      <c r="F730" s="24">
        <f>'Рейтинговая таблица организаций'!M730</f>
        <v>91</v>
      </c>
      <c r="G730" s="24">
        <f>'Рейтинговая таблица организаций'!N730</f>
        <v>90</v>
      </c>
      <c r="H730" s="24">
        <f>'Рейтинговая таблица организаций'!O730</f>
        <v>94</v>
      </c>
      <c r="I730" s="24">
        <f>'Рейтинговая таблица организаций'!P730</f>
        <v>92</v>
      </c>
      <c r="J730" s="24">
        <f t="shared" si="146"/>
        <v>727</v>
      </c>
      <c r="K730" s="24" t="str">
        <f t="shared" si="147"/>
        <v>МКДОУ «Нурухский детсад» (Тляратинский район)</v>
      </c>
      <c r="L730" s="24">
        <f>'Рейтинговая таблица организаций'!V730</f>
        <v>100</v>
      </c>
      <c r="M730" s="24">
        <f>'Рейтинговая таблица организаций'!X730</f>
        <v>63</v>
      </c>
      <c r="N730" s="24">
        <f>'Рейтинговая таблица организаций'!Y730</f>
        <v>81</v>
      </c>
      <c r="O730" s="24">
        <f t="shared" si="148"/>
        <v>727</v>
      </c>
      <c r="P730" s="24" t="str">
        <f t="shared" si="149"/>
        <v>МКДОУ «Нурухский детсад» (Тляратинский район)</v>
      </c>
      <c r="Q730" s="24">
        <f>'Рейтинговая таблица организаций'!AD730</f>
        <v>0</v>
      </c>
      <c r="R730" s="24">
        <f>'Рейтинговая таблица организаций'!AE730</f>
        <v>0</v>
      </c>
      <c r="S730" s="7">
        <f>'Рейтинговая таблица организаций'!AF730</f>
        <v>50</v>
      </c>
      <c r="T730" s="24">
        <f>'Рейтинговая таблица организаций'!AG730</f>
        <v>15</v>
      </c>
      <c r="U730" s="24">
        <f t="shared" si="150"/>
        <v>727</v>
      </c>
      <c r="V730" s="24" t="str">
        <f t="shared" si="151"/>
        <v>МКДОУ «Нурухский детсад» (Тляратинский район)</v>
      </c>
      <c r="W730" s="24">
        <f>'Рейтинговая таблица организаций'!AN730</f>
        <v>100</v>
      </c>
      <c r="X730" s="24">
        <f>'Рейтинговая таблица организаций'!AO730</f>
        <v>100</v>
      </c>
      <c r="Y730" s="24">
        <f>'Рейтинговая таблица организаций'!AP730</f>
        <v>100</v>
      </c>
      <c r="Z730" s="24">
        <f>'Рейтинговая таблица организаций'!AQ730</f>
        <v>100</v>
      </c>
      <c r="AA730" s="24">
        <f t="shared" si="152"/>
        <v>727</v>
      </c>
      <c r="AB730" s="24" t="str">
        <f t="shared" si="153"/>
        <v>МКДОУ «Нурухский детсад» (Тляратинский район)</v>
      </c>
      <c r="AC730" s="24">
        <f>'Рейтинговая таблица организаций'!AX730</f>
        <v>100</v>
      </c>
      <c r="AD730" s="24">
        <f>'Рейтинговая таблица организаций'!AY730</f>
        <v>100</v>
      </c>
      <c r="AE730" s="24">
        <f>'Рейтинговая таблица организаций'!AZ730</f>
        <v>88</v>
      </c>
      <c r="AF730" s="24">
        <f>'Рейтинговая таблица организаций'!BA730</f>
        <v>98</v>
      </c>
      <c r="AG730" s="24">
        <f t="shared" si="154"/>
        <v>727</v>
      </c>
      <c r="AH730" s="24" t="str">
        <f t="shared" si="155"/>
        <v>МКДОУ «Нурухский детсад» (Тляратинский район)</v>
      </c>
      <c r="AI730" s="24">
        <f>'Рейтинговая таблица организаций'!BB730</f>
        <v>77.2</v>
      </c>
    </row>
    <row r="731" spans="1:35" s="24" customFormat="1" x14ac:dyDescent="0.25">
      <c r="A731" s="24">
        <f>'Рейтинговая таблица организаций'!A731</f>
        <v>728</v>
      </c>
      <c r="B731" s="24" t="str">
        <f>'Рейтинговая таблица организаций'!B731</f>
        <v>МКДОУ «Мазадинский детсад» (Тляратинский район)</v>
      </c>
      <c r="C731" s="24">
        <f>'Рейтинговая таблица организаций'!C731</f>
        <v>6</v>
      </c>
      <c r="D731" s="24">
        <f t="shared" si="144"/>
        <v>728</v>
      </c>
      <c r="E731" s="24" t="str">
        <f t="shared" si="145"/>
        <v>МКДОУ «Мазадинский детсад» (Тляратинский район)</v>
      </c>
      <c r="F731" s="24">
        <f>'Рейтинговая таблица организаций'!M731</f>
        <v>94</v>
      </c>
      <c r="G731" s="24">
        <f>'Рейтинговая таблица организаций'!N731</f>
        <v>100</v>
      </c>
      <c r="H731" s="24">
        <f>'Рейтинговая таблица организаций'!O731</f>
        <v>100</v>
      </c>
      <c r="I731" s="24">
        <f>'Рейтинговая таблица организаций'!P731</f>
        <v>98</v>
      </c>
      <c r="J731" s="24">
        <f t="shared" si="146"/>
        <v>728</v>
      </c>
      <c r="K731" s="24" t="str">
        <f t="shared" si="147"/>
        <v>МКДОУ «Мазадинский детсад» (Тляратинский район)</v>
      </c>
      <c r="L731" s="24">
        <f>'Рейтинговая таблица организаций'!V731</f>
        <v>40</v>
      </c>
      <c r="M731" s="24">
        <f>'Рейтинговая таблица организаций'!X731</f>
        <v>83</v>
      </c>
      <c r="N731" s="24">
        <f>'Рейтинговая таблица организаций'!Y731</f>
        <v>61</v>
      </c>
      <c r="O731" s="24">
        <f t="shared" si="148"/>
        <v>728</v>
      </c>
      <c r="P731" s="24" t="str">
        <f t="shared" si="149"/>
        <v>МКДОУ «Мазадинский детсад» (Тляратинский район)</v>
      </c>
      <c r="Q731" s="24">
        <f>'Рейтинговая таблица организаций'!AD731</f>
        <v>0</v>
      </c>
      <c r="R731" s="24">
        <f>'Рейтинговая таблица организаций'!AE731</f>
        <v>40</v>
      </c>
      <c r="S731" s="7">
        <f>'Рейтинговая таблица организаций'!AF731</f>
        <v>50</v>
      </c>
      <c r="T731" s="24">
        <f>'Рейтинговая таблица организаций'!AG731</f>
        <v>31</v>
      </c>
      <c r="U731" s="24">
        <f t="shared" si="150"/>
        <v>728</v>
      </c>
      <c r="V731" s="24" t="str">
        <f t="shared" si="151"/>
        <v>МКДОУ «Мазадинский детсад» (Тляратинский район)</v>
      </c>
      <c r="W731" s="24">
        <f>'Рейтинговая таблица организаций'!AN731</f>
        <v>100</v>
      </c>
      <c r="X731" s="24">
        <f>'Рейтинговая таблица организаций'!AO731</f>
        <v>100</v>
      </c>
      <c r="Y731" s="24">
        <f>'Рейтинговая таблица организаций'!AP731</f>
        <v>100</v>
      </c>
      <c r="Z731" s="24">
        <f>'Рейтинговая таблица организаций'!AQ731</f>
        <v>100</v>
      </c>
      <c r="AA731" s="24">
        <f t="shared" si="152"/>
        <v>728</v>
      </c>
      <c r="AB731" s="24" t="str">
        <f t="shared" si="153"/>
        <v>МКДОУ «Мазадинский детсад» (Тляратинский район)</v>
      </c>
      <c r="AC731" s="24">
        <f>'Рейтинговая таблица организаций'!AX731</f>
        <v>100</v>
      </c>
      <c r="AD731" s="24">
        <f>'Рейтинговая таблица организаций'!AY731</f>
        <v>100</v>
      </c>
      <c r="AE731" s="24">
        <f>'Рейтинговая таблица организаций'!AZ731</f>
        <v>100</v>
      </c>
      <c r="AF731" s="24">
        <f>'Рейтинговая таблица организаций'!BA731</f>
        <v>100</v>
      </c>
      <c r="AG731" s="24">
        <f t="shared" si="154"/>
        <v>728</v>
      </c>
      <c r="AH731" s="24" t="str">
        <f t="shared" si="155"/>
        <v>МКДОУ «Мазадинский детсад» (Тляратинский район)</v>
      </c>
      <c r="AI731" s="24">
        <f>'Рейтинговая таблица организаций'!BB731</f>
        <v>78</v>
      </c>
    </row>
    <row r="732" spans="1:35" s="24" customFormat="1" x14ac:dyDescent="0.25">
      <c r="A732" s="24">
        <f>'Рейтинговая таблица организаций'!A732</f>
        <v>729</v>
      </c>
      <c r="B732" s="24" t="str">
        <f>'Рейтинговая таблица организаций'!B732</f>
        <v>МКДОУ «Жажадинский детсад» (Тляратинский район)</v>
      </c>
      <c r="C732" s="24">
        <f>'Рейтинговая таблица организаций'!C732</f>
        <v>24</v>
      </c>
      <c r="D732" s="24">
        <f t="shared" si="144"/>
        <v>729</v>
      </c>
      <c r="E732" s="24" t="str">
        <f t="shared" si="145"/>
        <v>МКДОУ «Жажадинский детсад» (Тляратинский район)</v>
      </c>
      <c r="F732" s="24">
        <f>'Рейтинговая таблица организаций'!M732</f>
        <v>100</v>
      </c>
      <c r="G732" s="24">
        <f>'Рейтинговая таблица организаций'!N732</f>
        <v>90</v>
      </c>
      <c r="H732" s="24">
        <f>'Рейтинговая таблица организаций'!O732</f>
        <v>100</v>
      </c>
      <c r="I732" s="24">
        <f>'Рейтинговая таблица организаций'!P732</f>
        <v>97</v>
      </c>
      <c r="J732" s="24">
        <f t="shared" si="146"/>
        <v>729</v>
      </c>
      <c r="K732" s="24" t="str">
        <f t="shared" si="147"/>
        <v>МКДОУ «Жажадинский детсад» (Тляратинский район)</v>
      </c>
      <c r="L732" s="24">
        <f>'Рейтинговая таблица организаций'!V732</f>
        <v>40</v>
      </c>
      <c r="M732" s="24">
        <f>'Рейтинговая таблица организаций'!X732</f>
        <v>100</v>
      </c>
      <c r="N732" s="24">
        <f>'Рейтинговая таблица организаций'!Y732</f>
        <v>70</v>
      </c>
      <c r="O732" s="24">
        <f t="shared" si="148"/>
        <v>729</v>
      </c>
      <c r="P732" s="24" t="str">
        <f t="shared" si="149"/>
        <v>МКДОУ «Жажадинский детсад» (Тляратинский район)</v>
      </c>
      <c r="Q732" s="24">
        <f>'Рейтинговая таблица организаций'!AD732</f>
        <v>0</v>
      </c>
      <c r="R732" s="24">
        <f>'Рейтинговая таблица организаций'!AE732</f>
        <v>0</v>
      </c>
      <c r="S732" s="7">
        <f>'Рейтинговая таблица организаций'!AF732</f>
        <v>75</v>
      </c>
      <c r="T732" s="24">
        <f>'Рейтинговая таблица организаций'!AG732</f>
        <v>23</v>
      </c>
      <c r="U732" s="24">
        <f t="shared" si="150"/>
        <v>729</v>
      </c>
      <c r="V732" s="24" t="str">
        <f t="shared" si="151"/>
        <v>МКДОУ «Жажадинский детсад» (Тляратинский район)</v>
      </c>
      <c r="W732" s="24">
        <f>'Рейтинговая таблица организаций'!AN732</f>
        <v>88</v>
      </c>
      <c r="X732" s="24">
        <f>'Рейтинговая таблица организаций'!AO732</f>
        <v>88</v>
      </c>
      <c r="Y732" s="24">
        <f>'Рейтинговая таблица организаций'!AP732</f>
        <v>80</v>
      </c>
      <c r="Z732" s="24">
        <f>'Рейтинговая таблица организаций'!AQ732</f>
        <v>86</v>
      </c>
      <c r="AA732" s="24">
        <f t="shared" si="152"/>
        <v>729</v>
      </c>
      <c r="AB732" s="24" t="str">
        <f t="shared" si="153"/>
        <v>МКДОУ «Жажадинский детсад» (Тляратинский район)</v>
      </c>
      <c r="AC732" s="24">
        <f>'Рейтинговая таблица организаций'!AX732</f>
        <v>100</v>
      </c>
      <c r="AD732" s="24">
        <f>'Рейтинговая таблица организаций'!AY732</f>
        <v>92</v>
      </c>
      <c r="AE732" s="24">
        <f>'Рейтинговая таблица организаций'!AZ732</f>
        <v>92</v>
      </c>
      <c r="AF732" s="24">
        <f>'Рейтинговая таблица организаций'!BA732</f>
        <v>95</v>
      </c>
      <c r="AG732" s="24">
        <f t="shared" si="154"/>
        <v>729</v>
      </c>
      <c r="AH732" s="24" t="str">
        <f t="shared" si="155"/>
        <v>МКДОУ «Жажадинский детсад» (Тляратинский район)</v>
      </c>
      <c r="AI732" s="24">
        <f>'Рейтинговая таблица организаций'!BB732</f>
        <v>74.2</v>
      </c>
    </row>
    <row r="733" spans="1:35" s="24" customFormat="1" x14ac:dyDescent="0.25">
      <c r="A733" s="24">
        <f>'Рейтинговая таблица организаций'!A733</f>
        <v>730</v>
      </c>
      <c r="B733" s="24" t="str">
        <f>'Рейтинговая таблица организаций'!B733</f>
        <v>МКДОУ «Хиндахский детсад» (Тляратинский район)</v>
      </c>
      <c r="C733" s="24">
        <f>'Рейтинговая таблица организаций'!C733</f>
        <v>9</v>
      </c>
      <c r="D733" s="24">
        <f t="shared" si="144"/>
        <v>730</v>
      </c>
      <c r="E733" s="24" t="str">
        <f t="shared" si="145"/>
        <v>МКДОУ «Хиндахский детсад» (Тляратинский район)</v>
      </c>
      <c r="F733" s="24">
        <f>'Рейтинговая таблица организаций'!M733</f>
        <v>100</v>
      </c>
      <c r="G733" s="24">
        <f>'Рейтинговая таблица организаций'!N733</f>
        <v>100</v>
      </c>
      <c r="H733" s="24">
        <f>'Рейтинговая таблица организаций'!O733</f>
        <v>88</v>
      </c>
      <c r="I733" s="24">
        <f>'Рейтинговая таблица организаций'!P733</f>
        <v>95</v>
      </c>
      <c r="J733" s="24">
        <f t="shared" si="146"/>
        <v>730</v>
      </c>
      <c r="K733" s="24" t="str">
        <f t="shared" si="147"/>
        <v>МКДОУ «Хиндахский детсад» (Тляратинский район)</v>
      </c>
      <c r="L733" s="24">
        <f>'Рейтинговая таблица организаций'!V733</f>
        <v>100</v>
      </c>
      <c r="M733" s="24">
        <f>'Рейтинговая таблица организаций'!X733</f>
        <v>78</v>
      </c>
      <c r="N733" s="24">
        <f>'Рейтинговая таблица организаций'!Y733</f>
        <v>89</v>
      </c>
      <c r="O733" s="24">
        <f t="shared" si="148"/>
        <v>730</v>
      </c>
      <c r="P733" s="24" t="str">
        <f t="shared" si="149"/>
        <v>МКДОУ «Хиндахский детсад» (Тляратинский район)</v>
      </c>
      <c r="Q733" s="24">
        <f>'Рейтинговая таблица организаций'!AD733</f>
        <v>60</v>
      </c>
      <c r="R733" s="24">
        <f>'Рейтинговая таблица организаций'!AE733</f>
        <v>40</v>
      </c>
      <c r="S733" s="7">
        <f>'Рейтинговая таблица организаций'!AF733</f>
        <v>50</v>
      </c>
      <c r="T733" s="24">
        <f>'Рейтинговая таблица организаций'!AG733</f>
        <v>49</v>
      </c>
      <c r="U733" s="24">
        <f t="shared" si="150"/>
        <v>730</v>
      </c>
      <c r="V733" s="24" t="str">
        <f t="shared" si="151"/>
        <v>МКДОУ «Хиндахский детсад» (Тляратинский район)</v>
      </c>
      <c r="W733" s="24">
        <f>'Рейтинговая таблица организаций'!AN733</f>
        <v>100</v>
      </c>
      <c r="X733" s="24">
        <f>'Рейтинговая таблица организаций'!AO733</f>
        <v>100</v>
      </c>
      <c r="Y733" s="24">
        <f>'Рейтинговая таблица организаций'!AP733</f>
        <v>75</v>
      </c>
      <c r="Z733" s="24">
        <f>'Рейтинговая таблица организаций'!AQ733</f>
        <v>95</v>
      </c>
      <c r="AA733" s="24">
        <f t="shared" si="152"/>
        <v>730</v>
      </c>
      <c r="AB733" s="24" t="str">
        <f t="shared" si="153"/>
        <v>МКДОУ «Хиндахский детсад» (Тляратинский район)</v>
      </c>
      <c r="AC733" s="24">
        <f>'Рейтинговая таблица организаций'!AX733</f>
        <v>100</v>
      </c>
      <c r="AD733" s="24">
        <f>'Рейтинговая таблица организаций'!AY733</f>
        <v>100</v>
      </c>
      <c r="AE733" s="24">
        <f>'Рейтинговая таблица организаций'!AZ733</f>
        <v>89</v>
      </c>
      <c r="AF733" s="24">
        <f>'Рейтинговая таблица организаций'!BA733</f>
        <v>98</v>
      </c>
      <c r="AG733" s="24">
        <f t="shared" si="154"/>
        <v>730</v>
      </c>
      <c r="AH733" s="24" t="str">
        <f t="shared" si="155"/>
        <v>МКДОУ «Хиндахский детсад» (Тляратинский район)</v>
      </c>
      <c r="AI733" s="24">
        <f>'Рейтинговая таблица организаций'!BB733</f>
        <v>85.2</v>
      </c>
    </row>
    <row r="734" spans="1:35" s="24" customFormat="1" x14ac:dyDescent="0.25">
      <c r="A734" s="24">
        <f>'Рейтинговая таблица организаций'!A734</f>
        <v>731</v>
      </c>
      <c r="B734" s="24" t="str">
        <f>'Рейтинговая таблица организаций'!B734</f>
        <v>МКОУ «Араканская СОШ» (Унцукульский район)</v>
      </c>
      <c r="C734" s="24">
        <f>'Рейтинговая таблица организаций'!C734</f>
        <v>62</v>
      </c>
      <c r="D734" s="24">
        <f t="shared" si="144"/>
        <v>731</v>
      </c>
      <c r="E734" s="24" t="str">
        <f t="shared" si="145"/>
        <v>МКОУ «Араканская СОШ» (Унцукульский район)</v>
      </c>
      <c r="F734" s="24">
        <f>'Рейтинговая таблица организаций'!M734</f>
        <v>95</v>
      </c>
      <c r="G734" s="24">
        <f>'Рейтинговая таблица организаций'!N734</f>
        <v>90</v>
      </c>
      <c r="H734" s="24">
        <f>'Рейтинговая таблица организаций'!O734</f>
        <v>96</v>
      </c>
      <c r="I734" s="24">
        <f>'Рейтинговая таблица организаций'!P734</f>
        <v>94</v>
      </c>
      <c r="J734" s="24">
        <f t="shared" si="146"/>
        <v>731</v>
      </c>
      <c r="K734" s="24" t="str">
        <f t="shared" si="147"/>
        <v>МКОУ «Араканская СОШ» (Унцукульский район)</v>
      </c>
      <c r="L734" s="24">
        <f>'Рейтинговая таблица организаций'!V734</f>
        <v>100</v>
      </c>
      <c r="M734" s="24">
        <f>'Рейтинговая таблица организаций'!X734</f>
        <v>82</v>
      </c>
      <c r="N734" s="24">
        <f>'Рейтинговая таблица организаций'!Y734</f>
        <v>91</v>
      </c>
      <c r="O734" s="24">
        <f t="shared" si="148"/>
        <v>731</v>
      </c>
      <c r="P734" s="24" t="str">
        <f t="shared" si="149"/>
        <v>МКОУ «Араканская СОШ» (Унцукульский район)</v>
      </c>
      <c r="Q734" s="24">
        <f>'Рейтинговая таблица организаций'!AD734</f>
        <v>0</v>
      </c>
      <c r="R734" s="24">
        <f>'Рейтинговая таблица организаций'!AE734</f>
        <v>20</v>
      </c>
      <c r="S734" s="7">
        <f>'Рейтинговая таблица организаций'!AF734</f>
        <v>80</v>
      </c>
      <c r="T734" s="24">
        <f>'Рейтинговая таблица организаций'!AG734</f>
        <v>32</v>
      </c>
      <c r="U734" s="24">
        <f t="shared" si="150"/>
        <v>731</v>
      </c>
      <c r="V734" s="24" t="str">
        <f t="shared" si="151"/>
        <v>МКОУ «Араканская СОШ» (Унцукульский район)</v>
      </c>
      <c r="W734" s="24">
        <f>'Рейтинговая таблица организаций'!AN734</f>
        <v>97</v>
      </c>
      <c r="X734" s="24">
        <f>'Рейтинговая таблица организаций'!AO734</f>
        <v>100</v>
      </c>
      <c r="Y734" s="24">
        <f>'Рейтинговая таблица организаций'!AP734</f>
        <v>90</v>
      </c>
      <c r="Z734" s="24">
        <f>'Рейтинговая таблица организаций'!AQ734</f>
        <v>97</v>
      </c>
      <c r="AA734" s="24">
        <f t="shared" si="152"/>
        <v>731</v>
      </c>
      <c r="AB734" s="24" t="str">
        <f t="shared" si="153"/>
        <v>МКОУ «Араканская СОШ» (Унцукульский район)</v>
      </c>
      <c r="AC734" s="24">
        <f>'Рейтинговая таблица организаций'!AX734</f>
        <v>100</v>
      </c>
      <c r="AD734" s="24">
        <f>'Рейтинговая таблица организаций'!AY734</f>
        <v>97</v>
      </c>
      <c r="AE734" s="24">
        <f>'Рейтинговая таблица организаций'!AZ734</f>
        <v>95</v>
      </c>
      <c r="AF734" s="24">
        <f>'Рейтинговая таблица организаций'!BA734</f>
        <v>98</v>
      </c>
      <c r="AG734" s="24">
        <f t="shared" si="154"/>
        <v>731</v>
      </c>
      <c r="AH734" s="24" t="str">
        <f t="shared" si="155"/>
        <v>МКОУ «Араканская СОШ» (Унцукульский район)</v>
      </c>
      <c r="AI734" s="24">
        <f>'Рейтинговая таблица организаций'!BB734</f>
        <v>82.4</v>
      </c>
    </row>
    <row r="735" spans="1:35" s="24" customFormat="1" x14ac:dyDescent="0.25">
      <c r="A735" s="24">
        <f>'Рейтинговая таблица организаций'!A735</f>
        <v>732</v>
      </c>
      <c r="B735" s="24" t="str">
        <f>'Рейтинговая таблица организаций'!B735</f>
        <v>МКОУ «Балаханская СОШ» (Унцукульский район)</v>
      </c>
      <c r="C735" s="24">
        <f>'Рейтинговая таблица организаций'!C735</f>
        <v>135</v>
      </c>
      <c r="D735" s="24">
        <f t="shared" si="144"/>
        <v>732</v>
      </c>
      <c r="E735" s="24" t="str">
        <f t="shared" si="145"/>
        <v>МКОУ «Балаханская СОШ» (Унцукульский район)</v>
      </c>
      <c r="F735" s="24">
        <f>'Рейтинговая таблица организаций'!M735</f>
        <v>96</v>
      </c>
      <c r="G735" s="24">
        <f>'Рейтинговая таблица организаций'!N735</f>
        <v>90</v>
      </c>
      <c r="H735" s="24">
        <f>'Рейтинговая таблица организаций'!O735</f>
        <v>95</v>
      </c>
      <c r="I735" s="24">
        <f>'Рейтинговая таблица организаций'!P735</f>
        <v>94</v>
      </c>
      <c r="J735" s="24">
        <f t="shared" si="146"/>
        <v>732</v>
      </c>
      <c r="K735" s="24" t="str">
        <f t="shared" si="147"/>
        <v>МКОУ «Балаханская СОШ» (Унцукульский район)</v>
      </c>
      <c r="L735" s="24">
        <f>'Рейтинговая таблица организаций'!V735</f>
        <v>80</v>
      </c>
      <c r="M735" s="24">
        <f>'Рейтинговая таблица организаций'!X735</f>
        <v>83</v>
      </c>
      <c r="N735" s="24">
        <f>'Рейтинговая таблица организаций'!Y735</f>
        <v>81</v>
      </c>
      <c r="O735" s="24">
        <f t="shared" si="148"/>
        <v>732</v>
      </c>
      <c r="P735" s="24" t="str">
        <f t="shared" si="149"/>
        <v>МКОУ «Балаханская СОШ» (Унцукульский район)</v>
      </c>
      <c r="Q735" s="24">
        <f>'Рейтинговая таблица организаций'!AD735</f>
        <v>40</v>
      </c>
      <c r="R735" s="24">
        <f>'Рейтинговая таблица организаций'!AE735</f>
        <v>40</v>
      </c>
      <c r="S735" s="7">
        <f>'Рейтинговая таблица организаций'!AF735</f>
        <v>57.142857142857146</v>
      </c>
      <c r="T735" s="24">
        <f>'Рейтинговая таблица организаций'!AG735</f>
        <v>45</v>
      </c>
      <c r="U735" s="24">
        <f t="shared" si="150"/>
        <v>732</v>
      </c>
      <c r="V735" s="24" t="str">
        <f t="shared" si="151"/>
        <v>МКОУ «Балаханская СОШ» (Унцукульский район)</v>
      </c>
      <c r="W735" s="24">
        <f>'Рейтинговая таблица организаций'!AN735</f>
        <v>87</v>
      </c>
      <c r="X735" s="24">
        <f>'Рейтинговая таблица организаций'!AO735</f>
        <v>93</v>
      </c>
      <c r="Y735" s="24">
        <f>'Рейтинговая таблица организаций'!AP735</f>
        <v>93</v>
      </c>
      <c r="Z735" s="24">
        <f>'Рейтинговая таблица организаций'!AQ735</f>
        <v>91</v>
      </c>
      <c r="AA735" s="24">
        <f t="shared" si="152"/>
        <v>732</v>
      </c>
      <c r="AB735" s="24" t="str">
        <f t="shared" si="153"/>
        <v>МКОУ «Балаханская СОШ» (Унцукульский район)</v>
      </c>
      <c r="AC735" s="24">
        <f>'Рейтинговая таблица организаций'!AX735</f>
        <v>90</v>
      </c>
      <c r="AD735" s="24">
        <f>'Рейтинговая таблица организаций'!AY735</f>
        <v>92</v>
      </c>
      <c r="AE735" s="24">
        <f>'Рейтинговая таблица организаций'!AZ735</f>
        <v>92</v>
      </c>
      <c r="AF735" s="24">
        <f>'Рейтинговая таблица организаций'!BA735</f>
        <v>91</v>
      </c>
      <c r="AG735" s="24">
        <f t="shared" si="154"/>
        <v>732</v>
      </c>
      <c r="AH735" s="24" t="str">
        <f t="shared" si="155"/>
        <v>МКОУ «Балаханская СОШ» (Унцукульский район)</v>
      </c>
      <c r="AI735" s="24">
        <f>'Рейтинговая таблица организаций'!BB735</f>
        <v>80.400000000000006</v>
      </c>
    </row>
    <row r="736" spans="1:35" s="24" customFormat="1" x14ac:dyDescent="0.25">
      <c r="A736" s="24">
        <f>'Рейтинговая таблица организаций'!A736</f>
        <v>733</v>
      </c>
      <c r="B736" s="24" t="str">
        <f>'Рейтинговая таблица организаций'!B736</f>
        <v>МКОУ «Гимринская поселковая СОШ» (Унцукульский район)</v>
      </c>
      <c r="C736" s="24">
        <f>'Рейтинговая таблица организаций'!C736</f>
        <v>66</v>
      </c>
      <c r="D736" s="24">
        <f t="shared" si="144"/>
        <v>733</v>
      </c>
      <c r="E736" s="24" t="str">
        <f t="shared" si="145"/>
        <v>МКОУ «Гимринская поселковая СОШ» (Унцукульский район)</v>
      </c>
      <c r="F736" s="24">
        <f>'Рейтинговая таблица организаций'!M736</f>
        <v>99</v>
      </c>
      <c r="G736" s="24">
        <f>'Рейтинговая таблица организаций'!N736</f>
        <v>90</v>
      </c>
      <c r="H736" s="24">
        <f>'Рейтинговая таблица организаций'!O736</f>
        <v>81</v>
      </c>
      <c r="I736" s="24">
        <f>'Рейтинговая таблица организаций'!P736</f>
        <v>89</v>
      </c>
      <c r="J736" s="24">
        <f t="shared" si="146"/>
        <v>733</v>
      </c>
      <c r="K736" s="24" t="str">
        <f t="shared" si="147"/>
        <v>МКОУ «Гимринская поселковая СОШ» (Унцукульский район)</v>
      </c>
      <c r="L736" s="24">
        <f>'Рейтинговая таблица организаций'!V736</f>
        <v>100</v>
      </c>
      <c r="M736" s="24">
        <f>'Рейтинговая таблица организаций'!X736</f>
        <v>61</v>
      </c>
      <c r="N736" s="24">
        <f>'Рейтинговая таблица организаций'!Y736</f>
        <v>80</v>
      </c>
      <c r="O736" s="24">
        <f t="shared" si="148"/>
        <v>733</v>
      </c>
      <c r="P736" s="24" t="str">
        <f t="shared" si="149"/>
        <v>МКОУ «Гимринская поселковая СОШ» (Унцукульский район)</v>
      </c>
      <c r="Q736" s="24">
        <f>'Рейтинговая таблица организаций'!AD736</f>
        <v>0</v>
      </c>
      <c r="R736" s="24">
        <f>'Рейтинговая таблица организаций'!AE736</f>
        <v>0</v>
      </c>
      <c r="S736" s="7">
        <f>'Рейтинговая таблица организаций'!AF736</f>
        <v>71.428571428571431</v>
      </c>
      <c r="T736" s="24">
        <f>'Рейтинговая таблица организаций'!AG736</f>
        <v>21</v>
      </c>
      <c r="U736" s="24">
        <f t="shared" si="150"/>
        <v>733</v>
      </c>
      <c r="V736" s="24" t="str">
        <f t="shared" si="151"/>
        <v>МКОУ «Гимринская поселковая СОШ» (Унцукульский район)</v>
      </c>
      <c r="W736" s="24">
        <f>'Рейтинговая таблица организаций'!AN736</f>
        <v>91</v>
      </c>
      <c r="X736" s="24">
        <f>'Рейтинговая таблица организаций'!AO736</f>
        <v>91</v>
      </c>
      <c r="Y736" s="24">
        <f>'Рейтинговая таблица организаций'!AP736</f>
        <v>95</v>
      </c>
      <c r="Z736" s="24">
        <f>'Рейтинговая таблица организаций'!AQ736</f>
        <v>92</v>
      </c>
      <c r="AA736" s="24">
        <f t="shared" si="152"/>
        <v>733</v>
      </c>
      <c r="AB736" s="24" t="str">
        <f t="shared" si="153"/>
        <v>МКОУ «Гимринская поселковая СОШ» (Унцукульский район)</v>
      </c>
      <c r="AC736" s="24">
        <f>'Рейтинговая таблица организаций'!AX736</f>
        <v>71</v>
      </c>
      <c r="AD736" s="24">
        <f>'Рейтинговая таблица организаций'!AY736</f>
        <v>80</v>
      </c>
      <c r="AE736" s="24">
        <f>'Рейтинговая таблица организаций'!AZ736</f>
        <v>82</v>
      </c>
      <c r="AF736" s="24">
        <f>'Рейтинговая таблица организаций'!BA736</f>
        <v>77</v>
      </c>
      <c r="AG736" s="24">
        <f t="shared" si="154"/>
        <v>733</v>
      </c>
      <c r="AH736" s="24" t="str">
        <f t="shared" si="155"/>
        <v>МКОУ «Гимринская поселковая СОШ» (Унцукульский район)</v>
      </c>
      <c r="AI736" s="24">
        <f>'Рейтинговая таблица организаций'!BB736</f>
        <v>71.8</v>
      </c>
    </row>
    <row r="737" spans="1:35" s="24" customFormat="1" x14ac:dyDescent="0.25">
      <c r="A737" s="24">
        <f>'Рейтинговая таблица организаций'!A737</f>
        <v>734</v>
      </c>
      <c r="B737" s="24" t="str">
        <f>'Рейтинговая таблица организаций'!B737</f>
        <v>МКОУ «Харахинская ООШ» (Унцукульский район)</v>
      </c>
      <c r="C737" s="24">
        <f>'Рейтинговая таблица организаций'!C737</f>
        <v>10</v>
      </c>
      <c r="D737" s="24">
        <f t="shared" si="144"/>
        <v>734</v>
      </c>
      <c r="E737" s="24" t="str">
        <f t="shared" si="145"/>
        <v>МКОУ «Харахинская ООШ» (Унцукульский район)</v>
      </c>
      <c r="F737" s="24">
        <f>'Рейтинговая таблица организаций'!M737</f>
        <v>46</v>
      </c>
      <c r="G737" s="24">
        <f>'Рейтинговая таблица организаций'!N737</f>
        <v>90</v>
      </c>
      <c r="H737" s="24">
        <f>'Рейтинговая таблица организаций'!O737</f>
        <v>100</v>
      </c>
      <c r="I737" s="24">
        <f>'Рейтинговая таблица организаций'!P737</f>
        <v>81</v>
      </c>
      <c r="J737" s="24">
        <f t="shared" si="146"/>
        <v>734</v>
      </c>
      <c r="K737" s="24" t="str">
        <f t="shared" si="147"/>
        <v>МКОУ «Харахинская ООШ» (Унцукульский район)</v>
      </c>
      <c r="L737" s="24">
        <f>'Рейтинговая таблица организаций'!V737</f>
        <v>100</v>
      </c>
      <c r="M737" s="24">
        <f>'Рейтинговая таблица организаций'!X737</f>
        <v>90</v>
      </c>
      <c r="N737" s="24">
        <f>'Рейтинговая таблица организаций'!Y737</f>
        <v>95</v>
      </c>
      <c r="O737" s="24">
        <f t="shared" si="148"/>
        <v>734</v>
      </c>
      <c r="P737" s="24" t="str">
        <f t="shared" si="149"/>
        <v>МКОУ «Харахинская ООШ» (Унцукульский район)</v>
      </c>
      <c r="Q737" s="24">
        <f>'Рейтинговая таблица организаций'!AD737</f>
        <v>0</v>
      </c>
      <c r="R737" s="24">
        <f>'Рейтинговая таблица организаций'!AE737</f>
        <v>20</v>
      </c>
      <c r="S737" s="7">
        <f>'Рейтинговая таблица организаций'!AF737</f>
        <v>50</v>
      </c>
      <c r="T737" s="24">
        <f>'Рейтинговая таблица организаций'!AG737</f>
        <v>23</v>
      </c>
      <c r="U737" s="24">
        <f t="shared" si="150"/>
        <v>734</v>
      </c>
      <c r="V737" s="24" t="str">
        <f t="shared" si="151"/>
        <v>МКОУ «Харахинская ООШ» (Унцукульский район)</v>
      </c>
      <c r="W737" s="24">
        <f>'Рейтинговая таблица организаций'!AN737</f>
        <v>100</v>
      </c>
      <c r="X737" s="24">
        <f>'Рейтинговая таблица организаций'!AO737</f>
        <v>100</v>
      </c>
      <c r="Y737" s="24">
        <f>'Рейтинговая таблица организаций'!AP737</f>
        <v>100</v>
      </c>
      <c r="Z737" s="24">
        <f>'Рейтинговая таблица организаций'!AQ737</f>
        <v>100</v>
      </c>
      <c r="AA737" s="24">
        <f t="shared" si="152"/>
        <v>734</v>
      </c>
      <c r="AB737" s="24" t="str">
        <f t="shared" si="153"/>
        <v>МКОУ «Харахинская ООШ» (Унцукульский район)</v>
      </c>
      <c r="AC737" s="24">
        <f>'Рейтинговая таблица организаций'!AX737</f>
        <v>100</v>
      </c>
      <c r="AD737" s="24">
        <f>'Рейтинговая таблица организаций'!AY737</f>
        <v>90</v>
      </c>
      <c r="AE737" s="24">
        <f>'Рейтинговая таблица организаций'!AZ737</f>
        <v>100</v>
      </c>
      <c r="AF737" s="24">
        <f>'Рейтинговая таблица организаций'!BA737</f>
        <v>96</v>
      </c>
      <c r="AG737" s="24">
        <f t="shared" si="154"/>
        <v>734</v>
      </c>
      <c r="AH737" s="24" t="str">
        <f t="shared" si="155"/>
        <v>МКОУ «Харахинская ООШ» (Унцукульский район)</v>
      </c>
      <c r="AI737" s="24">
        <f>'Рейтинговая таблица организаций'!BB737</f>
        <v>79</v>
      </c>
    </row>
    <row r="738" spans="1:35" s="24" customFormat="1" x14ac:dyDescent="0.25">
      <c r="A738" s="24">
        <f>'Рейтинговая таблица организаций'!A738</f>
        <v>735</v>
      </c>
      <c r="B738" s="24" t="str">
        <f>'Рейтинговая таблица организаций'!B738</f>
        <v>МКОУ «Моксохская ООШ» (Унцукульский район)</v>
      </c>
      <c r="C738" s="24">
        <f>'Рейтинговая таблица организаций'!C738</f>
        <v>24</v>
      </c>
      <c r="D738" s="24">
        <f t="shared" si="144"/>
        <v>735</v>
      </c>
      <c r="E738" s="24" t="str">
        <f t="shared" si="145"/>
        <v>МКОУ «Моксохская ООШ» (Унцукульский район)</v>
      </c>
      <c r="F738" s="24">
        <f>'Рейтинговая таблица организаций'!M738</f>
        <v>71</v>
      </c>
      <c r="G738" s="24">
        <f>'Рейтинговая таблица организаций'!N738</f>
        <v>90</v>
      </c>
      <c r="H738" s="24">
        <f>'Рейтинговая таблица организаций'!O738</f>
        <v>98</v>
      </c>
      <c r="I738" s="24">
        <f>'Рейтинговая таблица организаций'!P738</f>
        <v>88</v>
      </c>
      <c r="J738" s="24">
        <f t="shared" si="146"/>
        <v>735</v>
      </c>
      <c r="K738" s="24" t="str">
        <f t="shared" si="147"/>
        <v>МКОУ «Моксохская ООШ» (Унцукульский район)</v>
      </c>
      <c r="L738" s="24">
        <f>'Рейтинговая таблица организаций'!V738</f>
        <v>100</v>
      </c>
      <c r="M738" s="24">
        <f>'Рейтинговая таблица организаций'!X738</f>
        <v>83</v>
      </c>
      <c r="N738" s="24">
        <f>'Рейтинговая таблица организаций'!Y738</f>
        <v>91</v>
      </c>
      <c r="O738" s="24">
        <f t="shared" si="148"/>
        <v>735</v>
      </c>
      <c r="P738" s="24" t="str">
        <f t="shared" si="149"/>
        <v>МКОУ «Моксохская ООШ» (Унцукульский район)</v>
      </c>
      <c r="Q738" s="24">
        <f>'Рейтинговая таблица организаций'!AD738</f>
        <v>0</v>
      </c>
      <c r="R738" s="24">
        <f>'Рейтинговая таблица организаций'!AE738</f>
        <v>20</v>
      </c>
      <c r="S738" s="7">
        <f>'Рейтинговая таблица организаций'!AF738</f>
        <v>66.666666666666671</v>
      </c>
      <c r="T738" s="24">
        <f>'Рейтинговая таблица организаций'!AG738</f>
        <v>28</v>
      </c>
      <c r="U738" s="24">
        <f t="shared" si="150"/>
        <v>735</v>
      </c>
      <c r="V738" s="24" t="str">
        <f t="shared" si="151"/>
        <v>МКОУ «Моксохская ООШ» (Унцукульский район)</v>
      </c>
      <c r="W738" s="24">
        <f>'Рейтинговая таблица организаций'!AN738</f>
        <v>92</v>
      </c>
      <c r="X738" s="24">
        <f>'Рейтинговая таблица организаций'!AO738</f>
        <v>100</v>
      </c>
      <c r="Y738" s="24">
        <f>'Рейтинговая таблица организаций'!AP738</f>
        <v>100</v>
      </c>
      <c r="Z738" s="24">
        <f>'Рейтинговая таблица организаций'!AQ738</f>
        <v>97</v>
      </c>
      <c r="AA738" s="24">
        <f t="shared" si="152"/>
        <v>735</v>
      </c>
      <c r="AB738" s="24" t="str">
        <f t="shared" si="153"/>
        <v>МКОУ «Моксохская ООШ» (Унцукульский район)</v>
      </c>
      <c r="AC738" s="24">
        <f>'Рейтинговая таблица организаций'!AX738</f>
        <v>96</v>
      </c>
      <c r="AD738" s="24">
        <f>'Рейтинговая таблица организаций'!AY738</f>
        <v>100</v>
      </c>
      <c r="AE738" s="24">
        <f>'Рейтинговая таблица организаций'!AZ738</f>
        <v>92</v>
      </c>
      <c r="AF738" s="24">
        <f>'Рейтинговая таблица организаций'!BA738</f>
        <v>97</v>
      </c>
      <c r="AG738" s="24">
        <f t="shared" si="154"/>
        <v>735</v>
      </c>
      <c r="AH738" s="24" t="str">
        <f t="shared" si="155"/>
        <v>МКОУ «Моксохская ООШ» (Унцукульский район)</v>
      </c>
      <c r="AI738" s="24">
        <f>'Рейтинговая таблица организаций'!BB738</f>
        <v>80.2</v>
      </c>
    </row>
    <row r="739" spans="1:35" s="24" customFormat="1" x14ac:dyDescent="0.25">
      <c r="A739" s="24">
        <f>'Рейтинговая таблица организаций'!A739</f>
        <v>736</v>
      </c>
      <c r="B739" s="24" t="str">
        <f>'Рейтинговая таблица организаций'!B739</f>
        <v>МКОУ «Иштибуринская ООШ» (Унцукульский район)</v>
      </c>
      <c r="C739" s="24">
        <f>'Рейтинговая таблица организаций'!C739</f>
        <v>9</v>
      </c>
      <c r="D739" s="24">
        <f t="shared" si="144"/>
        <v>736</v>
      </c>
      <c r="E739" s="24" t="str">
        <f t="shared" si="145"/>
        <v>МКОУ «Иштибуринская ООШ» (Унцукульский район)</v>
      </c>
      <c r="F739" s="24">
        <f>'Рейтинговая таблица организаций'!M739</f>
        <v>49</v>
      </c>
      <c r="G739" s="24">
        <f>'Рейтинговая таблица организаций'!N739</f>
        <v>90</v>
      </c>
      <c r="H739" s="24">
        <f>'Рейтинговая таблица организаций'!O739</f>
        <v>73</v>
      </c>
      <c r="I739" s="24">
        <f>'Рейтинговая таблица организаций'!P739</f>
        <v>71</v>
      </c>
      <c r="J739" s="24">
        <f t="shared" si="146"/>
        <v>736</v>
      </c>
      <c r="K739" s="24" t="str">
        <f t="shared" si="147"/>
        <v>МКОУ «Иштибуринская ООШ» (Унцукульский район)</v>
      </c>
      <c r="L739" s="24">
        <f>'Рейтинговая таблица организаций'!V739</f>
        <v>100</v>
      </c>
      <c r="M739" s="24">
        <f>'Рейтинговая таблица организаций'!X739</f>
        <v>89</v>
      </c>
      <c r="N739" s="24">
        <f>'Рейтинговая таблица организаций'!Y739</f>
        <v>94</v>
      </c>
      <c r="O739" s="24">
        <f t="shared" si="148"/>
        <v>736</v>
      </c>
      <c r="P739" s="24" t="str">
        <f t="shared" si="149"/>
        <v>МКОУ «Иштибуринская ООШ» (Унцукульский район)</v>
      </c>
      <c r="Q739" s="24">
        <f>'Рейтинговая таблица организаций'!AD739</f>
        <v>0</v>
      </c>
      <c r="R739" s="24">
        <f>'Рейтинговая таблица организаций'!AE739</f>
        <v>20</v>
      </c>
      <c r="S739" s="7">
        <f>'Рейтинговая таблица организаций'!AF739</f>
        <v>50</v>
      </c>
      <c r="T739" s="24">
        <f>'Рейтинговая таблица организаций'!AG739</f>
        <v>23</v>
      </c>
      <c r="U739" s="24">
        <f t="shared" si="150"/>
        <v>736</v>
      </c>
      <c r="V739" s="24" t="str">
        <f t="shared" si="151"/>
        <v>МКОУ «Иштибуринская ООШ» (Унцукульский район)</v>
      </c>
      <c r="W739" s="24">
        <f>'Рейтинговая таблица организаций'!AN739</f>
        <v>100</v>
      </c>
      <c r="X739" s="24">
        <f>'Рейтинговая таблица организаций'!AO739</f>
        <v>89</v>
      </c>
      <c r="Y739" s="24">
        <f>'Рейтинговая таблица организаций'!AP739</f>
        <v>80</v>
      </c>
      <c r="Z739" s="24">
        <f>'Рейтинговая таблица организаций'!AQ739</f>
        <v>92</v>
      </c>
      <c r="AA739" s="24">
        <f t="shared" si="152"/>
        <v>736</v>
      </c>
      <c r="AB739" s="24" t="str">
        <f t="shared" si="153"/>
        <v>МКОУ «Иштибуринская ООШ» (Унцукульский район)</v>
      </c>
      <c r="AC739" s="24">
        <f>'Рейтинговая таблица организаций'!AX739</f>
        <v>78</v>
      </c>
      <c r="AD739" s="24">
        <f>'Рейтинговая таблица организаций'!AY739</f>
        <v>89</v>
      </c>
      <c r="AE739" s="24">
        <f>'Рейтинговая таблица организаций'!AZ739</f>
        <v>89</v>
      </c>
      <c r="AF739" s="24">
        <f>'Рейтинговая таблица организаций'!BA739</f>
        <v>85</v>
      </c>
      <c r="AG739" s="24">
        <f t="shared" si="154"/>
        <v>736</v>
      </c>
      <c r="AH739" s="24" t="str">
        <f t="shared" si="155"/>
        <v>МКОУ «Иштибуринская ООШ» (Унцукульский район)</v>
      </c>
      <c r="AI739" s="24">
        <f>'Рейтинговая таблица организаций'!BB739</f>
        <v>73</v>
      </c>
    </row>
    <row r="740" spans="1:35" s="24" customFormat="1" x14ac:dyDescent="0.25">
      <c r="A740" s="24">
        <f>'Рейтинговая таблица организаций'!A740</f>
        <v>737</v>
      </c>
      <c r="B740" s="24" t="str">
        <f>'Рейтинговая таблица организаций'!B740</f>
        <v>МКДОУ «Детский сад №7 «Улыбка» (Унцукульский район)</v>
      </c>
      <c r="C740" s="24">
        <f>'Рейтинговая таблица организаций'!C740</f>
        <v>12</v>
      </c>
      <c r="D740" s="24">
        <f t="shared" si="144"/>
        <v>737</v>
      </c>
      <c r="E740" s="24" t="str">
        <f t="shared" si="145"/>
        <v>МКДОУ «Детский сад №7 «Улыбка» (Унцукульский район)</v>
      </c>
      <c r="F740" s="24">
        <f>'Рейтинговая таблица организаций'!M740</f>
        <v>100</v>
      </c>
      <c r="G740" s="24">
        <f>'Рейтинговая таблица организаций'!N740</f>
        <v>100</v>
      </c>
      <c r="H740" s="24">
        <f>'Рейтинговая таблица организаций'!O740</f>
        <v>100</v>
      </c>
      <c r="I740" s="24">
        <f>'Рейтинговая таблица организаций'!P740</f>
        <v>100</v>
      </c>
      <c r="J740" s="24">
        <f t="shared" si="146"/>
        <v>737</v>
      </c>
      <c r="K740" s="24" t="str">
        <f t="shared" si="147"/>
        <v>МКДОУ «Детский сад №7 «Улыбка» (Унцукульский район)</v>
      </c>
      <c r="L740" s="24">
        <f>'Рейтинговая таблица организаций'!V740</f>
        <v>40</v>
      </c>
      <c r="M740" s="24">
        <f>'Рейтинговая таблица организаций'!X740</f>
        <v>83</v>
      </c>
      <c r="N740" s="24">
        <f>'Рейтинговая таблица организаций'!Y740</f>
        <v>61</v>
      </c>
      <c r="O740" s="24">
        <f t="shared" si="148"/>
        <v>737</v>
      </c>
      <c r="P740" s="24" t="str">
        <f t="shared" si="149"/>
        <v>МКДОУ «Детский сад №7 «Улыбка» (Унцукульский район)</v>
      </c>
      <c r="Q740" s="24">
        <f>'Рейтинговая таблица организаций'!AD740</f>
        <v>0</v>
      </c>
      <c r="R740" s="24">
        <f>'Рейтинговая таблица организаций'!AE740</f>
        <v>0</v>
      </c>
      <c r="S740" s="7">
        <f>'Рейтинговая таблица организаций'!AF740</f>
        <v>50</v>
      </c>
      <c r="T740" s="24">
        <f>'Рейтинговая таблица организаций'!AG740</f>
        <v>15</v>
      </c>
      <c r="U740" s="24">
        <f t="shared" si="150"/>
        <v>737</v>
      </c>
      <c r="V740" s="24" t="str">
        <f t="shared" si="151"/>
        <v>МКДОУ «Детский сад №7 «Улыбка» (Унцукульский район)</v>
      </c>
      <c r="W740" s="24">
        <f>'Рейтинговая таблица организаций'!AN740</f>
        <v>100</v>
      </c>
      <c r="X740" s="24">
        <f>'Рейтинговая таблица организаций'!AO740</f>
        <v>100</v>
      </c>
      <c r="Y740" s="24">
        <f>'Рейтинговая таблица организаций'!AP740</f>
        <v>100</v>
      </c>
      <c r="Z740" s="24">
        <f>'Рейтинговая таблица организаций'!AQ740</f>
        <v>100</v>
      </c>
      <c r="AA740" s="24">
        <f t="shared" si="152"/>
        <v>737</v>
      </c>
      <c r="AB740" s="24" t="str">
        <f t="shared" si="153"/>
        <v>МКДОУ «Детский сад №7 «Улыбка» (Унцукульский район)</v>
      </c>
      <c r="AC740" s="24">
        <f>'Рейтинговая таблица организаций'!AX740</f>
        <v>100</v>
      </c>
      <c r="AD740" s="24">
        <f>'Рейтинговая таблица организаций'!AY740</f>
        <v>100</v>
      </c>
      <c r="AE740" s="24">
        <f>'Рейтинговая таблица организаций'!AZ740</f>
        <v>100</v>
      </c>
      <c r="AF740" s="24">
        <f>'Рейтинговая таблица организаций'!BA740</f>
        <v>100</v>
      </c>
      <c r="AG740" s="24">
        <f t="shared" si="154"/>
        <v>737</v>
      </c>
      <c r="AH740" s="24" t="str">
        <f t="shared" si="155"/>
        <v>МКДОУ «Детский сад №7 «Улыбка» (Унцукульский район)</v>
      </c>
      <c r="AI740" s="24">
        <f>'Рейтинговая таблица организаций'!BB740</f>
        <v>75.2</v>
      </c>
    </row>
    <row r="741" spans="1:35" s="24" customFormat="1" x14ac:dyDescent="0.25">
      <c r="A741" s="24">
        <f>'Рейтинговая таблица организаций'!A741</f>
        <v>738</v>
      </c>
      <c r="B741" s="24" t="str">
        <f>'Рейтинговая таблица организаций'!B741</f>
        <v>МКДОУ «Детский сад №10 «Снежинка» (Унцукульский район)</v>
      </c>
      <c r="C741" s="24">
        <f>'Рейтинговая таблица организаций'!C741</f>
        <v>20</v>
      </c>
      <c r="D741" s="24">
        <f t="shared" si="144"/>
        <v>738</v>
      </c>
      <c r="E741" s="24" t="str">
        <f t="shared" si="145"/>
        <v>МКДОУ «Детский сад №10 «Снежинка» (Унцукульский район)</v>
      </c>
      <c r="F741" s="24">
        <f>'Рейтинговая таблица организаций'!M741</f>
        <v>57</v>
      </c>
      <c r="G741" s="24">
        <f>'Рейтинговая таблица организаций'!N741</f>
        <v>90</v>
      </c>
      <c r="H741" s="24">
        <f>'Рейтинговая таблица организаций'!O741</f>
        <v>100</v>
      </c>
      <c r="I741" s="24">
        <f>'Рейтинговая таблица организаций'!P741</f>
        <v>84</v>
      </c>
      <c r="J741" s="24">
        <f t="shared" si="146"/>
        <v>738</v>
      </c>
      <c r="K741" s="24" t="str">
        <f t="shared" si="147"/>
        <v>МКДОУ «Детский сад №10 «Снежинка» (Унцукульский район)</v>
      </c>
      <c r="L741" s="24">
        <f>'Рейтинговая таблица организаций'!V741</f>
        <v>100</v>
      </c>
      <c r="M741" s="24">
        <f>'Рейтинговая таблица организаций'!X741</f>
        <v>50</v>
      </c>
      <c r="N741" s="24">
        <f>'Рейтинговая таблица организаций'!Y741</f>
        <v>75</v>
      </c>
      <c r="O741" s="24">
        <f t="shared" si="148"/>
        <v>738</v>
      </c>
      <c r="P741" s="24" t="str">
        <f t="shared" si="149"/>
        <v>МКДОУ «Детский сад №10 «Снежинка» (Унцукульский район)</v>
      </c>
      <c r="Q741" s="24">
        <f>'Рейтинговая таблица организаций'!AD741</f>
        <v>0</v>
      </c>
      <c r="R741" s="24">
        <f>'Рейтинговая таблица организаций'!AE741</f>
        <v>0</v>
      </c>
      <c r="S741" s="7">
        <f>'Рейтинговая таблица организаций'!AF741</f>
        <v>66.666666666666671</v>
      </c>
      <c r="T741" s="24">
        <f>'Рейтинговая таблица организаций'!AG741</f>
        <v>20</v>
      </c>
      <c r="U741" s="24">
        <f t="shared" si="150"/>
        <v>738</v>
      </c>
      <c r="V741" s="24" t="str">
        <f t="shared" si="151"/>
        <v>МКДОУ «Детский сад №10 «Снежинка» (Унцукульский район)</v>
      </c>
      <c r="W741" s="24">
        <f>'Рейтинговая таблица организаций'!AN741</f>
        <v>100</v>
      </c>
      <c r="X741" s="24">
        <f>'Рейтинговая таблица организаций'!AO741</f>
        <v>100</v>
      </c>
      <c r="Y741" s="24">
        <f>'Рейтинговая таблица организаций'!AP741</f>
        <v>100</v>
      </c>
      <c r="Z741" s="24">
        <f>'Рейтинговая таблица организаций'!AQ741</f>
        <v>100</v>
      </c>
      <c r="AA741" s="24">
        <f t="shared" si="152"/>
        <v>738</v>
      </c>
      <c r="AB741" s="24" t="str">
        <f t="shared" si="153"/>
        <v>МКДОУ «Детский сад №10 «Снежинка» (Унцукульский район)</v>
      </c>
      <c r="AC741" s="24">
        <f>'Рейтинговая таблица организаций'!AX741</f>
        <v>100</v>
      </c>
      <c r="AD741" s="24">
        <f>'Рейтинговая таблица организаций'!AY741</f>
        <v>100</v>
      </c>
      <c r="AE741" s="24">
        <f>'Рейтинговая таблица организаций'!AZ741</f>
        <v>100</v>
      </c>
      <c r="AF741" s="24">
        <f>'Рейтинговая таблица организаций'!BA741</f>
        <v>100</v>
      </c>
      <c r="AG741" s="24">
        <f t="shared" si="154"/>
        <v>738</v>
      </c>
      <c r="AH741" s="24" t="str">
        <f t="shared" si="155"/>
        <v>МКДОУ «Детский сад №10 «Снежинка» (Унцукульский район)</v>
      </c>
      <c r="AI741" s="24">
        <f>'Рейтинговая таблица организаций'!BB741</f>
        <v>75.8</v>
      </c>
    </row>
    <row r="742" spans="1:35" s="24" customFormat="1" x14ac:dyDescent="0.25">
      <c r="A742" s="24">
        <f>'Рейтинговая таблица организаций'!A742</f>
        <v>739</v>
      </c>
      <c r="B742" s="24" t="str">
        <f>'Рейтинговая таблица организаций'!B742</f>
        <v>МКДОУ «Детский сад №12 «Чебурашка» (Унцукульский район)</v>
      </c>
      <c r="C742" s="24">
        <f>'Рейтинговая таблица организаций'!C742</f>
        <v>40</v>
      </c>
      <c r="D742" s="24">
        <f t="shared" si="144"/>
        <v>739</v>
      </c>
      <c r="E742" s="24" t="str">
        <f t="shared" si="145"/>
        <v>МКДОУ «Детский сад №12 «Чебурашка» (Унцукульский район)</v>
      </c>
      <c r="F742" s="24">
        <f>'Рейтинговая таблица организаций'!M742</f>
        <v>88</v>
      </c>
      <c r="G742" s="24">
        <f>'Рейтинговая таблица организаций'!N742</f>
        <v>30</v>
      </c>
      <c r="H742" s="24">
        <f>'Рейтинговая таблица организаций'!O742</f>
        <v>100</v>
      </c>
      <c r="I742" s="24">
        <f>'Рейтинговая таблица организаций'!P742</f>
        <v>75</v>
      </c>
      <c r="J742" s="24">
        <f t="shared" si="146"/>
        <v>739</v>
      </c>
      <c r="K742" s="24" t="str">
        <f t="shared" si="147"/>
        <v>МКДОУ «Детский сад №12 «Чебурашка» (Унцукульский район)</v>
      </c>
      <c r="L742" s="24">
        <f>'Рейтинговая таблица организаций'!V742</f>
        <v>60</v>
      </c>
      <c r="M742" s="24">
        <f>'Рейтинговая таблица организаций'!X742</f>
        <v>100</v>
      </c>
      <c r="N742" s="24">
        <f>'Рейтинговая таблица организаций'!Y742</f>
        <v>80</v>
      </c>
      <c r="O742" s="24">
        <f t="shared" si="148"/>
        <v>739</v>
      </c>
      <c r="P742" s="24" t="str">
        <f t="shared" si="149"/>
        <v>МКДОУ «Детский сад №12 «Чебурашка» (Унцукульский район)</v>
      </c>
      <c r="Q742" s="24">
        <f>'Рейтинговая таблица организаций'!AD742</f>
        <v>0</v>
      </c>
      <c r="R742" s="24">
        <f>'Рейтинговая таблица организаций'!AE742</f>
        <v>0</v>
      </c>
      <c r="S742" s="7">
        <f>'Рейтинговая таблица организаций'!AF742</f>
        <v>66.666666666666671</v>
      </c>
      <c r="T742" s="24">
        <f>'Рейтинговая таблица организаций'!AG742</f>
        <v>20</v>
      </c>
      <c r="U742" s="24">
        <f t="shared" si="150"/>
        <v>739</v>
      </c>
      <c r="V742" s="24" t="str">
        <f t="shared" si="151"/>
        <v>МКДОУ «Детский сад №12 «Чебурашка» (Унцукульский район)</v>
      </c>
      <c r="W742" s="24">
        <f>'Рейтинговая таблица организаций'!AN742</f>
        <v>100</v>
      </c>
      <c r="X742" s="24">
        <f>'Рейтинговая таблица организаций'!AO742</f>
        <v>100</v>
      </c>
      <c r="Y742" s="24">
        <f>'Рейтинговая таблица организаций'!AP742</f>
        <v>87</v>
      </c>
      <c r="Z742" s="24">
        <f>'Рейтинговая таблица организаций'!AQ742</f>
        <v>97</v>
      </c>
      <c r="AA742" s="24">
        <f t="shared" si="152"/>
        <v>739</v>
      </c>
      <c r="AB742" s="24" t="str">
        <f t="shared" si="153"/>
        <v>МКДОУ «Детский сад №12 «Чебурашка» (Унцукульский район)</v>
      </c>
      <c r="AC742" s="24">
        <f>'Рейтинговая таблица организаций'!AX742</f>
        <v>83</v>
      </c>
      <c r="AD742" s="24">
        <f>'Рейтинговая таблица организаций'!AY742</f>
        <v>83</v>
      </c>
      <c r="AE742" s="24">
        <f>'Рейтинговая таблица организаций'!AZ742</f>
        <v>83</v>
      </c>
      <c r="AF742" s="24">
        <f>'Рейтинговая таблица организаций'!BA742</f>
        <v>83</v>
      </c>
      <c r="AG742" s="24">
        <f t="shared" si="154"/>
        <v>739</v>
      </c>
      <c r="AH742" s="24" t="str">
        <f t="shared" si="155"/>
        <v>МКДОУ «Детский сад №12 «Чебурашка» (Унцукульский район)</v>
      </c>
      <c r="AI742" s="24">
        <f>'Рейтинговая таблица организаций'!BB742</f>
        <v>71</v>
      </c>
    </row>
    <row r="743" spans="1:35" s="24" customFormat="1" x14ac:dyDescent="0.25">
      <c r="A743" s="24">
        <f>'Рейтинговая таблица организаций'!A743</f>
        <v>740</v>
      </c>
      <c r="B743" s="24" t="str">
        <f>'Рейтинговая таблица организаций'!B743</f>
        <v>МКУ ДО «ДДТ» п. Шамилькала (Унцукульский район)</v>
      </c>
      <c r="C743" s="24">
        <f>'Рейтинговая таблица организаций'!C743</f>
        <v>244</v>
      </c>
      <c r="D743" s="24">
        <f t="shared" si="144"/>
        <v>740</v>
      </c>
      <c r="E743" s="24" t="str">
        <f t="shared" si="145"/>
        <v>МКУ ДО «ДДТ» п. Шамилькала (Унцукульский район)</v>
      </c>
      <c r="F743" s="24">
        <f>'Рейтинговая таблица организаций'!M743</f>
        <v>89</v>
      </c>
      <c r="G743" s="24">
        <f>'Рейтинговая таблица организаций'!N743</f>
        <v>100</v>
      </c>
      <c r="H743" s="24">
        <f>'Рейтинговая таблица организаций'!O743</f>
        <v>96</v>
      </c>
      <c r="I743" s="24">
        <f>'Рейтинговая таблица организаций'!P743</f>
        <v>95</v>
      </c>
      <c r="J743" s="24">
        <f t="shared" si="146"/>
        <v>740</v>
      </c>
      <c r="K743" s="24" t="str">
        <f t="shared" si="147"/>
        <v>МКУ ДО «ДДТ» п. Шамилькала (Унцукульский район)</v>
      </c>
      <c r="L743" s="24">
        <f>'Рейтинговая таблица организаций'!V743</f>
        <v>80</v>
      </c>
      <c r="M743" s="24">
        <f>'Рейтинговая таблица организаций'!X743</f>
        <v>94</v>
      </c>
      <c r="N743" s="24">
        <f>'Рейтинговая таблица организаций'!Y743</f>
        <v>87</v>
      </c>
      <c r="O743" s="24">
        <f t="shared" si="148"/>
        <v>740</v>
      </c>
      <c r="P743" s="24" t="str">
        <f t="shared" si="149"/>
        <v>МКУ ДО «ДДТ» п. Шамилькала (Унцукульский район)</v>
      </c>
      <c r="Q743" s="24">
        <f>'Рейтинговая таблица организаций'!AD743</f>
        <v>0</v>
      </c>
      <c r="R743" s="24">
        <f>'Рейтинговая таблица организаций'!AE743</f>
        <v>0</v>
      </c>
      <c r="S743" s="7">
        <f>'Рейтинговая таблица организаций'!AF743</f>
        <v>73.333333333333329</v>
      </c>
      <c r="T743" s="24">
        <f>'Рейтинговая таблица организаций'!AG743</f>
        <v>22</v>
      </c>
      <c r="U743" s="24">
        <f t="shared" si="150"/>
        <v>740</v>
      </c>
      <c r="V743" s="24" t="str">
        <f t="shared" si="151"/>
        <v>МКУ ДО «ДДТ» п. Шамилькала (Унцукульский район)</v>
      </c>
      <c r="W743" s="24">
        <f>'Рейтинговая таблица организаций'!AN743</f>
        <v>98</v>
      </c>
      <c r="X743" s="24">
        <f>'Рейтинговая таблица организаций'!AO743</f>
        <v>98</v>
      </c>
      <c r="Y743" s="24">
        <f>'Рейтинговая таблица организаций'!AP743</f>
        <v>100</v>
      </c>
      <c r="Z743" s="24">
        <f>'Рейтинговая таблица организаций'!AQ743</f>
        <v>98</v>
      </c>
      <c r="AA743" s="24">
        <f t="shared" si="152"/>
        <v>740</v>
      </c>
      <c r="AB743" s="24" t="str">
        <f t="shared" si="153"/>
        <v>МКУ ДО «ДДТ» п. Шамилькала (Унцукульский район)</v>
      </c>
      <c r="AC743" s="24">
        <f>'Рейтинговая таблица организаций'!AX743</f>
        <v>98</v>
      </c>
      <c r="AD743" s="24">
        <f>'Рейтинговая таблица организаций'!AY743</f>
        <v>98</v>
      </c>
      <c r="AE743" s="24">
        <f>'Рейтинговая таблица организаций'!AZ743</f>
        <v>98</v>
      </c>
      <c r="AF743" s="24">
        <f>'Рейтинговая таблица организаций'!BA743</f>
        <v>98</v>
      </c>
      <c r="AG743" s="24">
        <f t="shared" si="154"/>
        <v>740</v>
      </c>
      <c r="AH743" s="24" t="str">
        <f t="shared" si="155"/>
        <v>МКУ ДО «ДДТ» п. Шамилькала (Унцукульский район)</v>
      </c>
      <c r="AI743" s="24">
        <f>'Рейтинговая таблица организаций'!BB743</f>
        <v>80</v>
      </c>
    </row>
    <row r="744" spans="1:35" s="24" customFormat="1" x14ac:dyDescent="0.25">
      <c r="A744" s="24">
        <f>'Рейтинговая таблица организаций'!A744</f>
        <v>741</v>
      </c>
      <c r="B744" s="24" t="str">
        <f>'Рейтинговая таблица организаций'!B744</f>
        <v>МКУ ДО «ДДТ» с. Гимры (Унцукульский район)</v>
      </c>
      <c r="C744" s="24">
        <f>'Рейтинговая таблица организаций'!C744</f>
        <v>8</v>
      </c>
      <c r="D744" s="24">
        <f t="shared" si="144"/>
        <v>741</v>
      </c>
      <c r="E744" s="24" t="str">
        <f t="shared" si="145"/>
        <v>МКУ ДО «ДДТ» с. Гимры (Унцукульский район)</v>
      </c>
      <c r="F744" s="24">
        <f>'Рейтинговая таблица организаций'!M744</f>
        <v>95</v>
      </c>
      <c r="G744" s="24">
        <f>'Рейтинговая таблица организаций'!N744</f>
        <v>100</v>
      </c>
      <c r="H744" s="24">
        <f>'Рейтинговая таблица организаций'!O744</f>
        <v>100</v>
      </c>
      <c r="I744" s="24">
        <f>'Рейтинговая таблица организаций'!P744</f>
        <v>99</v>
      </c>
      <c r="J744" s="24">
        <f t="shared" si="146"/>
        <v>741</v>
      </c>
      <c r="K744" s="24" t="str">
        <f t="shared" si="147"/>
        <v>МКУ ДО «ДДТ» с. Гимры (Унцукульский район)</v>
      </c>
      <c r="L744" s="24">
        <f>'Рейтинговая таблица организаций'!V744</f>
        <v>60</v>
      </c>
      <c r="M744" s="24">
        <f>'Рейтинговая таблица организаций'!X744</f>
        <v>100</v>
      </c>
      <c r="N744" s="24">
        <f>'Рейтинговая таблица организаций'!Y744</f>
        <v>80</v>
      </c>
      <c r="O744" s="24">
        <f t="shared" si="148"/>
        <v>741</v>
      </c>
      <c r="P744" s="24" t="str">
        <f t="shared" si="149"/>
        <v>МКУ ДО «ДДТ» с. Гимры (Унцукульский район)</v>
      </c>
      <c r="Q744" s="24">
        <f>'Рейтинговая таблица организаций'!AD744</f>
        <v>0</v>
      </c>
      <c r="R744" s="24">
        <f>'Рейтинговая таблица организаций'!AE744</f>
        <v>0</v>
      </c>
      <c r="S744" s="7">
        <f>'Рейтинговая таблица организаций'!AF744</f>
        <v>66.666666666666671</v>
      </c>
      <c r="T744" s="24">
        <f>'Рейтинговая таблица организаций'!AG744</f>
        <v>20</v>
      </c>
      <c r="U744" s="24">
        <f t="shared" si="150"/>
        <v>741</v>
      </c>
      <c r="V744" s="24" t="str">
        <f t="shared" si="151"/>
        <v>МКУ ДО «ДДТ» с. Гимры (Унцукульский район)</v>
      </c>
      <c r="W744" s="24">
        <f>'Рейтинговая таблица организаций'!AN744</f>
        <v>100</v>
      </c>
      <c r="X744" s="24">
        <f>'Рейтинговая таблица организаций'!AO744</f>
        <v>100</v>
      </c>
      <c r="Y744" s="24">
        <f>'Рейтинговая таблица организаций'!AP744</f>
        <v>100</v>
      </c>
      <c r="Z744" s="24">
        <f>'Рейтинговая таблица организаций'!AQ744</f>
        <v>100</v>
      </c>
      <c r="AA744" s="24">
        <f t="shared" si="152"/>
        <v>741</v>
      </c>
      <c r="AB744" s="24" t="str">
        <f t="shared" si="153"/>
        <v>МКУ ДО «ДДТ» с. Гимры (Унцукульский район)</v>
      </c>
      <c r="AC744" s="24">
        <f>'Рейтинговая таблица организаций'!AX744</f>
        <v>100</v>
      </c>
      <c r="AD744" s="24">
        <f>'Рейтинговая таблица организаций'!AY744</f>
        <v>88</v>
      </c>
      <c r="AE744" s="24">
        <f>'Рейтинговая таблица организаций'!AZ744</f>
        <v>88</v>
      </c>
      <c r="AF744" s="24">
        <f>'Рейтинговая таблица организаций'!BA744</f>
        <v>93</v>
      </c>
      <c r="AG744" s="24">
        <f t="shared" si="154"/>
        <v>741</v>
      </c>
      <c r="AH744" s="24" t="str">
        <f t="shared" si="155"/>
        <v>МКУ ДО «ДДТ» с. Гимры (Унцукульский район)</v>
      </c>
      <c r="AI744" s="24">
        <f>'Рейтинговая таблица организаций'!BB744</f>
        <v>78.400000000000006</v>
      </c>
    </row>
    <row r="745" spans="1:35" s="24" customFormat="1" x14ac:dyDescent="0.25">
      <c r="A745" s="24">
        <f>'Рейтинговая таблица организаций'!A745</f>
        <v>742</v>
      </c>
      <c r="B745" s="24" t="str">
        <f>'Рейтинговая таблица организаций'!B745</f>
        <v>МКУ ДО «ШИ» (Унцукульский район)</v>
      </c>
      <c r="C745" s="24">
        <f>'Рейтинговая таблица организаций'!C745</f>
        <v>23</v>
      </c>
      <c r="D745" s="24">
        <f t="shared" si="144"/>
        <v>742</v>
      </c>
      <c r="E745" s="24" t="str">
        <f t="shared" si="145"/>
        <v>МКУ ДО «ШИ» (Унцукульский район)</v>
      </c>
      <c r="F745" s="24">
        <f>'Рейтинговая таблица организаций'!M745</f>
        <v>95</v>
      </c>
      <c r="G745" s="24">
        <f>'Рейтинговая таблица организаций'!N745</f>
        <v>100</v>
      </c>
      <c r="H745" s="24">
        <f>'Рейтинговая таблица организаций'!O745</f>
        <v>100</v>
      </c>
      <c r="I745" s="24">
        <f>'Рейтинговая таблица организаций'!P745</f>
        <v>99</v>
      </c>
      <c r="J745" s="24">
        <f t="shared" si="146"/>
        <v>742</v>
      </c>
      <c r="K745" s="24" t="str">
        <f t="shared" si="147"/>
        <v>МКУ ДО «ШИ» (Унцукульский район)</v>
      </c>
      <c r="L745" s="24">
        <f>'Рейтинговая таблица организаций'!V745</f>
        <v>100</v>
      </c>
      <c r="M745" s="24">
        <f>'Рейтинговая таблица организаций'!X745</f>
        <v>83</v>
      </c>
      <c r="N745" s="24">
        <f>'Рейтинговая таблица организаций'!Y745</f>
        <v>91</v>
      </c>
      <c r="O745" s="24">
        <f t="shared" si="148"/>
        <v>742</v>
      </c>
      <c r="P745" s="24" t="str">
        <f t="shared" si="149"/>
        <v>МКУ ДО «ШИ» (Унцукульский район)</v>
      </c>
      <c r="Q745" s="24">
        <f>'Рейтинговая таблица организаций'!AD745</f>
        <v>0</v>
      </c>
      <c r="R745" s="24">
        <f>'Рейтинговая таблица организаций'!AE745</f>
        <v>40</v>
      </c>
      <c r="S745" s="7">
        <f>'Рейтинговая таблица организаций'!AF745</f>
        <v>50</v>
      </c>
      <c r="T745" s="24">
        <f>'Рейтинговая таблица организаций'!AG745</f>
        <v>31</v>
      </c>
      <c r="U745" s="24">
        <f t="shared" si="150"/>
        <v>742</v>
      </c>
      <c r="V745" s="24" t="str">
        <f t="shared" si="151"/>
        <v>МКУ ДО «ШИ» (Унцукульский район)</v>
      </c>
      <c r="W745" s="24">
        <f>'Рейтинговая таблица организаций'!AN745</f>
        <v>100</v>
      </c>
      <c r="X745" s="24">
        <f>'Рейтинговая таблица организаций'!AO745</f>
        <v>96</v>
      </c>
      <c r="Y745" s="24">
        <f>'Рейтинговая таблица организаций'!AP745</f>
        <v>100</v>
      </c>
      <c r="Z745" s="24">
        <f>'Рейтинговая таблица организаций'!AQ745</f>
        <v>98</v>
      </c>
      <c r="AA745" s="24">
        <f t="shared" si="152"/>
        <v>742</v>
      </c>
      <c r="AB745" s="24" t="str">
        <f t="shared" si="153"/>
        <v>МКУ ДО «ШИ» (Унцукульский район)</v>
      </c>
      <c r="AC745" s="24">
        <f>'Рейтинговая таблица организаций'!AX745</f>
        <v>100</v>
      </c>
      <c r="AD745" s="24">
        <f>'Рейтинговая таблица организаций'!AY745</f>
        <v>91</v>
      </c>
      <c r="AE745" s="24">
        <f>'Рейтинговая таблица организаций'!AZ745</f>
        <v>91</v>
      </c>
      <c r="AF745" s="24">
        <f>'Рейтинговая таблица организаций'!BA745</f>
        <v>95</v>
      </c>
      <c r="AG745" s="24">
        <f t="shared" si="154"/>
        <v>742</v>
      </c>
      <c r="AH745" s="24" t="str">
        <f t="shared" si="155"/>
        <v>МКУ ДО «ШИ» (Унцукульский район)</v>
      </c>
      <c r="AI745" s="24">
        <f>'Рейтинговая таблица организаций'!BB745</f>
        <v>82.8</v>
      </c>
    </row>
    <row r="746" spans="1:35" s="24" customFormat="1" x14ac:dyDescent="0.25">
      <c r="A746" s="24">
        <f>'Рейтинговая таблица организаций'!A746</f>
        <v>743</v>
      </c>
      <c r="B746" s="24" t="str">
        <f>'Рейтинговая таблица организаций'!B746</f>
        <v>МБДОУ Детский Сад «Восточный» (Хасавюртовский район )</v>
      </c>
      <c r="C746" s="24">
        <f>'Рейтинговая таблица организаций'!C746</f>
        <v>121</v>
      </c>
      <c r="D746" s="24">
        <f t="shared" si="144"/>
        <v>743</v>
      </c>
      <c r="E746" s="24" t="str">
        <f t="shared" si="145"/>
        <v>МБДОУ Детский Сад «Восточный» (Хасавюртовский район )</v>
      </c>
      <c r="F746" s="24">
        <f>'Рейтинговая таблица организаций'!M746</f>
        <v>93</v>
      </c>
      <c r="G746" s="24">
        <f>'Рейтинговая таблица организаций'!N746</f>
        <v>100</v>
      </c>
      <c r="H746" s="24">
        <f>'Рейтинговая таблица организаций'!O746</f>
        <v>100</v>
      </c>
      <c r="I746" s="24">
        <f>'Рейтинговая таблица организаций'!P746</f>
        <v>98</v>
      </c>
      <c r="J746" s="24">
        <f t="shared" si="146"/>
        <v>743</v>
      </c>
      <c r="K746" s="24" t="str">
        <f t="shared" si="147"/>
        <v>МБДОУ Детский Сад «Восточный» (Хасавюртовский район )</v>
      </c>
      <c r="L746" s="24">
        <f>'Рейтинговая таблица организаций'!V746</f>
        <v>80</v>
      </c>
      <c r="M746" s="24">
        <f>'Рейтинговая таблица организаций'!X746</f>
        <v>98</v>
      </c>
      <c r="N746" s="24">
        <f>'Рейтинговая таблица организаций'!Y746</f>
        <v>89</v>
      </c>
      <c r="O746" s="24">
        <f t="shared" si="148"/>
        <v>743</v>
      </c>
      <c r="P746" s="24" t="str">
        <f t="shared" si="149"/>
        <v>МБДОУ Детский Сад «Восточный» (Хасавюртовский район )</v>
      </c>
      <c r="Q746" s="24">
        <f>'Рейтинговая таблица организаций'!AD746</f>
        <v>0</v>
      </c>
      <c r="R746" s="24">
        <f>'Рейтинговая таблица организаций'!AE746</f>
        <v>20</v>
      </c>
      <c r="S746" s="7">
        <f>'Рейтинговая таблица организаций'!AF746</f>
        <v>66.666666666666671</v>
      </c>
      <c r="T746" s="24">
        <f>'Рейтинговая таблица организаций'!AG746</f>
        <v>28</v>
      </c>
      <c r="U746" s="24">
        <f t="shared" si="150"/>
        <v>743</v>
      </c>
      <c r="V746" s="24" t="str">
        <f t="shared" si="151"/>
        <v>МБДОУ Детский Сад «Восточный» (Хасавюртовский район )</v>
      </c>
      <c r="W746" s="24">
        <f>'Рейтинговая таблица организаций'!AN746</f>
        <v>98</v>
      </c>
      <c r="X746" s="24">
        <f>'Рейтинговая таблица организаций'!AO746</f>
        <v>98</v>
      </c>
      <c r="Y746" s="24">
        <f>'Рейтинговая таблица организаций'!AP746</f>
        <v>100</v>
      </c>
      <c r="Z746" s="24">
        <f>'Рейтинговая таблица организаций'!AQ746</f>
        <v>98</v>
      </c>
      <c r="AA746" s="24">
        <f t="shared" si="152"/>
        <v>743</v>
      </c>
      <c r="AB746" s="24" t="str">
        <f t="shared" si="153"/>
        <v>МБДОУ Детский Сад «Восточный» (Хасавюртовский район )</v>
      </c>
      <c r="AC746" s="24">
        <f>'Рейтинговая таблица организаций'!AX746</f>
        <v>98</v>
      </c>
      <c r="AD746" s="24">
        <f>'Рейтинговая таблица организаций'!AY746</f>
        <v>99</v>
      </c>
      <c r="AE746" s="24">
        <f>'Рейтинговая таблица организаций'!AZ746</f>
        <v>91</v>
      </c>
      <c r="AF746" s="24">
        <f>'Рейтинговая таблица организаций'!BA746</f>
        <v>97</v>
      </c>
      <c r="AG746" s="24">
        <f t="shared" si="154"/>
        <v>743</v>
      </c>
      <c r="AH746" s="24" t="str">
        <f t="shared" si="155"/>
        <v>МБДОУ Детский Сад «Восточный» (Хасавюртовский район )</v>
      </c>
      <c r="AI746" s="24">
        <f>'Рейтинговая таблица организаций'!BB746</f>
        <v>82</v>
      </c>
    </row>
    <row r="747" spans="1:35" s="24" customFormat="1" x14ac:dyDescent="0.25">
      <c r="A747" s="24">
        <f>'Рейтинговая таблица организаций'!A747</f>
        <v>744</v>
      </c>
      <c r="B747" s="24" t="str">
        <f>'Рейтинговая таблица организаций'!B747</f>
        <v>МБДОУ Детский Сад «Звездочка» (Хасавюртовский район )</v>
      </c>
      <c r="C747" s="24">
        <f>'Рейтинговая таблица организаций'!C747</f>
        <v>66</v>
      </c>
      <c r="D747" s="24">
        <f t="shared" si="144"/>
        <v>744</v>
      </c>
      <c r="E747" s="24" t="str">
        <f t="shared" si="145"/>
        <v>МБДОУ Детский Сад «Звездочка» (Хасавюртовский район )</v>
      </c>
      <c r="F747" s="24">
        <f>'Рейтинговая таблица организаций'!M747</f>
        <v>73</v>
      </c>
      <c r="G747" s="24">
        <f>'Рейтинговая таблица организаций'!N747</f>
        <v>100</v>
      </c>
      <c r="H747" s="24">
        <f>'Рейтинговая таблица организаций'!O747</f>
        <v>100</v>
      </c>
      <c r="I747" s="24">
        <f>'Рейтинговая таблица организаций'!P747</f>
        <v>92</v>
      </c>
      <c r="J747" s="24">
        <f t="shared" si="146"/>
        <v>744</v>
      </c>
      <c r="K747" s="24" t="str">
        <f t="shared" si="147"/>
        <v>МБДОУ Детский Сад «Звездочка» (Хасавюртовский район )</v>
      </c>
      <c r="L747" s="24">
        <f>'Рейтинговая таблица организаций'!V747</f>
        <v>80</v>
      </c>
      <c r="M747" s="24">
        <f>'Рейтинговая таблица организаций'!X747</f>
        <v>95</v>
      </c>
      <c r="N747" s="24">
        <f>'Рейтинговая таблица организаций'!Y747</f>
        <v>87</v>
      </c>
      <c r="O747" s="24">
        <f t="shared" si="148"/>
        <v>744</v>
      </c>
      <c r="P747" s="24" t="str">
        <f t="shared" si="149"/>
        <v>МБДОУ Детский Сад «Звездочка» (Хасавюртовский район )</v>
      </c>
      <c r="Q747" s="24">
        <f>'Рейтинговая таблица организаций'!AD747</f>
        <v>0</v>
      </c>
      <c r="R747" s="24">
        <f>'Рейтинговая таблица организаций'!AE747</f>
        <v>20</v>
      </c>
      <c r="S747" s="7">
        <f>'Рейтинговая таблица организаций'!AF747</f>
        <v>71.428571428571431</v>
      </c>
      <c r="T747" s="24">
        <f>'Рейтинговая таблица организаций'!AG747</f>
        <v>29</v>
      </c>
      <c r="U747" s="24">
        <f t="shared" si="150"/>
        <v>744</v>
      </c>
      <c r="V747" s="24" t="str">
        <f t="shared" si="151"/>
        <v>МБДОУ Детский Сад «Звездочка» (Хасавюртовский район )</v>
      </c>
      <c r="W747" s="24">
        <f>'Рейтинговая таблица организаций'!AN747</f>
        <v>98</v>
      </c>
      <c r="X747" s="24">
        <f>'Рейтинговая таблица организаций'!AO747</f>
        <v>98</v>
      </c>
      <c r="Y747" s="24">
        <f>'Рейтинговая таблица организаций'!AP747</f>
        <v>95</v>
      </c>
      <c r="Z747" s="24">
        <f>'Рейтинговая таблица организаций'!AQ747</f>
        <v>97</v>
      </c>
      <c r="AA747" s="24">
        <f t="shared" si="152"/>
        <v>744</v>
      </c>
      <c r="AB747" s="24" t="str">
        <f t="shared" si="153"/>
        <v>МБДОУ Детский Сад «Звездочка» (Хасавюртовский район )</v>
      </c>
      <c r="AC747" s="24">
        <f>'Рейтинговая таблица организаций'!AX747</f>
        <v>98</v>
      </c>
      <c r="AD747" s="24">
        <f>'Рейтинговая таблица организаций'!AY747</f>
        <v>95</v>
      </c>
      <c r="AE747" s="24">
        <f>'Рейтинговая таблица организаций'!AZ747</f>
        <v>98</v>
      </c>
      <c r="AF747" s="24">
        <f>'Рейтинговая таблица организаций'!BA747</f>
        <v>97</v>
      </c>
      <c r="AG747" s="24">
        <f t="shared" si="154"/>
        <v>744</v>
      </c>
      <c r="AH747" s="24" t="str">
        <f t="shared" si="155"/>
        <v>МБДОУ Детский Сад «Звездочка» (Хасавюртовский район )</v>
      </c>
      <c r="AI747" s="24">
        <f>'Рейтинговая таблица организаций'!BB747</f>
        <v>80.400000000000006</v>
      </c>
    </row>
    <row r="748" spans="1:35" s="24" customFormat="1" x14ac:dyDescent="0.25">
      <c r="A748" s="24">
        <f>'Рейтинговая таблица организаций'!A748</f>
        <v>745</v>
      </c>
      <c r="B748" s="24" t="str">
        <f>'Рейтинговая таблица организаций'!B748</f>
        <v>МБДОУ Детский Сад «Ивушка» (Хасавюртовский район )</v>
      </c>
      <c r="C748" s="24">
        <f>'Рейтинговая таблица организаций'!C748</f>
        <v>69</v>
      </c>
      <c r="D748" s="24">
        <f t="shared" si="144"/>
        <v>745</v>
      </c>
      <c r="E748" s="24" t="str">
        <f t="shared" si="145"/>
        <v>МБДОУ Детский Сад «Ивушка» (Хасавюртовский район )</v>
      </c>
      <c r="F748" s="24">
        <f>'Рейтинговая таблица организаций'!M748</f>
        <v>74</v>
      </c>
      <c r="G748" s="24">
        <f>'Рейтинговая таблица организаций'!N748</f>
        <v>90</v>
      </c>
      <c r="H748" s="24">
        <f>'Рейтинговая таблица организаций'!O748</f>
        <v>82</v>
      </c>
      <c r="I748" s="24">
        <f>'Рейтинговая таблица организаций'!P748</f>
        <v>82</v>
      </c>
      <c r="J748" s="24">
        <f t="shared" si="146"/>
        <v>745</v>
      </c>
      <c r="K748" s="24" t="str">
        <f t="shared" si="147"/>
        <v>МБДОУ Детский Сад «Ивушка» (Хасавюртовский район )</v>
      </c>
      <c r="L748" s="24">
        <f>'Рейтинговая таблица организаций'!V748</f>
        <v>100</v>
      </c>
      <c r="M748" s="24">
        <f>'Рейтинговая таблица организаций'!X748</f>
        <v>48</v>
      </c>
      <c r="N748" s="24">
        <f>'Рейтинговая таблица организаций'!Y748</f>
        <v>74</v>
      </c>
      <c r="O748" s="24">
        <f t="shared" si="148"/>
        <v>745</v>
      </c>
      <c r="P748" s="24" t="str">
        <f t="shared" si="149"/>
        <v>МБДОУ Детский Сад «Ивушка» (Хасавюртовский район )</v>
      </c>
      <c r="Q748" s="24">
        <f>'Рейтинговая таблица организаций'!AD748</f>
        <v>0</v>
      </c>
      <c r="R748" s="24">
        <f>'Рейтинговая таблица организаций'!AE748</f>
        <v>0</v>
      </c>
      <c r="S748" s="7">
        <f>'Рейтинговая таблица организаций'!AF748</f>
        <v>71.428571428571431</v>
      </c>
      <c r="T748" s="24">
        <f>'Рейтинговая таблица организаций'!AG748</f>
        <v>21</v>
      </c>
      <c r="U748" s="24">
        <f t="shared" si="150"/>
        <v>745</v>
      </c>
      <c r="V748" s="24" t="str">
        <f t="shared" si="151"/>
        <v>МБДОУ Детский Сад «Ивушка» (Хасавюртовский район )</v>
      </c>
      <c r="W748" s="24">
        <f>'Рейтинговая таблица организаций'!AN748</f>
        <v>93</v>
      </c>
      <c r="X748" s="24">
        <f>'Рейтинговая таблица организаций'!AO748</f>
        <v>96</v>
      </c>
      <c r="Y748" s="24">
        <f>'Рейтинговая таблица организаций'!AP748</f>
        <v>92</v>
      </c>
      <c r="Z748" s="24">
        <f>'Рейтинговая таблица организаций'!AQ748</f>
        <v>94</v>
      </c>
      <c r="AA748" s="24">
        <f t="shared" si="152"/>
        <v>745</v>
      </c>
      <c r="AB748" s="24" t="str">
        <f t="shared" si="153"/>
        <v>МБДОУ Детский Сад «Ивушка» (Хасавюртовский район )</v>
      </c>
      <c r="AC748" s="24">
        <f>'Рейтинговая таблица организаций'!AX748</f>
        <v>83</v>
      </c>
      <c r="AD748" s="24">
        <f>'Рейтинговая таблица организаций'!AY748</f>
        <v>91</v>
      </c>
      <c r="AE748" s="24">
        <f>'Рейтинговая таблица организаций'!AZ748</f>
        <v>78</v>
      </c>
      <c r="AF748" s="24">
        <f>'Рейтинговая таблица организаций'!BA748</f>
        <v>85</v>
      </c>
      <c r="AG748" s="24">
        <f t="shared" si="154"/>
        <v>745</v>
      </c>
      <c r="AH748" s="24" t="str">
        <f t="shared" si="155"/>
        <v>МБДОУ Детский Сад «Ивушка» (Хасавюртовский район )</v>
      </c>
      <c r="AI748" s="24">
        <f>'Рейтинговая таблица организаций'!BB748</f>
        <v>71.2</v>
      </c>
    </row>
    <row r="749" spans="1:35" s="24" customFormat="1" x14ac:dyDescent="0.25">
      <c r="A749" s="24">
        <f>'Рейтинговая таблица организаций'!A749</f>
        <v>746</v>
      </c>
      <c r="B749" s="24" t="str">
        <f>'Рейтинговая таблица организаций'!B749</f>
        <v>МБДОУ Детский Сад «Ласточка» (Хасавюртовский район )</v>
      </c>
      <c r="C749" s="24">
        <f>'Рейтинговая таблица организаций'!C749</f>
        <v>73</v>
      </c>
      <c r="D749" s="24">
        <f t="shared" si="144"/>
        <v>746</v>
      </c>
      <c r="E749" s="24" t="str">
        <f t="shared" si="145"/>
        <v>МБДОУ Детский Сад «Ласточка» (Хасавюртовский район )</v>
      </c>
      <c r="F749" s="24">
        <f>'Рейтинговая таблица организаций'!M749</f>
        <v>93</v>
      </c>
      <c r="G749" s="24">
        <f>'Рейтинговая таблица организаций'!N749</f>
        <v>100</v>
      </c>
      <c r="H749" s="24">
        <f>'Рейтинговая таблица организаций'!O749</f>
        <v>90</v>
      </c>
      <c r="I749" s="24">
        <f>'Рейтинговая таблица организаций'!P749</f>
        <v>94</v>
      </c>
      <c r="J749" s="24">
        <f t="shared" si="146"/>
        <v>746</v>
      </c>
      <c r="K749" s="24" t="str">
        <f t="shared" si="147"/>
        <v>МБДОУ Детский Сад «Ласточка» (Хасавюртовский район )</v>
      </c>
      <c r="L749" s="24">
        <f>'Рейтинговая таблица организаций'!V749</f>
        <v>100</v>
      </c>
      <c r="M749" s="24">
        <f>'Рейтинговая таблица организаций'!X749</f>
        <v>97</v>
      </c>
      <c r="N749" s="24">
        <f>'Рейтинговая таблица организаций'!Y749</f>
        <v>98</v>
      </c>
      <c r="O749" s="24">
        <f t="shared" si="148"/>
        <v>746</v>
      </c>
      <c r="P749" s="24" t="str">
        <f t="shared" si="149"/>
        <v>МБДОУ Детский Сад «Ласточка» (Хасавюртовский район )</v>
      </c>
      <c r="Q749" s="24">
        <f>'Рейтинговая таблица организаций'!AD749</f>
        <v>20</v>
      </c>
      <c r="R749" s="24">
        <f>'Рейтинговая таблица организаций'!AE749</f>
        <v>0</v>
      </c>
      <c r="S749" s="7">
        <f>'Рейтинговая таблица организаций'!AF749</f>
        <v>100</v>
      </c>
      <c r="T749" s="24">
        <f>'Рейтинговая таблица организаций'!AG749</f>
        <v>36</v>
      </c>
      <c r="U749" s="24">
        <f t="shared" si="150"/>
        <v>746</v>
      </c>
      <c r="V749" s="24" t="str">
        <f t="shared" si="151"/>
        <v>МБДОУ Детский Сад «Ласточка» (Хасавюртовский район )</v>
      </c>
      <c r="W749" s="24">
        <f>'Рейтинговая таблица организаций'!AN749</f>
        <v>100</v>
      </c>
      <c r="X749" s="24">
        <f>'Рейтинговая таблица организаций'!AO749</f>
        <v>100</v>
      </c>
      <c r="Y749" s="24">
        <f>'Рейтинговая таблица организаций'!AP749</f>
        <v>100</v>
      </c>
      <c r="Z749" s="24">
        <f>'Рейтинговая таблица организаций'!AQ749</f>
        <v>100</v>
      </c>
      <c r="AA749" s="24">
        <f t="shared" si="152"/>
        <v>746</v>
      </c>
      <c r="AB749" s="24" t="str">
        <f t="shared" si="153"/>
        <v>МБДОУ Детский Сад «Ласточка» (Хасавюртовский район )</v>
      </c>
      <c r="AC749" s="24">
        <f>'Рейтинговая таблица организаций'!AX749</f>
        <v>95</v>
      </c>
      <c r="AD749" s="24">
        <f>'Рейтинговая таблица организаций'!AY749</f>
        <v>95</v>
      </c>
      <c r="AE749" s="24">
        <f>'Рейтинговая таблица организаций'!AZ749</f>
        <v>95</v>
      </c>
      <c r="AF749" s="24">
        <f>'Рейтинговая таблица организаций'!BA749</f>
        <v>95</v>
      </c>
      <c r="AG749" s="24">
        <f t="shared" si="154"/>
        <v>746</v>
      </c>
      <c r="AH749" s="24" t="str">
        <f t="shared" si="155"/>
        <v>МБДОУ Детский Сад «Ласточка» (Хасавюртовский район )</v>
      </c>
      <c r="AI749" s="24">
        <f>'Рейтинговая таблица организаций'!BB749</f>
        <v>84.6</v>
      </c>
    </row>
    <row r="750" spans="1:35" s="24" customFormat="1" x14ac:dyDescent="0.25">
      <c r="A750" s="24">
        <f>'Рейтинговая таблица организаций'!A750</f>
        <v>747</v>
      </c>
      <c r="B750" s="24" t="str">
        <f>'Рейтинговая таблица организаций'!B750</f>
        <v>МБДОУ Детский Сад «Радуга» (Хасавюртовский район )</v>
      </c>
      <c r="C750" s="24">
        <f>'Рейтинговая таблица организаций'!C750</f>
        <v>71</v>
      </c>
      <c r="D750" s="24">
        <f t="shared" si="144"/>
        <v>747</v>
      </c>
      <c r="E750" s="24" t="str">
        <f t="shared" si="145"/>
        <v>МБДОУ Детский Сад «Радуга» (Хасавюртовский район )</v>
      </c>
      <c r="F750" s="24">
        <f>'Рейтинговая таблица организаций'!M750</f>
        <v>84</v>
      </c>
      <c r="G750" s="24">
        <f>'Рейтинговая таблица организаций'!N750</f>
        <v>100</v>
      </c>
      <c r="H750" s="24">
        <f>'Рейтинговая таблица организаций'!O750</f>
        <v>83</v>
      </c>
      <c r="I750" s="24">
        <f>'Рейтинговая таблица организаций'!P750</f>
        <v>88</v>
      </c>
      <c r="J750" s="24">
        <f t="shared" si="146"/>
        <v>747</v>
      </c>
      <c r="K750" s="24" t="str">
        <f t="shared" si="147"/>
        <v>МБДОУ Детский Сад «Радуга» (Хасавюртовский район )</v>
      </c>
      <c r="L750" s="24">
        <f>'Рейтинговая таблица организаций'!V750</f>
        <v>60</v>
      </c>
      <c r="M750" s="24">
        <f>'Рейтинговая таблица организаций'!X750</f>
        <v>94</v>
      </c>
      <c r="N750" s="24">
        <f>'Рейтинговая таблица организаций'!Y750</f>
        <v>77</v>
      </c>
      <c r="O750" s="24">
        <f t="shared" si="148"/>
        <v>747</v>
      </c>
      <c r="P750" s="24" t="str">
        <f t="shared" si="149"/>
        <v>МБДОУ Детский Сад «Радуга» (Хасавюртовский район )</v>
      </c>
      <c r="Q750" s="24">
        <f>'Рейтинговая таблица организаций'!AD750</f>
        <v>0</v>
      </c>
      <c r="R750" s="24">
        <f>'Рейтинговая таблица организаций'!AE750</f>
        <v>0</v>
      </c>
      <c r="S750" s="7">
        <f>'Рейтинговая таблица организаций'!AF750</f>
        <v>66.666666666666671</v>
      </c>
      <c r="T750" s="24">
        <f>'Рейтинговая таблица организаций'!AG750</f>
        <v>20</v>
      </c>
      <c r="U750" s="24">
        <f t="shared" si="150"/>
        <v>747</v>
      </c>
      <c r="V750" s="24" t="str">
        <f t="shared" si="151"/>
        <v>МБДОУ Детский Сад «Радуга» (Хасавюртовский район )</v>
      </c>
      <c r="W750" s="24">
        <f>'Рейтинговая таблица организаций'!AN750</f>
        <v>100</v>
      </c>
      <c r="X750" s="24">
        <f>'Рейтинговая таблица организаций'!AO750</f>
        <v>99</v>
      </c>
      <c r="Y750" s="24">
        <f>'Рейтинговая таблица организаций'!AP750</f>
        <v>100</v>
      </c>
      <c r="Z750" s="24">
        <f>'Рейтинговая таблица организаций'!AQ750</f>
        <v>100</v>
      </c>
      <c r="AA750" s="24">
        <f t="shared" si="152"/>
        <v>747</v>
      </c>
      <c r="AB750" s="24" t="str">
        <f t="shared" si="153"/>
        <v>МБДОУ Детский Сад «Радуга» (Хасавюртовский район )</v>
      </c>
      <c r="AC750" s="24">
        <f>'Рейтинговая таблица организаций'!AX750</f>
        <v>99</v>
      </c>
      <c r="AD750" s="24">
        <f>'Рейтинговая таблица организаций'!AY750</f>
        <v>99</v>
      </c>
      <c r="AE750" s="24">
        <f>'Рейтинговая таблица организаций'!AZ750</f>
        <v>100</v>
      </c>
      <c r="AF750" s="24">
        <f>'Рейтинговая таблица организаций'!BA750</f>
        <v>99</v>
      </c>
      <c r="AG750" s="24">
        <f t="shared" si="154"/>
        <v>747</v>
      </c>
      <c r="AH750" s="24" t="str">
        <f t="shared" si="155"/>
        <v>МБДОУ Детский Сад «Радуга» (Хасавюртовский район )</v>
      </c>
      <c r="AI750" s="24">
        <f>'Рейтинговая таблица организаций'!BB750</f>
        <v>76.8</v>
      </c>
    </row>
    <row r="751" spans="1:35" s="24" customFormat="1" x14ac:dyDescent="0.25">
      <c r="A751" s="24">
        <f>'Рейтинговая таблица организаций'!A751</f>
        <v>748</v>
      </c>
      <c r="B751" s="24" t="str">
        <f>'Рейтинговая таблица организаций'!B751</f>
        <v>МБДОУ Детский Сад «Родничок» (Хасавюртовский район )</v>
      </c>
      <c r="C751" s="24">
        <f>'Рейтинговая таблица организаций'!C751</f>
        <v>65</v>
      </c>
      <c r="D751" s="24">
        <f t="shared" si="144"/>
        <v>748</v>
      </c>
      <c r="E751" s="24" t="str">
        <f t="shared" si="145"/>
        <v>МБДОУ Детский Сад «Родничок» (Хасавюртовский район )</v>
      </c>
      <c r="F751" s="24">
        <f>'Рейтинговая таблица организаций'!M751</f>
        <v>75</v>
      </c>
      <c r="G751" s="24">
        <f>'Рейтинговая таблица организаций'!N751</f>
        <v>100</v>
      </c>
      <c r="H751" s="24">
        <f>'Рейтинговая таблица организаций'!O751</f>
        <v>93</v>
      </c>
      <c r="I751" s="24">
        <f>'Рейтинговая таблица организаций'!P751</f>
        <v>90</v>
      </c>
      <c r="J751" s="24">
        <f t="shared" si="146"/>
        <v>748</v>
      </c>
      <c r="K751" s="24" t="str">
        <f t="shared" si="147"/>
        <v>МБДОУ Детский Сад «Родничок» (Хасавюртовский район )</v>
      </c>
      <c r="L751" s="24">
        <f>'Рейтинговая таблица организаций'!V751</f>
        <v>80</v>
      </c>
      <c r="M751" s="24">
        <f>'Рейтинговая таблица организаций'!X751</f>
        <v>77</v>
      </c>
      <c r="N751" s="24">
        <f>'Рейтинговая таблица организаций'!Y751</f>
        <v>78</v>
      </c>
      <c r="O751" s="24">
        <f t="shared" si="148"/>
        <v>748</v>
      </c>
      <c r="P751" s="24" t="str">
        <f t="shared" si="149"/>
        <v>МБДОУ Детский Сад «Родничок» (Хасавюртовский район )</v>
      </c>
      <c r="Q751" s="24">
        <f>'Рейтинговая таблица организаций'!AD751</f>
        <v>0</v>
      </c>
      <c r="R751" s="24">
        <f>'Рейтинговая таблица организаций'!AE751</f>
        <v>0</v>
      </c>
      <c r="S751" s="7">
        <f>'Рейтинговая таблица организаций'!AF751</f>
        <v>75</v>
      </c>
      <c r="T751" s="24">
        <f>'Рейтинговая таблица организаций'!AG751</f>
        <v>23</v>
      </c>
      <c r="U751" s="24">
        <f t="shared" si="150"/>
        <v>748</v>
      </c>
      <c r="V751" s="24" t="str">
        <f t="shared" si="151"/>
        <v>МБДОУ Детский Сад «Родничок» (Хасавюртовский район )</v>
      </c>
      <c r="W751" s="24">
        <f>'Рейтинговая таблица организаций'!AN751</f>
        <v>94</v>
      </c>
      <c r="X751" s="24">
        <f>'Рейтинговая таблица организаций'!AO751</f>
        <v>97</v>
      </c>
      <c r="Y751" s="24">
        <f>'Рейтинговая таблица организаций'!AP751</f>
        <v>95</v>
      </c>
      <c r="Z751" s="24">
        <f>'Рейтинговая таблица организаций'!AQ751</f>
        <v>95</v>
      </c>
      <c r="AA751" s="24">
        <f t="shared" si="152"/>
        <v>748</v>
      </c>
      <c r="AB751" s="24" t="str">
        <f t="shared" si="153"/>
        <v>МБДОУ Детский Сад «Родничок» (Хасавюртовский район )</v>
      </c>
      <c r="AC751" s="24">
        <f>'Рейтинговая таблица организаций'!AX751</f>
        <v>88</v>
      </c>
      <c r="AD751" s="24">
        <f>'Рейтинговая таблица организаций'!AY751</f>
        <v>91</v>
      </c>
      <c r="AE751" s="24">
        <f>'Рейтинговая таблица организаций'!AZ751</f>
        <v>89</v>
      </c>
      <c r="AF751" s="24">
        <f>'Рейтинговая таблица организаций'!BA751</f>
        <v>89</v>
      </c>
      <c r="AG751" s="24">
        <f t="shared" si="154"/>
        <v>748</v>
      </c>
      <c r="AH751" s="24" t="str">
        <f t="shared" si="155"/>
        <v>МБДОУ Детский Сад «Родничок» (Хасавюртовский район )</v>
      </c>
      <c r="AI751" s="24">
        <f>'Рейтинговая таблица организаций'!BB751</f>
        <v>75</v>
      </c>
    </row>
    <row r="752" spans="1:35" s="24" customFormat="1" x14ac:dyDescent="0.25">
      <c r="A752" s="24">
        <f>'Рейтинговая таблица организаций'!A752</f>
        <v>749</v>
      </c>
      <c r="B752" s="24" t="str">
        <f>'Рейтинговая таблица организаций'!B752</f>
        <v>МБДОУ Детский Сад «Ромашка» (Хасавюртовский район )</v>
      </c>
      <c r="C752" s="24">
        <f>'Рейтинговая таблица организаций'!C752</f>
        <v>63</v>
      </c>
      <c r="D752" s="24">
        <f t="shared" si="144"/>
        <v>749</v>
      </c>
      <c r="E752" s="24" t="str">
        <f t="shared" si="145"/>
        <v>МБДОУ Детский Сад «Ромашка» (Хасавюртовский район )</v>
      </c>
      <c r="F752" s="24">
        <f>'Рейтинговая таблица организаций'!M752</f>
        <v>82</v>
      </c>
      <c r="G752" s="24">
        <f>'Рейтинговая таблица организаций'!N752</f>
        <v>100</v>
      </c>
      <c r="H752" s="24">
        <f>'Рейтинговая таблица организаций'!O752</f>
        <v>82</v>
      </c>
      <c r="I752" s="24">
        <f>'Рейтинговая таблица организаций'!P752</f>
        <v>87</v>
      </c>
      <c r="J752" s="24">
        <f t="shared" si="146"/>
        <v>749</v>
      </c>
      <c r="K752" s="24" t="str">
        <f t="shared" si="147"/>
        <v>МБДОУ Детский Сад «Ромашка» (Хасавюртовский район )</v>
      </c>
      <c r="L752" s="24">
        <f>'Рейтинговая таблица организаций'!V752</f>
        <v>60</v>
      </c>
      <c r="M752" s="24">
        <f>'Рейтинговая таблица организаций'!X752</f>
        <v>70</v>
      </c>
      <c r="N752" s="24">
        <f>'Рейтинговая таблица организаций'!Y752</f>
        <v>65</v>
      </c>
      <c r="O752" s="24">
        <f t="shared" si="148"/>
        <v>749</v>
      </c>
      <c r="P752" s="24" t="str">
        <f t="shared" si="149"/>
        <v>МБДОУ Детский Сад «Ромашка» (Хасавюртовский район )</v>
      </c>
      <c r="Q752" s="24">
        <f>'Рейтинговая таблица организаций'!AD752</f>
        <v>0</v>
      </c>
      <c r="R752" s="24">
        <f>'Рейтинговая таблица организаций'!AE752</f>
        <v>0</v>
      </c>
      <c r="S752" s="7">
        <f>'Рейтинговая таблица организаций'!AF752</f>
        <v>75</v>
      </c>
      <c r="T752" s="24">
        <f>'Рейтинговая таблица организаций'!AG752</f>
        <v>23</v>
      </c>
      <c r="U752" s="24">
        <f t="shared" si="150"/>
        <v>749</v>
      </c>
      <c r="V752" s="24" t="str">
        <f t="shared" si="151"/>
        <v>МБДОУ Детский Сад «Ромашка» (Хасавюртовский район )</v>
      </c>
      <c r="W752" s="24">
        <f>'Рейтинговая таблица организаций'!AN752</f>
        <v>100</v>
      </c>
      <c r="X752" s="24">
        <f>'Рейтинговая таблица организаций'!AO752</f>
        <v>84</v>
      </c>
      <c r="Y752" s="24">
        <f>'Рейтинговая таблица организаций'!AP752</f>
        <v>82</v>
      </c>
      <c r="Z752" s="24">
        <f>'Рейтинговая таблица организаций'!AQ752</f>
        <v>90</v>
      </c>
      <c r="AA752" s="24">
        <f t="shared" si="152"/>
        <v>749</v>
      </c>
      <c r="AB752" s="24" t="str">
        <f t="shared" si="153"/>
        <v>МБДОУ Детский Сад «Ромашка» (Хасавюртовский район )</v>
      </c>
      <c r="AC752" s="24">
        <f>'Рейтинговая таблица организаций'!AX752</f>
        <v>86</v>
      </c>
      <c r="AD752" s="24">
        <f>'Рейтинговая таблица организаций'!AY752</f>
        <v>94</v>
      </c>
      <c r="AE752" s="24">
        <f>'Рейтинговая таблица организаций'!AZ752</f>
        <v>87</v>
      </c>
      <c r="AF752" s="24">
        <f>'Рейтинговая таблица организаций'!BA752</f>
        <v>89</v>
      </c>
      <c r="AG752" s="24">
        <f t="shared" si="154"/>
        <v>749</v>
      </c>
      <c r="AH752" s="24" t="str">
        <f t="shared" si="155"/>
        <v>МБДОУ Детский Сад «Ромашка» (Хасавюртовский район )</v>
      </c>
      <c r="AI752" s="24">
        <f>'Рейтинговая таблица организаций'!BB752</f>
        <v>70.8</v>
      </c>
    </row>
    <row r="753" spans="1:35" s="24" customFormat="1" x14ac:dyDescent="0.25">
      <c r="A753" s="24">
        <f>'Рейтинговая таблица организаций'!A753</f>
        <v>750</v>
      </c>
      <c r="B753" s="24" t="str">
        <f>'Рейтинговая таблица организаций'!B753</f>
        <v>МБДОУ Детский Сад «Салам» (Хасавюртовский район )</v>
      </c>
      <c r="C753" s="24">
        <f>'Рейтинговая таблица организаций'!C753</f>
        <v>60</v>
      </c>
      <c r="D753" s="24">
        <f t="shared" si="144"/>
        <v>750</v>
      </c>
      <c r="E753" s="24" t="str">
        <f t="shared" si="145"/>
        <v>МБДОУ Детский Сад «Салам» (Хасавюртовский район )</v>
      </c>
      <c r="F753" s="24">
        <f>'Рейтинговая таблица организаций'!M753</f>
        <v>67</v>
      </c>
      <c r="G753" s="24">
        <f>'Рейтинговая таблица организаций'!N753</f>
        <v>0</v>
      </c>
      <c r="H753" s="24">
        <f>'Рейтинговая таблица организаций'!O753</f>
        <v>98</v>
      </c>
      <c r="I753" s="24">
        <f>'Рейтинговая таблица организаций'!P753</f>
        <v>59</v>
      </c>
      <c r="J753" s="24">
        <f t="shared" si="146"/>
        <v>750</v>
      </c>
      <c r="K753" s="24" t="str">
        <f t="shared" si="147"/>
        <v>МБДОУ Детский Сад «Салам» (Хасавюртовский район )</v>
      </c>
      <c r="L753" s="24">
        <f>'Рейтинговая таблица организаций'!V753</f>
        <v>60</v>
      </c>
      <c r="M753" s="24">
        <f>'Рейтинговая таблица организаций'!X753</f>
        <v>90</v>
      </c>
      <c r="N753" s="24">
        <f>'Рейтинговая таблица организаций'!Y753</f>
        <v>75</v>
      </c>
      <c r="O753" s="24">
        <f t="shared" si="148"/>
        <v>750</v>
      </c>
      <c r="P753" s="24" t="str">
        <f t="shared" si="149"/>
        <v>МБДОУ Детский Сад «Салам» (Хасавюртовский район )</v>
      </c>
      <c r="Q753" s="24">
        <f>'Рейтинговая таблица организаций'!AD753</f>
        <v>0</v>
      </c>
      <c r="R753" s="24">
        <f>'Рейтинговая таблица организаций'!AE753</f>
        <v>0</v>
      </c>
      <c r="S753" s="7">
        <f>'Рейтинговая таблица организаций'!AF753</f>
        <v>76.92307692307692</v>
      </c>
      <c r="T753" s="24">
        <f>'Рейтинговая таблица организаций'!AG753</f>
        <v>23</v>
      </c>
      <c r="U753" s="24">
        <f t="shared" si="150"/>
        <v>750</v>
      </c>
      <c r="V753" s="24" t="str">
        <f t="shared" si="151"/>
        <v>МБДОУ Детский Сад «Салам» (Хасавюртовский район )</v>
      </c>
      <c r="W753" s="24">
        <f>'Рейтинговая таблица организаций'!AN753</f>
        <v>97</v>
      </c>
      <c r="X753" s="24">
        <f>'Рейтинговая таблица организаций'!AO753</f>
        <v>95</v>
      </c>
      <c r="Y753" s="24">
        <f>'Рейтинговая таблица организаций'!AP753</f>
        <v>96</v>
      </c>
      <c r="Z753" s="24">
        <f>'Рейтинговая таблица организаций'!AQ753</f>
        <v>96</v>
      </c>
      <c r="AA753" s="24">
        <f t="shared" si="152"/>
        <v>750</v>
      </c>
      <c r="AB753" s="24" t="str">
        <f t="shared" si="153"/>
        <v>МБДОУ Детский Сад «Салам» (Хасавюртовский район )</v>
      </c>
      <c r="AC753" s="24">
        <f>'Рейтинговая таблица организаций'!AX753</f>
        <v>97</v>
      </c>
      <c r="AD753" s="24">
        <f>'Рейтинговая таблица организаций'!AY753</f>
        <v>95</v>
      </c>
      <c r="AE753" s="24">
        <f>'Рейтинговая таблица организаций'!AZ753</f>
        <v>95</v>
      </c>
      <c r="AF753" s="24">
        <f>'Рейтинговая таблица организаций'!BA753</f>
        <v>96</v>
      </c>
      <c r="AG753" s="24">
        <f t="shared" si="154"/>
        <v>750</v>
      </c>
      <c r="AH753" s="24" t="str">
        <f t="shared" si="155"/>
        <v>МБДОУ Детский Сад «Салам» (Хасавюртовский район )</v>
      </c>
      <c r="AI753" s="24">
        <f>'Рейтинговая таблица организаций'!BB753</f>
        <v>69.8</v>
      </c>
    </row>
    <row r="754" spans="1:35" s="24" customFormat="1" x14ac:dyDescent="0.25">
      <c r="A754" s="24">
        <f>'Рейтинговая таблица организаций'!A754</f>
        <v>751</v>
      </c>
      <c r="B754" s="24" t="str">
        <f>'Рейтинговая таблица организаций'!B754</f>
        <v>МБДОУ Детский Сад «Седа» (Хасавюртовский район )</v>
      </c>
      <c r="C754" s="24">
        <f>'Рейтинговая таблица организаций'!C754</f>
        <v>126</v>
      </c>
      <c r="D754" s="24">
        <f t="shared" si="144"/>
        <v>751</v>
      </c>
      <c r="E754" s="24" t="str">
        <f t="shared" si="145"/>
        <v>МБДОУ Детский Сад «Седа» (Хасавюртовский район )</v>
      </c>
      <c r="F754" s="24">
        <f>'Рейтинговая таблица организаций'!M754</f>
        <v>100</v>
      </c>
      <c r="G754" s="24">
        <f>'Рейтинговая таблица организаций'!N754</f>
        <v>100</v>
      </c>
      <c r="H754" s="24">
        <f>'Рейтинговая таблица организаций'!O754</f>
        <v>97</v>
      </c>
      <c r="I754" s="24">
        <f>'Рейтинговая таблица организаций'!P754</f>
        <v>99</v>
      </c>
      <c r="J754" s="24">
        <f t="shared" si="146"/>
        <v>751</v>
      </c>
      <c r="K754" s="24" t="str">
        <f t="shared" si="147"/>
        <v>МБДОУ Детский Сад «Седа» (Хасавюртовский район )</v>
      </c>
      <c r="L754" s="24">
        <f>'Рейтинговая таблица организаций'!V754</f>
        <v>100</v>
      </c>
      <c r="M754" s="24">
        <f>'Рейтинговая таблица организаций'!X754</f>
        <v>87</v>
      </c>
      <c r="N754" s="24">
        <f>'Рейтинговая таблица организаций'!Y754</f>
        <v>93</v>
      </c>
      <c r="O754" s="24">
        <f t="shared" si="148"/>
        <v>751</v>
      </c>
      <c r="P754" s="24" t="str">
        <f t="shared" si="149"/>
        <v>МБДОУ Детский Сад «Седа» (Хасавюртовский район )</v>
      </c>
      <c r="Q754" s="24">
        <f>'Рейтинговая таблица организаций'!AD754</f>
        <v>0</v>
      </c>
      <c r="R754" s="24">
        <f>'Рейтинговая таблица организаций'!AE754</f>
        <v>40</v>
      </c>
      <c r="S754" s="7">
        <f>'Рейтинговая таблица организаций'!AF754</f>
        <v>73.333333333333329</v>
      </c>
      <c r="T754" s="24">
        <f>'Рейтинговая таблица организаций'!AG754</f>
        <v>38</v>
      </c>
      <c r="U754" s="24">
        <f t="shared" si="150"/>
        <v>751</v>
      </c>
      <c r="V754" s="24" t="str">
        <f t="shared" si="151"/>
        <v>МБДОУ Детский Сад «Седа» (Хасавюртовский район )</v>
      </c>
      <c r="W754" s="24">
        <f>'Рейтинговая таблица организаций'!AN754</f>
        <v>94</v>
      </c>
      <c r="X754" s="24">
        <f>'Рейтинговая таблица организаций'!AO754</f>
        <v>92</v>
      </c>
      <c r="Y754" s="24">
        <f>'Рейтинговая таблица организаций'!AP754</f>
        <v>99</v>
      </c>
      <c r="Z754" s="24">
        <f>'Рейтинговая таблица организаций'!AQ754</f>
        <v>94</v>
      </c>
      <c r="AA754" s="24">
        <f t="shared" si="152"/>
        <v>751</v>
      </c>
      <c r="AB754" s="24" t="str">
        <f t="shared" si="153"/>
        <v>МБДОУ Детский Сад «Седа» (Хасавюртовский район )</v>
      </c>
      <c r="AC754" s="24">
        <f>'Рейтинговая таблица организаций'!AX754</f>
        <v>94</v>
      </c>
      <c r="AD754" s="24">
        <f>'Рейтинговая таблица организаций'!AY754</f>
        <v>91</v>
      </c>
      <c r="AE754" s="24">
        <f>'Рейтинговая таблица организаций'!AZ754</f>
        <v>91</v>
      </c>
      <c r="AF754" s="24">
        <f>'Рейтинговая таблица организаций'!BA754</f>
        <v>92</v>
      </c>
      <c r="AG754" s="24">
        <f t="shared" si="154"/>
        <v>751</v>
      </c>
      <c r="AH754" s="24" t="str">
        <f t="shared" si="155"/>
        <v>МБДОУ Детский Сад «Седа» (Хасавюртовский район )</v>
      </c>
      <c r="AI754" s="24">
        <f>'Рейтинговая таблица организаций'!BB754</f>
        <v>83.2</v>
      </c>
    </row>
    <row r="755" spans="1:35" s="24" customFormat="1" x14ac:dyDescent="0.25">
      <c r="A755" s="24">
        <f>'Рейтинговая таблица организаций'!A755</f>
        <v>752</v>
      </c>
      <c r="B755" s="24" t="str">
        <f>'Рейтинговая таблица организаций'!B755</f>
        <v>МБДОУ Детский Сад «Сказка» (Хасавюртовский район )</v>
      </c>
      <c r="C755" s="24">
        <f>'Рейтинговая таблица организаций'!C755</f>
        <v>74</v>
      </c>
      <c r="D755" s="24">
        <f t="shared" si="144"/>
        <v>752</v>
      </c>
      <c r="E755" s="24" t="str">
        <f t="shared" si="145"/>
        <v>МБДОУ Детский Сад «Сказка» (Хасавюртовский район )</v>
      </c>
      <c r="F755" s="24">
        <f>'Рейтинговая таблица организаций'!M755</f>
        <v>72</v>
      </c>
      <c r="G755" s="24">
        <f>'Рейтинговая таблица организаций'!N755</f>
        <v>100</v>
      </c>
      <c r="H755" s="24">
        <f>'Рейтинговая таблица организаций'!O755</f>
        <v>97</v>
      </c>
      <c r="I755" s="24">
        <f>'Рейтинговая таблица организаций'!P755</f>
        <v>90</v>
      </c>
      <c r="J755" s="24">
        <f t="shared" si="146"/>
        <v>752</v>
      </c>
      <c r="K755" s="24" t="str">
        <f t="shared" si="147"/>
        <v>МБДОУ Детский Сад «Сказка» (Хасавюртовский район )</v>
      </c>
      <c r="L755" s="24">
        <f>'Рейтинговая таблица организаций'!V755</f>
        <v>40</v>
      </c>
      <c r="M755" s="24">
        <f>'Рейтинговая таблица организаций'!X755</f>
        <v>78</v>
      </c>
      <c r="N755" s="24">
        <f>'Рейтинговая таблица организаций'!Y755</f>
        <v>59</v>
      </c>
      <c r="O755" s="24">
        <f t="shared" si="148"/>
        <v>752</v>
      </c>
      <c r="P755" s="24" t="str">
        <f t="shared" si="149"/>
        <v>МБДОУ Детский Сад «Сказка» (Хасавюртовский район )</v>
      </c>
      <c r="Q755" s="24">
        <f>'Рейтинговая таблица организаций'!AD755</f>
        <v>0</v>
      </c>
      <c r="R755" s="24">
        <f>'Рейтинговая таблица организаций'!AE755</f>
        <v>0</v>
      </c>
      <c r="S755" s="7">
        <f>'Рейтинговая таблица организаций'!AF755</f>
        <v>84.615384615384613</v>
      </c>
      <c r="T755" s="24">
        <f>'Рейтинговая таблица организаций'!AG755</f>
        <v>25</v>
      </c>
      <c r="U755" s="24">
        <f t="shared" si="150"/>
        <v>752</v>
      </c>
      <c r="V755" s="24" t="str">
        <f t="shared" si="151"/>
        <v>МБДОУ Детский Сад «Сказка» (Хасавюртовский район )</v>
      </c>
      <c r="W755" s="24">
        <f>'Рейтинговая таблица организаций'!AN755</f>
        <v>99</v>
      </c>
      <c r="X755" s="24">
        <f>'Рейтинговая таблица организаций'!AO755</f>
        <v>96</v>
      </c>
      <c r="Y755" s="24">
        <f>'Рейтинговая таблица организаций'!AP755</f>
        <v>97</v>
      </c>
      <c r="Z755" s="24">
        <f>'Рейтинговая таблица организаций'!AQ755</f>
        <v>97</v>
      </c>
      <c r="AA755" s="24">
        <f t="shared" si="152"/>
        <v>752</v>
      </c>
      <c r="AB755" s="24" t="str">
        <f t="shared" si="153"/>
        <v>МБДОУ Детский Сад «Сказка» (Хасавюртовский район )</v>
      </c>
      <c r="AC755" s="24">
        <f>'Рейтинговая таблица организаций'!AX755</f>
        <v>99</v>
      </c>
      <c r="AD755" s="24">
        <f>'Рейтинговая таблица организаций'!AY755</f>
        <v>100</v>
      </c>
      <c r="AE755" s="24">
        <f>'Рейтинговая таблица организаций'!AZ755</f>
        <v>100</v>
      </c>
      <c r="AF755" s="24">
        <f>'Рейтинговая таблица организаций'!BA755</f>
        <v>100</v>
      </c>
      <c r="AG755" s="24">
        <f t="shared" si="154"/>
        <v>752</v>
      </c>
      <c r="AH755" s="24" t="str">
        <f t="shared" si="155"/>
        <v>МБДОУ Детский Сад «Сказка» (Хасавюртовский район )</v>
      </c>
      <c r="AI755" s="24">
        <f>'Рейтинговая таблица организаций'!BB755</f>
        <v>74.2</v>
      </c>
    </row>
    <row r="756" spans="1:35" s="33" customFormat="1" x14ac:dyDescent="0.25">
      <c r="A756" s="33">
        <f>'Рейтинговая таблица организаций'!A756</f>
        <v>753</v>
      </c>
      <c r="B756" s="33" t="str">
        <f>'Рейтинговая таблица организаций'!B756</f>
        <v>МБДОУ Детский Сад «Солнышко» (Хасавюртовский район )</v>
      </c>
      <c r="C756" s="33">
        <f>'Рейтинговая таблица организаций'!C756</f>
        <v>215</v>
      </c>
      <c r="D756" s="33">
        <f t="shared" si="144"/>
        <v>753</v>
      </c>
      <c r="E756" s="33" t="str">
        <f t="shared" si="145"/>
        <v>МБДОУ Детский Сад «Солнышко» (Хасавюртовский район )</v>
      </c>
      <c r="F756" s="33">
        <f>'Рейтинговая таблица организаций'!M756</f>
        <v>97</v>
      </c>
      <c r="G756" s="33">
        <f>'Рейтинговая таблица организаций'!N756</f>
        <v>100</v>
      </c>
      <c r="H756" s="33">
        <f>'Рейтинговая таблица организаций'!O756</f>
        <v>98</v>
      </c>
      <c r="I756" s="33">
        <f>'Рейтинговая таблица организаций'!P756</f>
        <v>98</v>
      </c>
      <c r="J756" s="33">
        <f t="shared" si="146"/>
        <v>753</v>
      </c>
      <c r="K756" s="33" t="str">
        <f t="shared" si="147"/>
        <v>МБДОУ Детский Сад «Солнышко» (Хасавюртовский район )</v>
      </c>
      <c r="L756" s="33">
        <f>'Рейтинговая таблица организаций'!V756</f>
        <v>80</v>
      </c>
      <c r="M756" s="33">
        <f>'Рейтинговая таблица организаций'!X756</f>
        <v>86</v>
      </c>
      <c r="N756" s="33">
        <f>'Рейтинговая таблица организаций'!Y756</f>
        <v>83</v>
      </c>
      <c r="O756" s="33">
        <f t="shared" si="148"/>
        <v>753</v>
      </c>
      <c r="P756" s="33" t="str">
        <f t="shared" si="149"/>
        <v>МБДОУ Детский Сад «Солнышко» (Хасавюртовский район )</v>
      </c>
      <c r="Q756" s="33">
        <f>'Рейтинговая таблица организаций'!AD756</f>
        <v>0</v>
      </c>
      <c r="R756" s="33">
        <f>'Рейтинговая таблица организаций'!AE756</f>
        <v>0</v>
      </c>
      <c r="S756" s="34">
        <f>'Рейтинговая таблица организаций'!AF756</f>
        <v>82.051282051282058</v>
      </c>
      <c r="T756" s="33">
        <f>'Рейтинговая таблица организаций'!AG756</f>
        <v>25</v>
      </c>
      <c r="U756" s="33">
        <f t="shared" si="150"/>
        <v>753</v>
      </c>
      <c r="V756" s="33" t="str">
        <f t="shared" si="151"/>
        <v>МБДОУ Детский Сад «Солнышко» (Хасавюртовский район )</v>
      </c>
      <c r="W756" s="33">
        <f>'Рейтинговая таблица организаций'!AN756</f>
        <v>99</v>
      </c>
      <c r="X756" s="33">
        <f>'Рейтинговая таблица организаций'!AO756</f>
        <v>99</v>
      </c>
      <c r="Y756" s="33">
        <f>'Рейтинговая таблица организаций'!AP756</f>
        <v>96</v>
      </c>
      <c r="Z756" s="33">
        <f>'Рейтинговая таблица организаций'!AQ756</f>
        <v>98</v>
      </c>
      <c r="AA756" s="33">
        <f t="shared" si="152"/>
        <v>753</v>
      </c>
      <c r="AB756" s="33" t="str">
        <f t="shared" si="153"/>
        <v>МБДОУ Детский Сад «Солнышко» (Хасавюртовский район )</v>
      </c>
      <c r="AC756" s="33">
        <f>'Рейтинговая таблица организаций'!AX756</f>
        <v>96</v>
      </c>
      <c r="AD756" s="33">
        <f>'Рейтинговая таблица организаций'!AY756</f>
        <v>96</v>
      </c>
      <c r="AE756" s="33">
        <f>'Рейтинговая таблица организаций'!AZ756</f>
        <v>96</v>
      </c>
      <c r="AF756" s="33">
        <f>'Рейтинговая таблица организаций'!BA756</f>
        <v>96</v>
      </c>
      <c r="AG756" s="33">
        <f t="shared" si="154"/>
        <v>753</v>
      </c>
      <c r="AH756" s="33" t="str">
        <f t="shared" si="155"/>
        <v>МБДОУ Детский Сад «Солнышко» (Хасавюртовский район )</v>
      </c>
      <c r="AI756" s="33">
        <f>'Рейтинговая таблица организаций'!BB756</f>
        <v>80</v>
      </c>
    </row>
    <row r="757" spans="1:35" s="24" customFormat="1" x14ac:dyDescent="0.25">
      <c r="A757" s="24">
        <f>'Рейтинговая таблица организаций'!A757</f>
        <v>754</v>
      </c>
      <c r="B757" s="24" t="str">
        <f>'Рейтинговая таблица организаций'!B757</f>
        <v>МБДОУ Детский Сад «Теремок» (Хасавюртовский район )</v>
      </c>
      <c r="C757" s="24">
        <f>'Рейтинговая таблица организаций'!C757</f>
        <v>107</v>
      </c>
      <c r="D757" s="24">
        <f t="shared" si="144"/>
        <v>754</v>
      </c>
      <c r="E757" s="24" t="str">
        <f t="shared" si="145"/>
        <v>МБДОУ Детский Сад «Теремок» (Хасавюртовский район )</v>
      </c>
      <c r="F757" s="24">
        <f>'Рейтинговая таблица организаций'!M757</f>
        <v>100</v>
      </c>
      <c r="G757" s="24">
        <f>'Рейтинговая таблица организаций'!N757</f>
        <v>100</v>
      </c>
      <c r="H757" s="24">
        <f>'Рейтинговая таблица организаций'!O757</f>
        <v>94</v>
      </c>
      <c r="I757" s="24">
        <f>'Рейтинговая таблица организаций'!P757</f>
        <v>98</v>
      </c>
      <c r="J757" s="24">
        <f t="shared" si="146"/>
        <v>754</v>
      </c>
      <c r="K757" s="24" t="str">
        <f t="shared" si="147"/>
        <v>МБДОУ Детский Сад «Теремок» (Хасавюртовский район )</v>
      </c>
      <c r="L757" s="24">
        <f>'Рейтинговая таблица организаций'!V757</f>
        <v>80</v>
      </c>
      <c r="M757" s="24">
        <f>'Рейтинговая таблица организаций'!X757</f>
        <v>93</v>
      </c>
      <c r="N757" s="24">
        <f>'Рейтинговая таблица организаций'!Y757</f>
        <v>86</v>
      </c>
      <c r="O757" s="24">
        <f t="shared" si="148"/>
        <v>754</v>
      </c>
      <c r="P757" s="24" t="str">
        <f t="shared" si="149"/>
        <v>МБДОУ Детский Сад «Теремок» (Хасавюртовский район )</v>
      </c>
      <c r="Q757" s="24">
        <f>'Рейтинговая таблица организаций'!AD757</f>
        <v>60</v>
      </c>
      <c r="R757" s="24">
        <f>'Рейтинговая таблица организаций'!AE757</f>
        <v>40</v>
      </c>
      <c r="S757" s="7">
        <f>'Рейтинговая таблица организаций'!AF757</f>
        <v>100</v>
      </c>
      <c r="T757" s="24">
        <f>'Рейтинговая таблица организаций'!AG757</f>
        <v>64</v>
      </c>
      <c r="U757" s="24">
        <f t="shared" si="150"/>
        <v>754</v>
      </c>
      <c r="V757" s="24" t="str">
        <f t="shared" si="151"/>
        <v>МБДОУ Детский Сад «Теремок» (Хасавюртовский район )</v>
      </c>
      <c r="W757" s="24">
        <f>'Рейтинговая таблица организаций'!AN757</f>
        <v>96</v>
      </c>
      <c r="X757" s="24">
        <f>'Рейтинговая таблица организаций'!AO757</f>
        <v>93</v>
      </c>
      <c r="Y757" s="24">
        <f>'Рейтинговая таблица организаций'!AP757</f>
        <v>95</v>
      </c>
      <c r="Z757" s="24">
        <f>'Рейтинговая таблица организаций'!AQ757</f>
        <v>95</v>
      </c>
      <c r="AA757" s="24">
        <f t="shared" si="152"/>
        <v>754</v>
      </c>
      <c r="AB757" s="24" t="str">
        <f t="shared" si="153"/>
        <v>МБДОУ Детский Сад «Теремок» (Хасавюртовский район )</v>
      </c>
      <c r="AC757" s="24">
        <f>'Рейтинговая таблица организаций'!AX757</f>
        <v>97</v>
      </c>
      <c r="AD757" s="24">
        <f>'Рейтинговая таблица организаций'!AY757</f>
        <v>93</v>
      </c>
      <c r="AE757" s="24">
        <f>'Рейтинговая таблица организаций'!AZ757</f>
        <v>100</v>
      </c>
      <c r="AF757" s="24">
        <f>'Рейтинговая таблица организаций'!BA757</f>
        <v>96</v>
      </c>
      <c r="AG757" s="24">
        <f t="shared" si="154"/>
        <v>754</v>
      </c>
      <c r="AH757" s="24" t="str">
        <f t="shared" si="155"/>
        <v>МБДОУ Детский Сад «Теремок» (Хасавюртовский район )</v>
      </c>
      <c r="AI757" s="24">
        <f>'Рейтинговая таблица организаций'!BB757</f>
        <v>87.8</v>
      </c>
    </row>
    <row r="758" spans="1:35" s="24" customFormat="1" x14ac:dyDescent="0.25">
      <c r="A758" s="24">
        <f>'Рейтинговая таблица организаций'!A758</f>
        <v>755</v>
      </c>
      <c r="B758" s="24" t="str">
        <f>'Рейтинговая таблица организаций'!B758</f>
        <v>МБДОУ Детский Сад «Улыбка» (Хасавюртовский район )</v>
      </c>
      <c r="C758" s="24">
        <f>'Рейтинговая таблица организаций'!C758</f>
        <v>126</v>
      </c>
      <c r="D758" s="24">
        <f t="shared" si="144"/>
        <v>755</v>
      </c>
      <c r="E758" s="24" t="str">
        <f t="shared" si="145"/>
        <v>МБДОУ Детский Сад «Улыбка» (Хасавюртовский район )</v>
      </c>
      <c r="F758" s="24">
        <f>'Рейтинговая таблица организаций'!M758</f>
        <v>48</v>
      </c>
      <c r="G758" s="24">
        <f>'Рейтинговая таблица организаций'!N758</f>
        <v>100</v>
      </c>
      <c r="H758" s="24">
        <f>'Рейтинговая таблица организаций'!O758</f>
        <v>98</v>
      </c>
      <c r="I758" s="24">
        <f>'Рейтинговая таблица организаций'!P758</f>
        <v>84</v>
      </c>
      <c r="J758" s="24">
        <f t="shared" si="146"/>
        <v>755</v>
      </c>
      <c r="K758" s="24" t="str">
        <f t="shared" si="147"/>
        <v>МБДОУ Детский Сад «Улыбка» (Хасавюртовский район )</v>
      </c>
      <c r="L758" s="24">
        <f>'Рейтинговая таблица организаций'!V758</f>
        <v>60</v>
      </c>
      <c r="M758" s="24">
        <f>'Рейтинговая таблица организаций'!X758</f>
        <v>80</v>
      </c>
      <c r="N758" s="24">
        <f>'Рейтинговая таблица организаций'!Y758</f>
        <v>70</v>
      </c>
      <c r="O758" s="24">
        <f t="shared" si="148"/>
        <v>755</v>
      </c>
      <c r="P758" s="24" t="str">
        <f t="shared" si="149"/>
        <v>МБДОУ Детский Сад «Улыбка» (Хасавюртовский район )</v>
      </c>
      <c r="Q758" s="24">
        <f>'Рейтинговая таблица организаций'!AD758</f>
        <v>0</v>
      </c>
      <c r="R758" s="24">
        <f>'Рейтинговая таблица организаций'!AE758</f>
        <v>0</v>
      </c>
      <c r="S758" s="7">
        <f>'Рейтинговая таблица организаций'!AF758</f>
        <v>83.333333333333329</v>
      </c>
      <c r="T758" s="24">
        <f>'Рейтинговая таблица организаций'!AG758</f>
        <v>25</v>
      </c>
      <c r="U758" s="24">
        <f t="shared" si="150"/>
        <v>755</v>
      </c>
      <c r="V758" s="24" t="str">
        <f t="shared" si="151"/>
        <v>МБДОУ Детский Сад «Улыбка» (Хасавюртовский район )</v>
      </c>
      <c r="W758" s="24">
        <f>'Рейтинговая таблица организаций'!AN758</f>
        <v>99</v>
      </c>
      <c r="X758" s="24">
        <f>'Рейтинговая таблица организаций'!AO758</f>
        <v>99</v>
      </c>
      <c r="Y758" s="24">
        <f>'Рейтинговая таблица организаций'!AP758</f>
        <v>99</v>
      </c>
      <c r="Z758" s="24">
        <f>'Рейтинговая таблица организаций'!AQ758</f>
        <v>99</v>
      </c>
      <c r="AA758" s="24">
        <f t="shared" si="152"/>
        <v>755</v>
      </c>
      <c r="AB758" s="24" t="str">
        <f t="shared" si="153"/>
        <v>МБДОУ Детский Сад «Улыбка» (Хасавюртовский район )</v>
      </c>
      <c r="AC758" s="24">
        <f>'Рейтинговая таблица организаций'!AX758</f>
        <v>98</v>
      </c>
      <c r="AD758" s="24">
        <f>'Рейтинговая таблица организаций'!AY758</f>
        <v>92</v>
      </c>
      <c r="AE758" s="24">
        <f>'Рейтинговая таблица организаций'!AZ758</f>
        <v>99</v>
      </c>
      <c r="AF758" s="24">
        <f>'Рейтинговая таблица организаций'!BA758</f>
        <v>96</v>
      </c>
      <c r="AG758" s="24">
        <f t="shared" si="154"/>
        <v>755</v>
      </c>
      <c r="AH758" s="24" t="str">
        <f t="shared" si="155"/>
        <v>МБДОУ Детский Сад «Улыбка» (Хасавюртовский район )</v>
      </c>
      <c r="AI758" s="24">
        <f>'Рейтинговая таблица организаций'!BB758</f>
        <v>74.8</v>
      </c>
    </row>
    <row r="759" spans="1:35" s="24" customFormat="1" x14ac:dyDescent="0.25">
      <c r="A759" s="24">
        <f>'Рейтинговая таблица организаций'!A759</f>
        <v>756</v>
      </c>
      <c r="B759" s="24" t="str">
        <f>'Рейтинговая таблица организаций'!B759</f>
        <v>МКУ «СШОР им.Братьев Ирбайхановых» (Хасавюртовский район )</v>
      </c>
      <c r="C759" s="24">
        <f>'Рейтинговая таблица организаций'!C759</f>
        <v>600</v>
      </c>
      <c r="D759" s="24">
        <f t="shared" si="144"/>
        <v>756</v>
      </c>
      <c r="E759" s="24" t="str">
        <f t="shared" si="145"/>
        <v>МКУ «СШОР им.Братьев Ирбайхановых» (Хасавюртовский район )</v>
      </c>
      <c r="F759" s="24">
        <f>'Рейтинговая таблица организаций'!M759</f>
        <v>70</v>
      </c>
      <c r="G759" s="24">
        <f>'Рейтинговая таблица организаций'!N759</f>
        <v>0</v>
      </c>
      <c r="H759" s="24">
        <f>'Рейтинговая таблица организаций'!O759</f>
        <v>96</v>
      </c>
      <c r="I759" s="24">
        <f>'Рейтинговая таблица организаций'!P759</f>
        <v>59</v>
      </c>
      <c r="J759" s="24">
        <f t="shared" si="146"/>
        <v>756</v>
      </c>
      <c r="K759" s="24" t="str">
        <f t="shared" si="147"/>
        <v>МКУ «СШОР им.Братьев Ирбайхановых» (Хасавюртовский район )</v>
      </c>
      <c r="L759" s="24">
        <f>'Рейтинговая таблица организаций'!V759</f>
        <v>100</v>
      </c>
      <c r="M759" s="24">
        <f>'Рейтинговая таблица организаций'!X759</f>
        <v>92</v>
      </c>
      <c r="N759" s="24">
        <f>'Рейтинговая таблица организаций'!Y759</f>
        <v>96</v>
      </c>
      <c r="O759" s="24">
        <f t="shared" si="148"/>
        <v>756</v>
      </c>
      <c r="P759" s="24" t="str">
        <f t="shared" si="149"/>
        <v>МКУ «СШОР им.Братьев Ирбайхановых» (Хасавюртовский район )</v>
      </c>
      <c r="Q759" s="24">
        <f>'Рейтинговая таблица организаций'!AD759</f>
        <v>20</v>
      </c>
      <c r="R759" s="24">
        <f>'Рейтинговая таблица организаций'!AE759</f>
        <v>20</v>
      </c>
      <c r="S759" s="7">
        <f>'Рейтинговая таблица организаций'!AF759</f>
        <v>88.372093023255815</v>
      </c>
      <c r="T759" s="24">
        <f>'Рейтинговая таблица организаций'!AG759</f>
        <v>41</v>
      </c>
      <c r="U759" s="24">
        <f t="shared" si="150"/>
        <v>756</v>
      </c>
      <c r="V759" s="24" t="str">
        <f t="shared" si="151"/>
        <v>МКУ «СШОР им.Братьев Ирбайхановых» (Хасавюртовский район )</v>
      </c>
      <c r="W759" s="24">
        <f>'Рейтинговая таблица организаций'!AN759</f>
        <v>96</v>
      </c>
      <c r="X759" s="24">
        <f>'Рейтинговая таблица организаций'!AO759</f>
        <v>94</v>
      </c>
      <c r="Y759" s="24">
        <f>'Рейтинговая таблица организаций'!AP759</f>
        <v>95</v>
      </c>
      <c r="Z759" s="24">
        <f>'Рейтинговая таблица организаций'!AQ759</f>
        <v>95</v>
      </c>
      <c r="AA759" s="24">
        <f t="shared" si="152"/>
        <v>756</v>
      </c>
      <c r="AB759" s="24" t="str">
        <f t="shared" si="153"/>
        <v>МКУ «СШОР им.Братьев Ирбайхановых» (Хасавюртовский район )</v>
      </c>
      <c r="AC759" s="24">
        <f>'Рейтинговая таблица организаций'!AX759</f>
        <v>94</v>
      </c>
      <c r="AD759" s="24">
        <f>'Рейтинговая таблица организаций'!AY759</f>
        <v>95</v>
      </c>
      <c r="AE759" s="24">
        <f>'Рейтинговая таблица организаций'!AZ759</f>
        <v>93</v>
      </c>
      <c r="AF759" s="24">
        <f>'Рейтинговая таблица организаций'!BA759</f>
        <v>94</v>
      </c>
      <c r="AG759" s="24">
        <f t="shared" si="154"/>
        <v>756</v>
      </c>
      <c r="AH759" s="24" t="str">
        <f t="shared" si="155"/>
        <v>МКУ «СШОР им.Братьев Ирбайхановых» (Хасавюртовский район )</v>
      </c>
      <c r="AI759" s="24">
        <f>'Рейтинговая таблица организаций'!BB759</f>
        <v>77</v>
      </c>
    </row>
    <row r="760" spans="1:35" s="24" customFormat="1" x14ac:dyDescent="0.25">
      <c r="A760" s="24">
        <f>'Рейтинговая таблица организаций'!A760</f>
        <v>757</v>
      </c>
      <c r="B760" s="24" t="str">
        <f>'Рейтинговая таблица организаций'!B760</f>
        <v>МКУ ДО «ДЮСШ им.А.Порсукова» (Хасавюртовский район )</v>
      </c>
      <c r="C760" s="24">
        <f>'Рейтинговая таблица организаций'!C760</f>
        <v>600</v>
      </c>
      <c r="D760" s="24">
        <f t="shared" si="144"/>
        <v>757</v>
      </c>
      <c r="E760" s="24" t="str">
        <f t="shared" si="145"/>
        <v>МКУ ДО «ДЮСШ им.А.Порсукова» (Хасавюртовский район )</v>
      </c>
      <c r="F760" s="24">
        <f>'Рейтинговая таблица организаций'!M760</f>
        <v>90</v>
      </c>
      <c r="G760" s="24">
        <f>'Рейтинговая таблица организаций'!N760</f>
        <v>100</v>
      </c>
      <c r="H760" s="24">
        <f>'Рейтинговая таблица организаций'!O760</f>
        <v>95</v>
      </c>
      <c r="I760" s="24">
        <f>'Рейтинговая таблица организаций'!P760</f>
        <v>95</v>
      </c>
      <c r="J760" s="24">
        <f t="shared" si="146"/>
        <v>757</v>
      </c>
      <c r="K760" s="24" t="str">
        <f t="shared" si="147"/>
        <v>МКУ ДО «ДЮСШ им.А.Порсукова» (Хасавюртовский район )</v>
      </c>
      <c r="L760" s="24">
        <f>'Рейтинговая таблица организаций'!V760</f>
        <v>80</v>
      </c>
      <c r="M760" s="24">
        <f>'Рейтинговая таблица организаций'!X760</f>
        <v>96</v>
      </c>
      <c r="N760" s="24">
        <f>'Рейтинговая таблица организаций'!Y760</f>
        <v>88</v>
      </c>
      <c r="O760" s="24">
        <f t="shared" si="148"/>
        <v>757</v>
      </c>
      <c r="P760" s="24" t="str">
        <f t="shared" si="149"/>
        <v>МКУ ДО «ДЮСШ им.А.Порсукова» (Хасавюртовский район )</v>
      </c>
      <c r="Q760" s="24">
        <f>'Рейтинговая таблица организаций'!AD760</f>
        <v>0</v>
      </c>
      <c r="R760" s="24">
        <f>'Рейтинговая таблица организаций'!AE760</f>
        <v>0</v>
      </c>
      <c r="S760" s="7">
        <f>'Рейтинговая таблица организаций'!AF760</f>
        <v>83.333333333333329</v>
      </c>
      <c r="T760" s="24">
        <f>'Рейтинговая таблица организаций'!AG760</f>
        <v>25</v>
      </c>
      <c r="U760" s="24">
        <f t="shared" si="150"/>
        <v>757</v>
      </c>
      <c r="V760" s="24" t="str">
        <f t="shared" si="151"/>
        <v>МКУ ДО «ДЮСШ им.А.Порсукова» (Хасавюртовский район )</v>
      </c>
      <c r="W760" s="24">
        <f>'Рейтинговая таблица организаций'!AN760</f>
        <v>96</v>
      </c>
      <c r="X760" s="24">
        <f>'Рейтинговая таблица организаций'!AO760</f>
        <v>99</v>
      </c>
      <c r="Y760" s="24">
        <f>'Рейтинговая таблица организаций'!AP760</f>
        <v>96</v>
      </c>
      <c r="Z760" s="24">
        <f>'Рейтинговая таблица организаций'!AQ760</f>
        <v>97</v>
      </c>
      <c r="AA760" s="24">
        <f t="shared" si="152"/>
        <v>757</v>
      </c>
      <c r="AB760" s="24" t="str">
        <f t="shared" si="153"/>
        <v>МКУ ДО «ДЮСШ им.А.Порсукова» (Хасавюртовский район )</v>
      </c>
      <c r="AC760" s="24">
        <f>'Рейтинговая таблица организаций'!AX760</f>
        <v>99</v>
      </c>
      <c r="AD760" s="24">
        <f>'Рейтинговая таблица организаций'!AY760</f>
        <v>96</v>
      </c>
      <c r="AE760" s="24">
        <f>'Рейтинговая таблица организаций'!AZ760</f>
        <v>95</v>
      </c>
      <c r="AF760" s="24">
        <f>'Рейтинговая таблица организаций'!BA760</f>
        <v>97</v>
      </c>
      <c r="AG760" s="24">
        <f t="shared" si="154"/>
        <v>757</v>
      </c>
      <c r="AH760" s="24" t="str">
        <f t="shared" si="155"/>
        <v>МКУ ДО «ДЮСШ им.А.Порсукова» (Хасавюртовский район )</v>
      </c>
      <c r="AI760" s="24">
        <f>'Рейтинговая таблица организаций'!BB760</f>
        <v>80.400000000000006</v>
      </c>
    </row>
    <row r="761" spans="1:35" s="24" customFormat="1" x14ac:dyDescent="0.25">
      <c r="A761" s="24">
        <f>'Рейтинговая таблица организаций'!A761</f>
        <v>758</v>
      </c>
      <c r="B761" s="24" t="str">
        <f>'Рейтинговая таблица организаций'!B761</f>
        <v>МКУ ДО «ДШИ» (Хасавюртовский район )</v>
      </c>
      <c r="C761" s="24">
        <f>'Рейтинговая таблица организаций'!C761</f>
        <v>600</v>
      </c>
      <c r="D761" s="24">
        <f t="shared" si="144"/>
        <v>758</v>
      </c>
      <c r="E761" s="24" t="str">
        <f t="shared" si="145"/>
        <v>МКУ ДО «ДШИ» (Хасавюртовский район )</v>
      </c>
      <c r="F761" s="24">
        <f>'Рейтинговая таблица организаций'!M761</f>
        <v>90</v>
      </c>
      <c r="G761" s="24">
        <f>'Рейтинговая таблица организаций'!N761</f>
        <v>100</v>
      </c>
      <c r="H761" s="24">
        <f>'Рейтинговая таблица организаций'!O761</f>
        <v>93</v>
      </c>
      <c r="I761" s="24">
        <f>'Рейтинговая таблица организаций'!P761</f>
        <v>94</v>
      </c>
      <c r="J761" s="24">
        <f t="shared" si="146"/>
        <v>758</v>
      </c>
      <c r="K761" s="24" t="str">
        <f t="shared" si="147"/>
        <v>МКУ ДО «ДШИ» (Хасавюртовский район )</v>
      </c>
      <c r="L761" s="24">
        <f>'Рейтинговая таблица организаций'!V761</f>
        <v>80</v>
      </c>
      <c r="M761" s="24">
        <f>'Рейтинговая таблица организаций'!X761</f>
        <v>97</v>
      </c>
      <c r="N761" s="24">
        <f>'Рейтинговая таблица организаций'!Y761</f>
        <v>88</v>
      </c>
      <c r="O761" s="24">
        <f t="shared" si="148"/>
        <v>758</v>
      </c>
      <c r="P761" s="24" t="str">
        <f t="shared" si="149"/>
        <v>МКУ ДО «ДШИ» (Хасавюртовский район )</v>
      </c>
      <c r="Q761" s="24">
        <f>'Рейтинговая таблица организаций'!AD761</f>
        <v>0</v>
      </c>
      <c r="R761" s="24">
        <f>'Рейтинговая таблица организаций'!AE761</f>
        <v>0</v>
      </c>
      <c r="S761" s="7">
        <f>'Рейтинговая таблица организаций'!AF761</f>
        <v>88.372093023255815</v>
      </c>
      <c r="T761" s="24">
        <f>'Рейтинговая таблица организаций'!AG761</f>
        <v>27</v>
      </c>
      <c r="U761" s="24">
        <f t="shared" si="150"/>
        <v>758</v>
      </c>
      <c r="V761" s="24" t="str">
        <f t="shared" si="151"/>
        <v>МКУ ДО «ДШИ» (Хасавюртовский район )</v>
      </c>
      <c r="W761" s="24">
        <f>'Рейтинговая таблица организаций'!AN761</f>
        <v>100</v>
      </c>
      <c r="X761" s="24">
        <f>'Рейтинговая таблица организаций'!AO761</f>
        <v>100</v>
      </c>
      <c r="Y761" s="24">
        <f>'Рейтинговая таблица организаций'!AP761</f>
        <v>95</v>
      </c>
      <c r="Z761" s="24">
        <f>'Рейтинговая таблица организаций'!AQ761</f>
        <v>99</v>
      </c>
      <c r="AA761" s="24">
        <f t="shared" si="152"/>
        <v>758</v>
      </c>
      <c r="AB761" s="24" t="str">
        <f t="shared" si="153"/>
        <v>МКУ ДО «ДШИ» (Хасавюртовский район )</v>
      </c>
      <c r="AC761" s="24">
        <f>'Рейтинговая таблица организаций'!AX761</f>
        <v>99</v>
      </c>
      <c r="AD761" s="24">
        <f>'Рейтинговая таблица организаций'!AY761</f>
        <v>94</v>
      </c>
      <c r="AE761" s="24">
        <f>'Рейтинговая таблица организаций'!AZ761</f>
        <v>94</v>
      </c>
      <c r="AF761" s="24">
        <f>'Рейтинговая таблица организаций'!BA761</f>
        <v>96</v>
      </c>
      <c r="AG761" s="24">
        <f t="shared" si="154"/>
        <v>758</v>
      </c>
      <c r="AH761" s="24" t="str">
        <f t="shared" si="155"/>
        <v>МКУ ДО «ДШИ» (Хасавюртовский район )</v>
      </c>
      <c r="AI761" s="24">
        <f>'Рейтинговая таблица организаций'!BB761</f>
        <v>80.8</v>
      </c>
    </row>
    <row r="762" spans="1:35" s="24" customFormat="1" x14ac:dyDescent="0.25">
      <c r="A762" s="24">
        <f>'Рейтинговая таблица организаций'!A762</f>
        <v>759</v>
      </c>
      <c r="B762" s="24" t="str">
        <f>'Рейтинговая таблица организаций'!B762</f>
        <v>МКУ ДО «ДМШ» (Хасавюртовский район )</v>
      </c>
      <c r="C762" s="24">
        <f>'Рейтинговая таблица организаций'!C762</f>
        <v>34</v>
      </c>
      <c r="D762" s="24">
        <f t="shared" si="144"/>
        <v>759</v>
      </c>
      <c r="E762" s="24" t="str">
        <f t="shared" si="145"/>
        <v>МКУ ДО «ДМШ» (Хасавюртовский район )</v>
      </c>
      <c r="F762" s="24">
        <f>'Рейтинговая таблица организаций'!M762</f>
        <v>94</v>
      </c>
      <c r="G762" s="24">
        <f>'Рейтинговая таблица организаций'!N762</f>
        <v>100</v>
      </c>
      <c r="H762" s="24">
        <f>'Рейтинговая таблица организаций'!O762</f>
        <v>92</v>
      </c>
      <c r="I762" s="24">
        <f>'Рейтинговая таблица организаций'!P762</f>
        <v>95</v>
      </c>
      <c r="J762" s="24">
        <f t="shared" si="146"/>
        <v>759</v>
      </c>
      <c r="K762" s="24" t="str">
        <f t="shared" si="147"/>
        <v>МКУ ДО «ДМШ» (Хасавюртовский район )</v>
      </c>
      <c r="L762" s="24">
        <f>'Рейтинговая таблица организаций'!V762</f>
        <v>100</v>
      </c>
      <c r="M762" s="24">
        <f>'Рейтинговая таблица организаций'!X762</f>
        <v>79</v>
      </c>
      <c r="N762" s="24">
        <f>'Рейтинговая таблица организаций'!Y762</f>
        <v>89</v>
      </c>
      <c r="O762" s="24">
        <f t="shared" si="148"/>
        <v>759</v>
      </c>
      <c r="P762" s="24" t="str">
        <f t="shared" si="149"/>
        <v>МКУ ДО «ДМШ» (Хасавюртовский район )</v>
      </c>
      <c r="Q762" s="24">
        <f>'Рейтинговая таблица организаций'!AD762</f>
        <v>60</v>
      </c>
      <c r="R762" s="24">
        <f>'Рейтинговая таблица организаций'!AE762</f>
        <v>60</v>
      </c>
      <c r="S762" s="7">
        <f>'Рейтинговая таблица организаций'!AF762</f>
        <v>100</v>
      </c>
      <c r="T762" s="24">
        <f>'Рейтинговая таблица организаций'!AG762</f>
        <v>72</v>
      </c>
      <c r="U762" s="24">
        <f t="shared" si="150"/>
        <v>759</v>
      </c>
      <c r="V762" s="24" t="str">
        <f t="shared" si="151"/>
        <v>МКУ ДО «ДМШ» (Хасавюртовский район )</v>
      </c>
      <c r="W762" s="24">
        <f>'Рейтинговая таблица организаций'!AN762</f>
        <v>97</v>
      </c>
      <c r="X762" s="24">
        <f>'Рейтинговая таблица организаций'!AO762</f>
        <v>97</v>
      </c>
      <c r="Y762" s="24">
        <f>'Рейтинговая таблица организаций'!AP762</f>
        <v>100</v>
      </c>
      <c r="Z762" s="24">
        <f>'Рейтинговая таблица организаций'!AQ762</f>
        <v>98</v>
      </c>
      <c r="AA762" s="24">
        <f t="shared" si="152"/>
        <v>759</v>
      </c>
      <c r="AB762" s="24" t="str">
        <f t="shared" si="153"/>
        <v>МКУ ДО «ДМШ» (Хасавюртовский район )</v>
      </c>
      <c r="AC762" s="24">
        <f>'Рейтинговая таблица организаций'!AX762</f>
        <v>100</v>
      </c>
      <c r="AD762" s="24">
        <f>'Рейтинговая таблица организаций'!AY762</f>
        <v>97</v>
      </c>
      <c r="AE762" s="24">
        <f>'Рейтинговая таблица организаций'!AZ762</f>
        <v>100</v>
      </c>
      <c r="AF762" s="24">
        <f>'Рейтинговая таблица организаций'!BA762</f>
        <v>99</v>
      </c>
      <c r="AG762" s="24">
        <f t="shared" si="154"/>
        <v>759</v>
      </c>
      <c r="AH762" s="24" t="str">
        <f t="shared" si="155"/>
        <v>МКУ ДО «ДМШ» (Хасавюртовский район )</v>
      </c>
      <c r="AI762" s="24">
        <f>'Рейтинговая таблица организаций'!BB762</f>
        <v>90.6</v>
      </c>
    </row>
    <row r="763" spans="1:35" s="24" customFormat="1" x14ac:dyDescent="0.25">
      <c r="A763" s="24">
        <f>'Рейтинговая таблица организаций'!A763</f>
        <v>760</v>
      </c>
      <c r="B763" s="24" t="str">
        <f>'Рейтинговая таблица организаций'!B763</f>
        <v>МКУ ДО «ДХШ» (Хасавюртовский район )</v>
      </c>
      <c r="C763" s="24">
        <f>'Рейтинговая таблица организаций'!C763</f>
        <v>43</v>
      </c>
      <c r="D763" s="24">
        <f t="shared" si="144"/>
        <v>760</v>
      </c>
      <c r="E763" s="24" t="str">
        <f t="shared" si="145"/>
        <v>МКУ ДО «ДХШ» (Хасавюртовский район )</v>
      </c>
      <c r="F763" s="24">
        <f>'Рейтинговая таблица организаций'!M763</f>
        <v>92</v>
      </c>
      <c r="G763" s="24">
        <f>'Рейтинговая таблица организаций'!N763</f>
        <v>100</v>
      </c>
      <c r="H763" s="24">
        <f>'Рейтинговая таблица организаций'!O763</f>
        <v>88</v>
      </c>
      <c r="I763" s="24">
        <f>'Рейтинговая таблица организаций'!P763</f>
        <v>93</v>
      </c>
      <c r="J763" s="24">
        <f t="shared" si="146"/>
        <v>760</v>
      </c>
      <c r="K763" s="24" t="str">
        <f t="shared" si="147"/>
        <v>МКУ ДО «ДХШ» (Хасавюртовский район )</v>
      </c>
      <c r="L763" s="24">
        <f>'Рейтинговая таблица организаций'!V763</f>
        <v>80</v>
      </c>
      <c r="M763" s="24">
        <f>'Рейтинговая таблица организаций'!X763</f>
        <v>67</v>
      </c>
      <c r="N763" s="24">
        <f>'Рейтинговая таблица организаций'!Y763</f>
        <v>73</v>
      </c>
      <c r="O763" s="24">
        <f t="shared" si="148"/>
        <v>760</v>
      </c>
      <c r="P763" s="24" t="str">
        <f t="shared" si="149"/>
        <v>МКУ ДО «ДХШ» (Хасавюртовский район )</v>
      </c>
      <c r="Q763" s="24">
        <f>'Рейтинговая таблица организаций'!AD763</f>
        <v>0</v>
      </c>
      <c r="R763" s="24">
        <f>'Рейтинговая таблица организаций'!AE763</f>
        <v>40</v>
      </c>
      <c r="S763" s="7">
        <f>'Рейтинговая таблица организаций'!AF763</f>
        <v>50</v>
      </c>
      <c r="T763" s="24">
        <f>'Рейтинговая таблица организаций'!AG763</f>
        <v>31</v>
      </c>
      <c r="U763" s="24">
        <f t="shared" si="150"/>
        <v>760</v>
      </c>
      <c r="V763" s="24" t="str">
        <f t="shared" si="151"/>
        <v>МКУ ДО «ДХШ» (Хасавюртовский район )</v>
      </c>
      <c r="W763" s="24">
        <f>'Рейтинговая таблица организаций'!AN763</f>
        <v>91</v>
      </c>
      <c r="X763" s="24">
        <f>'Рейтинговая таблица организаций'!AO763</f>
        <v>95</v>
      </c>
      <c r="Y763" s="24">
        <f>'Рейтинговая таблица организаций'!AP763</f>
        <v>100</v>
      </c>
      <c r="Z763" s="24">
        <f>'Рейтинговая таблица организаций'!AQ763</f>
        <v>94</v>
      </c>
      <c r="AA763" s="24">
        <f t="shared" si="152"/>
        <v>760</v>
      </c>
      <c r="AB763" s="24" t="str">
        <f t="shared" si="153"/>
        <v>МКУ ДО «ДХШ» (Хасавюртовский район )</v>
      </c>
      <c r="AC763" s="24">
        <f>'Рейтинговая таблица организаций'!AX763</f>
        <v>95</v>
      </c>
      <c r="AD763" s="24">
        <f>'Рейтинговая таблица организаций'!AY763</f>
        <v>88</v>
      </c>
      <c r="AE763" s="24">
        <f>'Рейтинговая таблица организаций'!AZ763</f>
        <v>91</v>
      </c>
      <c r="AF763" s="24">
        <f>'Рейтинговая таблица организаций'!BA763</f>
        <v>91</v>
      </c>
      <c r="AG763" s="24">
        <f t="shared" si="154"/>
        <v>760</v>
      </c>
      <c r="AH763" s="24" t="str">
        <f t="shared" si="155"/>
        <v>МКУ ДО «ДХШ» (Хасавюртовский район )</v>
      </c>
      <c r="AI763" s="24">
        <f>'Рейтинговая таблица организаций'!BB763</f>
        <v>76.400000000000006</v>
      </c>
    </row>
    <row r="764" spans="1:35" s="24" customFormat="1" x14ac:dyDescent="0.25">
      <c r="A764" s="24">
        <f>'Рейтинговая таблица организаций'!A764</f>
        <v>761</v>
      </c>
      <c r="B764" s="24" t="str">
        <f>'Рейтинговая таблица организаций'!B764</f>
        <v>МКУДО «ДШИ» Хивского района (Хивский район)</v>
      </c>
      <c r="C764" s="24">
        <f>'Рейтинговая таблица организаций'!C764</f>
        <v>55</v>
      </c>
      <c r="D764" s="24">
        <f t="shared" si="144"/>
        <v>761</v>
      </c>
      <c r="E764" s="24" t="str">
        <f t="shared" si="145"/>
        <v>МКУДО «ДШИ» Хивского района (Хивский район)</v>
      </c>
      <c r="F764" s="24">
        <f>'Рейтинговая таблица организаций'!M764</f>
        <v>93</v>
      </c>
      <c r="G764" s="24">
        <f>'Рейтинговая таблица организаций'!N764</f>
        <v>100</v>
      </c>
      <c r="H764" s="24">
        <f>'Рейтинговая таблица организаций'!O764</f>
        <v>93</v>
      </c>
      <c r="I764" s="24">
        <f>'Рейтинговая таблица организаций'!P764</f>
        <v>95</v>
      </c>
      <c r="J764" s="24">
        <f t="shared" si="146"/>
        <v>761</v>
      </c>
      <c r="K764" s="24" t="str">
        <f t="shared" si="147"/>
        <v>МКУДО «ДШИ» Хивского района (Хивский район)</v>
      </c>
      <c r="L764" s="24">
        <f>'Рейтинговая таблица организаций'!V764</f>
        <v>100</v>
      </c>
      <c r="M764" s="24">
        <f>'Рейтинговая таблица организаций'!X764</f>
        <v>89</v>
      </c>
      <c r="N764" s="24">
        <f>'Рейтинговая таблица организаций'!Y764</f>
        <v>94</v>
      </c>
      <c r="O764" s="24">
        <f t="shared" si="148"/>
        <v>761</v>
      </c>
      <c r="P764" s="24" t="str">
        <f t="shared" si="149"/>
        <v>МКУДО «ДШИ» Хивского района (Хивский район)</v>
      </c>
      <c r="Q764" s="24">
        <f>'Рейтинговая таблица организаций'!AD764</f>
        <v>60</v>
      </c>
      <c r="R764" s="24">
        <f>'Рейтинговая таблица организаций'!AE764</f>
        <v>80</v>
      </c>
      <c r="S764" s="7">
        <f>'Рейтинговая таблица организаций'!AF764</f>
        <v>76.92307692307692</v>
      </c>
      <c r="T764" s="24">
        <f>'Рейтинговая таблица организаций'!AG764</f>
        <v>73</v>
      </c>
      <c r="U764" s="24">
        <f t="shared" si="150"/>
        <v>761</v>
      </c>
      <c r="V764" s="24" t="str">
        <f t="shared" si="151"/>
        <v>МКУДО «ДШИ» Хивского района (Хивский район)</v>
      </c>
      <c r="W764" s="24">
        <f>'Рейтинговая таблица организаций'!AN764</f>
        <v>93</v>
      </c>
      <c r="X764" s="24">
        <f>'Рейтинговая таблица организаций'!AO764</f>
        <v>91</v>
      </c>
      <c r="Y764" s="24">
        <f>'Рейтинговая таблица организаций'!AP764</f>
        <v>98</v>
      </c>
      <c r="Z764" s="24">
        <f>'Рейтинговая таблица организаций'!AQ764</f>
        <v>93</v>
      </c>
      <c r="AA764" s="24">
        <f t="shared" si="152"/>
        <v>761</v>
      </c>
      <c r="AB764" s="24" t="str">
        <f t="shared" si="153"/>
        <v>МКУДО «ДШИ» Хивского района (Хивский район)</v>
      </c>
      <c r="AC764" s="24">
        <f>'Рейтинговая таблица организаций'!AX764</f>
        <v>87</v>
      </c>
      <c r="AD764" s="24">
        <f>'Рейтинговая таблица организаций'!AY764</f>
        <v>93</v>
      </c>
      <c r="AE764" s="24">
        <f>'Рейтинговая таблица организаций'!AZ764</f>
        <v>87</v>
      </c>
      <c r="AF764" s="24">
        <f>'Рейтинговая таблица организаций'!BA764</f>
        <v>89</v>
      </c>
      <c r="AG764" s="24">
        <f t="shared" si="154"/>
        <v>761</v>
      </c>
      <c r="AH764" s="24" t="str">
        <f t="shared" si="155"/>
        <v>МКУДО «ДШИ» Хивского района (Хивский район)</v>
      </c>
      <c r="AI764" s="24">
        <f>'Рейтинговая таблица организаций'!BB764</f>
        <v>88.8</v>
      </c>
    </row>
    <row r="765" spans="1:35" s="24" customFormat="1" x14ac:dyDescent="0.25">
      <c r="A765" s="24">
        <f>'Рейтинговая таблица организаций'!A765</f>
        <v>762</v>
      </c>
      <c r="B765" s="24" t="str">
        <f>'Рейтинговая таблица организаций'!B765</f>
        <v>МКУДО «ДДТ» Хивского района (Хивский район)</v>
      </c>
      <c r="C765" s="24">
        <f>'Рейтинговая таблица организаций'!C765</f>
        <v>38</v>
      </c>
      <c r="D765" s="24">
        <f t="shared" si="144"/>
        <v>762</v>
      </c>
      <c r="E765" s="24" t="str">
        <f t="shared" si="145"/>
        <v>МКУДО «ДДТ» Хивского района (Хивский район)</v>
      </c>
      <c r="F765" s="24">
        <f>'Рейтинговая таблица организаций'!M765</f>
        <v>89</v>
      </c>
      <c r="G765" s="24">
        <f>'Рейтинговая таблица организаций'!N765</f>
        <v>100</v>
      </c>
      <c r="H765" s="24">
        <f>'Рейтинговая таблица организаций'!O765</f>
        <v>93</v>
      </c>
      <c r="I765" s="24">
        <f>'Рейтинговая таблица организаций'!P765</f>
        <v>94</v>
      </c>
      <c r="J765" s="24">
        <f t="shared" si="146"/>
        <v>762</v>
      </c>
      <c r="K765" s="24" t="str">
        <f t="shared" si="147"/>
        <v>МКУДО «ДДТ» Хивского района (Хивский район)</v>
      </c>
      <c r="L765" s="24">
        <f>'Рейтинговая таблица организаций'!V765</f>
        <v>40</v>
      </c>
      <c r="M765" s="24">
        <f>'Рейтинговая таблица организаций'!X765</f>
        <v>89</v>
      </c>
      <c r="N765" s="24">
        <f>'Рейтинговая таблица организаций'!Y765</f>
        <v>64</v>
      </c>
      <c r="O765" s="24">
        <f t="shared" si="148"/>
        <v>762</v>
      </c>
      <c r="P765" s="24" t="str">
        <f t="shared" si="149"/>
        <v>МКУДО «ДДТ» Хивского района (Хивский район)</v>
      </c>
      <c r="Q765" s="24">
        <f>'Рейтинговая таблица организаций'!AD765</f>
        <v>0</v>
      </c>
      <c r="R765" s="24">
        <f>'Рейтинговая таблица организаций'!AE765</f>
        <v>20</v>
      </c>
      <c r="S765" s="7">
        <f>'Рейтинговая таблица организаций'!AF765</f>
        <v>75</v>
      </c>
      <c r="T765" s="24">
        <f>'Рейтинговая таблица организаций'!AG765</f>
        <v>31</v>
      </c>
      <c r="U765" s="24">
        <f t="shared" si="150"/>
        <v>762</v>
      </c>
      <c r="V765" s="24" t="str">
        <f t="shared" si="151"/>
        <v>МКУДО «ДДТ» Хивского района (Хивский район)</v>
      </c>
      <c r="W765" s="24">
        <f>'Рейтинговая таблица организаций'!AN765</f>
        <v>97</v>
      </c>
      <c r="X765" s="24">
        <f>'Рейтинговая таблица организаций'!AO765</f>
        <v>92</v>
      </c>
      <c r="Y765" s="24">
        <f>'Рейтинговая таблица организаций'!AP765</f>
        <v>100</v>
      </c>
      <c r="Z765" s="24">
        <f>'Рейтинговая таблица организаций'!AQ765</f>
        <v>96</v>
      </c>
      <c r="AA765" s="24">
        <f t="shared" si="152"/>
        <v>762</v>
      </c>
      <c r="AB765" s="24" t="str">
        <f t="shared" si="153"/>
        <v>МКУДО «ДДТ» Хивского района (Хивский район)</v>
      </c>
      <c r="AC765" s="24">
        <f>'Рейтинговая таблица организаций'!AX765</f>
        <v>95</v>
      </c>
      <c r="AD765" s="24">
        <f>'Рейтинговая таблица организаций'!AY765</f>
        <v>95</v>
      </c>
      <c r="AE765" s="24">
        <f>'Рейтинговая таблица организаций'!AZ765</f>
        <v>97</v>
      </c>
      <c r="AF765" s="24">
        <f>'Рейтинговая таблица организаций'!BA765</f>
        <v>95</v>
      </c>
      <c r="AG765" s="24">
        <f t="shared" si="154"/>
        <v>762</v>
      </c>
      <c r="AH765" s="24" t="str">
        <f t="shared" si="155"/>
        <v>МКУДО «ДДТ» Хивского района (Хивский район)</v>
      </c>
      <c r="AI765" s="24">
        <f>'Рейтинговая таблица организаций'!BB765</f>
        <v>76</v>
      </c>
    </row>
    <row r="766" spans="1:35" s="24" customFormat="1" x14ac:dyDescent="0.25">
      <c r="A766" s="24">
        <f>'Рейтинговая таблица организаций'!A766</f>
        <v>763</v>
      </c>
      <c r="B766" s="24" t="str">
        <f>'Рейтинговая таблица организаций'!B766</f>
        <v>МКДОУ «Кандикский детский сад «Чебурашка» (Хивский район)</v>
      </c>
      <c r="C766" s="24">
        <f>'Рейтинговая таблица организаций'!C766</f>
        <v>9</v>
      </c>
      <c r="D766" s="24">
        <f t="shared" si="144"/>
        <v>763</v>
      </c>
      <c r="E766" s="24" t="str">
        <f t="shared" si="145"/>
        <v>МКДОУ «Кандикский детский сад «Чебурашка» (Хивский район)</v>
      </c>
      <c r="F766" s="24">
        <f>'Рейтинговая таблица организаций'!M766</f>
        <v>97</v>
      </c>
      <c r="G766" s="24">
        <f>'Рейтинговая таблица организаций'!N766</f>
        <v>100</v>
      </c>
      <c r="H766" s="24">
        <f>'Рейтинговая таблица организаций'!O766</f>
        <v>100</v>
      </c>
      <c r="I766" s="24">
        <f>'Рейтинговая таблица организаций'!P766</f>
        <v>99</v>
      </c>
      <c r="J766" s="24">
        <f t="shared" si="146"/>
        <v>763</v>
      </c>
      <c r="K766" s="24" t="str">
        <f t="shared" si="147"/>
        <v>МКДОУ «Кандикский детский сад «Чебурашка» (Хивский район)</v>
      </c>
      <c r="L766" s="24">
        <f>'Рейтинговая таблица организаций'!V766</f>
        <v>60</v>
      </c>
      <c r="M766" s="24">
        <f>'Рейтинговая таблица организаций'!X766</f>
        <v>89</v>
      </c>
      <c r="N766" s="24">
        <f>'Рейтинговая таблица организаций'!Y766</f>
        <v>74</v>
      </c>
      <c r="O766" s="24">
        <f t="shared" si="148"/>
        <v>763</v>
      </c>
      <c r="P766" s="24" t="str">
        <f t="shared" si="149"/>
        <v>МКДОУ «Кандикский детский сад «Чебурашка» (Хивский район)</v>
      </c>
      <c r="Q766" s="24">
        <f>'Рейтинговая таблица организаций'!AD766</f>
        <v>0</v>
      </c>
      <c r="R766" s="24">
        <f>'Рейтинговая таблица организаций'!AE766</f>
        <v>20</v>
      </c>
      <c r="S766" s="7">
        <f>'Рейтинговая таблица организаций'!AF766</f>
        <v>50</v>
      </c>
      <c r="T766" s="24">
        <f>'Рейтинговая таблица организаций'!AG766</f>
        <v>23</v>
      </c>
      <c r="U766" s="24">
        <f t="shared" si="150"/>
        <v>763</v>
      </c>
      <c r="V766" s="24" t="str">
        <f t="shared" si="151"/>
        <v>МКДОУ «Кандикский детский сад «Чебурашка» (Хивский район)</v>
      </c>
      <c r="W766" s="24">
        <f>'Рейтинговая таблица организаций'!AN766</f>
        <v>100</v>
      </c>
      <c r="X766" s="24">
        <f>'Рейтинговая таблица организаций'!AO766</f>
        <v>100</v>
      </c>
      <c r="Y766" s="24">
        <f>'Рейтинговая таблица организаций'!AP766</f>
        <v>88</v>
      </c>
      <c r="Z766" s="24">
        <f>'Рейтинговая таблица организаций'!AQ766</f>
        <v>98</v>
      </c>
      <c r="AA766" s="24">
        <f t="shared" si="152"/>
        <v>763</v>
      </c>
      <c r="AB766" s="24" t="str">
        <f t="shared" si="153"/>
        <v>МКДОУ «Кандикский детский сад «Чебурашка» (Хивский район)</v>
      </c>
      <c r="AC766" s="24">
        <f>'Рейтинговая таблица организаций'!AX766</f>
        <v>100</v>
      </c>
      <c r="AD766" s="24">
        <f>'Рейтинговая таблица организаций'!AY766</f>
        <v>89</v>
      </c>
      <c r="AE766" s="24">
        <f>'Рейтинговая таблица организаций'!AZ766</f>
        <v>100</v>
      </c>
      <c r="AF766" s="24">
        <f>'Рейтинговая таблица организаций'!BA766</f>
        <v>96</v>
      </c>
      <c r="AG766" s="24">
        <f t="shared" si="154"/>
        <v>763</v>
      </c>
      <c r="AH766" s="24" t="str">
        <f t="shared" si="155"/>
        <v>МКДОУ «Кандикский детский сад «Чебурашка» (Хивский район)</v>
      </c>
      <c r="AI766" s="24">
        <f>'Рейтинговая таблица организаций'!BB766</f>
        <v>78</v>
      </c>
    </row>
    <row r="767" spans="1:35" s="24" customFormat="1" x14ac:dyDescent="0.25">
      <c r="A767" s="24">
        <f>'Рейтинговая таблица организаций'!A767</f>
        <v>764</v>
      </c>
      <c r="B767" s="24" t="str">
        <f>'Рейтинговая таблица организаций'!B767</f>
        <v>МКУ ДО «Ново-Фригская Дюсш» (Хивский район)</v>
      </c>
      <c r="C767" s="24">
        <f>'Рейтинговая таблица организаций'!C767</f>
        <v>10</v>
      </c>
      <c r="D767" s="24">
        <f t="shared" si="144"/>
        <v>764</v>
      </c>
      <c r="E767" s="24" t="str">
        <f t="shared" si="145"/>
        <v>МКУ ДО «Ново-Фригская Дюсш» (Хивский район)</v>
      </c>
      <c r="F767" s="24">
        <f>'Рейтинговая таблица организаций'!M767</f>
        <v>92</v>
      </c>
      <c r="G767" s="24">
        <f>'Рейтинговая таблица организаций'!N767</f>
        <v>60</v>
      </c>
      <c r="H767" s="24">
        <f>'Рейтинговая таблица организаций'!O767</f>
        <v>57</v>
      </c>
      <c r="I767" s="24">
        <f>'Рейтинговая таблица организаций'!P767</f>
        <v>68</v>
      </c>
      <c r="J767" s="24">
        <f t="shared" si="146"/>
        <v>764</v>
      </c>
      <c r="K767" s="24" t="str">
        <f t="shared" si="147"/>
        <v>МКУ ДО «Ново-Фригская Дюсш» (Хивский район)</v>
      </c>
      <c r="L767" s="24">
        <f>'Рейтинговая таблица организаций'!V767</f>
        <v>100</v>
      </c>
      <c r="M767" s="24">
        <f>'Рейтинговая таблица организаций'!X767</f>
        <v>70</v>
      </c>
      <c r="N767" s="24">
        <f>'Рейтинговая таблица организаций'!Y767</f>
        <v>85</v>
      </c>
      <c r="O767" s="24">
        <f t="shared" si="148"/>
        <v>764</v>
      </c>
      <c r="P767" s="24" t="str">
        <f t="shared" si="149"/>
        <v>МКУ ДО «Ново-Фригская Дюсш» (Хивский район)</v>
      </c>
      <c r="Q767" s="24">
        <f>'Рейтинговая таблица организаций'!AD767</f>
        <v>40</v>
      </c>
      <c r="R767" s="24">
        <f>'Рейтинговая таблица организаций'!AE767</f>
        <v>0</v>
      </c>
      <c r="S767" s="7">
        <f>'Рейтинговая таблица организаций'!AF767</f>
        <v>50</v>
      </c>
      <c r="T767" s="24">
        <f>'Рейтинговая таблица организаций'!AG767</f>
        <v>27</v>
      </c>
      <c r="U767" s="24">
        <f t="shared" si="150"/>
        <v>764</v>
      </c>
      <c r="V767" s="24" t="str">
        <f t="shared" si="151"/>
        <v>МКУ ДО «Ново-Фригская Дюсш» (Хивский район)</v>
      </c>
      <c r="W767" s="24">
        <f>'Рейтинговая таблица организаций'!AN767</f>
        <v>90</v>
      </c>
      <c r="X767" s="24">
        <f>'Рейтинговая таблица организаций'!AO767</f>
        <v>90</v>
      </c>
      <c r="Y767" s="24">
        <f>'Рейтинговая таблица организаций'!AP767</f>
        <v>100</v>
      </c>
      <c r="Z767" s="24">
        <f>'Рейтинговая таблица организаций'!AQ767</f>
        <v>92</v>
      </c>
      <c r="AA767" s="24">
        <f t="shared" si="152"/>
        <v>764</v>
      </c>
      <c r="AB767" s="24" t="str">
        <f t="shared" si="153"/>
        <v>МКУ ДО «Ново-Фригская Дюсш» (Хивский район)</v>
      </c>
      <c r="AC767" s="24">
        <f>'Рейтинговая таблица организаций'!AX767</f>
        <v>90</v>
      </c>
      <c r="AD767" s="24">
        <f>'Рейтинговая таблица организаций'!AY767</f>
        <v>100</v>
      </c>
      <c r="AE767" s="24">
        <f>'Рейтинговая таблица организаций'!AZ767</f>
        <v>100</v>
      </c>
      <c r="AF767" s="24">
        <f>'Рейтинговая таблица организаций'!BA767</f>
        <v>96</v>
      </c>
      <c r="AG767" s="24">
        <f t="shared" si="154"/>
        <v>764</v>
      </c>
      <c r="AH767" s="24" t="str">
        <f t="shared" si="155"/>
        <v>МКУ ДО «Ново-Фригская Дюсш» (Хивский район)</v>
      </c>
      <c r="AI767" s="24">
        <f>'Рейтинговая таблица организаций'!BB767</f>
        <v>73.599999999999994</v>
      </c>
    </row>
    <row r="768" spans="1:35" s="24" customFormat="1" x14ac:dyDescent="0.25">
      <c r="A768" s="24">
        <f>'Рейтинговая таблица организаций'!A768</f>
        <v>765</v>
      </c>
      <c r="B768" s="24" t="str">
        <f>'Рейтинговая таблица организаций'!B768</f>
        <v>МКДОУ «Ново-Фригский Детский Сад «Ласточка» (Хивский район)</v>
      </c>
      <c r="C768" s="24">
        <f>'Рейтинговая таблица организаций'!C768</f>
        <v>31</v>
      </c>
      <c r="D768" s="24">
        <f t="shared" si="144"/>
        <v>765</v>
      </c>
      <c r="E768" s="24" t="str">
        <f t="shared" si="145"/>
        <v>МКДОУ «Ново-Фригский Детский Сад «Ласточка» (Хивский район)</v>
      </c>
      <c r="F768" s="24">
        <f>'Рейтинговая таблица организаций'!M768</f>
        <v>100</v>
      </c>
      <c r="G768" s="24">
        <f>'Рейтинговая таблица организаций'!N768</f>
        <v>100</v>
      </c>
      <c r="H768" s="24">
        <f>'Рейтинговая таблица организаций'!O768</f>
        <v>88</v>
      </c>
      <c r="I768" s="24">
        <f>'Рейтинговая таблица организаций'!P768</f>
        <v>95</v>
      </c>
      <c r="J768" s="24">
        <f t="shared" si="146"/>
        <v>765</v>
      </c>
      <c r="K768" s="24" t="str">
        <f t="shared" si="147"/>
        <v>МКДОУ «Ново-Фригский Детский Сад «Ласточка» (Хивский район)</v>
      </c>
      <c r="L768" s="24">
        <f>'Рейтинговая таблица организаций'!V768</f>
        <v>100</v>
      </c>
      <c r="M768" s="24">
        <f>'Рейтинговая таблица организаций'!X768</f>
        <v>42</v>
      </c>
      <c r="N768" s="24">
        <f>'Рейтинговая таблица организаций'!Y768</f>
        <v>71</v>
      </c>
      <c r="O768" s="24">
        <f t="shared" si="148"/>
        <v>765</v>
      </c>
      <c r="P768" s="24" t="str">
        <f t="shared" si="149"/>
        <v>МКДОУ «Ново-Фригский Детский Сад «Ласточка» (Хивский район)</v>
      </c>
      <c r="Q768" s="24">
        <f>'Рейтинговая таблица организаций'!AD768</f>
        <v>0</v>
      </c>
      <c r="R768" s="24">
        <f>'Рейтинговая таблица организаций'!AE768</f>
        <v>20</v>
      </c>
      <c r="S768" s="7">
        <f>'Рейтинговая таблица организаций'!AF768</f>
        <v>50</v>
      </c>
      <c r="T768" s="24">
        <f>'Рейтинговая таблица организаций'!AG768</f>
        <v>23</v>
      </c>
      <c r="U768" s="24">
        <f t="shared" si="150"/>
        <v>765</v>
      </c>
      <c r="V768" s="24" t="str">
        <f t="shared" si="151"/>
        <v>МКДОУ «Ново-Фригский Детский Сад «Ласточка» (Хивский район)</v>
      </c>
      <c r="W768" s="24">
        <f>'Рейтинговая таблица организаций'!AN768</f>
        <v>90</v>
      </c>
      <c r="X768" s="24">
        <f>'Рейтинговая таблица организаций'!AO768</f>
        <v>90</v>
      </c>
      <c r="Y768" s="24">
        <f>'Рейтинговая таблица организаций'!AP768</f>
        <v>74</v>
      </c>
      <c r="Z768" s="24">
        <f>'Рейтинговая таблица организаций'!AQ768</f>
        <v>87</v>
      </c>
      <c r="AA768" s="24">
        <f t="shared" si="152"/>
        <v>765</v>
      </c>
      <c r="AB768" s="24" t="str">
        <f t="shared" si="153"/>
        <v>МКДОУ «Ново-Фригский Детский Сад «Ласточка» (Хивский район)</v>
      </c>
      <c r="AC768" s="24">
        <f>'Рейтинговая таблица организаций'!AX768</f>
        <v>52</v>
      </c>
      <c r="AD768" s="24">
        <f>'Рейтинговая таблица организаций'!AY768</f>
        <v>97</v>
      </c>
      <c r="AE768" s="24">
        <f>'Рейтинговая таблица организаций'!AZ768</f>
        <v>100</v>
      </c>
      <c r="AF768" s="24">
        <f>'Рейтинговая таблица организаций'!BA768</f>
        <v>80</v>
      </c>
      <c r="AG768" s="24">
        <f t="shared" si="154"/>
        <v>765</v>
      </c>
      <c r="AH768" s="24" t="str">
        <f t="shared" si="155"/>
        <v>МКДОУ «Ново-Фригский Детский Сад «Ласточка» (Хивский район)</v>
      </c>
      <c r="AI768" s="24">
        <f>'Рейтинговая таблица организаций'!BB768</f>
        <v>71.2</v>
      </c>
    </row>
    <row r="769" spans="1:35" s="24" customFormat="1" x14ac:dyDescent="0.25">
      <c r="A769" s="24">
        <f>'Рейтинговая таблица организаций'!A769</f>
        <v>766</v>
      </c>
      <c r="B769" s="24" t="str">
        <f>'Рейтинговая таблица организаций'!B769</f>
        <v>МКДОУ «Архитский детский сад «Улыбка» (Хивский район)</v>
      </c>
      <c r="C769" s="24">
        <f>'Рейтинговая таблица организаций'!C769</f>
        <v>20</v>
      </c>
      <c r="D769" s="24">
        <f t="shared" si="144"/>
        <v>766</v>
      </c>
      <c r="E769" s="24" t="str">
        <f t="shared" si="145"/>
        <v>МКДОУ «Архитский детский сад «Улыбка» (Хивский район)</v>
      </c>
      <c r="F769" s="24">
        <f>'Рейтинговая таблица организаций'!M769</f>
        <v>89</v>
      </c>
      <c r="G769" s="24">
        <f>'Рейтинговая таблица организаций'!N769</f>
        <v>100</v>
      </c>
      <c r="H769" s="24">
        <f>'Рейтинговая таблица организаций'!O769</f>
        <v>100</v>
      </c>
      <c r="I769" s="24">
        <f>'Рейтинговая таблица организаций'!P769</f>
        <v>97</v>
      </c>
      <c r="J769" s="24">
        <f t="shared" si="146"/>
        <v>766</v>
      </c>
      <c r="K769" s="24" t="str">
        <f t="shared" si="147"/>
        <v>МКДОУ «Архитский детский сад «Улыбка» (Хивский район)</v>
      </c>
      <c r="L769" s="24">
        <f>'Рейтинговая таблица организаций'!V769</f>
        <v>100</v>
      </c>
      <c r="M769" s="24">
        <f>'Рейтинговая таблица организаций'!X769</f>
        <v>100</v>
      </c>
      <c r="N769" s="24">
        <f>'Рейтинговая таблица организаций'!Y769</f>
        <v>100</v>
      </c>
      <c r="O769" s="24">
        <f t="shared" si="148"/>
        <v>766</v>
      </c>
      <c r="P769" s="24" t="str">
        <f t="shared" si="149"/>
        <v>МКДОУ «Архитский детский сад «Улыбка» (Хивский район)</v>
      </c>
      <c r="Q769" s="24">
        <f>'Рейтинговая таблица организаций'!AD769</f>
        <v>20</v>
      </c>
      <c r="R769" s="24">
        <f>'Рейтинговая таблица организаций'!AE769</f>
        <v>20</v>
      </c>
      <c r="S769" s="7">
        <f>'Рейтинговая таблица организаций'!AF769</f>
        <v>85</v>
      </c>
      <c r="T769" s="24">
        <f>'Рейтинговая таблица организаций'!AG769</f>
        <v>40</v>
      </c>
      <c r="U769" s="24">
        <f t="shared" si="150"/>
        <v>766</v>
      </c>
      <c r="V769" s="24" t="str">
        <f t="shared" si="151"/>
        <v>МКДОУ «Архитский детский сад «Улыбка» (Хивский район)</v>
      </c>
      <c r="W769" s="24">
        <f>'Рейтинговая таблица организаций'!AN769</f>
        <v>100</v>
      </c>
      <c r="X769" s="24">
        <f>'Рейтинговая таблица организаций'!AO769</f>
        <v>100</v>
      </c>
      <c r="Y769" s="24">
        <f>'Рейтинговая таблица организаций'!AP769</f>
        <v>90</v>
      </c>
      <c r="Z769" s="24">
        <f>'Рейтинговая таблица организаций'!AQ769</f>
        <v>98</v>
      </c>
      <c r="AA769" s="24">
        <f t="shared" si="152"/>
        <v>766</v>
      </c>
      <c r="AB769" s="24" t="str">
        <f t="shared" si="153"/>
        <v>МКДОУ «Архитский детский сад «Улыбка» (Хивский район)</v>
      </c>
      <c r="AC769" s="24">
        <f>'Рейтинговая таблица организаций'!AX769</f>
        <v>80</v>
      </c>
      <c r="AD769" s="24">
        <f>'Рейтинговая таблица организаций'!AY769</f>
        <v>80</v>
      </c>
      <c r="AE769" s="24">
        <f>'Рейтинговая таблица организаций'!AZ769</f>
        <v>85</v>
      </c>
      <c r="AF769" s="24">
        <f>'Рейтинговая таблица организаций'!BA769</f>
        <v>81</v>
      </c>
      <c r="AG769" s="24">
        <f t="shared" si="154"/>
        <v>766</v>
      </c>
      <c r="AH769" s="24" t="str">
        <f t="shared" si="155"/>
        <v>МКДОУ «Архитский детский сад «Улыбка» (Хивский район)</v>
      </c>
      <c r="AI769" s="24">
        <f>'Рейтинговая таблица организаций'!BB769</f>
        <v>83.2</v>
      </c>
    </row>
    <row r="770" spans="1:35" s="24" customFormat="1" x14ac:dyDescent="0.25">
      <c r="A770" s="24">
        <f>'Рейтинговая таблица организаций'!A770</f>
        <v>767</v>
      </c>
      <c r="B770" s="24" t="str">
        <f>'Рейтинговая таблица организаций'!B770</f>
        <v>МКДОУ «Ашага-Яракский детский сад «Радуга» (Хивский район)</v>
      </c>
      <c r="C770" s="24">
        <f>'Рейтинговая таблица организаций'!C770</f>
        <v>18</v>
      </c>
      <c r="D770" s="24">
        <f t="shared" si="144"/>
        <v>767</v>
      </c>
      <c r="E770" s="24" t="str">
        <f t="shared" si="145"/>
        <v>МКДОУ «Ашага-Яракский детский сад «Радуга» (Хивский район)</v>
      </c>
      <c r="F770" s="24">
        <f>'Рейтинговая таблица организаций'!M770</f>
        <v>83</v>
      </c>
      <c r="G770" s="24">
        <f>'Рейтинговая таблица организаций'!N770</f>
        <v>100</v>
      </c>
      <c r="H770" s="24">
        <f>'Рейтинговая таблица организаций'!O770</f>
        <v>100</v>
      </c>
      <c r="I770" s="24">
        <f>'Рейтинговая таблица организаций'!P770</f>
        <v>95</v>
      </c>
      <c r="J770" s="24">
        <f t="shared" si="146"/>
        <v>767</v>
      </c>
      <c r="K770" s="24" t="str">
        <f t="shared" si="147"/>
        <v>МКДОУ «Ашага-Яракский детский сад «Радуга» (Хивский район)</v>
      </c>
      <c r="L770" s="24">
        <f>'Рейтинговая таблица организаций'!V770</f>
        <v>60</v>
      </c>
      <c r="M770" s="24">
        <f>'Рейтинговая таблица организаций'!X770</f>
        <v>78</v>
      </c>
      <c r="N770" s="24">
        <f>'Рейтинговая таблица организаций'!Y770</f>
        <v>69</v>
      </c>
      <c r="O770" s="24">
        <f t="shared" si="148"/>
        <v>767</v>
      </c>
      <c r="P770" s="24" t="str">
        <f t="shared" si="149"/>
        <v>МКДОУ «Ашага-Яракский детский сад «Радуга» (Хивский район)</v>
      </c>
      <c r="Q770" s="24">
        <f>'Рейтинговая таблица организаций'!AD770</f>
        <v>20</v>
      </c>
      <c r="R770" s="24">
        <f>'Рейтинговая таблица организаций'!AE770</f>
        <v>40</v>
      </c>
      <c r="S770" s="7">
        <f>'Рейтинговая таблица организаций'!AF770</f>
        <v>66.666666666666671</v>
      </c>
      <c r="T770" s="24">
        <f>'Рейтинговая таблица организаций'!AG770</f>
        <v>42</v>
      </c>
      <c r="U770" s="24">
        <f t="shared" si="150"/>
        <v>767</v>
      </c>
      <c r="V770" s="24" t="str">
        <f t="shared" si="151"/>
        <v>МКДОУ «Ашага-Яракский детский сад «Радуга» (Хивский район)</v>
      </c>
      <c r="W770" s="24">
        <f>'Рейтинговая таблица организаций'!AN770</f>
        <v>89</v>
      </c>
      <c r="X770" s="24">
        <f>'Рейтинговая таблица организаций'!AO770</f>
        <v>94</v>
      </c>
      <c r="Y770" s="24">
        <f>'Рейтинговая таблица организаций'!AP770</f>
        <v>100</v>
      </c>
      <c r="Z770" s="24">
        <f>'Рейтинговая таблица организаций'!AQ770</f>
        <v>93</v>
      </c>
      <c r="AA770" s="24">
        <f t="shared" si="152"/>
        <v>767</v>
      </c>
      <c r="AB770" s="24" t="str">
        <f t="shared" si="153"/>
        <v>МКДОУ «Ашага-Яракский детский сад «Радуга» (Хивский район)</v>
      </c>
      <c r="AC770" s="24">
        <f>'Рейтинговая таблица организаций'!AX770</f>
        <v>94</v>
      </c>
      <c r="AD770" s="24">
        <f>'Рейтинговая таблица организаций'!AY770</f>
        <v>94</v>
      </c>
      <c r="AE770" s="24">
        <f>'Рейтинговая таблица организаций'!AZ770</f>
        <v>100</v>
      </c>
      <c r="AF770" s="24">
        <f>'Рейтинговая таблица организаций'!BA770</f>
        <v>95</v>
      </c>
      <c r="AG770" s="24">
        <f t="shared" si="154"/>
        <v>767</v>
      </c>
      <c r="AH770" s="24" t="str">
        <f t="shared" si="155"/>
        <v>МКДОУ «Ашага-Яракский детский сад «Радуга» (Хивский район)</v>
      </c>
      <c r="AI770" s="24">
        <f>'Рейтинговая таблица организаций'!BB770</f>
        <v>78.8</v>
      </c>
    </row>
    <row r="771" spans="1:35" s="24" customFormat="1" x14ac:dyDescent="0.25">
      <c r="A771" s="24">
        <f>'Рейтинговая таблица организаций'!A771</f>
        <v>768</v>
      </c>
      <c r="B771" s="24" t="str">
        <f>'Рейтинговая таблица организаций'!B771</f>
        <v>МКДОУ «Ляхлинский детский сад «Тюльпан (Хивский район)</v>
      </c>
      <c r="C771" s="24">
        <f>'Рейтинговая таблица организаций'!C771</f>
        <v>19</v>
      </c>
      <c r="D771" s="24">
        <f t="shared" si="144"/>
        <v>768</v>
      </c>
      <c r="E771" s="24" t="str">
        <f t="shared" si="145"/>
        <v>МКДОУ «Ляхлинский детский сад «Тюльпан (Хивский район)</v>
      </c>
      <c r="F771" s="24">
        <f>'Рейтинговая таблица организаций'!M771</f>
        <v>97</v>
      </c>
      <c r="G771" s="24">
        <f>'Рейтинговая таблица организаций'!N771</f>
        <v>100</v>
      </c>
      <c r="H771" s="24">
        <f>'Рейтинговая таблица организаций'!O771</f>
        <v>78</v>
      </c>
      <c r="I771" s="24">
        <f>'Рейтинговая таблица организаций'!P771</f>
        <v>90</v>
      </c>
      <c r="J771" s="24">
        <f t="shared" si="146"/>
        <v>768</v>
      </c>
      <c r="K771" s="24" t="str">
        <f t="shared" si="147"/>
        <v>МКДОУ «Ляхлинский детский сад «Тюльпан (Хивский район)</v>
      </c>
      <c r="L771" s="24">
        <f>'Рейтинговая таблица организаций'!V771</f>
        <v>100</v>
      </c>
      <c r="M771" s="24">
        <f>'Рейтинговая таблица организаций'!X771</f>
        <v>63</v>
      </c>
      <c r="N771" s="24">
        <f>'Рейтинговая таблица организаций'!Y771</f>
        <v>81</v>
      </c>
      <c r="O771" s="24">
        <f t="shared" si="148"/>
        <v>768</v>
      </c>
      <c r="P771" s="24" t="str">
        <f t="shared" si="149"/>
        <v>МКДОУ «Ляхлинский детский сад «Тюльпан (Хивский район)</v>
      </c>
      <c r="Q771" s="24">
        <f>'Рейтинговая таблица организаций'!AD771</f>
        <v>20</v>
      </c>
      <c r="R771" s="24">
        <f>'Рейтинговая таблица организаций'!AE771</f>
        <v>20</v>
      </c>
      <c r="S771" s="7">
        <f>'Рейтинговая таблица организаций'!AF771</f>
        <v>50</v>
      </c>
      <c r="T771" s="24">
        <f>'Рейтинговая таблица организаций'!AG771</f>
        <v>29</v>
      </c>
      <c r="U771" s="24">
        <f t="shared" si="150"/>
        <v>768</v>
      </c>
      <c r="V771" s="24" t="str">
        <f t="shared" si="151"/>
        <v>МКДОУ «Ляхлинский детский сад «Тюльпан (Хивский район)</v>
      </c>
      <c r="W771" s="24">
        <f>'Рейтинговая таблица организаций'!AN771</f>
        <v>100</v>
      </c>
      <c r="X771" s="24">
        <f>'Рейтинговая таблица организаций'!AO771</f>
        <v>95</v>
      </c>
      <c r="Y771" s="24">
        <f>'Рейтинговая таблица организаций'!AP771</f>
        <v>100</v>
      </c>
      <c r="Z771" s="24">
        <f>'Рейтинговая таблица организаций'!AQ771</f>
        <v>98</v>
      </c>
      <c r="AA771" s="24">
        <f t="shared" si="152"/>
        <v>768</v>
      </c>
      <c r="AB771" s="24" t="str">
        <f t="shared" si="153"/>
        <v>МКДОУ «Ляхлинский детский сад «Тюльпан (Хивский район)</v>
      </c>
      <c r="AC771" s="24">
        <f>'Рейтинговая таблица организаций'!AX771</f>
        <v>74</v>
      </c>
      <c r="AD771" s="24">
        <f>'Рейтинговая таблица организаций'!AY771</f>
        <v>84</v>
      </c>
      <c r="AE771" s="24">
        <f>'Рейтинговая таблица организаций'!AZ771</f>
        <v>74</v>
      </c>
      <c r="AF771" s="24">
        <f>'Рейтинговая таблица организаций'!BA771</f>
        <v>78</v>
      </c>
      <c r="AG771" s="24">
        <f t="shared" si="154"/>
        <v>768</v>
      </c>
      <c r="AH771" s="24" t="str">
        <f t="shared" si="155"/>
        <v>МКДОУ «Ляхлинский детский сад «Тюльпан (Хивский район)</v>
      </c>
      <c r="AI771" s="24">
        <f>'Рейтинговая таблица организаций'!BB771</f>
        <v>75.2</v>
      </c>
    </row>
    <row r="772" spans="1:35" s="24" customFormat="1" x14ac:dyDescent="0.25">
      <c r="A772" s="24">
        <f>'Рейтинговая таблица организаций'!A772</f>
        <v>769</v>
      </c>
      <c r="B772" s="24" t="str">
        <f>'Рейтинговая таблица организаций'!B772</f>
        <v>МКДОУ «Межгюльский детский сад «Родничок» (Хивский район)</v>
      </c>
      <c r="C772" s="24">
        <f>'Рейтинговая таблица организаций'!C772</f>
        <v>19</v>
      </c>
      <c r="D772" s="24">
        <f t="shared" si="144"/>
        <v>769</v>
      </c>
      <c r="E772" s="24" t="str">
        <f t="shared" si="145"/>
        <v>МКДОУ «Межгюльский детский сад «Родничок» (Хивский район)</v>
      </c>
      <c r="F772" s="24">
        <f>'Рейтинговая таблица организаций'!M772</f>
        <v>85</v>
      </c>
      <c r="G772" s="24">
        <f>'Рейтинговая таблица организаций'!N772</f>
        <v>100</v>
      </c>
      <c r="H772" s="24">
        <f>'Рейтинговая таблица организаций'!O772</f>
        <v>80</v>
      </c>
      <c r="I772" s="24">
        <f>'Рейтинговая таблица организаций'!P772</f>
        <v>88</v>
      </c>
      <c r="J772" s="24">
        <f t="shared" si="146"/>
        <v>769</v>
      </c>
      <c r="K772" s="24" t="str">
        <f t="shared" si="147"/>
        <v>МКДОУ «Межгюльский детский сад «Родничок» (Хивский район)</v>
      </c>
      <c r="L772" s="24">
        <f>'Рейтинговая таблица организаций'!V772</f>
        <v>80</v>
      </c>
      <c r="M772" s="24">
        <f>'Рейтинговая таблица организаций'!X772</f>
        <v>53</v>
      </c>
      <c r="N772" s="24">
        <f>'Рейтинговая таблица организаций'!Y772</f>
        <v>66</v>
      </c>
      <c r="O772" s="24">
        <f t="shared" si="148"/>
        <v>769</v>
      </c>
      <c r="P772" s="24" t="str">
        <f t="shared" si="149"/>
        <v>МКДОУ «Межгюльский детский сад «Родничок» (Хивский район)</v>
      </c>
      <c r="Q772" s="24">
        <f>'Рейтинговая таблица организаций'!AD772</f>
        <v>40</v>
      </c>
      <c r="R772" s="24">
        <f>'Рейтинговая таблица организаций'!AE772</f>
        <v>20</v>
      </c>
      <c r="S772" s="7">
        <f>'Рейтинговая таблица организаций'!AF772</f>
        <v>66.666666666666671</v>
      </c>
      <c r="T772" s="24">
        <f>'Рейтинговая таблица организаций'!AG772</f>
        <v>40</v>
      </c>
      <c r="U772" s="24">
        <f t="shared" si="150"/>
        <v>769</v>
      </c>
      <c r="V772" s="24" t="str">
        <f t="shared" si="151"/>
        <v>МКДОУ «Межгюльский детский сад «Родничок» (Хивский район)</v>
      </c>
      <c r="W772" s="24">
        <f>'Рейтинговая таблица организаций'!AN772</f>
        <v>95</v>
      </c>
      <c r="X772" s="24">
        <f>'Рейтинговая таблица организаций'!AO772</f>
        <v>84</v>
      </c>
      <c r="Y772" s="24">
        <f>'Рейтинговая таблица организаций'!AP772</f>
        <v>88</v>
      </c>
      <c r="Z772" s="24">
        <f>'Рейтинговая таблица организаций'!AQ772</f>
        <v>89</v>
      </c>
      <c r="AA772" s="24">
        <f t="shared" si="152"/>
        <v>769</v>
      </c>
      <c r="AB772" s="24" t="str">
        <f t="shared" si="153"/>
        <v>МКДОУ «Межгюльский детский сад «Родничок» (Хивский район)</v>
      </c>
      <c r="AC772" s="24">
        <f>'Рейтинговая таблица организаций'!AX772</f>
        <v>68</v>
      </c>
      <c r="AD772" s="24">
        <f>'Рейтинговая таблица организаций'!AY772</f>
        <v>79</v>
      </c>
      <c r="AE772" s="24">
        <f>'Рейтинговая таблица организаций'!AZ772</f>
        <v>68</v>
      </c>
      <c r="AF772" s="24">
        <f>'Рейтинговая таблица организаций'!BA772</f>
        <v>72</v>
      </c>
      <c r="AG772" s="24">
        <f t="shared" si="154"/>
        <v>769</v>
      </c>
      <c r="AH772" s="24" t="str">
        <f t="shared" si="155"/>
        <v>МКДОУ «Межгюльский детский сад «Родничок» (Хивский район)</v>
      </c>
      <c r="AI772" s="24">
        <f>'Рейтинговая таблица организаций'!BB772</f>
        <v>71</v>
      </c>
    </row>
    <row r="773" spans="1:35" s="24" customFormat="1" x14ac:dyDescent="0.25">
      <c r="A773" s="24">
        <f>'Рейтинговая таблица организаций'!A773</f>
        <v>770</v>
      </c>
      <c r="B773" s="24" t="str">
        <f>'Рейтинговая таблица организаций'!B773</f>
        <v>МКДОУ «Захитский детский сад «Ягодка (Хивский район)</v>
      </c>
      <c r="C773" s="24">
        <f>'Рейтинговая таблица организаций'!C773</f>
        <v>20</v>
      </c>
      <c r="D773" s="24">
        <f t="shared" si="144"/>
        <v>770</v>
      </c>
      <c r="E773" s="24" t="str">
        <f t="shared" si="145"/>
        <v>МКДОУ «Захитский детский сад «Ягодка (Хивский район)</v>
      </c>
      <c r="F773" s="24">
        <f>'Рейтинговая таблица организаций'!M773</f>
        <v>96</v>
      </c>
      <c r="G773" s="24">
        <f>'Рейтинговая таблица организаций'!N773</f>
        <v>100</v>
      </c>
      <c r="H773" s="24">
        <f>'Рейтинговая таблица организаций'!O773</f>
        <v>93</v>
      </c>
      <c r="I773" s="24">
        <f>'Рейтинговая таблица организаций'!P773</f>
        <v>96</v>
      </c>
      <c r="J773" s="24">
        <f t="shared" si="146"/>
        <v>770</v>
      </c>
      <c r="K773" s="24" t="str">
        <f t="shared" si="147"/>
        <v>МКДОУ «Захитский детский сад «Ягодка (Хивский район)</v>
      </c>
      <c r="L773" s="24">
        <f>'Рейтинговая таблица организаций'!V773</f>
        <v>80</v>
      </c>
      <c r="M773" s="24">
        <f>'Рейтинговая таблица организаций'!X773</f>
        <v>100</v>
      </c>
      <c r="N773" s="24">
        <f>'Рейтинговая таблица организаций'!Y773</f>
        <v>90</v>
      </c>
      <c r="O773" s="24">
        <f t="shared" si="148"/>
        <v>770</v>
      </c>
      <c r="P773" s="24" t="str">
        <f t="shared" si="149"/>
        <v>МКДОУ «Захитский детский сад «Ягодка (Хивский район)</v>
      </c>
      <c r="Q773" s="24">
        <f>'Рейтинговая таблица организаций'!AD773</f>
        <v>0</v>
      </c>
      <c r="R773" s="24">
        <f>'Рейтинговая таблица организаций'!AE773</f>
        <v>60</v>
      </c>
      <c r="S773" s="7">
        <f>'Рейтинговая таблица организаций'!AF773</f>
        <v>90</v>
      </c>
      <c r="T773" s="24">
        <f>'Рейтинговая таблица организаций'!AG773</f>
        <v>51</v>
      </c>
      <c r="U773" s="24">
        <f t="shared" si="150"/>
        <v>770</v>
      </c>
      <c r="V773" s="24" t="str">
        <f t="shared" si="151"/>
        <v>МКДОУ «Захитский детский сад «Ягодка (Хивский район)</v>
      </c>
      <c r="W773" s="24">
        <f>'Рейтинговая таблица организаций'!AN773</f>
        <v>100</v>
      </c>
      <c r="X773" s="24">
        <f>'Рейтинговая таблица организаций'!AO773</f>
        <v>100</v>
      </c>
      <c r="Y773" s="24">
        <f>'Рейтинговая таблица организаций'!AP773</f>
        <v>100</v>
      </c>
      <c r="Z773" s="24">
        <f>'Рейтинговая таблица организаций'!AQ773</f>
        <v>100</v>
      </c>
      <c r="AA773" s="24">
        <f t="shared" si="152"/>
        <v>770</v>
      </c>
      <c r="AB773" s="24" t="str">
        <f t="shared" si="153"/>
        <v>МКДОУ «Захитский детский сад «Ягодка (Хивский район)</v>
      </c>
      <c r="AC773" s="24">
        <f>'Рейтинговая таблица организаций'!AX773</f>
        <v>80</v>
      </c>
      <c r="AD773" s="24">
        <f>'Рейтинговая таблица организаций'!AY773</f>
        <v>80</v>
      </c>
      <c r="AE773" s="24">
        <f>'Рейтинговая таблица организаций'!AZ773</f>
        <v>80</v>
      </c>
      <c r="AF773" s="24">
        <f>'Рейтинговая таблица организаций'!BA773</f>
        <v>80</v>
      </c>
      <c r="AG773" s="24">
        <f t="shared" si="154"/>
        <v>770</v>
      </c>
      <c r="AH773" s="24" t="str">
        <f t="shared" si="155"/>
        <v>МКДОУ «Захитский детский сад «Ягодка (Хивский район)</v>
      </c>
      <c r="AI773" s="24">
        <f>'Рейтинговая таблица организаций'!BB773</f>
        <v>83.4</v>
      </c>
    </row>
    <row r="774" spans="1:35" s="24" customFormat="1" x14ac:dyDescent="0.25">
      <c r="A774" s="24">
        <f>'Рейтинговая таблица организаций'!A774</f>
        <v>771</v>
      </c>
      <c r="B774" s="24" t="str">
        <f>'Рейтинговая таблица организаций'!B774</f>
        <v>МКУ ДО «Хивская спортивная школа» (Хивский район)</v>
      </c>
      <c r="C774" s="24">
        <f>'Рейтинговая таблица организаций'!C774</f>
        <v>112</v>
      </c>
      <c r="D774" s="24">
        <f t="shared" si="144"/>
        <v>771</v>
      </c>
      <c r="E774" s="24" t="str">
        <f t="shared" si="145"/>
        <v>МКУ ДО «Хивская спортивная школа» (Хивский район)</v>
      </c>
      <c r="F774" s="24">
        <f>'Рейтинговая таблица организаций'!M774</f>
        <v>94</v>
      </c>
      <c r="G774" s="24">
        <f>'Рейтинговая таблица организаций'!N774</f>
        <v>100</v>
      </c>
      <c r="H774" s="24">
        <f>'Рейтинговая таблица организаций'!O774</f>
        <v>99</v>
      </c>
      <c r="I774" s="24">
        <f>'Рейтинговая таблица организаций'!P774</f>
        <v>98</v>
      </c>
      <c r="J774" s="24">
        <f t="shared" si="146"/>
        <v>771</v>
      </c>
      <c r="K774" s="24" t="str">
        <f t="shared" si="147"/>
        <v>МКУ ДО «Хивская спортивная школа» (Хивский район)</v>
      </c>
      <c r="L774" s="24">
        <f>'Рейтинговая таблица организаций'!V774</f>
        <v>40</v>
      </c>
      <c r="M774" s="24">
        <f>'Рейтинговая таблица организаций'!X774</f>
        <v>85</v>
      </c>
      <c r="N774" s="24">
        <f>'Рейтинговая таблица организаций'!Y774</f>
        <v>62</v>
      </c>
      <c r="O774" s="24">
        <f t="shared" si="148"/>
        <v>771</v>
      </c>
      <c r="P774" s="24" t="str">
        <f t="shared" si="149"/>
        <v>МКУ ДО «Хивская спортивная школа» (Хивский район)</v>
      </c>
      <c r="Q774" s="24">
        <f>'Рейтинговая таблица организаций'!AD774</f>
        <v>0</v>
      </c>
      <c r="R774" s="24">
        <f>'Рейтинговая таблица организаций'!AE774</f>
        <v>60</v>
      </c>
      <c r="S774" s="7">
        <f>'Рейтинговая таблица организаций'!AF774</f>
        <v>87.5</v>
      </c>
      <c r="T774" s="24">
        <f>'Рейтинговая таблица организаций'!AG774</f>
        <v>50</v>
      </c>
      <c r="U774" s="24">
        <f t="shared" si="150"/>
        <v>771</v>
      </c>
      <c r="V774" s="24" t="str">
        <f t="shared" si="151"/>
        <v>МКУ ДО «Хивская спортивная школа» (Хивский район)</v>
      </c>
      <c r="W774" s="24">
        <f>'Рейтинговая таблица организаций'!AN774</f>
        <v>96</v>
      </c>
      <c r="X774" s="24">
        <f>'Рейтинговая таблица организаций'!AO774</f>
        <v>98</v>
      </c>
      <c r="Y774" s="24">
        <f>'Рейтинговая таблица организаций'!AP774</f>
        <v>99</v>
      </c>
      <c r="Z774" s="24">
        <f>'Рейтинговая таблица организаций'!AQ774</f>
        <v>97</v>
      </c>
      <c r="AA774" s="24">
        <f t="shared" si="152"/>
        <v>771</v>
      </c>
      <c r="AB774" s="24" t="str">
        <f t="shared" si="153"/>
        <v>МКУ ДО «Хивская спортивная школа» (Хивский район)</v>
      </c>
      <c r="AC774" s="24">
        <f>'Рейтинговая таблица организаций'!AX774</f>
        <v>96</v>
      </c>
      <c r="AD774" s="24">
        <f>'Рейтинговая таблица организаций'!AY774</f>
        <v>93</v>
      </c>
      <c r="AE774" s="24">
        <f>'Рейтинговая таблица организаций'!AZ774</f>
        <v>96</v>
      </c>
      <c r="AF774" s="24">
        <f>'Рейтинговая таблица организаций'!BA774</f>
        <v>95</v>
      </c>
      <c r="AG774" s="24">
        <f t="shared" si="154"/>
        <v>771</v>
      </c>
      <c r="AH774" s="24" t="str">
        <f t="shared" si="155"/>
        <v>МКУ ДО «Хивская спортивная школа» (Хивский район)</v>
      </c>
      <c r="AI774" s="24">
        <f>'Рейтинговая таблица организаций'!BB774</f>
        <v>80.400000000000006</v>
      </c>
    </row>
    <row r="775" spans="1:35" s="24" customFormat="1" x14ac:dyDescent="0.25">
      <c r="A775" s="24">
        <f>'Рейтинговая таблица организаций'!A775</f>
        <v>772</v>
      </c>
      <c r="B775" s="24" t="str">
        <f>'Рейтинговая таблица организаций'!B775</f>
        <v>МКОУ «Буцринская СОШ» (Хунзахский район)</v>
      </c>
      <c r="C775" s="24">
        <f>'Рейтинговая таблица организаций'!C775</f>
        <v>43</v>
      </c>
      <c r="D775" s="24">
        <f t="shared" si="144"/>
        <v>772</v>
      </c>
      <c r="E775" s="24" t="str">
        <f t="shared" si="145"/>
        <v>МКОУ «Буцринская СОШ» (Хунзахский район)</v>
      </c>
      <c r="F775" s="24">
        <f>'Рейтинговая таблица организаций'!M775</f>
        <v>53</v>
      </c>
      <c r="G775" s="24">
        <f>'Рейтинговая таблица организаций'!N775</f>
        <v>60</v>
      </c>
      <c r="H775" s="24">
        <f>'Рейтинговая таблица организаций'!O775</f>
        <v>88</v>
      </c>
      <c r="I775" s="24">
        <f>'Рейтинговая таблица организаций'!P775</f>
        <v>69</v>
      </c>
      <c r="J775" s="24">
        <f t="shared" si="146"/>
        <v>772</v>
      </c>
      <c r="K775" s="24" t="str">
        <f t="shared" si="147"/>
        <v>МКОУ «Буцринская СОШ» (Хунзахский район)</v>
      </c>
      <c r="L775" s="24">
        <f>'Рейтинговая таблица организаций'!V775</f>
        <v>20</v>
      </c>
      <c r="M775" s="24">
        <f>'Рейтинговая таблица организаций'!X775</f>
        <v>67</v>
      </c>
      <c r="N775" s="24">
        <f>'Рейтинговая таблица организаций'!Y775</f>
        <v>43</v>
      </c>
      <c r="O775" s="24">
        <f t="shared" si="148"/>
        <v>772</v>
      </c>
      <c r="P775" s="24" t="str">
        <f t="shared" si="149"/>
        <v>МКОУ «Буцринская СОШ» (Хунзахский район)</v>
      </c>
      <c r="Q775" s="24">
        <f>'Рейтинговая таблица организаций'!AD775</f>
        <v>0</v>
      </c>
      <c r="R775" s="24">
        <f>'Рейтинговая таблица организаций'!AE775</f>
        <v>0</v>
      </c>
      <c r="S775" s="7">
        <f>'Рейтинговая таблица организаций'!AF775</f>
        <v>50</v>
      </c>
      <c r="T775" s="24">
        <f>'Рейтинговая таблица организаций'!AG775</f>
        <v>15</v>
      </c>
      <c r="U775" s="24">
        <f t="shared" si="150"/>
        <v>772</v>
      </c>
      <c r="V775" s="24" t="str">
        <f t="shared" si="151"/>
        <v>МКОУ «Буцринская СОШ» (Хунзахский район)</v>
      </c>
      <c r="W775" s="24">
        <f>'Рейтинговая таблица организаций'!AN775</f>
        <v>91</v>
      </c>
      <c r="X775" s="24">
        <f>'Рейтинговая таблица организаций'!AO775</f>
        <v>95</v>
      </c>
      <c r="Y775" s="24">
        <f>'Рейтинговая таблица организаций'!AP775</f>
        <v>100</v>
      </c>
      <c r="Z775" s="24">
        <f>'Рейтинговая таблица организаций'!AQ775</f>
        <v>94</v>
      </c>
      <c r="AA775" s="24">
        <f t="shared" si="152"/>
        <v>772</v>
      </c>
      <c r="AB775" s="24" t="str">
        <f t="shared" si="153"/>
        <v>МКОУ «Буцринская СОШ» (Хунзахский район)</v>
      </c>
      <c r="AC775" s="24">
        <f>'Рейтинговая таблица организаций'!AX775</f>
        <v>95</v>
      </c>
      <c r="AD775" s="24">
        <f>'Рейтинговая таблица организаций'!AY775</f>
        <v>88</v>
      </c>
      <c r="AE775" s="24">
        <f>'Рейтинговая таблица организаций'!AZ775</f>
        <v>91</v>
      </c>
      <c r="AF775" s="24">
        <f>'Рейтинговая таблица организаций'!BA775</f>
        <v>91</v>
      </c>
      <c r="AG775" s="24">
        <f t="shared" si="154"/>
        <v>772</v>
      </c>
      <c r="AH775" s="24" t="str">
        <f t="shared" si="155"/>
        <v>МКОУ «Буцринская СОШ» (Хунзахский район)</v>
      </c>
      <c r="AI775" s="24">
        <f>'Рейтинговая таблица организаций'!BB775</f>
        <v>62.4</v>
      </c>
    </row>
    <row r="776" spans="1:35" s="24" customFormat="1" x14ac:dyDescent="0.25">
      <c r="A776" s="24">
        <f>'Рейтинговая таблица организаций'!A776</f>
        <v>773</v>
      </c>
      <c r="B776" s="24" t="str">
        <f>'Рейтинговая таблица организаций'!B776</f>
        <v>МКОУ «Новобуцринская СОШ» (Хунзахский район)</v>
      </c>
      <c r="C776" s="24">
        <f>'Рейтинговая таблица организаций'!C776</f>
        <v>42</v>
      </c>
      <c r="D776" s="24">
        <f t="shared" si="144"/>
        <v>773</v>
      </c>
      <c r="E776" s="24" t="str">
        <f t="shared" si="145"/>
        <v>МКОУ «Новобуцринская СОШ» (Хунзахский район)</v>
      </c>
      <c r="F776" s="24">
        <f>'Рейтинговая таблица организаций'!M776</f>
        <v>95</v>
      </c>
      <c r="G776" s="24">
        <f>'Рейтинговая таблица организаций'!N776</f>
        <v>60</v>
      </c>
      <c r="H776" s="24">
        <f>'Рейтинговая таблица организаций'!O776</f>
        <v>99</v>
      </c>
      <c r="I776" s="24">
        <f>'Рейтинговая таблица организаций'!P776</f>
        <v>86</v>
      </c>
      <c r="J776" s="24">
        <f t="shared" si="146"/>
        <v>773</v>
      </c>
      <c r="K776" s="24" t="str">
        <f t="shared" si="147"/>
        <v>МКОУ «Новобуцринская СОШ» (Хунзахский район)</v>
      </c>
      <c r="L776" s="24">
        <f>'Рейтинговая таблица организаций'!V776</f>
        <v>20</v>
      </c>
      <c r="M776" s="24">
        <f>'Рейтинговая таблица организаций'!X776</f>
        <v>98</v>
      </c>
      <c r="N776" s="24">
        <f>'Рейтинговая таблица организаций'!Y776</f>
        <v>59</v>
      </c>
      <c r="O776" s="24">
        <f t="shared" si="148"/>
        <v>773</v>
      </c>
      <c r="P776" s="24" t="str">
        <f t="shared" si="149"/>
        <v>МКОУ «Новобуцринская СОШ» (Хунзахский район)</v>
      </c>
      <c r="Q776" s="24">
        <f>'Рейтинговая таблица организаций'!AD776</f>
        <v>0</v>
      </c>
      <c r="R776" s="24">
        <f>'Рейтинговая таблица организаций'!AE776</f>
        <v>0</v>
      </c>
      <c r="S776" s="7">
        <f>'Рейтинговая таблица организаций'!AF776</f>
        <v>66.666666666666671</v>
      </c>
      <c r="T776" s="24">
        <f>'Рейтинговая таблица организаций'!AG776</f>
        <v>20</v>
      </c>
      <c r="U776" s="24">
        <f t="shared" si="150"/>
        <v>773</v>
      </c>
      <c r="V776" s="24" t="str">
        <f t="shared" si="151"/>
        <v>МКОУ «Новобуцринская СОШ» (Хунзахский район)</v>
      </c>
      <c r="W776" s="24">
        <f>'Рейтинговая таблица организаций'!AN776</f>
        <v>98</v>
      </c>
      <c r="X776" s="24">
        <f>'Рейтинговая таблица организаций'!AO776</f>
        <v>100</v>
      </c>
      <c r="Y776" s="24">
        <f>'Рейтинговая таблица организаций'!AP776</f>
        <v>100</v>
      </c>
      <c r="Z776" s="24">
        <f>'Рейтинговая таблица организаций'!AQ776</f>
        <v>99</v>
      </c>
      <c r="AA776" s="24">
        <f t="shared" si="152"/>
        <v>773</v>
      </c>
      <c r="AB776" s="24" t="str">
        <f t="shared" si="153"/>
        <v>МКОУ «Новобуцринская СОШ» (Хунзахский район)</v>
      </c>
      <c r="AC776" s="24">
        <f>'Рейтинговая таблица организаций'!AX776</f>
        <v>83</v>
      </c>
      <c r="AD776" s="24">
        <f>'Рейтинговая таблица организаций'!AY776</f>
        <v>90</v>
      </c>
      <c r="AE776" s="24">
        <f>'Рейтинговая таблица организаций'!AZ776</f>
        <v>88</v>
      </c>
      <c r="AF776" s="24">
        <f>'Рейтинговая таблица организаций'!BA776</f>
        <v>87</v>
      </c>
      <c r="AG776" s="24">
        <f t="shared" si="154"/>
        <v>773</v>
      </c>
      <c r="AH776" s="24" t="str">
        <f t="shared" si="155"/>
        <v>МКОУ «Новобуцринская СОШ» (Хунзахский район)</v>
      </c>
      <c r="AI776" s="24">
        <f>'Рейтинговая таблица организаций'!BB776</f>
        <v>70.2</v>
      </c>
    </row>
    <row r="777" spans="1:35" s="24" customFormat="1" x14ac:dyDescent="0.25">
      <c r="A777" s="24">
        <f>'Рейтинговая таблица организаций'!A777</f>
        <v>774</v>
      </c>
      <c r="B777" s="24" t="str">
        <f>'Рейтинговая таблица организаций'!B777</f>
        <v>МКОУ «Тагадинская СОШ» (Хунзахский район)</v>
      </c>
      <c r="C777" s="24">
        <f>'Рейтинговая таблица организаций'!C777</f>
        <v>37</v>
      </c>
      <c r="D777" s="24">
        <f t="shared" si="144"/>
        <v>774</v>
      </c>
      <c r="E777" s="24" t="str">
        <f t="shared" si="145"/>
        <v>МКОУ «Тагадинская СОШ» (Хунзахский район)</v>
      </c>
      <c r="F777" s="24">
        <f>'Рейтинговая таблица организаций'!M777</f>
        <v>93</v>
      </c>
      <c r="G777" s="24">
        <f>'Рейтинговая таблица организаций'!N777</f>
        <v>90</v>
      </c>
      <c r="H777" s="24">
        <f>'Рейтинговая таблица организаций'!O777</f>
        <v>98</v>
      </c>
      <c r="I777" s="24">
        <f>'Рейтинговая таблица организаций'!P777</f>
        <v>94</v>
      </c>
      <c r="J777" s="24">
        <f t="shared" si="146"/>
        <v>774</v>
      </c>
      <c r="K777" s="24" t="str">
        <f t="shared" si="147"/>
        <v>МКОУ «Тагадинская СОШ» (Хунзахский район)</v>
      </c>
      <c r="L777" s="24">
        <f>'Рейтинговая таблица организаций'!V777</f>
        <v>100</v>
      </c>
      <c r="M777" s="24">
        <f>'Рейтинговая таблица организаций'!X777</f>
        <v>65</v>
      </c>
      <c r="N777" s="24">
        <f>'Рейтинговая таблица организаций'!Y777</f>
        <v>82</v>
      </c>
      <c r="O777" s="24">
        <f t="shared" si="148"/>
        <v>774</v>
      </c>
      <c r="P777" s="24" t="str">
        <f t="shared" si="149"/>
        <v>МКОУ «Тагадинская СОШ» (Хунзахский район)</v>
      </c>
      <c r="Q777" s="24">
        <f>'Рейтинговая таблица организаций'!AD777</f>
        <v>0</v>
      </c>
      <c r="R777" s="24">
        <f>'Рейтинговая таблица организаций'!AE777</f>
        <v>0</v>
      </c>
      <c r="S777" s="7">
        <f>'Рейтинговая таблица организаций'!AF777</f>
        <v>50</v>
      </c>
      <c r="T777" s="24">
        <f>'Рейтинговая таблица организаций'!AG777</f>
        <v>15</v>
      </c>
      <c r="U777" s="24">
        <f t="shared" si="150"/>
        <v>774</v>
      </c>
      <c r="V777" s="24" t="str">
        <f t="shared" si="151"/>
        <v>МКОУ «Тагадинская СОШ» (Хунзахский район)</v>
      </c>
      <c r="W777" s="24">
        <f>'Рейтинговая таблица организаций'!AN777</f>
        <v>89</v>
      </c>
      <c r="X777" s="24">
        <f>'Рейтинговая таблица организаций'!AO777</f>
        <v>95</v>
      </c>
      <c r="Y777" s="24">
        <f>'Рейтинговая таблица организаций'!AP777</f>
        <v>96</v>
      </c>
      <c r="Z777" s="24">
        <f>'Рейтинговая таблица организаций'!AQ777</f>
        <v>93</v>
      </c>
      <c r="AA777" s="24">
        <f t="shared" si="152"/>
        <v>774</v>
      </c>
      <c r="AB777" s="24" t="str">
        <f t="shared" si="153"/>
        <v>МКОУ «Тагадинская СОШ» (Хунзахский район)</v>
      </c>
      <c r="AC777" s="24">
        <f>'Рейтинговая таблица организаций'!AX777</f>
        <v>97</v>
      </c>
      <c r="AD777" s="24">
        <f>'Рейтинговая таблица организаций'!AY777</f>
        <v>95</v>
      </c>
      <c r="AE777" s="24">
        <f>'Рейтинговая таблица организаций'!AZ777</f>
        <v>97</v>
      </c>
      <c r="AF777" s="24">
        <f>'Рейтинговая таблица организаций'!BA777</f>
        <v>96</v>
      </c>
      <c r="AG777" s="24">
        <f t="shared" si="154"/>
        <v>774</v>
      </c>
      <c r="AH777" s="24" t="str">
        <f t="shared" si="155"/>
        <v>МКОУ «Тагадинская СОШ» (Хунзахский район)</v>
      </c>
      <c r="AI777" s="24">
        <f>'Рейтинговая таблица организаций'!BB777</f>
        <v>76</v>
      </c>
    </row>
    <row r="778" spans="1:35" s="24" customFormat="1" x14ac:dyDescent="0.25">
      <c r="A778" s="24">
        <f>'Рейтинговая таблица организаций'!A778</f>
        <v>775</v>
      </c>
      <c r="B778" s="24" t="str">
        <f>'Рейтинговая таблица организаций'!B778</f>
        <v>МКОУ «Уздалросинская СОШ» (Хунзахский район)</v>
      </c>
      <c r="C778" s="24">
        <f>'Рейтинговая таблица организаций'!C778</f>
        <v>45</v>
      </c>
      <c r="D778" s="24">
        <f t="shared" si="144"/>
        <v>775</v>
      </c>
      <c r="E778" s="24" t="str">
        <f t="shared" si="145"/>
        <v>МКОУ «Уздалросинская СОШ» (Хунзахский район)</v>
      </c>
      <c r="F778" s="24">
        <f>'Рейтинговая таблица организаций'!M778</f>
        <v>70</v>
      </c>
      <c r="G778" s="24">
        <f>'Рейтинговая таблица организаций'!N778</f>
        <v>100</v>
      </c>
      <c r="H778" s="24">
        <f>'Рейтинговая таблица организаций'!O778</f>
        <v>96</v>
      </c>
      <c r="I778" s="24">
        <f>'Рейтинговая таблица организаций'!P778</f>
        <v>89</v>
      </c>
      <c r="J778" s="24">
        <f t="shared" si="146"/>
        <v>775</v>
      </c>
      <c r="K778" s="24" t="str">
        <f t="shared" si="147"/>
        <v>МКОУ «Уздалросинская СОШ» (Хунзахский район)</v>
      </c>
      <c r="L778" s="24">
        <f>'Рейтинговая таблица организаций'!V778</f>
        <v>100</v>
      </c>
      <c r="M778" s="24">
        <f>'Рейтинговая таблица организаций'!X778</f>
        <v>84</v>
      </c>
      <c r="N778" s="24">
        <f>'Рейтинговая таблица организаций'!Y778</f>
        <v>92</v>
      </c>
      <c r="O778" s="24">
        <f t="shared" si="148"/>
        <v>775</v>
      </c>
      <c r="P778" s="24" t="str">
        <f t="shared" si="149"/>
        <v>МКОУ «Уздалросинская СОШ» (Хунзахский район)</v>
      </c>
      <c r="Q778" s="24">
        <f>'Рейтинговая таблица организаций'!AD778</f>
        <v>40</v>
      </c>
      <c r="R778" s="24">
        <f>'Рейтинговая таблица организаций'!AE778</f>
        <v>40</v>
      </c>
      <c r="S778" s="7">
        <f>'Рейтинговая таблица организаций'!AF778</f>
        <v>100</v>
      </c>
      <c r="T778" s="24">
        <f>'Рейтинговая таблица организаций'!AG778</f>
        <v>58</v>
      </c>
      <c r="U778" s="24">
        <f t="shared" si="150"/>
        <v>775</v>
      </c>
      <c r="V778" s="24" t="str">
        <f t="shared" si="151"/>
        <v>МКОУ «Уздалросинская СОШ» (Хунзахский район)</v>
      </c>
      <c r="W778" s="24">
        <f>'Рейтинговая таблица организаций'!AN778</f>
        <v>98</v>
      </c>
      <c r="X778" s="24">
        <f>'Рейтинговая таблица организаций'!AO778</f>
        <v>93</v>
      </c>
      <c r="Y778" s="24">
        <f>'Рейтинговая таблица организаций'!AP778</f>
        <v>92</v>
      </c>
      <c r="Z778" s="24">
        <f>'Рейтинговая таблица организаций'!AQ778</f>
        <v>95</v>
      </c>
      <c r="AA778" s="24">
        <f t="shared" si="152"/>
        <v>775</v>
      </c>
      <c r="AB778" s="24" t="str">
        <f t="shared" si="153"/>
        <v>МКОУ «Уздалросинская СОШ» (Хунзахский район)</v>
      </c>
      <c r="AC778" s="24">
        <f>'Рейтинговая таблица организаций'!AX778</f>
        <v>87</v>
      </c>
      <c r="AD778" s="24">
        <f>'Рейтинговая таблица организаций'!AY778</f>
        <v>87</v>
      </c>
      <c r="AE778" s="24">
        <f>'Рейтинговая таблица организаций'!AZ778</f>
        <v>93</v>
      </c>
      <c r="AF778" s="24">
        <f>'Рейтинговая таблица организаций'!BA778</f>
        <v>88</v>
      </c>
      <c r="AG778" s="24">
        <f t="shared" si="154"/>
        <v>775</v>
      </c>
      <c r="AH778" s="24" t="str">
        <f t="shared" si="155"/>
        <v>МКОУ «Уздалросинская СОШ» (Хунзахский район)</v>
      </c>
      <c r="AI778" s="24">
        <f>'Рейтинговая таблица организаций'!BB778</f>
        <v>84.4</v>
      </c>
    </row>
    <row r="779" spans="1:35" s="24" customFormat="1" x14ac:dyDescent="0.25">
      <c r="A779" s="24">
        <f>'Рейтинговая таблица организаций'!A779</f>
        <v>776</v>
      </c>
      <c r="B779" s="24" t="str">
        <f>'Рейтинговая таблица организаций'!B779</f>
        <v>МКОУ «Хариколинская СОШ им.А.Бижанова» (Хунзахский район)</v>
      </c>
      <c r="C779" s="24">
        <f>'Рейтинговая таблица организаций'!C779</f>
        <v>36</v>
      </c>
      <c r="D779" s="24">
        <f t="shared" si="144"/>
        <v>776</v>
      </c>
      <c r="E779" s="24" t="str">
        <f t="shared" si="145"/>
        <v>МКОУ «Хариколинская СОШ им.А.Бижанова» (Хунзахский район)</v>
      </c>
      <c r="F779" s="24">
        <f>'Рейтинговая таблица организаций'!M779</f>
        <v>99</v>
      </c>
      <c r="G779" s="24">
        <f>'Рейтинговая таблица организаций'!N779</f>
        <v>90</v>
      </c>
      <c r="H779" s="24">
        <f>'Рейтинговая таблица организаций'!O779</f>
        <v>93</v>
      </c>
      <c r="I779" s="24">
        <f>'Рейтинговая таблица организаций'!P779</f>
        <v>94</v>
      </c>
      <c r="J779" s="24">
        <f t="shared" si="146"/>
        <v>776</v>
      </c>
      <c r="K779" s="24" t="str">
        <f t="shared" si="147"/>
        <v>МКОУ «Хариколинская СОШ им.А.Бижанова» (Хунзахский район)</v>
      </c>
      <c r="L779" s="24">
        <f>'Рейтинговая таблица организаций'!V779</f>
        <v>20</v>
      </c>
      <c r="M779" s="24">
        <f>'Рейтинговая таблица организаций'!X779</f>
        <v>64</v>
      </c>
      <c r="N779" s="24">
        <f>'Рейтинговая таблица организаций'!Y779</f>
        <v>42</v>
      </c>
      <c r="O779" s="24">
        <f t="shared" si="148"/>
        <v>776</v>
      </c>
      <c r="P779" s="24" t="str">
        <f t="shared" si="149"/>
        <v>МКОУ «Хариколинская СОШ им.А.Бижанова» (Хунзахский район)</v>
      </c>
      <c r="Q779" s="24">
        <f>'Рейтинговая таблица организаций'!AD779</f>
        <v>0</v>
      </c>
      <c r="R779" s="24">
        <f>'Рейтинговая таблица организаций'!AE779</f>
        <v>20</v>
      </c>
      <c r="S779" s="7">
        <f>'Рейтинговая таблица организаций'!AF779</f>
        <v>66.666666666666671</v>
      </c>
      <c r="T779" s="24">
        <f>'Рейтинговая таблица организаций'!AG779</f>
        <v>28</v>
      </c>
      <c r="U779" s="24">
        <f t="shared" si="150"/>
        <v>776</v>
      </c>
      <c r="V779" s="24" t="str">
        <f t="shared" si="151"/>
        <v>МКОУ «Хариколинская СОШ им.А.Бижанова» (Хунзахский район)</v>
      </c>
      <c r="W779" s="24">
        <f>'Рейтинговая таблица организаций'!AN779</f>
        <v>94</v>
      </c>
      <c r="X779" s="24">
        <f>'Рейтинговая таблица организаций'!AO779</f>
        <v>94</v>
      </c>
      <c r="Y779" s="24">
        <f>'Рейтинговая таблица организаций'!AP779</f>
        <v>96</v>
      </c>
      <c r="Z779" s="24">
        <f>'Рейтинговая таблица организаций'!AQ779</f>
        <v>94</v>
      </c>
      <c r="AA779" s="24">
        <f t="shared" si="152"/>
        <v>776</v>
      </c>
      <c r="AB779" s="24" t="str">
        <f t="shared" si="153"/>
        <v>МКОУ «Хариколинская СОШ им.А.Бижанова» (Хунзахский район)</v>
      </c>
      <c r="AC779" s="24">
        <f>'Рейтинговая таблица организаций'!AX779</f>
        <v>100</v>
      </c>
      <c r="AD779" s="24">
        <f>'Рейтинговая таблица организаций'!AY779</f>
        <v>100</v>
      </c>
      <c r="AE779" s="24">
        <f>'Рейтинговая таблица организаций'!AZ779</f>
        <v>97</v>
      </c>
      <c r="AF779" s="24">
        <f>'Рейтинговая таблица организаций'!BA779</f>
        <v>99</v>
      </c>
      <c r="AG779" s="24">
        <f t="shared" si="154"/>
        <v>776</v>
      </c>
      <c r="AH779" s="24" t="str">
        <f t="shared" si="155"/>
        <v>МКОУ «Хариколинская СОШ им.А.Бижанова» (Хунзахский район)</v>
      </c>
      <c r="AI779" s="24">
        <f>'Рейтинговая таблица организаций'!BB779</f>
        <v>71.400000000000006</v>
      </c>
    </row>
    <row r="780" spans="1:35" s="24" customFormat="1" x14ac:dyDescent="0.25">
      <c r="A780" s="24">
        <f>'Рейтинговая таблица организаций'!A780</f>
        <v>777</v>
      </c>
      <c r="B780" s="24" t="str">
        <f>'Рейтинговая таблица организаций'!B780</f>
        <v>МКОУ «Гацалухская ООШ» (Хунзахский район)</v>
      </c>
      <c r="C780" s="24">
        <f>'Рейтинговая таблица организаций'!C780</f>
        <v>32</v>
      </c>
      <c r="D780" s="24">
        <f t="shared" si="144"/>
        <v>777</v>
      </c>
      <c r="E780" s="24" t="str">
        <f t="shared" si="145"/>
        <v>МКОУ «Гацалухская ООШ» (Хунзахский район)</v>
      </c>
      <c r="F780" s="24">
        <f>'Рейтинговая таблица организаций'!M780</f>
        <v>74</v>
      </c>
      <c r="G780" s="24">
        <f>'Рейтинговая таблица организаций'!N780</f>
        <v>100</v>
      </c>
      <c r="H780" s="24">
        <f>'Рейтинговая таблица организаций'!O780</f>
        <v>83</v>
      </c>
      <c r="I780" s="24">
        <f>'Рейтинговая таблица организаций'!P780</f>
        <v>85</v>
      </c>
      <c r="J780" s="24">
        <f t="shared" si="146"/>
        <v>777</v>
      </c>
      <c r="K780" s="24" t="str">
        <f t="shared" si="147"/>
        <v>МКОУ «Гацалухская ООШ» (Хунзахский район)</v>
      </c>
      <c r="L780" s="24">
        <f>'Рейтинговая таблица организаций'!V780</f>
        <v>40</v>
      </c>
      <c r="M780" s="24">
        <f>'Рейтинговая таблица организаций'!X780</f>
        <v>72</v>
      </c>
      <c r="N780" s="24">
        <f>'Рейтинговая таблица организаций'!Y780</f>
        <v>56</v>
      </c>
      <c r="O780" s="24">
        <f t="shared" si="148"/>
        <v>777</v>
      </c>
      <c r="P780" s="24" t="str">
        <f t="shared" si="149"/>
        <v>МКОУ «Гацалухская ООШ» (Хунзахский район)</v>
      </c>
      <c r="Q780" s="24">
        <f>'Рейтинговая таблица организаций'!AD780</f>
        <v>0</v>
      </c>
      <c r="R780" s="24">
        <f>'Рейтинговая таблица организаций'!AE780</f>
        <v>20</v>
      </c>
      <c r="S780" s="7">
        <f>'Рейтинговая таблица организаций'!AF780</f>
        <v>42.857142857142854</v>
      </c>
      <c r="T780" s="24">
        <f>'Рейтинговая таблица организаций'!AG780</f>
        <v>21</v>
      </c>
      <c r="U780" s="24">
        <f t="shared" si="150"/>
        <v>777</v>
      </c>
      <c r="V780" s="24" t="str">
        <f t="shared" si="151"/>
        <v>МКОУ «Гацалухская ООШ» (Хунзахский район)</v>
      </c>
      <c r="W780" s="24">
        <f>'Рейтинговая таблица организаций'!AN780</f>
        <v>81</v>
      </c>
      <c r="X780" s="24">
        <f>'Рейтинговая таблица организаций'!AO780</f>
        <v>94</v>
      </c>
      <c r="Y780" s="24">
        <f>'Рейтинговая таблица организаций'!AP780</f>
        <v>83</v>
      </c>
      <c r="Z780" s="24">
        <f>'Рейтинговая таблица организаций'!AQ780</f>
        <v>87</v>
      </c>
      <c r="AA780" s="24">
        <f t="shared" si="152"/>
        <v>777</v>
      </c>
      <c r="AB780" s="24" t="str">
        <f t="shared" si="153"/>
        <v>МКОУ «Гацалухская ООШ» (Хунзахский район)</v>
      </c>
      <c r="AC780" s="24">
        <f>'Рейтинговая таблица организаций'!AX780</f>
        <v>75</v>
      </c>
      <c r="AD780" s="24">
        <f>'Рейтинговая таблица организаций'!AY780</f>
        <v>97</v>
      </c>
      <c r="AE780" s="24">
        <f>'Рейтинговая таблица организаций'!AZ780</f>
        <v>69</v>
      </c>
      <c r="AF780" s="24">
        <f>'Рейтинговая таблица организаций'!BA780</f>
        <v>83</v>
      </c>
      <c r="AG780" s="24">
        <f t="shared" si="154"/>
        <v>777</v>
      </c>
      <c r="AH780" s="24" t="str">
        <f t="shared" si="155"/>
        <v>МКОУ «Гацалухская ООШ» (Хунзахский район)</v>
      </c>
      <c r="AI780" s="24">
        <f>'Рейтинговая таблица организаций'!BB780</f>
        <v>66.400000000000006</v>
      </c>
    </row>
    <row r="781" spans="1:35" s="24" customFormat="1" x14ac:dyDescent="0.25">
      <c r="A781" s="24">
        <f>'Рейтинговая таблица организаций'!A781</f>
        <v>778</v>
      </c>
      <c r="B781" s="24" t="str">
        <f>'Рейтинговая таблица организаций'!B781</f>
        <v>МКОУ «Заибская ООШ» (Хунзахский район)</v>
      </c>
      <c r="C781" s="24">
        <f>'Рейтинговая таблица организаций'!C781</f>
        <v>17</v>
      </c>
      <c r="D781" s="24">
        <f t="shared" si="144"/>
        <v>778</v>
      </c>
      <c r="E781" s="24" t="str">
        <f t="shared" si="145"/>
        <v>МКОУ «Заибская ООШ» (Хунзахский район)</v>
      </c>
      <c r="F781" s="24">
        <f>'Рейтинговая таблица организаций'!M781</f>
        <v>99</v>
      </c>
      <c r="G781" s="24">
        <f>'Рейтинговая таблица организаций'!N781</f>
        <v>100</v>
      </c>
      <c r="H781" s="24">
        <f>'Рейтинговая таблица организаций'!O781</f>
        <v>86</v>
      </c>
      <c r="I781" s="24">
        <f>'Рейтинговая таблица организаций'!P781</f>
        <v>94</v>
      </c>
      <c r="J781" s="24">
        <f t="shared" si="146"/>
        <v>778</v>
      </c>
      <c r="K781" s="24" t="str">
        <f t="shared" si="147"/>
        <v>МКОУ «Заибская ООШ» (Хунзахский район)</v>
      </c>
      <c r="L781" s="24">
        <f>'Рейтинговая таблица организаций'!V781</f>
        <v>80</v>
      </c>
      <c r="M781" s="24">
        <f>'Рейтинговая таблица организаций'!X781</f>
        <v>76</v>
      </c>
      <c r="N781" s="24">
        <f>'Рейтинговая таблица организаций'!Y781</f>
        <v>78</v>
      </c>
      <c r="O781" s="24">
        <f t="shared" si="148"/>
        <v>778</v>
      </c>
      <c r="P781" s="24" t="str">
        <f t="shared" si="149"/>
        <v>МКОУ «Заибская ООШ» (Хунзахский район)</v>
      </c>
      <c r="Q781" s="24">
        <f>'Рейтинговая таблица организаций'!AD781</f>
        <v>20</v>
      </c>
      <c r="R781" s="24">
        <f>'Рейтинговая таблица организаций'!AE781</f>
        <v>20</v>
      </c>
      <c r="S781" s="7">
        <f>'Рейтинговая таблица организаций'!AF781</f>
        <v>50</v>
      </c>
      <c r="T781" s="24">
        <f>'Рейтинговая таблица организаций'!AG781</f>
        <v>29</v>
      </c>
      <c r="U781" s="24">
        <f t="shared" si="150"/>
        <v>778</v>
      </c>
      <c r="V781" s="24" t="str">
        <f t="shared" si="151"/>
        <v>МКОУ «Заибская ООШ» (Хунзахский район)</v>
      </c>
      <c r="W781" s="24">
        <f>'Рейтинговая таблица организаций'!AN781</f>
        <v>100</v>
      </c>
      <c r="X781" s="24">
        <f>'Рейтинговая таблица организаций'!AO781</f>
        <v>94</v>
      </c>
      <c r="Y781" s="24">
        <f>'Рейтинговая таблица организаций'!AP781</f>
        <v>80</v>
      </c>
      <c r="Z781" s="24">
        <f>'Рейтинговая таблица организаций'!AQ781</f>
        <v>94</v>
      </c>
      <c r="AA781" s="24">
        <f t="shared" si="152"/>
        <v>778</v>
      </c>
      <c r="AB781" s="24" t="str">
        <f t="shared" si="153"/>
        <v>МКОУ «Заибская ООШ» (Хунзахский район)</v>
      </c>
      <c r="AC781" s="24">
        <f>'Рейтинговая таблица организаций'!AX781</f>
        <v>94</v>
      </c>
      <c r="AD781" s="24">
        <f>'Рейтинговая таблица организаций'!AY781</f>
        <v>88</v>
      </c>
      <c r="AE781" s="24">
        <f>'Рейтинговая таблица организаций'!AZ781</f>
        <v>94</v>
      </c>
      <c r="AF781" s="24">
        <f>'Рейтинговая таблица организаций'!BA781</f>
        <v>92</v>
      </c>
      <c r="AG781" s="24">
        <f t="shared" si="154"/>
        <v>778</v>
      </c>
      <c r="AH781" s="24" t="str">
        <f t="shared" si="155"/>
        <v>МКОУ «Заибская ООШ» (Хунзахский район)</v>
      </c>
      <c r="AI781" s="24">
        <f>'Рейтинговая таблица организаций'!BB781</f>
        <v>77.400000000000006</v>
      </c>
    </row>
    <row r="782" spans="1:35" s="24" customFormat="1" x14ac:dyDescent="0.25">
      <c r="A782" s="24">
        <f>'Рейтинговая таблица организаций'!A782</f>
        <v>779</v>
      </c>
      <c r="B782" s="24" t="str">
        <f>'Рейтинговая таблица организаций'!B782</f>
        <v>МКОУ «Кахская ООШ» (Хунзахский район)</v>
      </c>
      <c r="C782" s="24">
        <f>'Рейтинговая таблица организаций'!C782</f>
        <v>6</v>
      </c>
      <c r="D782" s="24">
        <f t="shared" si="144"/>
        <v>779</v>
      </c>
      <c r="E782" s="24" t="str">
        <f t="shared" si="145"/>
        <v>МКОУ «Кахская ООШ» (Хунзахский район)</v>
      </c>
      <c r="F782" s="24">
        <f>'Рейтинговая таблица организаций'!M782</f>
        <v>88</v>
      </c>
      <c r="G782" s="24">
        <f>'Рейтинговая таблица организаций'!N782</f>
        <v>90</v>
      </c>
      <c r="H782" s="24">
        <f>'Рейтинговая таблица организаций'!O782</f>
        <v>100</v>
      </c>
      <c r="I782" s="24">
        <f>'Рейтинговая таблица организаций'!P782</f>
        <v>93</v>
      </c>
      <c r="J782" s="24">
        <f t="shared" si="146"/>
        <v>779</v>
      </c>
      <c r="K782" s="24" t="str">
        <f t="shared" si="147"/>
        <v>МКОУ «Кахская ООШ» (Хунзахский район)</v>
      </c>
      <c r="L782" s="24">
        <f>'Рейтинговая таблица организаций'!V782</f>
        <v>40</v>
      </c>
      <c r="M782" s="24">
        <f>'Рейтинговая таблица организаций'!X782</f>
        <v>83</v>
      </c>
      <c r="N782" s="24">
        <f>'Рейтинговая таблица организаций'!Y782</f>
        <v>61</v>
      </c>
      <c r="O782" s="24">
        <f t="shared" si="148"/>
        <v>779</v>
      </c>
      <c r="P782" s="24" t="str">
        <f t="shared" si="149"/>
        <v>МКОУ «Кахская ООШ» (Хунзахский район)</v>
      </c>
      <c r="Q782" s="24">
        <f>'Рейтинговая таблица организаций'!AD782</f>
        <v>0</v>
      </c>
      <c r="R782" s="24">
        <f>'Рейтинговая таблица организаций'!AE782</f>
        <v>20</v>
      </c>
      <c r="S782" s="7">
        <f>'Рейтинговая таблица организаций'!AF782</f>
        <v>71.428571428571431</v>
      </c>
      <c r="T782" s="24">
        <f>'Рейтинговая таблица организаций'!AG782</f>
        <v>29</v>
      </c>
      <c r="U782" s="24">
        <f t="shared" si="150"/>
        <v>779</v>
      </c>
      <c r="V782" s="24" t="str">
        <f t="shared" si="151"/>
        <v>МКОУ «Кахская ООШ» (Хунзахский район)</v>
      </c>
      <c r="W782" s="24">
        <f>'Рейтинговая таблица организаций'!AN782</f>
        <v>100</v>
      </c>
      <c r="X782" s="24">
        <f>'Рейтинговая таблица организаций'!AO782</f>
        <v>100</v>
      </c>
      <c r="Y782" s="24">
        <f>'Рейтинговая таблица организаций'!AP782</f>
        <v>100</v>
      </c>
      <c r="Z782" s="24">
        <f>'Рейтинговая таблица организаций'!AQ782</f>
        <v>100</v>
      </c>
      <c r="AA782" s="24">
        <f t="shared" si="152"/>
        <v>779</v>
      </c>
      <c r="AB782" s="24" t="str">
        <f t="shared" si="153"/>
        <v>МКОУ «Кахская ООШ» (Хунзахский район)</v>
      </c>
      <c r="AC782" s="24">
        <f>'Рейтинговая таблица организаций'!AX782</f>
        <v>100</v>
      </c>
      <c r="AD782" s="24">
        <f>'Рейтинговая таблица организаций'!AY782</f>
        <v>83</v>
      </c>
      <c r="AE782" s="24">
        <f>'Рейтинговая таблица организаций'!AZ782</f>
        <v>83</v>
      </c>
      <c r="AF782" s="24">
        <f>'Рейтинговая таблица организаций'!BA782</f>
        <v>90</v>
      </c>
      <c r="AG782" s="24">
        <f t="shared" si="154"/>
        <v>779</v>
      </c>
      <c r="AH782" s="24" t="str">
        <f t="shared" si="155"/>
        <v>МКОУ «Кахская ООШ» (Хунзахский район)</v>
      </c>
      <c r="AI782" s="24">
        <f>'Рейтинговая таблица организаций'!BB782</f>
        <v>74.599999999999994</v>
      </c>
    </row>
    <row r="783" spans="1:35" s="24" customFormat="1" x14ac:dyDescent="0.25">
      <c r="A783" s="24">
        <f>'Рейтинговая таблица организаций'!A783</f>
        <v>780</v>
      </c>
      <c r="B783" s="24" t="str">
        <f>'Рейтинговая таблица организаций'!B783</f>
        <v>МКОУ»Оркачинская ООШ» (Хунзахский район)</v>
      </c>
      <c r="C783" s="24">
        <f>'Рейтинговая таблица организаций'!C783</f>
        <v>18</v>
      </c>
      <c r="D783" s="24">
        <f t="shared" si="144"/>
        <v>780</v>
      </c>
      <c r="E783" s="24" t="str">
        <f t="shared" si="145"/>
        <v>МКОУ»Оркачинская ООШ» (Хунзахский район)</v>
      </c>
      <c r="F783" s="24">
        <f>'Рейтинговая таблица организаций'!M783</f>
        <v>75</v>
      </c>
      <c r="G783" s="24">
        <f>'Рейтинговая таблица организаций'!N783</f>
        <v>90</v>
      </c>
      <c r="H783" s="24">
        <f>'Рейтинговая таблица организаций'!O783</f>
        <v>100</v>
      </c>
      <c r="I783" s="24">
        <f>'Рейтинговая таблица организаций'!P783</f>
        <v>90</v>
      </c>
      <c r="J783" s="24">
        <f t="shared" si="146"/>
        <v>780</v>
      </c>
      <c r="K783" s="24" t="str">
        <f t="shared" si="147"/>
        <v>МКОУ»Оркачинская ООШ» (Хунзахский район)</v>
      </c>
      <c r="L783" s="24">
        <f>'Рейтинговая таблица организаций'!V783</f>
        <v>40</v>
      </c>
      <c r="M783" s="24">
        <f>'Рейтинговая таблица организаций'!X783</f>
        <v>78</v>
      </c>
      <c r="N783" s="24">
        <f>'Рейтинговая таблица организаций'!Y783</f>
        <v>59</v>
      </c>
      <c r="O783" s="24">
        <f t="shared" si="148"/>
        <v>780</v>
      </c>
      <c r="P783" s="24" t="str">
        <f t="shared" si="149"/>
        <v>МКОУ»Оркачинская ООШ» (Хунзахский район)</v>
      </c>
      <c r="Q783" s="24">
        <f>'Рейтинговая таблица организаций'!AD783</f>
        <v>0</v>
      </c>
      <c r="R783" s="24">
        <f>'Рейтинговая таблица организаций'!AE783</f>
        <v>20</v>
      </c>
      <c r="S783" s="7">
        <f>'Рейтинговая таблица организаций'!AF783</f>
        <v>50</v>
      </c>
      <c r="T783" s="24">
        <f>'Рейтинговая таблица организаций'!AG783</f>
        <v>23</v>
      </c>
      <c r="U783" s="24">
        <f t="shared" si="150"/>
        <v>780</v>
      </c>
      <c r="V783" s="24" t="str">
        <f t="shared" si="151"/>
        <v>МКОУ»Оркачинская ООШ» (Хунзахский район)</v>
      </c>
      <c r="W783" s="24">
        <f>'Рейтинговая таблица организаций'!AN783</f>
        <v>89</v>
      </c>
      <c r="X783" s="24">
        <f>'Рейтинговая таблица организаций'!AO783</f>
        <v>94</v>
      </c>
      <c r="Y783" s="24">
        <f>'Рейтинговая таблица организаций'!AP783</f>
        <v>100</v>
      </c>
      <c r="Z783" s="24">
        <f>'Рейтинговая таблица организаций'!AQ783</f>
        <v>93</v>
      </c>
      <c r="AA783" s="24">
        <f t="shared" si="152"/>
        <v>780</v>
      </c>
      <c r="AB783" s="24" t="str">
        <f t="shared" si="153"/>
        <v>МКОУ»Оркачинская ООШ» (Хунзахский район)</v>
      </c>
      <c r="AC783" s="24">
        <f>'Рейтинговая таблица организаций'!AX783</f>
        <v>94</v>
      </c>
      <c r="AD783" s="24">
        <f>'Рейтинговая таблица организаций'!AY783</f>
        <v>94</v>
      </c>
      <c r="AE783" s="24">
        <f>'Рейтинговая таблица организаций'!AZ783</f>
        <v>100</v>
      </c>
      <c r="AF783" s="24">
        <f>'Рейтинговая таблица организаций'!BA783</f>
        <v>95</v>
      </c>
      <c r="AG783" s="24">
        <f t="shared" si="154"/>
        <v>780</v>
      </c>
      <c r="AH783" s="24" t="str">
        <f t="shared" si="155"/>
        <v>МКОУ»Оркачинская ООШ» (Хунзахский район)</v>
      </c>
      <c r="AI783" s="24">
        <f>'Рейтинговая таблица организаций'!BB783</f>
        <v>72</v>
      </c>
    </row>
    <row r="784" spans="1:35" s="24" customFormat="1" x14ac:dyDescent="0.25">
      <c r="A784" s="24">
        <f>'Рейтинговая таблица организаций'!A784</f>
        <v>781</v>
      </c>
      <c r="B784" s="24" t="str">
        <f>'Рейтинговая таблица организаций'!B784</f>
        <v>МОУ «Гозолоколинская НОШ» (Хунзахский район)</v>
      </c>
      <c r="C784" s="24">
        <f>'Рейтинговая таблица организаций'!C784</f>
        <v>2</v>
      </c>
      <c r="D784" s="24">
        <f t="shared" si="144"/>
        <v>781</v>
      </c>
      <c r="E784" s="24" t="str">
        <f t="shared" si="145"/>
        <v>МОУ «Гозолоколинская НОШ» (Хунзахский район)</v>
      </c>
      <c r="F784" s="24">
        <f>'Рейтинговая таблица организаций'!M784</f>
        <v>58</v>
      </c>
      <c r="G784" s="24">
        <f>'Рейтинговая таблица организаций'!N784</f>
        <v>60</v>
      </c>
      <c r="H784" s="24">
        <f>'Рейтинговая таблица организаций'!O784</f>
        <v>100</v>
      </c>
      <c r="I784" s="24">
        <f>'Рейтинговая таблица организаций'!P784</f>
        <v>75</v>
      </c>
      <c r="J784" s="24">
        <f t="shared" si="146"/>
        <v>781</v>
      </c>
      <c r="K784" s="24" t="str">
        <f t="shared" si="147"/>
        <v>МОУ «Гозолоколинская НОШ» (Хунзахский район)</v>
      </c>
      <c r="L784" s="24">
        <f>'Рейтинговая таблица организаций'!V784</f>
        <v>40</v>
      </c>
      <c r="M784" s="24">
        <f>'Рейтинговая таблица организаций'!X784</f>
        <v>100</v>
      </c>
      <c r="N784" s="24">
        <f>'Рейтинговая таблица организаций'!Y784</f>
        <v>70</v>
      </c>
      <c r="O784" s="24">
        <f t="shared" si="148"/>
        <v>781</v>
      </c>
      <c r="P784" s="24" t="str">
        <f t="shared" si="149"/>
        <v>МОУ «Гозолоколинская НОШ» (Хунзахский район)</v>
      </c>
      <c r="Q784" s="24">
        <f>'Рейтинговая таблица организаций'!AD784</f>
        <v>0</v>
      </c>
      <c r="R784" s="24">
        <f>'Рейтинговая таблица организаций'!AE784</f>
        <v>0</v>
      </c>
      <c r="S784" s="7">
        <f>'Рейтинговая таблица организаций'!AF784</f>
        <v>50</v>
      </c>
      <c r="T784" s="24">
        <f>'Рейтинговая таблица организаций'!AG784</f>
        <v>15</v>
      </c>
      <c r="U784" s="24">
        <f t="shared" si="150"/>
        <v>781</v>
      </c>
      <c r="V784" s="24" t="str">
        <f t="shared" si="151"/>
        <v>МОУ «Гозолоколинская НОШ» (Хунзахский район)</v>
      </c>
      <c r="W784" s="24">
        <f>'Рейтинговая таблица организаций'!AN784</f>
        <v>100</v>
      </c>
      <c r="X784" s="24">
        <f>'Рейтинговая таблица организаций'!AO784</f>
        <v>50</v>
      </c>
      <c r="Y784" s="24">
        <f>'Рейтинговая таблица организаций'!AP784</f>
        <v>100</v>
      </c>
      <c r="Z784" s="24">
        <f>'Рейтинговая таблица организаций'!AQ784</f>
        <v>80</v>
      </c>
      <c r="AA784" s="24">
        <f t="shared" si="152"/>
        <v>781</v>
      </c>
      <c r="AB784" s="24" t="str">
        <f t="shared" si="153"/>
        <v>МОУ «Гозолоколинская НОШ» (Хунзахский район)</v>
      </c>
      <c r="AC784" s="24">
        <f>'Рейтинговая таблица организаций'!AX784</f>
        <v>100</v>
      </c>
      <c r="AD784" s="24">
        <f>'Рейтинговая таблица организаций'!AY784</f>
        <v>50</v>
      </c>
      <c r="AE784" s="24">
        <f>'Рейтинговая таблица организаций'!AZ784</f>
        <v>100</v>
      </c>
      <c r="AF784" s="24">
        <f>'Рейтинговая таблица организаций'!BA784</f>
        <v>80</v>
      </c>
      <c r="AG784" s="24">
        <f t="shared" si="154"/>
        <v>781</v>
      </c>
      <c r="AH784" s="24" t="str">
        <f t="shared" si="155"/>
        <v>МОУ «Гозолоколинская НОШ» (Хунзахский район)</v>
      </c>
      <c r="AI784" s="24">
        <f>'Рейтинговая таблица организаций'!BB784</f>
        <v>64</v>
      </c>
    </row>
    <row r="785" spans="1:35" s="24" customFormat="1" x14ac:dyDescent="0.25">
      <c r="A785" s="24">
        <f>'Рейтинговая таблица организаций'!A785</f>
        <v>782</v>
      </c>
      <c r="B785" s="24" t="str">
        <f>'Рейтинговая таблица организаций'!B785</f>
        <v>МКОУ «Хининская НОШ» (Хунзахский район)</v>
      </c>
      <c r="C785" s="24">
        <f>'Рейтинговая таблица организаций'!C785</f>
        <v>32</v>
      </c>
      <c r="D785" s="24">
        <f t="shared" ref="D785:D848" si="156">A785</f>
        <v>782</v>
      </c>
      <c r="E785" s="24" t="str">
        <f t="shared" ref="E785:E848" si="157">B785</f>
        <v>МКОУ «Хининская НОШ» (Хунзахский район)</v>
      </c>
      <c r="F785" s="24">
        <f>'Рейтинговая таблица организаций'!M785</f>
        <v>100</v>
      </c>
      <c r="G785" s="24">
        <f>'Рейтинговая таблица организаций'!N785</f>
        <v>60</v>
      </c>
      <c r="H785" s="24">
        <f>'Рейтинговая таблица организаций'!O785</f>
        <v>96</v>
      </c>
      <c r="I785" s="24">
        <f>'Рейтинговая таблица организаций'!P785</f>
        <v>86</v>
      </c>
      <c r="J785" s="24">
        <f t="shared" ref="J785:J848" si="158">A785</f>
        <v>782</v>
      </c>
      <c r="K785" s="24" t="str">
        <f t="shared" ref="K785:K848" si="159">B785</f>
        <v>МКОУ «Хининская НОШ» (Хунзахский район)</v>
      </c>
      <c r="L785" s="24">
        <f>'Рейтинговая таблица организаций'!V785</f>
        <v>20</v>
      </c>
      <c r="M785" s="24">
        <f>'Рейтинговая таблица организаций'!X785</f>
        <v>84</v>
      </c>
      <c r="N785" s="24">
        <f>'Рейтинговая таблица организаций'!Y785</f>
        <v>52</v>
      </c>
      <c r="O785" s="24">
        <f t="shared" ref="O785:O848" si="160">A785</f>
        <v>782</v>
      </c>
      <c r="P785" s="24" t="str">
        <f t="shared" ref="P785:P848" si="161">B785</f>
        <v>МКОУ «Хининская НОШ» (Хунзахский район)</v>
      </c>
      <c r="Q785" s="24">
        <f>'Рейтинговая таблица организаций'!AD785</f>
        <v>0</v>
      </c>
      <c r="R785" s="24">
        <f>'Рейтинговая таблица организаций'!AE785</f>
        <v>0</v>
      </c>
      <c r="S785" s="7">
        <f>'Рейтинговая таблица организаций'!AF785</f>
        <v>66.666666666666671</v>
      </c>
      <c r="T785" s="24">
        <f>'Рейтинговая таблица организаций'!AG785</f>
        <v>20</v>
      </c>
      <c r="U785" s="24">
        <f t="shared" ref="U785:U848" si="162">A785</f>
        <v>782</v>
      </c>
      <c r="V785" s="24" t="str">
        <f t="shared" ref="V785:V848" si="163">B785</f>
        <v>МКОУ «Хининская НОШ» (Хунзахский район)</v>
      </c>
      <c r="W785" s="24">
        <f>'Рейтинговая таблица организаций'!AN785</f>
        <v>94</v>
      </c>
      <c r="X785" s="24">
        <f>'Рейтинговая таблица организаций'!AO785</f>
        <v>94</v>
      </c>
      <c r="Y785" s="24">
        <f>'Рейтинговая таблица организаций'!AP785</f>
        <v>100</v>
      </c>
      <c r="Z785" s="24">
        <f>'Рейтинговая таблица организаций'!AQ785</f>
        <v>95</v>
      </c>
      <c r="AA785" s="24">
        <f t="shared" ref="AA785:AA848" si="164">A785</f>
        <v>782</v>
      </c>
      <c r="AB785" s="24" t="str">
        <f t="shared" ref="AB785:AB848" si="165">B785</f>
        <v>МКОУ «Хининская НОШ» (Хунзахский район)</v>
      </c>
      <c r="AC785" s="24">
        <f>'Рейтинговая таблица организаций'!AX785</f>
        <v>94</v>
      </c>
      <c r="AD785" s="24">
        <f>'Рейтинговая таблица организаций'!AY785</f>
        <v>94</v>
      </c>
      <c r="AE785" s="24">
        <f>'Рейтинговая таблица организаций'!AZ785</f>
        <v>94</v>
      </c>
      <c r="AF785" s="24">
        <f>'Рейтинговая таблица организаций'!BA785</f>
        <v>94</v>
      </c>
      <c r="AG785" s="24">
        <f t="shared" ref="AG785:AG848" si="166">A785</f>
        <v>782</v>
      </c>
      <c r="AH785" s="24" t="str">
        <f t="shared" ref="AH785:AH848" si="167">B785</f>
        <v>МКОУ «Хининская НОШ» (Хунзахский район)</v>
      </c>
      <c r="AI785" s="24">
        <f>'Рейтинговая таблица организаций'!BB785</f>
        <v>69.400000000000006</v>
      </c>
    </row>
    <row r="786" spans="1:35" s="24" customFormat="1" x14ac:dyDescent="0.25">
      <c r="A786" s="24">
        <f>'Рейтинговая таблица организаций'!A786</f>
        <v>783</v>
      </c>
      <c r="B786" s="24" t="str">
        <f>'Рейтинговая таблица организаций'!B786</f>
        <v>МКОУ «Чондотлинская НОШ» (Хунзахский район)</v>
      </c>
      <c r="C786" s="24">
        <f>'Рейтинговая таблица организаций'!C786</f>
        <v>32</v>
      </c>
      <c r="D786" s="24">
        <f t="shared" si="156"/>
        <v>783</v>
      </c>
      <c r="E786" s="24" t="str">
        <f t="shared" si="157"/>
        <v>МКОУ «Чондотлинская НОШ» (Хунзахский район)</v>
      </c>
      <c r="F786" s="24">
        <f>'Рейтинговая таблица организаций'!M786</f>
        <v>68</v>
      </c>
      <c r="G786" s="24">
        <f>'Рейтинговая таблица организаций'!N786</f>
        <v>60</v>
      </c>
      <c r="H786" s="24">
        <f>'Рейтинговая таблица организаций'!O786</f>
        <v>100</v>
      </c>
      <c r="I786" s="24">
        <f>'Рейтинговая таблица организаций'!P786</f>
        <v>78</v>
      </c>
      <c r="J786" s="24">
        <f t="shared" si="158"/>
        <v>783</v>
      </c>
      <c r="K786" s="24" t="str">
        <f t="shared" si="159"/>
        <v>МКОУ «Чондотлинская НОШ» (Хунзахский район)</v>
      </c>
      <c r="L786" s="24">
        <f>'Рейтинговая таблица организаций'!V786</f>
        <v>40</v>
      </c>
      <c r="M786" s="24">
        <f>'Рейтинговая таблица организаций'!X786</f>
        <v>97</v>
      </c>
      <c r="N786" s="24">
        <f>'Рейтинговая таблица организаций'!Y786</f>
        <v>68</v>
      </c>
      <c r="O786" s="24">
        <f t="shared" si="160"/>
        <v>783</v>
      </c>
      <c r="P786" s="24" t="str">
        <f t="shared" si="161"/>
        <v>МКОУ «Чондотлинская НОШ» (Хунзахский район)</v>
      </c>
      <c r="Q786" s="24">
        <f>'Рейтинговая таблица организаций'!AD786</f>
        <v>0</v>
      </c>
      <c r="R786" s="24">
        <f>'Рейтинговая таблица организаций'!AE786</f>
        <v>0</v>
      </c>
      <c r="S786" s="7">
        <f>'Рейтинговая таблица организаций'!AF786</f>
        <v>33.333333333333336</v>
      </c>
      <c r="T786" s="24">
        <f>'Рейтинговая таблица организаций'!AG786</f>
        <v>10</v>
      </c>
      <c r="U786" s="24">
        <f t="shared" si="162"/>
        <v>783</v>
      </c>
      <c r="V786" s="24" t="str">
        <f t="shared" si="163"/>
        <v>МКОУ «Чондотлинская НОШ» (Хунзахский район)</v>
      </c>
      <c r="W786" s="24">
        <f>'Рейтинговая таблица организаций'!AN786</f>
        <v>100</v>
      </c>
      <c r="X786" s="24">
        <f>'Рейтинговая таблица организаций'!AO786</f>
        <v>100</v>
      </c>
      <c r="Y786" s="24">
        <f>'Рейтинговая таблица организаций'!AP786</f>
        <v>100</v>
      </c>
      <c r="Z786" s="24">
        <f>'Рейтинговая таблица организаций'!AQ786</f>
        <v>100</v>
      </c>
      <c r="AA786" s="24">
        <f t="shared" si="164"/>
        <v>783</v>
      </c>
      <c r="AB786" s="24" t="str">
        <f t="shared" si="165"/>
        <v>МКОУ «Чондотлинская НОШ» (Хунзахский район)</v>
      </c>
      <c r="AC786" s="24">
        <f>'Рейтинговая таблица организаций'!AX786</f>
        <v>100</v>
      </c>
      <c r="AD786" s="24">
        <f>'Рейтинговая таблица организаций'!AY786</f>
        <v>100</v>
      </c>
      <c r="AE786" s="24">
        <f>'Рейтинговая таблица организаций'!AZ786</f>
        <v>97</v>
      </c>
      <c r="AF786" s="24">
        <f>'Рейтинговая таблица организаций'!BA786</f>
        <v>99</v>
      </c>
      <c r="AG786" s="24">
        <f t="shared" si="166"/>
        <v>783</v>
      </c>
      <c r="AH786" s="24" t="str">
        <f t="shared" si="167"/>
        <v>МКОУ «Чондотлинская НОШ» (Хунзахский район)</v>
      </c>
      <c r="AI786" s="24">
        <f>'Рейтинговая таблица организаций'!BB786</f>
        <v>71</v>
      </c>
    </row>
    <row r="787" spans="1:35" s="24" customFormat="1" x14ac:dyDescent="0.25">
      <c r="A787" s="24">
        <f>'Рейтинговая таблица организаций'!A787</f>
        <v>784</v>
      </c>
      <c r="B787" s="24" t="str">
        <f>'Рейтинговая таблица организаций'!B787</f>
        <v>МКОУ «Эбутинская НОШ» (Хунзахский район)</v>
      </c>
      <c r="C787" s="24">
        <f>'Рейтинговая таблица организаций'!C787</f>
        <v>3</v>
      </c>
      <c r="D787" s="24">
        <f t="shared" si="156"/>
        <v>784</v>
      </c>
      <c r="E787" s="24" t="str">
        <f t="shared" si="157"/>
        <v>МКОУ «Эбутинская НОШ» (Хунзахский район)</v>
      </c>
      <c r="F787" s="24">
        <f>'Рейтинговая таблица организаций'!M787</f>
        <v>76</v>
      </c>
      <c r="G787" s="24">
        <f>'Рейтинговая таблица организаций'!N787</f>
        <v>60</v>
      </c>
      <c r="H787" s="24">
        <f>'Рейтинговая таблица организаций'!O787</f>
        <v>100</v>
      </c>
      <c r="I787" s="24">
        <f>'Рейтинговая таблица организаций'!P787</f>
        <v>81</v>
      </c>
      <c r="J787" s="24">
        <f t="shared" si="158"/>
        <v>784</v>
      </c>
      <c r="K787" s="24" t="str">
        <f t="shared" si="159"/>
        <v>МКОУ «Эбутинская НОШ» (Хунзахский район)</v>
      </c>
      <c r="L787" s="24">
        <f>'Рейтинговая таблица организаций'!V787</f>
        <v>60</v>
      </c>
      <c r="M787" s="24">
        <f>'Рейтинговая таблица организаций'!X787</f>
        <v>67</v>
      </c>
      <c r="N787" s="24">
        <f>'Рейтинговая таблица организаций'!Y787</f>
        <v>63</v>
      </c>
      <c r="O787" s="24">
        <f t="shared" si="160"/>
        <v>784</v>
      </c>
      <c r="P787" s="24" t="str">
        <f t="shared" si="161"/>
        <v>МКОУ «Эбутинская НОШ» (Хунзахский район)</v>
      </c>
      <c r="Q787" s="24">
        <f>'Рейтинговая таблица организаций'!AD787</f>
        <v>0</v>
      </c>
      <c r="R787" s="24">
        <f>'Рейтинговая таблица организаций'!AE787</f>
        <v>0</v>
      </c>
      <c r="S787" s="7">
        <f>'Рейтинговая таблица организаций'!AF787</f>
        <v>50</v>
      </c>
      <c r="T787" s="24">
        <f>'Рейтинговая таблица организаций'!AG787</f>
        <v>15</v>
      </c>
      <c r="U787" s="24">
        <f t="shared" si="162"/>
        <v>784</v>
      </c>
      <c r="V787" s="24" t="str">
        <f t="shared" si="163"/>
        <v>МКОУ «Эбутинская НОШ» (Хунзахский район)</v>
      </c>
      <c r="W787" s="24">
        <f>'Рейтинговая таблица организаций'!AN787</f>
        <v>100</v>
      </c>
      <c r="X787" s="24">
        <f>'Рейтинговая таблица организаций'!AO787</f>
        <v>100</v>
      </c>
      <c r="Y787" s="24">
        <f>'Рейтинговая таблица организаций'!AP787</f>
        <v>100</v>
      </c>
      <c r="Z787" s="24">
        <f>'Рейтинговая таблица организаций'!AQ787</f>
        <v>100</v>
      </c>
      <c r="AA787" s="24">
        <f t="shared" si="164"/>
        <v>784</v>
      </c>
      <c r="AB787" s="24" t="str">
        <f t="shared" si="165"/>
        <v>МКОУ «Эбутинская НОШ» (Хунзахский район)</v>
      </c>
      <c r="AC787" s="24">
        <f>'Рейтинговая таблица организаций'!AX787</f>
        <v>100</v>
      </c>
      <c r="AD787" s="24">
        <f>'Рейтинговая таблица организаций'!AY787</f>
        <v>100</v>
      </c>
      <c r="AE787" s="24">
        <f>'Рейтинговая таблица организаций'!AZ787</f>
        <v>100</v>
      </c>
      <c r="AF787" s="24">
        <f>'Рейтинговая таблица организаций'!BA787</f>
        <v>100</v>
      </c>
      <c r="AG787" s="24">
        <f t="shared" si="166"/>
        <v>784</v>
      </c>
      <c r="AH787" s="24" t="str">
        <f t="shared" si="167"/>
        <v>МКОУ «Эбутинская НОШ» (Хунзахский район)</v>
      </c>
      <c r="AI787" s="24">
        <f>'Рейтинговая таблица организаций'!BB787</f>
        <v>71.8</v>
      </c>
    </row>
    <row r="788" spans="1:35" s="24" customFormat="1" x14ac:dyDescent="0.25">
      <c r="A788" s="24">
        <f>'Рейтинговая таблица организаций'!A788</f>
        <v>785</v>
      </c>
      <c r="B788" s="24" t="str">
        <f>'Рейтинговая таблица организаций'!B788</f>
        <v>МКДОУ «Детский сад «Жаворонок» Селение Буцра (Хунзахский район)</v>
      </c>
      <c r="C788" s="24">
        <f>'Рейтинговая таблица организаций'!C788</f>
        <v>12</v>
      </c>
      <c r="D788" s="24">
        <f t="shared" si="156"/>
        <v>785</v>
      </c>
      <c r="E788" s="24" t="str">
        <f t="shared" si="157"/>
        <v>МКДОУ «Детский сад «Жаворонок» Селение Буцра (Хунзахский район)</v>
      </c>
      <c r="F788" s="24">
        <f>'Рейтинговая таблица организаций'!M788</f>
        <v>48</v>
      </c>
      <c r="G788" s="24">
        <f>'Рейтинговая таблица организаций'!N788</f>
        <v>60</v>
      </c>
      <c r="H788" s="24">
        <f>'Рейтинговая таблица организаций'!O788</f>
        <v>94</v>
      </c>
      <c r="I788" s="24">
        <f>'Рейтинговая таблица организаций'!P788</f>
        <v>70</v>
      </c>
      <c r="J788" s="24">
        <f t="shared" si="158"/>
        <v>785</v>
      </c>
      <c r="K788" s="24" t="str">
        <f t="shared" si="159"/>
        <v>МКДОУ «Детский сад «Жаворонок» Селение Буцра (Хунзахский район)</v>
      </c>
      <c r="L788" s="24">
        <f>'Рейтинговая таблица организаций'!V788</f>
        <v>100</v>
      </c>
      <c r="M788" s="24">
        <f>'Рейтинговая таблица организаций'!X788</f>
        <v>83</v>
      </c>
      <c r="N788" s="24">
        <f>'Рейтинговая таблица организаций'!Y788</f>
        <v>91</v>
      </c>
      <c r="O788" s="24">
        <f t="shared" si="160"/>
        <v>785</v>
      </c>
      <c r="P788" s="24" t="str">
        <f t="shared" si="161"/>
        <v>МКДОУ «Детский сад «Жаворонок» Селение Буцра (Хунзахский район)</v>
      </c>
      <c r="Q788" s="24">
        <f>'Рейтинговая таблица организаций'!AD788</f>
        <v>0</v>
      </c>
      <c r="R788" s="24">
        <f>'Рейтинговая таблица организаций'!AE788</f>
        <v>0</v>
      </c>
      <c r="S788" s="7">
        <f>'Рейтинговая таблица организаций'!AF788</f>
        <v>50</v>
      </c>
      <c r="T788" s="24">
        <f>'Рейтинговая таблица организаций'!AG788</f>
        <v>15</v>
      </c>
      <c r="U788" s="24">
        <f t="shared" si="162"/>
        <v>785</v>
      </c>
      <c r="V788" s="24" t="str">
        <f t="shared" si="163"/>
        <v>МКДОУ «Детский сад «Жаворонок» Селение Буцра (Хунзахский район)</v>
      </c>
      <c r="W788" s="24">
        <f>'Рейтинговая таблица организаций'!AN788</f>
        <v>100</v>
      </c>
      <c r="X788" s="24">
        <f>'Рейтинговая таблица организаций'!AO788</f>
        <v>92</v>
      </c>
      <c r="Y788" s="24">
        <f>'Рейтинговая таблица организаций'!AP788</f>
        <v>100</v>
      </c>
      <c r="Z788" s="24">
        <f>'Рейтинговая таблица организаций'!AQ788</f>
        <v>97</v>
      </c>
      <c r="AA788" s="24">
        <f t="shared" si="164"/>
        <v>785</v>
      </c>
      <c r="AB788" s="24" t="str">
        <f t="shared" si="165"/>
        <v>МКДОУ «Детский сад «Жаворонок» Селение Буцра (Хунзахский район)</v>
      </c>
      <c r="AC788" s="24">
        <f>'Рейтинговая таблица организаций'!AX788</f>
        <v>100</v>
      </c>
      <c r="AD788" s="24">
        <f>'Рейтинговая таблица организаций'!AY788</f>
        <v>75</v>
      </c>
      <c r="AE788" s="24">
        <f>'Рейтинговая таблица организаций'!AZ788</f>
        <v>83</v>
      </c>
      <c r="AF788" s="24">
        <f>'Рейтинговая таблица организаций'!BA788</f>
        <v>87</v>
      </c>
      <c r="AG788" s="24">
        <f t="shared" si="166"/>
        <v>785</v>
      </c>
      <c r="AH788" s="24" t="str">
        <f t="shared" si="167"/>
        <v>МКДОУ «Детский сад «Жаворонок» Селение Буцра (Хунзахский район)</v>
      </c>
      <c r="AI788" s="24">
        <f>'Рейтинговая таблица организаций'!BB788</f>
        <v>72</v>
      </c>
    </row>
    <row r="789" spans="1:35" s="24" customFormat="1" x14ac:dyDescent="0.25">
      <c r="A789" s="24">
        <f>'Рейтинговая таблица организаций'!A789</f>
        <v>786</v>
      </c>
      <c r="B789" s="24" t="str">
        <f>'Рейтинговая таблица организаций'!B789</f>
        <v>МКДОУ «Детский сад» « Ручеек» с.Гортколо (Хунзахский район)</v>
      </c>
      <c r="C789" s="24">
        <f>'Рейтинговая таблица организаций'!C789</f>
        <v>5</v>
      </c>
      <c r="D789" s="24">
        <f t="shared" si="156"/>
        <v>786</v>
      </c>
      <c r="E789" s="24" t="str">
        <f t="shared" si="157"/>
        <v>МКДОУ «Детский сад» « Ручеек» с.Гортколо (Хунзахский район)</v>
      </c>
      <c r="F789" s="24">
        <f>'Рейтинговая таблица организаций'!M789</f>
        <v>51</v>
      </c>
      <c r="G789" s="24">
        <f>'Рейтинговая таблица организаций'!N789</f>
        <v>90</v>
      </c>
      <c r="H789" s="24">
        <f>'Рейтинговая таблица организаций'!O789</f>
        <v>88</v>
      </c>
      <c r="I789" s="24">
        <f>'Рейтинговая таблица организаций'!P789</f>
        <v>78</v>
      </c>
      <c r="J789" s="24">
        <f t="shared" si="158"/>
        <v>786</v>
      </c>
      <c r="K789" s="24" t="str">
        <f t="shared" si="159"/>
        <v>МКДОУ «Детский сад» « Ручеек» с.Гортколо (Хунзахский район)</v>
      </c>
      <c r="L789" s="24">
        <f>'Рейтинговая таблица организаций'!V789</f>
        <v>60</v>
      </c>
      <c r="M789" s="24">
        <f>'Рейтинговая таблица организаций'!X789</f>
        <v>80</v>
      </c>
      <c r="N789" s="24">
        <f>'Рейтинговая таблица организаций'!Y789</f>
        <v>70</v>
      </c>
      <c r="O789" s="24">
        <f t="shared" si="160"/>
        <v>786</v>
      </c>
      <c r="P789" s="24" t="str">
        <f t="shared" si="161"/>
        <v>МКДОУ «Детский сад» « Ручеек» с.Гортколо (Хунзахский район)</v>
      </c>
      <c r="Q789" s="24">
        <f>'Рейтинговая таблица организаций'!AD789</f>
        <v>0</v>
      </c>
      <c r="R789" s="24">
        <f>'Рейтинговая таблица организаций'!AE789</f>
        <v>0</v>
      </c>
      <c r="S789" s="7">
        <f>'Рейтинговая таблица организаций'!AF789</f>
        <v>50</v>
      </c>
      <c r="T789" s="24">
        <f>'Рейтинговая таблица организаций'!AG789</f>
        <v>15</v>
      </c>
      <c r="U789" s="24">
        <f t="shared" si="162"/>
        <v>786</v>
      </c>
      <c r="V789" s="24" t="str">
        <f t="shared" si="163"/>
        <v>МКДОУ «Детский сад» « Ручеек» с.Гортколо (Хунзахский район)</v>
      </c>
      <c r="W789" s="24">
        <f>'Рейтинговая таблица организаций'!AN789</f>
        <v>100</v>
      </c>
      <c r="X789" s="24">
        <f>'Рейтинговая таблица организаций'!AO789</f>
        <v>100</v>
      </c>
      <c r="Y789" s="24">
        <f>'Рейтинговая таблица организаций'!AP789</f>
        <v>75</v>
      </c>
      <c r="Z789" s="24">
        <f>'Рейтинговая таблица организаций'!AQ789</f>
        <v>95</v>
      </c>
      <c r="AA789" s="24">
        <f t="shared" si="164"/>
        <v>786</v>
      </c>
      <c r="AB789" s="24" t="str">
        <f t="shared" si="165"/>
        <v>МКДОУ «Детский сад» « Ручеек» с.Гортколо (Хунзахский район)</v>
      </c>
      <c r="AC789" s="24">
        <f>'Рейтинговая таблица организаций'!AX789</f>
        <v>100</v>
      </c>
      <c r="AD789" s="24">
        <f>'Рейтинговая таблица организаций'!AY789</f>
        <v>100</v>
      </c>
      <c r="AE789" s="24">
        <f>'Рейтинговая таблица организаций'!AZ789</f>
        <v>100</v>
      </c>
      <c r="AF789" s="24">
        <f>'Рейтинговая таблица организаций'!BA789</f>
        <v>100</v>
      </c>
      <c r="AG789" s="24">
        <f t="shared" si="166"/>
        <v>786</v>
      </c>
      <c r="AH789" s="24" t="str">
        <f t="shared" si="167"/>
        <v>МКДОУ «Детский сад» « Ручеек» с.Гортколо (Хунзахский район)</v>
      </c>
      <c r="AI789" s="24">
        <f>'Рейтинговая таблица организаций'!BB789</f>
        <v>71.599999999999994</v>
      </c>
    </row>
    <row r="790" spans="1:35" s="24" customFormat="1" x14ac:dyDescent="0.25">
      <c r="A790" s="24">
        <f>'Рейтинговая таблица организаций'!A790</f>
        <v>787</v>
      </c>
      <c r="B790" s="24" t="str">
        <f>'Рейтинговая таблица организаций'!B790</f>
        <v>МКДОУ «Детский сад» №1»Аленушка» с.Гоцатль (Хунзахский район)</v>
      </c>
      <c r="C790" s="24">
        <f>'Рейтинговая таблица организаций'!C790</f>
        <v>25</v>
      </c>
      <c r="D790" s="24">
        <f t="shared" si="156"/>
        <v>787</v>
      </c>
      <c r="E790" s="24" t="str">
        <f t="shared" si="157"/>
        <v>МКДОУ «Детский сад» №1»Аленушка» с.Гоцатль (Хунзахский район)</v>
      </c>
      <c r="F790" s="24">
        <f>'Рейтинговая таблица организаций'!M790</f>
        <v>59</v>
      </c>
      <c r="G790" s="24">
        <f>'Рейтинговая таблица организаций'!N790</f>
        <v>60</v>
      </c>
      <c r="H790" s="24">
        <f>'Рейтинговая таблица организаций'!O790</f>
        <v>100</v>
      </c>
      <c r="I790" s="24">
        <f>'Рейтинговая таблица организаций'!P790</f>
        <v>76</v>
      </c>
      <c r="J790" s="24">
        <f t="shared" si="158"/>
        <v>787</v>
      </c>
      <c r="K790" s="24" t="str">
        <f t="shared" si="159"/>
        <v>МКДОУ «Детский сад» №1»Аленушка» с.Гоцатль (Хунзахский район)</v>
      </c>
      <c r="L790" s="24">
        <f>'Рейтинговая таблица организаций'!V790</f>
        <v>100</v>
      </c>
      <c r="M790" s="24">
        <f>'Рейтинговая таблица организаций'!X790</f>
        <v>80</v>
      </c>
      <c r="N790" s="24">
        <f>'Рейтинговая таблица организаций'!Y790</f>
        <v>90</v>
      </c>
      <c r="O790" s="24">
        <f t="shared" si="160"/>
        <v>787</v>
      </c>
      <c r="P790" s="24" t="str">
        <f t="shared" si="161"/>
        <v>МКДОУ «Детский сад» №1»Аленушка» с.Гоцатль (Хунзахский район)</v>
      </c>
      <c r="Q790" s="24">
        <f>'Рейтинговая таблица организаций'!AD790</f>
        <v>20</v>
      </c>
      <c r="R790" s="24">
        <f>'Рейтинговая таблица организаций'!AE790</f>
        <v>0</v>
      </c>
      <c r="S790" s="7">
        <f>'Рейтинговая таблица организаций'!AF790</f>
        <v>75</v>
      </c>
      <c r="T790" s="24">
        <f>'Рейтинговая таблица организаций'!AG790</f>
        <v>29</v>
      </c>
      <c r="U790" s="24">
        <f t="shared" si="162"/>
        <v>787</v>
      </c>
      <c r="V790" s="24" t="str">
        <f t="shared" si="163"/>
        <v>МКДОУ «Детский сад» №1»Аленушка» с.Гоцатль (Хунзахский район)</v>
      </c>
      <c r="W790" s="24">
        <f>'Рейтинговая таблица организаций'!AN790</f>
        <v>96</v>
      </c>
      <c r="X790" s="24">
        <f>'Рейтинговая таблица организаций'!AO790</f>
        <v>100</v>
      </c>
      <c r="Y790" s="24">
        <f>'Рейтинговая таблица организаций'!AP790</f>
        <v>87</v>
      </c>
      <c r="Z790" s="24">
        <f>'Рейтинговая таблица организаций'!AQ790</f>
        <v>96</v>
      </c>
      <c r="AA790" s="24">
        <f t="shared" si="164"/>
        <v>787</v>
      </c>
      <c r="AB790" s="24" t="str">
        <f t="shared" si="165"/>
        <v>МКДОУ «Детский сад» №1»Аленушка» с.Гоцатль (Хунзахский район)</v>
      </c>
      <c r="AC790" s="24">
        <f>'Рейтинговая таблица организаций'!AX790</f>
        <v>100</v>
      </c>
      <c r="AD790" s="24">
        <f>'Рейтинговая таблица организаций'!AY790</f>
        <v>88</v>
      </c>
      <c r="AE790" s="24">
        <f>'Рейтинговая таблица организаций'!AZ790</f>
        <v>88</v>
      </c>
      <c r="AF790" s="24">
        <f>'Рейтинговая таблица организаций'!BA790</f>
        <v>93</v>
      </c>
      <c r="AG790" s="24">
        <f t="shared" si="166"/>
        <v>787</v>
      </c>
      <c r="AH790" s="24" t="str">
        <f t="shared" si="167"/>
        <v>МКДОУ «Детский сад» №1»Аленушка» с.Гоцатль (Хунзахский район)</v>
      </c>
      <c r="AI790" s="24">
        <f>'Рейтинговая таблица организаций'!BB790</f>
        <v>76.8</v>
      </c>
    </row>
    <row r="791" spans="1:35" s="24" customFormat="1" x14ac:dyDescent="0.25">
      <c r="A791" s="24">
        <f>'Рейтинговая таблица организаций'!A791</f>
        <v>788</v>
      </c>
      <c r="B791" s="24" t="str">
        <f>'Рейтинговая таблица организаций'!B791</f>
        <v>МКДОУ «Детский сад № 2 «Ивушка» (Хунзахский район)</v>
      </c>
      <c r="C791" s="24">
        <f>'Рейтинговая таблица организаций'!C791</f>
        <v>41</v>
      </c>
      <c r="D791" s="24">
        <f t="shared" si="156"/>
        <v>788</v>
      </c>
      <c r="E791" s="24" t="str">
        <f t="shared" si="157"/>
        <v>МКДОУ «Детский сад № 2 «Ивушка» (Хунзахский район)</v>
      </c>
      <c r="F791" s="24">
        <f>'Рейтинговая таблица организаций'!M791</f>
        <v>92</v>
      </c>
      <c r="G791" s="24">
        <f>'Рейтинговая таблица организаций'!N791</f>
        <v>100</v>
      </c>
      <c r="H791" s="24">
        <f>'Рейтинговая таблица организаций'!O791</f>
        <v>100</v>
      </c>
      <c r="I791" s="24">
        <f>'Рейтинговая таблица организаций'!P791</f>
        <v>98</v>
      </c>
      <c r="J791" s="24">
        <f t="shared" si="158"/>
        <v>788</v>
      </c>
      <c r="K791" s="24" t="str">
        <f t="shared" si="159"/>
        <v>МКДОУ «Детский сад № 2 «Ивушка» (Хунзахский район)</v>
      </c>
      <c r="L791" s="24">
        <f>'Рейтинговая таблица организаций'!V791</f>
        <v>80</v>
      </c>
      <c r="M791" s="24">
        <f>'Рейтинговая таблица организаций'!X791</f>
        <v>100</v>
      </c>
      <c r="N791" s="24">
        <f>'Рейтинговая таблица организаций'!Y791</f>
        <v>90</v>
      </c>
      <c r="O791" s="24">
        <f t="shared" si="160"/>
        <v>788</v>
      </c>
      <c r="P791" s="24" t="str">
        <f t="shared" si="161"/>
        <v>МКДОУ «Детский сад № 2 «Ивушка» (Хунзахский район)</v>
      </c>
      <c r="Q791" s="24">
        <f>'Рейтинговая таблица организаций'!AD791</f>
        <v>0</v>
      </c>
      <c r="R791" s="24">
        <f>'Рейтинговая таблица организаций'!AE791</f>
        <v>0</v>
      </c>
      <c r="S791" s="7">
        <f>'Рейтинговая таблица организаций'!AF791</f>
        <v>50</v>
      </c>
      <c r="T791" s="24">
        <f>'Рейтинговая таблица организаций'!AG791</f>
        <v>15</v>
      </c>
      <c r="U791" s="24">
        <f t="shared" si="162"/>
        <v>788</v>
      </c>
      <c r="V791" s="24" t="str">
        <f t="shared" si="163"/>
        <v>МКДОУ «Детский сад № 2 «Ивушка» (Хунзахский район)</v>
      </c>
      <c r="W791" s="24">
        <f>'Рейтинговая таблица организаций'!AN791</f>
        <v>100</v>
      </c>
      <c r="X791" s="24">
        <f>'Рейтинговая таблица организаций'!AO791</f>
        <v>100</v>
      </c>
      <c r="Y791" s="24">
        <f>'Рейтинговая таблица организаций'!AP791</f>
        <v>90</v>
      </c>
      <c r="Z791" s="24">
        <f>'Рейтинговая таблица организаций'!AQ791</f>
        <v>98</v>
      </c>
      <c r="AA791" s="24">
        <f t="shared" si="164"/>
        <v>788</v>
      </c>
      <c r="AB791" s="24" t="str">
        <f t="shared" si="165"/>
        <v>МКДОУ «Детский сад № 2 «Ивушка» (Хунзахский район)</v>
      </c>
      <c r="AC791" s="24">
        <f>'Рейтинговая таблица организаций'!AX791</f>
        <v>95</v>
      </c>
      <c r="AD791" s="24">
        <f>'Рейтинговая таблица организаций'!AY791</f>
        <v>93</v>
      </c>
      <c r="AE791" s="24">
        <f>'Рейтинговая таблица организаций'!AZ791</f>
        <v>93</v>
      </c>
      <c r="AF791" s="24">
        <f>'Рейтинговая таблица организаций'!BA791</f>
        <v>94</v>
      </c>
      <c r="AG791" s="24">
        <f t="shared" si="166"/>
        <v>788</v>
      </c>
      <c r="AH791" s="24" t="str">
        <f t="shared" si="167"/>
        <v>МКДОУ «Детский сад № 2 «Ивушка» (Хунзахский район)</v>
      </c>
      <c r="AI791" s="24">
        <f>'Рейтинговая таблица организаций'!BB791</f>
        <v>79</v>
      </c>
    </row>
    <row r="792" spans="1:35" s="24" customFormat="1" x14ac:dyDescent="0.25">
      <c r="A792" s="24">
        <f>'Рейтинговая таблица организаций'!A792</f>
        <v>789</v>
      </c>
      <c r="B792" s="24" t="str">
        <f>'Рейтинговая таблица организаций'!B792</f>
        <v>МКДОУ «Детский сад «Зайчонок» (Хунзахский район)</v>
      </c>
      <c r="C792" s="24">
        <f>'Рейтинговая таблица организаций'!C792</f>
        <v>8</v>
      </c>
      <c r="D792" s="24">
        <f t="shared" si="156"/>
        <v>789</v>
      </c>
      <c r="E792" s="24" t="str">
        <f t="shared" si="157"/>
        <v>МКДОУ «Детский сад «Зайчонок» (Хунзахский район)</v>
      </c>
      <c r="F792" s="24">
        <f>'Рейтинговая таблица организаций'!M792</f>
        <v>74</v>
      </c>
      <c r="G792" s="24">
        <f>'Рейтинговая таблица организаций'!N792</f>
        <v>0</v>
      </c>
      <c r="H792" s="24">
        <f>'Рейтинговая таблица организаций'!O792</f>
        <v>100</v>
      </c>
      <c r="I792" s="24">
        <f>'Рейтинговая таблица организаций'!P792</f>
        <v>62</v>
      </c>
      <c r="J792" s="24">
        <f t="shared" si="158"/>
        <v>789</v>
      </c>
      <c r="K792" s="24" t="str">
        <f t="shared" si="159"/>
        <v>МКДОУ «Детский сад «Зайчонок» (Хунзахский район)</v>
      </c>
      <c r="L792" s="24">
        <f>'Рейтинговая таблица организаций'!V792</f>
        <v>60</v>
      </c>
      <c r="M792" s="24">
        <f>'Рейтинговая таблица организаций'!X792</f>
        <v>88</v>
      </c>
      <c r="N792" s="24">
        <f>'Рейтинговая таблица организаций'!Y792</f>
        <v>74</v>
      </c>
      <c r="O792" s="24">
        <f t="shared" si="160"/>
        <v>789</v>
      </c>
      <c r="P792" s="24" t="str">
        <f t="shared" si="161"/>
        <v>МКДОУ «Детский сад «Зайчонок» (Хунзахский район)</v>
      </c>
      <c r="Q792" s="24">
        <f>'Рейтинговая таблица организаций'!AD792</f>
        <v>0</v>
      </c>
      <c r="R792" s="24">
        <f>'Рейтинговая таблица организаций'!AE792</f>
        <v>0</v>
      </c>
      <c r="S792" s="7">
        <f>'Рейтинговая таблица организаций'!AF792</f>
        <v>75</v>
      </c>
      <c r="T792" s="24">
        <f>'Рейтинговая таблица организаций'!AG792</f>
        <v>23</v>
      </c>
      <c r="U792" s="24">
        <f t="shared" si="162"/>
        <v>789</v>
      </c>
      <c r="V792" s="24" t="str">
        <f t="shared" si="163"/>
        <v>МКДОУ «Детский сад «Зайчонок» (Хунзахский район)</v>
      </c>
      <c r="W792" s="24">
        <f>'Рейтинговая таблица организаций'!AN792</f>
        <v>88</v>
      </c>
      <c r="X792" s="24">
        <f>'Рейтинговая таблица организаций'!AO792</f>
        <v>100</v>
      </c>
      <c r="Y792" s="24">
        <f>'Рейтинговая таблица организаций'!AP792</f>
        <v>100</v>
      </c>
      <c r="Z792" s="24">
        <f>'Рейтинговая таблица организаций'!AQ792</f>
        <v>95</v>
      </c>
      <c r="AA792" s="24">
        <f t="shared" si="164"/>
        <v>789</v>
      </c>
      <c r="AB792" s="24" t="str">
        <f t="shared" si="165"/>
        <v>МКДОУ «Детский сад «Зайчонок» (Хунзахский район)</v>
      </c>
      <c r="AC792" s="24">
        <f>'Рейтинговая таблица организаций'!AX792</f>
        <v>88</v>
      </c>
      <c r="AD792" s="24">
        <f>'Рейтинговая таблица организаций'!AY792</f>
        <v>88</v>
      </c>
      <c r="AE792" s="24">
        <f>'Рейтинговая таблица организаций'!AZ792</f>
        <v>88</v>
      </c>
      <c r="AF792" s="24">
        <f>'Рейтинговая таблица организаций'!BA792</f>
        <v>88</v>
      </c>
      <c r="AG792" s="24">
        <f t="shared" si="166"/>
        <v>789</v>
      </c>
      <c r="AH792" s="24" t="str">
        <f t="shared" si="167"/>
        <v>МКДОУ «Детский сад «Зайчонок» (Хунзахский район)</v>
      </c>
      <c r="AI792" s="24">
        <f>'Рейтинговая таблица организаций'!BB792</f>
        <v>68.400000000000006</v>
      </c>
    </row>
    <row r="793" spans="1:35" s="24" customFormat="1" x14ac:dyDescent="0.25">
      <c r="A793" s="24">
        <f>'Рейтинговая таблица организаций'!A793</f>
        <v>790</v>
      </c>
      <c r="B793" s="24" t="str">
        <f>'Рейтинговая таблица организаций'!B793</f>
        <v>МКДОУ «Детский сад» «Капелька» с. Малый Гоцатль (Хунзахский район)</v>
      </c>
      <c r="C793" s="24">
        <f>'Рейтинговая таблица организаций'!C793</f>
        <v>34</v>
      </c>
      <c r="D793" s="24">
        <f t="shared" si="156"/>
        <v>790</v>
      </c>
      <c r="E793" s="24" t="str">
        <f t="shared" si="157"/>
        <v>МКДОУ «Детский сад» «Капелька» с. Малый Гоцатль (Хунзахский район)</v>
      </c>
      <c r="F793" s="24">
        <f>'Рейтинговая таблица организаций'!M793</f>
        <v>87</v>
      </c>
      <c r="G793" s="24">
        <f>'Рейтинговая таблица организаций'!N793</f>
        <v>100</v>
      </c>
      <c r="H793" s="24">
        <f>'Рейтинговая таблица организаций'!O793</f>
        <v>97</v>
      </c>
      <c r="I793" s="24">
        <f>'Рейтинговая таблица организаций'!P793</f>
        <v>95</v>
      </c>
      <c r="J793" s="24">
        <f t="shared" si="158"/>
        <v>790</v>
      </c>
      <c r="K793" s="24" t="str">
        <f t="shared" si="159"/>
        <v>МКДОУ «Детский сад» «Капелька» с. Малый Гоцатль (Хунзахский район)</v>
      </c>
      <c r="L793" s="24">
        <f>'Рейтинговая таблица организаций'!V793</f>
        <v>60</v>
      </c>
      <c r="M793" s="24">
        <f>'Рейтинговая таблица организаций'!X793</f>
        <v>65</v>
      </c>
      <c r="N793" s="24">
        <f>'Рейтинговая таблица организаций'!Y793</f>
        <v>62</v>
      </c>
      <c r="O793" s="24">
        <f t="shared" si="160"/>
        <v>790</v>
      </c>
      <c r="P793" s="24" t="str">
        <f t="shared" si="161"/>
        <v>МКДОУ «Детский сад» «Капелька» с. Малый Гоцатль (Хунзахский район)</v>
      </c>
      <c r="Q793" s="24">
        <f>'Рейтинговая таблица организаций'!AD793</f>
        <v>0</v>
      </c>
      <c r="R793" s="24">
        <f>'Рейтинговая таблица организаций'!AE793</f>
        <v>0</v>
      </c>
      <c r="S793" s="7">
        <f>'Рейтинговая таблица организаций'!AF793</f>
        <v>75</v>
      </c>
      <c r="T793" s="24">
        <f>'Рейтинговая таблица организаций'!AG793</f>
        <v>23</v>
      </c>
      <c r="U793" s="24">
        <f t="shared" si="162"/>
        <v>790</v>
      </c>
      <c r="V793" s="24" t="str">
        <f t="shared" si="163"/>
        <v>МКДОУ «Детский сад» «Капелька» с. Малый Гоцатль (Хунзахский район)</v>
      </c>
      <c r="W793" s="24">
        <f>'Рейтинговая таблица организаций'!AN793</f>
        <v>97</v>
      </c>
      <c r="X793" s="24">
        <f>'Рейтинговая таблица организаций'!AO793</f>
        <v>94</v>
      </c>
      <c r="Y793" s="24">
        <f>'Рейтинговая таблица организаций'!AP793</f>
        <v>100</v>
      </c>
      <c r="Z793" s="24">
        <f>'Рейтинговая таблица организаций'!AQ793</f>
        <v>96</v>
      </c>
      <c r="AA793" s="24">
        <f t="shared" si="164"/>
        <v>790</v>
      </c>
      <c r="AB793" s="24" t="str">
        <f t="shared" si="165"/>
        <v>МКДОУ «Детский сад» «Капелька» с. Малый Гоцатль (Хунзахский район)</v>
      </c>
      <c r="AC793" s="24">
        <f>'Рейтинговая таблица организаций'!AX793</f>
        <v>88</v>
      </c>
      <c r="AD793" s="24">
        <f>'Рейтинговая таблица организаций'!AY793</f>
        <v>91</v>
      </c>
      <c r="AE793" s="24">
        <f>'Рейтинговая таблица организаций'!AZ793</f>
        <v>88</v>
      </c>
      <c r="AF793" s="24">
        <f>'Рейтинговая таблица организаций'!BA793</f>
        <v>89</v>
      </c>
      <c r="AG793" s="24">
        <f t="shared" si="166"/>
        <v>790</v>
      </c>
      <c r="AH793" s="24" t="str">
        <f t="shared" si="167"/>
        <v>МКДОУ «Детский сад» «Капелька» с. Малый Гоцатль (Хунзахский район)</v>
      </c>
      <c r="AI793" s="24">
        <f>'Рейтинговая таблица организаций'!BB793</f>
        <v>73</v>
      </c>
    </row>
    <row r="794" spans="1:35" s="24" customFormat="1" x14ac:dyDescent="0.25">
      <c r="A794" s="24">
        <f>'Рейтинговая таблица организаций'!A794</f>
        <v>791</v>
      </c>
      <c r="B794" s="24" t="str">
        <f>'Рейтинговая таблица организаций'!B794</f>
        <v>МКДОУ Детский сад «Родничок» с. Новобуцра (Хунзахский район)</v>
      </c>
      <c r="C794" s="24">
        <f>'Рейтинговая таблица организаций'!C794</f>
        <v>23</v>
      </c>
      <c r="D794" s="24">
        <f t="shared" si="156"/>
        <v>791</v>
      </c>
      <c r="E794" s="24" t="str">
        <f t="shared" si="157"/>
        <v>МКДОУ Детский сад «Родничок» с. Новобуцра (Хунзахский район)</v>
      </c>
      <c r="F794" s="24">
        <f>'Рейтинговая таблица организаций'!M794</f>
        <v>88</v>
      </c>
      <c r="G794" s="24">
        <f>'Рейтинговая таблица организаций'!N794</f>
        <v>0</v>
      </c>
      <c r="H794" s="24">
        <f>'Рейтинговая таблица организаций'!O794</f>
        <v>97</v>
      </c>
      <c r="I794" s="24">
        <f>'Рейтинговая таблица организаций'!P794</f>
        <v>65</v>
      </c>
      <c r="J794" s="24">
        <f t="shared" si="158"/>
        <v>791</v>
      </c>
      <c r="K794" s="24" t="str">
        <f t="shared" si="159"/>
        <v>МКДОУ Детский сад «Родничок» с. Новобуцра (Хунзахский район)</v>
      </c>
      <c r="L794" s="24">
        <f>'Рейтинговая таблица организаций'!V794</f>
        <v>100</v>
      </c>
      <c r="M794" s="24">
        <f>'Рейтинговая таблица организаций'!X794</f>
        <v>91</v>
      </c>
      <c r="N794" s="24">
        <f>'Рейтинговая таблица организаций'!Y794</f>
        <v>95</v>
      </c>
      <c r="O794" s="24">
        <f t="shared" si="160"/>
        <v>791</v>
      </c>
      <c r="P794" s="24" t="str">
        <f t="shared" si="161"/>
        <v>МКДОУ Детский сад «Родничок» с. Новобуцра (Хунзахский район)</v>
      </c>
      <c r="Q794" s="24">
        <f>'Рейтинговая таблица организаций'!AD794</f>
        <v>0</v>
      </c>
      <c r="R794" s="24">
        <f>'Рейтинговая таблица организаций'!AE794</f>
        <v>0</v>
      </c>
      <c r="S794" s="7">
        <f>'Рейтинговая таблица организаций'!AF794</f>
        <v>66.666666666666671</v>
      </c>
      <c r="T794" s="24">
        <f>'Рейтинговая таблица организаций'!AG794</f>
        <v>20</v>
      </c>
      <c r="U794" s="24">
        <f t="shared" si="162"/>
        <v>791</v>
      </c>
      <c r="V794" s="24" t="str">
        <f t="shared" si="163"/>
        <v>МКДОУ Детский сад «Родничок» с. Новобуцра (Хунзахский район)</v>
      </c>
      <c r="W794" s="24">
        <f>'Рейтинговая таблица организаций'!AN794</f>
        <v>96</v>
      </c>
      <c r="X794" s="24">
        <f>'Рейтинговая таблица организаций'!AO794</f>
        <v>96</v>
      </c>
      <c r="Y794" s="24">
        <f>'Рейтинговая таблица организаций'!AP794</f>
        <v>100</v>
      </c>
      <c r="Z794" s="24">
        <f>'Рейтинговая таблица организаций'!AQ794</f>
        <v>97</v>
      </c>
      <c r="AA794" s="24">
        <f t="shared" si="164"/>
        <v>791</v>
      </c>
      <c r="AB794" s="24" t="str">
        <f t="shared" si="165"/>
        <v>МКДОУ Детский сад «Родничок» с. Новобуцра (Хунзахский район)</v>
      </c>
      <c r="AC794" s="24">
        <f>'Рейтинговая таблица организаций'!AX794</f>
        <v>96</v>
      </c>
      <c r="AD794" s="24">
        <f>'Рейтинговая таблица организаций'!AY794</f>
        <v>96</v>
      </c>
      <c r="AE794" s="24">
        <f>'Рейтинговая таблица организаций'!AZ794</f>
        <v>91</v>
      </c>
      <c r="AF794" s="24">
        <f>'Рейтинговая таблица организаций'!BA794</f>
        <v>95</v>
      </c>
      <c r="AG794" s="24">
        <f t="shared" si="166"/>
        <v>791</v>
      </c>
      <c r="AH794" s="24" t="str">
        <f t="shared" si="167"/>
        <v>МКДОУ Детский сад «Родничок» с. Новобуцра (Хунзахский район)</v>
      </c>
      <c r="AI794" s="24">
        <f>'Рейтинговая таблица организаций'!BB794</f>
        <v>74.400000000000006</v>
      </c>
    </row>
    <row r="795" spans="1:35" s="24" customFormat="1" x14ac:dyDescent="0.25">
      <c r="A795" s="24">
        <f>'Рейтинговая таблица организаций'!A795</f>
        <v>792</v>
      </c>
      <c r="B795" s="24" t="str">
        <f>'Рейтинговая таблица организаций'!B795</f>
        <v>МКДОУ «Детский сад «Чебурашка» (Хунзахский район)</v>
      </c>
      <c r="C795" s="24">
        <f>'Рейтинговая таблица организаций'!C795</f>
        <v>26</v>
      </c>
      <c r="D795" s="24">
        <f t="shared" si="156"/>
        <v>792</v>
      </c>
      <c r="E795" s="24" t="str">
        <f t="shared" si="157"/>
        <v>МКДОУ «Детский сад «Чебурашка» (Хунзахский район)</v>
      </c>
      <c r="F795" s="24">
        <f>'Рейтинговая таблица организаций'!M795</f>
        <v>76</v>
      </c>
      <c r="G795" s="24">
        <f>'Рейтинговая таблица организаций'!N795</f>
        <v>90</v>
      </c>
      <c r="H795" s="24">
        <f>'Рейтинговая таблица организаций'!O795</f>
        <v>98</v>
      </c>
      <c r="I795" s="24">
        <f>'Рейтинговая таблица организаций'!P795</f>
        <v>89</v>
      </c>
      <c r="J795" s="24">
        <f t="shared" si="158"/>
        <v>792</v>
      </c>
      <c r="K795" s="24" t="str">
        <f t="shared" si="159"/>
        <v>МКДОУ «Детский сад «Чебурашка» (Хунзахский район)</v>
      </c>
      <c r="L795" s="24">
        <f>'Рейтинговая таблица организаций'!V795</f>
        <v>100</v>
      </c>
      <c r="M795" s="24">
        <f>'Рейтинговая таблица организаций'!X795</f>
        <v>92</v>
      </c>
      <c r="N795" s="24">
        <f>'Рейтинговая таблица организаций'!Y795</f>
        <v>96</v>
      </c>
      <c r="O795" s="24">
        <f t="shared" si="160"/>
        <v>792</v>
      </c>
      <c r="P795" s="24" t="str">
        <f t="shared" si="161"/>
        <v>МКДОУ «Детский сад «Чебурашка» (Хунзахский район)</v>
      </c>
      <c r="Q795" s="24">
        <f>'Рейтинговая таблица организаций'!AD795</f>
        <v>0</v>
      </c>
      <c r="R795" s="24">
        <f>'Рейтинговая таблица организаций'!AE795</f>
        <v>0</v>
      </c>
      <c r="S795" s="7">
        <f>'Рейтинговая таблица организаций'!AF795</f>
        <v>50</v>
      </c>
      <c r="T795" s="24">
        <f>'Рейтинговая таблица организаций'!AG795</f>
        <v>15</v>
      </c>
      <c r="U795" s="24">
        <f t="shared" si="162"/>
        <v>792</v>
      </c>
      <c r="V795" s="24" t="str">
        <f t="shared" si="163"/>
        <v>МКДОУ «Детский сад «Чебурашка» (Хунзахский район)</v>
      </c>
      <c r="W795" s="24">
        <f>'Рейтинговая таблица организаций'!AN795</f>
        <v>96</v>
      </c>
      <c r="X795" s="24">
        <f>'Рейтинговая таблица организаций'!AO795</f>
        <v>100</v>
      </c>
      <c r="Y795" s="24">
        <f>'Рейтинговая таблица организаций'!AP795</f>
        <v>100</v>
      </c>
      <c r="Z795" s="24">
        <f>'Рейтинговая таблица организаций'!AQ795</f>
        <v>98</v>
      </c>
      <c r="AA795" s="24">
        <f t="shared" si="164"/>
        <v>792</v>
      </c>
      <c r="AB795" s="24" t="str">
        <f t="shared" si="165"/>
        <v>МКДОУ «Детский сад «Чебурашка» (Хунзахский район)</v>
      </c>
      <c r="AC795" s="24">
        <f>'Рейтинговая таблица организаций'!AX795</f>
        <v>96</v>
      </c>
      <c r="AD795" s="24">
        <f>'Рейтинговая таблица организаций'!AY795</f>
        <v>81</v>
      </c>
      <c r="AE795" s="24">
        <f>'Рейтинговая таблица организаций'!AZ795</f>
        <v>81</v>
      </c>
      <c r="AF795" s="24">
        <f>'Рейтинговая таблица организаций'!BA795</f>
        <v>87</v>
      </c>
      <c r="AG795" s="24">
        <f t="shared" si="166"/>
        <v>792</v>
      </c>
      <c r="AH795" s="24" t="str">
        <f t="shared" si="167"/>
        <v>МКДОУ «Детский сад «Чебурашка» (Хунзахский район)</v>
      </c>
      <c r="AI795" s="24">
        <f>'Рейтинговая таблица организаций'!BB795</f>
        <v>77</v>
      </c>
    </row>
    <row r="796" spans="1:35" s="24" customFormat="1" x14ac:dyDescent="0.25">
      <c r="A796" s="24">
        <f>'Рейтинговая таблица организаций'!A796</f>
        <v>793</v>
      </c>
      <c r="B796" s="24" t="str">
        <f>'Рейтинговая таблица организаций'!B796</f>
        <v>МКДОУ «Детский сад «Росинка» с. Тануси (Хунзахский район)</v>
      </c>
      <c r="C796" s="24">
        <f>'Рейтинговая таблица организаций'!C796</f>
        <v>33</v>
      </c>
      <c r="D796" s="24">
        <f t="shared" si="156"/>
        <v>793</v>
      </c>
      <c r="E796" s="24" t="str">
        <f t="shared" si="157"/>
        <v>МКДОУ «Детский сад «Росинка» с. Тануси (Хунзахский район)</v>
      </c>
      <c r="F796" s="24">
        <f>'Рейтинговая таблица организаций'!M796</f>
        <v>88</v>
      </c>
      <c r="G796" s="24">
        <f>'Рейтинговая таблица организаций'!N796</f>
        <v>100</v>
      </c>
      <c r="H796" s="24">
        <f>'Рейтинговая таблица организаций'!O796</f>
        <v>98</v>
      </c>
      <c r="I796" s="24">
        <f>'Рейтинговая таблица организаций'!P796</f>
        <v>96</v>
      </c>
      <c r="J796" s="24">
        <f t="shared" si="158"/>
        <v>793</v>
      </c>
      <c r="K796" s="24" t="str">
        <f t="shared" si="159"/>
        <v>МКДОУ «Детский сад «Росинка» с. Тануси (Хунзахский район)</v>
      </c>
      <c r="L796" s="24">
        <f>'Рейтинговая таблица организаций'!V796</f>
        <v>80</v>
      </c>
      <c r="M796" s="24">
        <f>'Рейтинговая таблица организаций'!X796</f>
        <v>73</v>
      </c>
      <c r="N796" s="24">
        <f>'Рейтинговая таблица организаций'!Y796</f>
        <v>76</v>
      </c>
      <c r="O796" s="24">
        <f t="shared" si="160"/>
        <v>793</v>
      </c>
      <c r="P796" s="24" t="str">
        <f t="shared" si="161"/>
        <v>МКДОУ «Детский сад «Росинка» с. Тануси (Хунзахский район)</v>
      </c>
      <c r="Q796" s="24">
        <f>'Рейтинговая таблица организаций'!AD796</f>
        <v>0</v>
      </c>
      <c r="R796" s="24">
        <f>'Рейтинговая таблица организаций'!AE796</f>
        <v>20</v>
      </c>
      <c r="S796" s="7">
        <f>'Рейтинговая таблица организаций'!AF796</f>
        <v>75</v>
      </c>
      <c r="T796" s="24">
        <f>'Рейтинговая таблица организаций'!AG796</f>
        <v>31</v>
      </c>
      <c r="U796" s="24">
        <f t="shared" si="162"/>
        <v>793</v>
      </c>
      <c r="V796" s="24" t="str">
        <f t="shared" si="163"/>
        <v>МКДОУ «Детский сад «Росинка» с. Тануси (Хунзахский район)</v>
      </c>
      <c r="W796" s="24">
        <f>'Рейтинговая таблица организаций'!AN796</f>
        <v>100</v>
      </c>
      <c r="X796" s="24">
        <f>'Рейтинговая таблица организаций'!AO796</f>
        <v>100</v>
      </c>
      <c r="Y796" s="24">
        <f>'Рейтинговая таблица организаций'!AP796</f>
        <v>100</v>
      </c>
      <c r="Z796" s="24">
        <f>'Рейтинговая таблица организаций'!AQ796</f>
        <v>100</v>
      </c>
      <c r="AA796" s="24">
        <f t="shared" si="164"/>
        <v>793</v>
      </c>
      <c r="AB796" s="24" t="str">
        <f t="shared" si="165"/>
        <v>МКДОУ «Детский сад «Росинка» с. Тануси (Хунзахский район)</v>
      </c>
      <c r="AC796" s="24">
        <f>'Рейтинговая таблица организаций'!AX796</f>
        <v>97</v>
      </c>
      <c r="AD796" s="24">
        <f>'Рейтинговая таблица организаций'!AY796</f>
        <v>100</v>
      </c>
      <c r="AE796" s="24">
        <f>'Рейтинговая таблица организаций'!AZ796</f>
        <v>97</v>
      </c>
      <c r="AF796" s="24">
        <f>'Рейтинговая таблица организаций'!BA796</f>
        <v>98</v>
      </c>
      <c r="AG796" s="24">
        <f t="shared" si="166"/>
        <v>793</v>
      </c>
      <c r="AH796" s="24" t="str">
        <f t="shared" si="167"/>
        <v>МКДОУ «Детский сад «Росинка» с. Тануси (Хунзахский район)</v>
      </c>
      <c r="AI796" s="24">
        <f>'Рейтинговая таблица организаций'!BB796</f>
        <v>80.2</v>
      </c>
    </row>
    <row r="797" spans="1:35" s="24" customFormat="1" x14ac:dyDescent="0.25">
      <c r="A797" s="24">
        <f>'Рейтинговая таблица организаций'!A797</f>
        <v>794</v>
      </c>
      <c r="B797" s="24" t="str">
        <f>'Рейтинговая таблица организаций'!B797</f>
        <v>МКДОУ «Детский сад «Ёлочка» Селение Тлайлух (Хунзахский район)</v>
      </c>
      <c r="C797" s="24">
        <f>'Рейтинговая таблица организаций'!C797</f>
        <v>22</v>
      </c>
      <c r="D797" s="24">
        <f t="shared" si="156"/>
        <v>794</v>
      </c>
      <c r="E797" s="24" t="str">
        <f t="shared" si="157"/>
        <v>МКДОУ «Детский сад «Ёлочка» Селение Тлайлух (Хунзахский район)</v>
      </c>
      <c r="F797" s="24">
        <f>'Рейтинговая таблица организаций'!M797</f>
        <v>88</v>
      </c>
      <c r="G797" s="24">
        <f>'Рейтинговая таблица организаций'!N797</f>
        <v>0</v>
      </c>
      <c r="H797" s="24">
        <f>'Рейтинговая таблица организаций'!O797</f>
        <v>90</v>
      </c>
      <c r="I797" s="24">
        <f>'Рейтинговая таблица организаций'!P797</f>
        <v>62</v>
      </c>
      <c r="J797" s="24">
        <f t="shared" si="158"/>
        <v>794</v>
      </c>
      <c r="K797" s="24" t="str">
        <f t="shared" si="159"/>
        <v>МКДОУ «Детский сад «Ёлочка» Селение Тлайлух (Хунзахский район)</v>
      </c>
      <c r="L797" s="24">
        <f>'Рейтинговая таблица организаций'!V797</f>
        <v>100</v>
      </c>
      <c r="M797" s="24">
        <f>'Рейтинговая таблица организаций'!X797</f>
        <v>86</v>
      </c>
      <c r="N797" s="24">
        <f>'Рейтинговая таблица организаций'!Y797</f>
        <v>93</v>
      </c>
      <c r="O797" s="24">
        <f t="shared" si="160"/>
        <v>794</v>
      </c>
      <c r="P797" s="24" t="str">
        <f t="shared" si="161"/>
        <v>МКДОУ «Детский сад «Ёлочка» Селение Тлайлух (Хунзахский район)</v>
      </c>
      <c r="Q797" s="24">
        <f>'Рейтинговая таблица организаций'!AD797</f>
        <v>0</v>
      </c>
      <c r="R797" s="24">
        <f>'Рейтинговая таблица организаций'!AE797</f>
        <v>0</v>
      </c>
      <c r="S797" s="7">
        <f>'Рейтинговая таблица организаций'!AF797</f>
        <v>66.666666666666671</v>
      </c>
      <c r="T797" s="24">
        <f>'Рейтинговая таблица организаций'!AG797</f>
        <v>20</v>
      </c>
      <c r="U797" s="24">
        <f t="shared" si="162"/>
        <v>794</v>
      </c>
      <c r="V797" s="24" t="str">
        <f t="shared" si="163"/>
        <v>МКДОУ «Детский сад «Ёлочка» Селение Тлайлух (Хунзахский район)</v>
      </c>
      <c r="W797" s="24">
        <f>'Рейтинговая таблица организаций'!AN797</f>
        <v>86</v>
      </c>
      <c r="X797" s="24">
        <f>'Рейтинговая таблица организаций'!AO797</f>
        <v>91</v>
      </c>
      <c r="Y797" s="24">
        <f>'Рейтинговая таблица организаций'!AP797</f>
        <v>100</v>
      </c>
      <c r="Z797" s="24">
        <f>'Рейтинговая таблица организаций'!AQ797</f>
        <v>91</v>
      </c>
      <c r="AA797" s="24">
        <f t="shared" si="164"/>
        <v>794</v>
      </c>
      <c r="AB797" s="24" t="str">
        <f t="shared" si="165"/>
        <v>МКДОУ «Детский сад «Ёлочка» Селение Тлайлух (Хунзахский район)</v>
      </c>
      <c r="AC797" s="24">
        <f>'Рейтинговая таблица организаций'!AX797</f>
        <v>100</v>
      </c>
      <c r="AD797" s="24">
        <f>'Рейтинговая таблица организаций'!AY797</f>
        <v>95</v>
      </c>
      <c r="AE797" s="24">
        <f>'Рейтинговая таблица организаций'!AZ797</f>
        <v>100</v>
      </c>
      <c r="AF797" s="24">
        <f>'Рейтинговая таблица организаций'!BA797</f>
        <v>98</v>
      </c>
      <c r="AG797" s="24">
        <f t="shared" si="166"/>
        <v>794</v>
      </c>
      <c r="AH797" s="24" t="str">
        <f t="shared" si="167"/>
        <v>МКДОУ «Детский сад «Ёлочка» Селение Тлайлух (Хунзахский район)</v>
      </c>
      <c r="AI797" s="24">
        <f>'Рейтинговая таблица организаций'!BB797</f>
        <v>72.8</v>
      </c>
    </row>
    <row r="798" spans="1:35" s="24" customFormat="1" x14ac:dyDescent="0.25">
      <c r="A798" s="24">
        <f>'Рейтинговая таблица организаций'!A798</f>
        <v>795</v>
      </c>
      <c r="B798" s="24" t="str">
        <f>'Рейтинговая таблица организаций'!B798</f>
        <v>МКДОУ «Детский сад «Олененок» с. Харахи (Хунзахский район)</v>
      </c>
      <c r="C798" s="24">
        <f>'Рейтинговая таблица организаций'!C798</f>
        <v>29</v>
      </c>
      <c r="D798" s="24">
        <f t="shared" si="156"/>
        <v>795</v>
      </c>
      <c r="E798" s="24" t="str">
        <f t="shared" si="157"/>
        <v>МКДОУ «Детский сад «Олененок» с. Харахи (Хунзахский район)</v>
      </c>
      <c r="F798" s="24">
        <f>'Рейтинговая таблица организаций'!M798</f>
        <v>70</v>
      </c>
      <c r="G798" s="24">
        <f>'Рейтинговая таблица организаций'!N798</f>
        <v>100</v>
      </c>
      <c r="H798" s="24">
        <f>'Рейтинговая таблица организаций'!O798</f>
        <v>100</v>
      </c>
      <c r="I798" s="24">
        <f>'Рейтинговая таблица организаций'!P798</f>
        <v>91</v>
      </c>
      <c r="J798" s="24">
        <f t="shared" si="158"/>
        <v>795</v>
      </c>
      <c r="K798" s="24" t="str">
        <f t="shared" si="159"/>
        <v>МКДОУ «Детский сад «Олененок» с. Харахи (Хунзахский район)</v>
      </c>
      <c r="L798" s="24">
        <f>'Рейтинговая таблица организаций'!V798</f>
        <v>60</v>
      </c>
      <c r="M798" s="24">
        <f>'Рейтинговая таблица организаций'!X798</f>
        <v>97</v>
      </c>
      <c r="N798" s="24">
        <f>'Рейтинговая таблица организаций'!Y798</f>
        <v>78</v>
      </c>
      <c r="O798" s="24">
        <f t="shared" si="160"/>
        <v>795</v>
      </c>
      <c r="P798" s="24" t="str">
        <f t="shared" si="161"/>
        <v>МКДОУ «Детский сад «Олененок» с. Харахи (Хунзахский район)</v>
      </c>
      <c r="Q798" s="24">
        <f>'Рейтинговая таблица организаций'!AD798</f>
        <v>0</v>
      </c>
      <c r="R798" s="24">
        <f>'Рейтинговая таблица организаций'!AE798</f>
        <v>0</v>
      </c>
      <c r="S798" s="7">
        <f>'Рейтинговая таблица организаций'!AF798</f>
        <v>50</v>
      </c>
      <c r="T798" s="24">
        <f>'Рейтинговая таблица организаций'!AG798</f>
        <v>15</v>
      </c>
      <c r="U798" s="24">
        <f t="shared" si="162"/>
        <v>795</v>
      </c>
      <c r="V798" s="24" t="str">
        <f t="shared" si="163"/>
        <v>МКДОУ «Детский сад «Олененок» с. Харахи (Хунзахский район)</v>
      </c>
      <c r="W798" s="24">
        <f>'Рейтинговая таблица организаций'!AN798</f>
        <v>100</v>
      </c>
      <c r="X798" s="24">
        <f>'Рейтинговая таблица организаций'!AO798</f>
        <v>100</v>
      </c>
      <c r="Y798" s="24">
        <f>'Рейтинговая таблица организаций'!AP798</f>
        <v>100</v>
      </c>
      <c r="Z798" s="24">
        <f>'Рейтинговая таблица организаций'!AQ798</f>
        <v>100</v>
      </c>
      <c r="AA798" s="24">
        <f t="shared" si="164"/>
        <v>795</v>
      </c>
      <c r="AB798" s="24" t="str">
        <f t="shared" si="165"/>
        <v>МКДОУ «Детский сад «Олененок» с. Харахи (Хунзахский район)</v>
      </c>
      <c r="AC798" s="24">
        <f>'Рейтинговая таблица организаций'!AX798</f>
        <v>100</v>
      </c>
      <c r="AD798" s="24">
        <f>'Рейтинговая таблица организаций'!AY798</f>
        <v>86</v>
      </c>
      <c r="AE798" s="24">
        <f>'Рейтинговая таблица организаций'!AZ798</f>
        <v>86</v>
      </c>
      <c r="AF798" s="24">
        <f>'Рейтинговая таблица организаций'!BA798</f>
        <v>92</v>
      </c>
      <c r="AG798" s="24">
        <f t="shared" si="166"/>
        <v>795</v>
      </c>
      <c r="AH798" s="24" t="str">
        <f t="shared" si="167"/>
        <v>МКДОУ «Детский сад «Олененок» с. Харахи (Хунзахский район)</v>
      </c>
      <c r="AI798" s="24">
        <f>'Рейтинговая таблица организаций'!BB798</f>
        <v>75.2</v>
      </c>
    </row>
    <row r="799" spans="1:35" s="24" customFormat="1" x14ac:dyDescent="0.25">
      <c r="A799" s="24">
        <f>'Рейтинговая таблица организаций'!A799</f>
        <v>796</v>
      </c>
      <c r="B799" s="24" t="str">
        <f>'Рейтинговая таблица организаций'!B799</f>
        <v>МКДОУ «Детский сад «Журавушка» с. Хариколо (Хунзахский район)</v>
      </c>
      <c r="C799" s="24">
        <f>'Рейтинговая таблица организаций'!C799</f>
        <v>6</v>
      </c>
      <c r="D799" s="24">
        <f t="shared" si="156"/>
        <v>796</v>
      </c>
      <c r="E799" s="24" t="str">
        <f t="shared" si="157"/>
        <v>МКДОУ «Детский сад «Журавушка» с. Хариколо (Хунзахский район)</v>
      </c>
      <c r="F799" s="24">
        <f>'Рейтинговая таблица организаций'!M799</f>
        <v>49</v>
      </c>
      <c r="G799" s="24">
        <f>'Рейтинговая таблица организаций'!N799</f>
        <v>60</v>
      </c>
      <c r="H799" s="24">
        <f>'Рейтинговая таблица организаций'!O799</f>
        <v>88</v>
      </c>
      <c r="I799" s="24">
        <f>'Рейтинговая таблица организаций'!P799</f>
        <v>68</v>
      </c>
      <c r="J799" s="24">
        <f t="shared" si="158"/>
        <v>796</v>
      </c>
      <c r="K799" s="24" t="str">
        <f t="shared" si="159"/>
        <v>МКДОУ «Детский сад «Журавушка» с. Хариколо (Хунзахский район)</v>
      </c>
      <c r="L799" s="24">
        <f>'Рейтинговая таблица организаций'!V799</f>
        <v>80</v>
      </c>
      <c r="M799" s="24">
        <f>'Рейтинговая таблица организаций'!X799</f>
        <v>100</v>
      </c>
      <c r="N799" s="24">
        <f>'Рейтинговая таблица организаций'!Y799</f>
        <v>90</v>
      </c>
      <c r="O799" s="24">
        <f t="shared" si="160"/>
        <v>796</v>
      </c>
      <c r="P799" s="24" t="str">
        <f t="shared" si="161"/>
        <v>МКДОУ «Детский сад «Журавушка» с. Хариколо (Хунзахский район)</v>
      </c>
      <c r="Q799" s="24">
        <f>'Рейтинговая таблица организаций'!AD799</f>
        <v>0</v>
      </c>
      <c r="R799" s="24">
        <f>'Рейтинговая таблица организаций'!AE799</f>
        <v>20</v>
      </c>
      <c r="S799" s="7">
        <f>'Рейтинговая таблица организаций'!AF799</f>
        <v>80</v>
      </c>
      <c r="T799" s="24">
        <f>'Рейтинговая таблица организаций'!AG799</f>
        <v>32</v>
      </c>
      <c r="U799" s="24">
        <f t="shared" si="162"/>
        <v>796</v>
      </c>
      <c r="V799" s="24" t="str">
        <f t="shared" si="163"/>
        <v>МКДОУ «Детский сад «Журавушка» с. Хариколо (Хунзахский район)</v>
      </c>
      <c r="W799" s="24">
        <f>'Рейтинговая таблица организаций'!AN799</f>
        <v>100</v>
      </c>
      <c r="X799" s="24">
        <f>'Рейтинговая таблица организаций'!AO799</f>
        <v>100</v>
      </c>
      <c r="Y799" s="24">
        <f>'Рейтинговая таблица организаций'!AP799</f>
        <v>100</v>
      </c>
      <c r="Z799" s="24">
        <f>'Рейтинговая таблица организаций'!AQ799</f>
        <v>100</v>
      </c>
      <c r="AA799" s="24">
        <f t="shared" si="164"/>
        <v>796</v>
      </c>
      <c r="AB799" s="24" t="str">
        <f t="shared" si="165"/>
        <v>МКДОУ «Детский сад «Журавушка» с. Хариколо (Хунзахский район)</v>
      </c>
      <c r="AC799" s="24">
        <f>'Рейтинговая таблица организаций'!AX799</f>
        <v>83</v>
      </c>
      <c r="AD799" s="24">
        <f>'Рейтинговая таблица организаций'!AY799</f>
        <v>83</v>
      </c>
      <c r="AE799" s="24">
        <f>'Рейтинговая таблица организаций'!AZ799</f>
        <v>83</v>
      </c>
      <c r="AF799" s="24">
        <f>'Рейтинговая таблица организаций'!BA799</f>
        <v>83</v>
      </c>
      <c r="AG799" s="24">
        <f t="shared" si="166"/>
        <v>796</v>
      </c>
      <c r="AH799" s="24" t="str">
        <f t="shared" si="167"/>
        <v>МКДОУ «Детский сад «Журавушка» с. Хариколо (Хунзахский район)</v>
      </c>
      <c r="AI799" s="24">
        <f>'Рейтинговая таблица организаций'!BB799</f>
        <v>74.599999999999994</v>
      </c>
    </row>
    <row r="800" spans="1:35" s="24" customFormat="1" x14ac:dyDescent="0.25">
      <c r="A800" s="24">
        <f>'Рейтинговая таблица организаций'!A800</f>
        <v>797</v>
      </c>
      <c r="B800" s="24" t="str">
        <f>'Рейтинговая таблица организаций'!B800</f>
        <v>МКДОУ «Детский сад» «Радость» с.Хини (Хунзахский район)</v>
      </c>
      <c r="C800" s="24">
        <f>'Рейтинговая таблица организаций'!C800</f>
        <v>5</v>
      </c>
      <c r="D800" s="24">
        <f t="shared" si="156"/>
        <v>797</v>
      </c>
      <c r="E800" s="24" t="str">
        <f t="shared" si="157"/>
        <v>МКДОУ «Детский сад» «Радость» с.Хини (Хунзахский район)</v>
      </c>
      <c r="F800" s="24">
        <f>'Рейтинговая таблица организаций'!M800</f>
        <v>52</v>
      </c>
      <c r="G800" s="24">
        <f>'Рейтинговая таблица организаций'!N800</f>
        <v>60</v>
      </c>
      <c r="H800" s="24">
        <f>'Рейтинговая таблица организаций'!O800</f>
        <v>90</v>
      </c>
      <c r="I800" s="24">
        <f>'Рейтинговая таблица организаций'!P800</f>
        <v>70</v>
      </c>
      <c r="J800" s="24">
        <f t="shared" si="158"/>
        <v>797</v>
      </c>
      <c r="K800" s="24" t="str">
        <f t="shared" si="159"/>
        <v>МКДОУ «Детский сад» «Радость» с.Хини (Хунзахский район)</v>
      </c>
      <c r="L800" s="24">
        <f>'Рейтинговая таблица организаций'!V800</f>
        <v>60</v>
      </c>
      <c r="M800" s="24">
        <f>'Рейтинговая таблица организаций'!X800</f>
        <v>80</v>
      </c>
      <c r="N800" s="24">
        <f>'Рейтинговая таблица организаций'!Y800</f>
        <v>70</v>
      </c>
      <c r="O800" s="24">
        <f t="shared" si="160"/>
        <v>797</v>
      </c>
      <c r="P800" s="24" t="str">
        <f t="shared" si="161"/>
        <v>МКДОУ «Детский сад» «Радость» с.Хини (Хунзахский район)</v>
      </c>
      <c r="Q800" s="24">
        <f>'Рейтинговая таблица организаций'!AD800</f>
        <v>0</v>
      </c>
      <c r="R800" s="24">
        <f>'Рейтинговая таблица организаций'!AE800</f>
        <v>0</v>
      </c>
      <c r="S800" s="7">
        <f>'Рейтинговая таблица организаций'!AF800</f>
        <v>100</v>
      </c>
      <c r="T800" s="24">
        <f>'Рейтинговая таблица организаций'!AG800</f>
        <v>30</v>
      </c>
      <c r="U800" s="24">
        <f t="shared" si="162"/>
        <v>797</v>
      </c>
      <c r="V800" s="24" t="str">
        <f t="shared" si="163"/>
        <v>МКДОУ «Детский сад» «Радость» с.Хини (Хунзахский район)</v>
      </c>
      <c r="W800" s="24">
        <f>'Рейтинговая таблица организаций'!AN800</f>
        <v>100</v>
      </c>
      <c r="X800" s="24">
        <f>'Рейтинговая таблица организаций'!AO800</f>
        <v>100</v>
      </c>
      <c r="Y800" s="24">
        <f>'Рейтинговая таблица организаций'!AP800</f>
        <v>100</v>
      </c>
      <c r="Z800" s="24">
        <f>'Рейтинговая таблица организаций'!AQ800</f>
        <v>100</v>
      </c>
      <c r="AA800" s="24">
        <f t="shared" si="164"/>
        <v>797</v>
      </c>
      <c r="AB800" s="24" t="str">
        <f t="shared" si="165"/>
        <v>МКДОУ «Детский сад» «Радость» с.Хини (Хунзахский район)</v>
      </c>
      <c r="AC800" s="24">
        <f>'Рейтинговая таблица организаций'!AX800</f>
        <v>100</v>
      </c>
      <c r="AD800" s="24">
        <f>'Рейтинговая таблица организаций'!AY800</f>
        <v>80</v>
      </c>
      <c r="AE800" s="24">
        <f>'Рейтинговая таблица организаций'!AZ800</f>
        <v>80</v>
      </c>
      <c r="AF800" s="24">
        <f>'Рейтинговая таблица организаций'!BA800</f>
        <v>88</v>
      </c>
      <c r="AG800" s="24">
        <f t="shared" si="166"/>
        <v>797</v>
      </c>
      <c r="AH800" s="24" t="str">
        <f t="shared" si="167"/>
        <v>МКДОУ «Детский сад» «Радость» с.Хини (Хунзахский район)</v>
      </c>
      <c r="AI800" s="24">
        <f>'Рейтинговая таблица организаций'!BB800</f>
        <v>71.599999999999994</v>
      </c>
    </row>
    <row r="801" spans="1:35" s="24" customFormat="1" x14ac:dyDescent="0.25">
      <c r="A801" s="24">
        <f>'Рейтинговая таблица организаций'!A801</f>
        <v>798</v>
      </c>
      <c r="B801" s="24" t="str">
        <f>'Рейтинговая таблица организаций'!B801</f>
        <v>МКДОУ «Детский сад»Огонек» с. Ках (Хунзахский район)</v>
      </c>
      <c r="C801" s="24">
        <f>'Рейтинговая таблица организаций'!C801</f>
        <v>5</v>
      </c>
      <c r="D801" s="24">
        <f t="shared" si="156"/>
        <v>798</v>
      </c>
      <c r="E801" s="24" t="str">
        <f t="shared" si="157"/>
        <v>МКДОУ «Детский сад»Огонек» с. Ках (Хунзахский район)</v>
      </c>
      <c r="F801" s="24">
        <f>'Рейтинговая таблица организаций'!M801</f>
        <v>67</v>
      </c>
      <c r="G801" s="24">
        <f>'Рейтинговая таблица организаций'!N801</f>
        <v>60</v>
      </c>
      <c r="H801" s="24">
        <f>'Рейтинговая таблица организаций'!O801</f>
        <v>88</v>
      </c>
      <c r="I801" s="24">
        <f>'Рейтинговая таблица организаций'!P801</f>
        <v>73</v>
      </c>
      <c r="J801" s="24">
        <f t="shared" si="158"/>
        <v>798</v>
      </c>
      <c r="K801" s="24" t="str">
        <f t="shared" si="159"/>
        <v>МКДОУ «Детский сад»Огонек» с. Ках (Хунзахский район)</v>
      </c>
      <c r="L801" s="24">
        <f>'Рейтинговая таблица организаций'!V801</f>
        <v>100</v>
      </c>
      <c r="M801" s="24">
        <f>'Рейтинговая таблица организаций'!X801</f>
        <v>80</v>
      </c>
      <c r="N801" s="24">
        <f>'Рейтинговая таблица организаций'!Y801</f>
        <v>90</v>
      </c>
      <c r="O801" s="24">
        <f t="shared" si="160"/>
        <v>798</v>
      </c>
      <c r="P801" s="24" t="str">
        <f t="shared" si="161"/>
        <v>МКДОУ «Детский сад»Огонек» с. Ках (Хунзахский район)</v>
      </c>
      <c r="Q801" s="24">
        <f>'Рейтинговая таблица организаций'!AD801</f>
        <v>20</v>
      </c>
      <c r="R801" s="24">
        <f>'Рейтинговая таблица организаций'!AE801</f>
        <v>0</v>
      </c>
      <c r="S801" s="7">
        <f>'Рейтинговая таблица организаций'!AF801</f>
        <v>66.666666666666671</v>
      </c>
      <c r="T801" s="24">
        <f>'Рейтинговая таблица организаций'!AG801</f>
        <v>26</v>
      </c>
      <c r="U801" s="24">
        <f t="shared" si="162"/>
        <v>798</v>
      </c>
      <c r="V801" s="24" t="str">
        <f t="shared" si="163"/>
        <v>МКДОУ «Детский сад»Огонек» с. Ках (Хунзахский район)</v>
      </c>
      <c r="W801" s="24">
        <f>'Рейтинговая таблица организаций'!AN801</f>
        <v>80</v>
      </c>
      <c r="X801" s="24">
        <f>'Рейтинговая таблица организаций'!AO801</f>
        <v>100</v>
      </c>
      <c r="Y801" s="24">
        <f>'Рейтинговая таблица организаций'!AP801</f>
        <v>100</v>
      </c>
      <c r="Z801" s="24">
        <f>'Рейтинговая таблица организаций'!AQ801</f>
        <v>92</v>
      </c>
      <c r="AA801" s="24">
        <f t="shared" si="164"/>
        <v>798</v>
      </c>
      <c r="AB801" s="24" t="str">
        <f t="shared" si="165"/>
        <v>МКДОУ «Детский сад»Огонек» с. Ках (Хунзахский район)</v>
      </c>
      <c r="AC801" s="24">
        <f>'Рейтинговая таблица организаций'!AX801</f>
        <v>100</v>
      </c>
      <c r="AD801" s="24">
        <f>'Рейтинговая таблица организаций'!AY801</f>
        <v>80</v>
      </c>
      <c r="AE801" s="24">
        <f>'Рейтинговая таблица организаций'!AZ801</f>
        <v>100</v>
      </c>
      <c r="AF801" s="24">
        <f>'Рейтинговая таблица организаций'!BA801</f>
        <v>92</v>
      </c>
      <c r="AG801" s="24">
        <f t="shared" si="166"/>
        <v>798</v>
      </c>
      <c r="AH801" s="24" t="str">
        <f t="shared" si="167"/>
        <v>МКДОУ «Детский сад»Огонек» с. Ках (Хунзахский район)</v>
      </c>
      <c r="AI801" s="24">
        <f>'Рейтинговая таблица организаций'!BB801</f>
        <v>74.599999999999994</v>
      </c>
    </row>
    <row r="802" spans="1:35" s="24" customFormat="1" x14ac:dyDescent="0.25">
      <c r="A802" s="24">
        <f>'Рейтинговая таблица организаций'!A802</f>
        <v>799</v>
      </c>
      <c r="B802" s="24" t="str">
        <f>'Рейтинговая таблица организаций'!B802</f>
        <v>МКДОУ «Детский сад» «Сказка» с.Чондотль (Хунзахский район)</v>
      </c>
      <c r="C802" s="24">
        <f>'Рейтинговая таблица организаций'!C802</f>
        <v>5</v>
      </c>
      <c r="D802" s="24">
        <f t="shared" si="156"/>
        <v>799</v>
      </c>
      <c r="E802" s="24" t="str">
        <f t="shared" si="157"/>
        <v>МКДОУ «Детский сад» «Сказка» с.Чондотль (Хунзахский район)</v>
      </c>
      <c r="F802" s="24">
        <f>'Рейтинговая таблица организаций'!M802</f>
        <v>67</v>
      </c>
      <c r="G802" s="24">
        <f>'Рейтинговая таблица организаций'!N802</f>
        <v>0</v>
      </c>
      <c r="H802" s="24">
        <f>'Рейтинговая таблица организаций'!O802</f>
        <v>100</v>
      </c>
      <c r="I802" s="24">
        <f>'Рейтинговая таблица организаций'!P802</f>
        <v>60</v>
      </c>
      <c r="J802" s="24">
        <f t="shared" si="158"/>
        <v>799</v>
      </c>
      <c r="K802" s="24" t="str">
        <f t="shared" si="159"/>
        <v>МКДОУ «Детский сад» «Сказка» с.Чондотль (Хунзахский район)</v>
      </c>
      <c r="L802" s="24">
        <f>'Рейтинговая таблица организаций'!V802</f>
        <v>100</v>
      </c>
      <c r="M802" s="24">
        <f>'Рейтинговая таблица организаций'!X802</f>
        <v>80</v>
      </c>
      <c r="N802" s="24">
        <f>'Рейтинговая таблица организаций'!Y802</f>
        <v>90</v>
      </c>
      <c r="O802" s="24">
        <f t="shared" si="160"/>
        <v>799</v>
      </c>
      <c r="P802" s="24" t="str">
        <f t="shared" si="161"/>
        <v>МКДОУ «Детский сад» «Сказка» с.Чондотль (Хунзахский район)</v>
      </c>
      <c r="Q802" s="24">
        <f>'Рейтинговая таблица организаций'!AD802</f>
        <v>0</v>
      </c>
      <c r="R802" s="24">
        <f>'Рейтинговая таблица организаций'!AE802</f>
        <v>0</v>
      </c>
      <c r="S802" s="7">
        <f>'Рейтинговая таблица организаций'!AF802</f>
        <v>40</v>
      </c>
      <c r="T802" s="24">
        <f>'Рейтинговая таблица организаций'!AG802</f>
        <v>12</v>
      </c>
      <c r="U802" s="24">
        <f t="shared" si="162"/>
        <v>799</v>
      </c>
      <c r="V802" s="24" t="str">
        <f t="shared" si="163"/>
        <v>МКДОУ «Детский сад» «Сказка» с.Чондотль (Хунзахский район)</v>
      </c>
      <c r="W802" s="24">
        <f>'Рейтинговая таблица организаций'!AN802</f>
        <v>100</v>
      </c>
      <c r="X802" s="24">
        <f>'Рейтинговая таблица организаций'!AO802</f>
        <v>100</v>
      </c>
      <c r="Y802" s="24">
        <f>'Рейтинговая таблица организаций'!AP802</f>
        <v>100</v>
      </c>
      <c r="Z802" s="24">
        <f>'Рейтинговая таблица организаций'!AQ802</f>
        <v>100</v>
      </c>
      <c r="AA802" s="24">
        <f t="shared" si="164"/>
        <v>799</v>
      </c>
      <c r="AB802" s="24" t="str">
        <f t="shared" si="165"/>
        <v>МКДОУ «Детский сад» «Сказка» с.Чондотль (Хунзахский район)</v>
      </c>
      <c r="AC802" s="24">
        <f>'Рейтинговая таблица организаций'!AX802</f>
        <v>100</v>
      </c>
      <c r="AD802" s="24">
        <f>'Рейтинговая таблица организаций'!AY802</f>
        <v>100</v>
      </c>
      <c r="AE802" s="24">
        <f>'Рейтинговая таблица организаций'!AZ802</f>
        <v>100</v>
      </c>
      <c r="AF802" s="24">
        <f>'Рейтинговая таблица организаций'!BA802</f>
        <v>100</v>
      </c>
      <c r="AG802" s="24">
        <f t="shared" si="166"/>
        <v>799</v>
      </c>
      <c r="AH802" s="24" t="str">
        <f t="shared" si="167"/>
        <v>МКДОУ «Детский сад» «Сказка» с.Чондотль (Хунзахский район)</v>
      </c>
      <c r="AI802" s="24">
        <f>'Рейтинговая таблица организаций'!BB802</f>
        <v>72.400000000000006</v>
      </c>
    </row>
    <row r="803" spans="1:35" s="24" customFormat="1" x14ac:dyDescent="0.25">
      <c r="A803" s="24">
        <f>'Рейтинговая таблица организаций'!A803</f>
        <v>800</v>
      </c>
      <c r="B803" s="24" t="str">
        <f>'Рейтинговая таблица организаций'!B803</f>
        <v>МБУ «Детская школа исскуств» с.Хунзах (Хунзахский район)</v>
      </c>
      <c r="C803" s="24">
        <f>'Рейтинговая таблица организаций'!C803</f>
        <v>19</v>
      </c>
      <c r="D803" s="24">
        <f t="shared" si="156"/>
        <v>800</v>
      </c>
      <c r="E803" s="24" t="str">
        <f t="shared" si="157"/>
        <v>МБУ «Детская школа исскуств» с.Хунзах (Хунзахский район)</v>
      </c>
      <c r="F803" s="24">
        <f>'Рейтинговая таблица организаций'!M803</f>
        <v>100</v>
      </c>
      <c r="G803" s="24">
        <f>'Рейтинговая таблица организаций'!N803</f>
        <v>90</v>
      </c>
      <c r="H803" s="24">
        <f>'Рейтинговая таблица организаций'!O803</f>
        <v>100</v>
      </c>
      <c r="I803" s="24">
        <f>'Рейтинговая таблица организаций'!P803</f>
        <v>97</v>
      </c>
      <c r="J803" s="24">
        <f t="shared" si="158"/>
        <v>800</v>
      </c>
      <c r="K803" s="24" t="str">
        <f t="shared" si="159"/>
        <v>МБУ «Детская школа исскуств» с.Хунзах (Хунзахский район)</v>
      </c>
      <c r="L803" s="24">
        <f>'Рейтинговая таблица организаций'!V803</f>
        <v>100</v>
      </c>
      <c r="M803" s="24">
        <f>'Рейтинговая таблица организаций'!X803</f>
        <v>95</v>
      </c>
      <c r="N803" s="24">
        <f>'Рейтинговая таблица организаций'!Y803</f>
        <v>97</v>
      </c>
      <c r="O803" s="24">
        <f t="shared" si="160"/>
        <v>800</v>
      </c>
      <c r="P803" s="24" t="str">
        <f t="shared" si="161"/>
        <v>МБУ «Детская школа исскуств» с.Хунзах (Хунзахский район)</v>
      </c>
      <c r="Q803" s="24">
        <f>'Рейтинговая таблица организаций'!AD803</f>
        <v>20</v>
      </c>
      <c r="R803" s="24">
        <f>'Рейтинговая таблица организаций'!AE803</f>
        <v>0</v>
      </c>
      <c r="S803" s="7">
        <f>'Рейтинговая таблица организаций'!AF803</f>
        <v>100</v>
      </c>
      <c r="T803" s="24">
        <f>'Рейтинговая таблица организаций'!AG803</f>
        <v>36</v>
      </c>
      <c r="U803" s="24">
        <f t="shared" si="162"/>
        <v>800</v>
      </c>
      <c r="V803" s="24" t="str">
        <f t="shared" si="163"/>
        <v>МБУ «Детская школа исскуств» с.Хунзах (Хунзахский район)</v>
      </c>
      <c r="W803" s="24">
        <f>'Рейтинговая таблица организаций'!AN803</f>
        <v>95</v>
      </c>
      <c r="X803" s="24">
        <f>'Рейтинговая таблица организаций'!AO803</f>
        <v>95</v>
      </c>
      <c r="Y803" s="24">
        <f>'Рейтинговая таблица организаций'!AP803</f>
        <v>79</v>
      </c>
      <c r="Z803" s="24">
        <f>'Рейтинговая таблица организаций'!AQ803</f>
        <v>92</v>
      </c>
      <c r="AA803" s="24">
        <f t="shared" si="164"/>
        <v>800</v>
      </c>
      <c r="AB803" s="24" t="str">
        <f t="shared" si="165"/>
        <v>МБУ «Детская школа исскуств» с.Хунзах (Хунзахский район)</v>
      </c>
      <c r="AC803" s="24">
        <f>'Рейтинговая таблица организаций'!AX803</f>
        <v>84</v>
      </c>
      <c r="AD803" s="24">
        <f>'Рейтинговая таблица организаций'!AY803</f>
        <v>84</v>
      </c>
      <c r="AE803" s="24">
        <f>'Рейтинговая таблица организаций'!AZ803</f>
        <v>95</v>
      </c>
      <c r="AF803" s="24">
        <f>'Рейтинговая таблица организаций'!BA803</f>
        <v>86</v>
      </c>
      <c r="AG803" s="24">
        <f t="shared" si="166"/>
        <v>800</v>
      </c>
      <c r="AH803" s="24" t="str">
        <f t="shared" si="167"/>
        <v>МБУ «Детская школа исскуств» с.Хунзах (Хунзахский район)</v>
      </c>
      <c r="AI803" s="24">
        <f>'Рейтинговая таблица организаций'!BB803</f>
        <v>81.599999999999994</v>
      </c>
    </row>
    <row r="804" spans="1:35" s="24" customFormat="1" x14ac:dyDescent="0.25">
      <c r="A804" s="24">
        <f>'Рейтинговая таблица организаций'!A804</f>
        <v>801</v>
      </c>
      <c r="B804" s="24" t="str">
        <f>'Рейтинговая таблица организаций'!B804</f>
        <v>МБОУ «Нижнегакваринская СОШ-сад» (Цумадинский район)</v>
      </c>
      <c r="C804" s="24">
        <f>'Рейтинговая таблица организаций'!C804</f>
        <v>38</v>
      </c>
      <c r="D804" s="24">
        <f t="shared" si="156"/>
        <v>801</v>
      </c>
      <c r="E804" s="24" t="str">
        <f t="shared" si="157"/>
        <v>МБОУ «Нижнегакваринская СОШ-сад» (Цумадинский район)</v>
      </c>
      <c r="F804" s="24">
        <f>'Рейтинговая таблица организаций'!M804</f>
        <v>86</v>
      </c>
      <c r="G804" s="24">
        <f>'Рейтинговая таблица организаций'!N804</f>
        <v>90</v>
      </c>
      <c r="H804" s="24">
        <f>'Рейтинговая таблица организаций'!O804</f>
        <v>97</v>
      </c>
      <c r="I804" s="24">
        <f>'Рейтинговая таблица организаций'!P804</f>
        <v>92</v>
      </c>
      <c r="J804" s="24">
        <f t="shared" si="158"/>
        <v>801</v>
      </c>
      <c r="K804" s="24" t="str">
        <f t="shared" si="159"/>
        <v>МБОУ «Нижнегакваринская СОШ-сад» (Цумадинский район)</v>
      </c>
      <c r="L804" s="24">
        <f>'Рейтинговая таблица организаций'!V804</f>
        <v>100</v>
      </c>
      <c r="M804" s="24">
        <f>'Рейтинговая таблица организаций'!X804</f>
        <v>82</v>
      </c>
      <c r="N804" s="24">
        <f>'Рейтинговая таблица организаций'!Y804</f>
        <v>91</v>
      </c>
      <c r="O804" s="24">
        <f t="shared" si="160"/>
        <v>801</v>
      </c>
      <c r="P804" s="24" t="str">
        <f t="shared" si="161"/>
        <v>МБОУ «Нижнегакваринская СОШ-сад» (Цумадинский район)</v>
      </c>
      <c r="Q804" s="24">
        <f>'Рейтинговая таблица организаций'!AD804</f>
        <v>40</v>
      </c>
      <c r="R804" s="24">
        <f>'Рейтинговая таблица организаций'!AE804</f>
        <v>60</v>
      </c>
      <c r="S804" s="7">
        <f>'Рейтинговая таблица организаций'!AF804</f>
        <v>75</v>
      </c>
      <c r="T804" s="24">
        <f>'Рейтинговая таблица организаций'!AG804</f>
        <v>59</v>
      </c>
      <c r="U804" s="24">
        <f t="shared" si="162"/>
        <v>801</v>
      </c>
      <c r="V804" s="24" t="str">
        <f t="shared" si="163"/>
        <v>МБОУ «Нижнегакваринская СОШ-сад» (Цумадинский район)</v>
      </c>
      <c r="W804" s="24">
        <f>'Рейтинговая таблица организаций'!AN804</f>
        <v>100</v>
      </c>
      <c r="X804" s="24">
        <f>'Рейтинговая таблица организаций'!AO804</f>
        <v>100</v>
      </c>
      <c r="Y804" s="24">
        <f>'Рейтинговая таблица организаций'!AP804</f>
        <v>90</v>
      </c>
      <c r="Z804" s="24">
        <f>'Рейтинговая таблица организаций'!AQ804</f>
        <v>98</v>
      </c>
      <c r="AA804" s="24">
        <f t="shared" si="164"/>
        <v>801</v>
      </c>
      <c r="AB804" s="24" t="str">
        <f t="shared" si="165"/>
        <v>МБОУ «Нижнегакваринская СОШ-сад» (Цумадинский район)</v>
      </c>
      <c r="AC804" s="24">
        <f>'Рейтинговая таблица организаций'!AX804</f>
        <v>92</v>
      </c>
      <c r="AD804" s="24">
        <f>'Рейтинговая таблица организаций'!AY804</f>
        <v>100</v>
      </c>
      <c r="AE804" s="24">
        <f>'Рейтинговая таблица организаций'!AZ804</f>
        <v>100</v>
      </c>
      <c r="AF804" s="24">
        <f>'Рейтинговая таблица организаций'!BA804</f>
        <v>97</v>
      </c>
      <c r="AG804" s="24">
        <f t="shared" si="166"/>
        <v>801</v>
      </c>
      <c r="AH804" s="24" t="str">
        <f t="shared" si="167"/>
        <v>МБОУ «Нижнегакваринская СОШ-сад» (Цумадинский район)</v>
      </c>
      <c r="AI804" s="24">
        <f>'Рейтинговая таблица организаций'!BB804</f>
        <v>87.4</v>
      </c>
    </row>
    <row r="805" spans="1:35" s="24" customFormat="1" x14ac:dyDescent="0.25">
      <c r="A805" s="24">
        <f>'Рейтинговая таблица организаций'!A805</f>
        <v>802</v>
      </c>
      <c r="B805" s="24" t="str">
        <f>'Рейтинговая таблица организаций'!B805</f>
        <v>МКОУ «Тиссинская СОШ» (Цумадинский район)</v>
      </c>
      <c r="C805" s="24">
        <f>'Рейтинговая таблица организаций'!C805</f>
        <v>38</v>
      </c>
      <c r="D805" s="24">
        <f t="shared" si="156"/>
        <v>802</v>
      </c>
      <c r="E805" s="24" t="str">
        <f t="shared" si="157"/>
        <v>МКОУ «Тиссинская СОШ» (Цумадинский район)</v>
      </c>
      <c r="F805" s="24">
        <f>'Рейтинговая таблица организаций'!M805</f>
        <v>71</v>
      </c>
      <c r="G805" s="24">
        <f>'Рейтинговая таблица организаций'!N805</f>
        <v>100</v>
      </c>
      <c r="H805" s="24">
        <f>'Рейтинговая таблица организаций'!O805</f>
        <v>78</v>
      </c>
      <c r="I805" s="24">
        <f>'Рейтинговая таблица организаций'!P805</f>
        <v>83</v>
      </c>
      <c r="J805" s="24">
        <f t="shared" si="158"/>
        <v>802</v>
      </c>
      <c r="K805" s="24" t="str">
        <f t="shared" si="159"/>
        <v>МКОУ «Тиссинская СОШ» (Цумадинский район)</v>
      </c>
      <c r="L805" s="24">
        <f>'Рейтинговая таблица организаций'!V805</f>
        <v>60</v>
      </c>
      <c r="M805" s="24">
        <f>'Рейтинговая таблица организаций'!X805</f>
        <v>61</v>
      </c>
      <c r="N805" s="24">
        <f>'Рейтинговая таблица организаций'!Y805</f>
        <v>60</v>
      </c>
      <c r="O805" s="24">
        <f t="shared" si="160"/>
        <v>802</v>
      </c>
      <c r="P805" s="24" t="str">
        <f t="shared" si="161"/>
        <v>МКОУ «Тиссинская СОШ» (Цумадинский район)</v>
      </c>
      <c r="Q805" s="24">
        <f>'Рейтинговая таблица организаций'!AD805</f>
        <v>0</v>
      </c>
      <c r="R805" s="24">
        <f>'Рейтинговая таблица организаций'!AE805</f>
        <v>0</v>
      </c>
      <c r="S805" s="7">
        <f>'Рейтинговая таблица организаций'!AF805</f>
        <v>80</v>
      </c>
      <c r="T805" s="24">
        <f>'Рейтинговая таблица организаций'!AG805</f>
        <v>24</v>
      </c>
      <c r="U805" s="24">
        <f t="shared" si="162"/>
        <v>802</v>
      </c>
      <c r="V805" s="24" t="str">
        <f t="shared" si="163"/>
        <v>МКОУ «Тиссинская СОШ» (Цумадинский район)</v>
      </c>
      <c r="W805" s="24">
        <f>'Рейтинговая таблица организаций'!AN805</f>
        <v>92</v>
      </c>
      <c r="X805" s="24">
        <f>'Рейтинговая таблица организаций'!AO805</f>
        <v>87</v>
      </c>
      <c r="Y805" s="24">
        <f>'Рейтинговая таблица организаций'!AP805</f>
        <v>92</v>
      </c>
      <c r="Z805" s="24">
        <f>'Рейтинговая таблица организаций'!AQ805</f>
        <v>90</v>
      </c>
      <c r="AA805" s="24">
        <f t="shared" si="164"/>
        <v>802</v>
      </c>
      <c r="AB805" s="24" t="str">
        <f t="shared" si="165"/>
        <v>МКОУ «Тиссинская СОШ» (Цумадинский район)</v>
      </c>
      <c r="AC805" s="24">
        <f>'Рейтинговая таблица организаций'!AX805</f>
        <v>66</v>
      </c>
      <c r="AD805" s="24">
        <f>'Рейтинговая таблица организаций'!AY805</f>
        <v>92</v>
      </c>
      <c r="AE805" s="24">
        <f>'Рейтинговая таблица организаций'!AZ805</f>
        <v>82</v>
      </c>
      <c r="AF805" s="24">
        <f>'Рейтинговая таблица организаций'!BA805</f>
        <v>80</v>
      </c>
      <c r="AG805" s="24">
        <f t="shared" si="166"/>
        <v>802</v>
      </c>
      <c r="AH805" s="24" t="str">
        <f t="shared" si="167"/>
        <v>МКОУ «Тиссинская СОШ» (Цумадинский район)</v>
      </c>
      <c r="AI805" s="24">
        <f>'Рейтинговая таблица организаций'!BB805</f>
        <v>67.400000000000006</v>
      </c>
    </row>
    <row r="806" spans="1:35" s="24" customFormat="1" x14ac:dyDescent="0.25">
      <c r="A806" s="24">
        <f>'Рейтинговая таблица организаций'!A806</f>
        <v>803</v>
      </c>
      <c r="B806" s="24" t="str">
        <f>'Рейтинговая таблица организаций'!B806</f>
        <v>МБОУ «Эчединская Школа-сад» (Цумадинский район)</v>
      </c>
      <c r="C806" s="24">
        <f>'Рейтинговая таблица организаций'!C806</f>
        <v>40</v>
      </c>
      <c r="D806" s="24">
        <f t="shared" si="156"/>
        <v>803</v>
      </c>
      <c r="E806" s="24" t="str">
        <f t="shared" si="157"/>
        <v>МБОУ «Эчединская Школа-сад» (Цумадинский район)</v>
      </c>
      <c r="F806" s="24">
        <f>'Рейтинговая таблица организаций'!M806</f>
        <v>69</v>
      </c>
      <c r="G806" s="24">
        <f>'Рейтинговая таблица организаций'!N806</f>
        <v>90</v>
      </c>
      <c r="H806" s="24">
        <f>'Рейтинговая таблица организаций'!O806</f>
        <v>95</v>
      </c>
      <c r="I806" s="24">
        <f>'Рейтинговая таблица организаций'!P806</f>
        <v>86</v>
      </c>
      <c r="J806" s="24">
        <f t="shared" si="158"/>
        <v>803</v>
      </c>
      <c r="K806" s="24" t="str">
        <f t="shared" si="159"/>
        <v>МБОУ «Эчединская Школа-сад» (Цумадинский район)</v>
      </c>
      <c r="L806" s="24">
        <f>'Рейтинговая таблица организаций'!V806</f>
        <v>20</v>
      </c>
      <c r="M806" s="24">
        <f>'Рейтинговая таблица организаций'!X806</f>
        <v>95</v>
      </c>
      <c r="N806" s="24">
        <f>'Рейтинговая таблица организаций'!Y806</f>
        <v>57</v>
      </c>
      <c r="O806" s="24">
        <f t="shared" si="160"/>
        <v>803</v>
      </c>
      <c r="P806" s="24" t="str">
        <f t="shared" si="161"/>
        <v>МБОУ «Эчединская Школа-сад» (Цумадинский район)</v>
      </c>
      <c r="Q806" s="24">
        <f>'Рейтинговая таблица организаций'!AD806</f>
        <v>0</v>
      </c>
      <c r="R806" s="24">
        <f>'Рейтинговая таблица организаций'!AE806</f>
        <v>0</v>
      </c>
      <c r="S806" s="7">
        <f>'Рейтинговая таблица организаций'!AF806</f>
        <v>71.428571428571431</v>
      </c>
      <c r="T806" s="24">
        <f>'Рейтинговая таблица организаций'!AG806</f>
        <v>21</v>
      </c>
      <c r="U806" s="24">
        <f t="shared" si="162"/>
        <v>803</v>
      </c>
      <c r="V806" s="24" t="str">
        <f t="shared" si="163"/>
        <v>МБОУ «Эчединская Школа-сад» (Цумадинский район)</v>
      </c>
      <c r="W806" s="24">
        <f>'Рейтинговая таблица организаций'!AN806</f>
        <v>100</v>
      </c>
      <c r="X806" s="24">
        <f>'Рейтинговая таблица организаций'!AO806</f>
        <v>100</v>
      </c>
      <c r="Y806" s="24">
        <f>'Рейтинговая таблица организаций'!AP806</f>
        <v>97</v>
      </c>
      <c r="Z806" s="24">
        <f>'Рейтинговая таблица организаций'!AQ806</f>
        <v>99</v>
      </c>
      <c r="AA806" s="24">
        <f t="shared" si="164"/>
        <v>803</v>
      </c>
      <c r="AB806" s="24" t="str">
        <f t="shared" si="165"/>
        <v>МБОУ «Эчединская Школа-сад» (Цумадинский район)</v>
      </c>
      <c r="AC806" s="24">
        <f>'Рейтинговая таблица организаций'!AX806</f>
        <v>98</v>
      </c>
      <c r="AD806" s="24">
        <f>'Рейтинговая таблица организаций'!AY806</f>
        <v>95</v>
      </c>
      <c r="AE806" s="24">
        <f>'Рейтинговая таблица организаций'!AZ806</f>
        <v>98</v>
      </c>
      <c r="AF806" s="24">
        <f>'Рейтинговая таблица организаций'!BA806</f>
        <v>97</v>
      </c>
      <c r="AG806" s="24">
        <f t="shared" si="166"/>
        <v>803</v>
      </c>
      <c r="AH806" s="24" t="str">
        <f t="shared" si="167"/>
        <v>МБОУ «Эчединская Школа-сад» (Цумадинский район)</v>
      </c>
      <c r="AI806" s="24">
        <f>'Рейтинговая таблица организаций'!BB806</f>
        <v>72</v>
      </c>
    </row>
    <row r="807" spans="1:35" s="24" customFormat="1" x14ac:dyDescent="0.25">
      <c r="A807" s="24">
        <f>'Рейтинговая таблица организаций'!A807</f>
        <v>804</v>
      </c>
      <c r="B807" s="24" t="str">
        <f>'Рейтинговая таблица организаций'!B807</f>
        <v>МКОУ «Саситлинская СОШ» (Цумадинский район)</v>
      </c>
      <c r="C807" s="24">
        <f>'Рейтинговая таблица организаций'!C807</f>
        <v>18</v>
      </c>
      <c r="D807" s="24">
        <f t="shared" si="156"/>
        <v>804</v>
      </c>
      <c r="E807" s="24" t="str">
        <f t="shared" si="157"/>
        <v>МКОУ «Саситлинская СОШ» (Цумадинский район)</v>
      </c>
      <c r="F807" s="24">
        <f>'Рейтинговая таблица организаций'!M807</f>
        <v>89</v>
      </c>
      <c r="G807" s="24">
        <f>'Рейтинговая таблица организаций'!N807</f>
        <v>90</v>
      </c>
      <c r="H807" s="24">
        <f>'Рейтинговая таблица организаций'!O807</f>
        <v>86</v>
      </c>
      <c r="I807" s="24">
        <f>'Рейтинговая таблица организаций'!P807</f>
        <v>88</v>
      </c>
      <c r="J807" s="24">
        <f t="shared" si="158"/>
        <v>804</v>
      </c>
      <c r="K807" s="24" t="str">
        <f t="shared" si="159"/>
        <v>МКОУ «Саситлинская СОШ» (Цумадинский район)</v>
      </c>
      <c r="L807" s="24">
        <f>'Рейтинговая таблица организаций'!V807</f>
        <v>80</v>
      </c>
      <c r="M807" s="24">
        <f>'Рейтинговая таблица организаций'!X807</f>
        <v>72</v>
      </c>
      <c r="N807" s="24">
        <f>'Рейтинговая таблица организаций'!Y807</f>
        <v>76</v>
      </c>
      <c r="O807" s="24">
        <f t="shared" si="160"/>
        <v>804</v>
      </c>
      <c r="P807" s="24" t="str">
        <f t="shared" si="161"/>
        <v>МКОУ «Саситлинская СОШ» (Цумадинский район)</v>
      </c>
      <c r="Q807" s="24">
        <f>'Рейтинговая таблица организаций'!AD807</f>
        <v>0</v>
      </c>
      <c r="R807" s="24">
        <f>'Рейтинговая таблица организаций'!AE807</f>
        <v>0</v>
      </c>
      <c r="S807" s="7">
        <f>'Рейтинговая таблица организаций'!AF807</f>
        <v>71.428571428571431</v>
      </c>
      <c r="T807" s="24">
        <f>'Рейтинговая таблица организаций'!AG807</f>
        <v>21</v>
      </c>
      <c r="U807" s="24">
        <f t="shared" si="162"/>
        <v>804</v>
      </c>
      <c r="V807" s="24" t="str">
        <f t="shared" si="163"/>
        <v>МКОУ «Саситлинская СОШ» (Цумадинский район)</v>
      </c>
      <c r="W807" s="24">
        <f>'Рейтинговая таблица организаций'!AN807</f>
        <v>100</v>
      </c>
      <c r="X807" s="24">
        <f>'Рейтинговая таблица организаций'!AO807</f>
        <v>100</v>
      </c>
      <c r="Y807" s="24">
        <f>'Рейтинговая таблица организаций'!AP807</f>
        <v>86</v>
      </c>
      <c r="Z807" s="24">
        <f>'Рейтинговая таблица организаций'!AQ807</f>
        <v>97</v>
      </c>
      <c r="AA807" s="24">
        <f t="shared" si="164"/>
        <v>804</v>
      </c>
      <c r="AB807" s="24" t="str">
        <f t="shared" si="165"/>
        <v>МКОУ «Саситлинская СОШ» (Цумадинский район)</v>
      </c>
      <c r="AC807" s="24">
        <f>'Рейтинговая таблица организаций'!AX807</f>
        <v>94</v>
      </c>
      <c r="AD807" s="24">
        <f>'Рейтинговая таблица организаций'!AY807</f>
        <v>100</v>
      </c>
      <c r="AE807" s="24">
        <f>'Рейтинговая таблица организаций'!AZ807</f>
        <v>94</v>
      </c>
      <c r="AF807" s="24">
        <f>'Рейтинговая таблица организаций'!BA807</f>
        <v>96</v>
      </c>
      <c r="AG807" s="24">
        <f t="shared" si="166"/>
        <v>804</v>
      </c>
      <c r="AH807" s="24" t="str">
        <f t="shared" si="167"/>
        <v>МКОУ «Саситлинская СОШ» (Цумадинский район)</v>
      </c>
      <c r="AI807" s="24">
        <f>'Рейтинговая таблица организаций'!BB807</f>
        <v>75.599999999999994</v>
      </c>
    </row>
    <row r="808" spans="1:35" s="24" customFormat="1" x14ac:dyDescent="0.25">
      <c r="A808" s="24">
        <f>'Рейтинговая таблица организаций'!A808</f>
        <v>805</v>
      </c>
      <c r="B808" s="24" t="str">
        <f>'Рейтинговая таблица организаций'!B808</f>
        <v>МКОУ «Хонохская Школа-сад» (Цумадинский район)</v>
      </c>
      <c r="C808" s="24">
        <f>'Рейтинговая таблица организаций'!C808</f>
        <v>34</v>
      </c>
      <c r="D808" s="24">
        <f t="shared" si="156"/>
        <v>805</v>
      </c>
      <c r="E808" s="24" t="str">
        <f t="shared" si="157"/>
        <v>МКОУ «Хонохская Школа-сад» (Цумадинский район)</v>
      </c>
      <c r="F808" s="24">
        <f>'Рейтинговая таблица организаций'!M808</f>
        <v>62</v>
      </c>
      <c r="G808" s="24">
        <f>'Рейтинговая таблица организаций'!N808</f>
        <v>100</v>
      </c>
      <c r="H808" s="24">
        <f>'Рейтинговая таблица организаций'!O808</f>
        <v>98</v>
      </c>
      <c r="I808" s="24">
        <f>'Рейтинговая таблица организаций'!P808</f>
        <v>88</v>
      </c>
      <c r="J808" s="24">
        <f t="shared" si="158"/>
        <v>805</v>
      </c>
      <c r="K808" s="24" t="str">
        <f t="shared" si="159"/>
        <v>МКОУ «Хонохская Школа-сад» (Цумадинский район)</v>
      </c>
      <c r="L808" s="24">
        <f>'Рейтинговая таблица организаций'!V808</f>
        <v>40</v>
      </c>
      <c r="M808" s="24">
        <f>'Рейтинговая таблица организаций'!X808</f>
        <v>88</v>
      </c>
      <c r="N808" s="24">
        <f>'Рейтинговая таблица организаций'!Y808</f>
        <v>64</v>
      </c>
      <c r="O808" s="24">
        <f t="shared" si="160"/>
        <v>805</v>
      </c>
      <c r="P808" s="24" t="str">
        <f t="shared" si="161"/>
        <v>МКОУ «Хонохская Школа-сад» (Цумадинский район)</v>
      </c>
      <c r="Q808" s="24">
        <f>'Рейтинговая таблица организаций'!AD808</f>
        <v>0</v>
      </c>
      <c r="R808" s="24">
        <f>'Рейтинговая таблица организаций'!AE808</f>
        <v>0</v>
      </c>
      <c r="S808" s="7">
        <f>'Рейтинговая таблица организаций'!AF808</f>
        <v>71.428571428571431</v>
      </c>
      <c r="T808" s="24">
        <f>'Рейтинговая таблица организаций'!AG808</f>
        <v>21</v>
      </c>
      <c r="U808" s="24">
        <f t="shared" si="162"/>
        <v>805</v>
      </c>
      <c r="V808" s="24" t="str">
        <f t="shared" si="163"/>
        <v>МКОУ «Хонохская Школа-сад» (Цумадинский район)</v>
      </c>
      <c r="W808" s="24">
        <f>'Рейтинговая таблица организаций'!AN808</f>
        <v>97</v>
      </c>
      <c r="X808" s="24">
        <f>'Рейтинговая таблица организаций'!AO808</f>
        <v>100</v>
      </c>
      <c r="Y808" s="24">
        <f>'Рейтинговая таблица организаций'!AP808</f>
        <v>100</v>
      </c>
      <c r="Z808" s="24">
        <f>'Рейтинговая таблица организаций'!AQ808</f>
        <v>99</v>
      </c>
      <c r="AA808" s="24">
        <f t="shared" si="164"/>
        <v>805</v>
      </c>
      <c r="AB808" s="24" t="str">
        <f t="shared" si="165"/>
        <v>МКОУ «Хонохская Школа-сад» (Цумадинский район)</v>
      </c>
      <c r="AC808" s="24">
        <f>'Рейтинговая таблица организаций'!AX808</f>
        <v>94</v>
      </c>
      <c r="AD808" s="24">
        <f>'Рейтинговая таблица организаций'!AY808</f>
        <v>100</v>
      </c>
      <c r="AE808" s="24">
        <f>'Рейтинговая таблица организаций'!AZ808</f>
        <v>97</v>
      </c>
      <c r="AF808" s="24">
        <f>'Рейтинговая таблица организаций'!BA808</f>
        <v>97</v>
      </c>
      <c r="AG808" s="24">
        <f t="shared" si="166"/>
        <v>805</v>
      </c>
      <c r="AH808" s="24" t="str">
        <f t="shared" si="167"/>
        <v>МКОУ «Хонохская Школа-сад» (Цумадинский район)</v>
      </c>
      <c r="AI808" s="24">
        <f>'Рейтинговая таблица организаций'!BB808</f>
        <v>73.8</v>
      </c>
    </row>
    <row r="809" spans="1:35" s="24" customFormat="1" x14ac:dyDescent="0.25">
      <c r="A809" s="24">
        <f>'Рейтинговая таблица организаций'!A809</f>
        <v>806</v>
      </c>
      <c r="B809" s="24" t="str">
        <f>'Рейтинговая таблица организаций'!B809</f>
        <v>МКОУ «Хушетская СОШ» (Цумадинский район)</v>
      </c>
      <c r="C809" s="24">
        <f>'Рейтинговая таблица организаций'!C809</f>
        <v>44</v>
      </c>
      <c r="D809" s="24">
        <f t="shared" si="156"/>
        <v>806</v>
      </c>
      <c r="E809" s="24" t="str">
        <f t="shared" si="157"/>
        <v>МКОУ «Хушетская СОШ» (Цумадинский район)</v>
      </c>
      <c r="F809" s="24">
        <f>'Рейтинговая таблица организаций'!M809</f>
        <v>71</v>
      </c>
      <c r="G809" s="24">
        <f>'Рейтинговая таблица организаций'!N809</f>
        <v>100</v>
      </c>
      <c r="H809" s="24">
        <f>'Рейтинговая таблица организаций'!O809</f>
        <v>94</v>
      </c>
      <c r="I809" s="24">
        <f>'Рейтинговая таблица организаций'!P809</f>
        <v>89</v>
      </c>
      <c r="J809" s="24">
        <f t="shared" si="158"/>
        <v>806</v>
      </c>
      <c r="K809" s="24" t="str">
        <f t="shared" si="159"/>
        <v>МКОУ «Хушетская СОШ» (Цумадинский район)</v>
      </c>
      <c r="L809" s="24">
        <f>'Рейтинговая таблица организаций'!V809</f>
        <v>20</v>
      </c>
      <c r="M809" s="24">
        <f>'Рейтинговая таблица организаций'!X809</f>
        <v>84</v>
      </c>
      <c r="N809" s="24">
        <f>'Рейтинговая таблица организаций'!Y809</f>
        <v>52</v>
      </c>
      <c r="O809" s="24">
        <f t="shared" si="160"/>
        <v>806</v>
      </c>
      <c r="P809" s="24" t="str">
        <f t="shared" si="161"/>
        <v>МКОУ «Хушетская СОШ» (Цумадинский район)</v>
      </c>
      <c r="Q809" s="24">
        <f>'Рейтинговая таблица организаций'!AD809</f>
        <v>0</v>
      </c>
      <c r="R809" s="24">
        <f>'Рейтинговая таблица организаций'!AE809</f>
        <v>0</v>
      </c>
      <c r="S809" s="7">
        <f>'Рейтинговая таблица организаций'!AF809</f>
        <v>80</v>
      </c>
      <c r="T809" s="24">
        <f>'Рейтинговая таблица организаций'!AG809</f>
        <v>24</v>
      </c>
      <c r="U809" s="24">
        <f t="shared" si="162"/>
        <v>806</v>
      </c>
      <c r="V809" s="24" t="str">
        <f t="shared" si="163"/>
        <v>МКОУ «Хушетская СОШ» (Цумадинский район)</v>
      </c>
      <c r="W809" s="24">
        <f>'Рейтинговая таблица организаций'!AN809</f>
        <v>98</v>
      </c>
      <c r="X809" s="24">
        <f>'Рейтинговая таблица организаций'!AO809</f>
        <v>100</v>
      </c>
      <c r="Y809" s="24">
        <f>'Рейтинговая таблица организаций'!AP809</f>
        <v>100</v>
      </c>
      <c r="Z809" s="24">
        <f>'Рейтинговая таблица организаций'!AQ809</f>
        <v>99</v>
      </c>
      <c r="AA809" s="24">
        <f t="shared" si="164"/>
        <v>806</v>
      </c>
      <c r="AB809" s="24" t="str">
        <f t="shared" si="165"/>
        <v>МКОУ «Хушетская СОШ» (Цумадинский район)</v>
      </c>
      <c r="AC809" s="24">
        <f>'Рейтинговая таблица организаций'!AX809</f>
        <v>95</v>
      </c>
      <c r="AD809" s="24">
        <f>'Рейтинговая таблица организаций'!AY809</f>
        <v>95</v>
      </c>
      <c r="AE809" s="24">
        <f>'Рейтинговая таблица организаций'!AZ809</f>
        <v>89</v>
      </c>
      <c r="AF809" s="24">
        <f>'Рейтинговая таблица организаций'!BA809</f>
        <v>94</v>
      </c>
      <c r="AG809" s="24">
        <f t="shared" si="166"/>
        <v>806</v>
      </c>
      <c r="AH809" s="24" t="str">
        <f t="shared" si="167"/>
        <v>МКОУ «Хушетская СОШ» (Цумадинский район)</v>
      </c>
      <c r="AI809" s="24">
        <f>'Рейтинговая таблица организаций'!BB809</f>
        <v>71.599999999999994</v>
      </c>
    </row>
    <row r="810" spans="1:35" s="24" customFormat="1" x14ac:dyDescent="0.25">
      <c r="A810" s="24">
        <f>'Рейтинговая таблица организаций'!A810</f>
        <v>807</v>
      </c>
      <c r="B810" s="24" t="str">
        <f>'Рейтинговая таблица организаций'!B810</f>
        <v>МБОУ «Сильдинская СОШ» (Цумадинский район)</v>
      </c>
      <c r="C810" s="24">
        <f>'Рейтинговая таблица организаций'!C810</f>
        <v>26</v>
      </c>
      <c r="D810" s="24">
        <f t="shared" si="156"/>
        <v>807</v>
      </c>
      <c r="E810" s="24" t="str">
        <f t="shared" si="157"/>
        <v>МБОУ «Сильдинская СОШ» (Цумадинский район)</v>
      </c>
      <c r="F810" s="24">
        <f>'Рейтинговая таблица организаций'!M810</f>
        <v>72</v>
      </c>
      <c r="G810" s="24">
        <f>'Рейтинговая таблица организаций'!N810</f>
        <v>100</v>
      </c>
      <c r="H810" s="24">
        <f>'Рейтинговая таблица организаций'!O810</f>
        <v>89</v>
      </c>
      <c r="I810" s="24">
        <f>'Рейтинговая таблица организаций'!P810</f>
        <v>87</v>
      </c>
      <c r="J810" s="24">
        <f t="shared" si="158"/>
        <v>807</v>
      </c>
      <c r="K810" s="24" t="str">
        <f t="shared" si="159"/>
        <v>МБОУ «Сильдинская СОШ» (Цумадинский район)</v>
      </c>
      <c r="L810" s="24">
        <f>'Рейтинговая таблица организаций'!V810</f>
        <v>80</v>
      </c>
      <c r="M810" s="24">
        <f>'Рейтинговая таблица организаций'!X810</f>
        <v>65</v>
      </c>
      <c r="N810" s="24">
        <f>'Рейтинговая таблица организаций'!Y810</f>
        <v>72</v>
      </c>
      <c r="O810" s="24">
        <f t="shared" si="160"/>
        <v>807</v>
      </c>
      <c r="P810" s="24" t="str">
        <f t="shared" si="161"/>
        <v>МБОУ «Сильдинская СОШ» (Цумадинский район)</v>
      </c>
      <c r="Q810" s="24">
        <f>'Рейтинговая таблица организаций'!AD810</f>
        <v>20</v>
      </c>
      <c r="R810" s="24">
        <f>'Рейтинговая таблица организаций'!AE810</f>
        <v>60</v>
      </c>
      <c r="S810" s="7">
        <f>'Рейтинговая таблица организаций'!AF810</f>
        <v>66.666666666666671</v>
      </c>
      <c r="T810" s="24">
        <f>'Рейтинговая таблица организаций'!AG810</f>
        <v>50</v>
      </c>
      <c r="U810" s="24">
        <f t="shared" si="162"/>
        <v>807</v>
      </c>
      <c r="V810" s="24" t="str">
        <f t="shared" si="163"/>
        <v>МБОУ «Сильдинская СОШ» (Цумадинский район)</v>
      </c>
      <c r="W810" s="24">
        <f>'Рейтинговая таблица организаций'!AN810</f>
        <v>100</v>
      </c>
      <c r="X810" s="24">
        <f>'Рейтинговая таблица организаций'!AO810</f>
        <v>100</v>
      </c>
      <c r="Y810" s="24">
        <f>'Рейтинговая таблица организаций'!AP810</f>
        <v>100</v>
      </c>
      <c r="Z810" s="24">
        <f>'Рейтинговая таблица организаций'!AQ810</f>
        <v>100</v>
      </c>
      <c r="AA810" s="24">
        <f t="shared" si="164"/>
        <v>807</v>
      </c>
      <c r="AB810" s="24" t="str">
        <f t="shared" si="165"/>
        <v>МБОУ «Сильдинская СОШ» (Цумадинский район)</v>
      </c>
      <c r="AC810" s="24">
        <f>'Рейтинговая таблица организаций'!AX810</f>
        <v>81</v>
      </c>
      <c r="AD810" s="24">
        <f>'Рейтинговая таблица организаций'!AY810</f>
        <v>77</v>
      </c>
      <c r="AE810" s="24">
        <f>'Рейтинговая таблица организаций'!AZ810</f>
        <v>100</v>
      </c>
      <c r="AF810" s="24">
        <f>'Рейтинговая таблица организаций'!BA810</f>
        <v>83</v>
      </c>
      <c r="AG810" s="24">
        <f t="shared" si="166"/>
        <v>807</v>
      </c>
      <c r="AH810" s="24" t="str">
        <f t="shared" si="167"/>
        <v>МБОУ «Сильдинская СОШ» (Цумадинский район)</v>
      </c>
      <c r="AI810" s="24">
        <f>'Рейтинговая таблица организаций'!BB810</f>
        <v>78.400000000000006</v>
      </c>
    </row>
    <row r="811" spans="1:35" s="24" customFormat="1" x14ac:dyDescent="0.25">
      <c r="A811" s="24">
        <f>'Рейтинговая таблица организаций'!A811</f>
        <v>808</v>
      </c>
      <c r="B811" s="24" t="str">
        <f>'Рейтинговая таблица организаций'!B811</f>
        <v>МБОУ «Гимерсинская СОШ» (Цумадинский район)</v>
      </c>
      <c r="C811" s="24">
        <f>'Рейтинговая таблица организаций'!C811</f>
        <v>18</v>
      </c>
      <c r="D811" s="24">
        <f t="shared" si="156"/>
        <v>808</v>
      </c>
      <c r="E811" s="24" t="str">
        <f t="shared" si="157"/>
        <v>МБОУ «Гимерсинская СОШ» (Цумадинский район)</v>
      </c>
      <c r="F811" s="24">
        <f>'Рейтинговая таблица организаций'!M811</f>
        <v>74</v>
      </c>
      <c r="G811" s="24">
        <f>'Рейтинговая таблица организаций'!N811</f>
        <v>100</v>
      </c>
      <c r="H811" s="24">
        <f>'Рейтинговая таблица организаций'!O811</f>
        <v>82</v>
      </c>
      <c r="I811" s="24">
        <f>'Рейтинговая таблица организаций'!P811</f>
        <v>85</v>
      </c>
      <c r="J811" s="24">
        <f t="shared" si="158"/>
        <v>808</v>
      </c>
      <c r="K811" s="24" t="str">
        <f t="shared" si="159"/>
        <v>МБОУ «Гимерсинская СОШ» (Цумадинский район)</v>
      </c>
      <c r="L811" s="24">
        <f>'Рейтинговая таблица организаций'!V811</f>
        <v>80</v>
      </c>
      <c r="M811" s="24">
        <f>'Рейтинговая таблица организаций'!X811</f>
        <v>67</v>
      </c>
      <c r="N811" s="24">
        <f>'Рейтинговая таблица организаций'!Y811</f>
        <v>73</v>
      </c>
      <c r="O811" s="24">
        <f t="shared" si="160"/>
        <v>808</v>
      </c>
      <c r="P811" s="24" t="str">
        <f t="shared" si="161"/>
        <v>МБОУ «Гимерсинская СОШ» (Цумадинский район)</v>
      </c>
      <c r="Q811" s="24">
        <f>'Рейтинговая таблица организаций'!AD811</f>
        <v>0</v>
      </c>
      <c r="R811" s="24">
        <f>'Рейтинговая таблица организаций'!AE811</f>
        <v>60</v>
      </c>
      <c r="S811" s="7">
        <f>'Рейтинговая таблица организаций'!AF811</f>
        <v>66.666666666666671</v>
      </c>
      <c r="T811" s="24">
        <f>'Рейтинговая таблица организаций'!AG811</f>
        <v>44</v>
      </c>
      <c r="U811" s="24">
        <f t="shared" si="162"/>
        <v>808</v>
      </c>
      <c r="V811" s="24" t="str">
        <f t="shared" si="163"/>
        <v>МБОУ «Гимерсинская СОШ» (Цумадинский район)</v>
      </c>
      <c r="W811" s="24">
        <f>'Рейтинговая таблица организаций'!AN811</f>
        <v>94</v>
      </c>
      <c r="X811" s="24">
        <f>'Рейтинговая таблица организаций'!AO811</f>
        <v>100</v>
      </c>
      <c r="Y811" s="24">
        <f>'Рейтинговая таблица организаций'!AP811</f>
        <v>93</v>
      </c>
      <c r="Z811" s="24">
        <f>'Рейтинговая таблица организаций'!AQ811</f>
        <v>96</v>
      </c>
      <c r="AA811" s="24">
        <f t="shared" si="164"/>
        <v>808</v>
      </c>
      <c r="AB811" s="24" t="str">
        <f t="shared" si="165"/>
        <v>МБОУ «Гимерсинская СОШ» (Цумадинский район)</v>
      </c>
      <c r="AC811" s="24">
        <f>'Рейтинговая таблица организаций'!AX811</f>
        <v>83</v>
      </c>
      <c r="AD811" s="24">
        <f>'Рейтинговая таблица организаций'!AY811</f>
        <v>89</v>
      </c>
      <c r="AE811" s="24">
        <f>'Рейтинговая таблица организаций'!AZ811</f>
        <v>94</v>
      </c>
      <c r="AF811" s="24">
        <f>'Рейтинговая таблица организаций'!BA811</f>
        <v>88</v>
      </c>
      <c r="AG811" s="24">
        <f t="shared" si="166"/>
        <v>808</v>
      </c>
      <c r="AH811" s="24" t="str">
        <f t="shared" si="167"/>
        <v>МБОУ «Гимерсинская СОШ» (Цумадинский район)</v>
      </c>
      <c r="AI811" s="24">
        <f>'Рейтинговая таблица организаций'!BB811</f>
        <v>77.2</v>
      </c>
    </row>
    <row r="812" spans="1:35" s="24" customFormat="1" x14ac:dyDescent="0.25">
      <c r="A812" s="24">
        <f>'Рейтинговая таблица организаций'!A812</f>
        <v>809</v>
      </c>
      <c r="B812" s="24" t="str">
        <f>'Рейтинговая таблица организаций'!B812</f>
        <v>МБДОУ «Кочалинский детский сад» (Цумадинский район)</v>
      </c>
      <c r="C812" s="24">
        <f>'Рейтинговая таблица организаций'!C812</f>
        <v>29</v>
      </c>
      <c r="D812" s="24">
        <f t="shared" si="156"/>
        <v>809</v>
      </c>
      <c r="E812" s="24" t="str">
        <f t="shared" si="157"/>
        <v>МБДОУ «Кочалинский детский сад» (Цумадинский район)</v>
      </c>
      <c r="F812" s="24">
        <f>'Рейтинговая таблица организаций'!M812</f>
        <v>91</v>
      </c>
      <c r="G812" s="24">
        <f>'Рейтинговая таблица организаций'!N812</f>
        <v>90</v>
      </c>
      <c r="H812" s="24">
        <f>'Рейтинговая таблица организаций'!O812</f>
        <v>100</v>
      </c>
      <c r="I812" s="24">
        <f>'Рейтинговая таблица организаций'!P812</f>
        <v>94</v>
      </c>
      <c r="J812" s="24">
        <f t="shared" si="158"/>
        <v>809</v>
      </c>
      <c r="K812" s="24" t="str">
        <f t="shared" si="159"/>
        <v>МБДОУ «Кочалинский детский сад» (Цумадинский район)</v>
      </c>
      <c r="L812" s="24">
        <f>'Рейтинговая таблица организаций'!V812</f>
        <v>100</v>
      </c>
      <c r="M812" s="24">
        <f>'Рейтинговая таблица организаций'!X812</f>
        <v>7</v>
      </c>
      <c r="N812" s="24">
        <f>'Рейтинговая таблица организаций'!Y812</f>
        <v>53</v>
      </c>
      <c r="O812" s="24">
        <f t="shared" si="160"/>
        <v>809</v>
      </c>
      <c r="P812" s="24" t="str">
        <f t="shared" si="161"/>
        <v>МБДОУ «Кочалинский детский сад» (Цумадинский район)</v>
      </c>
      <c r="Q812" s="24">
        <f>'Рейтинговая таблица организаций'!AD812</f>
        <v>0</v>
      </c>
      <c r="R812" s="24">
        <f>'Рейтинговая таблица организаций'!AE812</f>
        <v>0</v>
      </c>
      <c r="S812" s="7">
        <f>'Рейтинговая таблица организаций'!AF812</f>
        <v>66.666666666666671</v>
      </c>
      <c r="T812" s="24">
        <f>'Рейтинговая таблица организаций'!AG812</f>
        <v>20</v>
      </c>
      <c r="U812" s="24">
        <f t="shared" si="162"/>
        <v>809</v>
      </c>
      <c r="V812" s="24" t="str">
        <f t="shared" si="163"/>
        <v>МБДОУ «Кочалинский детский сад» (Цумадинский район)</v>
      </c>
      <c r="W812" s="24">
        <f>'Рейтинговая таблица организаций'!AN812</f>
        <v>100</v>
      </c>
      <c r="X812" s="24">
        <f>'Рейтинговая таблица организаций'!AO812</f>
        <v>100</v>
      </c>
      <c r="Y812" s="24">
        <f>'Рейтинговая таблица организаций'!AP812</f>
        <v>100</v>
      </c>
      <c r="Z812" s="24">
        <f>'Рейтинговая таблица организаций'!AQ812</f>
        <v>100</v>
      </c>
      <c r="AA812" s="24">
        <f t="shared" si="164"/>
        <v>809</v>
      </c>
      <c r="AB812" s="24" t="str">
        <f t="shared" si="165"/>
        <v>МБДОУ «Кочалинский детский сад» (Цумадинский район)</v>
      </c>
      <c r="AC812" s="24">
        <f>'Рейтинговая таблица организаций'!AX812</f>
        <v>100</v>
      </c>
      <c r="AD812" s="24">
        <f>'Рейтинговая таблица организаций'!AY812</f>
        <v>100</v>
      </c>
      <c r="AE812" s="24">
        <f>'Рейтинговая таблица организаций'!AZ812</f>
        <v>100</v>
      </c>
      <c r="AF812" s="24">
        <f>'Рейтинговая таблица организаций'!BA812</f>
        <v>100</v>
      </c>
      <c r="AG812" s="24">
        <f t="shared" si="166"/>
        <v>809</v>
      </c>
      <c r="AH812" s="24" t="str">
        <f t="shared" si="167"/>
        <v>МБДОУ «Кочалинский детский сад» (Цумадинский район)</v>
      </c>
      <c r="AI812" s="24">
        <f>'Рейтинговая таблица организаций'!BB812</f>
        <v>73.400000000000006</v>
      </c>
    </row>
    <row r="813" spans="1:35" s="24" customFormat="1" x14ac:dyDescent="0.25">
      <c r="A813" s="24">
        <f>'Рейтинговая таблица организаций'!A813</f>
        <v>810</v>
      </c>
      <c r="B813" s="24" t="str">
        <f>'Рейтинговая таблица организаций'!B813</f>
        <v>МБДОУ «Тиндинский детский сад» (Цумадинский район)</v>
      </c>
      <c r="C813" s="24">
        <f>'Рейтинговая таблица организаций'!C813</f>
        <v>33</v>
      </c>
      <c r="D813" s="24">
        <f t="shared" si="156"/>
        <v>810</v>
      </c>
      <c r="E813" s="24" t="str">
        <f t="shared" si="157"/>
        <v>МБДОУ «Тиндинский детский сад» (Цумадинский район)</v>
      </c>
      <c r="F813" s="24">
        <f>'Рейтинговая таблица организаций'!M813</f>
        <v>88</v>
      </c>
      <c r="G813" s="24">
        <f>'Рейтинговая таблица организаций'!N813</f>
        <v>100</v>
      </c>
      <c r="H813" s="24">
        <f>'Рейтинговая таблица организаций'!O813</f>
        <v>90</v>
      </c>
      <c r="I813" s="24">
        <f>'Рейтинговая таблица организаций'!P813</f>
        <v>92</v>
      </c>
      <c r="J813" s="24">
        <f t="shared" si="158"/>
        <v>810</v>
      </c>
      <c r="K813" s="24" t="str">
        <f t="shared" si="159"/>
        <v>МБДОУ «Тиндинский детский сад» (Цумадинский район)</v>
      </c>
      <c r="L813" s="24">
        <f>'Рейтинговая таблица организаций'!V813</f>
        <v>80</v>
      </c>
      <c r="M813" s="24">
        <f>'Рейтинговая таблица организаций'!X813</f>
        <v>97</v>
      </c>
      <c r="N813" s="24">
        <f>'Рейтинговая таблица организаций'!Y813</f>
        <v>88</v>
      </c>
      <c r="O813" s="24">
        <f t="shared" si="160"/>
        <v>810</v>
      </c>
      <c r="P813" s="24" t="str">
        <f t="shared" si="161"/>
        <v>МБДОУ «Тиндинский детский сад» (Цумадинский район)</v>
      </c>
      <c r="Q813" s="24">
        <f>'Рейтинговая таблица организаций'!AD813</f>
        <v>0</v>
      </c>
      <c r="R813" s="24">
        <f>'Рейтинговая таблица организаций'!AE813</f>
        <v>40</v>
      </c>
      <c r="S813" s="7">
        <f>'Рейтинговая таблица организаций'!AF813</f>
        <v>66.666666666666671</v>
      </c>
      <c r="T813" s="24">
        <f>'Рейтинговая таблица организаций'!AG813</f>
        <v>36</v>
      </c>
      <c r="U813" s="24">
        <f t="shared" si="162"/>
        <v>810</v>
      </c>
      <c r="V813" s="24" t="str">
        <f t="shared" si="163"/>
        <v>МБДОУ «Тиндинский детский сад» (Цумадинский район)</v>
      </c>
      <c r="W813" s="24">
        <f>'Рейтинговая таблица организаций'!AN813</f>
        <v>100</v>
      </c>
      <c r="X813" s="24">
        <f>'Рейтинговая таблица организаций'!AO813</f>
        <v>100</v>
      </c>
      <c r="Y813" s="24">
        <f>'Рейтинговая таблица организаций'!AP813</f>
        <v>100</v>
      </c>
      <c r="Z813" s="24">
        <f>'Рейтинговая таблица организаций'!AQ813</f>
        <v>100</v>
      </c>
      <c r="AA813" s="24">
        <f t="shared" si="164"/>
        <v>810</v>
      </c>
      <c r="AB813" s="24" t="str">
        <f t="shared" si="165"/>
        <v>МБДОУ «Тиндинский детский сад» (Цумадинский район)</v>
      </c>
      <c r="AC813" s="24">
        <f>'Рейтинговая таблица организаций'!AX813</f>
        <v>94</v>
      </c>
      <c r="AD813" s="24">
        <f>'Рейтинговая таблица организаций'!AY813</f>
        <v>94</v>
      </c>
      <c r="AE813" s="24">
        <f>'Рейтинговая таблица организаций'!AZ813</f>
        <v>100</v>
      </c>
      <c r="AF813" s="24">
        <f>'Рейтинговая таблица организаций'!BA813</f>
        <v>95</v>
      </c>
      <c r="AG813" s="24">
        <f t="shared" si="166"/>
        <v>810</v>
      </c>
      <c r="AH813" s="24" t="str">
        <f t="shared" si="167"/>
        <v>МБДОУ «Тиндинский детский сад» (Цумадинский район)</v>
      </c>
      <c r="AI813" s="24">
        <f>'Рейтинговая таблица организаций'!BB813</f>
        <v>82.2</v>
      </c>
    </row>
    <row r="814" spans="1:35" s="24" customFormat="1" x14ac:dyDescent="0.25">
      <c r="A814" s="24">
        <f>'Рейтинговая таблица организаций'!A814</f>
        <v>811</v>
      </c>
      <c r="B814" s="24" t="str">
        <f>'Рейтинговая таблица организаций'!B814</f>
        <v>МБУ ДО «Центр Развития Таланта» (Цумадинский район)</v>
      </c>
      <c r="C814" s="24">
        <f>'Рейтинговая таблица организаций'!C814</f>
        <v>153</v>
      </c>
      <c r="D814" s="24">
        <f t="shared" si="156"/>
        <v>811</v>
      </c>
      <c r="E814" s="24" t="str">
        <f t="shared" si="157"/>
        <v>МБУ ДО «Центр Развития Таланта» (Цумадинский район)</v>
      </c>
      <c r="F814" s="24">
        <f>'Рейтинговая таблица организаций'!M814</f>
        <v>80</v>
      </c>
      <c r="G814" s="24">
        <f>'Рейтинговая таблица организаций'!N814</f>
        <v>100</v>
      </c>
      <c r="H814" s="24">
        <f>'Рейтинговая таблица организаций'!O814</f>
        <v>98</v>
      </c>
      <c r="I814" s="24">
        <f>'Рейтинговая таблица организаций'!P814</f>
        <v>93</v>
      </c>
      <c r="J814" s="24">
        <f t="shared" si="158"/>
        <v>811</v>
      </c>
      <c r="K814" s="24" t="str">
        <f t="shared" si="159"/>
        <v>МБУ ДО «Центр Развития Таланта» (Цумадинский район)</v>
      </c>
      <c r="L814" s="24">
        <f>'Рейтинговая таблица организаций'!V814</f>
        <v>40</v>
      </c>
      <c r="M814" s="24">
        <f>'Рейтинговая таблица организаций'!X814</f>
        <v>86</v>
      </c>
      <c r="N814" s="24">
        <f>'Рейтинговая таблица организаций'!Y814</f>
        <v>63</v>
      </c>
      <c r="O814" s="24">
        <f t="shared" si="160"/>
        <v>811</v>
      </c>
      <c r="P814" s="24" t="str">
        <f t="shared" si="161"/>
        <v>МБУ ДО «Центр Развития Таланта» (Цумадинский район)</v>
      </c>
      <c r="Q814" s="24">
        <f>'Рейтинговая таблица организаций'!AD814</f>
        <v>0</v>
      </c>
      <c r="R814" s="24">
        <f>'Рейтинговая таблица организаций'!AE814</f>
        <v>0</v>
      </c>
      <c r="S814" s="7">
        <f>'Рейтинговая таблица организаций'!AF814</f>
        <v>100</v>
      </c>
      <c r="T814" s="24">
        <f>'Рейтинговая таблица организаций'!AG814</f>
        <v>30</v>
      </c>
      <c r="U814" s="24">
        <f t="shared" si="162"/>
        <v>811</v>
      </c>
      <c r="V814" s="24" t="str">
        <f t="shared" si="163"/>
        <v>МБУ ДО «Центр Развития Таланта» (Цумадинский район)</v>
      </c>
      <c r="W814" s="24">
        <f>'Рейтинговая таблица организаций'!AN814</f>
        <v>96</v>
      </c>
      <c r="X814" s="24">
        <f>'Рейтинговая таблица организаций'!AO814</f>
        <v>96</v>
      </c>
      <c r="Y814" s="24">
        <f>'Рейтинговая таблица организаций'!AP814</f>
        <v>100</v>
      </c>
      <c r="Z814" s="24">
        <f>'Рейтинговая таблица организаций'!AQ814</f>
        <v>97</v>
      </c>
      <c r="AA814" s="24">
        <f t="shared" si="164"/>
        <v>811</v>
      </c>
      <c r="AB814" s="24" t="str">
        <f t="shared" si="165"/>
        <v>МБУ ДО «Центр Развития Таланта» (Цумадинский район)</v>
      </c>
      <c r="AC814" s="24">
        <f>'Рейтинговая таблица организаций'!AX814</f>
        <v>93</v>
      </c>
      <c r="AD814" s="24">
        <f>'Рейтинговая таблица организаций'!AY814</f>
        <v>94</v>
      </c>
      <c r="AE814" s="24">
        <f>'Рейтинговая таблица организаций'!AZ814</f>
        <v>92</v>
      </c>
      <c r="AF814" s="24">
        <f>'Рейтинговая таблица организаций'!BA814</f>
        <v>93</v>
      </c>
      <c r="AG814" s="24">
        <f t="shared" si="166"/>
        <v>811</v>
      </c>
      <c r="AH814" s="24" t="str">
        <f t="shared" si="167"/>
        <v>МБУ ДО «Центр Развития Таланта» (Цумадинский район)</v>
      </c>
      <c r="AI814" s="24">
        <f>'Рейтинговая таблица организаций'!BB814</f>
        <v>75.2</v>
      </c>
    </row>
    <row r="815" spans="1:35" s="24" customFormat="1" x14ac:dyDescent="0.25">
      <c r="A815" s="24">
        <f>'Рейтинговая таблица организаций'!A815</f>
        <v>812</v>
      </c>
      <c r="B815" s="24" t="str">
        <f>'Рейтинговая таблица организаций'!B815</f>
        <v>МКОУ «Ретлобская СОШ» (Цунтинский район)</v>
      </c>
      <c r="C815" s="24">
        <f>'Рейтинговая таблица организаций'!C815</f>
        <v>108</v>
      </c>
      <c r="D815" s="24">
        <f t="shared" si="156"/>
        <v>812</v>
      </c>
      <c r="E815" s="24" t="str">
        <f t="shared" si="157"/>
        <v>МКОУ «Ретлобская СОШ» (Цунтинский район)</v>
      </c>
      <c r="F815" s="24">
        <f>'Рейтинговая таблица организаций'!M815</f>
        <v>94</v>
      </c>
      <c r="G815" s="24">
        <f>'Рейтинговая таблица организаций'!N815</f>
        <v>90</v>
      </c>
      <c r="H815" s="24">
        <f>'Рейтинговая таблица организаций'!O815</f>
        <v>90</v>
      </c>
      <c r="I815" s="24">
        <f>'Рейтинговая таблица организаций'!P815</f>
        <v>91</v>
      </c>
      <c r="J815" s="24">
        <f t="shared" si="158"/>
        <v>812</v>
      </c>
      <c r="K815" s="24" t="str">
        <f t="shared" si="159"/>
        <v>МКОУ «Ретлобская СОШ» (Цунтинский район)</v>
      </c>
      <c r="L815" s="24">
        <f>'Рейтинговая таблица организаций'!V815</f>
        <v>80</v>
      </c>
      <c r="M815" s="24">
        <f>'Рейтинговая таблица организаций'!X815</f>
        <v>69</v>
      </c>
      <c r="N815" s="24">
        <f>'Рейтинговая таблица организаций'!Y815</f>
        <v>74</v>
      </c>
      <c r="O815" s="24">
        <f t="shared" si="160"/>
        <v>812</v>
      </c>
      <c r="P815" s="24" t="str">
        <f t="shared" si="161"/>
        <v>МКОУ «Ретлобская СОШ» (Цунтинский район)</v>
      </c>
      <c r="Q815" s="24">
        <f>'Рейтинговая таблица организаций'!AD815</f>
        <v>20</v>
      </c>
      <c r="R815" s="24">
        <f>'Рейтинговая таблица организаций'!AE815</f>
        <v>40</v>
      </c>
      <c r="S815" s="7">
        <f>'Рейтинговая таблица организаций'!AF815</f>
        <v>71.428571428571431</v>
      </c>
      <c r="T815" s="24">
        <f>'Рейтинговая таблица организаций'!AG815</f>
        <v>43</v>
      </c>
      <c r="U815" s="24">
        <f t="shared" si="162"/>
        <v>812</v>
      </c>
      <c r="V815" s="24" t="str">
        <f t="shared" si="163"/>
        <v>МКОУ «Ретлобская СОШ» (Цунтинский район)</v>
      </c>
      <c r="W815" s="24">
        <f>'Рейтинговая таблица организаций'!AN815</f>
        <v>91</v>
      </c>
      <c r="X815" s="24">
        <f>'Рейтинговая таблица организаций'!AO815</f>
        <v>93</v>
      </c>
      <c r="Y815" s="24">
        <f>'Рейтинговая таблица организаций'!AP815</f>
        <v>91</v>
      </c>
      <c r="Z815" s="24">
        <f>'Рейтинговая таблица организаций'!AQ815</f>
        <v>92</v>
      </c>
      <c r="AA815" s="24">
        <f t="shared" si="164"/>
        <v>812</v>
      </c>
      <c r="AB815" s="24" t="str">
        <f t="shared" si="165"/>
        <v>МКОУ «Ретлобская СОШ» (Цунтинский район)</v>
      </c>
      <c r="AC815" s="24">
        <f>'Рейтинговая таблица организаций'!AX815</f>
        <v>88</v>
      </c>
      <c r="AD815" s="24">
        <f>'Рейтинговая таблица организаций'!AY815</f>
        <v>91</v>
      </c>
      <c r="AE815" s="24">
        <f>'Рейтинговая таблица организаций'!AZ815</f>
        <v>88</v>
      </c>
      <c r="AF815" s="24">
        <f>'Рейтинговая таблица организаций'!BA815</f>
        <v>89</v>
      </c>
      <c r="AG815" s="24">
        <f t="shared" si="166"/>
        <v>812</v>
      </c>
      <c r="AH815" s="24" t="str">
        <f t="shared" si="167"/>
        <v>МКОУ «Ретлобская СОШ» (Цунтинский район)</v>
      </c>
      <c r="AI815" s="24">
        <f>'Рейтинговая таблица организаций'!BB815</f>
        <v>77.8</v>
      </c>
    </row>
    <row r="816" spans="1:35" s="24" customFormat="1" x14ac:dyDescent="0.25">
      <c r="A816" s="24">
        <f>'Рейтинговая таблица организаций'!A816</f>
        <v>813</v>
      </c>
      <c r="B816" s="24" t="str">
        <f>'Рейтинговая таблица организаций'!B816</f>
        <v>МКОУ «Хупринская СОШ» (Цунтинский район)</v>
      </c>
      <c r="C816" s="24">
        <f>'Рейтинговая таблица организаций'!C816</f>
        <v>60</v>
      </c>
      <c r="D816" s="24">
        <f t="shared" si="156"/>
        <v>813</v>
      </c>
      <c r="E816" s="24" t="str">
        <f t="shared" si="157"/>
        <v>МКОУ «Хупринская СОШ» (Цунтинский район)</v>
      </c>
      <c r="F816" s="24">
        <f>'Рейтинговая таблица организаций'!M816</f>
        <v>78</v>
      </c>
      <c r="G816" s="24">
        <f>'Рейтинговая таблица организаций'!N816</f>
        <v>90</v>
      </c>
      <c r="H816" s="24">
        <f>'Рейтинговая таблица организаций'!O816</f>
        <v>96</v>
      </c>
      <c r="I816" s="24">
        <f>'Рейтинговая таблица организаций'!P816</f>
        <v>89</v>
      </c>
      <c r="J816" s="24">
        <f t="shared" si="158"/>
        <v>813</v>
      </c>
      <c r="K816" s="24" t="str">
        <f t="shared" si="159"/>
        <v>МКОУ «Хупринская СОШ» (Цунтинский район)</v>
      </c>
      <c r="L816" s="24">
        <f>'Рейтинговая таблица организаций'!V816</f>
        <v>40</v>
      </c>
      <c r="M816" s="24">
        <f>'Рейтинговая таблица организаций'!X816</f>
        <v>90</v>
      </c>
      <c r="N816" s="24">
        <f>'Рейтинговая таблица организаций'!Y816</f>
        <v>65</v>
      </c>
      <c r="O816" s="24">
        <f t="shared" si="160"/>
        <v>813</v>
      </c>
      <c r="P816" s="24" t="str">
        <f t="shared" si="161"/>
        <v>МКОУ «Хупринская СОШ» (Цунтинский район)</v>
      </c>
      <c r="Q816" s="24">
        <f>'Рейтинговая таблица организаций'!AD816</f>
        <v>0</v>
      </c>
      <c r="R816" s="24">
        <f>'Рейтинговая таблица организаций'!AE816</f>
        <v>40</v>
      </c>
      <c r="S816" s="7">
        <f>'Рейтинговая таблица организаций'!AF816</f>
        <v>90.909090909090907</v>
      </c>
      <c r="T816" s="24">
        <f>'Рейтинговая таблица организаций'!AG816</f>
        <v>43</v>
      </c>
      <c r="U816" s="24">
        <f t="shared" si="162"/>
        <v>813</v>
      </c>
      <c r="V816" s="24" t="str">
        <f t="shared" si="163"/>
        <v>МКОУ «Хупринская СОШ» (Цунтинский район)</v>
      </c>
      <c r="W816" s="24">
        <f>'Рейтинговая таблица организаций'!AN816</f>
        <v>92</v>
      </c>
      <c r="X816" s="24">
        <f>'Рейтинговая таблица организаций'!AO816</f>
        <v>93</v>
      </c>
      <c r="Y816" s="24">
        <f>'Рейтинговая таблица организаций'!AP816</f>
        <v>100</v>
      </c>
      <c r="Z816" s="24">
        <f>'Рейтинговая таблица организаций'!AQ816</f>
        <v>94</v>
      </c>
      <c r="AA816" s="24">
        <f t="shared" si="164"/>
        <v>813</v>
      </c>
      <c r="AB816" s="24" t="str">
        <f t="shared" si="165"/>
        <v>МКОУ «Хупринская СОШ» (Цунтинский район)</v>
      </c>
      <c r="AC816" s="24">
        <f>'Рейтинговая таблица организаций'!AX816</f>
        <v>90</v>
      </c>
      <c r="AD816" s="24">
        <f>'Рейтинговая таблица организаций'!AY816</f>
        <v>93</v>
      </c>
      <c r="AE816" s="24">
        <f>'Рейтинговая таблица организаций'!AZ816</f>
        <v>92</v>
      </c>
      <c r="AF816" s="24">
        <f>'Рейтинговая таблица организаций'!BA816</f>
        <v>92</v>
      </c>
      <c r="AG816" s="24">
        <f t="shared" si="166"/>
        <v>813</v>
      </c>
      <c r="AH816" s="24" t="str">
        <f t="shared" si="167"/>
        <v>МКОУ «Хупринская СОШ» (Цунтинский район)</v>
      </c>
      <c r="AI816" s="24">
        <f>'Рейтинговая таблица организаций'!BB816</f>
        <v>76.599999999999994</v>
      </c>
    </row>
    <row r="817" spans="1:35" s="24" customFormat="1" x14ac:dyDescent="0.25">
      <c r="A817" s="24">
        <f>'Рейтинговая таблица организаций'!A817</f>
        <v>814</v>
      </c>
      <c r="B817" s="24" t="str">
        <f>'Рейтинговая таблица организаций'!B817</f>
        <v>МКОУ «Цебаринская СОШ» (Цунтинский район)</v>
      </c>
      <c r="C817" s="24">
        <f>'Рейтинговая таблица организаций'!C817</f>
        <v>47</v>
      </c>
      <c r="D817" s="24">
        <f t="shared" si="156"/>
        <v>814</v>
      </c>
      <c r="E817" s="24" t="str">
        <f t="shared" si="157"/>
        <v>МКОУ «Цебаринская СОШ» (Цунтинский район)</v>
      </c>
      <c r="F817" s="24">
        <f>'Рейтинговая таблица организаций'!M817</f>
        <v>94</v>
      </c>
      <c r="G817" s="24">
        <f>'Рейтинговая таблица организаций'!N817</f>
        <v>90</v>
      </c>
      <c r="H817" s="24">
        <f>'Рейтинговая таблица организаций'!O817</f>
        <v>100</v>
      </c>
      <c r="I817" s="24">
        <f>'Рейтинговая таблица организаций'!P817</f>
        <v>95</v>
      </c>
      <c r="J817" s="24">
        <f t="shared" si="158"/>
        <v>814</v>
      </c>
      <c r="K817" s="24" t="str">
        <f t="shared" si="159"/>
        <v>МКОУ «Цебаринская СОШ» (Цунтинский район)</v>
      </c>
      <c r="L817" s="24">
        <f>'Рейтинговая таблица организаций'!V817</f>
        <v>80</v>
      </c>
      <c r="M817" s="24">
        <f>'Рейтинговая таблица организаций'!X817</f>
        <v>89</v>
      </c>
      <c r="N817" s="24">
        <f>'Рейтинговая таблица организаций'!Y817</f>
        <v>84</v>
      </c>
      <c r="O817" s="24">
        <f t="shared" si="160"/>
        <v>814</v>
      </c>
      <c r="P817" s="24" t="str">
        <f t="shared" si="161"/>
        <v>МКОУ «Цебаринская СОШ» (Цунтинский район)</v>
      </c>
      <c r="Q817" s="24">
        <f>'Рейтинговая таблица организаций'!AD817</f>
        <v>20</v>
      </c>
      <c r="R817" s="24">
        <f>'Рейтинговая таблица организаций'!AE817</f>
        <v>40</v>
      </c>
      <c r="S817" s="7">
        <f>'Рейтинговая таблица организаций'!AF817</f>
        <v>66.666666666666671</v>
      </c>
      <c r="T817" s="24">
        <f>'Рейтинговая таблица организаций'!AG817</f>
        <v>42</v>
      </c>
      <c r="U817" s="24">
        <f t="shared" si="162"/>
        <v>814</v>
      </c>
      <c r="V817" s="24" t="str">
        <f t="shared" si="163"/>
        <v>МКОУ «Цебаринская СОШ» (Цунтинский район)</v>
      </c>
      <c r="W817" s="24">
        <f>'Рейтинговая таблица организаций'!AN817</f>
        <v>98</v>
      </c>
      <c r="X817" s="24">
        <f>'Рейтинговая таблица организаций'!AO817</f>
        <v>98</v>
      </c>
      <c r="Y817" s="24">
        <f>'Рейтинговая таблица организаций'!AP817</f>
        <v>97</v>
      </c>
      <c r="Z817" s="24">
        <f>'Рейтинговая таблица организаций'!AQ817</f>
        <v>98</v>
      </c>
      <c r="AA817" s="24">
        <f t="shared" si="164"/>
        <v>814</v>
      </c>
      <c r="AB817" s="24" t="str">
        <f t="shared" si="165"/>
        <v>МКОУ «Цебаринская СОШ» (Цунтинский район)</v>
      </c>
      <c r="AC817" s="24">
        <f>'Рейтинговая таблица организаций'!AX817</f>
        <v>98</v>
      </c>
      <c r="AD817" s="24">
        <f>'Рейтинговая таблица организаций'!AY817</f>
        <v>87</v>
      </c>
      <c r="AE817" s="24">
        <f>'Рейтинговая таблица организаций'!AZ817</f>
        <v>98</v>
      </c>
      <c r="AF817" s="24">
        <f>'Рейтинговая таблица организаций'!BA817</f>
        <v>94</v>
      </c>
      <c r="AG817" s="24">
        <f t="shared" si="166"/>
        <v>814</v>
      </c>
      <c r="AH817" s="24" t="str">
        <f t="shared" si="167"/>
        <v>МКОУ «Цебаринская СОШ» (Цунтинский район)</v>
      </c>
      <c r="AI817" s="24">
        <f>'Рейтинговая таблица организаций'!BB817</f>
        <v>82.6</v>
      </c>
    </row>
    <row r="818" spans="1:35" s="24" customFormat="1" x14ac:dyDescent="0.25">
      <c r="A818" s="24">
        <f>'Рейтинговая таблица организаций'!A818</f>
        <v>815</v>
      </c>
      <c r="B818" s="24" t="str">
        <f>'Рейтинговая таблица организаций'!B818</f>
        <v>МКОУ «Шауринская СОШ» (Цунтинский район)</v>
      </c>
      <c r="C818" s="24">
        <f>'Рейтинговая таблица организаций'!C818</f>
        <v>61</v>
      </c>
      <c r="D818" s="24">
        <f t="shared" si="156"/>
        <v>815</v>
      </c>
      <c r="E818" s="24" t="str">
        <f t="shared" si="157"/>
        <v>МКОУ «Шауринская СОШ» (Цунтинский район)</v>
      </c>
      <c r="F818" s="24">
        <f>'Рейтинговая таблица организаций'!M818</f>
        <v>94</v>
      </c>
      <c r="G818" s="24">
        <f>'Рейтинговая таблица организаций'!N818</f>
        <v>90</v>
      </c>
      <c r="H818" s="24">
        <f>'Рейтинговая таблица организаций'!O818</f>
        <v>97</v>
      </c>
      <c r="I818" s="24">
        <f>'Рейтинговая таблица организаций'!P818</f>
        <v>94</v>
      </c>
      <c r="J818" s="24">
        <f t="shared" si="158"/>
        <v>815</v>
      </c>
      <c r="K818" s="24" t="str">
        <f t="shared" si="159"/>
        <v>МКОУ «Шауринская СОШ» (Цунтинский район)</v>
      </c>
      <c r="L818" s="24">
        <f>'Рейтинговая таблица организаций'!V818</f>
        <v>80</v>
      </c>
      <c r="M818" s="24">
        <f>'Рейтинговая таблица организаций'!X818</f>
        <v>8</v>
      </c>
      <c r="N818" s="24">
        <f>'Рейтинговая таблица организаций'!Y818</f>
        <v>44</v>
      </c>
      <c r="O818" s="24">
        <f t="shared" si="160"/>
        <v>815</v>
      </c>
      <c r="P818" s="24" t="str">
        <f t="shared" si="161"/>
        <v>МКОУ «Шауринская СОШ» (Цунтинский район)</v>
      </c>
      <c r="Q818" s="24">
        <f>'Рейтинговая таблица организаций'!AD818</f>
        <v>20</v>
      </c>
      <c r="R818" s="24">
        <f>'Рейтинговая таблица организаций'!AE818</f>
        <v>40</v>
      </c>
      <c r="S818" s="7">
        <f>'Рейтинговая таблица организаций'!AF818</f>
        <v>66.666666666666671</v>
      </c>
      <c r="T818" s="24">
        <f>'Рейтинговая таблица организаций'!AG818</f>
        <v>42</v>
      </c>
      <c r="U818" s="24">
        <f t="shared" si="162"/>
        <v>815</v>
      </c>
      <c r="V818" s="24" t="str">
        <f t="shared" si="163"/>
        <v>МКОУ «Шауринская СОШ» (Цунтинский район)</v>
      </c>
      <c r="W818" s="24">
        <f>'Рейтинговая таблица организаций'!AN818</f>
        <v>97</v>
      </c>
      <c r="X818" s="24">
        <f>'Рейтинговая таблица организаций'!AO818</f>
        <v>90</v>
      </c>
      <c r="Y818" s="24">
        <f>'Рейтинговая таблица организаций'!AP818</f>
        <v>100</v>
      </c>
      <c r="Z818" s="24">
        <f>'Рейтинговая таблица организаций'!AQ818</f>
        <v>95</v>
      </c>
      <c r="AA818" s="24">
        <f t="shared" si="164"/>
        <v>815</v>
      </c>
      <c r="AB818" s="24" t="str">
        <f t="shared" si="165"/>
        <v>МКОУ «Шауринская СОШ» (Цунтинский район)</v>
      </c>
      <c r="AC818" s="24">
        <f>'Рейтинговая таблица организаций'!AX818</f>
        <v>100</v>
      </c>
      <c r="AD818" s="24">
        <f>'Рейтинговая таблица организаций'!AY818</f>
        <v>98</v>
      </c>
      <c r="AE818" s="24">
        <f>'Рейтинговая таблица организаций'!AZ818</f>
        <v>90</v>
      </c>
      <c r="AF818" s="24">
        <f>'Рейтинговая таблица организаций'!BA818</f>
        <v>97</v>
      </c>
      <c r="AG818" s="24">
        <f t="shared" si="166"/>
        <v>815</v>
      </c>
      <c r="AH818" s="24" t="str">
        <f t="shared" si="167"/>
        <v>МКОУ «Шауринская СОШ» (Цунтинский район)</v>
      </c>
      <c r="AI818" s="24">
        <f>'Рейтинговая таблица организаций'!BB818</f>
        <v>74.400000000000006</v>
      </c>
    </row>
    <row r="819" spans="1:35" s="24" customFormat="1" x14ac:dyDescent="0.25">
      <c r="A819" s="24">
        <f>'Рейтинговая таблица организаций'!A819</f>
        <v>816</v>
      </c>
      <c r="B819" s="24" t="str">
        <f>'Рейтинговая таблица организаций'!B819</f>
        <v>МКОУ «Шапихская СОШ» (Цунтинский район)</v>
      </c>
      <c r="C819" s="24">
        <f>'Рейтинговая таблица организаций'!C819</f>
        <v>32</v>
      </c>
      <c r="D819" s="24">
        <f t="shared" si="156"/>
        <v>816</v>
      </c>
      <c r="E819" s="24" t="str">
        <f t="shared" si="157"/>
        <v>МКОУ «Шапихская СОШ» (Цунтинский район)</v>
      </c>
      <c r="F819" s="24">
        <f>'Рейтинговая таблица организаций'!M819</f>
        <v>79</v>
      </c>
      <c r="G819" s="24">
        <f>'Рейтинговая таблица организаций'!N819</f>
        <v>90</v>
      </c>
      <c r="H819" s="24">
        <f>'Рейтинговая таблица организаций'!O819</f>
        <v>100</v>
      </c>
      <c r="I819" s="24">
        <f>'Рейтинговая таблица организаций'!P819</f>
        <v>91</v>
      </c>
      <c r="J819" s="24">
        <f t="shared" si="158"/>
        <v>816</v>
      </c>
      <c r="K819" s="24" t="str">
        <f t="shared" si="159"/>
        <v>МКОУ «Шапихская СОШ» (Цунтинский район)</v>
      </c>
      <c r="L819" s="24">
        <f>'Рейтинговая таблица организаций'!V819</f>
        <v>40</v>
      </c>
      <c r="M819" s="24">
        <f>'Рейтинговая таблица организаций'!X819</f>
        <v>69</v>
      </c>
      <c r="N819" s="24">
        <f>'Рейтинговая таблица организаций'!Y819</f>
        <v>54</v>
      </c>
      <c r="O819" s="24">
        <f t="shared" si="160"/>
        <v>816</v>
      </c>
      <c r="P819" s="24" t="str">
        <f t="shared" si="161"/>
        <v>МКОУ «Шапихская СОШ» (Цунтинский район)</v>
      </c>
      <c r="Q819" s="24">
        <f>'Рейтинговая таблица организаций'!AD819</f>
        <v>0</v>
      </c>
      <c r="R819" s="24">
        <f>'Рейтинговая таблица организаций'!AE819</f>
        <v>40</v>
      </c>
      <c r="S819" s="7">
        <f>'Рейтинговая таблица организаций'!AF819</f>
        <v>66.666666666666671</v>
      </c>
      <c r="T819" s="24">
        <f>'Рейтинговая таблица организаций'!AG819</f>
        <v>36</v>
      </c>
      <c r="U819" s="24">
        <f t="shared" si="162"/>
        <v>816</v>
      </c>
      <c r="V819" s="24" t="str">
        <f t="shared" si="163"/>
        <v>МКОУ «Шапихская СОШ» (Цунтинский район)</v>
      </c>
      <c r="W819" s="24">
        <f>'Рейтинговая таблица организаций'!AN819</f>
        <v>97</v>
      </c>
      <c r="X819" s="24">
        <f>'Рейтинговая таблица организаций'!AO819</f>
        <v>97</v>
      </c>
      <c r="Y819" s="24">
        <f>'Рейтинговая таблица организаций'!AP819</f>
        <v>100</v>
      </c>
      <c r="Z819" s="24">
        <f>'Рейтинговая таблица организаций'!AQ819</f>
        <v>98</v>
      </c>
      <c r="AA819" s="24">
        <f t="shared" si="164"/>
        <v>816</v>
      </c>
      <c r="AB819" s="24" t="str">
        <f t="shared" si="165"/>
        <v>МКОУ «Шапихская СОШ» (Цунтинский район)</v>
      </c>
      <c r="AC819" s="24">
        <f>'Рейтинговая таблица организаций'!AX819</f>
        <v>94</v>
      </c>
      <c r="AD819" s="24">
        <f>'Рейтинговая таблица организаций'!AY819</f>
        <v>91</v>
      </c>
      <c r="AE819" s="24">
        <f>'Рейтинговая таблица организаций'!AZ819</f>
        <v>94</v>
      </c>
      <c r="AF819" s="24">
        <f>'Рейтинговая таблица организаций'!BA819</f>
        <v>93</v>
      </c>
      <c r="AG819" s="24">
        <f t="shared" si="166"/>
        <v>816</v>
      </c>
      <c r="AH819" s="24" t="str">
        <f t="shared" si="167"/>
        <v>МКОУ «Шапихская СОШ» (Цунтинский район)</v>
      </c>
      <c r="AI819" s="24">
        <f>'Рейтинговая таблица организаций'!BB819</f>
        <v>74.400000000000006</v>
      </c>
    </row>
    <row r="820" spans="1:35" s="24" customFormat="1" x14ac:dyDescent="0.25">
      <c r="A820" s="24">
        <f>'Рейтинговая таблица организаций'!A820</f>
        <v>817</v>
      </c>
      <c r="B820" s="24" t="str">
        <f>'Рейтинговая таблица организаций'!B820</f>
        <v>МКОУ «Шаитлинская СОШ» (Цунтинский район)</v>
      </c>
      <c r="C820" s="24">
        <f>'Рейтинговая таблица организаций'!C820</f>
        <v>60</v>
      </c>
      <c r="D820" s="24">
        <f t="shared" si="156"/>
        <v>817</v>
      </c>
      <c r="E820" s="24" t="str">
        <f t="shared" si="157"/>
        <v>МКОУ «Шаитлинская СОШ» (Цунтинский район)</v>
      </c>
      <c r="F820" s="24">
        <f>'Рейтинговая таблица организаций'!M820</f>
        <v>90</v>
      </c>
      <c r="G820" s="24">
        <f>'Рейтинговая таблица организаций'!N820</f>
        <v>100</v>
      </c>
      <c r="H820" s="24">
        <f>'Рейтинговая таблица организаций'!O820</f>
        <v>98</v>
      </c>
      <c r="I820" s="24">
        <f>'Рейтинговая таблица организаций'!P820</f>
        <v>96</v>
      </c>
      <c r="J820" s="24">
        <f t="shared" si="158"/>
        <v>817</v>
      </c>
      <c r="K820" s="24" t="str">
        <f t="shared" si="159"/>
        <v>МКОУ «Шаитлинская СОШ» (Цунтинский район)</v>
      </c>
      <c r="L820" s="24">
        <f>'Рейтинговая таблица организаций'!V820</f>
        <v>80</v>
      </c>
      <c r="M820" s="24">
        <f>'Рейтинговая таблица организаций'!X820</f>
        <v>82</v>
      </c>
      <c r="N820" s="24">
        <f>'Рейтинговая таблица организаций'!Y820</f>
        <v>81</v>
      </c>
      <c r="O820" s="24">
        <f t="shared" si="160"/>
        <v>817</v>
      </c>
      <c r="P820" s="24" t="str">
        <f t="shared" si="161"/>
        <v>МКОУ «Шаитлинская СОШ» (Цунтинский район)</v>
      </c>
      <c r="Q820" s="24">
        <f>'Рейтинговая таблица организаций'!AD820</f>
        <v>20</v>
      </c>
      <c r="R820" s="24">
        <f>'Рейтинговая таблица организаций'!AE820</f>
        <v>60</v>
      </c>
      <c r="S820" s="7">
        <f>'Рейтинговая таблица организаций'!AF820</f>
        <v>75</v>
      </c>
      <c r="T820" s="24">
        <f>'Рейтинговая таблица организаций'!AG820</f>
        <v>53</v>
      </c>
      <c r="U820" s="24">
        <f t="shared" si="162"/>
        <v>817</v>
      </c>
      <c r="V820" s="24" t="str">
        <f t="shared" si="163"/>
        <v>МКОУ «Шаитлинская СОШ» (Цунтинский район)</v>
      </c>
      <c r="W820" s="24">
        <f>'Рейтинговая таблица организаций'!AN820</f>
        <v>92</v>
      </c>
      <c r="X820" s="24">
        <f>'Рейтинговая таблица организаций'!AO820</f>
        <v>98</v>
      </c>
      <c r="Y820" s="24">
        <f>'Рейтинговая таблица организаций'!AP820</f>
        <v>98</v>
      </c>
      <c r="Z820" s="24">
        <f>'Рейтинговая таблица организаций'!AQ820</f>
        <v>96</v>
      </c>
      <c r="AA820" s="24">
        <f t="shared" si="164"/>
        <v>817</v>
      </c>
      <c r="AB820" s="24" t="str">
        <f t="shared" si="165"/>
        <v>МКОУ «Шаитлинская СОШ» (Цунтинский район)</v>
      </c>
      <c r="AC820" s="24">
        <f>'Рейтинговая таблица организаций'!AX820</f>
        <v>92</v>
      </c>
      <c r="AD820" s="24">
        <f>'Рейтинговая таблица организаций'!AY820</f>
        <v>98</v>
      </c>
      <c r="AE820" s="24">
        <f>'Рейтинговая таблица организаций'!AZ820</f>
        <v>97</v>
      </c>
      <c r="AF820" s="24">
        <f>'Рейтинговая таблица организаций'!BA820</f>
        <v>95</v>
      </c>
      <c r="AG820" s="24">
        <f t="shared" si="166"/>
        <v>817</v>
      </c>
      <c r="AH820" s="24" t="str">
        <f t="shared" si="167"/>
        <v>МКОУ «Шаитлинская СОШ» (Цунтинский район)</v>
      </c>
      <c r="AI820" s="24">
        <f>'Рейтинговая таблица организаций'!BB820</f>
        <v>84.2</v>
      </c>
    </row>
    <row r="821" spans="1:35" s="24" customFormat="1" x14ac:dyDescent="0.25">
      <c r="A821" s="24">
        <f>'Рейтинговая таблица организаций'!A821</f>
        <v>818</v>
      </c>
      <c r="B821" s="24" t="str">
        <f>'Рейтинговая таблица организаций'!B821</f>
        <v>МКДОУ «Ласточка» № 4 с. Цунта (Цунтинский район)</v>
      </c>
      <c r="C821" s="24">
        <f>'Рейтинговая таблица организаций'!C821</f>
        <v>41</v>
      </c>
      <c r="D821" s="24">
        <f t="shared" si="156"/>
        <v>818</v>
      </c>
      <c r="E821" s="24" t="str">
        <f t="shared" si="157"/>
        <v>МКДОУ «Ласточка» № 4 с. Цунта (Цунтинский район)</v>
      </c>
      <c r="F821" s="24">
        <f>'Рейтинговая таблица организаций'!M821</f>
        <v>93</v>
      </c>
      <c r="G821" s="24">
        <f>'Рейтинговая таблица организаций'!N821</f>
        <v>90</v>
      </c>
      <c r="H821" s="24">
        <f>'Рейтинговая таблица организаций'!O821</f>
        <v>96</v>
      </c>
      <c r="I821" s="24">
        <f>'Рейтинговая таблица организаций'!P821</f>
        <v>93</v>
      </c>
      <c r="J821" s="24">
        <f t="shared" si="158"/>
        <v>818</v>
      </c>
      <c r="K821" s="24" t="str">
        <f t="shared" si="159"/>
        <v>МКДОУ «Ласточка» № 4 с. Цунта (Цунтинский район)</v>
      </c>
      <c r="L821" s="24">
        <f>'Рейтинговая таблица организаций'!V821</f>
        <v>80</v>
      </c>
      <c r="M821" s="24">
        <f>'Рейтинговая таблица организаций'!X821</f>
        <v>85</v>
      </c>
      <c r="N821" s="24">
        <f>'Рейтинговая таблица организаций'!Y821</f>
        <v>82</v>
      </c>
      <c r="O821" s="24">
        <f t="shared" si="160"/>
        <v>818</v>
      </c>
      <c r="P821" s="24" t="str">
        <f t="shared" si="161"/>
        <v>МКДОУ «Ласточка» № 4 с. Цунта (Цунтинский район)</v>
      </c>
      <c r="Q821" s="24">
        <f>'Рейтинговая таблица организаций'!AD821</f>
        <v>20</v>
      </c>
      <c r="R821" s="24">
        <f>'Рейтинговая таблица организаций'!AE821</f>
        <v>20</v>
      </c>
      <c r="S821" s="7">
        <f>'Рейтинговая таблица организаций'!AF821</f>
        <v>66.666666666666671</v>
      </c>
      <c r="T821" s="24">
        <f>'Рейтинговая таблица организаций'!AG821</f>
        <v>34</v>
      </c>
      <c r="U821" s="24">
        <f t="shared" si="162"/>
        <v>818</v>
      </c>
      <c r="V821" s="24" t="str">
        <f t="shared" si="163"/>
        <v>МКДОУ «Ласточка» № 4 с. Цунта (Цунтинский район)</v>
      </c>
      <c r="W821" s="24">
        <f>'Рейтинговая таблица организаций'!AN821</f>
        <v>95</v>
      </c>
      <c r="X821" s="24">
        <f>'Рейтинговая таблица организаций'!AO821</f>
        <v>93</v>
      </c>
      <c r="Y821" s="24">
        <f>'Рейтинговая таблица организаций'!AP821</f>
        <v>97</v>
      </c>
      <c r="Z821" s="24">
        <f>'Рейтинговая таблица организаций'!AQ821</f>
        <v>95</v>
      </c>
      <c r="AA821" s="24">
        <f t="shared" si="164"/>
        <v>818</v>
      </c>
      <c r="AB821" s="24" t="str">
        <f t="shared" si="165"/>
        <v>МКДОУ «Ласточка» № 4 с. Цунта (Цунтинский район)</v>
      </c>
      <c r="AC821" s="24">
        <f>'Рейтинговая таблица организаций'!AX821</f>
        <v>98</v>
      </c>
      <c r="AD821" s="24">
        <f>'Рейтинговая таблица организаций'!AY821</f>
        <v>98</v>
      </c>
      <c r="AE821" s="24">
        <f>'Рейтинговая таблица организаций'!AZ821</f>
        <v>93</v>
      </c>
      <c r="AF821" s="24">
        <f>'Рейтинговая таблица организаций'!BA821</f>
        <v>97</v>
      </c>
      <c r="AG821" s="24">
        <f t="shared" si="166"/>
        <v>818</v>
      </c>
      <c r="AH821" s="24" t="str">
        <f t="shared" si="167"/>
        <v>МКДОУ «Ласточка» № 4 с. Цунта (Цунтинский район)</v>
      </c>
      <c r="AI821" s="24">
        <f>'Рейтинговая таблица организаций'!BB821</f>
        <v>80.2</v>
      </c>
    </row>
    <row r="822" spans="1:35" s="24" customFormat="1" x14ac:dyDescent="0.25">
      <c r="A822" s="24">
        <f>'Рейтинговая таблица организаций'!A822</f>
        <v>819</v>
      </c>
      <c r="B822" s="24" t="str">
        <f>'Рейтинговая таблица организаций'!B822</f>
        <v>МКОУ ДОД «Детская школа искусств» с. Бежта (Бежтинский участок)</v>
      </c>
      <c r="C822" s="24">
        <f>'Рейтинговая таблица организаций'!C822</f>
        <v>74</v>
      </c>
      <c r="D822" s="24">
        <f t="shared" si="156"/>
        <v>819</v>
      </c>
      <c r="E822" s="24" t="str">
        <f t="shared" si="157"/>
        <v>МКОУ ДОД «Детская школа искусств» с. Бежта (Бежтинский участок)</v>
      </c>
      <c r="F822" s="24">
        <f>'Рейтинговая таблица организаций'!M822</f>
        <v>64</v>
      </c>
      <c r="G822" s="24">
        <f>'Рейтинговая таблица организаций'!N822</f>
        <v>60</v>
      </c>
      <c r="H822" s="24">
        <f>'Рейтинговая таблица организаций'!O822</f>
        <v>97</v>
      </c>
      <c r="I822" s="24">
        <f>'Рейтинговая таблица организаций'!P822</f>
        <v>76</v>
      </c>
      <c r="J822" s="24">
        <f t="shared" si="158"/>
        <v>819</v>
      </c>
      <c r="K822" s="24" t="str">
        <f t="shared" si="159"/>
        <v>МКОУ ДОД «Детская школа искусств» с. Бежта (Бежтинский участок)</v>
      </c>
      <c r="L822" s="24">
        <f>'Рейтинговая таблица организаций'!V822</f>
        <v>40</v>
      </c>
      <c r="M822" s="24">
        <f>'Рейтинговая таблица организаций'!X822</f>
        <v>92</v>
      </c>
      <c r="N822" s="24">
        <f>'Рейтинговая таблица организаций'!Y822</f>
        <v>66</v>
      </c>
      <c r="O822" s="24">
        <f t="shared" si="160"/>
        <v>819</v>
      </c>
      <c r="P822" s="24" t="str">
        <f t="shared" si="161"/>
        <v>МКОУ ДОД «Детская школа искусств» с. Бежта (Бежтинский участок)</v>
      </c>
      <c r="Q822" s="24">
        <f>'Рейтинговая таблица организаций'!AD822</f>
        <v>0</v>
      </c>
      <c r="R822" s="24">
        <f>'Рейтинговая таблица организаций'!AE822</f>
        <v>0</v>
      </c>
      <c r="S822" s="7">
        <f>'Рейтинговая таблица организаций'!AF822</f>
        <v>92.857142857142861</v>
      </c>
      <c r="T822" s="24">
        <f>'Рейтинговая таблица организаций'!AG822</f>
        <v>28</v>
      </c>
      <c r="U822" s="24">
        <f t="shared" si="162"/>
        <v>819</v>
      </c>
      <c r="V822" s="24" t="str">
        <f t="shared" si="163"/>
        <v>МКОУ ДОД «Детская школа искусств» с. Бежта (Бежтинский участок)</v>
      </c>
      <c r="W822" s="24">
        <f>'Рейтинговая таблица организаций'!AN822</f>
        <v>97</v>
      </c>
      <c r="X822" s="24">
        <f>'Рейтинговая таблица организаций'!AO822</f>
        <v>99</v>
      </c>
      <c r="Y822" s="24">
        <f>'Рейтинговая таблица организаций'!AP822</f>
        <v>100</v>
      </c>
      <c r="Z822" s="24">
        <f>'Рейтинговая таблица организаций'!AQ822</f>
        <v>98</v>
      </c>
      <c r="AA822" s="24">
        <f t="shared" si="164"/>
        <v>819</v>
      </c>
      <c r="AB822" s="24" t="str">
        <f t="shared" si="165"/>
        <v>МКОУ ДОД «Детская школа искусств» с. Бежта (Бежтинский участок)</v>
      </c>
      <c r="AC822" s="24">
        <f>'Рейтинговая таблица организаций'!AX822</f>
        <v>97</v>
      </c>
      <c r="AD822" s="24">
        <f>'Рейтинговая таблица организаций'!AY822</f>
        <v>97</v>
      </c>
      <c r="AE822" s="24">
        <f>'Рейтинговая таблица организаций'!AZ822</f>
        <v>97</v>
      </c>
      <c r="AF822" s="24">
        <f>'Рейтинговая таблица организаций'!BA822</f>
        <v>97</v>
      </c>
      <c r="AG822" s="24">
        <f t="shared" si="166"/>
        <v>819</v>
      </c>
      <c r="AH822" s="24" t="str">
        <f t="shared" si="167"/>
        <v>МКОУ ДОД «Детская школа искусств» с. Бежта (Бежтинский участок)</v>
      </c>
      <c r="AI822" s="24">
        <f>'Рейтинговая таблица организаций'!BB822</f>
        <v>73</v>
      </c>
    </row>
    <row r="823" spans="1:35" s="24" customFormat="1" x14ac:dyDescent="0.25">
      <c r="A823" s="24">
        <f>'Рейтинговая таблица организаций'!A823</f>
        <v>820</v>
      </c>
      <c r="B823" s="24" t="str">
        <f>'Рейтинговая таблица организаций'!B823</f>
        <v>МКОУ «Нахадинская СОШ» (Бежтинский участок)</v>
      </c>
      <c r="C823" s="24">
        <f>'Рейтинговая таблица организаций'!C823</f>
        <v>45</v>
      </c>
      <c r="D823" s="24">
        <f t="shared" si="156"/>
        <v>820</v>
      </c>
      <c r="E823" s="24" t="str">
        <f t="shared" si="157"/>
        <v>МКОУ «Нахадинская СОШ» (Бежтинский участок)</v>
      </c>
      <c r="F823" s="24">
        <f>'Рейтинговая таблица организаций'!M823</f>
        <v>82</v>
      </c>
      <c r="G823" s="24">
        <f>'Рейтинговая таблица организаций'!N823</f>
        <v>100</v>
      </c>
      <c r="H823" s="24">
        <f>'Рейтинговая таблица организаций'!O823</f>
        <v>97</v>
      </c>
      <c r="I823" s="24">
        <f>'Рейтинговая таблица организаций'!P823</f>
        <v>93</v>
      </c>
      <c r="J823" s="24">
        <f t="shared" si="158"/>
        <v>820</v>
      </c>
      <c r="K823" s="24" t="str">
        <f t="shared" si="159"/>
        <v>МКОУ «Нахадинская СОШ» (Бежтинский участок)</v>
      </c>
      <c r="L823" s="24">
        <f>'Рейтинговая таблица организаций'!V823</f>
        <v>60</v>
      </c>
      <c r="M823" s="24">
        <f>'Рейтинговая таблица организаций'!X823</f>
        <v>80</v>
      </c>
      <c r="N823" s="24">
        <f>'Рейтинговая таблица организаций'!Y823</f>
        <v>70</v>
      </c>
      <c r="O823" s="24">
        <f t="shared" si="160"/>
        <v>820</v>
      </c>
      <c r="P823" s="24" t="str">
        <f t="shared" si="161"/>
        <v>МКОУ «Нахадинская СОШ» (Бежтинский участок)</v>
      </c>
      <c r="Q823" s="24">
        <f>'Рейтинговая таблица организаций'!AD823</f>
        <v>40</v>
      </c>
      <c r="R823" s="24">
        <f>'Рейтинговая таблица организаций'!AE823</f>
        <v>20</v>
      </c>
      <c r="S823" s="7">
        <f>'Рейтинговая таблица организаций'!AF823</f>
        <v>83.333333333333329</v>
      </c>
      <c r="T823" s="24">
        <f>'Рейтинговая таблица организаций'!AG823</f>
        <v>45</v>
      </c>
      <c r="U823" s="24">
        <f t="shared" si="162"/>
        <v>820</v>
      </c>
      <c r="V823" s="24" t="str">
        <f t="shared" si="163"/>
        <v>МКОУ «Нахадинская СОШ» (Бежтинский участок)</v>
      </c>
      <c r="W823" s="24">
        <f>'Рейтинговая таблица организаций'!AN823</f>
        <v>96</v>
      </c>
      <c r="X823" s="24">
        <f>'Рейтинговая таблица организаций'!AO823</f>
        <v>96</v>
      </c>
      <c r="Y823" s="24">
        <f>'Рейтинговая таблица организаций'!AP823</f>
        <v>97</v>
      </c>
      <c r="Z823" s="24">
        <f>'Рейтинговая таблица организаций'!AQ823</f>
        <v>96</v>
      </c>
      <c r="AA823" s="24">
        <f t="shared" si="164"/>
        <v>820</v>
      </c>
      <c r="AB823" s="24" t="str">
        <f t="shared" si="165"/>
        <v>МКОУ «Нахадинская СОШ» (Бежтинский участок)</v>
      </c>
      <c r="AC823" s="24">
        <f>'Рейтинговая таблица организаций'!AX823</f>
        <v>89</v>
      </c>
      <c r="AD823" s="24">
        <f>'Рейтинговая таблица организаций'!AY823</f>
        <v>93</v>
      </c>
      <c r="AE823" s="24">
        <f>'Рейтинговая таблица организаций'!AZ823</f>
        <v>91</v>
      </c>
      <c r="AF823" s="24">
        <f>'Рейтинговая таблица организаций'!BA823</f>
        <v>91</v>
      </c>
      <c r="AG823" s="24">
        <f t="shared" si="166"/>
        <v>820</v>
      </c>
      <c r="AH823" s="24" t="str">
        <f t="shared" si="167"/>
        <v>МКОУ «Нахадинская СОШ» (Бежтинский участок)</v>
      </c>
      <c r="AI823" s="24">
        <f>'Рейтинговая таблица организаций'!BB823</f>
        <v>79</v>
      </c>
    </row>
    <row r="824" spans="1:35" s="24" customFormat="1" x14ac:dyDescent="0.25">
      <c r="A824" s="24">
        <f>'Рейтинговая таблица организаций'!A824</f>
        <v>821</v>
      </c>
      <c r="B824" s="24" t="str">
        <f>'Рейтинговая таблица организаций'!B824</f>
        <v>МКУ ДО «ДЮСШ им. М.М. Курбаналиева» (Бежтинский участок)</v>
      </c>
      <c r="C824" s="24">
        <f>'Рейтинговая таблица организаций'!C824</f>
        <v>133</v>
      </c>
      <c r="D824" s="24">
        <f t="shared" si="156"/>
        <v>821</v>
      </c>
      <c r="E824" s="24" t="str">
        <f t="shared" si="157"/>
        <v>МКУ ДО «ДЮСШ им. М.М. Курбаналиева» (Бежтинский участок)</v>
      </c>
      <c r="F824" s="24">
        <f>'Рейтинговая таблица организаций'!M824</f>
        <v>44</v>
      </c>
      <c r="G824" s="24">
        <f>'Рейтинговая таблица организаций'!N824</f>
        <v>0</v>
      </c>
      <c r="H824" s="24">
        <f>'Рейтинговая таблица организаций'!O824</f>
        <v>94</v>
      </c>
      <c r="I824" s="24">
        <f>'Рейтинговая таблица организаций'!P824</f>
        <v>51</v>
      </c>
      <c r="J824" s="24">
        <f t="shared" si="158"/>
        <v>821</v>
      </c>
      <c r="K824" s="24" t="str">
        <f t="shared" si="159"/>
        <v>МКУ ДО «ДЮСШ им. М.М. Курбаналиева» (Бежтинский участок)</v>
      </c>
      <c r="L824" s="24">
        <f>'Рейтинговая таблица организаций'!V824</f>
        <v>80</v>
      </c>
      <c r="M824" s="24">
        <f>'Рейтинговая таблица организаций'!X824</f>
        <v>90</v>
      </c>
      <c r="N824" s="24">
        <f>'Рейтинговая таблица организаций'!Y824</f>
        <v>85</v>
      </c>
      <c r="O824" s="24">
        <f t="shared" si="160"/>
        <v>821</v>
      </c>
      <c r="P824" s="24" t="str">
        <f t="shared" si="161"/>
        <v>МКУ ДО «ДЮСШ им. М.М. Курбаналиева» (Бежтинский участок)</v>
      </c>
      <c r="Q824" s="24">
        <f>'Рейтинговая таблица организаций'!AD824</f>
        <v>0</v>
      </c>
      <c r="R824" s="24">
        <f>'Рейтинговая таблица организаций'!AE824</f>
        <v>0</v>
      </c>
      <c r="S824" s="7">
        <f>'Рейтинговая таблица организаций'!AF824</f>
        <v>78.571428571428569</v>
      </c>
      <c r="T824" s="24">
        <f>'Рейтинговая таблица организаций'!AG824</f>
        <v>24</v>
      </c>
      <c r="U824" s="24">
        <f t="shared" si="162"/>
        <v>821</v>
      </c>
      <c r="V824" s="24" t="str">
        <f t="shared" si="163"/>
        <v>МКУ ДО «ДЮСШ им. М.М. Курбаналиева» (Бежтинский участок)</v>
      </c>
      <c r="W824" s="24">
        <f>'Рейтинговая таблица организаций'!AN824</f>
        <v>95</v>
      </c>
      <c r="X824" s="24">
        <f>'Рейтинговая таблица организаций'!AO824</f>
        <v>96</v>
      </c>
      <c r="Y824" s="24">
        <f>'Рейтинговая таблица организаций'!AP824</f>
        <v>97</v>
      </c>
      <c r="Z824" s="24">
        <f>'Рейтинговая таблица организаций'!AQ824</f>
        <v>96</v>
      </c>
      <c r="AA824" s="24">
        <f t="shared" si="164"/>
        <v>821</v>
      </c>
      <c r="AB824" s="24" t="str">
        <f t="shared" si="165"/>
        <v>МКУ ДО «ДЮСШ им. М.М. Курбаналиева» (Бежтинский участок)</v>
      </c>
      <c r="AC824" s="24">
        <f>'Рейтинговая таблица организаций'!AX824</f>
        <v>96</v>
      </c>
      <c r="AD824" s="24">
        <f>'Рейтинговая таблица организаций'!AY824</f>
        <v>92</v>
      </c>
      <c r="AE824" s="24">
        <f>'Рейтинговая таблица организаций'!AZ824</f>
        <v>95</v>
      </c>
      <c r="AF824" s="24">
        <f>'Рейтинговая таблица организаций'!BA824</f>
        <v>94</v>
      </c>
      <c r="AG824" s="24">
        <f t="shared" si="166"/>
        <v>821</v>
      </c>
      <c r="AH824" s="24" t="str">
        <f t="shared" si="167"/>
        <v>МКУ ДО «ДЮСШ им. М.М. Курбаналиева» (Бежтинский участок)</v>
      </c>
      <c r="AI824" s="24">
        <f>'Рейтинговая таблица организаций'!BB824</f>
        <v>70</v>
      </c>
    </row>
    <row r="825" spans="1:35" s="24" customFormat="1" x14ac:dyDescent="0.25">
      <c r="A825" s="24">
        <f>'Рейтинговая таблица организаций'!A825</f>
        <v>822</v>
      </c>
      <c r="B825" s="24" t="str">
        <f>'Рейтинговая таблица организаций'!B825</f>
        <v>МКДОУ «Детский сад № 2-Надежда» (Бежтинский участок)</v>
      </c>
      <c r="C825" s="24">
        <f>'Рейтинговая таблица организаций'!C825</f>
        <v>44</v>
      </c>
      <c r="D825" s="24">
        <f t="shared" si="156"/>
        <v>822</v>
      </c>
      <c r="E825" s="24" t="str">
        <f t="shared" si="157"/>
        <v>МКДОУ «Детский сад № 2-Надежда» (Бежтинский участок)</v>
      </c>
      <c r="F825" s="24">
        <f>'Рейтинговая таблица организаций'!M825</f>
        <v>74</v>
      </c>
      <c r="G825" s="24">
        <f>'Рейтинговая таблица организаций'!N825</f>
        <v>60</v>
      </c>
      <c r="H825" s="24">
        <f>'Рейтинговая таблица организаций'!O825</f>
        <v>97</v>
      </c>
      <c r="I825" s="24">
        <f>'Рейтинговая таблица организаций'!P825</f>
        <v>79</v>
      </c>
      <c r="J825" s="24">
        <f t="shared" si="158"/>
        <v>822</v>
      </c>
      <c r="K825" s="24" t="str">
        <f t="shared" si="159"/>
        <v>МКДОУ «Детский сад № 2-Надежда» (Бежтинский участок)</v>
      </c>
      <c r="L825" s="24">
        <f>'Рейтинговая таблица организаций'!V825</f>
        <v>60</v>
      </c>
      <c r="M825" s="24">
        <f>'Рейтинговая таблица организаций'!X825</f>
        <v>89</v>
      </c>
      <c r="N825" s="24">
        <f>'Рейтинговая таблица организаций'!Y825</f>
        <v>74</v>
      </c>
      <c r="O825" s="24">
        <f t="shared" si="160"/>
        <v>822</v>
      </c>
      <c r="P825" s="24" t="str">
        <f t="shared" si="161"/>
        <v>МКДОУ «Детский сад № 2-Надежда» (Бежтинский участок)</v>
      </c>
      <c r="Q825" s="24">
        <f>'Рейтинговая таблица организаций'!AD825</f>
        <v>0</v>
      </c>
      <c r="R825" s="24">
        <f>'Рейтинговая таблица организаций'!AE825</f>
        <v>0</v>
      </c>
      <c r="S825" s="7">
        <f>'Рейтинговая таблица организаций'!AF825</f>
        <v>85.714285714285708</v>
      </c>
      <c r="T825" s="24">
        <f>'Рейтинговая таблица организаций'!AG825</f>
        <v>26</v>
      </c>
      <c r="U825" s="24">
        <f t="shared" si="162"/>
        <v>822</v>
      </c>
      <c r="V825" s="24" t="str">
        <f t="shared" si="163"/>
        <v>МКДОУ «Детский сад № 2-Надежда» (Бежтинский участок)</v>
      </c>
      <c r="W825" s="24">
        <f>'Рейтинговая таблица организаций'!AN825</f>
        <v>95</v>
      </c>
      <c r="X825" s="24">
        <f>'Рейтинговая таблица организаций'!AO825</f>
        <v>95</v>
      </c>
      <c r="Y825" s="24">
        <f>'Рейтинговая таблица организаций'!AP825</f>
        <v>100</v>
      </c>
      <c r="Z825" s="24">
        <f>'Рейтинговая таблица организаций'!AQ825</f>
        <v>96</v>
      </c>
      <c r="AA825" s="24">
        <f t="shared" si="164"/>
        <v>822</v>
      </c>
      <c r="AB825" s="24" t="str">
        <f t="shared" si="165"/>
        <v>МКДОУ «Детский сад № 2-Надежда» (Бежтинский участок)</v>
      </c>
      <c r="AC825" s="24">
        <f>'Рейтинговая таблица организаций'!AX825</f>
        <v>91</v>
      </c>
      <c r="AD825" s="24">
        <f>'Рейтинговая таблица организаций'!AY825</f>
        <v>95</v>
      </c>
      <c r="AE825" s="24">
        <f>'Рейтинговая таблица организаций'!AZ825</f>
        <v>95</v>
      </c>
      <c r="AF825" s="24">
        <f>'Рейтинговая таблица организаций'!BA825</f>
        <v>93</v>
      </c>
      <c r="AG825" s="24">
        <f t="shared" si="166"/>
        <v>822</v>
      </c>
      <c r="AH825" s="24" t="str">
        <f t="shared" si="167"/>
        <v>МКДОУ «Детский сад № 2-Надежда» (Бежтинский участок)</v>
      </c>
      <c r="AI825" s="24">
        <f>'Рейтинговая таблица организаций'!BB825</f>
        <v>73.599999999999994</v>
      </c>
    </row>
    <row r="826" spans="1:35" s="24" customFormat="1" x14ac:dyDescent="0.25">
      <c r="A826" s="24">
        <f>'Рейтинговая таблица организаций'!A826</f>
        <v>823</v>
      </c>
      <c r="B826" s="24" t="str">
        <f>'Рейтинговая таблица организаций'!B826</f>
        <v>МКОУ «Магарская СОШ» (Чародинский район)</v>
      </c>
      <c r="C826" s="24">
        <f>'Рейтинговая таблица организаций'!C826</f>
        <v>29</v>
      </c>
      <c r="D826" s="24">
        <f t="shared" si="156"/>
        <v>823</v>
      </c>
      <c r="E826" s="24" t="str">
        <f t="shared" si="157"/>
        <v>МКОУ «Магарская СОШ» (Чародинский район)</v>
      </c>
      <c r="F826" s="24">
        <f>'Рейтинговая таблица организаций'!M826</f>
        <v>85</v>
      </c>
      <c r="G826" s="24">
        <f>'Рейтинговая таблица организаций'!N826</f>
        <v>100</v>
      </c>
      <c r="H826" s="24">
        <f>'Рейтинговая таблица организаций'!O826</f>
        <v>100</v>
      </c>
      <c r="I826" s="24">
        <f>'Рейтинговая таблица организаций'!P826</f>
        <v>96</v>
      </c>
      <c r="J826" s="24">
        <f t="shared" si="158"/>
        <v>823</v>
      </c>
      <c r="K826" s="24" t="str">
        <f t="shared" si="159"/>
        <v>МКОУ «Магарская СОШ» (Чародинский район)</v>
      </c>
      <c r="L826" s="24">
        <f>'Рейтинговая таблица организаций'!V826</f>
        <v>100</v>
      </c>
      <c r="M826" s="24">
        <f>'Рейтинговая таблица организаций'!X826</f>
        <v>83</v>
      </c>
      <c r="N826" s="24">
        <f>'Рейтинговая таблица организаций'!Y826</f>
        <v>91</v>
      </c>
      <c r="O826" s="24">
        <f t="shared" si="160"/>
        <v>823</v>
      </c>
      <c r="P826" s="24" t="str">
        <f t="shared" si="161"/>
        <v>МКОУ «Магарская СОШ» (Чародинский район)</v>
      </c>
      <c r="Q826" s="24">
        <f>'Рейтинговая таблица организаций'!AD826</f>
        <v>40</v>
      </c>
      <c r="R826" s="24">
        <f>'Рейтинговая таблица организаций'!AE826</f>
        <v>60</v>
      </c>
      <c r="S826" s="7">
        <f>'Рейтинговая таблица организаций'!AF826</f>
        <v>66.666666666666671</v>
      </c>
      <c r="T826" s="24">
        <f>'Рейтинговая таблица организаций'!AG826</f>
        <v>56</v>
      </c>
      <c r="U826" s="24">
        <f t="shared" si="162"/>
        <v>823</v>
      </c>
      <c r="V826" s="24" t="str">
        <f t="shared" si="163"/>
        <v>МКОУ «Магарская СОШ» (Чародинский район)</v>
      </c>
      <c r="W826" s="24">
        <f>'Рейтинговая таблица организаций'!AN826</f>
        <v>100</v>
      </c>
      <c r="X826" s="24">
        <f>'Рейтинговая таблица организаций'!AO826</f>
        <v>100</v>
      </c>
      <c r="Y826" s="24">
        <f>'Рейтинговая таблица организаций'!AP826</f>
        <v>95</v>
      </c>
      <c r="Z826" s="24">
        <f>'Рейтинговая таблица организаций'!AQ826</f>
        <v>99</v>
      </c>
      <c r="AA826" s="24">
        <f t="shared" si="164"/>
        <v>823</v>
      </c>
      <c r="AB826" s="24" t="str">
        <f t="shared" si="165"/>
        <v>МКОУ «Магарская СОШ» (Чародинский район)</v>
      </c>
      <c r="AC826" s="24">
        <f>'Рейтинговая таблица организаций'!AX826</f>
        <v>86</v>
      </c>
      <c r="AD826" s="24">
        <f>'Рейтинговая таблица организаций'!AY826</f>
        <v>90</v>
      </c>
      <c r="AE826" s="24">
        <f>'Рейтинговая таблица организаций'!AZ826</f>
        <v>90</v>
      </c>
      <c r="AF826" s="24">
        <f>'Рейтинговая таблица организаций'!BA826</f>
        <v>88</v>
      </c>
      <c r="AG826" s="24">
        <f t="shared" si="166"/>
        <v>823</v>
      </c>
      <c r="AH826" s="24" t="str">
        <f t="shared" si="167"/>
        <v>МКОУ «Магарская СОШ» (Чародинский район)</v>
      </c>
      <c r="AI826" s="24">
        <f>'Рейтинговая таблица организаций'!BB826</f>
        <v>86</v>
      </c>
    </row>
    <row r="827" spans="1:35" s="24" customFormat="1" x14ac:dyDescent="0.25">
      <c r="A827" s="24">
        <f>'Рейтинговая таблица организаций'!A827</f>
        <v>824</v>
      </c>
      <c r="B827" s="24" t="str">
        <f>'Рейтинговая таблица организаций'!B827</f>
        <v>МКОУ «Цурибская СОШ» (Чародинский район)</v>
      </c>
      <c r="C827" s="24">
        <f>'Рейтинговая таблица организаций'!C827</f>
        <v>33</v>
      </c>
      <c r="D827" s="24">
        <f t="shared" si="156"/>
        <v>824</v>
      </c>
      <c r="E827" s="24" t="str">
        <f t="shared" si="157"/>
        <v>МКОУ «Цурибская СОШ» (Чародинский район)</v>
      </c>
      <c r="F827" s="24">
        <f>'Рейтинговая таблица организаций'!M827</f>
        <v>100</v>
      </c>
      <c r="G827" s="24">
        <f>'Рейтинговая таблица организаций'!N827</f>
        <v>100</v>
      </c>
      <c r="H827" s="24">
        <f>'Рейтинговая таблица организаций'!O827</f>
        <v>96</v>
      </c>
      <c r="I827" s="24">
        <f>'Рейтинговая таблица организаций'!P827</f>
        <v>98</v>
      </c>
      <c r="J827" s="24">
        <f t="shared" si="158"/>
        <v>824</v>
      </c>
      <c r="K827" s="24" t="str">
        <f t="shared" si="159"/>
        <v>МКОУ «Цурибская СОШ» (Чародинский район)</v>
      </c>
      <c r="L827" s="24">
        <f>'Рейтинговая таблица организаций'!V827</f>
        <v>100</v>
      </c>
      <c r="M827" s="24">
        <f>'Рейтинговая таблица организаций'!X827</f>
        <v>91</v>
      </c>
      <c r="N827" s="24">
        <f>'Рейтинговая таблица организаций'!Y827</f>
        <v>95</v>
      </c>
      <c r="O827" s="24">
        <f t="shared" si="160"/>
        <v>824</v>
      </c>
      <c r="P827" s="24" t="str">
        <f t="shared" si="161"/>
        <v>МКОУ «Цурибская СОШ» (Чародинский район)</v>
      </c>
      <c r="Q827" s="24">
        <f>'Рейтинговая таблица организаций'!AD827</f>
        <v>100</v>
      </c>
      <c r="R827" s="24">
        <f>'Рейтинговая таблица организаций'!AE827</f>
        <v>60</v>
      </c>
      <c r="S827" s="7">
        <f>'Рейтинговая таблица организаций'!AF827</f>
        <v>50</v>
      </c>
      <c r="T827" s="24">
        <f>'Рейтинговая таблица организаций'!AG827</f>
        <v>69</v>
      </c>
      <c r="U827" s="24">
        <f t="shared" si="162"/>
        <v>824</v>
      </c>
      <c r="V827" s="24" t="str">
        <f t="shared" si="163"/>
        <v>МКОУ «Цурибская СОШ» (Чародинский район)</v>
      </c>
      <c r="W827" s="24">
        <f>'Рейтинговая таблица организаций'!AN827</f>
        <v>97</v>
      </c>
      <c r="X827" s="24">
        <f>'Рейтинговая таблица организаций'!AO827</f>
        <v>100</v>
      </c>
      <c r="Y827" s="24">
        <f>'Рейтинговая таблица организаций'!AP827</f>
        <v>88</v>
      </c>
      <c r="Z827" s="24">
        <f>'Рейтинговая таблица организаций'!AQ827</f>
        <v>96</v>
      </c>
      <c r="AA827" s="24">
        <f t="shared" si="164"/>
        <v>824</v>
      </c>
      <c r="AB827" s="24" t="str">
        <f t="shared" si="165"/>
        <v>МКОУ «Цурибская СОШ» (Чародинский район)</v>
      </c>
      <c r="AC827" s="24">
        <f>'Рейтинговая таблица организаций'!AX827</f>
        <v>85</v>
      </c>
      <c r="AD827" s="24">
        <f>'Рейтинговая таблица организаций'!AY827</f>
        <v>88</v>
      </c>
      <c r="AE827" s="24">
        <f>'Рейтинговая таблица организаций'!AZ827</f>
        <v>91</v>
      </c>
      <c r="AF827" s="24">
        <f>'Рейтинговая таблица организаций'!BA827</f>
        <v>87</v>
      </c>
      <c r="AG827" s="24">
        <f t="shared" si="166"/>
        <v>824</v>
      </c>
      <c r="AH827" s="24" t="str">
        <f t="shared" si="167"/>
        <v>МКОУ «Цурибская СОШ» (Чародинский район)</v>
      </c>
      <c r="AI827" s="24">
        <f>'Рейтинговая таблица организаций'!BB827</f>
        <v>89</v>
      </c>
    </row>
    <row r="828" spans="1:35" s="24" customFormat="1" x14ac:dyDescent="0.25">
      <c r="A828" s="24">
        <f>'Рейтинговая таблица организаций'!A828</f>
        <v>825</v>
      </c>
      <c r="B828" s="24" t="str">
        <f>'Рейтинговая таблица организаций'!B828</f>
        <v>МКОУ «Цулдинская ООШ» (Чародинский район)</v>
      </c>
      <c r="C828" s="24">
        <f>'Рейтинговая таблица организаций'!C828</f>
        <v>22</v>
      </c>
      <c r="D828" s="24">
        <f t="shared" si="156"/>
        <v>825</v>
      </c>
      <c r="E828" s="24" t="str">
        <f t="shared" si="157"/>
        <v>МКОУ «Цулдинская ООШ» (Чародинский район)</v>
      </c>
      <c r="F828" s="24">
        <f>'Рейтинговая таблица организаций'!M828</f>
        <v>78</v>
      </c>
      <c r="G828" s="24">
        <f>'Рейтинговая таблица организаций'!N828</f>
        <v>60</v>
      </c>
      <c r="H828" s="24">
        <f>'Рейтинговая таблица организаций'!O828</f>
        <v>97</v>
      </c>
      <c r="I828" s="24">
        <f>'Рейтинговая таблица организаций'!P828</f>
        <v>80</v>
      </c>
      <c r="J828" s="24">
        <f t="shared" si="158"/>
        <v>825</v>
      </c>
      <c r="K828" s="24" t="str">
        <f t="shared" si="159"/>
        <v>МКОУ «Цулдинская ООШ» (Чародинский район)</v>
      </c>
      <c r="L828" s="24">
        <f>'Рейтинговая таблица организаций'!V828</f>
        <v>100</v>
      </c>
      <c r="M828" s="24">
        <f>'Рейтинговая таблица организаций'!X828</f>
        <v>82</v>
      </c>
      <c r="N828" s="24">
        <f>'Рейтинговая таблица организаций'!Y828</f>
        <v>91</v>
      </c>
      <c r="O828" s="24">
        <f t="shared" si="160"/>
        <v>825</v>
      </c>
      <c r="P828" s="24" t="str">
        <f t="shared" si="161"/>
        <v>МКОУ «Цулдинская ООШ» (Чародинский район)</v>
      </c>
      <c r="Q828" s="24">
        <f>'Рейтинговая таблица организаций'!AD828</f>
        <v>40</v>
      </c>
      <c r="R828" s="24">
        <f>'Рейтинговая таблица организаций'!AE828</f>
        <v>20</v>
      </c>
      <c r="S828" s="7">
        <f>'Рейтинговая таблица организаций'!AF828</f>
        <v>50</v>
      </c>
      <c r="T828" s="24">
        <f>'Рейтинговая таблица организаций'!AG828</f>
        <v>35</v>
      </c>
      <c r="U828" s="24">
        <f t="shared" si="162"/>
        <v>825</v>
      </c>
      <c r="V828" s="24" t="str">
        <f t="shared" si="163"/>
        <v>МКОУ «Цулдинская ООШ» (Чародинский район)</v>
      </c>
      <c r="W828" s="24">
        <f>'Рейтинговая таблица организаций'!AN828</f>
        <v>95</v>
      </c>
      <c r="X828" s="24">
        <f>'Рейтинговая таблица организаций'!AO828</f>
        <v>100</v>
      </c>
      <c r="Y828" s="24">
        <f>'Рейтинговая таблица организаций'!AP828</f>
        <v>83</v>
      </c>
      <c r="Z828" s="24">
        <f>'Рейтинговая таблица организаций'!AQ828</f>
        <v>95</v>
      </c>
      <c r="AA828" s="24">
        <f t="shared" si="164"/>
        <v>825</v>
      </c>
      <c r="AB828" s="24" t="str">
        <f t="shared" si="165"/>
        <v>МКОУ «Цулдинская ООШ» (Чародинский район)</v>
      </c>
      <c r="AC828" s="24">
        <f>'Рейтинговая таблица организаций'!AX828</f>
        <v>82</v>
      </c>
      <c r="AD828" s="24">
        <f>'Рейтинговая таблица организаций'!AY828</f>
        <v>95</v>
      </c>
      <c r="AE828" s="24">
        <f>'Рейтинговая таблица организаций'!AZ828</f>
        <v>91</v>
      </c>
      <c r="AF828" s="24">
        <f>'Рейтинговая таблица организаций'!BA828</f>
        <v>89</v>
      </c>
      <c r="AG828" s="24">
        <f t="shared" si="166"/>
        <v>825</v>
      </c>
      <c r="AH828" s="24" t="str">
        <f t="shared" si="167"/>
        <v>МКОУ «Цулдинская ООШ» (Чародинский район)</v>
      </c>
      <c r="AI828" s="24">
        <f>'Рейтинговая таблица организаций'!BB828</f>
        <v>78</v>
      </c>
    </row>
    <row r="829" spans="1:35" s="24" customFormat="1" x14ac:dyDescent="0.25">
      <c r="A829" s="24">
        <f>'Рейтинговая таблица организаций'!A829</f>
        <v>826</v>
      </c>
      <c r="B829" s="24" t="str">
        <f>'Рейтинговая таблица организаций'!B829</f>
        <v>МКОУ «Геницоробская НОШ» (Шамильский  район)</v>
      </c>
      <c r="C829" s="24">
        <f>'Рейтинговая таблица организаций'!C829</f>
        <v>2</v>
      </c>
      <c r="D829" s="24">
        <f t="shared" si="156"/>
        <v>826</v>
      </c>
      <c r="E829" s="24" t="str">
        <f t="shared" si="157"/>
        <v>МКОУ «Геницоробская НОШ» (Шамильский  район)</v>
      </c>
      <c r="F829" s="24">
        <f>'Рейтинговая таблица организаций'!M829</f>
        <v>100</v>
      </c>
      <c r="G829" s="24">
        <f>'Рейтинговая таблица организаций'!N829</f>
        <v>100</v>
      </c>
      <c r="H829" s="24">
        <f>'Рейтинговая таблица организаций'!O829</f>
        <v>100</v>
      </c>
      <c r="I829" s="24">
        <f>'Рейтинговая таблица организаций'!P829</f>
        <v>100</v>
      </c>
      <c r="J829" s="24">
        <f t="shared" si="158"/>
        <v>826</v>
      </c>
      <c r="K829" s="24" t="str">
        <f t="shared" si="159"/>
        <v>МКОУ «Геницоробская НОШ» (Шамильский  район)</v>
      </c>
      <c r="L829" s="24">
        <f>'Рейтинговая таблица организаций'!V829</f>
        <v>80</v>
      </c>
      <c r="M829" s="24">
        <f>'Рейтинговая таблица организаций'!X829</f>
        <v>100</v>
      </c>
      <c r="N829" s="24">
        <f>'Рейтинговая таблица организаций'!Y829</f>
        <v>90</v>
      </c>
      <c r="O829" s="24">
        <f t="shared" si="160"/>
        <v>826</v>
      </c>
      <c r="P829" s="24" t="str">
        <f t="shared" si="161"/>
        <v>МКОУ «Геницоробская НОШ» (Шамильский  район)</v>
      </c>
      <c r="Q829" s="24">
        <f>'Рейтинговая таблица организаций'!AD829</f>
        <v>20</v>
      </c>
      <c r="R829" s="24">
        <f>'Рейтинговая таблица организаций'!AE829</f>
        <v>0</v>
      </c>
      <c r="S829" s="7">
        <f>'Рейтинговая таблица организаций'!AF829</f>
        <v>50</v>
      </c>
      <c r="T829" s="24">
        <f>'Рейтинговая таблица организаций'!AG829</f>
        <v>21</v>
      </c>
      <c r="U829" s="24">
        <f t="shared" si="162"/>
        <v>826</v>
      </c>
      <c r="V829" s="24" t="str">
        <f t="shared" si="163"/>
        <v>МКОУ «Геницоробская НОШ» (Шамильский  район)</v>
      </c>
      <c r="W829" s="24">
        <f>'Рейтинговая таблица организаций'!AN829</f>
        <v>100</v>
      </c>
      <c r="X829" s="24">
        <f>'Рейтинговая таблица организаций'!AO829</f>
        <v>100</v>
      </c>
      <c r="Y829" s="24">
        <f>'Рейтинговая таблица организаций'!AP829</f>
        <v>100</v>
      </c>
      <c r="Z829" s="24">
        <f>'Рейтинговая таблица организаций'!AQ829</f>
        <v>100</v>
      </c>
      <c r="AA829" s="24">
        <f t="shared" si="164"/>
        <v>826</v>
      </c>
      <c r="AB829" s="24" t="str">
        <f t="shared" si="165"/>
        <v>МКОУ «Геницоробская НОШ» (Шамильский  район)</v>
      </c>
      <c r="AC829" s="24">
        <f>'Рейтинговая таблица организаций'!AX829</f>
        <v>100</v>
      </c>
      <c r="AD829" s="24">
        <f>'Рейтинговая таблица организаций'!AY829</f>
        <v>50</v>
      </c>
      <c r="AE829" s="24">
        <f>'Рейтинговая таблица организаций'!AZ829</f>
        <v>50</v>
      </c>
      <c r="AF829" s="24">
        <f>'Рейтинговая таблица организаций'!BA829</f>
        <v>70</v>
      </c>
      <c r="AG829" s="24">
        <f t="shared" si="166"/>
        <v>826</v>
      </c>
      <c r="AH829" s="24" t="str">
        <f t="shared" si="167"/>
        <v>МКОУ «Геницоробская НОШ» (Шамильский  район)</v>
      </c>
      <c r="AI829" s="24">
        <f>'Рейтинговая таблица организаций'!BB829</f>
        <v>76.2</v>
      </c>
    </row>
    <row r="830" spans="1:35" s="24" customFormat="1" x14ac:dyDescent="0.25">
      <c r="A830" s="24">
        <f>'Рейтинговая таблица организаций'!A830</f>
        <v>827</v>
      </c>
      <c r="B830" s="24" t="str">
        <f>'Рейтинговая таблица организаций'!B830</f>
        <v>МКОУ «Гоор-Хиндахская НОШ» (Шамильский  район)</v>
      </c>
      <c r="C830" s="24">
        <f>'Рейтинговая таблица организаций'!C830</f>
        <v>2</v>
      </c>
      <c r="D830" s="24">
        <f t="shared" si="156"/>
        <v>827</v>
      </c>
      <c r="E830" s="24" t="str">
        <f t="shared" si="157"/>
        <v>МКОУ «Гоор-Хиндахская НОШ» (Шамильский  район)</v>
      </c>
      <c r="F830" s="24">
        <f>'Рейтинговая таблица организаций'!M830</f>
        <v>67</v>
      </c>
      <c r="G830" s="24">
        <f>'Рейтинговая таблица организаций'!N830</f>
        <v>60</v>
      </c>
      <c r="H830" s="24">
        <f>'Рейтинговая таблица организаций'!O830</f>
        <v>100</v>
      </c>
      <c r="I830" s="24">
        <f>'Рейтинговая таблица организаций'!P830</f>
        <v>78</v>
      </c>
      <c r="J830" s="24">
        <f t="shared" si="158"/>
        <v>827</v>
      </c>
      <c r="K830" s="24" t="str">
        <f t="shared" si="159"/>
        <v>МКОУ «Гоор-Хиндахская НОШ» (Шамильский  район)</v>
      </c>
      <c r="L830" s="24">
        <f>'Рейтинговая таблица организаций'!V830</f>
        <v>80</v>
      </c>
      <c r="M830" s="24">
        <f>'Рейтинговая таблица организаций'!X830</f>
        <v>100</v>
      </c>
      <c r="N830" s="24">
        <f>'Рейтинговая таблица организаций'!Y830</f>
        <v>90</v>
      </c>
      <c r="O830" s="24">
        <f t="shared" si="160"/>
        <v>827</v>
      </c>
      <c r="P830" s="24" t="str">
        <f t="shared" si="161"/>
        <v>МКОУ «Гоор-Хиндахская НОШ» (Шамильский  район)</v>
      </c>
      <c r="Q830" s="24">
        <f>'Рейтинговая таблица организаций'!AD830</f>
        <v>0</v>
      </c>
      <c r="R830" s="24">
        <f>'Рейтинговая таблица организаций'!AE830</f>
        <v>0</v>
      </c>
      <c r="S830" s="7">
        <f>'Рейтинговая таблица организаций'!AF830</f>
        <v>50</v>
      </c>
      <c r="T830" s="24">
        <f>'Рейтинговая таблица организаций'!AG830</f>
        <v>15</v>
      </c>
      <c r="U830" s="24">
        <f t="shared" si="162"/>
        <v>827</v>
      </c>
      <c r="V830" s="24" t="str">
        <f t="shared" si="163"/>
        <v>МКОУ «Гоор-Хиндахская НОШ» (Шамильский  район)</v>
      </c>
      <c r="W830" s="24">
        <f>'Рейтинговая таблица организаций'!AN830</f>
        <v>50</v>
      </c>
      <c r="X830" s="24">
        <f>'Рейтинговая таблица организаций'!AO830</f>
        <v>100</v>
      </c>
      <c r="Y830" s="24">
        <f>'Рейтинговая таблица организаций'!AP830</f>
        <v>100</v>
      </c>
      <c r="Z830" s="24">
        <f>'Рейтинговая таблица организаций'!AQ830</f>
        <v>80</v>
      </c>
      <c r="AA830" s="24">
        <f t="shared" si="164"/>
        <v>827</v>
      </c>
      <c r="AB830" s="24" t="str">
        <f t="shared" si="165"/>
        <v>МКОУ «Гоор-Хиндахская НОШ» (Шамильский  район)</v>
      </c>
      <c r="AC830" s="24">
        <f>'Рейтинговая таблица организаций'!AX830</f>
        <v>100</v>
      </c>
      <c r="AD830" s="24">
        <f>'Рейтинговая таблица организаций'!AY830</f>
        <v>100</v>
      </c>
      <c r="AE830" s="24">
        <f>'Рейтинговая таблица организаций'!AZ830</f>
        <v>100</v>
      </c>
      <c r="AF830" s="24">
        <f>'Рейтинговая таблица организаций'!BA830</f>
        <v>100</v>
      </c>
      <c r="AG830" s="24">
        <f t="shared" si="166"/>
        <v>827</v>
      </c>
      <c r="AH830" s="24" t="str">
        <f t="shared" si="167"/>
        <v>МКОУ «Гоор-Хиндахская НОШ» (Шамильский  район)</v>
      </c>
      <c r="AI830" s="24">
        <f>'Рейтинговая таблица организаций'!BB830</f>
        <v>72.599999999999994</v>
      </c>
    </row>
    <row r="831" spans="1:35" s="24" customFormat="1" x14ac:dyDescent="0.25">
      <c r="A831" s="24">
        <f>'Рейтинговая таблица организаций'!A831</f>
        <v>828</v>
      </c>
      <c r="B831" s="24" t="str">
        <f>'Рейтинговая таблица организаций'!B831</f>
        <v>МКОУ «Датунатинская НОШ» (Шамильский  район)</v>
      </c>
      <c r="C831" s="24">
        <f>'Рейтинговая таблица организаций'!C831</f>
        <v>18</v>
      </c>
      <c r="D831" s="24">
        <f t="shared" si="156"/>
        <v>828</v>
      </c>
      <c r="E831" s="24" t="str">
        <f t="shared" si="157"/>
        <v>МКОУ «Датунатинская НОШ» (Шамильский  район)</v>
      </c>
      <c r="F831" s="24">
        <f>'Рейтинговая таблица организаций'!M831</f>
        <v>70</v>
      </c>
      <c r="G831" s="24">
        <f>'Рейтинговая таблица организаций'!N831</f>
        <v>100</v>
      </c>
      <c r="H831" s="24">
        <f>'Рейтинговая таблица организаций'!O831</f>
        <v>96</v>
      </c>
      <c r="I831" s="24">
        <f>'Рейтинговая таблица организаций'!P831</f>
        <v>89</v>
      </c>
      <c r="J831" s="24">
        <f t="shared" si="158"/>
        <v>828</v>
      </c>
      <c r="K831" s="24" t="str">
        <f t="shared" si="159"/>
        <v>МКОУ «Датунатинская НОШ» (Шамильский  район)</v>
      </c>
      <c r="L831" s="24">
        <f>'Рейтинговая таблица организаций'!V831</f>
        <v>80</v>
      </c>
      <c r="M831" s="24">
        <f>'Рейтинговая таблица организаций'!X831</f>
        <v>83</v>
      </c>
      <c r="N831" s="24">
        <f>'Рейтинговая таблица организаций'!Y831</f>
        <v>81</v>
      </c>
      <c r="O831" s="24">
        <f t="shared" si="160"/>
        <v>828</v>
      </c>
      <c r="P831" s="24" t="str">
        <f t="shared" si="161"/>
        <v>МКОУ «Датунатинская НОШ» (Шамильский  район)</v>
      </c>
      <c r="Q831" s="24">
        <f>'Рейтинговая таблица организаций'!AD831</f>
        <v>0</v>
      </c>
      <c r="R831" s="24">
        <f>'Рейтинговая таблица организаций'!AE831</f>
        <v>0</v>
      </c>
      <c r="S831" s="7">
        <f>'Рейтинговая таблица организаций'!AF831</f>
        <v>66.666666666666671</v>
      </c>
      <c r="T831" s="24">
        <f>'Рейтинговая таблица организаций'!AG831</f>
        <v>20</v>
      </c>
      <c r="U831" s="24">
        <f t="shared" si="162"/>
        <v>828</v>
      </c>
      <c r="V831" s="24" t="str">
        <f t="shared" si="163"/>
        <v>МКОУ «Датунатинская НОШ» (Шамильский  район)</v>
      </c>
      <c r="W831" s="24">
        <f>'Рейтинговая таблица организаций'!AN831</f>
        <v>100</v>
      </c>
      <c r="X831" s="24">
        <f>'Рейтинговая таблица организаций'!AO831</f>
        <v>100</v>
      </c>
      <c r="Y831" s="24">
        <f>'Рейтинговая таблица организаций'!AP831</f>
        <v>93</v>
      </c>
      <c r="Z831" s="24">
        <f>'Рейтинговая таблица организаций'!AQ831</f>
        <v>99</v>
      </c>
      <c r="AA831" s="24">
        <f t="shared" si="164"/>
        <v>828</v>
      </c>
      <c r="AB831" s="24" t="str">
        <f t="shared" si="165"/>
        <v>МКОУ «Датунатинская НОШ» (Шамильский  район)</v>
      </c>
      <c r="AC831" s="24">
        <f>'Рейтинговая таблица организаций'!AX831</f>
        <v>94</v>
      </c>
      <c r="AD831" s="24">
        <f>'Рейтинговая таблица организаций'!AY831</f>
        <v>100</v>
      </c>
      <c r="AE831" s="24">
        <f>'Рейтинговая таблица организаций'!AZ831</f>
        <v>94</v>
      </c>
      <c r="AF831" s="24">
        <f>'Рейтинговая таблица организаций'!BA831</f>
        <v>96</v>
      </c>
      <c r="AG831" s="24">
        <f t="shared" si="166"/>
        <v>828</v>
      </c>
      <c r="AH831" s="24" t="str">
        <f t="shared" si="167"/>
        <v>МКОУ «Датунатинская НОШ» (Шамильский  район)</v>
      </c>
      <c r="AI831" s="24">
        <f>'Рейтинговая таблица организаций'!BB831</f>
        <v>77</v>
      </c>
    </row>
    <row r="832" spans="1:35" s="24" customFormat="1" x14ac:dyDescent="0.25">
      <c r="A832" s="24">
        <f>'Рейтинговая таблица организаций'!A832</f>
        <v>829</v>
      </c>
      <c r="B832" s="24" t="str">
        <f>'Рейтинговая таблица организаций'!B832</f>
        <v>МКОУ «Занатинская НОШ» (Шамильский  район)</v>
      </c>
      <c r="C832" s="24">
        <f>'Рейтинговая таблица организаций'!C832</f>
        <v>4</v>
      </c>
      <c r="D832" s="24">
        <f t="shared" si="156"/>
        <v>829</v>
      </c>
      <c r="E832" s="24" t="str">
        <f t="shared" si="157"/>
        <v>МКОУ «Занатинская НОШ» (Шамильский  район)</v>
      </c>
      <c r="F832" s="24">
        <f>'Рейтинговая таблица организаций'!M832</f>
        <v>86</v>
      </c>
      <c r="G832" s="24">
        <f>'Рейтинговая таблица организаций'!N832</f>
        <v>100</v>
      </c>
      <c r="H832" s="24">
        <f>'Рейтинговая таблица организаций'!O832</f>
        <v>88</v>
      </c>
      <c r="I832" s="24">
        <f>'Рейтинговая таблица организаций'!P832</f>
        <v>91</v>
      </c>
      <c r="J832" s="24">
        <f t="shared" si="158"/>
        <v>829</v>
      </c>
      <c r="K832" s="24" t="str">
        <f t="shared" si="159"/>
        <v>МКОУ «Занатинская НОШ» (Шамильский  район)</v>
      </c>
      <c r="L832" s="24">
        <f>'Рейтинговая таблица организаций'!V832</f>
        <v>40</v>
      </c>
      <c r="M832" s="24">
        <f>'Рейтинговая таблица организаций'!X832</f>
        <v>100</v>
      </c>
      <c r="N832" s="24">
        <f>'Рейтинговая таблица организаций'!Y832</f>
        <v>70</v>
      </c>
      <c r="O832" s="24">
        <f t="shared" si="160"/>
        <v>829</v>
      </c>
      <c r="P832" s="24" t="str">
        <f t="shared" si="161"/>
        <v>МКОУ «Занатинская НОШ» (Шамильский  район)</v>
      </c>
      <c r="Q832" s="24">
        <f>'Рейтинговая таблица организаций'!AD832</f>
        <v>0</v>
      </c>
      <c r="R832" s="24">
        <f>'Рейтинговая таблица организаций'!AE832</f>
        <v>20</v>
      </c>
      <c r="S832" s="7">
        <f>'Рейтинговая таблица организаций'!AF832</f>
        <v>50</v>
      </c>
      <c r="T832" s="24">
        <f>'Рейтинговая таблица организаций'!AG832</f>
        <v>23</v>
      </c>
      <c r="U832" s="24">
        <f t="shared" si="162"/>
        <v>829</v>
      </c>
      <c r="V832" s="24" t="str">
        <f t="shared" si="163"/>
        <v>МКОУ «Занатинская НОШ» (Шамильский  район)</v>
      </c>
      <c r="W832" s="24">
        <f>'Рейтинговая таблица организаций'!AN832</f>
        <v>100</v>
      </c>
      <c r="X832" s="24">
        <f>'Рейтинговая таблица организаций'!AO832</f>
        <v>100</v>
      </c>
      <c r="Y832" s="24">
        <f>'Рейтинговая таблица организаций'!AP832</f>
        <v>100</v>
      </c>
      <c r="Z832" s="24">
        <f>'Рейтинговая таблица организаций'!AQ832</f>
        <v>100</v>
      </c>
      <c r="AA832" s="24">
        <f t="shared" si="164"/>
        <v>829</v>
      </c>
      <c r="AB832" s="24" t="str">
        <f t="shared" si="165"/>
        <v>МКОУ «Занатинская НОШ» (Шамильский  район)</v>
      </c>
      <c r="AC832" s="24">
        <f>'Рейтинговая таблица организаций'!AX832</f>
        <v>100</v>
      </c>
      <c r="AD832" s="24">
        <f>'Рейтинговая таблица организаций'!AY832</f>
        <v>100</v>
      </c>
      <c r="AE832" s="24">
        <f>'Рейтинговая таблица организаций'!AZ832</f>
        <v>100</v>
      </c>
      <c r="AF832" s="24">
        <f>'Рейтинговая таблица организаций'!BA832</f>
        <v>100</v>
      </c>
      <c r="AG832" s="24">
        <f t="shared" si="166"/>
        <v>829</v>
      </c>
      <c r="AH832" s="24" t="str">
        <f t="shared" si="167"/>
        <v>МКОУ «Занатинская НОШ» (Шамильский  район)</v>
      </c>
      <c r="AI832" s="24">
        <f>'Рейтинговая таблица организаций'!BB832</f>
        <v>76.8</v>
      </c>
    </row>
    <row r="833" spans="1:35" s="24" customFormat="1" x14ac:dyDescent="0.25">
      <c r="A833" s="24">
        <f>'Рейтинговая таблица организаций'!A833</f>
        <v>830</v>
      </c>
      <c r="B833" s="24" t="str">
        <f>'Рейтинговая таблица организаций'!B833</f>
        <v>МКОУ «Нитабская НОШ» (Шамильский  район)</v>
      </c>
      <c r="C833" s="24">
        <f>'Рейтинговая таблица организаций'!C833</f>
        <v>5</v>
      </c>
      <c r="D833" s="24">
        <f t="shared" si="156"/>
        <v>830</v>
      </c>
      <c r="E833" s="24" t="str">
        <f t="shared" si="157"/>
        <v>МКОУ «Нитабская НОШ» (Шамильский  район)</v>
      </c>
      <c r="F833" s="24">
        <f>'Рейтинговая таблица организаций'!M833</f>
        <v>68</v>
      </c>
      <c r="G833" s="24">
        <f>'Рейтинговая таблица организаций'!N833</f>
        <v>60</v>
      </c>
      <c r="H833" s="24">
        <f>'Рейтинговая таблица организаций'!O833</f>
        <v>100</v>
      </c>
      <c r="I833" s="24">
        <f>'Рейтинговая таблица организаций'!P833</f>
        <v>78</v>
      </c>
      <c r="J833" s="24">
        <f t="shared" si="158"/>
        <v>830</v>
      </c>
      <c r="K833" s="24" t="str">
        <f t="shared" si="159"/>
        <v>МКОУ «Нитабская НОШ» (Шамильский  район)</v>
      </c>
      <c r="L833" s="24">
        <f>'Рейтинговая таблица организаций'!V833</f>
        <v>40</v>
      </c>
      <c r="M833" s="24">
        <f>'Рейтинговая таблица организаций'!X833</f>
        <v>80</v>
      </c>
      <c r="N833" s="24">
        <f>'Рейтинговая таблица организаций'!Y833</f>
        <v>60</v>
      </c>
      <c r="O833" s="24">
        <f t="shared" si="160"/>
        <v>830</v>
      </c>
      <c r="P833" s="24" t="str">
        <f t="shared" si="161"/>
        <v>МКОУ «Нитабская НОШ» (Шамильский  район)</v>
      </c>
      <c r="Q833" s="24">
        <f>'Рейтинговая таблица организаций'!AD833</f>
        <v>0</v>
      </c>
      <c r="R833" s="24">
        <f>'Рейтинговая таблица организаций'!AE833</f>
        <v>20</v>
      </c>
      <c r="S833" s="7">
        <f>'Рейтинговая таблица организаций'!AF833</f>
        <v>50</v>
      </c>
      <c r="T833" s="24">
        <f>'Рейтинговая таблица организаций'!AG833</f>
        <v>23</v>
      </c>
      <c r="U833" s="24">
        <f t="shared" si="162"/>
        <v>830</v>
      </c>
      <c r="V833" s="24" t="str">
        <f t="shared" si="163"/>
        <v>МКОУ «Нитабская НОШ» (Шамильский  район)</v>
      </c>
      <c r="W833" s="24">
        <f>'Рейтинговая таблица организаций'!AN833</f>
        <v>80</v>
      </c>
      <c r="X833" s="24">
        <f>'Рейтинговая таблица организаций'!AO833</f>
        <v>100</v>
      </c>
      <c r="Y833" s="24">
        <f>'Рейтинговая таблица организаций'!AP833</f>
        <v>100</v>
      </c>
      <c r="Z833" s="24">
        <f>'Рейтинговая таблица организаций'!AQ833</f>
        <v>92</v>
      </c>
      <c r="AA833" s="24">
        <f t="shared" si="164"/>
        <v>830</v>
      </c>
      <c r="AB833" s="24" t="str">
        <f t="shared" si="165"/>
        <v>МКОУ «Нитабская НОШ» (Шамильский  район)</v>
      </c>
      <c r="AC833" s="24">
        <f>'Рейтинговая таблица организаций'!AX833</f>
        <v>80</v>
      </c>
      <c r="AD833" s="24">
        <f>'Рейтинговая таблица организаций'!AY833</f>
        <v>80</v>
      </c>
      <c r="AE833" s="24">
        <f>'Рейтинговая таблица организаций'!AZ833</f>
        <v>80</v>
      </c>
      <c r="AF833" s="24">
        <f>'Рейтинговая таблица организаций'!BA833</f>
        <v>80</v>
      </c>
      <c r="AG833" s="24">
        <f t="shared" si="166"/>
        <v>830</v>
      </c>
      <c r="AH833" s="24" t="str">
        <f t="shared" si="167"/>
        <v>МКОУ «Нитабская НОШ» (Шамильский  район)</v>
      </c>
      <c r="AI833" s="24">
        <f>'Рейтинговая таблица организаций'!BB833</f>
        <v>66.599999999999994</v>
      </c>
    </row>
    <row r="834" spans="1:35" s="24" customFormat="1" x14ac:dyDescent="0.25">
      <c r="A834" s="24">
        <f>'Рейтинговая таблица организаций'!A834</f>
        <v>831</v>
      </c>
      <c r="B834" s="24" t="str">
        <f>'Рейтинговая таблица организаций'!B834</f>
        <v>МКОУ «Мусрухская НОШ» (Шамильский  район)</v>
      </c>
      <c r="C834" s="24">
        <f>'Рейтинговая таблица организаций'!C834</f>
        <v>3</v>
      </c>
      <c r="D834" s="24">
        <f t="shared" si="156"/>
        <v>831</v>
      </c>
      <c r="E834" s="24" t="str">
        <f t="shared" si="157"/>
        <v>МКОУ «Мусрухская НОШ» (Шамильский  район)</v>
      </c>
      <c r="F834" s="24">
        <f>'Рейтинговая таблица организаций'!M834</f>
        <v>79</v>
      </c>
      <c r="G834" s="24">
        <f>'Рейтинговая таблица организаций'!N834</f>
        <v>100</v>
      </c>
      <c r="H834" s="24">
        <f>'Рейтинговая таблица организаций'!O834</f>
        <v>100</v>
      </c>
      <c r="I834" s="24">
        <f>'Рейтинговая таблица организаций'!P834</f>
        <v>94</v>
      </c>
      <c r="J834" s="24">
        <f t="shared" si="158"/>
        <v>831</v>
      </c>
      <c r="K834" s="24" t="str">
        <f t="shared" si="159"/>
        <v>МКОУ «Мусрухская НОШ» (Шамильский  район)</v>
      </c>
      <c r="L834" s="24">
        <f>'Рейтинговая таблица организаций'!V834</f>
        <v>100</v>
      </c>
      <c r="M834" s="24">
        <f>'Рейтинговая таблица организаций'!X834</f>
        <v>100</v>
      </c>
      <c r="N834" s="24">
        <f>'Рейтинговая таблица организаций'!Y834</f>
        <v>100</v>
      </c>
      <c r="O834" s="24">
        <f t="shared" si="160"/>
        <v>831</v>
      </c>
      <c r="P834" s="24" t="str">
        <f t="shared" si="161"/>
        <v>МКОУ «Мусрухская НОШ» (Шамильский  район)</v>
      </c>
      <c r="Q834" s="24">
        <f>'Рейтинговая таблица организаций'!AD834</f>
        <v>20</v>
      </c>
      <c r="R834" s="24">
        <f>'Рейтинговая таблица организаций'!AE834</f>
        <v>20</v>
      </c>
      <c r="S834" s="7">
        <f>'Рейтинговая таблица организаций'!AF834</f>
        <v>66.666666666666671</v>
      </c>
      <c r="T834" s="24">
        <f>'Рейтинговая таблица организаций'!AG834</f>
        <v>34</v>
      </c>
      <c r="U834" s="24">
        <f t="shared" si="162"/>
        <v>831</v>
      </c>
      <c r="V834" s="24" t="str">
        <f t="shared" si="163"/>
        <v>МКОУ «Мусрухская НОШ» (Шамильский  район)</v>
      </c>
      <c r="W834" s="24">
        <f>'Рейтинговая таблица организаций'!AN834</f>
        <v>100</v>
      </c>
      <c r="X834" s="24">
        <f>'Рейтинговая таблица организаций'!AO834</f>
        <v>100</v>
      </c>
      <c r="Y834" s="24">
        <f>'Рейтинговая таблица организаций'!AP834</f>
        <v>100</v>
      </c>
      <c r="Z834" s="24">
        <f>'Рейтинговая таблица организаций'!AQ834</f>
        <v>100</v>
      </c>
      <c r="AA834" s="24">
        <f t="shared" si="164"/>
        <v>831</v>
      </c>
      <c r="AB834" s="24" t="str">
        <f t="shared" si="165"/>
        <v>МКОУ «Мусрухская НОШ» (Шамильский  район)</v>
      </c>
      <c r="AC834" s="24">
        <f>'Рейтинговая таблица организаций'!AX834</f>
        <v>100</v>
      </c>
      <c r="AD834" s="24">
        <f>'Рейтинговая таблица организаций'!AY834</f>
        <v>67</v>
      </c>
      <c r="AE834" s="24">
        <f>'Рейтинговая таблица организаций'!AZ834</f>
        <v>100</v>
      </c>
      <c r="AF834" s="24">
        <f>'Рейтинговая таблица организаций'!BA834</f>
        <v>87</v>
      </c>
      <c r="AG834" s="24">
        <f t="shared" si="166"/>
        <v>831</v>
      </c>
      <c r="AH834" s="24" t="str">
        <f t="shared" si="167"/>
        <v>МКОУ «Мусрухская НОШ» (Шамильский  район)</v>
      </c>
      <c r="AI834" s="24">
        <f>'Рейтинговая таблица организаций'!BB834</f>
        <v>83</v>
      </c>
    </row>
    <row r="835" spans="1:35" s="24" customFormat="1" x14ac:dyDescent="0.25">
      <c r="A835" s="24">
        <f>'Рейтинговая таблица организаций'!A835</f>
        <v>832</v>
      </c>
      <c r="B835" s="24" t="str">
        <f>'Рейтинговая таблица организаций'!B835</f>
        <v>МКОУ «Ругельда-хиндахская НОШ» (Шамильский  район)</v>
      </c>
      <c r="C835" s="24">
        <f>'Рейтинговая таблица организаций'!C835</f>
        <v>3</v>
      </c>
      <c r="D835" s="24">
        <f t="shared" si="156"/>
        <v>832</v>
      </c>
      <c r="E835" s="24" t="str">
        <f t="shared" si="157"/>
        <v>МКОУ «Ругельда-хиндахская НОШ» (Шамильский  район)</v>
      </c>
      <c r="F835" s="24">
        <f>'Рейтинговая таблица организаций'!M835</f>
        <v>60</v>
      </c>
      <c r="G835" s="24">
        <f>'Рейтинговая таблица организаций'!N835</f>
        <v>90</v>
      </c>
      <c r="H835" s="24">
        <f>'Рейтинговая таблица организаций'!O835</f>
        <v>100</v>
      </c>
      <c r="I835" s="24">
        <f>'Рейтинговая таблица организаций'!P835</f>
        <v>85</v>
      </c>
      <c r="J835" s="24">
        <f t="shared" si="158"/>
        <v>832</v>
      </c>
      <c r="K835" s="24" t="str">
        <f t="shared" si="159"/>
        <v>МКОУ «Ругельда-хиндахская НОШ» (Шамильский  район)</v>
      </c>
      <c r="L835" s="24">
        <f>'Рейтинговая таблица организаций'!V835</f>
        <v>40</v>
      </c>
      <c r="M835" s="24">
        <f>'Рейтинговая таблица организаций'!X835</f>
        <v>100</v>
      </c>
      <c r="N835" s="24">
        <f>'Рейтинговая таблица организаций'!Y835</f>
        <v>70</v>
      </c>
      <c r="O835" s="24">
        <f t="shared" si="160"/>
        <v>832</v>
      </c>
      <c r="P835" s="24" t="str">
        <f t="shared" si="161"/>
        <v>МКОУ «Ругельда-хиндахская НОШ» (Шамильский  район)</v>
      </c>
      <c r="Q835" s="24">
        <f>'Рейтинговая таблица организаций'!AD835</f>
        <v>0</v>
      </c>
      <c r="R835" s="24">
        <f>'Рейтинговая таблица организаций'!AE835</f>
        <v>0</v>
      </c>
      <c r="S835" s="7">
        <f>'Рейтинговая таблица организаций'!AF835</f>
        <v>50</v>
      </c>
      <c r="T835" s="24">
        <f>'Рейтинговая таблица организаций'!AG835</f>
        <v>15</v>
      </c>
      <c r="U835" s="24">
        <f t="shared" si="162"/>
        <v>832</v>
      </c>
      <c r="V835" s="24" t="str">
        <f t="shared" si="163"/>
        <v>МКОУ «Ругельда-хиндахская НОШ» (Шамильский  район)</v>
      </c>
      <c r="W835" s="24">
        <f>'Рейтинговая таблица организаций'!AN835</f>
        <v>100</v>
      </c>
      <c r="X835" s="24">
        <f>'Рейтинговая таблица организаций'!AO835</f>
        <v>100</v>
      </c>
      <c r="Y835" s="24">
        <f>'Рейтинговая таблица организаций'!AP835</f>
        <v>100</v>
      </c>
      <c r="Z835" s="24">
        <f>'Рейтинговая таблица организаций'!AQ835</f>
        <v>100</v>
      </c>
      <c r="AA835" s="24">
        <f t="shared" si="164"/>
        <v>832</v>
      </c>
      <c r="AB835" s="24" t="str">
        <f t="shared" si="165"/>
        <v>МКОУ «Ругельда-хиндахская НОШ» (Шамильский  район)</v>
      </c>
      <c r="AC835" s="24">
        <f>'Рейтинговая таблица организаций'!AX835</f>
        <v>100</v>
      </c>
      <c r="AD835" s="24">
        <f>'Рейтинговая таблица организаций'!AY835</f>
        <v>67</v>
      </c>
      <c r="AE835" s="24">
        <f>'Рейтинговая таблица организаций'!AZ835</f>
        <v>100</v>
      </c>
      <c r="AF835" s="24">
        <f>'Рейтинговая таблица организаций'!BA835</f>
        <v>87</v>
      </c>
      <c r="AG835" s="24">
        <f t="shared" si="166"/>
        <v>832</v>
      </c>
      <c r="AH835" s="24" t="str">
        <f t="shared" si="167"/>
        <v>МКОУ «Ругельда-хиндахская НОШ» (Шамильский  район)</v>
      </c>
      <c r="AI835" s="24">
        <f>'Рейтинговая таблица организаций'!BB835</f>
        <v>71.400000000000006</v>
      </c>
    </row>
    <row r="836" spans="1:35" s="24" customFormat="1" x14ac:dyDescent="0.25">
      <c r="A836" s="24">
        <f>'Рейтинговая таблица организаций'!A836</f>
        <v>833</v>
      </c>
      <c r="B836" s="24" t="str">
        <f>'Рейтинговая таблица организаций'!B836</f>
        <v>МКОУ «Сомодинская НОШ» (Шамильский  район)</v>
      </c>
      <c r="C836" s="24">
        <f>'Рейтинговая таблица организаций'!C836</f>
        <v>13</v>
      </c>
      <c r="D836" s="24">
        <f t="shared" si="156"/>
        <v>833</v>
      </c>
      <c r="E836" s="24" t="str">
        <f t="shared" si="157"/>
        <v>МКОУ «Сомодинская НОШ» (Шамильский  район)</v>
      </c>
      <c r="F836" s="24">
        <f>'Рейтинговая таблица организаций'!M836</f>
        <v>100</v>
      </c>
      <c r="G836" s="24">
        <f>'Рейтинговая таблица организаций'!N836</f>
        <v>100</v>
      </c>
      <c r="H836" s="24">
        <f>'Рейтинговая таблица организаций'!O836</f>
        <v>100</v>
      </c>
      <c r="I836" s="24">
        <f>'Рейтинговая таблица организаций'!P836</f>
        <v>100</v>
      </c>
      <c r="J836" s="24">
        <f t="shared" si="158"/>
        <v>833</v>
      </c>
      <c r="K836" s="24" t="str">
        <f t="shared" si="159"/>
        <v>МКОУ «Сомодинская НОШ» (Шамильский  район)</v>
      </c>
      <c r="L836" s="24">
        <f>'Рейтинговая таблица организаций'!V836</f>
        <v>100</v>
      </c>
      <c r="M836" s="24">
        <f>'Рейтинговая таблица организаций'!X836</f>
        <v>100</v>
      </c>
      <c r="N836" s="24">
        <f>'Рейтинговая таблица организаций'!Y836</f>
        <v>100</v>
      </c>
      <c r="O836" s="24">
        <f t="shared" si="160"/>
        <v>833</v>
      </c>
      <c r="P836" s="24" t="str">
        <f t="shared" si="161"/>
        <v>МКОУ «Сомодинская НОШ» (Шамильский  район)</v>
      </c>
      <c r="Q836" s="24">
        <f>'Рейтинговая таблица организаций'!AD836</f>
        <v>20</v>
      </c>
      <c r="R836" s="24">
        <f>'Рейтинговая таблица организаций'!AE836</f>
        <v>20</v>
      </c>
      <c r="S836" s="7">
        <f>'Рейтинговая таблица организаций'!AF836</f>
        <v>50</v>
      </c>
      <c r="T836" s="24">
        <f>'Рейтинговая таблица организаций'!AG836</f>
        <v>29</v>
      </c>
      <c r="U836" s="24">
        <f t="shared" si="162"/>
        <v>833</v>
      </c>
      <c r="V836" s="24" t="str">
        <f t="shared" si="163"/>
        <v>МКОУ «Сомодинская НОШ» (Шамильский  район)</v>
      </c>
      <c r="W836" s="24">
        <f>'Рейтинговая таблица организаций'!AN836</f>
        <v>100</v>
      </c>
      <c r="X836" s="24">
        <f>'Рейтинговая таблица организаций'!AO836</f>
        <v>100</v>
      </c>
      <c r="Y836" s="24">
        <f>'Рейтинговая таблица организаций'!AP836</f>
        <v>100</v>
      </c>
      <c r="Z836" s="24">
        <f>'Рейтинговая таблица организаций'!AQ836</f>
        <v>100</v>
      </c>
      <c r="AA836" s="24">
        <f t="shared" si="164"/>
        <v>833</v>
      </c>
      <c r="AB836" s="24" t="str">
        <f t="shared" si="165"/>
        <v>МКОУ «Сомодинская НОШ» (Шамильский  район)</v>
      </c>
      <c r="AC836" s="24">
        <f>'Рейтинговая таблица организаций'!AX836</f>
        <v>100</v>
      </c>
      <c r="AD836" s="24">
        <f>'Рейтинговая таблица организаций'!AY836</f>
        <v>92</v>
      </c>
      <c r="AE836" s="24">
        <f>'Рейтинговая таблица организаций'!AZ836</f>
        <v>92</v>
      </c>
      <c r="AF836" s="24">
        <f>'Рейтинговая таблица организаций'!BA836</f>
        <v>95</v>
      </c>
      <c r="AG836" s="24">
        <f t="shared" si="166"/>
        <v>833</v>
      </c>
      <c r="AH836" s="24" t="str">
        <f t="shared" si="167"/>
        <v>МКОУ «Сомодинская НОШ» (Шамильский  район)</v>
      </c>
      <c r="AI836" s="24">
        <f>'Рейтинговая таблица организаций'!BB836</f>
        <v>84.8</v>
      </c>
    </row>
    <row r="837" spans="1:35" s="24" customFormat="1" x14ac:dyDescent="0.25">
      <c r="A837" s="24">
        <f>'Рейтинговая таблица организаций'!A837</f>
        <v>834</v>
      </c>
      <c r="B837" s="24" t="str">
        <f>'Рейтинговая таблица организаций'!B837</f>
        <v>МКОУ «Хонохская НОШ» (Шамильский  район)</v>
      </c>
      <c r="C837" s="24">
        <f>'Рейтинговая таблица организаций'!C837</f>
        <v>3</v>
      </c>
      <c r="D837" s="24">
        <f t="shared" si="156"/>
        <v>834</v>
      </c>
      <c r="E837" s="24" t="str">
        <f t="shared" si="157"/>
        <v>МКОУ «Хонохская НОШ» (Шамильский  район)</v>
      </c>
      <c r="F837" s="24">
        <f>'Рейтинговая таблица организаций'!M837</f>
        <v>100</v>
      </c>
      <c r="G837" s="24">
        <f>'Рейтинговая таблица организаций'!N837</f>
        <v>100</v>
      </c>
      <c r="H837" s="24">
        <f>'Рейтинговая таблица организаций'!O837</f>
        <v>100</v>
      </c>
      <c r="I837" s="24">
        <f>'Рейтинговая таблица организаций'!P837</f>
        <v>100</v>
      </c>
      <c r="J837" s="24">
        <f t="shared" si="158"/>
        <v>834</v>
      </c>
      <c r="K837" s="24" t="str">
        <f t="shared" si="159"/>
        <v>МКОУ «Хонохская НОШ» (Шамильский  район)</v>
      </c>
      <c r="L837" s="24">
        <f>'Рейтинговая таблица организаций'!V837</f>
        <v>60</v>
      </c>
      <c r="M837" s="24">
        <f>'Рейтинговая таблица организаций'!X837</f>
        <v>67</v>
      </c>
      <c r="N837" s="24">
        <f>'Рейтинговая таблица организаций'!Y837</f>
        <v>63</v>
      </c>
      <c r="O837" s="24">
        <f t="shared" si="160"/>
        <v>834</v>
      </c>
      <c r="P837" s="24" t="str">
        <f t="shared" si="161"/>
        <v>МКОУ «Хонохская НОШ» (Шамильский  район)</v>
      </c>
      <c r="Q837" s="24">
        <f>'Рейтинговая таблица организаций'!AD837</f>
        <v>20</v>
      </c>
      <c r="R837" s="24">
        <f>'Рейтинговая таблица организаций'!AE837</f>
        <v>20</v>
      </c>
      <c r="S837" s="7">
        <f>'Рейтинговая таблица организаций'!AF837</f>
        <v>50</v>
      </c>
      <c r="T837" s="24">
        <f>'Рейтинговая таблица организаций'!AG837</f>
        <v>29</v>
      </c>
      <c r="U837" s="24">
        <f t="shared" si="162"/>
        <v>834</v>
      </c>
      <c r="V837" s="24" t="str">
        <f t="shared" si="163"/>
        <v>МКОУ «Хонохская НОШ» (Шамильский  район)</v>
      </c>
      <c r="W837" s="24">
        <f>'Рейтинговая таблица организаций'!AN837</f>
        <v>100</v>
      </c>
      <c r="X837" s="24">
        <f>'Рейтинговая таблица организаций'!AO837</f>
        <v>100</v>
      </c>
      <c r="Y837" s="24">
        <f>'Рейтинговая таблица организаций'!AP837</f>
        <v>100</v>
      </c>
      <c r="Z837" s="24">
        <f>'Рейтинговая таблица организаций'!AQ837</f>
        <v>100</v>
      </c>
      <c r="AA837" s="24">
        <f t="shared" si="164"/>
        <v>834</v>
      </c>
      <c r="AB837" s="24" t="str">
        <f t="shared" si="165"/>
        <v>МКОУ «Хонохская НОШ» (Шамильский  район)</v>
      </c>
      <c r="AC837" s="24">
        <f>'Рейтинговая таблица организаций'!AX837</f>
        <v>100</v>
      </c>
      <c r="AD837" s="24">
        <f>'Рейтинговая таблица организаций'!AY837</f>
        <v>100</v>
      </c>
      <c r="AE837" s="24">
        <f>'Рейтинговая таблица организаций'!AZ837</f>
        <v>100</v>
      </c>
      <c r="AF837" s="24">
        <f>'Рейтинговая таблица организаций'!BA837</f>
        <v>100</v>
      </c>
      <c r="AG837" s="24">
        <f t="shared" si="166"/>
        <v>834</v>
      </c>
      <c r="AH837" s="24" t="str">
        <f t="shared" si="167"/>
        <v>МКОУ «Хонохская НОШ» (Шамильский  район)</v>
      </c>
      <c r="AI837" s="24">
        <f>'Рейтинговая таблица организаций'!BB837</f>
        <v>78.400000000000006</v>
      </c>
    </row>
    <row r="838" spans="1:35" s="24" customFormat="1" x14ac:dyDescent="0.25">
      <c r="A838" s="24">
        <f>'Рейтинговая таблица организаций'!A838</f>
        <v>835</v>
      </c>
      <c r="B838" s="24" t="str">
        <f>'Рейтинговая таблица организаций'!B838</f>
        <v>МКОУ «Хородинская НОШ» (Шамильский  район)</v>
      </c>
      <c r="C838" s="24">
        <f>'Рейтинговая таблица организаций'!C838</f>
        <v>15</v>
      </c>
      <c r="D838" s="24">
        <f t="shared" si="156"/>
        <v>835</v>
      </c>
      <c r="E838" s="24" t="str">
        <f t="shared" si="157"/>
        <v>МКОУ «Хородинская НОШ» (Шамильский  район)</v>
      </c>
      <c r="F838" s="24">
        <f>'Рейтинговая таблица организаций'!M838</f>
        <v>86</v>
      </c>
      <c r="G838" s="24">
        <f>'Рейтинговая таблица организаций'!N838</f>
        <v>90</v>
      </c>
      <c r="H838" s="24">
        <f>'Рейтинговая таблица организаций'!O838</f>
        <v>96</v>
      </c>
      <c r="I838" s="24">
        <f>'Рейтинговая таблица организаций'!P838</f>
        <v>91</v>
      </c>
      <c r="J838" s="24">
        <f t="shared" si="158"/>
        <v>835</v>
      </c>
      <c r="K838" s="24" t="str">
        <f t="shared" si="159"/>
        <v>МКОУ «Хородинская НОШ» (Шамильский  район)</v>
      </c>
      <c r="L838" s="24">
        <f>'Рейтинговая таблица организаций'!V838</f>
        <v>80</v>
      </c>
      <c r="M838" s="24">
        <f>'Рейтинговая таблица организаций'!X838</f>
        <v>93</v>
      </c>
      <c r="N838" s="24">
        <f>'Рейтинговая таблица организаций'!Y838</f>
        <v>86</v>
      </c>
      <c r="O838" s="24">
        <f t="shared" si="160"/>
        <v>835</v>
      </c>
      <c r="P838" s="24" t="str">
        <f t="shared" si="161"/>
        <v>МКОУ «Хородинская НОШ» (Шамильский  район)</v>
      </c>
      <c r="Q838" s="24">
        <f>'Рейтинговая таблица организаций'!AD838</f>
        <v>0</v>
      </c>
      <c r="R838" s="24">
        <f>'Рейтинговая таблица организаций'!AE838</f>
        <v>0</v>
      </c>
      <c r="S838" s="7">
        <f>'Рейтинговая таблица организаций'!AF838</f>
        <v>50</v>
      </c>
      <c r="T838" s="24">
        <f>'Рейтинговая таблица организаций'!AG838</f>
        <v>15</v>
      </c>
      <c r="U838" s="24">
        <f t="shared" si="162"/>
        <v>835</v>
      </c>
      <c r="V838" s="24" t="str">
        <f t="shared" si="163"/>
        <v>МКОУ «Хородинская НОШ» (Шамильский  район)</v>
      </c>
      <c r="W838" s="24">
        <f>'Рейтинговая таблица организаций'!AN838</f>
        <v>93</v>
      </c>
      <c r="X838" s="24">
        <f>'Рейтинговая таблица организаций'!AO838</f>
        <v>100</v>
      </c>
      <c r="Y838" s="24">
        <f>'Рейтинговая таблица организаций'!AP838</f>
        <v>100</v>
      </c>
      <c r="Z838" s="24">
        <f>'Рейтинговая таблица организаций'!AQ838</f>
        <v>97</v>
      </c>
      <c r="AA838" s="24">
        <f t="shared" si="164"/>
        <v>835</v>
      </c>
      <c r="AB838" s="24" t="str">
        <f t="shared" si="165"/>
        <v>МКОУ «Хородинская НОШ» (Шамильский  район)</v>
      </c>
      <c r="AC838" s="24">
        <f>'Рейтинговая таблица организаций'!AX838</f>
        <v>100</v>
      </c>
      <c r="AD838" s="24">
        <f>'Рейтинговая таблица организаций'!AY838</f>
        <v>100</v>
      </c>
      <c r="AE838" s="24">
        <f>'Рейтинговая таблица организаций'!AZ838</f>
        <v>100</v>
      </c>
      <c r="AF838" s="24">
        <f>'Рейтинговая таблица организаций'!BA838</f>
        <v>100</v>
      </c>
      <c r="AG838" s="24">
        <f t="shared" si="166"/>
        <v>835</v>
      </c>
      <c r="AH838" s="24" t="str">
        <f t="shared" si="167"/>
        <v>МКОУ «Хородинская НОШ» (Шамильский  район)</v>
      </c>
      <c r="AI838" s="24">
        <f>'Рейтинговая таблица организаций'!BB838</f>
        <v>77.8</v>
      </c>
    </row>
    <row r="839" spans="1:35" s="24" customFormat="1" x14ac:dyDescent="0.25">
      <c r="A839" s="24">
        <f>'Рейтинговая таблица организаций'!A839</f>
        <v>836</v>
      </c>
      <c r="B839" s="24" t="str">
        <f>'Рейтинговая таблица организаций'!B839</f>
        <v>МКОУ «Цекобская НОШ» (Шамильский  район)</v>
      </c>
      <c r="C839" s="24">
        <f>'Рейтинговая таблица организаций'!C839</f>
        <v>3</v>
      </c>
      <c r="D839" s="24">
        <f t="shared" si="156"/>
        <v>836</v>
      </c>
      <c r="E839" s="24" t="str">
        <f t="shared" si="157"/>
        <v>МКОУ «Цекобская НОШ» (Шамильский  район)</v>
      </c>
      <c r="F839" s="24">
        <f>'Рейтинговая таблица организаций'!M839</f>
        <v>89</v>
      </c>
      <c r="G839" s="24">
        <f>'Рейтинговая таблица организаций'!N839</f>
        <v>90</v>
      </c>
      <c r="H839" s="24">
        <f>'Рейтинговая таблица организаций'!O839</f>
        <v>100</v>
      </c>
      <c r="I839" s="24">
        <f>'Рейтинговая таблица организаций'!P839</f>
        <v>94</v>
      </c>
      <c r="J839" s="24">
        <f t="shared" si="158"/>
        <v>836</v>
      </c>
      <c r="K839" s="24" t="str">
        <f t="shared" si="159"/>
        <v>МКОУ «Цекобская НОШ» (Шамильский  район)</v>
      </c>
      <c r="L839" s="24">
        <f>'Рейтинговая таблица организаций'!V839</f>
        <v>60</v>
      </c>
      <c r="M839" s="24">
        <f>'Рейтинговая таблица организаций'!X839</f>
        <v>67</v>
      </c>
      <c r="N839" s="24">
        <f>'Рейтинговая таблица организаций'!Y839</f>
        <v>63</v>
      </c>
      <c r="O839" s="24">
        <f t="shared" si="160"/>
        <v>836</v>
      </c>
      <c r="P839" s="24" t="str">
        <f t="shared" si="161"/>
        <v>МКОУ «Цекобская НОШ» (Шамильский  район)</v>
      </c>
      <c r="Q839" s="24">
        <f>'Рейтинговая таблица организаций'!AD839</f>
        <v>0</v>
      </c>
      <c r="R839" s="24">
        <f>'Рейтинговая таблица организаций'!AE839</f>
        <v>40</v>
      </c>
      <c r="S839" s="7">
        <f>'Рейтинговая таблица организаций'!AF839</f>
        <v>50</v>
      </c>
      <c r="T839" s="24">
        <f>'Рейтинговая таблица организаций'!AG839</f>
        <v>31</v>
      </c>
      <c r="U839" s="24">
        <f t="shared" si="162"/>
        <v>836</v>
      </c>
      <c r="V839" s="24" t="str">
        <f t="shared" si="163"/>
        <v>МКОУ «Цекобская НОШ» (Шамильский  район)</v>
      </c>
      <c r="W839" s="24">
        <f>'Рейтинговая таблица организаций'!AN839</f>
        <v>100</v>
      </c>
      <c r="X839" s="24">
        <f>'Рейтинговая таблица организаций'!AO839</f>
        <v>67</v>
      </c>
      <c r="Y839" s="24">
        <f>'Рейтинговая таблица организаций'!AP839</f>
        <v>100</v>
      </c>
      <c r="Z839" s="24">
        <f>'Рейтинговая таблица организаций'!AQ839</f>
        <v>87</v>
      </c>
      <c r="AA839" s="24">
        <f t="shared" si="164"/>
        <v>836</v>
      </c>
      <c r="AB839" s="24" t="str">
        <f t="shared" si="165"/>
        <v>МКОУ «Цекобская НОШ» (Шамильский  район)</v>
      </c>
      <c r="AC839" s="24">
        <f>'Рейтинговая таблица организаций'!AX839</f>
        <v>100</v>
      </c>
      <c r="AD839" s="24">
        <f>'Рейтинговая таблица организаций'!AY839</f>
        <v>100</v>
      </c>
      <c r="AE839" s="24">
        <f>'Рейтинговая таблица организаций'!AZ839</f>
        <v>100</v>
      </c>
      <c r="AF839" s="24">
        <f>'Рейтинговая таблица организаций'!BA839</f>
        <v>100</v>
      </c>
      <c r="AG839" s="24">
        <f t="shared" si="166"/>
        <v>836</v>
      </c>
      <c r="AH839" s="24" t="str">
        <f t="shared" si="167"/>
        <v>МКОУ «Цекобская НОШ» (Шамильский  район)</v>
      </c>
      <c r="AI839" s="24">
        <f>'Рейтинговая таблица организаций'!BB839</f>
        <v>75</v>
      </c>
    </row>
    <row r="840" spans="1:35" s="24" customFormat="1" x14ac:dyDescent="0.25">
      <c r="A840" s="24">
        <f>'Рейтинговая таблица организаций'!A840</f>
        <v>837</v>
      </c>
      <c r="B840" s="24" t="str">
        <f>'Рейтинговая таблица организаций'!B840</f>
        <v>МКОУ «Тлездинская НОШ» (Шамильский  район)</v>
      </c>
      <c r="C840" s="24">
        <f>'Рейтинговая таблица организаций'!C840</f>
        <v>2</v>
      </c>
      <c r="D840" s="24">
        <f t="shared" si="156"/>
        <v>837</v>
      </c>
      <c r="E840" s="24" t="str">
        <f t="shared" si="157"/>
        <v>МКОУ «Тлездинская НОШ» (Шамильский  район)</v>
      </c>
      <c r="F840" s="24">
        <f>'Рейтинговая таблица организаций'!M840</f>
        <v>60</v>
      </c>
      <c r="G840" s="24">
        <f>'Рейтинговая таблица организаций'!N840</f>
        <v>60</v>
      </c>
      <c r="H840" s="24">
        <f>'Рейтинговая таблица организаций'!O840</f>
        <v>100</v>
      </c>
      <c r="I840" s="24">
        <f>'Рейтинговая таблица организаций'!P840</f>
        <v>76</v>
      </c>
      <c r="J840" s="24">
        <f t="shared" si="158"/>
        <v>837</v>
      </c>
      <c r="K840" s="24" t="str">
        <f t="shared" si="159"/>
        <v>МКОУ «Тлездинская НОШ» (Шамильский  район)</v>
      </c>
      <c r="L840" s="24">
        <f>'Рейтинговая таблица организаций'!V840</f>
        <v>40</v>
      </c>
      <c r="M840" s="24">
        <f>'Рейтинговая таблица организаций'!X840</f>
        <v>50</v>
      </c>
      <c r="N840" s="24">
        <f>'Рейтинговая таблица организаций'!Y840</f>
        <v>45</v>
      </c>
      <c r="O840" s="24">
        <f t="shared" si="160"/>
        <v>837</v>
      </c>
      <c r="P840" s="24" t="str">
        <f t="shared" si="161"/>
        <v>МКОУ «Тлездинская НОШ» (Шамильский  район)</v>
      </c>
      <c r="Q840" s="24">
        <f>'Рейтинговая таблица организаций'!AD840</f>
        <v>0</v>
      </c>
      <c r="R840" s="24">
        <f>'Рейтинговая таблица организаций'!AE840</f>
        <v>0</v>
      </c>
      <c r="S840" s="7">
        <f>'Рейтинговая таблица организаций'!AF840</f>
        <v>50</v>
      </c>
      <c r="T840" s="24">
        <f>'Рейтинговая таблица организаций'!AG840</f>
        <v>15</v>
      </c>
      <c r="U840" s="24">
        <f t="shared" si="162"/>
        <v>837</v>
      </c>
      <c r="V840" s="24" t="str">
        <f t="shared" si="163"/>
        <v>МКОУ «Тлездинская НОШ» (Шамильский  район)</v>
      </c>
      <c r="W840" s="24">
        <f>'Рейтинговая таблица организаций'!AN840</f>
        <v>100</v>
      </c>
      <c r="X840" s="24">
        <f>'Рейтинговая таблица организаций'!AO840</f>
        <v>50</v>
      </c>
      <c r="Y840" s="24">
        <f>'Рейтинговая таблица организаций'!AP840</f>
        <v>100</v>
      </c>
      <c r="Z840" s="24">
        <f>'Рейтинговая таблица организаций'!AQ840</f>
        <v>80</v>
      </c>
      <c r="AA840" s="24">
        <f t="shared" si="164"/>
        <v>837</v>
      </c>
      <c r="AB840" s="24" t="str">
        <f t="shared" si="165"/>
        <v>МКОУ «Тлездинская НОШ» (Шамильский  район)</v>
      </c>
      <c r="AC840" s="24">
        <f>'Рейтинговая таблица организаций'!AX840</f>
        <v>100</v>
      </c>
      <c r="AD840" s="24">
        <f>'Рейтинговая таблица организаций'!AY840</f>
        <v>100</v>
      </c>
      <c r="AE840" s="24">
        <f>'Рейтинговая таблица организаций'!AZ840</f>
        <v>100</v>
      </c>
      <c r="AF840" s="24">
        <f>'Рейтинговая таблица организаций'!BA840</f>
        <v>100</v>
      </c>
      <c r="AG840" s="24">
        <f t="shared" si="166"/>
        <v>837</v>
      </c>
      <c r="AH840" s="24" t="str">
        <f t="shared" si="167"/>
        <v>МКОУ «Тлездинская НОШ» (Шамильский  район)</v>
      </c>
      <c r="AI840" s="24">
        <f>'Рейтинговая таблица организаций'!BB840</f>
        <v>63.2</v>
      </c>
    </row>
    <row r="841" spans="1:35" s="24" customFormat="1" x14ac:dyDescent="0.25">
      <c r="A841" s="24">
        <f>'Рейтинговая таблица организаций'!A841</f>
        <v>838</v>
      </c>
      <c r="B841" s="24" t="str">
        <f>'Рейтинговая таблица организаций'!B841</f>
        <v>МКОУ «Батлухская НОШ» (Шамильский  район)</v>
      </c>
      <c r="C841" s="24">
        <f>'Рейтинговая таблица организаций'!C841</f>
        <v>20</v>
      </c>
      <c r="D841" s="24">
        <f t="shared" si="156"/>
        <v>838</v>
      </c>
      <c r="E841" s="24" t="str">
        <f t="shared" si="157"/>
        <v>МКОУ «Батлухская НОШ» (Шамильский  район)</v>
      </c>
      <c r="F841" s="24">
        <f>'Рейтинговая таблица организаций'!M841</f>
        <v>82</v>
      </c>
      <c r="G841" s="24">
        <f>'Рейтинговая таблица организаций'!N841</f>
        <v>30</v>
      </c>
      <c r="H841" s="24">
        <f>'Рейтинговая таблица организаций'!O841</f>
        <v>89</v>
      </c>
      <c r="I841" s="24">
        <f>'Рейтинговая таблица организаций'!P841</f>
        <v>69</v>
      </c>
      <c r="J841" s="24">
        <f t="shared" si="158"/>
        <v>838</v>
      </c>
      <c r="K841" s="24" t="str">
        <f t="shared" si="159"/>
        <v>МКОУ «Батлухская НОШ» (Шамильский  район)</v>
      </c>
      <c r="L841" s="24">
        <f>'Рейтинговая таблица организаций'!V841</f>
        <v>60</v>
      </c>
      <c r="M841" s="24">
        <f>'Рейтинговая таблица организаций'!X841</f>
        <v>85</v>
      </c>
      <c r="N841" s="24">
        <f>'Рейтинговая таблица организаций'!Y841</f>
        <v>72</v>
      </c>
      <c r="O841" s="24">
        <f t="shared" si="160"/>
        <v>838</v>
      </c>
      <c r="P841" s="24" t="str">
        <f t="shared" si="161"/>
        <v>МКОУ «Батлухская НОШ» (Шамильский  район)</v>
      </c>
      <c r="Q841" s="24">
        <f>'Рейтинговая таблица организаций'!AD841</f>
        <v>0</v>
      </c>
      <c r="R841" s="24">
        <f>'Рейтинговая таблица организаций'!AE841</f>
        <v>20</v>
      </c>
      <c r="S841" s="7">
        <f>'Рейтинговая таблица организаций'!AF841</f>
        <v>50</v>
      </c>
      <c r="T841" s="24">
        <f>'Рейтинговая таблица организаций'!AG841</f>
        <v>23</v>
      </c>
      <c r="U841" s="24">
        <f t="shared" si="162"/>
        <v>838</v>
      </c>
      <c r="V841" s="24" t="str">
        <f t="shared" si="163"/>
        <v>МКОУ «Батлухская НОШ» (Шамильский  район)</v>
      </c>
      <c r="W841" s="24">
        <f>'Рейтинговая таблица организаций'!AN841</f>
        <v>90</v>
      </c>
      <c r="X841" s="24">
        <f>'Рейтинговая таблица организаций'!AO841</f>
        <v>90</v>
      </c>
      <c r="Y841" s="24">
        <f>'Рейтинговая таблица организаций'!AP841</f>
        <v>87</v>
      </c>
      <c r="Z841" s="24">
        <f>'Рейтинговая таблица организаций'!AQ841</f>
        <v>89</v>
      </c>
      <c r="AA841" s="24">
        <f t="shared" si="164"/>
        <v>838</v>
      </c>
      <c r="AB841" s="24" t="str">
        <f t="shared" si="165"/>
        <v>МКОУ «Батлухская НОШ» (Шамильский  район)</v>
      </c>
      <c r="AC841" s="24">
        <f>'Рейтинговая таблица организаций'!AX841</f>
        <v>90</v>
      </c>
      <c r="AD841" s="24">
        <f>'Рейтинговая таблица организаций'!AY841</f>
        <v>95</v>
      </c>
      <c r="AE841" s="24">
        <f>'Рейтинговая таблица организаций'!AZ841</f>
        <v>85</v>
      </c>
      <c r="AF841" s="24">
        <f>'Рейтинговая таблица организаций'!BA841</f>
        <v>91</v>
      </c>
      <c r="AG841" s="24">
        <f t="shared" si="166"/>
        <v>838</v>
      </c>
      <c r="AH841" s="24" t="str">
        <f t="shared" si="167"/>
        <v>МКОУ «Батлухская НОШ» (Шамильский  район)</v>
      </c>
      <c r="AI841" s="24">
        <f>'Рейтинговая таблица организаций'!BB841</f>
        <v>68.8</v>
      </c>
    </row>
    <row r="842" spans="1:35" s="24" customFormat="1" x14ac:dyDescent="0.25">
      <c r="A842" s="24">
        <f>'Рейтинговая таблица организаций'!A842</f>
        <v>839</v>
      </c>
      <c r="B842" s="24" t="str">
        <f>'Рейтинговая таблица организаций'!B842</f>
        <v>МКОУ «Урчухская НОШ» (Шамильский  район)</v>
      </c>
      <c r="C842" s="24">
        <f>'Рейтинговая таблица организаций'!C842</f>
        <v>2</v>
      </c>
      <c r="D842" s="24">
        <f t="shared" si="156"/>
        <v>839</v>
      </c>
      <c r="E842" s="24" t="str">
        <f t="shared" si="157"/>
        <v>МКОУ «Урчухская НОШ» (Шамильский  район)</v>
      </c>
      <c r="F842" s="24">
        <f>'Рейтинговая таблица организаций'!M842</f>
        <v>97</v>
      </c>
      <c r="G842" s="24">
        <f>'Рейтинговая таблица организаций'!N842</f>
        <v>60</v>
      </c>
      <c r="H842" s="24">
        <f>'Рейтинговая таблица организаций'!O842</f>
        <v>100</v>
      </c>
      <c r="I842" s="24">
        <f>'Рейтинговая таблица организаций'!P842</f>
        <v>87</v>
      </c>
      <c r="J842" s="24">
        <f t="shared" si="158"/>
        <v>839</v>
      </c>
      <c r="K842" s="24" t="str">
        <f t="shared" si="159"/>
        <v>МКОУ «Урчухская НОШ» (Шамильский  район)</v>
      </c>
      <c r="L842" s="24">
        <f>'Рейтинговая таблица организаций'!V842</f>
        <v>80</v>
      </c>
      <c r="M842" s="24">
        <f>'Рейтинговая таблица организаций'!X842</f>
        <v>100</v>
      </c>
      <c r="N842" s="24">
        <f>'Рейтинговая таблица организаций'!Y842</f>
        <v>90</v>
      </c>
      <c r="O842" s="24">
        <f t="shared" si="160"/>
        <v>839</v>
      </c>
      <c r="P842" s="24" t="str">
        <f t="shared" si="161"/>
        <v>МКОУ «Урчухская НОШ» (Шамильский  район)</v>
      </c>
      <c r="Q842" s="24">
        <f>'Рейтинговая таблица организаций'!AD842</f>
        <v>20</v>
      </c>
      <c r="R842" s="24">
        <f>'Рейтинговая таблица организаций'!AE842</f>
        <v>20</v>
      </c>
      <c r="S842" s="7">
        <f>'Рейтинговая таблица организаций'!AF842</f>
        <v>50</v>
      </c>
      <c r="T842" s="24">
        <f>'Рейтинговая таблица организаций'!AG842</f>
        <v>29</v>
      </c>
      <c r="U842" s="24">
        <f t="shared" si="162"/>
        <v>839</v>
      </c>
      <c r="V842" s="24" t="str">
        <f t="shared" si="163"/>
        <v>МКОУ «Урчухская НОШ» (Шамильский  район)</v>
      </c>
      <c r="W842" s="24">
        <f>'Рейтинговая таблица организаций'!AN842</f>
        <v>100</v>
      </c>
      <c r="X842" s="24">
        <f>'Рейтинговая таблица организаций'!AO842</f>
        <v>50</v>
      </c>
      <c r="Y842" s="24">
        <f>'Рейтинговая таблица организаций'!AP842</f>
        <v>100</v>
      </c>
      <c r="Z842" s="24">
        <f>'Рейтинговая таблица организаций'!AQ842</f>
        <v>80</v>
      </c>
      <c r="AA842" s="24">
        <f t="shared" si="164"/>
        <v>839</v>
      </c>
      <c r="AB842" s="24" t="str">
        <f t="shared" si="165"/>
        <v>МКОУ «Урчухская НОШ» (Шамильский  район)</v>
      </c>
      <c r="AC842" s="24">
        <f>'Рейтинговая таблица организаций'!AX842</f>
        <v>100</v>
      </c>
      <c r="AD842" s="24">
        <f>'Рейтинговая таблица организаций'!AY842</f>
        <v>50</v>
      </c>
      <c r="AE842" s="24">
        <f>'Рейтинговая таблица организаций'!AZ842</f>
        <v>100</v>
      </c>
      <c r="AF842" s="24">
        <f>'Рейтинговая таблица организаций'!BA842</f>
        <v>80</v>
      </c>
      <c r="AG842" s="24">
        <f t="shared" si="166"/>
        <v>839</v>
      </c>
      <c r="AH842" s="24" t="str">
        <f t="shared" si="167"/>
        <v>МКОУ «Урчухская НОШ» (Шамильский  район)</v>
      </c>
      <c r="AI842" s="24">
        <f>'Рейтинговая таблица организаций'!BB842</f>
        <v>73.2</v>
      </c>
    </row>
    <row r="843" spans="1:35" s="24" customFormat="1" x14ac:dyDescent="0.25">
      <c r="A843" s="24">
        <f>'Рейтинговая таблица организаций'!A843</f>
        <v>840</v>
      </c>
      <c r="B843" s="24" t="str">
        <f>'Рейтинговая таблица организаций'!B843</f>
        <v>МБУ ДО «Урадинская ДЮСШ» им. Сураката Асиятилова (Шамильский  район)</v>
      </c>
      <c r="C843" s="24">
        <f>'Рейтинговая таблица организаций'!C843</f>
        <v>101</v>
      </c>
      <c r="D843" s="24">
        <f t="shared" si="156"/>
        <v>840</v>
      </c>
      <c r="E843" s="24" t="str">
        <f t="shared" si="157"/>
        <v>МБУ ДО «Урадинская ДЮСШ» им. Сураката Асиятилова (Шамильский  район)</v>
      </c>
      <c r="F843" s="24">
        <f>'Рейтинговая таблица организаций'!M843</f>
        <v>91</v>
      </c>
      <c r="G843" s="24">
        <f>'Рейтинговая таблица организаций'!N843</f>
        <v>100</v>
      </c>
      <c r="H843" s="24">
        <f>'Рейтинговая таблица организаций'!O843</f>
        <v>93</v>
      </c>
      <c r="I843" s="24">
        <f>'Рейтинговая таблица организаций'!P843</f>
        <v>95</v>
      </c>
      <c r="J843" s="24">
        <f t="shared" si="158"/>
        <v>840</v>
      </c>
      <c r="K843" s="24" t="str">
        <f t="shared" si="159"/>
        <v>МБУ ДО «Урадинская ДЮСШ» им. Сураката Асиятилова (Шамильский  район)</v>
      </c>
      <c r="L843" s="24">
        <f>'Рейтинговая таблица организаций'!V843</f>
        <v>80</v>
      </c>
      <c r="M843" s="24">
        <f>'Рейтинговая таблица организаций'!X843</f>
        <v>56</v>
      </c>
      <c r="N843" s="24">
        <f>'Рейтинговая таблица организаций'!Y843</f>
        <v>68</v>
      </c>
      <c r="O843" s="24">
        <f t="shared" si="160"/>
        <v>840</v>
      </c>
      <c r="P843" s="24" t="str">
        <f t="shared" si="161"/>
        <v>МБУ ДО «Урадинская ДЮСШ» им. Сураката Асиятилова (Шамильский  район)</v>
      </c>
      <c r="Q843" s="24">
        <f>'Рейтинговая таблица организаций'!AD843</f>
        <v>0</v>
      </c>
      <c r="R843" s="24">
        <f>'Рейтинговая таблица организаций'!AE843</f>
        <v>40</v>
      </c>
      <c r="S843" s="7">
        <f>'Рейтинговая таблица организаций'!AF843</f>
        <v>33.333333333333336</v>
      </c>
      <c r="T843" s="24">
        <f>'Рейтинговая таблица организаций'!AG843</f>
        <v>26</v>
      </c>
      <c r="U843" s="24">
        <f t="shared" si="162"/>
        <v>840</v>
      </c>
      <c r="V843" s="24" t="str">
        <f t="shared" si="163"/>
        <v>МБУ ДО «Урадинская ДЮСШ» им. Сураката Асиятилова (Шамильский  район)</v>
      </c>
      <c r="W843" s="24">
        <f>'Рейтинговая таблица организаций'!AN843</f>
        <v>92</v>
      </c>
      <c r="X843" s="24">
        <f>'Рейтинговая таблица организаций'!AO843</f>
        <v>98</v>
      </c>
      <c r="Y843" s="24">
        <f>'Рейтинговая таблица организаций'!AP843</f>
        <v>79</v>
      </c>
      <c r="Z843" s="24">
        <f>'Рейтинговая таблица организаций'!AQ843</f>
        <v>92</v>
      </c>
      <c r="AA843" s="24">
        <f t="shared" si="164"/>
        <v>840</v>
      </c>
      <c r="AB843" s="24" t="str">
        <f t="shared" si="165"/>
        <v>МБУ ДО «Урадинская ДЮСШ» им. Сураката Асиятилова (Шамильский  район)</v>
      </c>
      <c r="AC843" s="24">
        <f>'Рейтинговая таблица организаций'!AX843</f>
        <v>91</v>
      </c>
      <c r="AD843" s="24">
        <f>'Рейтинговая таблица организаций'!AY843</f>
        <v>82</v>
      </c>
      <c r="AE843" s="24">
        <f>'Рейтинговая таблица организаций'!AZ843</f>
        <v>89</v>
      </c>
      <c r="AF843" s="24">
        <f>'Рейтинговая таблица организаций'!BA843</f>
        <v>87</v>
      </c>
      <c r="AG843" s="24">
        <f t="shared" si="166"/>
        <v>840</v>
      </c>
      <c r="AH843" s="24" t="str">
        <f t="shared" si="167"/>
        <v>МБУ ДО «Урадинская ДЮСШ» им. Сураката Асиятилова (Шамильский  район)</v>
      </c>
      <c r="AI843" s="24">
        <f>'Рейтинговая таблица организаций'!BB843</f>
        <v>73.599999999999994</v>
      </c>
    </row>
    <row r="844" spans="1:35" s="24" customFormat="1" x14ac:dyDescent="0.25">
      <c r="A844" s="24">
        <f>'Рейтинговая таблица организаций'!A844</f>
        <v>841</v>
      </c>
      <c r="B844" s="24" t="str">
        <f>'Рейтинговая таблица организаций'!B844</f>
        <v>МКДОУ «Андыхский Детский Сад» (Шамильский  район)</v>
      </c>
      <c r="C844" s="24">
        <f>'Рейтинговая таблица организаций'!C844</f>
        <v>24</v>
      </c>
      <c r="D844" s="24">
        <f t="shared" si="156"/>
        <v>841</v>
      </c>
      <c r="E844" s="24" t="str">
        <f t="shared" si="157"/>
        <v>МКДОУ «Андыхский Детский Сад» (Шамильский  район)</v>
      </c>
      <c r="F844" s="24">
        <f>'Рейтинговая таблица организаций'!M844</f>
        <v>53</v>
      </c>
      <c r="G844" s="24">
        <f>'Рейтинговая таблица организаций'!N844</f>
        <v>100</v>
      </c>
      <c r="H844" s="24">
        <f>'Рейтинговая таблица организаций'!O844</f>
        <v>86</v>
      </c>
      <c r="I844" s="24">
        <f>'Рейтинговая таблица организаций'!P844</f>
        <v>80</v>
      </c>
      <c r="J844" s="24">
        <f t="shared" si="158"/>
        <v>841</v>
      </c>
      <c r="K844" s="24" t="str">
        <f t="shared" si="159"/>
        <v>МКДОУ «Андыхский Детский Сад» (Шамильский  район)</v>
      </c>
      <c r="L844" s="24">
        <f>'Рейтинговая таблица организаций'!V844</f>
        <v>100</v>
      </c>
      <c r="M844" s="24">
        <f>'Рейтинговая таблица организаций'!X844</f>
        <v>88</v>
      </c>
      <c r="N844" s="24">
        <f>'Рейтинговая таблица организаций'!Y844</f>
        <v>94</v>
      </c>
      <c r="O844" s="24">
        <f t="shared" si="160"/>
        <v>841</v>
      </c>
      <c r="P844" s="24" t="str">
        <f t="shared" si="161"/>
        <v>МКДОУ «Андыхский Детский Сад» (Шамильский  район)</v>
      </c>
      <c r="Q844" s="24">
        <f>'Рейтинговая таблица организаций'!AD844</f>
        <v>0</v>
      </c>
      <c r="R844" s="24">
        <f>'Рейтинговая таблица организаций'!AE844</f>
        <v>40</v>
      </c>
      <c r="S844" s="7">
        <f>'Рейтинговая таблица организаций'!AF844</f>
        <v>50</v>
      </c>
      <c r="T844" s="24">
        <f>'Рейтинговая таблица организаций'!AG844</f>
        <v>31</v>
      </c>
      <c r="U844" s="24">
        <f t="shared" si="162"/>
        <v>841</v>
      </c>
      <c r="V844" s="24" t="str">
        <f t="shared" si="163"/>
        <v>МКДОУ «Андыхский Детский Сад» (Шамильский  район)</v>
      </c>
      <c r="W844" s="24">
        <f>'Рейтинговая таблица организаций'!AN844</f>
        <v>88</v>
      </c>
      <c r="X844" s="24">
        <f>'Рейтинговая таблица организаций'!AO844</f>
        <v>92</v>
      </c>
      <c r="Y844" s="24">
        <f>'Рейтинговая таблица организаций'!AP844</f>
        <v>100</v>
      </c>
      <c r="Z844" s="24">
        <f>'Рейтинговая таблица организаций'!AQ844</f>
        <v>92</v>
      </c>
      <c r="AA844" s="24">
        <f t="shared" si="164"/>
        <v>841</v>
      </c>
      <c r="AB844" s="24" t="str">
        <f t="shared" si="165"/>
        <v>МКДОУ «Андыхский Детский Сад» (Шамильский  район)</v>
      </c>
      <c r="AC844" s="24">
        <f>'Рейтинговая таблица организаций'!AX844</f>
        <v>92</v>
      </c>
      <c r="AD844" s="24">
        <f>'Рейтинговая таблица организаций'!AY844</f>
        <v>92</v>
      </c>
      <c r="AE844" s="24">
        <f>'Рейтинговая таблица организаций'!AZ844</f>
        <v>92</v>
      </c>
      <c r="AF844" s="24">
        <f>'Рейтинговая таблица организаций'!BA844</f>
        <v>92</v>
      </c>
      <c r="AG844" s="24">
        <f t="shared" si="166"/>
        <v>841</v>
      </c>
      <c r="AH844" s="24" t="str">
        <f t="shared" si="167"/>
        <v>МКДОУ «Андыхский Детский Сад» (Шамильский  район)</v>
      </c>
      <c r="AI844" s="24">
        <f>'Рейтинговая таблица организаций'!BB844</f>
        <v>77.8</v>
      </c>
    </row>
    <row r="845" spans="1:35" s="24" customFormat="1" x14ac:dyDescent="0.25">
      <c r="A845" s="24">
        <f>'Рейтинговая таблица организаций'!A845</f>
        <v>842</v>
      </c>
      <c r="B845" s="24" t="str">
        <f>'Рейтинговая таблица организаций'!B845</f>
        <v>МКДОУ «Ассабский Детский Сад» (Шамильский  район)</v>
      </c>
      <c r="C845" s="24">
        <f>'Рейтинговая таблица организаций'!C845</f>
        <v>11</v>
      </c>
      <c r="D845" s="24">
        <f t="shared" si="156"/>
        <v>842</v>
      </c>
      <c r="E845" s="24" t="str">
        <f t="shared" si="157"/>
        <v>МКДОУ «Ассабский Детский Сад» (Шамильский  район)</v>
      </c>
      <c r="F845" s="24">
        <f>'Рейтинговая таблица организаций'!M845</f>
        <v>100</v>
      </c>
      <c r="G845" s="24">
        <f>'Рейтинговая таблица организаций'!N845</f>
        <v>100</v>
      </c>
      <c r="H845" s="24">
        <f>'Рейтинговая таблица организаций'!O845</f>
        <v>86</v>
      </c>
      <c r="I845" s="24">
        <f>'Рейтинговая таблица организаций'!P845</f>
        <v>94</v>
      </c>
      <c r="J845" s="24">
        <f t="shared" si="158"/>
        <v>842</v>
      </c>
      <c r="K845" s="24" t="str">
        <f t="shared" si="159"/>
        <v>МКДОУ «Ассабский Детский Сад» (Шамильский  район)</v>
      </c>
      <c r="L845" s="24">
        <f>'Рейтинговая таблица организаций'!V845</f>
        <v>80</v>
      </c>
      <c r="M845" s="24">
        <f>'Рейтинговая таблица организаций'!X845</f>
        <v>64</v>
      </c>
      <c r="N845" s="24">
        <f>'Рейтинговая таблица организаций'!Y845</f>
        <v>72</v>
      </c>
      <c r="O845" s="24">
        <f t="shared" si="160"/>
        <v>842</v>
      </c>
      <c r="P845" s="24" t="str">
        <f t="shared" si="161"/>
        <v>МКДОУ «Ассабский Детский Сад» (Шамильский  район)</v>
      </c>
      <c r="Q845" s="24">
        <f>'Рейтинговая таблица организаций'!AD845</f>
        <v>0</v>
      </c>
      <c r="R845" s="24">
        <f>'Рейтинговая таблица организаций'!AE845</f>
        <v>100</v>
      </c>
      <c r="S845" s="7">
        <f>'Рейтинговая таблица организаций'!AF845</f>
        <v>80</v>
      </c>
      <c r="T845" s="24">
        <f>'Рейтинговая таблица организаций'!AG845</f>
        <v>64</v>
      </c>
      <c r="U845" s="24">
        <f t="shared" si="162"/>
        <v>842</v>
      </c>
      <c r="V845" s="24" t="str">
        <f t="shared" si="163"/>
        <v>МКДОУ «Ассабский Детский Сад» (Шамильский  район)</v>
      </c>
      <c r="W845" s="24">
        <f>'Рейтинговая таблица организаций'!AN845</f>
        <v>91</v>
      </c>
      <c r="X845" s="24">
        <f>'Рейтинговая таблица организаций'!AO845</f>
        <v>100</v>
      </c>
      <c r="Y845" s="24">
        <f>'Рейтинговая таблица организаций'!AP845</f>
        <v>89</v>
      </c>
      <c r="Z845" s="24">
        <f>'Рейтинговая таблица организаций'!AQ845</f>
        <v>94</v>
      </c>
      <c r="AA845" s="24">
        <f t="shared" si="164"/>
        <v>842</v>
      </c>
      <c r="AB845" s="24" t="str">
        <f t="shared" si="165"/>
        <v>МКДОУ «Ассабский Детский Сад» (Шамильский  район)</v>
      </c>
      <c r="AC845" s="24">
        <f>'Рейтинговая таблица организаций'!AX845</f>
        <v>73</v>
      </c>
      <c r="AD845" s="24">
        <f>'Рейтинговая таблица организаций'!AY845</f>
        <v>64</v>
      </c>
      <c r="AE845" s="24">
        <f>'Рейтинговая таблица организаций'!AZ845</f>
        <v>82</v>
      </c>
      <c r="AF845" s="24">
        <f>'Рейтинговая таблица организаций'!BA845</f>
        <v>71</v>
      </c>
      <c r="AG845" s="24">
        <f t="shared" si="166"/>
        <v>842</v>
      </c>
      <c r="AH845" s="24" t="str">
        <f t="shared" si="167"/>
        <v>МКДОУ «Ассабский Детский Сад» (Шамильский  район)</v>
      </c>
      <c r="AI845" s="24">
        <f>'Рейтинговая таблица организаций'!BB845</f>
        <v>79</v>
      </c>
    </row>
    <row r="846" spans="1:35" s="24" customFormat="1" x14ac:dyDescent="0.25">
      <c r="A846" s="24">
        <f>'Рейтинговая таблица организаций'!A846</f>
        <v>843</v>
      </c>
      <c r="B846" s="24" t="str">
        <f>'Рейтинговая таблица организаций'!B846</f>
        <v>МКДОУ «Батлухский Детский Сад» (Шамильский  район)</v>
      </c>
      <c r="C846" s="24">
        <f>'Рейтинговая таблица организаций'!C846</f>
        <v>31</v>
      </c>
      <c r="D846" s="24">
        <f t="shared" si="156"/>
        <v>843</v>
      </c>
      <c r="E846" s="24" t="str">
        <f t="shared" si="157"/>
        <v>МКДОУ «Батлухский Детский Сад» (Шамильский  район)</v>
      </c>
      <c r="F846" s="24">
        <f>'Рейтинговая таблица организаций'!M846</f>
        <v>82</v>
      </c>
      <c r="G846" s="24">
        <f>'Рейтинговая таблица организаций'!N846</f>
        <v>60</v>
      </c>
      <c r="H846" s="24">
        <f>'Рейтинговая таблица организаций'!O846</f>
        <v>97</v>
      </c>
      <c r="I846" s="24">
        <f>'Рейтинговая таблица организаций'!P846</f>
        <v>81</v>
      </c>
      <c r="J846" s="24">
        <f t="shared" si="158"/>
        <v>843</v>
      </c>
      <c r="K846" s="24" t="str">
        <f t="shared" si="159"/>
        <v>МКДОУ «Батлухский Детский Сад» (Шамильский  район)</v>
      </c>
      <c r="L846" s="24">
        <f>'Рейтинговая таблица организаций'!V846</f>
        <v>100</v>
      </c>
      <c r="M846" s="24">
        <f>'Рейтинговая таблица организаций'!X846</f>
        <v>68</v>
      </c>
      <c r="N846" s="24">
        <f>'Рейтинговая таблица организаций'!Y846</f>
        <v>84</v>
      </c>
      <c r="O846" s="24">
        <f t="shared" si="160"/>
        <v>843</v>
      </c>
      <c r="P846" s="24" t="str">
        <f t="shared" si="161"/>
        <v>МКДОУ «Батлухский Детский Сад» (Шамильский  район)</v>
      </c>
      <c r="Q846" s="24">
        <f>'Рейтинговая таблица организаций'!AD846</f>
        <v>0</v>
      </c>
      <c r="R846" s="24">
        <f>'Рейтинговая таблица организаций'!AE846</f>
        <v>0</v>
      </c>
      <c r="S846" s="7">
        <f>'Рейтинговая таблица организаций'!AF846</f>
        <v>66.666666666666671</v>
      </c>
      <c r="T846" s="24">
        <f>'Рейтинговая таблица организаций'!AG846</f>
        <v>20</v>
      </c>
      <c r="U846" s="24">
        <f t="shared" si="162"/>
        <v>843</v>
      </c>
      <c r="V846" s="24" t="str">
        <f t="shared" si="163"/>
        <v>МКДОУ «Батлухский Детский Сад» (Шамильский  район)</v>
      </c>
      <c r="W846" s="24">
        <f>'Рейтинговая таблица организаций'!AN846</f>
        <v>87</v>
      </c>
      <c r="X846" s="24">
        <f>'Рейтинговая таблица организаций'!AO846</f>
        <v>90</v>
      </c>
      <c r="Y846" s="24">
        <f>'Рейтинговая таблица организаций'!AP846</f>
        <v>88</v>
      </c>
      <c r="Z846" s="24">
        <f>'Рейтинговая таблица организаций'!AQ846</f>
        <v>88</v>
      </c>
      <c r="AA846" s="24">
        <f t="shared" si="164"/>
        <v>843</v>
      </c>
      <c r="AB846" s="24" t="str">
        <f t="shared" si="165"/>
        <v>МКДОУ «Батлухский Детский Сад» (Шамильский  район)</v>
      </c>
      <c r="AC846" s="24">
        <f>'Рейтинговая таблица организаций'!AX846</f>
        <v>84</v>
      </c>
      <c r="AD846" s="24">
        <f>'Рейтинговая таблица организаций'!AY846</f>
        <v>84</v>
      </c>
      <c r="AE846" s="24">
        <f>'Рейтинговая таблица организаций'!AZ846</f>
        <v>81</v>
      </c>
      <c r="AF846" s="24">
        <f>'Рейтинговая таблица организаций'!BA846</f>
        <v>83</v>
      </c>
      <c r="AG846" s="24">
        <f t="shared" si="166"/>
        <v>843</v>
      </c>
      <c r="AH846" s="24" t="str">
        <f t="shared" si="167"/>
        <v>МКДОУ «Батлухский Детский Сад» (Шамильский  район)</v>
      </c>
      <c r="AI846" s="24">
        <f>'Рейтинговая таблица организаций'!BB846</f>
        <v>71.2</v>
      </c>
    </row>
    <row r="847" spans="1:35" s="24" customFormat="1" x14ac:dyDescent="0.25">
      <c r="A847" s="24">
        <f>'Рейтинговая таблица организаций'!A847</f>
        <v>844</v>
      </c>
      <c r="B847" s="24" t="str">
        <f>'Рейтинговая таблица организаций'!B847</f>
        <v>МКДОУ «Урибский Детский Сад» (Шамильский  район)</v>
      </c>
      <c r="C847" s="24">
        <f>'Рейтинговая таблица организаций'!C847</f>
        <v>6</v>
      </c>
      <c r="D847" s="24">
        <f t="shared" si="156"/>
        <v>844</v>
      </c>
      <c r="E847" s="24" t="str">
        <f t="shared" si="157"/>
        <v>МКДОУ «Урибский Детский Сад» (Шамильский  район)</v>
      </c>
      <c r="F847" s="24">
        <f>'Рейтинговая таблица организаций'!M847</f>
        <v>35</v>
      </c>
      <c r="G847" s="24">
        <f>'Рейтинговая таблица организаций'!N847</f>
        <v>90</v>
      </c>
      <c r="H847" s="24">
        <f>'Рейтинговая таблица организаций'!O847</f>
        <v>100</v>
      </c>
      <c r="I847" s="24">
        <f>'Рейтинговая таблица организаций'!P847</f>
        <v>78</v>
      </c>
      <c r="J847" s="24">
        <f t="shared" si="158"/>
        <v>844</v>
      </c>
      <c r="K847" s="24" t="str">
        <f t="shared" si="159"/>
        <v>МКДОУ «Урибский Детский Сад» (Шамильский  район)</v>
      </c>
      <c r="L847" s="24">
        <f>'Рейтинговая таблица организаций'!V847</f>
        <v>60</v>
      </c>
      <c r="M847" s="24">
        <f>'Рейтинговая таблица организаций'!X847</f>
        <v>83</v>
      </c>
      <c r="N847" s="24">
        <f>'Рейтинговая таблица организаций'!Y847</f>
        <v>71</v>
      </c>
      <c r="O847" s="24">
        <f t="shared" si="160"/>
        <v>844</v>
      </c>
      <c r="P847" s="24" t="str">
        <f t="shared" si="161"/>
        <v>МКДОУ «Урибский Детский Сад» (Шамильский  район)</v>
      </c>
      <c r="Q847" s="24">
        <f>'Рейтинговая таблица организаций'!AD847</f>
        <v>0</v>
      </c>
      <c r="R847" s="24">
        <f>'Рейтинговая таблица организаций'!AE847</f>
        <v>0</v>
      </c>
      <c r="S847" s="7">
        <f>'Рейтинговая таблица организаций'!AF847</f>
        <v>66.666666666666671</v>
      </c>
      <c r="T847" s="24">
        <f>'Рейтинговая таблица организаций'!AG847</f>
        <v>20</v>
      </c>
      <c r="U847" s="24">
        <f t="shared" si="162"/>
        <v>844</v>
      </c>
      <c r="V847" s="24" t="str">
        <f t="shared" si="163"/>
        <v>МКДОУ «Урибский Детский Сад» (Шамильский  район)</v>
      </c>
      <c r="W847" s="24">
        <f>'Рейтинговая таблица организаций'!AN847</f>
        <v>100</v>
      </c>
      <c r="X847" s="24">
        <f>'Рейтинговая таблица организаций'!AO847</f>
        <v>83</v>
      </c>
      <c r="Y847" s="24">
        <f>'Рейтинговая таблица организаций'!AP847</f>
        <v>100</v>
      </c>
      <c r="Z847" s="24">
        <f>'Рейтинговая таблица организаций'!AQ847</f>
        <v>93</v>
      </c>
      <c r="AA847" s="24">
        <f t="shared" si="164"/>
        <v>844</v>
      </c>
      <c r="AB847" s="24" t="str">
        <f t="shared" si="165"/>
        <v>МКДОУ «Урибский Детский Сад» (Шамильский  район)</v>
      </c>
      <c r="AC847" s="24">
        <f>'Рейтинговая таблица организаций'!AX847</f>
        <v>83</v>
      </c>
      <c r="AD847" s="24">
        <f>'Рейтинговая таблица организаций'!AY847</f>
        <v>100</v>
      </c>
      <c r="AE847" s="24">
        <f>'Рейтинговая таблица организаций'!AZ847</f>
        <v>83</v>
      </c>
      <c r="AF847" s="24">
        <f>'Рейтинговая таблица организаций'!BA847</f>
        <v>90</v>
      </c>
      <c r="AG847" s="24">
        <f t="shared" si="166"/>
        <v>844</v>
      </c>
      <c r="AH847" s="24" t="str">
        <f t="shared" si="167"/>
        <v>МКДОУ «Урибский Детский Сад» (Шамильский  район)</v>
      </c>
      <c r="AI847" s="24">
        <f>'Рейтинговая таблица организаций'!BB847</f>
        <v>70.400000000000006</v>
      </c>
    </row>
    <row r="848" spans="1:35" s="24" customFormat="1" x14ac:dyDescent="0.25">
      <c r="A848" s="24">
        <f>'Рейтинговая таблица организаций'!A848</f>
        <v>845</v>
      </c>
      <c r="B848" s="24" t="str">
        <f>'Рейтинговая таблица организаций'!B848</f>
        <v>МКДОУ «Тидибский Детский Сад» (Шамильский  район)</v>
      </c>
      <c r="C848" s="24">
        <f>'Рейтинговая таблица организаций'!C848</f>
        <v>24</v>
      </c>
      <c r="D848" s="24">
        <f t="shared" si="156"/>
        <v>845</v>
      </c>
      <c r="E848" s="24" t="str">
        <f t="shared" si="157"/>
        <v>МКДОУ «Тидибский Детский Сад» (Шамильский  район)</v>
      </c>
      <c r="F848" s="24">
        <f>'Рейтинговая таблица организаций'!M848</f>
        <v>93</v>
      </c>
      <c r="G848" s="24">
        <f>'Рейтинговая таблица организаций'!N848</f>
        <v>0</v>
      </c>
      <c r="H848" s="24">
        <f>'Рейтинговая таблица организаций'!O848</f>
        <v>89</v>
      </c>
      <c r="I848" s="24">
        <f>'Рейтинговая таблица организаций'!P848</f>
        <v>64</v>
      </c>
      <c r="J848" s="24">
        <f t="shared" si="158"/>
        <v>845</v>
      </c>
      <c r="K848" s="24" t="str">
        <f t="shared" si="159"/>
        <v>МКДОУ «Тидибский Детский Сад» (Шамильский  район)</v>
      </c>
      <c r="L848" s="24">
        <f>'Рейтинговая таблица организаций'!V848</f>
        <v>60</v>
      </c>
      <c r="M848" s="24">
        <f>'Рейтинговая таблица организаций'!X848</f>
        <v>96</v>
      </c>
      <c r="N848" s="24">
        <f>'Рейтинговая таблица организаций'!Y848</f>
        <v>78</v>
      </c>
      <c r="O848" s="24">
        <f t="shared" si="160"/>
        <v>845</v>
      </c>
      <c r="P848" s="24" t="str">
        <f t="shared" si="161"/>
        <v>МКДОУ «Тидибский Детский Сад» (Шамильский  район)</v>
      </c>
      <c r="Q848" s="24">
        <f>'Рейтинговая таблица организаций'!AD848</f>
        <v>0</v>
      </c>
      <c r="R848" s="24">
        <f>'Рейтинговая таблица организаций'!AE848</f>
        <v>20</v>
      </c>
      <c r="S848" s="7">
        <f>'Рейтинговая таблица организаций'!AF848</f>
        <v>50</v>
      </c>
      <c r="T848" s="24">
        <f>'Рейтинговая таблица организаций'!AG848</f>
        <v>23</v>
      </c>
      <c r="U848" s="24">
        <f t="shared" si="162"/>
        <v>845</v>
      </c>
      <c r="V848" s="24" t="str">
        <f t="shared" si="163"/>
        <v>МКДОУ «Тидибский Детский Сад» (Шамильский  район)</v>
      </c>
      <c r="W848" s="24">
        <f>'Рейтинговая таблица организаций'!AN848</f>
        <v>92</v>
      </c>
      <c r="X848" s="24">
        <f>'Рейтинговая таблица организаций'!AO848</f>
        <v>96</v>
      </c>
      <c r="Y848" s="24">
        <f>'Рейтинговая таблица организаций'!AP848</f>
        <v>82</v>
      </c>
      <c r="Z848" s="24">
        <f>'Рейтинговая таблица организаций'!AQ848</f>
        <v>92</v>
      </c>
      <c r="AA848" s="24">
        <f t="shared" si="164"/>
        <v>845</v>
      </c>
      <c r="AB848" s="24" t="str">
        <f t="shared" si="165"/>
        <v>МКДОУ «Тидибский Детский Сад» (Шамильский  район)</v>
      </c>
      <c r="AC848" s="24">
        <f>'Рейтинговая таблица организаций'!AX848</f>
        <v>96</v>
      </c>
      <c r="AD848" s="24">
        <f>'Рейтинговая таблица организаций'!AY848</f>
        <v>96</v>
      </c>
      <c r="AE848" s="24">
        <f>'Рейтинговая таблица организаций'!AZ848</f>
        <v>96</v>
      </c>
      <c r="AF848" s="24">
        <f>'Рейтинговая таблица организаций'!BA848</f>
        <v>96</v>
      </c>
      <c r="AG848" s="24">
        <f t="shared" si="166"/>
        <v>845</v>
      </c>
      <c r="AH848" s="24" t="str">
        <f t="shared" si="167"/>
        <v>МКДОУ «Тидибский Детский Сад» (Шамильский  район)</v>
      </c>
      <c r="AI848" s="24">
        <f>'Рейтинговая таблица организаций'!BB848</f>
        <v>70.599999999999994</v>
      </c>
    </row>
    <row r="849" spans="1:35" s="24" customFormat="1" x14ac:dyDescent="0.25">
      <c r="A849" s="24">
        <f>'Рейтинговая таблица организаций'!A849</f>
        <v>846</v>
      </c>
      <c r="B849" s="24" t="str">
        <f>'Рейтинговая таблица организаций'!B849</f>
        <v>МКДОУ «Тляхский детский сад» (Шамильский  район)</v>
      </c>
      <c r="C849" s="24">
        <f>'Рейтинговая таблица организаций'!C849</f>
        <v>20</v>
      </c>
      <c r="D849" s="24">
        <f t="shared" ref="D849:E852" si="168">A849</f>
        <v>846</v>
      </c>
      <c r="E849" s="24" t="str">
        <f t="shared" si="168"/>
        <v>МКДОУ «Тляхский детский сад» (Шамильский  район)</v>
      </c>
      <c r="F849" s="24">
        <f>'Рейтинговая таблица организаций'!M849</f>
        <v>86</v>
      </c>
      <c r="G849" s="24">
        <f>'Рейтинговая таблица организаций'!N849</f>
        <v>100</v>
      </c>
      <c r="H849" s="24">
        <f>'Рейтинговая таблица организаций'!O849</f>
        <v>100</v>
      </c>
      <c r="I849" s="24">
        <f>'Рейтинговая таблица организаций'!P849</f>
        <v>96</v>
      </c>
      <c r="J849" s="24">
        <f t="shared" ref="J849:K852" si="169">A849</f>
        <v>846</v>
      </c>
      <c r="K849" s="24" t="str">
        <f t="shared" si="169"/>
        <v>МКДОУ «Тляхский детский сад» (Шамильский  район)</v>
      </c>
      <c r="L849" s="24">
        <f>'Рейтинговая таблица организаций'!V849</f>
        <v>60</v>
      </c>
      <c r="M849" s="24">
        <f>'Рейтинговая таблица организаций'!X849</f>
        <v>75</v>
      </c>
      <c r="N849" s="24">
        <f>'Рейтинговая таблица организаций'!Y849</f>
        <v>67</v>
      </c>
      <c r="O849" s="24">
        <f t="shared" ref="O849:P852" si="170">A849</f>
        <v>846</v>
      </c>
      <c r="P849" s="24" t="str">
        <f t="shared" si="170"/>
        <v>МКДОУ «Тляхский детский сад» (Шамильский  район)</v>
      </c>
      <c r="Q849" s="24">
        <f>'Рейтинговая таблица организаций'!AD849</f>
        <v>0</v>
      </c>
      <c r="R849" s="24">
        <f>'Рейтинговая таблица организаций'!AE849</f>
        <v>0</v>
      </c>
      <c r="S849" s="7">
        <f>'Рейтинговая таблица организаций'!AF849</f>
        <v>33.333333333333336</v>
      </c>
      <c r="T849" s="24">
        <f>'Рейтинговая таблица организаций'!AG849</f>
        <v>10</v>
      </c>
      <c r="U849" s="24">
        <f t="shared" ref="U849:V852" si="171">A849</f>
        <v>846</v>
      </c>
      <c r="V849" s="24" t="str">
        <f t="shared" si="171"/>
        <v>МКДОУ «Тляхский детский сад» (Шамильский  район)</v>
      </c>
      <c r="W849" s="24">
        <f>'Рейтинговая таблица организаций'!AN849</f>
        <v>95</v>
      </c>
      <c r="X849" s="24">
        <f>'Рейтинговая таблица организаций'!AO849</f>
        <v>95</v>
      </c>
      <c r="Y849" s="24">
        <f>'Рейтинговая таблица организаций'!AP849</f>
        <v>100</v>
      </c>
      <c r="Z849" s="24">
        <f>'Рейтинговая таблица организаций'!AQ849</f>
        <v>96</v>
      </c>
      <c r="AA849" s="24">
        <f t="shared" ref="AA849:AB852" si="172">A849</f>
        <v>846</v>
      </c>
      <c r="AB849" s="24" t="str">
        <f t="shared" si="172"/>
        <v>МКДОУ «Тляхский детский сад» (Шамильский  район)</v>
      </c>
      <c r="AC849" s="24">
        <f>'Рейтинговая таблица организаций'!AX849</f>
        <v>80</v>
      </c>
      <c r="AD849" s="24">
        <f>'Рейтинговая таблица организаций'!AY849</f>
        <v>85</v>
      </c>
      <c r="AE849" s="24">
        <f>'Рейтинговая таблица организаций'!AZ849</f>
        <v>90</v>
      </c>
      <c r="AF849" s="24">
        <f>'Рейтинговая таблица организаций'!BA849</f>
        <v>84</v>
      </c>
      <c r="AG849" s="24">
        <f t="shared" ref="AG849:AH852" si="173">A849</f>
        <v>846</v>
      </c>
      <c r="AH849" s="24" t="str">
        <f t="shared" si="173"/>
        <v>МКДОУ «Тляхский детский сад» (Шамильский  район)</v>
      </c>
      <c r="AI849" s="24">
        <f>'Рейтинговая таблица организаций'!BB849</f>
        <v>70.599999999999994</v>
      </c>
    </row>
    <row r="850" spans="1:35" s="24" customFormat="1" x14ac:dyDescent="0.25">
      <c r="A850" s="24">
        <f>'Рейтинговая таблица организаций'!A850</f>
        <v>847</v>
      </c>
      <c r="B850" s="24" t="str">
        <f>'Рейтинговая таблица организаций'!B850</f>
        <v>МКДОУ «Хучадинский Детский Сад» (Шамильский  район)</v>
      </c>
      <c r="C850" s="24">
        <f>'Рейтинговая таблица организаций'!C850</f>
        <v>8</v>
      </c>
      <c r="D850" s="24">
        <f t="shared" si="168"/>
        <v>847</v>
      </c>
      <c r="E850" s="24" t="str">
        <f t="shared" si="168"/>
        <v>МКДОУ «Хучадинский Детский Сад» (Шамильский  район)</v>
      </c>
      <c r="F850" s="24">
        <f>'Рейтинговая таблица организаций'!M850</f>
        <v>87</v>
      </c>
      <c r="G850" s="24">
        <f>'Рейтинговая таблица организаций'!N850</f>
        <v>0</v>
      </c>
      <c r="H850" s="24">
        <f>'Рейтинговая таблица организаций'!O850</f>
        <v>92</v>
      </c>
      <c r="I850" s="24">
        <f>'Рейтинговая таблица организаций'!P850</f>
        <v>63</v>
      </c>
      <c r="J850" s="24">
        <f t="shared" si="169"/>
        <v>847</v>
      </c>
      <c r="K850" s="24" t="str">
        <f t="shared" si="169"/>
        <v>МКДОУ «Хучадинский Детский Сад» (Шамильский  район)</v>
      </c>
      <c r="L850" s="24">
        <f>'Рейтинговая таблица организаций'!V850</f>
        <v>100</v>
      </c>
      <c r="M850" s="24">
        <f>'Рейтинговая таблица организаций'!X850</f>
        <v>88</v>
      </c>
      <c r="N850" s="24">
        <f>'Рейтинговая таблица организаций'!Y850</f>
        <v>94</v>
      </c>
      <c r="O850" s="24">
        <f t="shared" si="170"/>
        <v>847</v>
      </c>
      <c r="P850" s="24" t="str">
        <f t="shared" si="170"/>
        <v>МКДОУ «Хучадинский Детский Сад» (Шамильский  район)</v>
      </c>
      <c r="Q850" s="24">
        <f>'Рейтинговая таблица организаций'!AD850</f>
        <v>0</v>
      </c>
      <c r="R850" s="24">
        <f>'Рейтинговая таблица организаций'!AE850</f>
        <v>0</v>
      </c>
      <c r="S850" s="7">
        <f>'Рейтинговая таблица организаций'!AF850</f>
        <v>100</v>
      </c>
      <c r="T850" s="24">
        <f>'Рейтинговая таблица организаций'!AG850</f>
        <v>30</v>
      </c>
      <c r="U850" s="24">
        <f t="shared" si="171"/>
        <v>847</v>
      </c>
      <c r="V850" s="24" t="str">
        <f t="shared" si="171"/>
        <v>МКДОУ «Хучадинский Детский Сад» (Шамильский  район)</v>
      </c>
      <c r="W850" s="24">
        <f>'Рейтинговая таблица организаций'!AN850</f>
        <v>88</v>
      </c>
      <c r="X850" s="24">
        <f>'Рейтинговая таблица организаций'!AO850</f>
        <v>88</v>
      </c>
      <c r="Y850" s="24">
        <f>'Рейтинговая таблица организаций'!AP850</f>
        <v>100</v>
      </c>
      <c r="Z850" s="24">
        <f>'Рейтинговая таблица организаций'!AQ850</f>
        <v>90</v>
      </c>
      <c r="AA850" s="24">
        <f t="shared" si="172"/>
        <v>847</v>
      </c>
      <c r="AB850" s="24" t="str">
        <f t="shared" si="172"/>
        <v>МКДОУ «Хучадинский Детский Сад» (Шамильский  район)</v>
      </c>
      <c r="AC850" s="24">
        <f>'Рейтинговая таблица организаций'!AX850</f>
        <v>100</v>
      </c>
      <c r="AD850" s="24">
        <f>'Рейтинговая таблица организаций'!AY850</f>
        <v>88</v>
      </c>
      <c r="AE850" s="24">
        <f>'Рейтинговая таблица организаций'!AZ850</f>
        <v>88</v>
      </c>
      <c r="AF850" s="24">
        <f>'Рейтинговая таблица организаций'!BA850</f>
        <v>93</v>
      </c>
      <c r="AG850" s="24">
        <f t="shared" si="173"/>
        <v>847</v>
      </c>
      <c r="AH850" s="24" t="str">
        <f t="shared" si="173"/>
        <v>МКДОУ «Хучадинский Детский Сад» (Шамильский  район)</v>
      </c>
      <c r="AI850" s="24">
        <f>'Рейтинговая таблица организаций'!BB850</f>
        <v>74</v>
      </c>
    </row>
    <row r="851" spans="1:35" s="24" customFormat="1" x14ac:dyDescent="0.25">
      <c r="A851" s="24">
        <f>'Рейтинговая таблица организаций'!A851</f>
        <v>848</v>
      </c>
      <c r="B851" s="24" t="str">
        <f>'Рейтинговая таблица организаций'!B851</f>
        <v>МКДОУ «Могохский Детский Сад « (Шамильский  район)</v>
      </c>
      <c r="C851" s="24">
        <f>'Рейтинговая таблица организаций'!C851</f>
        <v>10</v>
      </c>
      <c r="D851" s="24">
        <f t="shared" si="168"/>
        <v>848</v>
      </c>
      <c r="E851" s="24" t="str">
        <f t="shared" si="168"/>
        <v>МКДОУ «Могохский Детский Сад « (Шамильский  район)</v>
      </c>
      <c r="F851" s="24">
        <f>'Рейтинговая таблица организаций'!M851</f>
        <v>96</v>
      </c>
      <c r="G851" s="24">
        <f>'Рейтинговая таблица организаций'!N851</f>
        <v>0</v>
      </c>
      <c r="H851" s="24">
        <f>'Рейтинговая таблица организаций'!O851</f>
        <v>100</v>
      </c>
      <c r="I851" s="24">
        <f>'Рейтинговая таблица организаций'!P851</f>
        <v>69</v>
      </c>
      <c r="J851" s="24">
        <f t="shared" si="169"/>
        <v>848</v>
      </c>
      <c r="K851" s="24" t="str">
        <f t="shared" si="169"/>
        <v>МКДОУ «Могохский Детский Сад « (Шамильский  район)</v>
      </c>
      <c r="L851" s="24">
        <f>'Рейтинговая таблица организаций'!V851</f>
        <v>100</v>
      </c>
      <c r="M851" s="24">
        <f>'Рейтинговая таблица организаций'!X851</f>
        <v>90</v>
      </c>
      <c r="N851" s="24">
        <f>'Рейтинговая таблица организаций'!Y851</f>
        <v>95</v>
      </c>
      <c r="O851" s="24">
        <f t="shared" si="170"/>
        <v>848</v>
      </c>
      <c r="P851" s="24" t="str">
        <f t="shared" si="170"/>
        <v>МКДОУ «Могохский Детский Сад « (Шамильский  район)</v>
      </c>
      <c r="Q851" s="24">
        <f>'Рейтинговая таблица организаций'!AD851</f>
        <v>0</v>
      </c>
      <c r="R851" s="24">
        <f>'Рейтинговая таблица организаций'!AE851</f>
        <v>0</v>
      </c>
      <c r="S851" s="7">
        <f>'Рейтинговая таблица организаций'!AF851</f>
        <v>70</v>
      </c>
      <c r="T851" s="24">
        <f>'Рейтинговая таблица организаций'!AG851</f>
        <v>21</v>
      </c>
      <c r="U851" s="24">
        <f t="shared" si="171"/>
        <v>848</v>
      </c>
      <c r="V851" s="24" t="str">
        <f t="shared" si="171"/>
        <v>МКДОУ «Могохский Детский Сад « (Шамильский  район)</v>
      </c>
      <c r="W851" s="24">
        <f>'Рейтинговая таблица организаций'!AN851</f>
        <v>90</v>
      </c>
      <c r="X851" s="24">
        <f>'Рейтинговая таблица организаций'!AO851</f>
        <v>100</v>
      </c>
      <c r="Y851" s="24">
        <f>'Рейтинговая таблица организаций'!AP851</f>
        <v>100</v>
      </c>
      <c r="Z851" s="24">
        <f>'Рейтинговая таблица организаций'!AQ851</f>
        <v>96</v>
      </c>
      <c r="AA851" s="24">
        <f t="shared" si="172"/>
        <v>848</v>
      </c>
      <c r="AB851" s="24" t="str">
        <f t="shared" si="172"/>
        <v>МКДОУ «Могохский Детский Сад « (Шамильский  район)</v>
      </c>
      <c r="AC851" s="24">
        <f>'Рейтинговая таблица организаций'!AX851</f>
        <v>100</v>
      </c>
      <c r="AD851" s="24">
        <f>'Рейтинговая таблица организаций'!AY851</f>
        <v>90</v>
      </c>
      <c r="AE851" s="24">
        <f>'Рейтинговая таблица организаций'!AZ851</f>
        <v>90</v>
      </c>
      <c r="AF851" s="24">
        <f>'Рейтинговая таблица организаций'!BA851</f>
        <v>94</v>
      </c>
      <c r="AG851" s="24">
        <f t="shared" si="173"/>
        <v>848</v>
      </c>
      <c r="AH851" s="24" t="str">
        <f t="shared" si="173"/>
        <v>МКДОУ «Могохский Детский Сад « (Шамильский  район)</v>
      </c>
      <c r="AI851" s="24">
        <f>'Рейтинговая таблица организаций'!BB851</f>
        <v>75</v>
      </c>
    </row>
    <row r="852" spans="1:35" s="24" customFormat="1" x14ac:dyDescent="0.25">
      <c r="A852" s="24">
        <f>'Рейтинговая таблица организаций'!A852</f>
        <v>849</v>
      </c>
      <c r="B852" s="24" t="str">
        <f>'Рейтинговая таблица организаций'!B852</f>
        <v>МКДОУ Мачадинский детский сад» (Шамильский  район)</v>
      </c>
      <c r="C852" s="24">
        <f>'Рейтинговая таблица организаций'!C852</f>
        <v>5</v>
      </c>
      <c r="D852" s="24">
        <f t="shared" si="168"/>
        <v>849</v>
      </c>
      <c r="E852" s="24" t="str">
        <f t="shared" si="168"/>
        <v>МКДОУ Мачадинский детский сад» (Шамильский  район)</v>
      </c>
      <c r="F852" s="24">
        <f>'Рейтинговая таблица организаций'!M852</f>
        <v>96</v>
      </c>
      <c r="G852" s="24">
        <f>'Рейтинговая таблица организаций'!N852</f>
        <v>100</v>
      </c>
      <c r="H852" s="24">
        <f>'Рейтинговая таблица организаций'!O852</f>
        <v>88</v>
      </c>
      <c r="I852" s="24">
        <f>'Рейтинговая таблица организаций'!P852</f>
        <v>94</v>
      </c>
      <c r="J852" s="24">
        <f t="shared" si="169"/>
        <v>849</v>
      </c>
      <c r="K852" s="24" t="str">
        <f t="shared" si="169"/>
        <v>МКДОУ Мачадинский детский сад» (Шамильский  район)</v>
      </c>
      <c r="L852" s="24">
        <f>'Рейтинговая таблица организаций'!V852</f>
        <v>100</v>
      </c>
      <c r="M852" s="24">
        <f>'Рейтинговая таблица организаций'!X852</f>
        <v>80</v>
      </c>
      <c r="N852" s="24">
        <f>'Рейтинговая таблица организаций'!Y852</f>
        <v>90</v>
      </c>
      <c r="O852" s="24">
        <f t="shared" si="170"/>
        <v>849</v>
      </c>
      <c r="P852" s="24" t="str">
        <f t="shared" si="170"/>
        <v>МКДОУ Мачадинский детский сад» (Шамильский  район)</v>
      </c>
      <c r="Q852" s="24">
        <f>'Рейтинговая таблица организаций'!AD852</f>
        <v>0</v>
      </c>
      <c r="R852" s="24">
        <f>'Рейтинговая таблица организаций'!AE852</f>
        <v>40</v>
      </c>
      <c r="S852" s="7">
        <f>'Рейтинговая таблица организаций'!AF852</f>
        <v>66.666666666666671</v>
      </c>
      <c r="T852" s="24">
        <f>'Рейтинговая таблица организаций'!AG852</f>
        <v>36</v>
      </c>
      <c r="U852" s="24">
        <f t="shared" si="171"/>
        <v>849</v>
      </c>
      <c r="V852" s="24" t="str">
        <f t="shared" si="171"/>
        <v>МКДОУ Мачадинский детский сад» (Шамильский  район)</v>
      </c>
      <c r="W852" s="24">
        <f>'Рейтинговая таблица организаций'!AN852</f>
        <v>80</v>
      </c>
      <c r="X852" s="24">
        <f>'Рейтинговая таблица организаций'!AO852</f>
        <v>100</v>
      </c>
      <c r="Y852" s="24">
        <f>'Рейтинговая таблица организаций'!AP852</f>
        <v>100</v>
      </c>
      <c r="Z852" s="24">
        <f>'Рейтинговая таблица организаций'!AQ852</f>
        <v>92</v>
      </c>
      <c r="AA852" s="24">
        <f t="shared" si="172"/>
        <v>849</v>
      </c>
      <c r="AB852" s="24" t="str">
        <f t="shared" si="172"/>
        <v>МКДОУ Мачадинский детский сад» (Шамильский  район)</v>
      </c>
      <c r="AC852" s="24">
        <f>'Рейтинговая таблица организаций'!AX852</f>
        <v>100</v>
      </c>
      <c r="AD852" s="24">
        <f>'Рейтинговая таблица организаций'!AY852</f>
        <v>80</v>
      </c>
      <c r="AE852" s="24">
        <f>'Рейтинговая таблица организаций'!AZ852</f>
        <v>100</v>
      </c>
      <c r="AF852" s="24">
        <f>'Рейтинговая таблица организаций'!BA852</f>
        <v>92</v>
      </c>
      <c r="AG852" s="24">
        <f t="shared" si="173"/>
        <v>849</v>
      </c>
      <c r="AH852" s="24" t="str">
        <f t="shared" si="173"/>
        <v>МКДОУ Мачадинский детский сад» (Шамильский  район)</v>
      </c>
      <c r="AI852" s="24">
        <f>'Рейтинговая таблица организаций'!BB852</f>
        <v>80.8</v>
      </c>
    </row>
    <row r="853" spans="1:35" x14ac:dyDescent="0.25">
      <c r="F853" s="7">
        <f>AVERAGE(F4:F852)</f>
        <v>87.293286219081267</v>
      </c>
      <c r="G853" s="7">
        <f>AVERAGE(G4:G852)</f>
        <v>88.362779740871616</v>
      </c>
      <c r="H853" s="7">
        <f>AVERAGE(H4:H852)</f>
        <v>94.892815076560666</v>
      </c>
      <c r="I853" s="7">
        <f>AVERAGE(I4:I852)</f>
        <v>90.683156654888109</v>
      </c>
      <c r="L853" s="7">
        <f>AVERAGE(L4:L852)</f>
        <v>76.937573616018852</v>
      </c>
      <c r="M853" s="7">
        <f>AVERAGE(M4:M852)</f>
        <v>82.693757361601882</v>
      </c>
      <c r="N853" s="7">
        <f>AVERAGE(N4:N852)</f>
        <v>79.591283863368673</v>
      </c>
      <c r="O853" s="7"/>
      <c r="Q853" s="7">
        <f>AVERAGE(Q4:Q852)</f>
        <v>18.374558303886925</v>
      </c>
      <c r="R853" s="7">
        <f>AVERAGE(R4:R852)</f>
        <v>28.928150765606595</v>
      </c>
      <c r="S853" s="7">
        <f>AVERAGE(S4:S852)</f>
        <v>74.607961174468826</v>
      </c>
      <c r="T853" s="7">
        <f>AVERAGE(T4:T852)</f>
        <v>39.504122497055356</v>
      </c>
      <c r="W853" s="7">
        <f>AVERAGE(W4:W852)</f>
        <v>94.603062426383985</v>
      </c>
      <c r="X853" s="7">
        <f>AVERAGE(X4:X852)</f>
        <v>95.909305064782103</v>
      </c>
      <c r="Y853" s="7">
        <f>AVERAGE(Y4:Y852)</f>
        <v>94.875147232037691</v>
      </c>
      <c r="Z853" s="7">
        <f>AVERAGE(Z4:Z852)</f>
        <v>95.18021201413427</v>
      </c>
      <c r="AC853" s="7">
        <f>AVERAGE(AC4:AC852)</f>
        <v>91.861012956419316</v>
      </c>
      <c r="AD853" s="7">
        <f>AVERAGE(AD4:AD852)</f>
        <v>92.91283863368669</v>
      </c>
      <c r="AE853" s="7">
        <f>AVERAGE(AE4:AE852)</f>
        <v>92.849234393404004</v>
      </c>
      <c r="AF853" s="7">
        <f>AVERAGE(AF4:AF852)</f>
        <v>92.46996466431095</v>
      </c>
    </row>
  </sheetData>
  <mergeCells count="40">
    <mergeCell ref="Q2:Q3"/>
    <mergeCell ref="R2:R3"/>
    <mergeCell ref="A1:A3"/>
    <mergeCell ref="B1:B3"/>
    <mergeCell ref="C1:C3"/>
    <mergeCell ref="D1:D3"/>
    <mergeCell ref="E1:E3"/>
    <mergeCell ref="F1:H1"/>
    <mergeCell ref="F2:F3"/>
    <mergeCell ref="G2:G3"/>
    <mergeCell ref="H2:H3"/>
    <mergeCell ref="L2:L3"/>
    <mergeCell ref="I1:I3"/>
    <mergeCell ref="J1:J3"/>
    <mergeCell ref="K1:K3"/>
    <mergeCell ref="L1:M1"/>
    <mergeCell ref="N1:N3"/>
    <mergeCell ref="M2:M3"/>
    <mergeCell ref="S2:S3"/>
    <mergeCell ref="Y2:Y3"/>
    <mergeCell ref="AE2:AE3"/>
    <mergeCell ref="Z1:Z3"/>
    <mergeCell ref="AA1:AA3"/>
    <mergeCell ref="P1:P3"/>
    <mergeCell ref="Q1:S1"/>
    <mergeCell ref="V1:V3"/>
    <mergeCell ref="W1:Y1"/>
    <mergeCell ref="O1:O3"/>
    <mergeCell ref="T1:T3"/>
    <mergeCell ref="U1:U3"/>
    <mergeCell ref="W2:W3"/>
    <mergeCell ref="X2:X3"/>
    <mergeCell ref="AI2:AI3"/>
    <mergeCell ref="AB1:AB3"/>
    <mergeCell ref="AC1:AE1"/>
    <mergeCell ref="AH1:AH3"/>
    <mergeCell ref="AG1:AG3"/>
    <mergeCell ref="AF1:AF3"/>
    <mergeCell ref="AC2:AC3"/>
    <mergeCell ref="AD2:AD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0"/>
  <sheetViews>
    <sheetView topLeftCell="A831" workbookViewId="0">
      <selection activeCell="C850" sqref="C850"/>
    </sheetView>
  </sheetViews>
  <sheetFormatPr defaultRowHeight="15" x14ac:dyDescent="0.25"/>
  <cols>
    <col min="1" max="1" width="9.140625" style="21"/>
    <col min="2" max="2" width="91.85546875" style="21" customWidth="1"/>
    <col min="3" max="3" width="9.140625" style="21"/>
  </cols>
  <sheetData>
    <row r="1" spans="1:3" x14ac:dyDescent="0.25">
      <c r="A1" s="21" t="s">
        <v>0</v>
      </c>
      <c r="B1" s="21" t="s">
        <v>1</v>
      </c>
      <c r="C1" s="21" t="s">
        <v>42</v>
      </c>
    </row>
    <row r="2" spans="1:3" x14ac:dyDescent="0.25">
      <c r="A2" s="21">
        <v>1</v>
      </c>
      <c r="B2" s="21" t="s">
        <v>2001</v>
      </c>
      <c r="C2" s="21">
        <v>99.2</v>
      </c>
    </row>
    <row r="3" spans="1:3" x14ac:dyDescent="0.25">
      <c r="A3" s="21">
        <v>2</v>
      </c>
      <c r="B3" s="21" t="s">
        <v>2002</v>
      </c>
      <c r="C3" s="21">
        <v>98.6</v>
      </c>
    </row>
    <row r="4" spans="1:3" x14ac:dyDescent="0.25">
      <c r="A4" s="21">
        <v>3</v>
      </c>
      <c r="B4" s="21" t="s">
        <v>1990</v>
      </c>
      <c r="C4" s="21">
        <v>97.8</v>
      </c>
    </row>
    <row r="5" spans="1:3" x14ac:dyDescent="0.25">
      <c r="A5" s="21">
        <v>4</v>
      </c>
      <c r="B5" s="21" t="s">
        <v>1934</v>
      </c>
      <c r="C5" s="21">
        <v>97</v>
      </c>
    </row>
    <row r="6" spans="1:3" x14ac:dyDescent="0.25">
      <c r="A6" s="21">
        <v>5</v>
      </c>
      <c r="B6" s="21" t="s">
        <v>2030</v>
      </c>
      <c r="C6" s="21">
        <v>96.4</v>
      </c>
    </row>
    <row r="7" spans="1:3" x14ac:dyDescent="0.25">
      <c r="A7" s="21">
        <v>6</v>
      </c>
      <c r="B7" s="21" t="s">
        <v>1884</v>
      </c>
      <c r="C7" s="21">
        <v>96</v>
      </c>
    </row>
    <row r="8" spans="1:3" x14ac:dyDescent="0.25">
      <c r="A8" s="21">
        <v>7</v>
      </c>
      <c r="B8" s="21" t="s">
        <v>1939</v>
      </c>
      <c r="C8" s="21">
        <v>96</v>
      </c>
    </row>
    <row r="9" spans="1:3" x14ac:dyDescent="0.25">
      <c r="A9" s="21">
        <v>8</v>
      </c>
      <c r="B9" s="21" t="s">
        <v>1897</v>
      </c>
      <c r="C9" s="21">
        <v>95.8</v>
      </c>
    </row>
    <row r="10" spans="1:3" x14ac:dyDescent="0.25">
      <c r="A10" s="21">
        <v>9</v>
      </c>
      <c r="B10" s="21" t="s">
        <v>1985</v>
      </c>
      <c r="C10" s="21">
        <v>95.8</v>
      </c>
    </row>
    <row r="11" spans="1:3" x14ac:dyDescent="0.25">
      <c r="A11" s="21">
        <v>10</v>
      </c>
      <c r="B11" s="21" t="s">
        <v>2013</v>
      </c>
      <c r="C11" s="21">
        <v>95.8</v>
      </c>
    </row>
    <row r="12" spans="1:3" x14ac:dyDescent="0.25">
      <c r="A12" s="21">
        <v>11</v>
      </c>
      <c r="B12" s="21" t="s">
        <v>1927</v>
      </c>
      <c r="C12" s="21">
        <v>95.4</v>
      </c>
    </row>
    <row r="13" spans="1:3" x14ac:dyDescent="0.25">
      <c r="A13" s="21">
        <v>12</v>
      </c>
      <c r="B13" s="21" t="s">
        <v>1958</v>
      </c>
      <c r="C13" s="21">
        <v>95.4</v>
      </c>
    </row>
    <row r="14" spans="1:3" x14ac:dyDescent="0.25">
      <c r="A14" s="21">
        <v>13</v>
      </c>
      <c r="B14" s="21" t="s">
        <v>2131</v>
      </c>
      <c r="C14" s="21">
        <v>95.4</v>
      </c>
    </row>
    <row r="15" spans="1:3" x14ac:dyDescent="0.25">
      <c r="A15" s="21">
        <v>14</v>
      </c>
      <c r="B15" s="21" t="s">
        <v>1880</v>
      </c>
      <c r="C15" s="21">
        <v>95.2</v>
      </c>
    </row>
    <row r="16" spans="1:3" x14ac:dyDescent="0.25">
      <c r="A16" s="21">
        <v>15</v>
      </c>
      <c r="B16" s="21" t="s">
        <v>1937</v>
      </c>
      <c r="C16" s="21">
        <v>95.2</v>
      </c>
    </row>
    <row r="17" spans="1:3" x14ac:dyDescent="0.25">
      <c r="A17" s="21">
        <v>16</v>
      </c>
      <c r="B17" s="21" t="s">
        <v>2406</v>
      </c>
      <c r="C17" s="21">
        <v>95.2</v>
      </c>
    </row>
    <row r="18" spans="1:3" x14ac:dyDescent="0.25">
      <c r="A18" s="21">
        <v>17</v>
      </c>
      <c r="B18" s="21" t="s">
        <v>1882</v>
      </c>
      <c r="C18" s="21">
        <v>95</v>
      </c>
    </row>
    <row r="19" spans="1:3" x14ac:dyDescent="0.25">
      <c r="A19" s="21">
        <v>18</v>
      </c>
      <c r="B19" s="21" t="s">
        <v>2018</v>
      </c>
      <c r="C19" s="21">
        <v>95</v>
      </c>
    </row>
    <row r="20" spans="1:3" x14ac:dyDescent="0.25">
      <c r="A20" s="21">
        <v>19</v>
      </c>
      <c r="B20" s="21" t="s">
        <v>2420</v>
      </c>
      <c r="C20" s="21">
        <v>95</v>
      </c>
    </row>
    <row r="21" spans="1:3" x14ac:dyDescent="0.25">
      <c r="A21" s="21">
        <v>20</v>
      </c>
      <c r="B21" s="21" t="s">
        <v>2414</v>
      </c>
      <c r="C21" s="21">
        <v>94.8</v>
      </c>
    </row>
    <row r="22" spans="1:3" x14ac:dyDescent="0.25">
      <c r="A22" s="21">
        <v>21</v>
      </c>
      <c r="B22" s="21" t="s">
        <v>1982</v>
      </c>
      <c r="C22" s="21">
        <v>94.6</v>
      </c>
    </row>
    <row r="23" spans="1:3" x14ac:dyDescent="0.25">
      <c r="A23" s="21">
        <v>22</v>
      </c>
      <c r="B23" s="21" t="s">
        <v>2011</v>
      </c>
      <c r="C23" s="21">
        <v>94.6</v>
      </c>
    </row>
    <row r="24" spans="1:3" x14ac:dyDescent="0.25">
      <c r="A24" s="21">
        <v>23</v>
      </c>
      <c r="B24" s="21" t="s">
        <v>1888</v>
      </c>
      <c r="C24" s="21">
        <v>94.4</v>
      </c>
    </row>
    <row r="25" spans="1:3" x14ac:dyDescent="0.25">
      <c r="A25" s="21">
        <v>24</v>
      </c>
      <c r="B25" s="21" t="s">
        <v>1898</v>
      </c>
      <c r="C25" s="21">
        <v>94.4</v>
      </c>
    </row>
    <row r="26" spans="1:3" x14ac:dyDescent="0.25">
      <c r="A26" s="21">
        <v>25</v>
      </c>
      <c r="B26" s="21" t="s">
        <v>2008</v>
      </c>
      <c r="C26" s="21">
        <v>94.4</v>
      </c>
    </row>
    <row r="27" spans="1:3" x14ac:dyDescent="0.25">
      <c r="A27" s="21">
        <v>26</v>
      </c>
      <c r="B27" s="21" t="s">
        <v>2297</v>
      </c>
      <c r="C27" s="21">
        <v>94.4</v>
      </c>
    </row>
    <row r="28" spans="1:3" x14ac:dyDescent="0.25">
      <c r="A28" s="21">
        <v>27</v>
      </c>
      <c r="B28" s="21" t="s">
        <v>1862</v>
      </c>
      <c r="C28" s="21">
        <v>94.2</v>
      </c>
    </row>
    <row r="29" spans="1:3" x14ac:dyDescent="0.25">
      <c r="A29" s="21">
        <v>28</v>
      </c>
      <c r="B29" s="21" t="s">
        <v>1890</v>
      </c>
      <c r="C29" s="21">
        <v>94.2</v>
      </c>
    </row>
    <row r="30" spans="1:3" x14ac:dyDescent="0.25">
      <c r="A30" s="21">
        <v>29</v>
      </c>
      <c r="B30" s="21" t="s">
        <v>2090</v>
      </c>
      <c r="C30" s="21">
        <v>94.2</v>
      </c>
    </row>
    <row r="31" spans="1:3" x14ac:dyDescent="0.25">
      <c r="A31" s="21">
        <v>30</v>
      </c>
      <c r="B31" s="21" t="s">
        <v>2275</v>
      </c>
      <c r="C31" s="21">
        <v>94.2</v>
      </c>
    </row>
    <row r="32" spans="1:3" x14ac:dyDescent="0.25">
      <c r="A32" s="21">
        <v>31</v>
      </c>
      <c r="B32" s="21" t="s">
        <v>1889</v>
      </c>
      <c r="C32" s="21">
        <v>94</v>
      </c>
    </row>
    <row r="33" spans="1:3" x14ac:dyDescent="0.25">
      <c r="A33" s="21">
        <v>32</v>
      </c>
      <c r="B33" s="21" t="s">
        <v>1906</v>
      </c>
      <c r="C33" s="21">
        <v>94</v>
      </c>
    </row>
    <row r="34" spans="1:3" x14ac:dyDescent="0.25">
      <c r="A34" s="21">
        <v>33</v>
      </c>
      <c r="B34" s="21" t="s">
        <v>2020</v>
      </c>
      <c r="C34" s="21">
        <v>94</v>
      </c>
    </row>
    <row r="35" spans="1:3" x14ac:dyDescent="0.25">
      <c r="A35" s="21">
        <v>34</v>
      </c>
      <c r="B35" s="21" t="s">
        <v>2032</v>
      </c>
      <c r="C35" s="21">
        <v>94</v>
      </c>
    </row>
    <row r="36" spans="1:3" x14ac:dyDescent="0.25">
      <c r="A36" s="21">
        <v>35</v>
      </c>
      <c r="B36" s="21" t="s">
        <v>1974</v>
      </c>
      <c r="C36" s="21">
        <v>93.8</v>
      </c>
    </row>
    <row r="37" spans="1:3" x14ac:dyDescent="0.25">
      <c r="A37" s="21">
        <v>36</v>
      </c>
      <c r="B37" s="21" t="s">
        <v>2034</v>
      </c>
      <c r="C37" s="21">
        <v>93.8</v>
      </c>
    </row>
    <row r="38" spans="1:3" x14ac:dyDescent="0.25">
      <c r="A38" s="21">
        <v>37</v>
      </c>
      <c r="B38" s="21" t="s">
        <v>2031</v>
      </c>
      <c r="C38" s="21">
        <v>93.6</v>
      </c>
    </row>
    <row r="39" spans="1:3" x14ac:dyDescent="0.25">
      <c r="A39" s="21">
        <v>38</v>
      </c>
      <c r="B39" s="21" t="s">
        <v>2033</v>
      </c>
      <c r="C39" s="21">
        <v>93.6</v>
      </c>
    </row>
    <row r="40" spans="1:3" x14ac:dyDescent="0.25">
      <c r="A40" s="21">
        <v>39</v>
      </c>
      <c r="B40" s="21" t="s">
        <v>1887</v>
      </c>
      <c r="C40" s="21">
        <v>93.4</v>
      </c>
    </row>
    <row r="41" spans="1:3" x14ac:dyDescent="0.25">
      <c r="A41" s="21">
        <v>40</v>
      </c>
      <c r="B41" s="21" t="s">
        <v>1949</v>
      </c>
      <c r="C41" s="21">
        <v>93.4</v>
      </c>
    </row>
    <row r="42" spans="1:3" x14ac:dyDescent="0.25">
      <c r="A42" s="21">
        <v>41</v>
      </c>
      <c r="B42" s="21" t="s">
        <v>1961</v>
      </c>
      <c r="C42" s="21">
        <v>93.4</v>
      </c>
    </row>
    <row r="43" spans="1:3" x14ac:dyDescent="0.25">
      <c r="A43" s="21">
        <v>42</v>
      </c>
      <c r="B43" s="21" t="s">
        <v>2260</v>
      </c>
      <c r="C43" s="21">
        <v>93.4</v>
      </c>
    </row>
    <row r="44" spans="1:3" x14ac:dyDescent="0.25">
      <c r="A44" s="21">
        <v>43</v>
      </c>
      <c r="B44" s="21" t="s">
        <v>2314</v>
      </c>
      <c r="C44" s="21">
        <v>93.4</v>
      </c>
    </row>
    <row r="45" spans="1:3" x14ac:dyDescent="0.25">
      <c r="A45" s="21">
        <v>44</v>
      </c>
      <c r="B45" s="21" t="s">
        <v>2012</v>
      </c>
      <c r="C45" s="21">
        <v>93.2</v>
      </c>
    </row>
    <row r="46" spans="1:3" x14ac:dyDescent="0.25">
      <c r="A46" s="21">
        <v>45</v>
      </c>
      <c r="B46" s="21" t="s">
        <v>1913</v>
      </c>
      <c r="C46" s="21">
        <v>93</v>
      </c>
    </row>
    <row r="47" spans="1:3" x14ac:dyDescent="0.25">
      <c r="A47" s="21">
        <v>46</v>
      </c>
      <c r="B47" s="21" t="s">
        <v>1988</v>
      </c>
      <c r="C47" s="21">
        <v>93</v>
      </c>
    </row>
    <row r="48" spans="1:3" x14ac:dyDescent="0.25">
      <c r="A48" s="21">
        <v>47</v>
      </c>
      <c r="B48" s="21" t="s">
        <v>1896</v>
      </c>
      <c r="C48" s="21">
        <v>92.6</v>
      </c>
    </row>
    <row r="49" spans="1:3" x14ac:dyDescent="0.25">
      <c r="A49" s="21">
        <v>48</v>
      </c>
      <c r="B49" s="21" t="s">
        <v>1969</v>
      </c>
      <c r="C49" s="21">
        <v>92.6</v>
      </c>
    </row>
    <row r="50" spans="1:3" x14ac:dyDescent="0.25">
      <c r="A50" s="21">
        <v>49</v>
      </c>
      <c r="B50" s="21" t="s">
        <v>2133</v>
      </c>
      <c r="C50" s="21">
        <v>92.6</v>
      </c>
    </row>
    <row r="51" spans="1:3" x14ac:dyDescent="0.25">
      <c r="A51" s="21">
        <v>50</v>
      </c>
      <c r="B51" s="21" t="s">
        <v>1966</v>
      </c>
      <c r="C51" s="21">
        <v>92.4</v>
      </c>
    </row>
    <row r="52" spans="1:3" x14ac:dyDescent="0.25">
      <c r="A52" s="21">
        <v>51</v>
      </c>
      <c r="B52" s="21" t="s">
        <v>1892</v>
      </c>
      <c r="C52" s="21">
        <v>92.2</v>
      </c>
    </row>
    <row r="53" spans="1:3" x14ac:dyDescent="0.25">
      <c r="A53" s="21">
        <v>52</v>
      </c>
      <c r="B53" s="21" t="s">
        <v>1929</v>
      </c>
      <c r="C53" s="21">
        <v>92.2</v>
      </c>
    </row>
    <row r="54" spans="1:3" x14ac:dyDescent="0.25">
      <c r="A54" s="21">
        <v>53</v>
      </c>
      <c r="B54" s="21" t="s">
        <v>2003</v>
      </c>
      <c r="C54" s="21">
        <v>92.2</v>
      </c>
    </row>
    <row r="55" spans="1:3" x14ac:dyDescent="0.25">
      <c r="A55" s="21">
        <v>54</v>
      </c>
      <c r="B55" s="21" t="s">
        <v>2364</v>
      </c>
      <c r="C55" s="21">
        <v>92.2</v>
      </c>
    </row>
    <row r="56" spans="1:3" x14ac:dyDescent="0.25">
      <c r="A56" s="21">
        <v>55</v>
      </c>
      <c r="B56" s="21" t="s">
        <v>1993</v>
      </c>
      <c r="C56" s="21">
        <v>92</v>
      </c>
    </row>
    <row r="57" spans="1:3" x14ac:dyDescent="0.25">
      <c r="A57" s="21">
        <v>56</v>
      </c>
      <c r="B57" s="21" t="s">
        <v>2345</v>
      </c>
      <c r="C57" s="21">
        <v>92</v>
      </c>
    </row>
    <row r="58" spans="1:3" x14ac:dyDescent="0.25">
      <c r="A58" s="21">
        <v>57</v>
      </c>
      <c r="B58" s="21" t="s">
        <v>2127</v>
      </c>
      <c r="C58" s="21">
        <v>91.8</v>
      </c>
    </row>
    <row r="59" spans="1:3" x14ac:dyDescent="0.25">
      <c r="A59" s="21">
        <v>58</v>
      </c>
      <c r="B59" s="21" t="s">
        <v>2201</v>
      </c>
      <c r="C59" s="21">
        <v>91.8</v>
      </c>
    </row>
    <row r="60" spans="1:3" x14ac:dyDescent="0.25">
      <c r="A60" s="21">
        <v>59</v>
      </c>
      <c r="B60" s="21" t="s">
        <v>2541</v>
      </c>
      <c r="C60" s="21">
        <v>91.8</v>
      </c>
    </row>
    <row r="61" spans="1:3" x14ac:dyDescent="0.25">
      <c r="A61" s="21">
        <v>60</v>
      </c>
      <c r="B61" s="21" t="s">
        <v>1848</v>
      </c>
      <c r="C61" s="21">
        <v>91.6</v>
      </c>
    </row>
    <row r="62" spans="1:3" x14ac:dyDescent="0.25">
      <c r="A62" s="21">
        <v>61</v>
      </c>
      <c r="B62" s="21" t="s">
        <v>1895</v>
      </c>
      <c r="C62" s="21">
        <v>91.6</v>
      </c>
    </row>
    <row r="63" spans="1:3" x14ac:dyDescent="0.25">
      <c r="A63" s="21">
        <v>62</v>
      </c>
      <c r="B63" s="21" t="s">
        <v>1909</v>
      </c>
      <c r="C63" s="21">
        <v>91.6</v>
      </c>
    </row>
    <row r="64" spans="1:3" x14ac:dyDescent="0.25">
      <c r="A64" s="21">
        <v>63</v>
      </c>
      <c r="B64" s="21" t="s">
        <v>1965</v>
      </c>
      <c r="C64" s="21">
        <v>91.6</v>
      </c>
    </row>
    <row r="65" spans="1:3" x14ac:dyDescent="0.25">
      <c r="A65" s="21">
        <v>64</v>
      </c>
      <c r="B65" s="21" t="s">
        <v>2007</v>
      </c>
      <c r="C65" s="21">
        <v>91.4</v>
      </c>
    </row>
    <row r="66" spans="1:3" x14ac:dyDescent="0.25">
      <c r="A66" s="21">
        <v>65</v>
      </c>
      <c r="B66" s="21" t="s">
        <v>1959</v>
      </c>
      <c r="C66" s="21">
        <v>91.2</v>
      </c>
    </row>
    <row r="67" spans="1:3" x14ac:dyDescent="0.25">
      <c r="A67" s="21">
        <v>66</v>
      </c>
      <c r="B67" s="21" t="s">
        <v>2080</v>
      </c>
      <c r="C67" s="21">
        <v>91.2</v>
      </c>
    </row>
    <row r="68" spans="1:3" x14ac:dyDescent="0.25">
      <c r="A68" s="21">
        <v>67</v>
      </c>
      <c r="B68" s="21" t="s">
        <v>1911</v>
      </c>
      <c r="C68" s="21">
        <v>91</v>
      </c>
    </row>
    <row r="69" spans="1:3" x14ac:dyDescent="0.25">
      <c r="A69" s="21">
        <v>68</v>
      </c>
      <c r="B69" s="21" t="s">
        <v>2009</v>
      </c>
      <c r="C69" s="21">
        <v>91</v>
      </c>
    </row>
    <row r="70" spans="1:3" x14ac:dyDescent="0.25">
      <c r="A70" s="21">
        <v>69</v>
      </c>
      <c r="B70" s="21" t="s">
        <v>2310</v>
      </c>
      <c r="C70" s="21">
        <v>91</v>
      </c>
    </row>
    <row r="71" spans="1:3" x14ac:dyDescent="0.25">
      <c r="A71" s="21">
        <v>70</v>
      </c>
      <c r="B71" s="21" t="s">
        <v>2064</v>
      </c>
      <c r="C71" s="21">
        <v>90.6</v>
      </c>
    </row>
    <row r="72" spans="1:3" x14ac:dyDescent="0.25">
      <c r="A72" s="21">
        <v>71</v>
      </c>
      <c r="B72" s="21" t="s">
        <v>2582</v>
      </c>
      <c r="C72" s="21">
        <v>90.6</v>
      </c>
    </row>
    <row r="73" spans="1:3" x14ac:dyDescent="0.25">
      <c r="A73" s="21">
        <v>72</v>
      </c>
      <c r="B73" s="21" t="s">
        <v>1944</v>
      </c>
      <c r="C73" s="21">
        <v>90.4</v>
      </c>
    </row>
    <row r="74" spans="1:3" x14ac:dyDescent="0.25">
      <c r="A74" s="21">
        <v>73</v>
      </c>
      <c r="B74" s="21" t="s">
        <v>1989</v>
      </c>
      <c r="C74" s="21">
        <v>90.4</v>
      </c>
    </row>
    <row r="75" spans="1:3" x14ac:dyDescent="0.25">
      <c r="A75" s="21">
        <v>74</v>
      </c>
      <c r="B75" s="21" t="s">
        <v>2298</v>
      </c>
      <c r="C75" s="21">
        <v>90.4</v>
      </c>
    </row>
    <row r="76" spans="1:3" x14ac:dyDescent="0.25">
      <c r="A76" s="21">
        <v>75</v>
      </c>
      <c r="B76" s="21" t="s">
        <v>1922</v>
      </c>
      <c r="C76" s="21">
        <v>90.2</v>
      </c>
    </row>
    <row r="77" spans="1:3" x14ac:dyDescent="0.25">
      <c r="A77" s="21">
        <v>76</v>
      </c>
      <c r="B77" s="21" t="s">
        <v>2124</v>
      </c>
      <c r="C77" s="21">
        <v>90.2</v>
      </c>
    </row>
    <row r="78" spans="1:3" x14ac:dyDescent="0.25">
      <c r="A78" s="21">
        <v>77</v>
      </c>
      <c r="B78" s="21" t="s">
        <v>2209</v>
      </c>
      <c r="C78" s="21">
        <v>90.2</v>
      </c>
    </row>
    <row r="79" spans="1:3" x14ac:dyDescent="0.25">
      <c r="A79" s="21">
        <v>78</v>
      </c>
      <c r="B79" s="21" t="s">
        <v>2424</v>
      </c>
      <c r="C79" s="21">
        <v>90.2</v>
      </c>
    </row>
    <row r="80" spans="1:3" x14ac:dyDescent="0.25">
      <c r="A80" s="21">
        <v>79</v>
      </c>
      <c r="B80" s="21" t="s">
        <v>1869</v>
      </c>
      <c r="C80" s="21">
        <v>90</v>
      </c>
    </row>
    <row r="81" spans="1:3" x14ac:dyDescent="0.25">
      <c r="A81" s="21">
        <v>80</v>
      </c>
      <c r="B81" s="21" t="s">
        <v>2118</v>
      </c>
      <c r="C81" s="21">
        <v>90</v>
      </c>
    </row>
    <row r="82" spans="1:3" x14ac:dyDescent="0.25">
      <c r="A82" s="21">
        <v>81</v>
      </c>
      <c r="B82" s="21" t="s">
        <v>1997</v>
      </c>
      <c r="C82" s="21">
        <v>89.8</v>
      </c>
    </row>
    <row r="83" spans="1:3" x14ac:dyDescent="0.25">
      <c r="A83" s="21">
        <v>82</v>
      </c>
      <c r="B83" s="21" t="s">
        <v>2464</v>
      </c>
      <c r="C83" s="21">
        <v>89.8</v>
      </c>
    </row>
    <row r="84" spans="1:3" x14ac:dyDescent="0.25">
      <c r="A84" s="21">
        <v>83</v>
      </c>
      <c r="B84" s="21" t="s">
        <v>2469</v>
      </c>
      <c r="C84" s="21">
        <v>89.8</v>
      </c>
    </row>
    <row r="85" spans="1:3" x14ac:dyDescent="0.25">
      <c r="A85" s="21">
        <v>84</v>
      </c>
      <c r="B85" s="21" t="s">
        <v>1831</v>
      </c>
      <c r="C85" s="21">
        <v>89.6</v>
      </c>
    </row>
    <row r="86" spans="1:3" x14ac:dyDescent="0.25">
      <c r="A86" s="21">
        <v>85</v>
      </c>
      <c r="B86" s="21" t="s">
        <v>1938</v>
      </c>
      <c r="C86" s="21">
        <v>89.6</v>
      </c>
    </row>
    <row r="87" spans="1:3" x14ac:dyDescent="0.25">
      <c r="A87" s="21">
        <v>86</v>
      </c>
      <c r="B87" s="21" t="s">
        <v>1953</v>
      </c>
      <c r="C87" s="21">
        <v>89.4</v>
      </c>
    </row>
    <row r="88" spans="1:3" x14ac:dyDescent="0.25">
      <c r="A88" s="21">
        <v>87</v>
      </c>
      <c r="B88" s="21" t="s">
        <v>2019</v>
      </c>
      <c r="C88" s="21">
        <v>89.4</v>
      </c>
    </row>
    <row r="89" spans="1:3" x14ac:dyDescent="0.25">
      <c r="A89" s="21">
        <v>88</v>
      </c>
      <c r="B89" s="21" t="s">
        <v>2088</v>
      </c>
      <c r="C89" s="21">
        <v>89.4</v>
      </c>
    </row>
    <row r="90" spans="1:3" x14ac:dyDescent="0.25">
      <c r="A90" s="21">
        <v>89</v>
      </c>
      <c r="B90" s="21" t="s">
        <v>2399</v>
      </c>
      <c r="C90" s="21">
        <v>89.4</v>
      </c>
    </row>
    <row r="91" spans="1:3" x14ac:dyDescent="0.25">
      <c r="A91" s="21">
        <v>90</v>
      </c>
      <c r="B91" s="21" t="s">
        <v>2466</v>
      </c>
      <c r="C91" s="21">
        <v>89.4</v>
      </c>
    </row>
    <row r="92" spans="1:3" x14ac:dyDescent="0.25">
      <c r="A92" s="21">
        <v>91</v>
      </c>
      <c r="B92" s="21" t="s">
        <v>2472</v>
      </c>
      <c r="C92" s="21">
        <v>89.4</v>
      </c>
    </row>
    <row r="93" spans="1:3" x14ac:dyDescent="0.25">
      <c r="A93" s="21">
        <v>92</v>
      </c>
      <c r="B93" s="21" t="s">
        <v>2526</v>
      </c>
      <c r="C93" s="21">
        <v>89.4</v>
      </c>
    </row>
    <row r="94" spans="1:3" x14ac:dyDescent="0.25">
      <c r="A94" s="21">
        <v>93</v>
      </c>
      <c r="B94" s="21" t="s">
        <v>2531</v>
      </c>
      <c r="C94" s="21">
        <v>89.4</v>
      </c>
    </row>
    <row r="95" spans="1:3" x14ac:dyDescent="0.25">
      <c r="A95" s="21">
        <v>94</v>
      </c>
      <c r="B95" s="21" t="s">
        <v>1868</v>
      </c>
      <c r="C95" s="21">
        <v>89.2</v>
      </c>
    </row>
    <row r="96" spans="1:3" x14ac:dyDescent="0.25">
      <c r="A96" s="21">
        <v>95</v>
      </c>
      <c r="B96" s="21" t="s">
        <v>1954</v>
      </c>
      <c r="C96" s="21">
        <v>89.2</v>
      </c>
    </row>
    <row r="97" spans="1:3" x14ac:dyDescent="0.25">
      <c r="A97" s="21">
        <v>96</v>
      </c>
      <c r="B97" s="21" t="s">
        <v>2386</v>
      </c>
      <c r="C97" s="21">
        <v>89.2</v>
      </c>
    </row>
    <row r="98" spans="1:3" x14ac:dyDescent="0.25">
      <c r="A98" s="21">
        <v>97</v>
      </c>
      <c r="B98" s="21" t="s">
        <v>2527</v>
      </c>
      <c r="C98" s="21">
        <v>89.2</v>
      </c>
    </row>
    <row r="99" spans="1:3" x14ac:dyDescent="0.25">
      <c r="A99" s="21">
        <v>98</v>
      </c>
      <c r="B99" s="21" t="s">
        <v>1925</v>
      </c>
      <c r="C99" s="21">
        <v>89</v>
      </c>
    </row>
    <row r="100" spans="1:3" x14ac:dyDescent="0.25">
      <c r="A100" s="21">
        <v>99</v>
      </c>
      <c r="B100" s="21" t="s">
        <v>2647</v>
      </c>
      <c r="C100" s="21">
        <v>89</v>
      </c>
    </row>
    <row r="101" spans="1:3" x14ac:dyDescent="0.25">
      <c r="A101" s="21">
        <v>100</v>
      </c>
      <c r="B101" s="21" t="s">
        <v>1856</v>
      </c>
      <c r="C101" s="21">
        <v>88.8</v>
      </c>
    </row>
    <row r="102" spans="1:3" x14ac:dyDescent="0.25">
      <c r="A102" s="21">
        <v>101</v>
      </c>
      <c r="B102" s="21" t="s">
        <v>1902</v>
      </c>
      <c r="C102" s="21">
        <v>88.8</v>
      </c>
    </row>
    <row r="103" spans="1:3" x14ac:dyDescent="0.25">
      <c r="A103" s="21">
        <v>102</v>
      </c>
      <c r="B103" s="21" t="s">
        <v>1973</v>
      </c>
      <c r="C103" s="21">
        <v>88.8</v>
      </c>
    </row>
    <row r="104" spans="1:3" x14ac:dyDescent="0.25">
      <c r="A104" s="21">
        <v>103</v>
      </c>
      <c r="B104" s="21" t="s">
        <v>2194</v>
      </c>
      <c r="C104" s="21">
        <v>88.8</v>
      </c>
    </row>
    <row r="105" spans="1:3" x14ac:dyDescent="0.25">
      <c r="A105" s="21">
        <v>104</v>
      </c>
      <c r="B105" s="21" t="s">
        <v>2313</v>
      </c>
      <c r="C105" s="21">
        <v>88.8</v>
      </c>
    </row>
    <row r="106" spans="1:3" x14ac:dyDescent="0.25">
      <c r="A106" s="21">
        <v>105</v>
      </c>
      <c r="B106" s="21" t="s">
        <v>2456</v>
      </c>
      <c r="C106" s="21">
        <v>88.8</v>
      </c>
    </row>
    <row r="107" spans="1:3" x14ac:dyDescent="0.25">
      <c r="A107" s="21">
        <v>106</v>
      </c>
      <c r="B107" s="21" t="s">
        <v>2584</v>
      </c>
      <c r="C107" s="21">
        <v>88.8</v>
      </c>
    </row>
    <row r="108" spans="1:3" x14ac:dyDescent="0.25">
      <c r="A108" s="21">
        <v>107</v>
      </c>
      <c r="B108" s="21" t="s">
        <v>1860</v>
      </c>
      <c r="C108" s="21">
        <v>88.6</v>
      </c>
    </row>
    <row r="109" spans="1:3" x14ac:dyDescent="0.25">
      <c r="A109" s="21">
        <v>108</v>
      </c>
      <c r="B109" s="21" t="s">
        <v>1932</v>
      </c>
      <c r="C109" s="21">
        <v>88.6</v>
      </c>
    </row>
    <row r="110" spans="1:3" x14ac:dyDescent="0.25">
      <c r="A110" s="21">
        <v>109</v>
      </c>
      <c r="B110" s="21" t="s">
        <v>2130</v>
      </c>
      <c r="C110" s="21">
        <v>88.6</v>
      </c>
    </row>
    <row r="111" spans="1:3" x14ac:dyDescent="0.25">
      <c r="A111" s="21">
        <v>110</v>
      </c>
      <c r="B111" s="21" t="s">
        <v>2164</v>
      </c>
      <c r="C111" s="21">
        <v>88.6</v>
      </c>
    </row>
    <row r="112" spans="1:3" x14ac:dyDescent="0.25">
      <c r="A112" s="21">
        <v>111</v>
      </c>
      <c r="B112" s="21" t="s">
        <v>2327</v>
      </c>
      <c r="C112" s="21">
        <v>88.6</v>
      </c>
    </row>
    <row r="113" spans="1:3" x14ac:dyDescent="0.25">
      <c r="A113" s="21">
        <v>112</v>
      </c>
      <c r="B113" s="21" t="s">
        <v>1886</v>
      </c>
      <c r="C113" s="21">
        <v>88.4</v>
      </c>
    </row>
    <row r="114" spans="1:3" x14ac:dyDescent="0.25">
      <c r="A114" s="21">
        <v>113</v>
      </c>
      <c r="B114" s="21" t="s">
        <v>1970</v>
      </c>
      <c r="C114" s="21">
        <v>88.4</v>
      </c>
    </row>
    <row r="115" spans="1:3" x14ac:dyDescent="0.25">
      <c r="A115" s="21">
        <v>114</v>
      </c>
      <c r="B115" s="21" t="s">
        <v>1994</v>
      </c>
      <c r="C115" s="21">
        <v>88.4</v>
      </c>
    </row>
    <row r="116" spans="1:3" x14ac:dyDescent="0.25">
      <c r="A116" s="21">
        <v>115</v>
      </c>
      <c r="B116" s="21" t="s">
        <v>2014</v>
      </c>
      <c r="C116" s="21">
        <v>88.4</v>
      </c>
    </row>
    <row r="117" spans="1:3" x14ac:dyDescent="0.25">
      <c r="A117" s="21">
        <v>116</v>
      </c>
      <c r="B117" s="21" t="s">
        <v>2258</v>
      </c>
      <c r="C117" s="21">
        <v>88.4</v>
      </c>
    </row>
    <row r="118" spans="1:3" x14ac:dyDescent="0.25">
      <c r="A118" s="21">
        <v>117</v>
      </c>
      <c r="B118" s="21" t="s">
        <v>1936</v>
      </c>
      <c r="C118" s="21">
        <v>88.2</v>
      </c>
    </row>
    <row r="119" spans="1:3" x14ac:dyDescent="0.25">
      <c r="A119" s="21">
        <v>118</v>
      </c>
      <c r="B119" s="21" t="s">
        <v>2136</v>
      </c>
      <c r="C119" s="21">
        <v>88.2</v>
      </c>
    </row>
    <row r="120" spans="1:3" x14ac:dyDescent="0.25">
      <c r="A120" s="21">
        <v>119</v>
      </c>
      <c r="B120" s="21" t="s">
        <v>2166</v>
      </c>
      <c r="C120" s="21">
        <v>88.2</v>
      </c>
    </row>
    <row r="121" spans="1:3" x14ac:dyDescent="0.25">
      <c r="A121" s="21">
        <v>120</v>
      </c>
      <c r="B121" s="21" t="s">
        <v>1850</v>
      </c>
      <c r="C121" s="21">
        <v>88</v>
      </c>
    </row>
    <row r="122" spans="1:3" x14ac:dyDescent="0.25">
      <c r="A122" s="21">
        <v>121</v>
      </c>
      <c r="B122" s="21" t="s">
        <v>2084</v>
      </c>
      <c r="C122" s="21">
        <v>88</v>
      </c>
    </row>
    <row r="123" spans="1:3" x14ac:dyDescent="0.25">
      <c r="A123" s="21">
        <v>122</v>
      </c>
      <c r="B123" s="21" t="s">
        <v>2291</v>
      </c>
      <c r="C123" s="21">
        <v>88</v>
      </c>
    </row>
    <row r="124" spans="1:3" x14ac:dyDescent="0.25">
      <c r="A124" s="21">
        <v>123</v>
      </c>
      <c r="B124" s="21" t="s">
        <v>2465</v>
      </c>
      <c r="C124" s="21">
        <v>88</v>
      </c>
    </row>
    <row r="125" spans="1:3" x14ac:dyDescent="0.25">
      <c r="A125" s="21">
        <v>124</v>
      </c>
      <c r="B125" s="21" t="s">
        <v>1866</v>
      </c>
      <c r="C125" s="21">
        <v>87.8</v>
      </c>
    </row>
    <row r="126" spans="1:3" x14ac:dyDescent="0.25">
      <c r="A126" s="21">
        <v>125</v>
      </c>
      <c r="B126" s="21" t="s">
        <v>1885</v>
      </c>
      <c r="C126" s="21">
        <v>87.8</v>
      </c>
    </row>
    <row r="127" spans="1:3" x14ac:dyDescent="0.25">
      <c r="A127" s="21">
        <v>126</v>
      </c>
      <c r="B127" s="21" t="s">
        <v>1981</v>
      </c>
      <c r="C127" s="21">
        <v>87.8</v>
      </c>
    </row>
    <row r="128" spans="1:3" x14ac:dyDescent="0.25">
      <c r="A128" s="21">
        <v>127</v>
      </c>
      <c r="B128" s="21" t="s">
        <v>2129</v>
      </c>
      <c r="C128" s="21">
        <v>87.8</v>
      </c>
    </row>
    <row r="129" spans="1:3" x14ac:dyDescent="0.25">
      <c r="A129" s="21">
        <v>128</v>
      </c>
      <c r="B129" s="21" t="s">
        <v>2139</v>
      </c>
      <c r="C129" s="21">
        <v>87.8</v>
      </c>
    </row>
    <row r="130" spans="1:3" x14ac:dyDescent="0.25">
      <c r="A130" s="21">
        <v>129</v>
      </c>
      <c r="B130" s="21" t="s">
        <v>2250</v>
      </c>
      <c r="C130" s="21">
        <v>87.8</v>
      </c>
    </row>
    <row r="131" spans="1:3" x14ac:dyDescent="0.25">
      <c r="A131" s="21">
        <v>130</v>
      </c>
      <c r="B131" s="21" t="s">
        <v>2577</v>
      </c>
      <c r="C131" s="21">
        <v>87.8</v>
      </c>
    </row>
    <row r="132" spans="1:3" x14ac:dyDescent="0.25">
      <c r="A132" s="21">
        <v>131</v>
      </c>
      <c r="B132" s="21" t="s">
        <v>1828</v>
      </c>
      <c r="C132" s="21">
        <v>87.6</v>
      </c>
    </row>
    <row r="133" spans="1:3" x14ac:dyDescent="0.25">
      <c r="A133" s="21">
        <v>132</v>
      </c>
      <c r="B133" s="21" t="s">
        <v>1962</v>
      </c>
      <c r="C133" s="21">
        <v>87.6</v>
      </c>
    </row>
    <row r="134" spans="1:3" x14ac:dyDescent="0.25">
      <c r="A134" s="21">
        <v>133</v>
      </c>
      <c r="B134" s="21" t="s">
        <v>2422</v>
      </c>
      <c r="C134" s="21">
        <v>87.6</v>
      </c>
    </row>
    <row r="135" spans="1:3" x14ac:dyDescent="0.25">
      <c r="A135" s="21">
        <v>134</v>
      </c>
      <c r="B135" s="21" t="s">
        <v>2504</v>
      </c>
      <c r="C135" s="21">
        <v>87.6</v>
      </c>
    </row>
    <row r="136" spans="1:3" x14ac:dyDescent="0.25">
      <c r="A136" s="21">
        <v>135</v>
      </c>
      <c r="B136" s="21" t="s">
        <v>2268</v>
      </c>
      <c r="C136" s="21">
        <v>87.4</v>
      </c>
    </row>
    <row r="137" spans="1:3" x14ac:dyDescent="0.25">
      <c r="A137" s="21">
        <v>136</v>
      </c>
      <c r="B137" s="21" t="s">
        <v>2457</v>
      </c>
      <c r="C137" s="21">
        <v>87.4</v>
      </c>
    </row>
    <row r="138" spans="1:3" x14ac:dyDescent="0.25">
      <c r="A138" s="21">
        <v>137</v>
      </c>
      <c r="B138" s="21" t="s">
        <v>2624</v>
      </c>
      <c r="C138" s="21">
        <v>87.4</v>
      </c>
    </row>
    <row r="139" spans="1:3" x14ac:dyDescent="0.25">
      <c r="A139" s="21">
        <v>138</v>
      </c>
      <c r="B139" s="21" t="s">
        <v>1827</v>
      </c>
      <c r="C139" s="21">
        <v>87.2</v>
      </c>
    </row>
    <row r="140" spans="1:3" x14ac:dyDescent="0.25">
      <c r="A140" s="21">
        <v>139</v>
      </c>
      <c r="B140" s="21" t="s">
        <v>1879</v>
      </c>
      <c r="C140" s="21">
        <v>87.2</v>
      </c>
    </row>
    <row r="141" spans="1:3" x14ac:dyDescent="0.25">
      <c r="A141" s="21">
        <v>140</v>
      </c>
      <c r="B141" s="21" t="s">
        <v>1905</v>
      </c>
      <c r="C141" s="21">
        <v>87.2</v>
      </c>
    </row>
    <row r="142" spans="1:3" x14ac:dyDescent="0.25">
      <c r="A142" s="21">
        <v>141</v>
      </c>
      <c r="B142" s="21" t="s">
        <v>2016</v>
      </c>
      <c r="C142" s="21">
        <v>87.2</v>
      </c>
    </row>
    <row r="143" spans="1:3" x14ac:dyDescent="0.25">
      <c r="A143" s="21">
        <v>142</v>
      </c>
      <c r="B143" s="21" t="s">
        <v>2254</v>
      </c>
      <c r="C143" s="21">
        <v>87.2</v>
      </c>
    </row>
    <row r="144" spans="1:3" x14ac:dyDescent="0.25">
      <c r="A144" s="21">
        <v>143</v>
      </c>
      <c r="B144" s="21" t="s">
        <v>2378</v>
      </c>
      <c r="C144" s="21">
        <v>87.2</v>
      </c>
    </row>
    <row r="145" spans="1:3" x14ac:dyDescent="0.25">
      <c r="A145" s="21">
        <v>144</v>
      </c>
      <c r="B145" s="21" t="s">
        <v>1977</v>
      </c>
      <c r="C145" s="21">
        <v>87</v>
      </c>
    </row>
    <row r="146" spans="1:3" x14ac:dyDescent="0.25">
      <c r="A146" s="21">
        <v>145</v>
      </c>
      <c r="B146" s="21" t="s">
        <v>2035</v>
      </c>
      <c r="C146" s="21">
        <v>87</v>
      </c>
    </row>
    <row r="147" spans="1:3" x14ac:dyDescent="0.25">
      <c r="A147" s="21">
        <v>146</v>
      </c>
      <c r="B147" s="21" t="s">
        <v>2237</v>
      </c>
      <c r="C147" s="21">
        <v>87</v>
      </c>
    </row>
    <row r="148" spans="1:3" x14ac:dyDescent="0.25">
      <c r="A148" s="21">
        <v>147</v>
      </c>
      <c r="B148" s="21" t="s">
        <v>2493</v>
      </c>
      <c r="C148" s="21">
        <v>87</v>
      </c>
    </row>
    <row r="149" spans="1:3" x14ac:dyDescent="0.25">
      <c r="A149" s="21">
        <v>148</v>
      </c>
      <c r="B149" s="21" t="s">
        <v>1926</v>
      </c>
      <c r="C149" s="21">
        <v>86.8</v>
      </c>
    </row>
    <row r="150" spans="1:3" x14ac:dyDescent="0.25">
      <c r="A150" s="21">
        <v>149</v>
      </c>
      <c r="B150" s="21" t="s">
        <v>1991</v>
      </c>
      <c r="C150" s="21">
        <v>86.8</v>
      </c>
    </row>
    <row r="151" spans="1:3" x14ac:dyDescent="0.25">
      <c r="A151" s="21">
        <v>150</v>
      </c>
      <c r="B151" s="21" t="s">
        <v>2233</v>
      </c>
      <c r="C151" s="21">
        <v>86.8</v>
      </c>
    </row>
    <row r="152" spans="1:3" x14ac:dyDescent="0.25">
      <c r="A152" s="21">
        <v>151</v>
      </c>
      <c r="B152" s="21" t="s">
        <v>2432</v>
      </c>
      <c r="C152" s="21">
        <v>86.8</v>
      </c>
    </row>
    <row r="153" spans="1:3" x14ac:dyDescent="0.25">
      <c r="A153" s="21">
        <v>152</v>
      </c>
      <c r="B153" s="21" t="s">
        <v>1894</v>
      </c>
      <c r="C153" s="21">
        <v>86.6</v>
      </c>
    </row>
    <row r="154" spans="1:3" x14ac:dyDescent="0.25">
      <c r="A154" s="21">
        <v>153</v>
      </c>
      <c r="B154" s="21" t="s">
        <v>1992</v>
      </c>
      <c r="C154" s="21">
        <v>86.6</v>
      </c>
    </row>
    <row r="155" spans="1:3" x14ac:dyDescent="0.25">
      <c r="A155" s="21">
        <v>154</v>
      </c>
      <c r="B155" s="21" t="s">
        <v>1999</v>
      </c>
      <c r="C155" s="21">
        <v>86.6</v>
      </c>
    </row>
    <row r="156" spans="1:3" x14ac:dyDescent="0.25">
      <c r="A156" s="21">
        <v>155</v>
      </c>
      <c r="B156" s="21" t="s">
        <v>2463</v>
      </c>
      <c r="C156" s="21">
        <v>86.6</v>
      </c>
    </row>
    <row r="157" spans="1:3" x14ac:dyDescent="0.25">
      <c r="A157" s="21">
        <v>156</v>
      </c>
      <c r="B157" s="21" t="s">
        <v>2475</v>
      </c>
      <c r="C157" s="21">
        <v>86.6</v>
      </c>
    </row>
    <row r="158" spans="1:3" x14ac:dyDescent="0.25">
      <c r="A158" s="21">
        <v>157</v>
      </c>
      <c r="B158" s="21" t="s">
        <v>2524</v>
      </c>
      <c r="C158" s="21">
        <v>86.6</v>
      </c>
    </row>
    <row r="159" spans="1:3" x14ac:dyDescent="0.25">
      <c r="A159" s="21">
        <v>158</v>
      </c>
      <c r="B159" s="21" t="s">
        <v>2065</v>
      </c>
      <c r="C159" s="21">
        <v>86.4</v>
      </c>
    </row>
    <row r="160" spans="1:3" x14ac:dyDescent="0.25">
      <c r="A160" s="21">
        <v>159</v>
      </c>
      <c r="B160" s="21" t="s">
        <v>2208</v>
      </c>
      <c r="C160" s="21">
        <v>86.4</v>
      </c>
    </row>
    <row r="161" spans="1:3" x14ac:dyDescent="0.25">
      <c r="A161" s="21">
        <v>160</v>
      </c>
      <c r="B161" s="21" t="s">
        <v>2388</v>
      </c>
      <c r="C161" s="21">
        <v>86.4</v>
      </c>
    </row>
    <row r="162" spans="1:3" x14ac:dyDescent="0.25">
      <c r="A162" s="21">
        <v>161</v>
      </c>
      <c r="B162" s="21" t="s">
        <v>2421</v>
      </c>
      <c r="C162" s="21">
        <v>86.4</v>
      </c>
    </row>
    <row r="163" spans="1:3" x14ac:dyDescent="0.25">
      <c r="A163" s="21">
        <v>162</v>
      </c>
      <c r="B163" s="21" t="s">
        <v>2423</v>
      </c>
      <c r="C163" s="21">
        <v>86.4</v>
      </c>
    </row>
    <row r="164" spans="1:3" x14ac:dyDescent="0.25">
      <c r="A164" s="21">
        <v>163</v>
      </c>
      <c r="B164" s="21" t="s">
        <v>1903</v>
      </c>
      <c r="C164" s="21">
        <v>86.2</v>
      </c>
    </row>
    <row r="165" spans="1:3" x14ac:dyDescent="0.25">
      <c r="A165" s="21">
        <v>164</v>
      </c>
      <c r="B165" s="21" t="s">
        <v>1928</v>
      </c>
      <c r="C165" s="21">
        <v>86.2</v>
      </c>
    </row>
    <row r="166" spans="1:3" x14ac:dyDescent="0.25">
      <c r="A166" s="21">
        <v>165</v>
      </c>
      <c r="B166" s="21" t="s">
        <v>2097</v>
      </c>
      <c r="C166" s="21">
        <v>86.2</v>
      </c>
    </row>
    <row r="167" spans="1:3" x14ac:dyDescent="0.25">
      <c r="A167" s="21">
        <v>166</v>
      </c>
      <c r="B167" s="21" t="s">
        <v>2341</v>
      </c>
      <c r="C167" s="21">
        <v>86.2</v>
      </c>
    </row>
    <row r="168" spans="1:3" x14ac:dyDescent="0.25">
      <c r="A168" s="21">
        <v>167</v>
      </c>
      <c r="B168" s="21" t="s">
        <v>2409</v>
      </c>
      <c r="C168" s="21">
        <v>86.2</v>
      </c>
    </row>
    <row r="169" spans="1:3" x14ac:dyDescent="0.25">
      <c r="A169" s="21">
        <v>168</v>
      </c>
      <c r="B169" s="21" t="s">
        <v>2354</v>
      </c>
      <c r="C169" s="21">
        <v>86</v>
      </c>
    </row>
    <row r="170" spans="1:3" x14ac:dyDescent="0.25">
      <c r="A170" s="21">
        <v>169</v>
      </c>
      <c r="B170" s="21" t="s">
        <v>2646</v>
      </c>
      <c r="C170" s="21">
        <v>86</v>
      </c>
    </row>
    <row r="171" spans="1:3" x14ac:dyDescent="0.25">
      <c r="A171" s="21">
        <v>170</v>
      </c>
      <c r="B171" s="21" t="s">
        <v>2039</v>
      </c>
      <c r="C171" s="21">
        <v>85.8</v>
      </c>
    </row>
    <row r="172" spans="1:3" x14ac:dyDescent="0.25">
      <c r="A172" s="21">
        <v>171</v>
      </c>
      <c r="B172" s="21" t="s">
        <v>2114</v>
      </c>
      <c r="C172" s="21">
        <v>85.8</v>
      </c>
    </row>
    <row r="173" spans="1:3" x14ac:dyDescent="0.25">
      <c r="A173" s="21">
        <v>172</v>
      </c>
      <c r="B173" s="21" t="s">
        <v>2235</v>
      </c>
      <c r="C173" s="21">
        <v>85.8</v>
      </c>
    </row>
    <row r="174" spans="1:3" x14ac:dyDescent="0.25">
      <c r="A174" s="21">
        <v>173</v>
      </c>
      <c r="B174" s="21" t="s">
        <v>2251</v>
      </c>
      <c r="C174" s="21">
        <v>85.8</v>
      </c>
    </row>
    <row r="175" spans="1:3" x14ac:dyDescent="0.25">
      <c r="A175" s="21">
        <v>174</v>
      </c>
      <c r="B175" s="21" t="s">
        <v>2528</v>
      </c>
      <c r="C175" s="21">
        <v>85.8</v>
      </c>
    </row>
    <row r="176" spans="1:3" x14ac:dyDescent="0.25">
      <c r="A176" s="21">
        <v>175</v>
      </c>
      <c r="B176" s="21" t="s">
        <v>2078</v>
      </c>
      <c r="C176" s="21">
        <v>85.6</v>
      </c>
    </row>
    <row r="177" spans="1:3" x14ac:dyDescent="0.25">
      <c r="A177" s="21">
        <v>176</v>
      </c>
      <c r="B177" s="21" t="s">
        <v>2264</v>
      </c>
      <c r="C177" s="21">
        <v>85.6</v>
      </c>
    </row>
    <row r="178" spans="1:3" x14ac:dyDescent="0.25">
      <c r="A178" s="21">
        <v>177</v>
      </c>
      <c r="B178" s="21" t="s">
        <v>2273</v>
      </c>
      <c r="C178" s="21">
        <v>85.6</v>
      </c>
    </row>
    <row r="179" spans="1:3" x14ac:dyDescent="0.25">
      <c r="A179" s="21">
        <v>178</v>
      </c>
      <c r="B179" s="21" t="s">
        <v>2357</v>
      </c>
      <c r="C179" s="21">
        <v>85.6</v>
      </c>
    </row>
    <row r="180" spans="1:3" x14ac:dyDescent="0.25">
      <c r="A180" s="21">
        <v>179</v>
      </c>
      <c r="B180" s="21" t="s">
        <v>1836</v>
      </c>
      <c r="C180" s="21">
        <v>85.4</v>
      </c>
    </row>
    <row r="181" spans="1:3" x14ac:dyDescent="0.25">
      <c r="A181" s="21">
        <v>180</v>
      </c>
      <c r="B181" s="21" t="s">
        <v>1941</v>
      </c>
      <c r="C181" s="21">
        <v>85.4</v>
      </c>
    </row>
    <row r="182" spans="1:3" x14ac:dyDescent="0.25">
      <c r="A182" s="21">
        <v>181</v>
      </c>
      <c r="B182" s="21" t="s">
        <v>2004</v>
      </c>
      <c r="C182" s="21">
        <v>85.4</v>
      </c>
    </row>
    <row r="183" spans="1:3" x14ac:dyDescent="0.25">
      <c r="A183" s="21">
        <v>182</v>
      </c>
      <c r="B183" s="21" t="s">
        <v>2272</v>
      </c>
      <c r="C183" s="21">
        <v>85.4</v>
      </c>
    </row>
    <row r="184" spans="1:3" x14ac:dyDescent="0.25">
      <c r="A184" s="21">
        <v>183</v>
      </c>
      <c r="B184" s="21" t="s">
        <v>2382</v>
      </c>
      <c r="C184" s="21">
        <v>85.4</v>
      </c>
    </row>
    <row r="185" spans="1:3" x14ac:dyDescent="0.25">
      <c r="A185" s="21">
        <v>184</v>
      </c>
      <c r="B185" s="21" t="s">
        <v>2437</v>
      </c>
      <c r="C185" s="21">
        <v>85.4</v>
      </c>
    </row>
    <row r="186" spans="1:3" x14ac:dyDescent="0.25">
      <c r="A186" s="21">
        <v>185</v>
      </c>
      <c r="B186" s="21" t="s">
        <v>1891</v>
      </c>
      <c r="C186" s="21">
        <v>85.2</v>
      </c>
    </row>
    <row r="187" spans="1:3" x14ac:dyDescent="0.25">
      <c r="A187" s="21">
        <v>186</v>
      </c>
      <c r="B187" s="21" t="s">
        <v>2071</v>
      </c>
      <c r="C187" s="21">
        <v>85.2</v>
      </c>
    </row>
    <row r="188" spans="1:3" x14ac:dyDescent="0.25">
      <c r="A188" s="21">
        <v>187</v>
      </c>
      <c r="B188" s="21" t="s">
        <v>2092</v>
      </c>
      <c r="C188" s="21">
        <v>85.2</v>
      </c>
    </row>
    <row r="189" spans="1:3" x14ac:dyDescent="0.25">
      <c r="A189" s="21">
        <v>188</v>
      </c>
      <c r="B189" s="21" t="s">
        <v>2263</v>
      </c>
      <c r="C189" s="21">
        <v>85.2</v>
      </c>
    </row>
    <row r="190" spans="1:3" x14ac:dyDescent="0.25">
      <c r="A190" s="21">
        <v>189</v>
      </c>
      <c r="B190" s="21" t="s">
        <v>2553</v>
      </c>
      <c r="C190" s="21">
        <v>85.2</v>
      </c>
    </row>
    <row r="191" spans="1:3" x14ac:dyDescent="0.25">
      <c r="A191" s="21">
        <v>190</v>
      </c>
      <c r="B191" s="21" t="s">
        <v>1874</v>
      </c>
      <c r="C191" s="21">
        <v>85</v>
      </c>
    </row>
    <row r="192" spans="1:3" x14ac:dyDescent="0.25">
      <c r="A192" s="21">
        <v>191</v>
      </c>
      <c r="B192" s="21" t="s">
        <v>1930</v>
      </c>
      <c r="C192" s="21">
        <v>85</v>
      </c>
    </row>
    <row r="193" spans="1:3" x14ac:dyDescent="0.25">
      <c r="A193" s="21">
        <v>192</v>
      </c>
      <c r="B193" s="21" t="s">
        <v>1987</v>
      </c>
      <c r="C193" s="21">
        <v>85</v>
      </c>
    </row>
    <row r="194" spans="1:3" x14ac:dyDescent="0.25">
      <c r="A194" s="21">
        <v>193</v>
      </c>
      <c r="B194" s="21" t="s">
        <v>2023</v>
      </c>
      <c r="C194" s="21">
        <v>85</v>
      </c>
    </row>
    <row r="195" spans="1:3" x14ac:dyDescent="0.25">
      <c r="A195" s="21">
        <v>194</v>
      </c>
      <c r="B195" s="21" t="s">
        <v>2289</v>
      </c>
      <c r="C195" s="21">
        <v>85</v>
      </c>
    </row>
    <row r="196" spans="1:3" x14ac:dyDescent="0.25">
      <c r="A196" s="21">
        <v>195</v>
      </c>
      <c r="B196" s="21" t="s">
        <v>2342</v>
      </c>
      <c r="C196" s="21">
        <v>85</v>
      </c>
    </row>
    <row r="197" spans="1:3" x14ac:dyDescent="0.25">
      <c r="A197" s="21">
        <v>196</v>
      </c>
      <c r="B197" s="21" t="s">
        <v>2385</v>
      </c>
      <c r="C197" s="21">
        <v>85</v>
      </c>
    </row>
    <row r="198" spans="1:3" x14ac:dyDescent="0.25">
      <c r="A198" s="21">
        <v>197</v>
      </c>
      <c r="B198" s="21" t="s">
        <v>1998</v>
      </c>
      <c r="C198" s="21">
        <v>84.8</v>
      </c>
    </row>
    <row r="199" spans="1:3" x14ac:dyDescent="0.25">
      <c r="A199" s="21">
        <v>198</v>
      </c>
      <c r="B199" s="21" t="s">
        <v>2049</v>
      </c>
      <c r="C199" s="21">
        <v>84.8</v>
      </c>
    </row>
    <row r="200" spans="1:3" x14ac:dyDescent="0.25">
      <c r="A200" s="21">
        <v>199</v>
      </c>
      <c r="B200" s="21" t="s">
        <v>2072</v>
      </c>
      <c r="C200" s="21">
        <v>84.8</v>
      </c>
    </row>
    <row r="201" spans="1:3" x14ac:dyDescent="0.25">
      <c r="A201" s="21">
        <v>200</v>
      </c>
      <c r="B201" s="21" t="s">
        <v>2266</v>
      </c>
      <c r="C201" s="21">
        <v>84.8</v>
      </c>
    </row>
    <row r="202" spans="1:3" x14ac:dyDescent="0.25">
      <c r="A202" s="21">
        <v>201</v>
      </c>
      <c r="B202" s="21" t="s">
        <v>2294</v>
      </c>
      <c r="C202" s="21">
        <v>84.8</v>
      </c>
    </row>
    <row r="203" spans="1:3" x14ac:dyDescent="0.25">
      <c r="A203" s="21">
        <v>202</v>
      </c>
      <c r="B203" s="21" t="s">
        <v>2656</v>
      </c>
      <c r="C203" s="21">
        <v>84.8</v>
      </c>
    </row>
    <row r="204" spans="1:3" x14ac:dyDescent="0.25">
      <c r="A204" s="21">
        <v>203</v>
      </c>
      <c r="B204" s="21" t="s">
        <v>1901</v>
      </c>
      <c r="C204" s="21">
        <v>84.6</v>
      </c>
    </row>
    <row r="205" spans="1:3" x14ac:dyDescent="0.25">
      <c r="A205" s="21">
        <v>204</v>
      </c>
      <c r="B205" s="21" t="s">
        <v>1951</v>
      </c>
      <c r="C205" s="21">
        <v>84.6</v>
      </c>
    </row>
    <row r="206" spans="1:3" x14ac:dyDescent="0.25">
      <c r="A206" s="21">
        <v>205</v>
      </c>
      <c r="B206" s="21" t="s">
        <v>2021</v>
      </c>
      <c r="C206" s="21">
        <v>84.6</v>
      </c>
    </row>
    <row r="207" spans="1:3" x14ac:dyDescent="0.25">
      <c r="A207" s="21">
        <v>206</v>
      </c>
      <c r="B207" s="21" t="s">
        <v>2225</v>
      </c>
      <c r="C207" s="21">
        <v>84.6</v>
      </c>
    </row>
    <row r="208" spans="1:3" x14ac:dyDescent="0.25">
      <c r="A208" s="21">
        <v>207</v>
      </c>
      <c r="B208" s="21" t="s">
        <v>2248</v>
      </c>
      <c r="C208" s="21">
        <v>84.6</v>
      </c>
    </row>
    <row r="209" spans="1:3" x14ac:dyDescent="0.25">
      <c r="A209" s="21">
        <v>208</v>
      </c>
      <c r="B209" s="21" t="s">
        <v>2347</v>
      </c>
      <c r="C209" s="21">
        <v>84.6</v>
      </c>
    </row>
    <row r="210" spans="1:3" x14ac:dyDescent="0.25">
      <c r="A210" s="21">
        <v>209</v>
      </c>
      <c r="B210" s="21" t="s">
        <v>2525</v>
      </c>
      <c r="C210" s="21">
        <v>84.6</v>
      </c>
    </row>
    <row r="211" spans="1:3" x14ac:dyDescent="0.25">
      <c r="A211" s="21">
        <v>210</v>
      </c>
      <c r="B211" s="21" t="s">
        <v>2569</v>
      </c>
      <c r="C211" s="21">
        <v>84.6</v>
      </c>
    </row>
    <row r="212" spans="1:3" x14ac:dyDescent="0.25">
      <c r="A212" s="21">
        <v>211</v>
      </c>
      <c r="B212" s="21" t="s">
        <v>1846</v>
      </c>
      <c r="C212" s="21">
        <v>84.4</v>
      </c>
    </row>
    <row r="213" spans="1:3" x14ac:dyDescent="0.25">
      <c r="A213" s="21">
        <v>212</v>
      </c>
      <c r="B213" s="21" t="s">
        <v>1907</v>
      </c>
      <c r="C213" s="21">
        <v>84.4</v>
      </c>
    </row>
    <row r="214" spans="1:3" x14ac:dyDescent="0.25">
      <c r="A214" s="21">
        <v>213</v>
      </c>
      <c r="B214" s="21" t="s">
        <v>1945</v>
      </c>
      <c r="C214" s="21">
        <v>84.4</v>
      </c>
    </row>
    <row r="215" spans="1:3" x14ac:dyDescent="0.25">
      <c r="A215" s="21">
        <v>214</v>
      </c>
      <c r="B215" s="21" t="s">
        <v>2068</v>
      </c>
      <c r="C215" s="21">
        <v>84.4</v>
      </c>
    </row>
    <row r="216" spans="1:3" x14ac:dyDescent="0.25">
      <c r="A216" s="21">
        <v>215</v>
      </c>
      <c r="B216" s="21" t="s">
        <v>2119</v>
      </c>
      <c r="C216" s="21">
        <v>84.4</v>
      </c>
    </row>
    <row r="217" spans="1:3" x14ac:dyDescent="0.25">
      <c r="A217" s="21">
        <v>216</v>
      </c>
      <c r="B217" s="21" t="s">
        <v>2134</v>
      </c>
      <c r="C217" s="21">
        <v>84.4</v>
      </c>
    </row>
    <row r="218" spans="1:3" x14ac:dyDescent="0.25">
      <c r="A218" s="21">
        <v>217</v>
      </c>
      <c r="B218" s="21" t="s">
        <v>2307</v>
      </c>
      <c r="C218" s="21">
        <v>84.4</v>
      </c>
    </row>
    <row r="219" spans="1:3" x14ac:dyDescent="0.25">
      <c r="A219" s="21">
        <v>218</v>
      </c>
      <c r="B219" s="21" t="s">
        <v>2486</v>
      </c>
      <c r="C219" s="21">
        <v>84.4</v>
      </c>
    </row>
    <row r="220" spans="1:3" x14ac:dyDescent="0.25">
      <c r="A220" s="21">
        <v>219</v>
      </c>
      <c r="B220" s="21" t="s">
        <v>2598</v>
      </c>
      <c r="C220" s="21">
        <v>84.4</v>
      </c>
    </row>
    <row r="221" spans="1:3" x14ac:dyDescent="0.25">
      <c r="A221" s="21">
        <v>220</v>
      </c>
      <c r="B221" s="21" t="s">
        <v>1858</v>
      </c>
      <c r="C221" s="21">
        <v>84.2</v>
      </c>
    </row>
    <row r="222" spans="1:3" x14ac:dyDescent="0.25">
      <c r="A222" s="21">
        <v>221</v>
      </c>
      <c r="B222" s="21" t="s">
        <v>1955</v>
      </c>
      <c r="C222" s="21">
        <v>84.2</v>
      </c>
    </row>
    <row r="223" spans="1:3" x14ac:dyDescent="0.25">
      <c r="A223" s="21">
        <v>222</v>
      </c>
      <c r="B223" s="21" t="s">
        <v>2029</v>
      </c>
      <c r="C223" s="21">
        <v>84.2</v>
      </c>
    </row>
    <row r="224" spans="1:3" x14ac:dyDescent="0.25">
      <c r="A224" s="21">
        <v>223</v>
      </c>
      <c r="B224" s="21" t="s">
        <v>2055</v>
      </c>
      <c r="C224" s="21">
        <v>84.2</v>
      </c>
    </row>
    <row r="225" spans="1:3" x14ac:dyDescent="0.25">
      <c r="A225" s="21">
        <v>224</v>
      </c>
      <c r="B225" s="21" t="s">
        <v>2115</v>
      </c>
      <c r="C225" s="21">
        <v>84.2</v>
      </c>
    </row>
    <row r="226" spans="1:3" x14ac:dyDescent="0.25">
      <c r="A226" s="21">
        <v>225</v>
      </c>
      <c r="B226" s="21" t="s">
        <v>2189</v>
      </c>
      <c r="C226" s="21">
        <v>84.2</v>
      </c>
    </row>
    <row r="227" spans="1:3" x14ac:dyDescent="0.25">
      <c r="A227" s="21">
        <v>226</v>
      </c>
      <c r="B227" s="21" t="s">
        <v>2253</v>
      </c>
      <c r="C227" s="21">
        <v>84.2</v>
      </c>
    </row>
    <row r="228" spans="1:3" x14ac:dyDescent="0.25">
      <c r="A228" s="21">
        <v>227</v>
      </c>
      <c r="B228" s="21" t="s">
        <v>2259</v>
      </c>
      <c r="C228" s="21">
        <v>84.2</v>
      </c>
    </row>
    <row r="229" spans="1:3" x14ac:dyDescent="0.25">
      <c r="A229" s="21">
        <v>228</v>
      </c>
      <c r="B229" s="21" t="s">
        <v>2280</v>
      </c>
      <c r="C229" s="21">
        <v>84.2</v>
      </c>
    </row>
    <row r="230" spans="1:3" x14ac:dyDescent="0.25">
      <c r="A230" s="21">
        <v>229</v>
      </c>
      <c r="B230" s="21" t="s">
        <v>2334</v>
      </c>
      <c r="C230" s="21">
        <v>84.2</v>
      </c>
    </row>
    <row r="231" spans="1:3" x14ac:dyDescent="0.25">
      <c r="A231" s="21">
        <v>230</v>
      </c>
      <c r="B231" s="21" t="s">
        <v>2408</v>
      </c>
      <c r="C231" s="21">
        <v>84.2</v>
      </c>
    </row>
    <row r="232" spans="1:3" x14ac:dyDescent="0.25">
      <c r="A232" s="21">
        <v>231</v>
      </c>
      <c r="B232" s="21" t="s">
        <v>2474</v>
      </c>
      <c r="C232" s="21">
        <v>84.2</v>
      </c>
    </row>
    <row r="233" spans="1:3" x14ac:dyDescent="0.25">
      <c r="A233" s="21">
        <v>232</v>
      </c>
      <c r="B233" s="21" t="s">
        <v>2640</v>
      </c>
      <c r="C233" s="21">
        <v>84.2</v>
      </c>
    </row>
    <row r="234" spans="1:3" x14ac:dyDescent="0.25">
      <c r="A234" s="21">
        <v>233</v>
      </c>
      <c r="B234" s="21" t="s">
        <v>1830</v>
      </c>
      <c r="C234" s="21">
        <v>84</v>
      </c>
    </row>
    <row r="235" spans="1:3" x14ac:dyDescent="0.25">
      <c r="A235" s="21">
        <v>234</v>
      </c>
      <c r="B235" s="21" t="s">
        <v>1986</v>
      </c>
      <c r="C235" s="21">
        <v>84</v>
      </c>
    </row>
    <row r="236" spans="1:3" x14ac:dyDescent="0.25">
      <c r="A236" s="21">
        <v>235</v>
      </c>
      <c r="B236" s="21" t="s">
        <v>2287</v>
      </c>
      <c r="C236" s="21">
        <v>84</v>
      </c>
    </row>
    <row r="237" spans="1:3" x14ac:dyDescent="0.25">
      <c r="A237" s="21">
        <v>236</v>
      </c>
      <c r="B237" s="21" t="s">
        <v>2442</v>
      </c>
      <c r="C237" s="21">
        <v>84</v>
      </c>
    </row>
    <row r="238" spans="1:3" x14ac:dyDescent="0.25">
      <c r="A238" s="21">
        <v>237</v>
      </c>
      <c r="B238" s="21" t="s">
        <v>1964</v>
      </c>
      <c r="C238" s="21">
        <v>83.8</v>
      </c>
    </row>
    <row r="239" spans="1:3" x14ac:dyDescent="0.25">
      <c r="A239" s="21">
        <v>238</v>
      </c>
      <c r="B239" s="21" t="s">
        <v>1968</v>
      </c>
      <c r="C239" s="21">
        <v>83.8</v>
      </c>
    </row>
    <row r="240" spans="1:3" x14ac:dyDescent="0.25">
      <c r="A240" s="21">
        <v>239</v>
      </c>
      <c r="B240" s="21" t="s">
        <v>2076</v>
      </c>
      <c r="C240" s="21">
        <v>83.8</v>
      </c>
    </row>
    <row r="241" spans="1:3" x14ac:dyDescent="0.25">
      <c r="A241" s="21">
        <v>240</v>
      </c>
      <c r="B241" s="21" t="s">
        <v>2146</v>
      </c>
      <c r="C241" s="21">
        <v>83.8</v>
      </c>
    </row>
    <row r="242" spans="1:3" x14ac:dyDescent="0.25">
      <c r="A242" s="21">
        <v>241</v>
      </c>
      <c r="B242" s="21" t="s">
        <v>2239</v>
      </c>
      <c r="C242" s="21">
        <v>83.8</v>
      </c>
    </row>
    <row r="243" spans="1:3" x14ac:dyDescent="0.25">
      <c r="A243" s="21">
        <v>242</v>
      </c>
      <c r="B243" s="21" t="s">
        <v>2281</v>
      </c>
      <c r="C243" s="21">
        <v>83.8</v>
      </c>
    </row>
    <row r="244" spans="1:3" x14ac:dyDescent="0.25">
      <c r="A244" s="21">
        <v>243</v>
      </c>
      <c r="B244" s="21" t="s">
        <v>2292</v>
      </c>
      <c r="C244" s="21">
        <v>83.8</v>
      </c>
    </row>
    <row r="245" spans="1:3" x14ac:dyDescent="0.25">
      <c r="A245" s="21">
        <v>244</v>
      </c>
      <c r="B245" s="21" t="s">
        <v>2369</v>
      </c>
      <c r="C245" s="21">
        <v>83.8</v>
      </c>
    </row>
    <row r="246" spans="1:3" x14ac:dyDescent="0.25">
      <c r="A246" s="21">
        <v>245</v>
      </c>
      <c r="B246" s="21" t="s">
        <v>2509</v>
      </c>
      <c r="C246" s="21">
        <v>83.8</v>
      </c>
    </row>
    <row r="247" spans="1:3" x14ac:dyDescent="0.25">
      <c r="A247" s="21">
        <v>246</v>
      </c>
      <c r="B247" s="21" t="s">
        <v>1963</v>
      </c>
      <c r="C247" s="21">
        <v>83.6</v>
      </c>
    </row>
    <row r="248" spans="1:3" x14ac:dyDescent="0.25">
      <c r="A248" s="21">
        <v>247</v>
      </c>
      <c r="B248" s="21" t="s">
        <v>2070</v>
      </c>
      <c r="C248" s="21">
        <v>83.6</v>
      </c>
    </row>
    <row r="249" spans="1:3" x14ac:dyDescent="0.25">
      <c r="A249" s="21">
        <v>248</v>
      </c>
      <c r="B249" s="21" t="s">
        <v>2117</v>
      </c>
      <c r="C249" s="21">
        <v>83.6</v>
      </c>
    </row>
    <row r="250" spans="1:3" x14ac:dyDescent="0.25">
      <c r="A250" s="21">
        <v>249</v>
      </c>
      <c r="B250" s="21" t="s">
        <v>2213</v>
      </c>
      <c r="C250" s="21">
        <v>83.6</v>
      </c>
    </row>
    <row r="251" spans="1:3" x14ac:dyDescent="0.25">
      <c r="A251" s="21">
        <v>250</v>
      </c>
      <c r="B251" s="21" t="s">
        <v>2222</v>
      </c>
      <c r="C251" s="21">
        <v>83.6</v>
      </c>
    </row>
    <row r="252" spans="1:3" x14ac:dyDescent="0.25">
      <c r="A252" s="21">
        <v>251</v>
      </c>
      <c r="B252" s="21" t="s">
        <v>2244</v>
      </c>
      <c r="C252" s="21">
        <v>83.6</v>
      </c>
    </row>
    <row r="253" spans="1:3" x14ac:dyDescent="0.25">
      <c r="A253" s="21">
        <v>252</v>
      </c>
      <c r="B253" s="21" t="s">
        <v>1837</v>
      </c>
      <c r="C253" s="21">
        <v>83.4</v>
      </c>
    </row>
    <row r="254" spans="1:3" x14ac:dyDescent="0.25">
      <c r="A254" s="21">
        <v>253</v>
      </c>
      <c r="B254" s="21" t="s">
        <v>1861</v>
      </c>
      <c r="C254" s="21">
        <v>83.4</v>
      </c>
    </row>
    <row r="255" spans="1:3" x14ac:dyDescent="0.25">
      <c r="A255" s="21">
        <v>254</v>
      </c>
      <c r="B255" s="21" t="s">
        <v>1893</v>
      </c>
      <c r="C255" s="21">
        <v>83.4</v>
      </c>
    </row>
    <row r="256" spans="1:3" x14ac:dyDescent="0.25">
      <c r="A256" s="21">
        <v>255</v>
      </c>
      <c r="B256" s="21" t="s">
        <v>1952</v>
      </c>
      <c r="C256" s="21">
        <v>83.4</v>
      </c>
    </row>
    <row r="257" spans="1:3" x14ac:dyDescent="0.25">
      <c r="A257" s="21">
        <v>256</v>
      </c>
      <c r="B257" s="21" t="s">
        <v>1983</v>
      </c>
      <c r="C257" s="21">
        <v>83.4</v>
      </c>
    </row>
    <row r="258" spans="1:3" x14ac:dyDescent="0.25">
      <c r="A258" s="21">
        <v>257</v>
      </c>
      <c r="B258" s="21" t="s">
        <v>2240</v>
      </c>
      <c r="C258" s="21">
        <v>83.4</v>
      </c>
    </row>
    <row r="259" spans="1:3" x14ac:dyDescent="0.25">
      <c r="A259" s="21">
        <v>258</v>
      </c>
      <c r="B259" s="21" t="s">
        <v>2252</v>
      </c>
      <c r="C259" s="21">
        <v>83.4</v>
      </c>
    </row>
    <row r="260" spans="1:3" x14ac:dyDescent="0.25">
      <c r="A260" s="21">
        <v>259</v>
      </c>
      <c r="B260" s="21" t="s">
        <v>2262</v>
      </c>
      <c r="C260" s="21">
        <v>83.4</v>
      </c>
    </row>
    <row r="261" spans="1:3" x14ac:dyDescent="0.25">
      <c r="A261" s="21">
        <v>260</v>
      </c>
      <c r="B261" s="21" t="s">
        <v>2439</v>
      </c>
      <c r="C261" s="21">
        <v>83.4</v>
      </c>
    </row>
    <row r="262" spans="1:3" x14ac:dyDescent="0.25">
      <c r="A262" s="21">
        <v>261</v>
      </c>
      <c r="B262" s="21" t="s">
        <v>2593</v>
      </c>
      <c r="C262" s="21">
        <v>83.4</v>
      </c>
    </row>
    <row r="263" spans="1:3" x14ac:dyDescent="0.25">
      <c r="A263" s="21">
        <v>262</v>
      </c>
      <c r="B263" s="21" t="s">
        <v>2073</v>
      </c>
      <c r="C263" s="21">
        <v>83.2</v>
      </c>
    </row>
    <row r="264" spans="1:3" x14ac:dyDescent="0.25">
      <c r="A264" s="21">
        <v>263</v>
      </c>
      <c r="B264" s="21" t="s">
        <v>2234</v>
      </c>
      <c r="C264" s="21">
        <v>83.2</v>
      </c>
    </row>
    <row r="265" spans="1:3" x14ac:dyDescent="0.25">
      <c r="A265" s="21">
        <v>264</v>
      </c>
      <c r="B265" s="21" t="s">
        <v>2247</v>
      </c>
      <c r="C265" s="21">
        <v>83.2</v>
      </c>
    </row>
    <row r="266" spans="1:3" x14ac:dyDescent="0.25">
      <c r="A266" s="21">
        <v>265</v>
      </c>
      <c r="B266" s="21" t="s">
        <v>2270</v>
      </c>
      <c r="C266" s="21">
        <v>83.2</v>
      </c>
    </row>
    <row r="267" spans="1:3" x14ac:dyDescent="0.25">
      <c r="A267" s="21">
        <v>266</v>
      </c>
      <c r="B267" s="21" t="s">
        <v>2390</v>
      </c>
      <c r="C267" s="21">
        <v>83.2</v>
      </c>
    </row>
    <row r="268" spans="1:3" x14ac:dyDescent="0.25">
      <c r="A268" s="21">
        <v>267</v>
      </c>
      <c r="B268" s="21" t="s">
        <v>2410</v>
      </c>
      <c r="C268" s="21">
        <v>83.2</v>
      </c>
    </row>
    <row r="269" spans="1:3" x14ac:dyDescent="0.25">
      <c r="A269" s="21">
        <v>268</v>
      </c>
      <c r="B269" s="21" t="s">
        <v>2440</v>
      </c>
      <c r="C269" s="21">
        <v>83.2</v>
      </c>
    </row>
    <row r="270" spans="1:3" x14ac:dyDescent="0.25">
      <c r="A270" s="21">
        <v>269</v>
      </c>
      <c r="B270" s="21" t="s">
        <v>2455</v>
      </c>
      <c r="C270" s="21">
        <v>83.2</v>
      </c>
    </row>
    <row r="271" spans="1:3" x14ac:dyDescent="0.25">
      <c r="A271" s="21">
        <v>270</v>
      </c>
      <c r="B271" s="21" t="s">
        <v>2574</v>
      </c>
      <c r="C271" s="21">
        <v>83.2</v>
      </c>
    </row>
    <row r="272" spans="1:3" x14ac:dyDescent="0.25">
      <c r="A272" s="21">
        <v>271</v>
      </c>
      <c r="B272" s="21" t="s">
        <v>2589</v>
      </c>
      <c r="C272" s="21">
        <v>83.2</v>
      </c>
    </row>
    <row r="273" spans="1:3" x14ac:dyDescent="0.25">
      <c r="A273" s="21">
        <v>272</v>
      </c>
      <c r="B273" s="21" t="s">
        <v>1843</v>
      </c>
      <c r="C273" s="21">
        <v>83</v>
      </c>
    </row>
    <row r="274" spans="1:3" x14ac:dyDescent="0.25">
      <c r="A274" s="21">
        <v>273</v>
      </c>
      <c r="B274" s="21" t="s">
        <v>1943</v>
      </c>
      <c r="C274" s="21">
        <v>83</v>
      </c>
    </row>
    <row r="275" spans="1:3" x14ac:dyDescent="0.25">
      <c r="A275" s="21">
        <v>274</v>
      </c>
      <c r="B275" s="21" t="s">
        <v>2231</v>
      </c>
      <c r="C275" s="21">
        <v>83</v>
      </c>
    </row>
    <row r="276" spans="1:3" x14ac:dyDescent="0.25">
      <c r="A276" s="21">
        <v>275</v>
      </c>
      <c r="B276" s="21" t="s">
        <v>2269</v>
      </c>
      <c r="C276" s="21">
        <v>83</v>
      </c>
    </row>
    <row r="277" spans="1:3" x14ac:dyDescent="0.25">
      <c r="A277" s="21">
        <v>276</v>
      </c>
      <c r="B277" s="21" t="s">
        <v>2286</v>
      </c>
      <c r="C277" s="21">
        <v>83</v>
      </c>
    </row>
    <row r="278" spans="1:3" x14ac:dyDescent="0.25">
      <c r="A278" s="21">
        <v>277</v>
      </c>
      <c r="B278" s="21" t="s">
        <v>2654</v>
      </c>
      <c r="C278" s="21">
        <v>83</v>
      </c>
    </row>
    <row r="279" spans="1:3" x14ac:dyDescent="0.25">
      <c r="A279" s="21">
        <v>278</v>
      </c>
      <c r="B279" s="21" t="s">
        <v>1908</v>
      </c>
      <c r="C279" s="21">
        <v>82.8</v>
      </c>
    </row>
    <row r="280" spans="1:3" x14ac:dyDescent="0.25">
      <c r="A280" s="21">
        <v>279</v>
      </c>
      <c r="B280" s="21" t="s">
        <v>1935</v>
      </c>
      <c r="C280" s="21">
        <v>82.8</v>
      </c>
    </row>
    <row r="281" spans="1:3" x14ac:dyDescent="0.25">
      <c r="A281" s="21">
        <v>280</v>
      </c>
      <c r="B281" s="21" t="s">
        <v>2274</v>
      </c>
      <c r="C281" s="21">
        <v>82.8</v>
      </c>
    </row>
    <row r="282" spans="1:3" x14ac:dyDescent="0.25">
      <c r="A282" s="21">
        <v>281</v>
      </c>
      <c r="B282" s="21" t="s">
        <v>2355</v>
      </c>
      <c r="C282" s="21">
        <v>82.8</v>
      </c>
    </row>
    <row r="283" spans="1:3" x14ac:dyDescent="0.25">
      <c r="A283" s="21">
        <v>282</v>
      </c>
      <c r="B283" s="21" t="s">
        <v>2435</v>
      </c>
      <c r="C283" s="21">
        <v>82.8</v>
      </c>
    </row>
    <row r="284" spans="1:3" x14ac:dyDescent="0.25">
      <c r="A284" s="21">
        <v>283</v>
      </c>
      <c r="B284" s="21" t="s">
        <v>2520</v>
      </c>
      <c r="C284" s="21">
        <v>82.8</v>
      </c>
    </row>
    <row r="285" spans="1:3" x14ac:dyDescent="0.25">
      <c r="A285" s="21">
        <v>284</v>
      </c>
      <c r="B285" s="21" t="s">
        <v>2565</v>
      </c>
      <c r="C285" s="21">
        <v>82.8</v>
      </c>
    </row>
    <row r="286" spans="1:3" x14ac:dyDescent="0.25">
      <c r="A286" s="21">
        <v>285</v>
      </c>
      <c r="B286" s="21" t="s">
        <v>1825</v>
      </c>
      <c r="C286" s="21">
        <v>82.6</v>
      </c>
    </row>
    <row r="287" spans="1:3" x14ac:dyDescent="0.25">
      <c r="A287" s="21">
        <v>286</v>
      </c>
      <c r="B287" s="21" t="s">
        <v>1873</v>
      </c>
      <c r="C287" s="21">
        <v>82.6</v>
      </c>
    </row>
    <row r="288" spans="1:3" x14ac:dyDescent="0.25">
      <c r="A288" s="21">
        <v>287</v>
      </c>
      <c r="B288" s="21" t="s">
        <v>1883</v>
      </c>
      <c r="C288" s="21">
        <v>82.6</v>
      </c>
    </row>
    <row r="289" spans="1:3" x14ac:dyDescent="0.25">
      <c r="A289" s="21">
        <v>288</v>
      </c>
      <c r="B289" s="21" t="s">
        <v>2637</v>
      </c>
      <c r="C289" s="21">
        <v>82.6</v>
      </c>
    </row>
    <row r="290" spans="1:3" x14ac:dyDescent="0.25">
      <c r="A290" s="21">
        <v>289</v>
      </c>
      <c r="B290" s="21" t="s">
        <v>2010</v>
      </c>
      <c r="C290" s="21">
        <v>82.4</v>
      </c>
    </row>
    <row r="291" spans="1:3" x14ac:dyDescent="0.25">
      <c r="A291" s="21">
        <v>290</v>
      </c>
      <c r="B291" s="21" t="s">
        <v>2223</v>
      </c>
      <c r="C291" s="21">
        <v>82.4</v>
      </c>
    </row>
    <row r="292" spans="1:3" x14ac:dyDescent="0.25">
      <c r="A292" s="21">
        <v>291</v>
      </c>
      <c r="B292" s="21" t="s">
        <v>2365</v>
      </c>
      <c r="C292" s="21">
        <v>82.4</v>
      </c>
    </row>
    <row r="293" spans="1:3" x14ac:dyDescent="0.25">
      <c r="A293" s="21">
        <v>292</v>
      </c>
      <c r="B293" s="21" t="s">
        <v>2554</v>
      </c>
      <c r="C293" s="21">
        <v>82.4</v>
      </c>
    </row>
    <row r="294" spans="1:3" x14ac:dyDescent="0.25">
      <c r="A294" s="21">
        <v>293</v>
      </c>
      <c r="B294" s="21" t="s">
        <v>2404</v>
      </c>
      <c r="C294" s="21">
        <v>82.2</v>
      </c>
    </row>
    <row r="295" spans="1:3" x14ac:dyDescent="0.25">
      <c r="A295" s="21">
        <v>294</v>
      </c>
      <c r="B295" s="21" t="s">
        <v>2484</v>
      </c>
      <c r="C295" s="21">
        <v>82.2</v>
      </c>
    </row>
    <row r="296" spans="1:3" x14ac:dyDescent="0.25">
      <c r="A296" s="21">
        <v>295</v>
      </c>
      <c r="B296" s="21" t="s">
        <v>2487</v>
      </c>
      <c r="C296" s="21">
        <v>82.2</v>
      </c>
    </row>
    <row r="297" spans="1:3" x14ac:dyDescent="0.25">
      <c r="A297" s="21">
        <v>296</v>
      </c>
      <c r="B297" s="21" t="s">
        <v>2514</v>
      </c>
      <c r="C297" s="21">
        <v>82.2</v>
      </c>
    </row>
    <row r="298" spans="1:3" x14ac:dyDescent="0.25">
      <c r="A298" s="21">
        <v>297</v>
      </c>
      <c r="B298" s="21" t="s">
        <v>2633</v>
      </c>
      <c r="C298" s="21">
        <v>82.2</v>
      </c>
    </row>
    <row r="299" spans="1:3" x14ac:dyDescent="0.25">
      <c r="A299" s="21">
        <v>298</v>
      </c>
      <c r="B299" s="21" t="s">
        <v>1914</v>
      </c>
      <c r="C299" s="21">
        <v>82</v>
      </c>
    </row>
    <row r="300" spans="1:3" x14ac:dyDescent="0.25">
      <c r="A300" s="21">
        <v>299</v>
      </c>
      <c r="B300" s="21" t="s">
        <v>1980</v>
      </c>
      <c r="C300" s="21">
        <v>82</v>
      </c>
    </row>
    <row r="301" spans="1:3" x14ac:dyDescent="0.25">
      <c r="A301" s="21">
        <v>300</v>
      </c>
      <c r="B301" s="21" t="s">
        <v>2111</v>
      </c>
      <c r="C301" s="21">
        <v>82</v>
      </c>
    </row>
    <row r="302" spans="1:3" x14ac:dyDescent="0.25">
      <c r="A302" s="21">
        <v>301</v>
      </c>
      <c r="B302" s="21" t="s">
        <v>2145</v>
      </c>
      <c r="C302" s="21">
        <v>82</v>
      </c>
    </row>
    <row r="303" spans="1:3" x14ac:dyDescent="0.25">
      <c r="A303" s="21">
        <v>302</v>
      </c>
      <c r="B303" s="21" t="s">
        <v>2192</v>
      </c>
      <c r="C303" s="21">
        <v>82</v>
      </c>
    </row>
    <row r="304" spans="1:3" x14ac:dyDescent="0.25">
      <c r="A304" s="21">
        <v>303</v>
      </c>
      <c r="B304" s="21" t="s">
        <v>2566</v>
      </c>
      <c r="C304" s="21">
        <v>82</v>
      </c>
    </row>
    <row r="305" spans="1:3" x14ac:dyDescent="0.25">
      <c r="A305" s="21">
        <v>304</v>
      </c>
      <c r="B305" s="21" t="s">
        <v>1855</v>
      </c>
      <c r="C305" s="21">
        <v>81.8</v>
      </c>
    </row>
    <row r="306" spans="1:3" x14ac:dyDescent="0.25">
      <c r="A306" s="21">
        <v>305</v>
      </c>
      <c r="B306" s="21" t="s">
        <v>2123</v>
      </c>
      <c r="C306" s="21">
        <v>81.8</v>
      </c>
    </row>
    <row r="307" spans="1:3" x14ac:dyDescent="0.25">
      <c r="A307" s="21">
        <v>306</v>
      </c>
      <c r="B307" s="21" t="s">
        <v>2203</v>
      </c>
      <c r="C307" s="21">
        <v>81.8</v>
      </c>
    </row>
    <row r="308" spans="1:3" x14ac:dyDescent="0.25">
      <c r="A308" s="21">
        <v>307</v>
      </c>
      <c r="B308" s="21" t="s">
        <v>2224</v>
      </c>
      <c r="C308" s="21">
        <v>81.8</v>
      </c>
    </row>
    <row r="309" spans="1:3" x14ac:dyDescent="0.25">
      <c r="A309" s="21">
        <v>308</v>
      </c>
      <c r="B309" s="21" t="s">
        <v>2461</v>
      </c>
      <c r="C309" s="21">
        <v>81.8</v>
      </c>
    </row>
    <row r="310" spans="1:3" x14ac:dyDescent="0.25">
      <c r="A310" s="21">
        <v>309</v>
      </c>
      <c r="B310" s="21" t="s">
        <v>1923</v>
      </c>
      <c r="C310" s="21">
        <v>81.599999999999994</v>
      </c>
    </row>
    <row r="311" spans="1:3" x14ac:dyDescent="0.25">
      <c r="A311" s="21">
        <v>310</v>
      </c>
      <c r="B311" s="21" t="s">
        <v>1978</v>
      </c>
      <c r="C311" s="21">
        <v>81.599999999999994</v>
      </c>
    </row>
    <row r="312" spans="1:3" x14ac:dyDescent="0.25">
      <c r="A312" s="21">
        <v>311</v>
      </c>
      <c r="B312" s="21" t="s">
        <v>1984</v>
      </c>
      <c r="C312" s="21">
        <v>81.599999999999994</v>
      </c>
    </row>
    <row r="313" spans="1:3" x14ac:dyDescent="0.25">
      <c r="A313" s="21">
        <v>312</v>
      </c>
      <c r="B313" s="21" t="s">
        <v>2322</v>
      </c>
      <c r="C313" s="21">
        <v>81.599999999999994</v>
      </c>
    </row>
    <row r="314" spans="1:3" x14ac:dyDescent="0.25">
      <c r="A314" s="21">
        <v>313</v>
      </c>
      <c r="B314" s="21" t="s">
        <v>2391</v>
      </c>
      <c r="C314" s="21">
        <v>81.599999999999994</v>
      </c>
    </row>
    <row r="315" spans="1:3" x14ac:dyDescent="0.25">
      <c r="A315" s="21">
        <v>314</v>
      </c>
      <c r="B315" s="21" t="s">
        <v>2481</v>
      </c>
      <c r="C315" s="21">
        <v>81.599999999999994</v>
      </c>
    </row>
    <row r="316" spans="1:3" x14ac:dyDescent="0.25">
      <c r="A316" s="21">
        <v>315</v>
      </c>
      <c r="B316" s="21" t="s">
        <v>2522</v>
      </c>
      <c r="C316" s="21">
        <v>81.599999999999994</v>
      </c>
    </row>
    <row r="317" spans="1:3" x14ac:dyDescent="0.25">
      <c r="A317" s="21">
        <v>316</v>
      </c>
      <c r="B317" s="21" t="s">
        <v>2623</v>
      </c>
      <c r="C317" s="21">
        <v>81.599999999999994</v>
      </c>
    </row>
    <row r="318" spans="1:3" x14ac:dyDescent="0.25">
      <c r="A318" s="21">
        <v>317</v>
      </c>
      <c r="B318" s="21" t="s">
        <v>1826</v>
      </c>
      <c r="C318" s="21">
        <v>81.400000000000006</v>
      </c>
    </row>
    <row r="319" spans="1:3" x14ac:dyDescent="0.25">
      <c r="A319" s="21">
        <v>318</v>
      </c>
      <c r="B319" s="21" t="s">
        <v>1960</v>
      </c>
      <c r="C319" s="21">
        <v>81.400000000000006</v>
      </c>
    </row>
    <row r="320" spans="1:3" x14ac:dyDescent="0.25">
      <c r="A320" s="21">
        <v>319</v>
      </c>
      <c r="B320" s="21" t="s">
        <v>2324</v>
      </c>
      <c r="C320" s="21">
        <v>81.400000000000006</v>
      </c>
    </row>
    <row r="321" spans="1:3" x14ac:dyDescent="0.25">
      <c r="A321" s="21">
        <v>320</v>
      </c>
      <c r="B321" s="21" t="s">
        <v>2417</v>
      </c>
      <c r="C321" s="21">
        <v>81.400000000000006</v>
      </c>
    </row>
    <row r="322" spans="1:3" x14ac:dyDescent="0.25">
      <c r="A322" s="21">
        <v>321</v>
      </c>
      <c r="B322" s="21" t="s">
        <v>2443</v>
      </c>
      <c r="C322" s="21">
        <v>81.400000000000006</v>
      </c>
    </row>
    <row r="323" spans="1:3" x14ac:dyDescent="0.25">
      <c r="A323" s="21">
        <v>322</v>
      </c>
      <c r="B323" s="21" t="s">
        <v>1915</v>
      </c>
      <c r="C323" s="21">
        <v>81.2</v>
      </c>
    </row>
    <row r="324" spans="1:3" x14ac:dyDescent="0.25">
      <c r="A324" s="21">
        <v>323</v>
      </c>
      <c r="B324" s="21" t="s">
        <v>2054</v>
      </c>
      <c r="C324" s="21">
        <v>81.2</v>
      </c>
    </row>
    <row r="325" spans="1:3" x14ac:dyDescent="0.25">
      <c r="A325" s="21">
        <v>324</v>
      </c>
      <c r="B325" s="21" t="s">
        <v>2316</v>
      </c>
      <c r="C325" s="21">
        <v>81.2</v>
      </c>
    </row>
    <row r="326" spans="1:3" x14ac:dyDescent="0.25">
      <c r="A326" s="21">
        <v>325</v>
      </c>
      <c r="B326" s="21" t="s">
        <v>2352</v>
      </c>
      <c r="C326" s="21">
        <v>81.2</v>
      </c>
    </row>
    <row r="327" spans="1:3" x14ac:dyDescent="0.25">
      <c r="A327" s="21">
        <v>326</v>
      </c>
      <c r="B327" s="21" t="s">
        <v>2407</v>
      </c>
      <c r="C327" s="21">
        <v>81.2</v>
      </c>
    </row>
    <row r="328" spans="1:3" x14ac:dyDescent="0.25">
      <c r="A328" s="21">
        <v>327</v>
      </c>
      <c r="B328" s="21" t="s">
        <v>2444</v>
      </c>
      <c r="C328" s="21">
        <v>81.2</v>
      </c>
    </row>
    <row r="329" spans="1:3" x14ac:dyDescent="0.25">
      <c r="A329" s="21">
        <v>328</v>
      </c>
      <c r="B329" s="21" t="s">
        <v>2491</v>
      </c>
      <c r="C329" s="21">
        <v>81.2</v>
      </c>
    </row>
    <row r="330" spans="1:3" x14ac:dyDescent="0.25">
      <c r="A330" s="21">
        <v>329</v>
      </c>
      <c r="B330" s="21" t="s">
        <v>1870</v>
      </c>
      <c r="C330" s="21">
        <v>81</v>
      </c>
    </row>
    <row r="331" spans="1:3" x14ac:dyDescent="0.25">
      <c r="A331" s="21">
        <v>330</v>
      </c>
      <c r="B331" s="21" t="s">
        <v>2028</v>
      </c>
      <c r="C331" s="21">
        <v>81</v>
      </c>
    </row>
    <row r="332" spans="1:3" x14ac:dyDescent="0.25">
      <c r="A332" s="21">
        <v>331</v>
      </c>
      <c r="B332" s="21" t="s">
        <v>2132</v>
      </c>
      <c r="C332" s="21">
        <v>81</v>
      </c>
    </row>
    <row r="333" spans="1:3" x14ac:dyDescent="0.25">
      <c r="A333" s="21">
        <v>332</v>
      </c>
      <c r="B333" s="21" t="s">
        <v>2154</v>
      </c>
      <c r="C333" s="21">
        <v>81</v>
      </c>
    </row>
    <row r="334" spans="1:3" x14ac:dyDescent="0.25">
      <c r="A334" s="21">
        <v>333</v>
      </c>
      <c r="B334" s="21" t="s">
        <v>2284</v>
      </c>
      <c r="C334" s="21">
        <v>81</v>
      </c>
    </row>
    <row r="335" spans="1:3" x14ac:dyDescent="0.25">
      <c r="A335" s="21">
        <v>334</v>
      </c>
      <c r="B335" s="21" t="s">
        <v>2296</v>
      </c>
      <c r="C335" s="21">
        <v>81</v>
      </c>
    </row>
    <row r="336" spans="1:3" x14ac:dyDescent="0.25">
      <c r="A336" s="21">
        <v>335</v>
      </c>
      <c r="B336" s="21" t="s">
        <v>2403</v>
      </c>
      <c r="C336" s="21">
        <v>81</v>
      </c>
    </row>
    <row r="337" spans="1:3" x14ac:dyDescent="0.25">
      <c r="A337" s="21">
        <v>336</v>
      </c>
      <c r="B337" s="21" t="s">
        <v>2497</v>
      </c>
      <c r="C337" s="21">
        <v>81</v>
      </c>
    </row>
    <row r="338" spans="1:3" x14ac:dyDescent="0.25">
      <c r="A338" s="21">
        <v>337</v>
      </c>
      <c r="B338" s="21" t="s">
        <v>1832</v>
      </c>
      <c r="C338" s="21">
        <v>80.8</v>
      </c>
    </row>
    <row r="339" spans="1:3" x14ac:dyDescent="0.25">
      <c r="A339" s="21">
        <v>338</v>
      </c>
      <c r="B339" s="21" t="s">
        <v>2044</v>
      </c>
      <c r="C339" s="21">
        <v>80.8</v>
      </c>
    </row>
    <row r="340" spans="1:3" x14ac:dyDescent="0.25">
      <c r="A340" s="21">
        <v>339</v>
      </c>
      <c r="B340" s="21" t="s">
        <v>2271</v>
      </c>
      <c r="C340" s="21">
        <v>80.8</v>
      </c>
    </row>
    <row r="341" spans="1:3" x14ac:dyDescent="0.25">
      <c r="A341" s="21">
        <v>340</v>
      </c>
      <c r="B341" s="21" t="s">
        <v>2377</v>
      </c>
      <c r="C341" s="21">
        <v>80.8</v>
      </c>
    </row>
    <row r="342" spans="1:3" x14ac:dyDescent="0.25">
      <c r="A342" s="21">
        <v>341</v>
      </c>
      <c r="B342" s="21" t="s">
        <v>2488</v>
      </c>
      <c r="C342" s="21">
        <v>80.8</v>
      </c>
    </row>
    <row r="343" spans="1:3" x14ac:dyDescent="0.25">
      <c r="A343" s="21">
        <v>342</v>
      </c>
      <c r="B343" s="21" t="s">
        <v>2581</v>
      </c>
      <c r="C343" s="21">
        <v>80.8</v>
      </c>
    </row>
    <row r="344" spans="1:3" x14ac:dyDescent="0.25">
      <c r="A344" s="21">
        <v>343</v>
      </c>
      <c r="B344" s="21" t="s">
        <v>2672</v>
      </c>
      <c r="C344" s="21">
        <v>80.8</v>
      </c>
    </row>
    <row r="345" spans="1:3" x14ac:dyDescent="0.25">
      <c r="A345" s="21">
        <v>344</v>
      </c>
      <c r="B345" s="21" t="s">
        <v>1904</v>
      </c>
      <c r="C345" s="21">
        <v>80.599999999999994</v>
      </c>
    </row>
    <row r="346" spans="1:3" x14ac:dyDescent="0.25">
      <c r="A346" s="21">
        <v>345</v>
      </c>
      <c r="B346" s="21" t="s">
        <v>2405</v>
      </c>
      <c r="C346" s="21">
        <v>80.599999999999994</v>
      </c>
    </row>
    <row r="347" spans="1:3" x14ac:dyDescent="0.25">
      <c r="A347" s="21">
        <v>346</v>
      </c>
      <c r="B347" s="21" t="s">
        <v>2516</v>
      </c>
      <c r="C347" s="21">
        <v>80.599999999999994</v>
      </c>
    </row>
    <row r="348" spans="1:3" x14ac:dyDescent="0.25">
      <c r="A348" s="21">
        <v>347</v>
      </c>
      <c r="B348" s="21" t="s">
        <v>2517</v>
      </c>
      <c r="C348" s="21">
        <v>80.599999999999994</v>
      </c>
    </row>
    <row r="349" spans="1:3" x14ac:dyDescent="0.25">
      <c r="A349" s="21">
        <v>348</v>
      </c>
      <c r="B349" s="21" t="s">
        <v>2140</v>
      </c>
      <c r="C349" s="21">
        <v>80.400000000000006</v>
      </c>
    </row>
    <row r="350" spans="1:3" x14ac:dyDescent="0.25">
      <c r="A350" s="21">
        <v>349</v>
      </c>
      <c r="B350" s="21" t="s">
        <v>2217</v>
      </c>
      <c r="C350" s="21">
        <v>80.400000000000006</v>
      </c>
    </row>
    <row r="351" spans="1:3" x14ac:dyDescent="0.25">
      <c r="A351" s="21">
        <v>350</v>
      </c>
      <c r="B351" s="21" t="s">
        <v>2323</v>
      </c>
      <c r="C351" s="21">
        <v>80.400000000000006</v>
      </c>
    </row>
    <row r="352" spans="1:3" x14ac:dyDescent="0.25">
      <c r="A352" s="21">
        <v>351</v>
      </c>
      <c r="B352" s="21" t="s">
        <v>2402</v>
      </c>
      <c r="C352" s="21">
        <v>80.400000000000006</v>
      </c>
    </row>
    <row r="353" spans="1:3" x14ac:dyDescent="0.25">
      <c r="A353" s="21">
        <v>352</v>
      </c>
      <c r="B353" s="21" t="s">
        <v>2446</v>
      </c>
      <c r="C353" s="21">
        <v>80.400000000000006</v>
      </c>
    </row>
    <row r="354" spans="1:3" x14ac:dyDescent="0.25">
      <c r="A354" s="21">
        <v>353</v>
      </c>
      <c r="B354" s="21" t="s">
        <v>2458</v>
      </c>
      <c r="C354" s="21">
        <v>80.400000000000006</v>
      </c>
    </row>
    <row r="355" spans="1:3" x14ac:dyDescent="0.25">
      <c r="A355" s="21">
        <v>354</v>
      </c>
      <c r="B355" s="21" t="s">
        <v>2545</v>
      </c>
      <c r="C355" s="21">
        <v>80.400000000000006</v>
      </c>
    </row>
    <row r="356" spans="1:3" x14ac:dyDescent="0.25">
      <c r="A356" s="21">
        <v>355</v>
      </c>
      <c r="B356" s="21" t="s">
        <v>2555</v>
      </c>
      <c r="C356" s="21">
        <v>80.400000000000006</v>
      </c>
    </row>
    <row r="357" spans="1:3" x14ac:dyDescent="0.25">
      <c r="A357" s="21">
        <v>356</v>
      </c>
      <c r="B357" s="21" t="s">
        <v>2567</v>
      </c>
      <c r="C357" s="21">
        <v>80.400000000000006</v>
      </c>
    </row>
    <row r="358" spans="1:3" x14ac:dyDescent="0.25">
      <c r="A358" s="21">
        <v>357</v>
      </c>
      <c r="B358" s="21" t="s">
        <v>2580</v>
      </c>
      <c r="C358" s="21">
        <v>80.400000000000006</v>
      </c>
    </row>
    <row r="359" spans="1:3" x14ac:dyDescent="0.25">
      <c r="A359" s="21">
        <v>358</v>
      </c>
      <c r="B359" s="21" t="s">
        <v>2594</v>
      </c>
      <c r="C359" s="21">
        <v>80.400000000000006</v>
      </c>
    </row>
    <row r="360" spans="1:3" x14ac:dyDescent="0.25">
      <c r="A360" s="21">
        <v>359</v>
      </c>
      <c r="B360" s="21" t="s">
        <v>1853</v>
      </c>
      <c r="C360" s="21">
        <v>80.2</v>
      </c>
    </row>
    <row r="361" spans="1:3" x14ac:dyDescent="0.25">
      <c r="A361" s="21">
        <v>360</v>
      </c>
      <c r="B361" s="21" t="s">
        <v>1867</v>
      </c>
      <c r="C361" s="21">
        <v>80.2</v>
      </c>
    </row>
    <row r="362" spans="1:3" x14ac:dyDescent="0.25">
      <c r="A362" s="21">
        <v>361</v>
      </c>
      <c r="B362" s="21" t="s">
        <v>1878</v>
      </c>
      <c r="C362" s="21">
        <v>80.2</v>
      </c>
    </row>
    <row r="363" spans="1:3" x14ac:dyDescent="0.25">
      <c r="A363" s="21">
        <v>362</v>
      </c>
      <c r="B363" s="21" t="s">
        <v>2026</v>
      </c>
      <c r="C363" s="21">
        <v>80.2</v>
      </c>
    </row>
    <row r="364" spans="1:3" x14ac:dyDescent="0.25">
      <c r="A364" s="21">
        <v>363</v>
      </c>
      <c r="B364" s="21" t="s">
        <v>2135</v>
      </c>
      <c r="C364" s="21">
        <v>80.2</v>
      </c>
    </row>
    <row r="365" spans="1:3" x14ac:dyDescent="0.25">
      <c r="A365" s="21">
        <v>364</v>
      </c>
      <c r="B365" s="21" t="s">
        <v>2168</v>
      </c>
      <c r="C365" s="21">
        <v>80.2</v>
      </c>
    </row>
    <row r="366" spans="1:3" x14ac:dyDescent="0.25">
      <c r="A366" s="21">
        <v>365</v>
      </c>
      <c r="B366" s="21" t="s">
        <v>2211</v>
      </c>
      <c r="C366" s="21">
        <v>80.2</v>
      </c>
    </row>
    <row r="367" spans="1:3" x14ac:dyDescent="0.25">
      <c r="A367" s="21">
        <v>366</v>
      </c>
      <c r="B367" s="21" t="s">
        <v>2232</v>
      </c>
      <c r="C367" s="21">
        <v>80.2</v>
      </c>
    </row>
    <row r="368" spans="1:3" x14ac:dyDescent="0.25">
      <c r="A368" s="21">
        <v>367</v>
      </c>
      <c r="B368" s="21" t="s">
        <v>2376</v>
      </c>
      <c r="C368" s="21">
        <v>80.2</v>
      </c>
    </row>
    <row r="369" spans="1:3" x14ac:dyDescent="0.25">
      <c r="A369" s="21">
        <v>368</v>
      </c>
      <c r="B369" s="21" t="s">
        <v>2429</v>
      </c>
      <c r="C369" s="21">
        <v>80.2</v>
      </c>
    </row>
    <row r="370" spans="1:3" x14ac:dyDescent="0.25">
      <c r="A370" s="21">
        <v>369</v>
      </c>
      <c r="B370" s="21" t="s">
        <v>2558</v>
      </c>
      <c r="C370" s="21">
        <v>80.2</v>
      </c>
    </row>
    <row r="371" spans="1:3" x14ac:dyDescent="0.25">
      <c r="A371" s="21">
        <v>370</v>
      </c>
      <c r="B371" s="21" t="s">
        <v>2616</v>
      </c>
      <c r="C371" s="21">
        <v>80.2</v>
      </c>
    </row>
    <row r="372" spans="1:3" x14ac:dyDescent="0.25">
      <c r="A372" s="21">
        <v>371</v>
      </c>
      <c r="B372" s="21" t="s">
        <v>2641</v>
      </c>
      <c r="C372" s="21">
        <v>80.2</v>
      </c>
    </row>
    <row r="373" spans="1:3" x14ac:dyDescent="0.25">
      <c r="A373" s="21">
        <v>372</v>
      </c>
      <c r="B373" s="21" t="s">
        <v>1857</v>
      </c>
      <c r="C373" s="21">
        <v>80</v>
      </c>
    </row>
    <row r="374" spans="1:3" x14ac:dyDescent="0.25">
      <c r="A374" s="21">
        <v>373</v>
      </c>
      <c r="B374" s="21" t="s">
        <v>1871</v>
      </c>
      <c r="C374" s="21">
        <v>80</v>
      </c>
    </row>
    <row r="375" spans="1:3" x14ac:dyDescent="0.25">
      <c r="A375" s="21">
        <v>374</v>
      </c>
      <c r="B375" s="21" t="s">
        <v>1876</v>
      </c>
      <c r="C375" s="21">
        <v>80</v>
      </c>
    </row>
    <row r="376" spans="1:3" x14ac:dyDescent="0.25">
      <c r="A376" s="21">
        <v>375</v>
      </c>
      <c r="B376" s="21" t="s">
        <v>2181</v>
      </c>
      <c r="C376" s="21">
        <v>80</v>
      </c>
    </row>
    <row r="377" spans="1:3" x14ac:dyDescent="0.25">
      <c r="A377" s="21">
        <v>376</v>
      </c>
      <c r="B377" s="21" t="s">
        <v>2305</v>
      </c>
      <c r="C377" s="21">
        <v>80</v>
      </c>
    </row>
    <row r="378" spans="1:3" x14ac:dyDescent="0.25">
      <c r="A378" s="21">
        <v>377</v>
      </c>
      <c r="B378" s="21" t="s">
        <v>2338</v>
      </c>
      <c r="C378" s="21">
        <v>80</v>
      </c>
    </row>
    <row r="379" spans="1:3" x14ac:dyDescent="0.25">
      <c r="A379" s="21">
        <v>378</v>
      </c>
      <c r="B379" s="21" t="s">
        <v>2394</v>
      </c>
      <c r="C379" s="21">
        <v>80</v>
      </c>
    </row>
    <row r="380" spans="1:3" x14ac:dyDescent="0.25">
      <c r="A380" s="21">
        <v>379</v>
      </c>
      <c r="B380" s="21" t="s">
        <v>2529</v>
      </c>
      <c r="C380" s="21">
        <v>80</v>
      </c>
    </row>
    <row r="381" spans="1:3" x14ac:dyDescent="0.25">
      <c r="A381" s="21">
        <v>380</v>
      </c>
      <c r="B381" s="21" t="s">
        <v>2539</v>
      </c>
      <c r="C381" s="21">
        <v>80</v>
      </c>
    </row>
    <row r="382" spans="1:3" x14ac:dyDescent="0.25">
      <c r="A382" s="21">
        <v>381</v>
      </c>
      <c r="B382" s="21" t="s">
        <v>2563</v>
      </c>
      <c r="C382" s="21">
        <v>80</v>
      </c>
    </row>
    <row r="383" spans="1:3" x14ac:dyDescent="0.25">
      <c r="A383" s="21">
        <v>382</v>
      </c>
      <c r="B383" s="21" t="s">
        <v>2576</v>
      </c>
      <c r="C383" s="21">
        <v>80</v>
      </c>
    </row>
    <row r="384" spans="1:3" x14ac:dyDescent="0.25">
      <c r="A384" s="21">
        <v>383</v>
      </c>
      <c r="B384" s="21" t="s">
        <v>2112</v>
      </c>
      <c r="C384" s="21">
        <v>79.8</v>
      </c>
    </row>
    <row r="385" spans="1:3" x14ac:dyDescent="0.25">
      <c r="A385" s="21">
        <v>384</v>
      </c>
      <c r="B385" s="21" t="s">
        <v>2160</v>
      </c>
      <c r="C385" s="21">
        <v>79.8</v>
      </c>
    </row>
    <row r="386" spans="1:3" x14ac:dyDescent="0.25">
      <c r="A386" s="21">
        <v>385</v>
      </c>
      <c r="B386" s="21" t="s">
        <v>2173</v>
      </c>
      <c r="C386" s="21">
        <v>79.8</v>
      </c>
    </row>
    <row r="387" spans="1:3" x14ac:dyDescent="0.25">
      <c r="A387" s="21">
        <v>386</v>
      </c>
      <c r="B387" s="21" t="s">
        <v>2226</v>
      </c>
      <c r="C387" s="21">
        <v>79.8</v>
      </c>
    </row>
    <row r="388" spans="1:3" x14ac:dyDescent="0.25">
      <c r="A388" s="21">
        <v>387</v>
      </c>
      <c r="B388" s="21" t="s">
        <v>2243</v>
      </c>
      <c r="C388" s="21">
        <v>79.8</v>
      </c>
    </row>
    <row r="389" spans="1:3" x14ac:dyDescent="0.25">
      <c r="A389" s="21">
        <v>388</v>
      </c>
      <c r="B389" s="21" t="s">
        <v>1912</v>
      </c>
      <c r="C389" s="21">
        <v>79.599999999999994</v>
      </c>
    </row>
    <row r="390" spans="1:3" x14ac:dyDescent="0.25">
      <c r="A390" s="21">
        <v>389</v>
      </c>
      <c r="B390" s="21" t="s">
        <v>1933</v>
      </c>
      <c r="C390" s="21">
        <v>79.599999999999994</v>
      </c>
    </row>
    <row r="391" spans="1:3" x14ac:dyDescent="0.25">
      <c r="A391" s="21">
        <v>390</v>
      </c>
      <c r="B391" s="21" t="s">
        <v>1975</v>
      </c>
      <c r="C391" s="21">
        <v>79.599999999999994</v>
      </c>
    </row>
    <row r="392" spans="1:3" x14ac:dyDescent="0.25">
      <c r="A392" s="21">
        <v>391</v>
      </c>
      <c r="B392" s="21" t="s">
        <v>2047</v>
      </c>
      <c r="C392" s="21">
        <v>79.599999999999994</v>
      </c>
    </row>
    <row r="393" spans="1:3" x14ac:dyDescent="0.25">
      <c r="A393" s="21">
        <v>392</v>
      </c>
      <c r="B393" s="21" t="s">
        <v>2058</v>
      </c>
      <c r="C393" s="21">
        <v>79.599999999999994</v>
      </c>
    </row>
    <row r="394" spans="1:3" x14ac:dyDescent="0.25">
      <c r="A394" s="21">
        <v>393</v>
      </c>
      <c r="B394" s="21" t="s">
        <v>2063</v>
      </c>
      <c r="C394" s="21">
        <v>79.599999999999994</v>
      </c>
    </row>
    <row r="395" spans="1:3" x14ac:dyDescent="0.25">
      <c r="A395" s="21">
        <v>394</v>
      </c>
      <c r="B395" s="21" t="s">
        <v>2308</v>
      </c>
      <c r="C395" s="21">
        <v>79.599999999999994</v>
      </c>
    </row>
    <row r="396" spans="1:3" x14ac:dyDescent="0.25">
      <c r="A396" s="21">
        <v>395</v>
      </c>
      <c r="B396" s="21" t="s">
        <v>2434</v>
      </c>
      <c r="C396" s="21">
        <v>79.599999999999994</v>
      </c>
    </row>
    <row r="397" spans="1:3" x14ac:dyDescent="0.25">
      <c r="A397" s="21">
        <v>396</v>
      </c>
      <c r="B397" s="21" t="s">
        <v>2499</v>
      </c>
      <c r="C397" s="21">
        <v>79.599999999999994</v>
      </c>
    </row>
    <row r="398" spans="1:3" x14ac:dyDescent="0.25">
      <c r="A398" s="21">
        <v>397</v>
      </c>
      <c r="B398" s="21" t="s">
        <v>1931</v>
      </c>
      <c r="C398" s="21">
        <v>79.400000000000006</v>
      </c>
    </row>
    <row r="399" spans="1:3" x14ac:dyDescent="0.25">
      <c r="A399" s="21">
        <v>398</v>
      </c>
      <c r="B399" s="21" t="s">
        <v>2045</v>
      </c>
      <c r="C399" s="21">
        <v>79.400000000000006</v>
      </c>
    </row>
    <row r="400" spans="1:3" x14ac:dyDescent="0.25">
      <c r="A400" s="21">
        <v>399</v>
      </c>
      <c r="B400" s="21" t="s">
        <v>2122</v>
      </c>
      <c r="C400" s="21">
        <v>79.400000000000006</v>
      </c>
    </row>
    <row r="401" spans="1:3" x14ac:dyDescent="0.25">
      <c r="A401" s="21">
        <v>400</v>
      </c>
      <c r="B401" s="21" t="s">
        <v>2169</v>
      </c>
      <c r="C401" s="21">
        <v>79.400000000000006</v>
      </c>
    </row>
    <row r="402" spans="1:3" x14ac:dyDescent="0.25">
      <c r="A402" s="21">
        <v>401</v>
      </c>
      <c r="B402" s="21" t="s">
        <v>2221</v>
      </c>
      <c r="C402" s="21">
        <v>79.400000000000006</v>
      </c>
    </row>
    <row r="403" spans="1:3" x14ac:dyDescent="0.25">
      <c r="A403" s="21">
        <v>402</v>
      </c>
      <c r="B403" s="21" t="s">
        <v>2230</v>
      </c>
      <c r="C403" s="21">
        <v>79.400000000000006</v>
      </c>
    </row>
    <row r="404" spans="1:3" x14ac:dyDescent="0.25">
      <c r="A404" s="21">
        <v>403</v>
      </c>
      <c r="B404" s="21" t="s">
        <v>2277</v>
      </c>
      <c r="C404" s="21">
        <v>79.400000000000006</v>
      </c>
    </row>
    <row r="405" spans="1:3" x14ac:dyDescent="0.25">
      <c r="A405" s="21">
        <v>404</v>
      </c>
      <c r="B405" s="21" t="s">
        <v>2427</v>
      </c>
      <c r="C405" s="21">
        <v>79.400000000000006</v>
      </c>
    </row>
    <row r="406" spans="1:3" x14ac:dyDescent="0.25">
      <c r="A406" s="21">
        <v>405</v>
      </c>
      <c r="B406" s="21" t="s">
        <v>2476</v>
      </c>
      <c r="C406" s="21">
        <v>79.400000000000006</v>
      </c>
    </row>
    <row r="407" spans="1:3" x14ac:dyDescent="0.25">
      <c r="A407" s="21">
        <v>406</v>
      </c>
      <c r="B407" s="21" t="s">
        <v>1845</v>
      </c>
      <c r="C407" s="21">
        <v>79.2</v>
      </c>
    </row>
    <row r="408" spans="1:3" x14ac:dyDescent="0.25">
      <c r="A408" s="21">
        <v>407</v>
      </c>
      <c r="B408" s="21" t="s">
        <v>2113</v>
      </c>
      <c r="C408" s="21">
        <v>79.2</v>
      </c>
    </row>
    <row r="409" spans="1:3" x14ac:dyDescent="0.25">
      <c r="A409" s="21">
        <v>408</v>
      </c>
      <c r="B409" s="21" t="s">
        <v>2265</v>
      </c>
      <c r="C409" s="21">
        <v>79.2</v>
      </c>
    </row>
    <row r="410" spans="1:3" x14ac:dyDescent="0.25">
      <c r="A410" s="21">
        <v>409</v>
      </c>
      <c r="B410" s="21" t="s">
        <v>2384</v>
      </c>
      <c r="C410" s="21">
        <v>79.2</v>
      </c>
    </row>
    <row r="411" spans="1:3" x14ac:dyDescent="0.25">
      <c r="A411" s="21">
        <v>410</v>
      </c>
      <c r="B411" s="21" t="s">
        <v>2479</v>
      </c>
      <c r="C411" s="21">
        <v>79.2</v>
      </c>
    </row>
    <row r="412" spans="1:3" x14ac:dyDescent="0.25">
      <c r="A412" s="21">
        <v>411</v>
      </c>
      <c r="B412" s="21" t="s">
        <v>2489</v>
      </c>
      <c r="C412" s="21">
        <v>79.2</v>
      </c>
    </row>
    <row r="413" spans="1:3" x14ac:dyDescent="0.25">
      <c r="A413" s="21">
        <v>412</v>
      </c>
      <c r="B413" s="21" t="s">
        <v>2515</v>
      </c>
      <c r="C413" s="21">
        <v>79.2</v>
      </c>
    </row>
    <row r="414" spans="1:3" x14ac:dyDescent="0.25">
      <c r="A414" s="21">
        <v>413</v>
      </c>
      <c r="B414" s="21" t="s">
        <v>2543</v>
      </c>
      <c r="C414" s="21">
        <v>79.2</v>
      </c>
    </row>
    <row r="415" spans="1:3" x14ac:dyDescent="0.25">
      <c r="A415" s="21">
        <v>414</v>
      </c>
      <c r="B415" s="21" t="s">
        <v>1919</v>
      </c>
      <c r="C415" s="21">
        <v>79</v>
      </c>
    </row>
    <row r="416" spans="1:3" x14ac:dyDescent="0.25">
      <c r="A416" s="21">
        <v>415</v>
      </c>
      <c r="B416" s="21" t="s">
        <v>1957</v>
      </c>
      <c r="C416" s="21">
        <v>79</v>
      </c>
    </row>
    <row r="417" spans="1:3" x14ac:dyDescent="0.25">
      <c r="A417" s="21">
        <v>416</v>
      </c>
      <c r="B417" s="21" t="s">
        <v>2110</v>
      </c>
      <c r="C417" s="21">
        <v>79</v>
      </c>
    </row>
    <row r="418" spans="1:3" x14ac:dyDescent="0.25">
      <c r="A418" s="21">
        <v>417</v>
      </c>
      <c r="B418" s="21" t="s">
        <v>2216</v>
      </c>
      <c r="C418" s="21">
        <v>79</v>
      </c>
    </row>
    <row r="419" spans="1:3" x14ac:dyDescent="0.25">
      <c r="A419" s="21">
        <v>418</v>
      </c>
      <c r="B419" s="21" t="s">
        <v>2328</v>
      </c>
      <c r="C419" s="21">
        <v>79</v>
      </c>
    </row>
    <row r="420" spans="1:3" x14ac:dyDescent="0.25">
      <c r="A420" s="21">
        <v>419</v>
      </c>
      <c r="B420" s="21" t="s">
        <v>2413</v>
      </c>
      <c r="C420" s="21">
        <v>79</v>
      </c>
    </row>
    <row r="421" spans="1:3" x14ac:dyDescent="0.25">
      <c r="A421" s="21">
        <v>420</v>
      </c>
      <c r="B421" s="21" t="s">
        <v>2468</v>
      </c>
      <c r="C421" s="21">
        <v>79</v>
      </c>
    </row>
    <row r="422" spans="1:3" x14ac:dyDescent="0.25">
      <c r="A422" s="21">
        <v>421</v>
      </c>
      <c r="B422" s="21" t="s">
        <v>2482</v>
      </c>
      <c r="C422" s="21">
        <v>79</v>
      </c>
    </row>
    <row r="423" spans="1:3" x14ac:dyDescent="0.25">
      <c r="A423" s="21">
        <v>422</v>
      </c>
      <c r="B423" s="21" t="s">
        <v>2490</v>
      </c>
      <c r="C423" s="21">
        <v>79</v>
      </c>
    </row>
    <row r="424" spans="1:3" x14ac:dyDescent="0.25">
      <c r="A424" s="21">
        <v>423</v>
      </c>
      <c r="B424" s="21" t="s">
        <v>2518</v>
      </c>
      <c r="C424" s="21">
        <v>79</v>
      </c>
    </row>
    <row r="425" spans="1:3" x14ac:dyDescent="0.25">
      <c r="A425" s="21">
        <v>424</v>
      </c>
      <c r="B425" s="21" t="s">
        <v>2557</v>
      </c>
      <c r="C425" s="21">
        <v>79</v>
      </c>
    </row>
    <row r="426" spans="1:3" x14ac:dyDescent="0.25">
      <c r="A426" s="21">
        <v>425</v>
      </c>
      <c r="B426" s="21" t="s">
        <v>2611</v>
      </c>
      <c r="C426" s="21">
        <v>79</v>
      </c>
    </row>
    <row r="427" spans="1:3" x14ac:dyDescent="0.25">
      <c r="A427" s="21">
        <v>426</v>
      </c>
      <c r="B427" s="21" t="s">
        <v>2643</v>
      </c>
      <c r="C427" s="21">
        <v>79</v>
      </c>
    </row>
    <row r="428" spans="1:3" x14ac:dyDescent="0.25">
      <c r="A428" s="21">
        <v>427</v>
      </c>
      <c r="B428" s="21" t="s">
        <v>2665</v>
      </c>
      <c r="C428" s="21">
        <v>79</v>
      </c>
    </row>
    <row r="429" spans="1:3" x14ac:dyDescent="0.25">
      <c r="A429" s="21">
        <v>428</v>
      </c>
      <c r="B429" s="21" t="s">
        <v>1947</v>
      </c>
      <c r="C429" s="21">
        <v>78.8</v>
      </c>
    </row>
    <row r="430" spans="1:3" x14ac:dyDescent="0.25">
      <c r="A430" s="21">
        <v>429</v>
      </c>
      <c r="B430" s="21" t="s">
        <v>2005</v>
      </c>
      <c r="C430" s="21">
        <v>78.8</v>
      </c>
    </row>
    <row r="431" spans="1:3" x14ac:dyDescent="0.25">
      <c r="A431" s="21">
        <v>430</v>
      </c>
      <c r="B431" s="21" t="s">
        <v>2050</v>
      </c>
      <c r="C431" s="21">
        <v>78.8</v>
      </c>
    </row>
    <row r="432" spans="1:3" x14ac:dyDescent="0.25">
      <c r="A432" s="21">
        <v>431</v>
      </c>
      <c r="B432" s="21" t="s">
        <v>2079</v>
      </c>
      <c r="C432" s="21">
        <v>78.8</v>
      </c>
    </row>
    <row r="433" spans="1:3" x14ac:dyDescent="0.25">
      <c r="A433" s="21">
        <v>432</v>
      </c>
      <c r="B433" s="21" t="s">
        <v>2085</v>
      </c>
      <c r="C433" s="21">
        <v>78.8</v>
      </c>
    </row>
    <row r="434" spans="1:3" x14ac:dyDescent="0.25">
      <c r="A434" s="21">
        <v>433</v>
      </c>
      <c r="B434" s="21" t="s">
        <v>2098</v>
      </c>
      <c r="C434" s="21">
        <v>78.8</v>
      </c>
    </row>
    <row r="435" spans="1:3" x14ac:dyDescent="0.25">
      <c r="A435" s="21">
        <v>434</v>
      </c>
      <c r="B435" s="21" t="s">
        <v>2204</v>
      </c>
      <c r="C435" s="21">
        <v>78.8</v>
      </c>
    </row>
    <row r="436" spans="1:3" x14ac:dyDescent="0.25">
      <c r="A436" s="21">
        <v>435</v>
      </c>
      <c r="B436" s="21" t="s">
        <v>2301</v>
      </c>
      <c r="C436" s="21">
        <v>78.8</v>
      </c>
    </row>
    <row r="437" spans="1:3" x14ac:dyDescent="0.25">
      <c r="A437" s="21">
        <v>436</v>
      </c>
      <c r="B437" s="21" t="s">
        <v>2447</v>
      </c>
      <c r="C437" s="21">
        <v>78.8</v>
      </c>
    </row>
    <row r="438" spans="1:3" x14ac:dyDescent="0.25">
      <c r="A438" s="21">
        <v>437</v>
      </c>
      <c r="B438" s="21" t="s">
        <v>2473</v>
      </c>
      <c r="C438" s="21">
        <v>78.8</v>
      </c>
    </row>
    <row r="439" spans="1:3" x14ac:dyDescent="0.25">
      <c r="A439" s="21">
        <v>438</v>
      </c>
      <c r="B439" s="21" t="s">
        <v>2503</v>
      </c>
      <c r="C439" s="21">
        <v>78.8</v>
      </c>
    </row>
    <row r="440" spans="1:3" x14ac:dyDescent="0.25">
      <c r="A440" s="21">
        <v>439</v>
      </c>
      <c r="B440" s="21" t="s">
        <v>2590</v>
      </c>
      <c r="C440" s="21">
        <v>78.8</v>
      </c>
    </row>
    <row r="441" spans="1:3" x14ac:dyDescent="0.25">
      <c r="A441" s="21">
        <v>440</v>
      </c>
      <c r="B441" s="21" t="s">
        <v>1844</v>
      </c>
      <c r="C441" s="21">
        <v>78.599999999999994</v>
      </c>
    </row>
    <row r="442" spans="1:3" x14ac:dyDescent="0.25">
      <c r="A442" s="21">
        <v>441</v>
      </c>
      <c r="B442" s="21" t="s">
        <v>1881</v>
      </c>
      <c r="C442" s="21">
        <v>78.599999999999994</v>
      </c>
    </row>
    <row r="443" spans="1:3" x14ac:dyDescent="0.25">
      <c r="A443" s="21">
        <v>442</v>
      </c>
      <c r="B443" s="21" t="s">
        <v>2093</v>
      </c>
      <c r="C443" s="21">
        <v>78.599999999999994</v>
      </c>
    </row>
    <row r="444" spans="1:3" x14ac:dyDescent="0.25">
      <c r="A444" s="21">
        <v>443</v>
      </c>
      <c r="B444" s="21" t="s">
        <v>2163</v>
      </c>
      <c r="C444" s="21">
        <v>78.599999999999994</v>
      </c>
    </row>
    <row r="445" spans="1:3" x14ac:dyDescent="0.25">
      <c r="A445" s="21">
        <v>444</v>
      </c>
      <c r="B445" s="21" t="s">
        <v>2195</v>
      </c>
      <c r="C445" s="21">
        <v>78.599999999999994</v>
      </c>
    </row>
    <row r="446" spans="1:3" x14ac:dyDescent="0.25">
      <c r="A446" s="21">
        <v>445</v>
      </c>
      <c r="B446" s="21" t="s">
        <v>2249</v>
      </c>
      <c r="C446" s="21">
        <v>78.599999999999994</v>
      </c>
    </row>
    <row r="447" spans="1:3" x14ac:dyDescent="0.25">
      <c r="A447" s="21">
        <v>446</v>
      </c>
      <c r="B447" s="21" t="s">
        <v>2267</v>
      </c>
      <c r="C447" s="21">
        <v>78.599999999999994</v>
      </c>
    </row>
    <row r="448" spans="1:3" x14ac:dyDescent="0.25">
      <c r="A448" s="21">
        <v>447</v>
      </c>
      <c r="B448" s="21" t="s">
        <v>2331</v>
      </c>
      <c r="C448" s="21">
        <v>78.599999999999994</v>
      </c>
    </row>
    <row r="449" spans="1:3" x14ac:dyDescent="0.25">
      <c r="A449" s="21">
        <v>448</v>
      </c>
      <c r="B449" s="21" t="s">
        <v>2459</v>
      </c>
      <c r="C449" s="21">
        <v>78.599999999999994</v>
      </c>
    </row>
    <row r="450" spans="1:3" x14ac:dyDescent="0.25">
      <c r="A450" s="21">
        <v>449</v>
      </c>
      <c r="B450" s="21" t="s">
        <v>2511</v>
      </c>
      <c r="C450" s="21">
        <v>78.599999999999994</v>
      </c>
    </row>
    <row r="451" spans="1:3" x14ac:dyDescent="0.25">
      <c r="A451" s="21">
        <v>450</v>
      </c>
      <c r="B451" s="21" t="s">
        <v>2041</v>
      </c>
      <c r="C451" s="21">
        <v>78.400000000000006</v>
      </c>
    </row>
    <row r="452" spans="1:3" x14ac:dyDescent="0.25">
      <c r="A452" s="21">
        <v>451</v>
      </c>
      <c r="B452" s="21" t="s">
        <v>2083</v>
      </c>
      <c r="C452" s="21">
        <v>78.400000000000006</v>
      </c>
    </row>
    <row r="453" spans="1:3" x14ac:dyDescent="0.25">
      <c r="A453" s="21">
        <v>452</v>
      </c>
      <c r="B453" s="21" t="s">
        <v>2165</v>
      </c>
      <c r="C453" s="21">
        <v>78.400000000000006</v>
      </c>
    </row>
    <row r="454" spans="1:3" x14ac:dyDescent="0.25">
      <c r="A454" s="21">
        <v>453</v>
      </c>
      <c r="B454" s="21" t="s">
        <v>2205</v>
      </c>
      <c r="C454" s="21">
        <v>78.400000000000006</v>
      </c>
    </row>
    <row r="455" spans="1:3" x14ac:dyDescent="0.25">
      <c r="A455" s="21">
        <v>454</v>
      </c>
      <c r="B455" s="21" t="s">
        <v>2212</v>
      </c>
      <c r="C455" s="21">
        <v>78.400000000000006</v>
      </c>
    </row>
    <row r="456" spans="1:3" x14ac:dyDescent="0.25">
      <c r="A456" s="21">
        <v>455</v>
      </c>
      <c r="B456" s="21" t="s">
        <v>2256</v>
      </c>
      <c r="C456" s="21">
        <v>78.400000000000006</v>
      </c>
    </row>
    <row r="457" spans="1:3" x14ac:dyDescent="0.25">
      <c r="A457" s="21">
        <v>456</v>
      </c>
      <c r="B457" s="21" t="s">
        <v>2395</v>
      </c>
      <c r="C457" s="21">
        <v>78.400000000000006</v>
      </c>
    </row>
    <row r="458" spans="1:3" x14ac:dyDescent="0.25">
      <c r="A458" s="21">
        <v>457</v>
      </c>
      <c r="B458" s="21" t="s">
        <v>2425</v>
      </c>
      <c r="C458" s="21">
        <v>78.400000000000006</v>
      </c>
    </row>
    <row r="459" spans="1:3" x14ac:dyDescent="0.25">
      <c r="A459" s="21">
        <v>458</v>
      </c>
      <c r="B459" s="21" t="s">
        <v>2523</v>
      </c>
      <c r="C459" s="21">
        <v>78.400000000000006</v>
      </c>
    </row>
    <row r="460" spans="1:3" x14ac:dyDescent="0.25">
      <c r="A460" s="21">
        <v>459</v>
      </c>
      <c r="B460" s="21" t="s">
        <v>2564</v>
      </c>
      <c r="C460" s="21">
        <v>78.400000000000006</v>
      </c>
    </row>
    <row r="461" spans="1:3" x14ac:dyDescent="0.25">
      <c r="A461" s="21">
        <v>460</v>
      </c>
      <c r="B461" s="21" t="s">
        <v>2630</v>
      </c>
      <c r="C461" s="21">
        <v>78.400000000000006</v>
      </c>
    </row>
    <row r="462" spans="1:3" x14ac:dyDescent="0.25">
      <c r="A462" s="21">
        <v>461</v>
      </c>
      <c r="B462" s="21" t="s">
        <v>2657</v>
      </c>
      <c r="C462" s="21">
        <v>78.400000000000006</v>
      </c>
    </row>
    <row r="463" spans="1:3" x14ac:dyDescent="0.25">
      <c r="A463" s="21">
        <v>462</v>
      </c>
      <c r="B463" s="21" t="s">
        <v>1920</v>
      </c>
      <c r="C463" s="21">
        <v>78.2</v>
      </c>
    </row>
    <row r="464" spans="1:3" x14ac:dyDescent="0.25">
      <c r="A464" s="21">
        <v>463</v>
      </c>
      <c r="B464" s="21" t="s">
        <v>1948</v>
      </c>
      <c r="C464" s="21">
        <v>78.2</v>
      </c>
    </row>
    <row r="465" spans="1:3" x14ac:dyDescent="0.25">
      <c r="A465" s="21">
        <v>464</v>
      </c>
      <c r="B465" s="21" t="s">
        <v>1971</v>
      </c>
      <c r="C465" s="21">
        <v>78.2</v>
      </c>
    </row>
    <row r="466" spans="1:3" x14ac:dyDescent="0.25">
      <c r="A466" s="21">
        <v>465</v>
      </c>
      <c r="B466" s="21" t="s">
        <v>1976</v>
      </c>
      <c r="C466" s="21">
        <v>78.2</v>
      </c>
    </row>
    <row r="467" spans="1:3" x14ac:dyDescent="0.25">
      <c r="A467" s="21">
        <v>466</v>
      </c>
      <c r="B467" s="21" t="s">
        <v>2185</v>
      </c>
      <c r="C467" s="21">
        <v>78.2</v>
      </c>
    </row>
    <row r="468" spans="1:3" x14ac:dyDescent="0.25">
      <c r="A468" s="21">
        <v>467</v>
      </c>
      <c r="B468" s="21" t="s">
        <v>2200</v>
      </c>
      <c r="C468" s="21">
        <v>78.2</v>
      </c>
    </row>
    <row r="469" spans="1:3" x14ac:dyDescent="0.25">
      <c r="A469" s="21">
        <v>468</v>
      </c>
      <c r="B469" s="21" t="s">
        <v>2246</v>
      </c>
      <c r="C469" s="21">
        <v>78.2</v>
      </c>
    </row>
    <row r="470" spans="1:3" x14ac:dyDescent="0.25">
      <c r="A470" s="21">
        <v>469</v>
      </c>
      <c r="B470" s="21" t="s">
        <v>2278</v>
      </c>
      <c r="C470" s="21">
        <v>78.2</v>
      </c>
    </row>
    <row r="471" spans="1:3" x14ac:dyDescent="0.25">
      <c r="A471" s="21">
        <v>470</v>
      </c>
      <c r="B471" s="21" t="s">
        <v>2383</v>
      </c>
      <c r="C471" s="21">
        <v>78.2</v>
      </c>
    </row>
    <row r="472" spans="1:3" x14ac:dyDescent="0.25">
      <c r="A472" s="21">
        <v>471</v>
      </c>
      <c r="B472" s="21" t="s">
        <v>2450</v>
      </c>
      <c r="C472" s="21">
        <v>78.2</v>
      </c>
    </row>
    <row r="473" spans="1:3" x14ac:dyDescent="0.25">
      <c r="A473" s="21">
        <v>472</v>
      </c>
      <c r="B473" s="21" t="s">
        <v>2521</v>
      </c>
      <c r="C473" s="21">
        <v>78.2</v>
      </c>
    </row>
    <row r="474" spans="1:3" x14ac:dyDescent="0.25">
      <c r="A474" s="21">
        <v>473</v>
      </c>
      <c r="B474" s="21" t="s">
        <v>1833</v>
      </c>
      <c r="C474" s="21">
        <v>78</v>
      </c>
    </row>
    <row r="475" spans="1:3" x14ac:dyDescent="0.25">
      <c r="A475" s="21">
        <v>474</v>
      </c>
      <c r="B475" s="21" t="s">
        <v>2006</v>
      </c>
      <c r="C475" s="21">
        <v>78</v>
      </c>
    </row>
    <row r="476" spans="1:3" x14ac:dyDescent="0.25">
      <c r="A476" s="21">
        <v>475</v>
      </c>
      <c r="B476" s="21" t="s">
        <v>2046</v>
      </c>
      <c r="C476" s="21">
        <v>78</v>
      </c>
    </row>
    <row r="477" spans="1:3" x14ac:dyDescent="0.25">
      <c r="A477" s="21">
        <v>476</v>
      </c>
      <c r="B477" s="21" t="s">
        <v>2197</v>
      </c>
      <c r="C477" s="21">
        <v>78</v>
      </c>
    </row>
    <row r="478" spans="1:3" x14ac:dyDescent="0.25">
      <c r="A478" s="21">
        <v>477</v>
      </c>
      <c r="B478" s="21" t="s">
        <v>2198</v>
      </c>
      <c r="C478" s="21">
        <v>78</v>
      </c>
    </row>
    <row r="479" spans="1:3" x14ac:dyDescent="0.25">
      <c r="A479" s="21">
        <v>478</v>
      </c>
      <c r="B479" s="21" t="s">
        <v>2220</v>
      </c>
      <c r="C479" s="21">
        <v>78</v>
      </c>
    </row>
    <row r="480" spans="1:3" x14ac:dyDescent="0.25">
      <c r="A480" s="21">
        <v>479</v>
      </c>
      <c r="B480" s="21" t="s">
        <v>2332</v>
      </c>
      <c r="C480" s="21">
        <v>78</v>
      </c>
    </row>
    <row r="481" spans="1:3" x14ac:dyDescent="0.25">
      <c r="A481" s="21">
        <v>480</v>
      </c>
      <c r="B481" s="21" t="s">
        <v>2340</v>
      </c>
      <c r="C481" s="21">
        <v>78</v>
      </c>
    </row>
    <row r="482" spans="1:3" x14ac:dyDescent="0.25">
      <c r="A482" s="21">
        <v>481</v>
      </c>
      <c r="B482" s="21" t="s">
        <v>2506</v>
      </c>
      <c r="C482" s="21">
        <v>78</v>
      </c>
    </row>
    <row r="483" spans="1:3" x14ac:dyDescent="0.25">
      <c r="A483" s="21">
        <v>482</v>
      </c>
      <c r="B483" s="21" t="s">
        <v>2551</v>
      </c>
      <c r="C483" s="21">
        <v>78</v>
      </c>
    </row>
    <row r="484" spans="1:3" x14ac:dyDescent="0.25">
      <c r="A484" s="21">
        <v>483</v>
      </c>
      <c r="B484" s="21" t="s">
        <v>2586</v>
      </c>
      <c r="C484" s="21">
        <v>78</v>
      </c>
    </row>
    <row r="485" spans="1:3" x14ac:dyDescent="0.25">
      <c r="A485" s="21">
        <v>484</v>
      </c>
      <c r="B485" s="21" t="s">
        <v>2648</v>
      </c>
      <c r="C485" s="21">
        <v>78</v>
      </c>
    </row>
    <row r="486" spans="1:3" x14ac:dyDescent="0.25">
      <c r="A486" s="21">
        <v>485</v>
      </c>
      <c r="B486" s="21" t="s">
        <v>1839</v>
      </c>
      <c r="C486" s="21">
        <v>77.8</v>
      </c>
    </row>
    <row r="487" spans="1:3" x14ac:dyDescent="0.25">
      <c r="A487" s="21">
        <v>486</v>
      </c>
      <c r="B487" s="21" t="s">
        <v>2171</v>
      </c>
      <c r="C487" s="21">
        <v>77.8</v>
      </c>
    </row>
    <row r="488" spans="1:3" x14ac:dyDescent="0.25">
      <c r="A488" s="21">
        <v>487</v>
      </c>
      <c r="B488" s="21" t="s">
        <v>2229</v>
      </c>
      <c r="C488" s="21">
        <v>77.8</v>
      </c>
    </row>
    <row r="489" spans="1:3" x14ac:dyDescent="0.25">
      <c r="A489" s="21">
        <v>488</v>
      </c>
      <c r="B489" s="21" t="s">
        <v>2302</v>
      </c>
      <c r="C489" s="21">
        <v>77.8</v>
      </c>
    </row>
    <row r="490" spans="1:3" x14ac:dyDescent="0.25">
      <c r="A490" s="21">
        <v>489</v>
      </c>
      <c r="B490" s="21" t="s">
        <v>2306</v>
      </c>
      <c r="C490" s="21">
        <v>77.8</v>
      </c>
    </row>
    <row r="491" spans="1:3" x14ac:dyDescent="0.25">
      <c r="A491" s="21">
        <v>490</v>
      </c>
      <c r="B491" s="21" t="s">
        <v>2534</v>
      </c>
      <c r="C491" s="21">
        <v>77.8</v>
      </c>
    </row>
    <row r="492" spans="1:3" x14ac:dyDescent="0.25">
      <c r="A492" s="21">
        <v>491</v>
      </c>
      <c r="B492" s="21" t="s">
        <v>2635</v>
      </c>
      <c r="C492" s="21">
        <v>77.8</v>
      </c>
    </row>
    <row r="493" spans="1:3" x14ac:dyDescent="0.25">
      <c r="A493" s="21">
        <v>492</v>
      </c>
      <c r="B493" s="21" t="s">
        <v>2658</v>
      </c>
      <c r="C493" s="21">
        <v>77.8</v>
      </c>
    </row>
    <row r="494" spans="1:3" x14ac:dyDescent="0.25">
      <c r="A494" s="21">
        <v>493</v>
      </c>
      <c r="B494" s="21" t="s">
        <v>2664</v>
      </c>
      <c r="C494" s="21">
        <v>77.8</v>
      </c>
    </row>
    <row r="495" spans="1:3" x14ac:dyDescent="0.25">
      <c r="A495" s="21">
        <v>494</v>
      </c>
      <c r="B495" s="21" t="s">
        <v>1956</v>
      </c>
      <c r="C495" s="21">
        <v>77.599999999999994</v>
      </c>
    </row>
    <row r="496" spans="1:3" x14ac:dyDescent="0.25">
      <c r="A496" s="21">
        <v>495</v>
      </c>
      <c r="B496" s="21" t="s">
        <v>2116</v>
      </c>
      <c r="C496" s="21">
        <v>77.599999999999994</v>
      </c>
    </row>
    <row r="497" spans="1:3" x14ac:dyDescent="0.25">
      <c r="A497" s="21">
        <v>496</v>
      </c>
      <c r="B497" s="21" t="s">
        <v>2148</v>
      </c>
      <c r="C497" s="21">
        <v>77.599999999999994</v>
      </c>
    </row>
    <row r="498" spans="1:3" x14ac:dyDescent="0.25">
      <c r="A498" s="21">
        <v>497</v>
      </c>
      <c r="B498" s="21" t="s">
        <v>2180</v>
      </c>
      <c r="C498" s="21">
        <v>77.599999999999994</v>
      </c>
    </row>
    <row r="499" spans="1:3" x14ac:dyDescent="0.25">
      <c r="A499" s="21">
        <v>498</v>
      </c>
      <c r="B499" s="21" t="s">
        <v>2188</v>
      </c>
      <c r="C499" s="21">
        <v>77.599999999999994</v>
      </c>
    </row>
    <row r="500" spans="1:3" x14ac:dyDescent="0.25">
      <c r="A500" s="21">
        <v>499</v>
      </c>
      <c r="B500" s="21" t="s">
        <v>2199</v>
      </c>
      <c r="C500" s="21">
        <v>77.599999999999994</v>
      </c>
    </row>
    <row r="501" spans="1:3" x14ac:dyDescent="0.25">
      <c r="A501" s="21">
        <v>500</v>
      </c>
      <c r="B501" s="21" t="s">
        <v>2206</v>
      </c>
      <c r="C501" s="21">
        <v>77.599999999999994</v>
      </c>
    </row>
    <row r="502" spans="1:3" x14ac:dyDescent="0.25">
      <c r="A502" s="21">
        <v>501</v>
      </c>
      <c r="B502" s="21" t="s">
        <v>2293</v>
      </c>
      <c r="C502" s="21">
        <v>77.599999999999994</v>
      </c>
    </row>
    <row r="503" spans="1:3" x14ac:dyDescent="0.25">
      <c r="A503" s="21">
        <v>502</v>
      </c>
      <c r="B503" s="21" t="s">
        <v>2381</v>
      </c>
      <c r="C503" s="21">
        <v>77.599999999999994</v>
      </c>
    </row>
    <row r="504" spans="1:3" x14ac:dyDescent="0.25">
      <c r="A504" s="21">
        <v>503</v>
      </c>
      <c r="B504" s="21" t="s">
        <v>2428</v>
      </c>
      <c r="C504" s="21">
        <v>77.599999999999994</v>
      </c>
    </row>
    <row r="505" spans="1:3" x14ac:dyDescent="0.25">
      <c r="A505" s="21">
        <v>504</v>
      </c>
      <c r="B505" s="21" t="s">
        <v>2500</v>
      </c>
      <c r="C505" s="21">
        <v>77.599999999999994</v>
      </c>
    </row>
    <row r="506" spans="1:3" x14ac:dyDescent="0.25">
      <c r="A506" s="21">
        <v>505</v>
      </c>
      <c r="B506" s="21" t="s">
        <v>1872</v>
      </c>
      <c r="C506" s="21">
        <v>77.400000000000006</v>
      </c>
    </row>
    <row r="507" spans="1:3" x14ac:dyDescent="0.25">
      <c r="A507" s="21">
        <v>506</v>
      </c>
      <c r="B507" s="21" t="s">
        <v>2061</v>
      </c>
      <c r="C507" s="21">
        <v>77.400000000000006</v>
      </c>
    </row>
    <row r="508" spans="1:3" x14ac:dyDescent="0.25">
      <c r="A508" s="21">
        <v>507</v>
      </c>
      <c r="B508" s="21" t="s">
        <v>2075</v>
      </c>
      <c r="C508" s="21">
        <v>77.400000000000006</v>
      </c>
    </row>
    <row r="509" spans="1:3" x14ac:dyDescent="0.25">
      <c r="A509" s="21">
        <v>508</v>
      </c>
      <c r="B509" s="21" t="s">
        <v>2393</v>
      </c>
      <c r="C509" s="21">
        <v>77.400000000000006</v>
      </c>
    </row>
    <row r="510" spans="1:3" x14ac:dyDescent="0.25">
      <c r="A510" s="21">
        <v>509</v>
      </c>
      <c r="B510" s="21" t="s">
        <v>2412</v>
      </c>
      <c r="C510" s="21">
        <v>77.400000000000006</v>
      </c>
    </row>
    <row r="511" spans="1:3" x14ac:dyDescent="0.25">
      <c r="A511" s="21">
        <v>510</v>
      </c>
      <c r="B511" s="21" t="s">
        <v>2601</v>
      </c>
      <c r="C511" s="21">
        <v>77.400000000000006</v>
      </c>
    </row>
    <row r="512" spans="1:3" x14ac:dyDescent="0.25">
      <c r="A512" s="21">
        <v>511</v>
      </c>
      <c r="B512" s="21" t="s">
        <v>2105</v>
      </c>
      <c r="C512" s="21">
        <v>77.2</v>
      </c>
    </row>
    <row r="513" spans="1:3" x14ac:dyDescent="0.25">
      <c r="A513" s="21">
        <v>512</v>
      </c>
      <c r="B513" s="21" t="s">
        <v>2108</v>
      </c>
      <c r="C513" s="21">
        <v>77.2</v>
      </c>
    </row>
    <row r="514" spans="1:3" x14ac:dyDescent="0.25">
      <c r="A514" s="21">
        <v>513</v>
      </c>
      <c r="B514" s="21" t="s">
        <v>2207</v>
      </c>
      <c r="C514" s="21">
        <v>77.2</v>
      </c>
    </row>
    <row r="515" spans="1:3" x14ac:dyDescent="0.25">
      <c r="A515" s="21">
        <v>514</v>
      </c>
      <c r="B515" s="21" t="s">
        <v>2215</v>
      </c>
      <c r="C515" s="21">
        <v>77.2</v>
      </c>
    </row>
    <row r="516" spans="1:3" x14ac:dyDescent="0.25">
      <c r="A516" s="21">
        <v>515</v>
      </c>
      <c r="B516" s="21" t="s">
        <v>2241</v>
      </c>
      <c r="C516" s="21">
        <v>77.2</v>
      </c>
    </row>
    <row r="517" spans="1:3" x14ac:dyDescent="0.25">
      <c r="A517" s="21">
        <v>516</v>
      </c>
      <c r="B517" s="21" t="s">
        <v>2433</v>
      </c>
      <c r="C517" s="21">
        <v>77.2</v>
      </c>
    </row>
    <row r="518" spans="1:3" x14ac:dyDescent="0.25">
      <c r="A518" s="21">
        <v>517</v>
      </c>
      <c r="B518" s="21" t="s">
        <v>2501</v>
      </c>
      <c r="C518" s="21">
        <v>77.2</v>
      </c>
    </row>
    <row r="519" spans="1:3" x14ac:dyDescent="0.25">
      <c r="A519" s="21">
        <v>518</v>
      </c>
      <c r="B519" s="21" t="s">
        <v>2549</v>
      </c>
      <c r="C519" s="21">
        <v>77.2</v>
      </c>
    </row>
    <row r="520" spans="1:3" x14ac:dyDescent="0.25">
      <c r="A520" s="21">
        <v>519</v>
      </c>
      <c r="B520" s="21" t="s">
        <v>2550</v>
      </c>
      <c r="C520" s="21">
        <v>77.2</v>
      </c>
    </row>
    <row r="521" spans="1:3" x14ac:dyDescent="0.25">
      <c r="A521" s="21">
        <v>520</v>
      </c>
      <c r="B521" s="21" t="s">
        <v>2631</v>
      </c>
      <c r="C521" s="21">
        <v>77.2</v>
      </c>
    </row>
    <row r="522" spans="1:3" x14ac:dyDescent="0.25">
      <c r="A522" s="21">
        <v>521</v>
      </c>
      <c r="B522" s="21" t="s">
        <v>2158</v>
      </c>
      <c r="C522" s="21">
        <v>77</v>
      </c>
    </row>
    <row r="523" spans="1:3" x14ac:dyDescent="0.25">
      <c r="A523" s="21">
        <v>522</v>
      </c>
      <c r="B523" s="21" t="s">
        <v>2182</v>
      </c>
      <c r="C523" s="21">
        <v>77</v>
      </c>
    </row>
    <row r="524" spans="1:3" x14ac:dyDescent="0.25">
      <c r="A524" s="21">
        <v>523</v>
      </c>
      <c r="B524" s="21" t="s">
        <v>2460</v>
      </c>
      <c r="C524" s="21">
        <v>77</v>
      </c>
    </row>
    <row r="525" spans="1:3" x14ac:dyDescent="0.25">
      <c r="A525" s="21">
        <v>524</v>
      </c>
      <c r="B525" s="21" t="s">
        <v>2579</v>
      </c>
      <c r="C525" s="21">
        <v>77</v>
      </c>
    </row>
    <row r="526" spans="1:3" x14ac:dyDescent="0.25">
      <c r="A526" s="21">
        <v>525</v>
      </c>
      <c r="B526" s="21" t="s">
        <v>2615</v>
      </c>
      <c r="C526" s="21">
        <v>77</v>
      </c>
    </row>
    <row r="527" spans="1:3" x14ac:dyDescent="0.25">
      <c r="A527" s="21">
        <v>526</v>
      </c>
      <c r="B527" s="21" t="s">
        <v>2651</v>
      </c>
      <c r="C527" s="21">
        <v>77</v>
      </c>
    </row>
    <row r="528" spans="1:3" x14ac:dyDescent="0.25">
      <c r="A528" s="21">
        <v>527</v>
      </c>
      <c r="B528" s="21" t="s">
        <v>2056</v>
      </c>
      <c r="C528" s="21">
        <v>76.8</v>
      </c>
    </row>
    <row r="529" spans="1:3" x14ac:dyDescent="0.25">
      <c r="A529" s="21">
        <v>528</v>
      </c>
      <c r="B529" s="21" t="s">
        <v>2066</v>
      </c>
      <c r="C529" s="21">
        <v>76.8</v>
      </c>
    </row>
    <row r="530" spans="1:3" x14ac:dyDescent="0.25">
      <c r="A530" s="21">
        <v>529</v>
      </c>
      <c r="B530" s="21" t="s">
        <v>2141</v>
      </c>
      <c r="C530" s="21">
        <v>76.8</v>
      </c>
    </row>
    <row r="531" spans="1:3" x14ac:dyDescent="0.25">
      <c r="A531" s="21">
        <v>530</v>
      </c>
      <c r="B531" s="21" t="s">
        <v>2191</v>
      </c>
      <c r="C531" s="21">
        <v>76.8</v>
      </c>
    </row>
    <row r="532" spans="1:3" x14ac:dyDescent="0.25">
      <c r="A532" s="21">
        <v>531</v>
      </c>
      <c r="B532" s="21" t="s">
        <v>2255</v>
      </c>
      <c r="C532" s="21">
        <v>76.8</v>
      </c>
    </row>
    <row r="533" spans="1:3" x14ac:dyDescent="0.25">
      <c r="A533" s="21">
        <v>532</v>
      </c>
      <c r="B533" s="21" t="s">
        <v>2290</v>
      </c>
      <c r="C533" s="21">
        <v>76.8</v>
      </c>
    </row>
    <row r="534" spans="1:3" x14ac:dyDescent="0.25">
      <c r="A534" s="21">
        <v>533</v>
      </c>
      <c r="B534" s="21" t="s">
        <v>2326</v>
      </c>
      <c r="C534" s="21">
        <v>76.8</v>
      </c>
    </row>
    <row r="535" spans="1:3" x14ac:dyDescent="0.25">
      <c r="A535" s="21">
        <v>534</v>
      </c>
      <c r="B535" s="21" t="s">
        <v>2396</v>
      </c>
      <c r="C535" s="21">
        <v>76.8</v>
      </c>
    </row>
    <row r="536" spans="1:3" x14ac:dyDescent="0.25">
      <c r="A536" s="21">
        <v>535</v>
      </c>
      <c r="B536" s="21" t="s">
        <v>2485</v>
      </c>
      <c r="C536" s="21">
        <v>76.8</v>
      </c>
    </row>
    <row r="537" spans="1:3" x14ac:dyDescent="0.25">
      <c r="A537" s="21">
        <v>536</v>
      </c>
      <c r="B537" s="21" t="s">
        <v>2512</v>
      </c>
      <c r="C537" s="21">
        <v>76.8</v>
      </c>
    </row>
    <row r="538" spans="1:3" x14ac:dyDescent="0.25">
      <c r="A538" s="21">
        <v>537</v>
      </c>
      <c r="B538" s="21" t="s">
        <v>2535</v>
      </c>
      <c r="C538" s="21">
        <v>76.8</v>
      </c>
    </row>
    <row r="539" spans="1:3" x14ac:dyDescent="0.25">
      <c r="A539" s="21">
        <v>538</v>
      </c>
      <c r="B539" s="21" t="s">
        <v>2570</v>
      </c>
      <c r="C539" s="21">
        <v>76.8</v>
      </c>
    </row>
    <row r="540" spans="1:3" x14ac:dyDescent="0.25">
      <c r="A540" s="21">
        <v>539</v>
      </c>
      <c r="B540" s="21" t="s">
        <v>2610</v>
      </c>
      <c r="C540" s="21">
        <v>76.8</v>
      </c>
    </row>
    <row r="541" spans="1:3" x14ac:dyDescent="0.25">
      <c r="A541" s="21">
        <v>540</v>
      </c>
      <c r="B541" s="21" t="s">
        <v>2652</v>
      </c>
      <c r="C541" s="21">
        <v>76.8</v>
      </c>
    </row>
    <row r="542" spans="1:3" x14ac:dyDescent="0.25">
      <c r="A542" s="21">
        <v>541</v>
      </c>
      <c r="B542" s="21" t="s">
        <v>1859</v>
      </c>
      <c r="C542" s="21">
        <v>76.599999999999994</v>
      </c>
    </row>
    <row r="543" spans="1:3" x14ac:dyDescent="0.25">
      <c r="A543" s="21">
        <v>542</v>
      </c>
      <c r="B543" s="21" t="s">
        <v>2043</v>
      </c>
      <c r="C543" s="21">
        <v>76.599999999999994</v>
      </c>
    </row>
    <row r="544" spans="1:3" x14ac:dyDescent="0.25">
      <c r="A544" s="21">
        <v>543</v>
      </c>
      <c r="B544" s="21" t="s">
        <v>2219</v>
      </c>
      <c r="C544" s="21">
        <v>76.599999999999994</v>
      </c>
    </row>
    <row r="545" spans="1:3" x14ac:dyDescent="0.25">
      <c r="A545" s="21">
        <v>544</v>
      </c>
      <c r="B545" s="21" t="s">
        <v>2285</v>
      </c>
      <c r="C545" s="21">
        <v>76.599999999999994</v>
      </c>
    </row>
    <row r="546" spans="1:3" x14ac:dyDescent="0.25">
      <c r="A546" s="21">
        <v>545</v>
      </c>
      <c r="B546" s="21" t="s">
        <v>2295</v>
      </c>
      <c r="C546" s="21">
        <v>76.599999999999994</v>
      </c>
    </row>
    <row r="547" spans="1:3" x14ac:dyDescent="0.25">
      <c r="A547" s="21">
        <v>546</v>
      </c>
      <c r="B547" s="21" t="s">
        <v>2346</v>
      </c>
      <c r="C547" s="21">
        <v>76.599999999999994</v>
      </c>
    </row>
    <row r="548" spans="1:3" x14ac:dyDescent="0.25">
      <c r="A548" s="21">
        <v>547</v>
      </c>
      <c r="B548" s="21" t="s">
        <v>2374</v>
      </c>
      <c r="C548" s="21">
        <v>76.599999999999994</v>
      </c>
    </row>
    <row r="549" spans="1:3" x14ac:dyDescent="0.25">
      <c r="A549" s="21">
        <v>548</v>
      </c>
      <c r="B549" s="21" t="s">
        <v>2448</v>
      </c>
      <c r="C549" s="21">
        <v>76.599999999999994</v>
      </c>
    </row>
    <row r="550" spans="1:3" x14ac:dyDescent="0.25">
      <c r="A550" s="21">
        <v>549</v>
      </c>
      <c r="B550" s="21" t="s">
        <v>2636</v>
      </c>
      <c r="C550" s="21">
        <v>76.599999999999994</v>
      </c>
    </row>
    <row r="551" spans="1:3" x14ac:dyDescent="0.25">
      <c r="A551" s="21">
        <v>550</v>
      </c>
      <c r="B551" s="21" t="s">
        <v>2089</v>
      </c>
      <c r="C551" s="21">
        <v>76.400000000000006</v>
      </c>
    </row>
    <row r="552" spans="1:3" x14ac:dyDescent="0.25">
      <c r="A552" s="21">
        <v>551</v>
      </c>
      <c r="B552" s="21" t="s">
        <v>2149</v>
      </c>
      <c r="C552" s="21">
        <v>76.400000000000006</v>
      </c>
    </row>
    <row r="553" spans="1:3" x14ac:dyDescent="0.25">
      <c r="A553" s="21">
        <v>552</v>
      </c>
      <c r="B553" s="21" t="s">
        <v>2367</v>
      </c>
      <c r="C553" s="21">
        <v>76.400000000000006</v>
      </c>
    </row>
    <row r="554" spans="1:3" x14ac:dyDescent="0.25">
      <c r="A554" s="21">
        <v>553</v>
      </c>
      <c r="B554" s="21" t="s">
        <v>2583</v>
      </c>
      <c r="C554" s="21">
        <v>76.400000000000006</v>
      </c>
    </row>
    <row r="555" spans="1:3" x14ac:dyDescent="0.25">
      <c r="A555" s="21">
        <v>554</v>
      </c>
      <c r="B555" s="21" t="s">
        <v>1863</v>
      </c>
      <c r="C555" s="21">
        <v>76.2</v>
      </c>
    </row>
    <row r="556" spans="1:3" x14ac:dyDescent="0.25">
      <c r="A556" s="21">
        <v>555</v>
      </c>
      <c r="B556" s="21" t="s">
        <v>2107</v>
      </c>
      <c r="C556" s="21">
        <v>76.2</v>
      </c>
    </row>
    <row r="557" spans="1:3" x14ac:dyDescent="0.25">
      <c r="A557" s="21">
        <v>556</v>
      </c>
      <c r="B557" s="21" t="s">
        <v>2125</v>
      </c>
      <c r="C557" s="21">
        <v>76.2</v>
      </c>
    </row>
    <row r="558" spans="1:3" x14ac:dyDescent="0.25">
      <c r="A558" s="21">
        <v>557</v>
      </c>
      <c r="B558" s="21" t="s">
        <v>2177</v>
      </c>
      <c r="C558" s="21">
        <v>76.2</v>
      </c>
    </row>
    <row r="559" spans="1:3" x14ac:dyDescent="0.25">
      <c r="A559" s="21">
        <v>558</v>
      </c>
      <c r="B559" s="21" t="s">
        <v>2214</v>
      </c>
      <c r="C559" s="21">
        <v>76.2</v>
      </c>
    </row>
    <row r="560" spans="1:3" x14ac:dyDescent="0.25">
      <c r="A560" s="21">
        <v>559</v>
      </c>
      <c r="B560" s="21" t="s">
        <v>2276</v>
      </c>
      <c r="C560" s="21">
        <v>76.2</v>
      </c>
    </row>
    <row r="561" spans="1:3" x14ac:dyDescent="0.25">
      <c r="A561" s="21">
        <v>560</v>
      </c>
      <c r="B561" s="21" t="s">
        <v>2330</v>
      </c>
      <c r="C561" s="21">
        <v>76.2</v>
      </c>
    </row>
    <row r="562" spans="1:3" x14ac:dyDescent="0.25">
      <c r="A562" s="21">
        <v>561</v>
      </c>
      <c r="B562" s="21" t="s">
        <v>2360</v>
      </c>
      <c r="C562" s="21">
        <v>76.2</v>
      </c>
    </row>
    <row r="563" spans="1:3" x14ac:dyDescent="0.25">
      <c r="A563" s="21">
        <v>562</v>
      </c>
      <c r="B563" s="21" t="s">
        <v>2363</v>
      </c>
      <c r="C563" s="21">
        <v>76.2</v>
      </c>
    </row>
    <row r="564" spans="1:3" x14ac:dyDescent="0.25">
      <c r="A564" s="21">
        <v>563</v>
      </c>
      <c r="B564" s="21" t="s">
        <v>2496</v>
      </c>
      <c r="C564" s="21">
        <v>76.2</v>
      </c>
    </row>
    <row r="565" spans="1:3" x14ac:dyDescent="0.25">
      <c r="A565" s="21">
        <v>564</v>
      </c>
      <c r="B565" s="21" t="s">
        <v>2649</v>
      </c>
      <c r="C565" s="21">
        <v>76.2</v>
      </c>
    </row>
    <row r="566" spans="1:3" x14ac:dyDescent="0.25">
      <c r="A566" s="21">
        <v>565</v>
      </c>
      <c r="B566" s="21" t="s">
        <v>1967</v>
      </c>
      <c r="C566" s="21">
        <v>76</v>
      </c>
    </row>
    <row r="567" spans="1:3" x14ac:dyDescent="0.25">
      <c r="A567" s="21">
        <v>566</v>
      </c>
      <c r="B567" s="21" t="s">
        <v>2320</v>
      </c>
      <c r="C567" s="21">
        <v>76</v>
      </c>
    </row>
    <row r="568" spans="1:3" x14ac:dyDescent="0.25">
      <c r="A568" s="21">
        <v>567</v>
      </c>
      <c r="B568" s="21" t="s">
        <v>2337</v>
      </c>
      <c r="C568" s="21">
        <v>76</v>
      </c>
    </row>
    <row r="569" spans="1:3" x14ac:dyDescent="0.25">
      <c r="A569" s="21">
        <v>568</v>
      </c>
      <c r="B569" s="21" t="s">
        <v>2480</v>
      </c>
      <c r="C569" s="21">
        <v>76</v>
      </c>
    </row>
    <row r="570" spans="1:3" x14ac:dyDescent="0.25">
      <c r="A570" s="21">
        <v>569</v>
      </c>
      <c r="B570" s="21" t="s">
        <v>2585</v>
      </c>
      <c r="C570" s="21">
        <v>76</v>
      </c>
    </row>
    <row r="571" spans="1:3" x14ac:dyDescent="0.25">
      <c r="A571" s="21">
        <v>570</v>
      </c>
      <c r="B571" s="21" t="s">
        <v>2597</v>
      </c>
      <c r="C571" s="21">
        <v>76</v>
      </c>
    </row>
    <row r="572" spans="1:3" x14ac:dyDescent="0.25">
      <c r="A572" s="21">
        <v>571</v>
      </c>
      <c r="B572" s="21" t="s">
        <v>1840</v>
      </c>
      <c r="C572" s="21">
        <v>75.8</v>
      </c>
    </row>
    <row r="573" spans="1:3" x14ac:dyDescent="0.25">
      <c r="A573" s="21">
        <v>572</v>
      </c>
      <c r="B573" s="21" t="s">
        <v>2025</v>
      </c>
      <c r="C573" s="21">
        <v>75.8</v>
      </c>
    </row>
    <row r="574" spans="1:3" x14ac:dyDescent="0.25">
      <c r="A574" s="21">
        <v>573</v>
      </c>
      <c r="B574" s="21" t="s">
        <v>2210</v>
      </c>
      <c r="C574" s="21">
        <v>75.8</v>
      </c>
    </row>
    <row r="575" spans="1:3" x14ac:dyDescent="0.25">
      <c r="A575" s="21">
        <v>574</v>
      </c>
      <c r="B575" s="21" t="s">
        <v>2492</v>
      </c>
      <c r="C575" s="21">
        <v>75.8</v>
      </c>
    </row>
    <row r="576" spans="1:3" x14ac:dyDescent="0.25">
      <c r="A576" s="21">
        <v>575</v>
      </c>
      <c r="B576" s="21" t="s">
        <v>2530</v>
      </c>
      <c r="C576" s="21">
        <v>75.8</v>
      </c>
    </row>
    <row r="577" spans="1:3" x14ac:dyDescent="0.25">
      <c r="A577" s="21">
        <v>576</v>
      </c>
      <c r="B577" s="21" t="s">
        <v>2561</v>
      </c>
      <c r="C577" s="21">
        <v>75.8</v>
      </c>
    </row>
    <row r="578" spans="1:3" x14ac:dyDescent="0.25">
      <c r="A578" s="21">
        <v>577</v>
      </c>
      <c r="B578" s="21" t="s">
        <v>1875</v>
      </c>
      <c r="C578" s="21">
        <v>75.599999999999994</v>
      </c>
    </row>
    <row r="579" spans="1:3" x14ac:dyDescent="0.25">
      <c r="A579" s="21">
        <v>578</v>
      </c>
      <c r="B579" s="21" t="s">
        <v>1910</v>
      </c>
      <c r="C579" s="21">
        <v>75.599999999999994</v>
      </c>
    </row>
    <row r="580" spans="1:3" x14ac:dyDescent="0.25">
      <c r="A580" s="21">
        <v>579</v>
      </c>
      <c r="B580" s="21" t="s">
        <v>1979</v>
      </c>
      <c r="C580" s="21">
        <v>75.599999999999994</v>
      </c>
    </row>
    <row r="581" spans="1:3" x14ac:dyDescent="0.25">
      <c r="A581" s="21">
        <v>580</v>
      </c>
      <c r="B581" s="21" t="s">
        <v>2027</v>
      </c>
      <c r="C581" s="21">
        <v>75.599999999999994</v>
      </c>
    </row>
    <row r="582" spans="1:3" x14ac:dyDescent="0.25">
      <c r="A582" s="21">
        <v>581</v>
      </c>
      <c r="B582" s="21" t="s">
        <v>2325</v>
      </c>
      <c r="C582" s="21">
        <v>75.599999999999994</v>
      </c>
    </row>
    <row r="583" spans="1:3" x14ac:dyDescent="0.25">
      <c r="A583" s="21">
        <v>582</v>
      </c>
      <c r="B583" s="21" t="s">
        <v>2339</v>
      </c>
      <c r="C583" s="21">
        <v>75.599999999999994</v>
      </c>
    </row>
    <row r="584" spans="1:3" x14ac:dyDescent="0.25">
      <c r="A584" s="21">
        <v>583</v>
      </c>
      <c r="B584" s="21" t="s">
        <v>2359</v>
      </c>
      <c r="C584" s="21">
        <v>75.599999999999994</v>
      </c>
    </row>
    <row r="585" spans="1:3" x14ac:dyDescent="0.25">
      <c r="A585" s="21">
        <v>584</v>
      </c>
      <c r="B585" s="21" t="s">
        <v>2366</v>
      </c>
      <c r="C585" s="21">
        <v>75.599999999999994</v>
      </c>
    </row>
    <row r="586" spans="1:3" x14ac:dyDescent="0.25">
      <c r="A586" s="21">
        <v>585</v>
      </c>
      <c r="B586" s="21" t="s">
        <v>2454</v>
      </c>
      <c r="C586" s="21">
        <v>75.599999999999994</v>
      </c>
    </row>
    <row r="587" spans="1:3" x14ac:dyDescent="0.25">
      <c r="A587" s="21">
        <v>586</v>
      </c>
      <c r="B587" s="21" t="s">
        <v>2519</v>
      </c>
      <c r="C587" s="21">
        <v>75.599999999999994</v>
      </c>
    </row>
    <row r="588" spans="1:3" x14ac:dyDescent="0.25">
      <c r="A588" s="21">
        <v>587</v>
      </c>
      <c r="B588" s="21" t="s">
        <v>2537</v>
      </c>
      <c r="C588" s="21">
        <v>75.599999999999994</v>
      </c>
    </row>
    <row r="589" spans="1:3" x14ac:dyDescent="0.25">
      <c r="A589" s="21">
        <v>588</v>
      </c>
      <c r="B589" s="21" t="s">
        <v>2627</v>
      </c>
      <c r="C589" s="21">
        <v>75.599999999999994</v>
      </c>
    </row>
    <row r="590" spans="1:3" x14ac:dyDescent="0.25">
      <c r="A590" s="21">
        <v>589</v>
      </c>
      <c r="B590" s="21" t="s">
        <v>1841</v>
      </c>
      <c r="C590" s="21">
        <v>75.400000000000006</v>
      </c>
    </row>
    <row r="591" spans="1:3" x14ac:dyDescent="0.25">
      <c r="A591" s="21">
        <v>590</v>
      </c>
      <c r="B591" s="21" t="s">
        <v>2060</v>
      </c>
      <c r="C591" s="21">
        <v>75.400000000000006</v>
      </c>
    </row>
    <row r="592" spans="1:3" x14ac:dyDescent="0.25">
      <c r="A592" s="21">
        <v>591</v>
      </c>
      <c r="B592" s="21" t="s">
        <v>2062</v>
      </c>
      <c r="C592" s="21">
        <v>75.400000000000006</v>
      </c>
    </row>
    <row r="593" spans="1:3" x14ac:dyDescent="0.25">
      <c r="A593" s="21">
        <v>592</v>
      </c>
      <c r="B593" s="21" t="s">
        <v>2069</v>
      </c>
      <c r="C593" s="21">
        <v>75.400000000000006</v>
      </c>
    </row>
    <row r="594" spans="1:3" x14ac:dyDescent="0.25">
      <c r="A594" s="21">
        <v>593</v>
      </c>
      <c r="B594" s="21" t="s">
        <v>2109</v>
      </c>
      <c r="C594" s="21">
        <v>75.400000000000006</v>
      </c>
    </row>
    <row r="595" spans="1:3" x14ac:dyDescent="0.25">
      <c r="A595" s="21">
        <v>594</v>
      </c>
      <c r="B595" s="21" t="s">
        <v>2143</v>
      </c>
      <c r="C595" s="21">
        <v>75.400000000000006</v>
      </c>
    </row>
    <row r="596" spans="1:3" x14ac:dyDescent="0.25">
      <c r="A596" s="21">
        <v>595</v>
      </c>
      <c r="B596" s="21" t="s">
        <v>2175</v>
      </c>
      <c r="C596" s="21">
        <v>75.400000000000006</v>
      </c>
    </row>
    <row r="597" spans="1:3" x14ac:dyDescent="0.25">
      <c r="A597" s="21">
        <v>596</v>
      </c>
      <c r="B597" s="21" t="s">
        <v>2227</v>
      </c>
      <c r="C597" s="21">
        <v>75.400000000000006</v>
      </c>
    </row>
    <row r="598" spans="1:3" x14ac:dyDescent="0.25">
      <c r="A598" s="21">
        <v>597</v>
      </c>
      <c r="B598" s="21" t="s">
        <v>2283</v>
      </c>
      <c r="C598" s="21">
        <v>75.400000000000006</v>
      </c>
    </row>
    <row r="599" spans="1:3" x14ac:dyDescent="0.25">
      <c r="A599" s="21">
        <v>598</v>
      </c>
      <c r="B599" s="21" t="s">
        <v>2494</v>
      </c>
      <c r="C599" s="21">
        <v>75.400000000000006</v>
      </c>
    </row>
    <row r="600" spans="1:3" x14ac:dyDescent="0.25">
      <c r="A600" s="21">
        <v>599</v>
      </c>
      <c r="B600" s="21" t="s">
        <v>2538</v>
      </c>
      <c r="C600" s="21">
        <v>75.400000000000006</v>
      </c>
    </row>
    <row r="601" spans="1:3" x14ac:dyDescent="0.25">
      <c r="A601" s="21">
        <v>600</v>
      </c>
      <c r="B601" s="21" t="s">
        <v>2548</v>
      </c>
      <c r="C601" s="21">
        <v>75.400000000000006</v>
      </c>
    </row>
    <row r="602" spans="1:3" x14ac:dyDescent="0.25">
      <c r="A602" s="21">
        <v>601</v>
      </c>
      <c r="B602" s="21" t="s">
        <v>1924</v>
      </c>
      <c r="C602" s="21">
        <v>75.2</v>
      </c>
    </row>
    <row r="603" spans="1:3" x14ac:dyDescent="0.25">
      <c r="A603" s="21">
        <v>602</v>
      </c>
      <c r="B603" s="21" t="s">
        <v>2024</v>
      </c>
      <c r="C603" s="21">
        <v>75.2</v>
      </c>
    </row>
    <row r="604" spans="1:3" x14ac:dyDescent="0.25">
      <c r="A604" s="21">
        <v>603</v>
      </c>
      <c r="B604" s="21" t="s">
        <v>2051</v>
      </c>
      <c r="C604" s="21">
        <v>75.2</v>
      </c>
    </row>
    <row r="605" spans="1:3" x14ac:dyDescent="0.25">
      <c r="A605" s="21">
        <v>604</v>
      </c>
      <c r="B605" s="21" t="s">
        <v>2312</v>
      </c>
      <c r="C605" s="21">
        <v>75.2</v>
      </c>
    </row>
    <row r="606" spans="1:3" x14ac:dyDescent="0.25">
      <c r="A606" s="21">
        <v>605</v>
      </c>
      <c r="B606" s="21" t="s">
        <v>2467</v>
      </c>
      <c r="C606" s="21">
        <v>75.2</v>
      </c>
    </row>
    <row r="607" spans="1:3" x14ac:dyDescent="0.25">
      <c r="A607" s="21">
        <v>606</v>
      </c>
      <c r="B607" s="21" t="s">
        <v>2560</v>
      </c>
      <c r="C607" s="21">
        <v>75.2</v>
      </c>
    </row>
    <row r="608" spans="1:3" x14ac:dyDescent="0.25">
      <c r="A608" s="21">
        <v>607</v>
      </c>
      <c r="B608" s="21" t="s">
        <v>2591</v>
      </c>
      <c r="C608" s="21">
        <v>75.2</v>
      </c>
    </row>
    <row r="609" spans="1:3" x14ac:dyDescent="0.25">
      <c r="A609" s="21">
        <v>608</v>
      </c>
      <c r="B609" s="21" t="s">
        <v>2618</v>
      </c>
      <c r="C609" s="21">
        <v>75.2</v>
      </c>
    </row>
    <row r="610" spans="1:3" x14ac:dyDescent="0.25">
      <c r="A610" s="21">
        <v>609</v>
      </c>
      <c r="B610" s="21" t="s">
        <v>2634</v>
      </c>
      <c r="C610" s="21">
        <v>75.2</v>
      </c>
    </row>
    <row r="611" spans="1:3" x14ac:dyDescent="0.25">
      <c r="A611" s="21">
        <v>610</v>
      </c>
      <c r="B611" s="21" t="s">
        <v>2067</v>
      </c>
      <c r="C611" s="21">
        <v>75</v>
      </c>
    </row>
    <row r="612" spans="1:3" x14ac:dyDescent="0.25">
      <c r="A612" s="21">
        <v>611</v>
      </c>
      <c r="B612" s="21" t="s">
        <v>2190</v>
      </c>
      <c r="C612" s="21">
        <v>75</v>
      </c>
    </row>
    <row r="613" spans="1:3" x14ac:dyDescent="0.25">
      <c r="A613" s="21">
        <v>612</v>
      </c>
      <c r="B613" s="21" t="s">
        <v>2379</v>
      </c>
      <c r="C613" s="21">
        <v>75</v>
      </c>
    </row>
    <row r="614" spans="1:3" x14ac:dyDescent="0.25">
      <c r="A614" s="21">
        <v>613</v>
      </c>
      <c r="B614" s="21" t="s">
        <v>2418</v>
      </c>
      <c r="C614" s="21">
        <v>75</v>
      </c>
    </row>
    <row r="615" spans="1:3" x14ac:dyDescent="0.25">
      <c r="A615" s="21">
        <v>614</v>
      </c>
      <c r="B615" s="21" t="s">
        <v>2419</v>
      </c>
      <c r="C615" s="21">
        <v>75</v>
      </c>
    </row>
    <row r="616" spans="1:3" x14ac:dyDescent="0.25">
      <c r="A616" s="21">
        <v>615</v>
      </c>
      <c r="B616" s="21" t="s">
        <v>2470</v>
      </c>
      <c r="C616" s="21">
        <v>75</v>
      </c>
    </row>
    <row r="617" spans="1:3" x14ac:dyDescent="0.25">
      <c r="A617" s="21">
        <v>616</v>
      </c>
      <c r="B617" s="21" t="s">
        <v>2505</v>
      </c>
      <c r="C617" s="21">
        <v>75</v>
      </c>
    </row>
    <row r="618" spans="1:3" x14ac:dyDescent="0.25">
      <c r="A618" s="21">
        <v>617</v>
      </c>
      <c r="B618" s="21" t="s">
        <v>2571</v>
      </c>
      <c r="C618" s="21">
        <v>75</v>
      </c>
    </row>
    <row r="619" spans="1:3" x14ac:dyDescent="0.25">
      <c r="A619" s="21">
        <v>618</v>
      </c>
      <c r="B619" s="21" t="s">
        <v>2659</v>
      </c>
      <c r="C619" s="21">
        <v>75</v>
      </c>
    </row>
    <row r="620" spans="1:3" x14ac:dyDescent="0.25">
      <c r="A620" s="21">
        <v>619</v>
      </c>
      <c r="B620" s="21" t="s">
        <v>2671</v>
      </c>
      <c r="C620" s="21">
        <v>75</v>
      </c>
    </row>
    <row r="621" spans="1:3" x14ac:dyDescent="0.25">
      <c r="A621" s="21">
        <v>620</v>
      </c>
      <c r="B621" s="21" t="s">
        <v>1847</v>
      </c>
      <c r="C621" s="21">
        <v>74.8</v>
      </c>
    </row>
    <row r="622" spans="1:3" x14ac:dyDescent="0.25">
      <c r="A622" s="21">
        <v>621</v>
      </c>
      <c r="B622" s="21" t="s">
        <v>2242</v>
      </c>
      <c r="C622" s="21">
        <v>74.8</v>
      </c>
    </row>
    <row r="623" spans="1:3" x14ac:dyDescent="0.25">
      <c r="A623" s="21">
        <v>622</v>
      </c>
      <c r="B623" s="21" t="s">
        <v>2304</v>
      </c>
      <c r="C623" s="21">
        <v>74.8</v>
      </c>
    </row>
    <row r="624" spans="1:3" x14ac:dyDescent="0.25">
      <c r="A624" s="21">
        <v>623</v>
      </c>
      <c r="B624" s="21" t="s">
        <v>2416</v>
      </c>
      <c r="C624" s="21">
        <v>74.8</v>
      </c>
    </row>
    <row r="625" spans="1:3" x14ac:dyDescent="0.25">
      <c r="A625" s="21">
        <v>624</v>
      </c>
      <c r="B625" s="21" t="s">
        <v>2449</v>
      </c>
      <c r="C625" s="21">
        <v>74.8</v>
      </c>
    </row>
    <row r="626" spans="1:3" x14ac:dyDescent="0.25">
      <c r="A626" s="21">
        <v>625</v>
      </c>
      <c r="B626" s="21" t="s">
        <v>2578</v>
      </c>
      <c r="C626" s="21">
        <v>74.8</v>
      </c>
    </row>
    <row r="627" spans="1:3" x14ac:dyDescent="0.25">
      <c r="A627" s="21">
        <v>626</v>
      </c>
      <c r="B627" s="21" t="s">
        <v>2126</v>
      </c>
      <c r="C627" s="21">
        <v>74.599999999999994</v>
      </c>
    </row>
    <row r="628" spans="1:3" x14ac:dyDescent="0.25">
      <c r="A628" s="21">
        <v>627</v>
      </c>
      <c r="B628" s="21" t="s">
        <v>2279</v>
      </c>
      <c r="C628" s="21">
        <v>74.599999999999994</v>
      </c>
    </row>
    <row r="629" spans="1:3" x14ac:dyDescent="0.25">
      <c r="A629" s="21">
        <v>628</v>
      </c>
      <c r="B629" s="21" t="s">
        <v>2288</v>
      </c>
      <c r="C629" s="21">
        <v>74.599999999999994</v>
      </c>
    </row>
    <row r="630" spans="1:3" x14ac:dyDescent="0.25">
      <c r="A630" s="21">
        <v>629</v>
      </c>
      <c r="B630" s="21" t="s">
        <v>2358</v>
      </c>
      <c r="C630" s="21">
        <v>74.599999999999994</v>
      </c>
    </row>
    <row r="631" spans="1:3" x14ac:dyDescent="0.25">
      <c r="A631" s="21">
        <v>630</v>
      </c>
      <c r="B631" s="21" t="s">
        <v>2602</v>
      </c>
      <c r="C631" s="21">
        <v>74.599999999999994</v>
      </c>
    </row>
    <row r="632" spans="1:3" x14ac:dyDescent="0.25">
      <c r="A632" s="21">
        <v>631</v>
      </c>
      <c r="B632" s="21" t="s">
        <v>2619</v>
      </c>
      <c r="C632" s="21">
        <v>74.599999999999994</v>
      </c>
    </row>
    <row r="633" spans="1:3" x14ac:dyDescent="0.25">
      <c r="A633" s="21">
        <v>632</v>
      </c>
      <c r="B633" s="21" t="s">
        <v>2621</v>
      </c>
      <c r="C633" s="21">
        <v>74.599999999999994</v>
      </c>
    </row>
    <row r="634" spans="1:3" x14ac:dyDescent="0.25">
      <c r="A634" s="21">
        <v>633</v>
      </c>
      <c r="B634" s="21" t="s">
        <v>1946</v>
      </c>
      <c r="C634" s="21">
        <v>74.400000000000006</v>
      </c>
    </row>
    <row r="635" spans="1:3" x14ac:dyDescent="0.25">
      <c r="A635" s="21">
        <v>634</v>
      </c>
      <c r="B635" s="21" t="s">
        <v>2042</v>
      </c>
      <c r="C635" s="21">
        <v>74.400000000000006</v>
      </c>
    </row>
    <row r="636" spans="1:3" x14ac:dyDescent="0.25">
      <c r="A636" s="21">
        <v>635</v>
      </c>
      <c r="B636" s="21" t="s">
        <v>2147</v>
      </c>
      <c r="C636" s="21">
        <v>74.400000000000006</v>
      </c>
    </row>
    <row r="637" spans="1:3" x14ac:dyDescent="0.25">
      <c r="A637" s="21">
        <v>636</v>
      </c>
      <c r="B637" s="21" t="s">
        <v>2202</v>
      </c>
      <c r="C637" s="21">
        <v>74.400000000000006</v>
      </c>
    </row>
    <row r="638" spans="1:3" x14ac:dyDescent="0.25">
      <c r="A638" s="21">
        <v>637</v>
      </c>
      <c r="B638" s="21" t="s">
        <v>2282</v>
      </c>
      <c r="C638" s="21">
        <v>74.400000000000006</v>
      </c>
    </row>
    <row r="639" spans="1:3" x14ac:dyDescent="0.25">
      <c r="A639" s="21">
        <v>638</v>
      </c>
      <c r="B639" s="21" t="s">
        <v>2438</v>
      </c>
      <c r="C639" s="21">
        <v>74.400000000000006</v>
      </c>
    </row>
    <row r="640" spans="1:3" x14ac:dyDescent="0.25">
      <c r="A640" s="21">
        <v>639</v>
      </c>
      <c r="B640" s="21" t="s">
        <v>2483</v>
      </c>
      <c r="C640" s="21">
        <v>74.400000000000006</v>
      </c>
    </row>
    <row r="641" spans="1:3" x14ac:dyDescent="0.25">
      <c r="A641" s="21">
        <v>640</v>
      </c>
      <c r="B641" s="21" t="s">
        <v>2614</v>
      </c>
      <c r="C641" s="21">
        <v>74.400000000000006</v>
      </c>
    </row>
    <row r="642" spans="1:3" x14ac:dyDescent="0.25">
      <c r="A642" s="21">
        <v>641</v>
      </c>
      <c r="B642" s="21" t="s">
        <v>2638</v>
      </c>
      <c r="C642" s="21">
        <v>74.400000000000006</v>
      </c>
    </row>
    <row r="643" spans="1:3" x14ac:dyDescent="0.25">
      <c r="A643" s="21">
        <v>642</v>
      </c>
      <c r="B643" s="21" t="s">
        <v>2639</v>
      </c>
      <c r="C643" s="21">
        <v>74.400000000000006</v>
      </c>
    </row>
    <row r="644" spans="1:3" x14ac:dyDescent="0.25">
      <c r="A644" s="21">
        <v>643</v>
      </c>
      <c r="B644" s="21" t="s">
        <v>1834</v>
      </c>
      <c r="C644" s="21">
        <v>74.2</v>
      </c>
    </row>
    <row r="645" spans="1:3" x14ac:dyDescent="0.25">
      <c r="A645" s="21">
        <v>644</v>
      </c>
      <c r="B645" s="21" t="s">
        <v>2082</v>
      </c>
      <c r="C645" s="21">
        <v>74.2</v>
      </c>
    </row>
    <row r="646" spans="1:3" x14ac:dyDescent="0.25">
      <c r="A646" s="21">
        <v>645</v>
      </c>
      <c r="B646" s="21" t="s">
        <v>2319</v>
      </c>
      <c r="C646" s="21">
        <v>74.2</v>
      </c>
    </row>
    <row r="647" spans="1:3" x14ac:dyDescent="0.25">
      <c r="A647" s="21">
        <v>646</v>
      </c>
      <c r="B647" s="21" t="s">
        <v>2336</v>
      </c>
      <c r="C647" s="21">
        <v>74.2</v>
      </c>
    </row>
    <row r="648" spans="1:3" x14ac:dyDescent="0.25">
      <c r="A648" s="21">
        <v>647</v>
      </c>
      <c r="B648" s="21" t="s">
        <v>2344</v>
      </c>
      <c r="C648" s="21">
        <v>74.2</v>
      </c>
    </row>
    <row r="649" spans="1:3" x14ac:dyDescent="0.25">
      <c r="A649" s="21">
        <v>648</v>
      </c>
      <c r="B649" s="21" t="s">
        <v>2350</v>
      </c>
      <c r="C649" s="21">
        <v>74.2</v>
      </c>
    </row>
    <row r="650" spans="1:3" x14ac:dyDescent="0.25">
      <c r="A650" s="21">
        <v>649</v>
      </c>
      <c r="B650" s="21" t="s">
        <v>2542</v>
      </c>
      <c r="C650" s="21">
        <v>74.2</v>
      </c>
    </row>
    <row r="651" spans="1:3" x14ac:dyDescent="0.25">
      <c r="A651" s="21">
        <v>650</v>
      </c>
      <c r="B651" s="21" t="s">
        <v>2552</v>
      </c>
      <c r="C651" s="21">
        <v>74.2</v>
      </c>
    </row>
    <row r="652" spans="1:3" x14ac:dyDescent="0.25">
      <c r="A652" s="21">
        <v>651</v>
      </c>
      <c r="B652" s="21" t="s">
        <v>2575</v>
      </c>
      <c r="C652" s="21">
        <v>74.2</v>
      </c>
    </row>
    <row r="653" spans="1:3" x14ac:dyDescent="0.25">
      <c r="A653" s="21">
        <v>652</v>
      </c>
      <c r="B653" s="21" t="s">
        <v>1864</v>
      </c>
      <c r="C653" s="21">
        <v>74</v>
      </c>
    </row>
    <row r="654" spans="1:3" x14ac:dyDescent="0.25">
      <c r="A654" s="21">
        <v>653</v>
      </c>
      <c r="B654" s="21" t="s">
        <v>1877</v>
      </c>
      <c r="C654" s="21">
        <v>74</v>
      </c>
    </row>
    <row r="655" spans="1:3" x14ac:dyDescent="0.25">
      <c r="A655" s="21">
        <v>654</v>
      </c>
      <c r="B655" s="21" t="s">
        <v>2099</v>
      </c>
      <c r="C655" s="21">
        <v>74</v>
      </c>
    </row>
    <row r="656" spans="1:3" x14ac:dyDescent="0.25">
      <c r="A656" s="21">
        <v>655</v>
      </c>
      <c r="B656" s="21" t="s">
        <v>2150</v>
      </c>
      <c r="C656" s="21">
        <v>74</v>
      </c>
    </row>
    <row r="657" spans="1:3" x14ac:dyDescent="0.25">
      <c r="A657" s="21">
        <v>656</v>
      </c>
      <c r="B657" s="21" t="s">
        <v>2151</v>
      </c>
      <c r="C657" s="21">
        <v>74</v>
      </c>
    </row>
    <row r="658" spans="1:3" x14ac:dyDescent="0.25">
      <c r="A658" s="21">
        <v>657</v>
      </c>
      <c r="B658" s="21" t="s">
        <v>2156</v>
      </c>
      <c r="C658" s="21">
        <v>74</v>
      </c>
    </row>
    <row r="659" spans="1:3" x14ac:dyDescent="0.25">
      <c r="A659" s="21">
        <v>658</v>
      </c>
      <c r="B659" s="21" t="s">
        <v>2351</v>
      </c>
      <c r="C659" s="21">
        <v>74</v>
      </c>
    </row>
    <row r="660" spans="1:3" x14ac:dyDescent="0.25">
      <c r="A660" s="21">
        <v>659</v>
      </c>
      <c r="B660" s="21" t="s">
        <v>2411</v>
      </c>
      <c r="C660" s="21">
        <v>74</v>
      </c>
    </row>
    <row r="661" spans="1:3" x14ac:dyDescent="0.25">
      <c r="A661" s="21">
        <v>660</v>
      </c>
      <c r="B661" s="21" t="s">
        <v>2445</v>
      </c>
      <c r="C661" s="21">
        <v>74</v>
      </c>
    </row>
    <row r="662" spans="1:3" x14ac:dyDescent="0.25">
      <c r="A662" s="21">
        <v>661</v>
      </c>
      <c r="B662" s="21" t="s">
        <v>2670</v>
      </c>
      <c r="C662" s="21">
        <v>74</v>
      </c>
    </row>
    <row r="663" spans="1:3" x14ac:dyDescent="0.25">
      <c r="A663" s="21">
        <v>662</v>
      </c>
      <c r="B663" s="21" t="s">
        <v>1865</v>
      </c>
      <c r="C663" s="21">
        <v>73.8</v>
      </c>
    </row>
    <row r="664" spans="1:3" x14ac:dyDescent="0.25">
      <c r="A664" s="21">
        <v>663</v>
      </c>
      <c r="B664" s="21" t="s">
        <v>2036</v>
      </c>
      <c r="C664" s="21">
        <v>73.8</v>
      </c>
    </row>
    <row r="665" spans="1:3" x14ac:dyDescent="0.25">
      <c r="A665" s="21">
        <v>664</v>
      </c>
      <c r="B665" s="21" t="s">
        <v>2152</v>
      </c>
      <c r="C665" s="21">
        <v>73.8</v>
      </c>
    </row>
    <row r="666" spans="1:3" x14ac:dyDescent="0.25">
      <c r="A666" s="21">
        <v>665</v>
      </c>
      <c r="B666" s="21" t="s">
        <v>2174</v>
      </c>
      <c r="C666" s="21">
        <v>73.8</v>
      </c>
    </row>
    <row r="667" spans="1:3" x14ac:dyDescent="0.25">
      <c r="A667" s="21">
        <v>666</v>
      </c>
      <c r="B667" s="21" t="s">
        <v>2343</v>
      </c>
      <c r="C667" s="21">
        <v>73.8</v>
      </c>
    </row>
    <row r="668" spans="1:3" x14ac:dyDescent="0.25">
      <c r="A668" s="21">
        <v>667</v>
      </c>
      <c r="B668" s="21" t="s">
        <v>2348</v>
      </c>
      <c r="C668" s="21">
        <v>73.8</v>
      </c>
    </row>
    <row r="669" spans="1:3" x14ac:dyDescent="0.25">
      <c r="A669" s="21">
        <v>668</v>
      </c>
      <c r="B669" s="21" t="s">
        <v>2353</v>
      </c>
      <c r="C669" s="21">
        <v>73.8</v>
      </c>
    </row>
    <row r="670" spans="1:3" x14ac:dyDescent="0.25">
      <c r="A670" s="21">
        <v>669</v>
      </c>
      <c r="B670" s="21" t="s">
        <v>2628</v>
      </c>
      <c r="C670" s="21">
        <v>73.8</v>
      </c>
    </row>
    <row r="671" spans="1:3" x14ac:dyDescent="0.25">
      <c r="A671" s="21">
        <v>670</v>
      </c>
      <c r="B671" s="21" t="s">
        <v>2053</v>
      </c>
      <c r="C671" s="21">
        <v>73.599999999999994</v>
      </c>
    </row>
    <row r="672" spans="1:3" x14ac:dyDescent="0.25">
      <c r="A672" s="21">
        <v>671</v>
      </c>
      <c r="B672" s="21" t="s">
        <v>2441</v>
      </c>
      <c r="C672" s="21">
        <v>73.599999999999994</v>
      </c>
    </row>
    <row r="673" spans="1:3" x14ac:dyDescent="0.25">
      <c r="A673" s="21">
        <v>672</v>
      </c>
      <c r="B673" s="21" t="s">
        <v>2587</v>
      </c>
      <c r="C673" s="21">
        <v>73.599999999999994</v>
      </c>
    </row>
    <row r="674" spans="1:3" x14ac:dyDescent="0.25">
      <c r="A674" s="21">
        <v>673</v>
      </c>
      <c r="B674" s="21" t="s">
        <v>2645</v>
      </c>
      <c r="C674" s="21">
        <v>73.599999999999994</v>
      </c>
    </row>
    <row r="675" spans="1:3" x14ac:dyDescent="0.25">
      <c r="A675" s="21">
        <v>674</v>
      </c>
      <c r="B675" s="21" t="s">
        <v>2663</v>
      </c>
      <c r="C675" s="21">
        <v>73.599999999999994</v>
      </c>
    </row>
    <row r="676" spans="1:3" x14ac:dyDescent="0.25">
      <c r="A676" s="21">
        <v>675</v>
      </c>
      <c r="B676" s="21" t="s">
        <v>2022</v>
      </c>
      <c r="C676" s="21">
        <v>73.400000000000006</v>
      </c>
    </row>
    <row r="677" spans="1:3" x14ac:dyDescent="0.25">
      <c r="A677" s="21">
        <v>676</v>
      </c>
      <c r="B677" s="21" t="s">
        <v>2040</v>
      </c>
      <c r="C677" s="21">
        <v>73.400000000000006</v>
      </c>
    </row>
    <row r="678" spans="1:3" x14ac:dyDescent="0.25">
      <c r="A678" s="21">
        <v>677</v>
      </c>
      <c r="B678" s="21" t="s">
        <v>2094</v>
      </c>
      <c r="C678" s="21">
        <v>73.400000000000006</v>
      </c>
    </row>
    <row r="679" spans="1:3" x14ac:dyDescent="0.25">
      <c r="A679" s="21">
        <v>678</v>
      </c>
      <c r="B679" s="21" t="s">
        <v>2128</v>
      </c>
      <c r="C679" s="21">
        <v>73.400000000000006</v>
      </c>
    </row>
    <row r="680" spans="1:3" x14ac:dyDescent="0.25">
      <c r="A680" s="21">
        <v>679</v>
      </c>
      <c r="B680" s="21" t="s">
        <v>2137</v>
      </c>
      <c r="C680" s="21">
        <v>73.400000000000006</v>
      </c>
    </row>
    <row r="681" spans="1:3" x14ac:dyDescent="0.25">
      <c r="A681" s="21">
        <v>680</v>
      </c>
      <c r="B681" s="21" t="s">
        <v>2236</v>
      </c>
      <c r="C681" s="21">
        <v>73.400000000000006</v>
      </c>
    </row>
    <row r="682" spans="1:3" x14ac:dyDescent="0.25">
      <c r="A682" s="21">
        <v>681</v>
      </c>
      <c r="B682" s="21" t="s">
        <v>2300</v>
      </c>
      <c r="C682" s="21">
        <v>73.400000000000006</v>
      </c>
    </row>
    <row r="683" spans="1:3" x14ac:dyDescent="0.25">
      <c r="A683" s="21">
        <v>682</v>
      </c>
      <c r="B683" s="21" t="s">
        <v>2426</v>
      </c>
      <c r="C683" s="21">
        <v>73.400000000000006</v>
      </c>
    </row>
    <row r="684" spans="1:3" x14ac:dyDescent="0.25">
      <c r="A684" s="21">
        <v>683</v>
      </c>
      <c r="B684" s="21" t="s">
        <v>2632</v>
      </c>
      <c r="C684" s="21">
        <v>73.400000000000006</v>
      </c>
    </row>
    <row r="685" spans="1:3" x14ac:dyDescent="0.25">
      <c r="A685" s="21">
        <v>684</v>
      </c>
      <c r="B685" s="21" t="s">
        <v>1996</v>
      </c>
      <c r="C685" s="21">
        <v>73.2</v>
      </c>
    </row>
    <row r="686" spans="1:3" x14ac:dyDescent="0.25">
      <c r="A686" s="21">
        <v>685</v>
      </c>
      <c r="B686" s="21" t="s">
        <v>2048</v>
      </c>
      <c r="C686" s="21">
        <v>73.2</v>
      </c>
    </row>
    <row r="687" spans="1:3" x14ac:dyDescent="0.25">
      <c r="A687" s="21">
        <v>686</v>
      </c>
      <c r="B687" s="21" t="s">
        <v>2086</v>
      </c>
      <c r="C687" s="21">
        <v>73.2</v>
      </c>
    </row>
    <row r="688" spans="1:3" x14ac:dyDescent="0.25">
      <c r="A688" s="21">
        <v>687</v>
      </c>
      <c r="B688" s="21" t="s">
        <v>2662</v>
      </c>
      <c r="C688" s="21">
        <v>73.2</v>
      </c>
    </row>
    <row r="689" spans="1:3" x14ac:dyDescent="0.25">
      <c r="A689" s="21">
        <v>688</v>
      </c>
      <c r="B689" s="21" t="s">
        <v>2100</v>
      </c>
      <c r="C689" s="21">
        <v>73</v>
      </c>
    </row>
    <row r="690" spans="1:3" x14ac:dyDescent="0.25">
      <c r="A690" s="21">
        <v>689</v>
      </c>
      <c r="B690" s="21" t="s">
        <v>2430</v>
      </c>
      <c r="C690" s="21">
        <v>73</v>
      </c>
    </row>
    <row r="691" spans="1:3" x14ac:dyDescent="0.25">
      <c r="A691" s="21">
        <v>690</v>
      </c>
      <c r="B691" s="21" t="s">
        <v>2536</v>
      </c>
      <c r="C691" s="21">
        <v>73</v>
      </c>
    </row>
    <row r="692" spans="1:3" x14ac:dyDescent="0.25">
      <c r="A692" s="21">
        <v>691</v>
      </c>
      <c r="B692" s="21" t="s">
        <v>2559</v>
      </c>
      <c r="C692" s="21">
        <v>73</v>
      </c>
    </row>
    <row r="693" spans="1:3" x14ac:dyDescent="0.25">
      <c r="A693" s="21">
        <v>692</v>
      </c>
      <c r="B693" s="21" t="s">
        <v>2613</v>
      </c>
      <c r="C693" s="21">
        <v>73</v>
      </c>
    </row>
    <row r="694" spans="1:3" x14ac:dyDescent="0.25">
      <c r="A694" s="21">
        <v>693</v>
      </c>
      <c r="B694" s="21" t="s">
        <v>2642</v>
      </c>
      <c r="C694" s="21">
        <v>73</v>
      </c>
    </row>
    <row r="695" spans="1:3" x14ac:dyDescent="0.25">
      <c r="A695" s="21">
        <v>694</v>
      </c>
      <c r="B695" s="21" t="s">
        <v>2052</v>
      </c>
      <c r="C695" s="21">
        <v>72.8</v>
      </c>
    </row>
    <row r="696" spans="1:3" x14ac:dyDescent="0.25">
      <c r="A696" s="21">
        <v>695</v>
      </c>
      <c r="B696" s="21" t="s">
        <v>2087</v>
      </c>
      <c r="C696" s="21">
        <v>72.8</v>
      </c>
    </row>
    <row r="697" spans="1:3" x14ac:dyDescent="0.25">
      <c r="A697" s="21">
        <v>696</v>
      </c>
      <c r="B697" s="21" t="s">
        <v>2144</v>
      </c>
      <c r="C697" s="21">
        <v>72.8</v>
      </c>
    </row>
    <row r="698" spans="1:3" x14ac:dyDescent="0.25">
      <c r="A698" s="21">
        <v>697</v>
      </c>
      <c r="B698" s="21" t="s">
        <v>2356</v>
      </c>
      <c r="C698" s="21">
        <v>72.8</v>
      </c>
    </row>
    <row r="699" spans="1:3" x14ac:dyDescent="0.25">
      <c r="A699" s="21">
        <v>698</v>
      </c>
      <c r="B699" s="21" t="s">
        <v>2547</v>
      </c>
      <c r="C699" s="21">
        <v>72.8</v>
      </c>
    </row>
    <row r="700" spans="1:3" x14ac:dyDescent="0.25">
      <c r="A700" s="21">
        <v>699</v>
      </c>
      <c r="B700" s="21" t="s">
        <v>2617</v>
      </c>
      <c r="C700" s="21">
        <v>72.8</v>
      </c>
    </row>
    <row r="701" spans="1:3" x14ac:dyDescent="0.25">
      <c r="A701" s="21">
        <v>700</v>
      </c>
      <c r="B701" s="21" t="s">
        <v>2142</v>
      </c>
      <c r="C701" s="21">
        <v>72.599999999999994</v>
      </c>
    </row>
    <row r="702" spans="1:3" x14ac:dyDescent="0.25">
      <c r="A702" s="21">
        <v>701</v>
      </c>
      <c r="B702" s="21" t="s">
        <v>2261</v>
      </c>
      <c r="C702" s="21">
        <v>72.599999999999994</v>
      </c>
    </row>
    <row r="703" spans="1:3" x14ac:dyDescent="0.25">
      <c r="A703" s="21">
        <v>702</v>
      </c>
      <c r="B703" s="21" t="s">
        <v>2303</v>
      </c>
      <c r="C703" s="21">
        <v>72.599999999999994</v>
      </c>
    </row>
    <row r="704" spans="1:3" x14ac:dyDescent="0.25">
      <c r="A704" s="21">
        <v>703</v>
      </c>
      <c r="B704" s="21" t="s">
        <v>2333</v>
      </c>
      <c r="C704" s="21">
        <v>72.599999999999994</v>
      </c>
    </row>
    <row r="705" spans="1:3" x14ac:dyDescent="0.25">
      <c r="A705" s="21">
        <v>704</v>
      </c>
      <c r="B705" s="21" t="s">
        <v>2398</v>
      </c>
      <c r="C705" s="21">
        <v>72.599999999999994</v>
      </c>
    </row>
    <row r="706" spans="1:3" x14ac:dyDescent="0.25">
      <c r="A706" s="21">
        <v>705</v>
      </c>
      <c r="B706" s="21" t="s">
        <v>2650</v>
      </c>
      <c r="C706" s="21">
        <v>72.599999999999994</v>
      </c>
    </row>
    <row r="707" spans="1:3" x14ac:dyDescent="0.25">
      <c r="A707" s="21">
        <v>706</v>
      </c>
      <c r="B707" s="21" t="s">
        <v>1824</v>
      </c>
      <c r="C707" s="21">
        <v>72.400000000000006</v>
      </c>
    </row>
    <row r="708" spans="1:3" x14ac:dyDescent="0.25">
      <c r="A708" s="21">
        <v>707</v>
      </c>
      <c r="B708" s="21" t="s">
        <v>1842</v>
      </c>
      <c r="C708" s="21">
        <v>72.400000000000006</v>
      </c>
    </row>
    <row r="709" spans="1:3" x14ac:dyDescent="0.25">
      <c r="A709" s="21">
        <v>708</v>
      </c>
      <c r="B709" s="21" t="s">
        <v>1899</v>
      </c>
      <c r="C709" s="21">
        <v>72.400000000000006</v>
      </c>
    </row>
    <row r="710" spans="1:3" x14ac:dyDescent="0.25">
      <c r="A710" s="21">
        <v>709</v>
      </c>
      <c r="B710" s="21" t="s">
        <v>2335</v>
      </c>
      <c r="C710" s="21">
        <v>72.400000000000006</v>
      </c>
    </row>
    <row r="711" spans="1:3" x14ac:dyDescent="0.25">
      <c r="A711" s="21">
        <v>710</v>
      </c>
      <c r="B711" s="21" t="s">
        <v>2375</v>
      </c>
      <c r="C711" s="21">
        <v>72.400000000000006</v>
      </c>
    </row>
    <row r="712" spans="1:3" x14ac:dyDescent="0.25">
      <c r="A712" s="21">
        <v>711</v>
      </c>
      <c r="B712" s="21" t="s">
        <v>2508</v>
      </c>
      <c r="C712" s="21">
        <v>72.400000000000006</v>
      </c>
    </row>
    <row r="713" spans="1:3" x14ac:dyDescent="0.25">
      <c r="A713" s="21">
        <v>712</v>
      </c>
      <c r="B713" s="21" t="s">
        <v>2622</v>
      </c>
      <c r="C713" s="21">
        <v>72.400000000000006</v>
      </c>
    </row>
    <row r="714" spans="1:3" x14ac:dyDescent="0.25">
      <c r="A714" s="21">
        <v>713</v>
      </c>
      <c r="B714" s="21" t="s">
        <v>2120</v>
      </c>
      <c r="C714" s="21">
        <v>72.2</v>
      </c>
    </row>
    <row r="715" spans="1:3" x14ac:dyDescent="0.25">
      <c r="A715" s="21">
        <v>714</v>
      </c>
      <c r="B715" s="21" t="s">
        <v>2317</v>
      </c>
      <c r="C715" s="21">
        <v>72.2</v>
      </c>
    </row>
    <row r="716" spans="1:3" x14ac:dyDescent="0.25">
      <c r="A716" s="21">
        <v>715</v>
      </c>
      <c r="B716" s="21" t="s">
        <v>2321</v>
      </c>
      <c r="C716" s="21">
        <v>72.2</v>
      </c>
    </row>
    <row r="717" spans="1:3" x14ac:dyDescent="0.25">
      <c r="A717" s="21">
        <v>716</v>
      </c>
      <c r="B717" s="21" t="s">
        <v>2453</v>
      </c>
      <c r="C717" s="21">
        <v>72.2</v>
      </c>
    </row>
    <row r="718" spans="1:3" x14ac:dyDescent="0.25">
      <c r="A718" s="21">
        <v>717</v>
      </c>
      <c r="B718" s="21" t="s">
        <v>2540</v>
      </c>
      <c r="C718" s="21">
        <v>72.2</v>
      </c>
    </row>
    <row r="719" spans="1:3" x14ac:dyDescent="0.25">
      <c r="A719" s="21">
        <v>718</v>
      </c>
      <c r="B719" s="21" t="s">
        <v>2000</v>
      </c>
      <c r="C719" s="21">
        <v>72</v>
      </c>
    </row>
    <row r="720" spans="1:3" x14ac:dyDescent="0.25">
      <c r="A720" s="21">
        <v>719</v>
      </c>
      <c r="B720" s="21" t="s">
        <v>2091</v>
      </c>
      <c r="C720" s="21">
        <v>72</v>
      </c>
    </row>
    <row r="721" spans="1:3" x14ac:dyDescent="0.25">
      <c r="A721" s="21">
        <v>720</v>
      </c>
      <c r="B721" s="21" t="s">
        <v>2121</v>
      </c>
      <c r="C721" s="21">
        <v>72</v>
      </c>
    </row>
    <row r="722" spans="1:3" x14ac:dyDescent="0.25">
      <c r="A722" s="21">
        <v>721</v>
      </c>
      <c r="B722" s="21" t="s">
        <v>2176</v>
      </c>
      <c r="C722" s="21">
        <v>72</v>
      </c>
    </row>
    <row r="723" spans="1:3" x14ac:dyDescent="0.25">
      <c r="A723" s="21">
        <v>722</v>
      </c>
      <c r="B723" s="21" t="s">
        <v>2400</v>
      </c>
      <c r="C723" s="21">
        <v>72</v>
      </c>
    </row>
    <row r="724" spans="1:3" x14ac:dyDescent="0.25">
      <c r="A724" s="21">
        <v>723</v>
      </c>
      <c r="B724" s="21" t="s">
        <v>2533</v>
      </c>
      <c r="C724" s="21">
        <v>72</v>
      </c>
    </row>
    <row r="725" spans="1:3" x14ac:dyDescent="0.25">
      <c r="A725" s="21">
        <v>724</v>
      </c>
      <c r="B725" s="21" t="s">
        <v>2603</v>
      </c>
      <c r="C725" s="21">
        <v>72</v>
      </c>
    </row>
    <row r="726" spans="1:3" x14ac:dyDescent="0.25">
      <c r="A726" s="21">
        <v>725</v>
      </c>
      <c r="B726" s="21" t="s">
        <v>2608</v>
      </c>
      <c r="C726" s="21">
        <v>72</v>
      </c>
    </row>
    <row r="727" spans="1:3" x14ac:dyDescent="0.25">
      <c r="A727" s="21">
        <v>726</v>
      </c>
      <c r="B727" s="21" t="s">
        <v>2626</v>
      </c>
      <c r="C727" s="21">
        <v>72</v>
      </c>
    </row>
    <row r="728" spans="1:3" x14ac:dyDescent="0.25">
      <c r="A728" s="21">
        <v>727</v>
      </c>
      <c r="B728" s="21" t="s">
        <v>1851</v>
      </c>
      <c r="C728" s="21">
        <v>71.8</v>
      </c>
    </row>
    <row r="729" spans="1:3" x14ac:dyDescent="0.25">
      <c r="A729" s="21">
        <v>728</v>
      </c>
      <c r="B729" s="21" t="s">
        <v>2532</v>
      </c>
      <c r="C729" s="21">
        <v>71.8</v>
      </c>
    </row>
    <row r="730" spans="1:3" x14ac:dyDescent="0.25">
      <c r="A730" s="21">
        <v>729</v>
      </c>
      <c r="B730" s="21" t="s">
        <v>2556</v>
      </c>
      <c r="C730" s="21">
        <v>71.8</v>
      </c>
    </row>
    <row r="731" spans="1:3" x14ac:dyDescent="0.25">
      <c r="A731" s="21">
        <v>730</v>
      </c>
      <c r="B731" s="21" t="s">
        <v>2607</v>
      </c>
      <c r="C731" s="21">
        <v>71.8</v>
      </c>
    </row>
    <row r="732" spans="1:3" x14ac:dyDescent="0.25">
      <c r="A732" s="21">
        <v>731</v>
      </c>
      <c r="B732" s="21" t="s">
        <v>2057</v>
      </c>
      <c r="C732" s="21">
        <v>71.599999999999994</v>
      </c>
    </row>
    <row r="733" spans="1:3" x14ac:dyDescent="0.25">
      <c r="A733" s="21">
        <v>732</v>
      </c>
      <c r="B733" s="21" t="s">
        <v>2401</v>
      </c>
      <c r="C733" s="21">
        <v>71.599999999999994</v>
      </c>
    </row>
    <row r="734" spans="1:3" x14ac:dyDescent="0.25">
      <c r="A734" s="21">
        <v>733</v>
      </c>
      <c r="B734" s="21" t="s">
        <v>2609</v>
      </c>
      <c r="C734" s="21">
        <v>71.599999999999994</v>
      </c>
    </row>
    <row r="735" spans="1:3" x14ac:dyDescent="0.25">
      <c r="A735" s="21">
        <v>734</v>
      </c>
      <c r="B735" s="21" t="s">
        <v>2620</v>
      </c>
      <c r="C735" s="21">
        <v>71.599999999999994</v>
      </c>
    </row>
    <row r="736" spans="1:3" x14ac:dyDescent="0.25">
      <c r="A736" s="21">
        <v>735</v>
      </c>
      <c r="B736" s="21" t="s">
        <v>2629</v>
      </c>
      <c r="C736" s="21">
        <v>71.599999999999994</v>
      </c>
    </row>
    <row r="737" spans="1:3" x14ac:dyDescent="0.25">
      <c r="A737" s="21">
        <v>736</v>
      </c>
      <c r="B737" s="21" t="s">
        <v>2017</v>
      </c>
      <c r="C737" s="21">
        <v>71.400000000000006</v>
      </c>
    </row>
    <row r="738" spans="1:3" x14ac:dyDescent="0.25">
      <c r="A738" s="21">
        <v>737</v>
      </c>
      <c r="B738" s="21" t="s">
        <v>2074</v>
      </c>
      <c r="C738" s="21">
        <v>71.400000000000006</v>
      </c>
    </row>
    <row r="739" spans="1:3" x14ac:dyDescent="0.25">
      <c r="A739" s="21">
        <v>738</v>
      </c>
      <c r="B739" s="21" t="s">
        <v>2077</v>
      </c>
      <c r="C739" s="21">
        <v>71.400000000000006</v>
      </c>
    </row>
    <row r="740" spans="1:3" x14ac:dyDescent="0.25">
      <c r="A740" s="21">
        <v>739</v>
      </c>
      <c r="B740" s="21" t="s">
        <v>2599</v>
      </c>
      <c r="C740" s="21">
        <v>71.400000000000006</v>
      </c>
    </row>
    <row r="741" spans="1:3" x14ac:dyDescent="0.25">
      <c r="A741" s="21">
        <v>740</v>
      </c>
      <c r="B741" s="21" t="s">
        <v>2655</v>
      </c>
      <c r="C741" s="21">
        <v>71.400000000000006</v>
      </c>
    </row>
    <row r="742" spans="1:3" x14ac:dyDescent="0.25">
      <c r="A742" s="21">
        <v>741</v>
      </c>
      <c r="B742" s="21" t="s">
        <v>2038</v>
      </c>
      <c r="C742" s="21">
        <v>71.2</v>
      </c>
    </row>
    <row r="743" spans="1:3" x14ac:dyDescent="0.25">
      <c r="A743" s="21">
        <v>742</v>
      </c>
      <c r="B743" s="21" t="s">
        <v>2102</v>
      </c>
      <c r="C743" s="21">
        <v>71.2</v>
      </c>
    </row>
    <row r="744" spans="1:3" x14ac:dyDescent="0.25">
      <c r="A744" s="21">
        <v>743</v>
      </c>
      <c r="B744" s="21" t="s">
        <v>2299</v>
      </c>
      <c r="C744" s="21">
        <v>71.2</v>
      </c>
    </row>
    <row r="745" spans="1:3" x14ac:dyDescent="0.25">
      <c r="A745" s="21">
        <v>744</v>
      </c>
      <c r="B745" s="21" t="s">
        <v>2368</v>
      </c>
      <c r="C745" s="21">
        <v>71.2</v>
      </c>
    </row>
    <row r="746" spans="1:3" x14ac:dyDescent="0.25">
      <c r="A746" s="21">
        <v>745</v>
      </c>
      <c r="B746" s="21" t="s">
        <v>2462</v>
      </c>
      <c r="C746" s="21">
        <v>71.2</v>
      </c>
    </row>
    <row r="747" spans="1:3" x14ac:dyDescent="0.25">
      <c r="A747" s="21">
        <v>746</v>
      </c>
      <c r="B747" s="21" t="s">
        <v>2568</v>
      </c>
      <c r="C747" s="21">
        <v>71.2</v>
      </c>
    </row>
    <row r="748" spans="1:3" x14ac:dyDescent="0.25">
      <c r="A748" s="21">
        <v>747</v>
      </c>
      <c r="B748" s="21" t="s">
        <v>2588</v>
      </c>
      <c r="C748" s="21">
        <v>71.2</v>
      </c>
    </row>
    <row r="749" spans="1:3" x14ac:dyDescent="0.25">
      <c r="A749" s="21">
        <v>748</v>
      </c>
      <c r="B749" s="21" t="s">
        <v>2666</v>
      </c>
      <c r="C749" s="21">
        <v>71.2</v>
      </c>
    </row>
    <row r="750" spans="1:3" x14ac:dyDescent="0.25">
      <c r="A750" s="21">
        <v>749</v>
      </c>
      <c r="B750" s="21" t="s">
        <v>2245</v>
      </c>
      <c r="C750" s="21">
        <v>71</v>
      </c>
    </row>
    <row r="751" spans="1:3" x14ac:dyDescent="0.25">
      <c r="A751" s="21">
        <v>750</v>
      </c>
      <c r="B751" s="21" t="s">
        <v>2309</v>
      </c>
      <c r="C751" s="21">
        <v>71</v>
      </c>
    </row>
    <row r="752" spans="1:3" x14ac:dyDescent="0.25">
      <c r="A752" s="21">
        <v>751</v>
      </c>
      <c r="B752" s="21" t="s">
        <v>2513</v>
      </c>
      <c r="C752" s="21">
        <v>71</v>
      </c>
    </row>
    <row r="753" spans="1:3" x14ac:dyDescent="0.25">
      <c r="A753" s="21">
        <v>752</v>
      </c>
      <c r="B753" s="21" t="s">
        <v>2562</v>
      </c>
      <c r="C753" s="21">
        <v>71</v>
      </c>
    </row>
    <row r="754" spans="1:3" x14ac:dyDescent="0.25">
      <c r="A754" s="21">
        <v>753</v>
      </c>
      <c r="B754" s="21" t="s">
        <v>2592</v>
      </c>
      <c r="C754" s="21">
        <v>71</v>
      </c>
    </row>
    <row r="755" spans="1:3" x14ac:dyDescent="0.25">
      <c r="A755" s="21">
        <v>754</v>
      </c>
      <c r="B755" s="21" t="s">
        <v>2606</v>
      </c>
      <c r="C755" s="21">
        <v>71</v>
      </c>
    </row>
    <row r="756" spans="1:3" x14ac:dyDescent="0.25">
      <c r="A756" s="21">
        <v>755</v>
      </c>
      <c r="B756" s="21" t="s">
        <v>1829</v>
      </c>
      <c r="C756" s="21">
        <v>70.8</v>
      </c>
    </row>
    <row r="757" spans="1:3" x14ac:dyDescent="0.25">
      <c r="A757" s="21">
        <v>756</v>
      </c>
      <c r="B757" s="21" t="s">
        <v>1916</v>
      </c>
      <c r="C757" s="21">
        <v>70.8</v>
      </c>
    </row>
    <row r="758" spans="1:3" x14ac:dyDescent="0.25">
      <c r="A758" s="21">
        <v>757</v>
      </c>
      <c r="B758" s="21" t="s">
        <v>2015</v>
      </c>
      <c r="C758" s="21">
        <v>70.8</v>
      </c>
    </row>
    <row r="759" spans="1:3" x14ac:dyDescent="0.25">
      <c r="A759" s="21">
        <v>758</v>
      </c>
      <c r="B759" s="21" t="s">
        <v>2510</v>
      </c>
      <c r="C759" s="21">
        <v>70.8</v>
      </c>
    </row>
    <row r="760" spans="1:3" x14ac:dyDescent="0.25">
      <c r="A760" s="21">
        <v>759</v>
      </c>
      <c r="B760" s="21" t="s">
        <v>2572</v>
      </c>
      <c r="C760" s="21">
        <v>70.8</v>
      </c>
    </row>
    <row r="761" spans="1:3" x14ac:dyDescent="0.25">
      <c r="A761" s="21">
        <v>760</v>
      </c>
      <c r="B761" s="21" t="s">
        <v>2153</v>
      </c>
      <c r="C761" s="21">
        <v>70.599999999999994</v>
      </c>
    </row>
    <row r="762" spans="1:3" x14ac:dyDescent="0.25">
      <c r="A762" s="21">
        <v>761</v>
      </c>
      <c r="B762" s="21" t="s">
        <v>2184</v>
      </c>
      <c r="C762" s="21">
        <v>70.599999999999994</v>
      </c>
    </row>
    <row r="763" spans="1:3" x14ac:dyDescent="0.25">
      <c r="A763" s="21">
        <v>762</v>
      </c>
      <c r="B763" s="21" t="s">
        <v>2451</v>
      </c>
      <c r="C763" s="21">
        <v>70.599999999999994</v>
      </c>
    </row>
    <row r="764" spans="1:3" x14ac:dyDescent="0.25">
      <c r="A764" s="21">
        <v>763</v>
      </c>
      <c r="B764" s="21" t="s">
        <v>2452</v>
      </c>
      <c r="C764" s="21">
        <v>70.599999999999994</v>
      </c>
    </row>
    <row r="765" spans="1:3" x14ac:dyDescent="0.25">
      <c r="A765" s="21">
        <v>764</v>
      </c>
      <c r="B765" s="21" t="s">
        <v>2668</v>
      </c>
      <c r="C765" s="21">
        <v>70.599999999999994</v>
      </c>
    </row>
    <row r="766" spans="1:3" x14ac:dyDescent="0.25">
      <c r="A766" s="21">
        <v>765</v>
      </c>
      <c r="B766" s="21" t="s">
        <v>2669</v>
      </c>
      <c r="C766" s="21">
        <v>70.599999999999994</v>
      </c>
    </row>
    <row r="767" spans="1:3" x14ac:dyDescent="0.25">
      <c r="A767" s="21">
        <v>766</v>
      </c>
      <c r="B767" s="21" t="s">
        <v>1972</v>
      </c>
      <c r="C767" s="21">
        <v>70.400000000000006</v>
      </c>
    </row>
    <row r="768" spans="1:3" x14ac:dyDescent="0.25">
      <c r="A768" s="21">
        <v>767</v>
      </c>
      <c r="B768" s="21" t="s">
        <v>1995</v>
      </c>
      <c r="C768" s="21">
        <v>70.400000000000006</v>
      </c>
    </row>
    <row r="769" spans="1:3" x14ac:dyDescent="0.25">
      <c r="A769" s="21">
        <v>768</v>
      </c>
      <c r="B769" s="21" t="s">
        <v>2329</v>
      </c>
      <c r="C769" s="21">
        <v>70.400000000000006</v>
      </c>
    </row>
    <row r="770" spans="1:3" x14ac:dyDescent="0.25">
      <c r="A770" s="21">
        <v>769</v>
      </c>
      <c r="B770" s="21" t="s">
        <v>2362</v>
      </c>
      <c r="C770" s="21">
        <v>70.400000000000006</v>
      </c>
    </row>
    <row r="771" spans="1:3" x14ac:dyDescent="0.25">
      <c r="A771" s="21">
        <v>770</v>
      </c>
      <c r="B771" s="21" t="s">
        <v>2544</v>
      </c>
      <c r="C771" s="21">
        <v>70.400000000000006</v>
      </c>
    </row>
    <row r="772" spans="1:3" x14ac:dyDescent="0.25">
      <c r="A772" s="21">
        <v>771</v>
      </c>
      <c r="B772" s="21" t="s">
        <v>2667</v>
      </c>
      <c r="C772" s="21">
        <v>70.400000000000006</v>
      </c>
    </row>
    <row r="773" spans="1:3" x14ac:dyDescent="0.25">
      <c r="A773" s="21">
        <v>772</v>
      </c>
      <c r="B773" s="21" t="s">
        <v>2596</v>
      </c>
      <c r="C773" s="21">
        <v>70.2</v>
      </c>
    </row>
    <row r="774" spans="1:3" x14ac:dyDescent="0.25">
      <c r="A774" s="21">
        <v>773</v>
      </c>
      <c r="B774" s="21" t="s">
        <v>2138</v>
      </c>
      <c r="C774" s="21">
        <v>70</v>
      </c>
    </row>
    <row r="775" spans="1:3" x14ac:dyDescent="0.25">
      <c r="A775" s="21">
        <v>774</v>
      </c>
      <c r="B775" s="21" t="s">
        <v>2318</v>
      </c>
      <c r="C775" s="21">
        <v>70</v>
      </c>
    </row>
    <row r="776" spans="1:3" x14ac:dyDescent="0.25">
      <c r="A776" s="21">
        <v>775</v>
      </c>
      <c r="B776" s="21" t="s">
        <v>2644</v>
      </c>
      <c r="C776" s="21">
        <v>70</v>
      </c>
    </row>
    <row r="777" spans="1:3" x14ac:dyDescent="0.25">
      <c r="A777" s="21">
        <v>776</v>
      </c>
      <c r="B777" s="21" t="s">
        <v>2380</v>
      </c>
      <c r="C777" s="21">
        <v>69.8</v>
      </c>
    </row>
    <row r="778" spans="1:3" x14ac:dyDescent="0.25">
      <c r="A778" s="21">
        <v>777</v>
      </c>
      <c r="B778" s="21" t="s">
        <v>2573</v>
      </c>
      <c r="C778" s="21">
        <v>69.8</v>
      </c>
    </row>
    <row r="779" spans="1:3" x14ac:dyDescent="0.25">
      <c r="A779" s="21">
        <v>778</v>
      </c>
      <c r="B779" s="21" t="s">
        <v>2196</v>
      </c>
      <c r="C779" s="21">
        <v>69.599999999999994</v>
      </c>
    </row>
    <row r="780" spans="1:3" x14ac:dyDescent="0.25">
      <c r="A780" s="21">
        <v>779</v>
      </c>
      <c r="B780" s="21" t="s">
        <v>2546</v>
      </c>
      <c r="C780" s="21">
        <v>69.599999999999994</v>
      </c>
    </row>
    <row r="781" spans="1:3" x14ac:dyDescent="0.25">
      <c r="A781" s="21">
        <v>780</v>
      </c>
      <c r="B781" s="21" t="s">
        <v>1942</v>
      </c>
      <c r="C781" s="21">
        <v>69.400000000000006</v>
      </c>
    </row>
    <row r="782" spans="1:3" x14ac:dyDescent="0.25">
      <c r="A782" s="21">
        <v>781</v>
      </c>
      <c r="B782" s="21" t="s">
        <v>2167</v>
      </c>
      <c r="C782" s="21">
        <v>69.400000000000006</v>
      </c>
    </row>
    <row r="783" spans="1:3" x14ac:dyDescent="0.25">
      <c r="A783" s="21">
        <v>782</v>
      </c>
      <c r="B783" s="21" t="s">
        <v>2170</v>
      </c>
      <c r="C783" s="21">
        <v>69.400000000000006</v>
      </c>
    </row>
    <row r="784" spans="1:3" x14ac:dyDescent="0.25">
      <c r="A784" s="21">
        <v>783</v>
      </c>
      <c r="B784" s="21" t="s">
        <v>2179</v>
      </c>
      <c r="C784" s="21">
        <v>69.400000000000006</v>
      </c>
    </row>
    <row r="785" spans="1:3" x14ac:dyDescent="0.25">
      <c r="A785" s="21">
        <v>784</v>
      </c>
      <c r="B785" s="21" t="s">
        <v>2605</v>
      </c>
      <c r="C785" s="21">
        <v>69.400000000000006</v>
      </c>
    </row>
    <row r="786" spans="1:3" x14ac:dyDescent="0.25">
      <c r="A786" s="21">
        <v>785</v>
      </c>
      <c r="B786" s="21" t="s">
        <v>2059</v>
      </c>
      <c r="C786" s="21">
        <v>69.2</v>
      </c>
    </row>
    <row r="787" spans="1:3" x14ac:dyDescent="0.25">
      <c r="A787" s="21">
        <v>786</v>
      </c>
      <c r="B787" s="21" t="s">
        <v>2081</v>
      </c>
      <c r="C787" s="21">
        <v>69.2</v>
      </c>
    </row>
    <row r="788" spans="1:3" x14ac:dyDescent="0.25">
      <c r="A788" s="21">
        <v>787</v>
      </c>
      <c r="B788" s="21" t="s">
        <v>2415</v>
      </c>
      <c r="C788" s="21">
        <v>69.2</v>
      </c>
    </row>
    <row r="789" spans="1:3" x14ac:dyDescent="0.25">
      <c r="A789" s="21">
        <v>788</v>
      </c>
      <c r="B789" s="21" t="s">
        <v>2507</v>
      </c>
      <c r="C789" s="21">
        <v>69.2</v>
      </c>
    </row>
    <row r="790" spans="1:3" x14ac:dyDescent="0.25">
      <c r="A790" s="21">
        <v>789</v>
      </c>
      <c r="B790" s="21" t="s">
        <v>2436</v>
      </c>
      <c r="C790" s="21">
        <v>69</v>
      </c>
    </row>
    <row r="791" spans="1:3" x14ac:dyDescent="0.25">
      <c r="A791" s="21">
        <v>790</v>
      </c>
      <c r="B791" s="21" t="s">
        <v>1918</v>
      </c>
      <c r="C791" s="21">
        <v>68.8</v>
      </c>
    </row>
    <row r="792" spans="1:3" x14ac:dyDescent="0.25">
      <c r="A792" s="21">
        <v>791</v>
      </c>
      <c r="B792" s="21" t="s">
        <v>2661</v>
      </c>
      <c r="C792" s="21">
        <v>68.8</v>
      </c>
    </row>
    <row r="793" spans="1:3" x14ac:dyDescent="0.25">
      <c r="A793" s="21">
        <v>792</v>
      </c>
      <c r="B793" s="21" t="s">
        <v>2183</v>
      </c>
      <c r="C793" s="21">
        <v>68.599999999999994</v>
      </c>
    </row>
    <row r="794" spans="1:3" x14ac:dyDescent="0.25">
      <c r="A794" s="21">
        <v>793</v>
      </c>
      <c r="B794" s="21" t="s">
        <v>2106</v>
      </c>
      <c r="C794" s="21">
        <v>68.400000000000006</v>
      </c>
    </row>
    <row r="795" spans="1:3" x14ac:dyDescent="0.25">
      <c r="A795" s="21">
        <v>794</v>
      </c>
      <c r="B795" s="21" t="s">
        <v>2612</v>
      </c>
      <c r="C795" s="21">
        <v>68.400000000000006</v>
      </c>
    </row>
    <row r="796" spans="1:3" x14ac:dyDescent="0.25">
      <c r="A796" s="21">
        <v>795</v>
      </c>
      <c r="B796" s="21" t="s">
        <v>1849</v>
      </c>
      <c r="C796" s="21">
        <v>68.2</v>
      </c>
    </row>
    <row r="797" spans="1:3" x14ac:dyDescent="0.25">
      <c r="A797" s="21">
        <v>796</v>
      </c>
      <c r="B797" s="21" t="s">
        <v>1921</v>
      </c>
      <c r="C797" s="21">
        <v>68</v>
      </c>
    </row>
    <row r="798" spans="1:3" x14ac:dyDescent="0.25">
      <c r="A798" s="21">
        <v>797</v>
      </c>
      <c r="B798" s="21" t="s">
        <v>2155</v>
      </c>
      <c r="C798" s="21">
        <v>68</v>
      </c>
    </row>
    <row r="799" spans="1:3" x14ac:dyDescent="0.25">
      <c r="A799" s="21">
        <v>798</v>
      </c>
      <c r="B799" s="21" t="s">
        <v>2186</v>
      </c>
      <c r="C799" s="21">
        <v>68</v>
      </c>
    </row>
    <row r="800" spans="1:3" x14ac:dyDescent="0.25">
      <c r="A800" s="21">
        <v>799</v>
      </c>
      <c r="B800" s="21" t="s">
        <v>2157</v>
      </c>
      <c r="C800" s="21">
        <v>67.8</v>
      </c>
    </row>
    <row r="801" spans="1:3" x14ac:dyDescent="0.25">
      <c r="A801" s="21">
        <v>800</v>
      </c>
      <c r="B801" s="21" t="s">
        <v>2187</v>
      </c>
      <c r="C801" s="21">
        <v>67.8</v>
      </c>
    </row>
    <row r="802" spans="1:3" x14ac:dyDescent="0.25">
      <c r="A802" s="21">
        <v>801</v>
      </c>
      <c r="B802" s="21" t="s">
        <v>2389</v>
      </c>
      <c r="C802" s="21">
        <v>67.8</v>
      </c>
    </row>
    <row r="803" spans="1:3" x14ac:dyDescent="0.25">
      <c r="A803" s="21">
        <v>802</v>
      </c>
      <c r="B803" s="21" t="s">
        <v>2431</v>
      </c>
      <c r="C803" s="21">
        <v>67.8</v>
      </c>
    </row>
    <row r="804" spans="1:3" x14ac:dyDescent="0.25">
      <c r="A804" s="21">
        <v>803</v>
      </c>
      <c r="B804" s="21" t="s">
        <v>1854</v>
      </c>
      <c r="C804" s="21">
        <v>67.599999999999994</v>
      </c>
    </row>
    <row r="805" spans="1:3" x14ac:dyDescent="0.25">
      <c r="A805" s="21">
        <v>804</v>
      </c>
      <c r="B805" s="21" t="s">
        <v>2495</v>
      </c>
      <c r="C805" s="21">
        <v>67.599999999999994</v>
      </c>
    </row>
    <row r="806" spans="1:3" x14ac:dyDescent="0.25">
      <c r="A806" s="21">
        <v>805</v>
      </c>
      <c r="B806" s="21" t="s">
        <v>2037</v>
      </c>
      <c r="C806" s="21">
        <v>67.400000000000006</v>
      </c>
    </row>
    <row r="807" spans="1:3" x14ac:dyDescent="0.25">
      <c r="A807" s="21">
        <v>806</v>
      </c>
      <c r="B807" s="21" t="s">
        <v>2361</v>
      </c>
      <c r="C807" s="21">
        <v>67.400000000000006</v>
      </c>
    </row>
    <row r="808" spans="1:3" x14ac:dyDescent="0.25">
      <c r="A808" s="21">
        <v>807</v>
      </c>
      <c r="B808" s="21" t="s">
        <v>2625</v>
      </c>
      <c r="C808" s="21">
        <v>67.400000000000006</v>
      </c>
    </row>
    <row r="809" spans="1:3" x14ac:dyDescent="0.25">
      <c r="A809" s="21">
        <v>808</v>
      </c>
      <c r="B809" s="21" t="s">
        <v>1838</v>
      </c>
      <c r="C809" s="21">
        <v>67.2</v>
      </c>
    </row>
    <row r="810" spans="1:3" x14ac:dyDescent="0.25">
      <c r="A810" s="21">
        <v>809</v>
      </c>
      <c r="B810" s="21" t="s">
        <v>1900</v>
      </c>
      <c r="C810" s="21">
        <v>67.2</v>
      </c>
    </row>
    <row r="811" spans="1:3" x14ac:dyDescent="0.25">
      <c r="A811" s="21">
        <v>810</v>
      </c>
      <c r="B811" s="21" t="s">
        <v>2502</v>
      </c>
      <c r="C811" s="21">
        <v>67.2</v>
      </c>
    </row>
    <row r="812" spans="1:3" x14ac:dyDescent="0.25">
      <c r="A812" s="21">
        <v>811</v>
      </c>
      <c r="B812" s="21" t="s">
        <v>2498</v>
      </c>
      <c r="C812" s="21">
        <v>67</v>
      </c>
    </row>
    <row r="813" spans="1:3" x14ac:dyDescent="0.25">
      <c r="A813" s="21">
        <v>812</v>
      </c>
      <c r="B813" s="21" t="s">
        <v>2193</v>
      </c>
      <c r="C813" s="21">
        <v>66.8</v>
      </c>
    </row>
    <row r="814" spans="1:3" x14ac:dyDescent="0.25">
      <c r="A814" s="21">
        <v>813</v>
      </c>
      <c r="B814" s="21" t="s">
        <v>2096</v>
      </c>
      <c r="C814" s="21">
        <v>66.599999999999994</v>
      </c>
    </row>
    <row r="815" spans="1:3" x14ac:dyDescent="0.25">
      <c r="A815" s="21">
        <v>814</v>
      </c>
      <c r="B815" s="21" t="s">
        <v>2162</v>
      </c>
      <c r="C815" s="21">
        <v>66.599999999999994</v>
      </c>
    </row>
    <row r="816" spans="1:3" x14ac:dyDescent="0.25">
      <c r="A816" s="21">
        <v>815</v>
      </c>
      <c r="B816" s="21" t="s">
        <v>2392</v>
      </c>
      <c r="C816" s="21">
        <v>66.599999999999994</v>
      </c>
    </row>
    <row r="817" spans="1:3" x14ac:dyDescent="0.25">
      <c r="A817" s="21">
        <v>816</v>
      </c>
      <c r="B817" s="21" t="s">
        <v>2653</v>
      </c>
      <c r="C817" s="21">
        <v>66.599999999999994</v>
      </c>
    </row>
    <row r="818" spans="1:3" x14ac:dyDescent="0.25">
      <c r="A818" s="21">
        <v>817</v>
      </c>
      <c r="B818" s="21" t="s">
        <v>2397</v>
      </c>
      <c r="C818" s="21">
        <v>66.400000000000006</v>
      </c>
    </row>
    <row r="819" spans="1:3" x14ac:dyDescent="0.25">
      <c r="A819" s="21">
        <v>818</v>
      </c>
      <c r="B819" s="21" t="s">
        <v>2600</v>
      </c>
      <c r="C819" s="21">
        <v>66.400000000000006</v>
      </c>
    </row>
    <row r="820" spans="1:3" x14ac:dyDescent="0.25">
      <c r="A820" s="21">
        <v>819</v>
      </c>
      <c r="B820" s="21" t="s">
        <v>1940</v>
      </c>
      <c r="C820" s="21">
        <v>66.2</v>
      </c>
    </row>
    <row r="821" spans="1:3" x14ac:dyDescent="0.25">
      <c r="A821" s="21">
        <v>820</v>
      </c>
      <c r="B821" s="21" t="s">
        <v>2103</v>
      </c>
      <c r="C821" s="21">
        <v>66.2</v>
      </c>
    </row>
    <row r="822" spans="1:3" x14ac:dyDescent="0.25">
      <c r="A822" s="21">
        <v>821</v>
      </c>
      <c r="B822" s="21" t="s">
        <v>2161</v>
      </c>
      <c r="C822" s="21">
        <v>66</v>
      </c>
    </row>
    <row r="823" spans="1:3" x14ac:dyDescent="0.25">
      <c r="A823" s="21">
        <v>822</v>
      </c>
      <c r="B823" s="21" t="s">
        <v>2238</v>
      </c>
      <c r="C823" s="21">
        <v>66</v>
      </c>
    </row>
    <row r="824" spans="1:3" x14ac:dyDescent="0.25">
      <c r="A824" s="21">
        <v>823</v>
      </c>
      <c r="B824" s="21" t="s">
        <v>2349</v>
      </c>
      <c r="C824" s="21">
        <v>65.8</v>
      </c>
    </row>
    <row r="825" spans="1:3" x14ac:dyDescent="0.25">
      <c r="A825" s="21">
        <v>824</v>
      </c>
      <c r="B825" s="21" t="s">
        <v>1950</v>
      </c>
      <c r="C825" s="21">
        <v>65.400000000000006</v>
      </c>
    </row>
    <row r="826" spans="1:3" x14ac:dyDescent="0.25">
      <c r="A826" s="21">
        <v>825</v>
      </c>
      <c r="B826" s="21" t="s">
        <v>2228</v>
      </c>
      <c r="C826" s="21">
        <v>65.2</v>
      </c>
    </row>
    <row r="827" spans="1:3" x14ac:dyDescent="0.25">
      <c r="A827" s="21">
        <v>826</v>
      </c>
      <c r="B827" s="21" t="s">
        <v>2159</v>
      </c>
      <c r="C827" s="21">
        <v>64.8</v>
      </c>
    </row>
    <row r="828" spans="1:3" x14ac:dyDescent="0.25">
      <c r="A828" s="21">
        <v>827</v>
      </c>
      <c r="B828" s="21" t="s">
        <v>2370</v>
      </c>
      <c r="C828" s="21">
        <v>64.8</v>
      </c>
    </row>
    <row r="829" spans="1:3" x14ac:dyDescent="0.25">
      <c r="A829" s="21">
        <v>828</v>
      </c>
      <c r="B829" s="21" t="s">
        <v>2172</v>
      </c>
      <c r="C829" s="21">
        <v>64.599999999999994</v>
      </c>
    </row>
    <row r="830" spans="1:3" x14ac:dyDescent="0.25">
      <c r="A830" s="21">
        <v>829</v>
      </c>
      <c r="B830" s="21" t="s">
        <v>2178</v>
      </c>
      <c r="C830" s="21">
        <v>64.599999999999994</v>
      </c>
    </row>
    <row r="831" spans="1:3" x14ac:dyDescent="0.25">
      <c r="A831" s="21">
        <v>830</v>
      </c>
      <c r="B831" s="21" t="s">
        <v>2387</v>
      </c>
      <c r="C831" s="21">
        <v>64.599999999999994</v>
      </c>
    </row>
    <row r="832" spans="1:3" x14ac:dyDescent="0.25">
      <c r="A832" s="21">
        <v>831</v>
      </c>
      <c r="B832" s="21" t="s">
        <v>2315</v>
      </c>
      <c r="C832" s="21">
        <v>64.400000000000006</v>
      </c>
    </row>
    <row r="833" spans="1:3" x14ac:dyDescent="0.25">
      <c r="A833" s="21">
        <v>832</v>
      </c>
      <c r="B833" s="21" t="s">
        <v>2372</v>
      </c>
      <c r="C833" s="21">
        <v>64.2</v>
      </c>
    </row>
    <row r="834" spans="1:3" x14ac:dyDescent="0.25">
      <c r="A834" s="21">
        <v>833</v>
      </c>
      <c r="B834" s="21" t="s">
        <v>2604</v>
      </c>
      <c r="C834" s="21">
        <v>64</v>
      </c>
    </row>
    <row r="835" spans="1:3" x14ac:dyDescent="0.25">
      <c r="A835" s="21">
        <v>834</v>
      </c>
      <c r="B835" s="21" t="s">
        <v>1852</v>
      </c>
      <c r="C835" s="21">
        <v>63.8</v>
      </c>
    </row>
    <row r="836" spans="1:3" x14ac:dyDescent="0.25">
      <c r="A836" s="21">
        <v>835</v>
      </c>
      <c r="B836" s="21" t="s">
        <v>2477</v>
      </c>
      <c r="C836" s="21">
        <v>63.6</v>
      </c>
    </row>
    <row r="837" spans="1:3" x14ac:dyDescent="0.25">
      <c r="A837" s="21">
        <v>836</v>
      </c>
      <c r="B837" s="21" t="s">
        <v>2660</v>
      </c>
      <c r="C837" s="21">
        <v>63.2</v>
      </c>
    </row>
    <row r="838" spans="1:3" x14ac:dyDescent="0.25">
      <c r="A838" s="21">
        <v>837</v>
      </c>
      <c r="B838" s="21" t="s">
        <v>2101</v>
      </c>
      <c r="C838" s="21">
        <v>62.8</v>
      </c>
    </row>
    <row r="839" spans="1:3" x14ac:dyDescent="0.25">
      <c r="A839" s="21">
        <v>838</v>
      </c>
      <c r="B839" s="21" t="s">
        <v>2478</v>
      </c>
      <c r="C839" s="21">
        <v>62.8</v>
      </c>
    </row>
    <row r="840" spans="1:3" x14ac:dyDescent="0.25">
      <c r="A840" s="21">
        <v>839</v>
      </c>
      <c r="B840" s="21" t="s">
        <v>2595</v>
      </c>
      <c r="C840" s="21">
        <v>62.4</v>
      </c>
    </row>
    <row r="841" spans="1:3" x14ac:dyDescent="0.25">
      <c r="A841" s="21">
        <v>840</v>
      </c>
      <c r="B841" s="21" t="s">
        <v>2373</v>
      </c>
      <c r="C841" s="21">
        <v>62.2</v>
      </c>
    </row>
    <row r="842" spans="1:3" x14ac:dyDescent="0.25">
      <c r="A842" s="21">
        <v>841</v>
      </c>
      <c r="B842" s="21" t="s">
        <v>1917</v>
      </c>
      <c r="C842" s="21">
        <v>61.8</v>
      </c>
    </row>
    <row r="843" spans="1:3" x14ac:dyDescent="0.25">
      <c r="A843" s="21">
        <v>842</v>
      </c>
      <c r="B843" s="21" t="s">
        <v>2311</v>
      </c>
      <c r="C843" s="21">
        <v>61.8</v>
      </c>
    </row>
    <row r="844" spans="1:3" x14ac:dyDescent="0.25">
      <c r="A844" s="21">
        <v>843</v>
      </c>
      <c r="B844" s="21" t="s">
        <v>1835</v>
      </c>
      <c r="C844" s="21">
        <v>61.4</v>
      </c>
    </row>
    <row r="845" spans="1:3" x14ac:dyDescent="0.25">
      <c r="A845" s="21">
        <v>844</v>
      </c>
      <c r="B845" s="21" t="s">
        <v>2257</v>
      </c>
      <c r="C845" s="21">
        <v>61.4</v>
      </c>
    </row>
    <row r="846" spans="1:3" x14ac:dyDescent="0.25">
      <c r="A846" s="21">
        <v>845</v>
      </c>
      <c r="B846" s="21" t="s">
        <v>2371</v>
      </c>
      <c r="C846" s="21">
        <v>60.8</v>
      </c>
    </row>
    <row r="847" spans="1:3" x14ac:dyDescent="0.25">
      <c r="A847" s="21">
        <v>846</v>
      </c>
      <c r="B847" s="21" t="s">
        <v>2095</v>
      </c>
      <c r="C847" s="21">
        <v>59.8</v>
      </c>
    </row>
    <row r="848" spans="1:3" x14ac:dyDescent="0.25">
      <c r="A848" s="21">
        <v>847</v>
      </c>
      <c r="B848" s="21" t="s">
        <v>2104</v>
      </c>
      <c r="C848" s="21">
        <v>57.8</v>
      </c>
    </row>
    <row r="849" spans="1:3" x14ac:dyDescent="0.25">
      <c r="A849" s="21">
        <v>848</v>
      </c>
      <c r="B849" s="21" t="s">
        <v>2218</v>
      </c>
      <c r="C849" s="21">
        <v>55.2</v>
      </c>
    </row>
    <row r="850" spans="1:3" x14ac:dyDescent="0.25">
      <c r="A850" s="21">
        <v>849</v>
      </c>
      <c r="B850" s="21" t="s">
        <v>2471</v>
      </c>
      <c r="C850" s="21">
        <v>53.8</v>
      </c>
    </row>
  </sheetData>
  <autoFilter ref="A1:C1">
    <sortState ref="A2:C850">
      <sortCondition descending="1" ref="C1"/>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48"/>
  <sheetViews>
    <sheetView topLeftCell="A812" workbookViewId="0">
      <selection activeCell="F848" sqref="F848"/>
    </sheetView>
  </sheetViews>
  <sheetFormatPr defaultRowHeight="15" x14ac:dyDescent="0.25"/>
  <sheetData>
    <row r="1" spans="1:6" ht="15.75" thickBot="1" x14ac:dyDescent="0.3">
      <c r="A1" s="35">
        <v>1</v>
      </c>
      <c r="B1" s="36" t="s">
        <v>1831</v>
      </c>
      <c r="C1" s="37">
        <v>100</v>
      </c>
      <c r="D1" s="37">
        <v>100</v>
      </c>
      <c r="E1" s="37">
        <v>100</v>
      </c>
      <c r="F1" s="37">
        <v>100</v>
      </c>
    </row>
    <row r="2" spans="1:6" ht="15.75" thickBot="1" x14ac:dyDescent="0.3">
      <c r="A2" s="35">
        <v>2</v>
      </c>
      <c r="B2" s="36" t="s">
        <v>1840</v>
      </c>
      <c r="C2" s="37">
        <v>99</v>
      </c>
      <c r="D2" s="37">
        <v>100</v>
      </c>
      <c r="E2" s="37">
        <v>100</v>
      </c>
      <c r="F2" s="37">
        <v>100</v>
      </c>
    </row>
    <row r="3" spans="1:6" ht="15.75" thickBot="1" x14ac:dyDescent="0.3">
      <c r="A3" s="35">
        <v>3</v>
      </c>
      <c r="B3" s="36" t="s">
        <v>1866</v>
      </c>
      <c r="C3" s="37">
        <v>99</v>
      </c>
      <c r="D3" s="37">
        <v>100</v>
      </c>
      <c r="E3" s="37">
        <v>100</v>
      </c>
      <c r="F3" s="37">
        <v>100</v>
      </c>
    </row>
    <row r="4" spans="1:6" ht="15.75" thickBot="1" x14ac:dyDescent="0.3">
      <c r="A4" s="35">
        <v>4</v>
      </c>
      <c r="B4" s="36" t="s">
        <v>1876</v>
      </c>
      <c r="C4" s="37">
        <v>100</v>
      </c>
      <c r="D4" s="37">
        <v>100</v>
      </c>
      <c r="E4" s="37">
        <v>100</v>
      </c>
      <c r="F4" s="37">
        <v>100</v>
      </c>
    </row>
    <row r="5" spans="1:6" ht="15.75" thickBot="1" x14ac:dyDescent="0.3">
      <c r="A5" s="35">
        <v>5</v>
      </c>
      <c r="B5" s="36" t="s">
        <v>1890</v>
      </c>
      <c r="C5" s="37">
        <v>99</v>
      </c>
      <c r="D5" s="37">
        <v>100</v>
      </c>
      <c r="E5" s="37">
        <v>100</v>
      </c>
      <c r="F5" s="37">
        <v>100</v>
      </c>
    </row>
    <row r="6" spans="1:6" ht="15.75" thickBot="1" x14ac:dyDescent="0.3">
      <c r="A6" s="35">
        <v>6</v>
      </c>
      <c r="B6" s="36" t="s">
        <v>1907</v>
      </c>
      <c r="C6" s="37">
        <v>100</v>
      </c>
      <c r="D6" s="37">
        <v>100</v>
      </c>
      <c r="E6" s="37">
        <v>100</v>
      </c>
      <c r="F6" s="37">
        <v>100</v>
      </c>
    </row>
    <row r="7" spans="1:6" ht="15.75" thickBot="1" x14ac:dyDescent="0.3">
      <c r="A7" s="35">
        <v>7</v>
      </c>
      <c r="B7" s="36" t="s">
        <v>1909</v>
      </c>
      <c r="C7" s="37">
        <v>100</v>
      </c>
      <c r="D7" s="37">
        <v>100</v>
      </c>
      <c r="E7" s="37">
        <v>100</v>
      </c>
      <c r="F7" s="37">
        <v>100</v>
      </c>
    </row>
    <row r="8" spans="1:6" ht="15.75" thickBot="1" x14ac:dyDescent="0.3">
      <c r="A8" s="35">
        <v>8</v>
      </c>
      <c r="B8" s="36" t="s">
        <v>1913</v>
      </c>
      <c r="C8" s="37">
        <v>100</v>
      </c>
      <c r="D8" s="37">
        <v>100</v>
      </c>
      <c r="E8" s="37">
        <v>100</v>
      </c>
      <c r="F8" s="37">
        <v>100</v>
      </c>
    </row>
    <row r="9" spans="1:6" ht="15.75" thickBot="1" x14ac:dyDescent="0.3">
      <c r="A9" s="35">
        <v>9</v>
      </c>
      <c r="B9" s="36" t="s">
        <v>1924</v>
      </c>
      <c r="C9" s="37">
        <v>100</v>
      </c>
      <c r="D9" s="37">
        <v>100</v>
      </c>
      <c r="E9" s="37">
        <v>99</v>
      </c>
      <c r="F9" s="37">
        <v>100</v>
      </c>
    </row>
    <row r="10" spans="1:6" ht="15.75" thickBot="1" x14ac:dyDescent="0.3">
      <c r="A10" s="35">
        <v>10</v>
      </c>
      <c r="B10" s="36" t="s">
        <v>1925</v>
      </c>
      <c r="C10" s="37">
        <v>100</v>
      </c>
      <c r="D10" s="37">
        <v>100</v>
      </c>
      <c r="E10" s="37">
        <v>99</v>
      </c>
      <c r="F10" s="37">
        <v>100</v>
      </c>
    </row>
    <row r="11" spans="1:6" ht="15.75" thickBot="1" x14ac:dyDescent="0.3">
      <c r="A11" s="35">
        <v>11</v>
      </c>
      <c r="B11" s="36" t="s">
        <v>1927</v>
      </c>
      <c r="C11" s="37">
        <v>100</v>
      </c>
      <c r="D11" s="37">
        <v>100</v>
      </c>
      <c r="E11" s="37">
        <v>100</v>
      </c>
      <c r="F11" s="37">
        <v>100</v>
      </c>
    </row>
    <row r="12" spans="1:6" ht="15.75" thickBot="1" x14ac:dyDescent="0.3">
      <c r="A12" s="35">
        <v>12</v>
      </c>
      <c r="B12" s="36" t="s">
        <v>1929</v>
      </c>
      <c r="C12" s="37">
        <v>100</v>
      </c>
      <c r="D12" s="37">
        <v>100</v>
      </c>
      <c r="E12" s="37">
        <v>100</v>
      </c>
      <c r="F12" s="37">
        <v>100</v>
      </c>
    </row>
    <row r="13" spans="1:6" ht="15.75" thickBot="1" x14ac:dyDescent="0.3">
      <c r="A13" s="35">
        <v>13</v>
      </c>
      <c r="B13" s="36" t="s">
        <v>1930</v>
      </c>
      <c r="C13" s="37">
        <v>99</v>
      </c>
      <c r="D13" s="37">
        <v>100</v>
      </c>
      <c r="E13" s="37">
        <v>100</v>
      </c>
      <c r="F13" s="37">
        <v>100</v>
      </c>
    </row>
    <row r="14" spans="1:6" ht="15.75" thickBot="1" x14ac:dyDescent="0.3">
      <c r="A14" s="35">
        <v>14</v>
      </c>
      <c r="B14" s="36" t="s">
        <v>1949</v>
      </c>
      <c r="C14" s="37">
        <v>100</v>
      </c>
      <c r="D14" s="37">
        <v>100</v>
      </c>
      <c r="E14" s="37">
        <v>100</v>
      </c>
      <c r="F14" s="37">
        <v>100</v>
      </c>
    </row>
    <row r="15" spans="1:6" ht="15.75" thickBot="1" x14ac:dyDescent="0.3">
      <c r="A15" s="35">
        <v>15</v>
      </c>
      <c r="B15" s="36" t="s">
        <v>1953</v>
      </c>
      <c r="C15" s="37">
        <v>100</v>
      </c>
      <c r="D15" s="37">
        <v>100</v>
      </c>
      <c r="E15" s="37">
        <v>100</v>
      </c>
      <c r="F15" s="37">
        <v>100</v>
      </c>
    </row>
    <row r="16" spans="1:6" ht="15.75" thickBot="1" x14ac:dyDescent="0.3">
      <c r="A16" s="35">
        <v>16</v>
      </c>
      <c r="B16" s="36" t="s">
        <v>1961</v>
      </c>
      <c r="C16" s="37">
        <v>100</v>
      </c>
      <c r="D16" s="37">
        <v>100</v>
      </c>
      <c r="E16" s="37">
        <v>100</v>
      </c>
      <c r="F16" s="37">
        <v>100</v>
      </c>
    </row>
    <row r="17" spans="1:6" ht="15.75" thickBot="1" x14ac:dyDescent="0.3">
      <c r="A17" s="35">
        <v>17</v>
      </c>
      <c r="B17" s="36" t="s">
        <v>1974</v>
      </c>
      <c r="C17" s="37">
        <v>100</v>
      </c>
      <c r="D17" s="37">
        <v>100</v>
      </c>
      <c r="E17" s="37">
        <v>100</v>
      </c>
      <c r="F17" s="37">
        <v>100</v>
      </c>
    </row>
    <row r="18" spans="1:6" ht="15.75" thickBot="1" x14ac:dyDescent="0.3">
      <c r="A18" s="35">
        <v>18</v>
      </c>
      <c r="B18" s="36" t="s">
        <v>1982</v>
      </c>
      <c r="C18" s="37">
        <v>99</v>
      </c>
      <c r="D18" s="37">
        <v>100</v>
      </c>
      <c r="E18" s="37">
        <v>100</v>
      </c>
      <c r="F18" s="37">
        <v>100</v>
      </c>
    </row>
    <row r="19" spans="1:6" ht="15.75" thickBot="1" x14ac:dyDescent="0.3">
      <c r="A19" s="35">
        <v>19</v>
      </c>
      <c r="B19" s="36" t="s">
        <v>1985</v>
      </c>
      <c r="C19" s="37">
        <v>100</v>
      </c>
      <c r="D19" s="37">
        <v>100</v>
      </c>
      <c r="E19" s="37">
        <v>100</v>
      </c>
      <c r="F19" s="37">
        <v>100</v>
      </c>
    </row>
    <row r="20" spans="1:6" ht="15.75" thickBot="1" x14ac:dyDescent="0.3">
      <c r="A20" s="35">
        <v>20</v>
      </c>
      <c r="B20" s="36" t="s">
        <v>1989</v>
      </c>
      <c r="C20" s="37">
        <v>100</v>
      </c>
      <c r="D20" s="37">
        <v>100</v>
      </c>
      <c r="E20" s="37">
        <v>100</v>
      </c>
      <c r="F20" s="37">
        <v>100</v>
      </c>
    </row>
    <row r="21" spans="1:6" ht="15.75" thickBot="1" x14ac:dyDescent="0.3">
      <c r="A21" s="35">
        <v>21</v>
      </c>
      <c r="B21" s="36" t="s">
        <v>1990</v>
      </c>
      <c r="C21" s="37">
        <v>100</v>
      </c>
      <c r="D21" s="37">
        <v>100</v>
      </c>
      <c r="E21" s="37">
        <v>100</v>
      </c>
      <c r="F21" s="37">
        <v>100</v>
      </c>
    </row>
    <row r="22" spans="1:6" ht="15.75" thickBot="1" x14ac:dyDescent="0.3">
      <c r="A22" s="35">
        <v>22</v>
      </c>
      <c r="B22" s="36" t="s">
        <v>1992</v>
      </c>
      <c r="C22" s="37">
        <v>100</v>
      </c>
      <c r="D22" s="37">
        <v>100</v>
      </c>
      <c r="E22" s="37">
        <v>99</v>
      </c>
      <c r="F22" s="37">
        <v>100</v>
      </c>
    </row>
    <row r="23" spans="1:6" ht="15.75" thickBot="1" x14ac:dyDescent="0.3">
      <c r="A23" s="35">
        <v>23</v>
      </c>
      <c r="B23" s="36" t="s">
        <v>2001</v>
      </c>
      <c r="C23" s="37">
        <v>100</v>
      </c>
      <c r="D23" s="37">
        <v>100</v>
      </c>
      <c r="E23" s="37">
        <v>100</v>
      </c>
      <c r="F23" s="37">
        <v>100</v>
      </c>
    </row>
    <row r="24" spans="1:6" ht="15.75" thickBot="1" x14ac:dyDescent="0.3">
      <c r="A24" s="35">
        <v>24</v>
      </c>
      <c r="B24" s="36" t="s">
        <v>2002</v>
      </c>
      <c r="C24" s="37">
        <v>100</v>
      </c>
      <c r="D24" s="37">
        <v>100</v>
      </c>
      <c r="E24" s="37">
        <v>100</v>
      </c>
      <c r="F24" s="37">
        <v>100</v>
      </c>
    </row>
    <row r="25" spans="1:6" ht="15.75" thickBot="1" x14ac:dyDescent="0.3">
      <c r="A25" s="35">
        <v>25</v>
      </c>
      <c r="B25" s="36" t="s">
        <v>2007</v>
      </c>
      <c r="C25" s="37">
        <v>100</v>
      </c>
      <c r="D25" s="37">
        <v>100</v>
      </c>
      <c r="E25" s="37">
        <v>100</v>
      </c>
      <c r="F25" s="37">
        <v>100</v>
      </c>
    </row>
    <row r="26" spans="1:6" ht="15.75" thickBot="1" x14ac:dyDescent="0.3">
      <c r="A26" s="35">
        <v>26</v>
      </c>
      <c r="B26" s="36" t="s">
        <v>2008</v>
      </c>
      <c r="C26" s="37">
        <v>100</v>
      </c>
      <c r="D26" s="37">
        <v>100</v>
      </c>
      <c r="E26" s="37">
        <v>100</v>
      </c>
      <c r="F26" s="37">
        <v>100</v>
      </c>
    </row>
    <row r="27" spans="1:6" ht="15.75" thickBot="1" x14ac:dyDescent="0.3">
      <c r="A27" s="35">
        <v>27</v>
      </c>
      <c r="B27" s="36" t="s">
        <v>2027</v>
      </c>
      <c r="C27" s="37">
        <v>100</v>
      </c>
      <c r="D27" s="37">
        <v>100</v>
      </c>
      <c r="E27" s="37">
        <v>99</v>
      </c>
      <c r="F27" s="37">
        <v>100</v>
      </c>
    </row>
    <row r="28" spans="1:6" ht="15.75" thickBot="1" x14ac:dyDescent="0.3">
      <c r="A28" s="35">
        <v>28</v>
      </c>
      <c r="B28" s="36" t="s">
        <v>2674</v>
      </c>
      <c r="C28" s="37">
        <v>100</v>
      </c>
      <c r="D28" s="37">
        <v>100</v>
      </c>
      <c r="E28" s="37">
        <v>99</v>
      </c>
      <c r="F28" s="37">
        <v>100</v>
      </c>
    </row>
    <row r="29" spans="1:6" ht="15.75" thickBot="1" x14ac:dyDescent="0.3">
      <c r="A29" s="35">
        <v>29</v>
      </c>
      <c r="B29" s="36" t="s">
        <v>2039</v>
      </c>
      <c r="C29" s="37">
        <v>99</v>
      </c>
      <c r="D29" s="37">
        <v>100</v>
      </c>
      <c r="E29" s="37">
        <v>100</v>
      </c>
      <c r="F29" s="37">
        <v>100</v>
      </c>
    </row>
    <row r="30" spans="1:6" ht="15.75" thickBot="1" x14ac:dyDescent="0.3">
      <c r="A30" s="35">
        <v>30</v>
      </c>
      <c r="B30" s="36" t="s">
        <v>2049</v>
      </c>
      <c r="C30" s="37">
        <v>99</v>
      </c>
      <c r="D30" s="37">
        <v>100</v>
      </c>
      <c r="E30" s="37">
        <v>100</v>
      </c>
      <c r="F30" s="37">
        <v>100</v>
      </c>
    </row>
    <row r="31" spans="1:6" ht="15.75" thickBot="1" x14ac:dyDescent="0.3">
      <c r="A31" s="35">
        <v>31</v>
      </c>
      <c r="B31" s="36" t="s">
        <v>2055</v>
      </c>
      <c r="C31" s="37">
        <v>99</v>
      </c>
      <c r="D31" s="37">
        <v>100</v>
      </c>
      <c r="E31" s="37">
        <v>100</v>
      </c>
      <c r="F31" s="37">
        <v>100</v>
      </c>
    </row>
    <row r="32" spans="1:6" ht="15.75" thickBot="1" x14ac:dyDescent="0.3">
      <c r="A32" s="35">
        <v>32</v>
      </c>
      <c r="B32" s="36" t="s">
        <v>2064</v>
      </c>
      <c r="C32" s="37">
        <v>100</v>
      </c>
      <c r="D32" s="37">
        <v>100</v>
      </c>
      <c r="E32" s="37">
        <v>100</v>
      </c>
      <c r="F32" s="37">
        <v>100</v>
      </c>
    </row>
    <row r="33" spans="1:6" ht="15.75" thickBot="1" x14ac:dyDescent="0.3">
      <c r="A33" s="35">
        <v>33</v>
      </c>
      <c r="B33" s="36" t="s">
        <v>2675</v>
      </c>
      <c r="C33" s="37">
        <v>100</v>
      </c>
      <c r="D33" s="37">
        <v>100</v>
      </c>
      <c r="E33" s="37">
        <v>99</v>
      </c>
      <c r="F33" s="37">
        <v>100</v>
      </c>
    </row>
    <row r="34" spans="1:6" ht="15.75" thickBot="1" x14ac:dyDescent="0.3">
      <c r="A34" s="35">
        <v>34</v>
      </c>
      <c r="B34" s="36" t="s">
        <v>2100</v>
      </c>
      <c r="C34" s="37">
        <v>100</v>
      </c>
      <c r="D34" s="37">
        <v>100</v>
      </c>
      <c r="E34" s="37">
        <v>100</v>
      </c>
      <c r="F34" s="37">
        <v>100</v>
      </c>
    </row>
    <row r="35" spans="1:6" ht="15.75" thickBot="1" x14ac:dyDescent="0.3">
      <c r="A35" s="35">
        <v>35</v>
      </c>
      <c r="B35" s="36" t="s">
        <v>2127</v>
      </c>
      <c r="C35" s="37">
        <v>100</v>
      </c>
      <c r="D35" s="37">
        <v>100</v>
      </c>
      <c r="E35" s="37">
        <v>100</v>
      </c>
      <c r="F35" s="37">
        <v>100</v>
      </c>
    </row>
    <row r="36" spans="1:6" ht="15.75" thickBot="1" x14ac:dyDescent="0.3">
      <c r="A36" s="35">
        <v>36</v>
      </c>
      <c r="B36" s="36" t="s">
        <v>2129</v>
      </c>
      <c r="C36" s="37">
        <v>99</v>
      </c>
      <c r="D36" s="37">
        <v>100</v>
      </c>
      <c r="E36" s="37">
        <v>100</v>
      </c>
      <c r="F36" s="37">
        <v>100</v>
      </c>
    </row>
    <row r="37" spans="1:6" ht="15.75" thickBot="1" x14ac:dyDescent="0.3">
      <c r="A37" s="35">
        <v>37</v>
      </c>
      <c r="B37" s="36" t="s">
        <v>2133</v>
      </c>
      <c r="C37" s="37">
        <v>100</v>
      </c>
      <c r="D37" s="37">
        <v>100</v>
      </c>
      <c r="E37" s="37">
        <v>100</v>
      </c>
      <c r="F37" s="37">
        <v>100</v>
      </c>
    </row>
    <row r="38" spans="1:6" ht="15.75" thickBot="1" x14ac:dyDescent="0.3">
      <c r="A38" s="35">
        <v>38</v>
      </c>
      <c r="B38" s="36" t="s">
        <v>2163</v>
      </c>
      <c r="C38" s="37">
        <v>100</v>
      </c>
      <c r="D38" s="37">
        <v>100</v>
      </c>
      <c r="E38" s="37">
        <v>100</v>
      </c>
      <c r="F38" s="37">
        <v>100</v>
      </c>
    </row>
    <row r="39" spans="1:6" ht="15.75" thickBot="1" x14ac:dyDescent="0.3">
      <c r="A39" s="35">
        <v>39</v>
      </c>
      <c r="B39" s="36" t="s">
        <v>2676</v>
      </c>
      <c r="C39" s="37">
        <v>99</v>
      </c>
      <c r="D39" s="37">
        <v>100</v>
      </c>
      <c r="E39" s="37">
        <v>100</v>
      </c>
      <c r="F39" s="37">
        <v>100</v>
      </c>
    </row>
    <row r="40" spans="1:6" ht="15.75" thickBot="1" x14ac:dyDescent="0.3">
      <c r="A40" s="35">
        <v>40</v>
      </c>
      <c r="B40" s="36" t="s">
        <v>2677</v>
      </c>
      <c r="C40" s="37">
        <v>100</v>
      </c>
      <c r="D40" s="37">
        <v>100</v>
      </c>
      <c r="E40" s="37">
        <v>100</v>
      </c>
      <c r="F40" s="37">
        <v>100</v>
      </c>
    </row>
    <row r="41" spans="1:6" ht="15.75" thickBot="1" x14ac:dyDescent="0.3">
      <c r="A41" s="35">
        <v>41</v>
      </c>
      <c r="B41" s="36" t="s">
        <v>2678</v>
      </c>
      <c r="C41" s="37">
        <v>100</v>
      </c>
      <c r="D41" s="37">
        <v>100</v>
      </c>
      <c r="E41" s="37">
        <v>100</v>
      </c>
      <c r="F41" s="37">
        <v>100</v>
      </c>
    </row>
    <row r="42" spans="1:6" ht="15.75" thickBot="1" x14ac:dyDescent="0.3">
      <c r="A42" s="35">
        <v>42</v>
      </c>
      <c r="B42" s="36" t="s">
        <v>2679</v>
      </c>
      <c r="C42" s="37">
        <v>100</v>
      </c>
      <c r="D42" s="37">
        <v>100</v>
      </c>
      <c r="E42" s="37">
        <v>100</v>
      </c>
      <c r="F42" s="37">
        <v>100</v>
      </c>
    </row>
    <row r="43" spans="1:6" ht="15.75" thickBot="1" x14ac:dyDescent="0.3">
      <c r="A43" s="35">
        <v>43</v>
      </c>
      <c r="B43" s="36" t="s">
        <v>2680</v>
      </c>
      <c r="C43" s="37">
        <v>100</v>
      </c>
      <c r="D43" s="37">
        <v>100</v>
      </c>
      <c r="E43" s="37">
        <v>99</v>
      </c>
      <c r="F43" s="37">
        <v>100</v>
      </c>
    </row>
    <row r="44" spans="1:6" ht="15.75" thickBot="1" x14ac:dyDescent="0.3">
      <c r="A44" s="35">
        <v>44</v>
      </c>
      <c r="B44" s="36" t="s">
        <v>2681</v>
      </c>
      <c r="C44" s="37">
        <v>100</v>
      </c>
      <c r="D44" s="37">
        <v>100</v>
      </c>
      <c r="E44" s="37">
        <v>99</v>
      </c>
      <c r="F44" s="37">
        <v>100</v>
      </c>
    </row>
    <row r="45" spans="1:6" ht="15.75" thickBot="1" x14ac:dyDescent="0.3">
      <c r="A45" s="35">
        <v>45</v>
      </c>
      <c r="B45" s="36" t="s">
        <v>2682</v>
      </c>
      <c r="C45" s="37">
        <v>100</v>
      </c>
      <c r="D45" s="37">
        <v>100</v>
      </c>
      <c r="E45" s="37">
        <v>100</v>
      </c>
      <c r="F45" s="37">
        <v>100</v>
      </c>
    </row>
    <row r="46" spans="1:6" ht="15.75" thickBot="1" x14ac:dyDescent="0.3">
      <c r="A46" s="35">
        <v>46</v>
      </c>
      <c r="B46" s="36" t="s">
        <v>2683</v>
      </c>
      <c r="C46" s="37">
        <v>99</v>
      </c>
      <c r="D46" s="37">
        <v>100</v>
      </c>
      <c r="E46" s="37">
        <v>100</v>
      </c>
      <c r="F46" s="37">
        <v>100</v>
      </c>
    </row>
    <row r="47" spans="1:6" ht="15.75" thickBot="1" x14ac:dyDescent="0.3">
      <c r="A47" s="35">
        <v>47</v>
      </c>
      <c r="B47" s="36" t="s">
        <v>2369</v>
      </c>
      <c r="C47" s="37">
        <v>99</v>
      </c>
      <c r="D47" s="37">
        <v>100</v>
      </c>
      <c r="E47" s="37">
        <v>100</v>
      </c>
      <c r="F47" s="37">
        <v>100</v>
      </c>
    </row>
    <row r="48" spans="1:6" ht="15.75" thickBot="1" x14ac:dyDescent="0.3">
      <c r="A48" s="35">
        <v>48</v>
      </c>
      <c r="B48" s="36" t="s">
        <v>2388</v>
      </c>
      <c r="C48" s="37">
        <v>100</v>
      </c>
      <c r="D48" s="37">
        <v>100</v>
      </c>
      <c r="E48" s="37">
        <v>100</v>
      </c>
      <c r="F48" s="37">
        <v>100</v>
      </c>
    </row>
    <row r="49" spans="1:6" ht="15.75" thickBot="1" x14ac:dyDescent="0.3">
      <c r="A49" s="35">
        <v>49</v>
      </c>
      <c r="B49" s="36" t="s">
        <v>2408</v>
      </c>
      <c r="C49" s="37">
        <v>100</v>
      </c>
      <c r="D49" s="37">
        <v>100</v>
      </c>
      <c r="E49" s="37">
        <v>99</v>
      </c>
      <c r="F49" s="37">
        <v>100</v>
      </c>
    </row>
    <row r="50" spans="1:6" ht="15.75" thickBot="1" x14ac:dyDescent="0.3">
      <c r="A50" s="35">
        <v>50</v>
      </c>
      <c r="B50" s="36" t="s">
        <v>2409</v>
      </c>
      <c r="C50" s="37">
        <v>100</v>
      </c>
      <c r="D50" s="37">
        <v>100</v>
      </c>
      <c r="E50" s="37">
        <v>100</v>
      </c>
      <c r="F50" s="37">
        <v>100</v>
      </c>
    </row>
    <row r="51" spans="1:6" ht="15.75" thickBot="1" x14ac:dyDescent="0.3">
      <c r="A51" s="35">
        <v>51</v>
      </c>
      <c r="B51" s="36" t="s">
        <v>2410</v>
      </c>
      <c r="C51" s="37">
        <v>100</v>
      </c>
      <c r="D51" s="37">
        <v>100</v>
      </c>
      <c r="E51" s="37">
        <v>100</v>
      </c>
      <c r="F51" s="37">
        <v>100</v>
      </c>
    </row>
    <row r="52" spans="1:6" ht="15.75" thickBot="1" x14ac:dyDescent="0.3">
      <c r="A52" s="35">
        <v>52</v>
      </c>
      <c r="B52" s="36" t="s">
        <v>2413</v>
      </c>
      <c r="C52" s="37">
        <v>100</v>
      </c>
      <c r="D52" s="37">
        <v>100</v>
      </c>
      <c r="E52" s="37">
        <v>100</v>
      </c>
      <c r="F52" s="37">
        <v>100</v>
      </c>
    </row>
    <row r="53" spans="1:6" ht="15.75" thickBot="1" x14ac:dyDescent="0.3">
      <c r="A53" s="35">
        <v>53</v>
      </c>
      <c r="B53" s="36" t="s">
        <v>2414</v>
      </c>
      <c r="C53" s="37">
        <v>99</v>
      </c>
      <c r="D53" s="37">
        <v>100</v>
      </c>
      <c r="E53" s="37">
        <v>100</v>
      </c>
      <c r="F53" s="37">
        <v>100</v>
      </c>
    </row>
    <row r="54" spans="1:6" ht="15.75" thickBot="1" x14ac:dyDescent="0.3">
      <c r="A54" s="35">
        <v>54</v>
      </c>
      <c r="B54" s="36" t="s">
        <v>2684</v>
      </c>
      <c r="C54" s="37">
        <v>100</v>
      </c>
      <c r="D54" s="37">
        <v>100</v>
      </c>
      <c r="E54" s="37">
        <v>99</v>
      </c>
      <c r="F54" s="37">
        <v>100</v>
      </c>
    </row>
    <row r="55" spans="1:6" ht="15.75" thickBot="1" x14ac:dyDescent="0.3">
      <c r="A55" s="35">
        <v>55</v>
      </c>
      <c r="B55" s="36" t="s">
        <v>2454</v>
      </c>
      <c r="C55" s="37">
        <v>99</v>
      </c>
      <c r="D55" s="37">
        <v>100</v>
      </c>
      <c r="E55" s="37">
        <v>100</v>
      </c>
      <c r="F55" s="37">
        <v>100</v>
      </c>
    </row>
    <row r="56" spans="1:6" ht="15.75" thickBot="1" x14ac:dyDescent="0.3">
      <c r="A56" s="35">
        <v>56</v>
      </c>
      <c r="B56" s="36" t="s">
        <v>2455</v>
      </c>
      <c r="C56" s="37">
        <v>99</v>
      </c>
      <c r="D56" s="37">
        <v>100</v>
      </c>
      <c r="E56" s="37">
        <v>100</v>
      </c>
      <c r="F56" s="37">
        <v>100</v>
      </c>
    </row>
    <row r="57" spans="1:6" ht="15.75" thickBot="1" x14ac:dyDescent="0.3">
      <c r="A57" s="35">
        <v>57</v>
      </c>
      <c r="B57" s="36" t="s">
        <v>2464</v>
      </c>
      <c r="C57" s="37">
        <v>99</v>
      </c>
      <c r="D57" s="37">
        <v>100</v>
      </c>
      <c r="E57" s="37">
        <v>100</v>
      </c>
      <c r="F57" s="37">
        <v>100</v>
      </c>
    </row>
    <row r="58" spans="1:6" ht="15.75" thickBot="1" x14ac:dyDescent="0.3">
      <c r="A58" s="35">
        <v>58</v>
      </c>
      <c r="B58" s="36" t="s">
        <v>2466</v>
      </c>
      <c r="C58" s="37">
        <v>99</v>
      </c>
      <c r="D58" s="37">
        <v>100</v>
      </c>
      <c r="E58" s="37">
        <v>100</v>
      </c>
      <c r="F58" s="37">
        <v>100</v>
      </c>
    </row>
    <row r="59" spans="1:6" ht="15.75" thickBot="1" x14ac:dyDescent="0.3">
      <c r="A59" s="35">
        <v>59</v>
      </c>
      <c r="B59" s="36" t="s">
        <v>2499</v>
      </c>
      <c r="C59" s="37">
        <v>100</v>
      </c>
      <c r="D59" s="37">
        <v>100</v>
      </c>
      <c r="E59" s="37">
        <v>100</v>
      </c>
      <c r="F59" s="37">
        <v>100</v>
      </c>
    </row>
    <row r="60" spans="1:6" ht="15.75" thickBot="1" x14ac:dyDescent="0.3">
      <c r="A60" s="35">
        <v>60</v>
      </c>
      <c r="B60" s="36" t="s">
        <v>2503</v>
      </c>
      <c r="C60" s="37">
        <v>99</v>
      </c>
      <c r="D60" s="37">
        <v>100</v>
      </c>
      <c r="E60" s="37">
        <v>100</v>
      </c>
      <c r="F60" s="37">
        <v>100</v>
      </c>
    </row>
    <row r="61" spans="1:6" ht="15.75" thickBot="1" x14ac:dyDescent="0.3">
      <c r="A61" s="35">
        <v>61</v>
      </c>
      <c r="B61" s="36" t="s">
        <v>2504</v>
      </c>
      <c r="C61" s="37">
        <v>100</v>
      </c>
      <c r="D61" s="37">
        <v>100</v>
      </c>
      <c r="E61" s="37">
        <v>100</v>
      </c>
      <c r="F61" s="37">
        <v>100</v>
      </c>
    </row>
    <row r="62" spans="1:6" ht="15.75" thickBot="1" x14ac:dyDescent="0.3">
      <c r="A62" s="35">
        <v>62</v>
      </c>
      <c r="B62" s="36" t="s">
        <v>2528</v>
      </c>
      <c r="C62" s="37">
        <v>99</v>
      </c>
      <c r="D62" s="37">
        <v>100</v>
      </c>
      <c r="E62" s="37">
        <v>100</v>
      </c>
      <c r="F62" s="37">
        <v>100</v>
      </c>
    </row>
    <row r="63" spans="1:6" ht="15.75" thickBot="1" x14ac:dyDescent="0.3">
      <c r="A63" s="35">
        <v>63</v>
      </c>
      <c r="B63" s="36" t="s">
        <v>2560</v>
      </c>
      <c r="C63" s="37">
        <v>100</v>
      </c>
      <c r="D63" s="37">
        <v>100</v>
      </c>
      <c r="E63" s="37">
        <v>100</v>
      </c>
      <c r="F63" s="37">
        <v>100</v>
      </c>
    </row>
    <row r="64" spans="1:6" ht="15.75" thickBot="1" x14ac:dyDescent="0.3">
      <c r="A64" s="35">
        <v>64</v>
      </c>
      <c r="B64" s="36" t="s">
        <v>2685</v>
      </c>
      <c r="C64" s="37">
        <v>100</v>
      </c>
      <c r="D64" s="37">
        <v>100</v>
      </c>
      <c r="E64" s="37">
        <v>100</v>
      </c>
      <c r="F64" s="37">
        <v>100</v>
      </c>
    </row>
    <row r="65" spans="1:6" ht="15.75" thickBot="1" x14ac:dyDescent="0.3">
      <c r="A65" s="35">
        <v>65</v>
      </c>
      <c r="B65" s="36" t="s">
        <v>2686</v>
      </c>
      <c r="C65" s="37">
        <v>100</v>
      </c>
      <c r="D65" s="37">
        <v>100</v>
      </c>
      <c r="E65" s="37">
        <v>100</v>
      </c>
      <c r="F65" s="37">
        <v>100</v>
      </c>
    </row>
    <row r="66" spans="1:6" ht="15.75" thickBot="1" x14ac:dyDescent="0.3">
      <c r="A66" s="35">
        <v>66</v>
      </c>
      <c r="B66" s="36" t="s">
        <v>2687</v>
      </c>
      <c r="C66" s="37">
        <v>100</v>
      </c>
      <c r="D66" s="37">
        <v>100</v>
      </c>
      <c r="E66" s="37">
        <v>100</v>
      </c>
      <c r="F66" s="37">
        <v>100</v>
      </c>
    </row>
    <row r="67" spans="1:6" ht="15.75" thickBot="1" x14ac:dyDescent="0.3">
      <c r="A67" s="35">
        <v>67</v>
      </c>
      <c r="B67" s="36" t="s">
        <v>1824</v>
      </c>
      <c r="C67" s="37">
        <v>100</v>
      </c>
      <c r="D67" s="37">
        <v>100</v>
      </c>
      <c r="E67" s="37">
        <v>98</v>
      </c>
      <c r="F67" s="37">
        <v>99</v>
      </c>
    </row>
    <row r="68" spans="1:6" ht="15.75" thickBot="1" x14ac:dyDescent="0.3">
      <c r="A68" s="35">
        <v>68</v>
      </c>
      <c r="B68" s="36" t="s">
        <v>1839</v>
      </c>
      <c r="C68" s="37">
        <v>98</v>
      </c>
      <c r="D68" s="37">
        <v>100</v>
      </c>
      <c r="E68" s="37">
        <v>100</v>
      </c>
      <c r="F68" s="37">
        <v>99</v>
      </c>
    </row>
    <row r="69" spans="1:6" ht="15.75" thickBot="1" x14ac:dyDescent="0.3">
      <c r="A69" s="35">
        <v>69</v>
      </c>
      <c r="B69" s="36" t="s">
        <v>1850</v>
      </c>
      <c r="C69" s="37">
        <v>100</v>
      </c>
      <c r="D69" s="37">
        <v>100</v>
      </c>
      <c r="E69" s="37">
        <v>98</v>
      </c>
      <c r="F69" s="37">
        <v>99</v>
      </c>
    </row>
    <row r="70" spans="1:6" ht="15.75" thickBot="1" x14ac:dyDescent="0.3">
      <c r="A70" s="35">
        <v>70</v>
      </c>
      <c r="B70" s="36" t="s">
        <v>1860</v>
      </c>
      <c r="C70" s="37">
        <v>100</v>
      </c>
      <c r="D70" s="37">
        <v>100</v>
      </c>
      <c r="E70" s="37">
        <v>97</v>
      </c>
      <c r="F70" s="37">
        <v>99</v>
      </c>
    </row>
    <row r="71" spans="1:6" ht="15.75" thickBot="1" x14ac:dyDescent="0.3">
      <c r="A71" s="35">
        <v>71</v>
      </c>
      <c r="B71" s="36" t="s">
        <v>1862</v>
      </c>
      <c r="C71" s="37">
        <v>96</v>
      </c>
      <c r="D71" s="37">
        <v>100</v>
      </c>
      <c r="E71" s="37">
        <v>100</v>
      </c>
      <c r="F71" s="37">
        <v>99</v>
      </c>
    </row>
    <row r="72" spans="1:6" ht="15.75" thickBot="1" x14ac:dyDescent="0.3">
      <c r="A72" s="35">
        <v>72</v>
      </c>
      <c r="B72" s="36" t="s">
        <v>1869</v>
      </c>
      <c r="C72" s="37">
        <v>100</v>
      </c>
      <c r="D72" s="37">
        <v>100</v>
      </c>
      <c r="E72" s="37">
        <v>98</v>
      </c>
      <c r="F72" s="37">
        <v>99</v>
      </c>
    </row>
    <row r="73" spans="1:6" ht="15.75" thickBot="1" x14ac:dyDescent="0.3">
      <c r="A73" s="35">
        <v>73</v>
      </c>
      <c r="B73" s="36" t="s">
        <v>1870</v>
      </c>
      <c r="C73" s="37">
        <v>100</v>
      </c>
      <c r="D73" s="37">
        <v>100</v>
      </c>
      <c r="E73" s="37">
        <v>98</v>
      </c>
      <c r="F73" s="37">
        <v>99</v>
      </c>
    </row>
    <row r="74" spans="1:6" ht="15.75" thickBot="1" x14ac:dyDescent="0.3">
      <c r="A74" s="35">
        <v>74</v>
      </c>
      <c r="B74" s="36" t="s">
        <v>1875</v>
      </c>
      <c r="C74" s="37">
        <v>98</v>
      </c>
      <c r="D74" s="37">
        <v>100</v>
      </c>
      <c r="E74" s="37">
        <v>98</v>
      </c>
      <c r="F74" s="37">
        <v>99</v>
      </c>
    </row>
    <row r="75" spans="1:6" ht="15.75" thickBot="1" x14ac:dyDescent="0.3">
      <c r="A75" s="35">
        <v>75</v>
      </c>
      <c r="B75" s="36" t="s">
        <v>1880</v>
      </c>
      <c r="C75" s="37">
        <v>100</v>
      </c>
      <c r="D75" s="37">
        <v>100</v>
      </c>
      <c r="E75" s="37">
        <v>97</v>
      </c>
      <c r="F75" s="37">
        <v>99</v>
      </c>
    </row>
    <row r="76" spans="1:6" ht="15.75" thickBot="1" x14ac:dyDescent="0.3">
      <c r="A76" s="35">
        <v>76</v>
      </c>
      <c r="B76" s="36" t="s">
        <v>1887</v>
      </c>
      <c r="C76" s="37">
        <v>100</v>
      </c>
      <c r="D76" s="37">
        <v>100</v>
      </c>
      <c r="E76" s="37">
        <v>97</v>
      </c>
      <c r="F76" s="37">
        <v>99</v>
      </c>
    </row>
    <row r="77" spans="1:6" ht="15.75" thickBot="1" x14ac:dyDescent="0.3">
      <c r="A77" s="35">
        <v>77</v>
      </c>
      <c r="B77" s="36" t="s">
        <v>1896</v>
      </c>
      <c r="C77" s="37">
        <v>99</v>
      </c>
      <c r="D77" s="37">
        <v>100</v>
      </c>
      <c r="E77" s="37">
        <v>98</v>
      </c>
      <c r="F77" s="37">
        <v>99</v>
      </c>
    </row>
    <row r="78" spans="1:6" ht="15.75" thickBot="1" x14ac:dyDescent="0.3">
      <c r="A78" s="35">
        <v>78</v>
      </c>
      <c r="B78" s="36" t="s">
        <v>1905</v>
      </c>
      <c r="C78" s="37">
        <v>99</v>
      </c>
      <c r="D78" s="37">
        <v>100</v>
      </c>
      <c r="E78" s="37">
        <v>99</v>
      </c>
      <c r="F78" s="37">
        <v>99</v>
      </c>
    </row>
    <row r="79" spans="1:6" ht="15.75" thickBot="1" x14ac:dyDescent="0.3">
      <c r="A79" s="35">
        <v>79</v>
      </c>
      <c r="B79" s="36" t="s">
        <v>1906</v>
      </c>
      <c r="C79" s="37">
        <v>100</v>
      </c>
      <c r="D79" s="37">
        <v>100</v>
      </c>
      <c r="E79" s="37">
        <v>98</v>
      </c>
      <c r="F79" s="37">
        <v>99</v>
      </c>
    </row>
    <row r="80" spans="1:6" ht="15.75" thickBot="1" x14ac:dyDescent="0.3">
      <c r="A80" s="35">
        <v>80</v>
      </c>
      <c r="B80" s="36" t="s">
        <v>1923</v>
      </c>
      <c r="C80" s="37">
        <v>100</v>
      </c>
      <c r="D80" s="37">
        <v>100</v>
      </c>
      <c r="E80" s="37">
        <v>98</v>
      </c>
      <c r="F80" s="37">
        <v>99</v>
      </c>
    </row>
    <row r="81" spans="1:6" ht="15.75" thickBot="1" x14ac:dyDescent="0.3">
      <c r="A81" s="35">
        <v>81</v>
      </c>
      <c r="B81" s="36" t="s">
        <v>1928</v>
      </c>
      <c r="C81" s="37">
        <v>100</v>
      </c>
      <c r="D81" s="37">
        <v>100</v>
      </c>
      <c r="E81" s="37">
        <v>97</v>
      </c>
      <c r="F81" s="37">
        <v>99</v>
      </c>
    </row>
    <row r="82" spans="1:6" ht="15.75" thickBot="1" x14ac:dyDescent="0.3">
      <c r="A82" s="35">
        <v>82</v>
      </c>
      <c r="B82" s="36" t="s">
        <v>1937</v>
      </c>
      <c r="C82" s="37">
        <v>98</v>
      </c>
      <c r="D82" s="37">
        <v>100</v>
      </c>
      <c r="E82" s="37">
        <v>100</v>
      </c>
      <c r="F82" s="37">
        <v>99</v>
      </c>
    </row>
    <row r="83" spans="1:6" ht="15.75" thickBot="1" x14ac:dyDescent="0.3">
      <c r="A83" s="35">
        <v>83</v>
      </c>
      <c r="B83" s="36" t="s">
        <v>1952</v>
      </c>
      <c r="C83" s="37">
        <v>99</v>
      </c>
      <c r="D83" s="37">
        <v>100</v>
      </c>
      <c r="E83" s="37">
        <v>97</v>
      </c>
      <c r="F83" s="37">
        <v>99</v>
      </c>
    </row>
    <row r="84" spans="1:6" ht="15.75" thickBot="1" x14ac:dyDescent="0.3">
      <c r="A84" s="35">
        <v>84</v>
      </c>
      <c r="B84" s="36" t="s">
        <v>1973</v>
      </c>
      <c r="C84" s="37">
        <v>100</v>
      </c>
      <c r="D84" s="37">
        <v>100</v>
      </c>
      <c r="E84" s="37">
        <v>98</v>
      </c>
      <c r="F84" s="37">
        <v>99</v>
      </c>
    </row>
    <row r="85" spans="1:6" ht="15.75" thickBot="1" x14ac:dyDescent="0.3">
      <c r="A85" s="35">
        <v>85</v>
      </c>
      <c r="B85" s="36" t="s">
        <v>1976</v>
      </c>
      <c r="C85" s="37">
        <v>99</v>
      </c>
      <c r="D85" s="37">
        <v>100</v>
      </c>
      <c r="E85" s="37">
        <v>99</v>
      </c>
      <c r="F85" s="37">
        <v>99</v>
      </c>
    </row>
    <row r="86" spans="1:6" ht="15.75" thickBot="1" x14ac:dyDescent="0.3">
      <c r="A86" s="35">
        <v>86</v>
      </c>
      <c r="B86" s="36" t="s">
        <v>1986</v>
      </c>
      <c r="C86" s="37">
        <v>95</v>
      </c>
      <c r="D86" s="37">
        <v>100</v>
      </c>
      <c r="E86" s="37">
        <v>100</v>
      </c>
      <c r="F86" s="37">
        <v>99</v>
      </c>
    </row>
    <row r="87" spans="1:6" ht="15.75" thickBot="1" x14ac:dyDescent="0.3">
      <c r="A87" s="35">
        <v>87</v>
      </c>
      <c r="B87" s="36" t="s">
        <v>1988</v>
      </c>
      <c r="C87" s="37">
        <v>100</v>
      </c>
      <c r="D87" s="37">
        <v>100</v>
      </c>
      <c r="E87" s="37">
        <v>98</v>
      </c>
      <c r="F87" s="37">
        <v>99</v>
      </c>
    </row>
    <row r="88" spans="1:6" ht="15.75" thickBot="1" x14ac:dyDescent="0.3">
      <c r="A88" s="35">
        <v>88</v>
      </c>
      <c r="B88" s="36" t="s">
        <v>1994</v>
      </c>
      <c r="C88" s="37">
        <v>96</v>
      </c>
      <c r="D88" s="37">
        <v>100</v>
      </c>
      <c r="E88" s="37">
        <v>100</v>
      </c>
      <c r="F88" s="37">
        <v>99</v>
      </c>
    </row>
    <row r="89" spans="1:6" ht="15.75" thickBot="1" x14ac:dyDescent="0.3">
      <c r="A89" s="35">
        <v>89</v>
      </c>
      <c r="B89" s="36" t="s">
        <v>2005</v>
      </c>
      <c r="C89" s="37">
        <v>98</v>
      </c>
      <c r="D89" s="37">
        <v>100</v>
      </c>
      <c r="E89" s="37">
        <v>99</v>
      </c>
      <c r="F89" s="37">
        <v>99</v>
      </c>
    </row>
    <row r="90" spans="1:6" ht="15.75" thickBot="1" x14ac:dyDescent="0.3">
      <c r="A90" s="35">
        <v>90</v>
      </c>
      <c r="B90" s="36" t="s">
        <v>2011</v>
      </c>
      <c r="C90" s="37">
        <v>99</v>
      </c>
      <c r="D90" s="37">
        <v>100</v>
      </c>
      <c r="E90" s="37">
        <v>97</v>
      </c>
      <c r="F90" s="37">
        <v>99</v>
      </c>
    </row>
    <row r="91" spans="1:6" ht="15.75" thickBot="1" x14ac:dyDescent="0.3">
      <c r="A91" s="35">
        <v>91</v>
      </c>
      <c r="B91" s="36" t="s">
        <v>2019</v>
      </c>
      <c r="C91" s="37">
        <v>96</v>
      </c>
      <c r="D91" s="37">
        <v>100</v>
      </c>
      <c r="E91" s="37">
        <v>100</v>
      </c>
      <c r="F91" s="37">
        <v>99</v>
      </c>
    </row>
    <row r="92" spans="1:6" ht="15.75" thickBot="1" x14ac:dyDescent="0.3">
      <c r="A92" s="35">
        <v>92</v>
      </c>
      <c r="B92" s="36" t="s">
        <v>2030</v>
      </c>
      <c r="C92" s="37">
        <v>100</v>
      </c>
      <c r="D92" s="37">
        <v>100</v>
      </c>
      <c r="E92" s="37">
        <v>97</v>
      </c>
      <c r="F92" s="37">
        <v>99</v>
      </c>
    </row>
    <row r="93" spans="1:6" ht="15.75" thickBot="1" x14ac:dyDescent="0.3">
      <c r="A93" s="35">
        <v>93</v>
      </c>
      <c r="B93" s="36" t="s">
        <v>2032</v>
      </c>
      <c r="C93" s="37">
        <v>98</v>
      </c>
      <c r="D93" s="37">
        <v>100</v>
      </c>
      <c r="E93" s="37">
        <v>100</v>
      </c>
      <c r="F93" s="37">
        <v>99</v>
      </c>
    </row>
    <row r="94" spans="1:6" ht="15.75" thickBot="1" x14ac:dyDescent="0.3">
      <c r="A94" s="35">
        <v>94</v>
      </c>
      <c r="B94" s="36" t="s">
        <v>2034</v>
      </c>
      <c r="C94" s="37">
        <v>100</v>
      </c>
      <c r="D94" s="37">
        <v>100</v>
      </c>
      <c r="E94" s="37">
        <v>98</v>
      </c>
      <c r="F94" s="37">
        <v>99</v>
      </c>
    </row>
    <row r="95" spans="1:6" ht="15.75" thickBot="1" x14ac:dyDescent="0.3">
      <c r="A95" s="35">
        <v>95</v>
      </c>
      <c r="B95" s="36" t="s">
        <v>2078</v>
      </c>
      <c r="C95" s="37">
        <v>95</v>
      </c>
      <c r="D95" s="37">
        <v>100</v>
      </c>
      <c r="E95" s="37">
        <v>100</v>
      </c>
      <c r="F95" s="37">
        <v>99</v>
      </c>
    </row>
    <row r="96" spans="1:6" ht="15.75" thickBot="1" x14ac:dyDescent="0.3">
      <c r="A96" s="35">
        <v>96</v>
      </c>
      <c r="B96" s="36" t="s">
        <v>2146</v>
      </c>
      <c r="C96" s="37">
        <v>99</v>
      </c>
      <c r="D96" s="37">
        <v>100</v>
      </c>
      <c r="E96" s="37">
        <v>99</v>
      </c>
      <c r="F96" s="37">
        <v>99</v>
      </c>
    </row>
    <row r="97" spans="1:6" ht="15.75" thickBot="1" x14ac:dyDescent="0.3">
      <c r="A97" s="35">
        <v>97</v>
      </c>
      <c r="B97" s="36" t="s">
        <v>2147</v>
      </c>
      <c r="C97" s="37">
        <v>96</v>
      </c>
      <c r="D97" s="37">
        <v>100</v>
      </c>
      <c r="E97" s="37">
        <v>100</v>
      </c>
      <c r="F97" s="37">
        <v>99</v>
      </c>
    </row>
    <row r="98" spans="1:6" ht="15.75" thickBot="1" x14ac:dyDescent="0.3">
      <c r="A98" s="35">
        <v>98</v>
      </c>
      <c r="B98" s="36" t="s">
        <v>2149</v>
      </c>
      <c r="C98" s="37">
        <v>98</v>
      </c>
      <c r="D98" s="37">
        <v>100</v>
      </c>
      <c r="E98" s="37">
        <v>100</v>
      </c>
      <c r="F98" s="37">
        <v>99</v>
      </c>
    </row>
    <row r="99" spans="1:6" ht="15.75" thickBot="1" x14ac:dyDescent="0.3">
      <c r="A99" s="35">
        <v>99</v>
      </c>
      <c r="B99" s="36" t="s">
        <v>2194</v>
      </c>
      <c r="C99" s="37">
        <v>100</v>
      </c>
      <c r="D99" s="37">
        <v>100</v>
      </c>
      <c r="E99" s="37">
        <v>98</v>
      </c>
      <c r="F99" s="37">
        <v>99</v>
      </c>
    </row>
    <row r="100" spans="1:6" ht="15.75" thickBot="1" x14ac:dyDescent="0.3">
      <c r="A100" s="35">
        <v>100</v>
      </c>
      <c r="B100" s="36" t="s">
        <v>2202</v>
      </c>
      <c r="C100" s="37">
        <v>100</v>
      </c>
      <c r="D100" s="37">
        <v>100</v>
      </c>
      <c r="E100" s="37">
        <v>98</v>
      </c>
      <c r="F100" s="37">
        <v>99</v>
      </c>
    </row>
    <row r="101" spans="1:6" ht="15.75" thickBot="1" x14ac:dyDescent="0.3">
      <c r="A101" s="35">
        <v>101</v>
      </c>
      <c r="B101" s="36" t="s">
        <v>2203</v>
      </c>
      <c r="C101" s="37">
        <v>100</v>
      </c>
      <c r="D101" s="37">
        <v>100</v>
      </c>
      <c r="E101" s="37">
        <v>98</v>
      </c>
      <c r="F101" s="37">
        <v>99</v>
      </c>
    </row>
    <row r="102" spans="1:6" ht="15.75" thickBot="1" x14ac:dyDescent="0.3">
      <c r="A102" s="35">
        <v>102</v>
      </c>
      <c r="B102" s="36" t="s">
        <v>2688</v>
      </c>
      <c r="C102" s="37">
        <v>99</v>
      </c>
      <c r="D102" s="37">
        <v>100</v>
      </c>
      <c r="E102" s="37">
        <v>97</v>
      </c>
      <c r="F102" s="37">
        <v>99</v>
      </c>
    </row>
    <row r="103" spans="1:6" ht="15.75" thickBot="1" x14ac:dyDescent="0.3">
      <c r="A103" s="35">
        <v>103</v>
      </c>
      <c r="B103" s="36" t="s">
        <v>2689</v>
      </c>
      <c r="C103" s="37">
        <v>97</v>
      </c>
      <c r="D103" s="37">
        <v>100</v>
      </c>
      <c r="E103" s="37">
        <v>100</v>
      </c>
      <c r="F103" s="37">
        <v>99</v>
      </c>
    </row>
    <row r="104" spans="1:6" ht="15.75" thickBot="1" x14ac:dyDescent="0.3">
      <c r="A104" s="35">
        <v>104</v>
      </c>
      <c r="B104" s="36" t="s">
        <v>2690</v>
      </c>
      <c r="C104" s="37">
        <v>96</v>
      </c>
      <c r="D104" s="37">
        <v>100</v>
      </c>
      <c r="E104" s="37">
        <v>100</v>
      </c>
      <c r="F104" s="37">
        <v>99</v>
      </c>
    </row>
    <row r="105" spans="1:6" ht="15.75" thickBot="1" x14ac:dyDescent="0.3">
      <c r="A105" s="35">
        <v>105</v>
      </c>
      <c r="B105" s="36" t="s">
        <v>2691</v>
      </c>
      <c r="C105" s="37">
        <v>97</v>
      </c>
      <c r="D105" s="37">
        <v>100</v>
      </c>
      <c r="E105" s="37">
        <v>99</v>
      </c>
      <c r="F105" s="37">
        <v>99</v>
      </c>
    </row>
    <row r="106" spans="1:6" ht="15.75" thickBot="1" x14ac:dyDescent="0.3">
      <c r="A106" s="35">
        <v>106</v>
      </c>
      <c r="B106" s="36" t="s">
        <v>2692</v>
      </c>
      <c r="C106" s="37">
        <v>100</v>
      </c>
      <c r="D106" s="37">
        <v>100</v>
      </c>
      <c r="E106" s="37">
        <v>97</v>
      </c>
      <c r="F106" s="37">
        <v>99</v>
      </c>
    </row>
    <row r="107" spans="1:6" ht="15.75" thickBot="1" x14ac:dyDescent="0.3">
      <c r="A107" s="35">
        <v>107</v>
      </c>
      <c r="B107" s="36" t="s">
        <v>2693</v>
      </c>
      <c r="C107" s="37">
        <v>97</v>
      </c>
      <c r="D107" s="37">
        <v>100</v>
      </c>
      <c r="E107" s="37">
        <v>100</v>
      </c>
      <c r="F107" s="37">
        <v>99</v>
      </c>
    </row>
    <row r="108" spans="1:6" ht="15.75" thickBot="1" x14ac:dyDescent="0.3">
      <c r="A108" s="35">
        <v>108</v>
      </c>
      <c r="B108" s="36" t="s">
        <v>2694</v>
      </c>
      <c r="C108" s="37">
        <v>97</v>
      </c>
      <c r="D108" s="37">
        <v>100</v>
      </c>
      <c r="E108" s="37">
        <v>100</v>
      </c>
      <c r="F108" s="37">
        <v>99</v>
      </c>
    </row>
    <row r="109" spans="1:6" ht="15.75" thickBot="1" x14ac:dyDescent="0.3">
      <c r="A109" s="35">
        <v>109</v>
      </c>
      <c r="B109" s="36" t="s">
        <v>2695</v>
      </c>
      <c r="C109" s="37">
        <v>96</v>
      </c>
      <c r="D109" s="37">
        <v>100</v>
      </c>
      <c r="E109" s="37">
        <v>100</v>
      </c>
      <c r="F109" s="37">
        <v>99</v>
      </c>
    </row>
    <row r="110" spans="1:6" ht="15.75" thickBot="1" x14ac:dyDescent="0.3">
      <c r="A110" s="35">
        <v>110</v>
      </c>
      <c r="B110" s="36" t="s">
        <v>2696</v>
      </c>
      <c r="C110" s="37">
        <v>97</v>
      </c>
      <c r="D110" s="37">
        <v>100</v>
      </c>
      <c r="E110" s="37">
        <v>100</v>
      </c>
      <c r="F110" s="37">
        <v>99</v>
      </c>
    </row>
    <row r="111" spans="1:6" ht="15.75" thickBot="1" x14ac:dyDescent="0.3">
      <c r="A111" s="35">
        <v>111</v>
      </c>
      <c r="B111" s="36" t="s">
        <v>2697</v>
      </c>
      <c r="C111" s="37">
        <v>100</v>
      </c>
      <c r="D111" s="37">
        <v>100</v>
      </c>
      <c r="E111" s="37">
        <v>98</v>
      </c>
      <c r="F111" s="37">
        <v>99</v>
      </c>
    </row>
    <row r="112" spans="1:6" ht="15.75" thickBot="1" x14ac:dyDescent="0.3">
      <c r="A112" s="35">
        <v>112</v>
      </c>
      <c r="B112" s="36" t="s">
        <v>2698</v>
      </c>
      <c r="C112" s="37">
        <v>100</v>
      </c>
      <c r="D112" s="37">
        <v>100</v>
      </c>
      <c r="E112" s="37">
        <v>98</v>
      </c>
      <c r="F112" s="37">
        <v>99</v>
      </c>
    </row>
    <row r="113" spans="1:6" ht="15.75" thickBot="1" x14ac:dyDescent="0.3">
      <c r="A113" s="35">
        <v>113</v>
      </c>
      <c r="B113" s="36" t="s">
        <v>2699</v>
      </c>
      <c r="C113" s="37">
        <v>98</v>
      </c>
      <c r="D113" s="37">
        <v>100</v>
      </c>
      <c r="E113" s="37">
        <v>100</v>
      </c>
      <c r="F113" s="37">
        <v>99</v>
      </c>
    </row>
    <row r="114" spans="1:6" ht="15.75" thickBot="1" x14ac:dyDescent="0.3">
      <c r="A114" s="35">
        <v>114</v>
      </c>
      <c r="B114" s="36" t="s">
        <v>2700</v>
      </c>
      <c r="C114" s="37">
        <v>100</v>
      </c>
      <c r="D114" s="37">
        <v>100</v>
      </c>
      <c r="E114" s="37">
        <v>98</v>
      </c>
      <c r="F114" s="37">
        <v>99</v>
      </c>
    </row>
    <row r="115" spans="1:6" ht="15.75" thickBot="1" x14ac:dyDescent="0.3">
      <c r="A115" s="35">
        <v>115</v>
      </c>
      <c r="B115" s="36" t="s">
        <v>2701</v>
      </c>
      <c r="C115" s="37">
        <v>99</v>
      </c>
      <c r="D115" s="37">
        <v>100</v>
      </c>
      <c r="E115" s="37">
        <v>98</v>
      </c>
      <c r="F115" s="37">
        <v>99</v>
      </c>
    </row>
    <row r="116" spans="1:6" ht="15.75" thickBot="1" x14ac:dyDescent="0.3">
      <c r="A116" s="35">
        <v>116</v>
      </c>
      <c r="B116" s="36" t="s">
        <v>2702</v>
      </c>
      <c r="C116" s="37">
        <v>100</v>
      </c>
      <c r="D116" s="37">
        <v>100</v>
      </c>
      <c r="E116" s="37">
        <v>98</v>
      </c>
      <c r="F116" s="37">
        <v>99</v>
      </c>
    </row>
    <row r="117" spans="1:6" ht="15.75" thickBot="1" x14ac:dyDescent="0.3">
      <c r="A117" s="35">
        <v>117</v>
      </c>
      <c r="B117" s="36" t="s">
        <v>2385</v>
      </c>
      <c r="C117" s="37">
        <v>100</v>
      </c>
      <c r="D117" s="37">
        <v>100</v>
      </c>
      <c r="E117" s="37">
        <v>97</v>
      </c>
      <c r="F117" s="37">
        <v>99</v>
      </c>
    </row>
    <row r="118" spans="1:6" ht="15.75" thickBot="1" x14ac:dyDescent="0.3">
      <c r="A118" s="35">
        <v>118</v>
      </c>
      <c r="B118" s="36" t="s">
        <v>2386</v>
      </c>
      <c r="C118" s="37">
        <v>97</v>
      </c>
      <c r="D118" s="37">
        <v>100</v>
      </c>
      <c r="E118" s="37">
        <v>99</v>
      </c>
      <c r="F118" s="37">
        <v>99</v>
      </c>
    </row>
    <row r="119" spans="1:6" ht="15.75" thickBot="1" x14ac:dyDescent="0.3">
      <c r="A119" s="35">
        <v>119</v>
      </c>
      <c r="B119" s="36" t="s">
        <v>2394</v>
      </c>
      <c r="C119" s="37">
        <v>100</v>
      </c>
      <c r="D119" s="37">
        <v>100</v>
      </c>
      <c r="E119" s="37">
        <v>98</v>
      </c>
      <c r="F119" s="37">
        <v>99</v>
      </c>
    </row>
    <row r="120" spans="1:6" ht="15.75" thickBot="1" x14ac:dyDescent="0.3">
      <c r="A120" s="35">
        <v>120</v>
      </c>
      <c r="B120" s="36" t="s">
        <v>2403</v>
      </c>
      <c r="C120" s="37">
        <v>100</v>
      </c>
      <c r="D120" s="37">
        <v>100</v>
      </c>
      <c r="E120" s="37">
        <v>98</v>
      </c>
      <c r="F120" s="37">
        <v>99</v>
      </c>
    </row>
    <row r="121" spans="1:6" ht="15.75" thickBot="1" x14ac:dyDescent="0.3">
      <c r="A121" s="35">
        <v>121</v>
      </c>
      <c r="B121" s="36" t="s">
        <v>2405</v>
      </c>
      <c r="C121" s="37">
        <v>95</v>
      </c>
      <c r="D121" s="37">
        <v>100</v>
      </c>
      <c r="E121" s="37">
        <v>100</v>
      </c>
      <c r="F121" s="37">
        <v>99</v>
      </c>
    </row>
    <row r="122" spans="1:6" ht="15.75" thickBot="1" x14ac:dyDescent="0.3">
      <c r="A122" s="35">
        <v>122</v>
      </c>
      <c r="B122" s="36" t="s">
        <v>2703</v>
      </c>
      <c r="C122" s="37">
        <v>100</v>
      </c>
      <c r="D122" s="37">
        <v>100</v>
      </c>
      <c r="E122" s="37">
        <v>97</v>
      </c>
      <c r="F122" s="37">
        <v>99</v>
      </c>
    </row>
    <row r="123" spans="1:6" ht="15.75" thickBot="1" x14ac:dyDescent="0.3">
      <c r="A123" s="35">
        <v>123</v>
      </c>
      <c r="B123" s="36" t="s">
        <v>2442</v>
      </c>
      <c r="C123" s="37">
        <v>99</v>
      </c>
      <c r="D123" s="37">
        <v>100</v>
      </c>
      <c r="E123" s="37">
        <v>97</v>
      </c>
      <c r="F123" s="37">
        <v>99</v>
      </c>
    </row>
    <row r="124" spans="1:6" ht="15.75" thickBot="1" x14ac:dyDescent="0.3">
      <c r="A124" s="35">
        <v>124</v>
      </c>
      <c r="B124" s="36" t="s">
        <v>2457</v>
      </c>
      <c r="C124" s="37">
        <v>99</v>
      </c>
      <c r="D124" s="37">
        <v>100</v>
      </c>
      <c r="E124" s="37">
        <v>99</v>
      </c>
      <c r="F124" s="37">
        <v>99</v>
      </c>
    </row>
    <row r="125" spans="1:6" ht="15.75" thickBot="1" x14ac:dyDescent="0.3">
      <c r="A125" s="35">
        <v>125</v>
      </c>
      <c r="B125" s="36" t="s">
        <v>2465</v>
      </c>
      <c r="C125" s="37">
        <v>98</v>
      </c>
      <c r="D125" s="37">
        <v>100</v>
      </c>
      <c r="E125" s="37">
        <v>100</v>
      </c>
      <c r="F125" s="37">
        <v>99</v>
      </c>
    </row>
    <row r="126" spans="1:6" ht="15.75" thickBot="1" x14ac:dyDescent="0.3">
      <c r="A126" s="35">
        <v>126</v>
      </c>
      <c r="B126" s="36" t="s">
        <v>2468</v>
      </c>
      <c r="C126" s="37">
        <v>98</v>
      </c>
      <c r="D126" s="37">
        <v>100</v>
      </c>
      <c r="E126" s="37">
        <v>100</v>
      </c>
      <c r="F126" s="37">
        <v>99</v>
      </c>
    </row>
    <row r="127" spans="1:6" ht="15.75" thickBot="1" x14ac:dyDescent="0.3">
      <c r="A127" s="35">
        <v>127</v>
      </c>
      <c r="B127" s="36" t="s">
        <v>2472</v>
      </c>
      <c r="C127" s="37">
        <v>100</v>
      </c>
      <c r="D127" s="37">
        <v>100</v>
      </c>
      <c r="E127" s="37">
        <v>97</v>
      </c>
      <c r="F127" s="37">
        <v>99</v>
      </c>
    </row>
    <row r="128" spans="1:6" ht="15.75" thickBot="1" x14ac:dyDescent="0.3">
      <c r="A128" s="35">
        <v>128</v>
      </c>
      <c r="B128" s="36" t="s">
        <v>2517</v>
      </c>
      <c r="C128" s="37">
        <v>97</v>
      </c>
      <c r="D128" s="37">
        <v>100</v>
      </c>
      <c r="E128" s="37">
        <v>100</v>
      </c>
      <c r="F128" s="37">
        <v>99</v>
      </c>
    </row>
    <row r="129" spans="1:6" ht="15.75" thickBot="1" x14ac:dyDescent="0.3">
      <c r="A129" s="35">
        <v>129</v>
      </c>
      <c r="B129" s="36" t="s">
        <v>2518</v>
      </c>
      <c r="C129" s="37">
        <v>99</v>
      </c>
      <c r="D129" s="37">
        <v>100</v>
      </c>
      <c r="E129" s="37">
        <v>97</v>
      </c>
      <c r="F129" s="37">
        <v>99</v>
      </c>
    </row>
    <row r="130" spans="1:6" ht="15.75" thickBot="1" x14ac:dyDescent="0.3">
      <c r="A130" s="35">
        <v>130</v>
      </c>
      <c r="B130" s="36" t="s">
        <v>2521</v>
      </c>
      <c r="C130" s="37">
        <v>99</v>
      </c>
      <c r="D130" s="37">
        <v>100</v>
      </c>
      <c r="E130" s="37">
        <v>99</v>
      </c>
      <c r="F130" s="37">
        <v>99</v>
      </c>
    </row>
    <row r="131" spans="1:6" ht="15.75" thickBot="1" x14ac:dyDescent="0.3">
      <c r="A131" s="35">
        <v>131</v>
      </c>
      <c r="B131" s="36" t="s">
        <v>2524</v>
      </c>
      <c r="C131" s="37">
        <v>100</v>
      </c>
      <c r="D131" s="37">
        <v>100</v>
      </c>
      <c r="E131" s="37">
        <v>98</v>
      </c>
      <c r="F131" s="37">
        <v>99</v>
      </c>
    </row>
    <row r="132" spans="1:6" ht="15.75" thickBot="1" x14ac:dyDescent="0.3">
      <c r="A132" s="35">
        <v>132</v>
      </c>
      <c r="B132" s="36" t="s">
        <v>2529</v>
      </c>
      <c r="C132" s="37">
        <v>96</v>
      </c>
      <c r="D132" s="37">
        <v>100</v>
      </c>
      <c r="E132" s="37">
        <v>100</v>
      </c>
      <c r="F132" s="37">
        <v>99</v>
      </c>
    </row>
    <row r="133" spans="1:6" ht="15.75" thickBot="1" x14ac:dyDescent="0.3">
      <c r="A133" s="35">
        <v>133</v>
      </c>
      <c r="B133" s="36" t="s">
        <v>2530</v>
      </c>
      <c r="C133" s="37">
        <v>97</v>
      </c>
      <c r="D133" s="37">
        <v>100</v>
      </c>
      <c r="E133" s="37">
        <v>100</v>
      </c>
      <c r="F133" s="37">
        <v>99</v>
      </c>
    </row>
    <row r="134" spans="1:6" ht="15.75" thickBot="1" x14ac:dyDescent="0.3">
      <c r="A134" s="35">
        <v>134</v>
      </c>
      <c r="B134" s="36" t="s">
        <v>2535</v>
      </c>
      <c r="C134" s="37">
        <v>99</v>
      </c>
      <c r="D134" s="37">
        <v>100</v>
      </c>
      <c r="E134" s="37">
        <v>97</v>
      </c>
      <c r="F134" s="37">
        <v>99</v>
      </c>
    </row>
    <row r="135" spans="1:6" ht="15.75" thickBot="1" x14ac:dyDescent="0.3">
      <c r="A135" s="35">
        <v>135</v>
      </c>
      <c r="B135" s="36" t="s">
        <v>2538</v>
      </c>
      <c r="C135" s="37">
        <v>99</v>
      </c>
      <c r="D135" s="37">
        <v>100</v>
      </c>
      <c r="E135" s="37">
        <v>98</v>
      </c>
      <c r="F135" s="37">
        <v>99</v>
      </c>
    </row>
    <row r="136" spans="1:6" ht="15.75" thickBot="1" x14ac:dyDescent="0.3">
      <c r="A136" s="35">
        <v>136</v>
      </c>
      <c r="B136" s="36" t="s">
        <v>2549</v>
      </c>
      <c r="C136" s="37">
        <v>97</v>
      </c>
      <c r="D136" s="37">
        <v>100</v>
      </c>
      <c r="E136" s="37">
        <v>100</v>
      </c>
      <c r="F136" s="37">
        <v>99</v>
      </c>
    </row>
    <row r="137" spans="1:6" ht="15.75" thickBot="1" x14ac:dyDescent="0.3">
      <c r="A137" s="35">
        <v>137</v>
      </c>
      <c r="B137" s="36" t="s">
        <v>2564</v>
      </c>
      <c r="C137" s="37">
        <v>95</v>
      </c>
      <c r="D137" s="37">
        <v>100</v>
      </c>
      <c r="E137" s="37">
        <v>100</v>
      </c>
      <c r="F137" s="37">
        <v>99</v>
      </c>
    </row>
    <row r="138" spans="1:6" ht="15.75" thickBot="1" x14ac:dyDescent="0.3">
      <c r="A138" s="35">
        <v>138</v>
      </c>
      <c r="B138" s="36" t="s">
        <v>2565</v>
      </c>
      <c r="C138" s="37">
        <v>95</v>
      </c>
      <c r="D138" s="37">
        <v>100</v>
      </c>
      <c r="E138" s="37">
        <v>100</v>
      </c>
      <c r="F138" s="37">
        <v>99</v>
      </c>
    </row>
    <row r="139" spans="1:6" ht="15.75" thickBot="1" x14ac:dyDescent="0.3">
      <c r="A139" s="35">
        <v>139</v>
      </c>
      <c r="B139" s="36" t="s">
        <v>2704</v>
      </c>
      <c r="C139" s="37">
        <v>100</v>
      </c>
      <c r="D139" s="37">
        <v>100</v>
      </c>
      <c r="E139" s="37">
        <v>97</v>
      </c>
      <c r="F139" s="37">
        <v>99</v>
      </c>
    </row>
    <row r="140" spans="1:6" ht="15.75" thickBot="1" x14ac:dyDescent="0.3">
      <c r="A140" s="35">
        <v>140</v>
      </c>
      <c r="B140" s="36" t="s">
        <v>2586</v>
      </c>
      <c r="C140" s="37">
        <v>97</v>
      </c>
      <c r="D140" s="37">
        <v>100</v>
      </c>
      <c r="E140" s="37">
        <v>100</v>
      </c>
      <c r="F140" s="37">
        <v>99</v>
      </c>
    </row>
    <row r="141" spans="1:6" ht="15.75" thickBot="1" x14ac:dyDescent="0.3">
      <c r="A141" s="35">
        <v>141</v>
      </c>
      <c r="B141" s="36" t="s">
        <v>1825</v>
      </c>
      <c r="C141" s="37">
        <v>99</v>
      </c>
      <c r="D141" s="37">
        <v>100</v>
      </c>
      <c r="E141" s="37">
        <v>96</v>
      </c>
      <c r="F141" s="37">
        <v>98</v>
      </c>
    </row>
    <row r="142" spans="1:6" ht="15.75" thickBot="1" x14ac:dyDescent="0.3">
      <c r="A142" s="35">
        <v>142</v>
      </c>
      <c r="B142" s="36" t="s">
        <v>1849</v>
      </c>
      <c r="C142" s="37">
        <v>94</v>
      </c>
      <c r="D142" s="37">
        <v>100</v>
      </c>
      <c r="E142" s="37">
        <v>99</v>
      </c>
      <c r="F142" s="37">
        <v>98</v>
      </c>
    </row>
    <row r="143" spans="1:6" ht="15.75" thickBot="1" x14ac:dyDescent="0.3">
      <c r="A143" s="35">
        <v>143</v>
      </c>
      <c r="B143" s="36" t="s">
        <v>1854</v>
      </c>
      <c r="C143" s="37">
        <v>95</v>
      </c>
      <c r="D143" s="37">
        <v>100</v>
      </c>
      <c r="E143" s="37">
        <v>98</v>
      </c>
      <c r="F143" s="37">
        <v>98</v>
      </c>
    </row>
    <row r="144" spans="1:6" ht="15.75" thickBot="1" x14ac:dyDescent="0.3">
      <c r="A144" s="35">
        <v>144</v>
      </c>
      <c r="B144" s="36" t="s">
        <v>1868</v>
      </c>
      <c r="C144" s="37">
        <v>96</v>
      </c>
      <c r="D144" s="37">
        <v>100</v>
      </c>
      <c r="E144" s="37">
        <v>97</v>
      </c>
      <c r="F144" s="37">
        <v>98</v>
      </c>
    </row>
    <row r="145" spans="1:6" ht="15.75" thickBot="1" x14ac:dyDescent="0.3">
      <c r="A145" s="35">
        <v>145</v>
      </c>
      <c r="B145" s="36" t="s">
        <v>2705</v>
      </c>
      <c r="C145" s="37">
        <v>94</v>
      </c>
      <c r="D145" s="37">
        <v>100</v>
      </c>
      <c r="E145" s="37">
        <v>99</v>
      </c>
      <c r="F145" s="37">
        <v>98</v>
      </c>
    </row>
    <row r="146" spans="1:6" ht="15.75" thickBot="1" x14ac:dyDescent="0.3">
      <c r="A146" s="35">
        <v>146</v>
      </c>
      <c r="B146" s="36" t="s">
        <v>1889</v>
      </c>
      <c r="C146" s="37">
        <v>100</v>
      </c>
      <c r="D146" s="37">
        <v>100</v>
      </c>
      <c r="E146" s="37">
        <v>96</v>
      </c>
      <c r="F146" s="37">
        <v>98</v>
      </c>
    </row>
    <row r="147" spans="1:6" ht="15.75" thickBot="1" x14ac:dyDescent="0.3">
      <c r="A147" s="35">
        <v>147</v>
      </c>
      <c r="B147" s="36" t="s">
        <v>1892</v>
      </c>
      <c r="C147" s="37">
        <v>100</v>
      </c>
      <c r="D147" s="37">
        <v>100</v>
      </c>
      <c r="E147" s="37">
        <v>95</v>
      </c>
      <c r="F147" s="37">
        <v>98</v>
      </c>
    </row>
    <row r="148" spans="1:6" ht="15.75" thickBot="1" x14ac:dyDescent="0.3">
      <c r="A148" s="35">
        <v>148</v>
      </c>
      <c r="B148" s="36" t="s">
        <v>1893</v>
      </c>
      <c r="C148" s="37">
        <v>100</v>
      </c>
      <c r="D148" s="37">
        <v>100</v>
      </c>
      <c r="E148" s="37">
        <v>94</v>
      </c>
      <c r="F148" s="37">
        <v>98</v>
      </c>
    </row>
    <row r="149" spans="1:6" ht="15.75" thickBot="1" x14ac:dyDescent="0.3">
      <c r="A149" s="35">
        <v>149</v>
      </c>
      <c r="B149" s="36" t="s">
        <v>1894</v>
      </c>
      <c r="C149" s="37">
        <v>100</v>
      </c>
      <c r="D149" s="37">
        <v>100</v>
      </c>
      <c r="E149" s="37">
        <v>95</v>
      </c>
      <c r="F149" s="37">
        <v>98</v>
      </c>
    </row>
    <row r="150" spans="1:6" ht="15.75" thickBot="1" x14ac:dyDescent="0.3">
      <c r="A150" s="35">
        <v>150</v>
      </c>
      <c r="B150" s="36" t="s">
        <v>1895</v>
      </c>
      <c r="C150" s="37">
        <v>100</v>
      </c>
      <c r="D150" s="37">
        <v>100</v>
      </c>
      <c r="E150" s="37">
        <v>95</v>
      </c>
      <c r="F150" s="37">
        <v>98</v>
      </c>
    </row>
    <row r="151" spans="1:6" ht="15.75" thickBot="1" x14ac:dyDescent="0.3">
      <c r="A151" s="35">
        <v>151</v>
      </c>
      <c r="B151" s="36" t="s">
        <v>1897</v>
      </c>
      <c r="C151" s="37">
        <v>100</v>
      </c>
      <c r="D151" s="37">
        <v>100</v>
      </c>
      <c r="E151" s="37">
        <v>96</v>
      </c>
      <c r="F151" s="37">
        <v>98</v>
      </c>
    </row>
    <row r="152" spans="1:6" ht="15.75" thickBot="1" x14ac:dyDescent="0.3">
      <c r="A152" s="35">
        <v>152</v>
      </c>
      <c r="B152" s="36" t="s">
        <v>1911</v>
      </c>
      <c r="C152" s="37">
        <v>94</v>
      </c>
      <c r="D152" s="37">
        <v>100</v>
      </c>
      <c r="E152" s="37">
        <v>100</v>
      </c>
      <c r="F152" s="37">
        <v>98</v>
      </c>
    </row>
    <row r="153" spans="1:6" ht="15.75" thickBot="1" x14ac:dyDescent="0.3">
      <c r="A153" s="35">
        <v>153</v>
      </c>
      <c r="B153" s="36" t="s">
        <v>1931</v>
      </c>
      <c r="C153" s="37">
        <v>100</v>
      </c>
      <c r="D153" s="37">
        <v>100</v>
      </c>
      <c r="E153" s="37">
        <v>96</v>
      </c>
      <c r="F153" s="37">
        <v>98</v>
      </c>
    </row>
    <row r="154" spans="1:6" ht="15.75" thickBot="1" x14ac:dyDescent="0.3">
      <c r="A154" s="35">
        <v>154</v>
      </c>
      <c r="B154" s="36" t="s">
        <v>1932</v>
      </c>
      <c r="C154" s="37">
        <v>100</v>
      </c>
      <c r="D154" s="37">
        <v>100</v>
      </c>
      <c r="E154" s="37">
        <v>96</v>
      </c>
      <c r="F154" s="37">
        <v>98</v>
      </c>
    </row>
    <row r="155" spans="1:6" ht="15.75" thickBot="1" x14ac:dyDescent="0.3">
      <c r="A155" s="35">
        <v>155</v>
      </c>
      <c r="B155" s="36" t="s">
        <v>1951</v>
      </c>
      <c r="C155" s="37">
        <v>100</v>
      </c>
      <c r="D155" s="37">
        <v>100</v>
      </c>
      <c r="E155" s="37">
        <v>94</v>
      </c>
      <c r="F155" s="37">
        <v>98</v>
      </c>
    </row>
    <row r="156" spans="1:6" ht="15.75" thickBot="1" x14ac:dyDescent="0.3">
      <c r="A156" s="35">
        <v>156</v>
      </c>
      <c r="B156" s="36" t="s">
        <v>1955</v>
      </c>
      <c r="C156" s="37">
        <v>99</v>
      </c>
      <c r="D156" s="37">
        <v>100</v>
      </c>
      <c r="E156" s="37">
        <v>95</v>
      </c>
      <c r="F156" s="37">
        <v>98</v>
      </c>
    </row>
    <row r="157" spans="1:6" ht="15.75" thickBot="1" x14ac:dyDescent="0.3">
      <c r="A157" s="35">
        <v>157</v>
      </c>
      <c r="B157" s="36" t="s">
        <v>1965</v>
      </c>
      <c r="C157" s="37">
        <v>94</v>
      </c>
      <c r="D157" s="37">
        <v>100</v>
      </c>
      <c r="E157" s="37">
        <v>100</v>
      </c>
      <c r="F157" s="37">
        <v>98</v>
      </c>
    </row>
    <row r="158" spans="1:6" ht="15.75" thickBot="1" x14ac:dyDescent="0.3">
      <c r="A158" s="35">
        <v>158</v>
      </c>
      <c r="B158" s="36" t="s">
        <v>1977</v>
      </c>
      <c r="C158" s="37">
        <v>99</v>
      </c>
      <c r="D158" s="37">
        <v>100</v>
      </c>
      <c r="E158" s="37">
        <v>95</v>
      </c>
      <c r="F158" s="37">
        <v>98</v>
      </c>
    </row>
    <row r="159" spans="1:6" ht="15.75" thickBot="1" x14ac:dyDescent="0.3">
      <c r="A159" s="35">
        <v>159</v>
      </c>
      <c r="B159" s="36" t="s">
        <v>1981</v>
      </c>
      <c r="C159" s="37">
        <v>100</v>
      </c>
      <c r="D159" s="37">
        <v>100</v>
      </c>
      <c r="E159" s="37">
        <v>96</v>
      </c>
      <c r="F159" s="37">
        <v>98</v>
      </c>
    </row>
    <row r="160" spans="1:6" ht="15.75" thickBot="1" x14ac:dyDescent="0.3">
      <c r="A160" s="35">
        <v>160</v>
      </c>
      <c r="B160" s="36" t="s">
        <v>1983</v>
      </c>
      <c r="C160" s="37">
        <v>100</v>
      </c>
      <c r="D160" s="37">
        <v>100</v>
      </c>
      <c r="E160" s="37">
        <v>95</v>
      </c>
      <c r="F160" s="37">
        <v>98</v>
      </c>
    </row>
    <row r="161" spans="1:6" ht="15.75" thickBot="1" x14ac:dyDescent="0.3">
      <c r="A161" s="35">
        <v>161</v>
      </c>
      <c r="B161" s="36" t="s">
        <v>2012</v>
      </c>
      <c r="C161" s="37">
        <v>96</v>
      </c>
      <c r="D161" s="37">
        <v>100</v>
      </c>
      <c r="E161" s="37">
        <v>99</v>
      </c>
      <c r="F161" s="37">
        <v>98</v>
      </c>
    </row>
    <row r="162" spans="1:6" ht="15.75" thickBot="1" x14ac:dyDescent="0.3">
      <c r="A162" s="35">
        <v>162</v>
      </c>
      <c r="B162" s="36" t="s">
        <v>2013</v>
      </c>
      <c r="C162" s="37">
        <v>94</v>
      </c>
      <c r="D162" s="37">
        <v>100</v>
      </c>
      <c r="E162" s="37">
        <v>99</v>
      </c>
      <c r="F162" s="37">
        <v>98</v>
      </c>
    </row>
    <row r="163" spans="1:6" ht="15.75" thickBot="1" x14ac:dyDescent="0.3">
      <c r="A163" s="35">
        <v>163</v>
      </c>
      <c r="B163" s="36" t="s">
        <v>2072</v>
      </c>
      <c r="C163" s="37">
        <v>100</v>
      </c>
      <c r="D163" s="37">
        <v>100</v>
      </c>
      <c r="E163" s="37">
        <v>95</v>
      </c>
      <c r="F163" s="37">
        <v>98</v>
      </c>
    </row>
    <row r="164" spans="1:6" ht="15.75" thickBot="1" x14ac:dyDescent="0.3">
      <c r="A164" s="35">
        <v>164</v>
      </c>
      <c r="B164" s="36" t="s">
        <v>2080</v>
      </c>
      <c r="C164" s="37">
        <v>100</v>
      </c>
      <c r="D164" s="37">
        <v>100</v>
      </c>
      <c r="E164" s="37">
        <v>95</v>
      </c>
      <c r="F164" s="37">
        <v>98</v>
      </c>
    </row>
    <row r="165" spans="1:6" ht="15.75" thickBot="1" x14ac:dyDescent="0.3">
      <c r="A165" s="35">
        <v>165</v>
      </c>
      <c r="B165" s="36" t="s">
        <v>2706</v>
      </c>
      <c r="C165" s="37">
        <v>100</v>
      </c>
      <c r="D165" s="37">
        <v>100</v>
      </c>
      <c r="E165" s="37">
        <v>96</v>
      </c>
      <c r="F165" s="37">
        <v>98</v>
      </c>
    </row>
    <row r="166" spans="1:6" ht="15.75" thickBot="1" x14ac:dyDescent="0.3">
      <c r="A166" s="35">
        <v>166</v>
      </c>
      <c r="B166" s="36" t="s">
        <v>2707</v>
      </c>
      <c r="C166" s="37">
        <v>96</v>
      </c>
      <c r="D166" s="37">
        <v>100</v>
      </c>
      <c r="E166" s="37">
        <v>98</v>
      </c>
      <c r="F166" s="37">
        <v>98</v>
      </c>
    </row>
    <row r="167" spans="1:6" ht="15.75" thickBot="1" x14ac:dyDescent="0.3">
      <c r="A167" s="35">
        <v>167</v>
      </c>
      <c r="B167" s="36" t="s">
        <v>2124</v>
      </c>
      <c r="C167" s="37">
        <v>100</v>
      </c>
      <c r="D167" s="37">
        <v>100</v>
      </c>
      <c r="E167" s="37">
        <v>95</v>
      </c>
      <c r="F167" s="37">
        <v>98</v>
      </c>
    </row>
    <row r="168" spans="1:6" ht="15.75" thickBot="1" x14ac:dyDescent="0.3">
      <c r="A168" s="35">
        <v>168</v>
      </c>
      <c r="B168" s="36" t="s">
        <v>2130</v>
      </c>
      <c r="C168" s="37">
        <v>100</v>
      </c>
      <c r="D168" s="37">
        <v>100</v>
      </c>
      <c r="E168" s="37">
        <v>95</v>
      </c>
      <c r="F168" s="37">
        <v>98</v>
      </c>
    </row>
    <row r="169" spans="1:6" ht="15.75" thickBot="1" x14ac:dyDescent="0.3">
      <c r="A169" s="35">
        <v>169</v>
      </c>
      <c r="B169" s="36" t="s">
        <v>2150</v>
      </c>
      <c r="C169" s="37">
        <v>96</v>
      </c>
      <c r="D169" s="37">
        <v>100</v>
      </c>
      <c r="E169" s="37">
        <v>98</v>
      </c>
      <c r="F169" s="37">
        <v>98</v>
      </c>
    </row>
    <row r="170" spans="1:6" ht="15.75" thickBot="1" x14ac:dyDescent="0.3">
      <c r="A170" s="35">
        <v>170</v>
      </c>
      <c r="B170" s="36" t="s">
        <v>2160</v>
      </c>
      <c r="C170" s="37">
        <v>94</v>
      </c>
      <c r="D170" s="37">
        <v>100</v>
      </c>
      <c r="E170" s="37">
        <v>100</v>
      </c>
      <c r="F170" s="37">
        <v>98</v>
      </c>
    </row>
    <row r="171" spans="1:6" ht="15.75" thickBot="1" x14ac:dyDescent="0.3">
      <c r="A171" s="35">
        <v>171</v>
      </c>
      <c r="B171" s="36" t="s">
        <v>2164</v>
      </c>
      <c r="C171" s="37">
        <v>94</v>
      </c>
      <c r="D171" s="37">
        <v>100</v>
      </c>
      <c r="E171" s="37">
        <v>100</v>
      </c>
      <c r="F171" s="37">
        <v>98</v>
      </c>
    </row>
    <row r="172" spans="1:6" ht="15.75" thickBot="1" x14ac:dyDescent="0.3">
      <c r="A172" s="35">
        <v>172</v>
      </c>
      <c r="B172" s="36" t="s">
        <v>2166</v>
      </c>
      <c r="C172" s="37">
        <v>100</v>
      </c>
      <c r="D172" s="37">
        <v>100</v>
      </c>
      <c r="E172" s="37">
        <v>95</v>
      </c>
      <c r="F172" s="37">
        <v>98</v>
      </c>
    </row>
    <row r="173" spans="1:6" ht="15.75" thickBot="1" x14ac:dyDescent="0.3">
      <c r="A173" s="35">
        <v>173</v>
      </c>
      <c r="B173" s="36" t="s">
        <v>2173</v>
      </c>
      <c r="C173" s="37">
        <v>93</v>
      </c>
      <c r="D173" s="37">
        <v>100</v>
      </c>
      <c r="E173" s="37">
        <v>100</v>
      </c>
      <c r="F173" s="37">
        <v>98</v>
      </c>
    </row>
    <row r="174" spans="1:6" ht="15.75" thickBot="1" x14ac:dyDescent="0.3">
      <c r="A174" s="35">
        <v>174</v>
      </c>
      <c r="B174" s="36" t="s">
        <v>2176</v>
      </c>
      <c r="C174" s="37">
        <v>100</v>
      </c>
      <c r="D174" s="37">
        <v>100</v>
      </c>
      <c r="E174" s="37">
        <v>95</v>
      </c>
      <c r="F174" s="37">
        <v>98</v>
      </c>
    </row>
    <row r="175" spans="1:6" ht="15.75" thickBot="1" x14ac:dyDescent="0.3">
      <c r="A175" s="35">
        <v>175</v>
      </c>
      <c r="B175" s="36" t="s">
        <v>2180</v>
      </c>
      <c r="C175" s="37">
        <v>98</v>
      </c>
      <c r="D175" s="37">
        <v>100</v>
      </c>
      <c r="E175" s="37">
        <v>96</v>
      </c>
      <c r="F175" s="37">
        <v>98</v>
      </c>
    </row>
    <row r="176" spans="1:6" ht="15.75" thickBot="1" x14ac:dyDescent="0.3">
      <c r="A176" s="35">
        <v>176</v>
      </c>
      <c r="B176" s="36" t="s">
        <v>2204</v>
      </c>
      <c r="C176" s="37">
        <v>100</v>
      </c>
      <c r="D176" s="37">
        <v>100</v>
      </c>
      <c r="E176" s="37">
        <v>95</v>
      </c>
      <c r="F176" s="37">
        <v>98</v>
      </c>
    </row>
    <row r="177" spans="1:6" ht="15.75" thickBot="1" x14ac:dyDescent="0.3">
      <c r="A177" s="35">
        <v>177</v>
      </c>
      <c r="B177" s="36" t="s">
        <v>2708</v>
      </c>
      <c r="C177" s="37">
        <v>97</v>
      </c>
      <c r="D177" s="37">
        <v>100</v>
      </c>
      <c r="E177" s="37">
        <v>96</v>
      </c>
      <c r="F177" s="37">
        <v>98</v>
      </c>
    </row>
    <row r="178" spans="1:6" ht="15.75" thickBot="1" x14ac:dyDescent="0.3">
      <c r="A178" s="35">
        <v>178</v>
      </c>
      <c r="B178" s="36" t="s">
        <v>2709</v>
      </c>
      <c r="C178" s="37">
        <v>100</v>
      </c>
      <c r="D178" s="37">
        <v>100</v>
      </c>
      <c r="E178" s="37">
        <v>95</v>
      </c>
      <c r="F178" s="37">
        <v>98</v>
      </c>
    </row>
    <row r="179" spans="1:6" ht="15.75" thickBot="1" x14ac:dyDescent="0.3">
      <c r="A179" s="35">
        <v>179</v>
      </c>
      <c r="B179" s="36" t="s">
        <v>2710</v>
      </c>
      <c r="C179" s="37">
        <v>100</v>
      </c>
      <c r="D179" s="37">
        <v>100</v>
      </c>
      <c r="E179" s="37">
        <v>94</v>
      </c>
      <c r="F179" s="37">
        <v>98</v>
      </c>
    </row>
    <row r="180" spans="1:6" ht="15.75" thickBot="1" x14ac:dyDescent="0.3">
      <c r="A180" s="35">
        <v>180</v>
      </c>
      <c r="B180" s="36" t="s">
        <v>2711</v>
      </c>
      <c r="C180" s="37">
        <v>100</v>
      </c>
      <c r="D180" s="37">
        <v>100</v>
      </c>
      <c r="E180" s="37">
        <v>96</v>
      </c>
      <c r="F180" s="37">
        <v>98</v>
      </c>
    </row>
    <row r="181" spans="1:6" ht="15.75" thickBot="1" x14ac:dyDescent="0.3">
      <c r="A181" s="35">
        <v>181</v>
      </c>
      <c r="B181" s="36" t="s">
        <v>2712</v>
      </c>
      <c r="C181" s="37">
        <v>95</v>
      </c>
      <c r="D181" s="37">
        <v>100</v>
      </c>
      <c r="E181" s="37">
        <v>98</v>
      </c>
      <c r="F181" s="37">
        <v>98</v>
      </c>
    </row>
    <row r="182" spans="1:6" ht="15.75" thickBot="1" x14ac:dyDescent="0.3">
      <c r="A182" s="35">
        <v>182</v>
      </c>
      <c r="B182" s="36" t="s">
        <v>2713</v>
      </c>
      <c r="C182" s="37">
        <v>92</v>
      </c>
      <c r="D182" s="37">
        <v>100</v>
      </c>
      <c r="E182" s="37">
        <v>100</v>
      </c>
      <c r="F182" s="37">
        <v>98</v>
      </c>
    </row>
    <row r="183" spans="1:6" ht="15.75" thickBot="1" x14ac:dyDescent="0.3">
      <c r="A183" s="35">
        <v>183</v>
      </c>
      <c r="B183" s="36" t="s">
        <v>2714</v>
      </c>
      <c r="C183" s="37">
        <v>100</v>
      </c>
      <c r="D183" s="37">
        <v>100</v>
      </c>
      <c r="E183" s="37">
        <v>96</v>
      </c>
      <c r="F183" s="37">
        <v>98</v>
      </c>
    </row>
    <row r="184" spans="1:6" ht="15.75" thickBot="1" x14ac:dyDescent="0.3">
      <c r="A184" s="35">
        <v>184</v>
      </c>
      <c r="B184" s="36" t="s">
        <v>2715</v>
      </c>
      <c r="C184" s="37">
        <v>96</v>
      </c>
      <c r="D184" s="37">
        <v>100</v>
      </c>
      <c r="E184" s="37">
        <v>98</v>
      </c>
      <c r="F184" s="37">
        <v>98</v>
      </c>
    </row>
    <row r="185" spans="1:6" ht="15.75" thickBot="1" x14ac:dyDescent="0.3">
      <c r="A185" s="35">
        <v>185</v>
      </c>
      <c r="B185" s="36" t="s">
        <v>2716</v>
      </c>
      <c r="C185" s="37">
        <v>100</v>
      </c>
      <c r="D185" s="37">
        <v>100</v>
      </c>
      <c r="E185" s="37">
        <v>94</v>
      </c>
      <c r="F185" s="37">
        <v>98</v>
      </c>
    </row>
    <row r="186" spans="1:6" ht="15.75" thickBot="1" x14ac:dyDescent="0.3">
      <c r="A186" s="35">
        <v>186</v>
      </c>
      <c r="B186" s="36" t="s">
        <v>2717</v>
      </c>
      <c r="C186" s="37">
        <v>100</v>
      </c>
      <c r="D186" s="37">
        <v>100</v>
      </c>
      <c r="E186" s="37">
        <v>96</v>
      </c>
      <c r="F186" s="37">
        <v>98</v>
      </c>
    </row>
    <row r="187" spans="1:6" ht="15.75" thickBot="1" x14ac:dyDescent="0.3">
      <c r="A187" s="35">
        <v>187</v>
      </c>
      <c r="B187" s="36" t="s">
        <v>2718</v>
      </c>
      <c r="C187" s="37">
        <v>100</v>
      </c>
      <c r="D187" s="37">
        <v>100</v>
      </c>
      <c r="E187" s="37">
        <v>96</v>
      </c>
      <c r="F187" s="37">
        <v>98</v>
      </c>
    </row>
    <row r="188" spans="1:6" ht="15.75" thickBot="1" x14ac:dyDescent="0.3">
      <c r="A188" s="35">
        <v>188</v>
      </c>
      <c r="B188" s="36" t="s">
        <v>2719</v>
      </c>
      <c r="C188" s="37">
        <v>100</v>
      </c>
      <c r="D188" s="37">
        <v>100</v>
      </c>
      <c r="E188" s="37">
        <v>96</v>
      </c>
      <c r="F188" s="37">
        <v>98</v>
      </c>
    </row>
    <row r="189" spans="1:6" ht="15.75" thickBot="1" x14ac:dyDescent="0.3">
      <c r="A189" s="35">
        <v>189</v>
      </c>
      <c r="B189" s="36" t="s">
        <v>2720</v>
      </c>
      <c r="C189" s="37">
        <v>100</v>
      </c>
      <c r="D189" s="37">
        <v>100</v>
      </c>
      <c r="E189" s="37">
        <v>96</v>
      </c>
      <c r="F189" s="37">
        <v>98</v>
      </c>
    </row>
    <row r="190" spans="1:6" ht="15.75" thickBot="1" x14ac:dyDescent="0.3">
      <c r="A190" s="35">
        <v>190</v>
      </c>
      <c r="B190" s="36" t="s">
        <v>2721</v>
      </c>
      <c r="C190" s="37">
        <v>94</v>
      </c>
      <c r="D190" s="37">
        <v>100</v>
      </c>
      <c r="E190" s="37">
        <v>100</v>
      </c>
      <c r="F190" s="37">
        <v>98</v>
      </c>
    </row>
    <row r="191" spans="1:6" ht="15.75" thickBot="1" x14ac:dyDescent="0.3">
      <c r="A191" s="35">
        <v>191</v>
      </c>
      <c r="B191" s="36" t="s">
        <v>2722</v>
      </c>
      <c r="C191" s="37">
        <v>100</v>
      </c>
      <c r="D191" s="37">
        <v>100</v>
      </c>
      <c r="E191" s="37">
        <v>95</v>
      </c>
      <c r="F191" s="37">
        <v>98</v>
      </c>
    </row>
    <row r="192" spans="1:6" ht="15.75" thickBot="1" x14ac:dyDescent="0.3">
      <c r="A192" s="35">
        <v>192</v>
      </c>
      <c r="B192" s="36" t="s">
        <v>2723</v>
      </c>
      <c r="C192" s="37">
        <v>96</v>
      </c>
      <c r="D192" s="37">
        <v>100</v>
      </c>
      <c r="E192" s="37">
        <v>97</v>
      </c>
      <c r="F192" s="37">
        <v>98</v>
      </c>
    </row>
    <row r="193" spans="1:6" ht="15.75" thickBot="1" x14ac:dyDescent="0.3">
      <c r="A193" s="35">
        <v>193</v>
      </c>
      <c r="B193" s="36" t="s">
        <v>2382</v>
      </c>
      <c r="C193" s="37">
        <v>99</v>
      </c>
      <c r="D193" s="37">
        <v>100</v>
      </c>
      <c r="E193" s="37">
        <v>96</v>
      </c>
      <c r="F193" s="37">
        <v>98</v>
      </c>
    </row>
    <row r="194" spans="1:6" ht="15.75" thickBot="1" x14ac:dyDescent="0.3">
      <c r="A194" s="35">
        <v>194</v>
      </c>
      <c r="B194" s="36" t="s">
        <v>2390</v>
      </c>
      <c r="C194" s="37">
        <v>93</v>
      </c>
      <c r="D194" s="37">
        <v>100</v>
      </c>
      <c r="E194" s="37">
        <v>99</v>
      </c>
      <c r="F194" s="37">
        <v>98</v>
      </c>
    </row>
    <row r="195" spans="1:6" ht="15.75" thickBot="1" x14ac:dyDescent="0.3">
      <c r="A195" s="35">
        <v>195</v>
      </c>
      <c r="B195" s="36" t="s">
        <v>2391</v>
      </c>
      <c r="C195" s="37">
        <v>94</v>
      </c>
      <c r="D195" s="37">
        <v>100</v>
      </c>
      <c r="E195" s="37">
        <v>100</v>
      </c>
      <c r="F195" s="37">
        <v>98</v>
      </c>
    </row>
    <row r="196" spans="1:6" ht="15.75" thickBot="1" x14ac:dyDescent="0.3">
      <c r="A196" s="35">
        <v>196</v>
      </c>
      <c r="B196" s="36" t="s">
        <v>2396</v>
      </c>
      <c r="C196" s="37">
        <v>95</v>
      </c>
      <c r="D196" s="37">
        <v>100</v>
      </c>
      <c r="E196" s="37">
        <v>98</v>
      </c>
      <c r="F196" s="37">
        <v>98</v>
      </c>
    </row>
    <row r="197" spans="1:6" ht="15.75" thickBot="1" x14ac:dyDescent="0.3">
      <c r="A197" s="35">
        <v>197</v>
      </c>
      <c r="B197" s="36" t="s">
        <v>2406</v>
      </c>
      <c r="C197" s="37">
        <v>100</v>
      </c>
      <c r="D197" s="37">
        <v>100</v>
      </c>
      <c r="E197" s="37">
        <v>96</v>
      </c>
      <c r="F197" s="37">
        <v>98</v>
      </c>
    </row>
    <row r="198" spans="1:6" ht="15.75" thickBot="1" x14ac:dyDescent="0.3">
      <c r="A198" s="35">
        <v>198</v>
      </c>
      <c r="B198" s="36" t="s">
        <v>2420</v>
      </c>
      <c r="C198" s="37">
        <v>100</v>
      </c>
      <c r="D198" s="37">
        <v>100</v>
      </c>
      <c r="E198" s="37">
        <v>95</v>
      </c>
      <c r="F198" s="37">
        <v>98</v>
      </c>
    </row>
    <row r="199" spans="1:6" ht="15.75" thickBot="1" x14ac:dyDescent="0.3">
      <c r="A199" s="35">
        <v>199</v>
      </c>
      <c r="B199" s="36" t="s">
        <v>2724</v>
      </c>
      <c r="C199" s="37">
        <v>100</v>
      </c>
      <c r="D199" s="37">
        <v>100</v>
      </c>
      <c r="E199" s="37">
        <v>96</v>
      </c>
      <c r="F199" s="37">
        <v>98</v>
      </c>
    </row>
    <row r="200" spans="1:6" ht="15.75" thickBot="1" x14ac:dyDescent="0.3">
      <c r="A200" s="35">
        <v>200</v>
      </c>
      <c r="B200" s="36" t="s">
        <v>2443</v>
      </c>
      <c r="C200" s="37">
        <v>96</v>
      </c>
      <c r="D200" s="37">
        <v>100</v>
      </c>
      <c r="E200" s="37">
        <v>98</v>
      </c>
      <c r="F200" s="37">
        <v>98</v>
      </c>
    </row>
    <row r="201" spans="1:6" ht="15.75" thickBot="1" x14ac:dyDescent="0.3">
      <c r="A201" s="35">
        <v>201</v>
      </c>
      <c r="B201" s="36" t="s">
        <v>2446</v>
      </c>
      <c r="C201" s="37">
        <v>97</v>
      </c>
      <c r="D201" s="37">
        <v>100</v>
      </c>
      <c r="E201" s="37">
        <v>98</v>
      </c>
      <c r="F201" s="37">
        <v>98</v>
      </c>
    </row>
    <row r="202" spans="1:6" ht="15.75" thickBot="1" x14ac:dyDescent="0.3">
      <c r="A202" s="35">
        <v>202</v>
      </c>
      <c r="B202" s="36" t="s">
        <v>2450</v>
      </c>
      <c r="C202" s="37">
        <v>100</v>
      </c>
      <c r="D202" s="37">
        <v>100</v>
      </c>
      <c r="E202" s="37">
        <v>96</v>
      </c>
      <c r="F202" s="37">
        <v>98</v>
      </c>
    </row>
    <row r="203" spans="1:6" ht="15.75" thickBot="1" x14ac:dyDescent="0.3">
      <c r="A203" s="35">
        <v>203</v>
      </c>
      <c r="B203" s="36" t="s">
        <v>2456</v>
      </c>
      <c r="C203" s="37">
        <v>100</v>
      </c>
      <c r="D203" s="37">
        <v>100</v>
      </c>
      <c r="E203" s="37">
        <v>95</v>
      </c>
      <c r="F203" s="37">
        <v>98</v>
      </c>
    </row>
    <row r="204" spans="1:6" ht="15.75" thickBot="1" x14ac:dyDescent="0.3">
      <c r="A204" s="35">
        <v>204</v>
      </c>
      <c r="B204" s="36" t="s">
        <v>2460</v>
      </c>
      <c r="C204" s="37">
        <v>93</v>
      </c>
      <c r="D204" s="37">
        <v>100</v>
      </c>
      <c r="E204" s="37">
        <v>100</v>
      </c>
      <c r="F204" s="37">
        <v>98</v>
      </c>
    </row>
    <row r="205" spans="1:6" ht="15.75" thickBot="1" x14ac:dyDescent="0.3">
      <c r="A205" s="35">
        <v>205</v>
      </c>
      <c r="B205" s="36" t="s">
        <v>2489</v>
      </c>
      <c r="C205" s="37">
        <v>100</v>
      </c>
      <c r="D205" s="37">
        <v>100</v>
      </c>
      <c r="E205" s="37">
        <v>96</v>
      </c>
      <c r="F205" s="37">
        <v>98</v>
      </c>
    </row>
    <row r="206" spans="1:6" ht="15.75" thickBot="1" x14ac:dyDescent="0.3">
      <c r="A206" s="35">
        <v>206</v>
      </c>
      <c r="B206" s="36" t="s">
        <v>2493</v>
      </c>
      <c r="C206" s="37">
        <v>92</v>
      </c>
      <c r="D206" s="37">
        <v>100</v>
      </c>
      <c r="E206" s="37">
        <v>100</v>
      </c>
      <c r="F206" s="37">
        <v>98</v>
      </c>
    </row>
    <row r="207" spans="1:6" ht="15.75" thickBot="1" x14ac:dyDescent="0.3">
      <c r="A207" s="35">
        <v>207</v>
      </c>
      <c r="B207" s="36" t="s">
        <v>2497</v>
      </c>
      <c r="C207" s="37">
        <v>97</v>
      </c>
      <c r="D207" s="37">
        <v>100</v>
      </c>
      <c r="E207" s="37">
        <v>97</v>
      </c>
      <c r="F207" s="37">
        <v>98</v>
      </c>
    </row>
    <row r="208" spans="1:6" ht="15.75" thickBot="1" x14ac:dyDescent="0.3">
      <c r="A208" s="35">
        <v>208</v>
      </c>
      <c r="B208" s="36" t="s">
        <v>2501</v>
      </c>
      <c r="C208" s="37">
        <v>100</v>
      </c>
      <c r="D208" s="37">
        <v>100</v>
      </c>
      <c r="E208" s="37">
        <v>95</v>
      </c>
      <c r="F208" s="37">
        <v>98</v>
      </c>
    </row>
    <row r="209" spans="1:6" ht="15.75" thickBot="1" x14ac:dyDescent="0.3">
      <c r="A209" s="35">
        <v>209</v>
      </c>
      <c r="B209" s="36" t="s">
        <v>2513</v>
      </c>
      <c r="C209" s="37">
        <v>94</v>
      </c>
      <c r="D209" s="37">
        <v>100</v>
      </c>
      <c r="E209" s="37">
        <v>100</v>
      </c>
      <c r="F209" s="37">
        <v>98</v>
      </c>
    </row>
    <row r="210" spans="1:6" ht="15.75" thickBot="1" x14ac:dyDescent="0.3">
      <c r="A210" s="35">
        <v>210</v>
      </c>
      <c r="B210" s="36" t="s">
        <v>2527</v>
      </c>
      <c r="C210" s="37">
        <v>94</v>
      </c>
      <c r="D210" s="37">
        <v>100</v>
      </c>
      <c r="E210" s="37">
        <v>100</v>
      </c>
      <c r="F210" s="37">
        <v>98</v>
      </c>
    </row>
    <row r="211" spans="1:6" ht="15.75" thickBot="1" x14ac:dyDescent="0.3">
      <c r="A211" s="35">
        <v>211</v>
      </c>
      <c r="B211" s="36" t="s">
        <v>2542</v>
      </c>
      <c r="C211" s="37">
        <v>92</v>
      </c>
      <c r="D211" s="37">
        <v>100</v>
      </c>
      <c r="E211" s="37">
        <v>100</v>
      </c>
      <c r="F211" s="37">
        <v>98</v>
      </c>
    </row>
    <row r="212" spans="1:6" ht="15.75" thickBot="1" x14ac:dyDescent="0.3">
      <c r="A212" s="35">
        <v>212</v>
      </c>
      <c r="B212" s="36" t="s">
        <v>2551</v>
      </c>
      <c r="C212" s="37">
        <v>94</v>
      </c>
      <c r="D212" s="37">
        <v>100</v>
      </c>
      <c r="E212" s="37">
        <v>100</v>
      </c>
      <c r="F212" s="37">
        <v>98</v>
      </c>
    </row>
    <row r="213" spans="1:6" ht="15.75" thickBot="1" x14ac:dyDescent="0.3">
      <c r="A213" s="35">
        <v>213</v>
      </c>
      <c r="B213" s="36" t="s">
        <v>2725</v>
      </c>
      <c r="C213" s="37">
        <v>93</v>
      </c>
      <c r="D213" s="37">
        <v>100</v>
      </c>
      <c r="E213" s="37">
        <v>100</v>
      </c>
      <c r="F213" s="37">
        <v>98</v>
      </c>
    </row>
    <row r="214" spans="1:6" ht="15.75" thickBot="1" x14ac:dyDescent="0.3">
      <c r="A214" s="35">
        <v>214</v>
      </c>
      <c r="B214" s="36" t="s">
        <v>2031</v>
      </c>
      <c r="C214" s="37">
        <v>100</v>
      </c>
      <c r="D214" s="37">
        <v>100</v>
      </c>
      <c r="E214" s="37">
        <v>88</v>
      </c>
      <c r="F214" s="37">
        <v>95</v>
      </c>
    </row>
    <row r="215" spans="1:6" ht="15.75" thickBot="1" x14ac:dyDescent="0.3">
      <c r="A215" s="35">
        <v>215</v>
      </c>
      <c r="B215" s="36" t="s">
        <v>2726</v>
      </c>
      <c r="C215" s="37">
        <v>100</v>
      </c>
      <c r="D215" s="37">
        <v>100</v>
      </c>
      <c r="E215" s="37">
        <v>94</v>
      </c>
      <c r="F215" s="37">
        <v>98</v>
      </c>
    </row>
    <row r="216" spans="1:6" ht="15.75" thickBot="1" x14ac:dyDescent="0.3">
      <c r="A216" s="35">
        <v>216</v>
      </c>
      <c r="B216" s="36" t="s">
        <v>2594</v>
      </c>
      <c r="C216" s="37">
        <v>94</v>
      </c>
      <c r="D216" s="37">
        <v>100</v>
      </c>
      <c r="E216" s="37">
        <v>99</v>
      </c>
      <c r="F216" s="37">
        <v>98</v>
      </c>
    </row>
    <row r="217" spans="1:6" ht="15.75" thickBot="1" x14ac:dyDescent="0.3">
      <c r="A217" s="35">
        <v>217</v>
      </c>
      <c r="B217" s="36" t="s">
        <v>2611</v>
      </c>
      <c r="C217" s="37">
        <v>92</v>
      </c>
      <c r="D217" s="37">
        <v>100</v>
      </c>
      <c r="E217" s="37">
        <v>100</v>
      </c>
      <c r="F217" s="37">
        <v>98</v>
      </c>
    </row>
    <row r="218" spans="1:6" ht="15.75" thickBot="1" x14ac:dyDescent="0.3">
      <c r="A218" s="35">
        <v>218</v>
      </c>
      <c r="B218" s="36" t="s">
        <v>2647</v>
      </c>
      <c r="C218" s="37">
        <v>100</v>
      </c>
      <c r="D218" s="37">
        <v>100</v>
      </c>
      <c r="E218" s="37">
        <v>96</v>
      </c>
      <c r="F218" s="37">
        <v>98</v>
      </c>
    </row>
    <row r="219" spans="1:6" ht="15.75" thickBot="1" x14ac:dyDescent="0.3">
      <c r="A219" s="35">
        <v>219</v>
      </c>
      <c r="B219" s="36" t="s">
        <v>1826</v>
      </c>
      <c r="C219" s="37">
        <v>100</v>
      </c>
      <c r="D219" s="37">
        <v>100</v>
      </c>
      <c r="E219" s="37">
        <v>93</v>
      </c>
      <c r="F219" s="37">
        <v>97</v>
      </c>
    </row>
    <row r="220" spans="1:6" ht="15.75" thickBot="1" x14ac:dyDescent="0.3">
      <c r="A220" s="35">
        <v>220</v>
      </c>
      <c r="B220" s="36" t="s">
        <v>1827</v>
      </c>
      <c r="C220" s="37">
        <v>92</v>
      </c>
      <c r="D220" s="37">
        <v>100</v>
      </c>
      <c r="E220" s="37">
        <v>99</v>
      </c>
      <c r="F220" s="37">
        <v>97</v>
      </c>
    </row>
    <row r="221" spans="1:6" ht="15.75" thickBot="1" x14ac:dyDescent="0.3">
      <c r="A221" s="35">
        <v>221</v>
      </c>
      <c r="B221" s="36" t="s">
        <v>1828</v>
      </c>
      <c r="C221" s="37">
        <v>95</v>
      </c>
      <c r="D221" s="37">
        <v>100</v>
      </c>
      <c r="E221" s="37">
        <v>96</v>
      </c>
      <c r="F221" s="37">
        <v>97</v>
      </c>
    </row>
    <row r="222" spans="1:6" ht="15.75" thickBot="1" x14ac:dyDescent="0.3">
      <c r="A222" s="35">
        <v>222</v>
      </c>
      <c r="B222" s="36" t="s">
        <v>1844</v>
      </c>
      <c r="C222" s="37">
        <v>96</v>
      </c>
      <c r="D222" s="37">
        <v>100</v>
      </c>
      <c r="E222" s="37">
        <v>96</v>
      </c>
      <c r="F222" s="37">
        <v>97</v>
      </c>
    </row>
    <row r="223" spans="1:6" ht="15.75" thickBot="1" x14ac:dyDescent="0.3">
      <c r="A223" s="35">
        <v>223</v>
      </c>
      <c r="B223" s="36" t="s">
        <v>1846</v>
      </c>
      <c r="C223" s="37">
        <v>91</v>
      </c>
      <c r="D223" s="37">
        <v>100</v>
      </c>
      <c r="E223" s="37">
        <v>98</v>
      </c>
      <c r="F223" s="37">
        <v>97</v>
      </c>
    </row>
    <row r="224" spans="1:6" ht="15.75" thickBot="1" x14ac:dyDescent="0.3">
      <c r="A224" s="35">
        <v>224</v>
      </c>
      <c r="B224" s="36" t="s">
        <v>1857</v>
      </c>
      <c r="C224" s="37">
        <v>100</v>
      </c>
      <c r="D224" s="37">
        <v>100</v>
      </c>
      <c r="E224" s="37">
        <v>93</v>
      </c>
      <c r="F224" s="37">
        <v>97</v>
      </c>
    </row>
    <row r="225" spans="1:6" ht="15.75" thickBot="1" x14ac:dyDescent="0.3">
      <c r="A225" s="35">
        <v>225</v>
      </c>
      <c r="B225" s="36" t="s">
        <v>1872</v>
      </c>
      <c r="C225" s="37">
        <v>100</v>
      </c>
      <c r="D225" s="37">
        <v>90</v>
      </c>
      <c r="E225" s="37">
        <v>100</v>
      </c>
      <c r="F225" s="37">
        <v>97</v>
      </c>
    </row>
    <row r="226" spans="1:6" ht="15.75" thickBot="1" x14ac:dyDescent="0.3">
      <c r="A226" s="35">
        <v>226</v>
      </c>
      <c r="B226" s="36" t="s">
        <v>1879</v>
      </c>
      <c r="C226" s="37">
        <v>96</v>
      </c>
      <c r="D226" s="37">
        <v>100</v>
      </c>
      <c r="E226" s="37">
        <v>96</v>
      </c>
      <c r="F226" s="37">
        <v>97</v>
      </c>
    </row>
    <row r="227" spans="1:6" ht="15.75" thickBot="1" x14ac:dyDescent="0.3">
      <c r="A227" s="35">
        <v>227</v>
      </c>
      <c r="B227" s="36" t="s">
        <v>1888</v>
      </c>
      <c r="C227" s="37">
        <v>100</v>
      </c>
      <c r="D227" s="37">
        <v>100</v>
      </c>
      <c r="E227" s="37">
        <v>93</v>
      </c>
      <c r="F227" s="37">
        <v>97</v>
      </c>
    </row>
    <row r="228" spans="1:6" ht="15.75" thickBot="1" x14ac:dyDescent="0.3">
      <c r="A228" s="35">
        <v>228</v>
      </c>
      <c r="B228" s="36" t="s">
        <v>1891</v>
      </c>
      <c r="C228" s="37">
        <v>93</v>
      </c>
      <c r="D228" s="37">
        <v>100</v>
      </c>
      <c r="E228" s="37">
        <v>98</v>
      </c>
      <c r="F228" s="37">
        <v>97</v>
      </c>
    </row>
    <row r="229" spans="1:6" ht="15.75" thickBot="1" x14ac:dyDescent="0.3">
      <c r="A229" s="35">
        <v>229</v>
      </c>
      <c r="B229" s="36" t="s">
        <v>1901</v>
      </c>
      <c r="C229" s="37">
        <v>91</v>
      </c>
      <c r="D229" s="37">
        <v>100</v>
      </c>
      <c r="E229" s="37">
        <v>100</v>
      </c>
      <c r="F229" s="37">
        <v>97</v>
      </c>
    </row>
    <row r="230" spans="1:6" ht="15.75" thickBot="1" x14ac:dyDescent="0.3">
      <c r="A230" s="35">
        <v>230</v>
      </c>
      <c r="B230" s="36" t="s">
        <v>1902</v>
      </c>
      <c r="C230" s="37">
        <v>93</v>
      </c>
      <c r="D230" s="37">
        <v>100</v>
      </c>
      <c r="E230" s="37">
        <v>98</v>
      </c>
      <c r="F230" s="37">
        <v>97</v>
      </c>
    </row>
    <row r="231" spans="1:6" ht="15.75" thickBot="1" x14ac:dyDescent="0.3">
      <c r="A231" s="35">
        <v>231</v>
      </c>
      <c r="B231" s="36" t="s">
        <v>1926</v>
      </c>
      <c r="C231" s="37">
        <v>100</v>
      </c>
      <c r="D231" s="37">
        <v>100</v>
      </c>
      <c r="E231" s="37">
        <v>93</v>
      </c>
      <c r="F231" s="37">
        <v>97</v>
      </c>
    </row>
    <row r="232" spans="1:6" ht="15.75" thickBot="1" x14ac:dyDescent="0.3">
      <c r="A232" s="35">
        <v>232</v>
      </c>
      <c r="B232" s="36" t="s">
        <v>1941</v>
      </c>
      <c r="C232" s="37">
        <v>95</v>
      </c>
      <c r="D232" s="37">
        <v>100</v>
      </c>
      <c r="E232" s="37">
        <v>97</v>
      </c>
      <c r="F232" s="37">
        <v>97</v>
      </c>
    </row>
    <row r="233" spans="1:6" ht="15.75" thickBot="1" x14ac:dyDescent="0.3">
      <c r="A233" s="35">
        <v>233</v>
      </c>
      <c r="B233" s="36" t="s">
        <v>1943</v>
      </c>
      <c r="C233" s="37">
        <v>93</v>
      </c>
      <c r="D233" s="37">
        <v>100</v>
      </c>
      <c r="E233" s="37">
        <v>97</v>
      </c>
      <c r="F233" s="37">
        <v>97</v>
      </c>
    </row>
    <row r="234" spans="1:6" ht="15.75" thickBot="1" x14ac:dyDescent="0.3">
      <c r="A234" s="35">
        <v>234</v>
      </c>
      <c r="B234" s="36" t="s">
        <v>1944</v>
      </c>
      <c r="C234" s="37">
        <v>94</v>
      </c>
      <c r="D234" s="37">
        <v>100</v>
      </c>
      <c r="E234" s="37">
        <v>96</v>
      </c>
      <c r="F234" s="37">
        <v>97</v>
      </c>
    </row>
    <row r="235" spans="1:6" ht="15.75" thickBot="1" x14ac:dyDescent="0.3">
      <c r="A235" s="35">
        <v>235</v>
      </c>
      <c r="B235" s="36" t="s">
        <v>1966</v>
      </c>
      <c r="C235" s="37">
        <v>100</v>
      </c>
      <c r="D235" s="37">
        <v>100</v>
      </c>
      <c r="E235" s="37">
        <v>93</v>
      </c>
      <c r="F235" s="37">
        <v>97</v>
      </c>
    </row>
    <row r="236" spans="1:6" ht="15.75" thickBot="1" x14ac:dyDescent="0.3">
      <c r="A236" s="35">
        <v>236</v>
      </c>
      <c r="B236" s="36" t="s">
        <v>1970</v>
      </c>
      <c r="C236" s="37">
        <v>100</v>
      </c>
      <c r="D236" s="37">
        <v>100</v>
      </c>
      <c r="E236" s="37">
        <v>92</v>
      </c>
      <c r="F236" s="37">
        <v>97</v>
      </c>
    </row>
    <row r="237" spans="1:6" ht="15.75" thickBot="1" x14ac:dyDescent="0.3">
      <c r="A237" s="35">
        <v>237</v>
      </c>
      <c r="B237" s="36" t="s">
        <v>1997</v>
      </c>
      <c r="C237" s="37">
        <v>94</v>
      </c>
      <c r="D237" s="37">
        <v>100</v>
      </c>
      <c r="E237" s="37">
        <v>97</v>
      </c>
      <c r="F237" s="37">
        <v>97</v>
      </c>
    </row>
    <row r="238" spans="1:6" ht="15.75" thickBot="1" x14ac:dyDescent="0.3">
      <c r="A238" s="35">
        <v>238</v>
      </c>
      <c r="B238" s="36" t="s">
        <v>2000</v>
      </c>
      <c r="C238" s="37">
        <v>96</v>
      </c>
      <c r="D238" s="37">
        <v>100</v>
      </c>
      <c r="E238" s="37">
        <v>96</v>
      </c>
      <c r="F238" s="37">
        <v>97</v>
      </c>
    </row>
    <row r="239" spans="1:6" ht="15.75" thickBot="1" x14ac:dyDescent="0.3">
      <c r="A239" s="35">
        <v>239</v>
      </c>
      <c r="B239" s="36" t="s">
        <v>2004</v>
      </c>
      <c r="C239" s="37">
        <v>89</v>
      </c>
      <c r="D239" s="37">
        <v>100</v>
      </c>
      <c r="E239" s="37">
        <v>100</v>
      </c>
      <c r="F239" s="37">
        <v>97</v>
      </c>
    </row>
    <row r="240" spans="1:6" ht="15.75" thickBot="1" x14ac:dyDescent="0.3">
      <c r="A240" s="35">
        <v>240</v>
      </c>
      <c r="B240" s="36" t="s">
        <v>2009</v>
      </c>
      <c r="C240" s="37">
        <v>100</v>
      </c>
      <c r="D240" s="37">
        <v>100</v>
      </c>
      <c r="E240" s="37">
        <v>93</v>
      </c>
      <c r="F240" s="37">
        <v>97</v>
      </c>
    </row>
    <row r="241" spans="1:6" ht="15.75" thickBot="1" x14ac:dyDescent="0.3">
      <c r="A241" s="35">
        <v>241</v>
      </c>
      <c r="B241" s="36" t="s">
        <v>2010</v>
      </c>
      <c r="C241" s="37">
        <v>100</v>
      </c>
      <c r="D241" s="37">
        <v>100</v>
      </c>
      <c r="E241" s="37">
        <v>92</v>
      </c>
      <c r="F241" s="37">
        <v>97</v>
      </c>
    </row>
    <row r="242" spans="1:6" ht="15.75" thickBot="1" x14ac:dyDescent="0.3">
      <c r="A242" s="35">
        <v>242</v>
      </c>
      <c r="B242" s="36" t="s">
        <v>2014</v>
      </c>
      <c r="C242" s="37">
        <v>92</v>
      </c>
      <c r="D242" s="37">
        <v>100</v>
      </c>
      <c r="E242" s="37">
        <v>98</v>
      </c>
      <c r="F242" s="37">
        <v>97</v>
      </c>
    </row>
    <row r="243" spans="1:6" ht="15.75" thickBot="1" x14ac:dyDescent="0.3">
      <c r="A243" s="35">
        <v>243</v>
      </c>
      <c r="B243" s="36" t="s">
        <v>2015</v>
      </c>
      <c r="C243" s="37">
        <v>93</v>
      </c>
      <c r="D243" s="37">
        <v>100</v>
      </c>
      <c r="E243" s="37">
        <v>98</v>
      </c>
      <c r="F243" s="37">
        <v>97</v>
      </c>
    </row>
    <row r="244" spans="1:6" ht="15.75" thickBot="1" x14ac:dyDescent="0.3">
      <c r="A244" s="35">
        <v>244</v>
      </c>
      <c r="B244" s="36" t="s">
        <v>2020</v>
      </c>
      <c r="C244" s="37">
        <v>90</v>
      </c>
      <c r="D244" s="37">
        <v>100</v>
      </c>
      <c r="E244" s="37">
        <v>99</v>
      </c>
      <c r="F244" s="37">
        <v>97</v>
      </c>
    </row>
    <row r="245" spans="1:6" ht="15.75" thickBot="1" x14ac:dyDescent="0.3">
      <c r="A245" s="35">
        <v>245</v>
      </c>
      <c r="B245" s="36" t="s">
        <v>2021</v>
      </c>
      <c r="C245" s="37">
        <v>90</v>
      </c>
      <c r="D245" s="37">
        <v>100</v>
      </c>
      <c r="E245" s="37">
        <v>99</v>
      </c>
      <c r="F245" s="37">
        <v>97</v>
      </c>
    </row>
    <row r="246" spans="1:6" ht="15.75" thickBot="1" x14ac:dyDescent="0.3">
      <c r="A246" s="35">
        <v>246</v>
      </c>
      <c r="B246" s="36" t="s">
        <v>2065</v>
      </c>
      <c r="C246" s="37">
        <v>100</v>
      </c>
      <c r="D246" s="37">
        <v>90</v>
      </c>
      <c r="E246" s="37">
        <v>100</v>
      </c>
      <c r="F246" s="37">
        <v>97</v>
      </c>
    </row>
    <row r="247" spans="1:6" ht="15.75" thickBot="1" x14ac:dyDescent="0.3">
      <c r="A247" s="35">
        <v>247</v>
      </c>
      <c r="B247" s="36" t="s">
        <v>2076</v>
      </c>
      <c r="C247" s="37">
        <v>91</v>
      </c>
      <c r="D247" s="37">
        <v>100</v>
      </c>
      <c r="E247" s="37">
        <v>100</v>
      </c>
      <c r="F247" s="37">
        <v>97</v>
      </c>
    </row>
    <row r="248" spans="1:6" ht="15.75" thickBot="1" x14ac:dyDescent="0.3">
      <c r="A248" s="35">
        <v>248</v>
      </c>
      <c r="B248" s="36" t="s">
        <v>2727</v>
      </c>
      <c r="C248" s="37">
        <v>95</v>
      </c>
      <c r="D248" s="37">
        <v>100</v>
      </c>
      <c r="E248" s="37">
        <v>96</v>
      </c>
      <c r="F248" s="37">
        <v>97</v>
      </c>
    </row>
    <row r="249" spans="1:6" ht="15.75" thickBot="1" x14ac:dyDescent="0.3">
      <c r="A249" s="35">
        <v>249</v>
      </c>
      <c r="B249" s="36" t="s">
        <v>2098</v>
      </c>
      <c r="C249" s="37">
        <v>90</v>
      </c>
      <c r="D249" s="37">
        <v>100</v>
      </c>
      <c r="E249" s="37">
        <v>100</v>
      </c>
      <c r="F249" s="37">
        <v>97</v>
      </c>
    </row>
    <row r="250" spans="1:6" ht="15.75" thickBot="1" x14ac:dyDescent="0.3">
      <c r="A250" s="35">
        <v>250</v>
      </c>
      <c r="B250" s="36" t="s">
        <v>2118</v>
      </c>
      <c r="C250" s="37">
        <v>98</v>
      </c>
      <c r="D250" s="37">
        <v>100</v>
      </c>
      <c r="E250" s="37">
        <v>94</v>
      </c>
      <c r="F250" s="37">
        <v>97</v>
      </c>
    </row>
    <row r="251" spans="1:6" ht="15.75" thickBot="1" x14ac:dyDescent="0.3">
      <c r="A251" s="35">
        <v>251</v>
      </c>
      <c r="B251" s="36" t="s">
        <v>2119</v>
      </c>
      <c r="C251" s="37">
        <v>94</v>
      </c>
      <c r="D251" s="37">
        <v>100</v>
      </c>
      <c r="E251" s="37">
        <v>97</v>
      </c>
      <c r="F251" s="37">
        <v>97</v>
      </c>
    </row>
    <row r="252" spans="1:6" ht="15.75" thickBot="1" x14ac:dyDescent="0.3">
      <c r="A252" s="35">
        <v>252</v>
      </c>
      <c r="B252" s="36" t="s">
        <v>2123</v>
      </c>
      <c r="C252" s="37">
        <v>100</v>
      </c>
      <c r="D252" s="37">
        <v>100</v>
      </c>
      <c r="E252" s="37">
        <v>93</v>
      </c>
      <c r="F252" s="37">
        <v>97</v>
      </c>
    </row>
    <row r="253" spans="1:6" ht="15.75" thickBot="1" x14ac:dyDescent="0.3">
      <c r="A253" s="35">
        <v>253</v>
      </c>
      <c r="B253" s="36" t="s">
        <v>2125</v>
      </c>
      <c r="C253" s="37">
        <v>100</v>
      </c>
      <c r="D253" s="37">
        <v>100</v>
      </c>
      <c r="E253" s="37">
        <v>92</v>
      </c>
      <c r="F253" s="37">
        <v>97</v>
      </c>
    </row>
    <row r="254" spans="1:6" ht="15.75" thickBot="1" x14ac:dyDescent="0.3">
      <c r="A254" s="35">
        <v>254</v>
      </c>
      <c r="B254" s="36" t="s">
        <v>2132</v>
      </c>
      <c r="C254" s="37">
        <v>91</v>
      </c>
      <c r="D254" s="37">
        <v>100</v>
      </c>
      <c r="E254" s="37">
        <v>98</v>
      </c>
      <c r="F254" s="37">
        <v>97</v>
      </c>
    </row>
    <row r="255" spans="1:6" ht="15.75" thickBot="1" x14ac:dyDescent="0.3">
      <c r="A255" s="35">
        <v>255</v>
      </c>
      <c r="B255" s="36" t="s">
        <v>2139</v>
      </c>
      <c r="C255" s="37">
        <v>98</v>
      </c>
      <c r="D255" s="37">
        <v>100</v>
      </c>
      <c r="E255" s="37">
        <v>93</v>
      </c>
      <c r="F255" s="37">
        <v>97</v>
      </c>
    </row>
    <row r="256" spans="1:6" ht="15.75" thickBot="1" x14ac:dyDescent="0.3">
      <c r="A256" s="35">
        <v>256</v>
      </c>
      <c r="B256" s="36" t="s">
        <v>2209</v>
      </c>
      <c r="C256" s="37">
        <v>90</v>
      </c>
      <c r="D256" s="37">
        <v>100</v>
      </c>
      <c r="E256" s="37">
        <v>100</v>
      </c>
      <c r="F256" s="37">
        <v>97</v>
      </c>
    </row>
    <row r="257" spans="1:6" ht="15.75" thickBot="1" x14ac:dyDescent="0.3">
      <c r="A257" s="35">
        <v>257</v>
      </c>
      <c r="B257" s="36" t="s">
        <v>2728</v>
      </c>
      <c r="C257" s="37">
        <v>99</v>
      </c>
      <c r="D257" s="37">
        <v>100</v>
      </c>
      <c r="E257" s="37">
        <v>94</v>
      </c>
      <c r="F257" s="37">
        <v>97</v>
      </c>
    </row>
    <row r="258" spans="1:6" ht="15.75" thickBot="1" x14ac:dyDescent="0.3">
      <c r="A258" s="35">
        <v>258</v>
      </c>
      <c r="B258" s="36" t="s">
        <v>2729</v>
      </c>
      <c r="C258" s="37">
        <v>96</v>
      </c>
      <c r="D258" s="37">
        <v>100</v>
      </c>
      <c r="E258" s="37">
        <v>95</v>
      </c>
      <c r="F258" s="37">
        <v>97</v>
      </c>
    </row>
    <row r="259" spans="1:6" ht="15.75" thickBot="1" x14ac:dyDescent="0.3">
      <c r="A259" s="35">
        <v>259</v>
      </c>
      <c r="B259" s="36" t="s">
        <v>2730</v>
      </c>
      <c r="C259" s="37">
        <v>100</v>
      </c>
      <c r="D259" s="37">
        <v>90</v>
      </c>
      <c r="E259" s="37">
        <v>99</v>
      </c>
      <c r="F259" s="37">
        <v>97</v>
      </c>
    </row>
    <row r="260" spans="1:6" ht="15.75" thickBot="1" x14ac:dyDescent="0.3">
      <c r="A260" s="35">
        <v>260</v>
      </c>
      <c r="B260" s="36" t="s">
        <v>2731</v>
      </c>
      <c r="C260" s="37">
        <v>94</v>
      </c>
      <c r="D260" s="37">
        <v>100</v>
      </c>
      <c r="E260" s="37">
        <v>98</v>
      </c>
      <c r="F260" s="37">
        <v>97</v>
      </c>
    </row>
    <row r="261" spans="1:6" ht="15.75" thickBot="1" x14ac:dyDescent="0.3">
      <c r="A261" s="35">
        <v>261</v>
      </c>
      <c r="B261" s="36" t="s">
        <v>2732</v>
      </c>
      <c r="C261" s="37">
        <v>95</v>
      </c>
      <c r="D261" s="37">
        <v>100</v>
      </c>
      <c r="E261" s="37">
        <v>96</v>
      </c>
      <c r="F261" s="37">
        <v>97</v>
      </c>
    </row>
    <row r="262" spans="1:6" ht="15.75" thickBot="1" x14ac:dyDescent="0.3">
      <c r="A262" s="35">
        <v>262</v>
      </c>
      <c r="B262" s="36" t="s">
        <v>2733</v>
      </c>
      <c r="C262" s="37">
        <v>95</v>
      </c>
      <c r="D262" s="37">
        <v>100</v>
      </c>
      <c r="E262" s="37">
        <v>95</v>
      </c>
      <c r="F262" s="37">
        <v>97</v>
      </c>
    </row>
    <row r="263" spans="1:6" ht="15.75" thickBot="1" x14ac:dyDescent="0.3">
      <c r="A263" s="35">
        <v>263</v>
      </c>
      <c r="B263" s="36" t="s">
        <v>2734</v>
      </c>
      <c r="C263" s="37">
        <v>95</v>
      </c>
      <c r="D263" s="37">
        <v>100</v>
      </c>
      <c r="E263" s="37">
        <v>97</v>
      </c>
      <c r="F263" s="37">
        <v>97</v>
      </c>
    </row>
    <row r="264" spans="1:6" ht="15.75" thickBot="1" x14ac:dyDescent="0.3">
      <c r="A264" s="35">
        <v>264</v>
      </c>
      <c r="B264" s="36" t="s">
        <v>2735</v>
      </c>
      <c r="C264" s="37">
        <v>89</v>
      </c>
      <c r="D264" s="37">
        <v>100</v>
      </c>
      <c r="E264" s="37">
        <v>100</v>
      </c>
      <c r="F264" s="37">
        <v>97</v>
      </c>
    </row>
    <row r="265" spans="1:6" ht="15.75" thickBot="1" x14ac:dyDescent="0.3">
      <c r="A265" s="35">
        <v>265</v>
      </c>
      <c r="B265" s="36" t="s">
        <v>2736</v>
      </c>
      <c r="C265" s="37">
        <v>95</v>
      </c>
      <c r="D265" s="37">
        <v>100</v>
      </c>
      <c r="E265" s="37">
        <v>95</v>
      </c>
      <c r="F265" s="37">
        <v>97</v>
      </c>
    </row>
    <row r="266" spans="1:6" ht="15.75" thickBot="1" x14ac:dyDescent="0.3">
      <c r="A266" s="35">
        <v>266</v>
      </c>
      <c r="B266" s="36" t="s">
        <v>2737</v>
      </c>
      <c r="C266" s="37">
        <v>98</v>
      </c>
      <c r="D266" s="37">
        <v>100</v>
      </c>
      <c r="E266" s="37">
        <v>95</v>
      </c>
      <c r="F266" s="37">
        <v>97</v>
      </c>
    </row>
    <row r="267" spans="1:6" ht="15.75" thickBot="1" x14ac:dyDescent="0.3">
      <c r="A267" s="35">
        <v>267</v>
      </c>
      <c r="B267" s="36" t="s">
        <v>2738</v>
      </c>
      <c r="C267" s="37">
        <v>94</v>
      </c>
      <c r="D267" s="37">
        <v>100</v>
      </c>
      <c r="E267" s="37">
        <v>96</v>
      </c>
      <c r="F267" s="37">
        <v>97</v>
      </c>
    </row>
    <row r="268" spans="1:6" ht="15.75" thickBot="1" x14ac:dyDescent="0.3">
      <c r="A268" s="35">
        <v>268</v>
      </c>
      <c r="B268" s="36" t="s">
        <v>2739</v>
      </c>
      <c r="C268" s="37">
        <v>91</v>
      </c>
      <c r="D268" s="37">
        <v>100</v>
      </c>
      <c r="E268" s="37">
        <v>100</v>
      </c>
      <c r="F268" s="37">
        <v>97</v>
      </c>
    </row>
    <row r="269" spans="1:6" ht="15.75" thickBot="1" x14ac:dyDescent="0.3">
      <c r="A269" s="35">
        <v>269</v>
      </c>
      <c r="B269" s="36" t="s">
        <v>2740</v>
      </c>
      <c r="C269" s="37">
        <v>100</v>
      </c>
      <c r="D269" s="37">
        <v>100</v>
      </c>
      <c r="E269" s="37">
        <v>93</v>
      </c>
      <c r="F269" s="37">
        <v>97</v>
      </c>
    </row>
    <row r="270" spans="1:6" ht="15.75" thickBot="1" x14ac:dyDescent="0.3">
      <c r="A270" s="35">
        <v>270</v>
      </c>
      <c r="B270" s="36" t="s">
        <v>2741</v>
      </c>
      <c r="C270" s="37">
        <v>93</v>
      </c>
      <c r="D270" s="37">
        <v>100</v>
      </c>
      <c r="E270" s="37">
        <v>97</v>
      </c>
      <c r="F270" s="37">
        <v>97</v>
      </c>
    </row>
    <row r="271" spans="1:6" ht="15.75" thickBot="1" x14ac:dyDescent="0.3">
      <c r="A271" s="35">
        <v>271</v>
      </c>
      <c r="B271" s="36" t="s">
        <v>2366</v>
      </c>
      <c r="C271" s="37">
        <v>100</v>
      </c>
      <c r="D271" s="37">
        <v>90</v>
      </c>
      <c r="E271" s="37">
        <v>100</v>
      </c>
      <c r="F271" s="37">
        <v>97</v>
      </c>
    </row>
    <row r="272" spans="1:6" ht="15.75" thickBot="1" x14ac:dyDescent="0.3">
      <c r="A272" s="35">
        <v>272</v>
      </c>
      <c r="B272" s="36" t="s">
        <v>2376</v>
      </c>
      <c r="C272" s="37">
        <v>96</v>
      </c>
      <c r="D272" s="37">
        <v>100</v>
      </c>
      <c r="E272" s="37">
        <v>95</v>
      </c>
      <c r="F272" s="37">
        <v>97</v>
      </c>
    </row>
    <row r="273" spans="1:6" ht="15.75" thickBot="1" x14ac:dyDescent="0.3">
      <c r="A273" s="35">
        <v>273</v>
      </c>
      <c r="B273" s="36" t="s">
        <v>2378</v>
      </c>
      <c r="C273" s="37">
        <v>89</v>
      </c>
      <c r="D273" s="37">
        <v>100</v>
      </c>
      <c r="E273" s="37">
        <v>100</v>
      </c>
      <c r="F273" s="37">
        <v>97</v>
      </c>
    </row>
    <row r="274" spans="1:6" ht="15.75" thickBot="1" x14ac:dyDescent="0.3">
      <c r="A274" s="35">
        <v>274</v>
      </c>
      <c r="B274" s="36" t="s">
        <v>2404</v>
      </c>
      <c r="C274" s="37">
        <v>90</v>
      </c>
      <c r="D274" s="37">
        <v>100</v>
      </c>
      <c r="E274" s="37">
        <v>99</v>
      </c>
      <c r="F274" s="37">
        <v>97</v>
      </c>
    </row>
    <row r="275" spans="1:6" ht="15.75" thickBot="1" x14ac:dyDescent="0.3">
      <c r="A275" s="35">
        <v>275</v>
      </c>
      <c r="B275" s="36" t="s">
        <v>2742</v>
      </c>
      <c r="C275" s="37">
        <v>100</v>
      </c>
      <c r="D275" s="37">
        <v>90</v>
      </c>
      <c r="E275" s="37">
        <v>100</v>
      </c>
      <c r="F275" s="37">
        <v>97</v>
      </c>
    </row>
    <row r="276" spans="1:6" ht="15.75" thickBot="1" x14ac:dyDescent="0.3">
      <c r="A276" s="35">
        <v>276</v>
      </c>
      <c r="B276" s="36" t="s">
        <v>2743</v>
      </c>
      <c r="C276" s="37">
        <v>95</v>
      </c>
      <c r="D276" s="37">
        <v>100</v>
      </c>
      <c r="E276" s="37">
        <v>95</v>
      </c>
      <c r="F276" s="37">
        <v>97</v>
      </c>
    </row>
    <row r="277" spans="1:6" ht="15.75" thickBot="1" x14ac:dyDescent="0.3">
      <c r="A277" s="35">
        <v>277</v>
      </c>
      <c r="B277" s="36" t="s">
        <v>2440</v>
      </c>
      <c r="C277" s="37">
        <v>91</v>
      </c>
      <c r="D277" s="37">
        <v>100</v>
      </c>
      <c r="E277" s="37">
        <v>100</v>
      </c>
      <c r="F277" s="37">
        <v>97</v>
      </c>
    </row>
    <row r="278" spans="1:6" ht="15.75" thickBot="1" x14ac:dyDescent="0.3">
      <c r="A278" s="35">
        <v>278</v>
      </c>
      <c r="B278" s="36" t="s">
        <v>2444</v>
      </c>
      <c r="C278" s="37">
        <v>100</v>
      </c>
      <c r="D278" s="37">
        <v>100</v>
      </c>
      <c r="E278" s="37">
        <v>93</v>
      </c>
      <c r="F278" s="37">
        <v>97</v>
      </c>
    </row>
    <row r="279" spans="1:6" ht="15.75" thickBot="1" x14ac:dyDescent="0.3">
      <c r="A279" s="35">
        <v>279</v>
      </c>
      <c r="B279" s="36" t="s">
        <v>2445</v>
      </c>
      <c r="C279" s="37">
        <v>96</v>
      </c>
      <c r="D279" s="37">
        <v>100</v>
      </c>
      <c r="E279" s="37">
        <v>95</v>
      </c>
      <c r="F279" s="37">
        <v>97</v>
      </c>
    </row>
    <row r="280" spans="1:6" ht="15.75" thickBot="1" x14ac:dyDescent="0.3">
      <c r="A280" s="35">
        <v>280</v>
      </c>
      <c r="B280" s="36" t="s">
        <v>2447</v>
      </c>
      <c r="C280" s="37">
        <v>93</v>
      </c>
      <c r="D280" s="37">
        <v>100</v>
      </c>
      <c r="E280" s="37">
        <v>97</v>
      </c>
      <c r="F280" s="37">
        <v>97</v>
      </c>
    </row>
    <row r="281" spans="1:6" ht="15.75" thickBot="1" x14ac:dyDescent="0.3">
      <c r="A281" s="35">
        <v>281</v>
      </c>
      <c r="B281" s="36" t="s">
        <v>2458</v>
      </c>
      <c r="C281" s="37">
        <v>94</v>
      </c>
      <c r="D281" s="37">
        <v>100</v>
      </c>
      <c r="E281" s="37">
        <v>97</v>
      </c>
      <c r="F281" s="37">
        <v>97</v>
      </c>
    </row>
    <row r="282" spans="1:6" ht="15.75" thickBot="1" x14ac:dyDescent="0.3">
      <c r="A282" s="35">
        <v>282</v>
      </c>
      <c r="B282" s="36" t="s">
        <v>2463</v>
      </c>
      <c r="C282" s="37">
        <v>98</v>
      </c>
      <c r="D282" s="37">
        <v>100</v>
      </c>
      <c r="E282" s="37">
        <v>94</v>
      </c>
      <c r="F282" s="37">
        <v>97</v>
      </c>
    </row>
    <row r="283" spans="1:6" ht="15.75" thickBot="1" x14ac:dyDescent="0.3">
      <c r="A283" s="35">
        <v>283</v>
      </c>
      <c r="B283" s="36" t="s">
        <v>2471</v>
      </c>
      <c r="C283" s="37">
        <v>99</v>
      </c>
      <c r="D283" s="37">
        <v>100</v>
      </c>
      <c r="E283" s="37">
        <v>92</v>
      </c>
      <c r="F283" s="37">
        <v>97</v>
      </c>
    </row>
    <row r="284" spans="1:6" ht="15.75" thickBot="1" x14ac:dyDescent="0.3">
      <c r="A284" s="35">
        <v>284</v>
      </c>
      <c r="B284" s="36" t="s">
        <v>2475</v>
      </c>
      <c r="C284" s="37">
        <v>89</v>
      </c>
      <c r="D284" s="37">
        <v>100</v>
      </c>
      <c r="E284" s="37">
        <v>100</v>
      </c>
      <c r="F284" s="37">
        <v>97</v>
      </c>
    </row>
    <row r="285" spans="1:6" ht="15.75" thickBot="1" x14ac:dyDescent="0.3">
      <c r="A285" s="35">
        <v>285</v>
      </c>
      <c r="B285" s="36" t="s">
        <v>2494</v>
      </c>
      <c r="C285" s="37">
        <v>95</v>
      </c>
      <c r="D285" s="37">
        <v>100</v>
      </c>
      <c r="E285" s="37">
        <v>96</v>
      </c>
      <c r="F285" s="37">
        <v>97</v>
      </c>
    </row>
    <row r="286" spans="1:6" ht="15.75" thickBot="1" x14ac:dyDescent="0.3">
      <c r="A286" s="35">
        <v>286</v>
      </c>
      <c r="B286" s="36" t="s">
        <v>2516</v>
      </c>
      <c r="C286" s="37">
        <v>90</v>
      </c>
      <c r="D286" s="37">
        <v>100</v>
      </c>
      <c r="E286" s="37">
        <v>100</v>
      </c>
      <c r="F286" s="37">
        <v>97</v>
      </c>
    </row>
    <row r="287" spans="1:6" ht="15.75" thickBot="1" x14ac:dyDescent="0.3">
      <c r="A287" s="35">
        <v>287</v>
      </c>
      <c r="B287" s="36" t="s">
        <v>2526</v>
      </c>
      <c r="C287" s="37">
        <v>95</v>
      </c>
      <c r="D287" s="37">
        <v>100</v>
      </c>
      <c r="E287" s="37">
        <v>97</v>
      </c>
      <c r="F287" s="37">
        <v>97</v>
      </c>
    </row>
    <row r="288" spans="1:6" ht="15.75" thickBot="1" x14ac:dyDescent="0.3">
      <c r="A288" s="35">
        <v>288</v>
      </c>
      <c r="B288" s="36" t="s">
        <v>2552</v>
      </c>
      <c r="C288" s="37">
        <v>100</v>
      </c>
      <c r="D288" s="37">
        <v>90</v>
      </c>
      <c r="E288" s="37">
        <v>100</v>
      </c>
      <c r="F288" s="37">
        <v>97</v>
      </c>
    </row>
    <row r="289" spans="1:6" ht="15.75" thickBot="1" x14ac:dyDescent="0.3">
      <c r="A289" s="35">
        <v>289</v>
      </c>
      <c r="B289" s="36" t="s">
        <v>2589</v>
      </c>
      <c r="C289" s="37">
        <v>89</v>
      </c>
      <c r="D289" s="37">
        <v>100</v>
      </c>
      <c r="E289" s="37">
        <v>100</v>
      </c>
      <c r="F289" s="37">
        <v>97</v>
      </c>
    </row>
    <row r="290" spans="1:6" ht="15.75" thickBot="1" x14ac:dyDescent="0.3">
      <c r="A290" s="35">
        <v>290</v>
      </c>
      <c r="B290" s="36" t="s">
        <v>2623</v>
      </c>
      <c r="C290" s="37">
        <v>100</v>
      </c>
      <c r="D290" s="37">
        <v>90</v>
      </c>
      <c r="E290" s="37">
        <v>100</v>
      </c>
      <c r="F290" s="37">
        <v>97</v>
      </c>
    </row>
    <row r="291" spans="1:6" ht="15.75" thickBot="1" x14ac:dyDescent="0.3">
      <c r="A291" s="35">
        <v>291</v>
      </c>
      <c r="B291" s="36" t="s">
        <v>1841</v>
      </c>
      <c r="C291" s="37">
        <v>100</v>
      </c>
      <c r="D291" s="37">
        <v>100</v>
      </c>
      <c r="E291" s="37">
        <v>91</v>
      </c>
      <c r="F291" s="37">
        <v>96</v>
      </c>
    </row>
    <row r="292" spans="1:6" ht="15.75" thickBot="1" x14ac:dyDescent="0.3">
      <c r="A292" s="35">
        <v>292</v>
      </c>
      <c r="B292" s="36" t="s">
        <v>1843</v>
      </c>
      <c r="C292" s="37">
        <v>91</v>
      </c>
      <c r="D292" s="37">
        <v>100</v>
      </c>
      <c r="E292" s="37">
        <v>96</v>
      </c>
      <c r="F292" s="37">
        <v>96</v>
      </c>
    </row>
    <row r="293" spans="1:6" ht="15.75" thickBot="1" x14ac:dyDescent="0.3">
      <c r="A293" s="35">
        <v>293</v>
      </c>
      <c r="B293" s="36" t="s">
        <v>1848</v>
      </c>
      <c r="C293" s="37">
        <v>89</v>
      </c>
      <c r="D293" s="37">
        <v>100</v>
      </c>
      <c r="E293" s="37">
        <v>99</v>
      </c>
      <c r="F293" s="37">
        <v>96</v>
      </c>
    </row>
    <row r="294" spans="1:6" ht="15.75" thickBot="1" x14ac:dyDescent="0.3">
      <c r="A294" s="35">
        <v>294</v>
      </c>
      <c r="B294" s="36" t="s">
        <v>1871</v>
      </c>
      <c r="C294" s="37">
        <v>88</v>
      </c>
      <c r="D294" s="37">
        <v>100</v>
      </c>
      <c r="E294" s="37">
        <v>98</v>
      </c>
      <c r="F294" s="37">
        <v>96</v>
      </c>
    </row>
    <row r="295" spans="1:6" ht="15.75" thickBot="1" x14ac:dyDescent="0.3">
      <c r="A295" s="35">
        <v>295</v>
      </c>
      <c r="B295" s="36" t="s">
        <v>1882</v>
      </c>
      <c r="C295" s="37">
        <v>92</v>
      </c>
      <c r="D295" s="37">
        <v>100</v>
      </c>
      <c r="E295" s="37">
        <v>97</v>
      </c>
      <c r="F295" s="37">
        <v>96</v>
      </c>
    </row>
    <row r="296" spans="1:6" ht="15.75" thickBot="1" x14ac:dyDescent="0.3">
      <c r="A296" s="35">
        <v>296</v>
      </c>
      <c r="B296" s="36" t="s">
        <v>1915</v>
      </c>
      <c r="C296" s="37">
        <v>100</v>
      </c>
      <c r="D296" s="37">
        <v>90</v>
      </c>
      <c r="E296" s="37">
        <v>97</v>
      </c>
      <c r="F296" s="37">
        <v>96</v>
      </c>
    </row>
    <row r="297" spans="1:6" ht="15.75" thickBot="1" x14ac:dyDescent="0.3">
      <c r="A297" s="35">
        <v>297</v>
      </c>
      <c r="B297" s="36" t="s">
        <v>1919</v>
      </c>
      <c r="C297" s="37">
        <v>90</v>
      </c>
      <c r="D297" s="37">
        <v>100</v>
      </c>
      <c r="E297" s="37">
        <v>98</v>
      </c>
      <c r="F297" s="37">
        <v>96</v>
      </c>
    </row>
    <row r="298" spans="1:6" ht="15.75" thickBot="1" x14ac:dyDescent="0.3">
      <c r="A298" s="35">
        <v>298</v>
      </c>
      <c r="B298" s="36" t="s">
        <v>1934</v>
      </c>
      <c r="C298" s="37">
        <v>100</v>
      </c>
      <c r="D298" s="37">
        <v>90</v>
      </c>
      <c r="E298" s="37">
        <v>98</v>
      </c>
      <c r="F298" s="37">
        <v>96</v>
      </c>
    </row>
    <row r="299" spans="1:6" ht="15.75" thickBot="1" x14ac:dyDescent="0.3">
      <c r="A299" s="35">
        <v>299</v>
      </c>
      <c r="B299" s="36" t="s">
        <v>1935</v>
      </c>
      <c r="C299" s="37">
        <v>100</v>
      </c>
      <c r="D299" s="37">
        <v>90</v>
      </c>
      <c r="E299" s="37">
        <v>97</v>
      </c>
      <c r="F299" s="37">
        <v>96</v>
      </c>
    </row>
    <row r="300" spans="1:6" ht="15.75" thickBot="1" x14ac:dyDescent="0.3">
      <c r="A300" s="35">
        <v>300</v>
      </c>
      <c r="B300" s="36" t="s">
        <v>1958</v>
      </c>
      <c r="C300" s="37">
        <v>92</v>
      </c>
      <c r="D300" s="37">
        <v>100</v>
      </c>
      <c r="E300" s="37">
        <v>97</v>
      </c>
      <c r="F300" s="37">
        <v>96</v>
      </c>
    </row>
    <row r="301" spans="1:6" ht="15.75" thickBot="1" x14ac:dyDescent="0.3">
      <c r="A301" s="35">
        <v>301</v>
      </c>
      <c r="B301" s="36" t="s">
        <v>1960</v>
      </c>
      <c r="C301" s="37">
        <v>100</v>
      </c>
      <c r="D301" s="37">
        <v>90</v>
      </c>
      <c r="E301" s="37">
        <v>97</v>
      </c>
      <c r="F301" s="37">
        <v>96</v>
      </c>
    </row>
    <row r="302" spans="1:6" ht="15.75" thickBot="1" x14ac:dyDescent="0.3">
      <c r="A302" s="35">
        <v>302</v>
      </c>
      <c r="B302" s="36" t="s">
        <v>1969</v>
      </c>
      <c r="C302" s="37">
        <v>92</v>
      </c>
      <c r="D302" s="37">
        <v>100</v>
      </c>
      <c r="E302" s="37">
        <v>96</v>
      </c>
      <c r="F302" s="37">
        <v>96</v>
      </c>
    </row>
    <row r="303" spans="1:6" ht="15.75" thickBot="1" x14ac:dyDescent="0.3">
      <c r="A303" s="35">
        <v>303</v>
      </c>
      <c r="B303" s="36" t="s">
        <v>1984</v>
      </c>
      <c r="C303" s="37">
        <v>94</v>
      </c>
      <c r="D303" s="37">
        <v>100</v>
      </c>
      <c r="E303" s="37">
        <v>95</v>
      </c>
      <c r="F303" s="37">
        <v>96</v>
      </c>
    </row>
    <row r="304" spans="1:6" ht="15.75" thickBot="1" x14ac:dyDescent="0.3">
      <c r="A304" s="35">
        <v>304</v>
      </c>
      <c r="B304" s="36" t="s">
        <v>1987</v>
      </c>
      <c r="C304" s="37">
        <v>91</v>
      </c>
      <c r="D304" s="37">
        <v>100</v>
      </c>
      <c r="E304" s="37">
        <v>97</v>
      </c>
      <c r="F304" s="37">
        <v>96</v>
      </c>
    </row>
    <row r="305" spans="1:6" ht="15.75" thickBot="1" x14ac:dyDescent="0.3">
      <c r="A305" s="35">
        <v>305</v>
      </c>
      <c r="B305" s="36" t="s">
        <v>1993</v>
      </c>
      <c r="C305" s="37">
        <v>100</v>
      </c>
      <c r="D305" s="37">
        <v>90</v>
      </c>
      <c r="E305" s="37">
        <v>98</v>
      </c>
      <c r="F305" s="37">
        <v>96</v>
      </c>
    </row>
    <row r="306" spans="1:6" ht="15.75" thickBot="1" x14ac:dyDescent="0.3">
      <c r="A306" s="35">
        <v>306</v>
      </c>
      <c r="B306" s="36" t="s">
        <v>1999</v>
      </c>
      <c r="C306" s="37">
        <v>100</v>
      </c>
      <c r="D306" s="37">
        <v>90</v>
      </c>
      <c r="E306" s="37">
        <v>97</v>
      </c>
      <c r="F306" s="37">
        <v>96</v>
      </c>
    </row>
    <row r="307" spans="1:6" ht="15.75" thickBot="1" x14ac:dyDescent="0.3">
      <c r="A307" s="35">
        <v>307</v>
      </c>
      <c r="B307" s="36" t="s">
        <v>2003</v>
      </c>
      <c r="C307" s="37">
        <v>100</v>
      </c>
      <c r="D307" s="37">
        <v>90</v>
      </c>
      <c r="E307" s="37">
        <v>98</v>
      </c>
      <c r="F307" s="37">
        <v>96</v>
      </c>
    </row>
    <row r="308" spans="1:6" ht="15.75" thickBot="1" x14ac:dyDescent="0.3">
      <c r="A308" s="35">
        <v>308</v>
      </c>
      <c r="B308" s="36" t="s">
        <v>2006</v>
      </c>
      <c r="C308" s="37">
        <v>95</v>
      </c>
      <c r="D308" s="37">
        <v>100</v>
      </c>
      <c r="E308" s="37">
        <v>94</v>
      </c>
      <c r="F308" s="37">
        <v>96</v>
      </c>
    </row>
    <row r="309" spans="1:6" ht="15.75" thickBot="1" x14ac:dyDescent="0.3">
      <c r="A309" s="35">
        <v>309</v>
      </c>
      <c r="B309" s="36" t="s">
        <v>2016</v>
      </c>
      <c r="C309" s="37">
        <v>93</v>
      </c>
      <c r="D309" s="37">
        <v>100</v>
      </c>
      <c r="E309" s="37">
        <v>96</v>
      </c>
      <c r="F309" s="37">
        <v>96</v>
      </c>
    </row>
    <row r="310" spans="1:6" ht="15.75" thickBot="1" x14ac:dyDescent="0.3">
      <c r="A310" s="35">
        <v>310</v>
      </c>
      <c r="B310" s="36" t="s">
        <v>2035</v>
      </c>
      <c r="C310" s="37">
        <v>96</v>
      </c>
      <c r="D310" s="37">
        <v>100</v>
      </c>
      <c r="E310" s="37">
        <v>92</v>
      </c>
      <c r="F310" s="37">
        <v>96</v>
      </c>
    </row>
    <row r="311" spans="1:6" ht="15.75" thickBot="1" x14ac:dyDescent="0.3">
      <c r="A311" s="35">
        <v>311</v>
      </c>
      <c r="B311" s="36" t="s">
        <v>2044</v>
      </c>
      <c r="C311" s="37">
        <v>88</v>
      </c>
      <c r="D311" s="37">
        <v>100</v>
      </c>
      <c r="E311" s="37">
        <v>98</v>
      </c>
      <c r="F311" s="37">
        <v>96</v>
      </c>
    </row>
    <row r="312" spans="1:6" ht="15.75" thickBot="1" x14ac:dyDescent="0.3">
      <c r="A312" s="35">
        <v>312</v>
      </c>
      <c r="B312" s="36" t="s">
        <v>2047</v>
      </c>
      <c r="C312" s="37">
        <v>88</v>
      </c>
      <c r="D312" s="37">
        <v>100</v>
      </c>
      <c r="E312" s="37">
        <v>100</v>
      </c>
      <c r="F312" s="37">
        <v>96</v>
      </c>
    </row>
    <row r="313" spans="1:6" ht="15.75" thickBot="1" x14ac:dyDescent="0.3">
      <c r="A313" s="35">
        <v>313</v>
      </c>
      <c r="B313" s="36" t="s">
        <v>2054</v>
      </c>
      <c r="C313" s="37">
        <v>97</v>
      </c>
      <c r="D313" s="37">
        <v>100</v>
      </c>
      <c r="E313" s="37">
        <v>93</v>
      </c>
      <c r="F313" s="37">
        <v>96</v>
      </c>
    </row>
    <row r="314" spans="1:6" ht="15.75" thickBot="1" x14ac:dyDescent="0.3">
      <c r="A314" s="35">
        <v>314</v>
      </c>
      <c r="B314" s="36" t="s">
        <v>2070</v>
      </c>
      <c r="C314" s="37">
        <v>95</v>
      </c>
      <c r="D314" s="37">
        <v>100</v>
      </c>
      <c r="E314" s="37">
        <v>93</v>
      </c>
      <c r="F314" s="37">
        <v>96</v>
      </c>
    </row>
    <row r="315" spans="1:6" ht="15.75" thickBot="1" x14ac:dyDescent="0.3">
      <c r="A315" s="35">
        <v>315</v>
      </c>
      <c r="B315" s="36" t="s">
        <v>2744</v>
      </c>
      <c r="C315" s="37">
        <v>89</v>
      </c>
      <c r="D315" s="37">
        <v>100</v>
      </c>
      <c r="E315" s="37">
        <v>98</v>
      </c>
      <c r="F315" s="37">
        <v>96</v>
      </c>
    </row>
    <row r="316" spans="1:6" ht="15.75" thickBot="1" x14ac:dyDescent="0.3">
      <c r="A316" s="35">
        <v>316</v>
      </c>
      <c r="B316" s="36" t="s">
        <v>2102</v>
      </c>
      <c r="C316" s="37">
        <v>96</v>
      </c>
      <c r="D316" s="37">
        <v>90</v>
      </c>
      <c r="E316" s="37">
        <v>100</v>
      </c>
      <c r="F316" s="37">
        <v>96</v>
      </c>
    </row>
    <row r="317" spans="1:6" ht="15.75" thickBot="1" x14ac:dyDescent="0.3">
      <c r="A317" s="35">
        <v>317</v>
      </c>
      <c r="B317" s="36" t="s">
        <v>2115</v>
      </c>
      <c r="C317" s="37">
        <v>98</v>
      </c>
      <c r="D317" s="37">
        <v>100</v>
      </c>
      <c r="E317" s="37">
        <v>92</v>
      </c>
      <c r="F317" s="37">
        <v>96</v>
      </c>
    </row>
    <row r="318" spans="1:6" ht="15.75" thickBot="1" x14ac:dyDescent="0.3">
      <c r="A318" s="35">
        <v>318</v>
      </c>
      <c r="B318" s="36" t="s">
        <v>2140</v>
      </c>
      <c r="C318" s="37">
        <v>96</v>
      </c>
      <c r="D318" s="37">
        <v>100</v>
      </c>
      <c r="E318" s="37">
        <v>93</v>
      </c>
      <c r="F318" s="37">
        <v>96</v>
      </c>
    </row>
    <row r="319" spans="1:6" ht="15.75" thickBot="1" x14ac:dyDescent="0.3">
      <c r="A319" s="35">
        <v>319</v>
      </c>
      <c r="B319" s="36" t="s">
        <v>2145</v>
      </c>
      <c r="C319" s="37">
        <v>99</v>
      </c>
      <c r="D319" s="37">
        <v>90</v>
      </c>
      <c r="E319" s="37">
        <v>98</v>
      </c>
      <c r="F319" s="37">
        <v>96</v>
      </c>
    </row>
    <row r="320" spans="1:6" ht="15.75" thickBot="1" x14ac:dyDescent="0.3">
      <c r="A320" s="35">
        <v>320</v>
      </c>
      <c r="B320" s="36" t="s">
        <v>2169</v>
      </c>
      <c r="C320" s="37">
        <v>88</v>
      </c>
      <c r="D320" s="37">
        <v>100</v>
      </c>
      <c r="E320" s="37">
        <v>100</v>
      </c>
      <c r="F320" s="37">
        <v>96</v>
      </c>
    </row>
    <row r="321" spans="1:6" ht="15.75" thickBot="1" x14ac:dyDescent="0.3">
      <c r="A321" s="35">
        <v>321</v>
      </c>
      <c r="B321" s="36" t="s">
        <v>2190</v>
      </c>
      <c r="C321" s="37">
        <v>91</v>
      </c>
      <c r="D321" s="37">
        <v>100</v>
      </c>
      <c r="E321" s="37">
        <v>97</v>
      </c>
      <c r="F321" s="37">
        <v>96</v>
      </c>
    </row>
    <row r="322" spans="1:6" ht="15.75" thickBot="1" x14ac:dyDescent="0.3">
      <c r="A322" s="35">
        <v>322</v>
      </c>
      <c r="B322" s="36" t="s">
        <v>2192</v>
      </c>
      <c r="C322" s="37">
        <v>95</v>
      </c>
      <c r="D322" s="37">
        <v>100</v>
      </c>
      <c r="E322" s="37">
        <v>94</v>
      </c>
      <c r="F322" s="37">
        <v>96</v>
      </c>
    </row>
    <row r="323" spans="1:6" ht="15.75" thickBot="1" x14ac:dyDescent="0.3">
      <c r="A323" s="35">
        <v>323</v>
      </c>
      <c r="B323" s="36" t="s">
        <v>2201</v>
      </c>
      <c r="C323" s="37">
        <v>89</v>
      </c>
      <c r="D323" s="37">
        <v>100</v>
      </c>
      <c r="E323" s="37">
        <v>97</v>
      </c>
      <c r="F323" s="37">
        <v>96</v>
      </c>
    </row>
    <row r="324" spans="1:6" ht="15.75" thickBot="1" x14ac:dyDescent="0.3">
      <c r="A324" s="35">
        <v>324</v>
      </c>
      <c r="B324" s="36" t="s">
        <v>2205</v>
      </c>
      <c r="C324" s="37">
        <v>93</v>
      </c>
      <c r="D324" s="37">
        <v>100</v>
      </c>
      <c r="E324" s="37">
        <v>96</v>
      </c>
      <c r="F324" s="37">
        <v>96</v>
      </c>
    </row>
    <row r="325" spans="1:6" ht="15.75" thickBot="1" x14ac:dyDescent="0.3">
      <c r="A325" s="35">
        <v>325</v>
      </c>
      <c r="B325" s="36" t="s">
        <v>2208</v>
      </c>
      <c r="C325" s="37">
        <v>90</v>
      </c>
      <c r="D325" s="37">
        <v>100</v>
      </c>
      <c r="E325" s="37">
        <v>97</v>
      </c>
      <c r="F325" s="37">
        <v>96</v>
      </c>
    </row>
    <row r="326" spans="1:6" ht="15.75" thickBot="1" x14ac:dyDescent="0.3">
      <c r="A326" s="35">
        <v>326</v>
      </c>
      <c r="B326" s="36" t="s">
        <v>2745</v>
      </c>
      <c r="C326" s="37">
        <v>98</v>
      </c>
      <c r="D326" s="37">
        <v>90</v>
      </c>
      <c r="E326" s="37">
        <v>100</v>
      </c>
      <c r="F326" s="37">
        <v>96</v>
      </c>
    </row>
    <row r="327" spans="1:6" ht="15.75" thickBot="1" x14ac:dyDescent="0.3">
      <c r="A327" s="35">
        <v>327</v>
      </c>
      <c r="B327" s="36" t="s">
        <v>2746</v>
      </c>
      <c r="C327" s="37">
        <v>85</v>
      </c>
      <c r="D327" s="37">
        <v>100</v>
      </c>
      <c r="E327" s="37">
        <v>100</v>
      </c>
      <c r="F327" s="37">
        <v>96</v>
      </c>
    </row>
    <row r="328" spans="1:6" ht="15.75" thickBot="1" x14ac:dyDescent="0.3">
      <c r="A328" s="35">
        <v>328</v>
      </c>
      <c r="B328" s="36" t="s">
        <v>2747</v>
      </c>
      <c r="C328" s="37">
        <v>100</v>
      </c>
      <c r="D328" s="37">
        <v>100</v>
      </c>
      <c r="E328" s="37">
        <v>90</v>
      </c>
      <c r="F328" s="37">
        <v>96</v>
      </c>
    </row>
    <row r="329" spans="1:6" ht="15.75" thickBot="1" x14ac:dyDescent="0.3">
      <c r="A329" s="35">
        <v>329</v>
      </c>
      <c r="B329" s="36" t="s">
        <v>2748</v>
      </c>
      <c r="C329" s="37">
        <v>95</v>
      </c>
      <c r="D329" s="37">
        <v>90</v>
      </c>
      <c r="E329" s="37">
        <v>100</v>
      </c>
      <c r="F329" s="37">
        <v>96</v>
      </c>
    </row>
    <row r="330" spans="1:6" ht="15.75" thickBot="1" x14ac:dyDescent="0.3">
      <c r="A330" s="35">
        <v>330</v>
      </c>
      <c r="B330" s="36" t="s">
        <v>2749</v>
      </c>
      <c r="C330" s="37">
        <v>87</v>
      </c>
      <c r="D330" s="37">
        <v>100</v>
      </c>
      <c r="E330" s="37">
        <v>99</v>
      </c>
      <c r="F330" s="37">
        <v>96</v>
      </c>
    </row>
    <row r="331" spans="1:6" ht="15.75" thickBot="1" x14ac:dyDescent="0.3">
      <c r="A331" s="35">
        <v>331</v>
      </c>
      <c r="B331" s="36" t="s">
        <v>2750</v>
      </c>
      <c r="C331" s="37">
        <v>100</v>
      </c>
      <c r="D331" s="37">
        <v>90</v>
      </c>
      <c r="E331" s="37">
        <v>97</v>
      </c>
      <c r="F331" s="37">
        <v>96</v>
      </c>
    </row>
    <row r="332" spans="1:6" ht="15.75" thickBot="1" x14ac:dyDescent="0.3">
      <c r="A332" s="35">
        <v>332</v>
      </c>
      <c r="B332" s="36" t="s">
        <v>2751</v>
      </c>
      <c r="C332" s="37">
        <v>100</v>
      </c>
      <c r="D332" s="37">
        <v>90</v>
      </c>
      <c r="E332" s="37">
        <v>98</v>
      </c>
      <c r="F332" s="37">
        <v>96</v>
      </c>
    </row>
    <row r="333" spans="1:6" ht="15.75" thickBot="1" x14ac:dyDescent="0.3">
      <c r="A333" s="35">
        <v>333</v>
      </c>
      <c r="B333" s="36" t="s">
        <v>2752</v>
      </c>
      <c r="C333" s="37">
        <v>100</v>
      </c>
      <c r="D333" s="37">
        <v>100</v>
      </c>
      <c r="E333" s="37">
        <v>91</v>
      </c>
      <c r="F333" s="37">
        <v>96</v>
      </c>
    </row>
    <row r="334" spans="1:6" ht="15.75" thickBot="1" x14ac:dyDescent="0.3">
      <c r="A334" s="35">
        <v>334</v>
      </c>
      <c r="B334" s="36" t="s">
        <v>2399</v>
      </c>
      <c r="C334" s="37">
        <v>96</v>
      </c>
      <c r="D334" s="37">
        <v>100</v>
      </c>
      <c r="E334" s="37">
        <v>94</v>
      </c>
      <c r="F334" s="37">
        <v>96</v>
      </c>
    </row>
    <row r="335" spans="1:6" ht="15.75" thickBot="1" x14ac:dyDescent="0.3">
      <c r="A335" s="35">
        <v>335</v>
      </c>
      <c r="B335" s="36" t="s">
        <v>2407</v>
      </c>
      <c r="C335" s="37">
        <v>85</v>
      </c>
      <c r="D335" s="37">
        <v>100</v>
      </c>
      <c r="E335" s="37">
        <v>100</v>
      </c>
      <c r="F335" s="37">
        <v>96</v>
      </c>
    </row>
    <row r="336" spans="1:6" ht="15.75" thickBot="1" x14ac:dyDescent="0.3">
      <c r="A336" s="35">
        <v>336</v>
      </c>
      <c r="B336" s="36" t="s">
        <v>2753</v>
      </c>
      <c r="C336" s="37">
        <v>99</v>
      </c>
      <c r="D336" s="37">
        <v>90</v>
      </c>
      <c r="E336" s="37">
        <v>97</v>
      </c>
      <c r="F336" s="37">
        <v>96</v>
      </c>
    </row>
    <row r="337" spans="1:6" ht="15.75" thickBot="1" x14ac:dyDescent="0.3">
      <c r="A337" s="35">
        <v>337</v>
      </c>
      <c r="B337" s="36" t="s">
        <v>2439</v>
      </c>
      <c r="C337" s="37">
        <v>100</v>
      </c>
      <c r="D337" s="37">
        <v>100</v>
      </c>
      <c r="E337" s="37">
        <v>90</v>
      </c>
      <c r="F337" s="37">
        <v>96</v>
      </c>
    </row>
    <row r="338" spans="1:6" ht="15.75" thickBot="1" x14ac:dyDescent="0.3">
      <c r="A338" s="35">
        <v>338</v>
      </c>
      <c r="B338" s="36" t="s">
        <v>2467</v>
      </c>
      <c r="C338" s="37">
        <v>99</v>
      </c>
      <c r="D338" s="37">
        <v>100</v>
      </c>
      <c r="E338" s="37">
        <v>90</v>
      </c>
      <c r="F338" s="37">
        <v>96</v>
      </c>
    </row>
    <row r="339" spans="1:6" ht="15.75" thickBot="1" x14ac:dyDescent="0.3">
      <c r="A339" s="35">
        <v>339</v>
      </c>
      <c r="B339" s="36" t="s">
        <v>2474</v>
      </c>
      <c r="C339" s="37">
        <v>100</v>
      </c>
      <c r="D339" s="37">
        <v>100</v>
      </c>
      <c r="E339" s="37">
        <v>90</v>
      </c>
      <c r="F339" s="37">
        <v>96</v>
      </c>
    </row>
    <row r="340" spans="1:6" ht="15.75" thickBot="1" x14ac:dyDescent="0.3">
      <c r="A340" s="35">
        <v>340</v>
      </c>
      <c r="B340" s="36" t="s">
        <v>2754</v>
      </c>
      <c r="C340" s="37">
        <v>100</v>
      </c>
      <c r="D340" s="37">
        <v>100</v>
      </c>
      <c r="E340" s="37">
        <v>91</v>
      </c>
      <c r="F340" s="37">
        <v>96</v>
      </c>
    </row>
    <row r="341" spans="1:6" ht="15.75" thickBot="1" x14ac:dyDescent="0.3">
      <c r="A341" s="35">
        <v>341</v>
      </c>
      <c r="B341" s="36" t="s">
        <v>2491</v>
      </c>
      <c r="C341" s="37">
        <v>93</v>
      </c>
      <c r="D341" s="37">
        <v>100</v>
      </c>
      <c r="E341" s="37">
        <v>95</v>
      </c>
      <c r="F341" s="37">
        <v>96</v>
      </c>
    </row>
    <row r="342" spans="1:6" ht="15.75" thickBot="1" x14ac:dyDescent="0.3">
      <c r="A342" s="35">
        <v>342</v>
      </c>
      <c r="B342" s="36" t="s">
        <v>2522</v>
      </c>
      <c r="C342" s="37">
        <v>90</v>
      </c>
      <c r="D342" s="37">
        <v>100</v>
      </c>
      <c r="E342" s="37">
        <v>97</v>
      </c>
      <c r="F342" s="37">
        <v>96</v>
      </c>
    </row>
    <row r="343" spans="1:6" ht="15.75" thickBot="1" x14ac:dyDescent="0.3">
      <c r="A343" s="35">
        <v>343</v>
      </c>
      <c r="B343" s="36" t="s">
        <v>2531</v>
      </c>
      <c r="C343" s="37">
        <v>88</v>
      </c>
      <c r="D343" s="37">
        <v>100</v>
      </c>
      <c r="E343" s="37">
        <v>98</v>
      </c>
      <c r="F343" s="37">
        <v>96</v>
      </c>
    </row>
    <row r="344" spans="1:6" ht="15.75" thickBot="1" x14ac:dyDescent="0.3">
      <c r="A344" s="35">
        <v>344</v>
      </c>
      <c r="B344" s="36" t="s">
        <v>2543</v>
      </c>
      <c r="C344" s="37">
        <v>85</v>
      </c>
      <c r="D344" s="37">
        <v>100</v>
      </c>
      <c r="E344" s="37">
        <v>100</v>
      </c>
      <c r="F344" s="37">
        <v>96</v>
      </c>
    </row>
    <row r="345" spans="1:6" ht="15.75" thickBot="1" x14ac:dyDescent="0.3">
      <c r="A345" s="35">
        <v>345</v>
      </c>
      <c r="B345" s="36" t="s">
        <v>2593</v>
      </c>
      <c r="C345" s="37">
        <v>96</v>
      </c>
      <c r="D345" s="37">
        <v>100</v>
      </c>
      <c r="E345" s="37">
        <v>93</v>
      </c>
      <c r="F345" s="37">
        <v>96</v>
      </c>
    </row>
    <row r="346" spans="1:6" ht="15.75" thickBot="1" x14ac:dyDescent="0.3">
      <c r="A346" s="35">
        <v>346</v>
      </c>
      <c r="B346" s="36" t="s">
        <v>2616</v>
      </c>
      <c r="C346" s="37">
        <v>88</v>
      </c>
      <c r="D346" s="37">
        <v>100</v>
      </c>
      <c r="E346" s="37">
        <v>98</v>
      </c>
      <c r="F346" s="37">
        <v>96</v>
      </c>
    </row>
    <row r="347" spans="1:6" ht="15.75" thickBot="1" x14ac:dyDescent="0.3">
      <c r="A347" s="35">
        <v>347</v>
      </c>
      <c r="B347" s="36" t="s">
        <v>2640</v>
      </c>
      <c r="C347" s="37">
        <v>90</v>
      </c>
      <c r="D347" s="37">
        <v>100</v>
      </c>
      <c r="E347" s="37">
        <v>98</v>
      </c>
      <c r="F347" s="37">
        <v>96</v>
      </c>
    </row>
    <row r="348" spans="1:6" ht="15.75" thickBot="1" x14ac:dyDescent="0.3">
      <c r="A348" s="35">
        <v>348</v>
      </c>
      <c r="B348" s="36" t="s">
        <v>2646</v>
      </c>
      <c r="C348" s="37">
        <v>85</v>
      </c>
      <c r="D348" s="37">
        <v>100</v>
      </c>
      <c r="E348" s="37">
        <v>100</v>
      </c>
      <c r="F348" s="37">
        <v>96</v>
      </c>
    </row>
    <row r="349" spans="1:6" ht="15.75" thickBot="1" x14ac:dyDescent="0.3">
      <c r="A349" s="35">
        <v>349</v>
      </c>
      <c r="B349" s="36" t="s">
        <v>2755</v>
      </c>
      <c r="C349" s="37">
        <v>86</v>
      </c>
      <c r="D349" s="37">
        <v>100</v>
      </c>
      <c r="E349" s="37">
        <v>100</v>
      </c>
      <c r="F349" s="37">
        <v>96</v>
      </c>
    </row>
    <row r="350" spans="1:6" ht="15.75" thickBot="1" x14ac:dyDescent="0.3">
      <c r="A350" s="35">
        <v>350</v>
      </c>
      <c r="B350" s="36" t="s">
        <v>1845</v>
      </c>
      <c r="C350" s="37">
        <v>98</v>
      </c>
      <c r="D350" s="37">
        <v>100</v>
      </c>
      <c r="E350" s="37">
        <v>90</v>
      </c>
      <c r="F350" s="37">
        <v>95</v>
      </c>
    </row>
    <row r="351" spans="1:6" ht="15.75" thickBot="1" x14ac:dyDescent="0.3">
      <c r="A351" s="35">
        <v>351</v>
      </c>
      <c r="B351" s="36" t="s">
        <v>1885</v>
      </c>
      <c r="C351" s="37">
        <v>90</v>
      </c>
      <c r="D351" s="37">
        <v>100</v>
      </c>
      <c r="E351" s="37">
        <v>94</v>
      </c>
      <c r="F351" s="37">
        <v>95</v>
      </c>
    </row>
    <row r="352" spans="1:6" ht="15.75" thickBot="1" x14ac:dyDescent="0.3">
      <c r="A352" s="35">
        <v>352</v>
      </c>
      <c r="B352" s="36" t="s">
        <v>1898</v>
      </c>
      <c r="C352" s="37">
        <v>82</v>
      </c>
      <c r="D352" s="37">
        <v>100</v>
      </c>
      <c r="E352" s="37">
        <v>100</v>
      </c>
      <c r="F352" s="37">
        <v>95</v>
      </c>
    </row>
    <row r="353" spans="1:6" ht="15.75" thickBot="1" x14ac:dyDescent="0.3">
      <c r="A353" s="35">
        <v>353</v>
      </c>
      <c r="B353" s="36" t="s">
        <v>1903</v>
      </c>
      <c r="C353" s="37">
        <v>86</v>
      </c>
      <c r="D353" s="37">
        <v>100</v>
      </c>
      <c r="E353" s="37">
        <v>98</v>
      </c>
      <c r="F353" s="37">
        <v>95</v>
      </c>
    </row>
    <row r="354" spans="1:6" ht="15.75" thickBot="1" x14ac:dyDescent="0.3">
      <c r="A354" s="35">
        <v>354</v>
      </c>
      <c r="B354" s="36" t="s">
        <v>1916</v>
      </c>
      <c r="C354" s="37">
        <v>87</v>
      </c>
      <c r="D354" s="37">
        <v>100</v>
      </c>
      <c r="E354" s="37">
        <v>97</v>
      </c>
      <c r="F354" s="37">
        <v>95</v>
      </c>
    </row>
    <row r="355" spans="1:6" ht="15.75" thickBot="1" x14ac:dyDescent="0.3">
      <c r="A355" s="35">
        <v>355</v>
      </c>
      <c r="B355" s="36" t="s">
        <v>1936</v>
      </c>
      <c r="C355" s="37">
        <v>90</v>
      </c>
      <c r="D355" s="37">
        <v>100</v>
      </c>
      <c r="E355" s="37">
        <v>96</v>
      </c>
      <c r="F355" s="37">
        <v>95</v>
      </c>
    </row>
    <row r="356" spans="1:6" ht="15.75" thickBot="1" x14ac:dyDescent="0.3">
      <c r="A356" s="35">
        <v>356</v>
      </c>
      <c r="B356" s="36" t="s">
        <v>1942</v>
      </c>
      <c r="C356" s="37">
        <v>94</v>
      </c>
      <c r="D356" s="37">
        <v>100</v>
      </c>
      <c r="E356" s="37">
        <v>91</v>
      </c>
      <c r="F356" s="37">
        <v>95</v>
      </c>
    </row>
    <row r="357" spans="1:6" ht="15.75" thickBot="1" x14ac:dyDescent="0.3">
      <c r="A357" s="35">
        <v>357</v>
      </c>
      <c r="B357" s="36" t="s">
        <v>1947</v>
      </c>
      <c r="C357" s="37">
        <v>93</v>
      </c>
      <c r="D357" s="37">
        <v>100</v>
      </c>
      <c r="E357" s="37">
        <v>92</v>
      </c>
      <c r="F357" s="37">
        <v>95</v>
      </c>
    </row>
    <row r="358" spans="1:6" ht="15.75" thickBot="1" x14ac:dyDescent="0.3">
      <c r="A358" s="35">
        <v>358</v>
      </c>
      <c r="B358" s="36" t="s">
        <v>1991</v>
      </c>
      <c r="C358" s="37">
        <v>100</v>
      </c>
      <c r="D358" s="37">
        <v>90</v>
      </c>
      <c r="E358" s="37">
        <v>96</v>
      </c>
      <c r="F358" s="37">
        <v>95</v>
      </c>
    </row>
    <row r="359" spans="1:6" ht="15.75" thickBot="1" x14ac:dyDescent="0.3">
      <c r="A359" s="35">
        <v>359</v>
      </c>
      <c r="B359" s="36" t="s">
        <v>1996</v>
      </c>
      <c r="C359" s="37">
        <v>100</v>
      </c>
      <c r="D359" s="37">
        <v>100</v>
      </c>
      <c r="E359" s="37">
        <v>87</v>
      </c>
      <c r="F359" s="37">
        <v>95</v>
      </c>
    </row>
    <row r="360" spans="1:6" ht="15.75" thickBot="1" x14ac:dyDescent="0.3">
      <c r="A360" s="35">
        <v>360</v>
      </c>
      <c r="B360" s="36" t="s">
        <v>2029</v>
      </c>
      <c r="C360" s="37">
        <v>86</v>
      </c>
      <c r="D360" s="37">
        <v>100</v>
      </c>
      <c r="E360" s="37">
        <v>99</v>
      </c>
      <c r="F360" s="37">
        <v>95</v>
      </c>
    </row>
    <row r="361" spans="1:6" ht="15.75" thickBot="1" x14ac:dyDescent="0.3">
      <c r="A361" s="35">
        <v>361</v>
      </c>
      <c r="B361" s="36" t="s">
        <v>2048</v>
      </c>
      <c r="C361" s="37">
        <v>100</v>
      </c>
      <c r="D361" s="37">
        <v>100</v>
      </c>
      <c r="E361" s="37">
        <v>87</v>
      </c>
      <c r="F361" s="37">
        <v>95</v>
      </c>
    </row>
    <row r="362" spans="1:6" ht="15.75" thickBot="1" x14ac:dyDescent="0.3">
      <c r="A362" s="35">
        <v>362</v>
      </c>
      <c r="B362" s="36" t="s">
        <v>2050</v>
      </c>
      <c r="C362" s="37">
        <v>84</v>
      </c>
      <c r="D362" s="37">
        <v>100</v>
      </c>
      <c r="E362" s="37">
        <v>100</v>
      </c>
      <c r="F362" s="37">
        <v>95</v>
      </c>
    </row>
    <row r="363" spans="1:6" ht="15.75" thickBot="1" x14ac:dyDescent="0.3">
      <c r="A363" s="35">
        <v>363</v>
      </c>
      <c r="B363" s="36" t="s">
        <v>2073</v>
      </c>
      <c r="C363" s="37">
        <v>100</v>
      </c>
      <c r="D363" s="37">
        <v>90</v>
      </c>
      <c r="E363" s="37">
        <v>94</v>
      </c>
      <c r="F363" s="37">
        <v>95</v>
      </c>
    </row>
    <row r="364" spans="1:6" ht="15.75" thickBot="1" x14ac:dyDescent="0.3">
      <c r="A364" s="35">
        <v>364</v>
      </c>
      <c r="B364" s="36" t="s">
        <v>2079</v>
      </c>
      <c r="C364" s="37">
        <v>98</v>
      </c>
      <c r="D364" s="37">
        <v>100</v>
      </c>
      <c r="E364" s="37">
        <v>89</v>
      </c>
      <c r="F364" s="37">
        <v>95</v>
      </c>
    </row>
    <row r="365" spans="1:6" ht="15.75" thickBot="1" x14ac:dyDescent="0.3">
      <c r="A365" s="35">
        <v>365</v>
      </c>
      <c r="B365" s="36" t="s">
        <v>2108</v>
      </c>
      <c r="C365" s="37">
        <v>97</v>
      </c>
      <c r="D365" s="37">
        <v>90</v>
      </c>
      <c r="E365" s="37">
        <v>96</v>
      </c>
      <c r="F365" s="37">
        <v>95</v>
      </c>
    </row>
    <row r="366" spans="1:6" ht="15.75" thickBot="1" x14ac:dyDescent="0.3">
      <c r="A366" s="35">
        <v>366</v>
      </c>
      <c r="B366" s="36" t="s">
        <v>2137</v>
      </c>
      <c r="C366" s="37">
        <v>100</v>
      </c>
      <c r="D366" s="37">
        <v>90</v>
      </c>
      <c r="E366" s="37">
        <v>96</v>
      </c>
      <c r="F366" s="37">
        <v>95</v>
      </c>
    </row>
    <row r="367" spans="1:6" ht="15.75" thickBot="1" x14ac:dyDescent="0.3">
      <c r="A367" s="35">
        <v>367</v>
      </c>
      <c r="B367" s="36" t="s">
        <v>2154</v>
      </c>
      <c r="C367" s="37">
        <v>90</v>
      </c>
      <c r="D367" s="37">
        <v>100</v>
      </c>
      <c r="E367" s="37">
        <v>95</v>
      </c>
      <c r="F367" s="37">
        <v>95</v>
      </c>
    </row>
    <row r="368" spans="1:6" ht="15.75" thickBot="1" x14ac:dyDescent="0.3">
      <c r="A368" s="35">
        <v>368</v>
      </c>
      <c r="B368" s="36" t="s">
        <v>2168</v>
      </c>
      <c r="C368" s="37">
        <v>98</v>
      </c>
      <c r="D368" s="37">
        <v>90</v>
      </c>
      <c r="E368" s="37">
        <v>96</v>
      </c>
      <c r="F368" s="37">
        <v>95</v>
      </c>
    </row>
    <row r="369" spans="1:6" ht="15.75" thickBot="1" x14ac:dyDescent="0.3">
      <c r="A369" s="35">
        <v>369</v>
      </c>
      <c r="B369" s="36" t="s">
        <v>2171</v>
      </c>
      <c r="C369" s="37">
        <v>100</v>
      </c>
      <c r="D369" s="37">
        <v>100</v>
      </c>
      <c r="E369" s="37">
        <v>88</v>
      </c>
      <c r="F369" s="37">
        <v>95</v>
      </c>
    </row>
    <row r="370" spans="1:6" ht="15.75" thickBot="1" x14ac:dyDescent="0.3">
      <c r="A370" s="35">
        <v>370</v>
      </c>
      <c r="B370" s="36" t="s">
        <v>2186</v>
      </c>
      <c r="C370" s="37">
        <v>86</v>
      </c>
      <c r="D370" s="37">
        <v>100</v>
      </c>
      <c r="E370" s="37">
        <v>97</v>
      </c>
      <c r="F370" s="37">
        <v>95</v>
      </c>
    </row>
    <row r="371" spans="1:6" ht="15.75" thickBot="1" x14ac:dyDescent="0.3">
      <c r="A371" s="35">
        <v>371</v>
      </c>
      <c r="B371" s="36" t="s">
        <v>2197</v>
      </c>
      <c r="C371" s="37">
        <v>96</v>
      </c>
      <c r="D371" s="37">
        <v>100</v>
      </c>
      <c r="E371" s="37">
        <v>90</v>
      </c>
      <c r="F371" s="37">
        <v>95</v>
      </c>
    </row>
    <row r="372" spans="1:6" ht="15.75" thickBot="1" x14ac:dyDescent="0.3">
      <c r="A372" s="35">
        <v>372</v>
      </c>
      <c r="B372" s="36" t="s">
        <v>2200</v>
      </c>
      <c r="C372" s="37">
        <v>89</v>
      </c>
      <c r="D372" s="37">
        <v>100</v>
      </c>
      <c r="E372" s="37">
        <v>96</v>
      </c>
      <c r="F372" s="37">
        <v>95</v>
      </c>
    </row>
    <row r="373" spans="1:6" ht="15.75" thickBot="1" x14ac:dyDescent="0.3">
      <c r="A373" s="35">
        <v>373</v>
      </c>
      <c r="B373" s="36" t="s">
        <v>2756</v>
      </c>
      <c r="C373" s="37">
        <v>94</v>
      </c>
      <c r="D373" s="37">
        <v>90</v>
      </c>
      <c r="E373" s="37">
        <v>100</v>
      </c>
      <c r="F373" s="37">
        <v>95</v>
      </c>
    </row>
    <row r="374" spans="1:6" ht="15.75" thickBot="1" x14ac:dyDescent="0.3">
      <c r="A374" s="35">
        <v>374</v>
      </c>
      <c r="B374" s="36" t="s">
        <v>2757</v>
      </c>
      <c r="C374" s="37">
        <v>90</v>
      </c>
      <c r="D374" s="37">
        <v>100</v>
      </c>
      <c r="E374" s="37">
        <v>94</v>
      </c>
      <c r="F374" s="37">
        <v>95</v>
      </c>
    </row>
    <row r="375" spans="1:6" ht="15.75" thickBot="1" x14ac:dyDescent="0.3">
      <c r="A375" s="35">
        <v>375</v>
      </c>
      <c r="B375" s="36" t="s">
        <v>2758</v>
      </c>
      <c r="C375" s="37">
        <v>84</v>
      </c>
      <c r="D375" s="37">
        <v>100</v>
      </c>
      <c r="E375" s="37">
        <v>100</v>
      </c>
      <c r="F375" s="37">
        <v>95</v>
      </c>
    </row>
    <row r="376" spans="1:6" ht="15.75" thickBot="1" x14ac:dyDescent="0.3">
      <c r="A376" s="35">
        <v>376</v>
      </c>
      <c r="B376" s="36" t="s">
        <v>2759</v>
      </c>
      <c r="C376" s="37">
        <v>88</v>
      </c>
      <c r="D376" s="37">
        <v>100</v>
      </c>
      <c r="E376" s="37">
        <v>97</v>
      </c>
      <c r="F376" s="37">
        <v>95</v>
      </c>
    </row>
    <row r="377" spans="1:6" ht="15.75" thickBot="1" x14ac:dyDescent="0.3">
      <c r="A377" s="35">
        <v>377</v>
      </c>
      <c r="B377" s="36" t="s">
        <v>2760</v>
      </c>
      <c r="C377" s="37">
        <v>100</v>
      </c>
      <c r="D377" s="37">
        <v>100</v>
      </c>
      <c r="E377" s="37">
        <v>88</v>
      </c>
      <c r="F377" s="37">
        <v>95</v>
      </c>
    </row>
    <row r="378" spans="1:6" ht="15.75" thickBot="1" x14ac:dyDescent="0.3">
      <c r="A378" s="35">
        <v>378</v>
      </c>
      <c r="B378" s="36" t="s">
        <v>2761</v>
      </c>
      <c r="C378" s="37">
        <v>87</v>
      </c>
      <c r="D378" s="37">
        <v>100</v>
      </c>
      <c r="E378" s="37">
        <v>96</v>
      </c>
      <c r="F378" s="37">
        <v>95</v>
      </c>
    </row>
    <row r="379" spans="1:6" ht="15.75" thickBot="1" x14ac:dyDescent="0.3">
      <c r="A379" s="35">
        <v>379</v>
      </c>
      <c r="B379" s="36" t="s">
        <v>2762</v>
      </c>
      <c r="C379" s="37">
        <v>94</v>
      </c>
      <c r="D379" s="37">
        <v>100</v>
      </c>
      <c r="E379" s="37">
        <v>91</v>
      </c>
      <c r="F379" s="37">
        <v>95</v>
      </c>
    </row>
    <row r="380" spans="1:6" ht="15.75" thickBot="1" x14ac:dyDescent="0.3">
      <c r="A380" s="35">
        <v>380</v>
      </c>
      <c r="B380" s="36" t="s">
        <v>2763</v>
      </c>
      <c r="C380" s="37">
        <v>92</v>
      </c>
      <c r="D380" s="37">
        <v>100</v>
      </c>
      <c r="E380" s="37">
        <v>93</v>
      </c>
      <c r="F380" s="37">
        <v>95</v>
      </c>
    </row>
    <row r="381" spans="1:6" ht="15.75" thickBot="1" x14ac:dyDescent="0.3">
      <c r="A381" s="35">
        <v>381</v>
      </c>
      <c r="B381" s="36" t="s">
        <v>2764</v>
      </c>
      <c r="C381" s="37">
        <v>94</v>
      </c>
      <c r="D381" s="37">
        <v>100</v>
      </c>
      <c r="E381" s="37">
        <v>92</v>
      </c>
      <c r="F381" s="37">
        <v>95</v>
      </c>
    </row>
    <row r="382" spans="1:6" ht="15.75" thickBot="1" x14ac:dyDescent="0.3">
      <c r="A382" s="35">
        <v>382</v>
      </c>
      <c r="B382" s="36" t="s">
        <v>2765</v>
      </c>
      <c r="C382" s="37">
        <v>100</v>
      </c>
      <c r="D382" s="37">
        <v>90</v>
      </c>
      <c r="E382" s="37">
        <v>96</v>
      </c>
      <c r="F382" s="37">
        <v>95</v>
      </c>
    </row>
    <row r="383" spans="1:6" ht="15.75" thickBot="1" x14ac:dyDescent="0.3">
      <c r="A383" s="35">
        <v>383</v>
      </c>
      <c r="B383" s="36" t="s">
        <v>2766</v>
      </c>
      <c r="C383" s="37">
        <v>94</v>
      </c>
      <c r="D383" s="37">
        <v>90</v>
      </c>
      <c r="E383" s="37">
        <v>100</v>
      </c>
      <c r="F383" s="37">
        <v>95</v>
      </c>
    </row>
    <row r="384" spans="1:6" ht="15.75" thickBot="1" x14ac:dyDescent="0.3">
      <c r="A384" s="35">
        <v>384</v>
      </c>
      <c r="B384" s="36" t="s">
        <v>2767</v>
      </c>
      <c r="C384" s="37">
        <v>100</v>
      </c>
      <c r="D384" s="37">
        <v>90</v>
      </c>
      <c r="E384" s="37">
        <v>96</v>
      </c>
      <c r="F384" s="37">
        <v>95</v>
      </c>
    </row>
    <row r="385" spans="1:6" ht="15.75" thickBot="1" x14ac:dyDescent="0.3">
      <c r="A385" s="35">
        <v>385</v>
      </c>
      <c r="B385" s="36" t="s">
        <v>2365</v>
      </c>
      <c r="C385" s="37">
        <v>94</v>
      </c>
      <c r="D385" s="37">
        <v>90</v>
      </c>
      <c r="E385" s="37">
        <v>100</v>
      </c>
      <c r="F385" s="37">
        <v>95</v>
      </c>
    </row>
    <row r="386" spans="1:6" ht="15.75" thickBot="1" x14ac:dyDescent="0.3">
      <c r="A386" s="35">
        <v>386</v>
      </c>
      <c r="B386" s="36" t="s">
        <v>2383</v>
      </c>
      <c r="C386" s="37">
        <v>87</v>
      </c>
      <c r="D386" s="37">
        <v>100</v>
      </c>
      <c r="E386" s="37">
        <v>97</v>
      </c>
      <c r="F386" s="37">
        <v>95</v>
      </c>
    </row>
    <row r="387" spans="1:6" ht="15.75" thickBot="1" x14ac:dyDescent="0.3">
      <c r="A387" s="35">
        <v>387</v>
      </c>
      <c r="B387" s="36" t="s">
        <v>2768</v>
      </c>
      <c r="C387" s="37">
        <v>100</v>
      </c>
      <c r="D387" s="37">
        <v>100</v>
      </c>
      <c r="E387" s="37">
        <v>88</v>
      </c>
      <c r="F387" s="37">
        <v>95</v>
      </c>
    </row>
    <row r="388" spans="1:6" ht="15.75" thickBot="1" x14ac:dyDescent="0.3">
      <c r="A388" s="35">
        <v>388</v>
      </c>
      <c r="B388" s="36" t="s">
        <v>2769</v>
      </c>
      <c r="C388" s="37">
        <v>98</v>
      </c>
      <c r="D388" s="37">
        <v>100</v>
      </c>
      <c r="E388" s="37">
        <v>88</v>
      </c>
      <c r="F388" s="37">
        <v>95</v>
      </c>
    </row>
    <row r="389" spans="1:6" ht="15.75" thickBot="1" x14ac:dyDescent="0.3">
      <c r="A389" s="35">
        <v>389</v>
      </c>
      <c r="B389" s="36" t="s">
        <v>2770</v>
      </c>
      <c r="C389" s="37">
        <v>87</v>
      </c>
      <c r="D389" s="37">
        <v>100</v>
      </c>
      <c r="E389" s="37">
        <v>98</v>
      </c>
      <c r="F389" s="37">
        <v>95</v>
      </c>
    </row>
    <row r="390" spans="1:6" ht="15.75" thickBot="1" x14ac:dyDescent="0.3">
      <c r="A390" s="35">
        <v>390</v>
      </c>
      <c r="B390" s="36" t="s">
        <v>2771</v>
      </c>
      <c r="C390" s="37">
        <v>83</v>
      </c>
      <c r="D390" s="37">
        <v>100</v>
      </c>
      <c r="E390" s="37">
        <v>100</v>
      </c>
      <c r="F390" s="37">
        <v>95</v>
      </c>
    </row>
    <row r="391" spans="1:6" ht="15.75" thickBot="1" x14ac:dyDescent="0.3">
      <c r="A391" s="35">
        <v>391</v>
      </c>
      <c r="B391" s="36" t="s">
        <v>2441</v>
      </c>
      <c r="C391" s="37">
        <v>88</v>
      </c>
      <c r="D391" s="37">
        <v>100</v>
      </c>
      <c r="E391" s="37">
        <v>97</v>
      </c>
      <c r="F391" s="37">
        <v>95</v>
      </c>
    </row>
    <row r="392" spans="1:6" ht="15.75" thickBot="1" x14ac:dyDescent="0.3">
      <c r="A392" s="35">
        <v>392</v>
      </c>
      <c r="B392" s="36" t="s">
        <v>2772</v>
      </c>
      <c r="C392" s="37">
        <v>87</v>
      </c>
      <c r="D392" s="37">
        <v>100</v>
      </c>
      <c r="E392" s="37">
        <v>97</v>
      </c>
      <c r="F392" s="37">
        <v>95</v>
      </c>
    </row>
    <row r="393" spans="1:6" ht="15.75" thickBot="1" x14ac:dyDescent="0.3">
      <c r="A393" s="35">
        <v>393</v>
      </c>
      <c r="B393" s="36" t="s">
        <v>2495</v>
      </c>
      <c r="C393" s="37">
        <v>100</v>
      </c>
      <c r="D393" s="37">
        <v>100</v>
      </c>
      <c r="E393" s="37">
        <v>87</v>
      </c>
      <c r="F393" s="37">
        <v>95</v>
      </c>
    </row>
    <row r="394" spans="1:6" ht="15.75" thickBot="1" x14ac:dyDescent="0.3">
      <c r="A394" s="35">
        <v>394</v>
      </c>
      <c r="B394" s="36" t="s">
        <v>2500</v>
      </c>
      <c r="C394" s="37">
        <v>100</v>
      </c>
      <c r="D394" s="37">
        <v>90</v>
      </c>
      <c r="E394" s="37">
        <v>96</v>
      </c>
      <c r="F394" s="37">
        <v>95</v>
      </c>
    </row>
    <row r="395" spans="1:6" ht="15.75" thickBot="1" x14ac:dyDescent="0.3">
      <c r="A395" s="35">
        <v>395</v>
      </c>
      <c r="B395" s="36" t="s">
        <v>2509</v>
      </c>
      <c r="C395" s="37">
        <v>86</v>
      </c>
      <c r="D395" s="37">
        <v>100</v>
      </c>
      <c r="E395" s="37">
        <v>97</v>
      </c>
      <c r="F395" s="37">
        <v>95</v>
      </c>
    </row>
    <row r="396" spans="1:6" ht="15.75" thickBot="1" x14ac:dyDescent="0.3">
      <c r="A396" s="35">
        <v>396</v>
      </c>
      <c r="B396" s="36" t="s">
        <v>2520</v>
      </c>
      <c r="C396" s="37">
        <v>91</v>
      </c>
      <c r="D396" s="37">
        <v>100</v>
      </c>
      <c r="E396" s="37">
        <v>95</v>
      </c>
      <c r="F396" s="37">
        <v>95</v>
      </c>
    </row>
    <row r="397" spans="1:6" ht="15.75" thickBot="1" x14ac:dyDescent="0.3">
      <c r="A397" s="35">
        <v>397</v>
      </c>
      <c r="B397" s="36" t="s">
        <v>2523</v>
      </c>
      <c r="C397" s="37">
        <v>89</v>
      </c>
      <c r="D397" s="37">
        <v>100</v>
      </c>
      <c r="E397" s="37">
        <v>95</v>
      </c>
      <c r="F397" s="37">
        <v>95</v>
      </c>
    </row>
    <row r="398" spans="1:6" ht="15.75" thickBot="1" x14ac:dyDescent="0.3">
      <c r="A398" s="35">
        <v>398</v>
      </c>
      <c r="B398" s="36" t="s">
        <v>2539</v>
      </c>
      <c r="C398" s="37">
        <v>92</v>
      </c>
      <c r="D398" s="37">
        <v>90</v>
      </c>
      <c r="E398" s="37">
        <v>100</v>
      </c>
      <c r="F398" s="37">
        <v>95</v>
      </c>
    </row>
    <row r="399" spans="1:6" ht="15.75" thickBot="1" x14ac:dyDescent="0.3">
      <c r="A399" s="35">
        <v>399</v>
      </c>
      <c r="B399" s="36" t="s">
        <v>2545</v>
      </c>
      <c r="C399" s="37">
        <v>93</v>
      </c>
      <c r="D399" s="37">
        <v>100</v>
      </c>
      <c r="E399" s="37">
        <v>92</v>
      </c>
      <c r="F399" s="37">
        <v>95</v>
      </c>
    </row>
    <row r="400" spans="1:6" ht="15.75" thickBot="1" x14ac:dyDescent="0.3">
      <c r="A400" s="35">
        <v>400</v>
      </c>
      <c r="B400" s="36" t="s">
        <v>2553</v>
      </c>
      <c r="C400" s="37">
        <v>100</v>
      </c>
      <c r="D400" s="37">
        <v>100</v>
      </c>
      <c r="E400" s="37">
        <v>88</v>
      </c>
      <c r="F400" s="37">
        <v>95</v>
      </c>
    </row>
    <row r="401" spans="1:6" ht="15.75" thickBot="1" x14ac:dyDescent="0.3">
      <c r="A401" s="35">
        <v>401</v>
      </c>
      <c r="B401" s="36" t="s">
        <v>2563</v>
      </c>
      <c r="C401" s="37">
        <v>89</v>
      </c>
      <c r="D401" s="37">
        <v>100</v>
      </c>
      <c r="E401" s="37">
        <v>96</v>
      </c>
      <c r="F401" s="37">
        <v>95</v>
      </c>
    </row>
    <row r="402" spans="1:6" ht="15.75" thickBot="1" x14ac:dyDescent="0.3">
      <c r="A402" s="35">
        <v>402</v>
      </c>
      <c r="B402" s="36" t="s">
        <v>2773</v>
      </c>
      <c r="C402" s="37">
        <v>90</v>
      </c>
      <c r="D402" s="37">
        <v>100</v>
      </c>
      <c r="E402" s="37">
        <v>95</v>
      </c>
      <c r="F402" s="37">
        <v>95</v>
      </c>
    </row>
    <row r="403" spans="1:6" ht="15.75" thickBot="1" x14ac:dyDescent="0.3">
      <c r="A403" s="35">
        <v>403</v>
      </c>
      <c r="B403" s="36" t="s">
        <v>2774</v>
      </c>
      <c r="C403" s="37">
        <v>94</v>
      </c>
      <c r="D403" s="37">
        <v>100</v>
      </c>
      <c r="E403" s="37">
        <v>92</v>
      </c>
      <c r="F403" s="37">
        <v>95</v>
      </c>
    </row>
    <row r="404" spans="1:6" ht="15.75" thickBot="1" x14ac:dyDescent="0.3">
      <c r="A404" s="35">
        <v>404</v>
      </c>
      <c r="B404" s="36" t="s">
        <v>2584</v>
      </c>
      <c r="C404" s="37">
        <v>93</v>
      </c>
      <c r="D404" s="37">
        <v>100</v>
      </c>
      <c r="E404" s="37">
        <v>93</v>
      </c>
      <c r="F404" s="37">
        <v>95</v>
      </c>
    </row>
    <row r="405" spans="1:6" ht="15.75" thickBot="1" x14ac:dyDescent="0.3">
      <c r="A405" s="35">
        <v>405</v>
      </c>
      <c r="B405" s="36" t="s">
        <v>2588</v>
      </c>
      <c r="C405" s="37">
        <v>100</v>
      </c>
      <c r="D405" s="37">
        <v>100</v>
      </c>
      <c r="E405" s="37">
        <v>88</v>
      </c>
      <c r="F405" s="37">
        <v>95</v>
      </c>
    </row>
    <row r="406" spans="1:6" ht="15.75" thickBot="1" x14ac:dyDescent="0.3">
      <c r="A406" s="35">
        <v>406</v>
      </c>
      <c r="B406" s="36" t="s">
        <v>2590</v>
      </c>
      <c r="C406" s="37">
        <v>83</v>
      </c>
      <c r="D406" s="37">
        <v>100</v>
      </c>
      <c r="E406" s="37">
        <v>100</v>
      </c>
      <c r="F406" s="37">
        <v>95</v>
      </c>
    </row>
    <row r="407" spans="1:6" ht="15.75" thickBot="1" x14ac:dyDescent="0.3">
      <c r="A407" s="35">
        <v>407</v>
      </c>
      <c r="B407" s="36" t="s">
        <v>2613</v>
      </c>
      <c r="C407" s="37">
        <v>87</v>
      </c>
      <c r="D407" s="37">
        <v>100</v>
      </c>
      <c r="E407" s="37">
        <v>97</v>
      </c>
      <c r="F407" s="37">
        <v>95</v>
      </c>
    </row>
    <row r="408" spans="1:6" ht="15.75" thickBot="1" x14ac:dyDescent="0.3">
      <c r="A408" s="35">
        <v>408</v>
      </c>
      <c r="B408" s="36" t="s">
        <v>2637</v>
      </c>
      <c r="C408" s="37">
        <v>94</v>
      </c>
      <c r="D408" s="37">
        <v>90</v>
      </c>
      <c r="E408" s="37">
        <v>100</v>
      </c>
      <c r="F408" s="37">
        <v>95</v>
      </c>
    </row>
    <row r="409" spans="1:6" ht="15.75" thickBot="1" x14ac:dyDescent="0.3">
      <c r="A409" s="35">
        <v>409</v>
      </c>
      <c r="B409" s="36" t="s">
        <v>2775</v>
      </c>
      <c r="C409" s="37">
        <v>91</v>
      </c>
      <c r="D409" s="37">
        <v>100</v>
      </c>
      <c r="E409" s="37">
        <v>93</v>
      </c>
      <c r="F409" s="37">
        <v>95</v>
      </c>
    </row>
    <row r="410" spans="1:6" ht="15.75" thickBot="1" x14ac:dyDescent="0.3">
      <c r="A410" s="35">
        <v>410</v>
      </c>
      <c r="B410" s="36" t="s">
        <v>1865</v>
      </c>
      <c r="C410" s="37">
        <v>96</v>
      </c>
      <c r="D410" s="37">
        <v>100</v>
      </c>
      <c r="E410" s="37">
        <v>88</v>
      </c>
      <c r="F410" s="37">
        <v>94</v>
      </c>
    </row>
    <row r="411" spans="1:6" ht="15.75" thickBot="1" x14ac:dyDescent="0.3">
      <c r="A411" s="35">
        <v>411</v>
      </c>
      <c r="B411" s="36" t="s">
        <v>1867</v>
      </c>
      <c r="C411" s="37">
        <v>83</v>
      </c>
      <c r="D411" s="37">
        <v>100</v>
      </c>
      <c r="E411" s="37">
        <v>97</v>
      </c>
      <c r="F411" s="37">
        <v>94</v>
      </c>
    </row>
    <row r="412" spans="1:6" ht="15.75" thickBot="1" x14ac:dyDescent="0.3">
      <c r="A412" s="35">
        <v>412</v>
      </c>
      <c r="B412" s="36" t="s">
        <v>1922</v>
      </c>
      <c r="C412" s="37">
        <v>89</v>
      </c>
      <c r="D412" s="37">
        <v>100</v>
      </c>
      <c r="E412" s="37">
        <v>92</v>
      </c>
      <c r="F412" s="37">
        <v>94</v>
      </c>
    </row>
    <row r="413" spans="1:6" ht="15.75" thickBot="1" x14ac:dyDescent="0.3">
      <c r="A413" s="35">
        <v>413</v>
      </c>
      <c r="B413" s="36" t="s">
        <v>1933</v>
      </c>
      <c r="C413" s="37">
        <v>100</v>
      </c>
      <c r="D413" s="37">
        <v>90</v>
      </c>
      <c r="E413" s="37">
        <v>93</v>
      </c>
      <c r="F413" s="37">
        <v>94</v>
      </c>
    </row>
    <row r="414" spans="1:6" ht="15.75" thickBot="1" x14ac:dyDescent="0.3">
      <c r="A414" s="35">
        <v>414</v>
      </c>
      <c r="B414" s="36" t="s">
        <v>1957</v>
      </c>
      <c r="C414" s="37">
        <v>83</v>
      </c>
      <c r="D414" s="37">
        <v>100</v>
      </c>
      <c r="E414" s="37">
        <v>97</v>
      </c>
      <c r="F414" s="37">
        <v>94</v>
      </c>
    </row>
    <row r="415" spans="1:6" ht="15.75" thickBot="1" x14ac:dyDescent="0.3">
      <c r="A415" s="35">
        <v>415</v>
      </c>
      <c r="B415" s="36" t="s">
        <v>1959</v>
      </c>
      <c r="C415" s="37">
        <v>99</v>
      </c>
      <c r="D415" s="37">
        <v>90</v>
      </c>
      <c r="E415" s="37">
        <v>94</v>
      </c>
      <c r="F415" s="37">
        <v>94</v>
      </c>
    </row>
    <row r="416" spans="1:6" ht="15.75" thickBot="1" x14ac:dyDescent="0.3">
      <c r="A416" s="35">
        <v>416</v>
      </c>
      <c r="B416" s="36" t="s">
        <v>1980</v>
      </c>
      <c r="C416" s="37">
        <v>82</v>
      </c>
      <c r="D416" s="37">
        <v>100</v>
      </c>
      <c r="E416" s="37">
        <v>99</v>
      </c>
      <c r="F416" s="37">
        <v>94</v>
      </c>
    </row>
    <row r="417" spans="1:6" ht="15.75" thickBot="1" x14ac:dyDescent="0.3">
      <c r="A417" s="35">
        <v>417</v>
      </c>
      <c r="B417" s="36" t="s">
        <v>2028</v>
      </c>
      <c r="C417" s="37">
        <v>88</v>
      </c>
      <c r="D417" s="37">
        <v>100</v>
      </c>
      <c r="E417" s="37">
        <v>93</v>
      </c>
      <c r="F417" s="37">
        <v>94</v>
      </c>
    </row>
    <row r="418" spans="1:6" ht="15.75" thickBot="1" x14ac:dyDescent="0.3">
      <c r="A418" s="35">
        <v>418</v>
      </c>
      <c r="B418" s="36" t="s">
        <v>2776</v>
      </c>
      <c r="C418" s="37">
        <v>94</v>
      </c>
      <c r="D418" s="37">
        <v>100</v>
      </c>
      <c r="E418" s="37">
        <v>89</v>
      </c>
      <c r="F418" s="37">
        <v>94</v>
      </c>
    </row>
    <row r="419" spans="1:6" ht="15.75" thickBot="1" x14ac:dyDescent="0.3">
      <c r="A419" s="35">
        <v>419</v>
      </c>
      <c r="B419" s="36" t="s">
        <v>2107</v>
      </c>
      <c r="C419" s="37">
        <v>89</v>
      </c>
      <c r="D419" s="37">
        <v>100</v>
      </c>
      <c r="E419" s="37">
        <v>94</v>
      </c>
      <c r="F419" s="37">
        <v>94</v>
      </c>
    </row>
    <row r="420" spans="1:6" ht="15.75" thickBot="1" x14ac:dyDescent="0.3">
      <c r="A420" s="35">
        <v>420</v>
      </c>
      <c r="B420" s="36" t="s">
        <v>2114</v>
      </c>
      <c r="C420" s="37">
        <v>94</v>
      </c>
      <c r="D420" s="37">
        <v>90</v>
      </c>
      <c r="E420" s="37">
        <v>96</v>
      </c>
      <c r="F420" s="37">
        <v>94</v>
      </c>
    </row>
    <row r="421" spans="1:6" ht="15.75" thickBot="1" x14ac:dyDescent="0.3">
      <c r="A421" s="35">
        <v>421</v>
      </c>
      <c r="B421" s="36" t="s">
        <v>2138</v>
      </c>
      <c r="C421" s="37">
        <v>100</v>
      </c>
      <c r="D421" s="37">
        <v>90</v>
      </c>
      <c r="E421" s="37">
        <v>92</v>
      </c>
      <c r="F421" s="37">
        <v>94</v>
      </c>
    </row>
    <row r="422" spans="1:6" ht="15.75" thickBot="1" x14ac:dyDescent="0.3">
      <c r="A422" s="35">
        <v>422</v>
      </c>
      <c r="B422" s="36" t="s">
        <v>2777</v>
      </c>
      <c r="C422" s="37">
        <v>81</v>
      </c>
      <c r="D422" s="37">
        <v>100</v>
      </c>
      <c r="E422" s="37">
        <v>100</v>
      </c>
      <c r="F422" s="37">
        <v>94</v>
      </c>
    </row>
    <row r="423" spans="1:6" ht="15.75" thickBot="1" x14ac:dyDescent="0.3">
      <c r="A423" s="35">
        <v>423</v>
      </c>
      <c r="B423" s="36" t="s">
        <v>2778</v>
      </c>
      <c r="C423" s="37">
        <v>92</v>
      </c>
      <c r="D423" s="37">
        <v>90</v>
      </c>
      <c r="E423" s="37">
        <v>98</v>
      </c>
      <c r="F423" s="37">
        <v>94</v>
      </c>
    </row>
    <row r="424" spans="1:6" ht="15.75" thickBot="1" x14ac:dyDescent="0.3">
      <c r="A424" s="35">
        <v>424</v>
      </c>
      <c r="B424" s="36" t="s">
        <v>2779</v>
      </c>
      <c r="C424" s="37">
        <v>100</v>
      </c>
      <c r="D424" s="37">
        <v>100</v>
      </c>
      <c r="E424" s="37">
        <v>84</v>
      </c>
      <c r="F424" s="37">
        <v>94</v>
      </c>
    </row>
    <row r="425" spans="1:6" ht="15.75" thickBot="1" x14ac:dyDescent="0.3">
      <c r="A425" s="35">
        <v>425</v>
      </c>
      <c r="B425" s="36" t="s">
        <v>2780</v>
      </c>
      <c r="C425" s="37">
        <v>94</v>
      </c>
      <c r="D425" s="37">
        <v>90</v>
      </c>
      <c r="E425" s="37">
        <v>96</v>
      </c>
      <c r="F425" s="37">
        <v>94</v>
      </c>
    </row>
    <row r="426" spans="1:6" ht="15.75" thickBot="1" x14ac:dyDescent="0.3">
      <c r="A426" s="35">
        <v>426</v>
      </c>
      <c r="B426" s="36" t="s">
        <v>2781</v>
      </c>
      <c r="C426" s="37">
        <v>96</v>
      </c>
      <c r="D426" s="37">
        <v>100</v>
      </c>
      <c r="E426" s="37">
        <v>88</v>
      </c>
      <c r="F426" s="37">
        <v>94</v>
      </c>
    </row>
    <row r="427" spans="1:6" ht="15.75" thickBot="1" x14ac:dyDescent="0.3">
      <c r="A427" s="35">
        <v>427</v>
      </c>
      <c r="B427" s="36" t="s">
        <v>2782</v>
      </c>
      <c r="C427" s="37">
        <v>84</v>
      </c>
      <c r="D427" s="37">
        <v>100</v>
      </c>
      <c r="E427" s="37">
        <v>97</v>
      </c>
      <c r="F427" s="37">
        <v>94</v>
      </c>
    </row>
    <row r="428" spans="1:6" ht="15.75" thickBot="1" x14ac:dyDescent="0.3">
      <c r="A428" s="35">
        <v>428</v>
      </c>
      <c r="B428" s="36" t="s">
        <v>2783</v>
      </c>
      <c r="C428" s="37">
        <v>96</v>
      </c>
      <c r="D428" s="37">
        <v>90</v>
      </c>
      <c r="E428" s="37">
        <v>96</v>
      </c>
      <c r="F428" s="37">
        <v>94</v>
      </c>
    </row>
    <row r="429" spans="1:6" ht="15.75" thickBot="1" x14ac:dyDescent="0.3">
      <c r="A429" s="35">
        <v>429</v>
      </c>
      <c r="B429" s="36" t="s">
        <v>2784</v>
      </c>
      <c r="C429" s="37">
        <v>92</v>
      </c>
      <c r="D429" s="37">
        <v>100</v>
      </c>
      <c r="E429" s="37">
        <v>91</v>
      </c>
      <c r="F429" s="37">
        <v>94</v>
      </c>
    </row>
    <row r="430" spans="1:6" ht="15.75" thickBot="1" x14ac:dyDescent="0.3">
      <c r="A430" s="35">
        <v>430</v>
      </c>
      <c r="B430" s="36" t="s">
        <v>2785</v>
      </c>
      <c r="C430" s="37">
        <v>88</v>
      </c>
      <c r="D430" s="37">
        <v>100</v>
      </c>
      <c r="E430" s="37">
        <v>95</v>
      </c>
      <c r="F430" s="37">
        <v>94</v>
      </c>
    </row>
    <row r="431" spans="1:6" ht="15.75" thickBot="1" x14ac:dyDescent="0.3">
      <c r="A431" s="35">
        <v>431</v>
      </c>
      <c r="B431" s="36" t="s">
        <v>2786</v>
      </c>
      <c r="C431" s="37">
        <v>95</v>
      </c>
      <c r="D431" s="37">
        <v>90</v>
      </c>
      <c r="E431" s="37">
        <v>95</v>
      </c>
      <c r="F431" s="37">
        <v>94</v>
      </c>
    </row>
    <row r="432" spans="1:6" ht="15.75" thickBot="1" x14ac:dyDescent="0.3">
      <c r="A432" s="35">
        <v>432</v>
      </c>
      <c r="B432" s="36" t="s">
        <v>2787</v>
      </c>
      <c r="C432" s="37">
        <v>93</v>
      </c>
      <c r="D432" s="37">
        <v>100</v>
      </c>
      <c r="E432" s="37">
        <v>89</v>
      </c>
      <c r="F432" s="37">
        <v>94</v>
      </c>
    </row>
    <row r="433" spans="1:6" ht="15.75" thickBot="1" x14ac:dyDescent="0.3">
      <c r="A433" s="35">
        <v>433</v>
      </c>
      <c r="B433" s="36" t="s">
        <v>2788</v>
      </c>
      <c r="C433" s="37">
        <v>82</v>
      </c>
      <c r="D433" s="37">
        <v>100</v>
      </c>
      <c r="E433" s="37">
        <v>99</v>
      </c>
      <c r="F433" s="37">
        <v>94</v>
      </c>
    </row>
    <row r="434" spans="1:6" ht="15.75" thickBot="1" x14ac:dyDescent="0.3">
      <c r="A434" s="35">
        <v>434</v>
      </c>
      <c r="B434" s="36" t="s">
        <v>2364</v>
      </c>
      <c r="C434" s="37">
        <v>82</v>
      </c>
      <c r="D434" s="37">
        <v>100</v>
      </c>
      <c r="E434" s="37">
        <v>98</v>
      </c>
      <c r="F434" s="37">
        <v>94</v>
      </c>
    </row>
    <row r="435" spans="1:6" ht="15.75" thickBot="1" x14ac:dyDescent="0.3">
      <c r="A435" s="35">
        <v>435</v>
      </c>
      <c r="B435" s="36" t="s">
        <v>2402</v>
      </c>
      <c r="C435" s="37">
        <v>92</v>
      </c>
      <c r="D435" s="37">
        <v>100</v>
      </c>
      <c r="E435" s="37">
        <v>91</v>
      </c>
      <c r="F435" s="37">
        <v>94</v>
      </c>
    </row>
    <row r="436" spans="1:6" ht="15.75" thickBot="1" x14ac:dyDescent="0.3">
      <c r="A436" s="35">
        <v>436</v>
      </c>
      <c r="B436" s="36" t="s">
        <v>2789</v>
      </c>
      <c r="C436" s="37">
        <v>86</v>
      </c>
      <c r="D436" s="37">
        <v>100</v>
      </c>
      <c r="E436" s="37">
        <v>96</v>
      </c>
      <c r="F436" s="37">
        <v>94</v>
      </c>
    </row>
    <row r="437" spans="1:6" ht="15.75" thickBot="1" x14ac:dyDescent="0.3">
      <c r="A437" s="35">
        <v>437</v>
      </c>
      <c r="B437" s="36" t="s">
        <v>2790</v>
      </c>
      <c r="C437" s="37">
        <v>86</v>
      </c>
      <c r="D437" s="37">
        <v>100</v>
      </c>
      <c r="E437" s="37">
        <v>96</v>
      </c>
      <c r="F437" s="37">
        <v>94</v>
      </c>
    </row>
    <row r="438" spans="1:6" ht="15.75" thickBot="1" x14ac:dyDescent="0.3">
      <c r="A438" s="35">
        <v>438</v>
      </c>
      <c r="B438" s="36" t="s">
        <v>2791</v>
      </c>
      <c r="C438" s="37">
        <v>97</v>
      </c>
      <c r="D438" s="37">
        <v>100</v>
      </c>
      <c r="E438" s="37">
        <v>87</v>
      </c>
      <c r="F438" s="37">
        <v>94</v>
      </c>
    </row>
    <row r="439" spans="1:6" ht="15.75" thickBot="1" x14ac:dyDescent="0.3">
      <c r="A439" s="35">
        <v>439</v>
      </c>
      <c r="B439" s="36" t="s">
        <v>2451</v>
      </c>
      <c r="C439" s="37">
        <v>82</v>
      </c>
      <c r="D439" s="37">
        <v>100</v>
      </c>
      <c r="E439" s="37">
        <v>98</v>
      </c>
      <c r="F439" s="37">
        <v>94</v>
      </c>
    </row>
    <row r="440" spans="1:6" ht="15.75" thickBot="1" x14ac:dyDescent="0.3">
      <c r="A440" s="35">
        <v>440</v>
      </c>
      <c r="B440" s="36" t="s">
        <v>2792</v>
      </c>
      <c r="C440" s="37">
        <v>94</v>
      </c>
      <c r="D440" s="37">
        <v>90</v>
      </c>
      <c r="E440" s="37">
        <v>98</v>
      </c>
      <c r="F440" s="37">
        <v>94</v>
      </c>
    </row>
    <row r="441" spans="1:6" ht="15.75" thickBot="1" x14ac:dyDescent="0.3">
      <c r="A441" s="35">
        <v>441</v>
      </c>
      <c r="B441" s="36" t="s">
        <v>2512</v>
      </c>
      <c r="C441" s="37">
        <v>94</v>
      </c>
      <c r="D441" s="37">
        <v>90</v>
      </c>
      <c r="E441" s="37">
        <v>97</v>
      </c>
      <c r="F441" s="37">
        <v>94</v>
      </c>
    </row>
    <row r="442" spans="1:6" ht="15.75" thickBot="1" x14ac:dyDescent="0.3">
      <c r="A442" s="35">
        <v>442</v>
      </c>
      <c r="B442" s="36" t="s">
        <v>2514</v>
      </c>
      <c r="C442" s="37">
        <v>80</v>
      </c>
      <c r="D442" s="37">
        <v>100</v>
      </c>
      <c r="E442" s="37">
        <v>100</v>
      </c>
      <c r="F442" s="37">
        <v>94</v>
      </c>
    </row>
    <row r="443" spans="1:6" ht="15.75" thickBot="1" x14ac:dyDescent="0.3">
      <c r="A443" s="35">
        <v>443</v>
      </c>
      <c r="B443" s="36" t="s">
        <v>2525</v>
      </c>
      <c r="C443" s="37">
        <v>88</v>
      </c>
      <c r="D443" s="37">
        <v>100</v>
      </c>
      <c r="E443" s="37">
        <v>94</v>
      </c>
      <c r="F443" s="37">
        <v>94</v>
      </c>
    </row>
    <row r="444" spans="1:6" ht="15.75" thickBot="1" x14ac:dyDescent="0.3">
      <c r="A444" s="35">
        <v>444</v>
      </c>
      <c r="B444" s="36" t="s">
        <v>2534</v>
      </c>
      <c r="C444" s="37">
        <v>99</v>
      </c>
      <c r="D444" s="37">
        <v>100</v>
      </c>
      <c r="E444" s="37">
        <v>85</v>
      </c>
      <c r="F444" s="37">
        <v>94</v>
      </c>
    </row>
    <row r="445" spans="1:6" ht="15.75" thickBot="1" x14ac:dyDescent="0.3">
      <c r="A445" s="35">
        <v>445</v>
      </c>
      <c r="B445" s="36" t="s">
        <v>2554</v>
      </c>
      <c r="C445" s="37">
        <v>95</v>
      </c>
      <c r="D445" s="37">
        <v>90</v>
      </c>
      <c r="E445" s="37">
        <v>96</v>
      </c>
      <c r="F445" s="37">
        <v>94</v>
      </c>
    </row>
    <row r="446" spans="1:6" ht="15.75" thickBot="1" x14ac:dyDescent="0.3">
      <c r="A446" s="35">
        <v>446</v>
      </c>
      <c r="B446" s="36" t="s">
        <v>2555</v>
      </c>
      <c r="C446" s="37">
        <v>96</v>
      </c>
      <c r="D446" s="37">
        <v>90</v>
      </c>
      <c r="E446" s="37">
        <v>95</v>
      </c>
      <c r="F446" s="37">
        <v>94</v>
      </c>
    </row>
    <row r="447" spans="1:6" ht="15.75" thickBot="1" x14ac:dyDescent="0.3">
      <c r="A447" s="35">
        <v>447</v>
      </c>
      <c r="B447" s="36" t="s">
        <v>2793</v>
      </c>
      <c r="C447" s="37">
        <v>93</v>
      </c>
      <c r="D447" s="37">
        <v>100</v>
      </c>
      <c r="E447" s="37">
        <v>90</v>
      </c>
      <c r="F447" s="37">
        <v>94</v>
      </c>
    </row>
    <row r="448" spans="1:6" ht="15.75" thickBot="1" x14ac:dyDescent="0.3">
      <c r="A448" s="35">
        <v>448</v>
      </c>
      <c r="B448" s="36" t="s">
        <v>2794</v>
      </c>
      <c r="C448" s="37">
        <v>90</v>
      </c>
      <c r="D448" s="37">
        <v>100</v>
      </c>
      <c r="E448" s="37">
        <v>93</v>
      </c>
      <c r="F448" s="37">
        <v>94</v>
      </c>
    </row>
    <row r="449" spans="1:6" ht="15.75" thickBot="1" x14ac:dyDescent="0.3">
      <c r="A449" s="35">
        <v>449</v>
      </c>
      <c r="B449" s="36" t="s">
        <v>2585</v>
      </c>
      <c r="C449" s="37">
        <v>89</v>
      </c>
      <c r="D449" s="37">
        <v>100</v>
      </c>
      <c r="E449" s="37">
        <v>93</v>
      </c>
      <c r="F449" s="37">
        <v>94</v>
      </c>
    </row>
    <row r="450" spans="1:6" ht="15.75" thickBot="1" x14ac:dyDescent="0.3">
      <c r="A450" s="35">
        <v>450</v>
      </c>
      <c r="B450" s="36" t="s">
        <v>2597</v>
      </c>
      <c r="C450" s="37">
        <v>93</v>
      </c>
      <c r="D450" s="37">
        <v>90</v>
      </c>
      <c r="E450" s="37">
        <v>98</v>
      </c>
      <c r="F450" s="37">
        <v>94</v>
      </c>
    </row>
    <row r="451" spans="1:6" ht="15.75" thickBot="1" x14ac:dyDescent="0.3">
      <c r="A451" s="35">
        <v>451</v>
      </c>
      <c r="B451" s="36" t="s">
        <v>2599</v>
      </c>
      <c r="C451" s="37">
        <v>99</v>
      </c>
      <c r="D451" s="37">
        <v>90</v>
      </c>
      <c r="E451" s="37">
        <v>93</v>
      </c>
      <c r="F451" s="37">
        <v>94</v>
      </c>
    </row>
    <row r="452" spans="1:6" ht="15.75" thickBot="1" x14ac:dyDescent="0.3">
      <c r="A452" s="35">
        <v>452</v>
      </c>
      <c r="B452" s="36" t="s">
        <v>2601</v>
      </c>
      <c r="C452" s="37">
        <v>99</v>
      </c>
      <c r="D452" s="37">
        <v>100</v>
      </c>
      <c r="E452" s="37">
        <v>86</v>
      </c>
      <c r="F452" s="37">
        <v>94</v>
      </c>
    </row>
    <row r="453" spans="1:6" ht="15.75" thickBot="1" x14ac:dyDescent="0.3">
      <c r="A453" s="35">
        <v>453</v>
      </c>
      <c r="B453" s="36" t="s">
        <v>2632</v>
      </c>
      <c r="C453" s="37">
        <v>91</v>
      </c>
      <c r="D453" s="37">
        <v>90</v>
      </c>
      <c r="E453" s="37">
        <v>100</v>
      </c>
      <c r="F453" s="37">
        <v>94</v>
      </c>
    </row>
    <row r="454" spans="1:6" ht="15.75" thickBot="1" x14ac:dyDescent="0.3">
      <c r="A454" s="35">
        <v>454</v>
      </c>
      <c r="B454" s="36" t="s">
        <v>2638</v>
      </c>
      <c r="C454" s="37">
        <v>94</v>
      </c>
      <c r="D454" s="37">
        <v>90</v>
      </c>
      <c r="E454" s="37">
        <v>97</v>
      </c>
      <c r="F454" s="37">
        <v>94</v>
      </c>
    </row>
    <row r="455" spans="1:6" ht="15.75" thickBot="1" x14ac:dyDescent="0.3">
      <c r="A455" s="35">
        <v>455</v>
      </c>
      <c r="B455" s="36" t="s">
        <v>2795</v>
      </c>
      <c r="C455" s="37">
        <v>79</v>
      </c>
      <c r="D455" s="37">
        <v>100</v>
      </c>
      <c r="E455" s="37">
        <v>100</v>
      </c>
      <c r="F455" s="37">
        <v>94</v>
      </c>
    </row>
    <row r="456" spans="1:6" ht="15.75" thickBot="1" x14ac:dyDescent="0.3">
      <c r="A456" s="35">
        <v>456</v>
      </c>
      <c r="B456" s="36" t="s">
        <v>2796</v>
      </c>
      <c r="C456" s="37">
        <v>89</v>
      </c>
      <c r="D456" s="37">
        <v>90</v>
      </c>
      <c r="E456" s="37">
        <v>100</v>
      </c>
      <c r="F456" s="37">
        <v>94</v>
      </c>
    </row>
    <row r="457" spans="1:6" ht="15.75" thickBot="1" x14ac:dyDescent="0.3">
      <c r="A457" s="35">
        <v>457</v>
      </c>
      <c r="B457" s="36" t="s">
        <v>2797</v>
      </c>
      <c r="C457" s="37">
        <v>100</v>
      </c>
      <c r="D457" s="37">
        <v>100</v>
      </c>
      <c r="E457" s="37">
        <v>86</v>
      </c>
      <c r="F457" s="37">
        <v>94</v>
      </c>
    </row>
    <row r="458" spans="1:6" ht="15.75" thickBot="1" x14ac:dyDescent="0.3">
      <c r="A458" s="35">
        <v>458</v>
      </c>
      <c r="B458" s="36" t="s">
        <v>2798</v>
      </c>
      <c r="C458" s="37">
        <v>96</v>
      </c>
      <c r="D458" s="37">
        <v>100</v>
      </c>
      <c r="E458" s="37">
        <v>88</v>
      </c>
      <c r="F458" s="37">
        <v>94</v>
      </c>
    </row>
    <row r="459" spans="1:6" ht="15.75" thickBot="1" x14ac:dyDescent="0.3">
      <c r="A459" s="35">
        <v>459</v>
      </c>
      <c r="B459" s="36" t="s">
        <v>1829</v>
      </c>
      <c r="C459" s="37">
        <v>100</v>
      </c>
      <c r="D459" s="37">
        <v>100</v>
      </c>
      <c r="E459" s="37">
        <v>82</v>
      </c>
      <c r="F459" s="37">
        <v>93</v>
      </c>
    </row>
    <row r="460" spans="1:6" ht="15.75" thickBot="1" x14ac:dyDescent="0.3">
      <c r="A460" s="35">
        <v>460</v>
      </c>
      <c r="B460" s="36" t="s">
        <v>1833</v>
      </c>
      <c r="C460" s="37">
        <v>85</v>
      </c>
      <c r="D460" s="37">
        <v>100</v>
      </c>
      <c r="E460" s="37">
        <v>93</v>
      </c>
      <c r="F460" s="37">
        <v>93</v>
      </c>
    </row>
    <row r="461" spans="1:6" ht="15.75" thickBot="1" x14ac:dyDescent="0.3">
      <c r="A461" s="35">
        <v>461</v>
      </c>
      <c r="B461" s="36" t="s">
        <v>1900</v>
      </c>
      <c r="C461" s="37">
        <v>92</v>
      </c>
      <c r="D461" s="37">
        <v>100</v>
      </c>
      <c r="E461" s="37">
        <v>89</v>
      </c>
      <c r="F461" s="37">
        <v>93</v>
      </c>
    </row>
    <row r="462" spans="1:6" ht="15.75" thickBot="1" x14ac:dyDescent="0.3">
      <c r="A462" s="35">
        <v>462</v>
      </c>
      <c r="B462" s="36" t="s">
        <v>1910</v>
      </c>
      <c r="C462" s="37">
        <v>75</v>
      </c>
      <c r="D462" s="37">
        <v>100</v>
      </c>
      <c r="E462" s="37">
        <v>100</v>
      </c>
      <c r="F462" s="37">
        <v>93</v>
      </c>
    </row>
    <row r="463" spans="1:6" ht="15.75" thickBot="1" x14ac:dyDescent="0.3">
      <c r="A463" s="35">
        <v>463</v>
      </c>
      <c r="B463" s="36" t="s">
        <v>1918</v>
      </c>
      <c r="C463" s="37">
        <v>79</v>
      </c>
      <c r="D463" s="37">
        <v>100</v>
      </c>
      <c r="E463" s="37">
        <v>99</v>
      </c>
      <c r="F463" s="37">
        <v>93</v>
      </c>
    </row>
    <row r="464" spans="1:6" ht="15.75" thickBot="1" x14ac:dyDescent="0.3">
      <c r="A464" s="35">
        <v>464</v>
      </c>
      <c r="B464" s="36" t="s">
        <v>1920</v>
      </c>
      <c r="C464" s="37">
        <v>83</v>
      </c>
      <c r="D464" s="37">
        <v>100</v>
      </c>
      <c r="E464" s="37">
        <v>96</v>
      </c>
      <c r="F464" s="37">
        <v>93</v>
      </c>
    </row>
    <row r="465" spans="1:6" ht="15.75" thickBot="1" x14ac:dyDescent="0.3">
      <c r="A465" s="35">
        <v>465</v>
      </c>
      <c r="B465" s="36" t="s">
        <v>1963</v>
      </c>
      <c r="C465" s="37">
        <v>79</v>
      </c>
      <c r="D465" s="37">
        <v>100</v>
      </c>
      <c r="E465" s="37">
        <v>99</v>
      </c>
      <c r="F465" s="37">
        <v>93</v>
      </c>
    </row>
    <row r="466" spans="1:6" ht="15.75" thickBot="1" x14ac:dyDescent="0.3">
      <c r="A466" s="35">
        <v>466</v>
      </c>
      <c r="B466" s="36" t="s">
        <v>1972</v>
      </c>
      <c r="C466" s="37">
        <v>84</v>
      </c>
      <c r="D466" s="37">
        <v>100</v>
      </c>
      <c r="E466" s="37">
        <v>95</v>
      </c>
      <c r="F466" s="37">
        <v>93</v>
      </c>
    </row>
    <row r="467" spans="1:6" ht="15.75" thickBot="1" x14ac:dyDescent="0.3">
      <c r="A467" s="35">
        <v>467</v>
      </c>
      <c r="B467" s="36" t="s">
        <v>1975</v>
      </c>
      <c r="C467" s="37">
        <v>85</v>
      </c>
      <c r="D467" s="37">
        <v>100</v>
      </c>
      <c r="E467" s="37">
        <v>94</v>
      </c>
      <c r="F467" s="37">
        <v>93</v>
      </c>
    </row>
    <row r="468" spans="1:6" ht="15.75" thickBot="1" x14ac:dyDescent="0.3">
      <c r="A468" s="35">
        <v>468</v>
      </c>
      <c r="B468" s="36" t="s">
        <v>1998</v>
      </c>
      <c r="C468" s="37">
        <v>80</v>
      </c>
      <c r="D468" s="37">
        <v>100</v>
      </c>
      <c r="E468" s="37">
        <v>98</v>
      </c>
      <c r="F468" s="37">
        <v>93</v>
      </c>
    </row>
    <row r="469" spans="1:6" ht="15.75" thickBot="1" x14ac:dyDescent="0.3">
      <c r="A469" s="35">
        <v>469</v>
      </c>
      <c r="B469" s="36" t="s">
        <v>2022</v>
      </c>
      <c r="C469" s="37">
        <v>86</v>
      </c>
      <c r="D469" s="37">
        <v>100</v>
      </c>
      <c r="E469" s="37">
        <v>92</v>
      </c>
      <c r="F469" s="37">
        <v>93</v>
      </c>
    </row>
    <row r="470" spans="1:6" ht="15.75" thickBot="1" x14ac:dyDescent="0.3">
      <c r="A470" s="35">
        <v>470</v>
      </c>
      <c r="B470" s="36" t="s">
        <v>2023</v>
      </c>
      <c r="C470" s="37">
        <v>84</v>
      </c>
      <c r="D470" s="37">
        <v>100</v>
      </c>
      <c r="E470" s="37">
        <v>94</v>
      </c>
      <c r="F470" s="37">
        <v>93</v>
      </c>
    </row>
    <row r="471" spans="1:6" ht="15.75" thickBot="1" x14ac:dyDescent="0.3">
      <c r="A471" s="35">
        <v>471</v>
      </c>
      <c r="B471" s="36" t="s">
        <v>2040</v>
      </c>
      <c r="C471" s="37">
        <v>100</v>
      </c>
      <c r="D471" s="37">
        <v>100</v>
      </c>
      <c r="E471" s="37">
        <v>83</v>
      </c>
      <c r="F471" s="37">
        <v>93</v>
      </c>
    </row>
    <row r="472" spans="1:6" ht="15.75" thickBot="1" x14ac:dyDescent="0.3">
      <c r="A472" s="35">
        <v>472</v>
      </c>
      <c r="B472" s="36" t="s">
        <v>2043</v>
      </c>
      <c r="C472" s="37">
        <v>83</v>
      </c>
      <c r="D472" s="37">
        <v>100</v>
      </c>
      <c r="E472" s="37">
        <v>94</v>
      </c>
      <c r="F472" s="37">
        <v>93</v>
      </c>
    </row>
    <row r="473" spans="1:6" ht="15.75" thickBot="1" x14ac:dyDescent="0.3">
      <c r="A473" s="35">
        <v>473</v>
      </c>
      <c r="B473" s="36" t="s">
        <v>2060</v>
      </c>
      <c r="C473" s="37">
        <v>76</v>
      </c>
      <c r="D473" s="37">
        <v>100</v>
      </c>
      <c r="E473" s="37">
        <v>100</v>
      </c>
      <c r="F473" s="37">
        <v>93</v>
      </c>
    </row>
    <row r="474" spans="1:6" ht="15.75" thickBot="1" x14ac:dyDescent="0.3">
      <c r="A474" s="35">
        <v>474</v>
      </c>
      <c r="B474" s="36" t="s">
        <v>2061</v>
      </c>
      <c r="C474" s="37">
        <v>100</v>
      </c>
      <c r="D474" s="37">
        <v>100</v>
      </c>
      <c r="E474" s="37">
        <v>83</v>
      </c>
      <c r="F474" s="37">
        <v>93</v>
      </c>
    </row>
    <row r="475" spans="1:6" ht="15.75" thickBot="1" x14ac:dyDescent="0.3">
      <c r="A475" s="35">
        <v>475</v>
      </c>
      <c r="B475" s="36" t="s">
        <v>2062</v>
      </c>
      <c r="C475" s="37">
        <v>83</v>
      </c>
      <c r="D475" s="37">
        <v>100</v>
      </c>
      <c r="E475" s="37">
        <v>95</v>
      </c>
      <c r="F475" s="37">
        <v>93</v>
      </c>
    </row>
    <row r="476" spans="1:6" ht="15.75" thickBot="1" x14ac:dyDescent="0.3">
      <c r="A476" s="35">
        <v>476</v>
      </c>
      <c r="B476" s="36" t="s">
        <v>2097</v>
      </c>
      <c r="C476" s="37">
        <v>95</v>
      </c>
      <c r="D476" s="37">
        <v>100</v>
      </c>
      <c r="E476" s="37">
        <v>85</v>
      </c>
      <c r="F476" s="37">
        <v>93</v>
      </c>
    </row>
    <row r="477" spans="1:6" ht="15.75" thickBot="1" x14ac:dyDescent="0.3">
      <c r="A477" s="35">
        <v>477</v>
      </c>
      <c r="B477" s="36" t="s">
        <v>2109</v>
      </c>
      <c r="C477" s="37">
        <v>100</v>
      </c>
      <c r="D477" s="37">
        <v>100</v>
      </c>
      <c r="E477" s="37">
        <v>82</v>
      </c>
      <c r="F477" s="37">
        <v>93</v>
      </c>
    </row>
    <row r="478" spans="1:6" ht="15.75" thickBot="1" x14ac:dyDescent="0.3">
      <c r="A478" s="35">
        <v>478</v>
      </c>
      <c r="B478" s="36" t="s">
        <v>2799</v>
      </c>
      <c r="C478" s="37">
        <v>96</v>
      </c>
      <c r="D478" s="37">
        <v>90</v>
      </c>
      <c r="E478" s="37">
        <v>93</v>
      </c>
      <c r="F478" s="37">
        <v>93</v>
      </c>
    </row>
    <row r="479" spans="1:6" ht="15.75" thickBot="1" x14ac:dyDescent="0.3">
      <c r="A479" s="35">
        <v>479</v>
      </c>
      <c r="B479" s="36" t="s">
        <v>2116</v>
      </c>
      <c r="C479" s="37">
        <v>88</v>
      </c>
      <c r="D479" s="37">
        <v>100</v>
      </c>
      <c r="E479" s="37">
        <v>92</v>
      </c>
      <c r="F479" s="37">
        <v>93</v>
      </c>
    </row>
    <row r="480" spans="1:6" ht="15.75" thickBot="1" x14ac:dyDescent="0.3">
      <c r="A480" s="35">
        <v>480</v>
      </c>
      <c r="B480" s="36" t="s">
        <v>2121</v>
      </c>
      <c r="C480" s="37">
        <v>91</v>
      </c>
      <c r="D480" s="37">
        <v>100</v>
      </c>
      <c r="E480" s="37">
        <v>88</v>
      </c>
      <c r="F480" s="37">
        <v>93</v>
      </c>
    </row>
    <row r="481" spans="1:6" ht="15.75" thickBot="1" x14ac:dyDescent="0.3">
      <c r="A481" s="35">
        <v>481</v>
      </c>
      <c r="B481" s="36" t="s">
        <v>2134</v>
      </c>
      <c r="C481" s="37">
        <v>85</v>
      </c>
      <c r="D481" s="37">
        <v>100</v>
      </c>
      <c r="E481" s="37">
        <v>93</v>
      </c>
      <c r="F481" s="37">
        <v>93</v>
      </c>
    </row>
    <row r="482" spans="1:6" ht="15.75" thickBot="1" x14ac:dyDescent="0.3">
      <c r="A482" s="35">
        <v>482</v>
      </c>
      <c r="B482" s="36" t="s">
        <v>2151</v>
      </c>
      <c r="C482" s="37">
        <v>75</v>
      </c>
      <c r="D482" s="37">
        <v>100</v>
      </c>
      <c r="E482" s="37">
        <v>100</v>
      </c>
      <c r="F482" s="37">
        <v>93</v>
      </c>
    </row>
    <row r="483" spans="1:6" ht="15.75" thickBot="1" x14ac:dyDescent="0.3">
      <c r="A483" s="35">
        <v>483</v>
      </c>
      <c r="B483" s="36" t="s">
        <v>2165</v>
      </c>
      <c r="C483" s="37">
        <v>94</v>
      </c>
      <c r="D483" s="37">
        <v>90</v>
      </c>
      <c r="E483" s="37">
        <v>95</v>
      </c>
      <c r="F483" s="37">
        <v>93</v>
      </c>
    </row>
    <row r="484" spans="1:6" ht="15.75" thickBot="1" x14ac:dyDescent="0.3">
      <c r="A484" s="35">
        <v>484</v>
      </c>
      <c r="B484" s="36" t="s">
        <v>2189</v>
      </c>
      <c r="C484" s="37">
        <v>82</v>
      </c>
      <c r="D484" s="37">
        <v>100</v>
      </c>
      <c r="E484" s="37">
        <v>95</v>
      </c>
      <c r="F484" s="37">
        <v>93</v>
      </c>
    </row>
    <row r="485" spans="1:6" ht="15.75" thickBot="1" x14ac:dyDescent="0.3">
      <c r="A485" s="35">
        <v>485</v>
      </c>
      <c r="B485" s="36" t="s">
        <v>2195</v>
      </c>
      <c r="C485" s="37">
        <v>85</v>
      </c>
      <c r="D485" s="37">
        <v>100</v>
      </c>
      <c r="E485" s="37">
        <v>93</v>
      </c>
      <c r="F485" s="37">
        <v>93</v>
      </c>
    </row>
    <row r="486" spans="1:6" ht="15.75" thickBot="1" x14ac:dyDescent="0.3">
      <c r="A486" s="35">
        <v>486</v>
      </c>
      <c r="B486" s="36" t="s">
        <v>2213</v>
      </c>
      <c r="C486" s="37">
        <v>79</v>
      </c>
      <c r="D486" s="37">
        <v>100</v>
      </c>
      <c r="E486" s="37">
        <v>97</v>
      </c>
      <c r="F486" s="37">
        <v>93</v>
      </c>
    </row>
    <row r="487" spans="1:6" ht="15.75" thickBot="1" x14ac:dyDescent="0.3">
      <c r="A487" s="35">
        <v>487</v>
      </c>
      <c r="B487" s="36" t="s">
        <v>2800</v>
      </c>
      <c r="C487" s="37">
        <v>94</v>
      </c>
      <c r="D487" s="37">
        <v>100</v>
      </c>
      <c r="E487" s="37">
        <v>88</v>
      </c>
      <c r="F487" s="37">
        <v>93</v>
      </c>
    </row>
    <row r="488" spans="1:6" ht="15.75" thickBot="1" x14ac:dyDescent="0.3">
      <c r="A488" s="35">
        <v>488</v>
      </c>
      <c r="B488" s="36" t="s">
        <v>2801</v>
      </c>
      <c r="C488" s="37">
        <v>93</v>
      </c>
      <c r="D488" s="37">
        <v>90</v>
      </c>
      <c r="E488" s="37">
        <v>96</v>
      </c>
      <c r="F488" s="37">
        <v>93</v>
      </c>
    </row>
    <row r="489" spans="1:6" ht="15.75" thickBot="1" x14ac:dyDescent="0.3">
      <c r="A489" s="35">
        <v>489</v>
      </c>
      <c r="B489" s="36" t="s">
        <v>2802</v>
      </c>
      <c r="C489" s="37">
        <v>86</v>
      </c>
      <c r="D489" s="37">
        <v>90</v>
      </c>
      <c r="E489" s="37">
        <v>100</v>
      </c>
      <c r="F489" s="37">
        <v>93</v>
      </c>
    </row>
    <row r="490" spans="1:6" ht="15.75" thickBot="1" x14ac:dyDescent="0.3">
      <c r="A490" s="35">
        <v>490</v>
      </c>
      <c r="B490" s="36" t="s">
        <v>2803</v>
      </c>
      <c r="C490" s="37">
        <v>95</v>
      </c>
      <c r="D490" s="37">
        <v>100</v>
      </c>
      <c r="E490" s="37">
        <v>86</v>
      </c>
      <c r="F490" s="37">
        <v>93</v>
      </c>
    </row>
    <row r="491" spans="1:6" ht="15.75" thickBot="1" x14ac:dyDescent="0.3">
      <c r="A491" s="35">
        <v>491</v>
      </c>
      <c r="B491" s="36" t="s">
        <v>2804</v>
      </c>
      <c r="C491" s="37">
        <v>100</v>
      </c>
      <c r="D491" s="37">
        <v>90</v>
      </c>
      <c r="E491" s="37">
        <v>91</v>
      </c>
      <c r="F491" s="37">
        <v>93</v>
      </c>
    </row>
    <row r="492" spans="1:6" ht="15.75" thickBot="1" x14ac:dyDescent="0.3">
      <c r="A492" s="35">
        <v>492</v>
      </c>
      <c r="B492" s="36" t="s">
        <v>2805</v>
      </c>
      <c r="C492" s="37">
        <v>79</v>
      </c>
      <c r="D492" s="37">
        <v>100</v>
      </c>
      <c r="E492" s="37">
        <v>99</v>
      </c>
      <c r="F492" s="37">
        <v>93</v>
      </c>
    </row>
    <row r="493" spans="1:6" ht="15.75" thickBot="1" x14ac:dyDescent="0.3">
      <c r="A493" s="35">
        <v>493</v>
      </c>
      <c r="B493" s="36" t="s">
        <v>2412</v>
      </c>
      <c r="C493" s="37">
        <v>100</v>
      </c>
      <c r="D493" s="37">
        <v>100</v>
      </c>
      <c r="E493" s="37">
        <v>83</v>
      </c>
      <c r="F493" s="37">
        <v>93</v>
      </c>
    </row>
    <row r="494" spans="1:6" ht="15.75" thickBot="1" x14ac:dyDescent="0.3">
      <c r="A494" s="35">
        <v>494</v>
      </c>
      <c r="B494" s="36" t="s">
        <v>2806</v>
      </c>
      <c r="C494" s="37">
        <v>96</v>
      </c>
      <c r="D494" s="37">
        <v>100</v>
      </c>
      <c r="E494" s="37">
        <v>85</v>
      </c>
      <c r="F494" s="37">
        <v>93</v>
      </c>
    </row>
    <row r="495" spans="1:6" ht="15.75" thickBot="1" x14ac:dyDescent="0.3">
      <c r="A495" s="35">
        <v>495</v>
      </c>
      <c r="B495" s="36" t="s">
        <v>2469</v>
      </c>
      <c r="C495" s="37">
        <v>99</v>
      </c>
      <c r="D495" s="37">
        <v>100</v>
      </c>
      <c r="E495" s="37">
        <v>83</v>
      </c>
      <c r="F495" s="37">
        <v>93</v>
      </c>
    </row>
    <row r="496" spans="1:6" ht="15.75" thickBot="1" x14ac:dyDescent="0.3">
      <c r="A496" s="35">
        <v>496</v>
      </c>
      <c r="B496" s="36" t="s">
        <v>2473</v>
      </c>
      <c r="C496" s="37">
        <v>99</v>
      </c>
      <c r="D496" s="37">
        <v>100</v>
      </c>
      <c r="E496" s="37">
        <v>83</v>
      </c>
      <c r="F496" s="37">
        <v>93</v>
      </c>
    </row>
    <row r="497" spans="1:6" ht="15.75" thickBot="1" x14ac:dyDescent="0.3">
      <c r="A497" s="35">
        <v>497</v>
      </c>
      <c r="B497" s="36" t="s">
        <v>2496</v>
      </c>
      <c r="C497" s="37">
        <v>91</v>
      </c>
      <c r="D497" s="37">
        <v>100</v>
      </c>
      <c r="E497" s="37">
        <v>88</v>
      </c>
      <c r="F497" s="37">
        <v>93</v>
      </c>
    </row>
    <row r="498" spans="1:6" ht="15.75" thickBot="1" x14ac:dyDescent="0.3">
      <c r="A498" s="35">
        <v>498</v>
      </c>
      <c r="B498" s="36" t="s">
        <v>2537</v>
      </c>
      <c r="C498" s="37">
        <v>78</v>
      </c>
      <c r="D498" s="37">
        <v>100</v>
      </c>
      <c r="E498" s="37">
        <v>98</v>
      </c>
      <c r="F498" s="37">
        <v>93</v>
      </c>
    </row>
    <row r="499" spans="1:6" ht="15.75" thickBot="1" x14ac:dyDescent="0.3">
      <c r="A499" s="35">
        <v>499</v>
      </c>
      <c r="B499" s="36" t="s">
        <v>2807</v>
      </c>
      <c r="C499" s="37">
        <v>92</v>
      </c>
      <c r="D499" s="37">
        <v>100</v>
      </c>
      <c r="E499" s="37">
        <v>88</v>
      </c>
      <c r="F499" s="37">
        <v>93</v>
      </c>
    </row>
    <row r="500" spans="1:6" ht="15.75" thickBot="1" x14ac:dyDescent="0.3">
      <c r="A500" s="35">
        <v>500</v>
      </c>
      <c r="B500" s="36" t="s">
        <v>2602</v>
      </c>
      <c r="C500" s="37">
        <v>88</v>
      </c>
      <c r="D500" s="37">
        <v>90</v>
      </c>
      <c r="E500" s="37">
        <v>100</v>
      </c>
      <c r="F500" s="37">
        <v>93</v>
      </c>
    </row>
    <row r="501" spans="1:6" ht="15.75" thickBot="1" x14ac:dyDescent="0.3">
      <c r="A501" s="35">
        <v>501</v>
      </c>
      <c r="B501" s="36" t="s">
        <v>2634</v>
      </c>
      <c r="C501" s="37">
        <v>80</v>
      </c>
      <c r="D501" s="37">
        <v>100</v>
      </c>
      <c r="E501" s="37">
        <v>98</v>
      </c>
      <c r="F501" s="37">
        <v>93</v>
      </c>
    </row>
    <row r="502" spans="1:6" ht="15.75" thickBot="1" x14ac:dyDescent="0.3">
      <c r="A502" s="35">
        <v>502</v>
      </c>
      <c r="B502" s="36" t="s">
        <v>2641</v>
      </c>
      <c r="C502" s="37">
        <v>93</v>
      </c>
      <c r="D502" s="37">
        <v>90</v>
      </c>
      <c r="E502" s="37">
        <v>96</v>
      </c>
      <c r="F502" s="37">
        <v>93</v>
      </c>
    </row>
    <row r="503" spans="1:6" ht="15.75" thickBot="1" x14ac:dyDescent="0.3">
      <c r="A503" s="35">
        <v>503</v>
      </c>
      <c r="B503" s="36" t="s">
        <v>2643</v>
      </c>
      <c r="C503" s="37">
        <v>82</v>
      </c>
      <c r="D503" s="37">
        <v>100</v>
      </c>
      <c r="E503" s="37">
        <v>97</v>
      </c>
      <c r="F503" s="37">
        <v>93</v>
      </c>
    </row>
    <row r="504" spans="1:6" ht="15.75" thickBot="1" x14ac:dyDescent="0.3">
      <c r="A504" s="35">
        <v>504</v>
      </c>
      <c r="B504" s="36" t="s">
        <v>1852</v>
      </c>
      <c r="C504" s="37">
        <v>90</v>
      </c>
      <c r="D504" s="37">
        <v>100</v>
      </c>
      <c r="E504" s="37">
        <v>87</v>
      </c>
      <c r="F504" s="37">
        <v>92</v>
      </c>
    </row>
    <row r="505" spans="1:6" ht="15.75" thickBot="1" x14ac:dyDescent="0.3">
      <c r="A505" s="35">
        <v>505</v>
      </c>
      <c r="B505" s="36" t="s">
        <v>1873</v>
      </c>
      <c r="C505" s="37">
        <v>91</v>
      </c>
      <c r="D505" s="37">
        <v>100</v>
      </c>
      <c r="E505" s="37">
        <v>86</v>
      </c>
      <c r="F505" s="37">
        <v>92</v>
      </c>
    </row>
    <row r="506" spans="1:6" ht="15.75" thickBot="1" x14ac:dyDescent="0.3">
      <c r="A506" s="35">
        <v>506</v>
      </c>
      <c r="B506" s="36" t="s">
        <v>1874</v>
      </c>
      <c r="C506" s="37">
        <v>83</v>
      </c>
      <c r="D506" s="37">
        <v>100</v>
      </c>
      <c r="E506" s="37">
        <v>92</v>
      </c>
      <c r="F506" s="37">
        <v>92</v>
      </c>
    </row>
    <row r="507" spans="1:6" ht="15.75" thickBot="1" x14ac:dyDescent="0.3">
      <c r="A507" s="35">
        <v>507</v>
      </c>
      <c r="B507" s="36" t="s">
        <v>1878</v>
      </c>
      <c r="C507" s="37">
        <v>90</v>
      </c>
      <c r="D507" s="37">
        <v>90</v>
      </c>
      <c r="E507" s="37">
        <v>96</v>
      </c>
      <c r="F507" s="37">
        <v>92</v>
      </c>
    </row>
    <row r="508" spans="1:6" ht="15.75" thickBot="1" x14ac:dyDescent="0.3">
      <c r="A508" s="35">
        <v>508</v>
      </c>
      <c r="B508" s="36" t="s">
        <v>1912</v>
      </c>
      <c r="C508" s="37">
        <v>73</v>
      </c>
      <c r="D508" s="37">
        <v>100</v>
      </c>
      <c r="E508" s="37">
        <v>100</v>
      </c>
      <c r="F508" s="37">
        <v>92</v>
      </c>
    </row>
    <row r="509" spans="1:6" ht="15.75" thickBot="1" x14ac:dyDescent="0.3">
      <c r="A509" s="35">
        <v>509</v>
      </c>
      <c r="B509" s="36" t="s">
        <v>1914</v>
      </c>
      <c r="C509" s="37">
        <v>94</v>
      </c>
      <c r="D509" s="37">
        <v>100</v>
      </c>
      <c r="E509" s="37">
        <v>84</v>
      </c>
      <c r="F509" s="37">
        <v>92</v>
      </c>
    </row>
    <row r="510" spans="1:6" ht="15.75" thickBot="1" x14ac:dyDescent="0.3">
      <c r="A510" s="35">
        <v>510</v>
      </c>
      <c r="B510" s="36" t="s">
        <v>1938</v>
      </c>
      <c r="C510" s="37">
        <v>77</v>
      </c>
      <c r="D510" s="37">
        <v>100</v>
      </c>
      <c r="E510" s="37">
        <v>98</v>
      </c>
      <c r="F510" s="37">
        <v>92</v>
      </c>
    </row>
    <row r="511" spans="1:6" ht="15.75" thickBot="1" x14ac:dyDescent="0.3">
      <c r="A511" s="35">
        <v>511</v>
      </c>
      <c r="B511" s="36" t="s">
        <v>1964</v>
      </c>
      <c r="C511" s="37">
        <v>89</v>
      </c>
      <c r="D511" s="37">
        <v>100</v>
      </c>
      <c r="E511" s="37">
        <v>89</v>
      </c>
      <c r="F511" s="37">
        <v>92</v>
      </c>
    </row>
    <row r="512" spans="1:6" ht="15.75" thickBot="1" x14ac:dyDescent="0.3">
      <c r="A512" s="35">
        <v>512</v>
      </c>
      <c r="B512" s="36" t="s">
        <v>2018</v>
      </c>
      <c r="C512" s="37">
        <v>95</v>
      </c>
      <c r="D512" s="37">
        <v>90</v>
      </c>
      <c r="E512" s="37">
        <v>92</v>
      </c>
      <c r="F512" s="37">
        <v>92</v>
      </c>
    </row>
    <row r="513" spans="1:6" ht="15.75" thickBot="1" x14ac:dyDescent="0.3">
      <c r="A513" s="35">
        <v>513</v>
      </c>
      <c r="B513" s="36" t="s">
        <v>2038</v>
      </c>
      <c r="C513" s="37">
        <v>93</v>
      </c>
      <c r="D513" s="37">
        <v>100</v>
      </c>
      <c r="E513" s="37">
        <v>86</v>
      </c>
      <c r="F513" s="37">
        <v>92</v>
      </c>
    </row>
    <row r="514" spans="1:6" ht="15.75" thickBot="1" x14ac:dyDescent="0.3">
      <c r="A514" s="35">
        <v>514</v>
      </c>
      <c r="B514" s="36" t="s">
        <v>2046</v>
      </c>
      <c r="C514" s="37">
        <v>79</v>
      </c>
      <c r="D514" s="37">
        <v>100</v>
      </c>
      <c r="E514" s="37">
        <v>96</v>
      </c>
      <c r="F514" s="37">
        <v>92</v>
      </c>
    </row>
    <row r="515" spans="1:6" ht="15.75" thickBot="1" x14ac:dyDescent="0.3">
      <c r="A515" s="35">
        <v>515</v>
      </c>
      <c r="B515" s="36" t="s">
        <v>2077</v>
      </c>
      <c r="C515" s="37">
        <v>85</v>
      </c>
      <c r="D515" s="37">
        <v>100</v>
      </c>
      <c r="E515" s="37">
        <v>90</v>
      </c>
      <c r="F515" s="37">
        <v>92</v>
      </c>
    </row>
    <row r="516" spans="1:6" ht="15.75" thickBot="1" x14ac:dyDescent="0.3">
      <c r="A516" s="35">
        <v>516</v>
      </c>
      <c r="B516" s="36" t="s">
        <v>2096</v>
      </c>
      <c r="C516" s="37">
        <v>86</v>
      </c>
      <c r="D516" s="37">
        <v>100</v>
      </c>
      <c r="E516" s="37">
        <v>90</v>
      </c>
      <c r="F516" s="37">
        <v>92</v>
      </c>
    </row>
    <row r="517" spans="1:6" ht="15.75" thickBot="1" x14ac:dyDescent="0.3">
      <c r="A517" s="35">
        <v>517</v>
      </c>
      <c r="B517" s="36" t="s">
        <v>2110</v>
      </c>
      <c r="C517" s="37">
        <v>83</v>
      </c>
      <c r="D517" s="37">
        <v>90</v>
      </c>
      <c r="E517" s="37">
        <v>100</v>
      </c>
      <c r="F517" s="37">
        <v>92</v>
      </c>
    </row>
    <row r="518" spans="1:6" ht="15.75" thickBot="1" x14ac:dyDescent="0.3">
      <c r="A518" s="35">
        <v>518</v>
      </c>
      <c r="B518" s="36" t="s">
        <v>2808</v>
      </c>
      <c r="C518" s="37">
        <v>83</v>
      </c>
      <c r="D518" s="37">
        <v>90</v>
      </c>
      <c r="E518" s="37">
        <v>100</v>
      </c>
      <c r="F518" s="37">
        <v>92</v>
      </c>
    </row>
    <row r="519" spans="1:6" ht="15.75" thickBot="1" x14ac:dyDescent="0.3">
      <c r="A519" s="35">
        <v>519</v>
      </c>
      <c r="B519" s="36" t="s">
        <v>2131</v>
      </c>
      <c r="C519" s="37">
        <v>100</v>
      </c>
      <c r="D519" s="37">
        <v>100</v>
      </c>
      <c r="E519" s="37">
        <v>80</v>
      </c>
      <c r="F519" s="37">
        <v>92</v>
      </c>
    </row>
    <row r="520" spans="1:6" ht="15.75" thickBot="1" x14ac:dyDescent="0.3">
      <c r="A520" s="35">
        <v>520</v>
      </c>
      <c r="B520" s="36" t="s">
        <v>2183</v>
      </c>
      <c r="C520" s="37">
        <v>77</v>
      </c>
      <c r="D520" s="37">
        <v>100</v>
      </c>
      <c r="E520" s="37">
        <v>97</v>
      </c>
      <c r="F520" s="37">
        <v>92</v>
      </c>
    </row>
    <row r="521" spans="1:6" ht="15.75" thickBot="1" x14ac:dyDescent="0.3">
      <c r="A521" s="35">
        <v>521</v>
      </c>
      <c r="B521" s="36" t="s">
        <v>2193</v>
      </c>
      <c r="C521" s="37">
        <v>96</v>
      </c>
      <c r="D521" s="37">
        <v>100</v>
      </c>
      <c r="E521" s="37">
        <v>82</v>
      </c>
      <c r="F521" s="37">
        <v>92</v>
      </c>
    </row>
    <row r="522" spans="1:6" ht="15.75" thickBot="1" x14ac:dyDescent="0.3">
      <c r="A522" s="35">
        <v>522</v>
      </c>
      <c r="B522" s="36" t="s">
        <v>2214</v>
      </c>
      <c r="C522" s="37">
        <v>88</v>
      </c>
      <c r="D522" s="37">
        <v>100</v>
      </c>
      <c r="E522" s="37">
        <v>89</v>
      </c>
      <c r="F522" s="37">
        <v>92</v>
      </c>
    </row>
    <row r="523" spans="1:6" ht="15.75" thickBot="1" x14ac:dyDescent="0.3">
      <c r="A523" s="35">
        <v>523</v>
      </c>
      <c r="B523" s="36" t="s">
        <v>2809</v>
      </c>
      <c r="C523" s="37">
        <v>99</v>
      </c>
      <c r="D523" s="37">
        <v>90</v>
      </c>
      <c r="E523" s="37">
        <v>88</v>
      </c>
      <c r="F523" s="37">
        <v>92</v>
      </c>
    </row>
    <row r="524" spans="1:6" ht="15.75" thickBot="1" x14ac:dyDescent="0.3">
      <c r="A524" s="35">
        <v>524</v>
      </c>
      <c r="B524" s="36" t="s">
        <v>2810</v>
      </c>
      <c r="C524" s="37">
        <v>91</v>
      </c>
      <c r="D524" s="37">
        <v>90</v>
      </c>
      <c r="E524" s="37">
        <v>93</v>
      </c>
      <c r="F524" s="37">
        <v>92</v>
      </c>
    </row>
    <row r="525" spans="1:6" ht="15.75" thickBot="1" x14ac:dyDescent="0.3">
      <c r="A525" s="35">
        <v>525</v>
      </c>
      <c r="B525" s="36" t="s">
        <v>2811</v>
      </c>
      <c r="C525" s="37">
        <v>84</v>
      </c>
      <c r="D525" s="37">
        <v>100</v>
      </c>
      <c r="E525" s="37">
        <v>92</v>
      </c>
      <c r="F525" s="37">
        <v>92</v>
      </c>
    </row>
    <row r="526" spans="1:6" ht="15.75" thickBot="1" x14ac:dyDescent="0.3">
      <c r="A526" s="35">
        <v>526</v>
      </c>
      <c r="B526" s="36" t="s">
        <v>2812</v>
      </c>
      <c r="C526" s="37">
        <v>80</v>
      </c>
      <c r="D526" s="37">
        <v>100</v>
      </c>
      <c r="E526" s="37">
        <v>96</v>
      </c>
      <c r="F526" s="37">
        <v>92</v>
      </c>
    </row>
    <row r="527" spans="1:6" ht="15.75" thickBot="1" x14ac:dyDescent="0.3">
      <c r="A527" s="35">
        <v>527</v>
      </c>
      <c r="B527" s="36" t="s">
        <v>2813</v>
      </c>
      <c r="C527" s="37">
        <v>85</v>
      </c>
      <c r="D527" s="37">
        <v>90</v>
      </c>
      <c r="E527" s="37">
        <v>99</v>
      </c>
      <c r="F527" s="37">
        <v>92</v>
      </c>
    </row>
    <row r="528" spans="1:6" ht="15.75" thickBot="1" x14ac:dyDescent="0.3">
      <c r="A528" s="35">
        <v>528</v>
      </c>
      <c r="B528" s="36" t="s">
        <v>2814</v>
      </c>
      <c r="C528" s="37">
        <v>81</v>
      </c>
      <c r="D528" s="37">
        <v>100</v>
      </c>
      <c r="E528" s="37">
        <v>95</v>
      </c>
      <c r="F528" s="37">
        <v>92</v>
      </c>
    </row>
    <row r="529" spans="1:6" ht="15.75" thickBot="1" x14ac:dyDescent="0.3">
      <c r="A529" s="35">
        <v>529</v>
      </c>
      <c r="B529" s="36" t="s">
        <v>2375</v>
      </c>
      <c r="C529" s="37">
        <v>89</v>
      </c>
      <c r="D529" s="37">
        <v>100</v>
      </c>
      <c r="E529" s="37">
        <v>88</v>
      </c>
      <c r="F529" s="37">
        <v>92</v>
      </c>
    </row>
    <row r="530" spans="1:6" ht="15.75" thickBot="1" x14ac:dyDescent="0.3">
      <c r="A530" s="35">
        <v>530</v>
      </c>
      <c r="B530" s="36" t="s">
        <v>2417</v>
      </c>
      <c r="C530" s="37">
        <v>83</v>
      </c>
      <c r="D530" s="37">
        <v>90</v>
      </c>
      <c r="E530" s="37">
        <v>99</v>
      </c>
      <c r="F530" s="37">
        <v>92</v>
      </c>
    </row>
    <row r="531" spans="1:6" ht="15.75" thickBot="1" x14ac:dyDescent="0.3">
      <c r="A531" s="35">
        <v>531</v>
      </c>
      <c r="B531" s="36" t="s">
        <v>2418</v>
      </c>
      <c r="C531" s="37">
        <v>82</v>
      </c>
      <c r="D531" s="37">
        <v>90</v>
      </c>
      <c r="E531" s="37">
        <v>100</v>
      </c>
      <c r="F531" s="37">
        <v>92</v>
      </c>
    </row>
    <row r="532" spans="1:6" ht="15.75" thickBot="1" x14ac:dyDescent="0.3">
      <c r="A532" s="35">
        <v>532</v>
      </c>
      <c r="B532" s="36" t="s">
        <v>2419</v>
      </c>
      <c r="C532" s="37">
        <v>88</v>
      </c>
      <c r="D532" s="37">
        <v>100</v>
      </c>
      <c r="E532" s="37">
        <v>90</v>
      </c>
      <c r="F532" s="37">
        <v>92</v>
      </c>
    </row>
    <row r="533" spans="1:6" ht="15.75" thickBot="1" x14ac:dyDescent="0.3">
      <c r="A533" s="35">
        <v>533</v>
      </c>
      <c r="B533" s="36" t="s">
        <v>2815</v>
      </c>
      <c r="C533" s="37">
        <v>84</v>
      </c>
      <c r="D533" s="37">
        <v>100</v>
      </c>
      <c r="E533" s="37">
        <v>92</v>
      </c>
      <c r="F533" s="37">
        <v>92</v>
      </c>
    </row>
    <row r="534" spans="1:6" ht="15.75" thickBot="1" x14ac:dyDescent="0.3">
      <c r="A534" s="35">
        <v>534</v>
      </c>
      <c r="B534" s="36" t="s">
        <v>2492</v>
      </c>
      <c r="C534" s="37">
        <v>76</v>
      </c>
      <c r="D534" s="37">
        <v>100</v>
      </c>
      <c r="E534" s="37">
        <v>97</v>
      </c>
      <c r="F534" s="37">
        <v>92</v>
      </c>
    </row>
    <row r="535" spans="1:6" ht="15.75" thickBot="1" x14ac:dyDescent="0.3">
      <c r="A535" s="35">
        <v>535</v>
      </c>
      <c r="B535" s="36" t="s">
        <v>2508</v>
      </c>
      <c r="C535" s="37">
        <v>94</v>
      </c>
      <c r="D535" s="37">
        <v>90</v>
      </c>
      <c r="E535" s="37">
        <v>93</v>
      </c>
      <c r="F535" s="37">
        <v>92</v>
      </c>
    </row>
    <row r="536" spans="1:6" ht="15.75" thickBot="1" x14ac:dyDescent="0.3">
      <c r="A536" s="35">
        <v>536</v>
      </c>
      <c r="B536" s="36" t="s">
        <v>2546</v>
      </c>
      <c r="C536" s="37">
        <v>100</v>
      </c>
      <c r="D536" s="37">
        <v>90</v>
      </c>
      <c r="E536" s="37">
        <v>88</v>
      </c>
      <c r="F536" s="37">
        <v>92</v>
      </c>
    </row>
    <row r="537" spans="1:6" ht="15.75" thickBot="1" x14ac:dyDescent="0.3">
      <c r="A537" s="35">
        <v>537</v>
      </c>
      <c r="B537" s="36" t="s">
        <v>2550</v>
      </c>
      <c r="C537" s="37">
        <v>91</v>
      </c>
      <c r="D537" s="37">
        <v>90</v>
      </c>
      <c r="E537" s="37">
        <v>94</v>
      </c>
      <c r="F537" s="37">
        <v>92</v>
      </c>
    </row>
    <row r="538" spans="1:6" ht="15.75" thickBot="1" x14ac:dyDescent="0.3">
      <c r="A538" s="35">
        <v>538</v>
      </c>
      <c r="B538" s="36" t="s">
        <v>2816</v>
      </c>
      <c r="C538" s="37">
        <v>73</v>
      </c>
      <c r="D538" s="37">
        <v>100</v>
      </c>
      <c r="E538" s="37">
        <v>100</v>
      </c>
      <c r="F538" s="37">
        <v>92</v>
      </c>
    </row>
    <row r="539" spans="1:6" ht="15.75" thickBot="1" x14ac:dyDescent="0.3">
      <c r="A539" s="35">
        <v>539</v>
      </c>
      <c r="B539" s="36" t="s">
        <v>2624</v>
      </c>
      <c r="C539" s="37">
        <v>86</v>
      </c>
      <c r="D539" s="37">
        <v>90</v>
      </c>
      <c r="E539" s="37">
        <v>97</v>
      </c>
      <c r="F539" s="37">
        <v>92</v>
      </c>
    </row>
    <row r="540" spans="1:6" ht="15.75" thickBot="1" x14ac:dyDescent="0.3">
      <c r="A540" s="35">
        <v>540</v>
      </c>
      <c r="B540" s="36" t="s">
        <v>2633</v>
      </c>
      <c r="C540" s="37">
        <v>88</v>
      </c>
      <c r="D540" s="37">
        <v>100</v>
      </c>
      <c r="E540" s="37">
        <v>90</v>
      </c>
      <c r="F540" s="37">
        <v>92</v>
      </c>
    </row>
    <row r="541" spans="1:6" ht="15.75" thickBot="1" x14ac:dyDescent="0.3">
      <c r="A541" s="35">
        <v>541</v>
      </c>
      <c r="B541" s="36" t="s">
        <v>1832</v>
      </c>
      <c r="C541" s="37">
        <v>100</v>
      </c>
      <c r="D541" s="37">
        <v>100</v>
      </c>
      <c r="E541" s="37">
        <v>78</v>
      </c>
      <c r="F541" s="37">
        <v>91</v>
      </c>
    </row>
    <row r="542" spans="1:6" ht="15.75" thickBot="1" x14ac:dyDescent="0.3">
      <c r="A542" s="35">
        <v>542</v>
      </c>
      <c r="B542" s="36" t="s">
        <v>1899</v>
      </c>
      <c r="C542" s="37">
        <v>87</v>
      </c>
      <c r="D542" s="37">
        <v>100</v>
      </c>
      <c r="E542" s="37">
        <v>87</v>
      </c>
      <c r="F542" s="37">
        <v>91</v>
      </c>
    </row>
    <row r="543" spans="1:6" ht="15.75" thickBot="1" x14ac:dyDescent="0.3">
      <c r="A543" s="35">
        <v>543</v>
      </c>
      <c r="B543" s="36" t="s">
        <v>1939</v>
      </c>
      <c r="C543" s="37">
        <v>71</v>
      </c>
      <c r="D543" s="37">
        <v>100</v>
      </c>
      <c r="E543" s="37">
        <v>99</v>
      </c>
      <c r="F543" s="37">
        <v>91</v>
      </c>
    </row>
    <row r="544" spans="1:6" ht="15.75" thickBot="1" x14ac:dyDescent="0.3">
      <c r="A544" s="35">
        <v>544</v>
      </c>
      <c r="B544" s="36" t="s">
        <v>1946</v>
      </c>
      <c r="C544" s="37">
        <v>84</v>
      </c>
      <c r="D544" s="37">
        <v>100</v>
      </c>
      <c r="E544" s="37">
        <v>90</v>
      </c>
      <c r="F544" s="37">
        <v>91</v>
      </c>
    </row>
    <row r="545" spans="1:6" ht="15.75" thickBot="1" x14ac:dyDescent="0.3">
      <c r="A545" s="35">
        <v>545</v>
      </c>
      <c r="B545" s="36" t="s">
        <v>1954</v>
      </c>
      <c r="C545" s="37">
        <v>80</v>
      </c>
      <c r="D545" s="37">
        <v>100</v>
      </c>
      <c r="E545" s="37">
        <v>93</v>
      </c>
      <c r="F545" s="37">
        <v>91</v>
      </c>
    </row>
    <row r="546" spans="1:6" ht="15.75" thickBot="1" x14ac:dyDescent="0.3">
      <c r="A546" s="35">
        <v>546</v>
      </c>
      <c r="B546" s="36" t="s">
        <v>1967</v>
      </c>
      <c r="C546" s="37">
        <v>93</v>
      </c>
      <c r="D546" s="37">
        <v>100</v>
      </c>
      <c r="E546" s="37">
        <v>83</v>
      </c>
      <c r="F546" s="37">
        <v>91</v>
      </c>
    </row>
    <row r="547" spans="1:6" ht="15.75" thickBot="1" x14ac:dyDescent="0.3">
      <c r="A547" s="35">
        <v>547</v>
      </c>
      <c r="B547" s="36" t="s">
        <v>1968</v>
      </c>
      <c r="C547" s="37">
        <v>90</v>
      </c>
      <c r="D547" s="37">
        <v>90</v>
      </c>
      <c r="E547" s="37">
        <v>92</v>
      </c>
      <c r="F547" s="37">
        <v>91</v>
      </c>
    </row>
    <row r="548" spans="1:6" ht="15.75" thickBot="1" x14ac:dyDescent="0.3">
      <c r="A548" s="35">
        <v>548</v>
      </c>
      <c r="B548" s="36" t="s">
        <v>1978</v>
      </c>
      <c r="C548" s="37">
        <v>71</v>
      </c>
      <c r="D548" s="37">
        <v>100</v>
      </c>
      <c r="E548" s="37">
        <v>100</v>
      </c>
      <c r="F548" s="37">
        <v>91</v>
      </c>
    </row>
    <row r="549" spans="1:6" ht="15.75" thickBot="1" x14ac:dyDescent="0.3">
      <c r="A549" s="35">
        <v>549</v>
      </c>
      <c r="B549" s="38" t="s">
        <v>2017</v>
      </c>
      <c r="C549" s="37">
        <v>94</v>
      </c>
      <c r="D549" s="37">
        <v>100</v>
      </c>
      <c r="E549" s="37">
        <v>83</v>
      </c>
      <c r="F549" s="37">
        <v>91</v>
      </c>
    </row>
    <row r="550" spans="1:6" ht="15.75" thickBot="1" x14ac:dyDescent="0.3">
      <c r="A550" s="35">
        <v>550</v>
      </c>
      <c r="B550" s="36" t="s">
        <v>2026</v>
      </c>
      <c r="C550" s="37">
        <v>84</v>
      </c>
      <c r="D550" s="37">
        <v>90</v>
      </c>
      <c r="E550" s="37">
        <v>96</v>
      </c>
      <c r="F550" s="37">
        <v>91</v>
      </c>
    </row>
    <row r="551" spans="1:6" ht="15.75" thickBot="1" x14ac:dyDescent="0.3">
      <c r="A551" s="35">
        <v>551</v>
      </c>
      <c r="B551" s="36" t="s">
        <v>2041</v>
      </c>
      <c r="C551" s="37">
        <v>100</v>
      </c>
      <c r="D551" s="37">
        <v>100</v>
      </c>
      <c r="E551" s="37">
        <v>78</v>
      </c>
      <c r="F551" s="37">
        <v>91</v>
      </c>
    </row>
    <row r="552" spans="1:6" ht="15.75" thickBot="1" x14ac:dyDescent="0.3">
      <c r="A552" s="35">
        <v>552</v>
      </c>
      <c r="B552" s="36" t="s">
        <v>2063</v>
      </c>
      <c r="C552" s="37">
        <v>84</v>
      </c>
      <c r="D552" s="37">
        <v>90</v>
      </c>
      <c r="E552" s="37">
        <v>98</v>
      </c>
      <c r="F552" s="37">
        <v>91</v>
      </c>
    </row>
    <row r="553" spans="1:6" ht="15.75" thickBot="1" x14ac:dyDescent="0.3">
      <c r="A553" s="35">
        <v>553</v>
      </c>
      <c r="B553" s="36" t="s">
        <v>2084</v>
      </c>
      <c r="C553" s="37">
        <v>99</v>
      </c>
      <c r="D553" s="37">
        <v>100</v>
      </c>
      <c r="E553" s="37">
        <v>78</v>
      </c>
      <c r="F553" s="37">
        <v>91</v>
      </c>
    </row>
    <row r="554" spans="1:6" ht="15.75" thickBot="1" x14ac:dyDescent="0.3">
      <c r="A554" s="35">
        <v>554</v>
      </c>
      <c r="B554" s="36" t="s">
        <v>2175</v>
      </c>
      <c r="C554" s="37">
        <v>81</v>
      </c>
      <c r="D554" s="37">
        <v>90</v>
      </c>
      <c r="E554" s="37">
        <v>98</v>
      </c>
      <c r="F554" s="37">
        <v>91</v>
      </c>
    </row>
    <row r="555" spans="1:6" ht="15.75" thickBot="1" x14ac:dyDescent="0.3">
      <c r="A555" s="35">
        <v>555</v>
      </c>
      <c r="B555" s="36" t="s">
        <v>2181</v>
      </c>
      <c r="C555" s="37">
        <v>82</v>
      </c>
      <c r="D555" s="37">
        <v>100</v>
      </c>
      <c r="E555" s="37">
        <v>92</v>
      </c>
      <c r="F555" s="37">
        <v>91</v>
      </c>
    </row>
    <row r="556" spans="1:6" ht="15.75" thickBot="1" x14ac:dyDescent="0.3">
      <c r="A556" s="35">
        <v>556</v>
      </c>
      <c r="B556" s="36" t="s">
        <v>2185</v>
      </c>
      <c r="C556" s="37">
        <v>80</v>
      </c>
      <c r="D556" s="37">
        <v>90</v>
      </c>
      <c r="E556" s="37">
        <v>100</v>
      </c>
      <c r="F556" s="37">
        <v>91</v>
      </c>
    </row>
    <row r="557" spans="1:6" ht="15.75" thickBot="1" x14ac:dyDescent="0.3">
      <c r="A557" s="35">
        <v>557</v>
      </c>
      <c r="B557" s="36" t="s">
        <v>2817</v>
      </c>
      <c r="C557" s="37">
        <v>99</v>
      </c>
      <c r="D557" s="37">
        <v>100</v>
      </c>
      <c r="E557" s="37">
        <v>79</v>
      </c>
      <c r="F557" s="37">
        <v>91</v>
      </c>
    </row>
    <row r="558" spans="1:6" ht="15.75" thickBot="1" x14ac:dyDescent="0.3">
      <c r="A558" s="35">
        <v>558</v>
      </c>
      <c r="B558" s="36" t="s">
        <v>2818</v>
      </c>
      <c r="C558" s="37">
        <v>95</v>
      </c>
      <c r="D558" s="37">
        <v>100</v>
      </c>
      <c r="E558" s="37">
        <v>81</v>
      </c>
      <c r="F558" s="37">
        <v>91</v>
      </c>
    </row>
    <row r="559" spans="1:6" ht="15.75" thickBot="1" x14ac:dyDescent="0.3">
      <c r="A559" s="35">
        <v>559</v>
      </c>
      <c r="B559" s="36" t="s">
        <v>2819</v>
      </c>
      <c r="C559" s="37">
        <v>85</v>
      </c>
      <c r="D559" s="37">
        <v>90</v>
      </c>
      <c r="E559" s="37">
        <v>95</v>
      </c>
      <c r="F559" s="37">
        <v>91</v>
      </c>
    </row>
    <row r="560" spans="1:6" ht="15.75" thickBot="1" x14ac:dyDescent="0.3">
      <c r="A560" s="35">
        <v>560</v>
      </c>
      <c r="B560" s="36" t="s">
        <v>2380</v>
      </c>
      <c r="C560" s="37">
        <v>89</v>
      </c>
      <c r="D560" s="37">
        <v>90</v>
      </c>
      <c r="E560" s="37">
        <v>94</v>
      </c>
      <c r="F560" s="37">
        <v>91</v>
      </c>
    </row>
    <row r="561" spans="1:6" ht="15.75" thickBot="1" x14ac:dyDescent="0.3">
      <c r="A561" s="35">
        <v>561</v>
      </c>
      <c r="B561" s="36" t="s">
        <v>2400</v>
      </c>
      <c r="C561" s="37">
        <v>70</v>
      </c>
      <c r="D561" s="37">
        <v>100</v>
      </c>
      <c r="E561" s="37">
        <v>100</v>
      </c>
      <c r="F561" s="37">
        <v>91</v>
      </c>
    </row>
    <row r="562" spans="1:6" ht="15.75" thickBot="1" x14ac:dyDescent="0.3">
      <c r="A562" s="35">
        <v>562</v>
      </c>
      <c r="B562" s="36" t="s">
        <v>2416</v>
      </c>
      <c r="C562" s="37">
        <v>90</v>
      </c>
      <c r="D562" s="37">
        <v>90</v>
      </c>
      <c r="E562" s="37">
        <v>93</v>
      </c>
      <c r="F562" s="37">
        <v>91</v>
      </c>
    </row>
    <row r="563" spans="1:6" ht="15.75" thickBot="1" x14ac:dyDescent="0.3">
      <c r="A563" s="35">
        <v>563</v>
      </c>
      <c r="B563" s="36" t="s">
        <v>2820</v>
      </c>
      <c r="C563" s="37">
        <v>96</v>
      </c>
      <c r="D563" s="37">
        <v>90</v>
      </c>
      <c r="E563" s="37">
        <v>89</v>
      </c>
      <c r="F563" s="37">
        <v>91</v>
      </c>
    </row>
    <row r="564" spans="1:6" ht="15.75" thickBot="1" x14ac:dyDescent="0.3">
      <c r="A564" s="35">
        <v>564</v>
      </c>
      <c r="B564" s="36" t="s">
        <v>2821</v>
      </c>
      <c r="C564" s="37">
        <v>87</v>
      </c>
      <c r="D564" s="37">
        <v>100</v>
      </c>
      <c r="E564" s="37">
        <v>86</v>
      </c>
      <c r="F564" s="37">
        <v>91</v>
      </c>
    </row>
    <row r="565" spans="1:6" ht="15.75" thickBot="1" x14ac:dyDescent="0.3">
      <c r="A565" s="35">
        <v>565</v>
      </c>
      <c r="B565" s="36" t="s">
        <v>2505</v>
      </c>
      <c r="C565" s="37">
        <v>86</v>
      </c>
      <c r="D565" s="37">
        <v>100</v>
      </c>
      <c r="E565" s="37">
        <v>87</v>
      </c>
      <c r="F565" s="37">
        <v>91</v>
      </c>
    </row>
    <row r="566" spans="1:6" ht="15.75" thickBot="1" x14ac:dyDescent="0.3">
      <c r="A566" s="35">
        <v>566</v>
      </c>
      <c r="B566" s="36" t="s">
        <v>2506</v>
      </c>
      <c r="C566" s="37">
        <v>83</v>
      </c>
      <c r="D566" s="37">
        <v>100</v>
      </c>
      <c r="E566" s="37">
        <v>91</v>
      </c>
      <c r="F566" s="37">
        <v>91</v>
      </c>
    </row>
    <row r="567" spans="1:6" ht="15.75" thickBot="1" x14ac:dyDescent="0.3">
      <c r="A567" s="35">
        <v>567</v>
      </c>
      <c r="B567" s="36" t="s">
        <v>2618</v>
      </c>
      <c r="C567" s="37">
        <v>70</v>
      </c>
      <c r="D567" s="37">
        <v>100</v>
      </c>
      <c r="E567" s="37">
        <v>100</v>
      </c>
      <c r="F567" s="37">
        <v>91</v>
      </c>
    </row>
    <row r="568" spans="1:6" ht="15.75" thickBot="1" x14ac:dyDescent="0.3">
      <c r="A568" s="35">
        <v>568</v>
      </c>
      <c r="B568" s="36" t="s">
        <v>2635</v>
      </c>
      <c r="C568" s="37">
        <v>94</v>
      </c>
      <c r="D568" s="37">
        <v>90</v>
      </c>
      <c r="E568" s="37">
        <v>90</v>
      </c>
      <c r="F568" s="37">
        <v>91</v>
      </c>
    </row>
    <row r="569" spans="1:6" ht="15.75" thickBot="1" x14ac:dyDescent="0.3">
      <c r="A569" s="35">
        <v>569</v>
      </c>
      <c r="B569" s="36" t="s">
        <v>2639</v>
      </c>
      <c r="C569" s="37">
        <v>79</v>
      </c>
      <c r="D569" s="37">
        <v>90</v>
      </c>
      <c r="E569" s="37">
        <v>100</v>
      </c>
      <c r="F569" s="37">
        <v>91</v>
      </c>
    </row>
    <row r="570" spans="1:6" ht="15.75" thickBot="1" x14ac:dyDescent="0.3">
      <c r="A570" s="35">
        <v>570</v>
      </c>
      <c r="B570" s="36" t="s">
        <v>2822</v>
      </c>
      <c r="C570" s="37">
        <v>86</v>
      </c>
      <c r="D570" s="37">
        <v>100</v>
      </c>
      <c r="E570" s="37">
        <v>88</v>
      </c>
      <c r="F570" s="37">
        <v>91</v>
      </c>
    </row>
    <row r="571" spans="1:6" ht="15.75" thickBot="1" x14ac:dyDescent="0.3">
      <c r="A571" s="35">
        <v>571</v>
      </c>
      <c r="B571" s="36" t="s">
        <v>2823</v>
      </c>
      <c r="C571" s="37">
        <v>86</v>
      </c>
      <c r="D571" s="37">
        <v>90</v>
      </c>
      <c r="E571" s="37">
        <v>96</v>
      </c>
      <c r="F571" s="37">
        <v>91</v>
      </c>
    </row>
    <row r="572" spans="1:6" ht="15.75" thickBot="1" x14ac:dyDescent="0.3">
      <c r="A572" s="35">
        <v>572</v>
      </c>
      <c r="B572" s="36" t="s">
        <v>1838</v>
      </c>
      <c r="C572" s="37">
        <v>81</v>
      </c>
      <c r="D572" s="37">
        <v>100</v>
      </c>
      <c r="E572" s="37">
        <v>88</v>
      </c>
      <c r="F572" s="37">
        <v>90</v>
      </c>
    </row>
    <row r="573" spans="1:6" ht="15.75" thickBot="1" x14ac:dyDescent="0.3">
      <c r="A573" s="35">
        <v>573</v>
      </c>
      <c r="B573" s="36" t="s">
        <v>1883</v>
      </c>
      <c r="C573" s="37">
        <v>69</v>
      </c>
      <c r="D573" s="37">
        <v>100</v>
      </c>
      <c r="E573" s="37">
        <v>98</v>
      </c>
      <c r="F573" s="37">
        <v>90</v>
      </c>
    </row>
    <row r="574" spans="1:6" ht="15.75" thickBot="1" x14ac:dyDescent="0.3">
      <c r="A574" s="35">
        <v>574</v>
      </c>
      <c r="B574" s="36" t="s">
        <v>1886</v>
      </c>
      <c r="C574" s="37">
        <v>70</v>
      </c>
      <c r="D574" s="37">
        <v>100</v>
      </c>
      <c r="E574" s="37">
        <v>97</v>
      </c>
      <c r="F574" s="37">
        <v>90</v>
      </c>
    </row>
    <row r="575" spans="1:6" ht="15.75" thickBot="1" x14ac:dyDescent="0.3">
      <c r="A575" s="35">
        <v>575</v>
      </c>
      <c r="B575" s="36" t="s">
        <v>1940</v>
      </c>
      <c r="C575" s="37">
        <v>89</v>
      </c>
      <c r="D575" s="37">
        <v>100</v>
      </c>
      <c r="E575" s="37">
        <v>84</v>
      </c>
      <c r="F575" s="37">
        <v>90</v>
      </c>
    </row>
    <row r="576" spans="1:6" ht="15.75" thickBot="1" x14ac:dyDescent="0.3">
      <c r="A576" s="35">
        <v>576</v>
      </c>
      <c r="B576" s="36" t="s">
        <v>1956</v>
      </c>
      <c r="C576" s="37">
        <v>99</v>
      </c>
      <c r="D576" s="37">
        <v>90</v>
      </c>
      <c r="E576" s="37">
        <v>84</v>
      </c>
      <c r="F576" s="37">
        <v>90</v>
      </c>
    </row>
    <row r="577" spans="1:6" ht="15.75" thickBot="1" x14ac:dyDescent="0.3">
      <c r="A577" s="35">
        <v>577</v>
      </c>
      <c r="B577" s="36" t="s">
        <v>1962</v>
      </c>
      <c r="C577" s="37">
        <v>89</v>
      </c>
      <c r="D577" s="37">
        <v>100</v>
      </c>
      <c r="E577" s="37">
        <v>84</v>
      </c>
      <c r="F577" s="37">
        <v>90</v>
      </c>
    </row>
    <row r="578" spans="1:6" ht="15.75" thickBot="1" x14ac:dyDescent="0.3">
      <c r="A578" s="35">
        <v>578</v>
      </c>
      <c r="B578" s="36" t="s">
        <v>1979</v>
      </c>
      <c r="C578" s="37">
        <v>79</v>
      </c>
      <c r="D578" s="37">
        <v>90</v>
      </c>
      <c r="E578" s="37">
        <v>97</v>
      </c>
      <c r="F578" s="37">
        <v>90</v>
      </c>
    </row>
    <row r="579" spans="1:6" ht="15.75" thickBot="1" x14ac:dyDescent="0.3">
      <c r="A579" s="35">
        <v>579</v>
      </c>
      <c r="B579" s="36" t="s">
        <v>2036</v>
      </c>
      <c r="C579" s="37">
        <v>95</v>
      </c>
      <c r="D579" s="37">
        <v>100</v>
      </c>
      <c r="E579" s="37">
        <v>78</v>
      </c>
      <c r="F579" s="37">
        <v>90</v>
      </c>
    </row>
    <row r="580" spans="1:6" ht="15.75" thickBot="1" x14ac:dyDescent="0.3">
      <c r="A580" s="35">
        <v>580</v>
      </c>
      <c r="B580" s="36" t="s">
        <v>2083</v>
      </c>
      <c r="C580" s="37">
        <v>69</v>
      </c>
      <c r="D580" s="37">
        <v>100</v>
      </c>
      <c r="E580" s="37">
        <v>98</v>
      </c>
      <c r="F580" s="37">
        <v>90</v>
      </c>
    </row>
    <row r="581" spans="1:6" ht="15.75" thickBot="1" x14ac:dyDescent="0.3">
      <c r="A581" s="35">
        <v>581</v>
      </c>
      <c r="B581" s="36" t="s">
        <v>2093</v>
      </c>
      <c r="C581" s="37">
        <v>72</v>
      </c>
      <c r="D581" s="37">
        <v>100</v>
      </c>
      <c r="E581" s="37">
        <v>97</v>
      </c>
      <c r="F581" s="37">
        <v>90</v>
      </c>
    </row>
    <row r="582" spans="1:6" ht="15.75" thickBot="1" x14ac:dyDescent="0.3">
      <c r="A582" s="35">
        <v>582</v>
      </c>
      <c r="B582" s="36" t="s">
        <v>2106</v>
      </c>
      <c r="C582" s="37">
        <v>90</v>
      </c>
      <c r="D582" s="37">
        <v>90</v>
      </c>
      <c r="E582" s="37">
        <v>91</v>
      </c>
      <c r="F582" s="37">
        <v>90</v>
      </c>
    </row>
    <row r="583" spans="1:6" ht="15.75" thickBot="1" x14ac:dyDescent="0.3">
      <c r="A583" s="35">
        <v>583</v>
      </c>
      <c r="B583" s="36" t="s">
        <v>2135</v>
      </c>
      <c r="C583" s="37">
        <v>68</v>
      </c>
      <c r="D583" s="37">
        <v>100</v>
      </c>
      <c r="E583" s="37">
        <v>100</v>
      </c>
      <c r="F583" s="37">
        <v>90</v>
      </c>
    </row>
    <row r="584" spans="1:6" ht="15.75" thickBot="1" x14ac:dyDescent="0.3">
      <c r="A584" s="35">
        <v>584</v>
      </c>
      <c r="B584" s="36" t="s">
        <v>2148</v>
      </c>
      <c r="C584" s="37">
        <v>74</v>
      </c>
      <c r="D584" s="37">
        <v>100</v>
      </c>
      <c r="E584" s="37">
        <v>95</v>
      </c>
      <c r="F584" s="37">
        <v>90</v>
      </c>
    </row>
    <row r="585" spans="1:6" ht="15.75" thickBot="1" x14ac:dyDescent="0.3">
      <c r="A585" s="35">
        <v>585</v>
      </c>
      <c r="B585" s="36" t="s">
        <v>2206</v>
      </c>
      <c r="C585" s="37">
        <v>80</v>
      </c>
      <c r="D585" s="37">
        <v>100</v>
      </c>
      <c r="E585" s="37">
        <v>90</v>
      </c>
      <c r="F585" s="37">
        <v>90</v>
      </c>
    </row>
    <row r="586" spans="1:6" ht="15.75" thickBot="1" x14ac:dyDescent="0.3">
      <c r="A586" s="35">
        <v>586</v>
      </c>
      <c r="B586" s="36" t="s">
        <v>2824</v>
      </c>
      <c r="C586" s="37">
        <v>90</v>
      </c>
      <c r="D586" s="37">
        <v>90</v>
      </c>
      <c r="E586" s="37">
        <v>90</v>
      </c>
      <c r="F586" s="37">
        <v>90</v>
      </c>
    </row>
    <row r="587" spans="1:6" ht="15.75" thickBot="1" x14ac:dyDescent="0.3">
      <c r="A587" s="35">
        <v>587</v>
      </c>
      <c r="B587" s="36" t="s">
        <v>2825</v>
      </c>
      <c r="C587" s="37">
        <v>97</v>
      </c>
      <c r="D587" s="37">
        <v>100</v>
      </c>
      <c r="E587" s="37">
        <v>76</v>
      </c>
      <c r="F587" s="37">
        <v>90</v>
      </c>
    </row>
    <row r="588" spans="1:6" ht="15.75" thickBot="1" x14ac:dyDescent="0.3">
      <c r="A588" s="35">
        <v>588</v>
      </c>
      <c r="B588" s="36" t="s">
        <v>2826</v>
      </c>
      <c r="C588" s="37">
        <v>69</v>
      </c>
      <c r="D588" s="37">
        <v>100</v>
      </c>
      <c r="E588" s="37">
        <v>97</v>
      </c>
      <c r="F588" s="37">
        <v>90</v>
      </c>
    </row>
    <row r="589" spans="1:6" ht="15.75" thickBot="1" x14ac:dyDescent="0.3">
      <c r="A589" s="35">
        <v>589</v>
      </c>
      <c r="B589" s="36" t="s">
        <v>2827</v>
      </c>
      <c r="C589" s="37">
        <v>68</v>
      </c>
      <c r="D589" s="37">
        <v>100</v>
      </c>
      <c r="E589" s="37">
        <v>100</v>
      </c>
      <c r="F589" s="37">
        <v>90</v>
      </c>
    </row>
    <row r="590" spans="1:6" ht="15.75" thickBot="1" x14ac:dyDescent="0.3">
      <c r="A590" s="35">
        <v>590</v>
      </c>
      <c r="B590" s="36" t="s">
        <v>2828</v>
      </c>
      <c r="C590" s="37">
        <v>74</v>
      </c>
      <c r="D590" s="37">
        <v>100</v>
      </c>
      <c r="E590" s="37">
        <v>94</v>
      </c>
      <c r="F590" s="37">
        <v>90</v>
      </c>
    </row>
    <row r="591" spans="1:6" ht="15.75" thickBot="1" x14ac:dyDescent="0.3">
      <c r="A591" s="35">
        <v>591</v>
      </c>
      <c r="B591" s="36" t="s">
        <v>2829</v>
      </c>
      <c r="C591" s="37">
        <v>80</v>
      </c>
      <c r="D591" s="37">
        <v>100</v>
      </c>
      <c r="E591" s="37">
        <v>90</v>
      </c>
      <c r="F591" s="37">
        <v>90</v>
      </c>
    </row>
    <row r="592" spans="1:6" ht="15.75" thickBot="1" x14ac:dyDescent="0.3">
      <c r="A592" s="35">
        <v>592</v>
      </c>
      <c r="B592" s="36" t="s">
        <v>2830</v>
      </c>
      <c r="C592" s="37">
        <v>89</v>
      </c>
      <c r="D592" s="37">
        <v>100</v>
      </c>
      <c r="E592" s="37">
        <v>82</v>
      </c>
      <c r="F592" s="37">
        <v>90</v>
      </c>
    </row>
    <row r="593" spans="1:6" ht="15.75" thickBot="1" x14ac:dyDescent="0.3">
      <c r="A593" s="35">
        <v>593</v>
      </c>
      <c r="B593" s="36" t="s">
        <v>2831</v>
      </c>
      <c r="C593" s="37">
        <v>78</v>
      </c>
      <c r="D593" s="37">
        <v>90</v>
      </c>
      <c r="E593" s="37">
        <v>98</v>
      </c>
      <c r="F593" s="37">
        <v>90</v>
      </c>
    </row>
    <row r="594" spans="1:6" ht="15.75" thickBot="1" x14ac:dyDescent="0.3">
      <c r="A594" s="35">
        <v>594</v>
      </c>
      <c r="B594" s="36" t="s">
        <v>2832</v>
      </c>
      <c r="C594" s="37">
        <v>68</v>
      </c>
      <c r="D594" s="37">
        <v>100</v>
      </c>
      <c r="E594" s="37">
        <v>98</v>
      </c>
      <c r="F594" s="37">
        <v>90</v>
      </c>
    </row>
    <row r="595" spans="1:6" ht="15.75" thickBot="1" x14ac:dyDescent="0.3">
      <c r="A595" s="35">
        <v>595</v>
      </c>
      <c r="B595" s="36" t="s">
        <v>2381</v>
      </c>
      <c r="C595" s="37">
        <v>97</v>
      </c>
      <c r="D595" s="37">
        <v>90</v>
      </c>
      <c r="E595" s="37">
        <v>84</v>
      </c>
      <c r="F595" s="37">
        <v>90</v>
      </c>
    </row>
    <row r="596" spans="1:6" ht="15.75" thickBot="1" x14ac:dyDescent="0.3">
      <c r="A596" s="35">
        <v>596</v>
      </c>
      <c r="B596" s="36" t="s">
        <v>2395</v>
      </c>
      <c r="C596" s="37">
        <v>73</v>
      </c>
      <c r="D596" s="37">
        <v>100</v>
      </c>
      <c r="E596" s="37">
        <v>96</v>
      </c>
      <c r="F596" s="37">
        <v>90</v>
      </c>
    </row>
    <row r="597" spans="1:6" ht="15.75" thickBot="1" x14ac:dyDescent="0.3">
      <c r="A597" s="35">
        <v>597</v>
      </c>
      <c r="B597" s="36" t="s">
        <v>2833</v>
      </c>
      <c r="C597" s="37">
        <v>77</v>
      </c>
      <c r="D597" s="37">
        <v>100</v>
      </c>
      <c r="E597" s="37">
        <v>91</v>
      </c>
      <c r="F597" s="37">
        <v>90</v>
      </c>
    </row>
    <row r="598" spans="1:6" ht="15.75" thickBot="1" x14ac:dyDescent="0.3">
      <c r="A598" s="35">
        <v>598</v>
      </c>
      <c r="B598" s="36" t="s">
        <v>2461</v>
      </c>
      <c r="C598" s="37">
        <v>77</v>
      </c>
      <c r="D598" s="37">
        <v>90</v>
      </c>
      <c r="E598" s="37">
        <v>99</v>
      </c>
      <c r="F598" s="37">
        <v>90</v>
      </c>
    </row>
    <row r="599" spans="1:6" ht="15.75" thickBot="1" x14ac:dyDescent="0.3">
      <c r="A599" s="35">
        <v>599</v>
      </c>
      <c r="B599" s="36" t="s">
        <v>2834</v>
      </c>
      <c r="C599" s="37">
        <v>100</v>
      </c>
      <c r="D599" s="37">
        <v>100</v>
      </c>
      <c r="E599" s="37">
        <v>76</v>
      </c>
      <c r="F599" s="37">
        <v>90</v>
      </c>
    </row>
    <row r="600" spans="1:6" ht="15.75" thickBot="1" x14ac:dyDescent="0.3">
      <c r="A600" s="35">
        <v>600</v>
      </c>
      <c r="B600" s="36" t="s">
        <v>2507</v>
      </c>
      <c r="C600" s="37">
        <v>99</v>
      </c>
      <c r="D600" s="37">
        <v>90</v>
      </c>
      <c r="E600" s="37">
        <v>82</v>
      </c>
      <c r="F600" s="37">
        <v>90</v>
      </c>
    </row>
    <row r="601" spans="1:6" ht="15.75" thickBot="1" x14ac:dyDescent="0.3">
      <c r="A601" s="35">
        <v>601</v>
      </c>
      <c r="B601" s="36" t="s">
        <v>2511</v>
      </c>
      <c r="C601" s="37">
        <v>82</v>
      </c>
      <c r="D601" s="37">
        <v>90</v>
      </c>
      <c r="E601" s="37">
        <v>97</v>
      </c>
      <c r="F601" s="37">
        <v>90</v>
      </c>
    </row>
    <row r="602" spans="1:6" ht="15.75" thickBot="1" x14ac:dyDescent="0.3">
      <c r="A602" s="35">
        <v>602</v>
      </c>
      <c r="B602" s="36" t="s">
        <v>2835</v>
      </c>
      <c r="C602" s="37">
        <v>75</v>
      </c>
      <c r="D602" s="37">
        <v>100</v>
      </c>
      <c r="E602" s="37">
        <v>93</v>
      </c>
      <c r="F602" s="37">
        <v>90</v>
      </c>
    </row>
    <row r="603" spans="1:6" ht="15.75" thickBot="1" x14ac:dyDescent="0.3">
      <c r="A603" s="35">
        <v>603</v>
      </c>
      <c r="B603" s="36" t="s">
        <v>2836</v>
      </c>
      <c r="C603" s="37">
        <v>72</v>
      </c>
      <c r="D603" s="37">
        <v>100</v>
      </c>
      <c r="E603" s="37">
        <v>97</v>
      </c>
      <c r="F603" s="37">
        <v>90</v>
      </c>
    </row>
    <row r="604" spans="1:6" ht="15.75" thickBot="1" x14ac:dyDescent="0.3">
      <c r="A604" s="35">
        <v>604</v>
      </c>
      <c r="B604" s="36" t="s">
        <v>2591</v>
      </c>
      <c r="C604" s="37">
        <v>97</v>
      </c>
      <c r="D604" s="37">
        <v>100</v>
      </c>
      <c r="E604" s="37">
        <v>78</v>
      </c>
      <c r="F604" s="37">
        <v>90</v>
      </c>
    </row>
    <row r="605" spans="1:6" ht="15.75" thickBot="1" x14ac:dyDescent="0.3">
      <c r="A605" s="35">
        <v>605</v>
      </c>
      <c r="B605" s="36" t="s">
        <v>2603</v>
      </c>
      <c r="C605" s="37">
        <v>75</v>
      </c>
      <c r="D605" s="37">
        <v>90</v>
      </c>
      <c r="E605" s="37">
        <v>100</v>
      </c>
      <c r="F605" s="37">
        <v>90</v>
      </c>
    </row>
    <row r="606" spans="1:6" ht="15.75" thickBot="1" x14ac:dyDescent="0.3">
      <c r="A606" s="35">
        <v>606</v>
      </c>
      <c r="B606" s="36" t="s">
        <v>1856</v>
      </c>
      <c r="C606" s="37">
        <v>67</v>
      </c>
      <c r="D606" s="37">
        <v>100</v>
      </c>
      <c r="E606" s="37">
        <v>96</v>
      </c>
      <c r="F606" s="37">
        <v>89</v>
      </c>
    </row>
    <row r="607" spans="1:6" ht="15.75" thickBot="1" x14ac:dyDescent="0.3">
      <c r="A607" s="35">
        <v>607</v>
      </c>
      <c r="B607" s="36" t="s">
        <v>1945</v>
      </c>
      <c r="C607" s="37">
        <v>94</v>
      </c>
      <c r="D607" s="37">
        <v>100</v>
      </c>
      <c r="E607" s="37">
        <v>78</v>
      </c>
      <c r="F607" s="37">
        <v>89</v>
      </c>
    </row>
    <row r="608" spans="1:6" ht="15.75" thickBot="1" x14ac:dyDescent="0.3">
      <c r="A608" s="35">
        <v>608</v>
      </c>
      <c r="B608" s="36" t="s">
        <v>2128</v>
      </c>
      <c r="C608" s="37">
        <v>67</v>
      </c>
      <c r="D608" s="37">
        <v>100</v>
      </c>
      <c r="E608" s="37">
        <v>96</v>
      </c>
      <c r="F608" s="37">
        <v>89</v>
      </c>
    </row>
    <row r="609" spans="1:6" ht="15.75" thickBot="1" x14ac:dyDescent="0.3">
      <c r="A609" s="35">
        <v>609</v>
      </c>
      <c r="B609" s="36" t="s">
        <v>2179</v>
      </c>
      <c r="C609" s="37">
        <v>89</v>
      </c>
      <c r="D609" s="37">
        <v>90</v>
      </c>
      <c r="E609" s="37">
        <v>89</v>
      </c>
      <c r="F609" s="37">
        <v>89</v>
      </c>
    </row>
    <row r="610" spans="1:6" ht="15.75" thickBot="1" x14ac:dyDescent="0.3">
      <c r="A610" s="35">
        <v>610</v>
      </c>
      <c r="B610" s="36" t="s">
        <v>2182</v>
      </c>
      <c r="C610" s="37">
        <v>70</v>
      </c>
      <c r="D610" s="37">
        <v>100</v>
      </c>
      <c r="E610" s="37">
        <v>94</v>
      </c>
      <c r="F610" s="37">
        <v>89</v>
      </c>
    </row>
    <row r="611" spans="1:6" ht="15.75" thickBot="1" x14ac:dyDescent="0.3">
      <c r="A611" s="35">
        <v>611</v>
      </c>
      <c r="B611" s="36" t="s">
        <v>2199</v>
      </c>
      <c r="C611" s="37">
        <v>67</v>
      </c>
      <c r="D611" s="37">
        <v>100</v>
      </c>
      <c r="E611" s="37">
        <v>96</v>
      </c>
      <c r="F611" s="37">
        <v>89</v>
      </c>
    </row>
    <row r="612" spans="1:6" ht="15.75" thickBot="1" x14ac:dyDescent="0.3">
      <c r="A612" s="35">
        <v>612</v>
      </c>
      <c r="B612" s="36" t="s">
        <v>2837</v>
      </c>
      <c r="C612" s="37">
        <v>66</v>
      </c>
      <c r="D612" s="37">
        <v>100</v>
      </c>
      <c r="E612" s="37">
        <v>99</v>
      </c>
      <c r="F612" s="37">
        <v>89</v>
      </c>
    </row>
    <row r="613" spans="1:6" ht="15.75" thickBot="1" x14ac:dyDescent="0.3">
      <c r="A613" s="35">
        <v>613</v>
      </c>
      <c r="B613" s="36" t="s">
        <v>2838</v>
      </c>
      <c r="C613" s="37">
        <v>78</v>
      </c>
      <c r="D613" s="37">
        <v>90</v>
      </c>
      <c r="E613" s="37">
        <v>97</v>
      </c>
      <c r="F613" s="37">
        <v>89</v>
      </c>
    </row>
    <row r="614" spans="1:6" ht="15.75" thickBot="1" x14ac:dyDescent="0.3">
      <c r="A614" s="35">
        <v>614</v>
      </c>
      <c r="B614" s="36" t="s">
        <v>2839</v>
      </c>
      <c r="C614" s="37">
        <v>64</v>
      </c>
      <c r="D614" s="37">
        <v>100</v>
      </c>
      <c r="E614" s="37">
        <v>99</v>
      </c>
      <c r="F614" s="37">
        <v>89</v>
      </c>
    </row>
    <row r="615" spans="1:6" ht="15.75" thickBot="1" x14ac:dyDescent="0.3">
      <c r="A615" s="35">
        <v>615</v>
      </c>
      <c r="B615" s="36" t="s">
        <v>2840</v>
      </c>
      <c r="C615" s="37">
        <v>62</v>
      </c>
      <c r="D615" s="37">
        <v>100</v>
      </c>
      <c r="E615" s="37">
        <v>100</v>
      </c>
      <c r="F615" s="37">
        <v>89</v>
      </c>
    </row>
    <row r="616" spans="1:6" ht="15.75" thickBot="1" x14ac:dyDescent="0.3">
      <c r="A616" s="35">
        <v>616</v>
      </c>
      <c r="B616" s="36" t="s">
        <v>2389</v>
      </c>
      <c r="C616" s="37">
        <v>85</v>
      </c>
      <c r="D616" s="37">
        <v>100</v>
      </c>
      <c r="E616" s="37">
        <v>83</v>
      </c>
      <c r="F616" s="37">
        <v>89</v>
      </c>
    </row>
    <row r="617" spans="1:6" ht="15.75" thickBot="1" x14ac:dyDescent="0.3">
      <c r="A617" s="35">
        <v>617</v>
      </c>
      <c r="B617" s="36" t="s">
        <v>2459</v>
      </c>
      <c r="C617" s="37">
        <v>81</v>
      </c>
      <c r="D617" s="37">
        <v>90</v>
      </c>
      <c r="E617" s="37">
        <v>93</v>
      </c>
      <c r="F617" s="37">
        <v>89</v>
      </c>
    </row>
    <row r="618" spans="1:6" ht="15.75" thickBot="1" x14ac:dyDescent="0.3">
      <c r="A618" s="35">
        <v>618</v>
      </c>
      <c r="B618" s="36" t="s">
        <v>2841</v>
      </c>
      <c r="C618" s="37">
        <v>89</v>
      </c>
      <c r="D618" s="37">
        <v>100</v>
      </c>
      <c r="E618" s="37">
        <v>81</v>
      </c>
      <c r="F618" s="37">
        <v>89</v>
      </c>
    </row>
    <row r="619" spans="1:6" ht="15.75" thickBot="1" x14ac:dyDescent="0.3">
      <c r="A619" s="35">
        <v>619</v>
      </c>
      <c r="B619" s="36" t="s">
        <v>2556</v>
      </c>
      <c r="C619" s="37">
        <v>99</v>
      </c>
      <c r="D619" s="37">
        <v>90</v>
      </c>
      <c r="E619" s="37">
        <v>81</v>
      </c>
      <c r="F619" s="37">
        <v>89</v>
      </c>
    </row>
    <row r="620" spans="1:6" ht="15.75" thickBot="1" x14ac:dyDescent="0.3">
      <c r="A620" s="35">
        <v>620</v>
      </c>
      <c r="B620" s="36" t="s">
        <v>2598</v>
      </c>
      <c r="C620" s="37">
        <v>70</v>
      </c>
      <c r="D620" s="37">
        <v>100</v>
      </c>
      <c r="E620" s="37">
        <v>96</v>
      </c>
      <c r="F620" s="37">
        <v>89</v>
      </c>
    </row>
    <row r="621" spans="1:6" ht="15.75" thickBot="1" x14ac:dyDescent="0.3">
      <c r="A621" s="35">
        <v>621</v>
      </c>
      <c r="B621" s="36" t="s">
        <v>2615</v>
      </c>
      <c r="C621" s="37">
        <v>76</v>
      </c>
      <c r="D621" s="37">
        <v>90</v>
      </c>
      <c r="E621" s="37">
        <v>98</v>
      </c>
      <c r="F621" s="37">
        <v>89</v>
      </c>
    </row>
    <row r="622" spans="1:6" ht="15.75" thickBot="1" x14ac:dyDescent="0.3">
      <c r="A622" s="35">
        <v>622</v>
      </c>
      <c r="B622" s="36" t="s">
        <v>2629</v>
      </c>
      <c r="C622" s="37">
        <v>71</v>
      </c>
      <c r="D622" s="37">
        <v>100</v>
      </c>
      <c r="E622" s="37">
        <v>94</v>
      </c>
      <c r="F622" s="37">
        <v>89</v>
      </c>
    </row>
    <row r="623" spans="1:6" ht="15.75" thickBot="1" x14ac:dyDescent="0.3">
      <c r="A623" s="35">
        <v>623</v>
      </c>
      <c r="B623" s="36" t="s">
        <v>2636</v>
      </c>
      <c r="C623" s="37">
        <v>78</v>
      </c>
      <c r="D623" s="37">
        <v>90</v>
      </c>
      <c r="E623" s="37">
        <v>96</v>
      </c>
      <c r="F623" s="37">
        <v>89</v>
      </c>
    </row>
    <row r="624" spans="1:6" ht="15.75" thickBot="1" x14ac:dyDescent="0.3">
      <c r="A624" s="35">
        <v>624</v>
      </c>
      <c r="B624" s="36" t="s">
        <v>2842</v>
      </c>
      <c r="C624" s="37">
        <v>70</v>
      </c>
      <c r="D624" s="37">
        <v>100</v>
      </c>
      <c r="E624" s="37">
        <v>96</v>
      </c>
      <c r="F624" s="37">
        <v>89</v>
      </c>
    </row>
    <row r="625" spans="1:6" ht="15.75" thickBot="1" x14ac:dyDescent="0.3">
      <c r="A625" s="35">
        <v>625</v>
      </c>
      <c r="B625" s="36" t="s">
        <v>1971</v>
      </c>
      <c r="C625" s="37">
        <v>68</v>
      </c>
      <c r="D625" s="37">
        <v>100</v>
      </c>
      <c r="E625" s="37">
        <v>94</v>
      </c>
      <c r="F625" s="37">
        <v>88</v>
      </c>
    </row>
    <row r="626" spans="1:6" ht="15.75" thickBot="1" x14ac:dyDescent="0.3">
      <c r="A626" s="35">
        <v>626</v>
      </c>
      <c r="B626" s="36" t="s">
        <v>2045</v>
      </c>
      <c r="C626" s="37">
        <v>61</v>
      </c>
      <c r="D626" s="37">
        <v>100</v>
      </c>
      <c r="E626" s="37">
        <v>98</v>
      </c>
      <c r="F626" s="37">
        <v>88</v>
      </c>
    </row>
    <row r="627" spans="1:6" ht="15.75" thickBot="1" x14ac:dyDescent="0.3">
      <c r="A627" s="35">
        <v>627</v>
      </c>
      <c r="B627" s="36" t="s">
        <v>2843</v>
      </c>
      <c r="C627" s="37">
        <v>64</v>
      </c>
      <c r="D627" s="37">
        <v>100</v>
      </c>
      <c r="E627" s="37">
        <v>96</v>
      </c>
      <c r="F627" s="37">
        <v>88</v>
      </c>
    </row>
    <row r="628" spans="1:6" ht="15.75" thickBot="1" x14ac:dyDescent="0.3">
      <c r="A628" s="35">
        <v>628</v>
      </c>
      <c r="B628" s="36" t="s">
        <v>2158</v>
      </c>
      <c r="C628" s="37">
        <v>99</v>
      </c>
      <c r="D628" s="37">
        <v>60</v>
      </c>
      <c r="E628" s="37">
        <v>100</v>
      </c>
      <c r="F628" s="37">
        <v>88</v>
      </c>
    </row>
    <row r="629" spans="1:6" ht="15.75" thickBot="1" x14ac:dyDescent="0.3">
      <c r="A629" s="35">
        <v>629</v>
      </c>
      <c r="B629" s="36" t="s">
        <v>2212</v>
      </c>
      <c r="C629" s="37">
        <v>69</v>
      </c>
      <c r="D629" s="37">
        <v>90</v>
      </c>
      <c r="E629" s="37">
        <v>100</v>
      </c>
      <c r="F629" s="37">
        <v>88</v>
      </c>
    </row>
    <row r="630" spans="1:6" ht="15.75" thickBot="1" x14ac:dyDescent="0.3">
      <c r="A630" s="35">
        <v>630</v>
      </c>
      <c r="B630" s="36" t="s">
        <v>2844</v>
      </c>
      <c r="C630" s="37">
        <v>72</v>
      </c>
      <c r="D630" s="37">
        <v>90</v>
      </c>
      <c r="E630" s="37">
        <v>98</v>
      </c>
      <c r="F630" s="37">
        <v>88</v>
      </c>
    </row>
    <row r="631" spans="1:6" ht="15.75" thickBot="1" x14ac:dyDescent="0.3">
      <c r="A631" s="35">
        <v>631</v>
      </c>
      <c r="B631" s="36" t="s">
        <v>2845</v>
      </c>
      <c r="C631" s="37">
        <v>70</v>
      </c>
      <c r="D631" s="37">
        <v>90</v>
      </c>
      <c r="E631" s="37">
        <v>99</v>
      </c>
      <c r="F631" s="37">
        <v>88</v>
      </c>
    </row>
    <row r="632" spans="1:6" ht="15.75" thickBot="1" x14ac:dyDescent="0.3">
      <c r="A632" s="35">
        <v>632</v>
      </c>
      <c r="B632" s="36" t="s">
        <v>2846</v>
      </c>
      <c r="C632" s="37">
        <v>85</v>
      </c>
      <c r="D632" s="37">
        <v>90</v>
      </c>
      <c r="E632" s="37">
        <v>88</v>
      </c>
      <c r="F632" s="37">
        <v>88</v>
      </c>
    </row>
    <row r="633" spans="1:6" ht="15.75" thickBot="1" x14ac:dyDescent="0.3">
      <c r="A633" s="35">
        <v>633</v>
      </c>
      <c r="B633" s="36" t="s">
        <v>2847</v>
      </c>
      <c r="C633" s="37">
        <v>71</v>
      </c>
      <c r="D633" s="37">
        <v>100</v>
      </c>
      <c r="E633" s="37">
        <v>92</v>
      </c>
      <c r="F633" s="37">
        <v>88</v>
      </c>
    </row>
    <row r="634" spans="1:6" ht="15.75" thickBot="1" x14ac:dyDescent="0.3">
      <c r="A634" s="35">
        <v>634</v>
      </c>
      <c r="B634" s="36" t="s">
        <v>2368</v>
      </c>
      <c r="C634" s="37">
        <v>85</v>
      </c>
      <c r="D634" s="37">
        <v>100</v>
      </c>
      <c r="E634" s="37">
        <v>82</v>
      </c>
      <c r="F634" s="37">
        <v>88</v>
      </c>
    </row>
    <row r="635" spans="1:6" ht="15.75" thickBot="1" x14ac:dyDescent="0.3">
      <c r="A635" s="35">
        <v>635</v>
      </c>
      <c r="B635" s="36" t="s">
        <v>2397</v>
      </c>
      <c r="C635" s="37">
        <v>95</v>
      </c>
      <c r="D635" s="37">
        <v>90</v>
      </c>
      <c r="E635" s="37">
        <v>82</v>
      </c>
      <c r="F635" s="37">
        <v>88</v>
      </c>
    </row>
    <row r="636" spans="1:6" ht="15.75" thickBot="1" x14ac:dyDescent="0.3">
      <c r="A636" s="35">
        <v>636</v>
      </c>
      <c r="B636" s="36" t="s">
        <v>2462</v>
      </c>
      <c r="C636" s="37">
        <v>78</v>
      </c>
      <c r="D636" s="37">
        <v>90</v>
      </c>
      <c r="E636" s="37">
        <v>93</v>
      </c>
      <c r="F636" s="37">
        <v>88</v>
      </c>
    </row>
    <row r="637" spans="1:6" ht="15.75" thickBot="1" x14ac:dyDescent="0.3">
      <c r="A637" s="35">
        <v>637</v>
      </c>
      <c r="B637" s="36" t="s">
        <v>2848</v>
      </c>
      <c r="C637" s="37">
        <v>84</v>
      </c>
      <c r="D637" s="37">
        <v>100</v>
      </c>
      <c r="E637" s="37">
        <v>82</v>
      </c>
      <c r="F637" s="37">
        <v>88</v>
      </c>
    </row>
    <row r="638" spans="1:6" ht="15.75" thickBot="1" x14ac:dyDescent="0.3">
      <c r="A638" s="35">
        <v>638</v>
      </c>
      <c r="B638" s="36" t="s">
        <v>2548</v>
      </c>
      <c r="C638" s="37">
        <v>99</v>
      </c>
      <c r="D638" s="37">
        <v>60</v>
      </c>
      <c r="E638" s="37">
        <v>100</v>
      </c>
      <c r="F638" s="37">
        <v>88</v>
      </c>
    </row>
    <row r="639" spans="1:6" ht="15.75" thickBot="1" x14ac:dyDescent="0.3">
      <c r="A639" s="35">
        <v>639</v>
      </c>
      <c r="B639" s="36" t="s">
        <v>2558</v>
      </c>
      <c r="C639" s="37">
        <v>71</v>
      </c>
      <c r="D639" s="37">
        <v>90</v>
      </c>
      <c r="E639" s="37">
        <v>98</v>
      </c>
      <c r="F639" s="37">
        <v>88</v>
      </c>
    </row>
    <row r="640" spans="1:6" ht="15.75" thickBot="1" x14ac:dyDescent="0.3">
      <c r="A640" s="35">
        <v>640</v>
      </c>
      <c r="B640" s="36" t="s">
        <v>2849</v>
      </c>
      <c r="C640" s="37">
        <v>84</v>
      </c>
      <c r="D640" s="37">
        <v>100</v>
      </c>
      <c r="E640" s="37">
        <v>83</v>
      </c>
      <c r="F640" s="37">
        <v>88</v>
      </c>
    </row>
    <row r="641" spans="1:6" ht="15.75" thickBot="1" x14ac:dyDescent="0.3">
      <c r="A641" s="35">
        <v>641</v>
      </c>
      <c r="B641" s="36" t="s">
        <v>2592</v>
      </c>
      <c r="C641" s="37">
        <v>85</v>
      </c>
      <c r="D641" s="37">
        <v>100</v>
      </c>
      <c r="E641" s="37">
        <v>80</v>
      </c>
      <c r="F641" s="37">
        <v>88</v>
      </c>
    </row>
    <row r="642" spans="1:6" ht="15.75" thickBot="1" x14ac:dyDescent="0.3">
      <c r="A642" s="35">
        <v>642</v>
      </c>
      <c r="B642" s="36" t="s">
        <v>2627</v>
      </c>
      <c r="C642" s="37">
        <v>89</v>
      </c>
      <c r="D642" s="37">
        <v>90</v>
      </c>
      <c r="E642" s="37">
        <v>86</v>
      </c>
      <c r="F642" s="37">
        <v>88</v>
      </c>
    </row>
    <row r="643" spans="1:6" ht="15.75" thickBot="1" x14ac:dyDescent="0.3">
      <c r="A643" s="35">
        <v>643</v>
      </c>
      <c r="B643" s="36" t="s">
        <v>2628</v>
      </c>
      <c r="C643" s="37">
        <v>62</v>
      </c>
      <c r="D643" s="37">
        <v>100</v>
      </c>
      <c r="E643" s="37">
        <v>98</v>
      </c>
      <c r="F643" s="37">
        <v>88</v>
      </c>
    </row>
    <row r="644" spans="1:6" ht="15.75" thickBot="1" x14ac:dyDescent="0.3">
      <c r="A644" s="35">
        <v>644</v>
      </c>
      <c r="B644" s="36" t="s">
        <v>1851</v>
      </c>
      <c r="C644" s="37">
        <v>68</v>
      </c>
      <c r="D644" s="37">
        <v>90</v>
      </c>
      <c r="E644" s="37">
        <v>100</v>
      </c>
      <c r="F644" s="37">
        <v>87</v>
      </c>
    </row>
    <row r="645" spans="1:6" ht="15.75" thickBot="1" x14ac:dyDescent="0.3">
      <c r="A645" s="35">
        <v>645</v>
      </c>
      <c r="B645" s="36" t="s">
        <v>2071</v>
      </c>
      <c r="C645" s="37">
        <v>96</v>
      </c>
      <c r="D645" s="37">
        <v>60</v>
      </c>
      <c r="E645" s="37">
        <v>100</v>
      </c>
      <c r="F645" s="37">
        <v>87</v>
      </c>
    </row>
    <row r="646" spans="1:6" ht="15.75" thickBot="1" x14ac:dyDescent="0.3">
      <c r="A646" s="35">
        <v>646</v>
      </c>
      <c r="B646" s="36" t="s">
        <v>2075</v>
      </c>
      <c r="C646" s="37">
        <v>57</v>
      </c>
      <c r="D646" s="37">
        <v>100</v>
      </c>
      <c r="E646" s="37">
        <v>100</v>
      </c>
      <c r="F646" s="37">
        <v>87</v>
      </c>
    </row>
    <row r="647" spans="1:6" ht="15.75" thickBot="1" x14ac:dyDescent="0.3">
      <c r="A647" s="35">
        <v>647</v>
      </c>
      <c r="B647" s="36" t="s">
        <v>2082</v>
      </c>
      <c r="C647" s="37">
        <v>68</v>
      </c>
      <c r="D647" s="37">
        <v>90</v>
      </c>
      <c r="E647" s="37">
        <v>100</v>
      </c>
      <c r="F647" s="37">
        <v>87</v>
      </c>
    </row>
    <row r="648" spans="1:6" ht="15.75" thickBot="1" x14ac:dyDescent="0.3">
      <c r="A648" s="35">
        <v>648</v>
      </c>
      <c r="B648" s="36" t="s">
        <v>2850</v>
      </c>
      <c r="C648" s="37">
        <v>82</v>
      </c>
      <c r="D648" s="37">
        <v>90</v>
      </c>
      <c r="E648" s="37">
        <v>89</v>
      </c>
      <c r="F648" s="37">
        <v>87</v>
      </c>
    </row>
    <row r="649" spans="1:6" ht="15.75" thickBot="1" x14ac:dyDescent="0.3">
      <c r="A649" s="35">
        <v>649</v>
      </c>
      <c r="B649" s="36" t="s">
        <v>2113</v>
      </c>
      <c r="C649" s="37">
        <v>70</v>
      </c>
      <c r="D649" s="37">
        <v>90</v>
      </c>
      <c r="E649" s="37">
        <v>97</v>
      </c>
      <c r="F649" s="37">
        <v>87</v>
      </c>
    </row>
    <row r="650" spans="1:6" ht="15.75" thickBot="1" x14ac:dyDescent="0.3">
      <c r="A650" s="35">
        <v>650</v>
      </c>
      <c r="B650" s="36" t="s">
        <v>2156</v>
      </c>
      <c r="C650" s="37">
        <v>98</v>
      </c>
      <c r="D650" s="37">
        <v>60</v>
      </c>
      <c r="E650" s="37">
        <v>100</v>
      </c>
      <c r="F650" s="37">
        <v>87</v>
      </c>
    </row>
    <row r="651" spans="1:6" ht="15.75" thickBot="1" x14ac:dyDescent="0.3">
      <c r="A651" s="35">
        <v>651</v>
      </c>
      <c r="B651" s="36" t="s">
        <v>2184</v>
      </c>
      <c r="C651" s="37">
        <v>86</v>
      </c>
      <c r="D651" s="37">
        <v>90</v>
      </c>
      <c r="E651" s="37">
        <v>85</v>
      </c>
      <c r="F651" s="37">
        <v>87</v>
      </c>
    </row>
    <row r="652" spans="1:6" ht="15.75" thickBot="1" x14ac:dyDescent="0.3">
      <c r="A652" s="35">
        <v>652</v>
      </c>
      <c r="B652" s="36" t="s">
        <v>2198</v>
      </c>
      <c r="C652" s="37">
        <v>77</v>
      </c>
      <c r="D652" s="37">
        <v>100</v>
      </c>
      <c r="E652" s="37">
        <v>85</v>
      </c>
      <c r="F652" s="37">
        <v>87</v>
      </c>
    </row>
    <row r="653" spans="1:6" ht="15.75" thickBot="1" x14ac:dyDescent="0.3">
      <c r="A653" s="35">
        <v>653</v>
      </c>
      <c r="B653" s="36" t="s">
        <v>2210</v>
      </c>
      <c r="C653" s="37">
        <v>72</v>
      </c>
      <c r="D653" s="37">
        <v>90</v>
      </c>
      <c r="E653" s="37">
        <v>96</v>
      </c>
      <c r="F653" s="37">
        <v>87</v>
      </c>
    </row>
    <row r="654" spans="1:6" ht="15.75" thickBot="1" x14ac:dyDescent="0.3">
      <c r="A654" s="35">
        <v>654</v>
      </c>
      <c r="B654" s="36" t="s">
        <v>2851</v>
      </c>
      <c r="C654" s="37">
        <v>74</v>
      </c>
      <c r="D654" s="37">
        <v>90</v>
      </c>
      <c r="E654" s="37">
        <v>95</v>
      </c>
      <c r="F654" s="37">
        <v>87</v>
      </c>
    </row>
    <row r="655" spans="1:6" ht="15.75" thickBot="1" x14ac:dyDescent="0.3">
      <c r="A655" s="35">
        <v>655</v>
      </c>
      <c r="B655" s="36" t="s">
        <v>2852</v>
      </c>
      <c r="C655" s="37">
        <v>74</v>
      </c>
      <c r="D655" s="37">
        <v>90</v>
      </c>
      <c r="E655" s="37">
        <v>95</v>
      </c>
      <c r="F655" s="37">
        <v>87</v>
      </c>
    </row>
    <row r="656" spans="1:6" ht="15.75" thickBot="1" x14ac:dyDescent="0.3">
      <c r="A656" s="35">
        <v>656</v>
      </c>
      <c r="B656" s="36" t="s">
        <v>2853</v>
      </c>
      <c r="C656" s="37">
        <v>60</v>
      </c>
      <c r="D656" s="37">
        <v>100</v>
      </c>
      <c r="E656" s="37">
        <v>98</v>
      </c>
      <c r="F656" s="37">
        <v>87</v>
      </c>
    </row>
    <row r="657" spans="1:6" ht="15.75" thickBot="1" x14ac:dyDescent="0.3">
      <c r="A657" s="35">
        <v>657</v>
      </c>
      <c r="B657" s="36" t="s">
        <v>2854</v>
      </c>
      <c r="C657" s="37">
        <v>97</v>
      </c>
      <c r="D657" s="37">
        <v>60</v>
      </c>
      <c r="E657" s="37">
        <v>100</v>
      </c>
      <c r="F657" s="37">
        <v>87</v>
      </c>
    </row>
    <row r="658" spans="1:6" ht="15.75" thickBot="1" x14ac:dyDescent="0.3">
      <c r="A658" s="35">
        <v>658</v>
      </c>
      <c r="B658" s="36" t="s">
        <v>2855</v>
      </c>
      <c r="C658" s="37">
        <v>99</v>
      </c>
      <c r="D658" s="37">
        <v>60</v>
      </c>
      <c r="E658" s="37">
        <v>97</v>
      </c>
      <c r="F658" s="37">
        <v>87</v>
      </c>
    </row>
    <row r="659" spans="1:6" ht="15.75" thickBot="1" x14ac:dyDescent="0.3">
      <c r="A659" s="35">
        <v>659</v>
      </c>
      <c r="B659" s="36" t="s">
        <v>2856</v>
      </c>
      <c r="C659" s="37">
        <v>100</v>
      </c>
      <c r="D659" s="37">
        <v>60</v>
      </c>
      <c r="E659" s="37">
        <v>98</v>
      </c>
      <c r="F659" s="37">
        <v>87</v>
      </c>
    </row>
    <row r="660" spans="1:6" ht="15.75" thickBot="1" x14ac:dyDescent="0.3">
      <c r="A660" s="35">
        <v>660</v>
      </c>
      <c r="B660" s="36" t="s">
        <v>2374</v>
      </c>
      <c r="C660" s="37">
        <v>73</v>
      </c>
      <c r="D660" s="37">
        <v>90</v>
      </c>
      <c r="E660" s="37">
        <v>94</v>
      </c>
      <c r="F660" s="37">
        <v>87</v>
      </c>
    </row>
    <row r="661" spans="1:6" ht="15.75" thickBot="1" x14ac:dyDescent="0.3">
      <c r="A661" s="35">
        <v>661</v>
      </c>
      <c r="B661" s="36" t="s">
        <v>2379</v>
      </c>
      <c r="C661" s="37">
        <v>56</v>
      </c>
      <c r="D661" s="37">
        <v>100</v>
      </c>
      <c r="E661" s="37">
        <v>100</v>
      </c>
      <c r="F661" s="37">
        <v>87</v>
      </c>
    </row>
    <row r="662" spans="1:6" ht="15.75" thickBot="1" x14ac:dyDescent="0.3">
      <c r="A662" s="35">
        <v>662</v>
      </c>
      <c r="B662" s="36" t="s">
        <v>2392</v>
      </c>
      <c r="C662" s="37">
        <v>76</v>
      </c>
      <c r="D662" s="37">
        <v>100</v>
      </c>
      <c r="E662" s="37">
        <v>86</v>
      </c>
      <c r="F662" s="37">
        <v>87</v>
      </c>
    </row>
    <row r="663" spans="1:6" ht="15.75" thickBot="1" x14ac:dyDescent="0.3">
      <c r="A663" s="35">
        <v>663</v>
      </c>
      <c r="B663" s="36" t="s">
        <v>2515</v>
      </c>
      <c r="C663" s="37">
        <v>97</v>
      </c>
      <c r="D663" s="37">
        <v>60</v>
      </c>
      <c r="E663" s="37">
        <v>100</v>
      </c>
      <c r="F663" s="37">
        <v>87</v>
      </c>
    </row>
    <row r="664" spans="1:6" ht="15.75" thickBot="1" x14ac:dyDescent="0.3">
      <c r="A664" s="35">
        <v>664</v>
      </c>
      <c r="B664" s="36" t="s">
        <v>2532</v>
      </c>
      <c r="C664" s="37">
        <v>59</v>
      </c>
      <c r="D664" s="37">
        <v>100</v>
      </c>
      <c r="E664" s="37">
        <v>99</v>
      </c>
      <c r="F664" s="37">
        <v>87</v>
      </c>
    </row>
    <row r="665" spans="1:6" ht="15.75" thickBot="1" x14ac:dyDescent="0.3">
      <c r="A665" s="35">
        <v>665</v>
      </c>
      <c r="B665" s="36" t="s">
        <v>2541</v>
      </c>
      <c r="C665" s="37">
        <v>89</v>
      </c>
      <c r="D665" s="37">
        <v>100</v>
      </c>
      <c r="E665" s="37">
        <v>75</v>
      </c>
      <c r="F665" s="37">
        <v>87</v>
      </c>
    </row>
    <row r="666" spans="1:6" ht="15.75" thickBot="1" x14ac:dyDescent="0.3">
      <c r="A666" s="35">
        <v>666</v>
      </c>
      <c r="B666" s="36" t="s">
        <v>2857</v>
      </c>
      <c r="C666" s="37">
        <v>82</v>
      </c>
      <c r="D666" s="37">
        <v>100</v>
      </c>
      <c r="E666" s="37">
        <v>82</v>
      </c>
      <c r="F666" s="37">
        <v>87</v>
      </c>
    </row>
    <row r="667" spans="1:6" ht="15.75" thickBot="1" x14ac:dyDescent="0.3">
      <c r="A667" s="35">
        <v>667</v>
      </c>
      <c r="B667" s="36" t="s">
        <v>2630</v>
      </c>
      <c r="C667" s="37">
        <v>72</v>
      </c>
      <c r="D667" s="37">
        <v>100</v>
      </c>
      <c r="E667" s="37">
        <v>89</v>
      </c>
      <c r="F667" s="37">
        <v>87</v>
      </c>
    </row>
    <row r="668" spans="1:6" ht="15.75" thickBot="1" x14ac:dyDescent="0.3">
      <c r="A668" s="35">
        <v>668</v>
      </c>
      <c r="B668" s="36" t="s">
        <v>2858</v>
      </c>
      <c r="C668" s="37">
        <v>97</v>
      </c>
      <c r="D668" s="37">
        <v>60</v>
      </c>
      <c r="E668" s="37">
        <v>100</v>
      </c>
      <c r="F668" s="37">
        <v>87</v>
      </c>
    </row>
    <row r="669" spans="1:6" ht="15.75" thickBot="1" x14ac:dyDescent="0.3">
      <c r="A669" s="35">
        <v>669</v>
      </c>
      <c r="B669" s="36" t="s">
        <v>1834</v>
      </c>
      <c r="C669" s="37">
        <v>95</v>
      </c>
      <c r="D669" s="37">
        <v>60</v>
      </c>
      <c r="E669" s="37">
        <v>98</v>
      </c>
      <c r="F669" s="37">
        <v>86</v>
      </c>
    </row>
    <row r="670" spans="1:6" ht="15.75" thickBot="1" x14ac:dyDescent="0.3">
      <c r="A670" s="35">
        <v>670</v>
      </c>
      <c r="B670" s="36" t="s">
        <v>2859</v>
      </c>
      <c r="C670" s="37">
        <v>100</v>
      </c>
      <c r="D670" s="37">
        <v>60</v>
      </c>
      <c r="E670" s="37">
        <v>95</v>
      </c>
      <c r="F670" s="37">
        <v>86</v>
      </c>
    </row>
    <row r="671" spans="1:6" ht="15.75" thickBot="1" x14ac:dyDescent="0.3">
      <c r="A671" s="35">
        <v>671</v>
      </c>
      <c r="B671" s="36" t="s">
        <v>2860</v>
      </c>
      <c r="C671" s="37">
        <v>61</v>
      </c>
      <c r="D671" s="37">
        <v>100</v>
      </c>
      <c r="E671" s="37">
        <v>93</v>
      </c>
      <c r="F671" s="37">
        <v>86</v>
      </c>
    </row>
    <row r="672" spans="1:6" ht="15.75" thickBot="1" x14ac:dyDescent="0.3">
      <c r="A672" s="35">
        <v>672</v>
      </c>
      <c r="B672" s="36" t="s">
        <v>2861</v>
      </c>
      <c r="C672" s="37">
        <v>62</v>
      </c>
      <c r="D672" s="37">
        <v>90</v>
      </c>
      <c r="E672" s="37">
        <v>100</v>
      </c>
      <c r="F672" s="37">
        <v>86</v>
      </c>
    </row>
    <row r="673" spans="1:6" ht="15.75" thickBot="1" x14ac:dyDescent="0.3">
      <c r="A673" s="35">
        <v>673</v>
      </c>
      <c r="B673" s="36" t="s">
        <v>2384</v>
      </c>
      <c r="C673" s="37">
        <v>78</v>
      </c>
      <c r="D673" s="37">
        <v>90</v>
      </c>
      <c r="E673" s="37">
        <v>89</v>
      </c>
      <c r="F673" s="37">
        <v>86</v>
      </c>
    </row>
    <row r="674" spans="1:6" ht="15.75" thickBot="1" x14ac:dyDescent="0.3">
      <c r="A674" s="35">
        <v>674</v>
      </c>
      <c r="B674" s="36" t="s">
        <v>2393</v>
      </c>
      <c r="C674" s="37">
        <v>81</v>
      </c>
      <c r="D674" s="37">
        <v>100</v>
      </c>
      <c r="E674" s="37">
        <v>78</v>
      </c>
      <c r="F674" s="37">
        <v>86</v>
      </c>
    </row>
    <row r="675" spans="1:6" ht="15.75" thickBot="1" x14ac:dyDescent="0.3">
      <c r="A675" s="35">
        <v>675</v>
      </c>
      <c r="B675" s="36" t="s">
        <v>2411</v>
      </c>
      <c r="C675" s="37">
        <v>71</v>
      </c>
      <c r="D675" s="37">
        <v>90</v>
      </c>
      <c r="E675" s="37">
        <v>95</v>
      </c>
      <c r="F675" s="37">
        <v>86</v>
      </c>
    </row>
    <row r="676" spans="1:6" ht="15.75" thickBot="1" x14ac:dyDescent="0.3">
      <c r="A676" s="35">
        <v>676</v>
      </c>
      <c r="B676" s="36" t="s">
        <v>2862</v>
      </c>
      <c r="C676" s="37">
        <v>65</v>
      </c>
      <c r="D676" s="37">
        <v>100</v>
      </c>
      <c r="E676" s="37">
        <v>91</v>
      </c>
      <c r="F676" s="37">
        <v>86</v>
      </c>
    </row>
    <row r="677" spans="1:6" ht="15.75" thickBot="1" x14ac:dyDescent="0.3">
      <c r="A677" s="35">
        <v>677</v>
      </c>
      <c r="B677" s="36" t="s">
        <v>2863</v>
      </c>
      <c r="C677" s="37">
        <v>99</v>
      </c>
      <c r="D677" s="37">
        <v>60</v>
      </c>
      <c r="E677" s="37">
        <v>96</v>
      </c>
      <c r="F677" s="37">
        <v>86</v>
      </c>
    </row>
    <row r="678" spans="1:6" ht="15.75" thickBot="1" x14ac:dyDescent="0.3">
      <c r="A678" s="35">
        <v>678</v>
      </c>
      <c r="B678" s="36" t="s">
        <v>2864</v>
      </c>
      <c r="C678" s="37">
        <v>57</v>
      </c>
      <c r="D678" s="37">
        <v>100</v>
      </c>
      <c r="E678" s="37">
        <v>98</v>
      </c>
      <c r="F678" s="37">
        <v>86</v>
      </c>
    </row>
    <row r="679" spans="1:6" ht="15.75" thickBot="1" x14ac:dyDescent="0.3">
      <c r="A679" s="35">
        <v>679</v>
      </c>
      <c r="B679" s="36" t="s">
        <v>2596</v>
      </c>
      <c r="C679" s="37">
        <v>95</v>
      </c>
      <c r="D679" s="37">
        <v>60</v>
      </c>
      <c r="E679" s="37">
        <v>99</v>
      </c>
      <c r="F679" s="37">
        <v>86</v>
      </c>
    </row>
    <row r="680" spans="1:6" ht="15.75" thickBot="1" x14ac:dyDescent="0.3">
      <c r="A680" s="35">
        <v>680</v>
      </c>
      <c r="B680" s="36" t="s">
        <v>2605</v>
      </c>
      <c r="C680" s="37">
        <v>100</v>
      </c>
      <c r="D680" s="37">
        <v>60</v>
      </c>
      <c r="E680" s="37">
        <v>96</v>
      </c>
      <c r="F680" s="37">
        <v>86</v>
      </c>
    </row>
    <row r="681" spans="1:6" ht="15.75" thickBot="1" x14ac:dyDescent="0.3">
      <c r="A681" s="35">
        <v>681</v>
      </c>
      <c r="B681" s="36" t="s">
        <v>2626</v>
      </c>
      <c r="C681" s="37">
        <v>69</v>
      </c>
      <c r="D681" s="37">
        <v>90</v>
      </c>
      <c r="E681" s="37">
        <v>95</v>
      </c>
      <c r="F681" s="37">
        <v>86</v>
      </c>
    </row>
    <row r="682" spans="1:6" ht="15.75" thickBot="1" x14ac:dyDescent="0.3">
      <c r="A682" s="35">
        <v>682</v>
      </c>
      <c r="B682" s="36" t="s">
        <v>2144</v>
      </c>
      <c r="C682" s="37">
        <v>99</v>
      </c>
      <c r="D682" s="37">
        <v>60</v>
      </c>
      <c r="E682" s="37">
        <v>94</v>
      </c>
      <c r="F682" s="37">
        <v>85</v>
      </c>
    </row>
    <row r="683" spans="1:6" ht="15.75" thickBot="1" x14ac:dyDescent="0.3">
      <c r="A683" s="35">
        <v>683</v>
      </c>
      <c r="B683" s="36" t="s">
        <v>2177</v>
      </c>
      <c r="C683" s="37">
        <v>90</v>
      </c>
      <c r="D683" s="37">
        <v>60</v>
      </c>
      <c r="E683" s="37">
        <v>100</v>
      </c>
      <c r="F683" s="37">
        <v>85</v>
      </c>
    </row>
    <row r="684" spans="1:6" ht="15.75" thickBot="1" x14ac:dyDescent="0.3">
      <c r="A684" s="35">
        <v>684</v>
      </c>
      <c r="B684" s="36" t="s">
        <v>2865</v>
      </c>
      <c r="C684" s="37">
        <v>90</v>
      </c>
      <c r="D684" s="37">
        <v>60</v>
      </c>
      <c r="E684" s="37">
        <v>100</v>
      </c>
      <c r="F684" s="37">
        <v>85</v>
      </c>
    </row>
    <row r="685" spans="1:6" ht="15.75" thickBot="1" x14ac:dyDescent="0.3">
      <c r="A685" s="35">
        <v>685</v>
      </c>
      <c r="B685" s="36" t="s">
        <v>2866</v>
      </c>
      <c r="C685" s="37">
        <v>89</v>
      </c>
      <c r="D685" s="37">
        <v>60</v>
      </c>
      <c r="E685" s="37">
        <v>100</v>
      </c>
      <c r="F685" s="37">
        <v>85</v>
      </c>
    </row>
    <row r="686" spans="1:6" ht="15.75" thickBot="1" x14ac:dyDescent="0.3">
      <c r="A686" s="35">
        <v>686</v>
      </c>
      <c r="B686" s="36" t="s">
        <v>2867</v>
      </c>
      <c r="C686" s="37">
        <v>91</v>
      </c>
      <c r="D686" s="37">
        <v>60</v>
      </c>
      <c r="E686" s="37">
        <v>99</v>
      </c>
      <c r="F686" s="37">
        <v>85</v>
      </c>
    </row>
    <row r="687" spans="1:6" ht="15.75" thickBot="1" x14ac:dyDescent="0.3">
      <c r="A687" s="35">
        <v>687</v>
      </c>
      <c r="B687" s="36" t="s">
        <v>2377</v>
      </c>
      <c r="C687" s="37">
        <v>76</v>
      </c>
      <c r="D687" s="37">
        <v>100</v>
      </c>
      <c r="E687" s="37">
        <v>81</v>
      </c>
      <c r="F687" s="37">
        <v>85</v>
      </c>
    </row>
    <row r="688" spans="1:6" ht="15.75" thickBot="1" x14ac:dyDescent="0.3">
      <c r="A688" s="35">
        <v>688</v>
      </c>
      <c r="B688" s="36" t="s">
        <v>2868</v>
      </c>
      <c r="C688" s="37">
        <v>90</v>
      </c>
      <c r="D688" s="37">
        <v>60</v>
      </c>
      <c r="E688" s="37">
        <v>100</v>
      </c>
      <c r="F688" s="37">
        <v>85</v>
      </c>
    </row>
    <row r="689" spans="1:6" ht="15.75" thickBot="1" x14ac:dyDescent="0.3">
      <c r="A689" s="35">
        <v>689</v>
      </c>
      <c r="B689" s="36" t="s">
        <v>2452</v>
      </c>
      <c r="C689" s="37">
        <v>79</v>
      </c>
      <c r="D689" s="37">
        <v>90</v>
      </c>
      <c r="E689" s="37">
        <v>86</v>
      </c>
      <c r="F689" s="37">
        <v>85</v>
      </c>
    </row>
    <row r="690" spans="1:6" ht="15.75" thickBot="1" x14ac:dyDescent="0.3">
      <c r="A690" s="35">
        <v>690</v>
      </c>
      <c r="B690" s="36" t="s">
        <v>2869</v>
      </c>
      <c r="C690" s="37">
        <v>79</v>
      </c>
      <c r="D690" s="37">
        <v>90</v>
      </c>
      <c r="E690" s="37">
        <v>86</v>
      </c>
      <c r="F690" s="37">
        <v>85</v>
      </c>
    </row>
    <row r="691" spans="1:6" ht="15.75" thickBot="1" x14ac:dyDescent="0.3">
      <c r="A691" s="35">
        <v>691</v>
      </c>
      <c r="B691" s="36" t="s">
        <v>2490</v>
      </c>
      <c r="C691" s="37">
        <v>100</v>
      </c>
      <c r="D691" s="37">
        <v>60</v>
      </c>
      <c r="E691" s="37">
        <v>92</v>
      </c>
      <c r="F691" s="37">
        <v>85</v>
      </c>
    </row>
    <row r="692" spans="1:6" ht="15.75" thickBot="1" x14ac:dyDescent="0.3">
      <c r="A692" s="35">
        <v>692</v>
      </c>
      <c r="B692" s="36" t="s">
        <v>2533</v>
      </c>
      <c r="C692" s="37">
        <v>91</v>
      </c>
      <c r="D692" s="37">
        <v>60</v>
      </c>
      <c r="E692" s="37">
        <v>100</v>
      </c>
      <c r="F692" s="37">
        <v>85</v>
      </c>
    </row>
    <row r="693" spans="1:6" ht="15.75" thickBot="1" x14ac:dyDescent="0.3">
      <c r="A693" s="35">
        <v>693</v>
      </c>
      <c r="B693" s="36" t="s">
        <v>2600</v>
      </c>
      <c r="C693" s="37">
        <v>74</v>
      </c>
      <c r="D693" s="37">
        <v>100</v>
      </c>
      <c r="E693" s="37">
        <v>83</v>
      </c>
      <c r="F693" s="37">
        <v>85</v>
      </c>
    </row>
    <row r="694" spans="1:6" ht="15.75" thickBot="1" x14ac:dyDescent="0.3">
      <c r="A694" s="35">
        <v>694</v>
      </c>
      <c r="B694" s="36" t="s">
        <v>2631</v>
      </c>
      <c r="C694" s="37">
        <v>74</v>
      </c>
      <c r="D694" s="37">
        <v>100</v>
      </c>
      <c r="E694" s="37">
        <v>82</v>
      </c>
      <c r="F694" s="37">
        <v>85</v>
      </c>
    </row>
    <row r="695" spans="1:6" ht="15.75" thickBot="1" x14ac:dyDescent="0.3">
      <c r="A695" s="35">
        <v>695</v>
      </c>
      <c r="B695" s="36" t="s">
        <v>2870</v>
      </c>
      <c r="C695" s="37">
        <v>60</v>
      </c>
      <c r="D695" s="37">
        <v>90</v>
      </c>
      <c r="E695" s="37">
        <v>100</v>
      </c>
      <c r="F695" s="37">
        <v>85</v>
      </c>
    </row>
    <row r="696" spans="1:6" ht="15.75" thickBot="1" x14ac:dyDescent="0.3">
      <c r="A696" s="35">
        <v>696</v>
      </c>
      <c r="B696" s="36" t="s">
        <v>1836</v>
      </c>
      <c r="C696" s="37">
        <v>50</v>
      </c>
      <c r="D696" s="37">
        <v>100</v>
      </c>
      <c r="E696" s="37">
        <v>98</v>
      </c>
      <c r="F696" s="37">
        <v>84</v>
      </c>
    </row>
    <row r="697" spans="1:6" ht="15.75" thickBot="1" x14ac:dyDescent="0.3">
      <c r="A697" s="35">
        <v>697</v>
      </c>
      <c r="B697" s="36" t="s">
        <v>1861</v>
      </c>
      <c r="C697" s="37">
        <v>68</v>
      </c>
      <c r="D697" s="37">
        <v>90</v>
      </c>
      <c r="E697" s="37">
        <v>92</v>
      </c>
      <c r="F697" s="37">
        <v>84</v>
      </c>
    </row>
    <row r="698" spans="1:6" ht="15.75" thickBot="1" x14ac:dyDescent="0.3">
      <c r="A698" s="35">
        <v>698</v>
      </c>
      <c r="B698" s="36" t="s">
        <v>1881</v>
      </c>
      <c r="C698" s="37">
        <v>70</v>
      </c>
      <c r="D698" s="37">
        <v>100</v>
      </c>
      <c r="E698" s="37">
        <v>83</v>
      </c>
      <c r="F698" s="37">
        <v>84</v>
      </c>
    </row>
    <row r="699" spans="1:6" ht="15.75" thickBot="1" x14ac:dyDescent="0.3">
      <c r="A699" s="35">
        <v>699</v>
      </c>
      <c r="B699" s="36" t="s">
        <v>2871</v>
      </c>
      <c r="C699" s="37">
        <v>66</v>
      </c>
      <c r="D699" s="37">
        <v>100</v>
      </c>
      <c r="E699" s="37">
        <v>86</v>
      </c>
      <c r="F699" s="37">
        <v>84</v>
      </c>
    </row>
    <row r="700" spans="1:6" ht="15.75" thickBot="1" x14ac:dyDescent="0.3">
      <c r="A700" s="35">
        <v>700</v>
      </c>
      <c r="B700" s="36" t="s">
        <v>2117</v>
      </c>
      <c r="C700" s="37">
        <v>60</v>
      </c>
      <c r="D700" s="37">
        <v>100</v>
      </c>
      <c r="E700" s="37">
        <v>91</v>
      </c>
      <c r="F700" s="37">
        <v>84</v>
      </c>
    </row>
    <row r="701" spans="1:6" ht="15.75" thickBot="1" x14ac:dyDescent="0.3">
      <c r="A701" s="35">
        <v>701</v>
      </c>
      <c r="B701" s="36" t="s">
        <v>2120</v>
      </c>
      <c r="C701" s="37">
        <v>89</v>
      </c>
      <c r="D701" s="37">
        <v>60</v>
      </c>
      <c r="E701" s="37">
        <v>98</v>
      </c>
      <c r="F701" s="37">
        <v>84</v>
      </c>
    </row>
    <row r="702" spans="1:6" ht="15.75" thickBot="1" x14ac:dyDescent="0.3">
      <c r="A702" s="35">
        <v>702</v>
      </c>
      <c r="B702" s="36" t="s">
        <v>2872</v>
      </c>
      <c r="C702" s="37">
        <v>72</v>
      </c>
      <c r="D702" s="37">
        <v>90</v>
      </c>
      <c r="E702" s="37">
        <v>89</v>
      </c>
      <c r="F702" s="37">
        <v>84</v>
      </c>
    </row>
    <row r="703" spans="1:6" ht="15.75" thickBot="1" x14ac:dyDescent="0.3">
      <c r="A703" s="35">
        <v>703</v>
      </c>
      <c r="B703" s="36" t="s">
        <v>2873</v>
      </c>
      <c r="C703" s="37">
        <v>90</v>
      </c>
      <c r="D703" s="37">
        <v>60</v>
      </c>
      <c r="E703" s="37">
        <v>97</v>
      </c>
      <c r="F703" s="37">
        <v>84</v>
      </c>
    </row>
    <row r="704" spans="1:6" ht="15.75" thickBot="1" x14ac:dyDescent="0.3">
      <c r="A704" s="35">
        <v>704</v>
      </c>
      <c r="B704" s="36" t="s">
        <v>2874</v>
      </c>
      <c r="C704" s="37">
        <v>54</v>
      </c>
      <c r="D704" s="37">
        <v>100</v>
      </c>
      <c r="E704" s="37">
        <v>95</v>
      </c>
      <c r="F704" s="37">
        <v>84</v>
      </c>
    </row>
    <row r="705" spans="1:6" ht="15.75" thickBot="1" x14ac:dyDescent="0.3">
      <c r="A705" s="35">
        <v>705</v>
      </c>
      <c r="B705" s="36" t="s">
        <v>2367</v>
      </c>
      <c r="C705" s="37">
        <v>90</v>
      </c>
      <c r="D705" s="37">
        <v>60</v>
      </c>
      <c r="E705" s="37">
        <v>97</v>
      </c>
      <c r="F705" s="37">
        <v>84</v>
      </c>
    </row>
    <row r="706" spans="1:6" ht="15.75" thickBot="1" x14ac:dyDescent="0.3">
      <c r="A706" s="35">
        <v>706</v>
      </c>
      <c r="B706" s="36" t="s">
        <v>2540</v>
      </c>
      <c r="C706" s="37">
        <v>66</v>
      </c>
      <c r="D706" s="37">
        <v>90</v>
      </c>
      <c r="E706" s="37">
        <v>94</v>
      </c>
      <c r="F706" s="37">
        <v>84</v>
      </c>
    </row>
    <row r="707" spans="1:6" ht="15.75" thickBot="1" x14ac:dyDescent="0.3">
      <c r="A707" s="35">
        <v>707</v>
      </c>
      <c r="B707" s="36" t="s">
        <v>2547</v>
      </c>
      <c r="C707" s="37">
        <v>85</v>
      </c>
      <c r="D707" s="37">
        <v>60</v>
      </c>
      <c r="E707" s="37">
        <v>100</v>
      </c>
      <c r="F707" s="37">
        <v>84</v>
      </c>
    </row>
    <row r="708" spans="1:6" ht="15.75" thickBot="1" x14ac:dyDescent="0.3">
      <c r="A708" s="35">
        <v>708</v>
      </c>
      <c r="B708" s="36" t="s">
        <v>2561</v>
      </c>
      <c r="C708" s="37">
        <v>57</v>
      </c>
      <c r="D708" s="37">
        <v>90</v>
      </c>
      <c r="E708" s="37">
        <v>100</v>
      </c>
      <c r="F708" s="37">
        <v>84</v>
      </c>
    </row>
    <row r="709" spans="1:6" ht="15.75" thickBot="1" x14ac:dyDescent="0.3">
      <c r="A709" s="35">
        <v>709</v>
      </c>
      <c r="B709" s="36" t="s">
        <v>2875</v>
      </c>
      <c r="C709" s="37">
        <v>48</v>
      </c>
      <c r="D709" s="37">
        <v>100</v>
      </c>
      <c r="E709" s="37">
        <v>98</v>
      </c>
      <c r="F709" s="37">
        <v>84</v>
      </c>
    </row>
    <row r="710" spans="1:6" ht="15.75" thickBot="1" x14ac:dyDescent="0.3">
      <c r="A710" s="35">
        <v>710</v>
      </c>
      <c r="B710" s="36" t="s">
        <v>1837</v>
      </c>
      <c r="C710" s="37">
        <v>55</v>
      </c>
      <c r="D710" s="37">
        <v>100</v>
      </c>
      <c r="E710" s="37">
        <v>90</v>
      </c>
      <c r="F710" s="37">
        <v>83</v>
      </c>
    </row>
    <row r="711" spans="1:6" ht="15.75" thickBot="1" x14ac:dyDescent="0.3">
      <c r="A711" s="35">
        <v>711</v>
      </c>
      <c r="B711" s="36" t="s">
        <v>1847</v>
      </c>
      <c r="C711" s="37">
        <v>98</v>
      </c>
      <c r="D711" s="37">
        <v>60</v>
      </c>
      <c r="E711" s="37">
        <v>90</v>
      </c>
      <c r="F711" s="37">
        <v>83</v>
      </c>
    </row>
    <row r="712" spans="1:6" ht="15.75" thickBot="1" x14ac:dyDescent="0.3">
      <c r="A712" s="35">
        <v>712</v>
      </c>
      <c r="B712" s="36" t="s">
        <v>1863</v>
      </c>
      <c r="C712" s="37">
        <v>60</v>
      </c>
      <c r="D712" s="37">
        <v>90</v>
      </c>
      <c r="E712" s="37">
        <v>96</v>
      </c>
      <c r="F712" s="37">
        <v>83</v>
      </c>
    </row>
    <row r="713" spans="1:6" ht="15.75" thickBot="1" x14ac:dyDescent="0.3">
      <c r="A713" s="35">
        <v>713</v>
      </c>
      <c r="B713" s="36" t="s">
        <v>2025</v>
      </c>
      <c r="C713" s="37">
        <v>49</v>
      </c>
      <c r="D713" s="37">
        <v>100</v>
      </c>
      <c r="E713" s="37">
        <v>96</v>
      </c>
      <c r="F713" s="37">
        <v>83</v>
      </c>
    </row>
    <row r="714" spans="1:6" ht="15.75" thickBot="1" x14ac:dyDescent="0.3">
      <c r="A714" s="35">
        <v>714</v>
      </c>
      <c r="B714" s="36" t="s">
        <v>2068</v>
      </c>
      <c r="C714" s="37">
        <v>84</v>
      </c>
      <c r="D714" s="37">
        <v>60</v>
      </c>
      <c r="E714" s="37">
        <v>100</v>
      </c>
      <c r="F714" s="37">
        <v>83</v>
      </c>
    </row>
    <row r="715" spans="1:6" ht="15.75" thickBot="1" x14ac:dyDescent="0.3">
      <c r="A715" s="35">
        <v>715</v>
      </c>
      <c r="B715" s="36" t="s">
        <v>2876</v>
      </c>
      <c r="C715" s="37">
        <v>78</v>
      </c>
      <c r="D715" s="37">
        <v>100</v>
      </c>
      <c r="E715" s="37">
        <v>75</v>
      </c>
      <c r="F715" s="37">
        <v>83</v>
      </c>
    </row>
    <row r="716" spans="1:6" ht="15.75" thickBot="1" x14ac:dyDescent="0.3">
      <c r="A716" s="35">
        <v>716</v>
      </c>
      <c r="B716" s="36" t="s">
        <v>2122</v>
      </c>
      <c r="C716" s="37">
        <v>48</v>
      </c>
      <c r="D716" s="37">
        <v>100</v>
      </c>
      <c r="E716" s="37">
        <v>96</v>
      </c>
      <c r="F716" s="37">
        <v>83</v>
      </c>
    </row>
    <row r="717" spans="1:6" ht="15.75" thickBot="1" x14ac:dyDescent="0.3">
      <c r="A717" s="35">
        <v>717</v>
      </c>
      <c r="B717" s="36" t="s">
        <v>2207</v>
      </c>
      <c r="C717" s="37">
        <v>86</v>
      </c>
      <c r="D717" s="37">
        <v>60</v>
      </c>
      <c r="E717" s="37">
        <v>97</v>
      </c>
      <c r="F717" s="37">
        <v>83</v>
      </c>
    </row>
    <row r="718" spans="1:6" ht="15.75" thickBot="1" x14ac:dyDescent="0.3">
      <c r="A718" s="35">
        <v>718</v>
      </c>
      <c r="B718" s="36" t="s">
        <v>2877</v>
      </c>
      <c r="C718" s="37">
        <v>59</v>
      </c>
      <c r="D718" s="37">
        <v>90</v>
      </c>
      <c r="E718" s="37">
        <v>95</v>
      </c>
      <c r="F718" s="37">
        <v>83</v>
      </c>
    </row>
    <row r="719" spans="1:6" ht="15.75" thickBot="1" x14ac:dyDescent="0.3">
      <c r="A719" s="35">
        <v>719</v>
      </c>
      <c r="B719" s="36" t="s">
        <v>2878</v>
      </c>
      <c r="C719" s="37">
        <v>92</v>
      </c>
      <c r="D719" s="37">
        <v>60</v>
      </c>
      <c r="E719" s="37">
        <v>93</v>
      </c>
      <c r="F719" s="37">
        <v>83</v>
      </c>
    </row>
    <row r="720" spans="1:6" ht="15.75" thickBot="1" x14ac:dyDescent="0.3">
      <c r="A720" s="35">
        <v>720</v>
      </c>
      <c r="B720" s="36" t="s">
        <v>2879</v>
      </c>
      <c r="C720" s="37">
        <v>86</v>
      </c>
      <c r="D720" s="37">
        <v>60</v>
      </c>
      <c r="E720" s="37">
        <v>99</v>
      </c>
      <c r="F720" s="37">
        <v>83</v>
      </c>
    </row>
    <row r="721" spans="1:6" ht="15.75" thickBot="1" x14ac:dyDescent="0.3">
      <c r="A721" s="35">
        <v>721</v>
      </c>
      <c r="B721" s="36" t="s">
        <v>2448</v>
      </c>
      <c r="C721" s="37">
        <v>82</v>
      </c>
      <c r="D721" s="37">
        <v>60</v>
      </c>
      <c r="E721" s="37">
        <v>100</v>
      </c>
      <c r="F721" s="37">
        <v>83</v>
      </c>
    </row>
    <row r="722" spans="1:6" ht="15.75" thickBot="1" x14ac:dyDescent="0.3">
      <c r="A722" s="35">
        <v>722</v>
      </c>
      <c r="B722" s="36" t="s">
        <v>2536</v>
      </c>
      <c r="C722" s="37">
        <v>89</v>
      </c>
      <c r="D722" s="37">
        <v>60</v>
      </c>
      <c r="E722" s="37">
        <v>95</v>
      </c>
      <c r="F722" s="37">
        <v>83</v>
      </c>
    </row>
    <row r="723" spans="1:6" ht="15.75" thickBot="1" x14ac:dyDescent="0.3">
      <c r="A723" s="35">
        <v>723</v>
      </c>
      <c r="B723" s="36" t="s">
        <v>2625</v>
      </c>
      <c r="C723" s="37">
        <v>71</v>
      </c>
      <c r="D723" s="37">
        <v>100</v>
      </c>
      <c r="E723" s="37">
        <v>78</v>
      </c>
      <c r="F723" s="37">
        <v>83</v>
      </c>
    </row>
    <row r="724" spans="1:6" ht="15.75" thickBot="1" x14ac:dyDescent="0.3">
      <c r="A724" s="35">
        <v>724</v>
      </c>
      <c r="B724" s="36" t="s">
        <v>1904</v>
      </c>
      <c r="C724" s="37">
        <v>53</v>
      </c>
      <c r="D724" s="37">
        <v>90</v>
      </c>
      <c r="E724" s="37">
        <v>97</v>
      </c>
      <c r="F724" s="37">
        <v>82</v>
      </c>
    </row>
    <row r="725" spans="1:6" ht="15.75" thickBot="1" x14ac:dyDescent="0.3">
      <c r="A725" s="35">
        <v>725</v>
      </c>
      <c r="B725" s="36" t="s">
        <v>2066</v>
      </c>
      <c r="C725" s="37">
        <v>80</v>
      </c>
      <c r="D725" s="37">
        <v>60</v>
      </c>
      <c r="E725" s="37">
        <v>100</v>
      </c>
      <c r="F725" s="37">
        <v>82</v>
      </c>
    </row>
    <row r="726" spans="1:6" ht="15.75" thickBot="1" x14ac:dyDescent="0.3">
      <c r="A726" s="35">
        <v>726</v>
      </c>
      <c r="B726" s="36" t="s">
        <v>2069</v>
      </c>
      <c r="C726" s="37">
        <v>89</v>
      </c>
      <c r="D726" s="37">
        <v>60</v>
      </c>
      <c r="E726" s="37">
        <v>93</v>
      </c>
      <c r="F726" s="37">
        <v>82</v>
      </c>
    </row>
    <row r="727" spans="1:6" ht="15.75" thickBot="1" x14ac:dyDescent="0.3">
      <c r="A727" s="35">
        <v>727</v>
      </c>
      <c r="B727" s="36" t="s">
        <v>2174</v>
      </c>
      <c r="C727" s="37">
        <v>70</v>
      </c>
      <c r="D727" s="37">
        <v>90</v>
      </c>
      <c r="E727" s="37">
        <v>85</v>
      </c>
      <c r="F727" s="37">
        <v>82</v>
      </c>
    </row>
    <row r="728" spans="1:6" ht="15.75" thickBot="1" x14ac:dyDescent="0.3">
      <c r="A728" s="35">
        <v>728</v>
      </c>
      <c r="B728" s="36" t="s">
        <v>2191</v>
      </c>
      <c r="C728" s="37">
        <v>96</v>
      </c>
      <c r="D728" s="37">
        <v>60</v>
      </c>
      <c r="E728" s="37">
        <v>88</v>
      </c>
      <c r="F728" s="37">
        <v>82</v>
      </c>
    </row>
    <row r="729" spans="1:6" ht="15.75" thickBot="1" x14ac:dyDescent="0.3">
      <c r="A729" s="35">
        <v>729</v>
      </c>
      <c r="B729" s="36" t="s">
        <v>2880</v>
      </c>
      <c r="C729" s="37">
        <v>83</v>
      </c>
      <c r="D729" s="37">
        <v>60</v>
      </c>
      <c r="E729" s="37">
        <v>97</v>
      </c>
      <c r="F729" s="37">
        <v>82</v>
      </c>
    </row>
    <row r="730" spans="1:6" ht="15.75" thickBot="1" x14ac:dyDescent="0.3">
      <c r="A730" s="35">
        <v>730</v>
      </c>
      <c r="B730" s="36" t="s">
        <v>2881</v>
      </c>
      <c r="C730" s="37">
        <v>51</v>
      </c>
      <c r="D730" s="37">
        <v>90</v>
      </c>
      <c r="E730" s="37">
        <v>100</v>
      </c>
      <c r="F730" s="37">
        <v>82</v>
      </c>
    </row>
    <row r="731" spans="1:6" ht="15.75" thickBot="1" x14ac:dyDescent="0.3">
      <c r="A731" s="35">
        <v>731</v>
      </c>
      <c r="B731" s="36" t="s">
        <v>2398</v>
      </c>
      <c r="C731" s="37">
        <v>84</v>
      </c>
      <c r="D731" s="37">
        <v>60</v>
      </c>
      <c r="E731" s="37">
        <v>98</v>
      </c>
      <c r="F731" s="37">
        <v>82</v>
      </c>
    </row>
    <row r="732" spans="1:6" ht="15.75" thickBot="1" x14ac:dyDescent="0.3">
      <c r="A732" s="35">
        <v>732</v>
      </c>
      <c r="B732" s="36" t="s">
        <v>2882</v>
      </c>
      <c r="C732" s="37">
        <v>74</v>
      </c>
      <c r="D732" s="37">
        <v>90</v>
      </c>
      <c r="E732" s="37">
        <v>82</v>
      </c>
      <c r="F732" s="37">
        <v>82</v>
      </c>
    </row>
    <row r="733" spans="1:6" ht="15.75" thickBot="1" x14ac:dyDescent="0.3">
      <c r="A733" s="35">
        <v>733</v>
      </c>
      <c r="B733" s="36" t="s">
        <v>1830</v>
      </c>
      <c r="C733" s="37">
        <v>92</v>
      </c>
      <c r="D733" s="37">
        <v>60</v>
      </c>
      <c r="E733" s="37">
        <v>89</v>
      </c>
      <c r="F733" s="37">
        <v>81</v>
      </c>
    </row>
    <row r="734" spans="1:6" ht="15.75" thickBot="1" x14ac:dyDescent="0.3">
      <c r="A734" s="35">
        <v>734</v>
      </c>
      <c r="B734" s="36" t="s">
        <v>1908</v>
      </c>
      <c r="C734" s="37">
        <v>84</v>
      </c>
      <c r="D734" s="37">
        <v>60</v>
      </c>
      <c r="E734" s="37">
        <v>95</v>
      </c>
      <c r="F734" s="37">
        <v>81</v>
      </c>
    </row>
    <row r="735" spans="1:6" ht="15.75" thickBot="1" x14ac:dyDescent="0.3">
      <c r="A735" s="35">
        <v>735</v>
      </c>
      <c r="B735" s="36" t="s">
        <v>2056</v>
      </c>
      <c r="C735" s="37">
        <v>93</v>
      </c>
      <c r="D735" s="37">
        <v>60</v>
      </c>
      <c r="E735" s="37">
        <v>88</v>
      </c>
      <c r="F735" s="37">
        <v>81</v>
      </c>
    </row>
    <row r="736" spans="1:6" ht="15.75" thickBot="1" x14ac:dyDescent="0.3">
      <c r="A736" s="35">
        <v>736</v>
      </c>
      <c r="B736" s="36" t="s">
        <v>2167</v>
      </c>
      <c r="C736" s="37">
        <v>95</v>
      </c>
      <c r="D736" s="37">
        <v>90</v>
      </c>
      <c r="E736" s="37">
        <v>64</v>
      </c>
      <c r="F736" s="37">
        <v>81</v>
      </c>
    </row>
    <row r="737" spans="1:6" ht="15.75" thickBot="1" x14ac:dyDescent="0.3">
      <c r="A737" s="35">
        <v>737</v>
      </c>
      <c r="B737" s="36" t="s">
        <v>2178</v>
      </c>
      <c r="C737" s="37">
        <v>90</v>
      </c>
      <c r="D737" s="37">
        <v>60</v>
      </c>
      <c r="E737" s="37">
        <v>91</v>
      </c>
      <c r="F737" s="37">
        <v>81</v>
      </c>
    </row>
    <row r="738" spans="1:6" ht="15.75" thickBot="1" x14ac:dyDescent="0.3">
      <c r="A738" s="35">
        <v>738</v>
      </c>
      <c r="B738" s="36" t="s">
        <v>2188</v>
      </c>
      <c r="C738" s="37">
        <v>68</v>
      </c>
      <c r="D738" s="37">
        <v>90</v>
      </c>
      <c r="E738" s="37">
        <v>83</v>
      </c>
      <c r="F738" s="37">
        <v>81</v>
      </c>
    </row>
    <row r="739" spans="1:6" ht="15.75" thickBot="1" x14ac:dyDescent="0.3">
      <c r="A739" s="35">
        <v>739</v>
      </c>
      <c r="B739" s="36" t="s">
        <v>2883</v>
      </c>
      <c r="C739" s="37">
        <v>75</v>
      </c>
      <c r="D739" s="37">
        <v>60</v>
      </c>
      <c r="E739" s="37">
        <v>100</v>
      </c>
      <c r="F739" s="37">
        <v>81</v>
      </c>
    </row>
    <row r="740" spans="1:6" ht="15.75" thickBot="1" x14ac:dyDescent="0.3">
      <c r="A740" s="35">
        <v>740</v>
      </c>
      <c r="B740" s="36" t="s">
        <v>2519</v>
      </c>
      <c r="C740" s="37">
        <v>38</v>
      </c>
      <c r="D740" s="37">
        <v>100</v>
      </c>
      <c r="E740" s="37">
        <v>98</v>
      </c>
      <c r="F740" s="37">
        <v>81</v>
      </c>
    </row>
    <row r="741" spans="1:6" ht="15.75" thickBot="1" x14ac:dyDescent="0.3">
      <c r="A741" s="35">
        <v>741</v>
      </c>
      <c r="B741" s="36" t="s">
        <v>2557</v>
      </c>
      <c r="C741" s="37">
        <v>46</v>
      </c>
      <c r="D741" s="37">
        <v>90</v>
      </c>
      <c r="E741" s="37">
        <v>100</v>
      </c>
      <c r="F741" s="37">
        <v>81</v>
      </c>
    </row>
    <row r="742" spans="1:6" ht="15.75" thickBot="1" x14ac:dyDescent="0.3">
      <c r="A742" s="35">
        <v>742</v>
      </c>
      <c r="B742" s="36" t="s">
        <v>2607</v>
      </c>
      <c r="C742" s="37">
        <v>76</v>
      </c>
      <c r="D742" s="37">
        <v>60</v>
      </c>
      <c r="E742" s="37">
        <v>100</v>
      </c>
      <c r="F742" s="37">
        <v>81</v>
      </c>
    </row>
    <row r="743" spans="1:6" ht="15.75" thickBot="1" x14ac:dyDescent="0.3">
      <c r="A743" s="35">
        <v>743</v>
      </c>
      <c r="B743" s="36" t="s">
        <v>2884</v>
      </c>
      <c r="C743" s="37">
        <v>82</v>
      </c>
      <c r="D743" s="37">
        <v>60</v>
      </c>
      <c r="E743" s="37">
        <v>97</v>
      </c>
      <c r="F743" s="37">
        <v>81</v>
      </c>
    </row>
    <row r="744" spans="1:6" ht="15.75" thickBot="1" x14ac:dyDescent="0.3">
      <c r="A744" s="35">
        <v>744</v>
      </c>
      <c r="B744" s="36" t="s">
        <v>1917</v>
      </c>
      <c r="C744" s="37">
        <v>66</v>
      </c>
      <c r="D744" s="37">
        <v>90</v>
      </c>
      <c r="E744" s="37">
        <v>83</v>
      </c>
      <c r="F744" s="37">
        <v>80</v>
      </c>
    </row>
    <row r="745" spans="1:6" ht="15.75" thickBot="1" x14ac:dyDescent="0.3">
      <c r="A745" s="35">
        <v>745</v>
      </c>
      <c r="B745" s="36" t="s">
        <v>2067</v>
      </c>
      <c r="C745" s="37">
        <v>73</v>
      </c>
      <c r="D745" s="37">
        <v>60</v>
      </c>
      <c r="E745" s="37">
        <v>100</v>
      </c>
      <c r="F745" s="37">
        <v>80</v>
      </c>
    </row>
    <row r="746" spans="1:6" ht="15.75" thickBot="1" x14ac:dyDescent="0.3">
      <c r="A746" s="35">
        <v>746</v>
      </c>
      <c r="B746" s="36" t="s">
        <v>2885</v>
      </c>
      <c r="C746" s="37">
        <v>55</v>
      </c>
      <c r="D746" s="37">
        <v>100</v>
      </c>
      <c r="E746" s="37">
        <v>83</v>
      </c>
      <c r="F746" s="37">
        <v>80</v>
      </c>
    </row>
    <row r="747" spans="1:6" ht="15.75" thickBot="1" x14ac:dyDescent="0.3">
      <c r="A747" s="35">
        <v>747</v>
      </c>
      <c r="B747" s="36" t="s">
        <v>2886</v>
      </c>
      <c r="C747" s="37">
        <v>90</v>
      </c>
      <c r="D747" s="37">
        <v>60</v>
      </c>
      <c r="E747" s="37">
        <v>88</v>
      </c>
      <c r="F747" s="37">
        <v>80</v>
      </c>
    </row>
    <row r="748" spans="1:6" ht="15.75" thickBot="1" x14ac:dyDescent="0.3">
      <c r="A748" s="35">
        <v>748</v>
      </c>
      <c r="B748" s="36" t="s">
        <v>2887</v>
      </c>
      <c r="C748" s="37">
        <v>94</v>
      </c>
      <c r="D748" s="37">
        <v>100</v>
      </c>
      <c r="E748" s="37">
        <v>55</v>
      </c>
      <c r="F748" s="37">
        <v>80</v>
      </c>
    </row>
    <row r="749" spans="1:6" ht="15.75" thickBot="1" x14ac:dyDescent="0.3">
      <c r="A749" s="35">
        <v>749</v>
      </c>
      <c r="B749" s="36" t="s">
        <v>2449</v>
      </c>
      <c r="C749" s="37">
        <v>73</v>
      </c>
      <c r="D749" s="37">
        <v>60</v>
      </c>
      <c r="E749" s="37">
        <v>100</v>
      </c>
      <c r="F749" s="37">
        <v>80</v>
      </c>
    </row>
    <row r="750" spans="1:6" ht="15.75" thickBot="1" x14ac:dyDescent="0.3">
      <c r="A750" s="35">
        <v>750</v>
      </c>
      <c r="B750" s="36" t="s">
        <v>2470</v>
      </c>
      <c r="C750" s="37">
        <v>74</v>
      </c>
      <c r="D750" s="37">
        <v>60</v>
      </c>
      <c r="E750" s="37">
        <v>100</v>
      </c>
      <c r="F750" s="37">
        <v>80</v>
      </c>
    </row>
    <row r="751" spans="1:6" ht="15.75" thickBot="1" x14ac:dyDescent="0.3">
      <c r="A751" s="35">
        <v>751</v>
      </c>
      <c r="B751" s="36" t="s">
        <v>2888</v>
      </c>
      <c r="C751" s="37">
        <v>66</v>
      </c>
      <c r="D751" s="37">
        <v>90</v>
      </c>
      <c r="E751" s="37">
        <v>83</v>
      </c>
      <c r="F751" s="37">
        <v>80</v>
      </c>
    </row>
    <row r="752" spans="1:6" ht="15.75" thickBot="1" x14ac:dyDescent="0.3">
      <c r="A752" s="35">
        <v>752</v>
      </c>
      <c r="B752" s="36" t="s">
        <v>2648</v>
      </c>
      <c r="C752" s="37">
        <v>78</v>
      </c>
      <c r="D752" s="37">
        <v>60</v>
      </c>
      <c r="E752" s="37">
        <v>97</v>
      </c>
      <c r="F752" s="37">
        <v>80</v>
      </c>
    </row>
    <row r="753" spans="1:6" ht="15.75" thickBot="1" x14ac:dyDescent="0.3">
      <c r="A753" s="35">
        <v>753</v>
      </c>
      <c r="B753" s="36" t="s">
        <v>2889</v>
      </c>
      <c r="C753" s="37">
        <v>53</v>
      </c>
      <c r="D753" s="37">
        <v>100</v>
      </c>
      <c r="E753" s="37">
        <v>86</v>
      </c>
      <c r="F753" s="37">
        <v>80</v>
      </c>
    </row>
    <row r="754" spans="1:6" ht="15.75" thickBot="1" x14ac:dyDescent="0.3">
      <c r="A754" s="35">
        <v>754</v>
      </c>
      <c r="B754" s="36" t="s">
        <v>1858</v>
      </c>
      <c r="C754" s="37">
        <v>41</v>
      </c>
      <c r="D754" s="37">
        <v>100</v>
      </c>
      <c r="E754" s="37">
        <v>92</v>
      </c>
      <c r="F754" s="37">
        <v>79</v>
      </c>
    </row>
    <row r="755" spans="1:6" ht="15.75" thickBot="1" x14ac:dyDescent="0.3">
      <c r="A755" s="35">
        <v>755</v>
      </c>
      <c r="B755" s="36" t="s">
        <v>2136</v>
      </c>
      <c r="C755" s="37">
        <v>70</v>
      </c>
      <c r="D755" s="37">
        <v>60</v>
      </c>
      <c r="E755" s="37">
        <v>100</v>
      </c>
      <c r="F755" s="37">
        <v>79</v>
      </c>
    </row>
    <row r="756" spans="1:6" ht="15.75" thickBot="1" x14ac:dyDescent="0.3">
      <c r="A756" s="35">
        <v>756</v>
      </c>
      <c r="B756" s="36" t="s">
        <v>2890</v>
      </c>
      <c r="C756" s="37">
        <v>44</v>
      </c>
      <c r="D756" s="37">
        <v>100</v>
      </c>
      <c r="E756" s="37">
        <v>89</v>
      </c>
      <c r="F756" s="37">
        <v>79</v>
      </c>
    </row>
    <row r="757" spans="1:6" ht="15.75" thickBot="1" x14ac:dyDescent="0.3">
      <c r="A757" s="35">
        <v>757</v>
      </c>
      <c r="B757" s="36" t="s">
        <v>2502</v>
      </c>
      <c r="C757" s="37">
        <v>93</v>
      </c>
      <c r="D757" s="37">
        <v>60</v>
      </c>
      <c r="E757" s="37">
        <v>83</v>
      </c>
      <c r="F757" s="37">
        <v>79</v>
      </c>
    </row>
    <row r="758" spans="1:6" ht="15.75" thickBot="1" x14ac:dyDescent="0.3">
      <c r="A758" s="35">
        <v>758</v>
      </c>
      <c r="B758" s="36" t="s">
        <v>2544</v>
      </c>
      <c r="C758" s="37">
        <v>70</v>
      </c>
      <c r="D758" s="37">
        <v>60</v>
      </c>
      <c r="E758" s="37">
        <v>100</v>
      </c>
      <c r="F758" s="37">
        <v>79</v>
      </c>
    </row>
    <row r="759" spans="1:6" ht="15.75" thickBot="1" x14ac:dyDescent="0.3">
      <c r="A759" s="35">
        <v>759</v>
      </c>
      <c r="B759" s="36" t="s">
        <v>2645</v>
      </c>
      <c r="C759" s="37">
        <v>74</v>
      </c>
      <c r="D759" s="37">
        <v>60</v>
      </c>
      <c r="E759" s="37">
        <v>97</v>
      </c>
      <c r="F759" s="37">
        <v>79</v>
      </c>
    </row>
    <row r="760" spans="1:6" ht="15.75" thickBot="1" x14ac:dyDescent="0.3">
      <c r="A760" s="35">
        <v>760</v>
      </c>
      <c r="B760" s="36" t="s">
        <v>1995</v>
      </c>
      <c r="C760" s="37">
        <v>81</v>
      </c>
      <c r="D760" s="37">
        <v>60</v>
      </c>
      <c r="E760" s="37">
        <v>88</v>
      </c>
      <c r="F760" s="37">
        <v>78</v>
      </c>
    </row>
    <row r="761" spans="1:6" ht="15.75" thickBot="1" x14ac:dyDescent="0.3">
      <c r="A761" s="35">
        <v>761</v>
      </c>
      <c r="B761" s="36" t="s">
        <v>2052</v>
      </c>
      <c r="C761" s="37">
        <v>67</v>
      </c>
      <c r="D761" s="37">
        <v>60</v>
      </c>
      <c r="E761" s="37">
        <v>100</v>
      </c>
      <c r="F761" s="37">
        <v>78</v>
      </c>
    </row>
    <row r="762" spans="1:6" ht="15.75" thickBot="1" x14ac:dyDescent="0.3">
      <c r="A762" s="35">
        <v>762</v>
      </c>
      <c r="B762" s="36" t="s">
        <v>2058</v>
      </c>
      <c r="C762" s="37">
        <v>96</v>
      </c>
      <c r="D762" s="37">
        <v>30</v>
      </c>
      <c r="E762" s="37">
        <v>100</v>
      </c>
      <c r="F762" s="37">
        <v>78</v>
      </c>
    </row>
    <row r="763" spans="1:6" ht="15.75" thickBot="1" x14ac:dyDescent="0.3">
      <c r="A763" s="35">
        <v>763</v>
      </c>
      <c r="B763" s="36" t="s">
        <v>2081</v>
      </c>
      <c r="C763" s="37">
        <v>45</v>
      </c>
      <c r="D763" s="37">
        <v>90</v>
      </c>
      <c r="E763" s="37">
        <v>93</v>
      </c>
      <c r="F763" s="37">
        <v>78</v>
      </c>
    </row>
    <row r="764" spans="1:6" ht="15.75" thickBot="1" x14ac:dyDescent="0.3">
      <c r="A764" s="35">
        <v>764</v>
      </c>
      <c r="B764" s="36" t="s">
        <v>2891</v>
      </c>
      <c r="C764" s="37">
        <v>98</v>
      </c>
      <c r="D764" s="37">
        <v>60</v>
      </c>
      <c r="E764" s="37">
        <v>77</v>
      </c>
      <c r="F764" s="37">
        <v>78</v>
      </c>
    </row>
    <row r="765" spans="1:6" ht="15.75" thickBot="1" x14ac:dyDescent="0.3">
      <c r="A765" s="35">
        <v>765</v>
      </c>
      <c r="B765" s="36" t="s">
        <v>2606</v>
      </c>
      <c r="C765" s="37">
        <v>68</v>
      </c>
      <c r="D765" s="37">
        <v>60</v>
      </c>
      <c r="E765" s="37">
        <v>100</v>
      </c>
      <c r="F765" s="37">
        <v>78</v>
      </c>
    </row>
    <row r="766" spans="1:6" ht="15.75" thickBot="1" x14ac:dyDescent="0.3">
      <c r="A766" s="35">
        <v>766</v>
      </c>
      <c r="B766" s="36" t="s">
        <v>2609</v>
      </c>
      <c r="C766" s="37">
        <v>51</v>
      </c>
      <c r="D766" s="37">
        <v>90</v>
      </c>
      <c r="E766" s="37">
        <v>88</v>
      </c>
      <c r="F766" s="37">
        <v>78</v>
      </c>
    </row>
    <row r="767" spans="1:6" ht="15.75" thickBot="1" x14ac:dyDescent="0.3">
      <c r="A767" s="35">
        <v>767</v>
      </c>
      <c r="B767" s="36" t="s">
        <v>2892</v>
      </c>
      <c r="C767" s="37">
        <v>67</v>
      </c>
      <c r="D767" s="37">
        <v>60</v>
      </c>
      <c r="E767" s="37">
        <v>100</v>
      </c>
      <c r="F767" s="37">
        <v>78</v>
      </c>
    </row>
    <row r="768" spans="1:6" ht="15.75" thickBot="1" x14ac:dyDescent="0.3">
      <c r="A768" s="35">
        <v>768</v>
      </c>
      <c r="B768" s="36" t="s">
        <v>2893</v>
      </c>
      <c r="C768" s="37">
        <v>68</v>
      </c>
      <c r="D768" s="37">
        <v>60</v>
      </c>
      <c r="E768" s="37">
        <v>100</v>
      </c>
      <c r="F768" s="37">
        <v>78</v>
      </c>
    </row>
    <row r="769" spans="1:6" ht="15.75" thickBot="1" x14ac:dyDescent="0.3">
      <c r="A769" s="35">
        <v>769</v>
      </c>
      <c r="B769" s="36" t="s">
        <v>2894</v>
      </c>
      <c r="C769" s="37">
        <v>35</v>
      </c>
      <c r="D769" s="37">
        <v>90</v>
      </c>
      <c r="E769" s="37">
        <v>100</v>
      </c>
      <c r="F769" s="37">
        <v>78</v>
      </c>
    </row>
    <row r="770" spans="1:6" ht="15.75" thickBot="1" x14ac:dyDescent="0.3">
      <c r="A770" s="35">
        <v>770</v>
      </c>
      <c r="B770" s="36" t="s">
        <v>2024</v>
      </c>
      <c r="C770" s="37">
        <v>100</v>
      </c>
      <c r="D770" s="37">
        <v>30</v>
      </c>
      <c r="E770" s="37">
        <v>96</v>
      </c>
      <c r="F770" s="37">
        <v>77</v>
      </c>
    </row>
    <row r="771" spans="1:6" ht="15.75" thickBot="1" x14ac:dyDescent="0.3">
      <c r="A771" s="35">
        <v>771</v>
      </c>
      <c r="B771" s="36" t="s">
        <v>2895</v>
      </c>
      <c r="C771" s="37">
        <v>69</v>
      </c>
      <c r="D771" s="37">
        <v>60</v>
      </c>
      <c r="E771" s="37">
        <v>96</v>
      </c>
      <c r="F771" s="37">
        <v>77</v>
      </c>
    </row>
    <row r="772" spans="1:6" ht="15.75" thickBot="1" x14ac:dyDescent="0.3">
      <c r="A772" s="35">
        <v>772</v>
      </c>
      <c r="B772" s="36" t="s">
        <v>2143</v>
      </c>
      <c r="C772" s="37">
        <v>68</v>
      </c>
      <c r="D772" s="37">
        <v>60</v>
      </c>
      <c r="E772" s="37">
        <v>95</v>
      </c>
      <c r="F772" s="37">
        <v>76</v>
      </c>
    </row>
    <row r="773" spans="1:6" ht="15.75" thickBot="1" x14ac:dyDescent="0.3">
      <c r="A773" s="35">
        <v>773</v>
      </c>
      <c r="B773" s="36" t="s">
        <v>2610</v>
      </c>
      <c r="C773" s="37">
        <v>59</v>
      </c>
      <c r="D773" s="37">
        <v>60</v>
      </c>
      <c r="E773" s="37">
        <v>100</v>
      </c>
      <c r="F773" s="37">
        <v>76</v>
      </c>
    </row>
    <row r="774" spans="1:6" ht="15.75" thickBot="1" x14ac:dyDescent="0.3">
      <c r="A774" s="35">
        <v>774</v>
      </c>
      <c r="B774" s="36" t="s">
        <v>2642</v>
      </c>
      <c r="C774" s="37">
        <v>64</v>
      </c>
      <c r="D774" s="37">
        <v>60</v>
      </c>
      <c r="E774" s="37">
        <v>97</v>
      </c>
      <c r="F774" s="37">
        <v>76</v>
      </c>
    </row>
    <row r="775" spans="1:6" ht="15.75" thickBot="1" x14ac:dyDescent="0.3">
      <c r="A775" s="35">
        <v>775</v>
      </c>
      <c r="B775" s="36" t="s">
        <v>2896</v>
      </c>
      <c r="C775" s="37">
        <v>60</v>
      </c>
      <c r="D775" s="37">
        <v>60</v>
      </c>
      <c r="E775" s="37">
        <v>100</v>
      </c>
      <c r="F775" s="37">
        <v>76</v>
      </c>
    </row>
    <row r="776" spans="1:6" ht="15.75" thickBot="1" x14ac:dyDescent="0.3">
      <c r="A776" s="35">
        <v>776</v>
      </c>
      <c r="B776" s="36" t="s">
        <v>2142</v>
      </c>
      <c r="C776" s="37">
        <v>50</v>
      </c>
      <c r="D776" s="37">
        <v>100</v>
      </c>
      <c r="E776" s="37">
        <v>75</v>
      </c>
      <c r="F776" s="37">
        <v>75</v>
      </c>
    </row>
    <row r="777" spans="1:6" ht="15.75" thickBot="1" x14ac:dyDescent="0.3">
      <c r="A777" s="35">
        <v>777</v>
      </c>
      <c r="B777" s="36" t="s">
        <v>2157</v>
      </c>
      <c r="C777" s="37">
        <v>86</v>
      </c>
      <c r="D777" s="37">
        <v>30</v>
      </c>
      <c r="E777" s="37">
        <v>100</v>
      </c>
      <c r="F777" s="37">
        <v>75</v>
      </c>
    </row>
    <row r="778" spans="1:6" ht="15.75" thickBot="1" x14ac:dyDescent="0.3">
      <c r="A778" s="35">
        <v>778</v>
      </c>
      <c r="B778" s="36" t="s">
        <v>2897</v>
      </c>
      <c r="C778" s="37">
        <v>51</v>
      </c>
      <c r="D778" s="37">
        <v>90</v>
      </c>
      <c r="E778" s="37">
        <v>82</v>
      </c>
      <c r="F778" s="37">
        <v>75</v>
      </c>
    </row>
    <row r="779" spans="1:6" ht="15.75" thickBot="1" x14ac:dyDescent="0.3">
      <c r="A779" s="35">
        <v>779</v>
      </c>
      <c r="B779" s="36" t="s">
        <v>2898</v>
      </c>
      <c r="C779" s="37">
        <v>72</v>
      </c>
      <c r="D779" s="37">
        <v>60</v>
      </c>
      <c r="E779" s="37">
        <v>89</v>
      </c>
      <c r="F779" s="37">
        <v>75</v>
      </c>
    </row>
    <row r="780" spans="1:6" ht="15.75" thickBot="1" x14ac:dyDescent="0.3">
      <c r="A780" s="35">
        <v>780</v>
      </c>
      <c r="B780" s="36" t="s">
        <v>2562</v>
      </c>
      <c r="C780" s="37">
        <v>88</v>
      </c>
      <c r="D780" s="37">
        <v>30</v>
      </c>
      <c r="E780" s="37">
        <v>100</v>
      </c>
      <c r="F780" s="37">
        <v>75</v>
      </c>
    </row>
    <row r="781" spans="1:6" ht="15.75" thickBot="1" x14ac:dyDescent="0.3">
      <c r="A781" s="35">
        <v>781</v>
      </c>
      <c r="B781" s="36" t="s">
        <v>2604</v>
      </c>
      <c r="C781" s="37">
        <v>58</v>
      </c>
      <c r="D781" s="37">
        <v>60</v>
      </c>
      <c r="E781" s="37">
        <v>100</v>
      </c>
      <c r="F781" s="37">
        <v>75</v>
      </c>
    </row>
    <row r="782" spans="1:6" ht="15.75" thickBot="1" x14ac:dyDescent="0.3">
      <c r="A782" s="35">
        <v>782</v>
      </c>
      <c r="B782" s="36" t="s">
        <v>2051</v>
      </c>
      <c r="C782" s="37">
        <v>93</v>
      </c>
      <c r="D782" s="37">
        <v>30</v>
      </c>
      <c r="E782" s="37">
        <v>92</v>
      </c>
      <c r="F782" s="37">
        <v>74</v>
      </c>
    </row>
    <row r="783" spans="1:6" ht="15.75" thickBot="1" x14ac:dyDescent="0.3">
      <c r="A783" s="35">
        <v>783</v>
      </c>
      <c r="B783" s="36" t="s">
        <v>2401</v>
      </c>
      <c r="C783" s="37">
        <v>93</v>
      </c>
      <c r="D783" s="37">
        <v>30</v>
      </c>
      <c r="E783" s="37">
        <v>93</v>
      </c>
      <c r="F783" s="37">
        <v>74</v>
      </c>
    </row>
    <row r="784" spans="1:6" ht="15.75" thickBot="1" x14ac:dyDescent="0.3">
      <c r="A784" s="35">
        <v>784</v>
      </c>
      <c r="B784" s="36" t="s">
        <v>2196</v>
      </c>
      <c r="C784" s="37">
        <v>73</v>
      </c>
      <c r="D784" s="37">
        <v>60</v>
      </c>
      <c r="E784" s="37">
        <v>83</v>
      </c>
      <c r="F784" s="37">
        <v>73</v>
      </c>
    </row>
    <row r="785" spans="1:6" ht="15.75" thickBot="1" x14ac:dyDescent="0.3">
      <c r="A785" s="35">
        <v>785</v>
      </c>
      <c r="B785" s="36" t="s">
        <v>2621</v>
      </c>
      <c r="C785" s="37">
        <v>67</v>
      </c>
      <c r="D785" s="37">
        <v>60</v>
      </c>
      <c r="E785" s="37">
        <v>88</v>
      </c>
      <c r="F785" s="37">
        <v>73</v>
      </c>
    </row>
    <row r="786" spans="1:6" ht="15.75" thickBot="1" x14ac:dyDescent="0.3">
      <c r="A786" s="35">
        <v>786</v>
      </c>
      <c r="B786" s="36" t="s">
        <v>1950</v>
      </c>
      <c r="C786" s="37">
        <v>38</v>
      </c>
      <c r="D786" s="37">
        <v>90</v>
      </c>
      <c r="E786" s="37">
        <v>84</v>
      </c>
      <c r="F786" s="37">
        <v>72</v>
      </c>
    </row>
    <row r="787" spans="1:6" ht="15.75" thickBot="1" x14ac:dyDescent="0.3">
      <c r="A787" s="35">
        <v>787</v>
      </c>
      <c r="B787" s="36" t="s">
        <v>2074</v>
      </c>
      <c r="C787" s="37">
        <v>49</v>
      </c>
      <c r="D787" s="37">
        <v>60</v>
      </c>
      <c r="E787" s="37">
        <v>97</v>
      </c>
      <c r="F787" s="37">
        <v>72</v>
      </c>
    </row>
    <row r="788" spans="1:6" ht="15.75" thickBot="1" x14ac:dyDescent="0.3">
      <c r="A788" s="35">
        <v>788</v>
      </c>
      <c r="B788" s="36" t="s">
        <v>2899</v>
      </c>
      <c r="C788" s="37">
        <v>57</v>
      </c>
      <c r="D788" s="37">
        <v>60</v>
      </c>
      <c r="E788" s="37">
        <v>92</v>
      </c>
      <c r="F788" s="37">
        <v>72</v>
      </c>
    </row>
    <row r="789" spans="1:6" ht="15.75" thickBot="1" x14ac:dyDescent="0.3">
      <c r="A789" s="35">
        <v>789</v>
      </c>
      <c r="B789" s="36" t="s">
        <v>2042</v>
      </c>
      <c r="C789" s="37">
        <v>73</v>
      </c>
      <c r="D789" s="37">
        <v>30</v>
      </c>
      <c r="E789" s="37">
        <v>100</v>
      </c>
      <c r="F789" s="37">
        <v>71</v>
      </c>
    </row>
    <row r="790" spans="1:6" ht="15.75" thickBot="1" x14ac:dyDescent="0.3">
      <c r="A790" s="35">
        <v>790</v>
      </c>
      <c r="B790" s="36" t="s">
        <v>2559</v>
      </c>
      <c r="C790" s="37">
        <v>49</v>
      </c>
      <c r="D790" s="37">
        <v>90</v>
      </c>
      <c r="E790" s="37">
        <v>73</v>
      </c>
      <c r="F790" s="37">
        <v>71</v>
      </c>
    </row>
    <row r="791" spans="1:6" ht="15.75" thickBot="1" x14ac:dyDescent="0.3">
      <c r="A791" s="35">
        <v>791</v>
      </c>
      <c r="B791" s="36" t="s">
        <v>2152</v>
      </c>
      <c r="C791" s="37">
        <v>99</v>
      </c>
      <c r="D791" s="37">
        <v>0</v>
      </c>
      <c r="E791" s="37">
        <v>100</v>
      </c>
      <c r="F791" s="37">
        <v>70</v>
      </c>
    </row>
    <row r="792" spans="1:6" ht="15.75" thickBot="1" x14ac:dyDescent="0.3">
      <c r="A792" s="35">
        <v>792</v>
      </c>
      <c r="B792" s="36" t="s">
        <v>2608</v>
      </c>
      <c r="C792" s="37">
        <v>48</v>
      </c>
      <c r="D792" s="37">
        <v>60</v>
      </c>
      <c r="E792" s="37">
        <v>94</v>
      </c>
      <c r="F792" s="37">
        <v>70</v>
      </c>
    </row>
    <row r="793" spans="1:6" ht="15.75" thickBot="1" x14ac:dyDescent="0.3">
      <c r="A793" s="35">
        <v>793</v>
      </c>
      <c r="B793" s="36" t="s">
        <v>2620</v>
      </c>
      <c r="C793" s="37">
        <v>52</v>
      </c>
      <c r="D793" s="37">
        <v>60</v>
      </c>
      <c r="E793" s="37">
        <v>90</v>
      </c>
      <c r="F793" s="37">
        <v>70</v>
      </c>
    </row>
    <row r="794" spans="1:6" ht="15.75" thickBot="1" x14ac:dyDescent="0.3">
      <c r="A794" s="35">
        <v>794</v>
      </c>
      <c r="B794" s="36" t="s">
        <v>2126</v>
      </c>
      <c r="C794" s="37">
        <v>99</v>
      </c>
      <c r="D794" s="37">
        <v>0</v>
      </c>
      <c r="E794" s="37">
        <v>98</v>
      </c>
      <c r="F794" s="37">
        <v>69</v>
      </c>
    </row>
    <row r="795" spans="1:6" ht="15.75" thickBot="1" x14ac:dyDescent="0.3">
      <c r="A795" s="35">
        <v>795</v>
      </c>
      <c r="B795" s="36" t="s">
        <v>2155</v>
      </c>
      <c r="C795" s="37">
        <v>96</v>
      </c>
      <c r="D795" s="37">
        <v>0</v>
      </c>
      <c r="E795" s="37">
        <v>100</v>
      </c>
      <c r="F795" s="37">
        <v>69</v>
      </c>
    </row>
    <row r="796" spans="1:6" ht="15.75" thickBot="1" x14ac:dyDescent="0.3">
      <c r="A796" s="35">
        <v>796</v>
      </c>
      <c r="B796" s="36" t="s">
        <v>2170</v>
      </c>
      <c r="C796" s="37">
        <v>97</v>
      </c>
      <c r="D796" s="37">
        <v>0</v>
      </c>
      <c r="E796" s="37">
        <v>100</v>
      </c>
      <c r="F796" s="37">
        <v>69</v>
      </c>
    </row>
    <row r="797" spans="1:6" ht="15.75" thickBot="1" x14ac:dyDescent="0.3">
      <c r="A797" s="35">
        <v>797</v>
      </c>
      <c r="B797" s="36" t="s">
        <v>2595</v>
      </c>
      <c r="C797" s="37">
        <v>53</v>
      </c>
      <c r="D797" s="37">
        <v>60</v>
      </c>
      <c r="E797" s="37">
        <v>88</v>
      </c>
      <c r="F797" s="37">
        <v>69</v>
      </c>
    </row>
    <row r="798" spans="1:6" ht="15.75" thickBot="1" x14ac:dyDescent="0.3">
      <c r="A798" s="35">
        <v>798</v>
      </c>
      <c r="B798" s="36" t="s">
        <v>2900</v>
      </c>
      <c r="C798" s="37">
        <v>82</v>
      </c>
      <c r="D798" s="37">
        <v>30</v>
      </c>
      <c r="E798" s="37">
        <v>89</v>
      </c>
      <c r="F798" s="37">
        <v>69</v>
      </c>
    </row>
    <row r="799" spans="1:6" ht="15.75" thickBot="1" x14ac:dyDescent="0.3">
      <c r="A799" s="35">
        <v>799</v>
      </c>
      <c r="B799" s="36" t="s">
        <v>2901</v>
      </c>
      <c r="C799" s="37">
        <v>96</v>
      </c>
      <c r="D799" s="37">
        <v>0</v>
      </c>
      <c r="E799" s="37">
        <v>100</v>
      </c>
      <c r="F799" s="37">
        <v>69</v>
      </c>
    </row>
    <row r="800" spans="1:6" ht="15.75" thickBot="1" x14ac:dyDescent="0.3">
      <c r="A800" s="35">
        <v>800</v>
      </c>
      <c r="B800" s="36" t="s">
        <v>2902</v>
      </c>
      <c r="C800" s="37">
        <v>95</v>
      </c>
      <c r="D800" s="37">
        <v>0</v>
      </c>
      <c r="E800" s="37">
        <v>99</v>
      </c>
      <c r="F800" s="37">
        <v>68</v>
      </c>
    </row>
    <row r="801" spans="1:6" ht="15.75" thickBot="1" x14ac:dyDescent="0.3">
      <c r="A801" s="35">
        <v>801</v>
      </c>
      <c r="B801" s="36" t="s">
        <v>2587</v>
      </c>
      <c r="C801" s="37">
        <v>92</v>
      </c>
      <c r="D801" s="37">
        <v>60</v>
      </c>
      <c r="E801" s="37">
        <v>57</v>
      </c>
      <c r="F801" s="37">
        <v>68</v>
      </c>
    </row>
    <row r="802" spans="1:6" ht="15.75" thickBot="1" x14ac:dyDescent="0.3">
      <c r="A802" s="35">
        <v>802</v>
      </c>
      <c r="B802" s="36" t="s">
        <v>2619</v>
      </c>
      <c r="C802" s="37">
        <v>49</v>
      </c>
      <c r="D802" s="37">
        <v>60</v>
      </c>
      <c r="E802" s="37">
        <v>88</v>
      </c>
      <c r="F802" s="37">
        <v>68</v>
      </c>
    </row>
    <row r="803" spans="1:6" ht="15.75" thickBot="1" x14ac:dyDescent="0.3">
      <c r="A803" s="35">
        <v>803</v>
      </c>
      <c r="B803" s="36" t="s">
        <v>2094</v>
      </c>
      <c r="C803" s="37">
        <v>68</v>
      </c>
      <c r="D803" s="37">
        <v>30</v>
      </c>
      <c r="E803" s="37">
        <v>93</v>
      </c>
      <c r="F803" s="37">
        <v>67</v>
      </c>
    </row>
    <row r="804" spans="1:6" ht="15.75" thickBot="1" x14ac:dyDescent="0.3">
      <c r="A804" s="35">
        <v>804</v>
      </c>
      <c r="B804" s="36" t="s">
        <v>2510</v>
      </c>
      <c r="C804" s="37">
        <v>91</v>
      </c>
      <c r="D804" s="37">
        <v>0</v>
      </c>
      <c r="E804" s="37">
        <v>100</v>
      </c>
      <c r="F804" s="37">
        <v>67</v>
      </c>
    </row>
    <row r="805" spans="1:6" ht="15.75" thickBot="1" x14ac:dyDescent="0.3">
      <c r="A805" s="35">
        <v>805</v>
      </c>
      <c r="B805" s="36" t="s">
        <v>2614</v>
      </c>
      <c r="C805" s="37">
        <v>88</v>
      </c>
      <c r="D805" s="37">
        <v>0</v>
      </c>
      <c r="E805" s="37">
        <v>97</v>
      </c>
      <c r="F805" s="37">
        <v>65</v>
      </c>
    </row>
    <row r="806" spans="1:6" ht="15.75" thickBot="1" x14ac:dyDescent="0.3">
      <c r="A806" s="35">
        <v>806</v>
      </c>
      <c r="B806" s="36" t="s">
        <v>1842</v>
      </c>
      <c r="C806" s="37">
        <v>51</v>
      </c>
      <c r="D806" s="37">
        <v>30</v>
      </c>
      <c r="E806" s="37">
        <v>100</v>
      </c>
      <c r="F806" s="37">
        <v>64</v>
      </c>
    </row>
    <row r="807" spans="1:6" ht="15.75" thickBot="1" x14ac:dyDescent="0.3">
      <c r="A807" s="35">
        <v>807</v>
      </c>
      <c r="B807" s="36" t="s">
        <v>2141</v>
      </c>
      <c r="C807" s="37">
        <v>70</v>
      </c>
      <c r="D807" s="37">
        <v>60</v>
      </c>
      <c r="E807" s="37">
        <v>63</v>
      </c>
      <c r="F807" s="37">
        <v>64</v>
      </c>
    </row>
    <row r="808" spans="1:6" ht="15.75" thickBot="1" x14ac:dyDescent="0.3">
      <c r="A808" s="35">
        <v>808</v>
      </c>
      <c r="B808" s="36" t="s">
        <v>2903</v>
      </c>
      <c r="C808" s="37">
        <v>87</v>
      </c>
      <c r="D808" s="37">
        <v>0</v>
      </c>
      <c r="E808" s="37">
        <v>95</v>
      </c>
      <c r="F808" s="37">
        <v>64</v>
      </c>
    </row>
    <row r="809" spans="1:6" ht="15.75" thickBot="1" x14ac:dyDescent="0.3">
      <c r="A809" s="35">
        <v>809</v>
      </c>
      <c r="B809" s="36" t="s">
        <v>2904</v>
      </c>
      <c r="C809" s="37">
        <v>51</v>
      </c>
      <c r="D809" s="37">
        <v>30</v>
      </c>
      <c r="E809" s="37">
        <v>99</v>
      </c>
      <c r="F809" s="37">
        <v>64</v>
      </c>
    </row>
    <row r="810" spans="1:6" ht="15.75" thickBot="1" x14ac:dyDescent="0.3">
      <c r="A810" s="35">
        <v>810</v>
      </c>
      <c r="B810" s="36" t="s">
        <v>2905</v>
      </c>
      <c r="C810" s="37">
        <v>93</v>
      </c>
      <c r="D810" s="37">
        <v>0</v>
      </c>
      <c r="E810" s="37">
        <v>89</v>
      </c>
      <c r="F810" s="37">
        <v>64</v>
      </c>
    </row>
    <row r="811" spans="1:6" ht="15.75" thickBot="1" x14ac:dyDescent="0.3">
      <c r="A811" s="35">
        <v>811</v>
      </c>
      <c r="B811" s="36" t="s">
        <v>2498</v>
      </c>
      <c r="C811" s="37">
        <v>60</v>
      </c>
      <c r="D811" s="37">
        <v>30</v>
      </c>
      <c r="E811" s="37">
        <v>91</v>
      </c>
      <c r="F811" s="37">
        <v>63</v>
      </c>
    </row>
    <row r="812" spans="1:6" ht="15.75" thickBot="1" x14ac:dyDescent="0.3">
      <c r="A812" s="35">
        <v>812</v>
      </c>
      <c r="B812" s="36" t="s">
        <v>2906</v>
      </c>
      <c r="C812" s="37">
        <v>87</v>
      </c>
      <c r="D812" s="37">
        <v>0</v>
      </c>
      <c r="E812" s="37">
        <v>92</v>
      </c>
      <c r="F812" s="37">
        <v>63</v>
      </c>
    </row>
    <row r="813" spans="1:6" ht="15.75" thickBot="1" x14ac:dyDescent="0.3">
      <c r="A813" s="35">
        <v>813</v>
      </c>
      <c r="B813" s="36" t="s">
        <v>2059</v>
      </c>
      <c r="C813" s="37">
        <v>83</v>
      </c>
      <c r="D813" s="37">
        <v>0</v>
      </c>
      <c r="E813" s="37">
        <v>92</v>
      </c>
      <c r="F813" s="37">
        <v>62</v>
      </c>
    </row>
    <row r="814" spans="1:6" ht="15.75" thickBot="1" x14ac:dyDescent="0.3">
      <c r="A814" s="35">
        <v>814</v>
      </c>
      <c r="B814" s="36" t="s">
        <v>2153</v>
      </c>
      <c r="C814" s="37">
        <v>12</v>
      </c>
      <c r="D814" s="37">
        <v>60</v>
      </c>
      <c r="E814" s="37">
        <v>100</v>
      </c>
      <c r="F814" s="37">
        <v>62</v>
      </c>
    </row>
    <row r="815" spans="1:6" ht="15.75" thickBot="1" x14ac:dyDescent="0.3">
      <c r="A815" s="35">
        <v>815</v>
      </c>
      <c r="B815" s="36" t="s">
        <v>2612</v>
      </c>
      <c r="C815" s="37">
        <v>74</v>
      </c>
      <c r="D815" s="37">
        <v>0</v>
      </c>
      <c r="E815" s="37">
        <v>100</v>
      </c>
      <c r="F815" s="37">
        <v>62</v>
      </c>
    </row>
    <row r="816" spans="1:6" ht="15.75" thickBot="1" x14ac:dyDescent="0.3">
      <c r="A816" s="35">
        <v>816</v>
      </c>
      <c r="B816" s="36" t="s">
        <v>2617</v>
      </c>
      <c r="C816" s="37">
        <v>88</v>
      </c>
      <c r="D816" s="37">
        <v>0</v>
      </c>
      <c r="E816" s="37">
        <v>90</v>
      </c>
      <c r="F816" s="37">
        <v>62</v>
      </c>
    </row>
    <row r="817" spans="1:6" ht="15.75" thickBot="1" x14ac:dyDescent="0.3">
      <c r="A817" s="35">
        <v>817</v>
      </c>
      <c r="B817" s="36" t="s">
        <v>2161</v>
      </c>
      <c r="C817" s="37">
        <v>74</v>
      </c>
      <c r="D817" s="37">
        <v>0</v>
      </c>
      <c r="E817" s="37">
        <v>98</v>
      </c>
      <c r="F817" s="37">
        <v>61</v>
      </c>
    </row>
    <row r="818" spans="1:6" ht="15.75" thickBot="1" x14ac:dyDescent="0.3">
      <c r="A818" s="35">
        <v>818</v>
      </c>
      <c r="B818" s="36" t="s">
        <v>2387</v>
      </c>
      <c r="C818" s="37">
        <v>69</v>
      </c>
      <c r="D818" s="37">
        <v>0</v>
      </c>
      <c r="E818" s="37">
        <v>100</v>
      </c>
      <c r="F818" s="37">
        <v>61</v>
      </c>
    </row>
    <row r="819" spans="1:6" ht="15.75" thickBot="1" x14ac:dyDescent="0.3">
      <c r="A819" s="35">
        <v>819</v>
      </c>
      <c r="B819" s="36" t="s">
        <v>2622</v>
      </c>
      <c r="C819" s="37">
        <v>67</v>
      </c>
      <c r="D819" s="37">
        <v>0</v>
      </c>
      <c r="E819" s="37">
        <v>100</v>
      </c>
      <c r="F819" s="37">
        <v>60</v>
      </c>
    </row>
    <row r="820" spans="1:6" ht="15.75" thickBot="1" x14ac:dyDescent="0.3">
      <c r="A820" s="35">
        <v>820</v>
      </c>
      <c r="B820" s="36" t="s">
        <v>1855</v>
      </c>
      <c r="C820" s="37">
        <v>63</v>
      </c>
      <c r="D820" s="37">
        <v>0</v>
      </c>
      <c r="E820" s="37">
        <v>100</v>
      </c>
      <c r="F820" s="37">
        <v>59</v>
      </c>
    </row>
    <row r="821" spans="1:6" ht="15.75" thickBot="1" x14ac:dyDescent="0.3">
      <c r="A821" s="35">
        <v>821</v>
      </c>
      <c r="B821" s="36" t="s">
        <v>1948</v>
      </c>
      <c r="C821" s="37">
        <v>70</v>
      </c>
      <c r="D821" s="37">
        <v>0</v>
      </c>
      <c r="E821" s="37">
        <v>95</v>
      </c>
      <c r="F821" s="37">
        <v>59</v>
      </c>
    </row>
    <row r="822" spans="1:6" ht="15.75" thickBot="1" x14ac:dyDescent="0.3">
      <c r="A822" s="35">
        <v>822</v>
      </c>
      <c r="B822" s="36" t="s">
        <v>2172</v>
      </c>
      <c r="C822" s="37">
        <v>63</v>
      </c>
      <c r="D822" s="37">
        <v>0</v>
      </c>
      <c r="E822" s="37">
        <v>100</v>
      </c>
      <c r="F822" s="37">
        <v>59</v>
      </c>
    </row>
    <row r="823" spans="1:6" ht="15.75" thickBot="1" x14ac:dyDescent="0.3">
      <c r="A823" s="35">
        <v>823</v>
      </c>
      <c r="B823" s="36" t="s">
        <v>2907</v>
      </c>
      <c r="C823" s="37">
        <v>67</v>
      </c>
      <c r="D823" s="37">
        <v>0</v>
      </c>
      <c r="E823" s="37">
        <v>98</v>
      </c>
      <c r="F823" s="37">
        <v>59</v>
      </c>
    </row>
    <row r="824" spans="1:6" ht="15.75" thickBot="1" x14ac:dyDescent="0.3">
      <c r="A824" s="35">
        <v>824</v>
      </c>
      <c r="B824" s="36" t="s">
        <v>2908</v>
      </c>
      <c r="C824" s="37">
        <v>70</v>
      </c>
      <c r="D824" s="37">
        <v>0</v>
      </c>
      <c r="E824" s="37">
        <v>96</v>
      </c>
      <c r="F824" s="37">
        <v>59</v>
      </c>
    </row>
    <row r="825" spans="1:6" ht="15.75" thickBot="1" x14ac:dyDescent="0.3">
      <c r="A825" s="35">
        <v>825</v>
      </c>
      <c r="B825" s="36" t="s">
        <v>1864</v>
      </c>
      <c r="C825" s="37">
        <v>62</v>
      </c>
      <c r="D825" s="37">
        <v>0</v>
      </c>
      <c r="E825" s="37">
        <v>99</v>
      </c>
      <c r="F825" s="37">
        <v>58</v>
      </c>
    </row>
    <row r="826" spans="1:6" ht="15.75" thickBot="1" x14ac:dyDescent="0.3">
      <c r="A826" s="35">
        <v>826</v>
      </c>
      <c r="B826" s="36" t="s">
        <v>1921</v>
      </c>
      <c r="C826" s="37">
        <v>53</v>
      </c>
      <c r="D826" s="37">
        <v>30</v>
      </c>
      <c r="E826" s="37">
        <v>82</v>
      </c>
      <c r="F826" s="37">
        <v>58</v>
      </c>
    </row>
    <row r="827" spans="1:6" ht="15.75" thickBot="1" x14ac:dyDescent="0.3">
      <c r="A827" s="35">
        <v>827</v>
      </c>
      <c r="B827" s="36" t="s">
        <v>2037</v>
      </c>
      <c r="C827" s="37">
        <v>33</v>
      </c>
      <c r="D827" s="37">
        <v>30</v>
      </c>
      <c r="E827" s="37">
        <v>97</v>
      </c>
      <c r="F827" s="37">
        <v>58</v>
      </c>
    </row>
    <row r="828" spans="1:6" ht="15.75" thickBot="1" x14ac:dyDescent="0.3">
      <c r="A828" s="35">
        <v>828</v>
      </c>
      <c r="B828" s="36" t="s">
        <v>2095</v>
      </c>
      <c r="C828" s="37">
        <v>76</v>
      </c>
      <c r="D828" s="37">
        <v>0</v>
      </c>
      <c r="E828" s="37">
        <v>89</v>
      </c>
      <c r="F828" s="37">
        <v>58</v>
      </c>
    </row>
    <row r="829" spans="1:6" ht="15.75" thickBot="1" x14ac:dyDescent="0.3">
      <c r="A829" s="35">
        <v>829</v>
      </c>
      <c r="B829" s="36" t="s">
        <v>2909</v>
      </c>
      <c r="C829" s="37">
        <v>74</v>
      </c>
      <c r="D829" s="37">
        <v>0</v>
      </c>
      <c r="E829" s="37">
        <v>90</v>
      </c>
      <c r="F829" s="37">
        <v>58</v>
      </c>
    </row>
    <row r="830" spans="1:6" ht="15.75" thickBot="1" x14ac:dyDescent="0.3">
      <c r="A830" s="35">
        <v>830</v>
      </c>
      <c r="B830" s="36" t="s">
        <v>1853</v>
      </c>
      <c r="C830" s="37">
        <v>62</v>
      </c>
      <c r="D830" s="37">
        <v>0</v>
      </c>
      <c r="E830" s="37">
        <v>96</v>
      </c>
      <c r="F830" s="37">
        <v>57</v>
      </c>
    </row>
    <row r="831" spans="1:6" ht="15.75" thickBot="1" x14ac:dyDescent="0.3">
      <c r="A831" s="35">
        <v>831</v>
      </c>
      <c r="B831" s="36" t="s">
        <v>1859</v>
      </c>
      <c r="C831" s="37">
        <v>63</v>
      </c>
      <c r="D831" s="37">
        <v>0</v>
      </c>
      <c r="E831" s="37">
        <v>95</v>
      </c>
      <c r="F831" s="37">
        <v>57</v>
      </c>
    </row>
    <row r="832" spans="1:6" ht="15.75" thickBot="1" x14ac:dyDescent="0.3">
      <c r="A832" s="35">
        <v>832</v>
      </c>
      <c r="B832" s="36" t="s">
        <v>2162</v>
      </c>
      <c r="C832" s="37">
        <v>53</v>
      </c>
      <c r="D832" s="37">
        <v>30</v>
      </c>
      <c r="E832" s="37">
        <v>80</v>
      </c>
      <c r="F832" s="37">
        <v>57</v>
      </c>
    </row>
    <row r="833" spans="1:6" ht="15.75" thickBot="1" x14ac:dyDescent="0.3">
      <c r="A833" s="35">
        <v>833</v>
      </c>
      <c r="B833" s="36" t="s">
        <v>1877</v>
      </c>
      <c r="C833" s="37">
        <v>56</v>
      </c>
      <c r="D833" s="37">
        <v>0</v>
      </c>
      <c r="E833" s="37">
        <v>99</v>
      </c>
      <c r="F833" s="37">
        <v>56</v>
      </c>
    </row>
    <row r="834" spans="1:6" ht="15.75" thickBot="1" x14ac:dyDescent="0.3">
      <c r="A834" s="35">
        <v>834</v>
      </c>
      <c r="B834" s="36" t="s">
        <v>2159</v>
      </c>
      <c r="C834" s="37">
        <v>60</v>
      </c>
      <c r="D834" s="37">
        <v>30</v>
      </c>
      <c r="E834" s="37">
        <v>73</v>
      </c>
      <c r="F834" s="37">
        <v>56</v>
      </c>
    </row>
    <row r="835" spans="1:6" ht="15.75" thickBot="1" x14ac:dyDescent="0.3">
      <c r="A835" s="35">
        <v>835</v>
      </c>
      <c r="B835" s="36" t="s">
        <v>2053</v>
      </c>
      <c r="C835" s="37">
        <v>51</v>
      </c>
      <c r="D835" s="37">
        <v>0</v>
      </c>
      <c r="E835" s="37">
        <v>100</v>
      </c>
      <c r="F835" s="37">
        <v>55</v>
      </c>
    </row>
    <row r="836" spans="1:6" ht="15.75" thickBot="1" x14ac:dyDescent="0.3">
      <c r="A836" s="35">
        <v>836</v>
      </c>
      <c r="B836" s="36" t="s">
        <v>2211</v>
      </c>
      <c r="C836" s="37">
        <v>59</v>
      </c>
      <c r="D836" s="37">
        <v>0</v>
      </c>
      <c r="E836" s="37">
        <v>94</v>
      </c>
      <c r="F836" s="37">
        <v>55</v>
      </c>
    </row>
    <row r="837" spans="1:6" ht="15.75" thickBot="1" x14ac:dyDescent="0.3">
      <c r="A837" s="35">
        <v>837</v>
      </c>
      <c r="B837" s="36" t="s">
        <v>2371</v>
      </c>
      <c r="C837" s="37">
        <v>46</v>
      </c>
      <c r="D837" s="37">
        <v>0</v>
      </c>
      <c r="E837" s="37">
        <v>100</v>
      </c>
      <c r="F837" s="37">
        <v>54</v>
      </c>
    </row>
    <row r="838" spans="1:6" ht="15.75" thickBot="1" x14ac:dyDescent="0.3">
      <c r="A838" s="35">
        <v>838</v>
      </c>
      <c r="B838" s="36" t="s">
        <v>2372</v>
      </c>
      <c r="C838" s="37">
        <v>46</v>
      </c>
      <c r="D838" s="37">
        <v>0</v>
      </c>
      <c r="E838" s="37">
        <v>100</v>
      </c>
      <c r="F838" s="37">
        <v>54</v>
      </c>
    </row>
    <row r="839" spans="1:6" ht="15.75" thickBot="1" x14ac:dyDescent="0.3">
      <c r="A839" s="35">
        <v>839</v>
      </c>
      <c r="B839" s="36" t="s">
        <v>2057</v>
      </c>
      <c r="C839" s="37">
        <v>42</v>
      </c>
      <c r="D839" s="37">
        <v>0</v>
      </c>
      <c r="E839" s="37">
        <v>100</v>
      </c>
      <c r="F839" s="37">
        <v>53</v>
      </c>
    </row>
    <row r="840" spans="1:6" ht="15.75" thickBot="1" x14ac:dyDescent="0.3">
      <c r="A840" s="35">
        <v>840</v>
      </c>
      <c r="B840" s="36" t="s">
        <v>2101</v>
      </c>
      <c r="C840" s="37">
        <v>39</v>
      </c>
      <c r="D840" s="37">
        <v>0</v>
      </c>
      <c r="E840" s="37">
        <v>100</v>
      </c>
      <c r="F840" s="37">
        <v>52</v>
      </c>
    </row>
    <row r="841" spans="1:6" ht="15.75" thickBot="1" x14ac:dyDescent="0.3">
      <c r="A841" s="35">
        <v>841</v>
      </c>
      <c r="B841" s="36" t="s">
        <v>2373</v>
      </c>
      <c r="C841" s="37">
        <v>38</v>
      </c>
      <c r="D841" s="37">
        <v>0</v>
      </c>
      <c r="E841" s="37">
        <v>100</v>
      </c>
      <c r="F841" s="37">
        <v>51</v>
      </c>
    </row>
    <row r="842" spans="1:6" ht="15.75" thickBot="1" x14ac:dyDescent="0.3">
      <c r="A842" s="35">
        <v>842</v>
      </c>
      <c r="B842" s="36" t="s">
        <v>2644</v>
      </c>
      <c r="C842" s="37">
        <v>44</v>
      </c>
      <c r="D842" s="37">
        <v>0</v>
      </c>
      <c r="E842" s="37">
        <v>94</v>
      </c>
      <c r="F842" s="37">
        <v>51</v>
      </c>
    </row>
    <row r="843" spans="1:6" ht="15.75" thickBot="1" x14ac:dyDescent="0.3">
      <c r="A843" s="35">
        <v>843</v>
      </c>
      <c r="B843" s="36" t="s">
        <v>2104</v>
      </c>
      <c r="C843" s="37">
        <v>30</v>
      </c>
      <c r="D843" s="37">
        <v>0</v>
      </c>
      <c r="E843" s="37">
        <v>100</v>
      </c>
      <c r="F843" s="37">
        <v>49</v>
      </c>
    </row>
    <row r="844" spans="1:6" ht="15.75" thickBot="1" x14ac:dyDescent="0.3">
      <c r="A844" s="35">
        <v>844</v>
      </c>
      <c r="B844" s="36" t="s">
        <v>2370</v>
      </c>
      <c r="C844" s="37">
        <v>29</v>
      </c>
      <c r="D844" s="37">
        <v>0</v>
      </c>
      <c r="E844" s="37">
        <v>100</v>
      </c>
      <c r="F844" s="37">
        <v>49</v>
      </c>
    </row>
    <row r="845" spans="1:6" ht="15.75" thickBot="1" x14ac:dyDescent="0.3">
      <c r="A845" s="35">
        <v>845</v>
      </c>
      <c r="B845" s="36" t="s">
        <v>2187</v>
      </c>
      <c r="C845" s="37">
        <v>58</v>
      </c>
      <c r="D845" s="37">
        <v>0</v>
      </c>
      <c r="E845" s="37">
        <v>75</v>
      </c>
      <c r="F845" s="37">
        <v>47</v>
      </c>
    </row>
    <row r="846" spans="1:6" ht="15.75" thickBot="1" x14ac:dyDescent="0.3">
      <c r="A846" s="35">
        <v>846</v>
      </c>
      <c r="B846" s="36" t="s">
        <v>2910</v>
      </c>
      <c r="C846" s="37">
        <v>35</v>
      </c>
      <c r="D846" s="37">
        <v>0</v>
      </c>
      <c r="E846" s="37">
        <v>89</v>
      </c>
      <c r="F846" s="37">
        <v>46</v>
      </c>
    </row>
    <row r="847" spans="1:6" ht="15.75" thickBot="1" x14ac:dyDescent="0.3">
      <c r="A847" s="35">
        <v>847</v>
      </c>
      <c r="B847" s="36" t="s">
        <v>2453</v>
      </c>
      <c r="C847" s="37">
        <v>22</v>
      </c>
      <c r="D847" s="37">
        <v>0</v>
      </c>
      <c r="E847" s="37">
        <v>99</v>
      </c>
      <c r="F847" s="37">
        <v>46</v>
      </c>
    </row>
    <row r="848" spans="1:6" ht="15.75" thickBot="1" x14ac:dyDescent="0.3">
      <c r="A848" s="35">
        <v>848</v>
      </c>
      <c r="B848" s="36" t="s">
        <v>1835</v>
      </c>
      <c r="C848" s="37">
        <v>20</v>
      </c>
      <c r="D848" s="37">
        <v>0</v>
      </c>
      <c r="E848" s="37">
        <v>86</v>
      </c>
      <c r="F848" s="37">
        <v>40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852"/>
  <sheetViews>
    <sheetView zoomScale="75" zoomScaleNormal="75" workbookViewId="0">
      <pane xSplit="5" ySplit="2" topLeftCell="BR803" activePane="bottomRight" state="frozen"/>
      <selection activeCell="C32" sqref="C32"/>
      <selection pane="topRight" activeCell="C32" sqref="C32"/>
      <selection pane="bottomLeft" activeCell="C32" sqref="C32"/>
      <selection pane="bottomRight" activeCell="CP852" sqref="CP852"/>
    </sheetView>
  </sheetViews>
  <sheetFormatPr defaultColWidth="9.140625" defaultRowHeight="15" x14ac:dyDescent="0.25"/>
  <cols>
    <col min="1" max="2" width="9.140625" style="8"/>
    <col min="3" max="3" width="10.7109375" customWidth="1"/>
    <col min="4" max="4" width="88.140625" customWidth="1"/>
    <col min="49" max="51" width="9.140625" style="25"/>
    <col min="55" max="55" width="9.140625" style="25"/>
    <col min="57" max="57" width="9.140625" style="25"/>
  </cols>
  <sheetData>
    <row r="1" spans="1:94" ht="15" customHeight="1" x14ac:dyDescent="0.25">
      <c r="C1" t="s">
        <v>101</v>
      </c>
      <c r="D1" t="s">
        <v>102</v>
      </c>
      <c r="G1" s="53" t="s">
        <v>103</v>
      </c>
      <c r="H1" s="53"/>
      <c r="I1" s="53"/>
      <c r="J1" s="53"/>
      <c r="K1" s="53"/>
      <c r="L1" s="53"/>
      <c r="M1" s="53"/>
      <c r="N1" s="53"/>
      <c r="O1" s="53"/>
      <c r="V1" s="53" t="s">
        <v>104</v>
      </c>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T1" s="53" t="s">
        <v>105</v>
      </c>
      <c r="BU1" s="53"/>
      <c r="BV1" s="53"/>
      <c r="BW1" s="53"/>
      <c r="BX1" s="53"/>
      <c r="BY1" s="53"/>
      <c r="BZ1" s="53" t="s">
        <v>106</v>
      </c>
      <c r="CA1" s="53"/>
      <c r="CB1" s="53"/>
      <c r="CC1" s="53"/>
      <c r="CD1" s="53"/>
      <c r="CE1" s="53" t="s">
        <v>107</v>
      </c>
      <c r="CF1" s="53"/>
      <c r="CG1" s="53"/>
      <c r="CH1" s="53"/>
      <c r="CI1" s="53"/>
      <c r="CJ1" s="53" t="s">
        <v>108</v>
      </c>
      <c r="CK1" s="53"/>
      <c r="CL1" s="53"/>
      <c r="CM1" s="53"/>
      <c r="CN1" s="53"/>
      <c r="CO1" s="53"/>
      <c r="CP1" t="s">
        <v>109</v>
      </c>
    </row>
    <row r="2" spans="1:94" ht="108.75" customHeight="1" x14ac:dyDescent="0.25">
      <c r="D2" t="s">
        <v>146</v>
      </c>
      <c r="G2" t="s">
        <v>110</v>
      </c>
      <c r="H2" t="s">
        <v>111</v>
      </c>
      <c r="I2" t="s">
        <v>112</v>
      </c>
      <c r="J2" t="s">
        <v>147</v>
      </c>
      <c r="K2" t="s">
        <v>113</v>
      </c>
      <c r="L2" t="s">
        <v>114</v>
      </c>
      <c r="M2" t="s">
        <v>148</v>
      </c>
      <c r="N2" t="s">
        <v>116</v>
      </c>
      <c r="O2" t="s">
        <v>117</v>
      </c>
      <c r="P2" t="s">
        <v>115</v>
      </c>
      <c r="Q2" t="s">
        <v>149</v>
      </c>
      <c r="R2" t="s">
        <v>118</v>
      </c>
      <c r="S2" t="s">
        <v>150</v>
      </c>
      <c r="T2" t="s">
        <v>119</v>
      </c>
      <c r="U2" t="s">
        <v>120</v>
      </c>
      <c r="V2" t="s">
        <v>151</v>
      </c>
      <c r="W2" t="s">
        <v>152</v>
      </c>
      <c r="X2" t="s">
        <v>153</v>
      </c>
      <c r="Y2" t="s">
        <v>154</v>
      </c>
      <c r="Z2" t="s">
        <v>155</v>
      </c>
      <c r="AA2" t="s">
        <v>156</v>
      </c>
      <c r="AB2" t="s">
        <v>157</v>
      </c>
      <c r="AC2" t="s">
        <v>158</v>
      </c>
      <c r="AD2" t="s">
        <v>159</v>
      </c>
      <c r="AE2" t="s">
        <v>160</v>
      </c>
      <c r="AF2" t="s">
        <v>161</v>
      </c>
      <c r="AG2" t="s">
        <v>162</v>
      </c>
      <c r="AH2" t="s">
        <v>163</v>
      </c>
      <c r="AI2" t="s">
        <v>164</v>
      </c>
      <c r="AJ2" t="s">
        <v>165</v>
      </c>
      <c r="AK2" t="s">
        <v>166</v>
      </c>
      <c r="AL2" t="s">
        <v>167</v>
      </c>
      <c r="AM2" t="s">
        <v>168</v>
      </c>
      <c r="AN2" t="s">
        <v>169</v>
      </c>
      <c r="AO2" t="s">
        <v>170</v>
      </c>
      <c r="AP2" t="s">
        <v>171</v>
      </c>
      <c r="AQ2" t="s">
        <v>172</v>
      </c>
      <c r="AR2" t="s">
        <v>173</v>
      </c>
      <c r="AS2" t="s">
        <v>174</v>
      </c>
      <c r="AT2" t="s">
        <v>175</v>
      </c>
      <c r="AU2" t="s">
        <v>176</v>
      </c>
      <c r="AV2" t="s">
        <v>177</v>
      </c>
      <c r="AW2" s="25" t="s">
        <v>178</v>
      </c>
      <c r="AX2" s="25" t="s">
        <v>179</v>
      </c>
      <c r="AY2" s="25" t="s">
        <v>180</v>
      </c>
      <c r="AZ2" t="s">
        <v>181</v>
      </c>
      <c r="BA2" t="s">
        <v>182</v>
      </c>
      <c r="BB2" t="s">
        <v>183</v>
      </c>
      <c r="BC2" s="25" t="s">
        <v>184</v>
      </c>
      <c r="BD2" t="s">
        <v>185</v>
      </c>
      <c r="BE2" s="25" t="s">
        <v>186</v>
      </c>
      <c r="BF2" t="s">
        <v>187</v>
      </c>
      <c r="BG2" t="s">
        <v>188</v>
      </c>
      <c r="BH2" t="s">
        <v>189</v>
      </c>
      <c r="BI2" t="s">
        <v>190</v>
      </c>
      <c r="BJ2" t="s">
        <v>191</v>
      </c>
      <c r="BK2" t="s">
        <v>192</v>
      </c>
      <c r="BL2" t="s">
        <v>193</v>
      </c>
      <c r="BM2" t="s">
        <v>194</v>
      </c>
      <c r="BN2" t="s">
        <v>195</v>
      </c>
      <c r="BO2" t="s">
        <v>196</v>
      </c>
      <c r="BP2" t="s">
        <v>197</v>
      </c>
      <c r="BQ2" t="s">
        <v>198</v>
      </c>
      <c r="BR2" t="s">
        <v>199</v>
      </c>
      <c r="BS2" t="s">
        <v>200</v>
      </c>
      <c r="BT2" t="s">
        <v>121</v>
      </c>
      <c r="BU2" t="s">
        <v>122</v>
      </c>
      <c r="BV2" t="s">
        <v>123</v>
      </c>
      <c r="BW2" t="s">
        <v>124</v>
      </c>
      <c r="BX2" t="s">
        <v>125</v>
      </c>
      <c r="BY2" t="s">
        <v>126</v>
      </c>
      <c r="BZ2" s="15" t="s">
        <v>127</v>
      </c>
      <c r="CA2" s="15" t="s">
        <v>128</v>
      </c>
      <c r="CB2" s="15" t="s">
        <v>129</v>
      </c>
      <c r="CC2" s="15" t="s">
        <v>130</v>
      </c>
      <c r="CD2" s="15" t="s">
        <v>131</v>
      </c>
      <c r="CE2" s="15" t="s">
        <v>132</v>
      </c>
      <c r="CF2" s="15" t="s">
        <v>133</v>
      </c>
      <c r="CG2" s="15" t="s">
        <v>134</v>
      </c>
      <c r="CH2" s="15" t="s">
        <v>135</v>
      </c>
      <c r="CI2" s="15" t="s">
        <v>136</v>
      </c>
      <c r="CJ2" s="15" t="s">
        <v>137</v>
      </c>
      <c r="CK2" s="15" t="s">
        <v>138</v>
      </c>
      <c r="CL2" s="15" t="s">
        <v>139</v>
      </c>
      <c r="CM2" s="15" t="s">
        <v>140</v>
      </c>
      <c r="CN2" s="15" t="s">
        <v>141</v>
      </c>
      <c r="CO2" t="s">
        <v>142</v>
      </c>
    </row>
    <row r="3" spans="1:94" x14ac:dyDescent="0.25">
      <c r="A3" s="8">
        <v>1</v>
      </c>
      <c r="B3" s="8" t="s">
        <v>992</v>
      </c>
      <c r="C3" s="2" t="s">
        <v>993</v>
      </c>
      <c r="D3" s="14" t="s">
        <v>994</v>
      </c>
      <c r="E3" s="2">
        <v>1</v>
      </c>
      <c r="F3" s="2">
        <v>63</v>
      </c>
      <c r="G3" s="2">
        <v>1</v>
      </c>
      <c r="H3" s="2">
        <v>1</v>
      </c>
      <c r="I3" s="2">
        <v>1</v>
      </c>
      <c r="J3" s="2">
        <v>1</v>
      </c>
      <c r="K3" s="2">
        <v>1</v>
      </c>
      <c r="L3" s="2">
        <v>1</v>
      </c>
      <c r="M3" s="2">
        <v>1</v>
      </c>
      <c r="N3" s="2">
        <v>1</v>
      </c>
      <c r="O3" s="2">
        <v>1</v>
      </c>
      <c r="P3" s="2">
        <v>1</v>
      </c>
      <c r="Q3" s="2">
        <v>1</v>
      </c>
      <c r="R3" s="2">
        <v>99</v>
      </c>
      <c r="S3" s="2">
        <v>1</v>
      </c>
      <c r="T3" s="2">
        <v>1</v>
      </c>
      <c r="U3" s="2">
        <v>1</v>
      </c>
      <c r="V3" s="2">
        <v>1</v>
      </c>
      <c r="W3" s="2">
        <v>1</v>
      </c>
      <c r="X3" s="2">
        <v>1</v>
      </c>
      <c r="Y3" s="2">
        <v>1</v>
      </c>
      <c r="Z3" s="2">
        <v>1</v>
      </c>
      <c r="AA3" s="2">
        <v>1</v>
      </c>
      <c r="AB3" s="2">
        <v>1</v>
      </c>
      <c r="AC3" s="2">
        <v>1</v>
      </c>
      <c r="AD3" s="2">
        <v>1</v>
      </c>
      <c r="AE3" s="2">
        <v>1</v>
      </c>
      <c r="AF3" s="2">
        <v>1</v>
      </c>
      <c r="AG3" s="2">
        <v>1</v>
      </c>
      <c r="AH3" s="2">
        <v>1</v>
      </c>
      <c r="AI3" s="2">
        <v>1</v>
      </c>
      <c r="AJ3" s="2">
        <v>1</v>
      </c>
      <c r="AK3" s="2">
        <v>1</v>
      </c>
      <c r="AL3" s="2">
        <v>1</v>
      </c>
      <c r="AM3" s="2">
        <v>1</v>
      </c>
      <c r="AN3" s="2">
        <v>1</v>
      </c>
      <c r="AO3" s="2">
        <v>1</v>
      </c>
      <c r="AP3" s="2">
        <v>1</v>
      </c>
      <c r="AQ3" s="2">
        <v>1</v>
      </c>
      <c r="AR3" s="2">
        <v>1</v>
      </c>
      <c r="AS3" s="2">
        <v>1</v>
      </c>
      <c r="AT3" s="2">
        <v>1</v>
      </c>
      <c r="AU3" s="2">
        <v>1</v>
      </c>
      <c r="AV3" s="2">
        <v>1</v>
      </c>
      <c r="AW3" s="26">
        <v>1</v>
      </c>
      <c r="AX3" s="26">
        <v>1</v>
      </c>
      <c r="AY3" s="26">
        <v>99</v>
      </c>
      <c r="AZ3" s="2">
        <v>99</v>
      </c>
      <c r="BA3" s="2">
        <v>99</v>
      </c>
      <c r="BB3" s="2">
        <v>99</v>
      </c>
      <c r="BC3" s="26">
        <v>1</v>
      </c>
      <c r="BD3" s="2">
        <v>1</v>
      </c>
      <c r="BE3" s="26">
        <v>1</v>
      </c>
      <c r="BF3" s="2">
        <v>1</v>
      </c>
      <c r="BG3" s="2">
        <v>1</v>
      </c>
      <c r="BH3" s="2">
        <v>1</v>
      </c>
      <c r="BI3" s="2">
        <v>1</v>
      </c>
      <c r="BJ3" s="2">
        <v>1</v>
      </c>
      <c r="BK3" s="2">
        <v>1</v>
      </c>
      <c r="BL3" s="2">
        <v>1</v>
      </c>
      <c r="BM3" s="2">
        <v>99</v>
      </c>
      <c r="BN3" s="2">
        <v>1</v>
      </c>
      <c r="BO3" s="2">
        <v>99</v>
      </c>
      <c r="BP3" s="2">
        <v>1</v>
      </c>
      <c r="BQ3" s="2">
        <v>1</v>
      </c>
      <c r="BR3" s="2">
        <v>1</v>
      </c>
      <c r="BS3" s="2">
        <v>1</v>
      </c>
      <c r="BT3" s="2">
        <v>1</v>
      </c>
      <c r="BU3" s="2">
        <v>1</v>
      </c>
      <c r="BV3" s="2">
        <v>1</v>
      </c>
      <c r="BW3" s="2">
        <v>1</v>
      </c>
      <c r="BX3" s="2">
        <v>1</v>
      </c>
      <c r="BY3" s="2">
        <v>1</v>
      </c>
      <c r="BZ3" s="2">
        <v>0</v>
      </c>
      <c r="CA3" s="2">
        <v>0</v>
      </c>
      <c r="CB3" s="2">
        <v>0</v>
      </c>
      <c r="CC3" s="2">
        <v>0</v>
      </c>
      <c r="CD3" s="2">
        <v>1</v>
      </c>
      <c r="CE3" s="2">
        <v>0</v>
      </c>
      <c r="CF3" s="2">
        <v>0</v>
      </c>
      <c r="CG3" s="2">
        <v>0</v>
      </c>
      <c r="CH3" s="2">
        <v>0</v>
      </c>
      <c r="CI3" s="2">
        <v>0</v>
      </c>
      <c r="CJ3" s="2">
        <v>0</v>
      </c>
      <c r="CK3" s="2">
        <v>0</v>
      </c>
      <c r="CL3" s="2">
        <v>0</v>
      </c>
      <c r="CM3" s="2">
        <v>0</v>
      </c>
      <c r="CN3" s="2">
        <v>0</v>
      </c>
      <c r="CO3" s="2">
        <v>0</v>
      </c>
      <c r="CP3" s="2" t="s">
        <v>995</v>
      </c>
    </row>
    <row r="4" spans="1:94" x14ac:dyDescent="0.25">
      <c r="A4" s="8">
        <v>2</v>
      </c>
      <c r="B4" s="8" t="s">
        <v>992</v>
      </c>
      <c r="C4" s="2" t="s">
        <v>993</v>
      </c>
      <c r="D4" s="2" t="s">
        <v>996</v>
      </c>
      <c r="E4" s="2">
        <v>2</v>
      </c>
      <c r="F4" s="2">
        <v>97</v>
      </c>
      <c r="G4" s="2">
        <v>1</v>
      </c>
      <c r="H4" s="2">
        <v>1</v>
      </c>
      <c r="I4" s="2">
        <v>1</v>
      </c>
      <c r="J4" s="2">
        <v>1</v>
      </c>
      <c r="K4" s="2">
        <v>1</v>
      </c>
      <c r="L4" s="2">
        <v>1</v>
      </c>
      <c r="M4" s="2">
        <v>1</v>
      </c>
      <c r="N4" s="2">
        <v>1</v>
      </c>
      <c r="O4" s="2">
        <v>1</v>
      </c>
      <c r="P4" s="2">
        <v>1</v>
      </c>
      <c r="Q4" s="2">
        <v>1</v>
      </c>
      <c r="R4" s="2">
        <v>99</v>
      </c>
      <c r="S4" s="2">
        <v>1</v>
      </c>
      <c r="T4" s="2">
        <v>1</v>
      </c>
      <c r="U4" s="2">
        <v>1</v>
      </c>
      <c r="V4" s="2">
        <v>1</v>
      </c>
      <c r="W4" s="2">
        <v>1</v>
      </c>
      <c r="X4" s="2">
        <v>1</v>
      </c>
      <c r="Y4" s="2">
        <v>1</v>
      </c>
      <c r="Z4" s="2">
        <v>1</v>
      </c>
      <c r="AA4" s="2">
        <v>1</v>
      </c>
      <c r="AB4" s="2">
        <v>1</v>
      </c>
      <c r="AC4" s="2">
        <v>1</v>
      </c>
      <c r="AD4" s="2">
        <v>1</v>
      </c>
      <c r="AE4" s="2">
        <v>1</v>
      </c>
      <c r="AF4" s="2">
        <v>1</v>
      </c>
      <c r="AG4" s="2">
        <v>1</v>
      </c>
      <c r="AH4" s="2">
        <v>1</v>
      </c>
      <c r="AI4" s="2">
        <v>1</v>
      </c>
      <c r="AJ4" s="2">
        <v>1</v>
      </c>
      <c r="AK4" s="2">
        <v>99</v>
      </c>
      <c r="AL4" s="2">
        <v>1</v>
      </c>
      <c r="AM4" s="2">
        <v>1</v>
      </c>
      <c r="AN4" s="2">
        <v>1</v>
      </c>
      <c r="AO4" s="2">
        <v>1</v>
      </c>
      <c r="AP4" s="2">
        <v>1</v>
      </c>
      <c r="AQ4" s="2">
        <v>1</v>
      </c>
      <c r="AR4" s="2">
        <v>1</v>
      </c>
      <c r="AS4" s="2">
        <v>1</v>
      </c>
      <c r="AT4" s="2">
        <v>1</v>
      </c>
      <c r="AU4" s="2">
        <v>1</v>
      </c>
      <c r="AV4" s="2">
        <v>1</v>
      </c>
      <c r="AW4" s="26">
        <v>1</v>
      </c>
      <c r="AX4" s="26">
        <v>1</v>
      </c>
      <c r="AY4" s="26">
        <v>99</v>
      </c>
      <c r="AZ4" s="2">
        <v>99</v>
      </c>
      <c r="BA4" s="2">
        <v>99</v>
      </c>
      <c r="BB4" s="2">
        <v>99</v>
      </c>
      <c r="BC4" s="26">
        <v>1</v>
      </c>
      <c r="BD4" s="2">
        <v>1</v>
      </c>
      <c r="BE4" s="26">
        <v>1</v>
      </c>
      <c r="BF4" s="2">
        <v>1</v>
      </c>
      <c r="BG4" s="2">
        <v>1</v>
      </c>
      <c r="BH4" s="2">
        <v>1</v>
      </c>
      <c r="BI4" s="2">
        <v>1</v>
      </c>
      <c r="BJ4" s="2">
        <v>1</v>
      </c>
      <c r="BK4" s="2">
        <v>1</v>
      </c>
      <c r="BL4" s="2">
        <v>1</v>
      </c>
      <c r="BM4" s="2">
        <v>99</v>
      </c>
      <c r="BN4" s="2">
        <v>1</v>
      </c>
      <c r="BO4" s="2">
        <v>99</v>
      </c>
      <c r="BP4" s="2">
        <v>1</v>
      </c>
      <c r="BQ4" s="2">
        <v>1</v>
      </c>
      <c r="BR4" s="2">
        <v>0</v>
      </c>
      <c r="BS4" s="2">
        <v>1</v>
      </c>
      <c r="BT4" s="2">
        <v>1</v>
      </c>
      <c r="BU4" s="2">
        <v>1</v>
      </c>
      <c r="BV4" s="2">
        <v>1</v>
      </c>
      <c r="BW4" s="2">
        <v>0</v>
      </c>
      <c r="BX4" s="2">
        <v>1</v>
      </c>
      <c r="BY4" s="2">
        <v>1</v>
      </c>
      <c r="BZ4" s="2">
        <v>0</v>
      </c>
      <c r="CA4" s="2">
        <v>1</v>
      </c>
      <c r="CB4" s="2">
        <v>0</v>
      </c>
      <c r="CC4" s="2">
        <v>1</v>
      </c>
      <c r="CD4" s="2">
        <v>1</v>
      </c>
      <c r="CE4" s="2">
        <v>1</v>
      </c>
      <c r="CF4" s="2">
        <v>0</v>
      </c>
      <c r="CG4" s="2">
        <v>0</v>
      </c>
      <c r="CH4" s="2">
        <v>0</v>
      </c>
      <c r="CI4" s="2">
        <v>1</v>
      </c>
      <c r="CJ4" s="2">
        <v>0</v>
      </c>
      <c r="CK4" s="2">
        <v>0</v>
      </c>
      <c r="CL4" s="2">
        <v>0</v>
      </c>
      <c r="CM4" s="2">
        <v>1</v>
      </c>
      <c r="CN4" s="2">
        <v>0</v>
      </c>
      <c r="CO4" s="2">
        <v>1</v>
      </c>
      <c r="CP4" s="2" t="s">
        <v>997</v>
      </c>
    </row>
    <row r="5" spans="1:94" x14ac:dyDescent="0.25">
      <c r="A5" s="8">
        <v>3</v>
      </c>
      <c r="B5" s="8" t="s">
        <v>992</v>
      </c>
      <c r="C5" s="2" t="s">
        <v>993</v>
      </c>
      <c r="D5" s="2" t="s">
        <v>998</v>
      </c>
      <c r="E5" s="2">
        <v>3</v>
      </c>
      <c r="F5" s="2">
        <v>118</v>
      </c>
      <c r="G5" s="2">
        <v>1</v>
      </c>
      <c r="H5" s="2">
        <v>1</v>
      </c>
      <c r="I5" s="2">
        <v>1</v>
      </c>
      <c r="J5" s="2">
        <v>1</v>
      </c>
      <c r="K5" s="2">
        <v>1</v>
      </c>
      <c r="L5" s="2">
        <v>1</v>
      </c>
      <c r="M5" s="2">
        <v>1</v>
      </c>
      <c r="N5" s="2">
        <v>1</v>
      </c>
      <c r="O5" s="2">
        <v>1</v>
      </c>
      <c r="P5" s="2">
        <v>1</v>
      </c>
      <c r="Q5" s="2">
        <v>1</v>
      </c>
      <c r="R5" s="2">
        <v>99</v>
      </c>
      <c r="S5" s="2">
        <v>1</v>
      </c>
      <c r="T5" s="2">
        <v>1</v>
      </c>
      <c r="U5" s="2">
        <v>1</v>
      </c>
      <c r="V5" s="2">
        <v>1</v>
      </c>
      <c r="W5" s="2">
        <v>1</v>
      </c>
      <c r="X5" s="2">
        <v>1</v>
      </c>
      <c r="Y5" s="2">
        <v>1</v>
      </c>
      <c r="Z5" s="2">
        <v>1</v>
      </c>
      <c r="AA5" s="2">
        <v>1</v>
      </c>
      <c r="AB5" s="2">
        <v>1</v>
      </c>
      <c r="AC5" s="2">
        <v>1</v>
      </c>
      <c r="AD5" s="2">
        <v>1</v>
      </c>
      <c r="AE5" s="2">
        <v>1</v>
      </c>
      <c r="AF5" s="2">
        <v>1</v>
      </c>
      <c r="AG5" s="2">
        <v>1</v>
      </c>
      <c r="AH5" s="2">
        <v>1</v>
      </c>
      <c r="AI5" s="2">
        <v>1</v>
      </c>
      <c r="AJ5" s="2">
        <v>1</v>
      </c>
      <c r="AK5" s="2">
        <v>1</v>
      </c>
      <c r="AL5" s="2">
        <v>1</v>
      </c>
      <c r="AM5" s="2">
        <v>1</v>
      </c>
      <c r="AN5" s="2">
        <v>1</v>
      </c>
      <c r="AO5" s="2">
        <v>1</v>
      </c>
      <c r="AP5" s="2">
        <v>1</v>
      </c>
      <c r="AQ5" s="2">
        <v>1</v>
      </c>
      <c r="AR5" s="2">
        <v>1</v>
      </c>
      <c r="AS5" s="2">
        <v>1</v>
      </c>
      <c r="AT5" s="2">
        <v>1</v>
      </c>
      <c r="AU5" s="2">
        <v>1</v>
      </c>
      <c r="AV5" s="2">
        <v>1</v>
      </c>
      <c r="AW5" s="26">
        <v>1</v>
      </c>
      <c r="AX5" s="26">
        <v>1</v>
      </c>
      <c r="AY5" s="26">
        <v>99</v>
      </c>
      <c r="AZ5" s="2">
        <v>99</v>
      </c>
      <c r="BA5" s="2">
        <v>99</v>
      </c>
      <c r="BB5" s="2">
        <v>99</v>
      </c>
      <c r="BC5" s="26">
        <v>1</v>
      </c>
      <c r="BD5" s="2">
        <v>1</v>
      </c>
      <c r="BE5" s="26">
        <v>1</v>
      </c>
      <c r="BF5" s="2">
        <v>1</v>
      </c>
      <c r="BG5" s="2">
        <v>1</v>
      </c>
      <c r="BH5" s="2">
        <v>1</v>
      </c>
      <c r="BI5" s="2">
        <v>1</v>
      </c>
      <c r="BJ5" s="2">
        <v>1</v>
      </c>
      <c r="BK5" s="2">
        <v>1</v>
      </c>
      <c r="BL5" s="2">
        <v>1</v>
      </c>
      <c r="BM5" s="2">
        <v>99</v>
      </c>
      <c r="BN5" s="2">
        <v>1</v>
      </c>
      <c r="BO5" s="2">
        <v>99</v>
      </c>
      <c r="BP5" s="2">
        <v>1</v>
      </c>
      <c r="BQ5" s="2">
        <v>1</v>
      </c>
      <c r="BR5" s="2">
        <v>1</v>
      </c>
      <c r="BS5" s="2">
        <v>1</v>
      </c>
      <c r="BT5" s="2">
        <v>1</v>
      </c>
      <c r="BU5" s="2">
        <v>1</v>
      </c>
      <c r="BV5" s="2">
        <v>1</v>
      </c>
      <c r="BW5" s="2">
        <v>1</v>
      </c>
      <c r="BX5" s="2">
        <v>1</v>
      </c>
      <c r="BY5" s="2">
        <v>1</v>
      </c>
      <c r="BZ5" s="2">
        <v>0</v>
      </c>
      <c r="CA5" s="2">
        <v>1</v>
      </c>
      <c r="CB5" s="2">
        <v>1</v>
      </c>
      <c r="CC5" s="2">
        <v>1</v>
      </c>
      <c r="CD5" s="2">
        <v>1</v>
      </c>
      <c r="CE5" s="2">
        <v>1</v>
      </c>
      <c r="CF5" s="2">
        <v>0</v>
      </c>
      <c r="CG5" s="2">
        <v>0</v>
      </c>
      <c r="CH5" s="2">
        <v>0</v>
      </c>
      <c r="CI5" s="2">
        <v>0</v>
      </c>
      <c r="CJ5" s="2">
        <v>0</v>
      </c>
      <c r="CK5" s="2">
        <v>0</v>
      </c>
      <c r="CL5" s="2">
        <v>0</v>
      </c>
      <c r="CM5" s="2">
        <v>1</v>
      </c>
      <c r="CN5" s="2">
        <v>1</v>
      </c>
      <c r="CO5" s="2">
        <v>1</v>
      </c>
      <c r="CP5" s="2" t="s">
        <v>999</v>
      </c>
    </row>
    <row r="6" spans="1:94" x14ac:dyDescent="0.25">
      <c r="A6" s="8">
        <v>4</v>
      </c>
      <c r="B6" s="8" t="s">
        <v>992</v>
      </c>
      <c r="C6" s="2" t="s">
        <v>993</v>
      </c>
      <c r="D6" s="3" t="s">
        <v>1000</v>
      </c>
      <c r="E6" s="2">
        <v>4</v>
      </c>
      <c r="F6" s="2">
        <v>110</v>
      </c>
      <c r="G6" s="2">
        <v>1</v>
      </c>
      <c r="H6" s="2">
        <v>0</v>
      </c>
      <c r="I6" s="2">
        <v>1</v>
      </c>
      <c r="J6" s="2">
        <v>1</v>
      </c>
      <c r="K6" s="2">
        <v>1</v>
      </c>
      <c r="L6" s="2">
        <v>1</v>
      </c>
      <c r="M6" s="2">
        <v>1</v>
      </c>
      <c r="N6" s="2">
        <v>99</v>
      </c>
      <c r="O6" s="2">
        <v>1</v>
      </c>
      <c r="P6" s="2">
        <v>1</v>
      </c>
      <c r="Q6" s="2">
        <v>1</v>
      </c>
      <c r="R6" s="2">
        <v>99</v>
      </c>
      <c r="S6" s="2">
        <v>1</v>
      </c>
      <c r="T6" s="2">
        <v>0</v>
      </c>
      <c r="U6" s="2">
        <v>99</v>
      </c>
      <c r="V6" s="2">
        <v>1</v>
      </c>
      <c r="W6" s="2">
        <v>1</v>
      </c>
      <c r="X6" s="2">
        <v>1</v>
      </c>
      <c r="Y6" s="2">
        <v>1</v>
      </c>
      <c r="Z6" s="2">
        <v>1</v>
      </c>
      <c r="AA6" s="2">
        <v>1</v>
      </c>
      <c r="AB6" s="2">
        <v>1</v>
      </c>
      <c r="AC6" s="2">
        <v>1</v>
      </c>
      <c r="AD6" s="2">
        <v>1</v>
      </c>
      <c r="AE6" s="2">
        <v>1</v>
      </c>
      <c r="AF6" s="2">
        <v>1</v>
      </c>
      <c r="AG6" s="2">
        <v>1</v>
      </c>
      <c r="AH6" s="2">
        <v>1</v>
      </c>
      <c r="AI6" s="2">
        <v>1</v>
      </c>
      <c r="AJ6" s="2">
        <v>1</v>
      </c>
      <c r="AK6" s="2">
        <v>1</v>
      </c>
      <c r="AL6" s="2">
        <v>1</v>
      </c>
      <c r="AM6" s="2">
        <v>1</v>
      </c>
      <c r="AN6" s="2">
        <v>1</v>
      </c>
      <c r="AO6" s="2">
        <v>1</v>
      </c>
      <c r="AP6" s="2">
        <v>1</v>
      </c>
      <c r="AQ6" s="2">
        <v>1</v>
      </c>
      <c r="AR6" s="2">
        <v>1</v>
      </c>
      <c r="AS6" s="2">
        <v>1</v>
      </c>
      <c r="AT6" s="2">
        <v>1</v>
      </c>
      <c r="AU6" s="2">
        <v>1</v>
      </c>
      <c r="AV6" s="2">
        <v>1</v>
      </c>
      <c r="AW6" s="26">
        <v>1</v>
      </c>
      <c r="AX6" s="26">
        <v>1</v>
      </c>
      <c r="AY6" s="26">
        <v>99</v>
      </c>
      <c r="AZ6" s="2">
        <v>99</v>
      </c>
      <c r="BA6" s="2">
        <v>99</v>
      </c>
      <c r="BB6" s="2">
        <v>99</v>
      </c>
      <c r="BC6" s="26">
        <v>1</v>
      </c>
      <c r="BD6" s="2">
        <v>1</v>
      </c>
      <c r="BE6" s="26">
        <v>1</v>
      </c>
      <c r="BF6" s="2">
        <v>1</v>
      </c>
      <c r="BG6" s="2">
        <v>1</v>
      </c>
      <c r="BH6" s="2">
        <v>1</v>
      </c>
      <c r="BI6" s="2">
        <v>1</v>
      </c>
      <c r="BJ6" s="2">
        <v>1</v>
      </c>
      <c r="BK6" s="2">
        <v>1</v>
      </c>
      <c r="BL6" s="2">
        <v>1</v>
      </c>
      <c r="BM6" s="2">
        <v>99</v>
      </c>
      <c r="BN6" s="2">
        <v>1</v>
      </c>
      <c r="BO6" s="2">
        <v>99</v>
      </c>
      <c r="BP6" s="2">
        <v>1</v>
      </c>
      <c r="BQ6" s="2">
        <v>1</v>
      </c>
      <c r="BR6" s="2">
        <v>1</v>
      </c>
      <c r="BS6" s="2">
        <v>1</v>
      </c>
      <c r="BT6" s="2">
        <v>1</v>
      </c>
      <c r="BU6" s="2">
        <v>1</v>
      </c>
      <c r="BV6" s="2">
        <v>1</v>
      </c>
      <c r="BW6" s="2">
        <v>1</v>
      </c>
      <c r="BX6" s="2">
        <v>1</v>
      </c>
      <c r="BY6" s="2">
        <v>0</v>
      </c>
      <c r="BZ6" s="2">
        <v>0</v>
      </c>
      <c r="CA6" s="2">
        <v>1</v>
      </c>
      <c r="CB6" s="2">
        <v>1</v>
      </c>
      <c r="CC6" s="2">
        <v>1</v>
      </c>
      <c r="CD6" s="2">
        <v>1</v>
      </c>
      <c r="CE6" s="2">
        <v>1</v>
      </c>
      <c r="CF6" s="2">
        <v>1</v>
      </c>
      <c r="CG6" s="2">
        <v>1</v>
      </c>
      <c r="CH6" s="2">
        <v>0</v>
      </c>
      <c r="CI6" s="2">
        <v>1</v>
      </c>
      <c r="CJ6" s="2">
        <v>0</v>
      </c>
      <c r="CK6" s="2">
        <v>0</v>
      </c>
      <c r="CL6" s="2">
        <v>0</v>
      </c>
      <c r="CM6" s="2">
        <v>0</v>
      </c>
      <c r="CN6" s="2">
        <v>1</v>
      </c>
      <c r="CO6" s="2">
        <v>1</v>
      </c>
      <c r="CP6" s="2" t="s">
        <v>1001</v>
      </c>
    </row>
    <row r="7" spans="1:94" x14ac:dyDescent="0.25">
      <c r="A7" s="8">
        <v>5</v>
      </c>
      <c r="B7" s="8" t="s">
        <v>992</v>
      </c>
      <c r="C7" s="2" t="s">
        <v>993</v>
      </c>
      <c r="D7" s="2" t="s">
        <v>1002</v>
      </c>
      <c r="E7" s="2">
        <v>5</v>
      </c>
      <c r="F7" s="2">
        <v>189</v>
      </c>
      <c r="G7" s="2">
        <v>1</v>
      </c>
      <c r="H7" s="2">
        <v>1</v>
      </c>
      <c r="I7" s="2">
        <v>1</v>
      </c>
      <c r="J7" s="2">
        <v>1</v>
      </c>
      <c r="K7" s="2">
        <v>1</v>
      </c>
      <c r="L7" s="2">
        <v>1</v>
      </c>
      <c r="M7" s="2">
        <v>1</v>
      </c>
      <c r="N7" s="2">
        <v>1</v>
      </c>
      <c r="O7" s="2">
        <v>1</v>
      </c>
      <c r="P7" s="2">
        <v>1</v>
      </c>
      <c r="Q7" s="2">
        <v>1</v>
      </c>
      <c r="R7" s="2">
        <v>99</v>
      </c>
      <c r="S7" s="2">
        <v>1</v>
      </c>
      <c r="T7" s="2">
        <v>1</v>
      </c>
      <c r="U7" s="2">
        <v>1</v>
      </c>
      <c r="V7" s="2">
        <v>1</v>
      </c>
      <c r="W7" s="2">
        <v>1</v>
      </c>
      <c r="X7" s="2">
        <v>1</v>
      </c>
      <c r="Y7" s="2">
        <v>1</v>
      </c>
      <c r="Z7" s="2">
        <v>1</v>
      </c>
      <c r="AA7" s="2">
        <v>1</v>
      </c>
      <c r="AB7" s="2">
        <v>1</v>
      </c>
      <c r="AC7" s="2">
        <v>1</v>
      </c>
      <c r="AD7" s="2">
        <v>1</v>
      </c>
      <c r="AE7" s="2">
        <v>1</v>
      </c>
      <c r="AF7" s="2">
        <v>1</v>
      </c>
      <c r="AG7" s="2">
        <v>1</v>
      </c>
      <c r="AH7" s="2">
        <v>1</v>
      </c>
      <c r="AI7" s="2">
        <v>1</v>
      </c>
      <c r="AJ7" s="2">
        <v>1</v>
      </c>
      <c r="AK7" s="2">
        <v>1</v>
      </c>
      <c r="AL7" s="2">
        <v>1</v>
      </c>
      <c r="AM7" s="2">
        <v>1</v>
      </c>
      <c r="AN7" s="2">
        <v>1</v>
      </c>
      <c r="AO7" s="2">
        <v>1</v>
      </c>
      <c r="AP7" s="2">
        <v>1</v>
      </c>
      <c r="AQ7" s="2">
        <v>1</v>
      </c>
      <c r="AR7" s="2">
        <v>1</v>
      </c>
      <c r="AS7" s="2">
        <v>1</v>
      </c>
      <c r="AT7" s="2">
        <v>1</v>
      </c>
      <c r="AU7" s="2">
        <v>1</v>
      </c>
      <c r="AV7" s="2">
        <v>1</v>
      </c>
      <c r="AW7" s="26">
        <v>1</v>
      </c>
      <c r="AX7" s="26">
        <v>1</v>
      </c>
      <c r="AY7" s="26">
        <v>99</v>
      </c>
      <c r="AZ7" s="2">
        <v>99</v>
      </c>
      <c r="BA7" s="2">
        <v>99</v>
      </c>
      <c r="BB7" s="2">
        <v>99</v>
      </c>
      <c r="BC7" s="26">
        <v>1</v>
      </c>
      <c r="BD7" s="2">
        <v>1</v>
      </c>
      <c r="BE7" s="26">
        <v>1</v>
      </c>
      <c r="BF7" s="2">
        <v>1</v>
      </c>
      <c r="BG7" s="2">
        <v>1</v>
      </c>
      <c r="BH7" s="2">
        <v>1</v>
      </c>
      <c r="BI7" s="2">
        <v>0</v>
      </c>
      <c r="BJ7" s="2">
        <v>99</v>
      </c>
      <c r="BK7" s="2">
        <v>99</v>
      </c>
      <c r="BL7" s="2">
        <v>99</v>
      </c>
      <c r="BM7" s="2">
        <v>99</v>
      </c>
      <c r="BN7" s="2">
        <v>1</v>
      </c>
      <c r="BO7" s="2">
        <v>99</v>
      </c>
      <c r="BP7" s="2">
        <v>1</v>
      </c>
      <c r="BQ7" s="2">
        <v>0</v>
      </c>
      <c r="BR7" s="2">
        <v>0</v>
      </c>
      <c r="BS7" s="2">
        <v>0</v>
      </c>
      <c r="BT7" s="2">
        <v>1</v>
      </c>
      <c r="BU7" s="2">
        <v>1</v>
      </c>
      <c r="BV7" s="2">
        <v>1</v>
      </c>
      <c r="BW7" s="2">
        <v>1</v>
      </c>
      <c r="BX7" s="2">
        <v>1</v>
      </c>
      <c r="BY7" s="2" t="s">
        <v>230</v>
      </c>
      <c r="BZ7" s="2">
        <v>0</v>
      </c>
      <c r="CA7" s="2">
        <v>1</v>
      </c>
      <c r="CB7" s="2">
        <v>1</v>
      </c>
      <c r="CC7" s="2">
        <v>1</v>
      </c>
      <c r="CD7" s="2">
        <v>1</v>
      </c>
      <c r="CE7" s="2">
        <v>1</v>
      </c>
      <c r="CF7" s="2">
        <v>1</v>
      </c>
      <c r="CG7" s="2">
        <v>0</v>
      </c>
      <c r="CH7" s="2">
        <v>0</v>
      </c>
      <c r="CI7" s="2">
        <v>1</v>
      </c>
      <c r="CJ7" s="2">
        <v>0</v>
      </c>
      <c r="CK7" s="2">
        <v>0</v>
      </c>
      <c r="CL7" s="2">
        <v>0</v>
      </c>
      <c r="CM7" s="2">
        <v>1</v>
      </c>
      <c r="CN7" s="2">
        <v>1</v>
      </c>
      <c r="CO7" s="2">
        <v>1</v>
      </c>
      <c r="CP7" s="2" t="s">
        <v>1003</v>
      </c>
    </row>
    <row r="8" spans="1:94" x14ac:dyDescent="0.25">
      <c r="A8" s="8">
        <v>6</v>
      </c>
      <c r="B8" s="8" t="s">
        <v>992</v>
      </c>
      <c r="C8" s="2" t="s">
        <v>993</v>
      </c>
      <c r="D8" s="2" t="s">
        <v>1004</v>
      </c>
      <c r="E8" s="2">
        <v>6</v>
      </c>
      <c r="F8" s="2">
        <v>147</v>
      </c>
      <c r="G8" s="2">
        <v>1</v>
      </c>
      <c r="H8" s="2">
        <v>1</v>
      </c>
      <c r="I8" s="2">
        <v>1</v>
      </c>
      <c r="J8" s="2">
        <v>1</v>
      </c>
      <c r="K8" s="2">
        <v>1</v>
      </c>
      <c r="L8" s="2">
        <v>1</v>
      </c>
      <c r="M8" s="2">
        <v>1</v>
      </c>
      <c r="N8" s="2">
        <v>99</v>
      </c>
      <c r="O8" s="2">
        <v>1</v>
      </c>
      <c r="P8" s="2">
        <v>1</v>
      </c>
      <c r="Q8" s="2">
        <v>1</v>
      </c>
      <c r="R8" s="2">
        <v>99</v>
      </c>
      <c r="S8" s="2">
        <v>1</v>
      </c>
      <c r="T8" s="2">
        <v>1</v>
      </c>
      <c r="U8" s="2">
        <v>99</v>
      </c>
      <c r="V8" s="2">
        <v>1</v>
      </c>
      <c r="W8" s="2">
        <v>1</v>
      </c>
      <c r="X8" s="2">
        <v>1</v>
      </c>
      <c r="Y8" s="2">
        <v>1</v>
      </c>
      <c r="Z8" s="2">
        <v>1</v>
      </c>
      <c r="AA8" s="2">
        <v>1</v>
      </c>
      <c r="AB8" s="2">
        <v>1</v>
      </c>
      <c r="AC8" s="2">
        <v>1</v>
      </c>
      <c r="AD8" s="2">
        <v>1</v>
      </c>
      <c r="AE8" s="2">
        <v>1</v>
      </c>
      <c r="AF8" s="2">
        <v>1</v>
      </c>
      <c r="AG8" s="2">
        <v>1</v>
      </c>
      <c r="AH8" s="2">
        <v>1</v>
      </c>
      <c r="AI8" s="2">
        <v>1</v>
      </c>
      <c r="AJ8" s="2">
        <v>1</v>
      </c>
      <c r="AK8" s="2">
        <v>1</v>
      </c>
      <c r="AL8" s="2">
        <v>1</v>
      </c>
      <c r="AM8" s="2">
        <v>1</v>
      </c>
      <c r="AN8" s="2">
        <v>1</v>
      </c>
      <c r="AO8" s="2">
        <v>1</v>
      </c>
      <c r="AP8" s="2">
        <v>1</v>
      </c>
      <c r="AQ8" s="2">
        <v>1</v>
      </c>
      <c r="AR8" s="2">
        <v>1</v>
      </c>
      <c r="AS8" s="2">
        <v>1</v>
      </c>
      <c r="AT8" s="2">
        <v>1</v>
      </c>
      <c r="AU8" s="2">
        <v>1</v>
      </c>
      <c r="AV8" s="2">
        <v>1</v>
      </c>
      <c r="AW8" s="26">
        <v>1</v>
      </c>
      <c r="AX8" s="26">
        <v>1</v>
      </c>
      <c r="AY8" s="26">
        <v>99</v>
      </c>
      <c r="AZ8" s="2">
        <v>99</v>
      </c>
      <c r="BA8" s="2">
        <v>99</v>
      </c>
      <c r="BB8" s="2">
        <v>99</v>
      </c>
      <c r="BC8" s="26">
        <v>1</v>
      </c>
      <c r="BD8" s="2">
        <v>1</v>
      </c>
      <c r="BE8" s="26">
        <v>1</v>
      </c>
      <c r="BF8" s="2">
        <v>1</v>
      </c>
      <c r="BG8" s="2">
        <v>1</v>
      </c>
      <c r="BH8" s="2">
        <v>1</v>
      </c>
      <c r="BI8" s="2">
        <v>1</v>
      </c>
      <c r="BJ8" s="2">
        <v>1</v>
      </c>
      <c r="BK8" s="2">
        <v>1</v>
      </c>
      <c r="BL8" s="2">
        <v>1</v>
      </c>
      <c r="BM8" s="2">
        <v>99</v>
      </c>
      <c r="BN8" s="2">
        <v>1</v>
      </c>
      <c r="BO8" s="2">
        <v>99</v>
      </c>
      <c r="BP8" s="2">
        <v>99</v>
      </c>
      <c r="BQ8" s="2">
        <v>1</v>
      </c>
      <c r="BR8" s="2">
        <v>1</v>
      </c>
      <c r="BS8" s="2">
        <v>1</v>
      </c>
      <c r="BT8" s="2">
        <v>1</v>
      </c>
      <c r="BU8" s="2">
        <v>1</v>
      </c>
      <c r="BV8" s="2">
        <v>1</v>
      </c>
      <c r="BW8" s="2">
        <v>1</v>
      </c>
      <c r="BX8" s="2">
        <v>0</v>
      </c>
      <c r="BY8" s="2">
        <v>0</v>
      </c>
      <c r="BZ8" s="2">
        <v>0</v>
      </c>
      <c r="CA8" s="2">
        <v>1</v>
      </c>
      <c r="CB8" s="2">
        <v>1</v>
      </c>
      <c r="CC8" s="2">
        <v>0</v>
      </c>
      <c r="CD8" s="2">
        <v>1</v>
      </c>
      <c r="CE8" s="2">
        <v>1</v>
      </c>
      <c r="CF8" s="2">
        <v>0</v>
      </c>
      <c r="CG8" s="2">
        <v>0</v>
      </c>
      <c r="CH8" s="2">
        <v>0</v>
      </c>
      <c r="CI8" s="2">
        <v>0</v>
      </c>
      <c r="CJ8" s="2">
        <v>0</v>
      </c>
      <c r="CK8" s="2">
        <v>0</v>
      </c>
      <c r="CL8" s="2">
        <v>0</v>
      </c>
      <c r="CM8" s="2">
        <v>0</v>
      </c>
      <c r="CN8" s="2">
        <v>0</v>
      </c>
      <c r="CO8" s="2">
        <v>1</v>
      </c>
      <c r="CP8" s="2" t="s">
        <v>1005</v>
      </c>
    </row>
    <row r="9" spans="1:94" x14ac:dyDescent="0.25">
      <c r="A9" s="8">
        <v>7</v>
      </c>
      <c r="B9" s="8" t="s">
        <v>992</v>
      </c>
      <c r="C9" s="4" t="s">
        <v>993</v>
      </c>
      <c r="D9" s="5" t="s">
        <v>1006</v>
      </c>
      <c r="E9" s="2">
        <v>7</v>
      </c>
      <c r="F9" s="2">
        <v>51</v>
      </c>
      <c r="G9" s="2">
        <v>0</v>
      </c>
      <c r="H9" s="2">
        <v>1</v>
      </c>
      <c r="I9" s="2">
        <v>1</v>
      </c>
      <c r="J9" s="2">
        <v>1</v>
      </c>
      <c r="K9" s="2">
        <v>1</v>
      </c>
      <c r="L9" s="2">
        <v>1</v>
      </c>
      <c r="M9" s="2">
        <v>1</v>
      </c>
      <c r="N9" s="2">
        <v>99</v>
      </c>
      <c r="O9" s="2">
        <v>1</v>
      </c>
      <c r="P9" s="2">
        <v>1</v>
      </c>
      <c r="Q9" s="2">
        <v>1</v>
      </c>
      <c r="R9" s="2">
        <v>99</v>
      </c>
      <c r="S9" s="2">
        <v>1</v>
      </c>
      <c r="T9" s="2">
        <v>1</v>
      </c>
      <c r="U9" s="2">
        <v>99</v>
      </c>
      <c r="V9" s="2">
        <v>1</v>
      </c>
      <c r="W9" s="2">
        <v>1</v>
      </c>
      <c r="X9" s="2">
        <v>1</v>
      </c>
      <c r="Y9" s="2">
        <v>1</v>
      </c>
      <c r="Z9" s="2">
        <v>1</v>
      </c>
      <c r="AA9" s="2">
        <v>1</v>
      </c>
      <c r="AB9" s="2">
        <v>99</v>
      </c>
      <c r="AC9" s="2">
        <v>1</v>
      </c>
      <c r="AD9" s="2">
        <v>1</v>
      </c>
      <c r="AE9" s="2">
        <v>1</v>
      </c>
      <c r="AF9" s="2">
        <v>1</v>
      </c>
      <c r="AG9" s="2">
        <v>1</v>
      </c>
      <c r="AH9" s="2">
        <v>1</v>
      </c>
      <c r="AI9" s="2">
        <v>1</v>
      </c>
      <c r="AJ9" s="2">
        <v>1</v>
      </c>
      <c r="AK9" s="2">
        <v>1</v>
      </c>
      <c r="AL9" s="2">
        <v>1</v>
      </c>
      <c r="AM9" s="2">
        <v>1</v>
      </c>
      <c r="AN9" s="2">
        <v>1</v>
      </c>
      <c r="AO9" s="2">
        <v>1</v>
      </c>
      <c r="AP9" s="2">
        <v>1</v>
      </c>
      <c r="AQ9" s="2">
        <v>1</v>
      </c>
      <c r="AR9" s="2">
        <v>1</v>
      </c>
      <c r="AS9" s="2">
        <v>1</v>
      </c>
      <c r="AT9" s="2">
        <v>0</v>
      </c>
      <c r="AU9" s="2">
        <v>1</v>
      </c>
      <c r="AV9" s="2">
        <v>1</v>
      </c>
      <c r="AW9" s="26">
        <v>1</v>
      </c>
      <c r="AX9" s="26">
        <v>1</v>
      </c>
      <c r="AY9" s="26">
        <v>99</v>
      </c>
      <c r="AZ9" s="2">
        <v>99</v>
      </c>
      <c r="BA9" s="2">
        <v>99</v>
      </c>
      <c r="BB9" s="2">
        <v>99</v>
      </c>
      <c r="BC9" s="26">
        <v>1</v>
      </c>
      <c r="BD9" s="2">
        <v>1</v>
      </c>
      <c r="BE9" s="26">
        <v>1</v>
      </c>
      <c r="BF9" s="2">
        <v>1</v>
      </c>
      <c r="BG9" s="2">
        <v>1</v>
      </c>
      <c r="BH9" s="2">
        <v>1</v>
      </c>
      <c r="BI9" s="2">
        <v>1</v>
      </c>
      <c r="BJ9" s="2">
        <v>1</v>
      </c>
      <c r="BK9" s="2">
        <v>1</v>
      </c>
      <c r="BL9" s="2">
        <v>1</v>
      </c>
      <c r="BM9" s="2">
        <v>99</v>
      </c>
      <c r="BN9" s="2">
        <v>1</v>
      </c>
      <c r="BO9" s="2">
        <v>99</v>
      </c>
      <c r="BP9" s="2">
        <v>1</v>
      </c>
      <c r="BQ9" s="2">
        <v>0</v>
      </c>
      <c r="BR9" s="2">
        <v>0</v>
      </c>
      <c r="BS9" s="2">
        <v>1</v>
      </c>
      <c r="BT9" s="2">
        <v>1</v>
      </c>
      <c r="BU9" s="2">
        <v>1</v>
      </c>
      <c r="BV9" s="2">
        <v>0</v>
      </c>
      <c r="BW9" s="2">
        <v>0</v>
      </c>
      <c r="BX9" s="2">
        <v>0</v>
      </c>
      <c r="BY9" s="2">
        <v>0</v>
      </c>
      <c r="BZ9" s="2">
        <v>0</v>
      </c>
      <c r="CA9" s="2">
        <v>1</v>
      </c>
      <c r="CB9" s="2">
        <v>1</v>
      </c>
      <c r="CC9" s="2">
        <v>1</v>
      </c>
      <c r="CD9" s="2">
        <v>1</v>
      </c>
      <c r="CE9" s="2">
        <v>1</v>
      </c>
      <c r="CF9" s="2">
        <v>0</v>
      </c>
      <c r="CG9" s="2">
        <v>1</v>
      </c>
      <c r="CH9" s="2">
        <v>0</v>
      </c>
      <c r="CI9" s="2">
        <v>1</v>
      </c>
      <c r="CJ9" s="2">
        <v>0</v>
      </c>
      <c r="CK9" s="2">
        <v>0</v>
      </c>
      <c r="CL9" s="2">
        <v>0</v>
      </c>
      <c r="CM9" s="2">
        <v>0</v>
      </c>
      <c r="CN9" s="2">
        <v>0</v>
      </c>
      <c r="CO9" s="2">
        <v>1</v>
      </c>
      <c r="CP9" s="2" t="s">
        <v>1007</v>
      </c>
    </row>
    <row r="10" spans="1:94" x14ac:dyDescent="0.25">
      <c r="A10" s="8">
        <v>8</v>
      </c>
      <c r="B10" s="8" t="s">
        <v>992</v>
      </c>
      <c r="C10" s="2" t="s">
        <v>993</v>
      </c>
      <c r="D10" s="3" t="s">
        <v>1008</v>
      </c>
      <c r="E10" s="2">
        <v>8</v>
      </c>
      <c r="F10" s="2">
        <v>134</v>
      </c>
      <c r="G10" s="2">
        <v>1</v>
      </c>
      <c r="H10" s="2">
        <v>1</v>
      </c>
      <c r="I10" s="2">
        <v>1</v>
      </c>
      <c r="J10" s="2">
        <v>1</v>
      </c>
      <c r="K10" s="2">
        <v>1</v>
      </c>
      <c r="L10" s="2">
        <v>1</v>
      </c>
      <c r="M10" s="2">
        <v>1</v>
      </c>
      <c r="N10" s="2">
        <v>99</v>
      </c>
      <c r="O10" s="2">
        <v>1</v>
      </c>
      <c r="P10" s="2">
        <v>1</v>
      </c>
      <c r="Q10" s="2">
        <v>1</v>
      </c>
      <c r="R10" s="2">
        <v>99</v>
      </c>
      <c r="S10" s="2">
        <v>1</v>
      </c>
      <c r="T10" s="2">
        <v>1</v>
      </c>
      <c r="U10" s="2">
        <v>99</v>
      </c>
      <c r="V10" s="2">
        <v>1</v>
      </c>
      <c r="W10" s="2">
        <v>1</v>
      </c>
      <c r="X10" s="2">
        <v>1</v>
      </c>
      <c r="Y10" s="2">
        <v>1</v>
      </c>
      <c r="Z10" s="2">
        <v>1</v>
      </c>
      <c r="AA10" s="2">
        <v>1</v>
      </c>
      <c r="AB10" s="2">
        <v>1</v>
      </c>
      <c r="AC10" s="2">
        <v>1</v>
      </c>
      <c r="AD10" s="2">
        <v>1</v>
      </c>
      <c r="AE10" s="2">
        <v>1</v>
      </c>
      <c r="AF10" s="2">
        <v>1</v>
      </c>
      <c r="AG10" s="2">
        <v>1</v>
      </c>
      <c r="AH10" s="2">
        <v>1</v>
      </c>
      <c r="AI10" s="2">
        <v>1</v>
      </c>
      <c r="AJ10" s="2">
        <v>1</v>
      </c>
      <c r="AK10" s="2">
        <v>1</v>
      </c>
      <c r="AL10" s="2">
        <v>1</v>
      </c>
      <c r="AM10" s="2">
        <v>1</v>
      </c>
      <c r="AN10" s="2">
        <v>1</v>
      </c>
      <c r="AO10" s="2">
        <v>1</v>
      </c>
      <c r="AP10" s="2">
        <v>1</v>
      </c>
      <c r="AQ10" s="2">
        <v>1</v>
      </c>
      <c r="AR10" s="2">
        <v>1</v>
      </c>
      <c r="AS10" s="2">
        <v>1</v>
      </c>
      <c r="AT10" s="2">
        <v>1</v>
      </c>
      <c r="AU10" s="2">
        <v>1</v>
      </c>
      <c r="AV10" s="2">
        <v>1</v>
      </c>
      <c r="AW10" s="26">
        <v>1</v>
      </c>
      <c r="AX10" s="26">
        <v>1</v>
      </c>
      <c r="AY10" s="26">
        <v>99</v>
      </c>
      <c r="AZ10" s="2">
        <v>99</v>
      </c>
      <c r="BA10" s="2">
        <v>99</v>
      </c>
      <c r="BB10" s="2">
        <v>99</v>
      </c>
      <c r="BC10" s="26">
        <v>1</v>
      </c>
      <c r="BD10" s="2">
        <v>1</v>
      </c>
      <c r="BE10" s="26">
        <v>1</v>
      </c>
      <c r="BF10" s="2">
        <v>1</v>
      </c>
      <c r="BG10" s="2">
        <v>1</v>
      </c>
      <c r="BH10" s="2">
        <v>1</v>
      </c>
      <c r="BI10" s="2">
        <v>1</v>
      </c>
      <c r="BJ10" s="2">
        <v>1</v>
      </c>
      <c r="BK10" s="2">
        <v>1</v>
      </c>
      <c r="BL10" s="2">
        <v>1</v>
      </c>
      <c r="BM10" s="2">
        <v>99</v>
      </c>
      <c r="BN10" s="2">
        <v>1</v>
      </c>
      <c r="BO10" s="2">
        <v>99</v>
      </c>
      <c r="BP10" s="2">
        <v>1</v>
      </c>
      <c r="BQ10" s="2">
        <v>1</v>
      </c>
      <c r="BR10" s="2">
        <v>1</v>
      </c>
      <c r="BS10" s="2">
        <v>1</v>
      </c>
      <c r="BT10" s="2">
        <v>1</v>
      </c>
      <c r="BU10" s="2">
        <v>1</v>
      </c>
      <c r="BV10" s="2">
        <v>1</v>
      </c>
      <c r="BW10" s="2">
        <v>1</v>
      </c>
      <c r="BX10" s="2">
        <v>1</v>
      </c>
      <c r="BY10" s="2">
        <v>1</v>
      </c>
      <c r="BZ10" s="2">
        <v>0</v>
      </c>
      <c r="CA10" s="2">
        <v>0</v>
      </c>
      <c r="CB10" s="2">
        <v>1</v>
      </c>
      <c r="CC10" s="2">
        <v>1</v>
      </c>
      <c r="CD10" s="2">
        <v>1</v>
      </c>
      <c r="CE10" s="2">
        <v>1</v>
      </c>
      <c r="CF10" s="2">
        <v>1</v>
      </c>
      <c r="CG10" s="2">
        <v>1</v>
      </c>
      <c r="CH10" s="2">
        <v>0</v>
      </c>
      <c r="CI10" s="2">
        <v>1</v>
      </c>
      <c r="CJ10" s="2">
        <v>0</v>
      </c>
      <c r="CK10" s="2">
        <v>0</v>
      </c>
      <c r="CL10" s="2">
        <v>0</v>
      </c>
      <c r="CM10" s="2">
        <v>1</v>
      </c>
      <c r="CN10" s="2">
        <v>1</v>
      </c>
      <c r="CO10" s="2">
        <v>1</v>
      </c>
      <c r="CP10" s="2" t="s">
        <v>1009</v>
      </c>
    </row>
    <row r="11" spans="1:94" x14ac:dyDescent="0.25">
      <c r="A11" s="8">
        <v>9</v>
      </c>
      <c r="B11" s="8" t="s">
        <v>992</v>
      </c>
      <c r="C11" s="2" t="s">
        <v>993</v>
      </c>
      <c r="D11" s="2" t="s">
        <v>1010</v>
      </c>
      <c r="E11" s="2">
        <v>9</v>
      </c>
      <c r="F11" s="2">
        <v>41</v>
      </c>
      <c r="G11" s="2">
        <v>1</v>
      </c>
      <c r="H11" s="2">
        <v>1</v>
      </c>
      <c r="I11" s="2">
        <v>1</v>
      </c>
      <c r="J11" s="2">
        <v>1</v>
      </c>
      <c r="K11" s="2">
        <v>1</v>
      </c>
      <c r="L11" s="2">
        <v>1</v>
      </c>
      <c r="M11" s="2">
        <v>1</v>
      </c>
      <c r="N11" s="2">
        <v>99</v>
      </c>
      <c r="O11" s="2">
        <v>1</v>
      </c>
      <c r="P11" s="2">
        <v>1</v>
      </c>
      <c r="Q11" s="2">
        <v>1</v>
      </c>
      <c r="R11" s="2">
        <v>99</v>
      </c>
      <c r="S11" s="2">
        <v>1</v>
      </c>
      <c r="T11" s="2">
        <v>1</v>
      </c>
      <c r="U11" s="2">
        <v>99</v>
      </c>
      <c r="V11" s="2">
        <v>1</v>
      </c>
      <c r="W11" s="2">
        <v>1</v>
      </c>
      <c r="X11" s="2">
        <v>1</v>
      </c>
      <c r="Y11" s="2">
        <v>1</v>
      </c>
      <c r="Z11" s="2">
        <v>1</v>
      </c>
      <c r="AA11" s="2">
        <v>1</v>
      </c>
      <c r="AB11" s="2">
        <v>1</v>
      </c>
      <c r="AC11" s="2">
        <v>1</v>
      </c>
      <c r="AD11" s="2">
        <v>1</v>
      </c>
      <c r="AE11" s="2">
        <v>1</v>
      </c>
      <c r="AF11" s="2">
        <v>1</v>
      </c>
      <c r="AG11" s="2">
        <v>1</v>
      </c>
      <c r="AH11" s="2">
        <v>1</v>
      </c>
      <c r="AI11" s="2">
        <v>1</v>
      </c>
      <c r="AJ11" s="2">
        <v>1</v>
      </c>
      <c r="AK11" s="2">
        <v>1</v>
      </c>
      <c r="AL11" s="2">
        <v>1</v>
      </c>
      <c r="AM11" s="2">
        <v>1</v>
      </c>
      <c r="AN11" s="2">
        <v>1</v>
      </c>
      <c r="AO11" s="2">
        <v>1</v>
      </c>
      <c r="AP11" s="2">
        <v>1</v>
      </c>
      <c r="AQ11" s="2">
        <v>1</v>
      </c>
      <c r="AR11" s="2">
        <v>1</v>
      </c>
      <c r="AS11" s="2">
        <v>1</v>
      </c>
      <c r="AT11" s="2">
        <v>1</v>
      </c>
      <c r="AU11" s="2">
        <v>1</v>
      </c>
      <c r="AV11" s="2">
        <v>1</v>
      </c>
      <c r="AW11" s="26">
        <v>1</v>
      </c>
      <c r="AX11" s="26">
        <v>1</v>
      </c>
      <c r="AY11" s="26">
        <v>99</v>
      </c>
      <c r="AZ11" s="2">
        <v>99</v>
      </c>
      <c r="BA11" s="2">
        <v>99</v>
      </c>
      <c r="BB11" s="2">
        <v>99</v>
      </c>
      <c r="BC11" s="26">
        <v>1</v>
      </c>
      <c r="BD11" s="2">
        <v>1</v>
      </c>
      <c r="BE11" s="26">
        <v>1</v>
      </c>
      <c r="BF11" s="2">
        <v>1</v>
      </c>
      <c r="BG11" s="2">
        <v>1</v>
      </c>
      <c r="BH11" s="2">
        <v>1</v>
      </c>
      <c r="BI11" s="2">
        <v>1</v>
      </c>
      <c r="BJ11" s="2">
        <v>1</v>
      </c>
      <c r="BK11" s="2">
        <v>1</v>
      </c>
      <c r="BL11" s="2">
        <v>1</v>
      </c>
      <c r="BM11" s="2">
        <v>99</v>
      </c>
      <c r="BN11" s="2">
        <v>1</v>
      </c>
      <c r="BO11" s="2">
        <v>99</v>
      </c>
      <c r="BP11" s="2">
        <v>1</v>
      </c>
      <c r="BQ11" s="2">
        <v>1</v>
      </c>
      <c r="BR11" s="2">
        <v>1</v>
      </c>
      <c r="BS11" s="2">
        <v>1</v>
      </c>
      <c r="BT11" s="2">
        <v>1</v>
      </c>
      <c r="BU11" s="2">
        <v>1</v>
      </c>
      <c r="BV11" s="2">
        <v>0</v>
      </c>
      <c r="BW11" s="2">
        <v>1</v>
      </c>
      <c r="BX11" s="2">
        <v>0</v>
      </c>
      <c r="BY11" s="2">
        <v>1</v>
      </c>
      <c r="BZ11" s="2">
        <v>0</v>
      </c>
      <c r="CA11" s="2">
        <v>1</v>
      </c>
      <c r="CB11" s="2">
        <v>1</v>
      </c>
      <c r="CC11" s="2">
        <v>1</v>
      </c>
      <c r="CD11" s="2">
        <v>1</v>
      </c>
      <c r="CE11" s="2">
        <v>0</v>
      </c>
      <c r="CF11" s="2">
        <v>0</v>
      </c>
      <c r="CG11" s="2">
        <v>0</v>
      </c>
      <c r="CH11" s="2">
        <v>0</v>
      </c>
      <c r="CI11" s="2">
        <v>0</v>
      </c>
      <c r="CJ11" s="2">
        <v>0</v>
      </c>
      <c r="CK11" s="2">
        <v>0</v>
      </c>
      <c r="CL11" s="2">
        <v>0</v>
      </c>
      <c r="CM11" s="2">
        <v>1</v>
      </c>
      <c r="CN11" s="2">
        <v>0</v>
      </c>
      <c r="CO11" s="2">
        <v>1</v>
      </c>
      <c r="CP11" s="2" t="s">
        <v>1011</v>
      </c>
    </row>
    <row r="12" spans="1:94" x14ac:dyDescent="0.25">
      <c r="A12" s="8">
        <v>10</v>
      </c>
      <c r="B12" s="8" t="s">
        <v>992</v>
      </c>
      <c r="C12" s="2" t="s">
        <v>993</v>
      </c>
      <c r="D12" s="2" t="s">
        <v>1012</v>
      </c>
      <c r="E12" s="2">
        <v>10</v>
      </c>
      <c r="F12" s="2">
        <v>101</v>
      </c>
      <c r="G12" s="2">
        <v>1</v>
      </c>
      <c r="H12" s="2">
        <v>1</v>
      </c>
      <c r="I12" s="2">
        <v>1</v>
      </c>
      <c r="J12" s="2">
        <v>0</v>
      </c>
      <c r="K12" s="2">
        <v>1</v>
      </c>
      <c r="L12" s="2">
        <v>1</v>
      </c>
      <c r="M12" s="2">
        <v>1</v>
      </c>
      <c r="N12" s="2">
        <v>99</v>
      </c>
      <c r="O12" s="2">
        <v>1</v>
      </c>
      <c r="P12" s="2">
        <v>1</v>
      </c>
      <c r="Q12" s="2">
        <v>1</v>
      </c>
      <c r="R12" s="2">
        <v>99</v>
      </c>
      <c r="S12" s="2">
        <v>1</v>
      </c>
      <c r="T12" s="2">
        <v>0</v>
      </c>
      <c r="U12" s="2">
        <v>99</v>
      </c>
      <c r="V12" s="2">
        <v>1</v>
      </c>
      <c r="W12" s="2">
        <v>1</v>
      </c>
      <c r="X12" s="2">
        <v>1</v>
      </c>
      <c r="Y12" s="2">
        <v>1</v>
      </c>
      <c r="Z12" s="2">
        <v>1</v>
      </c>
      <c r="AA12" s="2">
        <v>1</v>
      </c>
      <c r="AB12" s="2">
        <v>99</v>
      </c>
      <c r="AC12" s="2">
        <v>1</v>
      </c>
      <c r="AD12" s="2">
        <v>1</v>
      </c>
      <c r="AE12" s="2">
        <v>1</v>
      </c>
      <c r="AF12" s="2">
        <v>1</v>
      </c>
      <c r="AG12" s="2">
        <v>1</v>
      </c>
      <c r="AH12" s="2">
        <v>1</v>
      </c>
      <c r="AI12" s="2">
        <v>1</v>
      </c>
      <c r="AJ12" s="2">
        <v>1</v>
      </c>
      <c r="AK12" s="2">
        <v>99</v>
      </c>
      <c r="AL12" s="2">
        <v>1</v>
      </c>
      <c r="AM12" s="2">
        <v>1</v>
      </c>
      <c r="AN12" s="2">
        <v>1</v>
      </c>
      <c r="AO12" s="2">
        <v>1</v>
      </c>
      <c r="AP12" s="2">
        <v>1</v>
      </c>
      <c r="AQ12" s="2">
        <v>1</v>
      </c>
      <c r="AR12" s="2">
        <v>1</v>
      </c>
      <c r="AS12" s="2">
        <v>1</v>
      </c>
      <c r="AT12" s="2">
        <v>1</v>
      </c>
      <c r="AU12" s="2">
        <v>0</v>
      </c>
      <c r="AV12" s="2">
        <v>1</v>
      </c>
      <c r="AW12" s="26">
        <v>0</v>
      </c>
      <c r="AX12" s="26">
        <v>1</v>
      </c>
      <c r="AY12" s="26">
        <v>99</v>
      </c>
      <c r="AZ12" s="2">
        <v>99</v>
      </c>
      <c r="BA12" s="2">
        <v>99</v>
      </c>
      <c r="BB12" s="2">
        <v>99</v>
      </c>
      <c r="BC12" s="26">
        <v>1</v>
      </c>
      <c r="BD12" s="2">
        <v>1</v>
      </c>
      <c r="BE12" s="26">
        <v>0</v>
      </c>
      <c r="BF12" s="2">
        <v>1</v>
      </c>
      <c r="BG12" s="2">
        <v>1</v>
      </c>
      <c r="BH12" s="2">
        <v>0</v>
      </c>
      <c r="BI12" s="2">
        <v>0</v>
      </c>
      <c r="BJ12" s="2">
        <v>99</v>
      </c>
      <c r="BK12" s="2">
        <v>1</v>
      </c>
      <c r="BL12" s="2">
        <v>99</v>
      </c>
      <c r="BM12" s="2">
        <v>99</v>
      </c>
      <c r="BN12" s="2">
        <v>1</v>
      </c>
      <c r="BO12" s="2">
        <v>99</v>
      </c>
      <c r="BP12" s="2">
        <v>1</v>
      </c>
      <c r="BQ12" s="2">
        <v>1</v>
      </c>
      <c r="BR12" s="2">
        <v>1</v>
      </c>
      <c r="BS12" s="2">
        <v>1</v>
      </c>
      <c r="BT12" s="2">
        <v>1</v>
      </c>
      <c r="BU12" s="2">
        <v>1</v>
      </c>
      <c r="BV12" s="2">
        <v>1</v>
      </c>
      <c r="BW12" s="2">
        <v>1</v>
      </c>
      <c r="BX12" s="2">
        <v>0</v>
      </c>
      <c r="BY12" s="2" t="s">
        <v>230</v>
      </c>
      <c r="BZ12" s="2">
        <v>0</v>
      </c>
      <c r="CA12" s="2">
        <v>1</v>
      </c>
      <c r="CB12" s="2">
        <v>1</v>
      </c>
      <c r="CC12" s="2">
        <v>0</v>
      </c>
      <c r="CD12" s="2">
        <v>1</v>
      </c>
      <c r="CE12" s="2">
        <v>1</v>
      </c>
      <c r="CF12" s="2">
        <v>0</v>
      </c>
      <c r="CG12" s="2">
        <v>0</v>
      </c>
      <c r="CH12" s="2">
        <v>0</v>
      </c>
      <c r="CI12" s="2">
        <v>0</v>
      </c>
      <c r="CJ12" s="2">
        <v>0</v>
      </c>
      <c r="CK12" s="2">
        <v>0</v>
      </c>
      <c r="CL12" s="2">
        <v>0</v>
      </c>
      <c r="CM12" s="2">
        <v>0</v>
      </c>
      <c r="CN12" s="2">
        <v>0</v>
      </c>
      <c r="CO12" s="2">
        <v>1</v>
      </c>
      <c r="CP12" s="2" t="s">
        <v>1013</v>
      </c>
    </row>
    <row r="13" spans="1:94" x14ac:dyDescent="0.25">
      <c r="A13" s="8">
        <v>11</v>
      </c>
      <c r="B13" s="8" t="s">
        <v>992</v>
      </c>
      <c r="C13" s="2" t="s">
        <v>993</v>
      </c>
      <c r="D13" s="3" t="s">
        <v>1014</v>
      </c>
      <c r="E13" s="2">
        <v>11</v>
      </c>
      <c r="F13" s="2">
        <v>107</v>
      </c>
      <c r="G13" s="2">
        <v>1</v>
      </c>
      <c r="H13" s="2">
        <v>1</v>
      </c>
      <c r="I13" s="2">
        <v>1</v>
      </c>
      <c r="J13" s="2">
        <v>1</v>
      </c>
      <c r="K13" s="2">
        <v>1</v>
      </c>
      <c r="L13" s="2">
        <v>1</v>
      </c>
      <c r="M13" s="2">
        <v>1</v>
      </c>
      <c r="N13" s="2">
        <v>99</v>
      </c>
      <c r="O13" s="2">
        <v>1</v>
      </c>
      <c r="P13" s="2">
        <v>1</v>
      </c>
      <c r="Q13" s="2">
        <v>1</v>
      </c>
      <c r="R13" s="2">
        <v>99</v>
      </c>
      <c r="S13" s="2">
        <v>1</v>
      </c>
      <c r="T13" s="2">
        <v>0</v>
      </c>
      <c r="U13" s="2">
        <v>99</v>
      </c>
      <c r="V13" s="2">
        <v>1</v>
      </c>
      <c r="W13" s="2">
        <v>1</v>
      </c>
      <c r="X13" s="2">
        <v>1</v>
      </c>
      <c r="Y13" s="2">
        <v>1</v>
      </c>
      <c r="Z13" s="2">
        <v>1</v>
      </c>
      <c r="AA13" s="2">
        <v>1</v>
      </c>
      <c r="AB13" s="2">
        <v>1</v>
      </c>
      <c r="AC13" s="2">
        <v>1</v>
      </c>
      <c r="AD13" s="2">
        <v>1</v>
      </c>
      <c r="AE13" s="2">
        <v>1</v>
      </c>
      <c r="AF13" s="2">
        <v>1</v>
      </c>
      <c r="AG13" s="2">
        <v>1</v>
      </c>
      <c r="AH13" s="2">
        <v>1</v>
      </c>
      <c r="AI13" s="2">
        <v>1</v>
      </c>
      <c r="AJ13" s="2">
        <v>1</v>
      </c>
      <c r="AK13" s="2">
        <v>99</v>
      </c>
      <c r="AL13" s="2">
        <v>1</v>
      </c>
      <c r="AM13" s="2">
        <v>1</v>
      </c>
      <c r="AN13" s="2">
        <v>1</v>
      </c>
      <c r="AO13" s="2">
        <v>1</v>
      </c>
      <c r="AP13" s="2">
        <v>1</v>
      </c>
      <c r="AQ13" s="2">
        <v>1</v>
      </c>
      <c r="AR13" s="2">
        <v>1</v>
      </c>
      <c r="AS13" s="2">
        <v>1</v>
      </c>
      <c r="AT13" s="2">
        <v>1</v>
      </c>
      <c r="AU13" s="2">
        <v>1</v>
      </c>
      <c r="AV13" s="2">
        <v>1</v>
      </c>
      <c r="AW13" s="26">
        <v>1</v>
      </c>
      <c r="AX13" s="26">
        <v>1</v>
      </c>
      <c r="AY13" s="26">
        <v>99</v>
      </c>
      <c r="AZ13" s="2">
        <v>99</v>
      </c>
      <c r="BA13" s="2">
        <v>99</v>
      </c>
      <c r="BB13" s="2">
        <v>99</v>
      </c>
      <c r="BC13" s="26">
        <v>1</v>
      </c>
      <c r="BD13" s="2">
        <v>1</v>
      </c>
      <c r="BE13" s="26">
        <v>1</v>
      </c>
      <c r="BF13" s="2">
        <v>1</v>
      </c>
      <c r="BG13" s="2">
        <v>1</v>
      </c>
      <c r="BH13" s="2">
        <v>1</v>
      </c>
      <c r="BI13" s="2">
        <v>1</v>
      </c>
      <c r="BJ13" s="2">
        <v>1</v>
      </c>
      <c r="BK13" s="2">
        <v>1</v>
      </c>
      <c r="BL13" s="2">
        <v>1</v>
      </c>
      <c r="BM13" s="2">
        <v>99</v>
      </c>
      <c r="BN13" s="2">
        <v>1</v>
      </c>
      <c r="BO13" s="2">
        <v>99</v>
      </c>
      <c r="BP13" s="2">
        <v>1</v>
      </c>
      <c r="BQ13" s="2">
        <v>1</v>
      </c>
      <c r="BR13" s="2">
        <v>0</v>
      </c>
      <c r="BS13" s="2">
        <v>1</v>
      </c>
      <c r="BT13" s="2">
        <v>0</v>
      </c>
      <c r="BU13" s="2">
        <v>1</v>
      </c>
      <c r="BV13" s="2">
        <v>0</v>
      </c>
      <c r="BW13" s="2">
        <v>0</v>
      </c>
      <c r="BX13" s="2">
        <v>0</v>
      </c>
      <c r="BY13" s="2">
        <v>1</v>
      </c>
      <c r="BZ13" s="2">
        <v>0</v>
      </c>
      <c r="CA13" s="2">
        <v>1</v>
      </c>
      <c r="CB13" s="2">
        <v>0</v>
      </c>
      <c r="CC13" s="2">
        <v>1</v>
      </c>
      <c r="CD13" s="2">
        <v>0</v>
      </c>
      <c r="CE13" s="2">
        <v>1</v>
      </c>
      <c r="CF13" s="2">
        <v>0</v>
      </c>
      <c r="CG13" s="2">
        <v>1</v>
      </c>
      <c r="CH13" s="2">
        <v>0</v>
      </c>
      <c r="CI13" s="2">
        <v>0</v>
      </c>
      <c r="CJ13" s="2">
        <v>0</v>
      </c>
      <c r="CK13" s="2">
        <v>0</v>
      </c>
      <c r="CL13" s="2">
        <v>0</v>
      </c>
      <c r="CM13" s="2">
        <v>0</v>
      </c>
      <c r="CN13" s="2">
        <v>0</v>
      </c>
      <c r="CO13" s="2">
        <v>0</v>
      </c>
      <c r="CP13" s="2" t="s">
        <v>1015</v>
      </c>
    </row>
    <row r="14" spans="1:94" x14ac:dyDescent="0.25">
      <c r="A14" s="8">
        <v>12</v>
      </c>
      <c r="B14" s="8" t="s">
        <v>992</v>
      </c>
      <c r="C14" s="2" t="s">
        <v>993</v>
      </c>
      <c r="D14" s="2" t="s">
        <v>1016</v>
      </c>
      <c r="E14" s="2">
        <v>12</v>
      </c>
      <c r="F14" s="2">
        <v>61</v>
      </c>
      <c r="G14" s="2">
        <v>0</v>
      </c>
      <c r="H14" s="2">
        <v>0</v>
      </c>
      <c r="I14" s="2">
        <v>0</v>
      </c>
      <c r="J14" s="2">
        <v>0</v>
      </c>
      <c r="K14" s="2">
        <v>0</v>
      </c>
      <c r="L14" s="2">
        <v>1</v>
      </c>
      <c r="M14" s="2">
        <v>0</v>
      </c>
      <c r="N14" s="2">
        <v>1</v>
      </c>
      <c r="O14" s="2">
        <v>0</v>
      </c>
      <c r="P14" s="2">
        <v>0</v>
      </c>
      <c r="Q14" s="2">
        <v>0</v>
      </c>
      <c r="R14" s="2">
        <v>99</v>
      </c>
      <c r="S14" s="2">
        <v>0</v>
      </c>
      <c r="T14" s="2">
        <v>0</v>
      </c>
      <c r="U14" s="2">
        <v>1</v>
      </c>
      <c r="V14" s="2">
        <v>0</v>
      </c>
      <c r="W14" s="2">
        <v>0</v>
      </c>
      <c r="X14" s="2">
        <v>0</v>
      </c>
      <c r="Y14" s="2">
        <v>0</v>
      </c>
      <c r="Z14" s="2">
        <v>0</v>
      </c>
      <c r="AA14" s="2">
        <v>0</v>
      </c>
      <c r="AB14" s="2">
        <v>99</v>
      </c>
      <c r="AC14" s="2">
        <v>0</v>
      </c>
      <c r="AD14" s="2">
        <v>0</v>
      </c>
      <c r="AE14" s="2">
        <v>1</v>
      </c>
      <c r="AF14" s="2">
        <v>0</v>
      </c>
      <c r="AG14" s="2">
        <v>0</v>
      </c>
      <c r="AH14" s="2">
        <v>0</v>
      </c>
      <c r="AI14" s="2">
        <v>1</v>
      </c>
      <c r="AJ14" s="2">
        <v>1</v>
      </c>
      <c r="AK14" s="2">
        <v>99</v>
      </c>
      <c r="AL14" s="2">
        <v>0</v>
      </c>
      <c r="AM14" s="2">
        <v>0</v>
      </c>
      <c r="AN14" s="2">
        <v>0</v>
      </c>
      <c r="AO14" s="2">
        <v>0</v>
      </c>
      <c r="AP14" s="2">
        <v>0</v>
      </c>
      <c r="AQ14" s="2">
        <v>0</v>
      </c>
      <c r="AR14" s="2">
        <v>1</v>
      </c>
      <c r="AS14" s="2">
        <v>0</v>
      </c>
      <c r="AT14" s="2">
        <v>0</v>
      </c>
      <c r="AU14" s="2">
        <v>0</v>
      </c>
      <c r="AV14" s="2">
        <v>99</v>
      </c>
      <c r="AW14" s="26">
        <v>0</v>
      </c>
      <c r="AX14" s="26">
        <v>1</v>
      </c>
      <c r="AY14" s="26">
        <v>99</v>
      </c>
      <c r="AZ14" s="2">
        <v>99</v>
      </c>
      <c r="BA14" s="2">
        <v>99</v>
      </c>
      <c r="BB14" s="2">
        <v>99</v>
      </c>
      <c r="BC14" s="26">
        <v>0</v>
      </c>
      <c r="BD14" s="2">
        <v>0</v>
      </c>
      <c r="BE14" s="26">
        <v>0</v>
      </c>
      <c r="BF14" s="2">
        <v>0</v>
      </c>
      <c r="BG14" s="2">
        <v>0</v>
      </c>
      <c r="BH14" s="2">
        <v>0</v>
      </c>
      <c r="BI14" s="2">
        <v>0</v>
      </c>
      <c r="BJ14" s="2">
        <v>99</v>
      </c>
      <c r="BK14" s="2">
        <v>99</v>
      </c>
      <c r="BL14" s="2">
        <v>99</v>
      </c>
      <c r="BM14" s="2">
        <v>99</v>
      </c>
      <c r="BN14" s="2">
        <v>1</v>
      </c>
      <c r="BO14" s="2">
        <v>99</v>
      </c>
      <c r="BP14" s="2">
        <v>1</v>
      </c>
      <c r="BQ14" s="2">
        <v>0</v>
      </c>
      <c r="BR14" s="2">
        <v>0</v>
      </c>
      <c r="BS14" s="2">
        <v>0</v>
      </c>
      <c r="BT14" s="2">
        <v>0</v>
      </c>
      <c r="BU14" s="2">
        <v>0</v>
      </c>
      <c r="BV14" s="2">
        <v>0</v>
      </c>
      <c r="BW14" s="2">
        <v>0</v>
      </c>
      <c r="BX14" s="2">
        <v>0</v>
      </c>
      <c r="BY14" s="2">
        <v>0</v>
      </c>
      <c r="BZ14" s="2">
        <v>0</v>
      </c>
      <c r="CA14" s="2">
        <v>0</v>
      </c>
      <c r="CB14" s="2">
        <v>0</v>
      </c>
      <c r="CC14" s="2">
        <v>1</v>
      </c>
      <c r="CD14" s="2">
        <v>1</v>
      </c>
      <c r="CE14" s="2">
        <v>0</v>
      </c>
      <c r="CF14" s="2">
        <v>0</v>
      </c>
      <c r="CG14" s="2">
        <v>0</v>
      </c>
      <c r="CH14" s="2">
        <v>0</v>
      </c>
      <c r="CI14" s="2">
        <v>0</v>
      </c>
      <c r="CJ14" s="2">
        <v>0</v>
      </c>
      <c r="CK14" s="2">
        <v>0</v>
      </c>
      <c r="CL14" s="2">
        <v>0</v>
      </c>
      <c r="CM14" s="2">
        <v>1</v>
      </c>
      <c r="CN14" s="2">
        <v>1</v>
      </c>
      <c r="CO14" s="2">
        <v>1</v>
      </c>
      <c r="CP14" s="2" t="s">
        <v>1017</v>
      </c>
    </row>
    <row r="15" spans="1:94" x14ac:dyDescent="0.25">
      <c r="A15" s="8">
        <v>13</v>
      </c>
      <c r="B15" s="8" t="s">
        <v>992</v>
      </c>
      <c r="C15" s="2" t="s">
        <v>993</v>
      </c>
      <c r="D15" s="2" t="s">
        <v>1018</v>
      </c>
      <c r="E15" s="2">
        <v>13</v>
      </c>
      <c r="F15" s="2">
        <v>135</v>
      </c>
      <c r="G15" s="2">
        <v>0</v>
      </c>
      <c r="H15" s="2">
        <v>0</v>
      </c>
      <c r="I15" s="2">
        <v>1</v>
      </c>
      <c r="J15" s="2">
        <v>0</v>
      </c>
      <c r="K15" s="2">
        <v>1</v>
      </c>
      <c r="L15" s="2">
        <v>1</v>
      </c>
      <c r="M15" s="2">
        <v>1</v>
      </c>
      <c r="N15" s="2">
        <v>99</v>
      </c>
      <c r="O15" s="2">
        <v>0</v>
      </c>
      <c r="P15" s="2">
        <v>0</v>
      </c>
      <c r="Q15" s="2">
        <v>0</v>
      </c>
      <c r="R15" s="2">
        <v>99</v>
      </c>
      <c r="S15" s="2">
        <v>0</v>
      </c>
      <c r="T15" s="2">
        <v>1</v>
      </c>
      <c r="U15" s="2">
        <v>99</v>
      </c>
      <c r="V15" s="2">
        <v>0</v>
      </c>
      <c r="W15" s="2">
        <v>1</v>
      </c>
      <c r="X15" s="2">
        <v>1</v>
      </c>
      <c r="Y15" s="2">
        <v>1</v>
      </c>
      <c r="Z15" s="2">
        <v>1</v>
      </c>
      <c r="AA15" s="2">
        <v>0</v>
      </c>
      <c r="AB15" s="2">
        <v>99</v>
      </c>
      <c r="AC15" s="2">
        <v>1</v>
      </c>
      <c r="AD15" s="2">
        <v>1</v>
      </c>
      <c r="AE15" s="2">
        <v>1</v>
      </c>
      <c r="AF15" s="2">
        <v>1</v>
      </c>
      <c r="AG15" s="2">
        <v>1</v>
      </c>
      <c r="AH15" s="2">
        <v>0</v>
      </c>
      <c r="AI15" s="2">
        <v>99</v>
      </c>
      <c r="AJ15" s="2">
        <v>99</v>
      </c>
      <c r="AK15" s="2">
        <v>99</v>
      </c>
      <c r="AL15" s="2">
        <v>1</v>
      </c>
      <c r="AM15" s="2">
        <v>1</v>
      </c>
      <c r="AN15" s="2">
        <v>0</v>
      </c>
      <c r="AO15" s="2">
        <v>1</v>
      </c>
      <c r="AP15" s="2">
        <v>0</v>
      </c>
      <c r="AQ15" s="2">
        <v>0</v>
      </c>
      <c r="AR15" s="2">
        <v>1</v>
      </c>
      <c r="AS15" s="2">
        <v>0</v>
      </c>
      <c r="AT15" s="2">
        <v>0</v>
      </c>
      <c r="AU15" s="2">
        <v>0</v>
      </c>
      <c r="AV15" s="2">
        <v>99</v>
      </c>
      <c r="AW15" s="26">
        <v>1</v>
      </c>
      <c r="AX15" s="26">
        <v>1</v>
      </c>
      <c r="AY15" s="26">
        <v>99</v>
      </c>
      <c r="AZ15" s="2">
        <v>99</v>
      </c>
      <c r="BA15" s="2">
        <v>99</v>
      </c>
      <c r="BB15" s="2">
        <v>99</v>
      </c>
      <c r="BC15" s="26">
        <v>1</v>
      </c>
      <c r="BD15" s="2">
        <v>0</v>
      </c>
      <c r="BE15" s="26">
        <v>0</v>
      </c>
      <c r="BF15" s="2">
        <v>0</v>
      </c>
      <c r="BG15" s="2">
        <v>0</v>
      </c>
      <c r="BH15" s="2">
        <v>1</v>
      </c>
      <c r="BI15" s="2">
        <v>1</v>
      </c>
      <c r="BJ15" s="2">
        <v>1</v>
      </c>
      <c r="BK15" s="2">
        <v>99</v>
      </c>
      <c r="BL15" s="2">
        <v>1</v>
      </c>
      <c r="BM15" s="2">
        <v>99</v>
      </c>
      <c r="BN15" s="2">
        <v>99</v>
      </c>
      <c r="BO15" s="2">
        <v>99</v>
      </c>
      <c r="BP15" s="2">
        <v>99</v>
      </c>
      <c r="BQ15" s="2">
        <v>1</v>
      </c>
      <c r="BR15" s="2">
        <v>0</v>
      </c>
      <c r="BS15" s="2">
        <v>0</v>
      </c>
      <c r="BT15" s="2">
        <v>1</v>
      </c>
      <c r="BU15" s="2">
        <v>1</v>
      </c>
      <c r="BV15" s="2">
        <v>0</v>
      </c>
      <c r="BW15" s="2">
        <v>0</v>
      </c>
      <c r="BX15" s="2">
        <v>1</v>
      </c>
      <c r="BY15" s="2">
        <v>1</v>
      </c>
      <c r="BZ15" s="2">
        <v>0</v>
      </c>
      <c r="CA15" s="2">
        <v>0</v>
      </c>
      <c r="CB15" s="2">
        <v>0</v>
      </c>
      <c r="CC15" s="2">
        <v>1</v>
      </c>
      <c r="CD15" s="2">
        <v>1</v>
      </c>
      <c r="CE15" s="2">
        <v>1</v>
      </c>
      <c r="CF15" s="2">
        <v>1</v>
      </c>
      <c r="CG15" s="2">
        <v>0</v>
      </c>
      <c r="CH15" s="2">
        <v>0</v>
      </c>
      <c r="CI15" s="2">
        <v>0</v>
      </c>
      <c r="CJ15" s="2">
        <v>0</v>
      </c>
      <c r="CK15" s="2">
        <v>1</v>
      </c>
      <c r="CL15" s="2">
        <v>0</v>
      </c>
      <c r="CM15" s="2">
        <v>1</v>
      </c>
      <c r="CN15" s="2">
        <v>1</v>
      </c>
      <c r="CO15" s="2">
        <v>1</v>
      </c>
      <c r="CP15" s="2" t="s">
        <v>1019</v>
      </c>
    </row>
    <row r="16" spans="1:94" x14ac:dyDescent="0.25">
      <c r="A16" s="8">
        <v>14</v>
      </c>
      <c r="B16" s="8" t="s">
        <v>992</v>
      </c>
      <c r="C16" s="2" t="s">
        <v>993</v>
      </c>
      <c r="D16" s="2" t="s">
        <v>1020</v>
      </c>
      <c r="E16" s="2">
        <v>14</v>
      </c>
      <c r="F16" s="2">
        <v>75</v>
      </c>
      <c r="G16" s="2">
        <v>0</v>
      </c>
      <c r="H16" s="2">
        <v>0</v>
      </c>
      <c r="I16" s="2">
        <v>1</v>
      </c>
      <c r="J16" s="2">
        <v>0</v>
      </c>
      <c r="K16" s="2">
        <v>0</v>
      </c>
      <c r="L16" s="2">
        <v>0</v>
      </c>
      <c r="M16" s="2">
        <v>1</v>
      </c>
      <c r="N16" s="2">
        <v>99</v>
      </c>
      <c r="O16" s="2">
        <v>0</v>
      </c>
      <c r="P16" s="2">
        <v>0</v>
      </c>
      <c r="Q16" s="2">
        <v>0</v>
      </c>
      <c r="R16" s="2">
        <v>99</v>
      </c>
      <c r="S16" s="2">
        <v>0</v>
      </c>
      <c r="T16" s="2">
        <v>0</v>
      </c>
      <c r="U16" s="2">
        <v>99</v>
      </c>
      <c r="V16" s="2">
        <v>1</v>
      </c>
      <c r="W16" s="2">
        <v>1</v>
      </c>
      <c r="X16" s="2">
        <v>1</v>
      </c>
      <c r="Y16" s="2">
        <v>1</v>
      </c>
      <c r="Z16" s="2">
        <v>1</v>
      </c>
      <c r="AA16" s="2">
        <v>1</v>
      </c>
      <c r="AB16" s="2">
        <v>1</v>
      </c>
      <c r="AC16" s="2">
        <v>1</v>
      </c>
      <c r="AD16" s="2">
        <v>1</v>
      </c>
      <c r="AE16" s="2">
        <v>1</v>
      </c>
      <c r="AF16" s="2">
        <v>1</v>
      </c>
      <c r="AG16" s="2">
        <v>1</v>
      </c>
      <c r="AH16" s="2">
        <v>0</v>
      </c>
      <c r="AI16" s="2">
        <v>1</v>
      </c>
      <c r="AJ16" s="2">
        <v>1</v>
      </c>
      <c r="AK16" s="2">
        <v>1</v>
      </c>
      <c r="AL16" s="2">
        <v>1</v>
      </c>
      <c r="AM16" s="2">
        <v>1</v>
      </c>
      <c r="AN16" s="2">
        <v>1</v>
      </c>
      <c r="AO16" s="2">
        <v>1</v>
      </c>
      <c r="AP16" s="2">
        <v>1</v>
      </c>
      <c r="AQ16" s="2">
        <v>1</v>
      </c>
      <c r="AR16" s="2">
        <v>1</v>
      </c>
      <c r="AS16" s="2">
        <v>1</v>
      </c>
      <c r="AT16" s="2">
        <v>1</v>
      </c>
      <c r="AU16" s="2">
        <v>1</v>
      </c>
      <c r="AV16" s="2">
        <v>1</v>
      </c>
      <c r="AW16" s="26">
        <v>1</v>
      </c>
      <c r="AX16" s="26">
        <v>1</v>
      </c>
      <c r="AY16" s="26">
        <v>99</v>
      </c>
      <c r="AZ16" s="2">
        <v>99</v>
      </c>
      <c r="BA16" s="2">
        <v>99</v>
      </c>
      <c r="BB16" s="2">
        <v>99</v>
      </c>
      <c r="BC16" s="26">
        <v>1</v>
      </c>
      <c r="BD16" s="2">
        <v>1</v>
      </c>
      <c r="BE16" s="26">
        <v>1</v>
      </c>
      <c r="BF16" s="2">
        <v>1</v>
      </c>
      <c r="BG16" s="2">
        <v>1</v>
      </c>
      <c r="BH16" s="2">
        <v>0</v>
      </c>
      <c r="BI16" s="2">
        <v>0</v>
      </c>
      <c r="BJ16" s="2">
        <v>1</v>
      </c>
      <c r="BK16" s="2">
        <v>1</v>
      </c>
      <c r="BL16" s="2">
        <v>99</v>
      </c>
      <c r="BM16" s="2">
        <v>99</v>
      </c>
      <c r="BN16" s="2">
        <v>1</v>
      </c>
      <c r="BO16" s="2">
        <v>99</v>
      </c>
      <c r="BP16" s="2">
        <v>1</v>
      </c>
      <c r="BQ16" s="2">
        <v>1</v>
      </c>
      <c r="BR16" s="2">
        <v>1</v>
      </c>
      <c r="BS16" s="2">
        <v>1</v>
      </c>
      <c r="BT16" s="2">
        <v>1</v>
      </c>
      <c r="BU16" s="2">
        <v>1</v>
      </c>
      <c r="BV16" s="2">
        <v>1</v>
      </c>
      <c r="BW16" s="2">
        <v>0</v>
      </c>
      <c r="BX16" s="2">
        <v>0</v>
      </c>
      <c r="BY16" s="2">
        <v>1</v>
      </c>
      <c r="BZ16" s="2">
        <v>0</v>
      </c>
      <c r="CA16" s="2">
        <v>1</v>
      </c>
      <c r="CB16" s="2">
        <v>1</v>
      </c>
      <c r="CC16" s="2">
        <v>1</v>
      </c>
      <c r="CD16" s="2">
        <v>1</v>
      </c>
      <c r="CE16" s="2">
        <v>1</v>
      </c>
      <c r="CF16" s="2">
        <v>0</v>
      </c>
      <c r="CG16" s="2">
        <v>0</v>
      </c>
      <c r="CH16" s="2">
        <v>0</v>
      </c>
      <c r="CI16" s="2">
        <v>1</v>
      </c>
      <c r="CJ16" s="2">
        <v>0</v>
      </c>
      <c r="CK16" s="2">
        <v>0</v>
      </c>
      <c r="CL16" s="2">
        <v>0</v>
      </c>
      <c r="CM16" s="2">
        <v>1</v>
      </c>
      <c r="CN16" s="2">
        <v>0</v>
      </c>
      <c r="CO16" s="2">
        <v>1</v>
      </c>
      <c r="CP16" s="2" t="s">
        <v>1021</v>
      </c>
    </row>
    <row r="17" spans="1:94" x14ac:dyDescent="0.25">
      <c r="A17" s="8">
        <v>15</v>
      </c>
      <c r="B17" s="8" t="s">
        <v>992</v>
      </c>
      <c r="C17" t="s">
        <v>993</v>
      </c>
      <c r="D17" t="s">
        <v>1022</v>
      </c>
      <c r="E17" s="2">
        <v>15</v>
      </c>
      <c r="F17">
        <v>42</v>
      </c>
      <c r="G17">
        <v>1</v>
      </c>
      <c r="H17">
        <v>1</v>
      </c>
      <c r="I17">
        <v>1</v>
      </c>
      <c r="J17">
        <v>0</v>
      </c>
      <c r="K17">
        <v>1</v>
      </c>
      <c r="L17" s="2">
        <v>1</v>
      </c>
      <c r="M17">
        <v>0</v>
      </c>
      <c r="N17">
        <v>1</v>
      </c>
      <c r="O17">
        <v>1</v>
      </c>
      <c r="P17">
        <v>0</v>
      </c>
      <c r="Q17">
        <v>1</v>
      </c>
      <c r="R17">
        <v>99</v>
      </c>
      <c r="S17">
        <v>1</v>
      </c>
      <c r="T17">
        <v>0</v>
      </c>
      <c r="U17">
        <v>99</v>
      </c>
      <c r="V17">
        <v>1</v>
      </c>
      <c r="W17">
        <v>1</v>
      </c>
      <c r="X17">
        <v>1</v>
      </c>
      <c r="Y17">
        <v>1</v>
      </c>
      <c r="Z17">
        <v>1</v>
      </c>
      <c r="AA17">
        <v>1</v>
      </c>
      <c r="AB17">
        <v>1</v>
      </c>
      <c r="AC17">
        <v>1</v>
      </c>
      <c r="AD17" s="2">
        <v>1</v>
      </c>
      <c r="AE17">
        <v>1</v>
      </c>
      <c r="AF17">
        <v>1</v>
      </c>
      <c r="AG17">
        <v>1</v>
      </c>
      <c r="AH17">
        <v>1</v>
      </c>
      <c r="AI17">
        <v>1</v>
      </c>
      <c r="AJ17">
        <v>1</v>
      </c>
      <c r="AK17">
        <v>1</v>
      </c>
      <c r="AL17">
        <v>1</v>
      </c>
      <c r="AM17">
        <v>1</v>
      </c>
      <c r="AN17">
        <v>1</v>
      </c>
      <c r="AO17">
        <v>1</v>
      </c>
      <c r="AP17">
        <v>1</v>
      </c>
      <c r="AQ17">
        <v>1</v>
      </c>
      <c r="AR17">
        <v>1</v>
      </c>
      <c r="AS17">
        <v>1</v>
      </c>
      <c r="AT17">
        <v>1</v>
      </c>
      <c r="AU17">
        <v>1</v>
      </c>
      <c r="AV17">
        <v>1</v>
      </c>
      <c r="AW17" s="25">
        <v>1</v>
      </c>
      <c r="AX17" s="25">
        <v>1</v>
      </c>
      <c r="AY17" s="25">
        <v>99</v>
      </c>
      <c r="AZ17">
        <v>99</v>
      </c>
      <c r="BA17">
        <v>99</v>
      </c>
      <c r="BB17">
        <v>99</v>
      </c>
      <c r="BC17" s="25">
        <v>1</v>
      </c>
      <c r="BD17">
        <v>1</v>
      </c>
      <c r="BE17" s="25">
        <v>1</v>
      </c>
      <c r="BF17">
        <v>1</v>
      </c>
      <c r="BG17">
        <v>0</v>
      </c>
      <c r="BH17">
        <v>0</v>
      </c>
      <c r="BI17">
        <v>0</v>
      </c>
      <c r="BJ17">
        <v>1</v>
      </c>
      <c r="BK17">
        <v>1</v>
      </c>
      <c r="BL17">
        <v>99</v>
      </c>
      <c r="BM17">
        <v>99</v>
      </c>
      <c r="BN17">
        <v>1</v>
      </c>
      <c r="BO17">
        <v>99</v>
      </c>
      <c r="BP17">
        <v>99</v>
      </c>
      <c r="BQ17">
        <v>1</v>
      </c>
      <c r="BR17">
        <v>1</v>
      </c>
      <c r="BS17">
        <v>1</v>
      </c>
      <c r="BT17">
        <v>1</v>
      </c>
      <c r="BU17">
        <v>1</v>
      </c>
      <c r="BV17">
        <v>0</v>
      </c>
      <c r="BW17">
        <v>0</v>
      </c>
      <c r="BX17">
        <v>1</v>
      </c>
      <c r="BY17">
        <v>1</v>
      </c>
      <c r="BZ17">
        <v>0</v>
      </c>
      <c r="CA17">
        <v>0</v>
      </c>
      <c r="CB17">
        <v>1</v>
      </c>
      <c r="CC17">
        <v>1</v>
      </c>
      <c r="CD17">
        <v>1</v>
      </c>
      <c r="CE17">
        <v>0</v>
      </c>
      <c r="CF17">
        <v>0</v>
      </c>
      <c r="CG17">
        <v>0</v>
      </c>
      <c r="CH17">
        <v>0</v>
      </c>
      <c r="CI17">
        <v>0</v>
      </c>
      <c r="CJ17">
        <v>0</v>
      </c>
      <c r="CK17">
        <v>0</v>
      </c>
      <c r="CL17">
        <v>0</v>
      </c>
      <c r="CM17">
        <v>0</v>
      </c>
      <c r="CN17">
        <v>0</v>
      </c>
      <c r="CO17">
        <v>1</v>
      </c>
      <c r="CP17" t="s">
        <v>1023</v>
      </c>
    </row>
    <row r="18" spans="1:94" x14ac:dyDescent="0.25">
      <c r="A18" s="8">
        <v>16</v>
      </c>
      <c r="B18" s="8" t="s">
        <v>992</v>
      </c>
      <c r="C18" t="s">
        <v>993</v>
      </c>
      <c r="D18" t="s">
        <v>1024</v>
      </c>
      <c r="E18" s="2">
        <v>16</v>
      </c>
      <c r="F18">
        <v>46</v>
      </c>
      <c r="G18">
        <v>1</v>
      </c>
      <c r="H18">
        <v>1</v>
      </c>
      <c r="I18">
        <v>1</v>
      </c>
      <c r="J18">
        <v>1</v>
      </c>
      <c r="K18">
        <v>1</v>
      </c>
      <c r="L18" s="2">
        <v>1</v>
      </c>
      <c r="M18">
        <v>1</v>
      </c>
      <c r="N18">
        <v>99</v>
      </c>
      <c r="O18">
        <v>1</v>
      </c>
      <c r="P18">
        <v>1</v>
      </c>
      <c r="Q18">
        <v>1</v>
      </c>
      <c r="R18">
        <v>99</v>
      </c>
      <c r="S18">
        <v>1</v>
      </c>
      <c r="T18">
        <v>1</v>
      </c>
      <c r="U18">
        <v>99</v>
      </c>
      <c r="V18">
        <v>1</v>
      </c>
      <c r="W18">
        <v>1</v>
      </c>
      <c r="X18">
        <v>1</v>
      </c>
      <c r="Y18">
        <v>1</v>
      </c>
      <c r="Z18">
        <v>1</v>
      </c>
      <c r="AA18">
        <v>1</v>
      </c>
      <c r="AB18">
        <v>1</v>
      </c>
      <c r="AC18">
        <v>1</v>
      </c>
      <c r="AD18" s="2">
        <v>1</v>
      </c>
      <c r="AE18">
        <v>1</v>
      </c>
      <c r="AF18">
        <v>1</v>
      </c>
      <c r="AG18">
        <v>1</v>
      </c>
      <c r="AH18">
        <v>1</v>
      </c>
      <c r="AI18">
        <v>1</v>
      </c>
      <c r="AJ18">
        <v>1</v>
      </c>
      <c r="AK18">
        <v>1</v>
      </c>
      <c r="AL18">
        <v>1</v>
      </c>
      <c r="AM18">
        <v>1</v>
      </c>
      <c r="AN18">
        <v>1</v>
      </c>
      <c r="AO18">
        <v>1</v>
      </c>
      <c r="AP18">
        <v>1</v>
      </c>
      <c r="AQ18">
        <v>1</v>
      </c>
      <c r="AR18">
        <v>1</v>
      </c>
      <c r="AS18">
        <v>1</v>
      </c>
      <c r="AT18">
        <v>0</v>
      </c>
      <c r="AU18">
        <v>0</v>
      </c>
      <c r="AV18">
        <v>1</v>
      </c>
      <c r="AW18" s="25">
        <v>1</v>
      </c>
      <c r="AX18" s="25">
        <v>1</v>
      </c>
      <c r="AY18" s="25">
        <v>99</v>
      </c>
      <c r="AZ18">
        <v>99</v>
      </c>
      <c r="BA18">
        <v>99</v>
      </c>
      <c r="BB18">
        <v>99</v>
      </c>
      <c r="BC18" s="25">
        <v>1</v>
      </c>
      <c r="BD18">
        <v>1</v>
      </c>
      <c r="BE18" s="25">
        <v>1</v>
      </c>
      <c r="BF18">
        <v>1</v>
      </c>
      <c r="BG18">
        <v>1</v>
      </c>
      <c r="BH18">
        <v>1</v>
      </c>
      <c r="BI18">
        <v>1</v>
      </c>
      <c r="BJ18">
        <v>1</v>
      </c>
      <c r="BK18">
        <v>1</v>
      </c>
      <c r="BL18">
        <v>1</v>
      </c>
      <c r="BM18">
        <v>99</v>
      </c>
      <c r="BN18">
        <v>1</v>
      </c>
      <c r="BO18">
        <v>99</v>
      </c>
      <c r="BP18">
        <v>1</v>
      </c>
      <c r="BQ18">
        <v>1</v>
      </c>
      <c r="BR18">
        <v>1</v>
      </c>
      <c r="BS18">
        <v>1</v>
      </c>
      <c r="BT18">
        <v>1</v>
      </c>
      <c r="BU18">
        <v>1</v>
      </c>
      <c r="BV18">
        <v>0</v>
      </c>
      <c r="BW18">
        <v>1</v>
      </c>
      <c r="BX18">
        <v>1</v>
      </c>
      <c r="BY18" t="s">
        <v>230</v>
      </c>
      <c r="BZ18">
        <v>0</v>
      </c>
      <c r="CA18">
        <v>1</v>
      </c>
      <c r="CB18">
        <v>1</v>
      </c>
      <c r="CC18">
        <v>1</v>
      </c>
      <c r="CD18">
        <v>1</v>
      </c>
      <c r="CE18">
        <v>0</v>
      </c>
      <c r="CF18">
        <v>0</v>
      </c>
      <c r="CG18">
        <v>0</v>
      </c>
      <c r="CH18">
        <v>0</v>
      </c>
      <c r="CI18">
        <v>0</v>
      </c>
      <c r="CJ18">
        <v>0</v>
      </c>
      <c r="CK18">
        <v>0</v>
      </c>
      <c r="CL18">
        <v>0</v>
      </c>
      <c r="CM18">
        <v>0</v>
      </c>
      <c r="CN18">
        <v>0</v>
      </c>
      <c r="CO18">
        <v>0</v>
      </c>
      <c r="CP18" t="s">
        <v>1025</v>
      </c>
    </row>
    <row r="19" spans="1:94" x14ac:dyDescent="0.25">
      <c r="A19" s="8">
        <v>17</v>
      </c>
      <c r="B19" s="8" t="s">
        <v>992</v>
      </c>
      <c r="C19" t="s">
        <v>993</v>
      </c>
      <c r="D19" t="s">
        <v>1026</v>
      </c>
      <c r="E19" s="2">
        <v>17</v>
      </c>
      <c r="F19">
        <v>122</v>
      </c>
      <c r="G19">
        <v>1</v>
      </c>
      <c r="H19">
        <v>1</v>
      </c>
      <c r="I19">
        <v>1</v>
      </c>
      <c r="J19">
        <v>1</v>
      </c>
      <c r="K19">
        <v>1</v>
      </c>
      <c r="L19" s="2">
        <v>1</v>
      </c>
      <c r="M19">
        <v>1</v>
      </c>
      <c r="N19">
        <v>1</v>
      </c>
      <c r="O19">
        <v>1</v>
      </c>
      <c r="P19">
        <v>1</v>
      </c>
      <c r="Q19">
        <v>1</v>
      </c>
      <c r="R19">
        <v>99</v>
      </c>
      <c r="S19">
        <v>1</v>
      </c>
      <c r="T19">
        <v>1</v>
      </c>
      <c r="U19">
        <v>1</v>
      </c>
      <c r="V19">
        <v>1</v>
      </c>
      <c r="W19">
        <v>1</v>
      </c>
      <c r="X19">
        <v>1</v>
      </c>
      <c r="Y19">
        <v>1</v>
      </c>
      <c r="Z19">
        <v>1</v>
      </c>
      <c r="AA19">
        <v>1</v>
      </c>
      <c r="AB19">
        <v>1</v>
      </c>
      <c r="AC19">
        <v>1</v>
      </c>
      <c r="AD19" s="2">
        <v>1</v>
      </c>
      <c r="AE19">
        <v>1</v>
      </c>
      <c r="AF19">
        <v>1</v>
      </c>
      <c r="AG19">
        <v>1</v>
      </c>
      <c r="AH19">
        <v>1</v>
      </c>
      <c r="AI19">
        <v>1</v>
      </c>
      <c r="AJ19">
        <v>1</v>
      </c>
      <c r="AK19">
        <v>1</v>
      </c>
      <c r="AL19">
        <v>1</v>
      </c>
      <c r="AM19">
        <v>1</v>
      </c>
      <c r="AN19">
        <v>1</v>
      </c>
      <c r="AO19">
        <v>1</v>
      </c>
      <c r="AP19">
        <v>1</v>
      </c>
      <c r="AQ19">
        <v>1</v>
      </c>
      <c r="AR19">
        <v>1</v>
      </c>
      <c r="AS19">
        <v>1</v>
      </c>
      <c r="AT19">
        <v>1</v>
      </c>
      <c r="AU19">
        <v>1</v>
      </c>
      <c r="AV19">
        <v>1</v>
      </c>
      <c r="AW19" s="25">
        <v>1</v>
      </c>
      <c r="AX19" s="25">
        <v>1</v>
      </c>
      <c r="AY19" s="25">
        <v>99</v>
      </c>
      <c r="AZ19">
        <v>99</v>
      </c>
      <c r="BA19">
        <v>99</v>
      </c>
      <c r="BB19">
        <v>99</v>
      </c>
      <c r="BC19" s="25">
        <v>1</v>
      </c>
      <c r="BD19">
        <v>1</v>
      </c>
      <c r="BE19" s="25">
        <v>1</v>
      </c>
      <c r="BF19">
        <v>1</v>
      </c>
      <c r="BG19">
        <v>1</v>
      </c>
      <c r="BH19">
        <v>0</v>
      </c>
      <c r="BI19">
        <v>1</v>
      </c>
      <c r="BJ19">
        <v>1</v>
      </c>
      <c r="BK19">
        <v>1</v>
      </c>
      <c r="BL19">
        <v>1</v>
      </c>
      <c r="BM19">
        <v>99</v>
      </c>
      <c r="BN19">
        <v>99</v>
      </c>
      <c r="BO19">
        <v>99</v>
      </c>
      <c r="BP19">
        <v>99</v>
      </c>
      <c r="BQ19">
        <v>1</v>
      </c>
      <c r="BR19">
        <v>1</v>
      </c>
      <c r="BS19">
        <v>1</v>
      </c>
      <c r="BT19">
        <v>1</v>
      </c>
      <c r="BU19">
        <v>1</v>
      </c>
      <c r="BV19">
        <v>1</v>
      </c>
      <c r="BW19">
        <v>1</v>
      </c>
      <c r="BX19">
        <v>1</v>
      </c>
      <c r="BY19" t="s">
        <v>230</v>
      </c>
      <c r="BZ19">
        <v>0</v>
      </c>
      <c r="CA19">
        <v>1</v>
      </c>
      <c r="CB19">
        <v>1</v>
      </c>
      <c r="CC19">
        <v>0</v>
      </c>
      <c r="CD19">
        <v>0</v>
      </c>
      <c r="CE19">
        <v>1</v>
      </c>
      <c r="CF19">
        <v>0</v>
      </c>
      <c r="CG19">
        <v>0</v>
      </c>
      <c r="CH19">
        <v>0</v>
      </c>
      <c r="CI19">
        <v>0</v>
      </c>
      <c r="CJ19">
        <v>0</v>
      </c>
      <c r="CK19">
        <v>0</v>
      </c>
      <c r="CL19">
        <v>0</v>
      </c>
      <c r="CM19">
        <v>1</v>
      </c>
      <c r="CN19">
        <v>0</v>
      </c>
      <c r="CO19">
        <v>1</v>
      </c>
      <c r="CP19" t="s">
        <v>1027</v>
      </c>
    </row>
    <row r="20" spans="1:94" x14ac:dyDescent="0.25">
      <c r="A20" s="8">
        <v>18</v>
      </c>
      <c r="B20" s="8" t="s">
        <v>992</v>
      </c>
      <c r="C20" t="s">
        <v>993</v>
      </c>
      <c r="D20" t="s">
        <v>1028</v>
      </c>
      <c r="E20" s="2">
        <v>18</v>
      </c>
      <c r="F20">
        <v>105</v>
      </c>
      <c r="G20">
        <v>1</v>
      </c>
      <c r="H20">
        <v>1</v>
      </c>
      <c r="I20">
        <v>1</v>
      </c>
      <c r="J20">
        <v>1</v>
      </c>
      <c r="K20">
        <v>1</v>
      </c>
      <c r="L20" s="2">
        <v>1</v>
      </c>
      <c r="M20">
        <v>1</v>
      </c>
      <c r="N20">
        <v>1</v>
      </c>
      <c r="O20">
        <v>1</v>
      </c>
      <c r="P20">
        <v>1</v>
      </c>
      <c r="Q20">
        <v>1</v>
      </c>
      <c r="R20">
        <v>99</v>
      </c>
      <c r="S20">
        <v>1</v>
      </c>
      <c r="T20">
        <v>1</v>
      </c>
      <c r="U20">
        <v>1</v>
      </c>
      <c r="V20">
        <v>1</v>
      </c>
      <c r="W20">
        <v>1</v>
      </c>
      <c r="X20">
        <v>1</v>
      </c>
      <c r="Y20">
        <v>1</v>
      </c>
      <c r="Z20">
        <v>1</v>
      </c>
      <c r="AA20">
        <v>1</v>
      </c>
      <c r="AB20">
        <v>1</v>
      </c>
      <c r="AC20">
        <v>1</v>
      </c>
      <c r="AD20" s="2">
        <v>1</v>
      </c>
      <c r="AE20">
        <v>1</v>
      </c>
      <c r="AF20">
        <v>1</v>
      </c>
      <c r="AG20">
        <v>1</v>
      </c>
      <c r="AH20">
        <v>1</v>
      </c>
      <c r="AI20">
        <v>1</v>
      </c>
      <c r="AJ20">
        <v>1</v>
      </c>
      <c r="AK20">
        <v>1</v>
      </c>
      <c r="AL20">
        <v>1</v>
      </c>
      <c r="AM20">
        <v>1</v>
      </c>
      <c r="AN20">
        <v>1</v>
      </c>
      <c r="AO20">
        <v>1</v>
      </c>
      <c r="AP20">
        <v>1</v>
      </c>
      <c r="AQ20">
        <v>1</v>
      </c>
      <c r="AR20">
        <v>1</v>
      </c>
      <c r="AS20">
        <v>1</v>
      </c>
      <c r="AT20">
        <v>1</v>
      </c>
      <c r="AU20">
        <v>1</v>
      </c>
      <c r="AV20">
        <v>1</v>
      </c>
      <c r="AW20" s="25">
        <v>1</v>
      </c>
      <c r="AX20" s="25">
        <v>1</v>
      </c>
      <c r="AY20" s="25">
        <v>99</v>
      </c>
      <c r="AZ20">
        <v>99</v>
      </c>
      <c r="BA20">
        <v>99</v>
      </c>
      <c r="BB20">
        <v>99</v>
      </c>
      <c r="BC20" s="25">
        <v>1</v>
      </c>
      <c r="BD20">
        <v>1</v>
      </c>
      <c r="BE20" s="25">
        <v>1</v>
      </c>
      <c r="BF20">
        <v>1</v>
      </c>
      <c r="BG20">
        <v>1</v>
      </c>
      <c r="BH20">
        <v>1</v>
      </c>
      <c r="BI20">
        <v>1</v>
      </c>
      <c r="BJ20">
        <v>1</v>
      </c>
      <c r="BK20">
        <v>1</v>
      </c>
      <c r="BL20">
        <v>1</v>
      </c>
      <c r="BM20">
        <v>99</v>
      </c>
      <c r="BN20">
        <v>1</v>
      </c>
      <c r="BO20">
        <v>99</v>
      </c>
      <c r="BP20">
        <v>1</v>
      </c>
      <c r="BQ20">
        <v>1</v>
      </c>
      <c r="BR20">
        <v>1</v>
      </c>
      <c r="BS20">
        <v>1</v>
      </c>
      <c r="BT20">
        <v>1</v>
      </c>
      <c r="BU20">
        <v>1</v>
      </c>
      <c r="BV20">
        <v>1</v>
      </c>
      <c r="BW20">
        <v>1</v>
      </c>
      <c r="BX20">
        <v>1</v>
      </c>
      <c r="BY20">
        <v>1</v>
      </c>
      <c r="BZ20">
        <v>0</v>
      </c>
      <c r="CA20">
        <v>1</v>
      </c>
      <c r="CB20">
        <v>1</v>
      </c>
      <c r="CC20">
        <v>0</v>
      </c>
      <c r="CD20">
        <v>1</v>
      </c>
      <c r="CE20">
        <v>0</v>
      </c>
      <c r="CF20">
        <v>0</v>
      </c>
      <c r="CG20">
        <v>0</v>
      </c>
      <c r="CH20">
        <v>0</v>
      </c>
      <c r="CI20">
        <v>0</v>
      </c>
      <c r="CJ20">
        <v>0</v>
      </c>
      <c r="CK20">
        <v>0</v>
      </c>
      <c r="CL20">
        <v>0</v>
      </c>
      <c r="CM20">
        <v>0</v>
      </c>
      <c r="CN20">
        <v>0</v>
      </c>
      <c r="CO20">
        <v>0</v>
      </c>
      <c r="CP20" t="s">
        <v>1029</v>
      </c>
    </row>
    <row r="21" spans="1:94" x14ac:dyDescent="0.25">
      <c r="A21" s="8">
        <v>19</v>
      </c>
      <c r="B21" s="8" t="s">
        <v>992</v>
      </c>
      <c r="C21" t="s">
        <v>993</v>
      </c>
      <c r="D21" t="s">
        <v>1030</v>
      </c>
      <c r="E21" s="2">
        <v>19</v>
      </c>
      <c r="F21">
        <v>12</v>
      </c>
      <c r="G21">
        <v>0</v>
      </c>
      <c r="H21">
        <v>0</v>
      </c>
      <c r="I21">
        <v>1</v>
      </c>
      <c r="J21">
        <v>1</v>
      </c>
      <c r="K21">
        <v>0</v>
      </c>
      <c r="L21" s="2">
        <v>0</v>
      </c>
      <c r="M21">
        <v>0</v>
      </c>
      <c r="N21">
        <v>99</v>
      </c>
      <c r="O21">
        <v>0</v>
      </c>
      <c r="P21">
        <v>0</v>
      </c>
      <c r="Q21">
        <v>1</v>
      </c>
      <c r="R21">
        <v>99</v>
      </c>
      <c r="S21">
        <v>1</v>
      </c>
      <c r="T21">
        <v>1</v>
      </c>
      <c r="U21">
        <v>1</v>
      </c>
      <c r="V21">
        <v>1</v>
      </c>
      <c r="W21">
        <v>1</v>
      </c>
      <c r="X21">
        <v>1</v>
      </c>
      <c r="Y21">
        <v>0</v>
      </c>
      <c r="Z21">
        <v>0</v>
      </c>
      <c r="AA21">
        <v>0</v>
      </c>
      <c r="AB21">
        <v>1</v>
      </c>
      <c r="AC21">
        <v>1</v>
      </c>
      <c r="AD21" s="2">
        <v>1</v>
      </c>
      <c r="AE21">
        <v>0</v>
      </c>
      <c r="AF21">
        <v>0</v>
      </c>
      <c r="AG21">
        <v>1</v>
      </c>
      <c r="AH21">
        <v>0</v>
      </c>
      <c r="AI21">
        <v>1</v>
      </c>
      <c r="AJ21">
        <v>99</v>
      </c>
      <c r="AK21">
        <v>99</v>
      </c>
      <c r="AL21">
        <v>0</v>
      </c>
      <c r="AM21">
        <v>0</v>
      </c>
      <c r="AN21">
        <v>1</v>
      </c>
      <c r="AO21">
        <v>1</v>
      </c>
      <c r="AP21">
        <v>1</v>
      </c>
      <c r="AQ21">
        <v>0</v>
      </c>
      <c r="AR21">
        <v>1</v>
      </c>
      <c r="AS21">
        <v>0</v>
      </c>
      <c r="AT21">
        <v>1</v>
      </c>
      <c r="AU21">
        <v>1</v>
      </c>
      <c r="AV21">
        <v>99</v>
      </c>
      <c r="AW21" s="25">
        <v>0</v>
      </c>
      <c r="AX21" s="25">
        <v>1</v>
      </c>
      <c r="AY21" s="25">
        <v>99</v>
      </c>
      <c r="AZ21">
        <v>99</v>
      </c>
      <c r="BA21">
        <v>99</v>
      </c>
      <c r="BB21">
        <v>99</v>
      </c>
      <c r="BC21" s="25">
        <v>0</v>
      </c>
      <c r="BD21">
        <v>1</v>
      </c>
      <c r="BE21" s="25">
        <v>0</v>
      </c>
      <c r="BF21">
        <v>1</v>
      </c>
      <c r="BG21">
        <v>0</v>
      </c>
      <c r="BH21">
        <v>1</v>
      </c>
      <c r="BI21">
        <v>0</v>
      </c>
      <c r="BJ21">
        <v>1</v>
      </c>
      <c r="BK21">
        <v>99</v>
      </c>
      <c r="BL21">
        <v>1</v>
      </c>
      <c r="BM21">
        <v>99</v>
      </c>
      <c r="BN21">
        <v>99</v>
      </c>
      <c r="BO21">
        <v>99</v>
      </c>
      <c r="BP21">
        <v>1</v>
      </c>
      <c r="BQ21">
        <v>0</v>
      </c>
      <c r="BR21">
        <v>1</v>
      </c>
      <c r="BS21">
        <v>0</v>
      </c>
      <c r="BT21">
        <v>0</v>
      </c>
      <c r="BU21">
        <v>0</v>
      </c>
      <c r="BV21">
        <v>1</v>
      </c>
      <c r="BW21">
        <v>0</v>
      </c>
      <c r="BX21">
        <v>0</v>
      </c>
      <c r="BY21">
        <v>0</v>
      </c>
      <c r="BZ21">
        <v>0</v>
      </c>
      <c r="CA21">
        <v>1</v>
      </c>
      <c r="CB21">
        <v>1</v>
      </c>
      <c r="CC21">
        <v>0</v>
      </c>
      <c r="CD21">
        <v>0</v>
      </c>
      <c r="CE21">
        <v>0</v>
      </c>
      <c r="CF21">
        <v>0</v>
      </c>
      <c r="CG21">
        <v>0</v>
      </c>
      <c r="CH21">
        <v>0</v>
      </c>
      <c r="CI21">
        <v>0</v>
      </c>
      <c r="CJ21">
        <v>0</v>
      </c>
      <c r="CK21">
        <v>0</v>
      </c>
      <c r="CL21">
        <v>0</v>
      </c>
      <c r="CM21">
        <v>1</v>
      </c>
      <c r="CN21">
        <v>0</v>
      </c>
      <c r="CO21">
        <v>0</v>
      </c>
      <c r="CP21" t="s">
        <v>1031</v>
      </c>
    </row>
    <row r="22" spans="1:94" x14ac:dyDescent="0.25">
      <c r="A22" s="8">
        <v>20</v>
      </c>
      <c r="B22" s="8" t="s">
        <v>992</v>
      </c>
      <c r="C22" t="s">
        <v>993</v>
      </c>
      <c r="D22" t="s">
        <v>1032</v>
      </c>
      <c r="E22" s="2">
        <v>20</v>
      </c>
      <c r="F22">
        <v>147</v>
      </c>
      <c r="G22">
        <v>1</v>
      </c>
      <c r="H22">
        <v>1</v>
      </c>
      <c r="I22">
        <v>1</v>
      </c>
      <c r="J22">
        <v>1</v>
      </c>
      <c r="K22">
        <v>1</v>
      </c>
      <c r="L22" s="2">
        <v>1</v>
      </c>
      <c r="M22">
        <v>1</v>
      </c>
      <c r="N22">
        <v>99</v>
      </c>
      <c r="O22">
        <v>1</v>
      </c>
      <c r="P22">
        <v>1</v>
      </c>
      <c r="Q22">
        <v>1</v>
      </c>
      <c r="R22">
        <v>99</v>
      </c>
      <c r="S22">
        <v>0</v>
      </c>
      <c r="T22">
        <v>0</v>
      </c>
      <c r="U22">
        <v>99</v>
      </c>
      <c r="V22">
        <v>1</v>
      </c>
      <c r="W22">
        <v>1</v>
      </c>
      <c r="X22">
        <v>1</v>
      </c>
      <c r="Y22">
        <v>1</v>
      </c>
      <c r="Z22">
        <v>1</v>
      </c>
      <c r="AA22">
        <v>1</v>
      </c>
      <c r="AB22">
        <v>1</v>
      </c>
      <c r="AC22">
        <v>1</v>
      </c>
      <c r="AD22" s="2">
        <v>1</v>
      </c>
      <c r="AE22">
        <v>1</v>
      </c>
      <c r="AF22">
        <v>1</v>
      </c>
      <c r="AG22">
        <v>1</v>
      </c>
      <c r="AH22">
        <v>1</v>
      </c>
      <c r="AI22">
        <v>1</v>
      </c>
      <c r="AJ22">
        <v>1</v>
      </c>
      <c r="AK22">
        <v>1</v>
      </c>
      <c r="AL22">
        <v>1</v>
      </c>
      <c r="AM22">
        <v>1</v>
      </c>
      <c r="AN22">
        <v>1</v>
      </c>
      <c r="AO22">
        <v>1</v>
      </c>
      <c r="AP22">
        <v>1</v>
      </c>
      <c r="AQ22">
        <v>1</v>
      </c>
      <c r="AR22">
        <v>0</v>
      </c>
      <c r="AS22">
        <v>1</v>
      </c>
      <c r="AT22">
        <v>1</v>
      </c>
      <c r="AU22">
        <v>1</v>
      </c>
      <c r="AV22">
        <v>1</v>
      </c>
      <c r="AW22" s="25">
        <v>1</v>
      </c>
      <c r="AX22" s="25">
        <v>1</v>
      </c>
      <c r="AY22" s="25">
        <v>99</v>
      </c>
      <c r="AZ22">
        <v>99</v>
      </c>
      <c r="BA22">
        <v>99</v>
      </c>
      <c r="BB22">
        <v>99</v>
      </c>
      <c r="BC22" s="25">
        <v>1</v>
      </c>
      <c r="BD22">
        <v>1</v>
      </c>
      <c r="BE22" s="25">
        <v>1</v>
      </c>
      <c r="BF22">
        <v>1</v>
      </c>
      <c r="BG22">
        <v>1</v>
      </c>
      <c r="BH22">
        <v>1</v>
      </c>
      <c r="BI22">
        <v>1</v>
      </c>
      <c r="BJ22">
        <v>1</v>
      </c>
      <c r="BK22">
        <v>1</v>
      </c>
      <c r="BL22">
        <v>1</v>
      </c>
      <c r="BM22">
        <v>99</v>
      </c>
      <c r="BN22">
        <v>1</v>
      </c>
      <c r="BO22">
        <v>99</v>
      </c>
      <c r="BP22">
        <v>1</v>
      </c>
      <c r="BQ22">
        <v>1</v>
      </c>
      <c r="BR22">
        <v>1</v>
      </c>
      <c r="BS22">
        <v>1</v>
      </c>
      <c r="BT22">
        <v>1</v>
      </c>
      <c r="BU22">
        <v>1</v>
      </c>
      <c r="BV22">
        <v>1</v>
      </c>
      <c r="BW22">
        <v>1</v>
      </c>
      <c r="BX22">
        <v>1</v>
      </c>
      <c r="BY22">
        <v>1</v>
      </c>
      <c r="BZ22">
        <v>0</v>
      </c>
      <c r="CA22">
        <v>1</v>
      </c>
      <c r="CB22">
        <v>1</v>
      </c>
      <c r="CC22">
        <v>0</v>
      </c>
      <c r="CD22">
        <v>1</v>
      </c>
      <c r="CE22">
        <v>1</v>
      </c>
      <c r="CF22">
        <v>0</v>
      </c>
      <c r="CG22">
        <v>0</v>
      </c>
      <c r="CH22">
        <v>0</v>
      </c>
      <c r="CI22">
        <v>0</v>
      </c>
      <c r="CJ22">
        <v>0</v>
      </c>
      <c r="CK22">
        <v>0</v>
      </c>
      <c r="CL22">
        <v>0</v>
      </c>
      <c r="CM22">
        <v>1</v>
      </c>
      <c r="CN22">
        <v>1</v>
      </c>
      <c r="CO22">
        <v>1</v>
      </c>
      <c r="CP22" t="s">
        <v>1033</v>
      </c>
    </row>
    <row r="23" spans="1:94" x14ac:dyDescent="0.25">
      <c r="A23" s="8">
        <v>21</v>
      </c>
      <c r="B23" s="8" t="s">
        <v>992</v>
      </c>
      <c r="C23" t="s">
        <v>993</v>
      </c>
      <c r="D23" t="s">
        <v>1034</v>
      </c>
      <c r="E23" s="2">
        <v>21</v>
      </c>
      <c r="F23">
        <v>84</v>
      </c>
      <c r="G23">
        <v>1</v>
      </c>
      <c r="H23">
        <v>1</v>
      </c>
      <c r="I23">
        <v>1</v>
      </c>
      <c r="J23">
        <v>1</v>
      </c>
      <c r="K23">
        <v>1</v>
      </c>
      <c r="L23" s="2">
        <v>1</v>
      </c>
      <c r="M23">
        <v>1</v>
      </c>
      <c r="N23">
        <v>99</v>
      </c>
      <c r="O23">
        <v>1</v>
      </c>
      <c r="P23">
        <v>1</v>
      </c>
      <c r="Q23">
        <v>1</v>
      </c>
      <c r="R23">
        <v>99</v>
      </c>
      <c r="S23">
        <v>1</v>
      </c>
      <c r="T23">
        <v>0</v>
      </c>
      <c r="U23">
        <v>99</v>
      </c>
      <c r="V23">
        <v>1</v>
      </c>
      <c r="W23">
        <v>1</v>
      </c>
      <c r="X23">
        <v>1</v>
      </c>
      <c r="Y23">
        <v>1</v>
      </c>
      <c r="Z23">
        <v>1</v>
      </c>
      <c r="AA23">
        <v>1</v>
      </c>
      <c r="AB23">
        <v>1</v>
      </c>
      <c r="AC23">
        <v>1</v>
      </c>
      <c r="AD23" s="2">
        <v>1</v>
      </c>
      <c r="AE23">
        <v>1</v>
      </c>
      <c r="AF23">
        <v>1</v>
      </c>
      <c r="AG23">
        <v>1</v>
      </c>
      <c r="AH23">
        <v>1</v>
      </c>
      <c r="AI23">
        <v>1</v>
      </c>
      <c r="AJ23">
        <v>1</v>
      </c>
      <c r="AK23">
        <v>1</v>
      </c>
      <c r="AL23">
        <v>1</v>
      </c>
      <c r="AM23">
        <v>1</v>
      </c>
      <c r="AN23">
        <v>1</v>
      </c>
      <c r="AO23">
        <v>1</v>
      </c>
      <c r="AP23">
        <v>1</v>
      </c>
      <c r="AQ23">
        <v>1</v>
      </c>
      <c r="AR23">
        <v>1</v>
      </c>
      <c r="AS23">
        <v>1</v>
      </c>
      <c r="AT23">
        <v>1</v>
      </c>
      <c r="AU23">
        <v>1</v>
      </c>
      <c r="AV23">
        <v>1</v>
      </c>
      <c r="AW23" s="25">
        <v>1</v>
      </c>
      <c r="AX23" s="25">
        <v>1</v>
      </c>
      <c r="AY23" s="25">
        <v>99</v>
      </c>
      <c r="AZ23">
        <v>99</v>
      </c>
      <c r="BA23">
        <v>99</v>
      </c>
      <c r="BB23">
        <v>99</v>
      </c>
      <c r="BC23" s="25">
        <v>1</v>
      </c>
      <c r="BD23">
        <v>1</v>
      </c>
      <c r="BE23" s="25">
        <v>1</v>
      </c>
      <c r="BF23">
        <v>1</v>
      </c>
      <c r="BG23">
        <v>1</v>
      </c>
      <c r="BH23">
        <v>1</v>
      </c>
      <c r="BI23">
        <v>1</v>
      </c>
      <c r="BJ23">
        <v>1</v>
      </c>
      <c r="BK23">
        <v>1</v>
      </c>
      <c r="BL23">
        <v>99</v>
      </c>
      <c r="BM23">
        <v>99</v>
      </c>
      <c r="BN23">
        <v>1</v>
      </c>
      <c r="BO23">
        <v>99</v>
      </c>
      <c r="BP23">
        <v>1</v>
      </c>
      <c r="BQ23">
        <v>1</v>
      </c>
      <c r="BR23">
        <v>1</v>
      </c>
      <c r="BS23">
        <v>1</v>
      </c>
      <c r="BT23">
        <v>1</v>
      </c>
      <c r="BU23">
        <v>1</v>
      </c>
      <c r="BV23">
        <v>1</v>
      </c>
      <c r="BW23">
        <v>1</v>
      </c>
      <c r="BX23">
        <v>1</v>
      </c>
      <c r="BY23">
        <v>1</v>
      </c>
      <c r="BZ23">
        <v>0</v>
      </c>
      <c r="CA23">
        <v>1</v>
      </c>
      <c r="CB23">
        <v>0</v>
      </c>
      <c r="CC23">
        <v>0</v>
      </c>
      <c r="CD23">
        <v>1</v>
      </c>
      <c r="CE23">
        <v>1</v>
      </c>
      <c r="CF23">
        <v>0</v>
      </c>
      <c r="CG23">
        <v>0</v>
      </c>
      <c r="CH23">
        <v>0</v>
      </c>
      <c r="CI23">
        <v>0</v>
      </c>
      <c r="CJ23">
        <v>0</v>
      </c>
      <c r="CK23">
        <v>0</v>
      </c>
      <c r="CL23">
        <v>0</v>
      </c>
      <c r="CM23">
        <v>0</v>
      </c>
      <c r="CN23">
        <v>0</v>
      </c>
      <c r="CO23">
        <v>0</v>
      </c>
      <c r="CP23" t="s">
        <v>1035</v>
      </c>
    </row>
    <row r="24" spans="1:94" x14ac:dyDescent="0.25">
      <c r="A24" s="8">
        <v>22</v>
      </c>
      <c r="B24" s="8" t="s">
        <v>992</v>
      </c>
      <c r="C24" t="s">
        <v>993</v>
      </c>
      <c r="D24" t="s">
        <v>1036</v>
      </c>
      <c r="E24" s="2">
        <v>22</v>
      </c>
      <c r="F24">
        <v>92</v>
      </c>
      <c r="G24">
        <v>1</v>
      </c>
      <c r="H24">
        <v>1</v>
      </c>
      <c r="I24">
        <v>1</v>
      </c>
      <c r="J24">
        <v>1</v>
      </c>
      <c r="K24">
        <v>1</v>
      </c>
      <c r="L24" s="2">
        <v>1</v>
      </c>
      <c r="M24">
        <v>1</v>
      </c>
      <c r="N24">
        <v>99</v>
      </c>
      <c r="O24">
        <v>1</v>
      </c>
      <c r="P24">
        <v>1</v>
      </c>
      <c r="Q24">
        <v>1</v>
      </c>
      <c r="R24">
        <v>99</v>
      </c>
      <c r="S24">
        <v>1</v>
      </c>
      <c r="T24">
        <v>1</v>
      </c>
      <c r="U24">
        <v>99</v>
      </c>
      <c r="V24">
        <v>1</v>
      </c>
      <c r="W24">
        <v>1</v>
      </c>
      <c r="X24">
        <v>1</v>
      </c>
      <c r="Y24">
        <v>1</v>
      </c>
      <c r="Z24">
        <v>1</v>
      </c>
      <c r="AA24">
        <v>1</v>
      </c>
      <c r="AB24">
        <v>1</v>
      </c>
      <c r="AC24">
        <v>1</v>
      </c>
      <c r="AD24" s="2">
        <v>1</v>
      </c>
      <c r="AE24">
        <v>1</v>
      </c>
      <c r="AF24">
        <v>1</v>
      </c>
      <c r="AG24">
        <v>1</v>
      </c>
      <c r="AH24">
        <v>0</v>
      </c>
      <c r="AI24">
        <v>1</v>
      </c>
      <c r="AJ24">
        <v>1</v>
      </c>
      <c r="AK24">
        <v>1</v>
      </c>
      <c r="AL24">
        <v>1</v>
      </c>
      <c r="AM24">
        <v>1</v>
      </c>
      <c r="AN24">
        <v>1</v>
      </c>
      <c r="AO24">
        <v>1</v>
      </c>
      <c r="AP24">
        <v>1</v>
      </c>
      <c r="AQ24">
        <v>1</v>
      </c>
      <c r="AR24">
        <v>1</v>
      </c>
      <c r="AS24">
        <v>1</v>
      </c>
      <c r="AT24">
        <v>1</v>
      </c>
      <c r="AU24">
        <v>1</v>
      </c>
      <c r="AV24">
        <v>1</v>
      </c>
      <c r="AW24" s="25">
        <v>1</v>
      </c>
      <c r="AX24" s="25">
        <v>1</v>
      </c>
      <c r="AY24" s="25">
        <v>99</v>
      </c>
      <c r="AZ24">
        <v>99</v>
      </c>
      <c r="BA24">
        <v>99</v>
      </c>
      <c r="BB24">
        <v>99</v>
      </c>
      <c r="BC24" s="25">
        <v>1</v>
      </c>
      <c r="BD24">
        <v>1</v>
      </c>
      <c r="BE24" s="25">
        <v>0</v>
      </c>
      <c r="BF24">
        <v>1</v>
      </c>
      <c r="BG24">
        <v>1</v>
      </c>
      <c r="BH24">
        <v>1</v>
      </c>
      <c r="BI24">
        <v>1</v>
      </c>
      <c r="BJ24">
        <v>1</v>
      </c>
      <c r="BK24">
        <v>1</v>
      </c>
      <c r="BL24">
        <v>1</v>
      </c>
      <c r="BM24">
        <v>99</v>
      </c>
      <c r="BN24">
        <v>1</v>
      </c>
      <c r="BO24">
        <v>99</v>
      </c>
      <c r="BP24">
        <v>1</v>
      </c>
      <c r="BQ24">
        <v>1</v>
      </c>
      <c r="BR24">
        <v>1</v>
      </c>
      <c r="BS24">
        <v>1</v>
      </c>
      <c r="BT24">
        <v>1</v>
      </c>
      <c r="BU24">
        <v>1</v>
      </c>
      <c r="BV24">
        <v>1</v>
      </c>
      <c r="BW24">
        <v>0</v>
      </c>
      <c r="BX24">
        <v>1</v>
      </c>
      <c r="BY24" t="s">
        <v>230</v>
      </c>
      <c r="BZ24">
        <v>0</v>
      </c>
      <c r="CA24">
        <v>1</v>
      </c>
      <c r="CB24">
        <v>0</v>
      </c>
      <c r="CC24">
        <v>0</v>
      </c>
      <c r="CD24">
        <v>0</v>
      </c>
      <c r="CE24">
        <v>1</v>
      </c>
      <c r="CF24">
        <v>0</v>
      </c>
      <c r="CG24">
        <v>0</v>
      </c>
      <c r="CH24">
        <v>0</v>
      </c>
      <c r="CI24">
        <v>1</v>
      </c>
      <c r="CJ24">
        <v>0</v>
      </c>
      <c r="CK24">
        <v>0</v>
      </c>
      <c r="CL24">
        <v>0</v>
      </c>
      <c r="CM24">
        <v>0</v>
      </c>
      <c r="CN24">
        <v>1</v>
      </c>
      <c r="CO24">
        <v>1</v>
      </c>
      <c r="CP24" t="s">
        <v>1037</v>
      </c>
    </row>
    <row r="25" spans="1:94" x14ac:dyDescent="0.25">
      <c r="A25" s="8">
        <v>23</v>
      </c>
      <c r="B25" s="8" t="s">
        <v>992</v>
      </c>
      <c r="C25" t="s">
        <v>993</v>
      </c>
      <c r="D25" t="s">
        <v>1038</v>
      </c>
      <c r="E25" s="2">
        <v>23</v>
      </c>
      <c r="F25">
        <v>120</v>
      </c>
      <c r="G25">
        <v>1</v>
      </c>
      <c r="H25">
        <v>1</v>
      </c>
      <c r="I25">
        <v>1</v>
      </c>
      <c r="J25">
        <v>1</v>
      </c>
      <c r="K25">
        <v>1</v>
      </c>
      <c r="L25" s="2">
        <v>1</v>
      </c>
      <c r="M25">
        <v>1</v>
      </c>
      <c r="N25">
        <v>99</v>
      </c>
      <c r="O25">
        <v>1</v>
      </c>
      <c r="P25">
        <v>1</v>
      </c>
      <c r="Q25">
        <v>1</v>
      </c>
      <c r="R25">
        <v>99</v>
      </c>
      <c r="S25">
        <v>1</v>
      </c>
      <c r="T25">
        <v>1</v>
      </c>
      <c r="U25">
        <v>99</v>
      </c>
      <c r="V25">
        <v>1</v>
      </c>
      <c r="W25">
        <v>1</v>
      </c>
      <c r="X25">
        <v>1</v>
      </c>
      <c r="Y25">
        <v>1</v>
      </c>
      <c r="Z25">
        <v>1</v>
      </c>
      <c r="AA25">
        <v>0</v>
      </c>
      <c r="AB25">
        <v>99</v>
      </c>
      <c r="AC25">
        <v>1</v>
      </c>
      <c r="AD25" s="2">
        <v>1</v>
      </c>
      <c r="AE25">
        <v>1</v>
      </c>
      <c r="AF25">
        <v>1</v>
      </c>
      <c r="AG25">
        <v>1</v>
      </c>
      <c r="AH25">
        <v>1</v>
      </c>
      <c r="AI25">
        <v>1</v>
      </c>
      <c r="AJ25">
        <v>1</v>
      </c>
      <c r="AK25">
        <v>1</v>
      </c>
      <c r="AL25">
        <v>1</v>
      </c>
      <c r="AM25">
        <v>1</v>
      </c>
      <c r="AN25">
        <v>1</v>
      </c>
      <c r="AO25">
        <v>1</v>
      </c>
      <c r="AP25">
        <v>1</v>
      </c>
      <c r="AQ25">
        <v>1</v>
      </c>
      <c r="AR25">
        <v>1</v>
      </c>
      <c r="AS25">
        <v>1</v>
      </c>
      <c r="AT25">
        <v>1</v>
      </c>
      <c r="AU25">
        <v>0</v>
      </c>
      <c r="AV25">
        <v>1</v>
      </c>
      <c r="AW25" s="25">
        <v>0</v>
      </c>
      <c r="AX25" s="25">
        <v>1</v>
      </c>
      <c r="AY25" s="25">
        <v>99</v>
      </c>
      <c r="AZ25">
        <v>99</v>
      </c>
      <c r="BA25">
        <v>99</v>
      </c>
      <c r="BB25">
        <v>99</v>
      </c>
      <c r="BC25" s="25">
        <v>1</v>
      </c>
      <c r="BD25">
        <v>1</v>
      </c>
      <c r="BE25" s="25">
        <v>1</v>
      </c>
      <c r="BF25">
        <v>1</v>
      </c>
      <c r="BG25">
        <v>0</v>
      </c>
      <c r="BH25">
        <v>1</v>
      </c>
      <c r="BI25">
        <v>0</v>
      </c>
      <c r="BJ25">
        <v>99</v>
      </c>
      <c r="BK25">
        <v>99</v>
      </c>
      <c r="BL25">
        <v>99</v>
      </c>
      <c r="BM25">
        <v>99</v>
      </c>
      <c r="BN25">
        <v>1</v>
      </c>
      <c r="BO25">
        <v>99</v>
      </c>
      <c r="BP25">
        <v>1</v>
      </c>
      <c r="BQ25">
        <v>0</v>
      </c>
      <c r="BR25">
        <v>1</v>
      </c>
      <c r="BS25">
        <v>0</v>
      </c>
      <c r="BT25">
        <v>1</v>
      </c>
      <c r="BU25">
        <v>1</v>
      </c>
      <c r="BV25">
        <v>1</v>
      </c>
      <c r="BW25">
        <v>0</v>
      </c>
      <c r="BX25">
        <v>1</v>
      </c>
      <c r="BY25">
        <v>1</v>
      </c>
      <c r="BZ25">
        <v>1</v>
      </c>
      <c r="CA25">
        <v>1</v>
      </c>
      <c r="CB25">
        <v>0</v>
      </c>
      <c r="CC25">
        <v>1</v>
      </c>
      <c r="CD25">
        <v>1</v>
      </c>
      <c r="CE25">
        <v>1</v>
      </c>
      <c r="CF25">
        <v>0</v>
      </c>
      <c r="CG25">
        <v>1</v>
      </c>
      <c r="CH25">
        <v>0</v>
      </c>
      <c r="CI25">
        <v>1</v>
      </c>
      <c r="CJ25">
        <v>0</v>
      </c>
      <c r="CK25">
        <v>0</v>
      </c>
      <c r="CL25">
        <v>0</v>
      </c>
      <c r="CM25">
        <v>0</v>
      </c>
      <c r="CN25">
        <v>0</v>
      </c>
      <c r="CO25">
        <v>1</v>
      </c>
      <c r="CP25" t="s">
        <v>1039</v>
      </c>
    </row>
    <row r="26" spans="1:94" x14ac:dyDescent="0.25">
      <c r="A26" s="8">
        <v>24</v>
      </c>
      <c r="B26" s="8" t="s">
        <v>992</v>
      </c>
      <c r="C26" t="s">
        <v>993</v>
      </c>
      <c r="D26" t="s">
        <v>1040</v>
      </c>
      <c r="E26" s="2">
        <v>24</v>
      </c>
      <c r="F26">
        <v>84</v>
      </c>
      <c r="G26">
        <v>1</v>
      </c>
      <c r="H26">
        <v>1</v>
      </c>
      <c r="I26">
        <v>1</v>
      </c>
      <c r="J26">
        <v>1</v>
      </c>
      <c r="K26">
        <v>1</v>
      </c>
      <c r="L26" s="2">
        <v>1</v>
      </c>
      <c r="M26">
        <v>1</v>
      </c>
      <c r="N26">
        <v>1</v>
      </c>
      <c r="O26">
        <v>1</v>
      </c>
      <c r="P26">
        <v>1</v>
      </c>
      <c r="Q26">
        <v>1</v>
      </c>
      <c r="R26">
        <v>99</v>
      </c>
      <c r="S26">
        <v>1</v>
      </c>
      <c r="T26">
        <v>1</v>
      </c>
      <c r="U26">
        <v>1</v>
      </c>
      <c r="V26">
        <v>1</v>
      </c>
      <c r="W26">
        <v>1</v>
      </c>
      <c r="X26">
        <v>1</v>
      </c>
      <c r="Y26">
        <v>1</v>
      </c>
      <c r="Z26">
        <v>1</v>
      </c>
      <c r="AA26">
        <v>1</v>
      </c>
      <c r="AB26">
        <v>1</v>
      </c>
      <c r="AC26">
        <v>1</v>
      </c>
      <c r="AD26" s="2">
        <v>1</v>
      </c>
      <c r="AE26">
        <v>1</v>
      </c>
      <c r="AF26">
        <v>1</v>
      </c>
      <c r="AG26">
        <v>1</v>
      </c>
      <c r="AH26">
        <v>1</v>
      </c>
      <c r="AI26">
        <v>1</v>
      </c>
      <c r="AJ26">
        <v>1</v>
      </c>
      <c r="AK26">
        <v>1</v>
      </c>
      <c r="AL26">
        <v>1</v>
      </c>
      <c r="AM26">
        <v>1</v>
      </c>
      <c r="AN26">
        <v>1</v>
      </c>
      <c r="AO26">
        <v>1</v>
      </c>
      <c r="AP26">
        <v>1</v>
      </c>
      <c r="AQ26">
        <v>1</v>
      </c>
      <c r="AR26">
        <v>1</v>
      </c>
      <c r="AS26">
        <v>1</v>
      </c>
      <c r="AT26">
        <v>1</v>
      </c>
      <c r="AU26">
        <v>1</v>
      </c>
      <c r="AV26">
        <v>1</v>
      </c>
      <c r="AW26" s="25">
        <v>1</v>
      </c>
      <c r="AX26" s="25">
        <v>1</v>
      </c>
      <c r="AY26" s="25">
        <v>99</v>
      </c>
      <c r="AZ26">
        <v>99</v>
      </c>
      <c r="BA26">
        <v>99</v>
      </c>
      <c r="BB26">
        <v>99</v>
      </c>
      <c r="BC26" s="25">
        <v>1</v>
      </c>
      <c r="BD26">
        <v>1</v>
      </c>
      <c r="BE26" s="25">
        <v>1</v>
      </c>
      <c r="BF26">
        <v>1</v>
      </c>
      <c r="BG26">
        <v>1</v>
      </c>
      <c r="BH26">
        <v>1</v>
      </c>
      <c r="BI26">
        <v>1</v>
      </c>
      <c r="BJ26">
        <v>1</v>
      </c>
      <c r="BK26">
        <v>1</v>
      </c>
      <c r="BL26">
        <v>1</v>
      </c>
      <c r="BM26">
        <v>99</v>
      </c>
      <c r="BN26">
        <v>1</v>
      </c>
      <c r="BO26">
        <v>99</v>
      </c>
      <c r="BP26">
        <v>1</v>
      </c>
      <c r="BQ26">
        <v>0</v>
      </c>
      <c r="BR26">
        <v>0</v>
      </c>
      <c r="BS26">
        <v>1</v>
      </c>
      <c r="BT26">
        <v>1</v>
      </c>
      <c r="BU26">
        <v>1</v>
      </c>
      <c r="BV26">
        <v>0</v>
      </c>
      <c r="BW26">
        <v>0</v>
      </c>
      <c r="BX26">
        <v>0</v>
      </c>
      <c r="BY26">
        <v>0</v>
      </c>
      <c r="BZ26">
        <v>0</v>
      </c>
      <c r="CA26">
        <v>1</v>
      </c>
      <c r="CB26">
        <v>1</v>
      </c>
      <c r="CC26">
        <v>0</v>
      </c>
      <c r="CD26">
        <v>1</v>
      </c>
      <c r="CE26">
        <v>1</v>
      </c>
      <c r="CF26">
        <v>0</v>
      </c>
      <c r="CG26">
        <v>0</v>
      </c>
      <c r="CH26">
        <v>0</v>
      </c>
      <c r="CI26">
        <v>0</v>
      </c>
      <c r="CJ26">
        <v>0</v>
      </c>
      <c r="CK26">
        <v>0</v>
      </c>
      <c r="CL26">
        <v>0</v>
      </c>
      <c r="CM26">
        <v>0</v>
      </c>
      <c r="CN26">
        <v>0</v>
      </c>
      <c r="CO26">
        <v>0</v>
      </c>
      <c r="CP26" t="s">
        <v>1041</v>
      </c>
    </row>
    <row r="27" spans="1:94" x14ac:dyDescent="0.25">
      <c r="A27" s="8">
        <v>25</v>
      </c>
      <c r="B27" s="8" t="s">
        <v>992</v>
      </c>
      <c r="C27" t="s">
        <v>993</v>
      </c>
      <c r="D27" t="s">
        <v>1042</v>
      </c>
      <c r="E27" s="2">
        <v>25</v>
      </c>
      <c r="F27">
        <v>226</v>
      </c>
      <c r="G27">
        <v>1</v>
      </c>
      <c r="H27">
        <v>1</v>
      </c>
      <c r="I27">
        <v>1</v>
      </c>
      <c r="J27">
        <v>1</v>
      </c>
      <c r="K27">
        <v>1</v>
      </c>
      <c r="L27" s="2">
        <v>1</v>
      </c>
      <c r="M27">
        <v>1</v>
      </c>
      <c r="N27">
        <v>1</v>
      </c>
      <c r="O27">
        <v>1</v>
      </c>
      <c r="P27">
        <v>1</v>
      </c>
      <c r="Q27">
        <v>1</v>
      </c>
      <c r="R27">
        <v>99</v>
      </c>
      <c r="S27">
        <v>1</v>
      </c>
      <c r="T27">
        <v>0</v>
      </c>
      <c r="U27">
        <v>99</v>
      </c>
      <c r="V27">
        <v>1</v>
      </c>
      <c r="W27">
        <v>1</v>
      </c>
      <c r="X27">
        <v>1</v>
      </c>
      <c r="Y27">
        <v>1</v>
      </c>
      <c r="Z27">
        <v>1</v>
      </c>
      <c r="AA27">
        <v>1</v>
      </c>
      <c r="AB27">
        <v>1</v>
      </c>
      <c r="AC27">
        <v>1</v>
      </c>
      <c r="AD27" s="2">
        <v>1</v>
      </c>
      <c r="AE27">
        <v>1</v>
      </c>
      <c r="AF27">
        <v>1</v>
      </c>
      <c r="AG27">
        <v>1</v>
      </c>
      <c r="AH27">
        <v>1</v>
      </c>
      <c r="AI27">
        <v>1</v>
      </c>
      <c r="AJ27">
        <v>1</v>
      </c>
      <c r="AK27">
        <v>1</v>
      </c>
      <c r="AL27">
        <v>1</v>
      </c>
      <c r="AM27">
        <v>1</v>
      </c>
      <c r="AN27">
        <v>1</v>
      </c>
      <c r="AO27">
        <v>1</v>
      </c>
      <c r="AP27">
        <v>0</v>
      </c>
      <c r="AQ27">
        <v>1</v>
      </c>
      <c r="AR27">
        <v>1</v>
      </c>
      <c r="AS27">
        <v>0</v>
      </c>
      <c r="AT27">
        <v>1</v>
      </c>
      <c r="AU27">
        <v>1</v>
      </c>
      <c r="AV27">
        <v>1</v>
      </c>
      <c r="AW27" s="25">
        <v>1</v>
      </c>
      <c r="AX27" s="25">
        <v>0</v>
      </c>
      <c r="AY27" s="25">
        <v>99</v>
      </c>
      <c r="AZ27">
        <v>99</v>
      </c>
      <c r="BA27">
        <v>99</v>
      </c>
      <c r="BB27">
        <v>99</v>
      </c>
      <c r="BC27" s="25">
        <v>1</v>
      </c>
      <c r="BD27">
        <v>1</v>
      </c>
      <c r="BE27" s="25">
        <v>1</v>
      </c>
      <c r="BF27">
        <v>0</v>
      </c>
      <c r="BG27">
        <v>1</v>
      </c>
      <c r="BH27">
        <v>1</v>
      </c>
      <c r="BI27">
        <v>0</v>
      </c>
      <c r="BJ27">
        <v>1</v>
      </c>
      <c r="BK27">
        <v>1</v>
      </c>
      <c r="BL27">
        <v>1</v>
      </c>
      <c r="BM27">
        <v>99</v>
      </c>
      <c r="BN27">
        <v>1</v>
      </c>
      <c r="BO27">
        <v>99</v>
      </c>
      <c r="BP27">
        <v>1</v>
      </c>
      <c r="BQ27">
        <v>0</v>
      </c>
      <c r="BR27">
        <v>1</v>
      </c>
      <c r="BS27">
        <v>1</v>
      </c>
      <c r="BT27">
        <v>1</v>
      </c>
      <c r="BU27">
        <v>1</v>
      </c>
      <c r="BV27">
        <v>1</v>
      </c>
      <c r="BW27">
        <v>0</v>
      </c>
      <c r="BX27">
        <v>0</v>
      </c>
      <c r="BY27">
        <v>1</v>
      </c>
      <c r="BZ27">
        <v>0</v>
      </c>
      <c r="CA27">
        <v>1</v>
      </c>
      <c r="CB27">
        <v>0</v>
      </c>
      <c r="CC27">
        <v>1</v>
      </c>
      <c r="CD27">
        <v>1</v>
      </c>
      <c r="CE27">
        <v>1</v>
      </c>
      <c r="CF27">
        <v>1</v>
      </c>
      <c r="CG27">
        <v>0</v>
      </c>
      <c r="CH27">
        <v>0</v>
      </c>
      <c r="CI27">
        <v>0</v>
      </c>
      <c r="CJ27">
        <v>1</v>
      </c>
      <c r="CK27">
        <v>1</v>
      </c>
      <c r="CL27">
        <v>1</v>
      </c>
      <c r="CM27">
        <v>1</v>
      </c>
      <c r="CN27">
        <v>0</v>
      </c>
      <c r="CO27">
        <v>1</v>
      </c>
      <c r="CP27" t="s">
        <v>1043</v>
      </c>
    </row>
    <row r="28" spans="1:94" x14ac:dyDescent="0.25">
      <c r="A28" s="8">
        <v>26</v>
      </c>
      <c r="B28" s="8" t="s">
        <v>992</v>
      </c>
      <c r="C28" t="s">
        <v>993</v>
      </c>
      <c r="D28" t="s">
        <v>1044</v>
      </c>
      <c r="E28" s="2">
        <v>26</v>
      </c>
      <c r="F28">
        <v>164</v>
      </c>
      <c r="G28">
        <v>1</v>
      </c>
      <c r="H28">
        <v>1</v>
      </c>
      <c r="I28">
        <v>1</v>
      </c>
      <c r="J28">
        <v>1</v>
      </c>
      <c r="K28">
        <v>1</v>
      </c>
      <c r="L28" s="2">
        <v>1</v>
      </c>
      <c r="M28">
        <v>1</v>
      </c>
      <c r="N28">
        <v>99</v>
      </c>
      <c r="O28">
        <v>1</v>
      </c>
      <c r="P28">
        <v>1</v>
      </c>
      <c r="Q28">
        <v>1</v>
      </c>
      <c r="R28">
        <v>99</v>
      </c>
      <c r="S28">
        <v>1</v>
      </c>
      <c r="T28">
        <v>0</v>
      </c>
      <c r="U28">
        <v>99</v>
      </c>
      <c r="V28">
        <v>1</v>
      </c>
      <c r="W28">
        <v>1</v>
      </c>
      <c r="X28">
        <v>1</v>
      </c>
      <c r="Y28">
        <v>1</v>
      </c>
      <c r="Z28">
        <v>1</v>
      </c>
      <c r="AA28">
        <v>1</v>
      </c>
      <c r="AB28">
        <v>1</v>
      </c>
      <c r="AC28">
        <v>1</v>
      </c>
      <c r="AD28" s="2">
        <v>1</v>
      </c>
      <c r="AE28">
        <v>1</v>
      </c>
      <c r="AF28">
        <v>1</v>
      </c>
      <c r="AG28">
        <v>1</v>
      </c>
      <c r="AH28">
        <v>1</v>
      </c>
      <c r="AI28">
        <v>1</v>
      </c>
      <c r="AJ28">
        <v>1</v>
      </c>
      <c r="AK28">
        <v>1</v>
      </c>
      <c r="AL28">
        <v>1</v>
      </c>
      <c r="AM28">
        <v>1</v>
      </c>
      <c r="AN28">
        <v>1</v>
      </c>
      <c r="AO28">
        <v>1</v>
      </c>
      <c r="AP28">
        <v>1</v>
      </c>
      <c r="AQ28">
        <v>1</v>
      </c>
      <c r="AR28">
        <v>1</v>
      </c>
      <c r="AS28">
        <v>1</v>
      </c>
      <c r="AT28">
        <v>1</v>
      </c>
      <c r="AU28">
        <v>1</v>
      </c>
      <c r="AV28">
        <v>1</v>
      </c>
      <c r="AW28" s="25">
        <v>1</v>
      </c>
      <c r="AX28" s="25">
        <v>1</v>
      </c>
      <c r="AY28" s="25">
        <v>99</v>
      </c>
      <c r="AZ28">
        <v>99</v>
      </c>
      <c r="BA28">
        <v>99</v>
      </c>
      <c r="BB28">
        <v>99</v>
      </c>
      <c r="BC28" s="25">
        <v>1</v>
      </c>
      <c r="BD28">
        <v>1</v>
      </c>
      <c r="BE28" s="25">
        <v>1</v>
      </c>
      <c r="BF28">
        <v>1</v>
      </c>
      <c r="BG28">
        <v>0</v>
      </c>
      <c r="BH28">
        <v>1</v>
      </c>
      <c r="BI28">
        <v>1</v>
      </c>
      <c r="BJ28">
        <v>1</v>
      </c>
      <c r="BK28">
        <v>1</v>
      </c>
      <c r="BL28">
        <v>99</v>
      </c>
      <c r="BM28">
        <v>99</v>
      </c>
      <c r="BN28">
        <v>1</v>
      </c>
      <c r="BO28">
        <v>99</v>
      </c>
      <c r="BP28">
        <v>1</v>
      </c>
      <c r="BQ28">
        <v>1</v>
      </c>
      <c r="BR28">
        <v>1</v>
      </c>
      <c r="BS28">
        <v>0</v>
      </c>
      <c r="BT28">
        <v>1</v>
      </c>
      <c r="BU28">
        <v>1</v>
      </c>
      <c r="BV28">
        <v>1</v>
      </c>
      <c r="BW28">
        <v>0</v>
      </c>
      <c r="BX28">
        <v>1</v>
      </c>
      <c r="BY28">
        <v>0</v>
      </c>
      <c r="BZ28">
        <v>0</v>
      </c>
      <c r="CA28">
        <v>0</v>
      </c>
      <c r="CB28">
        <v>0</v>
      </c>
      <c r="CC28">
        <v>0</v>
      </c>
      <c r="CD28">
        <v>0</v>
      </c>
      <c r="CE28">
        <v>0</v>
      </c>
      <c r="CF28">
        <v>0</v>
      </c>
      <c r="CG28">
        <v>0</v>
      </c>
      <c r="CH28">
        <v>0</v>
      </c>
      <c r="CI28">
        <v>0</v>
      </c>
      <c r="CJ28">
        <v>0</v>
      </c>
      <c r="CK28">
        <v>0</v>
      </c>
      <c r="CL28">
        <v>0</v>
      </c>
      <c r="CM28">
        <v>0</v>
      </c>
      <c r="CN28">
        <v>0</v>
      </c>
      <c r="CO28">
        <v>0</v>
      </c>
      <c r="CP28" t="s">
        <v>1045</v>
      </c>
    </row>
    <row r="29" spans="1:94" x14ac:dyDescent="0.25">
      <c r="A29" s="8">
        <v>27</v>
      </c>
      <c r="B29" s="8" t="s">
        <v>992</v>
      </c>
      <c r="C29" t="s">
        <v>993</v>
      </c>
      <c r="D29" t="s">
        <v>1046</v>
      </c>
      <c r="E29" s="2">
        <v>27</v>
      </c>
      <c r="F29">
        <v>80</v>
      </c>
      <c r="G29">
        <v>1</v>
      </c>
      <c r="H29">
        <v>1</v>
      </c>
      <c r="I29">
        <v>1</v>
      </c>
      <c r="J29">
        <v>1</v>
      </c>
      <c r="K29">
        <v>1</v>
      </c>
      <c r="L29" s="2">
        <v>1</v>
      </c>
      <c r="M29">
        <v>1</v>
      </c>
      <c r="N29">
        <v>99</v>
      </c>
      <c r="O29">
        <v>1</v>
      </c>
      <c r="P29">
        <v>1</v>
      </c>
      <c r="Q29">
        <v>1</v>
      </c>
      <c r="R29">
        <v>99</v>
      </c>
      <c r="S29">
        <v>1</v>
      </c>
      <c r="T29">
        <v>1</v>
      </c>
      <c r="U29">
        <v>99</v>
      </c>
      <c r="V29">
        <v>1</v>
      </c>
      <c r="W29">
        <v>1</v>
      </c>
      <c r="X29">
        <v>1</v>
      </c>
      <c r="Y29">
        <v>1</v>
      </c>
      <c r="Z29">
        <v>1</v>
      </c>
      <c r="AA29">
        <v>1</v>
      </c>
      <c r="AB29">
        <v>1</v>
      </c>
      <c r="AC29">
        <v>1</v>
      </c>
      <c r="AD29" s="2">
        <v>1</v>
      </c>
      <c r="AE29">
        <v>1</v>
      </c>
      <c r="AF29">
        <v>1</v>
      </c>
      <c r="AG29">
        <v>1</v>
      </c>
      <c r="AH29">
        <v>1</v>
      </c>
      <c r="AI29">
        <v>1</v>
      </c>
      <c r="AJ29">
        <v>1</v>
      </c>
      <c r="AK29">
        <v>1</v>
      </c>
      <c r="AL29">
        <v>1</v>
      </c>
      <c r="AM29">
        <v>1</v>
      </c>
      <c r="AN29">
        <v>1</v>
      </c>
      <c r="AO29">
        <v>1</v>
      </c>
      <c r="AP29">
        <v>1</v>
      </c>
      <c r="AQ29">
        <v>1</v>
      </c>
      <c r="AR29">
        <v>1</v>
      </c>
      <c r="AS29">
        <v>1</v>
      </c>
      <c r="AT29">
        <v>1</v>
      </c>
      <c r="AU29">
        <v>1</v>
      </c>
      <c r="AV29">
        <v>1</v>
      </c>
      <c r="AW29" s="25">
        <v>1</v>
      </c>
      <c r="AX29" s="25">
        <v>1</v>
      </c>
      <c r="AY29" s="25">
        <v>99</v>
      </c>
      <c r="AZ29">
        <v>99</v>
      </c>
      <c r="BA29">
        <v>99</v>
      </c>
      <c r="BB29">
        <v>99</v>
      </c>
      <c r="BC29" s="25">
        <v>1</v>
      </c>
      <c r="BD29">
        <v>1</v>
      </c>
      <c r="BE29" s="25">
        <v>1</v>
      </c>
      <c r="BF29">
        <v>1</v>
      </c>
      <c r="BG29">
        <v>1</v>
      </c>
      <c r="BH29">
        <v>1</v>
      </c>
      <c r="BI29">
        <v>1</v>
      </c>
      <c r="BJ29">
        <v>1</v>
      </c>
      <c r="BK29">
        <v>1</v>
      </c>
      <c r="BL29">
        <v>99</v>
      </c>
      <c r="BM29">
        <v>99</v>
      </c>
      <c r="BN29">
        <v>1</v>
      </c>
      <c r="BO29">
        <v>99</v>
      </c>
      <c r="BP29">
        <v>1</v>
      </c>
      <c r="BQ29">
        <v>1</v>
      </c>
      <c r="BR29">
        <v>1</v>
      </c>
      <c r="BS29">
        <v>1</v>
      </c>
      <c r="BT29">
        <v>1</v>
      </c>
      <c r="BU29">
        <v>1</v>
      </c>
      <c r="BV29">
        <v>1</v>
      </c>
      <c r="BW29">
        <v>1</v>
      </c>
      <c r="BX29">
        <v>1</v>
      </c>
      <c r="BY29">
        <v>1</v>
      </c>
      <c r="BZ29">
        <v>0</v>
      </c>
      <c r="CA29">
        <v>1</v>
      </c>
      <c r="CB29">
        <v>1</v>
      </c>
      <c r="CC29">
        <v>1</v>
      </c>
      <c r="CD29">
        <v>1</v>
      </c>
      <c r="CE29">
        <v>1</v>
      </c>
      <c r="CF29">
        <v>0</v>
      </c>
      <c r="CG29">
        <v>0</v>
      </c>
      <c r="CH29">
        <v>0</v>
      </c>
      <c r="CI29">
        <v>0</v>
      </c>
      <c r="CJ29">
        <v>0</v>
      </c>
      <c r="CK29">
        <v>0</v>
      </c>
      <c r="CL29">
        <v>0</v>
      </c>
      <c r="CM29">
        <v>1</v>
      </c>
      <c r="CN29">
        <v>1</v>
      </c>
      <c r="CO29">
        <v>1</v>
      </c>
      <c r="CP29" t="s">
        <v>1047</v>
      </c>
    </row>
    <row r="30" spans="1:94" x14ac:dyDescent="0.25">
      <c r="A30" s="8">
        <v>28</v>
      </c>
      <c r="B30" s="8" t="s">
        <v>992</v>
      </c>
      <c r="C30" t="s">
        <v>993</v>
      </c>
      <c r="D30" t="s">
        <v>1048</v>
      </c>
      <c r="E30" s="2">
        <v>28</v>
      </c>
      <c r="F30">
        <v>89</v>
      </c>
      <c r="G30">
        <v>1</v>
      </c>
      <c r="H30">
        <v>1</v>
      </c>
      <c r="I30">
        <v>1</v>
      </c>
      <c r="J30">
        <v>0</v>
      </c>
      <c r="K30">
        <v>1</v>
      </c>
      <c r="L30" s="2">
        <v>1</v>
      </c>
      <c r="M30">
        <v>1</v>
      </c>
      <c r="N30">
        <v>99</v>
      </c>
      <c r="O30">
        <v>1</v>
      </c>
      <c r="P30">
        <v>0</v>
      </c>
      <c r="Q30">
        <v>0</v>
      </c>
      <c r="R30">
        <v>99</v>
      </c>
      <c r="S30">
        <v>1</v>
      </c>
      <c r="T30">
        <v>0</v>
      </c>
      <c r="U30">
        <v>99</v>
      </c>
      <c r="V30">
        <v>1</v>
      </c>
      <c r="W30">
        <v>1</v>
      </c>
      <c r="X30">
        <v>1</v>
      </c>
      <c r="Y30">
        <v>1</v>
      </c>
      <c r="Z30">
        <v>1</v>
      </c>
      <c r="AA30">
        <v>0</v>
      </c>
      <c r="AB30">
        <v>1</v>
      </c>
      <c r="AC30">
        <v>1</v>
      </c>
      <c r="AD30" s="2">
        <v>1</v>
      </c>
      <c r="AE30">
        <v>1</v>
      </c>
      <c r="AF30">
        <v>1</v>
      </c>
      <c r="AG30">
        <v>1</v>
      </c>
      <c r="AH30">
        <v>1</v>
      </c>
      <c r="AI30">
        <v>1</v>
      </c>
      <c r="AJ30">
        <v>1</v>
      </c>
      <c r="AK30">
        <v>99</v>
      </c>
      <c r="AL30">
        <v>1</v>
      </c>
      <c r="AM30">
        <v>1</v>
      </c>
      <c r="AN30">
        <v>1</v>
      </c>
      <c r="AO30">
        <v>1</v>
      </c>
      <c r="AP30">
        <v>0</v>
      </c>
      <c r="AQ30">
        <v>1</v>
      </c>
      <c r="AR30">
        <v>0</v>
      </c>
      <c r="AS30">
        <v>1</v>
      </c>
      <c r="AT30">
        <v>0</v>
      </c>
      <c r="AU30">
        <v>0</v>
      </c>
      <c r="AV30">
        <v>1</v>
      </c>
      <c r="AW30" s="25">
        <v>0</v>
      </c>
      <c r="AX30" s="25">
        <v>0</v>
      </c>
      <c r="AY30" s="25">
        <v>99</v>
      </c>
      <c r="AZ30">
        <v>99</v>
      </c>
      <c r="BA30">
        <v>99</v>
      </c>
      <c r="BB30">
        <v>99</v>
      </c>
      <c r="BC30" s="25">
        <v>1</v>
      </c>
      <c r="BD30">
        <v>1</v>
      </c>
      <c r="BE30" s="25">
        <v>1</v>
      </c>
      <c r="BF30">
        <v>1</v>
      </c>
      <c r="BG30">
        <v>0</v>
      </c>
      <c r="BH30">
        <v>0</v>
      </c>
      <c r="BI30">
        <v>0</v>
      </c>
      <c r="BJ30">
        <v>1</v>
      </c>
      <c r="BK30">
        <v>1</v>
      </c>
      <c r="BL30">
        <v>1</v>
      </c>
      <c r="BM30">
        <v>99</v>
      </c>
      <c r="BN30">
        <v>1</v>
      </c>
      <c r="BO30">
        <v>99</v>
      </c>
      <c r="BP30">
        <v>1</v>
      </c>
      <c r="BQ30">
        <v>0</v>
      </c>
      <c r="BR30">
        <v>0</v>
      </c>
      <c r="BS30">
        <v>0</v>
      </c>
      <c r="BT30">
        <v>1</v>
      </c>
      <c r="BU30">
        <v>1</v>
      </c>
      <c r="BV30">
        <v>1</v>
      </c>
      <c r="BW30">
        <v>0</v>
      </c>
      <c r="BX30">
        <v>0</v>
      </c>
      <c r="BY30">
        <v>0</v>
      </c>
      <c r="BZ30">
        <v>0</v>
      </c>
      <c r="CA30">
        <v>0</v>
      </c>
      <c r="CB30">
        <v>0</v>
      </c>
      <c r="CC30">
        <v>0</v>
      </c>
      <c r="CD30">
        <v>1</v>
      </c>
      <c r="CE30">
        <v>0</v>
      </c>
      <c r="CF30">
        <v>0</v>
      </c>
      <c r="CG30">
        <v>0</v>
      </c>
      <c r="CH30">
        <v>0</v>
      </c>
      <c r="CI30">
        <v>0</v>
      </c>
      <c r="CJ30">
        <v>0</v>
      </c>
      <c r="CK30">
        <v>0</v>
      </c>
      <c r="CL30">
        <v>0</v>
      </c>
      <c r="CM30">
        <v>1</v>
      </c>
      <c r="CN30">
        <v>0</v>
      </c>
      <c r="CO30">
        <v>1</v>
      </c>
      <c r="CP30" t="s">
        <v>1049</v>
      </c>
    </row>
    <row r="31" spans="1:94" x14ac:dyDescent="0.25">
      <c r="A31" s="8">
        <v>29</v>
      </c>
      <c r="B31" s="8" t="s">
        <v>992</v>
      </c>
      <c r="C31" t="s">
        <v>993</v>
      </c>
      <c r="D31" t="s">
        <v>1050</v>
      </c>
      <c r="E31" s="2">
        <v>29</v>
      </c>
      <c r="F31">
        <v>47</v>
      </c>
      <c r="G31">
        <v>1</v>
      </c>
      <c r="H31">
        <v>1</v>
      </c>
      <c r="I31">
        <v>1</v>
      </c>
      <c r="J31">
        <v>0</v>
      </c>
      <c r="K31">
        <v>1</v>
      </c>
      <c r="L31" s="2">
        <v>1</v>
      </c>
      <c r="M31">
        <v>1</v>
      </c>
      <c r="N31">
        <v>1</v>
      </c>
      <c r="O31">
        <v>1</v>
      </c>
      <c r="P31">
        <v>1</v>
      </c>
      <c r="Q31">
        <v>1</v>
      </c>
      <c r="R31">
        <v>99</v>
      </c>
      <c r="S31">
        <v>1</v>
      </c>
      <c r="T31">
        <v>1</v>
      </c>
      <c r="U31">
        <v>1</v>
      </c>
      <c r="V31">
        <v>1</v>
      </c>
      <c r="W31">
        <v>1</v>
      </c>
      <c r="X31">
        <v>1</v>
      </c>
      <c r="Y31">
        <v>1</v>
      </c>
      <c r="Z31">
        <v>1</v>
      </c>
      <c r="AA31">
        <v>1</v>
      </c>
      <c r="AB31">
        <v>1</v>
      </c>
      <c r="AC31">
        <v>1</v>
      </c>
      <c r="AD31" s="2">
        <v>1</v>
      </c>
      <c r="AE31">
        <v>1</v>
      </c>
      <c r="AF31">
        <v>1</v>
      </c>
      <c r="AG31">
        <v>1</v>
      </c>
      <c r="AH31">
        <v>1</v>
      </c>
      <c r="AI31">
        <v>1</v>
      </c>
      <c r="AJ31">
        <v>99</v>
      </c>
      <c r="AK31">
        <v>1</v>
      </c>
      <c r="AL31">
        <v>1</v>
      </c>
      <c r="AM31">
        <v>1</v>
      </c>
      <c r="AN31">
        <v>1</v>
      </c>
      <c r="AO31">
        <v>1</v>
      </c>
      <c r="AP31">
        <v>1</v>
      </c>
      <c r="AQ31">
        <v>1</v>
      </c>
      <c r="AR31">
        <v>1</v>
      </c>
      <c r="AS31">
        <v>1</v>
      </c>
      <c r="AT31">
        <v>1</v>
      </c>
      <c r="AU31">
        <v>0</v>
      </c>
      <c r="AV31">
        <v>99</v>
      </c>
      <c r="AW31" s="25">
        <v>0</v>
      </c>
      <c r="AX31" s="25">
        <v>1</v>
      </c>
      <c r="AY31" s="25">
        <v>99</v>
      </c>
      <c r="AZ31">
        <v>99</v>
      </c>
      <c r="BA31">
        <v>99</v>
      </c>
      <c r="BB31">
        <v>99</v>
      </c>
      <c r="BC31" s="25">
        <v>1</v>
      </c>
      <c r="BD31">
        <v>1</v>
      </c>
      <c r="BE31" s="25">
        <v>1</v>
      </c>
      <c r="BF31">
        <v>0</v>
      </c>
      <c r="BG31">
        <v>0</v>
      </c>
      <c r="BH31">
        <v>1</v>
      </c>
      <c r="BI31">
        <v>0</v>
      </c>
      <c r="BJ31">
        <v>99</v>
      </c>
      <c r="BK31">
        <v>99</v>
      </c>
      <c r="BL31">
        <v>99</v>
      </c>
      <c r="BM31">
        <v>99</v>
      </c>
      <c r="BN31">
        <v>99</v>
      </c>
      <c r="BO31">
        <v>99</v>
      </c>
      <c r="BP31">
        <v>1</v>
      </c>
      <c r="BQ31">
        <v>1</v>
      </c>
      <c r="BR31">
        <v>1</v>
      </c>
      <c r="BS31">
        <v>1</v>
      </c>
      <c r="BT31">
        <v>1</v>
      </c>
      <c r="BU31">
        <v>1</v>
      </c>
      <c r="BV31">
        <v>0</v>
      </c>
      <c r="BW31">
        <v>0</v>
      </c>
      <c r="BX31">
        <v>1</v>
      </c>
      <c r="BY31">
        <v>1</v>
      </c>
      <c r="BZ31">
        <v>0</v>
      </c>
      <c r="CA31">
        <v>0</v>
      </c>
      <c r="CB31">
        <v>1</v>
      </c>
      <c r="CC31">
        <v>0</v>
      </c>
      <c r="CD31">
        <v>1</v>
      </c>
      <c r="CE31">
        <v>0</v>
      </c>
      <c r="CF31">
        <v>0</v>
      </c>
      <c r="CG31">
        <v>0</v>
      </c>
      <c r="CH31">
        <v>0</v>
      </c>
      <c r="CI31">
        <v>0</v>
      </c>
      <c r="CJ31">
        <v>0</v>
      </c>
      <c r="CK31">
        <v>0</v>
      </c>
      <c r="CL31">
        <v>0</v>
      </c>
      <c r="CM31">
        <v>0</v>
      </c>
      <c r="CN31">
        <v>0</v>
      </c>
      <c r="CO31">
        <v>0</v>
      </c>
      <c r="CP31" t="s">
        <v>1051</v>
      </c>
    </row>
    <row r="32" spans="1:94" x14ac:dyDescent="0.25">
      <c r="A32" s="8">
        <v>30</v>
      </c>
      <c r="B32" s="8" t="s">
        <v>992</v>
      </c>
      <c r="C32" t="s">
        <v>993</v>
      </c>
      <c r="D32" t="s">
        <v>1052</v>
      </c>
      <c r="E32" s="2">
        <v>30</v>
      </c>
      <c r="F32">
        <v>78</v>
      </c>
      <c r="G32">
        <v>1</v>
      </c>
      <c r="H32">
        <v>0</v>
      </c>
      <c r="I32">
        <v>1</v>
      </c>
      <c r="J32">
        <v>1</v>
      </c>
      <c r="K32">
        <v>1</v>
      </c>
      <c r="L32" s="2">
        <v>1</v>
      </c>
      <c r="M32">
        <v>0</v>
      </c>
      <c r="N32">
        <v>99</v>
      </c>
      <c r="O32">
        <v>0</v>
      </c>
      <c r="P32">
        <v>1</v>
      </c>
      <c r="Q32">
        <v>1</v>
      </c>
      <c r="R32">
        <v>99</v>
      </c>
      <c r="S32">
        <v>1</v>
      </c>
      <c r="T32">
        <v>1</v>
      </c>
      <c r="U32">
        <v>99</v>
      </c>
      <c r="V32">
        <v>1</v>
      </c>
      <c r="W32">
        <v>1</v>
      </c>
      <c r="X32">
        <v>1</v>
      </c>
      <c r="Y32">
        <v>0</v>
      </c>
      <c r="Z32">
        <v>1</v>
      </c>
      <c r="AA32">
        <v>1</v>
      </c>
      <c r="AB32">
        <v>1</v>
      </c>
      <c r="AC32">
        <v>0</v>
      </c>
      <c r="AD32" s="2">
        <v>1</v>
      </c>
      <c r="AE32">
        <v>1</v>
      </c>
      <c r="AF32">
        <v>0</v>
      </c>
      <c r="AG32">
        <v>1</v>
      </c>
      <c r="AH32">
        <v>0</v>
      </c>
      <c r="AI32">
        <v>1</v>
      </c>
      <c r="AJ32">
        <v>1</v>
      </c>
      <c r="AK32">
        <v>99</v>
      </c>
      <c r="AL32">
        <v>0</v>
      </c>
      <c r="AM32">
        <v>0</v>
      </c>
      <c r="AN32">
        <v>0</v>
      </c>
      <c r="AO32">
        <v>0</v>
      </c>
      <c r="AP32">
        <v>0</v>
      </c>
      <c r="AQ32">
        <v>1</v>
      </c>
      <c r="AR32">
        <v>0</v>
      </c>
      <c r="AS32">
        <v>0</v>
      </c>
      <c r="AT32">
        <v>0</v>
      </c>
      <c r="AU32">
        <v>1</v>
      </c>
      <c r="AV32">
        <v>99</v>
      </c>
      <c r="AW32" s="25">
        <v>0</v>
      </c>
      <c r="AX32" s="25">
        <v>1</v>
      </c>
      <c r="AY32" s="25">
        <v>99</v>
      </c>
      <c r="AZ32">
        <v>99</v>
      </c>
      <c r="BA32">
        <v>99</v>
      </c>
      <c r="BB32">
        <v>99</v>
      </c>
      <c r="BC32" s="25">
        <v>0</v>
      </c>
      <c r="BD32">
        <v>1</v>
      </c>
      <c r="BE32" s="25">
        <v>0</v>
      </c>
      <c r="BF32">
        <v>0</v>
      </c>
      <c r="BG32">
        <v>0</v>
      </c>
      <c r="BH32">
        <v>1</v>
      </c>
      <c r="BI32">
        <v>0</v>
      </c>
      <c r="BJ32">
        <v>99</v>
      </c>
      <c r="BK32">
        <v>99</v>
      </c>
      <c r="BL32">
        <v>99</v>
      </c>
      <c r="BM32">
        <v>99</v>
      </c>
      <c r="BN32">
        <v>1</v>
      </c>
      <c r="BO32">
        <v>99</v>
      </c>
      <c r="BP32">
        <v>1</v>
      </c>
      <c r="BQ32">
        <v>0</v>
      </c>
      <c r="BR32">
        <v>0</v>
      </c>
      <c r="BS32">
        <v>1</v>
      </c>
      <c r="BT32">
        <v>0</v>
      </c>
      <c r="BU32">
        <v>0</v>
      </c>
      <c r="BV32">
        <v>0</v>
      </c>
      <c r="BW32">
        <v>0</v>
      </c>
      <c r="BX32">
        <v>0</v>
      </c>
      <c r="BY32">
        <v>0</v>
      </c>
      <c r="BZ32">
        <v>0</v>
      </c>
      <c r="CA32">
        <v>1</v>
      </c>
      <c r="CB32">
        <v>1</v>
      </c>
      <c r="CC32">
        <v>1</v>
      </c>
      <c r="CD32">
        <v>1</v>
      </c>
      <c r="CE32">
        <v>1</v>
      </c>
      <c r="CF32">
        <v>0</v>
      </c>
      <c r="CG32">
        <v>1</v>
      </c>
      <c r="CH32">
        <v>0</v>
      </c>
      <c r="CI32">
        <v>1</v>
      </c>
      <c r="CJ32">
        <v>0</v>
      </c>
      <c r="CK32">
        <v>0</v>
      </c>
      <c r="CL32">
        <v>0</v>
      </c>
      <c r="CM32">
        <v>1</v>
      </c>
      <c r="CN32">
        <v>1</v>
      </c>
      <c r="CO32">
        <v>1</v>
      </c>
      <c r="CP32" t="s">
        <v>324</v>
      </c>
    </row>
    <row r="33" spans="1:94" x14ac:dyDescent="0.25">
      <c r="A33" s="8">
        <v>31</v>
      </c>
      <c r="B33" s="8" t="s">
        <v>992</v>
      </c>
      <c r="C33" t="s">
        <v>993</v>
      </c>
      <c r="D33" t="s">
        <v>1053</v>
      </c>
      <c r="E33" s="2">
        <v>31</v>
      </c>
      <c r="F33">
        <v>87</v>
      </c>
      <c r="G33">
        <v>1</v>
      </c>
      <c r="H33">
        <v>1</v>
      </c>
      <c r="I33">
        <v>1</v>
      </c>
      <c r="J33">
        <v>1</v>
      </c>
      <c r="K33">
        <v>1</v>
      </c>
      <c r="L33" s="2">
        <v>1</v>
      </c>
      <c r="M33">
        <v>1</v>
      </c>
      <c r="N33">
        <v>99</v>
      </c>
      <c r="O33">
        <v>1</v>
      </c>
      <c r="P33">
        <v>1</v>
      </c>
      <c r="Q33">
        <v>1</v>
      </c>
      <c r="R33">
        <v>99</v>
      </c>
      <c r="S33">
        <v>1</v>
      </c>
      <c r="T33">
        <v>1</v>
      </c>
      <c r="U33">
        <v>99</v>
      </c>
      <c r="V33">
        <v>1</v>
      </c>
      <c r="W33">
        <v>1</v>
      </c>
      <c r="X33">
        <v>1</v>
      </c>
      <c r="Y33">
        <v>1</v>
      </c>
      <c r="Z33">
        <v>1</v>
      </c>
      <c r="AA33">
        <v>1</v>
      </c>
      <c r="AB33">
        <v>99</v>
      </c>
      <c r="AC33">
        <v>1</v>
      </c>
      <c r="AD33" s="2">
        <v>1</v>
      </c>
      <c r="AE33">
        <v>1</v>
      </c>
      <c r="AF33">
        <v>1</v>
      </c>
      <c r="AG33">
        <v>1</v>
      </c>
      <c r="AH33">
        <v>1</v>
      </c>
      <c r="AI33">
        <v>1</v>
      </c>
      <c r="AJ33">
        <v>1</v>
      </c>
      <c r="AK33">
        <v>99</v>
      </c>
      <c r="AL33">
        <v>1</v>
      </c>
      <c r="AM33">
        <v>1</v>
      </c>
      <c r="AN33">
        <v>1</v>
      </c>
      <c r="AO33">
        <v>1</v>
      </c>
      <c r="AP33">
        <v>1</v>
      </c>
      <c r="AQ33">
        <v>1</v>
      </c>
      <c r="AR33">
        <v>0</v>
      </c>
      <c r="AS33">
        <v>1</v>
      </c>
      <c r="AT33">
        <v>1</v>
      </c>
      <c r="AU33">
        <v>1</v>
      </c>
      <c r="AV33">
        <v>99</v>
      </c>
      <c r="AW33" s="25">
        <v>0</v>
      </c>
      <c r="AX33" s="25">
        <v>1</v>
      </c>
      <c r="AY33" s="25">
        <v>99</v>
      </c>
      <c r="AZ33">
        <v>99</v>
      </c>
      <c r="BA33">
        <v>99</v>
      </c>
      <c r="BB33">
        <v>99</v>
      </c>
      <c r="BC33" s="25">
        <v>1</v>
      </c>
      <c r="BD33">
        <v>1</v>
      </c>
      <c r="BE33" s="25">
        <v>1</v>
      </c>
      <c r="BF33">
        <v>1</v>
      </c>
      <c r="BG33">
        <v>1</v>
      </c>
      <c r="BH33">
        <v>1</v>
      </c>
      <c r="BI33">
        <v>1</v>
      </c>
      <c r="BJ33">
        <v>1</v>
      </c>
      <c r="BK33">
        <v>1</v>
      </c>
      <c r="BL33">
        <v>99</v>
      </c>
      <c r="BM33">
        <v>99</v>
      </c>
      <c r="BN33">
        <v>1</v>
      </c>
      <c r="BO33">
        <v>99</v>
      </c>
      <c r="BP33">
        <v>1</v>
      </c>
      <c r="BQ33">
        <v>0</v>
      </c>
      <c r="BR33">
        <v>1</v>
      </c>
      <c r="BS33">
        <v>0</v>
      </c>
      <c r="BT33">
        <v>1</v>
      </c>
      <c r="BU33">
        <v>1</v>
      </c>
      <c r="BV33">
        <v>1</v>
      </c>
      <c r="BW33">
        <v>1</v>
      </c>
      <c r="BX33">
        <v>0</v>
      </c>
      <c r="BY33">
        <v>1</v>
      </c>
      <c r="BZ33">
        <v>0</v>
      </c>
      <c r="CA33">
        <v>0</v>
      </c>
      <c r="CB33">
        <v>1</v>
      </c>
      <c r="CC33">
        <v>0</v>
      </c>
      <c r="CD33">
        <v>0</v>
      </c>
      <c r="CE33">
        <v>0</v>
      </c>
      <c r="CF33">
        <v>0</v>
      </c>
      <c r="CG33">
        <v>0</v>
      </c>
      <c r="CH33">
        <v>0</v>
      </c>
      <c r="CI33">
        <v>0</v>
      </c>
      <c r="CJ33">
        <v>0</v>
      </c>
      <c r="CK33">
        <v>0</v>
      </c>
      <c r="CL33">
        <v>0</v>
      </c>
      <c r="CM33">
        <v>0</v>
      </c>
      <c r="CN33">
        <v>0</v>
      </c>
      <c r="CO33">
        <v>0</v>
      </c>
      <c r="CP33" t="s">
        <v>1054</v>
      </c>
    </row>
    <row r="34" spans="1:94" x14ac:dyDescent="0.25">
      <c r="A34" s="8">
        <v>32</v>
      </c>
      <c r="B34" s="8" t="s">
        <v>992</v>
      </c>
      <c r="C34" t="s">
        <v>993</v>
      </c>
      <c r="D34" t="s">
        <v>1055</v>
      </c>
      <c r="E34" s="2">
        <v>32</v>
      </c>
      <c r="F34">
        <v>143</v>
      </c>
      <c r="G34">
        <v>1</v>
      </c>
      <c r="H34">
        <v>1</v>
      </c>
      <c r="I34">
        <v>1</v>
      </c>
      <c r="J34">
        <v>1</v>
      </c>
      <c r="K34">
        <v>1</v>
      </c>
      <c r="L34" s="2">
        <v>1</v>
      </c>
      <c r="M34">
        <v>0</v>
      </c>
      <c r="N34">
        <v>99</v>
      </c>
      <c r="O34">
        <v>0</v>
      </c>
      <c r="P34">
        <v>1</v>
      </c>
      <c r="Q34">
        <v>0</v>
      </c>
      <c r="R34">
        <v>99</v>
      </c>
      <c r="S34">
        <v>1</v>
      </c>
      <c r="T34">
        <v>1</v>
      </c>
      <c r="U34">
        <v>99</v>
      </c>
      <c r="V34">
        <v>1</v>
      </c>
      <c r="W34">
        <v>1</v>
      </c>
      <c r="X34">
        <v>1</v>
      </c>
      <c r="Y34">
        <v>1</v>
      </c>
      <c r="Z34">
        <v>1</v>
      </c>
      <c r="AA34">
        <v>1</v>
      </c>
      <c r="AB34">
        <v>1</v>
      </c>
      <c r="AC34">
        <v>0</v>
      </c>
      <c r="AD34" s="2">
        <v>1</v>
      </c>
      <c r="AE34">
        <v>1</v>
      </c>
      <c r="AF34">
        <v>0</v>
      </c>
      <c r="AG34">
        <v>1</v>
      </c>
      <c r="AH34">
        <v>0</v>
      </c>
      <c r="AI34">
        <v>1</v>
      </c>
      <c r="AJ34">
        <v>1</v>
      </c>
      <c r="AK34">
        <v>99</v>
      </c>
      <c r="AL34">
        <v>0</v>
      </c>
      <c r="AM34">
        <v>0</v>
      </c>
      <c r="AN34">
        <v>0</v>
      </c>
      <c r="AO34">
        <v>0</v>
      </c>
      <c r="AP34">
        <v>0</v>
      </c>
      <c r="AQ34">
        <v>1</v>
      </c>
      <c r="AR34">
        <v>0</v>
      </c>
      <c r="AS34">
        <v>0</v>
      </c>
      <c r="AT34">
        <v>0</v>
      </c>
      <c r="AU34">
        <v>1</v>
      </c>
      <c r="AV34">
        <v>99</v>
      </c>
      <c r="AW34" s="25">
        <v>0</v>
      </c>
      <c r="AX34" s="25">
        <v>1</v>
      </c>
      <c r="AY34" s="25">
        <v>99</v>
      </c>
      <c r="AZ34">
        <v>99</v>
      </c>
      <c r="BA34">
        <v>99</v>
      </c>
      <c r="BB34">
        <v>99</v>
      </c>
      <c r="BC34" s="25">
        <v>0</v>
      </c>
      <c r="BD34">
        <v>1</v>
      </c>
      <c r="BE34" s="25">
        <v>0</v>
      </c>
      <c r="BF34">
        <v>0</v>
      </c>
      <c r="BG34">
        <v>0</v>
      </c>
      <c r="BH34">
        <v>1</v>
      </c>
      <c r="BI34">
        <v>0</v>
      </c>
      <c r="BJ34">
        <v>99</v>
      </c>
      <c r="BK34">
        <v>99</v>
      </c>
      <c r="BL34">
        <v>99</v>
      </c>
      <c r="BM34">
        <v>99</v>
      </c>
      <c r="BN34">
        <v>1</v>
      </c>
      <c r="BO34">
        <v>99</v>
      </c>
      <c r="BP34">
        <v>1</v>
      </c>
      <c r="BQ34">
        <v>0</v>
      </c>
      <c r="BR34">
        <v>0</v>
      </c>
      <c r="BS34">
        <v>1</v>
      </c>
      <c r="BT34">
        <v>0</v>
      </c>
      <c r="BU34">
        <v>0</v>
      </c>
      <c r="BV34">
        <v>0</v>
      </c>
      <c r="BW34">
        <v>0</v>
      </c>
      <c r="BX34">
        <v>0</v>
      </c>
      <c r="BY34">
        <v>0</v>
      </c>
      <c r="BZ34">
        <v>0</v>
      </c>
      <c r="CA34">
        <v>1</v>
      </c>
      <c r="CB34">
        <v>1</v>
      </c>
      <c r="CC34">
        <v>1</v>
      </c>
      <c r="CD34">
        <v>1</v>
      </c>
      <c r="CE34">
        <v>1</v>
      </c>
      <c r="CF34">
        <v>1</v>
      </c>
      <c r="CG34">
        <v>1</v>
      </c>
      <c r="CH34">
        <v>0</v>
      </c>
      <c r="CI34">
        <v>0</v>
      </c>
      <c r="CJ34">
        <v>0</v>
      </c>
      <c r="CK34">
        <v>0</v>
      </c>
      <c r="CL34">
        <v>0</v>
      </c>
      <c r="CM34">
        <v>1</v>
      </c>
      <c r="CN34">
        <v>1</v>
      </c>
      <c r="CO34">
        <v>1</v>
      </c>
      <c r="CP34" t="s">
        <v>1056</v>
      </c>
    </row>
    <row r="35" spans="1:94" x14ac:dyDescent="0.25">
      <c r="A35" s="8">
        <v>33</v>
      </c>
      <c r="B35" s="8" t="s">
        <v>992</v>
      </c>
      <c r="C35" t="s">
        <v>993</v>
      </c>
      <c r="D35" t="s">
        <v>1057</v>
      </c>
      <c r="E35" s="2">
        <v>33</v>
      </c>
      <c r="F35">
        <v>173</v>
      </c>
      <c r="G35">
        <v>1</v>
      </c>
      <c r="H35">
        <v>1</v>
      </c>
      <c r="I35">
        <v>1</v>
      </c>
      <c r="J35">
        <v>0</v>
      </c>
      <c r="K35">
        <v>1</v>
      </c>
      <c r="L35" s="2">
        <v>1</v>
      </c>
      <c r="M35">
        <v>1</v>
      </c>
      <c r="N35">
        <v>99</v>
      </c>
      <c r="O35">
        <v>0</v>
      </c>
      <c r="P35">
        <v>1</v>
      </c>
      <c r="Q35">
        <v>0</v>
      </c>
      <c r="R35">
        <v>99</v>
      </c>
      <c r="S35">
        <v>1</v>
      </c>
      <c r="T35">
        <v>1</v>
      </c>
      <c r="U35">
        <v>99</v>
      </c>
      <c r="V35">
        <v>1</v>
      </c>
      <c r="W35">
        <v>1</v>
      </c>
      <c r="X35">
        <v>1</v>
      </c>
      <c r="Y35">
        <v>1</v>
      </c>
      <c r="Z35">
        <v>1</v>
      </c>
      <c r="AA35">
        <v>1</v>
      </c>
      <c r="AB35">
        <v>1</v>
      </c>
      <c r="AC35">
        <v>0</v>
      </c>
      <c r="AD35" s="2">
        <v>1</v>
      </c>
      <c r="AE35">
        <v>1</v>
      </c>
      <c r="AF35">
        <v>0</v>
      </c>
      <c r="AG35">
        <v>1</v>
      </c>
      <c r="AH35">
        <v>0</v>
      </c>
      <c r="AI35">
        <v>1</v>
      </c>
      <c r="AJ35">
        <v>1</v>
      </c>
      <c r="AK35">
        <v>1</v>
      </c>
      <c r="AL35">
        <v>0</v>
      </c>
      <c r="AM35">
        <v>0</v>
      </c>
      <c r="AN35">
        <v>0</v>
      </c>
      <c r="AO35">
        <v>1</v>
      </c>
      <c r="AP35">
        <v>0</v>
      </c>
      <c r="AQ35">
        <v>1</v>
      </c>
      <c r="AR35">
        <v>1</v>
      </c>
      <c r="AS35">
        <v>0</v>
      </c>
      <c r="AT35">
        <v>0</v>
      </c>
      <c r="AU35">
        <v>1</v>
      </c>
      <c r="AV35">
        <v>1</v>
      </c>
      <c r="AW35" s="25">
        <v>0</v>
      </c>
      <c r="AX35" s="25">
        <v>1</v>
      </c>
      <c r="AY35" s="25">
        <v>99</v>
      </c>
      <c r="AZ35">
        <v>99</v>
      </c>
      <c r="BA35">
        <v>99</v>
      </c>
      <c r="BB35">
        <v>99</v>
      </c>
      <c r="BC35" s="25">
        <v>0</v>
      </c>
      <c r="BD35">
        <v>1</v>
      </c>
      <c r="BE35" s="25">
        <v>0</v>
      </c>
      <c r="BF35">
        <v>0</v>
      </c>
      <c r="BG35">
        <v>0</v>
      </c>
      <c r="BH35">
        <v>1</v>
      </c>
      <c r="BI35">
        <v>0</v>
      </c>
      <c r="BJ35">
        <v>99</v>
      </c>
      <c r="BK35">
        <v>99</v>
      </c>
      <c r="BL35">
        <v>99</v>
      </c>
      <c r="BM35">
        <v>99</v>
      </c>
      <c r="BN35">
        <v>1</v>
      </c>
      <c r="BO35">
        <v>99</v>
      </c>
      <c r="BP35">
        <v>1</v>
      </c>
      <c r="BQ35">
        <v>0</v>
      </c>
      <c r="BR35">
        <v>0</v>
      </c>
      <c r="BS35">
        <v>1</v>
      </c>
      <c r="BT35">
        <v>1</v>
      </c>
      <c r="BU35">
        <v>1</v>
      </c>
      <c r="BV35">
        <v>1</v>
      </c>
      <c r="BW35">
        <v>1</v>
      </c>
      <c r="BX35">
        <v>0</v>
      </c>
      <c r="BY35">
        <v>0</v>
      </c>
      <c r="BZ35">
        <v>0</v>
      </c>
      <c r="CA35">
        <v>1</v>
      </c>
      <c r="CB35">
        <v>1</v>
      </c>
      <c r="CC35">
        <v>1</v>
      </c>
      <c r="CD35">
        <v>1</v>
      </c>
      <c r="CE35">
        <v>1</v>
      </c>
      <c r="CF35">
        <v>0</v>
      </c>
      <c r="CG35">
        <v>1</v>
      </c>
      <c r="CH35">
        <v>0</v>
      </c>
      <c r="CI35">
        <v>0</v>
      </c>
      <c r="CJ35">
        <v>1</v>
      </c>
      <c r="CK35">
        <v>1</v>
      </c>
      <c r="CL35">
        <v>1</v>
      </c>
      <c r="CM35">
        <v>1</v>
      </c>
      <c r="CN35">
        <v>1</v>
      </c>
      <c r="CO35">
        <v>1</v>
      </c>
      <c r="CP35" t="s">
        <v>1058</v>
      </c>
    </row>
    <row r="36" spans="1:94" x14ac:dyDescent="0.25">
      <c r="A36" s="8">
        <v>34</v>
      </c>
      <c r="B36" s="8" t="s">
        <v>992</v>
      </c>
      <c r="C36" t="s">
        <v>993</v>
      </c>
      <c r="D36" t="s">
        <v>1059</v>
      </c>
      <c r="E36" s="2">
        <v>34</v>
      </c>
      <c r="F36">
        <v>50</v>
      </c>
      <c r="G36">
        <v>1</v>
      </c>
      <c r="H36">
        <v>1</v>
      </c>
      <c r="I36">
        <v>1</v>
      </c>
      <c r="J36">
        <v>1</v>
      </c>
      <c r="K36">
        <v>1</v>
      </c>
      <c r="L36" s="2">
        <v>1</v>
      </c>
      <c r="M36">
        <v>1</v>
      </c>
      <c r="N36">
        <v>1</v>
      </c>
      <c r="O36">
        <v>1</v>
      </c>
      <c r="P36">
        <v>1</v>
      </c>
      <c r="Q36">
        <v>1</v>
      </c>
      <c r="R36">
        <v>99</v>
      </c>
      <c r="S36">
        <v>1</v>
      </c>
      <c r="T36">
        <v>1</v>
      </c>
      <c r="U36">
        <v>1</v>
      </c>
      <c r="V36">
        <v>1</v>
      </c>
      <c r="W36">
        <v>1</v>
      </c>
      <c r="X36">
        <v>1</v>
      </c>
      <c r="Y36">
        <v>1</v>
      </c>
      <c r="Z36">
        <v>1</v>
      </c>
      <c r="AA36">
        <v>1</v>
      </c>
      <c r="AB36">
        <v>1</v>
      </c>
      <c r="AC36">
        <v>1</v>
      </c>
      <c r="AD36" s="2">
        <v>1</v>
      </c>
      <c r="AE36">
        <v>1</v>
      </c>
      <c r="AF36">
        <v>1</v>
      </c>
      <c r="AG36">
        <v>1</v>
      </c>
      <c r="AH36">
        <v>1</v>
      </c>
      <c r="AI36">
        <v>1</v>
      </c>
      <c r="AJ36">
        <v>1</v>
      </c>
      <c r="AK36">
        <v>1</v>
      </c>
      <c r="AL36">
        <v>1</v>
      </c>
      <c r="AM36">
        <v>1</v>
      </c>
      <c r="AN36">
        <v>1</v>
      </c>
      <c r="AO36">
        <v>1</v>
      </c>
      <c r="AP36">
        <v>1</v>
      </c>
      <c r="AQ36">
        <v>1</v>
      </c>
      <c r="AR36">
        <v>1</v>
      </c>
      <c r="AS36">
        <v>1</v>
      </c>
      <c r="AT36">
        <v>1</v>
      </c>
      <c r="AU36">
        <v>1</v>
      </c>
      <c r="AV36">
        <v>1</v>
      </c>
      <c r="AW36" s="25">
        <v>1</v>
      </c>
      <c r="AX36" s="25">
        <v>1</v>
      </c>
      <c r="AY36" s="25">
        <v>99</v>
      </c>
      <c r="AZ36">
        <v>99</v>
      </c>
      <c r="BA36">
        <v>99</v>
      </c>
      <c r="BB36">
        <v>99</v>
      </c>
      <c r="BC36" s="25">
        <v>1</v>
      </c>
      <c r="BD36">
        <v>1</v>
      </c>
      <c r="BE36" s="25">
        <v>1</v>
      </c>
      <c r="BF36">
        <v>1</v>
      </c>
      <c r="BG36">
        <v>1</v>
      </c>
      <c r="BH36">
        <v>1</v>
      </c>
      <c r="BI36">
        <v>1</v>
      </c>
      <c r="BJ36">
        <v>1</v>
      </c>
      <c r="BK36">
        <v>1</v>
      </c>
      <c r="BL36">
        <v>1</v>
      </c>
      <c r="BM36">
        <v>99</v>
      </c>
      <c r="BN36">
        <v>1</v>
      </c>
      <c r="BO36">
        <v>99</v>
      </c>
      <c r="BP36">
        <v>1</v>
      </c>
      <c r="BQ36">
        <v>1</v>
      </c>
      <c r="BR36">
        <v>1</v>
      </c>
      <c r="BS36">
        <v>1</v>
      </c>
      <c r="BT36">
        <v>1</v>
      </c>
      <c r="BU36">
        <v>1</v>
      </c>
      <c r="BV36">
        <v>1</v>
      </c>
      <c r="BW36">
        <v>1</v>
      </c>
      <c r="BX36">
        <v>1</v>
      </c>
      <c r="BY36">
        <v>0</v>
      </c>
      <c r="BZ36">
        <v>1</v>
      </c>
      <c r="CA36">
        <v>1</v>
      </c>
      <c r="CB36">
        <v>1</v>
      </c>
      <c r="CC36">
        <v>1</v>
      </c>
      <c r="CD36">
        <v>1</v>
      </c>
      <c r="CE36">
        <v>0</v>
      </c>
      <c r="CF36">
        <v>0</v>
      </c>
      <c r="CG36">
        <v>0</v>
      </c>
      <c r="CH36">
        <v>0</v>
      </c>
      <c r="CI36">
        <v>0</v>
      </c>
      <c r="CJ36">
        <v>0</v>
      </c>
      <c r="CK36">
        <v>0</v>
      </c>
      <c r="CL36">
        <v>0</v>
      </c>
      <c r="CM36">
        <v>0</v>
      </c>
      <c r="CN36">
        <v>0</v>
      </c>
      <c r="CO36">
        <v>0</v>
      </c>
      <c r="CP36" t="s">
        <v>1060</v>
      </c>
    </row>
    <row r="37" spans="1:94" x14ac:dyDescent="0.25">
      <c r="A37" s="8">
        <v>35</v>
      </c>
      <c r="B37" s="8" t="s">
        <v>992</v>
      </c>
      <c r="C37" t="s">
        <v>993</v>
      </c>
      <c r="D37" t="s">
        <v>1061</v>
      </c>
      <c r="E37" s="2">
        <v>35</v>
      </c>
      <c r="F37">
        <v>78</v>
      </c>
      <c r="G37">
        <v>0</v>
      </c>
      <c r="H37">
        <v>0</v>
      </c>
      <c r="I37">
        <v>0</v>
      </c>
      <c r="J37">
        <v>0</v>
      </c>
      <c r="K37">
        <v>1</v>
      </c>
      <c r="L37" s="2">
        <v>1</v>
      </c>
      <c r="M37">
        <v>1</v>
      </c>
      <c r="N37">
        <v>99</v>
      </c>
      <c r="O37">
        <v>0</v>
      </c>
      <c r="P37">
        <v>1</v>
      </c>
      <c r="Q37">
        <v>0</v>
      </c>
      <c r="R37">
        <v>99</v>
      </c>
      <c r="S37">
        <v>1</v>
      </c>
      <c r="T37">
        <v>0</v>
      </c>
      <c r="U37">
        <v>99</v>
      </c>
      <c r="V37">
        <v>1</v>
      </c>
      <c r="W37">
        <v>1</v>
      </c>
      <c r="X37">
        <v>0</v>
      </c>
      <c r="Y37">
        <v>1</v>
      </c>
      <c r="Z37">
        <v>1</v>
      </c>
      <c r="AA37">
        <v>0</v>
      </c>
      <c r="AB37">
        <v>99</v>
      </c>
      <c r="AC37">
        <v>1</v>
      </c>
      <c r="AD37" s="2">
        <v>1</v>
      </c>
      <c r="AE37">
        <v>0</v>
      </c>
      <c r="AF37">
        <v>0</v>
      </c>
      <c r="AG37">
        <v>0</v>
      </c>
      <c r="AH37">
        <v>0</v>
      </c>
      <c r="AI37">
        <v>1</v>
      </c>
      <c r="AJ37">
        <v>1</v>
      </c>
      <c r="AK37">
        <v>99</v>
      </c>
      <c r="AL37">
        <v>0</v>
      </c>
      <c r="AM37">
        <v>0</v>
      </c>
      <c r="AN37">
        <v>0</v>
      </c>
      <c r="AO37">
        <v>0</v>
      </c>
      <c r="AP37">
        <v>0</v>
      </c>
      <c r="AQ37">
        <v>0</v>
      </c>
      <c r="AR37">
        <v>1</v>
      </c>
      <c r="AS37">
        <v>0</v>
      </c>
      <c r="AT37">
        <v>0</v>
      </c>
      <c r="AU37">
        <v>0</v>
      </c>
      <c r="AV37">
        <v>1</v>
      </c>
      <c r="AW37" s="25">
        <v>0</v>
      </c>
      <c r="AX37" s="25">
        <v>1</v>
      </c>
      <c r="AY37" s="25">
        <v>99</v>
      </c>
      <c r="AZ37">
        <v>99</v>
      </c>
      <c r="BA37">
        <v>99</v>
      </c>
      <c r="BB37">
        <v>99</v>
      </c>
      <c r="BC37" s="25">
        <v>0</v>
      </c>
      <c r="BD37">
        <v>0</v>
      </c>
      <c r="BE37" s="25">
        <v>0</v>
      </c>
      <c r="BF37">
        <v>1</v>
      </c>
      <c r="BG37">
        <v>0</v>
      </c>
      <c r="BH37">
        <v>0</v>
      </c>
      <c r="BI37">
        <v>1</v>
      </c>
      <c r="BJ37">
        <v>1</v>
      </c>
      <c r="BK37">
        <v>99</v>
      </c>
      <c r="BL37">
        <v>99</v>
      </c>
      <c r="BM37">
        <v>99</v>
      </c>
      <c r="BN37">
        <v>1</v>
      </c>
      <c r="BO37">
        <v>99</v>
      </c>
      <c r="BP37">
        <v>1</v>
      </c>
      <c r="BQ37">
        <v>0</v>
      </c>
      <c r="BR37">
        <v>0</v>
      </c>
      <c r="BS37">
        <v>0</v>
      </c>
      <c r="BT37">
        <v>1</v>
      </c>
      <c r="BU37">
        <v>1</v>
      </c>
      <c r="BV37">
        <v>1</v>
      </c>
      <c r="BW37">
        <v>1</v>
      </c>
      <c r="BX37">
        <v>1</v>
      </c>
      <c r="BY37">
        <v>1</v>
      </c>
      <c r="BZ37">
        <v>1</v>
      </c>
      <c r="CA37">
        <v>1</v>
      </c>
      <c r="CB37">
        <v>1</v>
      </c>
      <c r="CC37">
        <v>1</v>
      </c>
      <c r="CD37">
        <v>1</v>
      </c>
      <c r="CE37">
        <v>1</v>
      </c>
      <c r="CF37">
        <v>1</v>
      </c>
      <c r="CG37">
        <v>1</v>
      </c>
      <c r="CH37">
        <v>1</v>
      </c>
      <c r="CI37">
        <v>1</v>
      </c>
      <c r="CJ37">
        <v>0</v>
      </c>
      <c r="CK37">
        <v>1</v>
      </c>
      <c r="CL37">
        <v>0</v>
      </c>
      <c r="CM37">
        <v>0</v>
      </c>
      <c r="CN37">
        <v>1</v>
      </c>
      <c r="CO37">
        <v>1</v>
      </c>
      <c r="CP37" t="s">
        <v>1062</v>
      </c>
    </row>
    <row r="38" spans="1:94" x14ac:dyDescent="0.25">
      <c r="A38" s="8">
        <v>36</v>
      </c>
      <c r="B38" s="8" t="s">
        <v>992</v>
      </c>
      <c r="C38" t="s">
        <v>993</v>
      </c>
      <c r="D38" t="s">
        <v>1063</v>
      </c>
      <c r="E38" s="2">
        <v>36</v>
      </c>
      <c r="F38">
        <v>75</v>
      </c>
      <c r="G38">
        <v>1</v>
      </c>
      <c r="H38">
        <v>1</v>
      </c>
      <c r="I38">
        <v>1</v>
      </c>
      <c r="J38">
        <v>1</v>
      </c>
      <c r="K38">
        <v>1</v>
      </c>
      <c r="L38" s="2">
        <v>1</v>
      </c>
      <c r="M38">
        <v>0</v>
      </c>
      <c r="N38">
        <v>99</v>
      </c>
      <c r="O38">
        <v>0</v>
      </c>
      <c r="P38">
        <v>1</v>
      </c>
      <c r="Q38">
        <v>1</v>
      </c>
      <c r="R38">
        <v>99</v>
      </c>
      <c r="S38">
        <v>1</v>
      </c>
      <c r="T38">
        <v>1</v>
      </c>
      <c r="U38">
        <v>99</v>
      </c>
      <c r="V38">
        <v>1</v>
      </c>
      <c r="W38">
        <v>1</v>
      </c>
      <c r="X38">
        <v>1</v>
      </c>
      <c r="Y38">
        <v>1</v>
      </c>
      <c r="Z38">
        <v>1</v>
      </c>
      <c r="AA38">
        <v>1</v>
      </c>
      <c r="AB38">
        <v>99</v>
      </c>
      <c r="AC38">
        <v>0</v>
      </c>
      <c r="AD38" s="2">
        <v>1</v>
      </c>
      <c r="AE38">
        <v>1</v>
      </c>
      <c r="AF38">
        <v>0</v>
      </c>
      <c r="AG38">
        <v>0</v>
      </c>
      <c r="AH38">
        <v>0</v>
      </c>
      <c r="AI38">
        <v>1</v>
      </c>
      <c r="AJ38">
        <v>1</v>
      </c>
      <c r="AK38">
        <v>99</v>
      </c>
      <c r="AL38">
        <v>0</v>
      </c>
      <c r="AM38">
        <v>0</v>
      </c>
      <c r="AN38">
        <v>0</v>
      </c>
      <c r="AO38">
        <v>0</v>
      </c>
      <c r="AP38">
        <v>0</v>
      </c>
      <c r="AQ38">
        <v>1</v>
      </c>
      <c r="AR38">
        <v>0</v>
      </c>
      <c r="AS38">
        <v>0</v>
      </c>
      <c r="AT38">
        <v>0</v>
      </c>
      <c r="AU38">
        <v>0</v>
      </c>
      <c r="AV38">
        <v>99</v>
      </c>
      <c r="AW38" s="25">
        <v>0</v>
      </c>
      <c r="AX38" s="25">
        <v>1</v>
      </c>
      <c r="AY38" s="25">
        <v>99</v>
      </c>
      <c r="AZ38">
        <v>99</v>
      </c>
      <c r="BA38">
        <v>99</v>
      </c>
      <c r="BB38">
        <v>99</v>
      </c>
      <c r="BC38" s="25">
        <v>0</v>
      </c>
      <c r="BD38">
        <v>1</v>
      </c>
      <c r="BE38" s="25">
        <v>0</v>
      </c>
      <c r="BF38">
        <v>0</v>
      </c>
      <c r="BG38">
        <v>0</v>
      </c>
      <c r="BH38">
        <v>1</v>
      </c>
      <c r="BI38">
        <v>0</v>
      </c>
      <c r="BJ38">
        <v>99</v>
      </c>
      <c r="BK38">
        <v>99</v>
      </c>
      <c r="BL38">
        <v>99</v>
      </c>
      <c r="BM38">
        <v>99</v>
      </c>
      <c r="BN38">
        <v>1</v>
      </c>
      <c r="BO38">
        <v>99</v>
      </c>
      <c r="BP38">
        <v>1</v>
      </c>
      <c r="BQ38">
        <v>0</v>
      </c>
      <c r="BR38">
        <v>0</v>
      </c>
      <c r="BS38">
        <v>0</v>
      </c>
      <c r="BT38">
        <v>0</v>
      </c>
      <c r="BU38">
        <v>0</v>
      </c>
      <c r="BV38">
        <v>0</v>
      </c>
      <c r="BW38">
        <v>0</v>
      </c>
      <c r="BX38">
        <v>0</v>
      </c>
      <c r="BY38">
        <v>0</v>
      </c>
      <c r="BZ38">
        <v>0</v>
      </c>
      <c r="CA38">
        <v>1</v>
      </c>
      <c r="CB38">
        <v>1</v>
      </c>
      <c r="CC38">
        <v>1</v>
      </c>
      <c r="CD38">
        <v>1</v>
      </c>
      <c r="CE38">
        <v>0</v>
      </c>
      <c r="CF38">
        <v>0</v>
      </c>
      <c r="CG38">
        <v>0</v>
      </c>
      <c r="CH38">
        <v>0</v>
      </c>
      <c r="CI38">
        <v>0</v>
      </c>
      <c r="CJ38">
        <v>0</v>
      </c>
      <c r="CK38">
        <v>0</v>
      </c>
      <c r="CL38">
        <v>0</v>
      </c>
      <c r="CM38">
        <v>1</v>
      </c>
      <c r="CN38">
        <v>1</v>
      </c>
      <c r="CO38">
        <v>1</v>
      </c>
      <c r="CP38" t="s">
        <v>1064</v>
      </c>
    </row>
    <row r="39" spans="1:94" x14ac:dyDescent="0.25">
      <c r="A39" s="8">
        <v>37</v>
      </c>
      <c r="B39" s="8" t="s">
        <v>992</v>
      </c>
      <c r="C39" t="s">
        <v>993</v>
      </c>
      <c r="D39" t="s">
        <v>1065</v>
      </c>
      <c r="E39" s="2">
        <v>37</v>
      </c>
      <c r="F39">
        <v>206</v>
      </c>
      <c r="G39">
        <v>1</v>
      </c>
      <c r="H39">
        <v>1</v>
      </c>
      <c r="I39">
        <v>1</v>
      </c>
      <c r="J39">
        <v>1</v>
      </c>
      <c r="K39">
        <v>1</v>
      </c>
      <c r="L39" s="2">
        <v>1</v>
      </c>
      <c r="M39">
        <v>1</v>
      </c>
      <c r="N39">
        <v>1</v>
      </c>
      <c r="O39">
        <v>1</v>
      </c>
      <c r="P39">
        <v>1</v>
      </c>
      <c r="Q39">
        <v>1</v>
      </c>
      <c r="R39">
        <v>99</v>
      </c>
      <c r="S39">
        <v>1</v>
      </c>
      <c r="T39">
        <v>1</v>
      </c>
      <c r="U39">
        <v>1</v>
      </c>
      <c r="V39">
        <v>1</v>
      </c>
      <c r="W39">
        <v>1</v>
      </c>
      <c r="X39">
        <v>1</v>
      </c>
      <c r="Y39">
        <v>1</v>
      </c>
      <c r="Z39">
        <v>1</v>
      </c>
      <c r="AA39">
        <v>1</v>
      </c>
      <c r="AB39">
        <v>1</v>
      </c>
      <c r="AC39">
        <v>1</v>
      </c>
      <c r="AD39" s="2">
        <v>1</v>
      </c>
      <c r="AE39">
        <v>1</v>
      </c>
      <c r="AF39">
        <v>1</v>
      </c>
      <c r="AG39">
        <v>1</v>
      </c>
      <c r="AH39">
        <v>1</v>
      </c>
      <c r="AI39">
        <v>1</v>
      </c>
      <c r="AJ39">
        <v>1</v>
      </c>
      <c r="AK39">
        <v>1</v>
      </c>
      <c r="AL39">
        <v>1</v>
      </c>
      <c r="AM39">
        <v>1</v>
      </c>
      <c r="AN39">
        <v>1</v>
      </c>
      <c r="AO39">
        <v>1</v>
      </c>
      <c r="AP39">
        <v>1</v>
      </c>
      <c r="AQ39">
        <v>1</v>
      </c>
      <c r="AR39">
        <v>1</v>
      </c>
      <c r="AS39">
        <v>1</v>
      </c>
      <c r="AT39">
        <v>1</v>
      </c>
      <c r="AU39">
        <v>1</v>
      </c>
      <c r="AV39">
        <v>1</v>
      </c>
      <c r="AW39" s="25">
        <v>1</v>
      </c>
      <c r="AX39" s="25">
        <v>1</v>
      </c>
      <c r="AY39" s="25">
        <v>99</v>
      </c>
      <c r="AZ39">
        <v>99</v>
      </c>
      <c r="BA39">
        <v>99</v>
      </c>
      <c r="BB39">
        <v>99</v>
      </c>
      <c r="BC39" s="25">
        <v>1</v>
      </c>
      <c r="BD39">
        <v>1</v>
      </c>
      <c r="BE39" s="25">
        <v>1</v>
      </c>
      <c r="BF39">
        <v>1</v>
      </c>
      <c r="BG39">
        <v>1</v>
      </c>
      <c r="BH39">
        <v>1</v>
      </c>
      <c r="BI39">
        <v>1</v>
      </c>
      <c r="BJ39">
        <v>1</v>
      </c>
      <c r="BK39">
        <v>1</v>
      </c>
      <c r="BL39">
        <v>1</v>
      </c>
      <c r="BM39">
        <v>99</v>
      </c>
      <c r="BN39">
        <v>1</v>
      </c>
      <c r="BO39">
        <v>99</v>
      </c>
      <c r="BP39">
        <v>1</v>
      </c>
      <c r="BQ39">
        <v>1</v>
      </c>
      <c r="BR39">
        <v>1</v>
      </c>
      <c r="BS39">
        <v>1</v>
      </c>
      <c r="BT39">
        <v>1</v>
      </c>
      <c r="BU39">
        <v>1</v>
      </c>
      <c r="BV39">
        <v>1</v>
      </c>
      <c r="BW39">
        <v>1</v>
      </c>
      <c r="BX39">
        <v>1</v>
      </c>
      <c r="BY39">
        <v>1</v>
      </c>
      <c r="BZ39">
        <v>1</v>
      </c>
      <c r="CA39">
        <v>1</v>
      </c>
      <c r="CB39">
        <v>0</v>
      </c>
      <c r="CC39">
        <v>1</v>
      </c>
      <c r="CD39">
        <v>1</v>
      </c>
      <c r="CE39">
        <v>1</v>
      </c>
      <c r="CF39">
        <v>0</v>
      </c>
      <c r="CG39">
        <v>0</v>
      </c>
      <c r="CH39">
        <v>0</v>
      </c>
      <c r="CI39">
        <v>1</v>
      </c>
      <c r="CJ39">
        <v>0</v>
      </c>
      <c r="CK39">
        <v>0</v>
      </c>
      <c r="CL39">
        <v>1</v>
      </c>
      <c r="CM39">
        <v>1</v>
      </c>
      <c r="CN39">
        <v>1</v>
      </c>
      <c r="CO39">
        <v>1</v>
      </c>
      <c r="CP39" t="s">
        <v>1066</v>
      </c>
    </row>
    <row r="40" spans="1:94" x14ac:dyDescent="0.25">
      <c r="A40" s="8">
        <v>38</v>
      </c>
      <c r="B40" s="8" t="s">
        <v>992</v>
      </c>
      <c r="C40" t="s">
        <v>993</v>
      </c>
      <c r="D40" t="s">
        <v>1067</v>
      </c>
      <c r="E40" s="2">
        <v>38</v>
      </c>
      <c r="F40">
        <v>105</v>
      </c>
      <c r="G40">
        <v>1</v>
      </c>
      <c r="H40">
        <v>1</v>
      </c>
      <c r="I40">
        <v>1</v>
      </c>
      <c r="J40">
        <v>1</v>
      </c>
      <c r="K40">
        <v>0</v>
      </c>
      <c r="L40" s="2">
        <v>0</v>
      </c>
      <c r="M40">
        <v>0</v>
      </c>
      <c r="N40">
        <v>99</v>
      </c>
      <c r="O40">
        <v>0</v>
      </c>
      <c r="P40">
        <v>1</v>
      </c>
      <c r="Q40">
        <v>1</v>
      </c>
      <c r="R40">
        <v>99</v>
      </c>
      <c r="S40">
        <v>1</v>
      </c>
      <c r="T40">
        <v>1</v>
      </c>
      <c r="U40">
        <v>99</v>
      </c>
      <c r="V40">
        <v>1</v>
      </c>
      <c r="W40">
        <v>1</v>
      </c>
      <c r="X40">
        <v>1</v>
      </c>
      <c r="Y40">
        <v>1</v>
      </c>
      <c r="Z40">
        <v>1</v>
      </c>
      <c r="AA40">
        <v>1</v>
      </c>
      <c r="AB40">
        <v>1</v>
      </c>
      <c r="AC40">
        <v>1</v>
      </c>
      <c r="AD40" s="2">
        <v>1</v>
      </c>
      <c r="AE40">
        <v>1</v>
      </c>
      <c r="AF40">
        <v>0</v>
      </c>
      <c r="AG40">
        <v>0</v>
      </c>
      <c r="AH40">
        <v>0</v>
      </c>
      <c r="AI40">
        <v>1</v>
      </c>
      <c r="AJ40">
        <v>1</v>
      </c>
      <c r="AK40">
        <v>1</v>
      </c>
      <c r="AL40">
        <v>1</v>
      </c>
      <c r="AM40">
        <v>1</v>
      </c>
      <c r="AN40">
        <v>0</v>
      </c>
      <c r="AO40">
        <v>1</v>
      </c>
      <c r="AP40">
        <v>0</v>
      </c>
      <c r="AQ40">
        <v>0</v>
      </c>
      <c r="AR40">
        <v>1</v>
      </c>
      <c r="AS40">
        <v>1</v>
      </c>
      <c r="AT40">
        <v>1</v>
      </c>
      <c r="AU40">
        <v>0</v>
      </c>
      <c r="AV40">
        <v>1</v>
      </c>
      <c r="AW40" s="25">
        <v>1</v>
      </c>
      <c r="AX40" s="25">
        <v>1</v>
      </c>
      <c r="AY40" s="25">
        <v>99</v>
      </c>
      <c r="AZ40">
        <v>99</v>
      </c>
      <c r="BA40">
        <v>99</v>
      </c>
      <c r="BB40">
        <v>99</v>
      </c>
      <c r="BC40" s="25">
        <v>1</v>
      </c>
      <c r="BD40">
        <v>1</v>
      </c>
      <c r="BE40" s="25">
        <v>1</v>
      </c>
      <c r="BF40">
        <v>0</v>
      </c>
      <c r="BG40">
        <v>0</v>
      </c>
      <c r="BH40">
        <v>0</v>
      </c>
      <c r="BI40">
        <v>1</v>
      </c>
      <c r="BJ40">
        <v>99</v>
      </c>
      <c r="BK40">
        <v>99</v>
      </c>
      <c r="BL40">
        <v>99</v>
      </c>
      <c r="BM40">
        <v>99</v>
      </c>
      <c r="BN40">
        <v>99</v>
      </c>
      <c r="BO40">
        <v>99</v>
      </c>
      <c r="BP40">
        <v>1</v>
      </c>
      <c r="BQ40">
        <v>0</v>
      </c>
      <c r="BR40">
        <v>0</v>
      </c>
      <c r="BS40">
        <v>1</v>
      </c>
      <c r="BT40">
        <v>1</v>
      </c>
      <c r="BU40">
        <v>1</v>
      </c>
      <c r="BV40">
        <v>0</v>
      </c>
      <c r="BW40">
        <v>0</v>
      </c>
      <c r="BX40">
        <v>1</v>
      </c>
      <c r="BY40">
        <v>0</v>
      </c>
      <c r="BZ40">
        <v>1</v>
      </c>
      <c r="CA40">
        <v>1</v>
      </c>
      <c r="CB40">
        <v>1</v>
      </c>
      <c r="CC40">
        <v>1</v>
      </c>
      <c r="CD40">
        <v>1</v>
      </c>
      <c r="CE40">
        <v>1</v>
      </c>
      <c r="CF40">
        <v>1</v>
      </c>
      <c r="CG40">
        <v>1</v>
      </c>
      <c r="CH40">
        <v>0</v>
      </c>
      <c r="CI40">
        <v>1</v>
      </c>
      <c r="CJ40">
        <v>0</v>
      </c>
      <c r="CK40">
        <v>0</v>
      </c>
      <c r="CL40">
        <v>0</v>
      </c>
      <c r="CM40">
        <v>0</v>
      </c>
      <c r="CN40">
        <v>0</v>
      </c>
      <c r="CO40">
        <v>0</v>
      </c>
      <c r="CP40" t="s">
        <v>1068</v>
      </c>
    </row>
    <row r="41" spans="1:94" x14ac:dyDescent="0.25">
      <c r="A41" s="8">
        <v>39</v>
      </c>
      <c r="B41" s="8" t="s">
        <v>992</v>
      </c>
      <c r="C41" t="s">
        <v>993</v>
      </c>
      <c r="D41" t="s">
        <v>1069</v>
      </c>
      <c r="E41" s="2">
        <v>39</v>
      </c>
      <c r="F41">
        <v>94</v>
      </c>
      <c r="G41">
        <v>1</v>
      </c>
      <c r="H41">
        <v>1</v>
      </c>
      <c r="I41">
        <v>1</v>
      </c>
      <c r="J41">
        <v>1</v>
      </c>
      <c r="K41">
        <v>1</v>
      </c>
      <c r="L41" s="2">
        <v>1</v>
      </c>
      <c r="M41">
        <v>1</v>
      </c>
      <c r="N41">
        <v>99</v>
      </c>
      <c r="O41">
        <v>1</v>
      </c>
      <c r="P41">
        <v>1</v>
      </c>
      <c r="Q41">
        <v>1</v>
      </c>
      <c r="R41">
        <v>99</v>
      </c>
      <c r="S41">
        <v>1</v>
      </c>
      <c r="T41">
        <v>1</v>
      </c>
      <c r="U41">
        <v>99</v>
      </c>
      <c r="V41">
        <v>1</v>
      </c>
      <c r="W41">
        <v>1</v>
      </c>
      <c r="X41">
        <v>1</v>
      </c>
      <c r="Y41">
        <v>1</v>
      </c>
      <c r="Z41">
        <v>1</v>
      </c>
      <c r="AA41">
        <v>1</v>
      </c>
      <c r="AB41">
        <v>99</v>
      </c>
      <c r="AC41">
        <v>1</v>
      </c>
      <c r="AD41" s="2">
        <v>1</v>
      </c>
      <c r="AE41">
        <v>1</v>
      </c>
      <c r="AF41">
        <v>1</v>
      </c>
      <c r="AG41">
        <v>1</v>
      </c>
      <c r="AH41">
        <v>1</v>
      </c>
      <c r="AI41">
        <v>1</v>
      </c>
      <c r="AJ41">
        <v>1</v>
      </c>
      <c r="AK41">
        <v>1</v>
      </c>
      <c r="AL41">
        <v>1</v>
      </c>
      <c r="AM41">
        <v>1</v>
      </c>
      <c r="AN41">
        <v>1</v>
      </c>
      <c r="AO41">
        <v>1</v>
      </c>
      <c r="AP41">
        <v>1</v>
      </c>
      <c r="AQ41">
        <v>1</v>
      </c>
      <c r="AR41">
        <v>1</v>
      </c>
      <c r="AS41">
        <v>1</v>
      </c>
      <c r="AT41">
        <v>1</v>
      </c>
      <c r="AU41">
        <v>0</v>
      </c>
      <c r="AV41">
        <v>1</v>
      </c>
      <c r="AW41" s="25">
        <v>0</v>
      </c>
      <c r="AX41" s="25">
        <v>1</v>
      </c>
      <c r="AY41" s="25">
        <v>99</v>
      </c>
      <c r="AZ41">
        <v>99</v>
      </c>
      <c r="BA41">
        <v>99</v>
      </c>
      <c r="BB41">
        <v>99</v>
      </c>
      <c r="BC41" s="25">
        <v>1</v>
      </c>
      <c r="BD41">
        <v>1</v>
      </c>
      <c r="BE41" s="25">
        <v>1</v>
      </c>
      <c r="BF41">
        <v>1</v>
      </c>
      <c r="BG41">
        <v>1</v>
      </c>
      <c r="BH41">
        <v>1</v>
      </c>
      <c r="BI41">
        <v>1</v>
      </c>
      <c r="BJ41">
        <v>1</v>
      </c>
      <c r="BK41">
        <v>1</v>
      </c>
      <c r="BL41">
        <v>99</v>
      </c>
      <c r="BM41">
        <v>99</v>
      </c>
      <c r="BN41">
        <v>1</v>
      </c>
      <c r="BO41">
        <v>99</v>
      </c>
      <c r="BP41">
        <v>1</v>
      </c>
      <c r="BQ41">
        <v>1</v>
      </c>
      <c r="BR41">
        <v>0</v>
      </c>
      <c r="BS41">
        <v>1</v>
      </c>
      <c r="BT41">
        <v>1</v>
      </c>
      <c r="BU41">
        <v>1</v>
      </c>
      <c r="BV41">
        <v>1</v>
      </c>
      <c r="BW41">
        <v>1</v>
      </c>
      <c r="BX41">
        <v>1</v>
      </c>
      <c r="BY41">
        <v>0</v>
      </c>
      <c r="BZ41">
        <v>1</v>
      </c>
      <c r="CA41">
        <v>1</v>
      </c>
      <c r="CB41">
        <v>1</v>
      </c>
      <c r="CC41">
        <v>1</v>
      </c>
      <c r="CD41">
        <v>1</v>
      </c>
      <c r="CE41">
        <v>0</v>
      </c>
      <c r="CF41">
        <v>1</v>
      </c>
      <c r="CG41">
        <v>1</v>
      </c>
      <c r="CH41">
        <v>0</v>
      </c>
      <c r="CI41">
        <v>1</v>
      </c>
      <c r="CJ41">
        <v>0</v>
      </c>
      <c r="CK41">
        <v>0</v>
      </c>
      <c r="CL41">
        <v>0</v>
      </c>
      <c r="CM41">
        <v>1</v>
      </c>
      <c r="CN41">
        <v>1</v>
      </c>
      <c r="CO41">
        <v>1</v>
      </c>
      <c r="CP41" t="s">
        <v>1070</v>
      </c>
    </row>
    <row r="42" spans="1:94" x14ac:dyDescent="0.25">
      <c r="A42" s="8">
        <v>40</v>
      </c>
      <c r="B42" s="8" t="s">
        <v>992</v>
      </c>
      <c r="C42" t="s">
        <v>993</v>
      </c>
      <c r="D42" t="s">
        <v>1071</v>
      </c>
      <c r="E42" s="2">
        <v>40</v>
      </c>
      <c r="F42">
        <v>152</v>
      </c>
      <c r="G42">
        <v>1</v>
      </c>
      <c r="H42">
        <v>1</v>
      </c>
      <c r="I42">
        <v>1</v>
      </c>
      <c r="J42">
        <v>1</v>
      </c>
      <c r="K42">
        <v>1</v>
      </c>
      <c r="L42" s="2">
        <v>1</v>
      </c>
      <c r="M42">
        <v>0</v>
      </c>
      <c r="N42">
        <v>99</v>
      </c>
      <c r="O42">
        <v>0</v>
      </c>
      <c r="P42">
        <v>0</v>
      </c>
      <c r="Q42">
        <v>0</v>
      </c>
      <c r="R42">
        <v>99</v>
      </c>
      <c r="S42">
        <v>0</v>
      </c>
      <c r="T42">
        <v>0</v>
      </c>
      <c r="U42">
        <v>99</v>
      </c>
      <c r="V42">
        <v>1</v>
      </c>
      <c r="W42">
        <v>1</v>
      </c>
      <c r="X42">
        <v>1</v>
      </c>
      <c r="Y42">
        <v>1</v>
      </c>
      <c r="Z42">
        <v>1</v>
      </c>
      <c r="AA42">
        <v>1</v>
      </c>
      <c r="AB42">
        <v>1</v>
      </c>
      <c r="AC42">
        <v>1</v>
      </c>
      <c r="AD42" s="2">
        <v>1</v>
      </c>
      <c r="AE42">
        <v>1</v>
      </c>
      <c r="AF42">
        <v>1</v>
      </c>
      <c r="AG42">
        <v>0</v>
      </c>
      <c r="AH42">
        <v>0</v>
      </c>
      <c r="AI42">
        <v>1</v>
      </c>
      <c r="AJ42">
        <v>1</v>
      </c>
      <c r="AK42">
        <v>1</v>
      </c>
      <c r="AL42">
        <v>0</v>
      </c>
      <c r="AM42">
        <v>0</v>
      </c>
      <c r="AN42">
        <v>0</v>
      </c>
      <c r="AO42">
        <v>1</v>
      </c>
      <c r="AP42">
        <v>0</v>
      </c>
      <c r="AQ42">
        <v>1</v>
      </c>
      <c r="AR42">
        <v>1</v>
      </c>
      <c r="AS42">
        <v>1</v>
      </c>
      <c r="AT42">
        <v>1</v>
      </c>
      <c r="AU42">
        <v>1</v>
      </c>
      <c r="AV42">
        <v>1</v>
      </c>
      <c r="AW42" s="25">
        <v>0</v>
      </c>
      <c r="AX42" s="25">
        <v>1</v>
      </c>
      <c r="AY42" s="25">
        <v>99</v>
      </c>
      <c r="AZ42">
        <v>99</v>
      </c>
      <c r="BA42">
        <v>99</v>
      </c>
      <c r="BB42">
        <v>99</v>
      </c>
      <c r="BC42" s="25">
        <v>1</v>
      </c>
      <c r="BD42">
        <v>1</v>
      </c>
      <c r="BE42" s="25">
        <v>1</v>
      </c>
      <c r="BF42">
        <v>0</v>
      </c>
      <c r="BG42">
        <v>0</v>
      </c>
      <c r="BH42">
        <v>1</v>
      </c>
      <c r="BI42">
        <v>0</v>
      </c>
      <c r="BJ42">
        <v>1</v>
      </c>
      <c r="BK42">
        <v>1</v>
      </c>
      <c r="BL42">
        <v>99</v>
      </c>
      <c r="BM42">
        <v>99</v>
      </c>
      <c r="BN42">
        <v>1</v>
      </c>
      <c r="BO42">
        <v>99</v>
      </c>
      <c r="BP42">
        <v>1</v>
      </c>
      <c r="BQ42">
        <v>0</v>
      </c>
      <c r="BR42">
        <v>0</v>
      </c>
      <c r="BS42">
        <v>0</v>
      </c>
      <c r="BT42">
        <v>1</v>
      </c>
      <c r="BU42">
        <v>1</v>
      </c>
      <c r="BV42">
        <v>1</v>
      </c>
      <c r="BW42">
        <v>0</v>
      </c>
      <c r="BX42">
        <v>0</v>
      </c>
      <c r="BY42">
        <v>0</v>
      </c>
      <c r="BZ42">
        <v>1</v>
      </c>
      <c r="CA42">
        <v>1</v>
      </c>
      <c r="CB42">
        <v>1</v>
      </c>
      <c r="CC42">
        <v>1</v>
      </c>
      <c r="CD42">
        <v>1</v>
      </c>
      <c r="CE42">
        <v>0</v>
      </c>
      <c r="CF42">
        <v>0</v>
      </c>
      <c r="CG42">
        <v>0</v>
      </c>
      <c r="CH42">
        <v>0</v>
      </c>
      <c r="CI42">
        <v>0</v>
      </c>
      <c r="CJ42">
        <v>0</v>
      </c>
      <c r="CK42">
        <v>0</v>
      </c>
      <c r="CL42">
        <v>0</v>
      </c>
      <c r="CM42">
        <v>0</v>
      </c>
      <c r="CN42">
        <v>0</v>
      </c>
      <c r="CO42">
        <v>0</v>
      </c>
      <c r="CP42" t="s">
        <v>1072</v>
      </c>
    </row>
    <row r="43" spans="1:94" x14ac:dyDescent="0.25">
      <c r="A43" s="8">
        <v>41</v>
      </c>
      <c r="B43" s="8" t="s">
        <v>992</v>
      </c>
      <c r="C43" t="s">
        <v>993</v>
      </c>
      <c r="D43" t="s">
        <v>1073</v>
      </c>
      <c r="E43" s="2">
        <v>41</v>
      </c>
      <c r="F43">
        <v>92</v>
      </c>
      <c r="G43">
        <v>1</v>
      </c>
      <c r="H43">
        <v>1</v>
      </c>
      <c r="I43">
        <v>0</v>
      </c>
      <c r="J43">
        <v>0</v>
      </c>
      <c r="K43">
        <v>1</v>
      </c>
      <c r="L43" s="2">
        <v>1</v>
      </c>
      <c r="M43">
        <v>0</v>
      </c>
      <c r="N43">
        <v>1</v>
      </c>
      <c r="O43">
        <v>1</v>
      </c>
      <c r="P43">
        <v>1</v>
      </c>
      <c r="Q43">
        <v>99</v>
      </c>
      <c r="R43">
        <v>99</v>
      </c>
      <c r="S43">
        <v>1</v>
      </c>
      <c r="T43">
        <v>1</v>
      </c>
      <c r="U43">
        <v>1</v>
      </c>
      <c r="V43">
        <v>0</v>
      </c>
      <c r="W43">
        <v>1</v>
      </c>
      <c r="X43">
        <v>1</v>
      </c>
      <c r="Y43">
        <v>1</v>
      </c>
      <c r="Z43">
        <v>0</v>
      </c>
      <c r="AA43">
        <v>0</v>
      </c>
      <c r="AB43">
        <v>1</v>
      </c>
      <c r="AC43">
        <v>0</v>
      </c>
      <c r="AD43" s="2">
        <v>1</v>
      </c>
      <c r="AE43">
        <v>1</v>
      </c>
      <c r="AF43">
        <v>0</v>
      </c>
      <c r="AG43">
        <v>0</v>
      </c>
      <c r="AH43">
        <v>0</v>
      </c>
      <c r="AI43">
        <v>1</v>
      </c>
      <c r="AJ43">
        <v>1</v>
      </c>
      <c r="AK43">
        <v>1</v>
      </c>
      <c r="AL43">
        <v>0</v>
      </c>
      <c r="AM43">
        <v>0</v>
      </c>
      <c r="AN43">
        <v>0</v>
      </c>
      <c r="AO43">
        <v>1</v>
      </c>
      <c r="AP43">
        <v>0</v>
      </c>
      <c r="AQ43">
        <v>1</v>
      </c>
      <c r="AR43">
        <v>1</v>
      </c>
      <c r="AS43">
        <v>0</v>
      </c>
      <c r="AT43">
        <v>0</v>
      </c>
      <c r="AU43">
        <v>0</v>
      </c>
      <c r="AV43">
        <v>1</v>
      </c>
      <c r="AW43" s="25">
        <v>0</v>
      </c>
      <c r="AX43" s="25">
        <v>1</v>
      </c>
      <c r="AY43" s="25">
        <v>99</v>
      </c>
      <c r="AZ43">
        <v>99</v>
      </c>
      <c r="BA43">
        <v>99</v>
      </c>
      <c r="BB43">
        <v>99</v>
      </c>
      <c r="BC43" s="25">
        <v>0</v>
      </c>
      <c r="BD43">
        <v>1</v>
      </c>
      <c r="BE43" s="25">
        <v>0</v>
      </c>
      <c r="BF43">
        <v>0</v>
      </c>
      <c r="BG43">
        <v>0</v>
      </c>
      <c r="BH43">
        <v>1</v>
      </c>
      <c r="BI43">
        <v>0</v>
      </c>
      <c r="BJ43">
        <v>99</v>
      </c>
      <c r="BK43">
        <v>99</v>
      </c>
      <c r="BL43">
        <v>99</v>
      </c>
      <c r="BM43">
        <v>99</v>
      </c>
      <c r="BN43">
        <v>1</v>
      </c>
      <c r="BO43">
        <v>99</v>
      </c>
      <c r="BP43">
        <v>1</v>
      </c>
      <c r="BQ43">
        <v>0</v>
      </c>
      <c r="BR43">
        <v>0</v>
      </c>
      <c r="BS43">
        <v>1</v>
      </c>
      <c r="BT43">
        <v>0</v>
      </c>
      <c r="BU43">
        <v>0</v>
      </c>
      <c r="BV43">
        <v>0</v>
      </c>
      <c r="BW43">
        <v>0</v>
      </c>
      <c r="BX43">
        <v>0</v>
      </c>
      <c r="BY43">
        <v>0</v>
      </c>
      <c r="BZ43">
        <v>0</v>
      </c>
      <c r="CA43">
        <v>1</v>
      </c>
      <c r="CB43">
        <v>1</v>
      </c>
      <c r="CC43">
        <v>1</v>
      </c>
      <c r="CD43">
        <v>1</v>
      </c>
      <c r="CE43">
        <v>0</v>
      </c>
      <c r="CF43">
        <v>0</v>
      </c>
      <c r="CG43">
        <v>0</v>
      </c>
      <c r="CH43">
        <v>0</v>
      </c>
      <c r="CI43">
        <v>1</v>
      </c>
      <c r="CJ43">
        <v>0</v>
      </c>
      <c r="CK43">
        <v>0</v>
      </c>
      <c r="CL43">
        <v>0</v>
      </c>
      <c r="CM43">
        <v>0</v>
      </c>
      <c r="CN43">
        <v>0</v>
      </c>
      <c r="CO43">
        <v>1</v>
      </c>
      <c r="CP43" t="s">
        <v>1074</v>
      </c>
    </row>
    <row r="44" spans="1:94" x14ac:dyDescent="0.25">
      <c r="A44" s="8">
        <v>42</v>
      </c>
      <c r="B44" s="8" t="s">
        <v>992</v>
      </c>
      <c r="C44" t="s">
        <v>993</v>
      </c>
      <c r="D44" t="s">
        <v>1075</v>
      </c>
      <c r="E44" s="2">
        <v>42</v>
      </c>
      <c r="F44">
        <v>59</v>
      </c>
      <c r="G44">
        <v>1</v>
      </c>
      <c r="H44">
        <v>1</v>
      </c>
      <c r="I44">
        <v>1</v>
      </c>
      <c r="J44">
        <v>1</v>
      </c>
      <c r="K44">
        <v>1</v>
      </c>
      <c r="L44" s="2">
        <v>1</v>
      </c>
      <c r="M44">
        <v>1</v>
      </c>
      <c r="N44">
        <v>99</v>
      </c>
      <c r="O44">
        <v>1</v>
      </c>
      <c r="P44">
        <v>1</v>
      </c>
      <c r="Q44">
        <v>1</v>
      </c>
      <c r="R44">
        <v>99</v>
      </c>
      <c r="S44">
        <v>1</v>
      </c>
      <c r="T44">
        <v>1</v>
      </c>
      <c r="U44">
        <v>99</v>
      </c>
      <c r="V44">
        <v>1</v>
      </c>
      <c r="W44">
        <v>1</v>
      </c>
      <c r="X44">
        <v>1</v>
      </c>
      <c r="Y44">
        <v>1</v>
      </c>
      <c r="Z44">
        <v>1</v>
      </c>
      <c r="AA44">
        <v>1</v>
      </c>
      <c r="AB44">
        <v>1</v>
      </c>
      <c r="AC44">
        <v>1</v>
      </c>
      <c r="AD44" s="2">
        <v>1</v>
      </c>
      <c r="AE44">
        <v>1</v>
      </c>
      <c r="AF44">
        <v>1</v>
      </c>
      <c r="AG44">
        <v>1</v>
      </c>
      <c r="AH44">
        <v>1</v>
      </c>
      <c r="AI44">
        <v>1</v>
      </c>
      <c r="AJ44">
        <v>1</v>
      </c>
      <c r="AK44">
        <v>1</v>
      </c>
      <c r="AL44">
        <v>1</v>
      </c>
      <c r="AM44">
        <v>1</v>
      </c>
      <c r="AN44">
        <v>1</v>
      </c>
      <c r="AO44">
        <v>1</v>
      </c>
      <c r="AP44">
        <v>1</v>
      </c>
      <c r="AQ44">
        <v>1</v>
      </c>
      <c r="AR44">
        <v>1</v>
      </c>
      <c r="AS44">
        <v>1</v>
      </c>
      <c r="AT44">
        <v>1</v>
      </c>
      <c r="AU44">
        <v>1</v>
      </c>
      <c r="AV44">
        <v>1</v>
      </c>
      <c r="AW44" s="25">
        <v>1</v>
      </c>
      <c r="AX44" s="25">
        <v>1</v>
      </c>
      <c r="AY44" s="25">
        <v>99</v>
      </c>
      <c r="AZ44">
        <v>99</v>
      </c>
      <c r="BA44">
        <v>99</v>
      </c>
      <c r="BB44">
        <v>99</v>
      </c>
      <c r="BC44" s="25">
        <v>1</v>
      </c>
      <c r="BD44">
        <v>1</v>
      </c>
      <c r="BE44" s="25">
        <v>1</v>
      </c>
      <c r="BF44">
        <v>1</v>
      </c>
      <c r="BG44">
        <v>0</v>
      </c>
      <c r="BH44">
        <v>1</v>
      </c>
      <c r="BI44">
        <v>0</v>
      </c>
      <c r="BJ44">
        <v>99</v>
      </c>
      <c r="BK44">
        <v>1</v>
      </c>
      <c r="BL44">
        <v>99</v>
      </c>
      <c r="BM44">
        <v>99</v>
      </c>
      <c r="BN44">
        <v>1</v>
      </c>
      <c r="BO44">
        <v>99</v>
      </c>
      <c r="BP44">
        <v>1</v>
      </c>
      <c r="BQ44">
        <v>1</v>
      </c>
      <c r="BR44">
        <v>0</v>
      </c>
      <c r="BS44">
        <v>1</v>
      </c>
      <c r="BT44">
        <v>1</v>
      </c>
      <c r="BU44">
        <v>1</v>
      </c>
      <c r="BV44">
        <v>1</v>
      </c>
      <c r="BW44">
        <v>0</v>
      </c>
      <c r="BX44">
        <v>0</v>
      </c>
      <c r="BY44">
        <v>1</v>
      </c>
      <c r="BZ44">
        <v>0</v>
      </c>
      <c r="CA44">
        <v>1</v>
      </c>
      <c r="CB44">
        <v>0</v>
      </c>
      <c r="CC44">
        <v>1</v>
      </c>
      <c r="CD44">
        <v>1</v>
      </c>
      <c r="CE44">
        <v>0</v>
      </c>
      <c r="CF44">
        <v>0</v>
      </c>
      <c r="CG44">
        <v>0</v>
      </c>
      <c r="CH44">
        <v>0</v>
      </c>
      <c r="CI44">
        <v>0</v>
      </c>
      <c r="CJ44">
        <v>0</v>
      </c>
      <c r="CK44">
        <v>0</v>
      </c>
      <c r="CL44">
        <v>0</v>
      </c>
      <c r="CM44">
        <v>1</v>
      </c>
      <c r="CN44">
        <v>1</v>
      </c>
      <c r="CO44">
        <v>1</v>
      </c>
      <c r="CP44" t="s">
        <v>1076</v>
      </c>
    </row>
    <row r="45" spans="1:94" s="29" customFormat="1" x14ac:dyDescent="0.25">
      <c r="A45" s="29">
        <v>43</v>
      </c>
      <c r="B45" s="29" t="s">
        <v>992</v>
      </c>
      <c r="C45" s="29" t="s">
        <v>993</v>
      </c>
      <c r="D45" s="29" t="s">
        <v>1077</v>
      </c>
      <c r="E45" s="2">
        <v>43</v>
      </c>
      <c r="F45" s="29">
        <v>65</v>
      </c>
      <c r="G45" s="29">
        <v>1</v>
      </c>
      <c r="H45" s="29">
        <v>1</v>
      </c>
      <c r="I45" s="29">
        <v>1</v>
      </c>
      <c r="J45" s="29">
        <v>1</v>
      </c>
      <c r="K45" s="29">
        <v>1</v>
      </c>
      <c r="L45" s="31">
        <v>1</v>
      </c>
      <c r="M45" s="29">
        <v>1</v>
      </c>
      <c r="N45" s="29">
        <v>1</v>
      </c>
      <c r="O45" s="29">
        <v>1</v>
      </c>
      <c r="P45" s="29">
        <v>1</v>
      </c>
      <c r="Q45" s="29">
        <v>1</v>
      </c>
      <c r="R45" s="29">
        <v>99</v>
      </c>
      <c r="S45" s="29">
        <v>1</v>
      </c>
      <c r="T45" s="29">
        <v>1</v>
      </c>
      <c r="U45" s="29">
        <v>99</v>
      </c>
      <c r="V45" s="29">
        <v>1</v>
      </c>
      <c r="W45" s="29">
        <v>1</v>
      </c>
      <c r="X45" s="29">
        <v>1</v>
      </c>
      <c r="Y45" s="29">
        <v>1</v>
      </c>
      <c r="Z45" s="29">
        <v>1</v>
      </c>
      <c r="AA45" s="29">
        <v>1</v>
      </c>
      <c r="AB45" s="29">
        <v>99</v>
      </c>
      <c r="AC45" s="29">
        <v>1</v>
      </c>
      <c r="AD45" s="31">
        <v>1</v>
      </c>
      <c r="AE45" s="29">
        <v>1</v>
      </c>
      <c r="AF45" s="29">
        <v>1</v>
      </c>
      <c r="AG45" s="29">
        <v>1</v>
      </c>
      <c r="AH45" s="29">
        <v>0</v>
      </c>
      <c r="AI45" s="29">
        <v>99</v>
      </c>
      <c r="AJ45" s="29">
        <v>1</v>
      </c>
      <c r="AK45" s="29">
        <v>99</v>
      </c>
      <c r="AL45" s="29">
        <v>1</v>
      </c>
      <c r="AM45" s="29">
        <v>1</v>
      </c>
      <c r="AN45" s="29">
        <v>1</v>
      </c>
      <c r="AO45" s="29">
        <v>1</v>
      </c>
      <c r="AP45" s="29">
        <v>1</v>
      </c>
      <c r="AQ45" s="29">
        <v>1</v>
      </c>
      <c r="AR45" s="29">
        <v>1</v>
      </c>
      <c r="AS45" s="29">
        <v>1</v>
      </c>
      <c r="AT45" s="29">
        <v>1</v>
      </c>
      <c r="AU45" s="29">
        <v>1</v>
      </c>
      <c r="AV45" s="29">
        <v>99</v>
      </c>
      <c r="AW45" s="29">
        <v>1</v>
      </c>
      <c r="AX45" s="29">
        <v>1</v>
      </c>
      <c r="AY45" s="29">
        <v>1</v>
      </c>
      <c r="AZ45" s="29">
        <v>99</v>
      </c>
      <c r="BA45" s="29">
        <v>99</v>
      </c>
      <c r="BB45" s="29">
        <v>99</v>
      </c>
      <c r="BC45" s="29">
        <v>1</v>
      </c>
      <c r="BD45" s="29">
        <v>1</v>
      </c>
      <c r="BE45" s="29">
        <v>1</v>
      </c>
      <c r="BF45" s="29">
        <v>1</v>
      </c>
      <c r="BG45" s="29">
        <v>1</v>
      </c>
      <c r="BH45" s="29">
        <v>1</v>
      </c>
      <c r="BI45" s="29">
        <v>1</v>
      </c>
      <c r="BJ45" s="29">
        <v>99</v>
      </c>
      <c r="BK45" s="29">
        <v>99</v>
      </c>
      <c r="BL45" s="29">
        <v>99</v>
      </c>
      <c r="BM45" s="29">
        <v>99</v>
      </c>
      <c r="BN45" s="29">
        <v>1</v>
      </c>
      <c r="BO45" s="29">
        <v>99</v>
      </c>
      <c r="BP45" s="29">
        <v>99</v>
      </c>
      <c r="BQ45" s="29">
        <v>1</v>
      </c>
      <c r="BR45" s="29">
        <v>1</v>
      </c>
      <c r="BS45" s="29">
        <v>1</v>
      </c>
      <c r="BT45" s="29">
        <v>1</v>
      </c>
      <c r="BU45" s="29">
        <v>1</v>
      </c>
      <c r="BV45" s="29">
        <v>1</v>
      </c>
      <c r="BW45" s="29">
        <v>1</v>
      </c>
      <c r="BX45" s="29">
        <v>0</v>
      </c>
      <c r="BY45" s="29">
        <v>0</v>
      </c>
      <c r="BZ45" s="29">
        <v>1</v>
      </c>
      <c r="CA45" s="29">
        <v>1</v>
      </c>
      <c r="CB45" s="29">
        <v>1</v>
      </c>
      <c r="CC45" s="29">
        <v>1</v>
      </c>
      <c r="CD45" s="29">
        <v>1</v>
      </c>
      <c r="CE45" s="29">
        <v>1</v>
      </c>
      <c r="CF45" s="29">
        <v>0</v>
      </c>
      <c r="CG45" s="29">
        <v>1</v>
      </c>
      <c r="CH45" s="29">
        <v>0</v>
      </c>
      <c r="CI45" s="29">
        <v>0</v>
      </c>
      <c r="CJ45" s="29">
        <v>0</v>
      </c>
      <c r="CK45" s="29">
        <v>0</v>
      </c>
      <c r="CL45" s="29">
        <v>0</v>
      </c>
      <c r="CM45" s="29">
        <v>1</v>
      </c>
      <c r="CN45" s="29">
        <v>1</v>
      </c>
      <c r="CO45" s="29">
        <v>1</v>
      </c>
      <c r="CP45" s="29" t="s">
        <v>1078</v>
      </c>
    </row>
    <row r="46" spans="1:94" x14ac:dyDescent="0.25">
      <c r="A46" s="8">
        <v>44</v>
      </c>
      <c r="B46" s="8" t="s">
        <v>992</v>
      </c>
      <c r="C46" t="s">
        <v>993</v>
      </c>
      <c r="D46" t="s">
        <v>1079</v>
      </c>
      <c r="E46" s="2">
        <v>44</v>
      </c>
      <c r="F46">
        <v>186</v>
      </c>
      <c r="G46">
        <v>1</v>
      </c>
      <c r="H46">
        <v>1</v>
      </c>
      <c r="I46">
        <v>1</v>
      </c>
      <c r="J46">
        <v>1</v>
      </c>
      <c r="K46">
        <v>1</v>
      </c>
      <c r="L46" s="2">
        <v>0</v>
      </c>
      <c r="M46">
        <v>0</v>
      </c>
      <c r="N46">
        <v>99</v>
      </c>
      <c r="O46">
        <v>0</v>
      </c>
      <c r="P46">
        <v>1</v>
      </c>
      <c r="Q46">
        <v>1</v>
      </c>
      <c r="R46">
        <v>99</v>
      </c>
      <c r="S46">
        <v>1</v>
      </c>
      <c r="T46">
        <v>0</v>
      </c>
      <c r="U46">
        <v>99</v>
      </c>
      <c r="V46">
        <v>1</v>
      </c>
      <c r="W46">
        <v>1</v>
      </c>
      <c r="X46">
        <v>1</v>
      </c>
      <c r="Y46">
        <v>1</v>
      </c>
      <c r="Z46">
        <v>1</v>
      </c>
      <c r="AA46">
        <v>1</v>
      </c>
      <c r="AB46">
        <v>1</v>
      </c>
      <c r="AC46">
        <v>1</v>
      </c>
      <c r="AD46" s="2">
        <v>1</v>
      </c>
      <c r="AE46">
        <v>1</v>
      </c>
      <c r="AF46">
        <v>1</v>
      </c>
      <c r="AG46">
        <v>1</v>
      </c>
      <c r="AH46">
        <v>1</v>
      </c>
      <c r="AI46">
        <v>1</v>
      </c>
      <c r="AJ46">
        <v>1</v>
      </c>
      <c r="AK46">
        <v>1</v>
      </c>
      <c r="AL46">
        <v>1</v>
      </c>
      <c r="AM46">
        <v>1</v>
      </c>
      <c r="AN46">
        <v>1</v>
      </c>
      <c r="AO46">
        <v>1</v>
      </c>
      <c r="AP46">
        <v>1</v>
      </c>
      <c r="AQ46">
        <v>1</v>
      </c>
      <c r="AR46">
        <v>1</v>
      </c>
      <c r="AS46">
        <v>1</v>
      </c>
      <c r="AT46">
        <v>1</v>
      </c>
      <c r="AU46">
        <v>1</v>
      </c>
      <c r="AV46">
        <v>1</v>
      </c>
      <c r="AW46" s="25">
        <v>1</v>
      </c>
      <c r="AX46" s="25">
        <v>1</v>
      </c>
      <c r="AY46" s="25">
        <v>99</v>
      </c>
      <c r="AZ46">
        <v>99</v>
      </c>
      <c r="BA46">
        <v>99</v>
      </c>
      <c r="BB46">
        <v>99</v>
      </c>
      <c r="BC46" s="25">
        <v>1</v>
      </c>
      <c r="BD46">
        <v>1</v>
      </c>
      <c r="BE46" s="25">
        <v>1</v>
      </c>
      <c r="BF46">
        <v>1</v>
      </c>
      <c r="BG46">
        <v>1</v>
      </c>
      <c r="BH46">
        <v>1</v>
      </c>
      <c r="BI46">
        <v>1</v>
      </c>
      <c r="BJ46">
        <v>1</v>
      </c>
      <c r="BK46">
        <v>1</v>
      </c>
      <c r="BL46">
        <v>1</v>
      </c>
      <c r="BM46">
        <v>99</v>
      </c>
      <c r="BN46">
        <v>1</v>
      </c>
      <c r="BO46">
        <v>99</v>
      </c>
      <c r="BP46">
        <v>1</v>
      </c>
      <c r="BQ46">
        <v>1</v>
      </c>
      <c r="BR46">
        <v>1</v>
      </c>
      <c r="BS46">
        <v>1</v>
      </c>
      <c r="BT46">
        <v>1</v>
      </c>
      <c r="BU46">
        <v>1</v>
      </c>
      <c r="BV46">
        <v>1</v>
      </c>
      <c r="BW46">
        <v>1</v>
      </c>
      <c r="BX46">
        <v>1</v>
      </c>
      <c r="BY46">
        <v>1</v>
      </c>
      <c r="BZ46">
        <v>1</v>
      </c>
      <c r="CA46">
        <v>1</v>
      </c>
      <c r="CB46">
        <v>1</v>
      </c>
      <c r="CC46">
        <v>1</v>
      </c>
      <c r="CD46">
        <v>1</v>
      </c>
      <c r="CE46">
        <v>0</v>
      </c>
      <c r="CF46">
        <v>0</v>
      </c>
      <c r="CG46">
        <v>0</v>
      </c>
      <c r="CH46">
        <v>0</v>
      </c>
      <c r="CI46">
        <v>0</v>
      </c>
      <c r="CJ46">
        <v>0</v>
      </c>
      <c r="CK46">
        <v>0</v>
      </c>
      <c r="CL46">
        <v>0</v>
      </c>
      <c r="CM46">
        <v>0</v>
      </c>
      <c r="CN46">
        <v>0</v>
      </c>
      <c r="CO46">
        <v>0</v>
      </c>
      <c r="CP46" t="s">
        <v>1080</v>
      </c>
    </row>
    <row r="47" spans="1:94" x14ac:dyDescent="0.25">
      <c r="A47" s="8">
        <v>45</v>
      </c>
      <c r="B47" s="8" t="s">
        <v>992</v>
      </c>
      <c r="C47" t="s">
        <v>993</v>
      </c>
      <c r="D47" t="s">
        <v>1081</v>
      </c>
      <c r="E47" s="2">
        <v>45</v>
      </c>
      <c r="F47">
        <v>344</v>
      </c>
      <c r="G47">
        <v>1</v>
      </c>
      <c r="H47">
        <v>1</v>
      </c>
      <c r="I47">
        <v>1</v>
      </c>
      <c r="J47">
        <v>1</v>
      </c>
      <c r="K47">
        <v>1</v>
      </c>
      <c r="L47" s="2">
        <v>1</v>
      </c>
      <c r="M47">
        <v>1</v>
      </c>
      <c r="N47">
        <v>99</v>
      </c>
      <c r="O47">
        <v>1</v>
      </c>
      <c r="P47">
        <v>1</v>
      </c>
      <c r="Q47">
        <v>1</v>
      </c>
      <c r="R47">
        <v>99</v>
      </c>
      <c r="S47">
        <v>1</v>
      </c>
      <c r="T47">
        <v>0</v>
      </c>
      <c r="U47">
        <v>99</v>
      </c>
      <c r="V47">
        <v>1</v>
      </c>
      <c r="W47">
        <v>1</v>
      </c>
      <c r="X47">
        <v>1</v>
      </c>
      <c r="Y47">
        <v>1</v>
      </c>
      <c r="Z47">
        <v>1</v>
      </c>
      <c r="AA47">
        <v>1</v>
      </c>
      <c r="AB47">
        <v>1</v>
      </c>
      <c r="AC47">
        <v>1</v>
      </c>
      <c r="AD47" s="2">
        <v>1</v>
      </c>
      <c r="AE47">
        <v>1</v>
      </c>
      <c r="AF47">
        <v>1</v>
      </c>
      <c r="AG47">
        <v>1</v>
      </c>
      <c r="AH47">
        <v>1</v>
      </c>
      <c r="AI47">
        <v>1</v>
      </c>
      <c r="AJ47">
        <v>1</v>
      </c>
      <c r="AK47">
        <v>1</v>
      </c>
      <c r="AL47">
        <v>1</v>
      </c>
      <c r="AM47">
        <v>1</v>
      </c>
      <c r="AN47">
        <v>1</v>
      </c>
      <c r="AO47">
        <v>1</v>
      </c>
      <c r="AP47">
        <v>1</v>
      </c>
      <c r="AQ47">
        <v>1</v>
      </c>
      <c r="AR47">
        <v>1</v>
      </c>
      <c r="AS47">
        <v>1</v>
      </c>
      <c r="AT47">
        <v>1</v>
      </c>
      <c r="AU47">
        <v>1</v>
      </c>
      <c r="AV47">
        <v>1</v>
      </c>
      <c r="AW47" s="25">
        <v>1</v>
      </c>
      <c r="AX47" s="25">
        <v>1</v>
      </c>
      <c r="AY47" s="25">
        <v>99</v>
      </c>
      <c r="AZ47">
        <v>99</v>
      </c>
      <c r="BA47">
        <v>99</v>
      </c>
      <c r="BB47">
        <v>99</v>
      </c>
      <c r="BC47" s="25">
        <v>1</v>
      </c>
      <c r="BD47">
        <v>1</v>
      </c>
      <c r="BE47" s="25">
        <v>1</v>
      </c>
      <c r="BF47">
        <v>1</v>
      </c>
      <c r="BG47">
        <v>1</v>
      </c>
      <c r="BH47">
        <v>1</v>
      </c>
      <c r="BI47">
        <v>1</v>
      </c>
      <c r="BJ47">
        <v>1</v>
      </c>
      <c r="BK47">
        <v>1</v>
      </c>
      <c r="BL47">
        <v>1</v>
      </c>
      <c r="BM47">
        <v>99</v>
      </c>
      <c r="BN47">
        <v>1</v>
      </c>
      <c r="BO47">
        <v>99</v>
      </c>
      <c r="BP47">
        <v>1</v>
      </c>
      <c r="BQ47">
        <v>1</v>
      </c>
      <c r="BR47">
        <v>1</v>
      </c>
      <c r="BS47">
        <v>1</v>
      </c>
      <c r="BT47">
        <v>1</v>
      </c>
      <c r="BU47">
        <v>1</v>
      </c>
      <c r="BV47">
        <v>1</v>
      </c>
      <c r="BW47">
        <v>1</v>
      </c>
      <c r="BX47">
        <v>1</v>
      </c>
      <c r="BY47">
        <v>1</v>
      </c>
      <c r="BZ47">
        <v>1</v>
      </c>
      <c r="CA47">
        <v>1</v>
      </c>
      <c r="CB47">
        <v>1</v>
      </c>
      <c r="CC47">
        <v>1</v>
      </c>
      <c r="CD47">
        <v>1</v>
      </c>
      <c r="CE47">
        <v>0</v>
      </c>
      <c r="CF47">
        <v>1</v>
      </c>
      <c r="CG47">
        <v>0</v>
      </c>
      <c r="CH47">
        <v>0</v>
      </c>
      <c r="CI47">
        <v>0</v>
      </c>
      <c r="CJ47">
        <v>0</v>
      </c>
      <c r="CK47">
        <v>0</v>
      </c>
      <c r="CL47">
        <v>0</v>
      </c>
      <c r="CM47">
        <v>1</v>
      </c>
      <c r="CN47">
        <v>1</v>
      </c>
      <c r="CO47">
        <v>1</v>
      </c>
      <c r="CP47" t="s">
        <v>1082</v>
      </c>
    </row>
    <row r="48" spans="1:94" x14ac:dyDescent="0.25">
      <c r="A48" s="8">
        <v>46</v>
      </c>
      <c r="B48" s="8" t="s">
        <v>992</v>
      </c>
      <c r="C48" t="s">
        <v>993</v>
      </c>
      <c r="D48" t="s">
        <v>1083</v>
      </c>
      <c r="E48" s="2">
        <v>46</v>
      </c>
      <c r="F48">
        <v>198</v>
      </c>
      <c r="G48">
        <v>1</v>
      </c>
      <c r="H48">
        <v>1</v>
      </c>
      <c r="I48">
        <v>1</v>
      </c>
      <c r="J48">
        <v>1</v>
      </c>
      <c r="K48">
        <v>1</v>
      </c>
      <c r="L48" s="2">
        <v>1</v>
      </c>
      <c r="M48">
        <v>1</v>
      </c>
      <c r="N48">
        <v>1</v>
      </c>
      <c r="O48">
        <v>1</v>
      </c>
      <c r="P48">
        <v>1</v>
      </c>
      <c r="Q48">
        <v>1</v>
      </c>
      <c r="R48">
        <v>99</v>
      </c>
      <c r="S48">
        <v>1</v>
      </c>
      <c r="T48">
        <v>1</v>
      </c>
      <c r="U48">
        <v>1</v>
      </c>
      <c r="V48">
        <v>1</v>
      </c>
      <c r="W48">
        <v>1</v>
      </c>
      <c r="X48">
        <v>1</v>
      </c>
      <c r="Y48">
        <v>1</v>
      </c>
      <c r="Z48">
        <v>1</v>
      </c>
      <c r="AA48">
        <v>1</v>
      </c>
      <c r="AB48">
        <v>1</v>
      </c>
      <c r="AC48">
        <v>1</v>
      </c>
      <c r="AD48" s="2">
        <v>1</v>
      </c>
      <c r="AE48">
        <v>1</v>
      </c>
      <c r="AF48">
        <v>1</v>
      </c>
      <c r="AG48">
        <v>1</v>
      </c>
      <c r="AH48">
        <v>1</v>
      </c>
      <c r="AI48">
        <v>1</v>
      </c>
      <c r="AJ48">
        <v>1</v>
      </c>
      <c r="AK48">
        <v>1</v>
      </c>
      <c r="AL48">
        <v>1</v>
      </c>
      <c r="AM48">
        <v>1</v>
      </c>
      <c r="AN48">
        <v>1</v>
      </c>
      <c r="AO48">
        <v>1</v>
      </c>
      <c r="AP48">
        <v>1</v>
      </c>
      <c r="AQ48">
        <v>1</v>
      </c>
      <c r="AR48">
        <v>1</v>
      </c>
      <c r="AS48">
        <v>1</v>
      </c>
      <c r="AT48">
        <v>1</v>
      </c>
      <c r="AU48">
        <v>1</v>
      </c>
      <c r="AV48">
        <v>1</v>
      </c>
      <c r="AW48" s="25">
        <v>1</v>
      </c>
      <c r="AX48" s="25">
        <v>1</v>
      </c>
      <c r="AY48" s="25">
        <v>99</v>
      </c>
      <c r="AZ48">
        <v>99</v>
      </c>
      <c r="BA48">
        <v>99</v>
      </c>
      <c r="BB48">
        <v>99</v>
      </c>
      <c r="BC48" s="25">
        <v>1</v>
      </c>
      <c r="BD48">
        <v>1</v>
      </c>
      <c r="BE48" s="25">
        <v>1</v>
      </c>
      <c r="BF48">
        <v>1</v>
      </c>
      <c r="BG48">
        <v>1</v>
      </c>
      <c r="BH48">
        <v>1</v>
      </c>
      <c r="BI48">
        <v>1</v>
      </c>
      <c r="BJ48">
        <v>1</v>
      </c>
      <c r="BK48">
        <v>1</v>
      </c>
      <c r="BL48">
        <v>1</v>
      </c>
      <c r="BM48">
        <v>99</v>
      </c>
      <c r="BN48">
        <v>1</v>
      </c>
      <c r="BO48">
        <v>99</v>
      </c>
      <c r="BP48">
        <v>1</v>
      </c>
      <c r="BQ48">
        <v>1</v>
      </c>
      <c r="BR48">
        <v>1</v>
      </c>
      <c r="BS48">
        <v>1</v>
      </c>
      <c r="BT48">
        <v>1</v>
      </c>
      <c r="BU48">
        <v>1</v>
      </c>
      <c r="BV48">
        <v>1</v>
      </c>
      <c r="BW48">
        <v>1</v>
      </c>
      <c r="BX48">
        <v>1</v>
      </c>
      <c r="BY48">
        <v>1</v>
      </c>
      <c r="BZ48">
        <v>0</v>
      </c>
      <c r="CA48">
        <v>1</v>
      </c>
      <c r="CB48">
        <v>1</v>
      </c>
      <c r="CC48">
        <v>1</v>
      </c>
      <c r="CD48">
        <v>1</v>
      </c>
      <c r="CE48">
        <v>1</v>
      </c>
      <c r="CF48">
        <v>0</v>
      </c>
      <c r="CG48">
        <v>0</v>
      </c>
      <c r="CH48">
        <v>0</v>
      </c>
      <c r="CI48">
        <v>1</v>
      </c>
      <c r="CJ48">
        <v>1</v>
      </c>
      <c r="CK48">
        <v>1</v>
      </c>
      <c r="CL48">
        <v>1</v>
      </c>
      <c r="CM48">
        <v>1</v>
      </c>
      <c r="CN48">
        <v>1</v>
      </c>
      <c r="CO48">
        <v>1</v>
      </c>
      <c r="CP48" t="s">
        <v>1084</v>
      </c>
    </row>
    <row r="49" spans="1:94" x14ac:dyDescent="0.25">
      <c r="A49" s="8">
        <v>47</v>
      </c>
      <c r="B49" s="8" t="s">
        <v>992</v>
      </c>
      <c r="C49" t="s">
        <v>993</v>
      </c>
      <c r="D49" t="s">
        <v>1085</v>
      </c>
      <c r="E49" s="2">
        <v>47</v>
      </c>
      <c r="F49">
        <v>61</v>
      </c>
      <c r="G49">
        <v>1</v>
      </c>
      <c r="H49">
        <v>1</v>
      </c>
      <c r="I49">
        <v>1</v>
      </c>
      <c r="J49">
        <v>1</v>
      </c>
      <c r="K49">
        <v>1</v>
      </c>
      <c r="L49" s="2">
        <v>1</v>
      </c>
      <c r="M49">
        <v>1</v>
      </c>
      <c r="N49">
        <v>99</v>
      </c>
      <c r="O49">
        <v>1</v>
      </c>
      <c r="P49">
        <v>1</v>
      </c>
      <c r="Q49">
        <v>1</v>
      </c>
      <c r="R49">
        <v>99</v>
      </c>
      <c r="S49">
        <v>1</v>
      </c>
      <c r="T49">
        <v>1</v>
      </c>
      <c r="U49">
        <v>99</v>
      </c>
      <c r="V49">
        <v>1</v>
      </c>
      <c r="W49">
        <v>1</v>
      </c>
      <c r="X49">
        <v>1</v>
      </c>
      <c r="Y49">
        <v>1</v>
      </c>
      <c r="Z49">
        <v>1</v>
      </c>
      <c r="AA49">
        <v>1</v>
      </c>
      <c r="AB49">
        <v>1</v>
      </c>
      <c r="AC49">
        <v>1</v>
      </c>
      <c r="AD49" s="2">
        <v>1</v>
      </c>
      <c r="AE49">
        <v>1</v>
      </c>
      <c r="AF49">
        <v>1</v>
      </c>
      <c r="AG49">
        <v>1</v>
      </c>
      <c r="AH49">
        <v>1</v>
      </c>
      <c r="AI49">
        <v>1</v>
      </c>
      <c r="AJ49">
        <v>1</v>
      </c>
      <c r="AK49">
        <v>1</v>
      </c>
      <c r="AL49">
        <v>1</v>
      </c>
      <c r="AM49">
        <v>1</v>
      </c>
      <c r="AN49">
        <v>1</v>
      </c>
      <c r="AO49">
        <v>1</v>
      </c>
      <c r="AP49">
        <v>1</v>
      </c>
      <c r="AQ49">
        <v>1</v>
      </c>
      <c r="AR49">
        <v>1</v>
      </c>
      <c r="AS49">
        <v>1</v>
      </c>
      <c r="AT49">
        <v>1</v>
      </c>
      <c r="AU49">
        <v>1</v>
      </c>
      <c r="AV49">
        <v>1</v>
      </c>
      <c r="AW49" s="25">
        <v>1</v>
      </c>
      <c r="AX49" s="25">
        <v>1</v>
      </c>
      <c r="AY49" s="25">
        <v>99</v>
      </c>
      <c r="AZ49">
        <v>99</v>
      </c>
      <c r="BA49">
        <v>99</v>
      </c>
      <c r="BB49">
        <v>99</v>
      </c>
      <c r="BC49" s="25">
        <v>1</v>
      </c>
      <c r="BD49">
        <v>1</v>
      </c>
      <c r="BE49" s="25">
        <v>1</v>
      </c>
      <c r="BF49">
        <v>1</v>
      </c>
      <c r="BG49">
        <v>1</v>
      </c>
      <c r="BH49">
        <v>1</v>
      </c>
      <c r="BI49">
        <v>1</v>
      </c>
      <c r="BJ49">
        <v>1</v>
      </c>
      <c r="BK49">
        <v>1</v>
      </c>
      <c r="BL49">
        <v>1</v>
      </c>
      <c r="BM49">
        <v>99</v>
      </c>
      <c r="BN49">
        <v>1</v>
      </c>
      <c r="BO49">
        <v>99</v>
      </c>
      <c r="BP49">
        <v>1</v>
      </c>
      <c r="BQ49">
        <v>1</v>
      </c>
      <c r="BR49">
        <v>1</v>
      </c>
      <c r="BS49">
        <v>1</v>
      </c>
      <c r="BT49">
        <v>1</v>
      </c>
      <c r="BU49">
        <v>1</v>
      </c>
      <c r="BV49">
        <v>1</v>
      </c>
      <c r="BW49">
        <v>1</v>
      </c>
      <c r="BX49">
        <v>1</v>
      </c>
      <c r="BY49">
        <v>1</v>
      </c>
      <c r="BZ49">
        <v>0</v>
      </c>
      <c r="CA49">
        <v>1</v>
      </c>
      <c r="CB49">
        <v>1</v>
      </c>
      <c r="CC49">
        <v>1</v>
      </c>
      <c r="CD49">
        <v>0</v>
      </c>
      <c r="CE49">
        <v>0</v>
      </c>
      <c r="CF49">
        <v>0</v>
      </c>
      <c r="CG49">
        <v>0</v>
      </c>
      <c r="CH49">
        <v>0</v>
      </c>
      <c r="CI49">
        <v>0</v>
      </c>
      <c r="CJ49">
        <v>0</v>
      </c>
      <c r="CK49">
        <v>0</v>
      </c>
      <c r="CL49">
        <v>0</v>
      </c>
      <c r="CM49">
        <v>1</v>
      </c>
      <c r="CN49">
        <v>1</v>
      </c>
      <c r="CO49">
        <v>1</v>
      </c>
      <c r="CP49" t="s">
        <v>1086</v>
      </c>
    </row>
    <row r="50" spans="1:94" x14ac:dyDescent="0.25">
      <c r="A50" s="8">
        <v>48</v>
      </c>
      <c r="B50" s="8" t="s">
        <v>992</v>
      </c>
      <c r="C50" t="s">
        <v>993</v>
      </c>
      <c r="D50" t="s">
        <v>1087</v>
      </c>
      <c r="E50" s="2">
        <v>48</v>
      </c>
      <c r="F50">
        <v>69</v>
      </c>
      <c r="G50">
        <v>1</v>
      </c>
      <c r="H50">
        <v>1</v>
      </c>
      <c r="I50">
        <v>1</v>
      </c>
      <c r="J50">
        <v>1</v>
      </c>
      <c r="K50">
        <v>1</v>
      </c>
      <c r="L50" s="2">
        <v>1</v>
      </c>
      <c r="M50">
        <v>1</v>
      </c>
      <c r="N50">
        <v>99</v>
      </c>
      <c r="O50">
        <v>1</v>
      </c>
      <c r="P50">
        <v>1</v>
      </c>
      <c r="Q50">
        <v>1</v>
      </c>
      <c r="R50">
        <v>99</v>
      </c>
      <c r="S50">
        <v>1</v>
      </c>
      <c r="T50">
        <v>0</v>
      </c>
      <c r="U50">
        <v>99</v>
      </c>
      <c r="V50">
        <v>1</v>
      </c>
      <c r="W50">
        <v>1</v>
      </c>
      <c r="X50">
        <v>1</v>
      </c>
      <c r="Y50">
        <v>1</v>
      </c>
      <c r="Z50">
        <v>1</v>
      </c>
      <c r="AA50">
        <v>0</v>
      </c>
      <c r="AB50">
        <v>1</v>
      </c>
      <c r="AC50">
        <v>1</v>
      </c>
      <c r="AD50" s="2">
        <v>1</v>
      </c>
      <c r="AE50">
        <v>1</v>
      </c>
      <c r="AF50">
        <v>1</v>
      </c>
      <c r="AG50">
        <v>1</v>
      </c>
      <c r="AH50">
        <v>1</v>
      </c>
      <c r="AI50">
        <v>99</v>
      </c>
      <c r="AJ50">
        <v>99</v>
      </c>
      <c r="AK50">
        <v>1</v>
      </c>
      <c r="AL50">
        <v>1</v>
      </c>
      <c r="AM50">
        <v>1</v>
      </c>
      <c r="AN50">
        <v>0</v>
      </c>
      <c r="AO50">
        <v>1</v>
      </c>
      <c r="AP50">
        <v>0</v>
      </c>
      <c r="AQ50">
        <v>1</v>
      </c>
      <c r="AR50">
        <v>1</v>
      </c>
      <c r="AS50">
        <v>1</v>
      </c>
      <c r="AT50">
        <v>1</v>
      </c>
      <c r="AU50">
        <v>1</v>
      </c>
      <c r="AV50">
        <v>1</v>
      </c>
      <c r="AW50" s="25">
        <v>0</v>
      </c>
      <c r="AX50" s="25">
        <v>1</v>
      </c>
      <c r="AY50" s="25">
        <v>99</v>
      </c>
      <c r="AZ50">
        <v>99</v>
      </c>
      <c r="BA50">
        <v>99</v>
      </c>
      <c r="BB50">
        <v>99</v>
      </c>
      <c r="BC50" s="25">
        <v>1</v>
      </c>
      <c r="BD50">
        <v>1</v>
      </c>
      <c r="BE50" s="25">
        <v>1</v>
      </c>
      <c r="BF50">
        <v>1</v>
      </c>
      <c r="BG50">
        <v>1</v>
      </c>
      <c r="BH50">
        <v>1</v>
      </c>
      <c r="BI50">
        <v>1</v>
      </c>
      <c r="BJ50">
        <v>1</v>
      </c>
      <c r="BK50">
        <v>1</v>
      </c>
      <c r="BL50">
        <v>1</v>
      </c>
      <c r="BM50">
        <v>99</v>
      </c>
      <c r="BN50">
        <v>99</v>
      </c>
      <c r="BO50">
        <v>99</v>
      </c>
      <c r="BP50">
        <v>99</v>
      </c>
      <c r="BQ50">
        <v>0</v>
      </c>
      <c r="BR50">
        <v>1</v>
      </c>
      <c r="BS50">
        <v>0</v>
      </c>
      <c r="BT50">
        <v>1</v>
      </c>
      <c r="BU50">
        <v>1</v>
      </c>
      <c r="BV50">
        <v>1</v>
      </c>
      <c r="BW50">
        <v>0</v>
      </c>
      <c r="BX50">
        <v>1</v>
      </c>
      <c r="BY50">
        <v>1</v>
      </c>
      <c r="BZ50">
        <v>0</v>
      </c>
      <c r="CA50">
        <v>1</v>
      </c>
      <c r="CB50">
        <v>1</v>
      </c>
      <c r="CC50">
        <v>1</v>
      </c>
      <c r="CD50">
        <v>1</v>
      </c>
      <c r="CE50">
        <v>0</v>
      </c>
      <c r="CF50">
        <v>0</v>
      </c>
      <c r="CG50">
        <v>0</v>
      </c>
      <c r="CH50">
        <v>0</v>
      </c>
      <c r="CI50">
        <v>0</v>
      </c>
      <c r="CJ50">
        <v>0</v>
      </c>
      <c r="CK50">
        <v>0</v>
      </c>
      <c r="CL50">
        <v>0</v>
      </c>
      <c r="CM50">
        <v>0</v>
      </c>
      <c r="CN50">
        <v>1</v>
      </c>
      <c r="CO50">
        <v>1</v>
      </c>
      <c r="CP50" t="s">
        <v>1088</v>
      </c>
    </row>
    <row r="51" spans="1:94" x14ac:dyDescent="0.25">
      <c r="A51" s="8">
        <v>49</v>
      </c>
      <c r="B51" s="8" t="s">
        <v>992</v>
      </c>
      <c r="C51" t="s">
        <v>993</v>
      </c>
      <c r="D51" t="s">
        <v>1089</v>
      </c>
      <c r="E51" s="2">
        <v>49</v>
      </c>
      <c r="F51">
        <v>35</v>
      </c>
      <c r="G51">
        <v>1</v>
      </c>
      <c r="H51">
        <v>1</v>
      </c>
      <c r="I51">
        <v>1</v>
      </c>
      <c r="J51">
        <v>1</v>
      </c>
      <c r="K51">
        <v>1</v>
      </c>
      <c r="L51" s="2">
        <v>1</v>
      </c>
      <c r="M51">
        <v>1</v>
      </c>
      <c r="N51">
        <v>99</v>
      </c>
      <c r="O51">
        <v>1</v>
      </c>
      <c r="P51">
        <v>1</v>
      </c>
      <c r="Q51">
        <v>1</v>
      </c>
      <c r="R51">
        <v>99</v>
      </c>
      <c r="S51">
        <v>1</v>
      </c>
      <c r="T51">
        <v>1</v>
      </c>
      <c r="U51">
        <v>99</v>
      </c>
      <c r="V51">
        <v>1</v>
      </c>
      <c r="W51">
        <v>1</v>
      </c>
      <c r="X51">
        <v>1</v>
      </c>
      <c r="Y51">
        <v>1</v>
      </c>
      <c r="Z51">
        <v>1</v>
      </c>
      <c r="AA51">
        <v>1</v>
      </c>
      <c r="AB51">
        <v>1</v>
      </c>
      <c r="AC51">
        <v>1</v>
      </c>
      <c r="AD51" s="2">
        <v>1</v>
      </c>
      <c r="AE51">
        <v>1</v>
      </c>
      <c r="AF51">
        <v>1</v>
      </c>
      <c r="AG51">
        <v>1</v>
      </c>
      <c r="AH51">
        <v>1</v>
      </c>
      <c r="AI51">
        <v>1</v>
      </c>
      <c r="AJ51">
        <v>1</v>
      </c>
      <c r="AK51">
        <v>1</v>
      </c>
      <c r="AL51">
        <v>1</v>
      </c>
      <c r="AM51">
        <v>1</v>
      </c>
      <c r="AN51">
        <v>1</v>
      </c>
      <c r="AO51">
        <v>1</v>
      </c>
      <c r="AP51">
        <v>1</v>
      </c>
      <c r="AQ51">
        <v>1</v>
      </c>
      <c r="AR51">
        <v>1</v>
      </c>
      <c r="AS51">
        <v>1</v>
      </c>
      <c r="AT51">
        <v>1</v>
      </c>
      <c r="AU51">
        <v>1</v>
      </c>
      <c r="AV51">
        <v>1</v>
      </c>
      <c r="AW51" s="25">
        <v>1</v>
      </c>
      <c r="AX51" s="25">
        <v>1</v>
      </c>
      <c r="AY51" s="25">
        <v>99</v>
      </c>
      <c r="AZ51">
        <v>99</v>
      </c>
      <c r="BA51">
        <v>99</v>
      </c>
      <c r="BB51">
        <v>99</v>
      </c>
      <c r="BC51" s="25">
        <v>1</v>
      </c>
      <c r="BD51">
        <v>1</v>
      </c>
      <c r="BE51" s="25">
        <v>1</v>
      </c>
      <c r="BF51">
        <v>1</v>
      </c>
      <c r="BG51">
        <v>1</v>
      </c>
      <c r="BH51">
        <v>1</v>
      </c>
      <c r="BI51">
        <v>1</v>
      </c>
      <c r="BJ51">
        <v>1</v>
      </c>
      <c r="BK51">
        <v>1</v>
      </c>
      <c r="BL51">
        <v>99</v>
      </c>
      <c r="BM51">
        <v>99</v>
      </c>
      <c r="BN51">
        <v>1</v>
      </c>
      <c r="BO51">
        <v>99</v>
      </c>
      <c r="BP51">
        <v>1</v>
      </c>
      <c r="BQ51">
        <v>1</v>
      </c>
      <c r="BR51">
        <v>1</v>
      </c>
      <c r="BS51">
        <v>1</v>
      </c>
      <c r="BT51">
        <v>1</v>
      </c>
      <c r="BU51">
        <v>1</v>
      </c>
      <c r="BV51">
        <v>0</v>
      </c>
      <c r="BW51">
        <v>0</v>
      </c>
      <c r="BX51">
        <v>0</v>
      </c>
      <c r="BY51">
        <v>1</v>
      </c>
      <c r="BZ51">
        <v>1</v>
      </c>
      <c r="CA51">
        <v>1</v>
      </c>
      <c r="CB51">
        <v>0</v>
      </c>
      <c r="CC51">
        <v>0</v>
      </c>
      <c r="CD51">
        <v>1</v>
      </c>
      <c r="CE51">
        <v>0</v>
      </c>
      <c r="CF51">
        <v>0</v>
      </c>
      <c r="CG51">
        <v>0</v>
      </c>
      <c r="CH51">
        <v>0</v>
      </c>
      <c r="CI51">
        <v>0</v>
      </c>
      <c r="CJ51">
        <v>0</v>
      </c>
      <c r="CK51">
        <v>0</v>
      </c>
      <c r="CL51">
        <v>0</v>
      </c>
      <c r="CM51">
        <v>0</v>
      </c>
      <c r="CN51">
        <v>0</v>
      </c>
      <c r="CO51">
        <v>1</v>
      </c>
      <c r="CP51" t="s">
        <v>1090</v>
      </c>
    </row>
    <row r="52" spans="1:94" x14ac:dyDescent="0.25">
      <c r="A52" s="8">
        <v>50</v>
      </c>
      <c r="B52" s="8" t="s">
        <v>992</v>
      </c>
      <c r="C52" t="s">
        <v>993</v>
      </c>
      <c r="D52" t="s">
        <v>1091</v>
      </c>
      <c r="E52" s="2">
        <v>50</v>
      </c>
      <c r="F52">
        <v>83</v>
      </c>
      <c r="G52">
        <v>1</v>
      </c>
      <c r="H52">
        <v>1</v>
      </c>
      <c r="I52">
        <v>1</v>
      </c>
      <c r="J52">
        <v>0</v>
      </c>
      <c r="K52">
        <v>1</v>
      </c>
      <c r="L52" s="2">
        <v>1</v>
      </c>
      <c r="M52">
        <v>1</v>
      </c>
      <c r="N52">
        <v>99</v>
      </c>
      <c r="O52">
        <v>1</v>
      </c>
      <c r="P52">
        <v>1</v>
      </c>
      <c r="Q52">
        <v>0</v>
      </c>
      <c r="R52">
        <v>99</v>
      </c>
      <c r="S52">
        <v>1</v>
      </c>
      <c r="T52">
        <v>1</v>
      </c>
      <c r="U52">
        <v>1</v>
      </c>
      <c r="V52">
        <v>1</v>
      </c>
      <c r="W52">
        <v>1</v>
      </c>
      <c r="X52">
        <v>1</v>
      </c>
      <c r="Y52">
        <v>1</v>
      </c>
      <c r="Z52">
        <v>1</v>
      </c>
      <c r="AA52">
        <v>1</v>
      </c>
      <c r="AB52">
        <v>1</v>
      </c>
      <c r="AC52">
        <v>1</v>
      </c>
      <c r="AD52" s="2">
        <v>1</v>
      </c>
      <c r="AE52">
        <v>1</v>
      </c>
      <c r="AF52">
        <v>1</v>
      </c>
      <c r="AG52">
        <v>1</v>
      </c>
      <c r="AH52">
        <v>1</v>
      </c>
      <c r="AI52">
        <v>1</v>
      </c>
      <c r="AJ52">
        <v>1</v>
      </c>
      <c r="AK52">
        <v>1</v>
      </c>
      <c r="AL52">
        <v>1</v>
      </c>
      <c r="AM52">
        <v>1</v>
      </c>
      <c r="AN52">
        <v>1</v>
      </c>
      <c r="AO52">
        <v>1</v>
      </c>
      <c r="AP52">
        <v>1</v>
      </c>
      <c r="AQ52">
        <v>1</v>
      </c>
      <c r="AR52">
        <v>1</v>
      </c>
      <c r="AS52">
        <v>1</v>
      </c>
      <c r="AT52">
        <v>1</v>
      </c>
      <c r="AU52">
        <v>1</v>
      </c>
      <c r="AV52">
        <v>1</v>
      </c>
      <c r="AW52" s="25">
        <v>1</v>
      </c>
      <c r="AX52" s="25">
        <v>1</v>
      </c>
      <c r="AY52" s="25">
        <v>99</v>
      </c>
      <c r="AZ52">
        <v>99</v>
      </c>
      <c r="BA52">
        <v>99</v>
      </c>
      <c r="BB52">
        <v>99</v>
      </c>
      <c r="BC52" s="25">
        <v>1</v>
      </c>
      <c r="BD52">
        <v>1</v>
      </c>
      <c r="BE52" s="25">
        <v>1</v>
      </c>
      <c r="BF52">
        <v>1</v>
      </c>
      <c r="BG52">
        <v>1</v>
      </c>
      <c r="BH52">
        <v>1</v>
      </c>
      <c r="BI52">
        <v>1</v>
      </c>
      <c r="BJ52">
        <v>1</v>
      </c>
      <c r="BK52">
        <v>1</v>
      </c>
      <c r="BL52">
        <v>1</v>
      </c>
      <c r="BM52">
        <v>99</v>
      </c>
      <c r="BN52">
        <v>1</v>
      </c>
      <c r="BO52">
        <v>99</v>
      </c>
      <c r="BP52">
        <v>1</v>
      </c>
      <c r="BQ52">
        <v>1</v>
      </c>
      <c r="BR52">
        <v>0</v>
      </c>
      <c r="BS52">
        <v>1</v>
      </c>
      <c r="BT52">
        <v>1</v>
      </c>
      <c r="BU52">
        <v>1</v>
      </c>
      <c r="BV52">
        <v>1</v>
      </c>
      <c r="BW52">
        <v>1</v>
      </c>
      <c r="BX52">
        <v>1</v>
      </c>
      <c r="BY52" t="s">
        <v>230</v>
      </c>
      <c r="BZ52">
        <v>1</v>
      </c>
      <c r="CA52">
        <v>1</v>
      </c>
      <c r="CB52">
        <v>1</v>
      </c>
      <c r="CC52">
        <v>1</v>
      </c>
      <c r="CD52">
        <v>1</v>
      </c>
      <c r="CE52">
        <v>1</v>
      </c>
      <c r="CF52">
        <v>0</v>
      </c>
      <c r="CG52">
        <v>0</v>
      </c>
      <c r="CH52">
        <v>0</v>
      </c>
      <c r="CI52">
        <v>1</v>
      </c>
      <c r="CJ52">
        <v>0</v>
      </c>
      <c r="CK52">
        <v>0</v>
      </c>
      <c r="CL52">
        <v>0</v>
      </c>
      <c r="CM52">
        <v>0</v>
      </c>
      <c r="CN52">
        <v>0</v>
      </c>
      <c r="CO52">
        <v>1</v>
      </c>
      <c r="CP52" t="s">
        <v>842</v>
      </c>
    </row>
    <row r="53" spans="1:94" x14ac:dyDescent="0.25">
      <c r="A53" s="8">
        <v>51</v>
      </c>
      <c r="B53" s="8" t="s">
        <v>992</v>
      </c>
      <c r="C53" t="s">
        <v>993</v>
      </c>
      <c r="D53" t="s">
        <v>1092</v>
      </c>
      <c r="E53" s="2">
        <v>51</v>
      </c>
      <c r="F53">
        <v>95</v>
      </c>
      <c r="G53">
        <v>1</v>
      </c>
      <c r="H53">
        <v>0</v>
      </c>
      <c r="I53">
        <v>1</v>
      </c>
      <c r="J53">
        <v>0</v>
      </c>
      <c r="K53">
        <v>1</v>
      </c>
      <c r="L53" s="2">
        <v>1</v>
      </c>
      <c r="M53">
        <v>1</v>
      </c>
      <c r="N53">
        <v>99</v>
      </c>
      <c r="O53">
        <v>1</v>
      </c>
      <c r="P53">
        <v>1</v>
      </c>
      <c r="Q53">
        <v>1</v>
      </c>
      <c r="R53">
        <v>99</v>
      </c>
      <c r="S53">
        <v>0</v>
      </c>
      <c r="T53">
        <v>0</v>
      </c>
      <c r="U53">
        <v>99</v>
      </c>
      <c r="V53">
        <v>1</v>
      </c>
      <c r="W53">
        <v>1</v>
      </c>
      <c r="X53">
        <v>1</v>
      </c>
      <c r="Y53">
        <v>1</v>
      </c>
      <c r="Z53">
        <v>1</v>
      </c>
      <c r="AA53">
        <v>1</v>
      </c>
      <c r="AB53">
        <v>1</v>
      </c>
      <c r="AC53">
        <v>1</v>
      </c>
      <c r="AD53" s="2">
        <v>1</v>
      </c>
      <c r="AE53">
        <v>1</v>
      </c>
      <c r="AF53">
        <v>1</v>
      </c>
      <c r="AG53">
        <v>1</v>
      </c>
      <c r="AH53">
        <v>1</v>
      </c>
      <c r="AI53">
        <v>1</v>
      </c>
      <c r="AJ53">
        <v>1</v>
      </c>
      <c r="AK53">
        <v>1</v>
      </c>
      <c r="AL53">
        <v>1</v>
      </c>
      <c r="AM53">
        <v>1</v>
      </c>
      <c r="AN53">
        <v>1</v>
      </c>
      <c r="AO53">
        <v>1</v>
      </c>
      <c r="AP53">
        <v>1</v>
      </c>
      <c r="AQ53">
        <v>1</v>
      </c>
      <c r="AR53">
        <v>1</v>
      </c>
      <c r="AS53">
        <v>1</v>
      </c>
      <c r="AT53">
        <v>1</v>
      </c>
      <c r="AU53">
        <v>1</v>
      </c>
      <c r="AV53">
        <v>1</v>
      </c>
      <c r="AW53" s="25">
        <v>1</v>
      </c>
      <c r="AX53" s="25">
        <v>1</v>
      </c>
      <c r="AY53" s="25">
        <v>99</v>
      </c>
      <c r="AZ53">
        <v>99</v>
      </c>
      <c r="BA53">
        <v>99</v>
      </c>
      <c r="BB53">
        <v>99</v>
      </c>
      <c r="BC53" s="25">
        <v>1</v>
      </c>
      <c r="BD53">
        <v>1</v>
      </c>
      <c r="BE53" s="25">
        <v>1</v>
      </c>
      <c r="BF53">
        <v>1</v>
      </c>
      <c r="BG53">
        <v>1</v>
      </c>
      <c r="BH53">
        <v>1</v>
      </c>
      <c r="BI53">
        <v>1</v>
      </c>
      <c r="BJ53">
        <v>1</v>
      </c>
      <c r="BK53">
        <v>1</v>
      </c>
      <c r="BL53">
        <v>1</v>
      </c>
      <c r="BM53">
        <v>99</v>
      </c>
      <c r="BN53">
        <v>1</v>
      </c>
      <c r="BO53">
        <v>99</v>
      </c>
      <c r="BP53">
        <v>1</v>
      </c>
      <c r="BQ53">
        <v>1</v>
      </c>
      <c r="BR53">
        <v>1</v>
      </c>
      <c r="BS53">
        <v>1</v>
      </c>
      <c r="BT53">
        <v>1</v>
      </c>
      <c r="BU53">
        <v>1</v>
      </c>
      <c r="BV53">
        <v>1</v>
      </c>
      <c r="BW53">
        <v>0</v>
      </c>
      <c r="BX53">
        <v>1</v>
      </c>
      <c r="BY53">
        <v>0</v>
      </c>
      <c r="BZ53">
        <v>0</v>
      </c>
      <c r="CA53">
        <v>1</v>
      </c>
      <c r="CB53">
        <v>1</v>
      </c>
      <c r="CC53">
        <v>0</v>
      </c>
      <c r="CD53">
        <v>1</v>
      </c>
      <c r="CE53">
        <v>1</v>
      </c>
      <c r="CF53">
        <v>0</v>
      </c>
      <c r="CG53">
        <v>1</v>
      </c>
      <c r="CH53">
        <v>0</v>
      </c>
      <c r="CI53">
        <v>1</v>
      </c>
      <c r="CJ53">
        <v>0</v>
      </c>
      <c r="CK53">
        <v>0</v>
      </c>
      <c r="CL53">
        <v>0</v>
      </c>
      <c r="CM53">
        <v>1</v>
      </c>
      <c r="CN53">
        <v>1</v>
      </c>
      <c r="CO53">
        <v>0</v>
      </c>
      <c r="CP53" t="s">
        <v>1093</v>
      </c>
    </row>
    <row r="54" spans="1:94" x14ac:dyDescent="0.25">
      <c r="A54" s="8">
        <v>52</v>
      </c>
      <c r="B54" s="8" t="s">
        <v>992</v>
      </c>
      <c r="C54" t="s">
        <v>993</v>
      </c>
      <c r="D54" t="s">
        <v>1094</v>
      </c>
      <c r="E54" s="2">
        <v>52</v>
      </c>
      <c r="F54">
        <v>204</v>
      </c>
      <c r="G54">
        <v>1</v>
      </c>
      <c r="H54">
        <v>1</v>
      </c>
      <c r="I54">
        <v>1</v>
      </c>
      <c r="J54">
        <v>1</v>
      </c>
      <c r="K54">
        <v>1</v>
      </c>
      <c r="L54" s="2">
        <v>1</v>
      </c>
      <c r="M54">
        <v>1</v>
      </c>
      <c r="N54">
        <v>99</v>
      </c>
      <c r="O54">
        <v>1</v>
      </c>
      <c r="P54">
        <v>1</v>
      </c>
      <c r="Q54">
        <v>1</v>
      </c>
      <c r="R54">
        <v>99</v>
      </c>
      <c r="S54">
        <v>1</v>
      </c>
      <c r="T54">
        <v>1</v>
      </c>
      <c r="U54">
        <v>99</v>
      </c>
      <c r="V54">
        <v>1</v>
      </c>
      <c r="W54">
        <v>1</v>
      </c>
      <c r="X54">
        <v>1</v>
      </c>
      <c r="Y54">
        <v>1</v>
      </c>
      <c r="Z54">
        <v>1</v>
      </c>
      <c r="AA54">
        <v>1</v>
      </c>
      <c r="AB54">
        <v>1</v>
      </c>
      <c r="AC54">
        <v>1</v>
      </c>
      <c r="AD54" s="2">
        <v>1</v>
      </c>
      <c r="AE54">
        <v>1</v>
      </c>
      <c r="AF54">
        <v>1</v>
      </c>
      <c r="AG54">
        <v>1</v>
      </c>
      <c r="AH54">
        <v>1</v>
      </c>
      <c r="AI54">
        <v>1</v>
      </c>
      <c r="AJ54">
        <v>1</v>
      </c>
      <c r="AK54">
        <v>1</v>
      </c>
      <c r="AL54">
        <v>1</v>
      </c>
      <c r="AM54">
        <v>1</v>
      </c>
      <c r="AN54">
        <v>1</v>
      </c>
      <c r="AO54">
        <v>1</v>
      </c>
      <c r="AP54">
        <v>1</v>
      </c>
      <c r="AQ54">
        <v>1</v>
      </c>
      <c r="AR54">
        <v>1</v>
      </c>
      <c r="AS54">
        <v>1</v>
      </c>
      <c r="AT54">
        <v>1</v>
      </c>
      <c r="AU54">
        <v>0</v>
      </c>
      <c r="AV54">
        <v>1</v>
      </c>
      <c r="AW54" s="25">
        <v>0</v>
      </c>
      <c r="AX54" s="25">
        <v>1</v>
      </c>
      <c r="AY54" s="25">
        <v>99</v>
      </c>
      <c r="AZ54">
        <v>99</v>
      </c>
      <c r="BA54">
        <v>99</v>
      </c>
      <c r="BB54">
        <v>99</v>
      </c>
      <c r="BC54" s="25">
        <v>1</v>
      </c>
      <c r="BD54">
        <v>1</v>
      </c>
      <c r="BE54" s="25">
        <v>1</v>
      </c>
      <c r="BF54">
        <v>1</v>
      </c>
      <c r="BG54">
        <v>1</v>
      </c>
      <c r="BH54">
        <v>1</v>
      </c>
      <c r="BI54">
        <v>1</v>
      </c>
      <c r="BJ54">
        <v>1</v>
      </c>
      <c r="BK54">
        <v>99</v>
      </c>
      <c r="BL54">
        <v>99</v>
      </c>
      <c r="BM54">
        <v>99</v>
      </c>
      <c r="BN54">
        <v>1</v>
      </c>
      <c r="BO54">
        <v>99</v>
      </c>
      <c r="BP54">
        <v>1</v>
      </c>
      <c r="BQ54">
        <v>1</v>
      </c>
      <c r="BR54">
        <v>1</v>
      </c>
      <c r="BS54">
        <v>1</v>
      </c>
      <c r="BT54">
        <v>1</v>
      </c>
      <c r="BU54">
        <v>1</v>
      </c>
      <c r="BV54">
        <v>1</v>
      </c>
      <c r="BW54">
        <v>1</v>
      </c>
      <c r="BX54">
        <v>1</v>
      </c>
      <c r="BY54">
        <v>1</v>
      </c>
      <c r="BZ54">
        <v>0</v>
      </c>
      <c r="CA54">
        <v>1</v>
      </c>
      <c r="CB54">
        <v>0</v>
      </c>
      <c r="CC54">
        <v>0</v>
      </c>
      <c r="CD54">
        <v>1</v>
      </c>
      <c r="CE54">
        <v>0</v>
      </c>
      <c r="CF54">
        <v>0</v>
      </c>
      <c r="CG54">
        <v>0</v>
      </c>
      <c r="CH54">
        <v>0</v>
      </c>
      <c r="CI54">
        <v>0</v>
      </c>
      <c r="CJ54">
        <v>0</v>
      </c>
      <c r="CK54">
        <v>0</v>
      </c>
      <c r="CL54">
        <v>0</v>
      </c>
      <c r="CM54">
        <v>0</v>
      </c>
      <c r="CN54">
        <v>0</v>
      </c>
      <c r="CO54">
        <v>0</v>
      </c>
      <c r="CP54" t="s">
        <v>1095</v>
      </c>
    </row>
    <row r="55" spans="1:94" x14ac:dyDescent="0.25">
      <c r="A55" s="8">
        <v>53</v>
      </c>
      <c r="B55" s="8" t="s">
        <v>992</v>
      </c>
      <c r="C55" t="s">
        <v>993</v>
      </c>
      <c r="D55" t="s">
        <v>1096</v>
      </c>
      <c r="E55" s="2">
        <v>53</v>
      </c>
      <c r="F55">
        <v>92</v>
      </c>
      <c r="G55">
        <v>1</v>
      </c>
      <c r="H55">
        <v>1</v>
      </c>
      <c r="I55">
        <v>1</v>
      </c>
      <c r="J55">
        <v>1</v>
      </c>
      <c r="K55">
        <v>1</v>
      </c>
      <c r="L55" s="2">
        <v>1</v>
      </c>
      <c r="M55">
        <v>1</v>
      </c>
      <c r="N55">
        <v>99</v>
      </c>
      <c r="O55">
        <v>1</v>
      </c>
      <c r="P55">
        <v>1</v>
      </c>
      <c r="Q55">
        <v>1</v>
      </c>
      <c r="R55">
        <v>99</v>
      </c>
      <c r="S55">
        <v>1</v>
      </c>
      <c r="T55">
        <v>1</v>
      </c>
      <c r="U55">
        <v>99</v>
      </c>
      <c r="V55">
        <v>1</v>
      </c>
      <c r="W55">
        <v>1</v>
      </c>
      <c r="X55">
        <v>1</v>
      </c>
      <c r="Y55">
        <v>1</v>
      </c>
      <c r="Z55">
        <v>1</v>
      </c>
      <c r="AA55">
        <v>1</v>
      </c>
      <c r="AB55">
        <v>1</v>
      </c>
      <c r="AC55">
        <v>1</v>
      </c>
      <c r="AD55" s="2">
        <v>1</v>
      </c>
      <c r="AE55">
        <v>1</v>
      </c>
      <c r="AF55">
        <v>1</v>
      </c>
      <c r="AG55">
        <v>1</v>
      </c>
      <c r="AH55">
        <v>1</v>
      </c>
      <c r="AI55">
        <v>1</v>
      </c>
      <c r="AJ55">
        <v>99</v>
      </c>
      <c r="AK55">
        <v>1</v>
      </c>
      <c r="AL55">
        <v>1</v>
      </c>
      <c r="AM55">
        <v>1</v>
      </c>
      <c r="AN55">
        <v>1</v>
      </c>
      <c r="AO55">
        <v>1</v>
      </c>
      <c r="AP55">
        <v>1</v>
      </c>
      <c r="AQ55">
        <v>1</v>
      </c>
      <c r="AR55">
        <v>1</v>
      </c>
      <c r="AS55">
        <v>1</v>
      </c>
      <c r="AT55">
        <v>1</v>
      </c>
      <c r="AU55">
        <v>1</v>
      </c>
      <c r="AV55">
        <v>1</v>
      </c>
      <c r="AW55" s="25">
        <v>1</v>
      </c>
      <c r="AX55" s="25">
        <v>1</v>
      </c>
      <c r="AY55" s="25">
        <v>99</v>
      </c>
      <c r="AZ55">
        <v>99</v>
      </c>
      <c r="BA55">
        <v>99</v>
      </c>
      <c r="BB55">
        <v>99</v>
      </c>
      <c r="BC55" s="25">
        <v>1</v>
      </c>
      <c r="BD55">
        <v>1</v>
      </c>
      <c r="BE55" s="25">
        <v>1</v>
      </c>
      <c r="BF55">
        <v>1</v>
      </c>
      <c r="BG55">
        <v>1</v>
      </c>
      <c r="BH55">
        <v>1</v>
      </c>
      <c r="BI55">
        <v>1</v>
      </c>
      <c r="BJ55">
        <v>1</v>
      </c>
      <c r="BK55">
        <v>1</v>
      </c>
      <c r="BL55">
        <v>99</v>
      </c>
      <c r="BM55">
        <v>99</v>
      </c>
      <c r="BN55">
        <v>99</v>
      </c>
      <c r="BO55">
        <v>99</v>
      </c>
      <c r="BP55">
        <v>1</v>
      </c>
      <c r="BQ55">
        <v>1</v>
      </c>
      <c r="BR55">
        <v>1</v>
      </c>
      <c r="BS55">
        <v>1</v>
      </c>
      <c r="BT55">
        <v>1</v>
      </c>
      <c r="BU55">
        <v>1</v>
      </c>
      <c r="BV55">
        <v>1</v>
      </c>
      <c r="BW55">
        <v>0</v>
      </c>
      <c r="BX55">
        <v>1</v>
      </c>
      <c r="BY55">
        <v>1</v>
      </c>
      <c r="BZ55">
        <v>0</v>
      </c>
      <c r="CA55">
        <v>1</v>
      </c>
      <c r="CB55">
        <v>1</v>
      </c>
      <c r="CC55">
        <v>1</v>
      </c>
      <c r="CD55">
        <v>1</v>
      </c>
      <c r="CE55">
        <v>0</v>
      </c>
      <c r="CF55">
        <v>0</v>
      </c>
      <c r="CG55">
        <v>0</v>
      </c>
      <c r="CH55">
        <v>0</v>
      </c>
      <c r="CI55">
        <v>0</v>
      </c>
      <c r="CJ55">
        <v>0</v>
      </c>
      <c r="CK55">
        <v>0</v>
      </c>
      <c r="CL55">
        <v>0</v>
      </c>
      <c r="CM55">
        <v>0</v>
      </c>
      <c r="CN55">
        <v>0</v>
      </c>
      <c r="CO55">
        <v>0</v>
      </c>
      <c r="CP55" t="s">
        <v>1097</v>
      </c>
    </row>
    <row r="56" spans="1:94" x14ac:dyDescent="0.25">
      <c r="A56" s="8">
        <v>54</v>
      </c>
      <c r="B56" s="8" t="s">
        <v>992</v>
      </c>
      <c r="C56" t="s">
        <v>993</v>
      </c>
      <c r="D56" t="s">
        <v>1098</v>
      </c>
      <c r="E56" s="2">
        <v>54</v>
      </c>
      <c r="F56">
        <v>80</v>
      </c>
      <c r="G56">
        <v>1</v>
      </c>
      <c r="H56">
        <v>1</v>
      </c>
      <c r="I56">
        <v>1</v>
      </c>
      <c r="J56">
        <v>1</v>
      </c>
      <c r="K56">
        <v>1</v>
      </c>
      <c r="L56" s="2">
        <v>1</v>
      </c>
      <c r="M56">
        <v>0</v>
      </c>
      <c r="N56">
        <v>99</v>
      </c>
      <c r="O56">
        <v>0</v>
      </c>
      <c r="P56">
        <v>0</v>
      </c>
      <c r="Q56">
        <v>0</v>
      </c>
      <c r="R56">
        <v>99</v>
      </c>
      <c r="S56">
        <v>1</v>
      </c>
      <c r="T56">
        <v>1</v>
      </c>
      <c r="U56">
        <v>99</v>
      </c>
      <c r="V56">
        <v>1</v>
      </c>
      <c r="W56">
        <v>1</v>
      </c>
      <c r="X56">
        <v>1</v>
      </c>
      <c r="Y56">
        <v>1</v>
      </c>
      <c r="Z56">
        <v>1</v>
      </c>
      <c r="AA56">
        <v>1</v>
      </c>
      <c r="AB56">
        <v>99</v>
      </c>
      <c r="AC56">
        <v>0</v>
      </c>
      <c r="AD56" s="2">
        <v>1</v>
      </c>
      <c r="AE56">
        <v>1</v>
      </c>
      <c r="AF56">
        <v>0</v>
      </c>
      <c r="AG56">
        <v>0</v>
      </c>
      <c r="AH56">
        <v>0</v>
      </c>
      <c r="AI56">
        <v>1</v>
      </c>
      <c r="AJ56">
        <v>1</v>
      </c>
      <c r="AK56">
        <v>99</v>
      </c>
      <c r="AL56">
        <v>0</v>
      </c>
      <c r="AM56">
        <v>0</v>
      </c>
      <c r="AN56">
        <v>0</v>
      </c>
      <c r="AO56">
        <v>0</v>
      </c>
      <c r="AP56">
        <v>0</v>
      </c>
      <c r="AQ56">
        <v>0</v>
      </c>
      <c r="AR56">
        <v>0</v>
      </c>
      <c r="AS56">
        <v>0</v>
      </c>
      <c r="AT56">
        <v>0</v>
      </c>
      <c r="AU56">
        <v>1</v>
      </c>
      <c r="AV56">
        <v>99</v>
      </c>
      <c r="AW56" s="25">
        <v>0</v>
      </c>
      <c r="AX56" s="25">
        <v>1</v>
      </c>
      <c r="AY56" s="25">
        <v>99</v>
      </c>
      <c r="AZ56">
        <v>99</v>
      </c>
      <c r="BA56">
        <v>99</v>
      </c>
      <c r="BB56">
        <v>99</v>
      </c>
      <c r="BC56" s="25">
        <v>0</v>
      </c>
      <c r="BD56">
        <v>1</v>
      </c>
      <c r="BE56" s="25">
        <v>0</v>
      </c>
      <c r="BF56">
        <v>0</v>
      </c>
      <c r="BG56">
        <v>0</v>
      </c>
      <c r="BH56">
        <v>1</v>
      </c>
      <c r="BI56">
        <v>0</v>
      </c>
      <c r="BJ56">
        <v>99</v>
      </c>
      <c r="BK56">
        <v>99</v>
      </c>
      <c r="BL56">
        <v>99</v>
      </c>
      <c r="BM56">
        <v>99</v>
      </c>
      <c r="BN56">
        <v>1</v>
      </c>
      <c r="BO56">
        <v>99</v>
      </c>
      <c r="BP56">
        <v>1</v>
      </c>
      <c r="BQ56">
        <v>0</v>
      </c>
      <c r="BR56">
        <v>0</v>
      </c>
      <c r="BS56">
        <v>1</v>
      </c>
      <c r="BT56">
        <v>0</v>
      </c>
      <c r="BU56">
        <v>0</v>
      </c>
      <c r="BV56">
        <v>0</v>
      </c>
      <c r="BW56">
        <v>0</v>
      </c>
      <c r="BX56">
        <v>0</v>
      </c>
      <c r="BY56">
        <v>0</v>
      </c>
      <c r="BZ56">
        <v>0</v>
      </c>
      <c r="CA56">
        <v>1</v>
      </c>
      <c r="CB56">
        <v>1</v>
      </c>
      <c r="CC56">
        <v>1</v>
      </c>
      <c r="CD56">
        <v>1</v>
      </c>
      <c r="CE56">
        <v>0</v>
      </c>
      <c r="CF56">
        <v>0</v>
      </c>
      <c r="CG56">
        <v>0</v>
      </c>
      <c r="CH56">
        <v>0</v>
      </c>
      <c r="CI56">
        <v>0</v>
      </c>
      <c r="CJ56">
        <v>0</v>
      </c>
      <c r="CK56">
        <v>0</v>
      </c>
      <c r="CL56">
        <v>0</v>
      </c>
      <c r="CM56">
        <v>1</v>
      </c>
      <c r="CN56">
        <v>0</v>
      </c>
      <c r="CO56">
        <v>1</v>
      </c>
      <c r="CP56" t="s">
        <v>1099</v>
      </c>
    </row>
    <row r="57" spans="1:94" x14ac:dyDescent="0.25">
      <c r="A57" s="8">
        <v>55</v>
      </c>
      <c r="B57" s="8" t="s">
        <v>992</v>
      </c>
      <c r="C57" t="s">
        <v>993</v>
      </c>
      <c r="D57" t="s">
        <v>1100</v>
      </c>
      <c r="E57" s="2">
        <v>55</v>
      </c>
      <c r="F57">
        <v>123</v>
      </c>
      <c r="G57">
        <v>1</v>
      </c>
      <c r="H57">
        <v>1</v>
      </c>
      <c r="I57">
        <v>1</v>
      </c>
      <c r="J57">
        <v>1</v>
      </c>
      <c r="K57">
        <v>1</v>
      </c>
      <c r="L57" s="2">
        <v>1</v>
      </c>
      <c r="M57">
        <v>1</v>
      </c>
      <c r="N57">
        <v>1</v>
      </c>
      <c r="O57">
        <v>1</v>
      </c>
      <c r="P57">
        <v>1</v>
      </c>
      <c r="Q57">
        <v>1</v>
      </c>
      <c r="R57">
        <v>99</v>
      </c>
      <c r="S57">
        <v>1</v>
      </c>
      <c r="T57">
        <v>0</v>
      </c>
      <c r="U57">
        <v>99</v>
      </c>
      <c r="V57">
        <v>1</v>
      </c>
      <c r="W57">
        <v>1</v>
      </c>
      <c r="X57">
        <v>1</v>
      </c>
      <c r="Y57">
        <v>1</v>
      </c>
      <c r="Z57">
        <v>1</v>
      </c>
      <c r="AA57">
        <v>1</v>
      </c>
      <c r="AB57">
        <v>1</v>
      </c>
      <c r="AC57">
        <v>1</v>
      </c>
      <c r="AD57" s="2">
        <v>1</v>
      </c>
      <c r="AE57">
        <v>1</v>
      </c>
      <c r="AF57">
        <v>1</v>
      </c>
      <c r="AG57">
        <v>1</v>
      </c>
      <c r="AH57">
        <v>1</v>
      </c>
      <c r="AI57">
        <v>1</v>
      </c>
      <c r="AJ57">
        <v>1</v>
      </c>
      <c r="AK57">
        <v>99</v>
      </c>
      <c r="AL57">
        <v>1</v>
      </c>
      <c r="AM57">
        <v>1</v>
      </c>
      <c r="AN57">
        <v>1</v>
      </c>
      <c r="AO57">
        <v>1</v>
      </c>
      <c r="AP57">
        <v>0</v>
      </c>
      <c r="AQ57">
        <v>1</v>
      </c>
      <c r="AR57">
        <v>1</v>
      </c>
      <c r="AS57">
        <v>1</v>
      </c>
      <c r="AT57">
        <v>1</v>
      </c>
      <c r="AU57">
        <v>1</v>
      </c>
      <c r="AV57">
        <v>99</v>
      </c>
      <c r="AW57" s="25">
        <v>1</v>
      </c>
      <c r="AX57" s="25">
        <v>1</v>
      </c>
      <c r="AY57" s="25">
        <v>99</v>
      </c>
      <c r="AZ57">
        <v>99</v>
      </c>
      <c r="BA57">
        <v>99</v>
      </c>
      <c r="BB57">
        <v>99</v>
      </c>
      <c r="BC57" s="25">
        <v>1</v>
      </c>
      <c r="BD57">
        <v>1</v>
      </c>
      <c r="BE57" s="25">
        <v>1</v>
      </c>
      <c r="BF57">
        <v>1</v>
      </c>
      <c r="BG57">
        <v>1</v>
      </c>
      <c r="BH57">
        <v>0</v>
      </c>
      <c r="BI57">
        <v>1</v>
      </c>
      <c r="BJ57">
        <v>1</v>
      </c>
      <c r="BK57">
        <v>1</v>
      </c>
      <c r="BL57">
        <v>1</v>
      </c>
      <c r="BM57">
        <v>99</v>
      </c>
      <c r="BN57">
        <v>1</v>
      </c>
      <c r="BO57">
        <v>99</v>
      </c>
      <c r="BP57">
        <v>1</v>
      </c>
      <c r="BQ57">
        <v>0</v>
      </c>
      <c r="BR57">
        <v>0</v>
      </c>
      <c r="BS57">
        <v>0</v>
      </c>
      <c r="BT57">
        <v>1</v>
      </c>
      <c r="BU57">
        <v>1</v>
      </c>
      <c r="BV57">
        <v>1</v>
      </c>
      <c r="BW57">
        <v>0</v>
      </c>
      <c r="BX57">
        <v>0</v>
      </c>
      <c r="BY57" t="s">
        <v>230</v>
      </c>
      <c r="BZ57">
        <v>0</v>
      </c>
      <c r="CA57">
        <v>1</v>
      </c>
      <c r="CB57">
        <v>1</v>
      </c>
      <c r="CC57">
        <v>0</v>
      </c>
      <c r="CD57">
        <v>1</v>
      </c>
      <c r="CE57">
        <v>1</v>
      </c>
      <c r="CF57">
        <v>0</v>
      </c>
      <c r="CG57">
        <v>1</v>
      </c>
      <c r="CH57">
        <v>0</v>
      </c>
      <c r="CI57">
        <v>0</v>
      </c>
      <c r="CJ57">
        <v>0</v>
      </c>
      <c r="CK57">
        <v>0</v>
      </c>
      <c r="CL57">
        <v>0</v>
      </c>
      <c r="CM57">
        <v>0</v>
      </c>
      <c r="CN57">
        <v>1</v>
      </c>
      <c r="CO57">
        <v>1</v>
      </c>
      <c r="CP57" t="s">
        <v>1101</v>
      </c>
    </row>
    <row r="58" spans="1:94" x14ac:dyDescent="0.25">
      <c r="A58" s="8">
        <v>56</v>
      </c>
      <c r="B58" s="8" t="s">
        <v>992</v>
      </c>
      <c r="C58" t="s">
        <v>993</v>
      </c>
      <c r="D58" t="s">
        <v>1102</v>
      </c>
      <c r="E58" s="2">
        <v>56</v>
      </c>
      <c r="F58">
        <v>250</v>
      </c>
      <c r="G58">
        <v>1</v>
      </c>
      <c r="H58">
        <v>1</v>
      </c>
      <c r="I58">
        <v>1</v>
      </c>
      <c r="J58">
        <v>1</v>
      </c>
      <c r="K58">
        <v>1</v>
      </c>
      <c r="L58" s="2">
        <v>1</v>
      </c>
      <c r="M58">
        <v>1</v>
      </c>
      <c r="N58">
        <v>99</v>
      </c>
      <c r="O58">
        <v>1</v>
      </c>
      <c r="P58">
        <v>1</v>
      </c>
      <c r="Q58">
        <v>1</v>
      </c>
      <c r="R58">
        <v>99</v>
      </c>
      <c r="S58">
        <v>1</v>
      </c>
      <c r="T58">
        <v>0</v>
      </c>
      <c r="U58">
        <v>99</v>
      </c>
      <c r="V58">
        <v>1</v>
      </c>
      <c r="W58">
        <v>1</v>
      </c>
      <c r="X58">
        <v>1</v>
      </c>
      <c r="Y58">
        <v>1</v>
      </c>
      <c r="Z58">
        <v>1</v>
      </c>
      <c r="AA58">
        <v>1</v>
      </c>
      <c r="AB58">
        <v>1</v>
      </c>
      <c r="AC58">
        <v>1</v>
      </c>
      <c r="AD58" s="2">
        <v>1</v>
      </c>
      <c r="AE58">
        <v>1</v>
      </c>
      <c r="AF58">
        <v>1</v>
      </c>
      <c r="AG58">
        <v>1</v>
      </c>
      <c r="AH58">
        <v>1</v>
      </c>
      <c r="AI58">
        <v>1</v>
      </c>
      <c r="AJ58">
        <v>1</v>
      </c>
      <c r="AK58">
        <v>1</v>
      </c>
      <c r="AL58">
        <v>1</v>
      </c>
      <c r="AM58">
        <v>1</v>
      </c>
      <c r="AN58">
        <v>1</v>
      </c>
      <c r="AO58">
        <v>1</v>
      </c>
      <c r="AP58">
        <v>1</v>
      </c>
      <c r="AQ58">
        <v>1</v>
      </c>
      <c r="AR58">
        <v>1</v>
      </c>
      <c r="AS58">
        <v>1</v>
      </c>
      <c r="AT58">
        <v>1</v>
      </c>
      <c r="AU58">
        <v>1</v>
      </c>
      <c r="AV58">
        <v>1</v>
      </c>
      <c r="AW58" s="25">
        <v>1</v>
      </c>
      <c r="AX58" s="25">
        <v>1</v>
      </c>
      <c r="AY58" s="25">
        <v>99</v>
      </c>
      <c r="AZ58">
        <v>99</v>
      </c>
      <c r="BA58">
        <v>99</v>
      </c>
      <c r="BB58">
        <v>99</v>
      </c>
      <c r="BC58" s="25">
        <v>1</v>
      </c>
      <c r="BD58">
        <v>1</v>
      </c>
      <c r="BE58" s="25">
        <v>1</v>
      </c>
      <c r="BF58">
        <v>1</v>
      </c>
      <c r="BG58">
        <v>1</v>
      </c>
      <c r="BH58">
        <v>1</v>
      </c>
      <c r="BI58">
        <v>1</v>
      </c>
      <c r="BJ58">
        <v>1</v>
      </c>
      <c r="BK58">
        <v>1</v>
      </c>
      <c r="BL58">
        <v>1</v>
      </c>
      <c r="BM58">
        <v>99</v>
      </c>
      <c r="BN58">
        <v>1</v>
      </c>
      <c r="BO58">
        <v>99</v>
      </c>
      <c r="BP58">
        <v>1</v>
      </c>
      <c r="BQ58">
        <v>1</v>
      </c>
      <c r="BR58">
        <v>1</v>
      </c>
      <c r="BS58">
        <v>1</v>
      </c>
      <c r="BT58">
        <v>1</v>
      </c>
      <c r="BU58">
        <v>1</v>
      </c>
      <c r="BV58">
        <v>1</v>
      </c>
      <c r="BW58">
        <v>1</v>
      </c>
      <c r="BX58">
        <v>1</v>
      </c>
      <c r="BY58" t="s">
        <v>230</v>
      </c>
      <c r="BZ58">
        <v>0</v>
      </c>
      <c r="CA58">
        <v>1</v>
      </c>
      <c r="CB58">
        <v>1</v>
      </c>
      <c r="CC58">
        <v>1</v>
      </c>
      <c r="CD58">
        <v>1</v>
      </c>
      <c r="CE58">
        <v>1</v>
      </c>
      <c r="CF58">
        <v>1</v>
      </c>
      <c r="CG58">
        <v>0</v>
      </c>
      <c r="CH58">
        <v>0</v>
      </c>
      <c r="CI58">
        <v>1</v>
      </c>
      <c r="CJ58">
        <v>0</v>
      </c>
      <c r="CK58">
        <v>0</v>
      </c>
      <c r="CL58">
        <v>0</v>
      </c>
      <c r="CM58">
        <v>0</v>
      </c>
      <c r="CN58">
        <v>1</v>
      </c>
      <c r="CO58">
        <v>1</v>
      </c>
      <c r="CP58" t="s">
        <v>1103</v>
      </c>
    </row>
    <row r="59" spans="1:94" x14ac:dyDescent="0.25">
      <c r="A59" s="8">
        <v>57</v>
      </c>
      <c r="B59" s="8" t="s">
        <v>992</v>
      </c>
      <c r="C59" t="s">
        <v>993</v>
      </c>
      <c r="D59" t="s">
        <v>1104</v>
      </c>
      <c r="E59" s="2">
        <v>57</v>
      </c>
      <c r="F59">
        <v>1138</v>
      </c>
      <c r="G59">
        <v>1</v>
      </c>
      <c r="H59">
        <v>1</v>
      </c>
      <c r="I59">
        <v>1</v>
      </c>
      <c r="J59">
        <v>1</v>
      </c>
      <c r="K59">
        <v>1</v>
      </c>
      <c r="L59" s="2">
        <v>1</v>
      </c>
      <c r="M59">
        <v>1</v>
      </c>
      <c r="N59">
        <v>1</v>
      </c>
      <c r="O59">
        <v>1</v>
      </c>
      <c r="P59">
        <v>1</v>
      </c>
      <c r="Q59">
        <v>1</v>
      </c>
      <c r="R59">
        <v>99</v>
      </c>
      <c r="S59">
        <v>1</v>
      </c>
      <c r="T59">
        <v>1</v>
      </c>
      <c r="U59">
        <v>1</v>
      </c>
      <c r="V59">
        <v>1</v>
      </c>
      <c r="W59">
        <v>1</v>
      </c>
      <c r="X59">
        <v>1</v>
      </c>
      <c r="Y59">
        <v>1</v>
      </c>
      <c r="Z59">
        <v>1</v>
      </c>
      <c r="AA59">
        <v>1</v>
      </c>
      <c r="AB59">
        <v>1</v>
      </c>
      <c r="AC59">
        <v>1</v>
      </c>
      <c r="AD59" s="2">
        <v>1</v>
      </c>
      <c r="AE59">
        <v>1</v>
      </c>
      <c r="AF59">
        <v>1</v>
      </c>
      <c r="AG59">
        <v>1</v>
      </c>
      <c r="AH59">
        <v>1</v>
      </c>
      <c r="AI59">
        <v>1</v>
      </c>
      <c r="AJ59">
        <v>1</v>
      </c>
      <c r="AK59">
        <v>1</v>
      </c>
      <c r="AL59">
        <v>1</v>
      </c>
      <c r="AM59">
        <v>1</v>
      </c>
      <c r="AN59">
        <v>1</v>
      </c>
      <c r="AO59">
        <v>1</v>
      </c>
      <c r="AP59">
        <v>1</v>
      </c>
      <c r="AQ59">
        <v>1</v>
      </c>
      <c r="AR59">
        <v>1</v>
      </c>
      <c r="AS59">
        <v>1</v>
      </c>
      <c r="AT59">
        <v>1</v>
      </c>
      <c r="AU59">
        <v>1</v>
      </c>
      <c r="AV59">
        <v>1</v>
      </c>
      <c r="AW59" s="25">
        <v>1</v>
      </c>
      <c r="AX59" s="25">
        <v>1</v>
      </c>
      <c r="AY59" s="25">
        <v>99</v>
      </c>
      <c r="AZ59">
        <v>99</v>
      </c>
      <c r="BA59">
        <v>99</v>
      </c>
      <c r="BB59">
        <v>99</v>
      </c>
      <c r="BC59" s="25">
        <v>1</v>
      </c>
      <c r="BD59">
        <v>1</v>
      </c>
      <c r="BE59" s="25">
        <v>1</v>
      </c>
      <c r="BF59">
        <v>1</v>
      </c>
      <c r="BG59">
        <v>1</v>
      </c>
      <c r="BH59">
        <v>1</v>
      </c>
      <c r="BI59">
        <v>1</v>
      </c>
      <c r="BJ59">
        <v>1</v>
      </c>
      <c r="BK59">
        <v>1</v>
      </c>
      <c r="BL59">
        <v>1</v>
      </c>
      <c r="BM59">
        <v>99</v>
      </c>
      <c r="BN59">
        <v>1</v>
      </c>
      <c r="BO59">
        <v>99</v>
      </c>
      <c r="BP59">
        <v>1</v>
      </c>
      <c r="BQ59">
        <v>1</v>
      </c>
      <c r="BR59">
        <v>1</v>
      </c>
      <c r="BS59">
        <v>1</v>
      </c>
      <c r="BT59">
        <v>1</v>
      </c>
      <c r="BU59">
        <v>1</v>
      </c>
      <c r="BV59">
        <v>1</v>
      </c>
      <c r="BW59">
        <v>1</v>
      </c>
      <c r="BX59">
        <v>1</v>
      </c>
      <c r="BY59">
        <v>1</v>
      </c>
      <c r="BZ59">
        <v>1</v>
      </c>
      <c r="CA59">
        <v>1</v>
      </c>
      <c r="CB59">
        <v>1</v>
      </c>
      <c r="CC59">
        <v>1</v>
      </c>
      <c r="CD59">
        <v>1</v>
      </c>
      <c r="CE59">
        <v>0</v>
      </c>
      <c r="CF59">
        <v>1</v>
      </c>
      <c r="CG59">
        <v>0</v>
      </c>
      <c r="CH59">
        <v>0</v>
      </c>
      <c r="CI59">
        <v>1</v>
      </c>
      <c r="CJ59">
        <v>1</v>
      </c>
      <c r="CK59">
        <v>1</v>
      </c>
      <c r="CL59">
        <v>0</v>
      </c>
      <c r="CM59">
        <v>1</v>
      </c>
      <c r="CN59">
        <v>1</v>
      </c>
      <c r="CO59">
        <v>1</v>
      </c>
      <c r="CP59" t="s">
        <v>1105</v>
      </c>
    </row>
    <row r="60" spans="1:94" x14ac:dyDescent="0.25">
      <c r="A60" s="8">
        <v>58</v>
      </c>
      <c r="B60" s="8" t="s">
        <v>755</v>
      </c>
      <c r="C60" t="s">
        <v>756</v>
      </c>
      <c r="D60" t="s">
        <v>757</v>
      </c>
      <c r="E60" s="2">
        <v>58</v>
      </c>
      <c r="F60">
        <v>219</v>
      </c>
      <c r="G60">
        <v>1</v>
      </c>
      <c r="H60">
        <v>1</v>
      </c>
      <c r="I60">
        <v>1</v>
      </c>
      <c r="J60">
        <v>1</v>
      </c>
      <c r="K60">
        <v>1</v>
      </c>
      <c r="L60" s="2">
        <v>99</v>
      </c>
      <c r="M60">
        <v>0</v>
      </c>
      <c r="N60">
        <v>99</v>
      </c>
      <c r="O60">
        <v>99</v>
      </c>
      <c r="P60">
        <v>0</v>
      </c>
      <c r="Q60">
        <v>99</v>
      </c>
      <c r="R60">
        <v>99</v>
      </c>
      <c r="S60">
        <v>1</v>
      </c>
      <c r="T60">
        <v>0</v>
      </c>
      <c r="U60">
        <v>99</v>
      </c>
      <c r="V60">
        <v>1</v>
      </c>
      <c r="W60">
        <v>1</v>
      </c>
      <c r="X60">
        <v>1</v>
      </c>
      <c r="Y60">
        <v>1</v>
      </c>
      <c r="Z60">
        <v>1</v>
      </c>
      <c r="AA60">
        <v>1</v>
      </c>
      <c r="AB60">
        <v>1</v>
      </c>
      <c r="AC60">
        <v>1</v>
      </c>
      <c r="AD60" s="2">
        <v>1</v>
      </c>
      <c r="AE60">
        <v>99</v>
      </c>
      <c r="AF60">
        <v>1</v>
      </c>
      <c r="AG60">
        <v>1</v>
      </c>
      <c r="AH60">
        <v>0</v>
      </c>
      <c r="AI60">
        <v>1</v>
      </c>
      <c r="AJ60">
        <v>99</v>
      </c>
      <c r="AK60">
        <v>1</v>
      </c>
      <c r="AL60">
        <v>1</v>
      </c>
      <c r="AM60">
        <v>1</v>
      </c>
      <c r="AN60">
        <v>1</v>
      </c>
      <c r="AO60">
        <v>99</v>
      </c>
      <c r="AP60">
        <v>0</v>
      </c>
      <c r="AQ60">
        <v>1</v>
      </c>
      <c r="AR60">
        <v>0</v>
      </c>
      <c r="AS60">
        <v>0</v>
      </c>
      <c r="AT60">
        <v>0</v>
      </c>
      <c r="AU60">
        <v>1</v>
      </c>
      <c r="AV60">
        <v>99</v>
      </c>
      <c r="AW60" s="25">
        <v>1</v>
      </c>
      <c r="AX60" s="25">
        <v>99</v>
      </c>
      <c r="AY60" s="25">
        <v>99</v>
      </c>
      <c r="AZ60">
        <v>99</v>
      </c>
      <c r="BA60">
        <v>99</v>
      </c>
      <c r="BB60">
        <v>99</v>
      </c>
      <c r="BC60" s="25">
        <v>0</v>
      </c>
      <c r="BD60">
        <v>1</v>
      </c>
      <c r="BE60" s="25">
        <v>1</v>
      </c>
      <c r="BF60">
        <v>1</v>
      </c>
      <c r="BG60">
        <v>0</v>
      </c>
      <c r="BH60">
        <v>1</v>
      </c>
      <c r="BI60">
        <v>0</v>
      </c>
      <c r="BJ60">
        <v>99</v>
      </c>
      <c r="BK60">
        <v>99</v>
      </c>
      <c r="BL60">
        <v>99</v>
      </c>
      <c r="BM60">
        <v>99</v>
      </c>
      <c r="BN60">
        <v>99</v>
      </c>
      <c r="BO60">
        <v>99</v>
      </c>
      <c r="BP60">
        <v>1</v>
      </c>
      <c r="BQ60">
        <v>0</v>
      </c>
      <c r="BR60">
        <v>1</v>
      </c>
      <c r="BS60">
        <v>1</v>
      </c>
      <c r="BT60">
        <v>1</v>
      </c>
      <c r="BU60">
        <v>1</v>
      </c>
      <c r="BV60">
        <v>1</v>
      </c>
      <c r="BW60">
        <v>0</v>
      </c>
      <c r="BX60">
        <v>1</v>
      </c>
      <c r="BY60">
        <v>0</v>
      </c>
      <c r="BZ60">
        <v>0</v>
      </c>
      <c r="CA60">
        <v>1</v>
      </c>
      <c r="CB60">
        <v>1</v>
      </c>
      <c r="CC60">
        <v>1</v>
      </c>
      <c r="CD60">
        <v>1</v>
      </c>
      <c r="CE60">
        <v>0</v>
      </c>
      <c r="CF60">
        <v>0</v>
      </c>
      <c r="CG60">
        <v>0</v>
      </c>
      <c r="CH60">
        <v>0</v>
      </c>
      <c r="CI60">
        <v>0</v>
      </c>
      <c r="CJ60">
        <v>0</v>
      </c>
      <c r="CK60">
        <v>0</v>
      </c>
      <c r="CL60">
        <v>0</v>
      </c>
      <c r="CM60">
        <v>1</v>
      </c>
      <c r="CN60">
        <v>0</v>
      </c>
      <c r="CO60">
        <v>0</v>
      </c>
      <c r="CP60" t="s">
        <v>248</v>
      </c>
    </row>
    <row r="61" spans="1:94" x14ac:dyDescent="0.25">
      <c r="A61" s="8">
        <v>59</v>
      </c>
      <c r="B61" s="8" t="s">
        <v>755</v>
      </c>
      <c r="C61" t="s">
        <v>756</v>
      </c>
      <c r="D61" t="s">
        <v>758</v>
      </c>
      <c r="E61" s="2">
        <v>59</v>
      </c>
      <c r="F61">
        <v>240</v>
      </c>
      <c r="G61">
        <v>1</v>
      </c>
      <c r="H61">
        <v>1</v>
      </c>
      <c r="I61">
        <v>1</v>
      </c>
      <c r="J61">
        <v>1</v>
      </c>
      <c r="K61">
        <v>1</v>
      </c>
      <c r="L61" s="2">
        <v>99</v>
      </c>
      <c r="M61">
        <v>1</v>
      </c>
      <c r="N61">
        <v>1</v>
      </c>
      <c r="O61">
        <v>99</v>
      </c>
      <c r="P61">
        <v>1</v>
      </c>
      <c r="Q61">
        <v>99</v>
      </c>
      <c r="R61">
        <v>99</v>
      </c>
      <c r="S61">
        <v>1</v>
      </c>
      <c r="T61">
        <v>0</v>
      </c>
      <c r="U61">
        <v>99</v>
      </c>
      <c r="V61">
        <v>1</v>
      </c>
      <c r="W61">
        <v>1</v>
      </c>
      <c r="X61">
        <v>1</v>
      </c>
      <c r="Y61">
        <v>1</v>
      </c>
      <c r="Z61">
        <v>1</v>
      </c>
      <c r="AA61">
        <v>1</v>
      </c>
      <c r="AB61">
        <v>1</v>
      </c>
      <c r="AC61">
        <v>1</v>
      </c>
      <c r="AD61" s="2">
        <v>1</v>
      </c>
      <c r="AE61">
        <v>99</v>
      </c>
      <c r="AF61">
        <v>1</v>
      </c>
      <c r="AG61">
        <v>1</v>
      </c>
      <c r="AH61">
        <v>1</v>
      </c>
      <c r="AI61">
        <v>1</v>
      </c>
      <c r="AJ61">
        <v>99</v>
      </c>
      <c r="AK61">
        <v>1</v>
      </c>
      <c r="AL61">
        <v>1</v>
      </c>
      <c r="AM61">
        <v>1</v>
      </c>
      <c r="AN61">
        <v>1</v>
      </c>
      <c r="AO61">
        <v>99</v>
      </c>
      <c r="AP61">
        <v>1</v>
      </c>
      <c r="AQ61">
        <v>1</v>
      </c>
      <c r="AR61">
        <v>1</v>
      </c>
      <c r="AS61">
        <v>1</v>
      </c>
      <c r="AT61">
        <v>0</v>
      </c>
      <c r="AU61">
        <v>1</v>
      </c>
      <c r="AV61">
        <v>99</v>
      </c>
      <c r="AW61" s="25">
        <v>1</v>
      </c>
      <c r="AX61" s="25">
        <v>99</v>
      </c>
      <c r="AY61" s="25">
        <v>99</v>
      </c>
      <c r="AZ61">
        <v>99</v>
      </c>
      <c r="BA61">
        <v>99</v>
      </c>
      <c r="BB61">
        <v>99</v>
      </c>
      <c r="BC61" s="25">
        <v>0</v>
      </c>
      <c r="BD61">
        <v>1</v>
      </c>
      <c r="BE61" s="25">
        <v>1</v>
      </c>
      <c r="BF61">
        <v>1</v>
      </c>
      <c r="BG61">
        <v>1</v>
      </c>
      <c r="BH61">
        <v>1</v>
      </c>
      <c r="BI61">
        <v>1</v>
      </c>
      <c r="BJ61">
        <v>1</v>
      </c>
      <c r="BK61">
        <v>1</v>
      </c>
      <c r="BL61">
        <v>99</v>
      </c>
      <c r="BM61">
        <v>99</v>
      </c>
      <c r="BN61">
        <v>99</v>
      </c>
      <c r="BO61">
        <v>99</v>
      </c>
      <c r="BP61">
        <v>1</v>
      </c>
      <c r="BQ61">
        <v>1</v>
      </c>
      <c r="BR61">
        <v>1</v>
      </c>
      <c r="BS61">
        <v>1</v>
      </c>
      <c r="BT61">
        <v>1</v>
      </c>
      <c r="BU61">
        <v>1</v>
      </c>
      <c r="BV61">
        <v>1</v>
      </c>
      <c r="BW61">
        <v>1</v>
      </c>
      <c r="BX61">
        <v>1</v>
      </c>
      <c r="BY61">
        <v>1</v>
      </c>
      <c r="BZ61">
        <v>1</v>
      </c>
      <c r="CA61">
        <v>1</v>
      </c>
      <c r="CB61">
        <v>1</v>
      </c>
      <c r="CC61">
        <v>1</v>
      </c>
      <c r="CD61">
        <v>1</v>
      </c>
      <c r="CE61">
        <v>1</v>
      </c>
      <c r="CF61">
        <v>0</v>
      </c>
      <c r="CG61">
        <v>1</v>
      </c>
      <c r="CH61">
        <v>0</v>
      </c>
      <c r="CI61">
        <v>1</v>
      </c>
      <c r="CJ61">
        <v>1</v>
      </c>
      <c r="CK61">
        <v>1</v>
      </c>
      <c r="CL61">
        <v>0</v>
      </c>
      <c r="CM61">
        <v>1</v>
      </c>
      <c r="CN61">
        <v>1</v>
      </c>
      <c r="CO61">
        <v>1</v>
      </c>
      <c r="CP61" t="s">
        <v>759</v>
      </c>
    </row>
    <row r="62" spans="1:94" x14ac:dyDescent="0.25">
      <c r="A62" s="8">
        <v>60</v>
      </c>
      <c r="B62" s="8" t="s">
        <v>755</v>
      </c>
      <c r="C62" t="s">
        <v>756</v>
      </c>
      <c r="D62" t="s">
        <v>760</v>
      </c>
      <c r="E62" s="2">
        <v>60</v>
      </c>
      <c r="F62">
        <v>150</v>
      </c>
      <c r="G62">
        <v>1</v>
      </c>
      <c r="H62">
        <v>1</v>
      </c>
      <c r="I62">
        <v>1</v>
      </c>
      <c r="J62">
        <v>1</v>
      </c>
      <c r="K62">
        <v>1</v>
      </c>
      <c r="L62" s="2">
        <v>99</v>
      </c>
      <c r="M62">
        <v>0</v>
      </c>
      <c r="N62">
        <v>99</v>
      </c>
      <c r="O62">
        <v>99</v>
      </c>
      <c r="P62">
        <v>0</v>
      </c>
      <c r="Q62">
        <v>99</v>
      </c>
      <c r="R62">
        <v>99</v>
      </c>
      <c r="S62">
        <v>0</v>
      </c>
      <c r="T62">
        <v>0</v>
      </c>
      <c r="U62">
        <v>99</v>
      </c>
      <c r="V62">
        <v>1</v>
      </c>
      <c r="W62">
        <v>1</v>
      </c>
      <c r="X62">
        <v>1</v>
      </c>
      <c r="Y62">
        <v>1</v>
      </c>
      <c r="Z62">
        <v>1</v>
      </c>
      <c r="AA62">
        <v>1</v>
      </c>
      <c r="AB62">
        <v>1</v>
      </c>
      <c r="AC62">
        <v>1</v>
      </c>
      <c r="AD62" s="2">
        <v>1</v>
      </c>
      <c r="AE62">
        <v>99</v>
      </c>
      <c r="AF62">
        <v>1</v>
      </c>
      <c r="AG62">
        <v>1</v>
      </c>
      <c r="AH62">
        <v>0</v>
      </c>
      <c r="AI62">
        <v>1</v>
      </c>
      <c r="AJ62">
        <v>99</v>
      </c>
      <c r="AK62">
        <v>99</v>
      </c>
      <c r="AL62">
        <v>0</v>
      </c>
      <c r="AM62">
        <v>1</v>
      </c>
      <c r="AN62">
        <v>1</v>
      </c>
      <c r="AO62">
        <v>99</v>
      </c>
      <c r="AP62">
        <v>1</v>
      </c>
      <c r="AQ62">
        <v>1</v>
      </c>
      <c r="AR62">
        <v>0</v>
      </c>
      <c r="AS62">
        <v>1</v>
      </c>
      <c r="AT62">
        <v>1</v>
      </c>
      <c r="AU62">
        <v>1</v>
      </c>
      <c r="AV62">
        <v>99</v>
      </c>
      <c r="AW62" s="25">
        <v>0</v>
      </c>
      <c r="AX62" s="25">
        <v>99</v>
      </c>
      <c r="AY62" s="25">
        <v>99</v>
      </c>
      <c r="AZ62">
        <v>99</v>
      </c>
      <c r="BA62">
        <v>99</v>
      </c>
      <c r="BB62">
        <v>99</v>
      </c>
      <c r="BC62" s="25">
        <v>1</v>
      </c>
      <c r="BD62">
        <v>1</v>
      </c>
      <c r="BE62" s="25">
        <v>1</v>
      </c>
      <c r="BF62">
        <v>1</v>
      </c>
      <c r="BG62">
        <v>0</v>
      </c>
      <c r="BH62">
        <v>1</v>
      </c>
      <c r="BI62">
        <v>0</v>
      </c>
      <c r="BJ62">
        <v>1</v>
      </c>
      <c r="BK62">
        <v>1</v>
      </c>
      <c r="BL62">
        <v>99</v>
      </c>
      <c r="BM62">
        <v>99</v>
      </c>
      <c r="BN62">
        <v>99</v>
      </c>
      <c r="BO62">
        <v>99</v>
      </c>
      <c r="BP62">
        <v>1</v>
      </c>
      <c r="BQ62">
        <v>1</v>
      </c>
      <c r="BR62">
        <v>1</v>
      </c>
      <c r="BS62">
        <v>1</v>
      </c>
      <c r="BT62">
        <v>1</v>
      </c>
      <c r="BU62">
        <v>1</v>
      </c>
      <c r="BV62">
        <v>1</v>
      </c>
      <c r="BW62">
        <v>0</v>
      </c>
      <c r="BX62">
        <v>1</v>
      </c>
      <c r="BY62">
        <v>0</v>
      </c>
      <c r="BZ62">
        <v>1</v>
      </c>
      <c r="CA62">
        <v>1</v>
      </c>
      <c r="CB62">
        <v>1</v>
      </c>
      <c r="CC62">
        <v>1</v>
      </c>
      <c r="CD62">
        <v>1</v>
      </c>
      <c r="CE62">
        <v>0</v>
      </c>
      <c r="CF62">
        <v>0</v>
      </c>
      <c r="CG62">
        <v>0</v>
      </c>
      <c r="CH62">
        <v>0</v>
      </c>
      <c r="CI62">
        <v>0</v>
      </c>
      <c r="CJ62">
        <v>0</v>
      </c>
      <c r="CK62">
        <v>0</v>
      </c>
      <c r="CL62">
        <v>0</v>
      </c>
      <c r="CM62">
        <v>1</v>
      </c>
      <c r="CN62">
        <v>0</v>
      </c>
      <c r="CO62">
        <v>1</v>
      </c>
      <c r="CP62" t="s">
        <v>761</v>
      </c>
    </row>
    <row r="63" spans="1:94" x14ac:dyDescent="0.25">
      <c r="A63" s="8">
        <v>61</v>
      </c>
      <c r="B63" s="8" t="s">
        <v>986</v>
      </c>
      <c r="C63" t="s">
        <v>987</v>
      </c>
      <c r="D63" t="s">
        <v>988</v>
      </c>
      <c r="E63" s="2">
        <v>61</v>
      </c>
      <c r="F63">
        <v>542</v>
      </c>
      <c r="G63">
        <v>1</v>
      </c>
      <c r="H63">
        <v>1</v>
      </c>
      <c r="I63">
        <v>1</v>
      </c>
      <c r="J63">
        <v>1</v>
      </c>
      <c r="K63">
        <v>1</v>
      </c>
      <c r="L63" s="2">
        <v>99</v>
      </c>
      <c r="M63">
        <v>1</v>
      </c>
      <c r="N63">
        <v>1</v>
      </c>
      <c r="O63">
        <v>99</v>
      </c>
      <c r="P63">
        <v>1</v>
      </c>
      <c r="Q63">
        <v>99</v>
      </c>
      <c r="R63">
        <v>99</v>
      </c>
      <c r="S63">
        <v>1</v>
      </c>
      <c r="T63">
        <v>0</v>
      </c>
      <c r="U63">
        <v>1</v>
      </c>
      <c r="V63">
        <v>1</v>
      </c>
      <c r="W63">
        <v>1</v>
      </c>
      <c r="X63">
        <v>1</v>
      </c>
      <c r="Y63">
        <v>1</v>
      </c>
      <c r="Z63">
        <v>1</v>
      </c>
      <c r="AA63">
        <v>1</v>
      </c>
      <c r="AB63">
        <v>1</v>
      </c>
      <c r="AC63">
        <v>1</v>
      </c>
      <c r="AD63" s="2">
        <v>1</v>
      </c>
      <c r="AE63">
        <v>99</v>
      </c>
      <c r="AF63">
        <v>1</v>
      </c>
      <c r="AG63">
        <v>1</v>
      </c>
      <c r="AH63">
        <v>1</v>
      </c>
      <c r="AI63">
        <v>1</v>
      </c>
      <c r="AJ63">
        <v>99</v>
      </c>
      <c r="AK63">
        <v>1</v>
      </c>
      <c r="AL63">
        <v>1</v>
      </c>
      <c r="AM63">
        <v>1</v>
      </c>
      <c r="AN63">
        <v>1</v>
      </c>
      <c r="AO63">
        <v>99</v>
      </c>
      <c r="AP63">
        <v>1</v>
      </c>
      <c r="AQ63">
        <v>1</v>
      </c>
      <c r="AR63">
        <v>1</v>
      </c>
      <c r="AS63">
        <v>1</v>
      </c>
      <c r="AT63">
        <v>1</v>
      </c>
      <c r="AU63">
        <v>0</v>
      </c>
      <c r="AV63">
        <v>1</v>
      </c>
      <c r="AW63" s="25">
        <v>1</v>
      </c>
      <c r="AX63" s="25">
        <v>99</v>
      </c>
      <c r="AY63" s="25">
        <v>1</v>
      </c>
      <c r="AZ63">
        <v>1</v>
      </c>
      <c r="BA63">
        <v>1</v>
      </c>
      <c r="BB63">
        <v>1</v>
      </c>
      <c r="BC63" s="25">
        <v>99</v>
      </c>
      <c r="BD63">
        <v>1</v>
      </c>
      <c r="BE63" s="25">
        <v>1</v>
      </c>
      <c r="BF63">
        <v>1</v>
      </c>
      <c r="BG63">
        <v>1</v>
      </c>
      <c r="BH63">
        <v>1</v>
      </c>
      <c r="BI63">
        <v>1</v>
      </c>
      <c r="BJ63">
        <v>1</v>
      </c>
      <c r="BK63">
        <v>1</v>
      </c>
      <c r="BL63">
        <v>1</v>
      </c>
      <c r="BM63">
        <v>99</v>
      </c>
      <c r="BN63">
        <v>1</v>
      </c>
      <c r="BO63">
        <v>1</v>
      </c>
      <c r="BP63">
        <v>1</v>
      </c>
      <c r="BQ63">
        <v>1</v>
      </c>
      <c r="BR63">
        <v>1</v>
      </c>
      <c r="BS63">
        <v>1</v>
      </c>
      <c r="BT63">
        <v>1</v>
      </c>
      <c r="BU63">
        <v>1</v>
      </c>
      <c r="BV63">
        <v>1</v>
      </c>
      <c r="BW63">
        <v>1</v>
      </c>
      <c r="BX63">
        <v>1</v>
      </c>
      <c r="BY63">
        <v>1</v>
      </c>
      <c r="BZ63">
        <v>1</v>
      </c>
      <c r="CA63">
        <v>1</v>
      </c>
      <c r="CB63">
        <v>1</v>
      </c>
      <c r="CC63">
        <v>1</v>
      </c>
      <c r="CD63">
        <v>1</v>
      </c>
      <c r="CE63">
        <v>1</v>
      </c>
      <c r="CF63">
        <v>1</v>
      </c>
      <c r="CG63">
        <v>1</v>
      </c>
      <c r="CH63">
        <v>0</v>
      </c>
      <c r="CI63">
        <v>1</v>
      </c>
      <c r="CJ63">
        <v>0</v>
      </c>
      <c r="CK63">
        <v>0</v>
      </c>
      <c r="CL63">
        <v>1</v>
      </c>
      <c r="CM63">
        <v>1</v>
      </c>
      <c r="CN63">
        <v>1</v>
      </c>
      <c r="CO63">
        <v>1</v>
      </c>
      <c r="CP63" t="s">
        <v>248</v>
      </c>
    </row>
    <row r="64" spans="1:94" x14ac:dyDescent="0.25">
      <c r="A64" s="8">
        <v>62</v>
      </c>
      <c r="B64" s="8" t="s">
        <v>986</v>
      </c>
      <c r="C64" t="s">
        <v>989</v>
      </c>
      <c r="D64" t="s">
        <v>990</v>
      </c>
      <c r="E64" s="2">
        <v>62</v>
      </c>
      <c r="F64">
        <v>500</v>
      </c>
      <c r="G64">
        <v>1</v>
      </c>
      <c r="H64">
        <v>1</v>
      </c>
      <c r="I64">
        <v>1</v>
      </c>
      <c r="J64">
        <v>1</v>
      </c>
      <c r="K64">
        <v>1</v>
      </c>
      <c r="L64" s="2">
        <v>99</v>
      </c>
      <c r="M64">
        <v>1</v>
      </c>
      <c r="N64">
        <v>99</v>
      </c>
      <c r="O64">
        <v>99</v>
      </c>
      <c r="P64">
        <v>1</v>
      </c>
      <c r="Q64">
        <v>99</v>
      </c>
      <c r="R64">
        <v>99</v>
      </c>
      <c r="S64">
        <v>1</v>
      </c>
      <c r="T64">
        <v>1</v>
      </c>
      <c r="U64">
        <v>99</v>
      </c>
      <c r="V64">
        <v>1</v>
      </c>
      <c r="W64">
        <v>1</v>
      </c>
      <c r="X64">
        <v>1</v>
      </c>
      <c r="Y64">
        <v>1</v>
      </c>
      <c r="Z64">
        <v>1</v>
      </c>
      <c r="AA64">
        <v>1</v>
      </c>
      <c r="AB64">
        <v>99</v>
      </c>
      <c r="AC64">
        <v>1</v>
      </c>
      <c r="AD64" s="2">
        <v>1</v>
      </c>
      <c r="AE64">
        <v>99</v>
      </c>
      <c r="AF64">
        <v>1</v>
      </c>
      <c r="AG64">
        <v>1</v>
      </c>
      <c r="AH64">
        <v>0</v>
      </c>
      <c r="AI64">
        <v>1</v>
      </c>
      <c r="AJ64">
        <v>99</v>
      </c>
      <c r="AK64">
        <v>99</v>
      </c>
      <c r="AL64">
        <v>1</v>
      </c>
      <c r="AM64">
        <v>1</v>
      </c>
      <c r="AN64">
        <v>1</v>
      </c>
      <c r="AO64">
        <v>99</v>
      </c>
      <c r="AP64">
        <v>1</v>
      </c>
      <c r="AQ64">
        <v>0</v>
      </c>
      <c r="AR64">
        <v>1</v>
      </c>
      <c r="AS64">
        <v>1</v>
      </c>
      <c r="AT64">
        <v>1</v>
      </c>
      <c r="AU64">
        <v>1</v>
      </c>
      <c r="AV64">
        <v>1</v>
      </c>
      <c r="AW64" s="25">
        <v>1</v>
      </c>
      <c r="AX64" s="25">
        <v>99</v>
      </c>
      <c r="AY64" s="25">
        <v>0</v>
      </c>
      <c r="AZ64">
        <v>1</v>
      </c>
      <c r="BA64">
        <v>1</v>
      </c>
      <c r="BB64">
        <v>1</v>
      </c>
      <c r="BC64" s="25">
        <v>99</v>
      </c>
      <c r="BD64">
        <v>1</v>
      </c>
      <c r="BE64" s="25">
        <v>1</v>
      </c>
      <c r="BF64">
        <v>0</v>
      </c>
      <c r="BG64">
        <v>0</v>
      </c>
      <c r="BH64">
        <v>1</v>
      </c>
      <c r="BI64">
        <v>0</v>
      </c>
      <c r="BJ64">
        <v>99</v>
      </c>
      <c r="BK64">
        <v>1</v>
      </c>
      <c r="BL64">
        <v>99</v>
      </c>
      <c r="BM64">
        <v>99</v>
      </c>
      <c r="BN64">
        <v>1</v>
      </c>
      <c r="BO64">
        <v>1</v>
      </c>
      <c r="BP64">
        <v>99</v>
      </c>
      <c r="BQ64">
        <v>0</v>
      </c>
      <c r="BR64">
        <v>1</v>
      </c>
      <c r="BS64">
        <v>0</v>
      </c>
      <c r="BT64">
        <v>1</v>
      </c>
      <c r="BU64">
        <v>1</v>
      </c>
      <c r="BV64">
        <v>1</v>
      </c>
      <c r="BW64">
        <v>1</v>
      </c>
      <c r="BX64">
        <v>1</v>
      </c>
      <c r="BY64">
        <v>1</v>
      </c>
      <c r="BZ64">
        <v>1</v>
      </c>
      <c r="CA64">
        <v>1</v>
      </c>
      <c r="CB64">
        <v>1</v>
      </c>
      <c r="CC64">
        <v>1</v>
      </c>
      <c r="CD64">
        <v>1</v>
      </c>
      <c r="CE64">
        <v>0</v>
      </c>
      <c r="CF64">
        <v>0</v>
      </c>
      <c r="CG64">
        <v>1</v>
      </c>
      <c r="CH64">
        <v>0</v>
      </c>
      <c r="CI64">
        <v>0</v>
      </c>
      <c r="CJ64">
        <v>0</v>
      </c>
      <c r="CK64">
        <v>0</v>
      </c>
      <c r="CL64">
        <v>0</v>
      </c>
      <c r="CM64">
        <v>1</v>
      </c>
      <c r="CN64">
        <v>0</v>
      </c>
      <c r="CO64">
        <v>0</v>
      </c>
      <c r="CP64" t="s">
        <v>991</v>
      </c>
    </row>
    <row r="65" spans="1:94" x14ac:dyDescent="0.25">
      <c r="A65" s="8">
        <v>63</v>
      </c>
      <c r="B65" s="8" t="s">
        <v>992</v>
      </c>
      <c r="C65" t="s">
        <v>1106</v>
      </c>
      <c r="D65" t="s">
        <v>1107</v>
      </c>
      <c r="E65" s="2">
        <v>63</v>
      </c>
      <c r="F65">
        <v>450</v>
      </c>
      <c r="G65">
        <v>1</v>
      </c>
      <c r="H65">
        <v>1</v>
      </c>
      <c r="I65">
        <v>1</v>
      </c>
      <c r="J65">
        <v>0</v>
      </c>
      <c r="K65">
        <v>1</v>
      </c>
      <c r="L65" s="2">
        <v>1</v>
      </c>
      <c r="M65">
        <v>1</v>
      </c>
      <c r="N65">
        <v>99</v>
      </c>
      <c r="O65">
        <v>1</v>
      </c>
      <c r="P65">
        <v>1</v>
      </c>
      <c r="Q65">
        <v>0</v>
      </c>
      <c r="R65">
        <v>99</v>
      </c>
      <c r="S65">
        <v>1</v>
      </c>
      <c r="T65">
        <v>0</v>
      </c>
      <c r="U65">
        <v>99</v>
      </c>
      <c r="V65">
        <v>1</v>
      </c>
      <c r="W65">
        <v>1</v>
      </c>
      <c r="X65">
        <v>1</v>
      </c>
      <c r="Y65">
        <v>1</v>
      </c>
      <c r="Z65">
        <v>1</v>
      </c>
      <c r="AA65">
        <v>1</v>
      </c>
      <c r="AB65">
        <v>1</v>
      </c>
      <c r="AC65">
        <v>1</v>
      </c>
      <c r="AD65" s="2">
        <v>1</v>
      </c>
      <c r="AE65">
        <v>1</v>
      </c>
      <c r="AF65">
        <v>1</v>
      </c>
      <c r="AG65">
        <v>1</v>
      </c>
      <c r="AH65">
        <v>0</v>
      </c>
      <c r="AI65">
        <v>1</v>
      </c>
      <c r="AJ65">
        <v>1</v>
      </c>
      <c r="AK65">
        <v>99</v>
      </c>
      <c r="AL65">
        <v>0</v>
      </c>
      <c r="AM65">
        <v>0</v>
      </c>
      <c r="AN65">
        <v>1</v>
      </c>
      <c r="AO65">
        <v>1</v>
      </c>
      <c r="AP65">
        <v>0</v>
      </c>
      <c r="AQ65">
        <v>1</v>
      </c>
      <c r="AR65">
        <v>1</v>
      </c>
      <c r="AS65">
        <v>1</v>
      </c>
      <c r="AT65">
        <v>1</v>
      </c>
      <c r="AU65">
        <v>0</v>
      </c>
      <c r="AV65">
        <v>99</v>
      </c>
      <c r="AW65" s="25">
        <v>0</v>
      </c>
      <c r="AX65" s="25">
        <v>0</v>
      </c>
      <c r="AY65" s="25">
        <v>99</v>
      </c>
      <c r="AZ65">
        <v>99</v>
      </c>
      <c r="BA65">
        <v>99</v>
      </c>
      <c r="BB65">
        <v>99</v>
      </c>
      <c r="BC65" s="25">
        <v>0</v>
      </c>
      <c r="BD65">
        <v>1</v>
      </c>
      <c r="BE65" s="25">
        <v>0</v>
      </c>
      <c r="BF65">
        <v>0</v>
      </c>
      <c r="BG65">
        <v>1</v>
      </c>
      <c r="BH65">
        <v>1</v>
      </c>
      <c r="BI65">
        <v>0</v>
      </c>
      <c r="BJ65">
        <v>1</v>
      </c>
      <c r="BK65">
        <v>1</v>
      </c>
      <c r="BL65">
        <v>99</v>
      </c>
      <c r="BM65">
        <v>99</v>
      </c>
      <c r="BN65">
        <v>1</v>
      </c>
      <c r="BO65">
        <v>99</v>
      </c>
      <c r="BP65">
        <v>1</v>
      </c>
      <c r="BQ65">
        <v>0</v>
      </c>
      <c r="BR65">
        <v>0</v>
      </c>
      <c r="BS65">
        <v>0</v>
      </c>
      <c r="BT65">
        <v>1</v>
      </c>
      <c r="BU65">
        <v>1</v>
      </c>
      <c r="BV65">
        <v>1</v>
      </c>
      <c r="BW65">
        <v>1</v>
      </c>
      <c r="BX65">
        <v>1</v>
      </c>
      <c r="BY65">
        <v>1</v>
      </c>
      <c r="BZ65">
        <v>1</v>
      </c>
      <c r="CA65">
        <v>1</v>
      </c>
      <c r="CB65">
        <v>1</v>
      </c>
      <c r="CC65">
        <v>1</v>
      </c>
      <c r="CD65">
        <v>1</v>
      </c>
      <c r="CE65">
        <v>1</v>
      </c>
      <c r="CF65">
        <v>1</v>
      </c>
      <c r="CG65">
        <v>1</v>
      </c>
      <c r="CH65">
        <v>0</v>
      </c>
      <c r="CI65">
        <v>0</v>
      </c>
      <c r="CJ65">
        <v>0</v>
      </c>
      <c r="CK65">
        <v>0</v>
      </c>
      <c r="CL65">
        <v>0</v>
      </c>
      <c r="CM65">
        <v>1</v>
      </c>
      <c r="CN65">
        <v>1</v>
      </c>
      <c r="CO65">
        <v>1</v>
      </c>
      <c r="CP65" t="s">
        <v>1108</v>
      </c>
    </row>
    <row r="66" spans="1:94" s="29" customFormat="1" x14ac:dyDescent="0.25">
      <c r="A66" s="29">
        <v>64</v>
      </c>
      <c r="B66" s="29" t="s">
        <v>992</v>
      </c>
      <c r="C66" s="29" t="s">
        <v>202</v>
      </c>
      <c r="D66" s="29" t="s">
        <v>1109</v>
      </c>
      <c r="E66" s="2">
        <v>64</v>
      </c>
      <c r="F66" s="29">
        <v>361</v>
      </c>
      <c r="G66" s="29">
        <v>1</v>
      </c>
      <c r="H66" s="29">
        <v>1</v>
      </c>
      <c r="I66" s="29">
        <v>1</v>
      </c>
      <c r="J66" s="29">
        <v>1</v>
      </c>
      <c r="K66" s="29">
        <v>1</v>
      </c>
      <c r="L66" s="31">
        <v>1</v>
      </c>
      <c r="M66" s="29">
        <v>1</v>
      </c>
      <c r="N66" s="29">
        <v>99</v>
      </c>
      <c r="O66" s="29">
        <v>1</v>
      </c>
      <c r="P66" s="29">
        <v>1</v>
      </c>
      <c r="Q66" s="29">
        <v>1</v>
      </c>
      <c r="R66" s="29">
        <v>99</v>
      </c>
      <c r="S66" s="29">
        <v>1</v>
      </c>
      <c r="T66" s="29">
        <v>1</v>
      </c>
      <c r="U66" s="29">
        <v>99</v>
      </c>
      <c r="V66" s="29">
        <v>1</v>
      </c>
      <c r="W66" s="29">
        <v>1</v>
      </c>
      <c r="X66" s="29">
        <v>1</v>
      </c>
      <c r="Y66" s="29">
        <v>1</v>
      </c>
      <c r="Z66" s="29">
        <v>1</v>
      </c>
      <c r="AA66" s="29">
        <v>1</v>
      </c>
      <c r="AB66" s="29">
        <v>1</v>
      </c>
      <c r="AC66" s="29">
        <v>1</v>
      </c>
      <c r="AD66" s="31">
        <v>1</v>
      </c>
      <c r="AE66" s="29">
        <v>1</v>
      </c>
      <c r="AF66" s="29">
        <v>1</v>
      </c>
      <c r="AG66" s="29">
        <v>1</v>
      </c>
      <c r="AH66" s="29">
        <v>1</v>
      </c>
      <c r="AI66" s="29">
        <v>1</v>
      </c>
      <c r="AJ66" s="29">
        <v>1</v>
      </c>
      <c r="AK66" s="29">
        <v>1</v>
      </c>
      <c r="AL66" s="29">
        <v>1</v>
      </c>
      <c r="AM66" s="29">
        <v>1</v>
      </c>
      <c r="AN66" s="29">
        <v>1</v>
      </c>
      <c r="AO66" s="29">
        <v>1</v>
      </c>
      <c r="AP66" s="29">
        <v>1</v>
      </c>
      <c r="AQ66" s="29">
        <v>1</v>
      </c>
      <c r="AR66" s="29">
        <v>1</v>
      </c>
      <c r="AS66" s="29">
        <v>1</v>
      </c>
      <c r="AT66" s="29">
        <v>1</v>
      </c>
      <c r="AU66" s="29">
        <v>1</v>
      </c>
      <c r="AV66" s="29">
        <v>1</v>
      </c>
      <c r="AW66" s="29">
        <v>1</v>
      </c>
      <c r="AX66" s="29">
        <v>1</v>
      </c>
      <c r="AY66" s="29">
        <v>99</v>
      </c>
      <c r="AZ66" s="29">
        <v>99</v>
      </c>
      <c r="BA66" s="29">
        <v>99</v>
      </c>
      <c r="BB66" s="29">
        <v>99</v>
      </c>
      <c r="BC66" s="29">
        <v>1</v>
      </c>
      <c r="BD66" s="29">
        <v>1</v>
      </c>
      <c r="BE66" s="29">
        <v>1</v>
      </c>
      <c r="BF66" s="29">
        <v>1</v>
      </c>
      <c r="BG66" s="29">
        <v>1</v>
      </c>
      <c r="BH66" s="29">
        <v>1</v>
      </c>
      <c r="BI66" s="29">
        <v>1</v>
      </c>
      <c r="BJ66" s="29">
        <v>1</v>
      </c>
      <c r="BK66" s="29">
        <v>1</v>
      </c>
      <c r="BL66" s="29">
        <v>1</v>
      </c>
      <c r="BM66" s="29">
        <v>99</v>
      </c>
      <c r="BN66" s="29">
        <v>1</v>
      </c>
      <c r="BO66" s="29">
        <v>99</v>
      </c>
      <c r="BP66" s="29">
        <v>1</v>
      </c>
      <c r="BQ66" s="29">
        <v>1</v>
      </c>
      <c r="BR66" s="29">
        <v>1</v>
      </c>
      <c r="BS66" s="29">
        <v>1</v>
      </c>
      <c r="BT66" s="29">
        <v>1</v>
      </c>
      <c r="BU66" s="29">
        <v>1</v>
      </c>
      <c r="BV66" s="29">
        <v>1</v>
      </c>
      <c r="BW66" s="29">
        <v>1</v>
      </c>
      <c r="BX66" s="29">
        <v>1</v>
      </c>
      <c r="BY66" s="29" t="s">
        <v>230</v>
      </c>
      <c r="BZ66" s="29">
        <v>1</v>
      </c>
      <c r="CA66" s="29">
        <v>1</v>
      </c>
      <c r="CB66" s="29">
        <v>1</v>
      </c>
      <c r="CC66" s="29">
        <v>1</v>
      </c>
      <c r="CD66" s="29">
        <v>1</v>
      </c>
      <c r="CE66" s="29">
        <v>1</v>
      </c>
      <c r="CF66" s="29">
        <v>1</v>
      </c>
      <c r="CG66" s="29">
        <v>1</v>
      </c>
      <c r="CH66" s="29">
        <v>1</v>
      </c>
      <c r="CI66" s="29">
        <v>1</v>
      </c>
      <c r="CJ66" s="29">
        <v>1</v>
      </c>
      <c r="CK66" s="29">
        <v>1</v>
      </c>
      <c r="CL66" s="29">
        <v>1</v>
      </c>
      <c r="CM66" s="29">
        <v>1</v>
      </c>
      <c r="CN66" s="29">
        <v>1</v>
      </c>
      <c r="CO66" s="29">
        <v>1</v>
      </c>
      <c r="CP66" s="29" t="s">
        <v>1110</v>
      </c>
    </row>
    <row r="67" spans="1:94" x14ac:dyDescent="0.25">
      <c r="A67" s="8">
        <v>65</v>
      </c>
      <c r="B67" s="8" t="s">
        <v>992</v>
      </c>
      <c r="C67" t="s">
        <v>202</v>
      </c>
      <c r="D67" t="s">
        <v>1111</v>
      </c>
      <c r="E67" s="2">
        <v>65</v>
      </c>
      <c r="F67">
        <v>1482</v>
      </c>
      <c r="G67">
        <v>1</v>
      </c>
      <c r="H67">
        <v>1</v>
      </c>
      <c r="I67">
        <v>1</v>
      </c>
      <c r="J67">
        <v>1</v>
      </c>
      <c r="K67">
        <v>1</v>
      </c>
      <c r="L67" s="2">
        <v>1</v>
      </c>
      <c r="M67">
        <v>1</v>
      </c>
      <c r="N67">
        <v>1</v>
      </c>
      <c r="O67">
        <v>1</v>
      </c>
      <c r="P67">
        <v>1</v>
      </c>
      <c r="Q67">
        <v>1</v>
      </c>
      <c r="R67">
        <v>99</v>
      </c>
      <c r="S67">
        <v>1</v>
      </c>
      <c r="T67">
        <v>1</v>
      </c>
      <c r="U67">
        <v>99</v>
      </c>
      <c r="V67">
        <v>1</v>
      </c>
      <c r="W67">
        <v>1</v>
      </c>
      <c r="X67">
        <v>1</v>
      </c>
      <c r="Y67">
        <v>1</v>
      </c>
      <c r="Z67">
        <v>1</v>
      </c>
      <c r="AA67">
        <v>1</v>
      </c>
      <c r="AB67">
        <v>1</v>
      </c>
      <c r="AC67">
        <v>1</v>
      </c>
      <c r="AD67" s="2">
        <v>1</v>
      </c>
      <c r="AE67">
        <v>1</v>
      </c>
      <c r="AF67">
        <v>1</v>
      </c>
      <c r="AG67">
        <v>1</v>
      </c>
      <c r="AH67">
        <v>1</v>
      </c>
      <c r="AI67">
        <v>1</v>
      </c>
      <c r="AJ67">
        <v>99</v>
      </c>
      <c r="AK67">
        <v>1</v>
      </c>
      <c r="AL67">
        <v>1</v>
      </c>
      <c r="AM67">
        <v>1</v>
      </c>
      <c r="AN67">
        <v>1</v>
      </c>
      <c r="AO67">
        <v>1</v>
      </c>
      <c r="AP67">
        <v>1</v>
      </c>
      <c r="AQ67">
        <v>1</v>
      </c>
      <c r="AR67">
        <v>1</v>
      </c>
      <c r="AS67">
        <v>1</v>
      </c>
      <c r="AT67">
        <v>1</v>
      </c>
      <c r="AU67">
        <v>1</v>
      </c>
      <c r="AV67">
        <v>1</v>
      </c>
      <c r="AW67" s="25">
        <v>1</v>
      </c>
      <c r="AX67" s="25">
        <v>1</v>
      </c>
      <c r="AY67" s="25">
        <v>99</v>
      </c>
      <c r="AZ67">
        <v>99</v>
      </c>
      <c r="BA67">
        <v>99</v>
      </c>
      <c r="BB67">
        <v>99</v>
      </c>
      <c r="BC67" s="25">
        <v>1</v>
      </c>
      <c r="BD67">
        <v>1</v>
      </c>
      <c r="BE67" s="25">
        <v>1</v>
      </c>
      <c r="BF67">
        <v>1</v>
      </c>
      <c r="BG67">
        <v>1</v>
      </c>
      <c r="BH67">
        <v>1</v>
      </c>
      <c r="BI67">
        <v>1</v>
      </c>
      <c r="BJ67">
        <v>1</v>
      </c>
      <c r="BK67">
        <v>1</v>
      </c>
      <c r="BL67">
        <v>1</v>
      </c>
      <c r="BM67">
        <v>99</v>
      </c>
      <c r="BN67">
        <v>99</v>
      </c>
      <c r="BO67">
        <v>99</v>
      </c>
      <c r="BP67">
        <v>1</v>
      </c>
      <c r="BQ67">
        <v>1</v>
      </c>
      <c r="BR67">
        <v>1</v>
      </c>
      <c r="BS67">
        <v>1</v>
      </c>
      <c r="BT67">
        <v>1</v>
      </c>
      <c r="BU67">
        <v>1</v>
      </c>
      <c r="BV67">
        <v>1</v>
      </c>
      <c r="BW67">
        <v>1</v>
      </c>
      <c r="BX67">
        <v>1</v>
      </c>
      <c r="BY67" t="s">
        <v>230</v>
      </c>
      <c r="BZ67">
        <v>1</v>
      </c>
      <c r="CA67">
        <v>1</v>
      </c>
      <c r="CB67">
        <v>1</v>
      </c>
      <c r="CC67">
        <v>1</v>
      </c>
      <c r="CD67">
        <v>1</v>
      </c>
      <c r="CE67">
        <v>1</v>
      </c>
      <c r="CF67">
        <v>1</v>
      </c>
      <c r="CG67">
        <v>1</v>
      </c>
      <c r="CH67">
        <v>0</v>
      </c>
      <c r="CI67">
        <v>1</v>
      </c>
      <c r="CJ67">
        <v>1</v>
      </c>
      <c r="CK67">
        <v>1</v>
      </c>
      <c r="CL67">
        <v>0</v>
      </c>
      <c r="CM67">
        <v>1</v>
      </c>
      <c r="CN67">
        <v>1</v>
      </c>
      <c r="CO67">
        <v>1</v>
      </c>
      <c r="CP67" t="s">
        <v>1112</v>
      </c>
    </row>
    <row r="68" spans="1:94" x14ac:dyDescent="0.25">
      <c r="A68" s="8">
        <v>66</v>
      </c>
      <c r="B68" s="8" t="s">
        <v>992</v>
      </c>
      <c r="C68" t="s">
        <v>202</v>
      </c>
      <c r="D68" t="s">
        <v>1113</v>
      </c>
      <c r="E68" s="2">
        <v>66</v>
      </c>
      <c r="F68">
        <v>222</v>
      </c>
      <c r="G68">
        <v>1</v>
      </c>
      <c r="H68">
        <v>1</v>
      </c>
      <c r="I68">
        <v>1</v>
      </c>
      <c r="J68">
        <v>1</v>
      </c>
      <c r="K68">
        <v>1</v>
      </c>
      <c r="L68" s="2">
        <v>1</v>
      </c>
      <c r="M68">
        <v>1</v>
      </c>
      <c r="N68">
        <v>1</v>
      </c>
      <c r="O68">
        <v>1</v>
      </c>
      <c r="P68">
        <v>1</v>
      </c>
      <c r="Q68">
        <v>1</v>
      </c>
      <c r="R68">
        <v>99</v>
      </c>
      <c r="S68">
        <v>1</v>
      </c>
      <c r="T68">
        <v>1</v>
      </c>
      <c r="U68">
        <v>1</v>
      </c>
      <c r="V68">
        <v>1</v>
      </c>
      <c r="W68">
        <v>1</v>
      </c>
      <c r="X68">
        <v>1</v>
      </c>
      <c r="Y68">
        <v>1</v>
      </c>
      <c r="Z68">
        <v>1</v>
      </c>
      <c r="AA68">
        <v>1</v>
      </c>
      <c r="AB68">
        <v>1</v>
      </c>
      <c r="AC68">
        <v>1</v>
      </c>
      <c r="AD68" s="2">
        <v>1</v>
      </c>
      <c r="AE68">
        <v>1</v>
      </c>
      <c r="AF68">
        <v>1</v>
      </c>
      <c r="AG68">
        <v>1</v>
      </c>
      <c r="AH68">
        <v>1</v>
      </c>
      <c r="AI68">
        <v>1</v>
      </c>
      <c r="AJ68">
        <v>1</v>
      </c>
      <c r="AK68">
        <v>1</v>
      </c>
      <c r="AL68">
        <v>1</v>
      </c>
      <c r="AM68">
        <v>1</v>
      </c>
      <c r="AN68">
        <v>1</v>
      </c>
      <c r="AO68">
        <v>1</v>
      </c>
      <c r="AP68">
        <v>1</v>
      </c>
      <c r="AQ68">
        <v>1</v>
      </c>
      <c r="AR68">
        <v>1</v>
      </c>
      <c r="AS68">
        <v>1</v>
      </c>
      <c r="AT68">
        <v>1</v>
      </c>
      <c r="AU68">
        <v>1</v>
      </c>
      <c r="AV68">
        <v>1</v>
      </c>
      <c r="AW68" s="25">
        <v>1</v>
      </c>
      <c r="AX68" s="25">
        <v>1</v>
      </c>
      <c r="AY68" s="25">
        <v>99</v>
      </c>
      <c r="AZ68">
        <v>99</v>
      </c>
      <c r="BA68">
        <v>99</v>
      </c>
      <c r="BB68">
        <v>99</v>
      </c>
      <c r="BC68" s="25">
        <v>1</v>
      </c>
      <c r="BD68">
        <v>1</v>
      </c>
      <c r="BE68" s="25">
        <v>1</v>
      </c>
      <c r="BF68">
        <v>1</v>
      </c>
      <c r="BG68">
        <v>1</v>
      </c>
      <c r="BH68">
        <v>1</v>
      </c>
      <c r="BI68">
        <v>1</v>
      </c>
      <c r="BJ68">
        <v>1</v>
      </c>
      <c r="BK68">
        <v>1</v>
      </c>
      <c r="BL68">
        <v>1</v>
      </c>
      <c r="BM68">
        <v>99</v>
      </c>
      <c r="BN68">
        <v>1</v>
      </c>
      <c r="BO68">
        <v>99</v>
      </c>
      <c r="BP68">
        <v>1</v>
      </c>
      <c r="BQ68">
        <v>1</v>
      </c>
      <c r="BR68">
        <v>1</v>
      </c>
      <c r="BS68">
        <v>1</v>
      </c>
      <c r="BT68">
        <v>1</v>
      </c>
      <c r="BU68">
        <v>1</v>
      </c>
      <c r="BV68">
        <v>1</v>
      </c>
      <c r="BW68">
        <v>1</v>
      </c>
      <c r="BX68">
        <v>1</v>
      </c>
      <c r="BY68">
        <v>1</v>
      </c>
      <c r="BZ68">
        <v>1</v>
      </c>
      <c r="CA68">
        <v>1</v>
      </c>
      <c r="CB68">
        <v>1</v>
      </c>
      <c r="CC68">
        <v>1</v>
      </c>
      <c r="CD68">
        <v>1</v>
      </c>
      <c r="CE68">
        <v>1</v>
      </c>
      <c r="CF68">
        <v>1</v>
      </c>
      <c r="CG68">
        <v>1</v>
      </c>
      <c r="CH68">
        <v>0</v>
      </c>
      <c r="CI68">
        <v>1</v>
      </c>
      <c r="CJ68">
        <v>1</v>
      </c>
      <c r="CK68">
        <v>1</v>
      </c>
      <c r="CL68">
        <v>0</v>
      </c>
      <c r="CM68">
        <v>1</v>
      </c>
      <c r="CN68">
        <v>1</v>
      </c>
      <c r="CO68">
        <v>1</v>
      </c>
      <c r="CP68" t="s">
        <v>1114</v>
      </c>
    </row>
    <row r="69" spans="1:94" s="29" customFormat="1" x14ac:dyDescent="0.25">
      <c r="A69" s="29">
        <v>67</v>
      </c>
      <c r="B69" s="29" t="s">
        <v>201</v>
      </c>
      <c r="C69" s="29" t="s">
        <v>202</v>
      </c>
      <c r="D69" s="29" t="s">
        <v>203</v>
      </c>
      <c r="E69" s="2">
        <v>67</v>
      </c>
      <c r="F69" s="29">
        <v>310</v>
      </c>
      <c r="G69" s="29">
        <v>1</v>
      </c>
      <c r="H69" s="29">
        <v>1</v>
      </c>
      <c r="I69" s="29">
        <v>1</v>
      </c>
      <c r="J69" s="29">
        <v>1</v>
      </c>
      <c r="K69" s="29">
        <v>1</v>
      </c>
      <c r="L69" s="31">
        <v>99</v>
      </c>
      <c r="M69" s="29">
        <v>1</v>
      </c>
      <c r="N69" s="29">
        <v>99</v>
      </c>
      <c r="O69" s="29">
        <v>99</v>
      </c>
      <c r="P69" s="29">
        <v>1</v>
      </c>
      <c r="Q69" s="29">
        <v>99</v>
      </c>
      <c r="R69" s="29">
        <v>99</v>
      </c>
      <c r="S69" s="29">
        <v>1</v>
      </c>
      <c r="T69" s="29">
        <v>1</v>
      </c>
      <c r="U69" s="29">
        <v>99</v>
      </c>
      <c r="V69" s="29">
        <v>1</v>
      </c>
      <c r="W69" s="29">
        <v>1</v>
      </c>
      <c r="X69" s="29">
        <v>1</v>
      </c>
      <c r="Y69" s="29">
        <v>1</v>
      </c>
      <c r="Z69" s="29">
        <v>1</v>
      </c>
      <c r="AA69" s="29">
        <v>1</v>
      </c>
      <c r="AB69" s="29">
        <v>1</v>
      </c>
      <c r="AC69" s="29">
        <v>1</v>
      </c>
      <c r="AD69" s="31">
        <v>1</v>
      </c>
      <c r="AE69" s="29">
        <v>99</v>
      </c>
      <c r="AF69" s="29">
        <v>1</v>
      </c>
      <c r="AG69" s="29">
        <v>1</v>
      </c>
      <c r="AH69" s="29">
        <v>1</v>
      </c>
      <c r="AI69" s="29">
        <v>1</v>
      </c>
      <c r="AJ69" s="29">
        <v>1</v>
      </c>
      <c r="AK69" s="29">
        <v>1</v>
      </c>
      <c r="AL69" s="29">
        <v>1</v>
      </c>
      <c r="AM69" s="29">
        <v>1</v>
      </c>
      <c r="AN69" s="29">
        <v>1</v>
      </c>
      <c r="AO69" s="29">
        <v>99</v>
      </c>
      <c r="AP69" s="29">
        <v>1</v>
      </c>
      <c r="AQ69" s="29">
        <v>1</v>
      </c>
      <c r="AR69" s="29">
        <v>1</v>
      </c>
      <c r="AS69" s="29">
        <v>1</v>
      </c>
      <c r="AT69" s="29">
        <v>1</v>
      </c>
      <c r="AU69" s="29">
        <v>0</v>
      </c>
      <c r="AV69" s="29">
        <v>99</v>
      </c>
      <c r="AW69" s="29">
        <v>1</v>
      </c>
      <c r="AX69" s="29">
        <v>99</v>
      </c>
      <c r="AY69" s="29">
        <v>99</v>
      </c>
      <c r="AZ69" s="29">
        <v>99</v>
      </c>
      <c r="BA69" s="29">
        <v>99</v>
      </c>
      <c r="BB69" s="29">
        <v>99</v>
      </c>
      <c r="BC69" s="29">
        <v>1</v>
      </c>
      <c r="BD69" s="29">
        <v>1</v>
      </c>
      <c r="BE69" s="29">
        <v>1</v>
      </c>
      <c r="BF69" s="29">
        <v>1</v>
      </c>
      <c r="BG69" s="29">
        <v>1</v>
      </c>
      <c r="BH69" s="29">
        <v>1</v>
      </c>
      <c r="BI69" s="29">
        <v>1</v>
      </c>
      <c r="BJ69" s="29">
        <v>1</v>
      </c>
      <c r="BK69" s="29">
        <v>1</v>
      </c>
      <c r="BL69" s="29">
        <v>1</v>
      </c>
      <c r="BM69" s="29">
        <v>99</v>
      </c>
      <c r="BN69" s="29">
        <v>99</v>
      </c>
      <c r="BO69" s="29">
        <v>99</v>
      </c>
      <c r="BP69" s="29">
        <v>1</v>
      </c>
      <c r="BQ69" s="29">
        <v>1</v>
      </c>
      <c r="BR69" s="29">
        <v>1</v>
      </c>
      <c r="BS69" s="29">
        <v>1</v>
      </c>
      <c r="BT69" s="29">
        <v>1</v>
      </c>
      <c r="BU69" s="29">
        <v>1</v>
      </c>
      <c r="BV69" s="29">
        <v>1</v>
      </c>
      <c r="BW69" s="29">
        <v>0</v>
      </c>
      <c r="BX69" s="29">
        <v>1</v>
      </c>
      <c r="BY69" s="29">
        <v>1</v>
      </c>
      <c r="BZ69" s="29">
        <v>1</v>
      </c>
      <c r="CA69" s="29">
        <v>1</v>
      </c>
      <c r="CB69" s="29">
        <v>1</v>
      </c>
      <c r="CC69" s="29">
        <v>1</v>
      </c>
      <c r="CD69" s="29">
        <v>1</v>
      </c>
      <c r="CE69" s="29">
        <v>1</v>
      </c>
      <c r="CF69" s="29">
        <v>0</v>
      </c>
      <c r="CG69" s="29">
        <v>1</v>
      </c>
      <c r="CH69" s="29">
        <v>0</v>
      </c>
      <c r="CI69" s="29">
        <v>0</v>
      </c>
      <c r="CJ69" s="29">
        <v>1</v>
      </c>
      <c r="CK69" s="29">
        <v>0</v>
      </c>
      <c r="CL69" s="29">
        <v>0</v>
      </c>
      <c r="CM69" s="29">
        <v>1</v>
      </c>
      <c r="CN69" s="29">
        <v>1</v>
      </c>
      <c r="CO69" s="29">
        <v>1</v>
      </c>
      <c r="CP69" s="29" t="s">
        <v>204</v>
      </c>
    </row>
    <row r="70" spans="1:94" x14ac:dyDescent="0.25">
      <c r="A70" s="8">
        <v>68</v>
      </c>
      <c r="B70" s="8" t="s">
        <v>201</v>
      </c>
      <c r="C70" t="s">
        <v>202</v>
      </c>
      <c r="D70" t="s">
        <v>205</v>
      </c>
      <c r="E70" s="2">
        <v>68</v>
      </c>
      <c r="F70">
        <v>61</v>
      </c>
      <c r="G70">
        <v>1</v>
      </c>
      <c r="H70">
        <v>1</v>
      </c>
      <c r="I70">
        <v>1</v>
      </c>
      <c r="J70">
        <v>1</v>
      </c>
      <c r="K70">
        <v>1</v>
      </c>
      <c r="L70" s="2">
        <v>99</v>
      </c>
      <c r="M70">
        <v>1</v>
      </c>
      <c r="N70">
        <v>99</v>
      </c>
      <c r="O70">
        <v>99</v>
      </c>
      <c r="P70">
        <v>1</v>
      </c>
      <c r="Q70">
        <v>99</v>
      </c>
      <c r="R70">
        <v>99</v>
      </c>
      <c r="S70">
        <v>1</v>
      </c>
      <c r="T70">
        <v>0</v>
      </c>
      <c r="U70">
        <v>99</v>
      </c>
      <c r="V70">
        <v>1</v>
      </c>
      <c r="W70">
        <v>1</v>
      </c>
      <c r="X70">
        <v>1</v>
      </c>
      <c r="Y70">
        <v>1</v>
      </c>
      <c r="Z70">
        <v>1</v>
      </c>
      <c r="AA70">
        <v>1</v>
      </c>
      <c r="AB70">
        <v>1</v>
      </c>
      <c r="AC70">
        <v>1</v>
      </c>
      <c r="AD70" s="2">
        <v>1</v>
      </c>
      <c r="AE70">
        <v>99</v>
      </c>
      <c r="AF70">
        <v>1</v>
      </c>
      <c r="AG70">
        <v>1</v>
      </c>
      <c r="AH70">
        <v>1</v>
      </c>
      <c r="AI70">
        <v>1</v>
      </c>
      <c r="AJ70">
        <v>1</v>
      </c>
      <c r="AK70">
        <v>1</v>
      </c>
      <c r="AL70">
        <v>1</v>
      </c>
      <c r="AM70">
        <v>1</v>
      </c>
      <c r="AN70">
        <v>1</v>
      </c>
      <c r="AO70">
        <v>99</v>
      </c>
      <c r="AP70">
        <v>1</v>
      </c>
      <c r="AQ70">
        <v>1</v>
      </c>
      <c r="AR70">
        <v>1</v>
      </c>
      <c r="AS70">
        <v>1</v>
      </c>
      <c r="AT70">
        <v>1</v>
      </c>
      <c r="AU70">
        <v>1</v>
      </c>
      <c r="AV70">
        <v>99</v>
      </c>
      <c r="AW70" s="25">
        <v>1</v>
      </c>
      <c r="AX70" s="25">
        <v>99</v>
      </c>
      <c r="AY70" s="25">
        <v>99</v>
      </c>
      <c r="AZ70">
        <v>99</v>
      </c>
      <c r="BA70">
        <v>99</v>
      </c>
      <c r="BB70">
        <v>99</v>
      </c>
      <c r="BC70" s="25">
        <v>1</v>
      </c>
      <c r="BD70">
        <v>1</v>
      </c>
      <c r="BE70" s="25">
        <v>1</v>
      </c>
      <c r="BF70">
        <v>1</v>
      </c>
      <c r="BG70">
        <v>1</v>
      </c>
      <c r="BH70">
        <v>1</v>
      </c>
      <c r="BI70">
        <v>1</v>
      </c>
      <c r="BJ70">
        <v>1</v>
      </c>
      <c r="BK70">
        <v>99</v>
      </c>
      <c r="BL70">
        <v>99</v>
      </c>
      <c r="BM70">
        <v>99</v>
      </c>
      <c r="BN70">
        <v>99</v>
      </c>
      <c r="BO70">
        <v>99</v>
      </c>
      <c r="BP70">
        <v>1</v>
      </c>
      <c r="BQ70">
        <v>0</v>
      </c>
      <c r="BR70">
        <v>1</v>
      </c>
      <c r="BS70">
        <v>1</v>
      </c>
      <c r="BT70">
        <v>1</v>
      </c>
      <c r="BU70">
        <v>1</v>
      </c>
      <c r="BV70">
        <v>1</v>
      </c>
      <c r="BW70">
        <v>1</v>
      </c>
      <c r="BX70">
        <v>1</v>
      </c>
      <c r="BY70">
        <v>1</v>
      </c>
      <c r="BZ70">
        <v>1</v>
      </c>
      <c r="CA70">
        <v>1</v>
      </c>
      <c r="CB70">
        <v>1</v>
      </c>
      <c r="CC70">
        <v>1</v>
      </c>
      <c r="CD70">
        <v>1</v>
      </c>
      <c r="CE70">
        <v>0</v>
      </c>
      <c r="CF70">
        <v>0</v>
      </c>
      <c r="CG70">
        <v>0</v>
      </c>
      <c r="CH70">
        <v>0</v>
      </c>
      <c r="CI70">
        <v>0</v>
      </c>
      <c r="CJ70">
        <v>0</v>
      </c>
      <c r="CK70">
        <v>0</v>
      </c>
      <c r="CL70">
        <v>0</v>
      </c>
      <c r="CM70">
        <v>1</v>
      </c>
      <c r="CN70">
        <v>0</v>
      </c>
      <c r="CO70">
        <v>0</v>
      </c>
      <c r="CP70" t="s">
        <v>206</v>
      </c>
    </row>
    <row r="71" spans="1:94" x14ac:dyDescent="0.25">
      <c r="A71" s="8">
        <v>69</v>
      </c>
      <c r="B71" s="8" t="s">
        <v>201</v>
      </c>
      <c r="C71" t="s">
        <v>202</v>
      </c>
      <c r="D71" t="s">
        <v>207</v>
      </c>
      <c r="E71" s="2">
        <v>69</v>
      </c>
      <c r="F71">
        <v>110</v>
      </c>
      <c r="G71">
        <v>1</v>
      </c>
      <c r="H71">
        <v>1</v>
      </c>
      <c r="I71">
        <v>1</v>
      </c>
      <c r="J71">
        <v>1</v>
      </c>
      <c r="K71">
        <v>1</v>
      </c>
      <c r="L71" s="2">
        <v>99</v>
      </c>
      <c r="M71">
        <v>1</v>
      </c>
      <c r="N71">
        <v>99</v>
      </c>
      <c r="O71">
        <v>99</v>
      </c>
      <c r="P71">
        <v>1</v>
      </c>
      <c r="Q71">
        <v>99</v>
      </c>
      <c r="R71">
        <v>99</v>
      </c>
      <c r="S71">
        <v>1</v>
      </c>
      <c r="T71">
        <v>1</v>
      </c>
      <c r="U71">
        <v>99</v>
      </c>
      <c r="V71">
        <v>1</v>
      </c>
      <c r="W71">
        <v>1</v>
      </c>
      <c r="X71">
        <v>1</v>
      </c>
      <c r="Y71">
        <v>1</v>
      </c>
      <c r="Z71">
        <v>1</v>
      </c>
      <c r="AA71">
        <v>1</v>
      </c>
      <c r="AB71">
        <v>1</v>
      </c>
      <c r="AC71">
        <v>1</v>
      </c>
      <c r="AD71" s="2">
        <v>1</v>
      </c>
      <c r="AE71">
        <v>99</v>
      </c>
      <c r="AF71">
        <v>1</v>
      </c>
      <c r="AG71">
        <v>1</v>
      </c>
      <c r="AH71">
        <v>1</v>
      </c>
      <c r="AI71">
        <v>1</v>
      </c>
      <c r="AJ71">
        <v>1</v>
      </c>
      <c r="AK71">
        <v>1</v>
      </c>
      <c r="AL71">
        <v>1</v>
      </c>
      <c r="AM71">
        <v>1</v>
      </c>
      <c r="AN71">
        <v>1</v>
      </c>
      <c r="AO71">
        <v>99</v>
      </c>
      <c r="AP71">
        <v>1</v>
      </c>
      <c r="AQ71">
        <v>1</v>
      </c>
      <c r="AR71">
        <v>1</v>
      </c>
      <c r="AS71">
        <v>1</v>
      </c>
      <c r="AT71">
        <v>1</v>
      </c>
      <c r="AU71">
        <v>1</v>
      </c>
      <c r="AV71">
        <v>99</v>
      </c>
      <c r="AW71" s="25">
        <v>1</v>
      </c>
      <c r="AX71" s="25">
        <v>99</v>
      </c>
      <c r="AY71" s="25">
        <v>99</v>
      </c>
      <c r="AZ71">
        <v>99</v>
      </c>
      <c r="BA71">
        <v>99</v>
      </c>
      <c r="BB71">
        <v>99</v>
      </c>
      <c r="BC71" s="25">
        <v>1</v>
      </c>
      <c r="BD71">
        <v>1</v>
      </c>
      <c r="BE71" s="25">
        <v>1</v>
      </c>
      <c r="BF71">
        <v>1</v>
      </c>
      <c r="BG71">
        <v>1</v>
      </c>
      <c r="BH71">
        <v>1</v>
      </c>
      <c r="BI71">
        <v>1</v>
      </c>
      <c r="BJ71">
        <v>1</v>
      </c>
      <c r="BK71">
        <v>1</v>
      </c>
      <c r="BL71">
        <v>1</v>
      </c>
      <c r="BM71">
        <v>99</v>
      </c>
      <c r="BN71">
        <v>99</v>
      </c>
      <c r="BO71">
        <v>99</v>
      </c>
      <c r="BP71">
        <v>1</v>
      </c>
      <c r="BQ71">
        <v>1</v>
      </c>
      <c r="BR71">
        <v>1</v>
      </c>
      <c r="BS71">
        <v>1</v>
      </c>
      <c r="BT71">
        <v>1</v>
      </c>
      <c r="BU71">
        <v>1</v>
      </c>
      <c r="BV71">
        <v>1</v>
      </c>
      <c r="BW71">
        <v>0</v>
      </c>
      <c r="BX71">
        <v>0</v>
      </c>
      <c r="BY71">
        <v>1</v>
      </c>
      <c r="BZ71">
        <v>1</v>
      </c>
      <c r="CA71">
        <v>1</v>
      </c>
      <c r="CB71">
        <v>1</v>
      </c>
      <c r="CC71">
        <v>1</v>
      </c>
      <c r="CD71">
        <v>1</v>
      </c>
      <c r="CE71">
        <v>1</v>
      </c>
      <c r="CF71">
        <v>0</v>
      </c>
      <c r="CG71">
        <v>0</v>
      </c>
      <c r="CH71">
        <v>0</v>
      </c>
      <c r="CI71">
        <v>0</v>
      </c>
      <c r="CJ71">
        <v>1</v>
      </c>
      <c r="CK71">
        <v>1</v>
      </c>
      <c r="CL71">
        <v>0</v>
      </c>
      <c r="CM71">
        <v>1</v>
      </c>
      <c r="CN71">
        <v>0</v>
      </c>
      <c r="CO71">
        <v>1</v>
      </c>
      <c r="CP71" t="s">
        <v>208</v>
      </c>
    </row>
    <row r="72" spans="1:94" x14ac:dyDescent="0.25">
      <c r="A72" s="8">
        <v>70</v>
      </c>
      <c r="B72" s="8" t="s">
        <v>201</v>
      </c>
      <c r="C72" t="s">
        <v>202</v>
      </c>
      <c r="D72" t="s">
        <v>209</v>
      </c>
      <c r="E72" s="2">
        <v>70</v>
      </c>
      <c r="F72">
        <v>430</v>
      </c>
      <c r="G72">
        <v>1</v>
      </c>
      <c r="H72">
        <v>1</v>
      </c>
      <c r="I72">
        <v>1</v>
      </c>
      <c r="J72">
        <v>1</v>
      </c>
      <c r="K72">
        <v>1</v>
      </c>
      <c r="L72" s="2">
        <v>99</v>
      </c>
      <c r="M72">
        <v>1</v>
      </c>
      <c r="N72">
        <v>99</v>
      </c>
      <c r="O72">
        <v>99</v>
      </c>
      <c r="P72">
        <v>1</v>
      </c>
      <c r="Q72">
        <v>99</v>
      </c>
      <c r="R72">
        <v>99</v>
      </c>
      <c r="S72">
        <v>1</v>
      </c>
      <c r="T72">
        <v>1</v>
      </c>
      <c r="U72">
        <v>99</v>
      </c>
      <c r="V72">
        <v>1</v>
      </c>
      <c r="W72">
        <v>1</v>
      </c>
      <c r="X72">
        <v>1</v>
      </c>
      <c r="Y72">
        <v>1</v>
      </c>
      <c r="Z72">
        <v>1</v>
      </c>
      <c r="AA72">
        <v>1</v>
      </c>
      <c r="AB72">
        <v>1</v>
      </c>
      <c r="AC72">
        <v>1</v>
      </c>
      <c r="AD72" s="2">
        <v>1</v>
      </c>
      <c r="AE72">
        <v>99</v>
      </c>
      <c r="AF72">
        <v>1</v>
      </c>
      <c r="AG72">
        <v>1</v>
      </c>
      <c r="AH72">
        <v>1</v>
      </c>
      <c r="AI72">
        <v>1</v>
      </c>
      <c r="AJ72">
        <v>1</v>
      </c>
      <c r="AK72">
        <v>99</v>
      </c>
      <c r="AL72">
        <v>1</v>
      </c>
      <c r="AM72">
        <v>1</v>
      </c>
      <c r="AN72">
        <v>1</v>
      </c>
      <c r="AO72">
        <v>99</v>
      </c>
      <c r="AP72">
        <v>1</v>
      </c>
      <c r="AQ72">
        <v>1</v>
      </c>
      <c r="AR72">
        <v>1</v>
      </c>
      <c r="AS72">
        <v>1</v>
      </c>
      <c r="AT72">
        <v>1</v>
      </c>
      <c r="AU72">
        <v>1</v>
      </c>
      <c r="AV72">
        <v>99</v>
      </c>
      <c r="AW72" s="25">
        <v>1</v>
      </c>
      <c r="AX72" s="25">
        <v>99</v>
      </c>
      <c r="AY72" s="25">
        <v>99</v>
      </c>
      <c r="AZ72">
        <v>99</v>
      </c>
      <c r="BA72">
        <v>99</v>
      </c>
      <c r="BB72">
        <v>99</v>
      </c>
      <c r="BC72" s="25">
        <v>1</v>
      </c>
      <c r="BD72">
        <v>1</v>
      </c>
      <c r="BE72" s="25">
        <v>1</v>
      </c>
      <c r="BF72">
        <v>1</v>
      </c>
      <c r="BG72">
        <v>1</v>
      </c>
      <c r="BH72">
        <v>1</v>
      </c>
      <c r="BI72">
        <v>1</v>
      </c>
      <c r="BJ72">
        <v>1</v>
      </c>
      <c r="BK72">
        <v>1</v>
      </c>
      <c r="BL72">
        <v>1</v>
      </c>
      <c r="BM72">
        <v>99</v>
      </c>
      <c r="BN72">
        <v>99</v>
      </c>
      <c r="BO72">
        <v>99</v>
      </c>
      <c r="BP72">
        <v>1</v>
      </c>
      <c r="BQ72">
        <v>1</v>
      </c>
      <c r="BR72">
        <v>1</v>
      </c>
      <c r="BS72">
        <v>1</v>
      </c>
      <c r="BT72">
        <v>1</v>
      </c>
      <c r="BU72">
        <v>1</v>
      </c>
      <c r="BV72">
        <v>1</v>
      </c>
      <c r="BW72">
        <v>1</v>
      </c>
      <c r="BX72">
        <v>1</v>
      </c>
      <c r="BY72">
        <v>0</v>
      </c>
      <c r="BZ72">
        <v>1</v>
      </c>
      <c r="CA72">
        <v>1</v>
      </c>
      <c r="CB72">
        <v>1</v>
      </c>
      <c r="CC72">
        <v>1</v>
      </c>
      <c r="CD72">
        <v>1</v>
      </c>
      <c r="CE72">
        <v>0</v>
      </c>
      <c r="CF72">
        <v>0</v>
      </c>
      <c r="CG72">
        <v>0</v>
      </c>
      <c r="CH72">
        <v>0</v>
      </c>
      <c r="CI72">
        <v>0</v>
      </c>
      <c r="CJ72">
        <v>0</v>
      </c>
      <c r="CK72">
        <v>1</v>
      </c>
      <c r="CL72">
        <v>0</v>
      </c>
      <c r="CM72">
        <v>1</v>
      </c>
      <c r="CN72">
        <v>0</v>
      </c>
      <c r="CO72">
        <v>0</v>
      </c>
      <c r="CP72" t="s">
        <v>210</v>
      </c>
    </row>
    <row r="73" spans="1:94" x14ac:dyDescent="0.25">
      <c r="A73" s="8">
        <v>71</v>
      </c>
      <c r="B73" s="8" t="s">
        <v>201</v>
      </c>
      <c r="C73" t="s">
        <v>202</v>
      </c>
      <c r="D73" t="s">
        <v>211</v>
      </c>
      <c r="E73" s="2">
        <v>71</v>
      </c>
      <c r="F73">
        <v>92</v>
      </c>
      <c r="G73">
        <v>1</v>
      </c>
      <c r="H73">
        <v>1</v>
      </c>
      <c r="I73">
        <v>1</v>
      </c>
      <c r="J73">
        <v>1</v>
      </c>
      <c r="K73">
        <v>1</v>
      </c>
      <c r="L73" s="2">
        <v>99</v>
      </c>
      <c r="M73">
        <v>1</v>
      </c>
      <c r="N73">
        <v>99</v>
      </c>
      <c r="O73">
        <v>99</v>
      </c>
      <c r="P73">
        <v>1</v>
      </c>
      <c r="Q73">
        <v>99</v>
      </c>
      <c r="R73">
        <v>99</v>
      </c>
      <c r="S73">
        <v>1</v>
      </c>
      <c r="T73">
        <v>1</v>
      </c>
      <c r="U73">
        <v>1</v>
      </c>
      <c r="V73">
        <v>1</v>
      </c>
      <c r="W73">
        <v>1</v>
      </c>
      <c r="X73">
        <v>1</v>
      </c>
      <c r="Y73">
        <v>1</v>
      </c>
      <c r="Z73">
        <v>1</v>
      </c>
      <c r="AA73">
        <v>1</v>
      </c>
      <c r="AB73">
        <v>1</v>
      </c>
      <c r="AC73">
        <v>1</v>
      </c>
      <c r="AD73" s="2">
        <v>1</v>
      </c>
      <c r="AE73">
        <v>99</v>
      </c>
      <c r="AF73">
        <v>1</v>
      </c>
      <c r="AG73">
        <v>1</v>
      </c>
      <c r="AH73">
        <v>1</v>
      </c>
      <c r="AI73">
        <v>1</v>
      </c>
      <c r="AJ73">
        <v>1</v>
      </c>
      <c r="AK73">
        <v>1</v>
      </c>
      <c r="AL73">
        <v>1</v>
      </c>
      <c r="AM73">
        <v>1</v>
      </c>
      <c r="AN73">
        <v>1</v>
      </c>
      <c r="AO73">
        <v>99</v>
      </c>
      <c r="AP73">
        <v>1</v>
      </c>
      <c r="AQ73">
        <v>1</v>
      </c>
      <c r="AR73">
        <v>1</v>
      </c>
      <c r="AS73">
        <v>1</v>
      </c>
      <c r="AT73">
        <v>1</v>
      </c>
      <c r="AU73">
        <v>1</v>
      </c>
      <c r="AV73">
        <v>99</v>
      </c>
      <c r="AW73" s="25">
        <v>1</v>
      </c>
      <c r="AX73" s="25">
        <v>99</v>
      </c>
      <c r="AY73" s="25">
        <v>99</v>
      </c>
      <c r="AZ73">
        <v>99</v>
      </c>
      <c r="BA73">
        <v>99</v>
      </c>
      <c r="BB73">
        <v>99</v>
      </c>
      <c r="BC73" s="25">
        <v>1</v>
      </c>
      <c r="BD73">
        <v>1</v>
      </c>
      <c r="BE73" s="25">
        <v>1</v>
      </c>
      <c r="BF73">
        <v>1</v>
      </c>
      <c r="BG73">
        <v>1</v>
      </c>
      <c r="BH73">
        <v>1</v>
      </c>
      <c r="BI73">
        <v>1</v>
      </c>
      <c r="BJ73">
        <v>1</v>
      </c>
      <c r="BK73">
        <v>1</v>
      </c>
      <c r="BL73">
        <v>1</v>
      </c>
      <c r="BM73">
        <v>99</v>
      </c>
      <c r="BN73">
        <v>99</v>
      </c>
      <c r="BO73">
        <v>99</v>
      </c>
      <c r="BP73">
        <v>1</v>
      </c>
      <c r="BQ73">
        <v>1</v>
      </c>
      <c r="BR73">
        <v>1</v>
      </c>
      <c r="BS73">
        <v>1</v>
      </c>
      <c r="BT73">
        <v>1</v>
      </c>
      <c r="BU73">
        <v>1</v>
      </c>
      <c r="BV73">
        <v>1</v>
      </c>
      <c r="BW73">
        <v>1</v>
      </c>
      <c r="BX73">
        <v>1</v>
      </c>
      <c r="BY73">
        <v>1</v>
      </c>
      <c r="BZ73">
        <v>1</v>
      </c>
      <c r="CA73">
        <v>1</v>
      </c>
      <c r="CB73">
        <v>1</v>
      </c>
      <c r="CC73">
        <v>1</v>
      </c>
      <c r="CD73">
        <v>1</v>
      </c>
      <c r="CE73">
        <v>0</v>
      </c>
      <c r="CF73">
        <v>0</v>
      </c>
      <c r="CG73">
        <v>0</v>
      </c>
      <c r="CH73">
        <v>0</v>
      </c>
      <c r="CI73">
        <v>0</v>
      </c>
      <c r="CJ73">
        <v>1</v>
      </c>
      <c r="CK73">
        <v>1</v>
      </c>
      <c r="CL73">
        <v>0</v>
      </c>
      <c r="CM73">
        <v>1</v>
      </c>
      <c r="CN73">
        <v>0</v>
      </c>
      <c r="CO73">
        <v>0</v>
      </c>
      <c r="CP73" t="s">
        <v>212</v>
      </c>
    </row>
    <row r="74" spans="1:94" x14ac:dyDescent="0.25">
      <c r="A74" s="8">
        <v>72</v>
      </c>
      <c r="B74" s="8" t="s">
        <v>201</v>
      </c>
      <c r="C74" t="s">
        <v>202</v>
      </c>
      <c r="D74" t="s">
        <v>213</v>
      </c>
      <c r="E74" s="2">
        <v>72</v>
      </c>
      <c r="F74">
        <v>315</v>
      </c>
      <c r="G74">
        <v>1</v>
      </c>
      <c r="H74">
        <v>1</v>
      </c>
      <c r="I74">
        <v>1</v>
      </c>
      <c r="J74">
        <v>1</v>
      </c>
      <c r="K74">
        <v>1</v>
      </c>
      <c r="L74" s="2">
        <v>99</v>
      </c>
      <c r="M74">
        <v>1</v>
      </c>
      <c r="N74">
        <v>99</v>
      </c>
      <c r="O74">
        <v>99</v>
      </c>
      <c r="P74">
        <v>1</v>
      </c>
      <c r="Q74">
        <v>99</v>
      </c>
      <c r="R74">
        <v>99</v>
      </c>
      <c r="S74">
        <v>1</v>
      </c>
      <c r="T74">
        <v>1</v>
      </c>
      <c r="U74">
        <v>99</v>
      </c>
      <c r="V74">
        <v>1</v>
      </c>
      <c r="W74">
        <v>1</v>
      </c>
      <c r="X74">
        <v>1</v>
      </c>
      <c r="Y74">
        <v>1</v>
      </c>
      <c r="Z74">
        <v>1</v>
      </c>
      <c r="AA74">
        <v>1</v>
      </c>
      <c r="AB74">
        <v>1</v>
      </c>
      <c r="AC74">
        <v>1</v>
      </c>
      <c r="AD74" s="2">
        <v>1</v>
      </c>
      <c r="AE74">
        <v>99</v>
      </c>
      <c r="AF74">
        <v>1</v>
      </c>
      <c r="AG74">
        <v>1</v>
      </c>
      <c r="AH74">
        <v>1</v>
      </c>
      <c r="AI74">
        <v>1</v>
      </c>
      <c r="AJ74">
        <v>1</v>
      </c>
      <c r="AK74">
        <v>1</v>
      </c>
      <c r="AL74">
        <v>1</v>
      </c>
      <c r="AM74">
        <v>1</v>
      </c>
      <c r="AN74">
        <v>1</v>
      </c>
      <c r="AO74">
        <v>99</v>
      </c>
      <c r="AP74">
        <v>1</v>
      </c>
      <c r="AQ74">
        <v>1</v>
      </c>
      <c r="AR74">
        <v>1</v>
      </c>
      <c r="AS74">
        <v>1</v>
      </c>
      <c r="AT74">
        <v>1</v>
      </c>
      <c r="AU74">
        <v>1</v>
      </c>
      <c r="AV74">
        <v>99</v>
      </c>
      <c r="AW74" s="25">
        <v>1</v>
      </c>
      <c r="AX74" s="25">
        <v>99</v>
      </c>
      <c r="AY74" s="25">
        <v>99</v>
      </c>
      <c r="AZ74">
        <v>99</v>
      </c>
      <c r="BA74">
        <v>99</v>
      </c>
      <c r="BB74">
        <v>99</v>
      </c>
      <c r="BC74" s="25">
        <v>1</v>
      </c>
      <c r="BD74">
        <v>1</v>
      </c>
      <c r="BE74" s="25">
        <v>1</v>
      </c>
      <c r="BF74">
        <v>1</v>
      </c>
      <c r="BG74">
        <v>1</v>
      </c>
      <c r="BH74">
        <v>1</v>
      </c>
      <c r="BI74">
        <v>1</v>
      </c>
      <c r="BJ74">
        <v>1</v>
      </c>
      <c r="BK74">
        <v>1</v>
      </c>
      <c r="BL74">
        <v>1</v>
      </c>
      <c r="BM74">
        <v>99</v>
      </c>
      <c r="BN74">
        <v>99</v>
      </c>
      <c r="BO74">
        <v>99</v>
      </c>
      <c r="BP74">
        <v>1</v>
      </c>
      <c r="BQ74">
        <v>1</v>
      </c>
      <c r="BR74">
        <v>1</v>
      </c>
      <c r="BS74">
        <v>1</v>
      </c>
      <c r="BT74">
        <v>1</v>
      </c>
      <c r="BU74">
        <v>1</v>
      </c>
      <c r="BV74">
        <v>1</v>
      </c>
      <c r="BW74">
        <v>1</v>
      </c>
      <c r="BX74">
        <v>1</v>
      </c>
      <c r="BY74">
        <v>1</v>
      </c>
      <c r="BZ74">
        <v>1</v>
      </c>
      <c r="CA74">
        <v>1</v>
      </c>
      <c r="CB74">
        <v>1</v>
      </c>
      <c r="CC74">
        <v>1</v>
      </c>
      <c r="CD74">
        <v>1</v>
      </c>
      <c r="CE74">
        <v>1</v>
      </c>
      <c r="CF74">
        <v>0</v>
      </c>
      <c r="CG74">
        <v>1</v>
      </c>
      <c r="CH74">
        <v>0</v>
      </c>
      <c r="CI74">
        <v>1</v>
      </c>
      <c r="CJ74">
        <v>1</v>
      </c>
      <c r="CK74">
        <v>1</v>
      </c>
      <c r="CL74">
        <v>0</v>
      </c>
      <c r="CM74">
        <v>1</v>
      </c>
      <c r="CN74">
        <v>0</v>
      </c>
      <c r="CO74">
        <v>0</v>
      </c>
      <c r="CP74" t="s">
        <v>214</v>
      </c>
    </row>
    <row r="75" spans="1:94" s="29" customFormat="1" x14ac:dyDescent="0.25">
      <c r="A75" s="29">
        <v>73</v>
      </c>
      <c r="B75" s="29" t="s">
        <v>755</v>
      </c>
      <c r="C75" s="29" t="s">
        <v>202</v>
      </c>
      <c r="D75" s="29" t="s">
        <v>762</v>
      </c>
      <c r="E75" s="2">
        <v>73</v>
      </c>
      <c r="F75" s="29">
        <v>170</v>
      </c>
      <c r="G75" s="29">
        <v>1</v>
      </c>
      <c r="H75" s="29">
        <v>1</v>
      </c>
      <c r="I75" s="29">
        <v>1</v>
      </c>
      <c r="J75" s="29">
        <v>1</v>
      </c>
      <c r="K75" s="29">
        <v>1</v>
      </c>
      <c r="L75" s="31">
        <v>99</v>
      </c>
      <c r="M75" s="29">
        <v>1</v>
      </c>
      <c r="N75" s="29">
        <v>99</v>
      </c>
      <c r="O75" s="29">
        <v>99</v>
      </c>
      <c r="P75" s="29">
        <v>1</v>
      </c>
      <c r="Q75" s="29">
        <v>99</v>
      </c>
      <c r="R75" s="29">
        <v>99</v>
      </c>
      <c r="S75" s="29">
        <v>1</v>
      </c>
      <c r="T75" s="29">
        <v>1</v>
      </c>
      <c r="U75" s="29">
        <v>99</v>
      </c>
      <c r="V75" s="29">
        <v>1</v>
      </c>
      <c r="W75" s="29">
        <v>1</v>
      </c>
      <c r="X75" s="29">
        <v>1</v>
      </c>
      <c r="Y75" s="29">
        <v>1</v>
      </c>
      <c r="Z75" s="29">
        <v>1</v>
      </c>
      <c r="AA75" s="29">
        <v>1</v>
      </c>
      <c r="AB75" s="29">
        <v>1</v>
      </c>
      <c r="AC75" s="29">
        <v>1</v>
      </c>
      <c r="AD75" s="31">
        <v>1</v>
      </c>
      <c r="AE75" s="29">
        <v>99</v>
      </c>
      <c r="AF75" s="29">
        <v>1</v>
      </c>
      <c r="AG75" s="29">
        <v>1</v>
      </c>
      <c r="AH75" s="29">
        <v>1</v>
      </c>
      <c r="AI75" s="29">
        <v>1</v>
      </c>
      <c r="AJ75" s="29">
        <v>99</v>
      </c>
      <c r="AK75" s="29">
        <v>1</v>
      </c>
      <c r="AL75" s="29">
        <v>1</v>
      </c>
      <c r="AM75" s="29">
        <v>1</v>
      </c>
      <c r="AN75" s="29">
        <v>1</v>
      </c>
      <c r="AO75" s="29">
        <v>99</v>
      </c>
      <c r="AP75" s="29">
        <v>1</v>
      </c>
      <c r="AQ75" s="29">
        <v>1</v>
      </c>
      <c r="AR75" s="29">
        <v>1</v>
      </c>
      <c r="AS75" s="29">
        <v>1</v>
      </c>
      <c r="AT75" s="29">
        <v>0</v>
      </c>
      <c r="AU75" s="29">
        <v>1</v>
      </c>
      <c r="AV75" s="29">
        <v>99</v>
      </c>
      <c r="AW75" s="29">
        <v>1</v>
      </c>
      <c r="AX75" s="29">
        <v>99</v>
      </c>
      <c r="AY75" s="29">
        <v>99</v>
      </c>
      <c r="AZ75" s="29">
        <v>99</v>
      </c>
      <c r="BA75" s="29">
        <v>99</v>
      </c>
      <c r="BB75" s="29">
        <v>99</v>
      </c>
      <c r="BC75" s="29">
        <v>1</v>
      </c>
      <c r="BD75" s="29">
        <v>1</v>
      </c>
      <c r="BE75" s="29">
        <v>1</v>
      </c>
      <c r="BF75" s="29">
        <v>1</v>
      </c>
      <c r="BG75" s="29">
        <v>1</v>
      </c>
      <c r="BH75" s="29">
        <v>1</v>
      </c>
      <c r="BI75" s="29">
        <v>1</v>
      </c>
      <c r="BJ75" s="29">
        <v>1</v>
      </c>
      <c r="BK75" s="29">
        <v>1</v>
      </c>
      <c r="BL75" s="29">
        <v>99</v>
      </c>
      <c r="BM75" s="29">
        <v>99</v>
      </c>
      <c r="BN75" s="29">
        <v>99</v>
      </c>
      <c r="BO75" s="29">
        <v>99</v>
      </c>
      <c r="BP75" s="29">
        <v>1</v>
      </c>
      <c r="BQ75" s="29">
        <v>1</v>
      </c>
      <c r="BR75" s="29">
        <v>1</v>
      </c>
      <c r="BS75" s="29">
        <v>1</v>
      </c>
      <c r="BT75" s="29">
        <v>1</v>
      </c>
      <c r="BU75" s="29">
        <v>1</v>
      </c>
      <c r="BV75" s="29">
        <v>1</v>
      </c>
      <c r="BW75" s="29">
        <v>0</v>
      </c>
      <c r="BX75" s="29">
        <v>1</v>
      </c>
      <c r="BY75" s="29">
        <v>0</v>
      </c>
      <c r="BZ75" s="29">
        <v>1</v>
      </c>
      <c r="CA75" s="29">
        <v>1</v>
      </c>
      <c r="CB75" s="29">
        <v>1</v>
      </c>
      <c r="CC75" s="29">
        <v>1</v>
      </c>
      <c r="CD75" s="29">
        <v>1</v>
      </c>
      <c r="CE75" s="29">
        <v>1</v>
      </c>
      <c r="CF75" s="29">
        <v>0</v>
      </c>
      <c r="CG75" s="29">
        <v>0</v>
      </c>
      <c r="CH75" s="29">
        <v>1</v>
      </c>
      <c r="CI75" s="29">
        <v>0</v>
      </c>
      <c r="CJ75" s="29">
        <v>0</v>
      </c>
      <c r="CK75" s="29">
        <v>0</v>
      </c>
      <c r="CL75" s="29">
        <v>0</v>
      </c>
      <c r="CM75" s="29">
        <v>1</v>
      </c>
      <c r="CN75" s="29">
        <v>1</v>
      </c>
      <c r="CO75" s="29">
        <v>1</v>
      </c>
      <c r="CP75" s="29" t="s">
        <v>763</v>
      </c>
    </row>
    <row r="76" spans="1:94" s="29" customFormat="1" x14ac:dyDescent="0.25">
      <c r="A76" s="29">
        <v>74</v>
      </c>
      <c r="B76" s="29" t="s">
        <v>755</v>
      </c>
      <c r="C76" s="29" t="s">
        <v>202</v>
      </c>
      <c r="D76" s="29" t="s">
        <v>764</v>
      </c>
      <c r="E76" s="2">
        <v>74</v>
      </c>
      <c r="F76" s="29">
        <v>1000</v>
      </c>
      <c r="G76" s="29">
        <v>1</v>
      </c>
      <c r="H76" s="29">
        <v>1</v>
      </c>
      <c r="I76" s="29">
        <v>1</v>
      </c>
      <c r="J76" s="29">
        <v>1</v>
      </c>
      <c r="K76" s="29">
        <v>1</v>
      </c>
      <c r="L76" s="31">
        <v>99</v>
      </c>
      <c r="M76" s="29">
        <v>1</v>
      </c>
      <c r="N76" s="29">
        <v>99</v>
      </c>
      <c r="O76" s="29">
        <v>99</v>
      </c>
      <c r="P76" s="29">
        <v>1</v>
      </c>
      <c r="Q76" s="29">
        <v>99</v>
      </c>
      <c r="R76" s="29">
        <v>99</v>
      </c>
      <c r="S76" s="29">
        <v>1</v>
      </c>
      <c r="T76" s="29">
        <v>1</v>
      </c>
      <c r="U76" s="29">
        <v>99</v>
      </c>
      <c r="V76" s="29">
        <v>1</v>
      </c>
      <c r="W76" s="29">
        <v>1</v>
      </c>
      <c r="X76" s="29">
        <v>1</v>
      </c>
      <c r="Y76" s="29">
        <v>1</v>
      </c>
      <c r="Z76" s="29">
        <v>1</v>
      </c>
      <c r="AA76" s="29">
        <v>1</v>
      </c>
      <c r="AB76" s="29">
        <v>1</v>
      </c>
      <c r="AC76" s="29">
        <v>1</v>
      </c>
      <c r="AD76" s="31">
        <v>1</v>
      </c>
      <c r="AE76" s="29">
        <v>99</v>
      </c>
      <c r="AF76" s="29">
        <v>1</v>
      </c>
      <c r="AG76" s="29">
        <v>1</v>
      </c>
      <c r="AH76" s="29">
        <v>1</v>
      </c>
      <c r="AI76" s="29">
        <v>1</v>
      </c>
      <c r="AJ76" s="29">
        <v>99</v>
      </c>
      <c r="AK76" s="29">
        <v>1</v>
      </c>
      <c r="AL76" s="29">
        <v>1</v>
      </c>
      <c r="AM76" s="29">
        <v>1</v>
      </c>
      <c r="AN76" s="29">
        <v>1</v>
      </c>
      <c r="AO76" s="29">
        <v>99</v>
      </c>
      <c r="AP76" s="29">
        <v>1</v>
      </c>
      <c r="AQ76" s="29">
        <v>1</v>
      </c>
      <c r="AR76" s="29">
        <v>1</v>
      </c>
      <c r="AS76" s="29">
        <v>1</v>
      </c>
      <c r="AT76" s="29">
        <v>1</v>
      </c>
      <c r="AU76" s="29">
        <v>1</v>
      </c>
      <c r="AV76" s="29">
        <v>99</v>
      </c>
      <c r="AW76" s="29">
        <v>1</v>
      </c>
      <c r="AX76" s="29">
        <v>99</v>
      </c>
      <c r="AY76" s="29">
        <v>99</v>
      </c>
      <c r="AZ76" s="29">
        <v>99</v>
      </c>
      <c r="BA76" s="29">
        <v>99</v>
      </c>
      <c r="BB76" s="29">
        <v>99</v>
      </c>
      <c r="BC76" s="29">
        <v>1</v>
      </c>
      <c r="BD76" s="29">
        <v>1</v>
      </c>
      <c r="BE76" s="29">
        <v>1</v>
      </c>
      <c r="BF76" s="29">
        <v>1</v>
      </c>
      <c r="BG76" s="29">
        <v>1</v>
      </c>
      <c r="BH76" s="29">
        <v>1</v>
      </c>
      <c r="BI76" s="29">
        <v>1</v>
      </c>
      <c r="BJ76" s="29">
        <v>1</v>
      </c>
      <c r="BK76" s="29">
        <v>1</v>
      </c>
      <c r="BL76" s="29">
        <v>1</v>
      </c>
      <c r="BM76" s="29">
        <v>99</v>
      </c>
      <c r="BN76" s="29">
        <v>99</v>
      </c>
      <c r="BO76" s="29">
        <v>99</v>
      </c>
      <c r="BP76" s="29">
        <v>1</v>
      </c>
      <c r="BQ76" s="29">
        <v>1</v>
      </c>
      <c r="BR76" s="29">
        <v>1</v>
      </c>
      <c r="BS76" s="29">
        <v>1</v>
      </c>
      <c r="BT76" s="29">
        <v>0</v>
      </c>
      <c r="BU76" s="29">
        <v>1</v>
      </c>
      <c r="BV76" s="29">
        <v>1</v>
      </c>
      <c r="BW76" s="29">
        <v>1</v>
      </c>
      <c r="BX76" s="29">
        <v>1</v>
      </c>
      <c r="BY76" s="29">
        <v>1</v>
      </c>
      <c r="BZ76" s="29">
        <v>1</v>
      </c>
      <c r="CA76" s="29">
        <v>1</v>
      </c>
      <c r="CB76" s="29">
        <v>1</v>
      </c>
      <c r="CC76" s="29">
        <v>1</v>
      </c>
      <c r="CD76" s="29">
        <v>1</v>
      </c>
      <c r="CE76" s="29">
        <v>1</v>
      </c>
      <c r="CF76" s="29">
        <v>1</v>
      </c>
      <c r="CG76" s="29">
        <v>1</v>
      </c>
      <c r="CH76" s="29">
        <v>1</v>
      </c>
      <c r="CI76" s="29">
        <v>0</v>
      </c>
      <c r="CJ76" s="29">
        <v>1</v>
      </c>
      <c r="CK76" s="29">
        <v>1</v>
      </c>
      <c r="CL76" s="29">
        <v>0</v>
      </c>
      <c r="CM76" s="29">
        <v>1</v>
      </c>
      <c r="CN76" s="29">
        <v>1</v>
      </c>
      <c r="CO76" s="29">
        <v>1</v>
      </c>
      <c r="CP76" s="29" t="s">
        <v>765</v>
      </c>
    </row>
    <row r="77" spans="1:94" x14ac:dyDescent="0.25">
      <c r="A77" s="8">
        <v>75</v>
      </c>
      <c r="B77" s="8" t="s">
        <v>755</v>
      </c>
      <c r="C77" t="s">
        <v>202</v>
      </c>
      <c r="D77" t="s">
        <v>766</v>
      </c>
      <c r="E77" s="2">
        <v>75</v>
      </c>
      <c r="F77">
        <v>332</v>
      </c>
      <c r="G77">
        <v>1</v>
      </c>
      <c r="H77">
        <v>1</v>
      </c>
      <c r="I77">
        <v>1</v>
      </c>
      <c r="J77">
        <v>1</v>
      </c>
      <c r="K77">
        <v>1</v>
      </c>
      <c r="L77" s="2">
        <v>99</v>
      </c>
      <c r="M77">
        <v>1</v>
      </c>
      <c r="N77">
        <v>99</v>
      </c>
      <c r="O77">
        <v>99</v>
      </c>
      <c r="P77">
        <v>1</v>
      </c>
      <c r="Q77">
        <v>99</v>
      </c>
      <c r="R77">
        <v>99</v>
      </c>
      <c r="S77">
        <v>1</v>
      </c>
      <c r="T77">
        <v>0</v>
      </c>
      <c r="U77">
        <v>99</v>
      </c>
      <c r="V77">
        <v>1</v>
      </c>
      <c r="W77">
        <v>1</v>
      </c>
      <c r="X77">
        <v>1</v>
      </c>
      <c r="Y77">
        <v>1</v>
      </c>
      <c r="Z77">
        <v>1</v>
      </c>
      <c r="AA77">
        <v>0</v>
      </c>
      <c r="AB77">
        <v>1</v>
      </c>
      <c r="AC77">
        <v>1</v>
      </c>
      <c r="AD77" s="2">
        <v>1</v>
      </c>
      <c r="AE77">
        <v>99</v>
      </c>
      <c r="AF77">
        <v>0</v>
      </c>
      <c r="AG77">
        <v>1</v>
      </c>
      <c r="AH77">
        <v>0</v>
      </c>
      <c r="AI77">
        <v>1</v>
      </c>
      <c r="AJ77">
        <v>99</v>
      </c>
      <c r="AK77">
        <v>1</v>
      </c>
      <c r="AL77">
        <v>1</v>
      </c>
      <c r="AM77">
        <v>1</v>
      </c>
      <c r="AN77">
        <v>1</v>
      </c>
      <c r="AO77">
        <v>99</v>
      </c>
      <c r="AP77">
        <v>1</v>
      </c>
      <c r="AQ77">
        <v>1</v>
      </c>
      <c r="AR77">
        <v>1</v>
      </c>
      <c r="AS77">
        <v>1</v>
      </c>
      <c r="AT77">
        <v>1</v>
      </c>
      <c r="AU77">
        <v>0</v>
      </c>
      <c r="AV77">
        <v>99</v>
      </c>
      <c r="AW77" s="25">
        <v>0</v>
      </c>
      <c r="AX77" s="25">
        <v>99</v>
      </c>
      <c r="AY77" s="25">
        <v>99</v>
      </c>
      <c r="AZ77">
        <v>99</v>
      </c>
      <c r="BA77">
        <v>99</v>
      </c>
      <c r="BB77">
        <v>99</v>
      </c>
      <c r="BC77" s="25">
        <v>0</v>
      </c>
      <c r="BD77">
        <v>1</v>
      </c>
      <c r="BE77" s="25">
        <v>1</v>
      </c>
      <c r="BF77">
        <v>1</v>
      </c>
      <c r="BG77">
        <v>1</v>
      </c>
      <c r="BH77">
        <v>1</v>
      </c>
      <c r="BI77">
        <v>0</v>
      </c>
      <c r="BJ77">
        <v>99</v>
      </c>
      <c r="BK77">
        <v>99</v>
      </c>
      <c r="BL77">
        <v>99</v>
      </c>
      <c r="BM77">
        <v>99</v>
      </c>
      <c r="BN77">
        <v>99</v>
      </c>
      <c r="BO77">
        <v>99</v>
      </c>
      <c r="BP77">
        <v>1</v>
      </c>
      <c r="BQ77">
        <v>0</v>
      </c>
      <c r="BR77">
        <v>1</v>
      </c>
      <c r="BS77">
        <v>0</v>
      </c>
      <c r="BT77">
        <v>1</v>
      </c>
      <c r="BU77">
        <v>1</v>
      </c>
      <c r="BV77">
        <v>1</v>
      </c>
      <c r="BW77">
        <v>1</v>
      </c>
      <c r="BX77">
        <v>1</v>
      </c>
      <c r="BY77">
        <v>1</v>
      </c>
      <c r="BZ77">
        <v>1</v>
      </c>
      <c r="CA77">
        <v>1</v>
      </c>
      <c r="CB77">
        <v>1</v>
      </c>
      <c r="CC77">
        <v>1</v>
      </c>
      <c r="CD77">
        <v>1</v>
      </c>
      <c r="CE77">
        <v>1</v>
      </c>
      <c r="CF77">
        <v>0</v>
      </c>
      <c r="CG77">
        <v>0</v>
      </c>
      <c r="CH77">
        <v>1</v>
      </c>
      <c r="CI77">
        <v>0</v>
      </c>
      <c r="CJ77">
        <v>1</v>
      </c>
      <c r="CK77">
        <v>1</v>
      </c>
      <c r="CL77">
        <v>0</v>
      </c>
      <c r="CM77">
        <v>1</v>
      </c>
      <c r="CN77">
        <v>1</v>
      </c>
      <c r="CO77">
        <v>1</v>
      </c>
      <c r="CP77" t="s">
        <v>767</v>
      </c>
    </row>
    <row r="78" spans="1:94" x14ac:dyDescent="0.25">
      <c r="A78" s="8">
        <v>76</v>
      </c>
      <c r="B78" s="8" t="s">
        <v>992</v>
      </c>
      <c r="C78" t="s">
        <v>215</v>
      </c>
      <c r="D78" t="s">
        <v>1115</v>
      </c>
      <c r="E78" s="2">
        <v>76</v>
      </c>
      <c r="F78">
        <v>700</v>
      </c>
      <c r="G78">
        <v>1</v>
      </c>
      <c r="H78">
        <v>1</v>
      </c>
      <c r="I78">
        <v>1</v>
      </c>
      <c r="J78">
        <v>1</v>
      </c>
      <c r="K78">
        <v>1</v>
      </c>
      <c r="L78" s="2">
        <v>1</v>
      </c>
      <c r="M78">
        <v>1</v>
      </c>
      <c r="N78">
        <v>99</v>
      </c>
      <c r="O78">
        <v>1</v>
      </c>
      <c r="P78">
        <v>1</v>
      </c>
      <c r="Q78">
        <v>1</v>
      </c>
      <c r="R78">
        <v>99</v>
      </c>
      <c r="S78">
        <v>1</v>
      </c>
      <c r="T78">
        <v>1</v>
      </c>
      <c r="U78">
        <v>99</v>
      </c>
      <c r="V78">
        <v>1</v>
      </c>
      <c r="W78">
        <v>1</v>
      </c>
      <c r="X78">
        <v>1</v>
      </c>
      <c r="Y78">
        <v>1</v>
      </c>
      <c r="Z78">
        <v>1</v>
      </c>
      <c r="AA78">
        <v>1</v>
      </c>
      <c r="AB78">
        <v>99</v>
      </c>
      <c r="AC78">
        <v>1</v>
      </c>
      <c r="AD78" s="2">
        <v>1</v>
      </c>
      <c r="AE78">
        <v>1</v>
      </c>
      <c r="AF78">
        <v>1</v>
      </c>
      <c r="AG78">
        <v>1</v>
      </c>
      <c r="AH78">
        <v>1</v>
      </c>
      <c r="AI78">
        <v>1</v>
      </c>
      <c r="AJ78">
        <v>1</v>
      </c>
      <c r="AK78">
        <v>99</v>
      </c>
      <c r="AL78">
        <v>1</v>
      </c>
      <c r="AM78">
        <v>1</v>
      </c>
      <c r="AN78">
        <v>1</v>
      </c>
      <c r="AO78">
        <v>1</v>
      </c>
      <c r="AP78">
        <v>1</v>
      </c>
      <c r="AQ78">
        <v>1</v>
      </c>
      <c r="AR78">
        <v>1</v>
      </c>
      <c r="AS78">
        <v>0</v>
      </c>
      <c r="AT78">
        <v>0</v>
      </c>
      <c r="AU78">
        <v>0</v>
      </c>
      <c r="AV78">
        <v>99</v>
      </c>
      <c r="AW78" s="25">
        <v>1</v>
      </c>
      <c r="AX78" s="25">
        <v>1</v>
      </c>
      <c r="AY78" s="25">
        <v>99</v>
      </c>
      <c r="AZ78">
        <v>99</v>
      </c>
      <c r="BA78">
        <v>99</v>
      </c>
      <c r="BB78">
        <v>99</v>
      </c>
      <c r="BC78" s="25">
        <v>0</v>
      </c>
      <c r="BD78">
        <v>1</v>
      </c>
      <c r="BE78" s="25">
        <v>1</v>
      </c>
      <c r="BF78">
        <v>1</v>
      </c>
      <c r="BG78">
        <v>0</v>
      </c>
      <c r="BH78">
        <v>0</v>
      </c>
      <c r="BI78">
        <v>0</v>
      </c>
      <c r="BJ78">
        <v>99</v>
      </c>
      <c r="BK78">
        <v>1</v>
      </c>
      <c r="BL78">
        <v>99</v>
      </c>
      <c r="BM78">
        <v>99</v>
      </c>
      <c r="BN78">
        <v>1</v>
      </c>
      <c r="BO78">
        <v>99</v>
      </c>
      <c r="BP78">
        <v>1</v>
      </c>
      <c r="BQ78">
        <v>0</v>
      </c>
      <c r="BR78">
        <v>0</v>
      </c>
      <c r="BS78">
        <v>0</v>
      </c>
      <c r="BT78">
        <v>1</v>
      </c>
      <c r="BU78">
        <v>1</v>
      </c>
      <c r="BV78">
        <v>1</v>
      </c>
      <c r="BW78">
        <v>0</v>
      </c>
      <c r="BX78">
        <v>0</v>
      </c>
      <c r="BY78">
        <v>1</v>
      </c>
      <c r="BZ78">
        <v>1</v>
      </c>
      <c r="CA78">
        <v>1</v>
      </c>
      <c r="CB78">
        <v>1</v>
      </c>
      <c r="CC78">
        <v>1</v>
      </c>
      <c r="CD78">
        <v>1</v>
      </c>
      <c r="CE78">
        <v>0</v>
      </c>
      <c r="CF78">
        <v>0</v>
      </c>
      <c r="CG78">
        <v>0</v>
      </c>
      <c r="CH78">
        <v>0</v>
      </c>
      <c r="CI78">
        <v>0</v>
      </c>
      <c r="CJ78">
        <v>0</v>
      </c>
      <c r="CK78">
        <v>0</v>
      </c>
      <c r="CL78">
        <v>0</v>
      </c>
      <c r="CM78">
        <v>0</v>
      </c>
      <c r="CN78">
        <v>0</v>
      </c>
      <c r="CO78">
        <v>1</v>
      </c>
      <c r="CP78" t="s">
        <v>1116</v>
      </c>
    </row>
    <row r="79" spans="1:94" x14ac:dyDescent="0.25">
      <c r="A79" s="8">
        <v>77</v>
      </c>
      <c r="B79" s="8" t="s">
        <v>992</v>
      </c>
      <c r="C79" t="s">
        <v>215</v>
      </c>
      <c r="D79" t="s">
        <v>1117</v>
      </c>
      <c r="E79" s="2">
        <v>77</v>
      </c>
      <c r="F79">
        <v>202</v>
      </c>
      <c r="G79">
        <v>1</v>
      </c>
      <c r="H79">
        <v>1</v>
      </c>
      <c r="I79">
        <v>1</v>
      </c>
      <c r="J79">
        <v>1</v>
      </c>
      <c r="K79">
        <v>1</v>
      </c>
      <c r="L79" s="2">
        <v>1</v>
      </c>
      <c r="M79">
        <v>1</v>
      </c>
      <c r="N79">
        <v>99</v>
      </c>
      <c r="O79">
        <v>1</v>
      </c>
      <c r="P79">
        <v>1</v>
      </c>
      <c r="Q79">
        <v>0</v>
      </c>
      <c r="R79">
        <v>99</v>
      </c>
      <c r="S79">
        <v>1</v>
      </c>
      <c r="T79">
        <v>1</v>
      </c>
      <c r="U79">
        <v>99</v>
      </c>
      <c r="V79">
        <v>1</v>
      </c>
      <c r="W79">
        <v>1</v>
      </c>
      <c r="X79">
        <v>1</v>
      </c>
      <c r="Y79">
        <v>1</v>
      </c>
      <c r="Z79">
        <v>1</v>
      </c>
      <c r="AA79">
        <v>1</v>
      </c>
      <c r="AB79">
        <v>1</v>
      </c>
      <c r="AC79">
        <v>1</v>
      </c>
      <c r="AD79" s="2">
        <v>1</v>
      </c>
      <c r="AE79">
        <v>1</v>
      </c>
      <c r="AF79">
        <v>1</v>
      </c>
      <c r="AG79">
        <v>1</v>
      </c>
      <c r="AH79">
        <v>1</v>
      </c>
      <c r="AI79">
        <v>1</v>
      </c>
      <c r="AJ79">
        <v>1</v>
      </c>
      <c r="AK79">
        <v>1</v>
      </c>
      <c r="AL79">
        <v>1</v>
      </c>
      <c r="AM79">
        <v>1</v>
      </c>
      <c r="AN79">
        <v>0</v>
      </c>
      <c r="AO79">
        <v>1</v>
      </c>
      <c r="AP79">
        <v>1</v>
      </c>
      <c r="AQ79">
        <v>0</v>
      </c>
      <c r="AR79">
        <v>1</v>
      </c>
      <c r="AS79">
        <v>1</v>
      </c>
      <c r="AT79">
        <v>1</v>
      </c>
      <c r="AU79">
        <v>1</v>
      </c>
      <c r="AV79">
        <v>1</v>
      </c>
      <c r="AW79" s="25">
        <v>1</v>
      </c>
      <c r="AX79" s="25">
        <v>1</v>
      </c>
      <c r="AY79" s="25">
        <v>99</v>
      </c>
      <c r="AZ79">
        <v>99</v>
      </c>
      <c r="BA79">
        <v>99</v>
      </c>
      <c r="BB79">
        <v>99</v>
      </c>
      <c r="BC79" s="25">
        <v>1</v>
      </c>
      <c r="BD79">
        <v>1</v>
      </c>
      <c r="BE79" s="25">
        <v>1</v>
      </c>
      <c r="BF79">
        <v>1</v>
      </c>
      <c r="BG79">
        <v>1</v>
      </c>
      <c r="BH79">
        <v>1</v>
      </c>
      <c r="BI79">
        <v>1</v>
      </c>
      <c r="BJ79">
        <v>1</v>
      </c>
      <c r="BK79">
        <v>1</v>
      </c>
      <c r="BL79">
        <v>1</v>
      </c>
      <c r="BM79">
        <v>99</v>
      </c>
      <c r="BN79">
        <v>1</v>
      </c>
      <c r="BO79">
        <v>99</v>
      </c>
      <c r="BP79">
        <v>1</v>
      </c>
      <c r="BQ79">
        <v>0</v>
      </c>
      <c r="BR79">
        <v>1</v>
      </c>
      <c r="BS79">
        <v>1</v>
      </c>
      <c r="BT79">
        <v>1</v>
      </c>
      <c r="BU79">
        <v>1</v>
      </c>
      <c r="BV79">
        <v>1</v>
      </c>
      <c r="BW79">
        <v>1</v>
      </c>
      <c r="BX79">
        <v>0</v>
      </c>
      <c r="BY79">
        <v>1</v>
      </c>
      <c r="BZ79">
        <v>0</v>
      </c>
      <c r="CA79">
        <v>0</v>
      </c>
      <c r="CB79">
        <v>1</v>
      </c>
      <c r="CC79">
        <v>1</v>
      </c>
      <c r="CD79">
        <v>1</v>
      </c>
      <c r="CE79">
        <v>0</v>
      </c>
      <c r="CF79">
        <v>0</v>
      </c>
      <c r="CG79">
        <v>0</v>
      </c>
      <c r="CH79">
        <v>0</v>
      </c>
      <c r="CI79">
        <v>0</v>
      </c>
      <c r="CJ79">
        <v>0</v>
      </c>
      <c r="CK79">
        <v>0</v>
      </c>
      <c r="CL79">
        <v>0</v>
      </c>
      <c r="CM79">
        <v>0</v>
      </c>
      <c r="CN79">
        <v>0</v>
      </c>
      <c r="CO79">
        <v>1</v>
      </c>
      <c r="CP79" t="s">
        <v>1118</v>
      </c>
    </row>
    <row r="80" spans="1:94" x14ac:dyDescent="0.25">
      <c r="A80" s="8">
        <v>78</v>
      </c>
      <c r="B80" s="8" t="s">
        <v>201</v>
      </c>
      <c r="C80" t="s">
        <v>215</v>
      </c>
      <c r="D80" t="s">
        <v>216</v>
      </c>
      <c r="E80" s="2">
        <v>78</v>
      </c>
      <c r="F80">
        <v>223</v>
      </c>
      <c r="G80">
        <v>1</v>
      </c>
      <c r="H80">
        <v>1</v>
      </c>
      <c r="I80">
        <v>1</v>
      </c>
      <c r="J80">
        <v>0</v>
      </c>
      <c r="K80">
        <v>1</v>
      </c>
      <c r="L80" s="2">
        <v>99</v>
      </c>
      <c r="M80">
        <v>1</v>
      </c>
      <c r="N80">
        <v>1</v>
      </c>
      <c r="O80">
        <v>99</v>
      </c>
      <c r="P80">
        <v>1</v>
      </c>
      <c r="Q80">
        <v>99</v>
      </c>
      <c r="R80">
        <v>99</v>
      </c>
      <c r="S80">
        <v>1</v>
      </c>
      <c r="T80">
        <v>1</v>
      </c>
      <c r="U80">
        <v>1</v>
      </c>
      <c r="V80">
        <v>1</v>
      </c>
      <c r="W80">
        <v>1</v>
      </c>
      <c r="X80">
        <v>1</v>
      </c>
      <c r="Y80">
        <v>1</v>
      </c>
      <c r="Z80">
        <v>1</v>
      </c>
      <c r="AA80">
        <v>0</v>
      </c>
      <c r="AB80">
        <v>1</v>
      </c>
      <c r="AC80">
        <v>1</v>
      </c>
      <c r="AD80" s="2">
        <v>1</v>
      </c>
      <c r="AE80">
        <v>99</v>
      </c>
      <c r="AF80">
        <v>1</v>
      </c>
      <c r="AG80">
        <v>1</v>
      </c>
      <c r="AH80">
        <v>1</v>
      </c>
      <c r="AI80">
        <v>1</v>
      </c>
      <c r="AJ80">
        <v>1</v>
      </c>
      <c r="AK80">
        <v>99</v>
      </c>
      <c r="AL80">
        <v>1</v>
      </c>
      <c r="AM80">
        <v>1</v>
      </c>
      <c r="AN80">
        <v>1</v>
      </c>
      <c r="AO80">
        <v>99</v>
      </c>
      <c r="AP80">
        <v>1</v>
      </c>
      <c r="AQ80">
        <v>1</v>
      </c>
      <c r="AR80">
        <v>1</v>
      </c>
      <c r="AS80">
        <v>1</v>
      </c>
      <c r="AT80">
        <v>1</v>
      </c>
      <c r="AU80">
        <v>1</v>
      </c>
      <c r="AV80">
        <v>99</v>
      </c>
      <c r="AW80" s="25">
        <v>1</v>
      </c>
      <c r="AX80" s="25">
        <v>99</v>
      </c>
      <c r="AY80" s="25">
        <v>99</v>
      </c>
      <c r="AZ80">
        <v>99</v>
      </c>
      <c r="BA80">
        <v>99</v>
      </c>
      <c r="BB80">
        <v>99</v>
      </c>
      <c r="BC80" s="25">
        <v>1</v>
      </c>
      <c r="BD80">
        <v>1</v>
      </c>
      <c r="BE80" s="25">
        <v>1</v>
      </c>
      <c r="BF80">
        <v>1</v>
      </c>
      <c r="BG80">
        <v>0</v>
      </c>
      <c r="BH80">
        <v>1</v>
      </c>
      <c r="BI80">
        <v>0</v>
      </c>
      <c r="BJ80">
        <v>1</v>
      </c>
      <c r="BK80">
        <v>99</v>
      </c>
      <c r="BL80">
        <v>99</v>
      </c>
      <c r="BM80">
        <v>99</v>
      </c>
      <c r="BN80">
        <v>99</v>
      </c>
      <c r="BO80">
        <v>99</v>
      </c>
      <c r="BP80">
        <v>1</v>
      </c>
      <c r="BQ80">
        <v>1</v>
      </c>
      <c r="BR80">
        <v>1</v>
      </c>
      <c r="BS80">
        <v>1</v>
      </c>
      <c r="BT80">
        <v>1</v>
      </c>
      <c r="BU80">
        <v>1</v>
      </c>
      <c r="BV80">
        <v>1</v>
      </c>
      <c r="BW80">
        <v>1</v>
      </c>
      <c r="BX80">
        <v>1</v>
      </c>
      <c r="BY80">
        <v>1</v>
      </c>
      <c r="BZ80">
        <v>0</v>
      </c>
      <c r="CA80">
        <v>1</v>
      </c>
      <c r="CB80">
        <v>0</v>
      </c>
      <c r="CC80">
        <v>1</v>
      </c>
      <c r="CD80">
        <v>1</v>
      </c>
      <c r="CE80">
        <v>0</v>
      </c>
      <c r="CF80">
        <v>0</v>
      </c>
      <c r="CG80">
        <v>0</v>
      </c>
      <c r="CH80">
        <v>0</v>
      </c>
      <c r="CI80">
        <v>0</v>
      </c>
      <c r="CJ80">
        <v>1</v>
      </c>
      <c r="CK80">
        <v>0</v>
      </c>
      <c r="CL80">
        <v>0</v>
      </c>
      <c r="CM80">
        <v>1</v>
      </c>
      <c r="CN80">
        <v>0</v>
      </c>
      <c r="CO80">
        <v>1</v>
      </c>
      <c r="CP80" t="s">
        <v>217</v>
      </c>
    </row>
    <row r="81" spans="1:94" x14ac:dyDescent="0.25">
      <c r="A81" s="8">
        <v>79</v>
      </c>
      <c r="B81" s="8" t="s">
        <v>201</v>
      </c>
      <c r="C81" t="s">
        <v>215</v>
      </c>
      <c r="D81" t="s">
        <v>218</v>
      </c>
      <c r="E81" s="2">
        <v>79</v>
      </c>
      <c r="F81">
        <v>142</v>
      </c>
      <c r="G81">
        <v>1</v>
      </c>
      <c r="H81">
        <v>1</v>
      </c>
      <c r="I81">
        <v>1</v>
      </c>
      <c r="J81">
        <v>0</v>
      </c>
      <c r="K81">
        <v>1</v>
      </c>
      <c r="L81" s="2">
        <v>99</v>
      </c>
      <c r="M81">
        <v>1</v>
      </c>
      <c r="N81">
        <v>99</v>
      </c>
      <c r="O81">
        <v>99</v>
      </c>
      <c r="P81">
        <v>1</v>
      </c>
      <c r="Q81">
        <v>99</v>
      </c>
      <c r="R81">
        <v>99</v>
      </c>
      <c r="S81">
        <v>1</v>
      </c>
      <c r="T81">
        <v>1</v>
      </c>
      <c r="U81">
        <v>99</v>
      </c>
      <c r="V81">
        <v>1</v>
      </c>
      <c r="W81">
        <v>1</v>
      </c>
      <c r="X81">
        <v>1</v>
      </c>
      <c r="Y81">
        <v>1</v>
      </c>
      <c r="Z81">
        <v>1</v>
      </c>
      <c r="AA81">
        <v>0</v>
      </c>
      <c r="AB81">
        <v>1</v>
      </c>
      <c r="AC81">
        <v>1</v>
      </c>
      <c r="AD81" s="2">
        <v>1</v>
      </c>
      <c r="AE81">
        <v>99</v>
      </c>
      <c r="AF81">
        <v>1</v>
      </c>
      <c r="AG81">
        <v>1</v>
      </c>
      <c r="AH81">
        <v>1</v>
      </c>
      <c r="AI81">
        <v>1</v>
      </c>
      <c r="AJ81">
        <v>1</v>
      </c>
      <c r="AK81">
        <v>1</v>
      </c>
      <c r="AL81">
        <v>1</v>
      </c>
      <c r="AM81">
        <v>1</v>
      </c>
      <c r="AN81">
        <v>1</v>
      </c>
      <c r="AO81">
        <v>99</v>
      </c>
      <c r="AP81">
        <v>1</v>
      </c>
      <c r="AQ81">
        <v>1</v>
      </c>
      <c r="AR81">
        <v>1</v>
      </c>
      <c r="AS81">
        <v>1</v>
      </c>
      <c r="AT81">
        <v>1</v>
      </c>
      <c r="AU81">
        <v>1</v>
      </c>
      <c r="AV81">
        <v>99</v>
      </c>
      <c r="AW81" s="25">
        <v>1</v>
      </c>
      <c r="AX81" s="25">
        <v>99</v>
      </c>
      <c r="AY81" s="25">
        <v>99</v>
      </c>
      <c r="AZ81">
        <v>99</v>
      </c>
      <c r="BA81">
        <v>99</v>
      </c>
      <c r="BB81">
        <v>99</v>
      </c>
      <c r="BC81" s="25">
        <v>1</v>
      </c>
      <c r="BD81">
        <v>1</v>
      </c>
      <c r="BE81" s="25">
        <v>1</v>
      </c>
      <c r="BF81">
        <v>1</v>
      </c>
      <c r="BG81">
        <v>1</v>
      </c>
      <c r="BH81">
        <v>1</v>
      </c>
      <c r="BI81">
        <v>1</v>
      </c>
      <c r="BJ81">
        <v>1</v>
      </c>
      <c r="BK81">
        <v>1</v>
      </c>
      <c r="BL81">
        <v>1</v>
      </c>
      <c r="BM81">
        <v>99</v>
      </c>
      <c r="BN81">
        <v>99</v>
      </c>
      <c r="BO81">
        <v>99</v>
      </c>
      <c r="BP81">
        <v>1</v>
      </c>
      <c r="BQ81">
        <v>1</v>
      </c>
      <c r="BR81">
        <v>1</v>
      </c>
      <c r="BS81">
        <v>1</v>
      </c>
      <c r="BT81">
        <v>1</v>
      </c>
      <c r="BU81">
        <v>1</v>
      </c>
      <c r="BV81">
        <v>1</v>
      </c>
      <c r="BW81">
        <v>1</v>
      </c>
      <c r="BX81">
        <v>1</v>
      </c>
      <c r="BY81">
        <v>1</v>
      </c>
      <c r="BZ81">
        <v>1</v>
      </c>
      <c r="CA81">
        <v>1</v>
      </c>
      <c r="CB81">
        <v>1</v>
      </c>
      <c r="CC81">
        <v>1</v>
      </c>
      <c r="CD81">
        <v>1</v>
      </c>
      <c r="CE81">
        <v>1</v>
      </c>
      <c r="CF81">
        <v>1</v>
      </c>
      <c r="CG81">
        <v>1</v>
      </c>
      <c r="CH81">
        <v>0</v>
      </c>
      <c r="CI81">
        <v>0</v>
      </c>
      <c r="CJ81">
        <v>0</v>
      </c>
      <c r="CK81">
        <v>0</v>
      </c>
      <c r="CL81">
        <v>0</v>
      </c>
      <c r="CM81">
        <v>1</v>
      </c>
      <c r="CN81">
        <v>1</v>
      </c>
      <c r="CO81">
        <v>0</v>
      </c>
      <c r="CP81" t="s">
        <v>219</v>
      </c>
    </row>
    <row r="82" spans="1:94" x14ac:dyDescent="0.25">
      <c r="A82" s="8">
        <v>80</v>
      </c>
      <c r="B82" s="8" t="s">
        <v>755</v>
      </c>
      <c r="C82" t="s">
        <v>215</v>
      </c>
      <c r="D82" t="s">
        <v>768</v>
      </c>
      <c r="E82" s="2">
        <v>80</v>
      </c>
      <c r="F82">
        <v>400</v>
      </c>
      <c r="G82">
        <v>1</v>
      </c>
      <c r="H82">
        <v>1</v>
      </c>
      <c r="I82">
        <v>1</v>
      </c>
      <c r="J82">
        <v>1</v>
      </c>
      <c r="K82">
        <v>1</v>
      </c>
      <c r="L82" s="2">
        <v>99</v>
      </c>
      <c r="M82">
        <v>1</v>
      </c>
      <c r="N82">
        <v>99</v>
      </c>
      <c r="O82">
        <v>99</v>
      </c>
      <c r="P82">
        <v>1</v>
      </c>
      <c r="Q82">
        <v>99</v>
      </c>
      <c r="R82">
        <v>99</v>
      </c>
      <c r="S82">
        <v>1</v>
      </c>
      <c r="T82">
        <v>0</v>
      </c>
      <c r="U82">
        <v>99</v>
      </c>
      <c r="V82">
        <v>1</v>
      </c>
      <c r="W82">
        <v>1</v>
      </c>
      <c r="X82">
        <v>1</v>
      </c>
      <c r="Y82">
        <v>1</v>
      </c>
      <c r="Z82">
        <v>1</v>
      </c>
      <c r="AA82">
        <v>1</v>
      </c>
      <c r="AB82">
        <v>1</v>
      </c>
      <c r="AC82">
        <v>1</v>
      </c>
      <c r="AD82" s="2">
        <v>1</v>
      </c>
      <c r="AE82">
        <v>99</v>
      </c>
      <c r="AF82">
        <v>1</v>
      </c>
      <c r="AG82">
        <v>1</v>
      </c>
      <c r="AH82">
        <v>1</v>
      </c>
      <c r="AI82">
        <v>1</v>
      </c>
      <c r="AJ82">
        <v>99</v>
      </c>
      <c r="AK82">
        <v>1</v>
      </c>
      <c r="AL82">
        <v>1</v>
      </c>
      <c r="AM82">
        <v>1</v>
      </c>
      <c r="AN82">
        <v>1</v>
      </c>
      <c r="AO82">
        <v>99</v>
      </c>
      <c r="AP82">
        <v>1</v>
      </c>
      <c r="AQ82">
        <v>1</v>
      </c>
      <c r="AR82">
        <v>1</v>
      </c>
      <c r="AS82">
        <v>1</v>
      </c>
      <c r="AT82">
        <v>1</v>
      </c>
      <c r="AU82">
        <v>0</v>
      </c>
      <c r="AV82">
        <v>99</v>
      </c>
      <c r="AW82" s="25">
        <v>1</v>
      </c>
      <c r="AX82" s="25">
        <v>99</v>
      </c>
      <c r="AY82" s="25">
        <v>99</v>
      </c>
      <c r="AZ82">
        <v>99</v>
      </c>
      <c r="BA82">
        <v>99</v>
      </c>
      <c r="BB82">
        <v>99</v>
      </c>
      <c r="BC82" s="25">
        <v>0</v>
      </c>
      <c r="BD82">
        <v>1</v>
      </c>
      <c r="BE82" s="25">
        <v>1</v>
      </c>
      <c r="BF82">
        <v>0</v>
      </c>
      <c r="BG82">
        <v>1</v>
      </c>
      <c r="BH82">
        <v>1</v>
      </c>
      <c r="BI82">
        <v>1</v>
      </c>
      <c r="BJ82">
        <v>99</v>
      </c>
      <c r="BK82">
        <v>99</v>
      </c>
      <c r="BL82">
        <v>99</v>
      </c>
      <c r="BM82">
        <v>99</v>
      </c>
      <c r="BN82">
        <v>99</v>
      </c>
      <c r="BO82">
        <v>99</v>
      </c>
      <c r="BP82">
        <v>1</v>
      </c>
      <c r="BQ82">
        <v>0</v>
      </c>
      <c r="BR82">
        <v>0</v>
      </c>
      <c r="BS82">
        <v>0</v>
      </c>
      <c r="BT82">
        <v>1</v>
      </c>
      <c r="BU82">
        <v>1</v>
      </c>
      <c r="BV82">
        <v>1</v>
      </c>
      <c r="BW82">
        <v>0</v>
      </c>
      <c r="BX82">
        <v>1</v>
      </c>
      <c r="BY82">
        <v>1</v>
      </c>
      <c r="BZ82">
        <v>0</v>
      </c>
      <c r="CA82">
        <v>1</v>
      </c>
      <c r="CB82">
        <v>1</v>
      </c>
      <c r="CC82">
        <v>1</v>
      </c>
      <c r="CD82">
        <v>1</v>
      </c>
      <c r="CE82">
        <v>1</v>
      </c>
      <c r="CF82">
        <v>0</v>
      </c>
      <c r="CG82">
        <v>0</v>
      </c>
      <c r="CH82">
        <v>0</v>
      </c>
      <c r="CI82">
        <v>0</v>
      </c>
      <c r="CJ82">
        <v>0</v>
      </c>
      <c r="CK82">
        <v>0</v>
      </c>
      <c r="CL82">
        <v>0</v>
      </c>
      <c r="CM82">
        <v>1</v>
      </c>
      <c r="CN82">
        <v>0</v>
      </c>
      <c r="CO82">
        <v>0</v>
      </c>
      <c r="CP82" t="s">
        <v>769</v>
      </c>
    </row>
    <row r="83" spans="1:94" x14ac:dyDescent="0.25">
      <c r="A83" s="8">
        <v>81</v>
      </c>
      <c r="B83" s="8" t="s">
        <v>201</v>
      </c>
      <c r="C83" t="s">
        <v>220</v>
      </c>
      <c r="D83" t="s">
        <v>221</v>
      </c>
      <c r="E83" s="2">
        <v>81</v>
      </c>
      <c r="F83">
        <v>260</v>
      </c>
      <c r="G83">
        <v>1</v>
      </c>
      <c r="H83">
        <v>1</v>
      </c>
      <c r="I83">
        <v>1</v>
      </c>
      <c r="J83">
        <v>1</v>
      </c>
      <c r="K83">
        <v>1</v>
      </c>
      <c r="L83" s="2">
        <v>99</v>
      </c>
      <c r="M83">
        <v>0</v>
      </c>
      <c r="N83">
        <v>99</v>
      </c>
      <c r="O83">
        <v>99</v>
      </c>
      <c r="P83">
        <v>0</v>
      </c>
      <c r="Q83">
        <v>99</v>
      </c>
      <c r="R83">
        <v>99</v>
      </c>
      <c r="S83">
        <v>1</v>
      </c>
      <c r="T83">
        <v>0</v>
      </c>
      <c r="U83">
        <v>99</v>
      </c>
      <c r="V83">
        <v>0</v>
      </c>
      <c r="W83">
        <v>1</v>
      </c>
      <c r="X83">
        <v>0</v>
      </c>
      <c r="Y83">
        <v>0</v>
      </c>
      <c r="Z83">
        <v>0</v>
      </c>
      <c r="AA83">
        <v>0</v>
      </c>
      <c r="AB83">
        <v>1</v>
      </c>
      <c r="AC83">
        <v>1</v>
      </c>
      <c r="AD83" s="2">
        <v>1</v>
      </c>
      <c r="AE83">
        <v>99</v>
      </c>
      <c r="AF83">
        <v>0</v>
      </c>
      <c r="AG83">
        <v>0</v>
      </c>
      <c r="AH83">
        <v>1</v>
      </c>
      <c r="AI83">
        <v>1</v>
      </c>
      <c r="AJ83">
        <v>0</v>
      </c>
      <c r="AK83">
        <v>1</v>
      </c>
      <c r="AL83">
        <v>1</v>
      </c>
      <c r="AM83">
        <v>1</v>
      </c>
      <c r="AN83">
        <v>0</v>
      </c>
      <c r="AO83">
        <v>99</v>
      </c>
      <c r="AP83">
        <v>1</v>
      </c>
      <c r="AQ83">
        <v>0</v>
      </c>
      <c r="AR83">
        <v>0</v>
      </c>
      <c r="AS83">
        <v>0</v>
      </c>
      <c r="AT83">
        <v>1</v>
      </c>
      <c r="AU83">
        <v>0</v>
      </c>
      <c r="AV83">
        <v>99</v>
      </c>
      <c r="AW83" s="25">
        <v>1</v>
      </c>
      <c r="AX83" s="25">
        <v>99</v>
      </c>
      <c r="AY83" s="25">
        <v>99</v>
      </c>
      <c r="AZ83">
        <v>99</v>
      </c>
      <c r="BA83">
        <v>99</v>
      </c>
      <c r="BB83">
        <v>99</v>
      </c>
      <c r="BC83" s="25">
        <v>1</v>
      </c>
      <c r="BD83">
        <v>0</v>
      </c>
      <c r="BE83" s="25">
        <v>1</v>
      </c>
      <c r="BF83">
        <v>0</v>
      </c>
      <c r="BG83">
        <v>0</v>
      </c>
      <c r="BH83">
        <v>0</v>
      </c>
      <c r="BI83">
        <v>0</v>
      </c>
      <c r="BJ83">
        <v>99</v>
      </c>
      <c r="BK83">
        <v>99</v>
      </c>
      <c r="BL83">
        <v>99</v>
      </c>
      <c r="BM83">
        <v>99</v>
      </c>
      <c r="BN83">
        <v>99</v>
      </c>
      <c r="BO83">
        <v>99</v>
      </c>
      <c r="BP83">
        <v>99</v>
      </c>
      <c r="BQ83">
        <v>0</v>
      </c>
      <c r="BR83">
        <v>0</v>
      </c>
      <c r="BS83">
        <v>0</v>
      </c>
      <c r="BT83">
        <v>0</v>
      </c>
      <c r="BU83">
        <v>1</v>
      </c>
      <c r="BV83">
        <v>0</v>
      </c>
      <c r="BW83">
        <v>1</v>
      </c>
      <c r="BX83">
        <v>1</v>
      </c>
      <c r="BY83">
        <v>0</v>
      </c>
      <c r="BZ83">
        <v>0</v>
      </c>
      <c r="CA83">
        <v>1</v>
      </c>
      <c r="CB83">
        <v>0</v>
      </c>
      <c r="CC83">
        <v>1</v>
      </c>
      <c r="CD83">
        <v>0</v>
      </c>
      <c r="CE83">
        <v>1</v>
      </c>
      <c r="CF83">
        <v>0</v>
      </c>
      <c r="CG83">
        <v>1</v>
      </c>
      <c r="CH83">
        <v>0</v>
      </c>
      <c r="CI83">
        <v>0</v>
      </c>
      <c r="CJ83">
        <v>0</v>
      </c>
      <c r="CK83">
        <v>1</v>
      </c>
      <c r="CL83">
        <v>0</v>
      </c>
      <c r="CM83">
        <v>1</v>
      </c>
      <c r="CN83">
        <v>1</v>
      </c>
      <c r="CO83">
        <v>0</v>
      </c>
      <c r="CP83" t="s">
        <v>222</v>
      </c>
    </row>
    <row r="84" spans="1:94" x14ac:dyDescent="0.25">
      <c r="A84" s="8">
        <v>82</v>
      </c>
      <c r="B84" s="8" t="s">
        <v>201</v>
      </c>
      <c r="C84" t="s">
        <v>220</v>
      </c>
      <c r="D84" t="s">
        <v>223</v>
      </c>
      <c r="E84" s="2">
        <v>82</v>
      </c>
      <c r="F84">
        <v>268</v>
      </c>
      <c r="G84">
        <v>1</v>
      </c>
      <c r="H84">
        <v>1</v>
      </c>
      <c r="I84">
        <v>1</v>
      </c>
      <c r="J84">
        <v>1</v>
      </c>
      <c r="K84">
        <v>1</v>
      </c>
      <c r="L84" s="2">
        <v>99</v>
      </c>
      <c r="M84">
        <v>1</v>
      </c>
      <c r="N84">
        <v>1</v>
      </c>
      <c r="O84">
        <v>99</v>
      </c>
      <c r="P84">
        <v>1</v>
      </c>
      <c r="Q84">
        <v>99</v>
      </c>
      <c r="R84">
        <v>99</v>
      </c>
      <c r="S84">
        <v>1</v>
      </c>
      <c r="T84">
        <v>1</v>
      </c>
      <c r="U84">
        <v>1</v>
      </c>
      <c r="V84">
        <v>1</v>
      </c>
      <c r="W84">
        <v>1</v>
      </c>
      <c r="X84">
        <v>1</v>
      </c>
      <c r="Y84">
        <v>1</v>
      </c>
      <c r="Z84">
        <v>1</v>
      </c>
      <c r="AA84">
        <v>1</v>
      </c>
      <c r="AB84">
        <v>1</v>
      </c>
      <c r="AC84">
        <v>1</v>
      </c>
      <c r="AD84" s="2">
        <v>1</v>
      </c>
      <c r="AE84">
        <v>99</v>
      </c>
      <c r="AF84">
        <v>1</v>
      </c>
      <c r="AG84">
        <v>1</v>
      </c>
      <c r="AH84">
        <v>1</v>
      </c>
      <c r="AI84">
        <v>1</v>
      </c>
      <c r="AJ84">
        <v>1</v>
      </c>
      <c r="AK84">
        <v>1</v>
      </c>
      <c r="AL84">
        <v>1</v>
      </c>
      <c r="AM84">
        <v>1</v>
      </c>
      <c r="AN84">
        <v>1</v>
      </c>
      <c r="AO84">
        <v>99</v>
      </c>
      <c r="AP84">
        <v>1</v>
      </c>
      <c r="AQ84">
        <v>1</v>
      </c>
      <c r="AR84">
        <v>1</v>
      </c>
      <c r="AS84">
        <v>1</v>
      </c>
      <c r="AT84">
        <v>1</v>
      </c>
      <c r="AU84">
        <v>1</v>
      </c>
      <c r="AV84">
        <v>99</v>
      </c>
      <c r="AW84" s="25">
        <v>1</v>
      </c>
      <c r="AX84" s="25">
        <v>99</v>
      </c>
      <c r="AY84" s="25">
        <v>99</v>
      </c>
      <c r="AZ84">
        <v>99</v>
      </c>
      <c r="BA84">
        <v>99</v>
      </c>
      <c r="BB84">
        <v>99</v>
      </c>
      <c r="BC84" s="25">
        <v>1</v>
      </c>
      <c r="BD84">
        <v>1</v>
      </c>
      <c r="BE84" s="25">
        <v>1</v>
      </c>
      <c r="BF84">
        <v>0</v>
      </c>
      <c r="BG84">
        <v>1</v>
      </c>
      <c r="BH84">
        <v>1</v>
      </c>
      <c r="BI84">
        <v>1</v>
      </c>
      <c r="BJ84">
        <v>1</v>
      </c>
      <c r="BK84">
        <v>1</v>
      </c>
      <c r="BL84">
        <v>1</v>
      </c>
      <c r="BM84">
        <v>99</v>
      </c>
      <c r="BN84">
        <v>99</v>
      </c>
      <c r="BO84">
        <v>99</v>
      </c>
      <c r="BP84">
        <v>1</v>
      </c>
      <c r="BQ84">
        <v>1</v>
      </c>
      <c r="BR84">
        <v>1</v>
      </c>
      <c r="BS84">
        <v>1</v>
      </c>
      <c r="BT84">
        <v>1</v>
      </c>
      <c r="BU84">
        <v>1</v>
      </c>
      <c r="BV84">
        <v>1</v>
      </c>
      <c r="BW84">
        <v>1</v>
      </c>
      <c r="BX84">
        <v>1</v>
      </c>
      <c r="BY84">
        <v>1</v>
      </c>
      <c r="BZ84">
        <v>0</v>
      </c>
      <c r="CA84">
        <v>1</v>
      </c>
      <c r="CB84">
        <v>1</v>
      </c>
      <c r="CC84">
        <v>1</v>
      </c>
      <c r="CD84">
        <v>1</v>
      </c>
      <c r="CE84">
        <v>1</v>
      </c>
      <c r="CF84">
        <v>1</v>
      </c>
      <c r="CG84">
        <v>1</v>
      </c>
      <c r="CH84">
        <v>0</v>
      </c>
      <c r="CI84">
        <v>1</v>
      </c>
      <c r="CJ84">
        <v>0</v>
      </c>
      <c r="CK84">
        <v>0</v>
      </c>
      <c r="CL84">
        <v>0</v>
      </c>
      <c r="CM84">
        <v>0</v>
      </c>
      <c r="CN84">
        <v>1</v>
      </c>
      <c r="CO84">
        <v>1</v>
      </c>
      <c r="CP84" t="s">
        <v>224</v>
      </c>
    </row>
    <row r="85" spans="1:94" x14ac:dyDescent="0.25">
      <c r="A85" s="8">
        <v>83</v>
      </c>
      <c r="B85" s="8" t="s">
        <v>201</v>
      </c>
      <c r="C85" t="s">
        <v>220</v>
      </c>
      <c r="D85" t="s">
        <v>225</v>
      </c>
      <c r="E85" s="2">
        <v>83</v>
      </c>
      <c r="F85">
        <v>199</v>
      </c>
      <c r="G85">
        <v>1</v>
      </c>
      <c r="H85">
        <v>1</v>
      </c>
      <c r="I85">
        <v>1</v>
      </c>
      <c r="J85">
        <v>1</v>
      </c>
      <c r="K85">
        <v>1</v>
      </c>
      <c r="L85" s="2">
        <v>99</v>
      </c>
      <c r="M85">
        <v>1</v>
      </c>
      <c r="N85">
        <v>1</v>
      </c>
      <c r="O85">
        <v>99</v>
      </c>
      <c r="P85">
        <v>1</v>
      </c>
      <c r="Q85">
        <v>99</v>
      </c>
      <c r="R85">
        <v>99</v>
      </c>
      <c r="S85">
        <v>1</v>
      </c>
      <c r="T85">
        <v>1</v>
      </c>
      <c r="U85">
        <v>1</v>
      </c>
      <c r="V85">
        <v>1</v>
      </c>
      <c r="W85">
        <v>1</v>
      </c>
      <c r="X85">
        <v>1</v>
      </c>
      <c r="Y85">
        <v>1</v>
      </c>
      <c r="Z85">
        <v>1</v>
      </c>
      <c r="AA85">
        <v>1</v>
      </c>
      <c r="AB85">
        <v>1</v>
      </c>
      <c r="AC85">
        <v>1</v>
      </c>
      <c r="AD85" s="2">
        <v>1</v>
      </c>
      <c r="AE85">
        <v>99</v>
      </c>
      <c r="AF85">
        <v>1</v>
      </c>
      <c r="AG85">
        <v>1</v>
      </c>
      <c r="AH85">
        <v>1</v>
      </c>
      <c r="AI85">
        <v>1</v>
      </c>
      <c r="AJ85">
        <v>1</v>
      </c>
      <c r="AK85">
        <v>1</v>
      </c>
      <c r="AL85">
        <v>1</v>
      </c>
      <c r="AM85">
        <v>1</v>
      </c>
      <c r="AN85">
        <v>1</v>
      </c>
      <c r="AO85">
        <v>99</v>
      </c>
      <c r="AP85">
        <v>1</v>
      </c>
      <c r="AQ85">
        <v>1</v>
      </c>
      <c r="AR85">
        <v>1</v>
      </c>
      <c r="AS85">
        <v>1</v>
      </c>
      <c r="AT85">
        <v>1</v>
      </c>
      <c r="AU85">
        <v>1</v>
      </c>
      <c r="AV85">
        <v>99</v>
      </c>
      <c r="AW85" s="25">
        <v>1</v>
      </c>
      <c r="AX85" s="25">
        <v>99</v>
      </c>
      <c r="AY85" s="25">
        <v>99</v>
      </c>
      <c r="AZ85">
        <v>99</v>
      </c>
      <c r="BA85">
        <v>99</v>
      </c>
      <c r="BB85">
        <v>99</v>
      </c>
      <c r="BC85" s="25">
        <v>1</v>
      </c>
      <c r="BD85">
        <v>1</v>
      </c>
      <c r="BE85" s="25">
        <v>1</v>
      </c>
      <c r="BF85">
        <v>1</v>
      </c>
      <c r="BG85">
        <v>1</v>
      </c>
      <c r="BH85">
        <v>1</v>
      </c>
      <c r="BI85">
        <v>1</v>
      </c>
      <c r="BJ85">
        <v>1</v>
      </c>
      <c r="BK85">
        <v>1</v>
      </c>
      <c r="BL85">
        <v>1</v>
      </c>
      <c r="BM85">
        <v>99</v>
      </c>
      <c r="BN85">
        <v>99</v>
      </c>
      <c r="BO85">
        <v>99</v>
      </c>
      <c r="BP85">
        <v>1</v>
      </c>
      <c r="BQ85">
        <v>1</v>
      </c>
      <c r="BR85">
        <v>1</v>
      </c>
      <c r="BS85">
        <v>1</v>
      </c>
      <c r="BT85">
        <v>1</v>
      </c>
      <c r="BU85">
        <v>1</v>
      </c>
      <c r="BV85">
        <v>1</v>
      </c>
      <c r="BW85">
        <v>1</v>
      </c>
      <c r="BX85">
        <v>1</v>
      </c>
      <c r="BY85">
        <v>1</v>
      </c>
      <c r="BZ85">
        <v>1</v>
      </c>
      <c r="CA85">
        <v>1</v>
      </c>
      <c r="CB85">
        <v>1</v>
      </c>
      <c r="CC85">
        <v>1</v>
      </c>
      <c r="CD85">
        <v>1</v>
      </c>
      <c r="CE85">
        <v>1</v>
      </c>
      <c r="CF85">
        <v>1</v>
      </c>
      <c r="CG85">
        <v>1</v>
      </c>
      <c r="CH85">
        <v>1</v>
      </c>
      <c r="CI85">
        <v>1</v>
      </c>
      <c r="CJ85">
        <v>1</v>
      </c>
      <c r="CK85">
        <v>1</v>
      </c>
      <c r="CL85">
        <v>0</v>
      </c>
      <c r="CM85">
        <v>0</v>
      </c>
      <c r="CN85">
        <v>1</v>
      </c>
      <c r="CO85">
        <v>0</v>
      </c>
      <c r="CP85" t="s">
        <v>226</v>
      </c>
    </row>
    <row r="86" spans="1:94" x14ac:dyDescent="0.25">
      <c r="A86" s="8">
        <v>84</v>
      </c>
      <c r="B86" s="8" t="s">
        <v>201</v>
      </c>
      <c r="C86" t="s">
        <v>220</v>
      </c>
      <c r="D86" t="s">
        <v>227</v>
      </c>
      <c r="E86" s="2">
        <v>84</v>
      </c>
      <c r="F86">
        <v>340</v>
      </c>
      <c r="G86">
        <v>1</v>
      </c>
      <c r="H86">
        <v>1</v>
      </c>
      <c r="I86">
        <v>1</v>
      </c>
      <c r="J86">
        <v>1</v>
      </c>
      <c r="K86">
        <v>1</v>
      </c>
      <c r="L86" s="2">
        <v>99</v>
      </c>
      <c r="M86">
        <v>1</v>
      </c>
      <c r="N86">
        <v>1</v>
      </c>
      <c r="O86">
        <v>99</v>
      </c>
      <c r="P86">
        <v>1</v>
      </c>
      <c r="Q86">
        <v>99</v>
      </c>
      <c r="R86">
        <v>99</v>
      </c>
      <c r="S86">
        <v>1</v>
      </c>
      <c r="T86">
        <v>1</v>
      </c>
      <c r="U86">
        <v>1</v>
      </c>
      <c r="V86">
        <v>1</v>
      </c>
      <c r="W86">
        <v>1</v>
      </c>
      <c r="X86">
        <v>1</v>
      </c>
      <c r="Y86">
        <v>1</v>
      </c>
      <c r="Z86">
        <v>1</v>
      </c>
      <c r="AA86">
        <v>1</v>
      </c>
      <c r="AB86">
        <v>1</v>
      </c>
      <c r="AC86">
        <v>1</v>
      </c>
      <c r="AD86" s="2">
        <v>1</v>
      </c>
      <c r="AE86">
        <v>99</v>
      </c>
      <c r="AF86">
        <v>1</v>
      </c>
      <c r="AG86">
        <v>1</v>
      </c>
      <c r="AH86">
        <v>1</v>
      </c>
      <c r="AI86">
        <v>1</v>
      </c>
      <c r="AJ86">
        <v>1</v>
      </c>
      <c r="AK86">
        <v>1</v>
      </c>
      <c r="AL86">
        <v>1</v>
      </c>
      <c r="AM86">
        <v>1</v>
      </c>
      <c r="AN86">
        <v>1</v>
      </c>
      <c r="AO86">
        <v>99</v>
      </c>
      <c r="AP86">
        <v>1</v>
      </c>
      <c r="AQ86">
        <v>1</v>
      </c>
      <c r="AR86">
        <v>1</v>
      </c>
      <c r="AS86">
        <v>1</v>
      </c>
      <c r="AT86">
        <v>1</v>
      </c>
      <c r="AU86">
        <v>1</v>
      </c>
      <c r="AV86">
        <v>99</v>
      </c>
      <c r="AW86" s="25">
        <v>1</v>
      </c>
      <c r="AX86" s="25">
        <v>99</v>
      </c>
      <c r="AY86" s="25">
        <v>99</v>
      </c>
      <c r="AZ86">
        <v>99</v>
      </c>
      <c r="BA86">
        <v>99</v>
      </c>
      <c r="BB86">
        <v>99</v>
      </c>
      <c r="BC86" s="25">
        <v>1</v>
      </c>
      <c r="BD86">
        <v>1</v>
      </c>
      <c r="BE86" s="25">
        <v>1</v>
      </c>
      <c r="BF86">
        <v>1</v>
      </c>
      <c r="BG86">
        <v>1</v>
      </c>
      <c r="BH86">
        <v>1</v>
      </c>
      <c r="BI86">
        <v>1</v>
      </c>
      <c r="BJ86">
        <v>1</v>
      </c>
      <c r="BK86">
        <v>1</v>
      </c>
      <c r="BL86">
        <v>1</v>
      </c>
      <c r="BM86">
        <v>99</v>
      </c>
      <c r="BN86">
        <v>99</v>
      </c>
      <c r="BO86">
        <v>99</v>
      </c>
      <c r="BP86">
        <v>99</v>
      </c>
      <c r="BQ86">
        <v>1</v>
      </c>
      <c r="BR86">
        <v>1</v>
      </c>
      <c r="BS86">
        <v>1</v>
      </c>
      <c r="BT86">
        <v>1</v>
      </c>
      <c r="BU86">
        <v>1</v>
      </c>
      <c r="BV86">
        <v>1</v>
      </c>
      <c r="BW86">
        <v>0</v>
      </c>
      <c r="BX86">
        <v>0</v>
      </c>
      <c r="BY86">
        <v>1</v>
      </c>
      <c r="BZ86">
        <v>0</v>
      </c>
      <c r="CA86">
        <v>1</v>
      </c>
      <c r="CB86">
        <v>0</v>
      </c>
      <c r="CC86">
        <v>0</v>
      </c>
      <c r="CD86">
        <v>1</v>
      </c>
      <c r="CE86">
        <v>0</v>
      </c>
      <c r="CF86">
        <v>0</v>
      </c>
      <c r="CG86">
        <v>1</v>
      </c>
      <c r="CH86">
        <v>0</v>
      </c>
      <c r="CI86">
        <v>0</v>
      </c>
      <c r="CJ86">
        <v>0</v>
      </c>
      <c r="CK86">
        <v>0</v>
      </c>
      <c r="CL86">
        <v>0</v>
      </c>
      <c r="CM86">
        <v>1</v>
      </c>
      <c r="CN86">
        <v>1</v>
      </c>
      <c r="CO86">
        <v>1</v>
      </c>
      <c r="CP86" t="s">
        <v>228</v>
      </c>
    </row>
    <row r="87" spans="1:94" x14ac:dyDescent="0.25">
      <c r="A87" s="8">
        <v>85</v>
      </c>
      <c r="B87" s="8" t="s">
        <v>201</v>
      </c>
      <c r="C87" t="s">
        <v>220</v>
      </c>
      <c r="D87" t="s">
        <v>229</v>
      </c>
      <c r="E87" s="2">
        <v>85</v>
      </c>
      <c r="F87">
        <v>130</v>
      </c>
      <c r="G87">
        <v>1</v>
      </c>
      <c r="H87">
        <v>1</v>
      </c>
      <c r="I87">
        <v>1</v>
      </c>
      <c r="J87">
        <v>1</v>
      </c>
      <c r="K87">
        <v>1</v>
      </c>
      <c r="L87" s="2">
        <v>99</v>
      </c>
      <c r="M87">
        <v>1</v>
      </c>
      <c r="N87">
        <v>99</v>
      </c>
      <c r="O87">
        <v>99</v>
      </c>
      <c r="P87">
        <v>1</v>
      </c>
      <c r="Q87">
        <v>99</v>
      </c>
      <c r="R87">
        <v>99</v>
      </c>
      <c r="S87">
        <v>1</v>
      </c>
      <c r="T87">
        <v>1</v>
      </c>
      <c r="U87">
        <v>99</v>
      </c>
      <c r="V87">
        <v>1</v>
      </c>
      <c r="W87">
        <v>1</v>
      </c>
      <c r="X87">
        <v>1</v>
      </c>
      <c r="Y87">
        <v>1</v>
      </c>
      <c r="Z87">
        <v>1</v>
      </c>
      <c r="AA87">
        <v>0</v>
      </c>
      <c r="AB87">
        <v>1</v>
      </c>
      <c r="AC87">
        <v>1</v>
      </c>
      <c r="AD87" s="2">
        <v>1</v>
      </c>
      <c r="AE87">
        <v>99</v>
      </c>
      <c r="AF87">
        <v>1</v>
      </c>
      <c r="AG87">
        <v>1</v>
      </c>
      <c r="AH87">
        <v>1</v>
      </c>
      <c r="AI87">
        <v>1</v>
      </c>
      <c r="AJ87">
        <v>1</v>
      </c>
      <c r="AK87">
        <v>1</v>
      </c>
      <c r="AL87">
        <v>0</v>
      </c>
      <c r="AM87">
        <v>0</v>
      </c>
      <c r="AN87">
        <v>1</v>
      </c>
      <c r="AO87">
        <v>99</v>
      </c>
      <c r="AP87">
        <v>1</v>
      </c>
      <c r="AQ87">
        <v>0</v>
      </c>
      <c r="AR87">
        <v>1</v>
      </c>
      <c r="AS87">
        <v>0</v>
      </c>
      <c r="AT87">
        <v>0</v>
      </c>
      <c r="AU87">
        <v>1</v>
      </c>
      <c r="AV87">
        <v>99</v>
      </c>
      <c r="AW87" s="25">
        <v>0</v>
      </c>
      <c r="AX87" s="25">
        <v>99</v>
      </c>
      <c r="AY87" s="25">
        <v>99</v>
      </c>
      <c r="AZ87">
        <v>99</v>
      </c>
      <c r="BA87">
        <v>99</v>
      </c>
      <c r="BB87">
        <v>99</v>
      </c>
      <c r="BC87" s="25">
        <v>0</v>
      </c>
      <c r="BD87">
        <v>1</v>
      </c>
      <c r="BE87" s="25">
        <v>1</v>
      </c>
      <c r="BF87">
        <v>1</v>
      </c>
      <c r="BG87">
        <v>1</v>
      </c>
      <c r="BH87">
        <v>1</v>
      </c>
      <c r="BI87">
        <v>0</v>
      </c>
      <c r="BJ87">
        <v>1</v>
      </c>
      <c r="BK87">
        <v>1</v>
      </c>
      <c r="BL87">
        <v>99</v>
      </c>
      <c r="BM87">
        <v>99</v>
      </c>
      <c r="BN87">
        <v>99</v>
      </c>
      <c r="BO87">
        <v>99</v>
      </c>
      <c r="BP87">
        <v>1</v>
      </c>
      <c r="BQ87">
        <v>0</v>
      </c>
      <c r="BR87">
        <v>0</v>
      </c>
      <c r="BS87">
        <v>0</v>
      </c>
      <c r="BT87">
        <v>1</v>
      </c>
      <c r="BU87">
        <v>1</v>
      </c>
      <c r="BV87">
        <v>0</v>
      </c>
      <c r="BW87">
        <v>0</v>
      </c>
      <c r="BX87">
        <v>0</v>
      </c>
      <c r="BY87" t="s">
        <v>230</v>
      </c>
      <c r="BZ87">
        <v>0</v>
      </c>
      <c r="CA87">
        <v>1</v>
      </c>
      <c r="CB87">
        <v>1</v>
      </c>
      <c r="CC87">
        <v>1</v>
      </c>
      <c r="CD87">
        <v>1</v>
      </c>
      <c r="CE87">
        <v>1</v>
      </c>
      <c r="CF87">
        <v>0</v>
      </c>
      <c r="CG87">
        <v>1</v>
      </c>
      <c r="CH87">
        <v>0</v>
      </c>
      <c r="CI87">
        <v>1</v>
      </c>
      <c r="CJ87">
        <v>0</v>
      </c>
      <c r="CK87">
        <v>1</v>
      </c>
      <c r="CL87">
        <v>0</v>
      </c>
      <c r="CM87">
        <v>0</v>
      </c>
      <c r="CN87">
        <v>1</v>
      </c>
      <c r="CO87">
        <v>0</v>
      </c>
      <c r="CP87" t="s">
        <v>231</v>
      </c>
    </row>
    <row r="88" spans="1:94" x14ac:dyDescent="0.25">
      <c r="A88" s="8">
        <v>86</v>
      </c>
      <c r="B88" s="8" t="s">
        <v>201</v>
      </c>
      <c r="C88" t="s">
        <v>220</v>
      </c>
      <c r="D88" t="s">
        <v>232</v>
      </c>
      <c r="E88" s="2">
        <v>86</v>
      </c>
      <c r="F88">
        <v>488</v>
      </c>
      <c r="G88">
        <v>1</v>
      </c>
      <c r="H88">
        <v>1</v>
      </c>
      <c r="I88">
        <v>1</v>
      </c>
      <c r="J88">
        <v>1</v>
      </c>
      <c r="K88">
        <v>1</v>
      </c>
      <c r="L88" s="2">
        <v>99</v>
      </c>
      <c r="M88">
        <v>1</v>
      </c>
      <c r="N88">
        <v>99</v>
      </c>
      <c r="O88">
        <v>99</v>
      </c>
      <c r="P88">
        <v>1</v>
      </c>
      <c r="Q88">
        <v>99</v>
      </c>
      <c r="R88">
        <v>99</v>
      </c>
      <c r="S88">
        <v>1</v>
      </c>
      <c r="T88">
        <v>1</v>
      </c>
      <c r="U88">
        <v>1</v>
      </c>
      <c r="V88">
        <v>1</v>
      </c>
      <c r="W88">
        <v>1</v>
      </c>
      <c r="X88">
        <v>1</v>
      </c>
      <c r="Y88">
        <v>1</v>
      </c>
      <c r="Z88">
        <v>1</v>
      </c>
      <c r="AA88">
        <v>1</v>
      </c>
      <c r="AB88">
        <v>1</v>
      </c>
      <c r="AC88">
        <v>1</v>
      </c>
      <c r="AD88" s="2">
        <v>1</v>
      </c>
      <c r="AE88">
        <v>99</v>
      </c>
      <c r="AF88">
        <v>1</v>
      </c>
      <c r="AG88">
        <v>1</v>
      </c>
      <c r="AH88">
        <v>1</v>
      </c>
      <c r="AI88">
        <v>1</v>
      </c>
      <c r="AJ88">
        <v>1</v>
      </c>
      <c r="AK88">
        <v>1</v>
      </c>
      <c r="AL88">
        <v>1</v>
      </c>
      <c r="AM88">
        <v>1</v>
      </c>
      <c r="AN88">
        <v>1</v>
      </c>
      <c r="AO88">
        <v>99</v>
      </c>
      <c r="AP88">
        <v>1</v>
      </c>
      <c r="AQ88">
        <v>1</v>
      </c>
      <c r="AR88">
        <v>1</v>
      </c>
      <c r="AS88">
        <v>1</v>
      </c>
      <c r="AT88">
        <v>1</v>
      </c>
      <c r="AU88">
        <v>1</v>
      </c>
      <c r="AV88">
        <v>99</v>
      </c>
      <c r="AW88" s="25">
        <v>1</v>
      </c>
      <c r="AX88" s="25">
        <v>99</v>
      </c>
      <c r="AY88" s="25">
        <v>99</v>
      </c>
      <c r="AZ88">
        <v>99</v>
      </c>
      <c r="BA88">
        <v>99</v>
      </c>
      <c r="BB88">
        <v>99</v>
      </c>
      <c r="BC88" s="25">
        <v>1</v>
      </c>
      <c r="BD88">
        <v>1</v>
      </c>
      <c r="BE88" s="25">
        <v>1</v>
      </c>
      <c r="BF88">
        <v>1</v>
      </c>
      <c r="BG88">
        <v>1</v>
      </c>
      <c r="BH88">
        <v>1</v>
      </c>
      <c r="BI88">
        <v>1</v>
      </c>
      <c r="BJ88">
        <v>1</v>
      </c>
      <c r="BK88">
        <v>1</v>
      </c>
      <c r="BL88">
        <v>1</v>
      </c>
      <c r="BM88">
        <v>99</v>
      </c>
      <c r="BN88">
        <v>99</v>
      </c>
      <c r="BO88">
        <v>99</v>
      </c>
      <c r="BP88">
        <v>1</v>
      </c>
      <c r="BQ88">
        <v>1</v>
      </c>
      <c r="BR88">
        <v>1</v>
      </c>
      <c r="BS88">
        <v>1</v>
      </c>
      <c r="BT88">
        <v>1</v>
      </c>
      <c r="BU88">
        <v>1</v>
      </c>
      <c r="BV88">
        <v>1</v>
      </c>
      <c r="BW88">
        <v>1</v>
      </c>
      <c r="BX88">
        <v>1</v>
      </c>
      <c r="BY88">
        <v>1</v>
      </c>
      <c r="BZ88">
        <v>1</v>
      </c>
      <c r="CA88">
        <v>1</v>
      </c>
      <c r="CB88">
        <v>1</v>
      </c>
      <c r="CC88">
        <v>1</v>
      </c>
      <c r="CD88">
        <v>1</v>
      </c>
      <c r="CE88">
        <v>1</v>
      </c>
      <c r="CF88">
        <v>0</v>
      </c>
      <c r="CG88">
        <v>1</v>
      </c>
      <c r="CH88">
        <v>0</v>
      </c>
      <c r="CI88">
        <v>0</v>
      </c>
      <c r="CJ88">
        <v>0</v>
      </c>
      <c r="CK88">
        <v>0</v>
      </c>
      <c r="CL88">
        <v>0</v>
      </c>
      <c r="CM88">
        <v>1</v>
      </c>
      <c r="CN88">
        <v>1</v>
      </c>
      <c r="CO88">
        <v>1</v>
      </c>
      <c r="CP88" t="s">
        <v>233</v>
      </c>
    </row>
    <row r="89" spans="1:94" x14ac:dyDescent="0.25">
      <c r="A89" s="8">
        <v>87</v>
      </c>
      <c r="B89" s="8" t="s">
        <v>201</v>
      </c>
      <c r="C89" t="s">
        <v>220</v>
      </c>
      <c r="D89" t="s">
        <v>234</v>
      </c>
      <c r="E89" s="2">
        <v>87</v>
      </c>
      <c r="F89">
        <v>89</v>
      </c>
      <c r="G89">
        <v>1</v>
      </c>
      <c r="H89">
        <v>1</v>
      </c>
      <c r="I89">
        <v>1</v>
      </c>
      <c r="J89">
        <v>1</v>
      </c>
      <c r="K89">
        <v>1</v>
      </c>
      <c r="L89" s="2">
        <v>99</v>
      </c>
      <c r="M89">
        <v>1</v>
      </c>
      <c r="N89">
        <v>99</v>
      </c>
      <c r="O89">
        <v>99</v>
      </c>
      <c r="P89">
        <v>1</v>
      </c>
      <c r="Q89">
        <v>99</v>
      </c>
      <c r="R89">
        <v>99</v>
      </c>
      <c r="S89">
        <v>1</v>
      </c>
      <c r="T89">
        <v>0</v>
      </c>
      <c r="U89">
        <v>99</v>
      </c>
      <c r="V89">
        <v>1</v>
      </c>
      <c r="W89">
        <v>1</v>
      </c>
      <c r="X89">
        <v>1</v>
      </c>
      <c r="Y89">
        <v>1</v>
      </c>
      <c r="Z89">
        <v>1</v>
      </c>
      <c r="AA89">
        <v>1</v>
      </c>
      <c r="AB89">
        <v>99</v>
      </c>
      <c r="AC89">
        <v>1</v>
      </c>
      <c r="AD89" s="2">
        <v>1</v>
      </c>
      <c r="AE89">
        <v>99</v>
      </c>
      <c r="AF89">
        <v>1</v>
      </c>
      <c r="AG89">
        <v>0</v>
      </c>
      <c r="AH89">
        <v>1</v>
      </c>
      <c r="AI89">
        <v>99</v>
      </c>
      <c r="AJ89">
        <v>0</v>
      </c>
      <c r="AK89">
        <v>1</v>
      </c>
      <c r="AL89">
        <v>0</v>
      </c>
      <c r="AM89">
        <v>1</v>
      </c>
      <c r="AN89">
        <v>1</v>
      </c>
      <c r="AO89">
        <v>99</v>
      </c>
      <c r="AP89">
        <v>1</v>
      </c>
      <c r="AQ89">
        <v>0</v>
      </c>
      <c r="AR89">
        <v>0</v>
      </c>
      <c r="AS89">
        <v>1</v>
      </c>
      <c r="AT89">
        <v>1</v>
      </c>
      <c r="AU89">
        <v>0</v>
      </c>
      <c r="AV89">
        <v>99</v>
      </c>
      <c r="AW89" s="25">
        <v>0</v>
      </c>
      <c r="AX89" s="25">
        <v>99</v>
      </c>
      <c r="AY89" s="25">
        <v>99</v>
      </c>
      <c r="AZ89">
        <v>99</v>
      </c>
      <c r="BA89">
        <v>99</v>
      </c>
      <c r="BB89">
        <v>99</v>
      </c>
      <c r="BC89" s="25">
        <v>0</v>
      </c>
      <c r="BD89">
        <v>1</v>
      </c>
      <c r="BE89" s="25">
        <v>1</v>
      </c>
      <c r="BF89">
        <v>1</v>
      </c>
      <c r="BG89">
        <v>0</v>
      </c>
      <c r="BH89">
        <v>0</v>
      </c>
      <c r="BI89">
        <v>1</v>
      </c>
      <c r="BJ89">
        <v>1</v>
      </c>
      <c r="BK89">
        <v>99</v>
      </c>
      <c r="BL89">
        <v>99</v>
      </c>
      <c r="BM89">
        <v>99</v>
      </c>
      <c r="BN89">
        <v>99</v>
      </c>
      <c r="BO89">
        <v>99</v>
      </c>
      <c r="BP89">
        <v>99</v>
      </c>
      <c r="BQ89">
        <v>0</v>
      </c>
      <c r="BR89">
        <v>0</v>
      </c>
      <c r="BS89">
        <v>0</v>
      </c>
      <c r="BT89">
        <v>1</v>
      </c>
      <c r="BU89">
        <v>1</v>
      </c>
      <c r="BV89">
        <v>1</v>
      </c>
      <c r="BW89">
        <v>1</v>
      </c>
      <c r="BX89">
        <v>0</v>
      </c>
      <c r="BY89">
        <v>1</v>
      </c>
      <c r="BZ89">
        <v>0</v>
      </c>
      <c r="CA89">
        <v>0</v>
      </c>
      <c r="CB89">
        <v>0</v>
      </c>
      <c r="CC89">
        <v>0</v>
      </c>
      <c r="CD89">
        <v>0</v>
      </c>
      <c r="CE89">
        <v>0</v>
      </c>
      <c r="CF89">
        <v>0</v>
      </c>
      <c r="CG89">
        <v>0</v>
      </c>
      <c r="CH89">
        <v>0</v>
      </c>
      <c r="CI89">
        <v>0</v>
      </c>
      <c r="CJ89">
        <v>0</v>
      </c>
      <c r="CK89">
        <v>0</v>
      </c>
      <c r="CL89">
        <v>0</v>
      </c>
      <c r="CM89">
        <v>0</v>
      </c>
      <c r="CN89">
        <v>1</v>
      </c>
      <c r="CO89">
        <v>0</v>
      </c>
      <c r="CP89" t="s">
        <v>235</v>
      </c>
    </row>
    <row r="90" spans="1:94" x14ac:dyDescent="0.25">
      <c r="A90" s="8">
        <v>88</v>
      </c>
      <c r="B90" s="8" t="s">
        <v>201</v>
      </c>
      <c r="C90" t="s">
        <v>220</v>
      </c>
      <c r="D90" t="s">
        <v>236</v>
      </c>
      <c r="E90" s="2">
        <v>88</v>
      </c>
      <c r="F90">
        <v>168</v>
      </c>
      <c r="G90">
        <v>1</v>
      </c>
      <c r="H90">
        <v>1</v>
      </c>
      <c r="I90">
        <v>1</v>
      </c>
      <c r="J90">
        <v>1</v>
      </c>
      <c r="K90">
        <v>1</v>
      </c>
      <c r="L90" s="2">
        <v>99</v>
      </c>
      <c r="M90">
        <v>1</v>
      </c>
      <c r="N90">
        <v>99</v>
      </c>
      <c r="O90">
        <v>99</v>
      </c>
      <c r="P90">
        <v>1</v>
      </c>
      <c r="Q90">
        <v>99</v>
      </c>
      <c r="R90">
        <v>99</v>
      </c>
      <c r="S90">
        <v>1</v>
      </c>
      <c r="T90">
        <v>0</v>
      </c>
      <c r="U90">
        <v>99</v>
      </c>
      <c r="V90">
        <v>1</v>
      </c>
      <c r="W90">
        <v>1</v>
      </c>
      <c r="X90">
        <v>1</v>
      </c>
      <c r="Y90">
        <v>1</v>
      </c>
      <c r="Z90">
        <v>1</v>
      </c>
      <c r="AA90">
        <v>1</v>
      </c>
      <c r="AB90">
        <v>1</v>
      </c>
      <c r="AC90">
        <v>1</v>
      </c>
      <c r="AD90" s="2">
        <v>1</v>
      </c>
      <c r="AE90">
        <v>99</v>
      </c>
      <c r="AF90">
        <v>1</v>
      </c>
      <c r="AG90">
        <v>1</v>
      </c>
      <c r="AH90">
        <v>1</v>
      </c>
      <c r="AI90">
        <v>99</v>
      </c>
      <c r="AJ90">
        <v>1</v>
      </c>
      <c r="AK90">
        <v>1</v>
      </c>
      <c r="AL90">
        <v>1</v>
      </c>
      <c r="AM90">
        <v>1</v>
      </c>
      <c r="AN90">
        <v>1</v>
      </c>
      <c r="AO90">
        <v>99</v>
      </c>
      <c r="AP90">
        <v>1</v>
      </c>
      <c r="AQ90">
        <v>1</v>
      </c>
      <c r="AR90">
        <v>1</v>
      </c>
      <c r="AS90">
        <v>1</v>
      </c>
      <c r="AT90">
        <v>1</v>
      </c>
      <c r="AU90">
        <v>1</v>
      </c>
      <c r="AV90">
        <v>99</v>
      </c>
      <c r="AW90" s="25">
        <v>1</v>
      </c>
      <c r="AX90" s="25">
        <v>99</v>
      </c>
      <c r="AY90" s="25">
        <v>99</v>
      </c>
      <c r="AZ90">
        <v>99</v>
      </c>
      <c r="BA90">
        <v>99</v>
      </c>
      <c r="BB90">
        <v>99</v>
      </c>
      <c r="BC90" s="25">
        <v>1</v>
      </c>
      <c r="BD90">
        <v>1</v>
      </c>
      <c r="BE90" s="25">
        <v>1</v>
      </c>
      <c r="BF90">
        <v>1</v>
      </c>
      <c r="BG90">
        <v>1</v>
      </c>
      <c r="BH90">
        <v>1</v>
      </c>
      <c r="BI90">
        <v>1</v>
      </c>
      <c r="BJ90">
        <v>1</v>
      </c>
      <c r="BK90">
        <v>99</v>
      </c>
      <c r="BL90">
        <v>1</v>
      </c>
      <c r="BM90">
        <v>99</v>
      </c>
      <c r="BN90">
        <v>99</v>
      </c>
      <c r="BO90">
        <v>99</v>
      </c>
      <c r="BP90">
        <v>99</v>
      </c>
      <c r="BQ90">
        <v>1</v>
      </c>
      <c r="BR90">
        <v>1</v>
      </c>
      <c r="BS90">
        <v>1</v>
      </c>
      <c r="BT90">
        <v>1</v>
      </c>
      <c r="BU90">
        <v>1</v>
      </c>
      <c r="BV90">
        <v>1</v>
      </c>
      <c r="BW90">
        <v>0</v>
      </c>
      <c r="BX90">
        <v>0</v>
      </c>
      <c r="BY90">
        <v>1</v>
      </c>
      <c r="BZ90">
        <v>1</v>
      </c>
      <c r="CA90">
        <v>1</v>
      </c>
      <c r="CB90">
        <v>1</v>
      </c>
      <c r="CC90">
        <v>1</v>
      </c>
      <c r="CD90">
        <v>1</v>
      </c>
      <c r="CE90">
        <v>1</v>
      </c>
      <c r="CF90">
        <v>0</v>
      </c>
      <c r="CG90">
        <v>1</v>
      </c>
      <c r="CH90">
        <v>0</v>
      </c>
      <c r="CI90">
        <v>1</v>
      </c>
      <c r="CJ90">
        <v>0</v>
      </c>
      <c r="CK90">
        <v>0</v>
      </c>
      <c r="CL90">
        <v>0</v>
      </c>
      <c r="CM90">
        <v>1</v>
      </c>
      <c r="CN90">
        <v>1</v>
      </c>
      <c r="CO90">
        <v>1</v>
      </c>
      <c r="CP90" t="s">
        <v>237</v>
      </c>
    </row>
    <row r="91" spans="1:94" x14ac:dyDescent="0.25">
      <c r="A91" s="8">
        <v>89</v>
      </c>
      <c r="B91" s="8" t="s">
        <v>992</v>
      </c>
      <c r="C91" t="s">
        <v>220</v>
      </c>
      <c r="D91" t="s">
        <v>1119</v>
      </c>
      <c r="E91" s="2">
        <v>89</v>
      </c>
      <c r="F91">
        <v>283</v>
      </c>
      <c r="G91">
        <v>1</v>
      </c>
      <c r="H91">
        <v>1</v>
      </c>
      <c r="I91">
        <v>1</v>
      </c>
      <c r="J91">
        <v>0</v>
      </c>
      <c r="K91">
        <v>1</v>
      </c>
      <c r="L91" s="2">
        <v>1</v>
      </c>
      <c r="M91">
        <v>1</v>
      </c>
      <c r="N91">
        <v>99</v>
      </c>
      <c r="O91">
        <v>1</v>
      </c>
      <c r="P91">
        <v>0</v>
      </c>
      <c r="Q91">
        <v>1</v>
      </c>
      <c r="R91">
        <v>99</v>
      </c>
      <c r="S91">
        <v>0</v>
      </c>
      <c r="T91">
        <v>0</v>
      </c>
      <c r="U91">
        <v>99</v>
      </c>
      <c r="V91">
        <v>1</v>
      </c>
      <c r="W91">
        <v>1</v>
      </c>
      <c r="X91">
        <v>1</v>
      </c>
      <c r="Y91">
        <v>1</v>
      </c>
      <c r="Z91">
        <v>1</v>
      </c>
      <c r="AA91">
        <v>1</v>
      </c>
      <c r="AB91">
        <v>1</v>
      </c>
      <c r="AC91">
        <v>1</v>
      </c>
      <c r="AD91" s="2">
        <v>1</v>
      </c>
      <c r="AE91">
        <v>1</v>
      </c>
      <c r="AF91">
        <v>1</v>
      </c>
      <c r="AG91">
        <v>1</v>
      </c>
      <c r="AH91">
        <v>1</v>
      </c>
      <c r="AI91">
        <v>1</v>
      </c>
      <c r="AJ91">
        <v>1</v>
      </c>
      <c r="AK91">
        <v>1</v>
      </c>
      <c r="AL91">
        <v>1</v>
      </c>
      <c r="AM91">
        <v>1</v>
      </c>
      <c r="AN91">
        <v>1</v>
      </c>
      <c r="AO91">
        <v>1</v>
      </c>
      <c r="AP91">
        <v>1</v>
      </c>
      <c r="AQ91">
        <v>1</v>
      </c>
      <c r="AR91">
        <v>1</v>
      </c>
      <c r="AS91">
        <v>0</v>
      </c>
      <c r="AT91">
        <v>0</v>
      </c>
      <c r="AU91">
        <v>1</v>
      </c>
      <c r="AV91">
        <v>1</v>
      </c>
      <c r="AW91" s="25">
        <v>0</v>
      </c>
      <c r="AX91" s="25">
        <v>1</v>
      </c>
      <c r="AY91" s="25">
        <v>99</v>
      </c>
      <c r="AZ91">
        <v>99</v>
      </c>
      <c r="BA91">
        <v>99</v>
      </c>
      <c r="BB91">
        <v>99</v>
      </c>
      <c r="BC91" s="25">
        <v>1</v>
      </c>
      <c r="BD91">
        <v>1</v>
      </c>
      <c r="BE91" s="25">
        <v>1</v>
      </c>
      <c r="BF91">
        <v>0</v>
      </c>
      <c r="BG91">
        <v>0</v>
      </c>
      <c r="BH91">
        <v>0</v>
      </c>
      <c r="BI91">
        <v>0</v>
      </c>
      <c r="BJ91">
        <v>99</v>
      </c>
      <c r="BK91">
        <v>99</v>
      </c>
      <c r="BL91">
        <v>99</v>
      </c>
      <c r="BM91">
        <v>99</v>
      </c>
      <c r="BN91">
        <v>99</v>
      </c>
      <c r="BO91">
        <v>99</v>
      </c>
      <c r="BP91">
        <v>1</v>
      </c>
      <c r="BQ91">
        <v>0</v>
      </c>
      <c r="BR91">
        <v>1</v>
      </c>
      <c r="BS91">
        <v>1</v>
      </c>
      <c r="BT91">
        <v>1</v>
      </c>
      <c r="BU91">
        <v>1</v>
      </c>
      <c r="BV91">
        <v>1</v>
      </c>
      <c r="BW91">
        <v>1</v>
      </c>
      <c r="BX91">
        <v>1</v>
      </c>
      <c r="BY91">
        <v>0</v>
      </c>
      <c r="BZ91">
        <v>0</v>
      </c>
      <c r="CA91">
        <v>0</v>
      </c>
      <c r="CB91">
        <v>1</v>
      </c>
      <c r="CC91">
        <v>1</v>
      </c>
      <c r="CD91">
        <v>1</v>
      </c>
      <c r="CE91">
        <v>0</v>
      </c>
      <c r="CF91">
        <v>0</v>
      </c>
      <c r="CG91">
        <v>0</v>
      </c>
      <c r="CH91">
        <v>0</v>
      </c>
      <c r="CI91">
        <v>0</v>
      </c>
      <c r="CJ91">
        <v>0</v>
      </c>
      <c r="CK91">
        <v>0</v>
      </c>
      <c r="CL91">
        <v>0</v>
      </c>
      <c r="CM91">
        <v>0</v>
      </c>
      <c r="CN91">
        <v>0</v>
      </c>
      <c r="CO91">
        <v>0</v>
      </c>
      <c r="CP91" t="s">
        <v>1120</v>
      </c>
    </row>
    <row r="92" spans="1:94" x14ac:dyDescent="0.25">
      <c r="A92" s="8">
        <v>90</v>
      </c>
      <c r="B92" s="8" t="s">
        <v>992</v>
      </c>
      <c r="C92" t="s">
        <v>220</v>
      </c>
      <c r="D92" t="s">
        <v>1121</v>
      </c>
      <c r="E92" s="2">
        <v>90</v>
      </c>
      <c r="F92">
        <v>268</v>
      </c>
      <c r="G92">
        <v>1</v>
      </c>
      <c r="H92">
        <v>1</v>
      </c>
      <c r="I92">
        <v>1</v>
      </c>
      <c r="J92">
        <v>1</v>
      </c>
      <c r="K92">
        <v>1</v>
      </c>
      <c r="L92" s="2">
        <v>1</v>
      </c>
      <c r="M92">
        <v>1</v>
      </c>
      <c r="N92">
        <v>99</v>
      </c>
      <c r="O92">
        <v>1</v>
      </c>
      <c r="P92">
        <v>1</v>
      </c>
      <c r="Q92">
        <v>1</v>
      </c>
      <c r="R92">
        <v>99</v>
      </c>
      <c r="S92">
        <v>1</v>
      </c>
      <c r="T92">
        <v>1</v>
      </c>
      <c r="U92">
        <v>1</v>
      </c>
      <c r="V92">
        <v>1</v>
      </c>
      <c r="W92">
        <v>1</v>
      </c>
      <c r="X92">
        <v>1</v>
      </c>
      <c r="Y92">
        <v>1</v>
      </c>
      <c r="Z92">
        <v>1</v>
      </c>
      <c r="AA92">
        <v>1</v>
      </c>
      <c r="AB92">
        <v>1</v>
      </c>
      <c r="AC92">
        <v>1</v>
      </c>
      <c r="AD92" s="2">
        <v>1</v>
      </c>
      <c r="AE92">
        <v>1</v>
      </c>
      <c r="AF92">
        <v>1</v>
      </c>
      <c r="AG92">
        <v>1</v>
      </c>
      <c r="AH92">
        <v>1</v>
      </c>
      <c r="AI92">
        <v>1</v>
      </c>
      <c r="AJ92">
        <v>1</v>
      </c>
      <c r="AK92">
        <v>1</v>
      </c>
      <c r="AL92">
        <v>1</v>
      </c>
      <c r="AM92">
        <v>1</v>
      </c>
      <c r="AN92">
        <v>1</v>
      </c>
      <c r="AO92">
        <v>1</v>
      </c>
      <c r="AP92">
        <v>1</v>
      </c>
      <c r="AQ92">
        <v>1</v>
      </c>
      <c r="AR92">
        <v>1</v>
      </c>
      <c r="AS92">
        <v>1</v>
      </c>
      <c r="AT92">
        <v>1</v>
      </c>
      <c r="AU92">
        <v>1</v>
      </c>
      <c r="AV92">
        <v>1</v>
      </c>
      <c r="AW92" s="25">
        <v>1</v>
      </c>
      <c r="AX92" s="25">
        <v>1</v>
      </c>
      <c r="AY92" s="25">
        <v>99</v>
      </c>
      <c r="AZ92">
        <v>99</v>
      </c>
      <c r="BA92">
        <v>99</v>
      </c>
      <c r="BB92">
        <v>99</v>
      </c>
      <c r="BC92" s="25">
        <v>1</v>
      </c>
      <c r="BD92">
        <v>1</v>
      </c>
      <c r="BE92" s="25">
        <v>1</v>
      </c>
      <c r="BF92">
        <v>1</v>
      </c>
      <c r="BG92">
        <v>1</v>
      </c>
      <c r="BH92">
        <v>1</v>
      </c>
      <c r="BI92">
        <v>1</v>
      </c>
      <c r="BJ92">
        <v>1</v>
      </c>
      <c r="BK92">
        <v>1</v>
      </c>
      <c r="BL92">
        <v>1</v>
      </c>
      <c r="BM92">
        <v>99</v>
      </c>
      <c r="BN92">
        <v>1</v>
      </c>
      <c r="BO92">
        <v>99</v>
      </c>
      <c r="BP92">
        <v>1</v>
      </c>
      <c r="BQ92">
        <v>1</v>
      </c>
      <c r="BR92">
        <v>1</v>
      </c>
      <c r="BS92">
        <v>1</v>
      </c>
      <c r="BT92">
        <v>1</v>
      </c>
      <c r="BU92">
        <v>1</v>
      </c>
      <c r="BV92">
        <v>1</v>
      </c>
      <c r="BW92">
        <v>1</v>
      </c>
      <c r="BX92">
        <v>1</v>
      </c>
      <c r="BY92">
        <v>1</v>
      </c>
      <c r="BZ92">
        <v>1</v>
      </c>
      <c r="CA92">
        <v>1</v>
      </c>
      <c r="CB92">
        <v>1</v>
      </c>
      <c r="CC92">
        <v>1</v>
      </c>
      <c r="CD92">
        <v>1</v>
      </c>
      <c r="CE92">
        <v>1</v>
      </c>
      <c r="CF92">
        <v>0</v>
      </c>
      <c r="CG92">
        <v>1</v>
      </c>
      <c r="CH92">
        <v>0</v>
      </c>
      <c r="CI92">
        <v>1</v>
      </c>
      <c r="CJ92">
        <v>0</v>
      </c>
      <c r="CK92">
        <v>0</v>
      </c>
      <c r="CL92">
        <v>0</v>
      </c>
      <c r="CM92">
        <v>1</v>
      </c>
      <c r="CN92">
        <v>1</v>
      </c>
      <c r="CO92">
        <v>1</v>
      </c>
      <c r="CP92" t="s">
        <v>1122</v>
      </c>
    </row>
    <row r="93" spans="1:94" x14ac:dyDescent="0.25">
      <c r="A93" s="8">
        <v>91</v>
      </c>
      <c r="B93" s="8" t="s">
        <v>755</v>
      </c>
      <c r="C93" t="s">
        <v>220</v>
      </c>
      <c r="D93" t="s">
        <v>770</v>
      </c>
      <c r="E93" s="2">
        <v>91</v>
      </c>
      <c r="F93">
        <v>1024</v>
      </c>
      <c r="G93">
        <v>1</v>
      </c>
      <c r="H93">
        <v>1</v>
      </c>
      <c r="I93">
        <v>1</v>
      </c>
      <c r="J93">
        <v>1</v>
      </c>
      <c r="K93">
        <v>1</v>
      </c>
      <c r="L93" s="2">
        <v>99</v>
      </c>
      <c r="M93">
        <v>1</v>
      </c>
      <c r="N93">
        <v>99</v>
      </c>
      <c r="O93">
        <v>99</v>
      </c>
      <c r="P93">
        <v>1</v>
      </c>
      <c r="Q93">
        <v>99</v>
      </c>
      <c r="R93">
        <v>99</v>
      </c>
      <c r="S93">
        <v>1</v>
      </c>
      <c r="T93">
        <v>0</v>
      </c>
      <c r="U93">
        <v>99</v>
      </c>
      <c r="V93">
        <v>1</v>
      </c>
      <c r="W93">
        <v>1</v>
      </c>
      <c r="X93">
        <v>1</v>
      </c>
      <c r="Y93">
        <v>1</v>
      </c>
      <c r="Z93">
        <v>1</v>
      </c>
      <c r="AA93">
        <v>1</v>
      </c>
      <c r="AB93">
        <v>1</v>
      </c>
      <c r="AC93">
        <v>1</v>
      </c>
      <c r="AD93" s="2">
        <v>1</v>
      </c>
      <c r="AE93">
        <v>99</v>
      </c>
      <c r="AF93">
        <v>1</v>
      </c>
      <c r="AG93">
        <v>1</v>
      </c>
      <c r="AH93">
        <v>1</v>
      </c>
      <c r="AI93">
        <v>1</v>
      </c>
      <c r="AJ93">
        <v>99</v>
      </c>
      <c r="AK93">
        <v>99</v>
      </c>
      <c r="AL93">
        <v>1</v>
      </c>
      <c r="AM93">
        <v>1</v>
      </c>
      <c r="AN93">
        <v>1</v>
      </c>
      <c r="AO93">
        <v>99</v>
      </c>
      <c r="AP93">
        <v>1</v>
      </c>
      <c r="AQ93">
        <v>1</v>
      </c>
      <c r="AR93">
        <v>1</v>
      </c>
      <c r="AS93">
        <v>1</v>
      </c>
      <c r="AT93">
        <v>1</v>
      </c>
      <c r="AU93">
        <v>1</v>
      </c>
      <c r="AV93">
        <v>99</v>
      </c>
      <c r="AW93" s="25">
        <v>1</v>
      </c>
      <c r="AX93" s="25">
        <v>99</v>
      </c>
      <c r="AY93" s="25">
        <v>99</v>
      </c>
      <c r="AZ93">
        <v>99</v>
      </c>
      <c r="BA93">
        <v>99</v>
      </c>
      <c r="BB93">
        <v>99</v>
      </c>
      <c r="BC93" s="25">
        <v>1</v>
      </c>
      <c r="BD93">
        <v>1</v>
      </c>
      <c r="BE93" s="25">
        <v>1</v>
      </c>
      <c r="BF93">
        <v>1</v>
      </c>
      <c r="BG93">
        <v>1</v>
      </c>
      <c r="BH93">
        <v>1</v>
      </c>
      <c r="BI93">
        <v>1</v>
      </c>
      <c r="BJ93">
        <v>1</v>
      </c>
      <c r="BK93">
        <v>1</v>
      </c>
      <c r="BL93">
        <v>1</v>
      </c>
      <c r="BM93">
        <v>99</v>
      </c>
      <c r="BN93">
        <v>99</v>
      </c>
      <c r="BO93">
        <v>99</v>
      </c>
      <c r="BP93">
        <v>1</v>
      </c>
      <c r="BQ93">
        <v>1</v>
      </c>
      <c r="BR93">
        <v>1</v>
      </c>
      <c r="BS93">
        <v>1</v>
      </c>
      <c r="BT93">
        <v>1</v>
      </c>
      <c r="BU93">
        <v>1</v>
      </c>
      <c r="BV93">
        <v>1</v>
      </c>
      <c r="BW93">
        <v>1</v>
      </c>
      <c r="BX93">
        <v>1</v>
      </c>
      <c r="BY93">
        <v>1</v>
      </c>
      <c r="BZ93">
        <v>1</v>
      </c>
      <c r="CA93">
        <v>1</v>
      </c>
      <c r="CB93">
        <v>1</v>
      </c>
      <c r="CC93">
        <v>1</v>
      </c>
      <c r="CD93">
        <v>1</v>
      </c>
      <c r="CE93">
        <v>1</v>
      </c>
      <c r="CF93">
        <v>0</v>
      </c>
      <c r="CG93">
        <v>1</v>
      </c>
      <c r="CH93">
        <v>0</v>
      </c>
      <c r="CI93">
        <v>0</v>
      </c>
      <c r="CJ93">
        <v>0</v>
      </c>
      <c r="CK93">
        <v>1</v>
      </c>
      <c r="CL93">
        <v>0</v>
      </c>
      <c r="CM93">
        <v>1</v>
      </c>
      <c r="CN93">
        <v>1</v>
      </c>
      <c r="CO93">
        <v>1</v>
      </c>
      <c r="CP93" t="s">
        <v>771</v>
      </c>
    </row>
    <row r="94" spans="1:94" x14ac:dyDescent="0.25">
      <c r="A94" s="8">
        <v>92</v>
      </c>
      <c r="B94" s="8" t="s">
        <v>755</v>
      </c>
      <c r="C94" t="s">
        <v>220</v>
      </c>
      <c r="D94" t="s">
        <v>772</v>
      </c>
      <c r="E94" s="2">
        <v>92</v>
      </c>
      <c r="F94">
        <v>280</v>
      </c>
      <c r="G94">
        <v>1</v>
      </c>
      <c r="H94">
        <v>1</v>
      </c>
      <c r="I94">
        <v>1</v>
      </c>
      <c r="J94">
        <v>1</v>
      </c>
      <c r="K94">
        <v>1</v>
      </c>
      <c r="L94" s="2">
        <v>99</v>
      </c>
      <c r="M94">
        <v>1</v>
      </c>
      <c r="N94">
        <v>1</v>
      </c>
      <c r="O94">
        <v>99</v>
      </c>
      <c r="P94">
        <v>1</v>
      </c>
      <c r="Q94">
        <v>99</v>
      </c>
      <c r="R94">
        <v>99</v>
      </c>
      <c r="S94">
        <v>1</v>
      </c>
      <c r="T94">
        <v>1</v>
      </c>
      <c r="U94">
        <v>1</v>
      </c>
      <c r="V94">
        <v>1</v>
      </c>
      <c r="W94">
        <v>1</v>
      </c>
      <c r="X94">
        <v>1</v>
      </c>
      <c r="Y94">
        <v>1</v>
      </c>
      <c r="Z94">
        <v>1</v>
      </c>
      <c r="AA94">
        <v>1</v>
      </c>
      <c r="AB94">
        <v>1</v>
      </c>
      <c r="AC94">
        <v>1</v>
      </c>
      <c r="AD94" s="2">
        <v>1</v>
      </c>
      <c r="AE94">
        <v>99</v>
      </c>
      <c r="AF94">
        <v>1</v>
      </c>
      <c r="AG94">
        <v>1</v>
      </c>
      <c r="AH94">
        <v>1</v>
      </c>
      <c r="AI94">
        <v>1</v>
      </c>
      <c r="AJ94">
        <v>99</v>
      </c>
      <c r="AK94">
        <v>1</v>
      </c>
      <c r="AL94">
        <v>1</v>
      </c>
      <c r="AM94">
        <v>1</v>
      </c>
      <c r="AN94">
        <v>1</v>
      </c>
      <c r="AO94">
        <v>99</v>
      </c>
      <c r="AP94">
        <v>1</v>
      </c>
      <c r="AQ94">
        <v>1</v>
      </c>
      <c r="AR94">
        <v>1</v>
      </c>
      <c r="AS94">
        <v>1</v>
      </c>
      <c r="AT94">
        <v>1</v>
      </c>
      <c r="AU94">
        <v>1</v>
      </c>
      <c r="AV94">
        <v>99</v>
      </c>
      <c r="AW94" s="25">
        <v>1</v>
      </c>
      <c r="AX94" s="25">
        <v>99</v>
      </c>
      <c r="AY94" s="25">
        <v>99</v>
      </c>
      <c r="AZ94">
        <v>99</v>
      </c>
      <c r="BA94">
        <v>99</v>
      </c>
      <c r="BB94">
        <v>99</v>
      </c>
      <c r="BC94" s="25">
        <v>1</v>
      </c>
      <c r="BD94">
        <v>1</v>
      </c>
      <c r="BE94" s="25">
        <v>1</v>
      </c>
      <c r="BF94">
        <v>1</v>
      </c>
      <c r="BG94">
        <v>1</v>
      </c>
      <c r="BH94">
        <v>1</v>
      </c>
      <c r="BI94">
        <v>1</v>
      </c>
      <c r="BJ94">
        <v>1</v>
      </c>
      <c r="BK94">
        <v>1</v>
      </c>
      <c r="BL94">
        <v>1</v>
      </c>
      <c r="BM94">
        <v>99</v>
      </c>
      <c r="BN94">
        <v>99</v>
      </c>
      <c r="BO94">
        <v>99</v>
      </c>
      <c r="BP94">
        <v>1</v>
      </c>
      <c r="BQ94">
        <v>1</v>
      </c>
      <c r="BR94">
        <v>1</v>
      </c>
      <c r="BS94">
        <v>1</v>
      </c>
      <c r="BT94">
        <v>1</v>
      </c>
      <c r="BU94">
        <v>1</v>
      </c>
      <c r="BV94">
        <v>1</v>
      </c>
      <c r="BW94" t="s">
        <v>230</v>
      </c>
      <c r="BZ94">
        <v>1</v>
      </c>
      <c r="CA94">
        <v>1</v>
      </c>
      <c r="CB94">
        <v>1</v>
      </c>
      <c r="CC94">
        <v>1</v>
      </c>
      <c r="CD94">
        <v>1</v>
      </c>
      <c r="CE94">
        <v>0</v>
      </c>
      <c r="CF94">
        <v>0</v>
      </c>
      <c r="CG94">
        <v>0</v>
      </c>
      <c r="CH94">
        <v>0</v>
      </c>
      <c r="CI94">
        <v>0</v>
      </c>
      <c r="CJ94">
        <v>0</v>
      </c>
      <c r="CK94">
        <v>0</v>
      </c>
      <c r="CL94">
        <v>0</v>
      </c>
      <c r="CM94">
        <v>0</v>
      </c>
      <c r="CN94">
        <v>0</v>
      </c>
      <c r="CO94" t="s">
        <v>300</v>
      </c>
    </row>
    <row r="95" spans="1:94" x14ac:dyDescent="0.25">
      <c r="A95" s="8">
        <v>93</v>
      </c>
      <c r="B95" s="8" t="s">
        <v>755</v>
      </c>
      <c r="C95" t="s">
        <v>220</v>
      </c>
      <c r="D95" t="s">
        <v>773</v>
      </c>
      <c r="E95" s="2">
        <v>93</v>
      </c>
      <c r="F95">
        <v>488</v>
      </c>
      <c r="G95">
        <v>1</v>
      </c>
      <c r="H95">
        <v>1</v>
      </c>
      <c r="I95">
        <v>1</v>
      </c>
      <c r="J95">
        <v>1</v>
      </c>
      <c r="K95">
        <v>1</v>
      </c>
      <c r="L95" s="2">
        <v>99</v>
      </c>
      <c r="M95">
        <v>1</v>
      </c>
      <c r="N95">
        <v>99</v>
      </c>
      <c r="O95">
        <v>99</v>
      </c>
      <c r="P95">
        <v>1</v>
      </c>
      <c r="Q95">
        <v>99</v>
      </c>
      <c r="R95">
        <v>99</v>
      </c>
      <c r="S95">
        <v>1</v>
      </c>
      <c r="T95">
        <v>0</v>
      </c>
      <c r="U95">
        <v>99</v>
      </c>
      <c r="V95">
        <v>1</v>
      </c>
      <c r="W95">
        <v>1</v>
      </c>
      <c r="X95">
        <v>1</v>
      </c>
      <c r="Y95">
        <v>1</v>
      </c>
      <c r="Z95">
        <v>1</v>
      </c>
      <c r="AA95">
        <v>0</v>
      </c>
      <c r="AB95">
        <v>1</v>
      </c>
      <c r="AC95">
        <v>1</v>
      </c>
      <c r="AD95" s="2">
        <v>1</v>
      </c>
      <c r="AE95">
        <v>99</v>
      </c>
      <c r="AF95">
        <v>1</v>
      </c>
      <c r="AG95">
        <v>1</v>
      </c>
      <c r="AH95">
        <v>1</v>
      </c>
      <c r="AI95">
        <v>1</v>
      </c>
      <c r="AJ95">
        <v>99</v>
      </c>
      <c r="AK95">
        <v>1</v>
      </c>
      <c r="AL95">
        <v>1</v>
      </c>
      <c r="AM95">
        <v>1</v>
      </c>
      <c r="AN95">
        <v>1</v>
      </c>
      <c r="AO95">
        <v>99</v>
      </c>
      <c r="AP95">
        <v>1</v>
      </c>
      <c r="AQ95">
        <v>1</v>
      </c>
      <c r="AR95">
        <v>1</v>
      </c>
      <c r="AS95">
        <v>1</v>
      </c>
      <c r="AT95">
        <v>1</v>
      </c>
      <c r="AU95">
        <v>1</v>
      </c>
      <c r="AV95">
        <v>99</v>
      </c>
      <c r="AW95" s="25">
        <v>1</v>
      </c>
      <c r="AX95" s="25">
        <v>99</v>
      </c>
      <c r="AY95" s="25">
        <v>99</v>
      </c>
      <c r="AZ95">
        <v>99</v>
      </c>
      <c r="BA95">
        <v>99</v>
      </c>
      <c r="BB95">
        <v>99</v>
      </c>
      <c r="BC95" s="25">
        <v>0</v>
      </c>
      <c r="BD95">
        <v>1</v>
      </c>
      <c r="BE95" s="25">
        <v>1</v>
      </c>
      <c r="BF95">
        <v>1</v>
      </c>
      <c r="BG95">
        <v>0</v>
      </c>
      <c r="BH95">
        <v>1</v>
      </c>
      <c r="BI95">
        <v>0</v>
      </c>
      <c r="BJ95">
        <v>99</v>
      </c>
      <c r="BK95">
        <v>99</v>
      </c>
      <c r="BL95">
        <v>99</v>
      </c>
      <c r="BM95">
        <v>99</v>
      </c>
      <c r="BN95">
        <v>99</v>
      </c>
      <c r="BO95">
        <v>99</v>
      </c>
      <c r="BP95">
        <v>1</v>
      </c>
      <c r="BQ95">
        <v>1</v>
      </c>
      <c r="BR95">
        <v>1</v>
      </c>
      <c r="BS95">
        <v>0</v>
      </c>
      <c r="BT95">
        <v>1</v>
      </c>
      <c r="BU95">
        <v>1</v>
      </c>
      <c r="BV95">
        <v>1</v>
      </c>
      <c r="BW95">
        <v>1</v>
      </c>
      <c r="BX95">
        <v>1</v>
      </c>
      <c r="BY95">
        <v>0</v>
      </c>
      <c r="BZ95">
        <v>0</v>
      </c>
      <c r="CA95">
        <v>0</v>
      </c>
      <c r="CB95">
        <v>0</v>
      </c>
      <c r="CC95">
        <v>0</v>
      </c>
      <c r="CD95">
        <v>1</v>
      </c>
      <c r="CE95">
        <v>0</v>
      </c>
      <c r="CF95">
        <v>0</v>
      </c>
      <c r="CG95">
        <v>0</v>
      </c>
      <c r="CH95">
        <v>0</v>
      </c>
      <c r="CI95">
        <v>0</v>
      </c>
      <c r="CJ95">
        <v>0</v>
      </c>
      <c r="CK95">
        <v>0</v>
      </c>
      <c r="CL95">
        <v>0</v>
      </c>
      <c r="CM95">
        <v>0</v>
      </c>
      <c r="CN95">
        <v>0</v>
      </c>
      <c r="CO95">
        <v>0</v>
      </c>
      <c r="CP95" t="s">
        <v>774</v>
      </c>
    </row>
    <row r="96" spans="1:94" x14ac:dyDescent="0.25">
      <c r="A96" s="8">
        <v>94</v>
      </c>
      <c r="B96" s="8" t="s">
        <v>755</v>
      </c>
      <c r="C96" t="s">
        <v>220</v>
      </c>
      <c r="D96" t="s">
        <v>775</v>
      </c>
      <c r="E96" s="2">
        <v>94</v>
      </c>
      <c r="F96">
        <v>270</v>
      </c>
      <c r="G96">
        <v>1</v>
      </c>
      <c r="H96">
        <v>1</v>
      </c>
      <c r="I96">
        <v>1</v>
      </c>
      <c r="J96">
        <v>1</v>
      </c>
      <c r="K96">
        <v>0</v>
      </c>
      <c r="L96" s="2">
        <v>99</v>
      </c>
      <c r="M96">
        <v>1</v>
      </c>
      <c r="N96">
        <v>99</v>
      </c>
      <c r="O96">
        <v>99</v>
      </c>
      <c r="P96">
        <v>1</v>
      </c>
      <c r="Q96">
        <v>99</v>
      </c>
      <c r="R96">
        <v>99</v>
      </c>
      <c r="S96">
        <v>1</v>
      </c>
      <c r="T96">
        <v>0</v>
      </c>
      <c r="U96">
        <v>99</v>
      </c>
      <c r="V96">
        <v>0</v>
      </c>
      <c r="W96">
        <v>0</v>
      </c>
      <c r="X96">
        <v>0</v>
      </c>
      <c r="Y96">
        <v>1</v>
      </c>
      <c r="Z96">
        <v>1</v>
      </c>
      <c r="AA96">
        <v>1</v>
      </c>
      <c r="AB96">
        <v>1</v>
      </c>
      <c r="AC96">
        <v>1</v>
      </c>
      <c r="AD96" s="2">
        <v>1</v>
      </c>
      <c r="AE96">
        <v>99</v>
      </c>
      <c r="AF96">
        <v>0</v>
      </c>
      <c r="AG96">
        <v>1</v>
      </c>
      <c r="AH96">
        <v>0</v>
      </c>
      <c r="AI96">
        <v>1</v>
      </c>
      <c r="AJ96">
        <v>99</v>
      </c>
      <c r="AK96">
        <v>1</v>
      </c>
      <c r="AL96">
        <v>1</v>
      </c>
      <c r="AM96">
        <v>1</v>
      </c>
      <c r="AN96">
        <v>0</v>
      </c>
      <c r="AO96">
        <v>99</v>
      </c>
      <c r="AP96">
        <v>1</v>
      </c>
      <c r="AQ96">
        <v>1</v>
      </c>
      <c r="AR96">
        <v>0</v>
      </c>
      <c r="AS96">
        <v>1</v>
      </c>
      <c r="AT96">
        <v>1</v>
      </c>
      <c r="AU96">
        <v>0</v>
      </c>
      <c r="AV96">
        <v>99</v>
      </c>
      <c r="AW96" s="25">
        <v>0</v>
      </c>
      <c r="AX96" s="25">
        <v>99</v>
      </c>
      <c r="AY96" s="25">
        <v>99</v>
      </c>
      <c r="AZ96">
        <v>99</v>
      </c>
      <c r="BA96">
        <v>99</v>
      </c>
      <c r="BB96">
        <v>99</v>
      </c>
      <c r="BC96" s="25">
        <v>0</v>
      </c>
      <c r="BD96">
        <v>1</v>
      </c>
      <c r="BE96" s="25">
        <v>0</v>
      </c>
      <c r="BF96">
        <v>0</v>
      </c>
      <c r="BG96">
        <v>0</v>
      </c>
      <c r="BH96">
        <v>1</v>
      </c>
      <c r="BI96">
        <v>1</v>
      </c>
      <c r="BJ96">
        <v>99</v>
      </c>
      <c r="BK96">
        <v>99</v>
      </c>
      <c r="BL96">
        <v>99</v>
      </c>
      <c r="BM96">
        <v>99</v>
      </c>
      <c r="BN96">
        <v>99</v>
      </c>
      <c r="BO96">
        <v>99</v>
      </c>
      <c r="BP96">
        <v>1</v>
      </c>
      <c r="BQ96">
        <v>0</v>
      </c>
      <c r="BR96">
        <v>0</v>
      </c>
      <c r="BS96">
        <v>0</v>
      </c>
      <c r="BT96">
        <v>1</v>
      </c>
      <c r="BU96">
        <v>1</v>
      </c>
      <c r="BV96">
        <v>1</v>
      </c>
      <c r="BW96">
        <v>0</v>
      </c>
      <c r="BX96">
        <v>0</v>
      </c>
      <c r="BY96" t="s">
        <v>230</v>
      </c>
      <c r="BZ96">
        <v>0</v>
      </c>
      <c r="CA96">
        <v>1</v>
      </c>
      <c r="CB96">
        <v>0</v>
      </c>
      <c r="CC96">
        <v>0</v>
      </c>
      <c r="CD96">
        <v>1</v>
      </c>
      <c r="CE96">
        <v>0</v>
      </c>
      <c r="CF96">
        <v>0</v>
      </c>
      <c r="CG96">
        <v>0</v>
      </c>
      <c r="CH96">
        <v>0</v>
      </c>
      <c r="CI96">
        <v>0</v>
      </c>
      <c r="CJ96">
        <v>0</v>
      </c>
      <c r="CK96">
        <v>0</v>
      </c>
      <c r="CL96">
        <v>0</v>
      </c>
      <c r="CM96">
        <v>1</v>
      </c>
      <c r="CN96">
        <v>0</v>
      </c>
      <c r="CO96">
        <v>1</v>
      </c>
      <c r="CP96" t="s">
        <v>776</v>
      </c>
    </row>
    <row r="97" spans="1:94" x14ac:dyDescent="0.25">
      <c r="A97" s="8">
        <v>95</v>
      </c>
      <c r="B97" s="8" t="s">
        <v>755</v>
      </c>
      <c r="C97" t="s">
        <v>220</v>
      </c>
      <c r="D97" t="s">
        <v>777</v>
      </c>
      <c r="E97" s="2">
        <v>95</v>
      </c>
      <c r="F97">
        <v>316</v>
      </c>
      <c r="G97">
        <v>1</v>
      </c>
      <c r="H97">
        <v>1</v>
      </c>
      <c r="I97">
        <v>1</v>
      </c>
      <c r="J97">
        <v>0</v>
      </c>
      <c r="K97">
        <v>1</v>
      </c>
      <c r="L97" s="2">
        <v>99</v>
      </c>
      <c r="M97">
        <v>1</v>
      </c>
      <c r="N97">
        <v>99</v>
      </c>
      <c r="O97">
        <v>99</v>
      </c>
      <c r="P97">
        <v>1</v>
      </c>
      <c r="Q97">
        <v>99</v>
      </c>
      <c r="R97">
        <v>99</v>
      </c>
      <c r="S97">
        <v>1</v>
      </c>
      <c r="T97">
        <v>0</v>
      </c>
      <c r="U97">
        <v>99</v>
      </c>
      <c r="V97">
        <v>1</v>
      </c>
      <c r="W97">
        <v>1</v>
      </c>
      <c r="X97">
        <v>1</v>
      </c>
      <c r="Y97">
        <v>1</v>
      </c>
      <c r="Z97">
        <v>1</v>
      </c>
      <c r="AA97">
        <v>0</v>
      </c>
      <c r="AB97">
        <v>1</v>
      </c>
      <c r="AC97">
        <v>1</v>
      </c>
      <c r="AD97" s="2">
        <v>1</v>
      </c>
      <c r="AE97">
        <v>99</v>
      </c>
      <c r="AF97">
        <v>1</v>
      </c>
      <c r="AG97">
        <v>1</v>
      </c>
      <c r="AH97">
        <v>1</v>
      </c>
      <c r="AI97">
        <v>1</v>
      </c>
      <c r="AJ97">
        <v>99</v>
      </c>
      <c r="AK97">
        <v>1</v>
      </c>
      <c r="AL97">
        <v>1</v>
      </c>
      <c r="AM97">
        <v>1</v>
      </c>
      <c r="AN97">
        <v>1</v>
      </c>
      <c r="AO97">
        <v>99</v>
      </c>
      <c r="AP97">
        <v>1</v>
      </c>
      <c r="AQ97">
        <v>1</v>
      </c>
      <c r="AR97">
        <v>1</v>
      </c>
      <c r="AS97">
        <v>1</v>
      </c>
      <c r="AT97">
        <v>1</v>
      </c>
      <c r="AU97">
        <v>0</v>
      </c>
      <c r="AV97">
        <v>99</v>
      </c>
      <c r="AW97" s="25">
        <v>1</v>
      </c>
      <c r="AX97" s="25">
        <v>99</v>
      </c>
      <c r="AY97" s="25">
        <v>99</v>
      </c>
      <c r="AZ97">
        <v>99</v>
      </c>
      <c r="BA97">
        <v>99</v>
      </c>
      <c r="BB97">
        <v>99</v>
      </c>
      <c r="BC97" s="25">
        <v>0</v>
      </c>
      <c r="BD97">
        <v>1</v>
      </c>
      <c r="BE97" s="25">
        <v>1</v>
      </c>
      <c r="BF97">
        <v>1</v>
      </c>
      <c r="BG97">
        <v>0</v>
      </c>
      <c r="BH97">
        <v>1</v>
      </c>
      <c r="BI97">
        <v>0</v>
      </c>
      <c r="BJ97">
        <v>1</v>
      </c>
      <c r="BK97">
        <v>99</v>
      </c>
      <c r="BL97">
        <v>99</v>
      </c>
      <c r="BM97">
        <v>99</v>
      </c>
      <c r="BN97">
        <v>99</v>
      </c>
      <c r="BO97">
        <v>99</v>
      </c>
      <c r="BP97">
        <v>1</v>
      </c>
      <c r="BQ97">
        <v>0</v>
      </c>
      <c r="BR97">
        <v>1</v>
      </c>
      <c r="BS97">
        <v>0</v>
      </c>
      <c r="BT97">
        <v>1</v>
      </c>
      <c r="BU97">
        <v>1</v>
      </c>
      <c r="BV97">
        <v>1</v>
      </c>
      <c r="BW97">
        <v>1</v>
      </c>
      <c r="BX97">
        <v>1</v>
      </c>
      <c r="BY97">
        <v>0</v>
      </c>
      <c r="BZ97">
        <v>0</v>
      </c>
      <c r="CA97">
        <v>0</v>
      </c>
      <c r="CB97">
        <v>0</v>
      </c>
      <c r="CC97">
        <v>0</v>
      </c>
      <c r="CD97">
        <v>1</v>
      </c>
      <c r="CE97">
        <v>0</v>
      </c>
      <c r="CF97">
        <v>0</v>
      </c>
      <c r="CG97">
        <v>0</v>
      </c>
      <c r="CH97">
        <v>0</v>
      </c>
      <c r="CI97">
        <v>0</v>
      </c>
      <c r="CJ97">
        <v>0</v>
      </c>
      <c r="CK97">
        <v>0</v>
      </c>
      <c r="CL97">
        <v>0</v>
      </c>
      <c r="CM97">
        <v>0</v>
      </c>
      <c r="CN97">
        <v>0</v>
      </c>
      <c r="CO97">
        <v>0</v>
      </c>
      <c r="CP97" t="s">
        <v>399</v>
      </c>
    </row>
    <row r="98" spans="1:94" x14ac:dyDescent="0.25">
      <c r="A98" s="8">
        <v>96</v>
      </c>
      <c r="B98" s="8" t="s">
        <v>755</v>
      </c>
      <c r="C98" t="s">
        <v>220</v>
      </c>
      <c r="D98" t="s">
        <v>778</v>
      </c>
      <c r="E98" s="2">
        <v>96</v>
      </c>
      <c r="F98">
        <v>448</v>
      </c>
      <c r="G98">
        <v>1</v>
      </c>
      <c r="H98">
        <v>1</v>
      </c>
      <c r="I98">
        <v>1</v>
      </c>
      <c r="J98">
        <v>1</v>
      </c>
      <c r="K98">
        <v>1</v>
      </c>
      <c r="L98" s="2">
        <v>99</v>
      </c>
      <c r="M98">
        <v>1</v>
      </c>
      <c r="N98">
        <v>99</v>
      </c>
      <c r="O98">
        <v>99</v>
      </c>
      <c r="P98">
        <v>1</v>
      </c>
      <c r="Q98">
        <v>99</v>
      </c>
      <c r="R98">
        <v>99</v>
      </c>
      <c r="S98">
        <v>1</v>
      </c>
      <c r="T98">
        <v>0</v>
      </c>
      <c r="U98">
        <v>99</v>
      </c>
      <c r="V98">
        <v>1</v>
      </c>
      <c r="W98">
        <v>1</v>
      </c>
      <c r="X98">
        <v>1</v>
      </c>
      <c r="Y98">
        <v>1</v>
      </c>
      <c r="Z98">
        <v>1</v>
      </c>
      <c r="AA98">
        <v>1</v>
      </c>
      <c r="AB98">
        <v>1</v>
      </c>
      <c r="AC98">
        <v>1</v>
      </c>
      <c r="AD98" s="2">
        <v>1</v>
      </c>
      <c r="AE98">
        <v>99</v>
      </c>
      <c r="AF98">
        <v>1</v>
      </c>
      <c r="AG98">
        <v>1</v>
      </c>
      <c r="AH98">
        <v>0</v>
      </c>
      <c r="AI98">
        <v>1</v>
      </c>
      <c r="AJ98">
        <v>99</v>
      </c>
      <c r="AK98">
        <v>1</v>
      </c>
      <c r="AL98">
        <v>1</v>
      </c>
      <c r="AM98">
        <v>1</v>
      </c>
      <c r="AN98">
        <v>1</v>
      </c>
      <c r="AO98">
        <v>99</v>
      </c>
      <c r="AP98">
        <v>1</v>
      </c>
      <c r="AQ98">
        <v>1</v>
      </c>
      <c r="AR98">
        <v>1</v>
      </c>
      <c r="AS98">
        <v>1</v>
      </c>
      <c r="AT98">
        <v>1</v>
      </c>
      <c r="AU98">
        <v>1</v>
      </c>
      <c r="AV98">
        <v>99</v>
      </c>
      <c r="AW98" s="25">
        <v>1</v>
      </c>
      <c r="AX98" s="25">
        <v>99</v>
      </c>
      <c r="AY98" s="25">
        <v>99</v>
      </c>
      <c r="AZ98">
        <v>99</v>
      </c>
      <c r="BA98">
        <v>99</v>
      </c>
      <c r="BB98">
        <v>99</v>
      </c>
      <c r="BC98" s="25">
        <v>0</v>
      </c>
      <c r="BD98">
        <v>1</v>
      </c>
      <c r="BE98" s="25">
        <v>1</v>
      </c>
      <c r="BF98">
        <v>1</v>
      </c>
      <c r="BG98">
        <v>0</v>
      </c>
      <c r="BH98">
        <v>1</v>
      </c>
      <c r="BI98">
        <v>1</v>
      </c>
      <c r="BJ98">
        <v>1</v>
      </c>
      <c r="BK98">
        <v>1</v>
      </c>
      <c r="BL98">
        <v>99</v>
      </c>
      <c r="BM98">
        <v>99</v>
      </c>
      <c r="BN98">
        <v>99</v>
      </c>
      <c r="BO98">
        <v>99</v>
      </c>
      <c r="BP98">
        <v>1</v>
      </c>
      <c r="BQ98">
        <v>1</v>
      </c>
      <c r="BR98">
        <v>1</v>
      </c>
      <c r="BS98">
        <v>1</v>
      </c>
      <c r="BT98">
        <v>1</v>
      </c>
      <c r="BU98">
        <v>1</v>
      </c>
      <c r="BV98">
        <v>1</v>
      </c>
      <c r="BW98">
        <v>0</v>
      </c>
      <c r="BX98">
        <v>0</v>
      </c>
      <c r="BY98">
        <v>1</v>
      </c>
      <c r="BZ98">
        <v>0</v>
      </c>
      <c r="CA98">
        <v>1</v>
      </c>
      <c r="CB98">
        <v>1</v>
      </c>
      <c r="CC98">
        <v>1</v>
      </c>
      <c r="CD98">
        <v>0</v>
      </c>
      <c r="CE98">
        <v>0</v>
      </c>
      <c r="CF98">
        <v>0</v>
      </c>
      <c r="CG98">
        <v>0</v>
      </c>
      <c r="CH98">
        <v>0</v>
      </c>
      <c r="CI98">
        <v>0</v>
      </c>
      <c r="CJ98">
        <v>0</v>
      </c>
      <c r="CK98">
        <v>0</v>
      </c>
      <c r="CL98">
        <v>0</v>
      </c>
      <c r="CM98">
        <v>0</v>
      </c>
      <c r="CN98">
        <v>0</v>
      </c>
      <c r="CO98">
        <v>0</v>
      </c>
      <c r="CP98" t="s">
        <v>779</v>
      </c>
    </row>
    <row r="99" spans="1:94" x14ac:dyDescent="0.25">
      <c r="A99" s="8">
        <v>97</v>
      </c>
      <c r="B99" s="8" t="s">
        <v>755</v>
      </c>
      <c r="C99" t="s">
        <v>220</v>
      </c>
      <c r="D99" t="s">
        <v>780</v>
      </c>
      <c r="E99" s="2">
        <v>97</v>
      </c>
      <c r="F99">
        <v>436</v>
      </c>
      <c r="G99">
        <v>1</v>
      </c>
      <c r="H99">
        <v>1</v>
      </c>
      <c r="I99">
        <v>1</v>
      </c>
      <c r="J99">
        <v>1</v>
      </c>
      <c r="K99">
        <v>1</v>
      </c>
      <c r="L99" s="2">
        <v>99</v>
      </c>
      <c r="M99">
        <v>1</v>
      </c>
      <c r="N99">
        <v>99</v>
      </c>
      <c r="O99">
        <v>99</v>
      </c>
      <c r="P99">
        <v>1</v>
      </c>
      <c r="Q99">
        <v>99</v>
      </c>
      <c r="R99">
        <v>99</v>
      </c>
      <c r="S99">
        <v>1</v>
      </c>
      <c r="T99">
        <v>0</v>
      </c>
      <c r="U99">
        <v>99</v>
      </c>
      <c r="V99">
        <v>1</v>
      </c>
      <c r="W99">
        <v>1</v>
      </c>
      <c r="X99">
        <v>1</v>
      </c>
      <c r="Y99">
        <v>1</v>
      </c>
      <c r="Z99">
        <v>1</v>
      </c>
      <c r="AA99">
        <v>1</v>
      </c>
      <c r="AB99">
        <v>99</v>
      </c>
      <c r="AC99">
        <v>1</v>
      </c>
      <c r="AD99" s="2">
        <v>1</v>
      </c>
      <c r="AE99">
        <v>99</v>
      </c>
      <c r="AF99">
        <v>1</v>
      </c>
      <c r="AG99">
        <v>1</v>
      </c>
      <c r="AH99">
        <v>0</v>
      </c>
      <c r="AI99">
        <v>1</v>
      </c>
      <c r="AJ99">
        <v>99</v>
      </c>
      <c r="AK99">
        <v>1</v>
      </c>
      <c r="AL99">
        <v>1</v>
      </c>
      <c r="AM99">
        <v>1</v>
      </c>
      <c r="AN99">
        <v>1</v>
      </c>
      <c r="AO99">
        <v>99</v>
      </c>
      <c r="AP99">
        <v>1</v>
      </c>
      <c r="AQ99">
        <v>1</v>
      </c>
      <c r="AR99">
        <v>0</v>
      </c>
      <c r="AS99">
        <v>1</v>
      </c>
      <c r="AT99">
        <v>1</v>
      </c>
      <c r="AU99">
        <v>0</v>
      </c>
      <c r="AV99">
        <v>99</v>
      </c>
      <c r="AW99" s="25">
        <v>1</v>
      </c>
      <c r="AX99" s="25">
        <v>99</v>
      </c>
      <c r="AY99" s="25">
        <v>99</v>
      </c>
      <c r="AZ99">
        <v>99</v>
      </c>
      <c r="BA99">
        <v>99</v>
      </c>
      <c r="BB99">
        <v>99</v>
      </c>
      <c r="BC99" s="25">
        <v>0</v>
      </c>
      <c r="BD99">
        <v>1</v>
      </c>
      <c r="BE99" s="25">
        <v>1</v>
      </c>
      <c r="BF99">
        <v>0</v>
      </c>
      <c r="BG99">
        <v>0</v>
      </c>
      <c r="BH99">
        <v>1</v>
      </c>
      <c r="BI99">
        <v>0</v>
      </c>
      <c r="BJ99">
        <v>99</v>
      </c>
      <c r="BK99">
        <v>99</v>
      </c>
      <c r="BL99">
        <v>99</v>
      </c>
      <c r="BM99">
        <v>99</v>
      </c>
      <c r="BN99">
        <v>99</v>
      </c>
      <c r="BO99">
        <v>99</v>
      </c>
      <c r="BP99">
        <v>1</v>
      </c>
      <c r="BQ99">
        <v>1</v>
      </c>
      <c r="BR99">
        <v>1</v>
      </c>
      <c r="BS99">
        <v>0</v>
      </c>
      <c r="BT99">
        <v>1</v>
      </c>
      <c r="BU99">
        <v>1</v>
      </c>
      <c r="BV99">
        <v>1</v>
      </c>
      <c r="BW99">
        <v>0</v>
      </c>
      <c r="BX99">
        <v>1</v>
      </c>
      <c r="BY99">
        <v>1</v>
      </c>
      <c r="BZ99">
        <v>0</v>
      </c>
      <c r="CA99">
        <v>0</v>
      </c>
      <c r="CB99">
        <v>1</v>
      </c>
      <c r="CC99">
        <v>1</v>
      </c>
      <c r="CD99">
        <v>1</v>
      </c>
      <c r="CE99">
        <v>0</v>
      </c>
      <c r="CF99">
        <v>0</v>
      </c>
      <c r="CG99">
        <v>0</v>
      </c>
      <c r="CH99">
        <v>0</v>
      </c>
      <c r="CI99">
        <v>0</v>
      </c>
      <c r="CJ99">
        <v>0</v>
      </c>
      <c r="CK99">
        <v>0</v>
      </c>
      <c r="CL99">
        <v>0</v>
      </c>
      <c r="CM99">
        <v>0</v>
      </c>
      <c r="CN99">
        <v>0</v>
      </c>
      <c r="CO99">
        <v>0</v>
      </c>
      <c r="CP99" t="s">
        <v>781</v>
      </c>
    </row>
    <row r="100" spans="1:94" x14ac:dyDescent="0.25">
      <c r="A100" s="8">
        <v>98</v>
      </c>
      <c r="B100" s="8" t="s">
        <v>755</v>
      </c>
      <c r="C100" t="s">
        <v>220</v>
      </c>
      <c r="D100" t="s">
        <v>782</v>
      </c>
      <c r="E100" s="2">
        <v>98</v>
      </c>
      <c r="F100">
        <v>360</v>
      </c>
      <c r="G100">
        <v>0</v>
      </c>
      <c r="H100">
        <v>1</v>
      </c>
      <c r="I100">
        <v>1</v>
      </c>
      <c r="J100">
        <v>1</v>
      </c>
      <c r="K100">
        <v>1</v>
      </c>
      <c r="L100" s="2">
        <v>99</v>
      </c>
      <c r="M100">
        <v>1</v>
      </c>
      <c r="N100">
        <v>99</v>
      </c>
      <c r="O100">
        <v>99</v>
      </c>
      <c r="P100">
        <v>1</v>
      </c>
      <c r="Q100">
        <v>99</v>
      </c>
      <c r="R100">
        <v>99</v>
      </c>
      <c r="S100">
        <v>0</v>
      </c>
      <c r="T100">
        <v>0</v>
      </c>
      <c r="U100">
        <v>99</v>
      </c>
      <c r="V100">
        <v>1</v>
      </c>
      <c r="W100">
        <v>0</v>
      </c>
      <c r="X100">
        <v>1</v>
      </c>
      <c r="Y100">
        <v>1</v>
      </c>
      <c r="Z100">
        <v>1</v>
      </c>
      <c r="AA100">
        <v>0</v>
      </c>
      <c r="AB100">
        <v>99</v>
      </c>
      <c r="AC100">
        <v>1</v>
      </c>
      <c r="AD100" s="2">
        <v>1</v>
      </c>
      <c r="AE100">
        <v>99</v>
      </c>
      <c r="AF100">
        <v>1</v>
      </c>
      <c r="AG100">
        <v>1</v>
      </c>
      <c r="AH100">
        <v>0</v>
      </c>
      <c r="AI100">
        <v>99</v>
      </c>
      <c r="AJ100">
        <v>99</v>
      </c>
      <c r="AK100">
        <v>99</v>
      </c>
      <c r="AL100">
        <v>0</v>
      </c>
      <c r="AM100">
        <v>1</v>
      </c>
      <c r="AN100">
        <v>0</v>
      </c>
      <c r="AO100">
        <v>99</v>
      </c>
      <c r="AP100">
        <v>0</v>
      </c>
      <c r="AQ100">
        <v>1</v>
      </c>
      <c r="AR100">
        <v>0</v>
      </c>
      <c r="AS100">
        <v>1</v>
      </c>
      <c r="AT100">
        <v>0</v>
      </c>
      <c r="AU100">
        <v>0</v>
      </c>
      <c r="AV100">
        <v>99</v>
      </c>
      <c r="AW100" s="25">
        <v>1</v>
      </c>
      <c r="AX100" s="25">
        <v>99</v>
      </c>
      <c r="AY100" s="25">
        <v>99</v>
      </c>
      <c r="AZ100">
        <v>99</v>
      </c>
      <c r="BA100">
        <v>99</v>
      </c>
      <c r="BB100">
        <v>99</v>
      </c>
      <c r="BC100" s="25">
        <v>0</v>
      </c>
      <c r="BD100">
        <v>0</v>
      </c>
      <c r="BE100" s="25">
        <v>0</v>
      </c>
      <c r="BF100">
        <v>0</v>
      </c>
      <c r="BG100">
        <v>0</v>
      </c>
      <c r="BH100">
        <v>0</v>
      </c>
      <c r="BI100">
        <v>0</v>
      </c>
      <c r="BJ100">
        <v>99</v>
      </c>
      <c r="BK100">
        <v>99</v>
      </c>
      <c r="BL100">
        <v>99</v>
      </c>
      <c r="BM100">
        <v>99</v>
      </c>
      <c r="BN100">
        <v>99</v>
      </c>
      <c r="BO100">
        <v>99</v>
      </c>
      <c r="BP100">
        <v>99</v>
      </c>
      <c r="BQ100">
        <v>0</v>
      </c>
      <c r="BR100">
        <v>0</v>
      </c>
      <c r="BS100">
        <v>0</v>
      </c>
      <c r="BT100">
        <v>0</v>
      </c>
      <c r="BU100">
        <v>1</v>
      </c>
      <c r="BV100">
        <v>0</v>
      </c>
      <c r="BW100">
        <v>0</v>
      </c>
      <c r="BX100">
        <v>0</v>
      </c>
      <c r="BY100">
        <v>0</v>
      </c>
      <c r="BZ100">
        <v>1</v>
      </c>
      <c r="CA100">
        <v>1</v>
      </c>
      <c r="CB100">
        <v>1</v>
      </c>
      <c r="CC100">
        <v>1</v>
      </c>
      <c r="CD100">
        <v>1</v>
      </c>
      <c r="CE100">
        <v>0</v>
      </c>
      <c r="CF100">
        <v>0</v>
      </c>
      <c r="CG100">
        <v>1</v>
      </c>
      <c r="CH100">
        <v>0</v>
      </c>
      <c r="CI100">
        <v>0</v>
      </c>
      <c r="CJ100">
        <v>0</v>
      </c>
      <c r="CK100">
        <v>0</v>
      </c>
      <c r="CL100">
        <v>0</v>
      </c>
      <c r="CM100">
        <v>0</v>
      </c>
      <c r="CN100">
        <v>0</v>
      </c>
      <c r="CO100">
        <v>0</v>
      </c>
      <c r="CP100" t="s">
        <v>783</v>
      </c>
    </row>
    <row r="101" spans="1:94" x14ac:dyDescent="0.25">
      <c r="A101" s="8">
        <v>99</v>
      </c>
      <c r="B101" s="8" t="s">
        <v>755</v>
      </c>
      <c r="C101" t="s">
        <v>220</v>
      </c>
      <c r="D101" t="s">
        <v>784</v>
      </c>
      <c r="E101" s="2">
        <v>99</v>
      </c>
      <c r="F101">
        <v>240</v>
      </c>
      <c r="G101">
        <v>1</v>
      </c>
      <c r="H101">
        <v>1</v>
      </c>
      <c r="I101">
        <v>1</v>
      </c>
      <c r="J101">
        <v>1</v>
      </c>
      <c r="K101">
        <v>1</v>
      </c>
      <c r="L101" s="2">
        <v>99</v>
      </c>
      <c r="M101">
        <v>1</v>
      </c>
      <c r="N101">
        <v>99</v>
      </c>
      <c r="O101">
        <v>99</v>
      </c>
      <c r="P101">
        <v>1</v>
      </c>
      <c r="Q101">
        <v>99</v>
      </c>
      <c r="R101">
        <v>99</v>
      </c>
      <c r="S101">
        <v>1</v>
      </c>
      <c r="T101">
        <v>0</v>
      </c>
      <c r="U101">
        <v>99</v>
      </c>
      <c r="V101">
        <v>1</v>
      </c>
      <c r="W101">
        <v>1</v>
      </c>
      <c r="X101">
        <v>1</v>
      </c>
      <c r="Y101">
        <v>1</v>
      </c>
      <c r="Z101">
        <v>1</v>
      </c>
      <c r="AA101">
        <v>1</v>
      </c>
      <c r="AB101">
        <v>1</v>
      </c>
      <c r="AC101">
        <v>1</v>
      </c>
      <c r="AD101" s="2">
        <v>1</v>
      </c>
      <c r="AE101">
        <v>99</v>
      </c>
      <c r="AF101">
        <v>1</v>
      </c>
      <c r="AG101">
        <v>1</v>
      </c>
      <c r="AH101">
        <v>1</v>
      </c>
      <c r="AI101">
        <v>1</v>
      </c>
      <c r="AJ101">
        <v>99</v>
      </c>
      <c r="AK101">
        <v>1</v>
      </c>
      <c r="AL101">
        <v>1</v>
      </c>
      <c r="AM101">
        <v>1</v>
      </c>
      <c r="AN101">
        <v>0</v>
      </c>
      <c r="AO101">
        <v>99</v>
      </c>
      <c r="AP101">
        <v>1</v>
      </c>
      <c r="AQ101">
        <v>1</v>
      </c>
      <c r="AR101">
        <v>1</v>
      </c>
      <c r="AS101">
        <v>1</v>
      </c>
      <c r="AT101">
        <v>1</v>
      </c>
      <c r="AU101">
        <v>0</v>
      </c>
      <c r="AV101">
        <v>99</v>
      </c>
      <c r="AW101" s="25">
        <v>0</v>
      </c>
      <c r="AX101" s="25">
        <v>99</v>
      </c>
      <c r="AY101" s="25">
        <v>99</v>
      </c>
      <c r="AZ101">
        <v>99</v>
      </c>
      <c r="BA101">
        <v>99</v>
      </c>
      <c r="BB101">
        <v>99</v>
      </c>
      <c r="BC101" s="25">
        <v>1</v>
      </c>
      <c r="BD101">
        <v>1</v>
      </c>
      <c r="BE101" s="25">
        <v>1</v>
      </c>
      <c r="BF101">
        <v>1</v>
      </c>
      <c r="BG101">
        <v>1</v>
      </c>
      <c r="BH101">
        <v>1</v>
      </c>
      <c r="BI101">
        <v>1</v>
      </c>
      <c r="BJ101">
        <v>1</v>
      </c>
      <c r="BK101">
        <v>1</v>
      </c>
      <c r="BL101">
        <v>1</v>
      </c>
      <c r="BM101">
        <v>99</v>
      </c>
      <c r="BN101">
        <v>99</v>
      </c>
      <c r="BO101">
        <v>99</v>
      </c>
      <c r="BP101">
        <v>1</v>
      </c>
      <c r="BQ101">
        <v>0</v>
      </c>
      <c r="BR101">
        <v>1</v>
      </c>
      <c r="BS101">
        <v>1</v>
      </c>
      <c r="BT101">
        <v>1</v>
      </c>
      <c r="BU101">
        <v>1</v>
      </c>
      <c r="BV101">
        <v>1</v>
      </c>
      <c r="BW101">
        <v>0</v>
      </c>
      <c r="BX101">
        <v>1</v>
      </c>
      <c r="BY101">
        <v>0</v>
      </c>
      <c r="BZ101">
        <v>0</v>
      </c>
      <c r="CA101">
        <v>1</v>
      </c>
      <c r="CB101">
        <v>1</v>
      </c>
      <c r="CC101">
        <v>1</v>
      </c>
      <c r="CD101">
        <v>1</v>
      </c>
      <c r="CE101">
        <v>1</v>
      </c>
      <c r="CF101">
        <v>1</v>
      </c>
      <c r="CG101">
        <v>0</v>
      </c>
      <c r="CH101">
        <v>0</v>
      </c>
      <c r="CI101">
        <v>1</v>
      </c>
      <c r="CJ101">
        <v>1</v>
      </c>
      <c r="CK101">
        <v>1</v>
      </c>
      <c r="CL101">
        <v>1</v>
      </c>
      <c r="CM101">
        <v>0</v>
      </c>
      <c r="CN101">
        <v>1</v>
      </c>
      <c r="CO101">
        <v>0</v>
      </c>
      <c r="CP101" t="s">
        <v>785</v>
      </c>
    </row>
    <row r="102" spans="1:94" x14ac:dyDescent="0.25">
      <c r="A102" s="8">
        <v>100</v>
      </c>
      <c r="B102" s="8" t="s">
        <v>755</v>
      </c>
      <c r="C102" t="s">
        <v>220</v>
      </c>
      <c r="D102" t="s">
        <v>786</v>
      </c>
      <c r="E102" s="2">
        <v>100</v>
      </c>
      <c r="F102">
        <v>250</v>
      </c>
      <c r="G102">
        <v>1</v>
      </c>
      <c r="H102">
        <v>1</v>
      </c>
      <c r="I102">
        <v>1</v>
      </c>
      <c r="J102">
        <v>1</v>
      </c>
      <c r="K102">
        <v>1</v>
      </c>
      <c r="L102" s="2">
        <v>99</v>
      </c>
      <c r="M102">
        <v>1</v>
      </c>
      <c r="N102">
        <v>1</v>
      </c>
      <c r="O102">
        <v>99</v>
      </c>
      <c r="P102">
        <v>1</v>
      </c>
      <c r="Q102">
        <v>99</v>
      </c>
      <c r="R102">
        <v>99</v>
      </c>
      <c r="S102">
        <v>1</v>
      </c>
      <c r="T102">
        <v>1</v>
      </c>
      <c r="U102">
        <v>1</v>
      </c>
      <c r="V102">
        <v>1</v>
      </c>
      <c r="W102">
        <v>1</v>
      </c>
      <c r="X102">
        <v>1</v>
      </c>
      <c r="Y102">
        <v>1</v>
      </c>
      <c r="Z102">
        <v>1</v>
      </c>
      <c r="AA102">
        <v>1</v>
      </c>
      <c r="AB102">
        <v>1</v>
      </c>
      <c r="AC102">
        <v>1</v>
      </c>
      <c r="AD102" s="2">
        <v>1</v>
      </c>
      <c r="AE102">
        <v>99</v>
      </c>
      <c r="AF102">
        <v>1</v>
      </c>
      <c r="AG102">
        <v>1</v>
      </c>
      <c r="AH102">
        <v>1</v>
      </c>
      <c r="AI102">
        <v>1</v>
      </c>
      <c r="AJ102">
        <v>99</v>
      </c>
      <c r="AK102">
        <v>1</v>
      </c>
      <c r="AL102">
        <v>1</v>
      </c>
      <c r="AM102">
        <v>1</v>
      </c>
      <c r="AN102">
        <v>1</v>
      </c>
      <c r="AO102">
        <v>99</v>
      </c>
      <c r="AP102">
        <v>1</v>
      </c>
      <c r="AQ102">
        <v>1</v>
      </c>
      <c r="AR102">
        <v>1</v>
      </c>
      <c r="AS102">
        <v>1</v>
      </c>
      <c r="AT102">
        <v>1</v>
      </c>
      <c r="AU102">
        <v>1</v>
      </c>
      <c r="AV102">
        <v>99</v>
      </c>
      <c r="AW102" s="25">
        <v>1</v>
      </c>
      <c r="AX102" s="25">
        <v>99</v>
      </c>
      <c r="AY102" s="25">
        <v>99</v>
      </c>
      <c r="AZ102">
        <v>99</v>
      </c>
      <c r="BA102">
        <v>99</v>
      </c>
      <c r="BB102">
        <v>99</v>
      </c>
      <c r="BC102" s="25">
        <v>1</v>
      </c>
      <c r="BD102">
        <v>1</v>
      </c>
      <c r="BE102" s="25">
        <v>1</v>
      </c>
      <c r="BF102">
        <v>1</v>
      </c>
      <c r="BG102">
        <v>1</v>
      </c>
      <c r="BH102">
        <v>1</v>
      </c>
      <c r="BI102">
        <v>1</v>
      </c>
      <c r="BJ102">
        <v>1</v>
      </c>
      <c r="BK102">
        <v>1</v>
      </c>
      <c r="BL102">
        <v>1</v>
      </c>
      <c r="BM102">
        <v>99</v>
      </c>
      <c r="BN102">
        <v>99</v>
      </c>
      <c r="BO102">
        <v>99</v>
      </c>
      <c r="BP102">
        <v>1</v>
      </c>
      <c r="BQ102">
        <v>1</v>
      </c>
      <c r="BR102">
        <v>1</v>
      </c>
      <c r="BS102">
        <v>1</v>
      </c>
      <c r="BT102">
        <v>1</v>
      </c>
      <c r="BU102">
        <v>1</v>
      </c>
      <c r="BV102">
        <v>1</v>
      </c>
      <c r="BW102" t="s">
        <v>230</v>
      </c>
      <c r="BY102">
        <v>1</v>
      </c>
      <c r="BZ102">
        <v>1</v>
      </c>
      <c r="CA102">
        <v>1</v>
      </c>
      <c r="CB102">
        <v>1</v>
      </c>
      <c r="CC102">
        <v>1</v>
      </c>
      <c r="CD102">
        <v>1</v>
      </c>
      <c r="CE102">
        <v>0</v>
      </c>
      <c r="CF102">
        <v>0</v>
      </c>
      <c r="CG102">
        <v>0</v>
      </c>
      <c r="CH102">
        <v>0</v>
      </c>
      <c r="CI102">
        <v>0</v>
      </c>
      <c r="CJ102">
        <v>0</v>
      </c>
      <c r="CK102">
        <v>0</v>
      </c>
      <c r="CL102">
        <v>0</v>
      </c>
      <c r="CM102">
        <v>0</v>
      </c>
      <c r="CN102">
        <v>0</v>
      </c>
      <c r="CO102" t="s">
        <v>300</v>
      </c>
    </row>
    <row r="103" spans="1:94" x14ac:dyDescent="0.25">
      <c r="A103" s="8">
        <v>101</v>
      </c>
      <c r="B103" s="8" t="s">
        <v>755</v>
      </c>
      <c r="C103" t="s">
        <v>220</v>
      </c>
      <c r="D103" t="s">
        <v>787</v>
      </c>
      <c r="E103" s="2">
        <v>101</v>
      </c>
      <c r="F103">
        <v>200</v>
      </c>
      <c r="G103">
        <v>1</v>
      </c>
      <c r="H103">
        <v>1</v>
      </c>
      <c r="I103">
        <v>1</v>
      </c>
      <c r="J103">
        <v>1</v>
      </c>
      <c r="K103">
        <v>1</v>
      </c>
      <c r="L103" s="2">
        <v>99</v>
      </c>
      <c r="M103">
        <v>1</v>
      </c>
      <c r="N103">
        <v>1</v>
      </c>
      <c r="O103">
        <v>99</v>
      </c>
      <c r="P103">
        <v>1</v>
      </c>
      <c r="Q103">
        <v>99</v>
      </c>
      <c r="R103">
        <v>99</v>
      </c>
      <c r="S103">
        <v>1</v>
      </c>
      <c r="T103">
        <v>1</v>
      </c>
      <c r="U103">
        <v>1</v>
      </c>
      <c r="V103">
        <v>1</v>
      </c>
      <c r="W103">
        <v>1</v>
      </c>
      <c r="X103">
        <v>1</v>
      </c>
      <c r="Y103">
        <v>1</v>
      </c>
      <c r="Z103">
        <v>1</v>
      </c>
      <c r="AA103">
        <v>1</v>
      </c>
      <c r="AB103">
        <v>1</v>
      </c>
      <c r="AC103">
        <v>1</v>
      </c>
      <c r="AD103" s="2">
        <v>1</v>
      </c>
      <c r="AE103">
        <v>99</v>
      </c>
      <c r="AF103">
        <v>1</v>
      </c>
      <c r="AG103">
        <v>1</v>
      </c>
      <c r="AH103">
        <v>1</v>
      </c>
      <c r="AI103">
        <v>1</v>
      </c>
      <c r="AJ103">
        <v>99</v>
      </c>
      <c r="AK103">
        <v>1</v>
      </c>
      <c r="AL103">
        <v>1</v>
      </c>
      <c r="AM103">
        <v>1</v>
      </c>
      <c r="AN103">
        <v>1</v>
      </c>
      <c r="AO103">
        <v>99</v>
      </c>
      <c r="AP103">
        <v>1</v>
      </c>
      <c r="AQ103">
        <v>1</v>
      </c>
      <c r="AR103">
        <v>1</v>
      </c>
      <c r="AS103">
        <v>1</v>
      </c>
      <c r="AT103">
        <v>1</v>
      </c>
      <c r="AU103">
        <v>1</v>
      </c>
      <c r="AV103">
        <v>99</v>
      </c>
      <c r="AW103" s="25">
        <v>1</v>
      </c>
      <c r="AX103" s="25">
        <v>99</v>
      </c>
      <c r="AY103" s="25">
        <v>99</v>
      </c>
      <c r="AZ103">
        <v>99</v>
      </c>
      <c r="BA103">
        <v>99</v>
      </c>
      <c r="BB103">
        <v>99</v>
      </c>
      <c r="BC103" s="25">
        <v>1</v>
      </c>
      <c r="BD103">
        <v>1</v>
      </c>
      <c r="BE103" s="25">
        <v>1</v>
      </c>
      <c r="BF103">
        <v>1</v>
      </c>
      <c r="BG103">
        <v>1</v>
      </c>
      <c r="BH103">
        <v>1</v>
      </c>
      <c r="BI103">
        <v>1</v>
      </c>
      <c r="BJ103">
        <v>1</v>
      </c>
      <c r="BK103">
        <v>1</v>
      </c>
      <c r="BL103">
        <v>1</v>
      </c>
      <c r="BM103">
        <v>99</v>
      </c>
      <c r="BN103">
        <v>99</v>
      </c>
      <c r="BO103">
        <v>99</v>
      </c>
      <c r="BP103">
        <v>1</v>
      </c>
      <c r="BQ103">
        <v>1</v>
      </c>
      <c r="BR103">
        <v>1</v>
      </c>
      <c r="BS103">
        <v>1</v>
      </c>
      <c r="BT103">
        <v>1</v>
      </c>
      <c r="BU103">
        <v>1</v>
      </c>
      <c r="BV103">
        <v>1</v>
      </c>
      <c r="BW103" t="s">
        <v>230</v>
      </c>
      <c r="BY103">
        <v>1</v>
      </c>
      <c r="BZ103">
        <v>1</v>
      </c>
      <c r="CA103">
        <v>0</v>
      </c>
      <c r="CB103">
        <v>0</v>
      </c>
      <c r="CC103">
        <v>0</v>
      </c>
      <c r="CD103">
        <v>1</v>
      </c>
      <c r="CE103">
        <v>0</v>
      </c>
      <c r="CF103">
        <v>0</v>
      </c>
      <c r="CG103">
        <v>0</v>
      </c>
      <c r="CH103">
        <v>0</v>
      </c>
      <c r="CI103">
        <v>1</v>
      </c>
      <c r="CJ103">
        <v>0</v>
      </c>
      <c r="CK103">
        <v>0</v>
      </c>
      <c r="CL103">
        <v>0</v>
      </c>
      <c r="CM103">
        <v>0</v>
      </c>
      <c r="CN103">
        <v>1</v>
      </c>
      <c r="CO103" t="s">
        <v>300</v>
      </c>
    </row>
    <row r="104" spans="1:94" x14ac:dyDescent="0.25">
      <c r="A104" s="8">
        <v>102</v>
      </c>
      <c r="B104" s="8" t="s">
        <v>755</v>
      </c>
      <c r="C104" t="s">
        <v>220</v>
      </c>
      <c r="D104" t="s">
        <v>788</v>
      </c>
      <c r="E104" s="2">
        <v>102</v>
      </c>
      <c r="F104">
        <v>170</v>
      </c>
      <c r="G104">
        <v>1</v>
      </c>
      <c r="H104">
        <v>1</v>
      </c>
      <c r="I104">
        <v>1</v>
      </c>
      <c r="J104">
        <v>1</v>
      </c>
      <c r="K104">
        <v>1</v>
      </c>
      <c r="L104" s="2">
        <v>99</v>
      </c>
      <c r="M104">
        <v>1</v>
      </c>
      <c r="N104">
        <v>1</v>
      </c>
      <c r="O104">
        <v>99</v>
      </c>
      <c r="P104">
        <v>1</v>
      </c>
      <c r="Q104">
        <v>99</v>
      </c>
      <c r="R104">
        <v>99</v>
      </c>
      <c r="S104">
        <v>1</v>
      </c>
      <c r="T104">
        <v>1</v>
      </c>
      <c r="U104">
        <v>1</v>
      </c>
      <c r="V104">
        <v>1</v>
      </c>
      <c r="W104">
        <v>1</v>
      </c>
      <c r="X104">
        <v>1</v>
      </c>
      <c r="Y104">
        <v>1</v>
      </c>
      <c r="Z104">
        <v>1</v>
      </c>
      <c r="AA104">
        <v>1</v>
      </c>
      <c r="AB104">
        <v>1</v>
      </c>
      <c r="AC104">
        <v>1</v>
      </c>
      <c r="AD104" s="2">
        <v>1</v>
      </c>
      <c r="AE104">
        <v>99</v>
      </c>
      <c r="AF104">
        <v>1</v>
      </c>
      <c r="AG104">
        <v>1</v>
      </c>
      <c r="AH104">
        <v>1</v>
      </c>
      <c r="AI104">
        <v>1</v>
      </c>
      <c r="AJ104">
        <v>99</v>
      </c>
      <c r="AK104">
        <v>1</v>
      </c>
      <c r="AL104">
        <v>1</v>
      </c>
      <c r="AM104">
        <v>1</v>
      </c>
      <c r="AN104">
        <v>1</v>
      </c>
      <c r="AO104">
        <v>99</v>
      </c>
      <c r="AP104">
        <v>1</v>
      </c>
      <c r="AQ104">
        <v>1</v>
      </c>
      <c r="AR104">
        <v>1</v>
      </c>
      <c r="AS104">
        <v>1</v>
      </c>
      <c r="AT104">
        <v>1</v>
      </c>
      <c r="AU104">
        <v>1</v>
      </c>
      <c r="AV104">
        <v>99</v>
      </c>
      <c r="AW104" s="25">
        <v>1</v>
      </c>
      <c r="AX104" s="25">
        <v>99</v>
      </c>
      <c r="AY104" s="25">
        <v>99</v>
      </c>
      <c r="AZ104">
        <v>99</v>
      </c>
      <c r="BA104">
        <v>99</v>
      </c>
      <c r="BB104">
        <v>99</v>
      </c>
      <c r="BC104" s="25">
        <v>1</v>
      </c>
      <c r="BD104">
        <v>1</v>
      </c>
      <c r="BE104" s="25">
        <v>1</v>
      </c>
      <c r="BF104">
        <v>1</v>
      </c>
      <c r="BG104">
        <v>1</v>
      </c>
      <c r="BH104">
        <v>1</v>
      </c>
      <c r="BI104">
        <v>1</v>
      </c>
      <c r="BJ104">
        <v>1</v>
      </c>
      <c r="BK104">
        <v>1</v>
      </c>
      <c r="BL104">
        <v>1</v>
      </c>
      <c r="BM104">
        <v>99</v>
      </c>
      <c r="BN104">
        <v>99</v>
      </c>
      <c r="BO104">
        <v>99</v>
      </c>
      <c r="BP104">
        <v>1</v>
      </c>
      <c r="BQ104">
        <v>1</v>
      </c>
      <c r="BR104">
        <v>1</v>
      </c>
      <c r="BS104">
        <v>1</v>
      </c>
      <c r="BT104">
        <v>1</v>
      </c>
      <c r="BU104">
        <v>1</v>
      </c>
      <c r="BV104">
        <v>1</v>
      </c>
      <c r="BY104">
        <v>1</v>
      </c>
      <c r="BZ104">
        <v>1</v>
      </c>
      <c r="CA104">
        <v>0</v>
      </c>
      <c r="CB104">
        <v>1</v>
      </c>
      <c r="CC104">
        <v>1</v>
      </c>
      <c r="CD104">
        <v>1</v>
      </c>
      <c r="CE104">
        <v>1</v>
      </c>
      <c r="CF104">
        <v>1</v>
      </c>
      <c r="CG104">
        <v>1</v>
      </c>
      <c r="CH104">
        <v>0</v>
      </c>
      <c r="CI104">
        <v>0</v>
      </c>
      <c r="CJ104">
        <v>1</v>
      </c>
      <c r="CK104">
        <v>0</v>
      </c>
      <c r="CL104">
        <v>0</v>
      </c>
      <c r="CM104">
        <v>1</v>
      </c>
      <c r="CN104">
        <v>1</v>
      </c>
      <c r="CO104">
        <v>0</v>
      </c>
    </row>
    <row r="105" spans="1:94" x14ac:dyDescent="0.25">
      <c r="A105" s="8">
        <v>103</v>
      </c>
      <c r="B105" s="8" t="s">
        <v>992</v>
      </c>
      <c r="C105" t="s">
        <v>220</v>
      </c>
      <c r="D105" t="s">
        <v>1123</v>
      </c>
      <c r="E105" s="2">
        <v>103</v>
      </c>
      <c r="F105">
        <v>179</v>
      </c>
      <c r="G105">
        <v>1</v>
      </c>
      <c r="H105">
        <v>1</v>
      </c>
      <c r="I105">
        <v>1</v>
      </c>
      <c r="J105">
        <v>1</v>
      </c>
      <c r="K105">
        <v>1</v>
      </c>
      <c r="L105" s="2">
        <v>1</v>
      </c>
      <c r="M105">
        <v>1</v>
      </c>
      <c r="N105">
        <v>99</v>
      </c>
      <c r="O105">
        <v>99</v>
      </c>
      <c r="P105">
        <v>1</v>
      </c>
      <c r="Q105">
        <v>1</v>
      </c>
      <c r="R105">
        <v>99</v>
      </c>
      <c r="S105">
        <v>1</v>
      </c>
      <c r="T105">
        <v>1</v>
      </c>
      <c r="U105">
        <v>99</v>
      </c>
      <c r="V105">
        <v>1</v>
      </c>
      <c r="W105">
        <v>1</v>
      </c>
      <c r="X105">
        <v>1</v>
      </c>
      <c r="Y105">
        <v>1</v>
      </c>
      <c r="Z105">
        <v>1</v>
      </c>
      <c r="AA105">
        <v>1</v>
      </c>
      <c r="AB105">
        <v>1</v>
      </c>
      <c r="AC105">
        <v>1</v>
      </c>
      <c r="AD105" s="2">
        <v>1</v>
      </c>
      <c r="AE105">
        <v>1</v>
      </c>
      <c r="AF105">
        <v>1</v>
      </c>
      <c r="AG105">
        <v>1</v>
      </c>
      <c r="AH105">
        <v>1</v>
      </c>
      <c r="AI105">
        <v>1</v>
      </c>
      <c r="AJ105">
        <v>1</v>
      </c>
      <c r="AK105">
        <v>1</v>
      </c>
      <c r="AL105">
        <v>1</v>
      </c>
      <c r="AM105">
        <v>1</v>
      </c>
      <c r="AN105">
        <v>1</v>
      </c>
      <c r="AO105">
        <v>1</v>
      </c>
      <c r="AP105">
        <v>1</v>
      </c>
      <c r="AQ105">
        <v>1</v>
      </c>
      <c r="AR105">
        <v>1</v>
      </c>
      <c r="AS105">
        <v>1</v>
      </c>
      <c r="AT105">
        <v>1</v>
      </c>
      <c r="AU105">
        <v>1</v>
      </c>
      <c r="AV105">
        <v>1</v>
      </c>
      <c r="AW105" s="25">
        <v>1</v>
      </c>
      <c r="AX105" s="25">
        <v>1</v>
      </c>
      <c r="AY105" s="25">
        <v>99</v>
      </c>
      <c r="AZ105">
        <v>99</v>
      </c>
      <c r="BA105">
        <v>99</v>
      </c>
      <c r="BB105">
        <v>99</v>
      </c>
      <c r="BC105" s="25">
        <v>1</v>
      </c>
      <c r="BD105">
        <v>1</v>
      </c>
      <c r="BE105" s="25">
        <v>1</v>
      </c>
      <c r="BF105">
        <v>1</v>
      </c>
      <c r="BG105">
        <v>1</v>
      </c>
      <c r="BH105">
        <v>1</v>
      </c>
      <c r="BI105">
        <v>1</v>
      </c>
      <c r="BJ105">
        <v>1</v>
      </c>
      <c r="BK105">
        <v>1</v>
      </c>
      <c r="BL105">
        <v>1</v>
      </c>
      <c r="BM105">
        <v>99</v>
      </c>
      <c r="BN105">
        <v>1</v>
      </c>
      <c r="BO105">
        <v>99</v>
      </c>
      <c r="BP105">
        <v>1</v>
      </c>
      <c r="BQ105">
        <v>1</v>
      </c>
      <c r="BR105">
        <v>1</v>
      </c>
      <c r="BS105">
        <v>1</v>
      </c>
      <c r="BT105">
        <v>1</v>
      </c>
      <c r="BU105">
        <v>1</v>
      </c>
      <c r="BV105">
        <v>1</v>
      </c>
      <c r="BW105">
        <v>0</v>
      </c>
      <c r="BX105">
        <v>1</v>
      </c>
      <c r="BY105">
        <v>1</v>
      </c>
      <c r="BZ105">
        <v>0</v>
      </c>
      <c r="CA105">
        <v>1</v>
      </c>
      <c r="CB105">
        <v>1</v>
      </c>
      <c r="CC105">
        <v>1</v>
      </c>
      <c r="CD105">
        <v>1</v>
      </c>
      <c r="CE105">
        <v>0</v>
      </c>
      <c r="CF105">
        <v>1</v>
      </c>
      <c r="CG105">
        <v>1</v>
      </c>
      <c r="CH105">
        <v>0</v>
      </c>
      <c r="CI105">
        <v>1</v>
      </c>
      <c r="CJ105">
        <v>1</v>
      </c>
      <c r="CK105">
        <v>1</v>
      </c>
      <c r="CL105">
        <v>0</v>
      </c>
      <c r="CM105">
        <v>1</v>
      </c>
      <c r="CN105">
        <v>1</v>
      </c>
      <c r="CO105">
        <v>1</v>
      </c>
      <c r="CP105" t="s">
        <v>1124</v>
      </c>
    </row>
    <row r="106" spans="1:94" x14ac:dyDescent="0.25">
      <c r="A106" s="8">
        <v>104</v>
      </c>
      <c r="B106" s="8" t="s">
        <v>201</v>
      </c>
      <c r="C106" t="s">
        <v>238</v>
      </c>
      <c r="D106" t="s">
        <v>239</v>
      </c>
      <c r="E106" s="2">
        <v>104</v>
      </c>
      <c r="F106">
        <v>375</v>
      </c>
      <c r="G106">
        <v>1</v>
      </c>
      <c r="H106">
        <v>1</v>
      </c>
      <c r="I106">
        <v>1</v>
      </c>
      <c r="J106">
        <v>1</v>
      </c>
      <c r="K106">
        <v>1</v>
      </c>
      <c r="L106" s="2">
        <v>99</v>
      </c>
      <c r="M106">
        <v>1</v>
      </c>
      <c r="N106">
        <v>99</v>
      </c>
      <c r="O106">
        <v>99</v>
      </c>
      <c r="P106">
        <v>1</v>
      </c>
      <c r="Q106">
        <v>99</v>
      </c>
      <c r="R106">
        <v>99</v>
      </c>
      <c r="S106">
        <v>1</v>
      </c>
      <c r="T106">
        <v>1</v>
      </c>
      <c r="U106">
        <v>99</v>
      </c>
      <c r="V106">
        <v>1</v>
      </c>
      <c r="W106">
        <v>1</v>
      </c>
      <c r="X106">
        <v>1</v>
      </c>
      <c r="Y106">
        <v>1</v>
      </c>
      <c r="Z106">
        <v>1</v>
      </c>
      <c r="AA106">
        <v>1</v>
      </c>
      <c r="AB106">
        <v>1</v>
      </c>
      <c r="AC106">
        <v>1</v>
      </c>
      <c r="AD106" s="2">
        <v>1</v>
      </c>
      <c r="AE106">
        <v>99</v>
      </c>
      <c r="AF106">
        <v>1</v>
      </c>
      <c r="AG106">
        <v>1</v>
      </c>
      <c r="AH106">
        <v>1</v>
      </c>
      <c r="AI106">
        <v>1</v>
      </c>
      <c r="AJ106">
        <v>1</v>
      </c>
      <c r="AK106">
        <v>1</v>
      </c>
      <c r="AL106">
        <v>1</v>
      </c>
      <c r="AM106">
        <v>1</v>
      </c>
      <c r="AN106">
        <v>1</v>
      </c>
      <c r="AO106">
        <v>99</v>
      </c>
      <c r="AP106">
        <v>1</v>
      </c>
      <c r="AQ106">
        <v>1</v>
      </c>
      <c r="AR106">
        <v>1</v>
      </c>
      <c r="AS106">
        <v>1</v>
      </c>
      <c r="AT106">
        <v>1</v>
      </c>
      <c r="AU106">
        <v>1</v>
      </c>
      <c r="AV106">
        <v>99</v>
      </c>
      <c r="AW106" s="25">
        <v>1</v>
      </c>
      <c r="AX106" s="25">
        <v>99</v>
      </c>
      <c r="AY106" s="25">
        <v>99</v>
      </c>
      <c r="AZ106">
        <v>99</v>
      </c>
      <c r="BA106">
        <v>99</v>
      </c>
      <c r="BB106">
        <v>99</v>
      </c>
      <c r="BC106" s="25">
        <v>1</v>
      </c>
      <c r="BD106">
        <v>1</v>
      </c>
      <c r="BE106" s="25">
        <v>1</v>
      </c>
      <c r="BF106">
        <v>1</v>
      </c>
      <c r="BG106">
        <v>1</v>
      </c>
      <c r="BH106">
        <v>1</v>
      </c>
      <c r="BI106">
        <v>1</v>
      </c>
      <c r="BJ106">
        <v>1</v>
      </c>
      <c r="BK106">
        <v>1</v>
      </c>
      <c r="BL106">
        <v>1</v>
      </c>
      <c r="BM106">
        <v>99</v>
      </c>
      <c r="BN106">
        <v>99</v>
      </c>
      <c r="BO106">
        <v>99</v>
      </c>
      <c r="BP106">
        <v>1</v>
      </c>
      <c r="BQ106">
        <v>1</v>
      </c>
      <c r="BR106">
        <v>1</v>
      </c>
      <c r="BS106">
        <v>1</v>
      </c>
      <c r="BT106">
        <v>1</v>
      </c>
      <c r="BU106">
        <v>1</v>
      </c>
      <c r="BV106">
        <v>1</v>
      </c>
      <c r="BW106">
        <v>1</v>
      </c>
      <c r="BX106">
        <v>1</v>
      </c>
      <c r="BY106">
        <v>1</v>
      </c>
      <c r="BZ106">
        <v>1</v>
      </c>
      <c r="CA106">
        <v>1</v>
      </c>
      <c r="CB106">
        <v>1</v>
      </c>
      <c r="CC106">
        <v>1</v>
      </c>
      <c r="CD106">
        <v>1</v>
      </c>
      <c r="CE106">
        <v>1</v>
      </c>
      <c r="CF106">
        <v>1</v>
      </c>
      <c r="CG106">
        <v>1</v>
      </c>
      <c r="CH106">
        <v>1</v>
      </c>
      <c r="CI106">
        <v>1</v>
      </c>
      <c r="CJ106">
        <v>0</v>
      </c>
      <c r="CK106">
        <v>0</v>
      </c>
      <c r="CL106">
        <v>0</v>
      </c>
      <c r="CM106">
        <v>1</v>
      </c>
      <c r="CN106">
        <v>1</v>
      </c>
      <c r="CO106">
        <v>1</v>
      </c>
      <c r="CP106" t="s">
        <v>240</v>
      </c>
    </row>
    <row r="107" spans="1:94" x14ac:dyDescent="0.25">
      <c r="A107" s="8">
        <v>105</v>
      </c>
      <c r="B107" s="8" t="s">
        <v>201</v>
      </c>
      <c r="C107" t="s">
        <v>238</v>
      </c>
      <c r="D107" t="s">
        <v>241</v>
      </c>
      <c r="E107" s="2">
        <v>105</v>
      </c>
      <c r="F107">
        <v>480</v>
      </c>
      <c r="G107">
        <v>1</v>
      </c>
      <c r="H107">
        <v>1</v>
      </c>
      <c r="I107">
        <v>1</v>
      </c>
      <c r="J107">
        <v>1</v>
      </c>
      <c r="K107">
        <v>1</v>
      </c>
      <c r="L107" s="2">
        <v>99</v>
      </c>
      <c r="M107">
        <v>1</v>
      </c>
      <c r="N107">
        <v>99</v>
      </c>
      <c r="O107">
        <v>99</v>
      </c>
      <c r="P107">
        <v>1</v>
      </c>
      <c r="Q107">
        <v>99</v>
      </c>
      <c r="R107">
        <v>99</v>
      </c>
      <c r="S107">
        <v>1</v>
      </c>
      <c r="T107">
        <v>1</v>
      </c>
      <c r="U107">
        <v>99</v>
      </c>
      <c r="V107">
        <v>1</v>
      </c>
      <c r="W107">
        <v>1</v>
      </c>
      <c r="X107">
        <v>1</v>
      </c>
      <c r="Y107">
        <v>1</v>
      </c>
      <c r="Z107">
        <v>1</v>
      </c>
      <c r="AA107">
        <v>1</v>
      </c>
      <c r="AB107">
        <v>1</v>
      </c>
      <c r="AC107">
        <v>1</v>
      </c>
      <c r="AD107" s="2">
        <v>1</v>
      </c>
      <c r="AE107">
        <v>99</v>
      </c>
      <c r="AF107">
        <v>1</v>
      </c>
      <c r="AG107">
        <v>1</v>
      </c>
      <c r="AH107">
        <v>1</v>
      </c>
      <c r="AI107">
        <v>1</v>
      </c>
      <c r="AJ107">
        <v>1</v>
      </c>
      <c r="AK107">
        <v>1</v>
      </c>
      <c r="AL107">
        <v>1</v>
      </c>
      <c r="AM107">
        <v>1</v>
      </c>
      <c r="AN107">
        <v>1</v>
      </c>
      <c r="AO107">
        <v>99</v>
      </c>
      <c r="AP107">
        <v>1</v>
      </c>
      <c r="AQ107">
        <v>1</v>
      </c>
      <c r="AR107">
        <v>1</v>
      </c>
      <c r="AS107">
        <v>1</v>
      </c>
      <c r="AT107">
        <v>1</v>
      </c>
      <c r="AU107">
        <v>1</v>
      </c>
      <c r="AV107">
        <v>99</v>
      </c>
      <c r="AW107" s="25">
        <v>1</v>
      </c>
      <c r="AX107" s="25">
        <v>99</v>
      </c>
      <c r="AY107" s="25">
        <v>99</v>
      </c>
      <c r="AZ107">
        <v>99</v>
      </c>
      <c r="BA107">
        <v>99</v>
      </c>
      <c r="BB107">
        <v>99</v>
      </c>
      <c r="BC107" s="25">
        <v>1</v>
      </c>
      <c r="BD107">
        <v>1</v>
      </c>
      <c r="BE107" s="25">
        <v>1</v>
      </c>
      <c r="BF107">
        <v>1</v>
      </c>
      <c r="BG107">
        <v>1</v>
      </c>
      <c r="BH107">
        <v>1</v>
      </c>
      <c r="BI107">
        <v>1</v>
      </c>
      <c r="BJ107">
        <v>1</v>
      </c>
      <c r="BK107">
        <v>1</v>
      </c>
      <c r="BL107">
        <v>99</v>
      </c>
      <c r="BM107">
        <v>99</v>
      </c>
      <c r="BN107">
        <v>99</v>
      </c>
      <c r="BO107">
        <v>99</v>
      </c>
      <c r="BP107">
        <v>1</v>
      </c>
      <c r="BQ107">
        <v>1</v>
      </c>
      <c r="BR107">
        <v>1</v>
      </c>
      <c r="BS107">
        <v>1</v>
      </c>
      <c r="BT107">
        <v>1</v>
      </c>
      <c r="BU107">
        <v>1</v>
      </c>
      <c r="BV107">
        <v>1</v>
      </c>
      <c r="BW107">
        <v>0</v>
      </c>
      <c r="BX107">
        <v>1</v>
      </c>
      <c r="BY107">
        <v>0</v>
      </c>
      <c r="BZ107">
        <v>1</v>
      </c>
      <c r="CA107">
        <v>1</v>
      </c>
      <c r="CB107">
        <v>1</v>
      </c>
      <c r="CC107">
        <v>1</v>
      </c>
      <c r="CD107">
        <v>1</v>
      </c>
      <c r="CE107">
        <v>1</v>
      </c>
      <c r="CF107">
        <v>0</v>
      </c>
      <c r="CG107">
        <v>0</v>
      </c>
      <c r="CH107">
        <v>0</v>
      </c>
      <c r="CI107">
        <v>0</v>
      </c>
      <c r="CJ107">
        <v>0</v>
      </c>
      <c r="CK107">
        <v>0</v>
      </c>
      <c r="CL107">
        <v>0</v>
      </c>
      <c r="CM107">
        <v>1</v>
      </c>
      <c r="CN107">
        <v>0</v>
      </c>
      <c r="CO107">
        <v>0</v>
      </c>
      <c r="CP107" t="s">
        <v>242</v>
      </c>
    </row>
    <row r="108" spans="1:94" x14ac:dyDescent="0.25">
      <c r="A108" s="8">
        <v>106</v>
      </c>
      <c r="B108" s="8" t="s">
        <v>201</v>
      </c>
      <c r="C108" t="s">
        <v>238</v>
      </c>
      <c r="D108" t="s">
        <v>243</v>
      </c>
      <c r="E108" s="2">
        <v>106</v>
      </c>
      <c r="F108">
        <v>340</v>
      </c>
      <c r="G108">
        <v>1</v>
      </c>
      <c r="H108">
        <v>1</v>
      </c>
      <c r="I108">
        <v>1</v>
      </c>
      <c r="J108">
        <v>1</v>
      </c>
      <c r="K108">
        <v>1</v>
      </c>
      <c r="L108" s="2">
        <v>99</v>
      </c>
      <c r="M108">
        <v>1</v>
      </c>
      <c r="N108">
        <v>99</v>
      </c>
      <c r="O108">
        <v>99</v>
      </c>
      <c r="P108">
        <v>1</v>
      </c>
      <c r="Q108">
        <v>99</v>
      </c>
      <c r="R108">
        <v>99</v>
      </c>
      <c r="S108">
        <v>1</v>
      </c>
      <c r="T108">
        <v>1</v>
      </c>
      <c r="U108">
        <v>99</v>
      </c>
      <c r="V108">
        <v>1</v>
      </c>
      <c r="W108">
        <v>1</v>
      </c>
      <c r="X108">
        <v>1</v>
      </c>
      <c r="Y108">
        <v>1</v>
      </c>
      <c r="Z108">
        <v>1</v>
      </c>
      <c r="AA108">
        <v>1</v>
      </c>
      <c r="AB108">
        <v>1</v>
      </c>
      <c r="AC108">
        <v>1</v>
      </c>
      <c r="AD108" s="2">
        <v>1</v>
      </c>
      <c r="AE108">
        <v>99</v>
      </c>
      <c r="AF108">
        <v>1</v>
      </c>
      <c r="AG108">
        <v>1</v>
      </c>
      <c r="AH108">
        <v>1</v>
      </c>
      <c r="AI108">
        <v>1</v>
      </c>
      <c r="AJ108">
        <v>1</v>
      </c>
      <c r="AK108">
        <v>1</v>
      </c>
      <c r="AL108">
        <v>1</v>
      </c>
      <c r="AM108">
        <v>1</v>
      </c>
      <c r="AN108">
        <v>1</v>
      </c>
      <c r="AO108">
        <v>99</v>
      </c>
      <c r="AP108">
        <v>1</v>
      </c>
      <c r="AQ108">
        <v>1</v>
      </c>
      <c r="AR108">
        <v>1</v>
      </c>
      <c r="AS108">
        <v>1</v>
      </c>
      <c r="AT108">
        <v>1</v>
      </c>
      <c r="AU108">
        <v>1</v>
      </c>
      <c r="AV108">
        <v>99</v>
      </c>
      <c r="AW108" s="25">
        <v>1</v>
      </c>
      <c r="AX108" s="25">
        <v>99</v>
      </c>
      <c r="AY108" s="25">
        <v>99</v>
      </c>
      <c r="AZ108">
        <v>99</v>
      </c>
      <c r="BA108">
        <v>99</v>
      </c>
      <c r="BB108">
        <v>99</v>
      </c>
      <c r="BC108" s="25">
        <v>1</v>
      </c>
      <c r="BD108">
        <v>1</v>
      </c>
      <c r="BE108" s="25">
        <v>1</v>
      </c>
      <c r="BF108">
        <v>1</v>
      </c>
      <c r="BG108">
        <v>1</v>
      </c>
      <c r="BH108">
        <v>1</v>
      </c>
      <c r="BI108">
        <v>1</v>
      </c>
      <c r="BJ108">
        <v>1</v>
      </c>
      <c r="BK108">
        <v>1</v>
      </c>
      <c r="BL108">
        <v>1</v>
      </c>
      <c r="BM108">
        <v>99</v>
      </c>
      <c r="BN108">
        <v>99</v>
      </c>
      <c r="BO108">
        <v>99</v>
      </c>
      <c r="BP108">
        <v>1</v>
      </c>
      <c r="BQ108">
        <v>1</v>
      </c>
      <c r="BR108">
        <v>1</v>
      </c>
      <c r="BS108">
        <v>1</v>
      </c>
      <c r="BT108">
        <v>1</v>
      </c>
      <c r="BU108">
        <v>1</v>
      </c>
      <c r="BV108">
        <v>1</v>
      </c>
      <c r="BW108">
        <v>1</v>
      </c>
      <c r="BX108">
        <v>1</v>
      </c>
      <c r="BY108">
        <v>1</v>
      </c>
      <c r="BZ108">
        <v>1</v>
      </c>
      <c r="CA108">
        <v>1</v>
      </c>
      <c r="CB108">
        <v>1</v>
      </c>
      <c r="CC108">
        <v>1</v>
      </c>
      <c r="CD108">
        <v>1</v>
      </c>
      <c r="CE108">
        <v>1</v>
      </c>
      <c r="CF108">
        <v>0</v>
      </c>
      <c r="CG108">
        <v>1</v>
      </c>
      <c r="CH108">
        <v>0</v>
      </c>
      <c r="CI108">
        <v>0</v>
      </c>
      <c r="CJ108">
        <v>0</v>
      </c>
      <c r="CK108">
        <v>0</v>
      </c>
      <c r="CL108">
        <v>0</v>
      </c>
      <c r="CM108">
        <v>1</v>
      </c>
      <c r="CN108">
        <v>1</v>
      </c>
      <c r="CO108">
        <v>1</v>
      </c>
      <c r="CP108" t="s">
        <v>244</v>
      </c>
    </row>
    <row r="109" spans="1:94" x14ac:dyDescent="0.25">
      <c r="A109" s="8">
        <v>107</v>
      </c>
      <c r="B109" s="8" t="s">
        <v>201</v>
      </c>
      <c r="C109" t="s">
        <v>238</v>
      </c>
      <c r="D109" t="s">
        <v>245</v>
      </c>
      <c r="E109" s="2">
        <v>107</v>
      </c>
      <c r="F109">
        <v>409</v>
      </c>
      <c r="G109">
        <v>1</v>
      </c>
      <c r="H109">
        <v>1</v>
      </c>
      <c r="I109">
        <v>1</v>
      </c>
      <c r="J109">
        <v>1</v>
      </c>
      <c r="K109">
        <v>1</v>
      </c>
      <c r="L109" s="2">
        <v>99</v>
      </c>
      <c r="M109">
        <v>1</v>
      </c>
      <c r="N109">
        <v>99</v>
      </c>
      <c r="O109">
        <v>99</v>
      </c>
      <c r="P109">
        <v>1</v>
      </c>
      <c r="Q109">
        <v>99</v>
      </c>
      <c r="R109">
        <v>99</v>
      </c>
      <c r="S109">
        <v>1</v>
      </c>
      <c r="T109">
        <v>1</v>
      </c>
      <c r="U109">
        <v>99</v>
      </c>
      <c r="V109">
        <v>1</v>
      </c>
      <c r="W109">
        <v>1</v>
      </c>
      <c r="X109">
        <v>1</v>
      </c>
      <c r="Y109">
        <v>1</v>
      </c>
      <c r="Z109">
        <v>1</v>
      </c>
      <c r="AA109">
        <v>1</v>
      </c>
      <c r="AB109">
        <v>1</v>
      </c>
      <c r="AC109">
        <v>1</v>
      </c>
      <c r="AD109" s="2">
        <v>1</v>
      </c>
      <c r="AE109">
        <v>99</v>
      </c>
      <c r="AF109">
        <v>1</v>
      </c>
      <c r="AG109">
        <v>1</v>
      </c>
      <c r="AH109">
        <v>1</v>
      </c>
      <c r="AI109">
        <v>1</v>
      </c>
      <c r="AJ109">
        <v>1</v>
      </c>
      <c r="AK109">
        <v>1</v>
      </c>
      <c r="AL109">
        <v>1</v>
      </c>
      <c r="AM109">
        <v>1</v>
      </c>
      <c r="AN109">
        <v>1</v>
      </c>
      <c r="AO109">
        <v>99</v>
      </c>
      <c r="AP109">
        <v>1</v>
      </c>
      <c r="AQ109">
        <v>1</v>
      </c>
      <c r="AR109">
        <v>1</v>
      </c>
      <c r="AS109">
        <v>1</v>
      </c>
      <c r="AT109">
        <v>1</v>
      </c>
      <c r="AU109">
        <v>1</v>
      </c>
      <c r="AV109">
        <v>99</v>
      </c>
      <c r="AW109" s="25">
        <v>1</v>
      </c>
      <c r="AX109" s="25">
        <v>99</v>
      </c>
      <c r="AY109" s="25">
        <v>99</v>
      </c>
      <c r="AZ109">
        <v>99</v>
      </c>
      <c r="BA109">
        <v>99</v>
      </c>
      <c r="BB109">
        <v>99</v>
      </c>
      <c r="BC109" s="25">
        <v>1</v>
      </c>
      <c r="BD109">
        <v>1</v>
      </c>
      <c r="BE109" s="25">
        <v>1</v>
      </c>
      <c r="BF109">
        <v>1</v>
      </c>
      <c r="BG109">
        <v>1</v>
      </c>
      <c r="BH109">
        <v>1</v>
      </c>
      <c r="BI109">
        <v>1</v>
      </c>
      <c r="BJ109">
        <v>1</v>
      </c>
      <c r="BK109">
        <v>99</v>
      </c>
      <c r="BL109">
        <v>99</v>
      </c>
      <c r="BM109">
        <v>99</v>
      </c>
      <c r="BN109">
        <v>99</v>
      </c>
      <c r="BO109">
        <v>99</v>
      </c>
      <c r="BP109">
        <v>1</v>
      </c>
      <c r="BQ109">
        <v>0</v>
      </c>
      <c r="BR109">
        <v>1</v>
      </c>
      <c r="BS109">
        <v>1</v>
      </c>
      <c r="BT109">
        <v>1</v>
      </c>
      <c r="BU109">
        <v>1</v>
      </c>
      <c r="BV109">
        <v>1</v>
      </c>
      <c r="BW109">
        <v>0</v>
      </c>
      <c r="BX109">
        <v>1</v>
      </c>
      <c r="BY109">
        <v>1</v>
      </c>
      <c r="BZ109">
        <v>1</v>
      </c>
      <c r="CA109">
        <v>1</v>
      </c>
      <c r="CB109">
        <v>1</v>
      </c>
      <c r="CC109">
        <v>1</v>
      </c>
      <c r="CD109">
        <v>1</v>
      </c>
      <c r="CE109">
        <v>0</v>
      </c>
      <c r="CF109">
        <v>0</v>
      </c>
      <c r="CG109">
        <v>1</v>
      </c>
      <c r="CH109">
        <v>0</v>
      </c>
      <c r="CI109">
        <v>0</v>
      </c>
      <c r="CJ109">
        <v>0</v>
      </c>
      <c r="CK109">
        <v>0</v>
      </c>
      <c r="CL109">
        <v>0</v>
      </c>
      <c r="CM109">
        <v>1</v>
      </c>
      <c r="CN109">
        <v>1</v>
      </c>
      <c r="CO109">
        <v>1</v>
      </c>
      <c r="CP109" t="s">
        <v>246</v>
      </c>
    </row>
    <row r="110" spans="1:94" x14ac:dyDescent="0.25">
      <c r="A110" s="8">
        <v>108</v>
      </c>
      <c r="B110" s="8" t="s">
        <v>201</v>
      </c>
      <c r="C110" t="s">
        <v>238</v>
      </c>
      <c r="D110" t="s">
        <v>247</v>
      </c>
      <c r="E110" s="2">
        <v>108</v>
      </c>
      <c r="F110">
        <v>120</v>
      </c>
      <c r="G110">
        <v>1</v>
      </c>
      <c r="H110">
        <v>1</v>
      </c>
      <c r="I110">
        <v>1</v>
      </c>
      <c r="J110">
        <v>1</v>
      </c>
      <c r="K110">
        <v>1</v>
      </c>
      <c r="L110" s="2">
        <v>99</v>
      </c>
      <c r="M110">
        <v>1</v>
      </c>
      <c r="N110">
        <v>1</v>
      </c>
      <c r="O110">
        <v>99</v>
      </c>
      <c r="P110">
        <v>1</v>
      </c>
      <c r="Q110">
        <v>99</v>
      </c>
      <c r="R110">
        <v>99</v>
      </c>
      <c r="S110">
        <v>1</v>
      </c>
      <c r="T110">
        <v>1</v>
      </c>
      <c r="U110">
        <v>1</v>
      </c>
      <c r="V110">
        <v>1</v>
      </c>
      <c r="W110">
        <v>1</v>
      </c>
      <c r="X110">
        <v>1</v>
      </c>
      <c r="Y110">
        <v>1</v>
      </c>
      <c r="Z110">
        <v>1</v>
      </c>
      <c r="AA110">
        <v>1</v>
      </c>
      <c r="AB110">
        <v>1</v>
      </c>
      <c r="AC110">
        <v>1</v>
      </c>
      <c r="AD110" s="2">
        <v>1</v>
      </c>
      <c r="AE110">
        <v>99</v>
      </c>
      <c r="AF110">
        <v>1</v>
      </c>
      <c r="AG110">
        <v>1</v>
      </c>
      <c r="AH110">
        <v>1</v>
      </c>
      <c r="AI110">
        <v>1</v>
      </c>
      <c r="AJ110">
        <v>1</v>
      </c>
      <c r="AK110">
        <v>1</v>
      </c>
      <c r="AL110">
        <v>1</v>
      </c>
      <c r="AM110">
        <v>1</v>
      </c>
      <c r="AN110">
        <v>1</v>
      </c>
      <c r="AO110">
        <v>99</v>
      </c>
      <c r="AP110">
        <v>1</v>
      </c>
      <c r="AQ110">
        <v>1</v>
      </c>
      <c r="AR110">
        <v>1</v>
      </c>
      <c r="AS110">
        <v>1</v>
      </c>
      <c r="AT110">
        <v>1</v>
      </c>
      <c r="AU110">
        <v>1</v>
      </c>
      <c r="AV110">
        <v>99</v>
      </c>
      <c r="AW110" s="25">
        <v>1</v>
      </c>
      <c r="AX110" s="25">
        <v>99</v>
      </c>
      <c r="AY110" s="25">
        <v>99</v>
      </c>
      <c r="AZ110">
        <v>99</v>
      </c>
      <c r="BA110">
        <v>99</v>
      </c>
      <c r="BB110">
        <v>99</v>
      </c>
      <c r="BC110" s="25">
        <v>1</v>
      </c>
      <c r="BD110">
        <v>1</v>
      </c>
      <c r="BE110" s="25">
        <v>1</v>
      </c>
      <c r="BF110">
        <v>1</v>
      </c>
      <c r="BG110">
        <v>1</v>
      </c>
      <c r="BH110">
        <v>1</v>
      </c>
      <c r="BI110">
        <v>1</v>
      </c>
      <c r="BJ110">
        <v>1</v>
      </c>
      <c r="BK110">
        <v>1</v>
      </c>
      <c r="BL110">
        <v>1</v>
      </c>
      <c r="BM110">
        <v>99</v>
      </c>
      <c r="BN110">
        <v>99</v>
      </c>
      <c r="BO110">
        <v>99</v>
      </c>
      <c r="BP110">
        <v>1</v>
      </c>
      <c r="BQ110">
        <v>1</v>
      </c>
      <c r="BR110">
        <v>1</v>
      </c>
      <c r="BS110">
        <v>1</v>
      </c>
      <c r="BT110">
        <v>1</v>
      </c>
      <c r="BU110">
        <v>1</v>
      </c>
      <c r="BV110">
        <v>1</v>
      </c>
      <c r="BW110">
        <v>0</v>
      </c>
      <c r="BX110">
        <v>1</v>
      </c>
      <c r="BY110">
        <v>1</v>
      </c>
      <c r="BZ110">
        <v>0</v>
      </c>
      <c r="CA110">
        <v>1</v>
      </c>
      <c r="CB110">
        <v>0</v>
      </c>
      <c r="CC110">
        <v>0</v>
      </c>
      <c r="CD110">
        <v>1</v>
      </c>
      <c r="CE110">
        <v>0</v>
      </c>
      <c r="CF110">
        <v>0</v>
      </c>
      <c r="CG110">
        <v>0</v>
      </c>
      <c r="CH110">
        <v>0</v>
      </c>
      <c r="CI110">
        <v>0</v>
      </c>
      <c r="CJ110">
        <v>0</v>
      </c>
      <c r="CK110">
        <v>0</v>
      </c>
      <c r="CL110">
        <v>0</v>
      </c>
      <c r="CM110">
        <v>1</v>
      </c>
      <c r="CN110">
        <v>0</v>
      </c>
      <c r="CO110">
        <v>1</v>
      </c>
      <c r="CP110" t="s">
        <v>248</v>
      </c>
    </row>
    <row r="111" spans="1:94" x14ac:dyDescent="0.25">
      <c r="A111" s="8">
        <v>109</v>
      </c>
      <c r="B111" s="8" t="s">
        <v>201</v>
      </c>
      <c r="C111" t="s">
        <v>238</v>
      </c>
      <c r="D111" t="s">
        <v>249</v>
      </c>
      <c r="E111" s="2">
        <v>109</v>
      </c>
      <c r="F111">
        <v>110</v>
      </c>
      <c r="G111">
        <v>1</v>
      </c>
      <c r="H111">
        <v>1</v>
      </c>
      <c r="I111">
        <v>1</v>
      </c>
      <c r="J111">
        <v>1</v>
      </c>
      <c r="K111">
        <v>1</v>
      </c>
      <c r="L111" s="2">
        <v>99</v>
      </c>
      <c r="M111">
        <v>1</v>
      </c>
      <c r="N111">
        <v>1</v>
      </c>
      <c r="O111">
        <v>99</v>
      </c>
      <c r="P111">
        <v>1</v>
      </c>
      <c r="Q111">
        <v>99</v>
      </c>
      <c r="R111">
        <v>99</v>
      </c>
      <c r="S111">
        <v>1</v>
      </c>
      <c r="T111">
        <v>1</v>
      </c>
      <c r="U111">
        <v>99</v>
      </c>
      <c r="V111">
        <v>1</v>
      </c>
      <c r="W111">
        <v>1</v>
      </c>
      <c r="X111">
        <v>1</v>
      </c>
      <c r="Y111">
        <v>1</v>
      </c>
      <c r="Z111">
        <v>1</v>
      </c>
      <c r="AA111">
        <v>1</v>
      </c>
      <c r="AB111">
        <v>1</v>
      </c>
      <c r="AC111">
        <v>1</v>
      </c>
      <c r="AD111" s="2">
        <v>1</v>
      </c>
      <c r="AE111">
        <v>99</v>
      </c>
      <c r="AF111">
        <v>1</v>
      </c>
      <c r="AG111">
        <v>1</v>
      </c>
      <c r="AH111">
        <v>1</v>
      </c>
      <c r="AI111">
        <v>1</v>
      </c>
      <c r="AJ111">
        <v>1</v>
      </c>
      <c r="AK111">
        <v>1</v>
      </c>
      <c r="AL111">
        <v>1</v>
      </c>
      <c r="AM111">
        <v>1</v>
      </c>
      <c r="AN111">
        <v>1</v>
      </c>
      <c r="AO111">
        <v>99</v>
      </c>
      <c r="AP111">
        <v>1</v>
      </c>
      <c r="AQ111">
        <v>1</v>
      </c>
      <c r="AR111">
        <v>1</v>
      </c>
      <c r="AS111">
        <v>1</v>
      </c>
      <c r="AT111">
        <v>1</v>
      </c>
      <c r="AU111">
        <v>1</v>
      </c>
      <c r="AV111">
        <v>99</v>
      </c>
      <c r="AW111" s="25">
        <v>1</v>
      </c>
      <c r="AX111" s="25">
        <v>99</v>
      </c>
      <c r="AY111" s="25">
        <v>99</v>
      </c>
      <c r="AZ111">
        <v>99</v>
      </c>
      <c r="BA111">
        <v>99</v>
      </c>
      <c r="BB111">
        <v>99</v>
      </c>
      <c r="BC111" s="25">
        <v>1</v>
      </c>
      <c r="BD111">
        <v>1</v>
      </c>
      <c r="BE111" s="25">
        <v>1</v>
      </c>
      <c r="BF111">
        <v>1</v>
      </c>
      <c r="BG111">
        <v>1</v>
      </c>
      <c r="BH111">
        <v>1</v>
      </c>
      <c r="BI111">
        <v>1</v>
      </c>
      <c r="BJ111">
        <v>1</v>
      </c>
      <c r="BK111">
        <v>1</v>
      </c>
      <c r="BL111">
        <v>1</v>
      </c>
      <c r="BM111">
        <v>99</v>
      </c>
      <c r="BN111">
        <v>99</v>
      </c>
      <c r="BO111">
        <v>99</v>
      </c>
      <c r="BP111">
        <v>1</v>
      </c>
      <c r="BQ111">
        <v>1</v>
      </c>
      <c r="BR111">
        <v>1</v>
      </c>
      <c r="BS111">
        <v>1</v>
      </c>
      <c r="BT111">
        <v>1</v>
      </c>
      <c r="BU111">
        <v>1</v>
      </c>
      <c r="BV111">
        <v>1</v>
      </c>
      <c r="BW111">
        <v>0</v>
      </c>
      <c r="BX111">
        <v>1</v>
      </c>
      <c r="BY111">
        <v>1</v>
      </c>
      <c r="BZ111">
        <v>0</v>
      </c>
      <c r="CA111">
        <v>1</v>
      </c>
      <c r="CB111">
        <v>1</v>
      </c>
      <c r="CC111">
        <v>1</v>
      </c>
      <c r="CD111">
        <v>1</v>
      </c>
      <c r="CE111">
        <v>1</v>
      </c>
      <c r="CF111">
        <v>0</v>
      </c>
      <c r="CG111">
        <v>1</v>
      </c>
      <c r="CH111">
        <v>0</v>
      </c>
      <c r="CI111">
        <v>1</v>
      </c>
      <c r="CJ111">
        <v>1</v>
      </c>
      <c r="CK111">
        <v>1</v>
      </c>
      <c r="CL111">
        <v>0</v>
      </c>
      <c r="CM111">
        <v>1</v>
      </c>
      <c r="CN111">
        <v>0</v>
      </c>
      <c r="CO111">
        <v>0</v>
      </c>
      <c r="CP111" t="s">
        <v>250</v>
      </c>
    </row>
    <row r="112" spans="1:94" x14ac:dyDescent="0.25">
      <c r="A112" s="8">
        <v>110</v>
      </c>
      <c r="B112" s="8" t="s">
        <v>755</v>
      </c>
      <c r="C112" t="s">
        <v>238</v>
      </c>
      <c r="D112" t="s">
        <v>789</v>
      </c>
      <c r="E112" s="2">
        <v>110</v>
      </c>
      <c r="F112">
        <v>850</v>
      </c>
      <c r="G112">
        <v>1</v>
      </c>
      <c r="H112">
        <v>1</v>
      </c>
      <c r="I112">
        <v>1</v>
      </c>
      <c r="J112">
        <v>1</v>
      </c>
      <c r="K112">
        <v>1</v>
      </c>
      <c r="L112" s="2">
        <v>99</v>
      </c>
      <c r="M112">
        <v>1</v>
      </c>
      <c r="N112">
        <v>1</v>
      </c>
      <c r="O112">
        <v>99</v>
      </c>
      <c r="P112">
        <v>1</v>
      </c>
      <c r="Q112">
        <v>99</v>
      </c>
      <c r="R112">
        <v>99</v>
      </c>
      <c r="S112">
        <v>1</v>
      </c>
      <c r="T112">
        <v>1</v>
      </c>
      <c r="U112">
        <v>1</v>
      </c>
      <c r="V112">
        <v>1</v>
      </c>
      <c r="W112">
        <v>1</v>
      </c>
      <c r="X112">
        <v>1</v>
      </c>
      <c r="Y112">
        <v>1</v>
      </c>
      <c r="Z112">
        <v>1</v>
      </c>
      <c r="AA112">
        <v>1</v>
      </c>
      <c r="AB112">
        <v>1</v>
      </c>
      <c r="AC112">
        <v>1</v>
      </c>
      <c r="AD112" s="2">
        <v>1</v>
      </c>
      <c r="AE112">
        <v>99</v>
      </c>
      <c r="AF112">
        <v>1</v>
      </c>
      <c r="AG112">
        <v>1</v>
      </c>
      <c r="AH112">
        <v>1</v>
      </c>
      <c r="AI112">
        <v>1</v>
      </c>
      <c r="AJ112">
        <v>99</v>
      </c>
      <c r="AK112">
        <v>1</v>
      </c>
      <c r="AL112">
        <v>1</v>
      </c>
      <c r="AM112">
        <v>1</v>
      </c>
      <c r="AN112">
        <v>1</v>
      </c>
      <c r="AO112">
        <v>99</v>
      </c>
      <c r="AP112">
        <v>1</v>
      </c>
      <c r="AQ112">
        <v>1</v>
      </c>
      <c r="AR112">
        <v>1</v>
      </c>
      <c r="AS112">
        <v>1</v>
      </c>
      <c r="AT112">
        <v>1</v>
      </c>
      <c r="AU112">
        <v>1</v>
      </c>
      <c r="AV112">
        <v>99</v>
      </c>
      <c r="AW112" s="25">
        <v>1</v>
      </c>
      <c r="AX112" s="25">
        <v>99</v>
      </c>
      <c r="AY112" s="25">
        <v>99</v>
      </c>
      <c r="AZ112">
        <v>99</v>
      </c>
      <c r="BA112">
        <v>99</v>
      </c>
      <c r="BB112">
        <v>99</v>
      </c>
      <c r="BC112" s="25">
        <v>1</v>
      </c>
      <c r="BD112">
        <v>1</v>
      </c>
      <c r="BE112" s="25">
        <v>1</v>
      </c>
      <c r="BF112">
        <v>1</v>
      </c>
      <c r="BG112">
        <v>1</v>
      </c>
      <c r="BH112">
        <v>1</v>
      </c>
      <c r="BI112">
        <v>1</v>
      </c>
      <c r="BJ112">
        <v>1</v>
      </c>
      <c r="BK112">
        <v>1</v>
      </c>
      <c r="BL112">
        <v>1</v>
      </c>
      <c r="BM112">
        <v>99</v>
      </c>
      <c r="BN112">
        <v>99</v>
      </c>
      <c r="BO112">
        <v>99</v>
      </c>
      <c r="BP112">
        <v>1</v>
      </c>
      <c r="BQ112">
        <v>1</v>
      </c>
      <c r="BR112">
        <v>1</v>
      </c>
      <c r="BS112">
        <v>1</v>
      </c>
      <c r="BT112">
        <v>1</v>
      </c>
      <c r="BU112">
        <v>1</v>
      </c>
      <c r="BV112">
        <v>1</v>
      </c>
      <c r="BW112" t="s">
        <v>230</v>
      </c>
      <c r="BZ112">
        <v>1</v>
      </c>
      <c r="CA112">
        <v>1</v>
      </c>
      <c r="CB112">
        <v>1</v>
      </c>
      <c r="CC112">
        <v>1</v>
      </c>
      <c r="CD112">
        <v>1</v>
      </c>
      <c r="CE112">
        <v>0</v>
      </c>
      <c r="CF112">
        <v>0</v>
      </c>
      <c r="CG112">
        <v>0</v>
      </c>
      <c r="CH112">
        <v>0</v>
      </c>
      <c r="CI112">
        <v>0</v>
      </c>
      <c r="CJ112">
        <v>0</v>
      </c>
      <c r="CK112">
        <v>0</v>
      </c>
      <c r="CL112">
        <v>0</v>
      </c>
      <c r="CM112">
        <v>0</v>
      </c>
      <c r="CN112">
        <v>1</v>
      </c>
      <c r="CO112" t="s">
        <v>300</v>
      </c>
    </row>
    <row r="113" spans="1:94" x14ac:dyDescent="0.25">
      <c r="A113" s="8">
        <v>111</v>
      </c>
      <c r="B113" s="8" t="s">
        <v>755</v>
      </c>
      <c r="C113" t="s">
        <v>238</v>
      </c>
      <c r="D113" t="s">
        <v>790</v>
      </c>
      <c r="E113" s="2">
        <v>111</v>
      </c>
      <c r="F113">
        <v>830</v>
      </c>
      <c r="G113">
        <v>1</v>
      </c>
      <c r="H113">
        <v>1</v>
      </c>
      <c r="I113">
        <v>1</v>
      </c>
      <c r="J113">
        <v>1</v>
      </c>
      <c r="K113">
        <v>1</v>
      </c>
      <c r="L113" s="2">
        <v>99</v>
      </c>
      <c r="M113">
        <v>1</v>
      </c>
      <c r="N113">
        <v>1</v>
      </c>
      <c r="O113">
        <v>99</v>
      </c>
      <c r="P113">
        <v>1</v>
      </c>
      <c r="Q113">
        <v>99</v>
      </c>
      <c r="R113">
        <v>99</v>
      </c>
      <c r="S113">
        <v>1</v>
      </c>
      <c r="T113">
        <v>1</v>
      </c>
      <c r="U113">
        <v>1</v>
      </c>
      <c r="V113">
        <v>1</v>
      </c>
      <c r="W113">
        <v>1</v>
      </c>
      <c r="X113">
        <v>1</v>
      </c>
      <c r="Y113">
        <v>1</v>
      </c>
      <c r="Z113">
        <v>1</v>
      </c>
      <c r="AA113">
        <v>1</v>
      </c>
      <c r="AB113">
        <v>1</v>
      </c>
      <c r="AC113">
        <v>1</v>
      </c>
      <c r="AD113" s="2">
        <v>1</v>
      </c>
      <c r="AE113">
        <v>99</v>
      </c>
      <c r="AF113">
        <v>1</v>
      </c>
      <c r="AG113">
        <v>1</v>
      </c>
      <c r="AH113">
        <v>1</v>
      </c>
      <c r="AI113">
        <v>1</v>
      </c>
      <c r="AJ113">
        <v>99</v>
      </c>
      <c r="AK113">
        <v>1</v>
      </c>
      <c r="AL113">
        <v>1</v>
      </c>
      <c r="AM113">
        <v>1</v>
      </c>
      <c r="AN113">
        <v>1</v>
      </c>
      <c r="AO113">
        <v>99</v>
      </c>
      <c r="AP113">
        <v>1</v>
      </c>
      <c r="AQ113">
        <v>1</v>
      </c>
      <c r="AR113">
        <v>1</v>
      </c>
      <c r="AS113">
        <v>1</v>
      </c>
      <c r="AT113">
        <v>1</v>
      </c>
      <c r="AU113">
        <v>1</v>
      </c>
      <c r="AV113">
        <v>99</v>
      </c>
      <c r="AW113" s="25">
        <v>1</v>
      </c>
      <c r="AX113" s="25">
        <v>99</v>
      </c>
      <c r="AY113" s="25">
        <v>99</v>
      </c>
      <c r="AZ113">
        <v>99</v>
      </c>
      <c r="BA113">
        <v>99</v>
      </c>
      <c r="BB113">
        <v>99</v>
      </c>
      <c r="BC113" s="25">
        <v>1</v>
      </c>
      <c r="BD113">
        <v>1</v>
      </c>
      <c r="BE113" s="25">
        <v>1</v>
      </c>
      <c r="BF113">
        <v>1</v>
      </c>
      <c r="BG113">
        <v>1</v>
      </c>
      <c r="BH113">
        <v>1</v>
      </c>
      <c r="BI113">
        <v>1</v>
      </c>
      <c r="BJ113">
        <v>1</v>
      </c>
      <c r="BK113">
        <v>1</v>
      </c>
      <c r="BL113">
        <v>1</v>
      </c>
      <c r="BM113">
        <v>99</v>
      </c>
      <c r="BN113">
        <v>99</v>
      </c>
      <c r="BO113">
        <v>99</v>
      </c>
      <c r="BP113">
        <v>1</v>
      </c>
      <c r="BQ113">
        <v>1</v>
      </c>
      <c r="BR113">
        <v>1</v>
      </c>
      <c r="BS113">
        <v>1</v>
      </c>
      <c r="BT113">
        <v>1</v>
      </c>
      <c r="BU113">
        <v>1</v>
      </c>
      <c r="BV113">
        <v>1</v>
      </c>
      <c r="BW113" t="s">
        <v>230</v>
      </c>
      <c r="BZ113">
        <v>1</v>
      </c>
      <c r="CA113">
        <v>1</v>
      </c>
      <c r="CB113">
        <v>1</v>
      </c>
      <c r="CC113">
        <v>1</v>
      </c>
      <c r="CD113">
        <v>1</v>
      </c>
      <c r="CE113">
        <v>1</v>
      </c>
      <c r="CF113">
        <v>1</v>
      </c>
      <c r="CG113">
        <v>1</v>
      </c>
      <c r="CH113">
        <v>1</v>
      </c>
      <c r="CI113">
        <v>1</v>
      </c>
      <c r="CJ113">
        <v>1</v>
      </c>
      <c r="CK113">
        <v>1</v>
      </c>
      <c r="CL113">
        <v>1</v>
      </c>
      <c r="CM113">
        <v>1</v>
      </c>
      <c r="CN113">
        <v>1</v>
      </c>
      <c r="CO113" t="s">
        <v>300</v>
      </c>
    </row>
    <row r="114" spans="1:94" x14ac:dyDescent="0.25">
      <c r="A114" s="8">
        <v>112</v>
      </c>
      <c r="B114" s="8" t="s">
        <v>755</v>
      </c>
      <c r="C114" t="s">
        <v>238</v>
      </c>
      <c r="D114" t="s">
        <v>791</v>
      </c>
      <c r="E114" s="2">
        <v>112</v>
      </c>
      <c r="F114">
        <v>75</v>
      </c>
      <c r="G114">
        <v>1</v>
      </c>
      <c r="H114">
        <v>1</v>
      </c>
      <c r="I114">
        <v>1</v>
      </c>
      <c r="J114">
        <v>1</v>
      </c>
      <c r="K114">
        <v>1</v>
      </c>
      <c r="L114" s="2">
        <v>99</v>
      </c>
      <c r="M114">
        <v>1</v>
      </c>
      <c r="N114">
        <v>1</v>
      </c>
      <c r="O114">
        <v>99</v>
      </c>
      <c r="P114">
        <v>1</v>
      </c>
      <c r="Q114">
        <v>99</v>
      </c>
      <c r="R114">
        <v>99</v>
      </c>
      <c r="S114">
        <v>1</v>
      </c>
      <c r="T114">
        <v>1</v>
      </c>
      <c r="U114">
        <v>1</v>
      </c>
      <c r="V114">
        <v>1</v>
      </c>
      <c r="W114">
        <v>1</v>
      </c>
      <c r="X114">
        <v>1</v>
      </c>
      <c r="Y114">
        <v>1</v>
      </c>
      <c r="Z114">
        <v>1</v>
      </c>
      <c r="AA114">
        <v>1</v>
      </c>
      <c r="AB114">
        <v>1</v>
      </c>
      <c r="AC114">
        <v>1</v>
      </c>
      <c r="AD114" s="2">
        <v>1</v>
      </c>
      <c r="AE114">
        <v>99</v>
      </c>
      <c r="AF114">
        <v>1</v>
      </c>
      <c r="AG114">
        <v>1</v>
      </c>
      <c r="AH114">
        <v>1</v>
      </c>
      <c r="AI114">
        <v>1</v>
      </c>
      <c r="AJ114">
        <v>99</v>
      </c>
      <c r="AK114">
        <v>1</v>
      </c>
      <c r="AL114">
        <v>1</v>
      </c>
      <c r="AM114">
        <v>1</v>
      </c>
      <c r="AN114">
        <v>1</v>
      </c>
      <c r="AO114">
        <v>99</v>
      </c>
      <c r="AP114">
        <v>1</v>
      </c>
      <c r="AQ114">
        <v>1</v>
      </c>
      <c r="AR114">
        <v>1</v>
      </c>
      <c r="AS114">
        <v>1</v>
      </c>
      <c r="AT114">
        <v>1</v>
      </c>
      <c r="AU114">
        <v>1</v>
      </c>
      <c r="AV114">
        <v>99</v>
      </c>
      <c r="AW114" s="25">
        <v>1</v>
      </c>
      <c r="AX114" s="25">
        <v>99</v>
      </c>
      <c r="AY114" s="25">
        <v>99</v>
      </c>
      <c r="AZ114">
        <v>99</v>
      </c>
      <c r="BA114">
        <v>99</v>
      </c>
      <c r="BB114">
        <v>99</v>
      </c>
      <c r="BC114" s="25">
        <v>1</v>
      </c>
      <c r="BD114">
        <v>1</v>
      </c>
      <c r="BE114" s="25">
        <v>1</v>
      </c>
      <c r="BF114">
        <v>1</v>
      </c>
      <c r="BG114">
        <v>1</v>
      </c>
      <c r="BH114">
        <v>1</v>
      </c>
      <c r="BI114">
        <v>1</v>
      </c>
      <c r="BJ114">
        <v>1</v>
      </c>
      <c r="BK114">
        <v>1</v>
      </c>
      <c r="BL114">
        <v>1</v>
      </c>
      <c r="BM114">
        <v>99</v>
      </c>
      <c r="BN114">
        <v>99</v>
      </c>
      <c r="BO114">
        <v>99</v>
      </c>
      <c r="BP114">
        <v>1</v>
      </c>
      <c r="BQ114">
        <v>1</v>
      </c>
      <c r="BR114">
        <v>1</v>
      </c>
      <c r="BS114">
        <v>1</v>
      </c>
      <c r="BT114">
        <v>1</v>
      </c>
      <c r="BU114">
        <v>1</v>
      </c>
      <c r="BV114">
        <v>1</v>
      </c>
      <c r="BW114" t="s">
        <v>230</v>
      </c>
      <c r="BZ114">
        <v>1</v>
      </c>
      <c r="CA114">
        <v>1</v>
      </c>
      <c r="CB114">
        <v>1</v>
      </c>
      <c r="CC114">
        <v>1</v>
      </c>
      <c r="CD114">
        <v>1</v>
      </c>
      <c r="CE114">
        <v>1</v>
      </c>
      <c r="CF114">
        <v>1</v>
      </c>
      <c r="CG114">
        <v>1</v>
      </c>
      <c r="CH114">
        <v>0</v>
      </c>
      <c r="CI114">
        <v>0</v>
      </c>
      <c r="CJ114">
        <v>0</v>
      </c>
      <c r="CK114">
        <v>0</v>
      </c>
      <c r="CL114">
        <v>0</v>
      </c>
      <c r="CM114">
        <v>0</v>
      </c>
      <c r="CN114">
        <v>0</v>
      </c>
      <c r="CO114" t="s">
        <v>300</v>
      </c>
    </row>
    <row r="115" spans="1:94" x14ac:dyDescent="0.25">
      <c r="A115" s="8">
        <v>113</v>
      </c>
      <c r="B115" s="8" t="s">
        <v>755</v>
      </c>
      <c r="C115" t="s">
        <v>238</v>
      </c>
      <c r="D115" t="s">
        <v>792</v>
      </c>
      <c r="E115" s="2">
        <v>113</v>
      </c>
      <c r="F115">
        <v>1260</v>
      </c>
      <c r="G115">
        <v>1</v>
      </c>
      <c r="H115">
        <v>1</v>
      </c>
      <c r="I115">
        <v>1</v>
      </c>
      <c r="J115">
        <v>1</v>
      </c>
      <c r="K115">
        <v>1</v>
      </c>
      <c r="L115" s="2">
        <v>99</v>
      </c>
      <c r="M115">
        <v>1</v>
      </c>
      <c r="N115">
        <v>99</v>
      </c>
      <c r="O115">
        <v>99</v>
      </c>
      <c r="P115">
        <v>1</v>
      </c>
      <c r="Q115">
        <v>99</v>
      </c>
      <c r="R115">
        <v>99</v>
      </c>
      <c r="S115">
        <v>1</v>
      </c>
      <c r="T115">
        <v>0</v>
      </c>
      <c r="U115">
        <v>99</v>
      </c>
      <c r="V115">
        <v>1</v>
      </c>
      <c r="W115">
        <v>1</v>
      </c>
      <c r="X115">
        <v>1</v>
      </c>
      <c r="Y115">
        <v>1</v>
      </c>
      <c r="Z115">
        <v>1</v>
      </c>
      <c r="AA115">
        <v>1</v>
      </c>
      <c r="AB115">
        <v>99</v>
      </c>
      <c r="AC115">
        <v>1</v>
      </c>
      <c r="AD115" s="2">
        <v>1</v>
      </c>
      <c r="AE115">
        <v>99</v>
      </c>
      <c r="AF115">
        <v>1</v>
      </c>
      <c r="AG115">
        <v>1</v>
      </c>
      <c r="AH115">
        <v>1</v>
      </c>
      <c r="AI115">
        <v>99</v>
      </c>
      <c r="AJ115">
        <v>99</v>
      </c>
      <c r="AK115">
        <v>1</v>
      </c>
      <c r="AL115">
        <v>1</v>
      </c>
      <c r="AM115">
        <v>1</v>
      </c>
      <c r="AN115">
        <v>1</v>
      </c>
      <c r="AO115">
        <v>99</v>
      </c>
      <c r="AP115">
        <v>1</v>
      </c>
      <c r="AQ115">
        <v>1</v>
      </c>
      <c r="AR115">
        <v>1</v>
      </c>
      <c r="AS115">
        <v>1</v>
      </c>
      <c r="AT115">
        <v>1</v>
      </c>
      <c r="AU115">
        <v>1</v>
      </c>
      <c r="AV115">
        <v>99</v>
      </c>
      <c r="AW115" s="25">
        <v>1</v>
      </c>
      <c r="AX115" s="25">
        <v>99</v>
      </c>
      <c r="AY115" s="25">
        <v>99</v>
      </c>
      <c r="AZ115">
        <v>99</v>
      </c>
      <c r="BA115">
        <v>99</v>
      </c>
      <c r="BB115">
        <v>99</v>
      </c>
      <c r="BC115" s="25">
        <v>1</v>
      </c>
      <c r="BD115">
        <v>1</v>
      </c>
      <c r="BE115" s="25">
        <v>1</v>
      </c>
      <c r="BF115">
        <v>1</v>
      </c>
      <c r="BG115">
        <v>0</v>
      </c>
      <c r="BH115">
        <v>1</v>
      </c>
      <c r="BI115">
        <v>1</v>
      </c>
      <c r="BJ115">
        <v>1</v>
      </c>
      <c r="BK115">
        <v>1</v>
      </c>
      <c r="BL115">
        <v>1</v>
      </c>
      <c r="BM115">
        <v>99</v>
      </c>
      <c r="BN115">
        <v>99</v>
      </c>
      <c r="BO115">
        <v>99</v>
      </c>
      <c r="BP115">
        <v>1</v>
      </c>
      <c r="BQ115">
        <v>0</v>
      </c>
      <c r="BR115">
        <v>0</v>
      </c>
      <c r="BS115">
        <v>1</v>
      </c>
      <c r="BT115">
        <v>1</v>
      </c>
      <c r="BU115">
        <v>1</v>
      </c>
      <c r="BV115">
        <v>1</v>
      </c>
      <c r="BW115">
        <v>1</v>
      </c>
      <c r="BX115">
        <v>1</v>
      </c>
      <c r="BY115" t="s">
        <v>230</v>
      </c>
      <c r="BZ115">
        <v>0</v>
      </c>
      <c r="CA115">
        <v>1</v>
      </c>
      <c r="CB115">
        <v>0</v>
      </c>
      <c r="CC115">
        <v>1</v>
      </c>
      <c r="CD115">
        <v>1</v>
      </c>
      <c r="CE115">
        <v>1</v>
      </c>
      <c r="CF115">
        <v>0</v>
      </c>
      <c r="CG115">
        <v>1</v>
      </c>
      <c r="CH115">
        <v>0</v>
      </c>
      <c r="CI115">
        <v>1</v>
      </c>
      <c r="CJ115">
        <v>1</v>
      </c>
      <c r="CK115">
        <v>1</v>
      </c>
      <c r="CL115">
        <v>0</v>
      </c>
      <c r="CM115">
        <v>1</v>
      </c>
      <c r="CN115">
        <v>0</v>
      </c>
      <c r="CO115">
        <v>1</v>
      </c>
      <c r="CP115" t="s">
        <v>793</v>
      </c>
    </row>
    <row r="116" spans="1:94" x14ac:dyDescent="0.25">
      <c r="A116" s="8">
        <v>114</v>
      </c>
      <c r="B116" s="8" t="s">
        <v>992</v>
      </c>
      <c r="C116" t="s">
        <v>251</v>
      </c>
      <c r="D116" t="s">
        <v>1125</v>
      </c>
      <c r="E116" s="2">
        <v>114</v>
      </c>
      <c r="F116">
        <v>1317</v>
      </c>
      <c r="G116">
        <v>1</v>
      </c>
      <c r="H116">
        <v>1</v>
      </c>
      <c r="I116">
        <v>1</v>
      </c>
      <c r="J116">
        <v>1</v>
      </c>
      <c r="K116">
        <v>1</v>
      </c>
      <c r="L116" s="2">
        <v>1</v>
      </c>
      <c r="M116">
        <v>1</v>
      </c>
      <c r="N116">
        <v>99</v>
      </c>
      <c r="O116">
        <v>1</v>
      </c>
      <c r="P116">
        <v>1</v>
      </c>
      <c r="Q116">
        <v>1</v>
      </c>
      <c r="R116">
        <v>99</v>
      </c>
      <c r="S116">
        <v>1</v>
      </c>
      <c r="T116">
        <v>1</v>
      </c>
      <c r="U116">
        <v>99</v>
      </c>
      <c r="V116">
        <v>1</v>
      </c>
      <c r="W116">
        <v>1</v>
      </c>
      <c r="X116">
        <v>1</v>
      </c>
      <c r="Y116">
        <v>1</v>
      </c>
      <c r="Z116">
        <v>1</v>
      </c>
      <c r="AA116">
        <v>1</v>
      </c>
      <c r="AB116">
        <v>1</v>
      </c>
      <c r="AC116">
        <v>1</v>
      </c>
      <c r="AD116" s="2">
        <v>1</v>
      </c>
      <c r="AE116">
        <v>1</v>
      </c>
      <c r="AF116">
        <v>1</v>
      </c>
      <c r="AG116">
        <v>1</v>
      </c>
      <c r="AH116">
        <v>0</v>
      </c>
      <c r="AI116">
        <v>1</v>
      </c>
      <c r="AJ116">
        <v>1</v>
      </c>
      <c r="AK116">
        <v>1</v>
      </c>
      <c r="AL116">
        <v>1</v>
      </c>
      <c r="AM116">
        <v>1</v>
      </c>
      <c r="AN116">
        <v>1</v>
      </c>
      <c r="AO116">
        <v>1</v>
      </c>
      <c r="AP116">
        <v>1</v>
      </c>
      <c r="AQ116">
        <v>1</v>
      </c>
      <c r="AR116">
        <v>1</v>
      </c>
      <c r="AS116">
        <v>1</v>
      </c>
      <c r="AT116">
        <v>1</v>
      </c>
      <c r="AU116">
        <v>0</v>
      </c>
      <c r="AV116">
        <v>1</v>
      </c>
      <c r="AW116" s="25">
        <v>1</v>
      </c>
      <c r="AX116" s="25">
        <v>1</v>
      </c>
      <c r="AY116" s="25">
        <v>99</v>
      </c>
      <c r="AZ116">
        <v>99</v>
      </c>
      <c r="BA116">
        <v>99</v>
      </c>
      <c r="BB116">
        <v>99</v>
      </c>
      <c r="BC116" s="25">
        <v>1</v>
      </c>
      <c r="BD116">
        <v>1</v>
      </c>
      <c r="BE116" s="25">
        <v>1</v>
      </c>
      <c r="BF116">
        <v>1</v>
      </c>
      <c r="BG116">
        <v>1</v>
      </c>
      <c r="BH116">
        <v>1</v>
      </c>
      <c r="BI116">
        <v>1</v>
      </c>
      <c r="BJ116">
        <v>99</v>
      </c>
      <c r="BK116">
        <v>1</v>
      </c>
      <c r="BL116">
        <v>99</v>
      </c>
      <c r="BM116">
        <v>99</v>
      </c>
      <c r="BN116">
        <v>1</v>
      </c>
      <c r="BO116">
        <v>99</v>
      </c>
      <c r="BP116">
        <v>1</v>
      </c>
      <c r="BQ116">
        <v>1</v>
      </c>
      <c r="BR116">
        <v>1</v>
      </c>
      <c r="BS116">
        <v>1</v>
      </c>
      <c r="BT116">
        <v>1</v>
      </c>
      <c r="BU116">
        <v>1</v>
      </c>
      <c r="BV116">
        <v>1</v>
      </c>
      <c r="BW116">
        <v>0</v>
      </c>
      <c r="BX116">
        <v>1</v>
      </c>
      <c r="BY116">
        <v>0</v>
      </c>
      <c r="BZ116">
        <v>1</v>
      </c>
      <c r="CA116">
        <v>1</v>
      </c>
      <c r="CB116">
        <v>1</v>
      </c>
      <c r="CC116">
        <v>1</v>
      </c>
      <c r="CD116">
        <v>1</v>
      </c>
      <c r="CE116">
        <v>0</v>
      </c>
      <c r="CF116">
        <v>0</v>
      </c>
      <c r="CG116">
        <v>1</v>
      </c>
      <c r="CH116">
        <v>0</v>
      </c>
      <c r="CI116">
        <v>1</v>
      </c>
      <c r="CJ116">
        <v>1</v>
      </c>
      <c r="CK116">
        <v>1</v>
      </c>
      <c r="CL116">
        <v>0</v>
      </c>
      <c r="CM116">
        <v>1</v>
      </c>
      <c r="CN116">
        <v>1</v>
      </c>
      <c r="CO116">
        <v>1</v>
      </c>
      <c r="CP116" t="s">
        <v>324</v>
      </c>
    </row>
    <row r="117" spans="1:94" x14ac:dyDescent="0.25">
      <c r="A117" s="8">
        <v>115</v>
      </c>
      <c r="B117" s="8" t="s">
        <v>992</v>
      </c>
      <c r="C117" t="s">
        <v>251</v>
      </c>
      <c r="D117" t="s">
        <v>1126</v>
      </c>
      <c r="E117" s="2">
        <v>115</v>
      </c>
      <c r="F117">
        <v>1256</v>
      </c>
      <c r="G117">
        <v>1</v>
      </c>
      <c r="H117">
        <v>1</v>
      </c>
      <c r="I117">
        <v>1</v>
      </c>
      <c r="J117">
        <v>1</v>
      </c>
      <c r="K117">
        <v>1</v>
      </c>
      <c r="L117" s="2">
        <v>0</v>
      </c>
      <c r="M117">
        <v>1</v>
      </c>
      <c r="N117">
        <v>99</v>
      </c>
      <c r="O117">
        <v>0</v>
      </c>
      <c r="P117">
        <v>1</v>
      </c>
      <c r="Q117">
        <v>1</v>
      </c>
      <c r="R117">
        <v>99</v>
      </c>
      <c r="S117">
        <v>1</v>
      </c>
      <c r="T117">
        <v>1</v>
      </c>
      <c r="U117">
        <v>1</v>
      </c>
      <c r="V117">
        <v>1</v>
      </c>
      <c r="W117">
        <v>1</v>
      </c>
      <c r="X117">
        <v>1</v>
      </c>
      <c r="Y117">
        <v>1</v>
      </c>
      <c r="Z117">
        <v>1</v>
      </c>
      <c r="AA117">
        <v>0</v>
      </c>
      <c r="AB117">
        <v>1</v>
      </c>
      <c r="AC117">
        <v>1</v>
      </c>
      <c r="AD117" s="2">
        <v>1</v>
      </c>
      <c r="AE117">
        <v>0</v>
      </c>
      <c r="AF117">
        <v>1</v>
      </c>
      <c r="AG117">
        <v>1</v>
      </c>
      <c r="AH117">
        <v>0</v>
      </c>
      <c r="AI117">
        <v>99</v>
      </c>
      <c r="AJ117">
        <v>99</v>
      </c>
      <c r="AK117">
        <v>1</v>
      </c>
      <c r="AL117">
        <v>1</v>
      </c>
      <c r="AM117">
        <v>1</v>
      </c>
      <c r="AN117">
        <v>1</v>
      </c>
      <c r="AO117">
        <v>0</v>
      </c>
      <c r="AP117">
        <v>0</v>
      </c>
      <c r="AQ117">
        <v>1</v>
      </c>
      <c r="AR117">
        <v>1</v>
      </c>
      <c r="AS117">
        <v>1</v>
      </c>
      <c r="AT117">
        <v>1</v>
      </c>
      <c r="AU117">
        <v>0</v>
      </c>
      <c r="AV117">
        <v>1</v>
      </c>
      <c r="AW117" s="25">
        <v>1</v>
      </c>
      <c r="AX117" s="25">
        <v>1</v>
      </c>
      <c r="AY117" s="25">
        <v>99</v>
      </c>
      <c r="AZ117">
        <v>99</v>
      </c>
      <c r="BA117">
        <v>99</v>
      </c>
      <c r="BB117">
        <v>99</v>
      </c>
      <c r="BC117" s="25">
        <v>1</v>
      </c>
      <c r="BD117">
        <v>1</v>
      </c>
      <c r="BE117" s="25">
        <v>0</v>
      </c>
      <c r="BF117">
        <v>0</v>
      </c>
      <c r="BG117">
        <v>0</v>
      </c>
      <c r="BH117">
        <v>1</v>
      </c>
      <c r="BI117">
        <v>0</v>
      </c>
      <c r="BJ117">
        <v>99</v>
      </c>
      <c r="BK117">
        <v>99</v>
      </c>
      <c r="BL117">
        <v>99</v>
      </c>
      <c r="BM117">
        <v>99</v>
      </c>
      <c r="BN117">
        <v>1</v>
      </c>
      <c r="BO117">
        <v>99</v>
      </c>
      <c r="BP117">
        <v>99</v>
      </c>
      <c r="BQ117">
        <v>1</v>
      </c>
      <c r="BR117">
        <v>0</v>
      </c>
      <c r="BS117">
        <v>0</v>
      </c>
      <c r="BT117">
        <v>1</v>
      </c>
      <c r="BU117">
        <v>1</v>
      </c>
      <c r="BV117">
        <v>1</v>
      </c>
      <c r="BW117">
        <v>0</v>
      </c>
      <c r="BX117">
        <v>1</v>
      </c>
      <c r="BY117">
        <v>1</v>
      </c>
      <c r="BZ117">
        <v>1</v>
      </c>
      <c r="CA117">
        <v>0</v>
      </c>
      <c r="CB117">
        <v>1</v>
      </c>
      <c r="CC117">
        <v>1</v>
      </c>
      <c r="CD117">
        <v>1</v>
      </c>
      <c r="CE117">
        <v>1</v>
      </c>
      <c r="CF117">
        <v>0</v>
      </c>
      <c r="CG117">
        <v>0</v>
      </c>
      <c r="CH117">
        <v>0</v>
      </c>
      <c r="CI117">
        <v>1</v>
      </c>
      <c r="CJ117">
        <v>0</v>
      </c>
      <c r="CK117">
        <v>0</v>
      </c>
      <c r="CL117">
        <v>0</v>
      </c>
      <c r="CM117">
        <v>1</v>
      </c>
      <c r="CN117">
        <v>0</v>
      </c>
      <c r="CO117">
        <v>1</v>
      </c>
      <c r="CP117" t="s">
        <v>1127</v>
      </c>
    </row>
    <row r="118" spans="1:94" x14ac:dyDescent="0.25">
      <c r="A118" s="8">
        <v>116</v>
      </c>
      <c r="B118" s="8" t="s">
        <v>992</v>
      </c>
      <c r="C118" t="s">
        <v>251</v>
      </c>
      <c r="D118" t="s">
        <v>1128</v>
      </c>
      <c r="E118" s="2">
        <v>116</v>
      </c>
      <c r="F118">
        <v>1200</v>
      </c>
      <c r="G118">
        <v>0</v>
      </c>
      <c r="H118">
        <v>1</v>
      </c>
      <c r="I118">
        <v>1</v>
      </c>
      <c r="J118">
        <v>0</v>
      </c>
      <c r="K118">
        <v>1</v>
      </c>
      <c r="L118" s="2">
        <v>1</v>
      </c>
      <c r="M118">
        <v>1</v>
      </c>
      <c r="N118">
        <v>99</v>
      </c>
      <c r="O118">
        <v>0</v>
      </c>
      <c r="P118">
        <v>1</v>
      </c>
      <c r="Q118">
        <v>1</v>
      </c>
      <c r="R118">
        <v>99</v>
      </c>
      <c r="S118">
        <v>1</v>
      </c>
      <c r="T118">
        <v>0</v>
      </c>
      <c r="U118">
        <v>1</v>
      </c>
      <c r="V118">
        <v>0</v>
      </c>
      <c r="W118">
        <v>0</v>
      </c>
      <c r="X118">
        <v>0</v>
      </c>
      <c r="Y118">
        <v>1</v>
      </c>
      <c r="Z118">
        <v>1</v>
      </c>
      <c r="AA118">
        <v>1</v>
      </c>
      <c r="AB118">
        <v>1</v>
      </c>
      <c r="AC118">
        <v>0</v>
      </c>
      <c r="AD118" s="2">
        <v>1</v>
      </c>
      <c r="AE118">
        <v>0</v>
      </c>
      <c r="AF118">
        <v>0</v>
      </c>
      <c r="AG118">
        <v>1</v>
      </c>
      <c r="AH118">
        <v>0</v>
      </c>
      <c r="AI118">
        <v>1</v>
      </c>
      <c r="AJ118">
        <v>1</v>
      </c>
      <c r="AK118">
        <v>1</v>
      </c>
      <c r="AL118">
        <v>0</v>
      </c>
      <c r="AM118">
        <v>0</v>
      </c>
      <c r="AN118">
        <v>0</v>
      </c>
      <c r="AO118">
        <v>1</v>
      </c>
      <c r="AP118">
        <v>0</v>
      </c>
      <c r="AQ118">
        <v>0</v>
      </c>
      <c r="AR118">
        <v>1</v>
      </c>
      <c r="AS118">
        <v>1</v>
      </c>
      <c r="AT118">
        <v>1</v>
      </c>
      <c r="AU118">
        <v>1</v>
      </c>
      <c r="AV118">
        <v>1</v>
      </c>
      <c r="AW118" s="25">
        <v>1</v>
      </c>
      <c r="AX118" s="25">
        <v>1</v>
      </c>
      <c r="AY118" s="25">
        <v>99</v>
      </c>
      <c r="AZ118">
        <v>99</v>
      </c>
      <c r="BA118">
        <v>99</v>
      </c>
      <c r="BB118">
        <v>99</v>
      </c>
      <c r="BC118" s="25">
        <v>1</v>
      </c>
      <c r="BD118">
        <v>1</v>
      </c>
      <c r="BE118" s="25">
        <v>1</v>
      </c>
      <c r="BF118">
        <v>1</v>
      </c>
      <c r="BG118">
        <v>1</v>
      </c>
      <c r="BH118">
        <v>1</v>
      </c>
      <c r="BI118">
        <v>1</v>
      </c>
      <c r="BJ118">
        <v>1</v>
      </c>
      <c r="BK118">
        <v>1</v>
      </c>
      <c r="BL118">
        <v>1</v>
      </c>
      <c r="BM118">
        <v>99</v>
      </c>
      <c r="BN118">
        <v>1</v>
      </c>
      <c r="BO118">
        <v>99</v>
      </c>
      <c r="BP118">
        <v>1</v>
      </c>
      <c r="BQ118">
        <v>1</v>
      </c>
      <c r="BR118">
        <v>1</v>
      </c>
      <c r="BS118">
        <v>1</v>
      </c>
      <c r="BT118">
        <v>1</v>
      </c>
      <c r="BU118">
        <v>1</v>
      </c>
      <c r="BV118">
        <v>1</v>
      </c>
      <c r="BW118">
        <v>1</v>
      </c>
      <c r="BX118">
        <v>1</v>
      </c>
      <c r="BY118">
        <v>1</v>
      </c>
      <c r="BZ118">
        <v>1</v>
      </c>
      <c r="CA118">
        <v>1</v>
      </c>
      <c r="CB118">
        <v>1</v>
      </c>
      <c r="CC118">
        <v>1</v>
      </c>
      <c r="CD118">
        <v>1</v>
      </c>
      <c r="CE118">
        <v>1</v>
      </c>
      <c r="CF118">
        <v>1</v>
      </c>
      <c r="CG118">
        <v>1</v>
      </c>
      <c r="CH118">
        <v>1</v>
      </c>
      <c r="CI118">
        <v>1</v>
      </c>
      <c r="CJ118">
        <v>1</v>
      </c>
      <c r="CK118">
        <v>1</v>
      </c>
      <c r="CL118">
        <v>1</v>
      </c>
      <c r="CM118">
        <v>1</v>
      </c>
      <c r="CN118">
        <v>1</v>
      </c>
      <c r="CO118">
        <v>1</v>
      </c>
      <c r="CP118" t="s">
        <v>1129</v>
      </c>
    </row>
    <row r="119" spans="1:94" x14ac:dyDescent="0.25">
      <c r="A119" s="8">
        <v>117</v>
      </c>
      <c r="B119" s="8" t="s">
        <v>755</v>
      </c>
      <c r="C119" t="s">
        <v>251</v>
      </c>
      <c r="D119" t="s">
        <v>794</v>
      </c>
      <c r="E119" s="2">
        <v>117</v>
      </c>
      <c r="F119">
        <v>680</v>
      </c>
      <c r="G119">
        <v>1</v>
      </c>
      <c r="H119">
        <v>1</v>
      </c>
      <c r="I119">
        <v>1</v>
      </c>
      <c r="J119">
        <v>1</v>
      </c>
      <c r="K119">
        <v>1</v>
      </c>
      <c r="L119" s="2">
        <v>99</v>
      </c>
      <c r="M119">
        <v>1</v>
      </c>
      <c r="N119">
        <v>99</v>
      </c>
      <c r="O119">
        <v>99</v>
      </c>
      <c r="P119">
        <v>1</v>
      </c>
      <c r="Q119">
        <v>99</v>
      </c>
      <c r="R119">
        <v>99</v>
      </c>
      <c r="S119">
        <v>1</v>
      </c>
      <c r="T119">
        <v>0</v>
      </c>
      <c r="U119">
        <v>99</v>
      </c>
      <c r="V119">
        <v>1</v>
      </c>
      <c r="W119">
        <v>1</v>
      </c>
      <c r="X119">
        <v>1</v>
      </c>
      <c r="Y119">
        <v>1</v>
      </c>
      <c r="Z119">
        <v>1</v>
      </c>
      <c r="AA119">
        <v>0</v>
      </c>
      <c r="AB119">
        <v>1</v>
      </c>
      <c r="AC119">
        <v>1</v>
      </c>
      <c r="AD119" s="2">
        <v>1</v>
      </c>
      <c r="AE119">
        <v>99</v>
      </c>
      <c r="AF119">
        <v>1</v>
      </c>
      <c r="AG119">
        <v>1</v>
      </c>
      <c r="AH119">
        <v>1</v>
      </c>
      <c r="AI119">
        <v>1</v>
      </c>
      <c r="AJ119">
        <v>99</v>
      </c>
      <c r="AK119">
        <v>1</v>
      </c>
      <c r="AL119">
        <v>1</v>
      </c>
      <c r="AM119">
        <v>1</v>
      </c>
      <c r="AN119">
        <v>1</v>
      </c>
      <c r="AO119">
        <v>99</v>
      </c>
      <c r="AP119">
        <v>1</v>
      </c>
      <c r="AQ119">
        <v>1</v>
      </c>
      <c r="AR119">
        <v>1</v>
      </c>
      <c r="AS119">
        <v>1</v>
      </c>
      <c r="AT119">
        <v>1</v>
      </c>
      <c r="AU119">
        <v>0</v>
      </c>
      <c r="AV119">
        <v>99</v>
      </c>
      <c r="AW119" s="25">
        <v>1</v>
      </c>
      <c r="AX119" s="25">
        <v>99</v>
      </c>
      <c r="AY119" s="25">
        <v>99</v>
      </c>
      <c r="AZ119">
        <v>99</v>
      </c>
      <c r="BA119">
        <v>99</v>
      </c>
      <c r="BB119">
        <v>99</v>
      </c>
      <c r="BC119" s="25">
        <v>1</v>
      </c>
      <c r="BD119">
        <v>1</v>
      </c>
      <c r="BE119" s="25">
        <v>1</v>
      </c>
      <c r="BF119">
        <v>1</v>
      </c>
      <c r="BG119">
        <v>0</v>
      </c>
      <c r="BH119">
        <v>1</v>
      </c>
      <c r="BI119">
        <v>0</v>
      </c>
      <c r="BJ119">
        <v>99</v>
      </c>
      <c r="BK119">
        <v>99</v>
      </c>
      <c r="BL119">
        <v>99</v>
      </c>
      <c r="BM119">
        <v>99</v>
      </c>
      <c r="BN119">
        <v>99</v>
      </c>
      <c r="BO119">
        <v>99</v>
      </c>
      <c r="BP119">
        <v>1</v>
      </c>
      <c r="BQ119">
        <v>1</v>
      </c>
      <c r="BR119">
        <v>1</v>
      </c>
      <c r="BS119">
        <v>1</v>
      </c>
      <c r="BT119">
        <v>1</v>
      </c>
      <c r="BU119">
        <v>1</v>
      </c>
      <c r="BV119">
        <v>1</v>
      </c>
      <c r="BW119">
        <v>1</v>
      </c>
      <c r="BX119">
        <v>1</v>
      </c>
      <c r="BY119" t="s">
        <v>230</v>
      </c>
      <c r="BZ119">
        <v>1</v>
      </c>
      <c r="CA119">
        <v>1</v>
      </c>
      <c r="CB119">
        <v>1</v>
      </c>
      <c r="CC119">
        <v>1</v>
      </c>
      <c r="CD119">
        <v>1</v>
      </c>
      <c r="CE119">
        <v>0</v>
      </c>
      <c r="CF119">
        <v>0</v>
      </c>
      <c r="CG119">
        <v>0</v>
      </c>
      <c r="CH119">
        <v>0</v>
      </c>
      <c r="CI119">
        <v>0</v>
      </c>
      <c r="CJ119">
        <v>0</v>
      </c>
      <c r="CK119">
        <v>0</v>
      </c>
      <c r="CL119">
        <v>0</v>
      </c>
      <c r="CM119">
        <v>0</v>
      </c>
      <c r="CN119">
        <v>0</v>
      </c>
      <c r="CO119">
        <v>0</v>
      </c>
      <c r="CP119" t="s">
        <v>795</v>
      </c>
    </row>
    <row r="120" spans="1:94" x14ac:dyDescent="0.25">
      <c r="A120" s="8">
        <v>118</v>
      </c>
      <c r="B120" s="8" t="s">
        <v>755</v>
      </c>
      <c r="C120" t="s">
        <v>251</v>
      </c>
      <c r="D120" t="s">
        <v>796</v>
      </c>
      <c r="E120" s="2">
        <v>118</v>
      </c>
      <c r="F120">
        <v>820</v>
      </c>
      <c r="G120">
        <v>1</v>
      </c>
      <c r="H120">
        <v>1</v>
      </c>
      <c r="I120">
        <v>1</v>
      </c>
      <c r="J120">
        <v>1</v>
      </c>
      <c r="K120">
        <v>1</v>
      </c>
      <c r="L120" s="2">
        <v>99</v>
      </c>
      <c r="M120">
        <v>1</v>
      </c>
      <c r="N120">
        <v>1</v>
      </c>
      <c r="O120">
        <v>99</v>
      </c>
      <c r="P120">
        <v>1</v>
      </c>
      <c r="Q120">
        <v>99</v>
      </c>
      <c r="R120">
        <v>99</v>
      </c>
      <c r="S120">
        <v>1</v>
      </c>
      <c r="T120">
        <v>0</v>
      </c>
      <c r="U120">
        <v>1</v>
      </c>
      <c r="V120">
        <v>1</v>
      </c>
      <c r="W120">
        <v>1</v>
      </c>
      <c r="X120">
        <v>1</v>
      </c>
      <c r="Y120">
        <v>1</v>
      </c>
      <c r="Z120">
        <v>1</v>
      </c>
      <c r="AA120">
        <v>1</v>
      </c>
      <c r="AB120">
        <v>1</v>
      </c>
      <c r="AC120">
        <v>1</v>
      </c>
      <c r="AD120" s="2">
        <v>1</v>
      </c>
      <c r="AE120">
        <v>99</v>
      </c>
      <c r="AF120">
        <v>1</v>
      </c>
      <c r="AG120">
        <v>1</v>
      </c>
      <c r="AH120">
        <v>1</v>
      </c>
      <c r="AI120">
        <v>1</v>
      </c>
      <c r="AJ120">
        <v>99</v>
      </c>
      <c r="AK120">
        <v>1</v>
      </c>
      <c r="AL120">
        <v>1</v>
      </c>
      <c r="AM120">
        <v>1</v>
      </c>
      <c r="AN120">
        <v>1</v>
      </c>
      <c r="AO120">
        <v>99</v>
      </c>
      <c r="AP120">
        <v>1</v>
      </c>
      <c r="AQ120">
        <v>1</v>
      </c>
      <c r="AR120">
        <v>1</v>
      </c>
      <c r="AS120">
        <v>1</v>
      </c>
      <c r="AT120">
        <v>1</v>
      </c>
      <c r="AU120">
        <v>1</v>
      </c>
      <c r="AV120">
        <v>99</v>
      </c>
      <c r="AW120" s="25">
        <v>1</v>
      </c>
      <c r="AX120" s="25">
        <v>99</v>
      </c>
      <c r="AY120" s="25">
        <v>99</v>
      </c>
      <c r="AZ120">
        <v>99</v>
      </c>
      <c r="BA120">
        <v>99</v>
      </c>
      <c r="BB120">
        <v>99</v>
      </c>
      <c r="BC120" s="25">
        <v>1</v>
      </c>
      <c r="BD120">
        <v>1</v>
      </c>
      <c r="BE120" s="25">
        <v>1</v>
      </c>
      <c r="BF120">
        <v>1</v>
      </c>
      <c r="BG120">
        <v>1</v>
      </c>
      <c r="BH120">
        <v>1</v>
      </c>
      <c r="BI120">
        <v>1</v>
      </c>
      <c r="BJ120">
        <v>1</v>
      </c>
      <c r="BK120">
        <v>1</v>
      </c>
      <c r="BL120">
        <v>1</v>
      </c>
      <c r="BM120">
        <v>99</v>
      </c>
      <c r="BN120">
        <v>99</v>
      </c>
      <c r="BO120">
        <v>99</v>
      </c>
      <c r="BP120">
        <v>1</v>
      </c>
      <c r="BQ120">
        <v>1</v>
      </c>
      <c r="BR120">
        <v>1</v>
      </c>
      <c r="BS120">
        <v>1</v>
      </c>
      <c r="BT120">
        <v>1</v>
      </c>
      <c r="BU120">
        <v>1</v>
      </c>
      <c r="BV120">
        <v>1</v>
      </c>
      <c r="BW120">
        <v>1</v>
      </c>
      <c r="BX120">
        <v>1</v>
      </c>
      <c r="BY120">
        <v>1</v>
      </c>
      <c r="BZ120">
        <v>1</v>
      </c>
      <c r="CA120">
        <v>1</v>
      </c>
      <c r="CB120">
        <v>1</v>
      </c>
      <c r="CC120">
        <v>1</v>
      </c>
      <c r="CD120">
        <v>1</v>
      </c>
      <c r="CE120">
        <v>0</v>
      </c>
      <c r="CF120">
        <v>0</v>
      </c>
      <c r="CG120">
        <v>0</v>
      </c>
      <c r="CH120">
        <v>0</v>
      </c>
      <c r="CI120">
        <v>0</v>
      </c>
      <c r="CJ120">
        <v>0</v>
      </c>
      <c r="CK120">
        <v>0</v>
      </c>
      <c r="CL120">
        <v>0</v>
      </c>
      <c r="CM120">
        <v>0</v>
      </c>
      <c r="CN120">
        <v>1</v>
      </c>
      <c r="CO120">
        <v>1</v>
      </c>
      <c r="CP120" t="s">
        <v>797</v>
      </c>
    </row>
    <row r="121" spans="1:94" x14ac:dyDescent="0.25">
      <c r="A121" s="8">
        <v>119</v>
      </c>
      <c r="B121" s="8" t="s">
        <v>755</v>
      </c>
      <c r="C121" t="s">
        <v>251</v>
      </c>
      <c r="D121" t="s">
        <v>798</v>
      </c>
      <c r="E121" s="2">
        <v>119</v>
      </c>
      <c r="F121">
        <v>780</v>
      </c>
      <c r="G121">
        <v>1</v>
      </c>
      <c r="H121">
        <v>1</v>
      </c>
      <c r="I121">
        <v>1</v>
      </c>
      <c r="J121">
        <v>1</v>
      </c>
      <c r="K121">
        <v>1</v>
      </c>
      <c r="L121" s="2">
        <v>99</v>
      </c>
      <c r="M121">
        <v>1</v>
      </c>
      <c r="N121">
        <v>99</v>
      </c>
      <c r="O121">
        <v>99</v>
      </c>
      <c r="P121">
        <v>1</v>
      </c>
      <c r="Q121">
        <v>99</v>
      </c>
      <c r="R121">
        <v>99</v>
      </c>
      <c r="S121">
        <v>1</v>
      </c>
      <c r="T121">
        <v>0</v>
      </c>
      <c r="U121">
        <v>99</v>
      </c>
      <c r="V121">
        <v>1</v>
      </c>
      <c r="W121">
        <v>1</v>
      </c>
      <c r="X121">
        <v>1</v>
      </c>
      <c r="Y121">
        <v>1</v>
      </c>
      <c r="Z121">
        <v>1</v>
      </c>
      <c r="AA121">
        <v>1</v>
      </c>
      <c r="AB121">
        <v>1</v>
      </c>
      <c r="AC121">
        <v>1</v>
      </c>
      <c r="AD121" s="2">
        <v>1</v>
      </c>
      <c r="AE121">
        <v>99</v>
      </c>
      <c r="AF121">
        <v>1</v>
      </c>
      <c r="AG121">
        <v>1</v>
      </c>
      <c r="AH121">
        <v>1</v>
      </c>
      <c r="AI121">
        <v>1</v>
      </c>
      <c r="AJ121">
        <v>99</v>
      </c>
      <c r="AK121">
        <v>1</v>
      </c>
      <c r="AL121">
        <v>1</v>
      </c>
      <c r="AM121">
        <v>1</v>
      </c>
      <c r="AN121">
        <v>1</v>
      </c>
      <c r="AO121">
        <v>99</v>
      </c>
      <c r="AP121">
        <v>1</v>
      </c>
      <c r="AQ121">
        <v>1</v>
      </c>
      <c r="AR121">
        <v>1</v>
      </c>
      <c r="AS121">
        <v>1</v>
      </c>
      <c r="AT121">
        <v>1</v>
      </c>
      <c r="AU121">
        <v>1</v>
      </c>
      <c r="AV121">
        <v>99</v>
      </c>
      <c r="AW121" s="25">
        <v>1</v>
      </c>
      <c r="AX121" s="25">
        <v>99</v>
      </c>
      <c r="AY121" s="25">
        <v>99</v>
      </c>
      <c r="AZ121">
        <v>99</v>
      </c>
      <c r="BA121">
        <v>99</v>
      </c>
      <c r="BB121">
        <v>99</v>
      </c>
      <c r="BC121" s="25">
        <v>1</v>
      </c>
      <c r="BD121">
        <v>1</v>
      </c>
      <c r="BE121" s="25">
        <v>1</v>
      </c>
      <c r="BF121">
        <v>1</v>
      </c>
      <c r="BG121">
        <v>1</v>
      </c>
      <c r="BH121">
        <v>1</v>
      </c>
      <c r="BI121">
        <v>1</v>
      </c>
      <c r="BJ121">
        <v>1</v>
      </c>
      <c r="BK121">
        <v>1</v>
      </c>
      <c r="BL121">
        <v>1</v>
      </c>
      <c r="BM121">
        <v>99</v>
      </c>
      <c r="BN121">
        <v>99</v>
      </c>
      <c r="BO121">
        <v>99</v>
      </c>
      <c r="BP121">
        <v>1</v>
      </c>
      <c r="BQ121">
        <v>1</v>
      </c>
      <c r="BR121">
        <v>1</v>
      </c>
      <c r="BS121">
        <v>1</v>
      </c>
      <c r="BT121">
        <v>1</v>
      </c>
      <c r="BU121">
        <v>1</v>
      </c>
      <c r="BV121">
        <v>1</v>
      </c>
      <c r="BW121">
        <v>1</v>
      </c>
      <c r="BX121">
        <v>1</v>
      </c>
      <c r="BY121" t="s">
        <v>230</v>
      </c>
      <c r="BZ121">
        <v>0</v>
      </c>
      <c r="CA121">
        <v>1</v>
      </c>
      <c r="CB121">
        <v>1</v>
      </c>
      <c r="CC121">
        <v>0</v>
      </c>
      <c r="CD121">
        <v>1</v>
      </c>
      <c r="CE121">
        <v>0</v>
      </c>
      <c r="CF121">
        <v>0</v>
      </c>
      <c r="CG121">
        <v>0</v>
      </c>
      <c r="CH121">
        <v>0</v>
      </c>
      <c r="CI121">
        <v>0</v>
      </c>
      <c r="CJ121">
        <v>0</v>
      </c>
      <c r="CK121">
        <v>0</v>
      </c>
      <c r="CL121">
        <v>0</v>
      </c>
      <c r="CM121">
        <v>0</v>
      </c>
      <c r="CN121">
        <v>0</v>
      </c>
      <c r="CO121">
        <v>1</v>
      </c>
      <c r="CP121" t="s">
        <v>799</v>
      </c>
    </row>
    <row r="122" spans="1:94" x14ac:dyDescent="0.25">
      <c r="A122" s="8">
        <v>120</v>
      </c>
      <c r="B122" s="8" t="s">
        <v>755</v>
      </c>
      <c r="C122" t="s">
        <v>251</v>
      </c>
      <c r="D122" t="s">
        <v>800</v>
      </c>
      <c r="E122" s="2">
        <v>120</v>
      </c>
      <c r="F122">
        <v>797</v>
      </c>
      <c r="G122">
        <v>1</v>
      </c>
      <c r="H122">
        <v>1</v>
      </c>
      <c r="I122">
        <v>1</v>
      </c>
      <c r="J122">
        <v>1</v>
      </c>
      <c r="K122">
        <v>1</v>
      </c>
      <c r="L122" s="2">
        <v>99</v>
      </c>
      <c r="M122">
        <v>1</v>
      </c>
      <c r="N122">
        <v>99</v>
      </c>
      <c r="O122">
        <v>99</v>
      </c>
      <c r="P122">
        <v>1</v>
      </c>
      <c r="Q122">
        <v>99</v>
      </c>
      <c r="R122">
        <v>99</v>
      </c>
      <c r="S122">
        <v>1</v>
      </c>
      <c r="T122">
        <v>0</v>
      </c>
      <c r="U122">
        <v>99</v>
      </c>
      <c r="V122">
        <v>1</v>
      </c>
      <c r="W122">
        <v>1</v>
      </c>
      <c r="X122">
        <v>1</v>
      </c>
      <c r="Y122">
        <v>1</v>
      </c>
      <c r="Z122">
        <v>1</v>
      </c>
      <c r="AA122">
        <v>1</v>
      </c>
      <c r="AB122">
        <v>1</v>
      </c>
      <c r="AC122">
        <v>1</v>
      </c>
      <c r="AD122" s="2">
        <v>1</v>
      </c>
      <c r="AE122">
        <v>99</v>
      </c>
      <c r="AF122">
        <v>1</v>
      </c>
      <c r="AG122">
        <v>1</v>
      </c>
      <c r="AH122">
        <v>1</v>
      </c>
      <c r="AI122">
        <v>99</v>
      </c>
      <c r="AJ122">
        <v>99</v>
      </c>
      <c r="AK122">
        <v>1</v>
      </c>
      <c r="AL122">
        <v>1</v>
      </c>
      <c r="AM122">
        <v>1</v>
      </c>
      <c r="AN122">
        <v>1</v>
      </c>
      <c r="AO122">
        <v>99</v>
      </c>
      <c r="AP122">
        <v>1</v>
      </c>
      <c r="AQ122">
        <v>1</v>
      </c>
      <c r="AR122">
        <v>1</v>
      </c>
      <c r="AS122">
        <v>1</v>
      </c>
      <c r="AT122">
        <v>1</v>
      </c>
      <c r="AU122">
        <v>1</v>
      </c>
      <c r="AV122">
        <v>99</v>
      </c>
      <c r="AW122" s="25">
        <v>1</v>
      </c>
      <c r="AX122" s="25">
        <v>99</v>
      </c>
      <c r="AY122" s="25">
        <v>99</v>
      </c>
      <c r="AZ122">
        <v>99</v>
      </c>
      <c r="BA122">
        <v>99</v>
      </c>
      <c r="BB122">
        <v>99</v>
      </c>
      <c r="BC122" s="25">
        <v>0</v>
      </c>
      <c r="BD122">
        <v>1</v>
      </c>
      <c r="BE122" s="25">
        <v>1</v>
      </c>
      <c r="BF122">
        <v>1</v>
      </c>
      <c r="BG122">
        <v>1</v>
      </c>
      <c r="BH122">
        <v>1</v>
      </c>
      <c r="BI122">
        <v>1</v>
      </c>
      <c r="BJ122">
        <v>1</v>
      </c>
      <c r="BK122">
        <v>1</v>
      </c>
      <c r="BL122">
        <v>1</v>
      </c>
      <c r="BM122">
        <v>99</v>
      </c>
      <c r="BN122">
        <v>99</v>
      </c>
      <c r="BO122">
        <v>99</v>
      </c>
      <c r="BP122">
        <v>1</v>
      </c>
      <c r="BQ122">
        <v>1</v>
      </c>
      <c r="BR122">
        <v>1</v>
      </c>
      <c r="BS122">
        <v>1</v>
      </c>
      <c r="BT122">
        <v>1</v>
      </c>
      <c r="BU122">
        <v>1</v>
      </c>
      <c r="BV122">
        <v>1</v>
      </c>
      <c r="BW122">
        <v>1</v>
      </c>
      <c r="BX122">
        <v>1</v>
      </c>
      <c r="BY122">
        <v>1</v>
      </c>
      <c r="BZ122">
        <v>0</v>
      </c>
      <c r="CA122">
        <v>1</v>
      </c>
      <c r="CB122">
        <v>1</v>
      </c>
      <c r="CC122">
        <v>1</v>
      </c>
      <c r="CD122">
        <v>1</v>
      </c>
      <c r="CE122">
        <v>0</v>
      </c>
      <c r="CF122">
        <v>0</v>
      </c>
      <c r="CG122">
        <v>0</v>
      </c>
      <c r="CH122">
        <v>0</v>
      </c>
      <c r="CI122">
        <v>0</v>
      </c>
      <c r="CJ122">
        <v>0</v>
      </c>
      <c r="CK122">
        <v>1</v>
      </c>
      <c r="CL122">
        <v>0</v>
      </c>
      <c r="CM122">
        <v>1</v>
      </c>
      <c r="CN122">
        <v>0</v>
      </c>
      <c r="CO122">
        <v>0</v>
      </c>
      <c r="CP122" t="s">
        <v>801</v>
      </c>
    </row>
    <row r="123" spans="1:94" x14ac:dyDescent="0.25">
      <c r="A123" s="8">
        <v>121</v>
      </c>
      <c r="B123" s="8" t="s">
        <v>755</v>
      </c>
      <c r="C123" t="s">
        <v>251</v>
      </c>
      <c r="D123" t="s">
        <v>802</v>
      </c>
      <c r="E123" s="2">
        <v>121</v>
      </c>
      <c r="F123">
        <v>1074</v>
      </c>
      <c r="G123">
        <v>1</v>
      </c>
      <c r="H123">
        <v>1</v>
      </c>
      <c r="I123">
        <v>1</v>
      </c>
      <c r="J123">
        <v>1</v>
      </c>
      <c r="K123">
        <v>1</v>
      </c>
      <c r="L123" s="2">
        <v>99</v>
      </c>
      <c r="M123">
        <v>1</v>
      </c>
      <c r="N123">
        <v>99</v>
      </c>
      <c r="O123">
        <v>99</v>
      </c>
      <c r="P123">
        <v>1</v>
      </c>
      <c r="Q123">
        <v>99</v>
      </c>
      <c r="R123">
        <v>99</v>
      </c>
      <c r="S123">
        <v>1</v>
      </c>
      <c r="T123">
        <v>0</v>
      </c>
      <c r="U123">
        <v>99</v>
      </c>
      <c r="V123">
        <v>1</v>
      </c>
      <c r="W123">
        <v>1</v>
      </c>
      <c r="X123">
        <v>1</v>
      </c>
      <c r="Y123">
        <v>1</v>
      </c>
      <c r="Z123">
        <v>1</v>
      </c>
      <c r="AA123">
        <v>1</v>
      </c>
      <c r="AB123">
        <v>1</v>
      </c>
      <c r="AC123">
        <v>1</v>
      </c>
      <c r="AD123" s="2">
        <v>1</v>
      </c>
      <c r="AE123">
        <v>99</v>
      </c>
      <c r="AF123">
        <v>1</v>
      </c>
      <c r="AG123">
        <v>1</v>
      </c>
      <c r="AH123">
        <v>1</v>
      </c>
      <c r="AI123">
        <v>1</v>
      </c>
      <c r="AJ123">
        <v>99</v>
      </c>
      <c r="AK123">
        <v>1</v>
      </c>
      <c r="AL123">
        <v>1</v>
      </c>
      <c r="AM123">
        <v>1</v>
      </c>
      <c r="AN123">
        <v>1</v>
      </c>
      <c r="AO123">
        <v>99</v>
      </c>
      <c r="AP123">
        <v>1</v>
      </c>
      <c r="AQ123">
        <v>1</v>
      </c>
      <c r="AR123">
        <v>1</v>
      </c>
      <c r="AS123">
        <v>1</v>
      </c>
      <c r="AT123">
        <v>1</v>
      </c>
      <c r="AU123">
        <v>1</v>
      </c>
      <c r="AV123">
        <v>99</v>
      </c>
      <c r="AW123" s="25">
        <v>1</v>
      </c>
      <c r="AX123" s="25">
        <v>99</v>
      </c>
      <c r="AY123" s="25">
        <v>99</v>
      </c>
      <c r="AZ123">
        <v>99</v>
      </c>
      <c r="BA123">
        <v>99</v>
      </c>
      <c r="BB123">
        <v>99</v>
      </c>
      <c r="BC123" s="25">
        <v>1</v>
      </c>
      <c r="BD123">
        <v>1</v>
      </c>
      <c r="BE123" s="25">
        <v>1</v>
      </c>
      <c r="BF123">
        <v>1</v>
      </c>
      <c r="BG123">
        <v>1</v>
      </c>
      <c r="BH123">
        <v>1</v>
      </c>
      <c r="BI123">
        <v>1</v>
      </c>
      <c r="BJ123">
        <v>1</v>
      </c>
      <c r="BK123">
        <v>1</v>
      </c>
      <c r="BL123">
        <v>1</v>
      </c>
      <c r="BM123">
        <v>99</v>
      </c>
      <c r="BN123">
        <v>99</v>
      </c>
      <c r="BO123">
        <v>99</v>
      </c>
      <c r="BP123">
        <v>1</v>
      </c>
      <c r="BQ123">
        <v>1</v>
      </c>
      <c r="BR123">
        <v>1</v>
      </c>
      <c r="BS123">
        <v>1</v>
      </c>
      <c r="BT123">
        <v>1</v>
      </c>
      <c r="BU123">
        <v>1</v>
      </c>
      <c r="BV123">
        <v>1</v>
      </c>
      <c r="BW123">
        <v>1</v>
      </c>
      <c r="BX123">
        <v>0</v>
      </c>
      <c r="BY123">
        <v>1</v>
      </c>
      <c r="BZ123">
        <v>1</v>
      </c>
      <c r="CA123">
        <v>1</v>
      </c>
      <c r="CB123">
        <v>1</v>
      </c>
      <c r="CC123">
        <v>1</v>
      </c>
      <c r="CD123">
        <v>1</v>
      </c>
      <c r="CE123">
        <v>1</v>
      </c>
      <c r="CF123">
        <v>0</v>
      </c>
      <c r="CG123">
        <v>1</v>
      </c>
      <c r="CH123">
        <v>0</v>
      </c>
      <c r="CI123">
        <v>1</v>
      </c>
      <c r="CJ123">
        <v>0</v>
      </c>
      <c r="CK123">
        <v>1</v>
      </c>
      <c r="CL123">
        <v>0</v>
      </c>
      <c r="CM123">
        <v>1</v>
      </c>
      <c r="CN123">
        <v>1</v>
      </c>
      <c r="CO123">
        <v>0</v>
      </c>
      <c r="CP123" t="s">
        <v>803</v>
      </c>
    </row>
    <row r="124" spans="1:94" x14ac:dyDescent="0.25">
      <c r="A124" s="8">
        <v>122</v>
      </c>
      <c r="B124" s="8" t="s">
        <v>755</v>
      </c>
      <c r="C124" t="s">
        <v>251</v>
      </c>
      <c r="D124" t="s">
        <v>804</v>
      </c>
      <c r="E124" s="2">
        <v>122</v>
      </c>
      <c r="F124">
        <v>350</v>
      </c>
      <c r="G124">
        <v>1</v>
      </c>
      <c r="H124">
        <v>1</v>
      </c>
      <c r="I124">
        <v>1</v>
      </c>
      <c r="J124">
        <v>1</v>
      </c>
      <c r="K124">
        <v>1</v>
      </c>
      <c r="L124" s="2">
        <v>99</v>
      </c>
      <c r="M124">
        <v>1</v>
      </c>
      <c r="N124">
        <v>99</v>
      </c>
      <c r="O124">
        <v>99</v>
      </c>
      <c r="P124">
        <v>1</v>
      </c>
      <c r="Q124">
        <v>99</v>
      </c>
      <c r="R124">
        <v>99</v>
      </c>
      <c r="S124">
        <v>1</v>
      </c>
      <c r="T124">
        <v>0</v>
      </c>
      <c r="U124">
        <v>99</v>
      </c>
      <c r="V124">
        <v>1</v>
      </c>
      <c r="W124">
        <v>1</v>
      </c>
      <c r="X124">
        <v>1</v>
      </c>
      <c r="Y124">
        <v>1</v>
      </c>
      <c r="Z124">
        <v>1</v>
      </c>
      <c r="AA124">
        <v>1</v>
      </c>
      <c r="AB124">
        <v>1</v>
      </c>
      <c r="AC124">
        <v>1</v>
      </c>
      <c r="AD124" s="2">
        <v>1</v>
      </c>
      <c r="AE124">
        <v>99</v>
      </c>
      <c r="AF124">
        <v>1</v>
      </c>
      <c r="AG124">
        <v>1</v>
      </c>
      <c r="AH124">
        <v>1</v>
      </c>
      <c r="AI124">
        <v>1</v>
      </c>
      <c r="AJ124">
        <v>99</v>
      </c>
      <c r="AK124">
        <v>1</v>
      </c>
      <c r="AL124">
        <v>1</v>
      </c>
      <c r="AM124">
        <v>1</v>
      </c>
      <c r="AN124">
        <v>1</v>
      </c>
      <c r="AO124">
        <v>99</v>
      </c>
      <c r="AP124">
        <v>1</v>
      </c>
      <c r="AQ124">
        <v>1</v>
      </c>
      <c r="AR124">
        <v>1</v>
      </c>
      <c r="AS124">
        <v>1</v>
      </c>
      <c r="AT124">
        <v>1</v>
      </c>
      <c r="AU124">
        <v>1</v>
      </c>
      <c r="AV124">
        <v>99</v>
      </c>
      <c r="AW124" s="25">
        <v>1</v>
      </c>
      <c r="AX124" s="25">
        <v>99</v>
      </c>
      <c r="AY124" s="25">
        <v>99</v>
      </c>
      <c r="AZ124">
        <v>99</v>
      </c>
      <c r="BA124">
        <v>99</v>
      </c>
      <c r="BB124">
        <v>99</v>
      </c>
      <c r="BC124" s="25">
        <v>1</v>
      </c>
      <c r="BD124">
        <v>1</v>
      </c>
      <c r="BE124" s="25">
        <v>1</v>
      </c>
      <c r="BF124">
        <v>1</v>
      </c>
      <c r="BG124">
        <v>1</v>
      </c>
      <c r="BH124">
        <v>1</v>
      </c>
      <c r="BI124">
        <v>1</v>
      </c>
      <c r="BJ124">
        <v>1</v>
      </c>
      <c r="BK124">
        <v>1</v>
      </c>
      <c r="BL124">
        <v>1</v>
      </c>
      <c r="BM124">
        <v>99</v>
      </c>
      <c r="BN124">
        <v>99</v>
      </c>
      <c r="BO124">
        <v>99</v>
      </c>
      <c r="BP124">
        <v>1</v>
      </c>
      <c r="BQ124">
        <v>1</v>
      </c>
      <c r="BR124">
        <v>1</v>
      </c>
      <c r="BS124">
        <v>1</v>
      </c>
      <c r="BT124">
        <v>1</v>
      </c>
      <c r="BU124">
        <v>1</v>
      </c>
      <c r="BV124">
        <v>1</v>
      </c>
      <c r="BW124">
        <v>1</v>
      </c>
      <c r="BX124">
        <v>1</v>
      </c>
      <c r="BY124">
        <v>1</v>
      </c>
      <c r="BZ124">
        <v>1</v>
      </c>
      <c r="CA124">
        <v>1</v>
      </c>
      <c r="CB124">
        <v>1</v>
      </c>
      <c r="CC124">
        <v>1</v>
      </c>
      <c r="CD124">
        <v>1</v>
      </c>
      <c r="CE124">
        <v>1</v>
      </c>
      <c r="CF124">
        <v>1</v>
      </c>
      <c r="CG124">
        <v>1</v>
      </c>
      <c r="CH124">
        <v>0</v>
      </c>
      <c r="CI124">
        <v>1</v>
      </c>
      <c r="CJ124">
        <v>0</v>
      </c>
      <c r="CK124">
        <v>0</v>
      </c>
      <c r="CL124">
        <v>0</v>
      </c>
      <c r="CM124">
        <v>1</v>
      </c>
      <c r="CN124">
        <v>0</v>
      </c>
      <c r="CO124">
        <v>1</v>
      </c>
      <c r="CP124" t="s">
        <v>805</v>
      </c>
    </row>
    <row r="125" spans="1:94" x14ac:dyDescent="0.25">
      <c r="A125" s="8">
        <v>123</v>
      </c>
      <c r="B125" s="8" t="s">
        <v>755</v>
      </c>
      <c r="C125" t="s">
        <v>251</v>
      </c>
      <c r="D125" t="s">
        <v>806</v>
      </c>
      <c r="E125" s="2">
        <v>123</v>
      </c>
      <c r="F125">
        <v>693</v>
      </c>
      <c r="G125">
        <v>1</v>
      </c>
      <c r="H125">
        <v>1</v>
      </c>
      <c r="I125">
        <v>1</v>
      </c>
      <c r="J125">
        <v>1</v>
      </c>
      <c r="K125">
        <v>1</v>
      </c>
      <c r="L125" s="2">
        <v>99</v>
      </c>
      <c r="M125">
        <v>1</v>
      </c>
      <c r="N125">
        <v>1</v>
      </c>
      <c r="O125">
        <v>99</v>
      </c>
      <c r="P125">
        <v>99</v>
      </c>
      <c r="Q125">
        <v>99</v>
      </c>
      <c r="R125">
        <v>99</v>
      </c>
      <c r="S125">
        <v>0</v>
      </c>
      <c r="T125">
        <v>1</v>
      </c>
      <c r="U125">
        <v>1</v>
      </c>
      <c r="V125">
        <v>1</v>
      </c>
      <c r="W125">
        <v>1</v>
      </c>
      <c r="X125">
        <v>1</v>
      </c>
      <c r="Y125">
        <v>1</v>
      </c>
      <c r="Z125">
        <v>1</v>
      </c>
      <c r="AA125">
        <v>1</v>
      </c>
      <c r="AB125">
        <v>99</v>
      </c>
      <c r="AC125">
        <v>0</v>
      </c>
      <c r="AD125" s="2">
        <v>1</v>
      </c>
      <c r="AE125">
        <v>99</v>
      </c>
      <c r="AF125">
        <v>1</v>
      </c>
      <c r="AG125">
        <v>1</v>
      </c>
      <c r="AH125">
        <v>1</v>
      </c>
      <c r="AI125">
        <v>1</v>
      </c>
      <c r="AJ125">
        <v>99</v>
      </c>
      <c r="AK125">
        <v>1</v>
      </c>
      <c r="AL125">
        <v>1</v>
      </c>
      <c r="AM125">
        <v>0</v>
      </c>
      <c r="AN125">
        <v>0</v>
      </c>
      <c r="AO125">
        <v>99</v>
      </c>
      <c r="AP125">
        <v>1</v>
      </c>
      <c r="AQ125">
        <v>1</v>
      </c>
      <c r="AR125">
        <v>0</v>
      </c>
      <c r="AS125">
        <v>0</v>
      </c>
      <c r="AT125">
        <v>0</v>
      </c>
      <c r="AU125">
        <v>0</v>
      </c>
      <c r="AV125">
        <v>99</v>
      </c>
      <c r="AW125" s="25">
        <v>0</v>
      </c>
      <c r="AX125" s="25">
        <v>99</v>
      </c>
      <c r="AY125" s="25">
        <v>99</v>
      </c>
      <c r="AZ125">
        <v>99</v>
      </c>
      <c r="BA125">
        <v>99</v>
      </c>
      <c r="BB125">
        <v>99</v>
      </c>
      <c r="BC125" s="25">
        <v>1</v>
      </c>
      <c r="BD125">
        <v>1</v>
      </c>
      <c r="BE125" s="25">
        <v>1</v>
      </c>
      <c r="BF125">
        <v>1</v>
      </c>
      <c r="BG125">
        <v>1</v>
      </c>
      <c r="BH125">
        <v>1</v>
      </c>
      <c r="BI125">
        <v>1</v>
      </c>
      <c r="BJ125">
        <v>1</v>
      </c>
      <c r="BK125">
        <v>1</v>
      </c>
      <c r="BL125">
        <v>1</v>
      </c>
      <c r="BM125">
        <v>99</v>
      </c>
      <c r="BN125">
        <v>99</v>
      </c>
      <c r="BO125">
        <v>99</v>
      </c>
      <c r="BP125">
        <v>1</v>
      </c>
      <c r="BQ125">
        <v>1</v>
      </c>
      <c r="BR125">
        <v>1</v>
      </c>
      <c r="BS125">
        <v>1</v>
      </c>
      <c r="BT125">
        <v>1</v>
      </c>
      <c r="BU125">
        <v>1</v>
      </c>
      <c r="BV125">
        <v>1</v>
      </c>
      <c r="BW125">
        <v>1</v>
      </c>
      <c r="BX125" t="s">
        <v>807</v>
      </c>
      <c r="BZ125">
        <v>0</v>
      </c>
      <c r="CA125">
        <v>1</v>
      </c>
      <c r="CB125">
        <v>1</v>
      </c>
      <c r="CC125">
        <v>1</v>
      </c>
      <c r="CD125">
        <v>1</v>
      </c>
      <c r="CE125">
        <v>0</v>
      </c>
      <c r="CF125">
        <v>0</v>
      </c>
      <c r="CG125">
        <v>0</v>
      </c>
      <c r="CH125">
        <v>0</v>
      </c>
      <c r="CI125">
        <v>0</v>
      </c>
      <c r="CJ125">
        <v>0</v>
      </c>
      <c r="CK125">
        <v>0</v>
      </c>
      <c r="CL125">
        <v>0</v>
      </c>
      <c r="CM125">
        <v>0</v>
      </c>
      <c r="CN125">
        <v>0</v>
      </c>
      <c r="CO125" t="s">
        <v>808</v>
      </c>
    </row>
    <row r="126" spans="1:94" x14ac:dyDescent="0.25">
      <c r="A126" s="8">
        <v>124</v>
      </c>
      <c r="B126" s="8" t="s">
        <v>755</v>
      </c>
      <c r="C126" t="s">
        <v>251</v>
      </c>
      <c r="D126" t="s">
        <v>809</v>
      </c>
      <c r="E126" s="2">
        <v>124</v>
      </c>
      <c r="F126">
        <v>600</v>
      </c>
      <c r="G126">
        <v>1</v>
      </c>
      <c r="H126">
        <v>1</v>
      </c>
      <c r="I126">
        <v>1</v>
      </c>
      <c r="J126">
        <v>1</v>
      </c>
      <c r="K126">
        <v>1</v>
      </c>
      <c r="L126" s="2">
        <v>99</v>
      </c>
      <c r="M126">
        <v>1</v>
      </c>
      <c r="N126">
        <v>1</v>
      </c>
      <c r="O126">
        <v>99</v>
      </c>
      <c r="P126">
        <v>1</v>
      </c>
      <c r="Q126">
        <v>99</v>
      </c>
      <c r="R126">
        <v>99</v>
      </c>
      <c r="S126">
        <v>1</v>
      </c>
      <c r="T126">
        <v>0</v>
      </c>
      <c r="U126">
        <v>1</v>
      </c>
      <c r="V126">
        <v>1</v>
      </c>
      <c r="W126">
        <v>1</v>
      </c>
      <c r="X126">
        <v>1</v>
      </c>
      <c r="Y126">
        <v>1</v>
      </c>
      <c r="Z126">
        <v>1</v>
      </c>
      <c r="AA126">
        <v>1</v>
      </c>
      <c r="AB126">
        <v>1</v>
      </c>
      <c r="AC126">
        <v>1</v>
      </c>
      <c r="AD126" s="2">
        <v>1</v>
      </c>
      <c r="AE126">
        <v>99</v>
      </c>
      <c r="AF126">
        <v>1</v>
      </c>
      <c r="AG126">
        <v>1</v>
      </c>
      <c r="AH126">
        <v>1</v>
      </c>
      <c r="AI126">
        <v>1</v>
      </c>
      <c r="AJ126">
        <v>99</v>
      </c>
      <c r="AK126">
        <v>99</v>
      </c>
      <c r="AL126">
        <v>1</v>
      </c>
      <c r="AM126">
        <v>1</v>
      </c>
      <c r="AN126">
        <v>1</v>
      </c>
      <c r="AO126">
        <v>99</v>
      </c>
      <c r="AP126">
        <v>1</v>
      </c>
      <c r="AQ126">
        <v>1</v>
      </c>
      <c r="AR126">
        <v>1</v>
      </c>
      <c r="AS126">
        <v>1</v>
      </c>
      <c r="AT126">
        <v>1</v>
      </c>
      <c r="AU126">
        <v>1</v>
      </c>
      <c r="AV126">
        <v>99</v>
      </c>
      <c r="AW126" s="25">
        <v>1</v>
      </c>
      <c r="AX126" s="25">
        <v>99</v>
      </c>
      <c r="AY126" s="25">
        <v>99</v>
      </c>
      <c r="AZ126">
        <v>99</v>
      </c>
      <c r="BA126">
        <v>99</v>
      </c>
      <c r="BB126">
        <v>99</v>
      </c>
      <c r="BC126" s="25">
        <v>1</v>
      </c>
      <c r="BD126">
        <v>1</v>
      </c>
      <c r="BE126" s="25">
        <v>1</v>
      </c>
      <c r="BF126">
        <v>1</v>
      </c>
      <c r="BG126">
        <v>0</v>
      </c>
      <c r="BH126">
        <v>1</v>
      </c>
      <c r="BI126">
        <v>0</v>
      </c>
      <c r="BJ126">
        <v>99</v>
      </c>
      <c r="BK126">
        <v>99</v>
      </c>
      <c r="BL126">
        <v>99</v>
      </c>
      <c r="BM126">
        <v>99</v>
      </c>
      <c r="BN126">
        <v>99</v>
      </c>
      <c r="BO126">
        <v>99</v>
      </c>
      <c r="BP126">
        <v>1</v>
      </c>
      <c r="BQ126">
        <v>1</v>
      </c>
      <c r="BR126">
        <v>1</v>
      </c>
      <c r="BS126">
        <v>1</v>
      </c>
      <c r="BT126">
        <v>1</v>
      </c>
      <c r="BU126">
        <v>1</v>
      </c>
      <c r="BV126">
        <v>1</v>
      </c>
      <c r="BW126">
        <v>0</v>
      </c>
      <c r="BX126">
        <v>1</v>
      </c>
      <c r="BY126">
        <v>0</v>
      </c>
      <c r="BZ126">
        <v>1</v>
      </c>
      <c r="CA126">
        <v>1</v>
      </c>
      <c r="CB126">
        <v>1</v>
      </c>
      <c r="CC126">
        <v>1</v>
      </c>
      <c r="CD126">
        <v>1</v>
      </c>
      <c r="CE126">
        <v>0</v>
      </c>
      <c r="CF126">
        <v>0</v>
      </c>
      <c r="CG126">
        <v>0</v>
      </c>
      <c r="CH126">
        <v>0</v>
      </c>
      <c r="CI126">
        <v>0</v>
      </c>
      <c r="CJ126">
        <v>0</v>
      </c>
      <c r="CK126">
        <v>0</v>
      </c>
      <c r="CL126">
        <v>0</v>
      </c>
      <c r="CM126">
        <v>0</v>
      </c>
      <c r="CN126">
        <v>0</v>
      </c>
      <c r="CO126">
        <v>0</v>
      </c>
      <c r="CP126" t="s">
        <v>810</v>
      </c>
    </row>
    <row r="127" spans="1:94" x14ac:dyDescent="0.25">
      <c r="A127" s="8">
        <v>125</v>
      </c>
      <c r="B127" s="8" t="s">
        <v>201</v>
      </c>
      <c r="C127" t="s">
        <v>251</v>
      </c>
      <c r="D127" t="s">
        <v>252</v>
      </c>
      <c r="E127" s="2">
        <v>125</v>
      </c>
      <c r="F127">
        <v>140</v>
      </c>
      <c r="G127">
        <v>1</v>
      </c>
      <c r="H127">
        <v>1</v>
      </c>
      <c r="I127">
        <v>1</v>
      </c>
      <c r="J127">
        <v>1</v>
      </c>
      <c r="K127">
        <v>1</v>
      </c>
      <c r="L127" s="2">
        <v>99</v>
      </c>
      <c r="M127">
        <v>1</v>
      </c>
      <c r="N127">
        <v>99</v>
      </c>
      <c r="O127">
        <v>99</v>
      </c>
      <c r="P127">
        <v>1</v>
      </c>
      <c r="Q127">
        <v>99</v>
      </c>
      <c r="R127">
        <v>99</v>
      </c>
      <c r="S127">
        <v>1</v>
      </c>
      <c r="T127">
        <v>0</v>
      </c>
      <c r="U127">
        <v>99</v>
      </c>
      <c r="V127">
        <v>1</v>
      </c>
      <c r="W127">
        <v>1</v>
      </c>
      <c r="X127">
        <v>1</v>
      </c>
      <c r="Y127">
        <v>1</v>
      </c>
      <c r="Z127">
        <v>1</v>
      </c>
      <c r="AA127">
        <v>0</v>
      </c>
      <c r="AB127">
        <v>1</v>
      </c>
      <c r="AC127">
        <v>1</v>
      </c>
      <c r="AD127" s="2">
        <v>1</v>
      </c>
      <c r="AE127">
        <v>99</v>
      </c>
      <c r="AF127">
        <v>0</v>
      </c>
      <c r="AG127">
        <v>0</v>
      </c>
      <c r="AH127">
        <v>0</v>
      </c>
      <c r="AI127">
        <v>1</v>
      </c>
      <c r="AJ127">
        <v>1</v>
      </c>
      <c r="AK127">
        <v>1</v>
      </c>
      <c r="AL127">
        <v>0</v>
      </c>
      <c r="AM127">
        <v>0</v>
      </c>
      <c r="AN127">
        <v>0</v>
      </c>
      <c r="AO127">
        <v>99</v>
      </c>
      <c r="AP127">
        <v>0</v>
      </c>
      <c r="AQ127">
        <v>0</v>
      </c>
      <c r="AR127">
        <v>1</v>
      </c>
      <c r="AS127">
        <v>0</v>
      </c>
      <c r="AT127">
        <v>1</v>
      </c>
      <c r="AU127">
        <v>0</v>
      </c>
      <c r="AV127">
        <v>99</v>
      </c>
      <c r="AW127" s="25">
        <v>0</v>
      </c>
      <c r="AX127" s="25">
        <v>99</v>
      </c>
      <c r="AY127" s="25">
        <v>99</v>
      </c>
      <c r="AZ127">
        <v>99</v>
      </c>
      <c r="BA127">
        <v>99</v>
      </c>
      <c r="BB127">
        <v>99</v>
      </c>
      <c r="BC127" s="25">
        <v>0</v>
      </c>
      <c r="BD127">
        <v>1</v>
      </c>
      <c r="BE127" s="25">
        <v>0</v>
      </c>
      <c r="BF127">
        <v>1</v>
      </c>
      <c r="BG127">
        <v>1</v>
      </c>
      <c r="BH127">
        <v>0</v>
      </c>
      <c r="BI127">
        <v>1</v>
      </c>
      <c r="BJ127">
        <v>99</v>
      </c>
      <c r="BK127">
        <v>99</v>
      </c>
      <c r="BL127">
        <v>1</v>
      </c>
      <c r="BM127">
        <v>99</v>
      </c>
      <c r="BN127">
        <v>99</v>
      </c>
      <c r="BO127">
        <v>99</v>
      </c>
      <c r="BP127">
        <v>1</v>
      </c>
      <c r="BQ127">
        <v>0</v>
      </c>
      <c r="BR127">
        <v>0</v>
      </c>
      <c r="BS127">
        <v>0</v>
      </c>
      <c r="BT127">
        <v>0</v>
      </c>
      <c r="BU127">
        <v>0</v>
      </c>
      <c r="BV127">
        <v>0</v>
      </c>
      <c r="BW127">
        <v>0</v>
      </c>
      <c r="BX127">
        <v>0</v>
      </c>
      <c r="BY127">
        <v>0</v>
      </c>
      <c r="BZ127">
        <v>1</v>
      </c>
      <c r="CA127">
        <v>1</v>
      </c>
      <c r="CB127">
        <v>0</v>
      </c>
      <c r="CC127">
        <v>1</v>
      </c>
      <c r="CD127">
        <v>1</v>
      </c>
      <c r="CE127">
        <v>1</v>
      </c>
      <c r="CF127">
        <v>0</v>
      </c>
      <c r="CG127">
        <v>1</v>
      </c>
      <c r="CH127">
        <v>0</v>
      </c>
      <c r="CI127">
        <v>1</v>
      </c>
      <c r="CJ127">
        <v>0</v>
      </c>
      <c r="CK127">
        <v>0</v>
      </c>
      <c r="CL127">
        <v>0</v>
      </c>
      <c r="CM127">
        <v>0</v>
      </c>
      <c r="CN127">
        <v>0</v>
      </c>
      <c r="CO127">
        <v>0</v>
      </c>
      <c r="CP127" t="s">
        <v>253</v>
      </c>
    </row>
    <row r="128" spans="1:94" x14ac:dyDescent="0.25">
      <c r="A128" s="8">
        <v>126</v>
      </c>
      <c r="B128" s="8" t="s">
        <v>992</v>
      </c>
      <c r="C128" t="s">
        <v>254</v>
      </c>
      <c r="D128" t="s">
        <v>1130</v>
      </c>
      <c r="E128" s="2">
        <v>126</v>
      </c>
      <c r="F128">
        <v>1200</v>
      </c>
      <c r="G128">
        <v>1</v>
      </c>
      <c r="H128">
        <v>1</v>
      </c>
      <c r="I128">
        <v>1</v>
      </c>
      <c r="J128">
        <v>1</v>
      </c>
      <c r="K128">
        <v>1</v>
      </c>
      <c r="L128" s="2">
        <v>1</v>
      </c>
      <c r="M128">
        <v>1</v>
      </c>
      <c r="N128">
        <v>99</v>
      </c>
      <c r="O128">
        <v>1</v>
      </c>
      <c r="P128">
        <v>1</v>
      </c>
      <c r="Q128">
        <v>1</v>
      </c>
      <c r="R128">
        <v>99</v>
      </c>
      <c r="S128">
        <v>1</v>
      </c>
      <c r="T128">
        <v>1</v>
      </c>
      <c r="U128">
        <v>99</v>
      </c>
      <c r="V128">
        <v>1</v>
      </c>
      <c r="W128">
        <v>1</v>
      </c>
      <c r="X128">
        <v>1</v>
      </c>
      <c r="Y128">
        <v>1</v>
      </c>
      <c r="Z128">
        <v>1</v>
      </c>
      <c r="AA128">
        <v>1</v>
      </c>
      <c r="AB128">
        <v>1</v>
      </c>
      <c r="AC128">
        <v>1</v>
      </c>
      <c r="AD128" s="2">
        <v>1</v>
      </c>
      <c r="AE128">
        <v>1</v>
      </c>
      <c r="AF128">
        <v>1</v>
      </c>
      <c r="AG128">
        <v>1</v>
      </c>
      <c r="AH128">
        <v>1</v>
      </c>
      <c r="AI128">
        <v>99</v>
      </c>
      <c r="AJ128">
        <v>99</v>
      </c>
      <c r="AK128">
        <v>1</v>
      </c>
      <c r="AL128">
        <v>1</v>
      </c>
      <c r="AM128">
        <v>1</v>
      </c>
      <c r="AN128">
        <v>1</v>
      </c>
      <c r="AO128">
        <v>1</v>
      </c>
      <c r="AP128">
        <v>1</v>
      </c>
      <c r="AQ128">
        <v>1</v>
      </c>
      <c r="AR128">
        <v>1</v>
      </c>
      <c r="AS128">
        <v>1</v>
      </c>
      <c r="AT128">
        <v>1</v>
      </c>
      <c r="AU128">
        <v>1</v>
      </c>
      <c r="AV128">
        <v>1</v>
      </c>
      <c r="AW128" s="25">
        <v>1</v>
      </c>
      <c r="AX128" s="25">
        <v>1</v>
      </c>
      <c r="AY128" s="25">
        <v>99</v>
      </c>
      <c r="AZ128">
        <v>99</v>
      </c>
      <c r="BA128">
        <v>99</v>
      </c>
      <c r="BB128">
        <v>99</v>
      </c>
      <c r="BC128" s="25">
        <v>1</v>
      </c>
      <c r="BD128">
        <v>1</v>
      </c>
      <c r="BE128" s="25">
        <v>1</v>
      </c>
      <c r="BF128">
        <v>1</v>
      </c>
      <c r="BG128">
        <v>1</v>
      </c>
      <c r="BH128">
        <v>1</v>
      </c>
      <c r="BI128">
        <v>1</v>
      </c>
      <c r="BJ128">
        <v>1</v>
      </c>
      <c r="BK128">
        <v>1</v>
      </c>
      <c r="BL128">
        <v>1</v>
      </c>
      <c r="BM128">
        <v>99</v>
      </c>
      <c r="BN128">
        <v>1</v>
      </c>
      <c r="BO128">
        <v>99</v>
      </c>
      <c r="BP128">
        <v>1</v>
      </c>
      <c r="BQ128">
        <v>1</v>
      </c>
      <c r="BR128">
        <v>1</v>
      </c>
      <c r="BS128">
        <v>1</v>
      </c>
      <c r="BT128">
        <v>1</v>
      </c>
      <c r="BU128">
        <v>1</v>
      </c>
      <c r="BV128">
        <v>1</v>
      </c>
      <c r="BW128">
        <v>1</v>
      </c>
      <c r="BX128">
        <v>1</v>
      </c>
      <c r="BY128" t="s">
        <v>230</v>
      </c>
      <c r="BZ128">
        <v>1</v>
      </c>
      <c r="CA128">
        <v>1</v>
      </c>
      <c r="CB128">
        <v>1</v>
      </c>
      <c r="CC128">
        <v>1</v>
      </c>
      <c r="CD128">
        <v>1</v>
      </c>
      <c r="CE128">
        <v>1</v>
      </c>
      <c r="CF128">
        <v>0</v>
      </c>
      <c r="CG128">
        <v>1</v>
      </c>
      <c r="CH128">
        <v>0</v>
      </c>
      <c r="CI128">
        <v>1</v>
      </c>
      <c r="CJ128">
        <v>0</v>
      </c>
      <c r="CK128">
        <v>0</v>
      </c>
      <c r="CL128">
        <v>0</v>
      </c>
      <c r="CM128">
        <v>1</v>
      </c>
      <c r="CN128">
        <v>1</v>
      </c>
      <c r="CO128">
        <v>1</v>
      </c>
      <c r="CP128" t="s">
        <v>1131</v>
      </c>
    </row>
    <row r="129" spans="1:94" x14ac:dyDescent="0.25">
      <c r="A129" s="8">
        <v>127</v>
      </c>
      <c r="B129" s="8" t="s">
        <v>992</v>
      </c>
      <c r="C129" t="s">
        <v>254</v>
      </c>
      <c r="D129" t="s">
        <v>1132</v>
      </c>
      <c r="E129" s="2">
        <v>127</v>
      </c>
      <c r="F129">
        <v>545</v>
      </c>
      <c r="G129">
        <v>0</v>
      </c>
      <c r="H129">
        <v>0</v>
      </c>
      <c r="I129">
        <v>0</v>
      </c>
      <c r="J129">
        <v>0</v>
      </c>
      <c r="K129">
        <v>0</v>
      </c>
      <c r="L129" s="2">
        <v>0</v>
      </c>
      <c r="M129">
        <v>0</v>
      </c>
      <c r="N129">
        <v>99</v>
      </c>
      <c r="O129">
        <v>0</v>
      </c>
      <c r="P129">
        <v>0</v>
      </c>
      <c r="Q129">
        <v>0</v>
      </c>
      <c r="R129">
        <v>99</v>
      </c>
      <c r="S129">
        <v>0</v>
      </c>
      <c r="T129">
        <v>0</v>
      </c>
      <c r="U129">
        <v>99</v>
      </c>
      <c r="V129">
        <v>1</v>
      </c>
      <c r="W129">
        <v>1</v>
      </c>
      <c r="X129">
        <v>1</v>
      </c>
      <c r="Y129">
        <v>1</v>
      </c>
      <c r="Z129">
        <v>1</v>
      </c>
      <c r="AA129">
        <v>1</v>
      </c>
      <c r="AB129">
        <v>1</v>
      </c>
      <c r="AC129">
        <v>1</v>
      </c>
      <c r="AD129" s="2">
        <v>1</v>
      </c>
      <c r="AE129">
        <v>1</v>
      </c>
      <c r="AF129">
        <v>0</v>
      </c>
      <c r="AG129">
        <v>1</v>
      </c>
      <c r="AH129">
        <v>1</v>
      </c>
      <c r="AI129">
        <v>1</v>
      </c>
      <c r="AJ129">
        <v>1</v>
      </c>
      <c r="AK129">
        <v>1</v>
      </c>
      <c r="AL129">
        <v>1</v>
      </c>
      <c r="AM129">
        <v>1</v>
      </c>
      <c r="AN129">
        <v>1</v>
      </c>
      <c r="AO129">
        <v>1</v>
      </c>
      <c r="AP129">
        <v>1</v>
      </c>
      <c r="AQ129">
        <v>1</v>
      </c>
      <c r="AR129">
        <v>1</v>
      </c>
      <c r="AS129">
        <v>1</v>
      </c>
      <c r="AT129">
        <v>0</v>
      </c>
      <c r="AU129">
        <v>0</v>
      </c>
      <c r="AV129">
        <v>1</v>
      </c>
      <c r="AW129" s="25">
        <v>1</v>
      </c>
      <c r="AX129" s="25">
        <v>1</v>
      </c>
      <c r="AY129" s="25">
        <v>99</v>
      </c>
      <c r="AZ129">
        <v>99</v>
      </c>
      <c r="BA129">
        <v>99</v>
      </c>
      <c r="BB129">
        <v>99</v>
      </c>
      <c r="BC129" s="25">
        <v>0</v>
      </c>
      <c r="BD129">
        <v>1</v>
      </c>
      <c r="BE129" s="25">
        <v>0</v>
      </c>
      <c r="BF129">
        <v>1</v>
      </c>
      <c r="BG129">
        <v>0</v>
      </c>
      <c r="BH129">
        <v>1</v>
      </c>
      <c r="BI129">
        <v>0</v>
      </c>
      <c r="BJ129">
        <v>99</v>
      </c>
      <c r="BK129">
        <v>99</v>
      </c>
      <c r="BL129">
        <v>99</v>
      </c>
      <c r="BM129">
        <v>99</v>
      </c>
      <c r="BN129">
        <v>1</v>
      </c>
      <c r="BO129">
        <v>99</v>
      </c>
      <c r="BP129">
        <v>1</v>
      </c>
      <c r="BQ129">
        <v>0</v>
      </c>
      <c r="BR129">
        <v>0</v>
      </c>
      <c r="BS129">
        <v>0</v>
      </c>
      <c r="BT129">
        <v>1</v>
      </c>
      <c r="BU129">
        <v>1</v>
      </c>
      <c r="BV129">
        <v>1</v>
      </c>
      <c r="BW129">
        <v>0</v>
      </c>
      <c r="BX129">
        <v>0</v>
      </c>
      <c r="BY129">
        <v>0</v>
      </c>
      <c r="BZ129">
        <v>0</v>
      </c>
      <c r="CA129">
        <v>1</v>
      </c>
      <c r="CB129">
        <v>1</v>
      </c>
      <c r="CC129">
        <v>1</v>
      </c>
      <c r="CD129">
        <v>1</v>
      </c>
      <c r="CE129">
        <v>1</v>
      </c>
      <c r="CF129">
        <v>0</v>
      </c>
      <c r="CG129">
        <v>0</v>
      </c>
      <c r="CH129">
        <v>0</v>
      </c>
      <c r="CI129">
        <v>0</v>
      </c>
      <c r="CJ129">
        <v>0</v>
      </c>
      <c r="CK129">
        <v>0</v>
      </c>
      <c r="CL129">
        <v>0</v>
      </c>
      <c r="CM129">
        <v>1</v>
      </c>
      <c r="CN129">
        <v>0</v>
      </c>
      <c r="CO129">
        <v>0</v>
      </c>
      <c r="CP129" t="s">
        <v>1133</v>
      </c>
    </row>
    <row r="130" spans="1:94" x14ac:dyDescent="0.25">
      <c r="A130" s="8">
        <v>128</v>
      </c>
      <c r="B130" s="8" t="s">
        <v>992</v>
      </c>
      <c r="C130" t="s">
        <v>254</v>
      </c>
      <c r="D130" t="s">
        <v>1134</v>
      </c>
      <c r="E130" s="2">
        <v>128</v>
      </c>
      <c r="F130">
        <v>171</v>
      </c>
      <c r="G130">
        <v>1</v>
      </c>
      <c r="H130">
        <v>1</v>
      </c>
      <c r="I130">
        <v>1</v>
      </c>
      <c r="J130">
        <v>1</v>
      </c>
      <c r="K130">
        <v>1</v>
      </c>
      <c r="L130" s="2">
        <v>1</v>
      </c>
      <c r="M130">
        <v>1</v>
      </c>
      <c r="N130">
        <v>1</v>
      </c>
      <c r="O130">
        <v>1</v>
      </c>
      <c r="P130">
        <v>1</v>
      </c>
      <c r="Q130">
        <v>1</v>
      </c>
      <c r="R130">
        <v>99</v>
      </c>
      <c r="S130">
        <v>1</v>
      </c>
      <c r="T130">
        <v>1</v>
      </c>
      <c r="U130">
        <v>1</v>
      </c>
      <c r="V130">
        <v>1</v>
      </c>
      <c r="W130">
        <v>1</v>
      </c>
      <c r="X130">
        <v>1</v>
      </c>
      <c r="Y130">
        <v>1</v>
      </c>
      <c r="Z130">
        <v>1</v>
      </c>
      <c r="AA130">
        <v>1</v>
      </c>
      <c r="AB130">
        <v>1</v>
      </c>
      <c r="AC130">
        <v>1</v>
      </c>
      <c r="AD130" s="2">
        <v>1</v>
      </c>
      <c r="AE130">
        <v>1</v>
      </c>
      <c r="AF130">
        <v>1</v>
      </c>
      <c r="AG130">
        <v>1</v>
      </c>
      <c r="AH130">
        <v>1</v>
      </c>
      <c r="AI130">
        <v>1</v>
      </c>
      <c r="AJ130">
        <v>1</v>
      </c>
      <c r="AK130">
        <v>1</v>
      </c>
      <c r="AL130">
        <v>1</v>
      </c>
      <c r="AM130">
        <v>1</v>
      </c>
      <c r="AN130">
        <v>1</v>
      </c>
      <c r="AO130">
        <v>1</v>
      </c>
      <c r="AP130">
        <v>1</v>
      </c>
      <c r="AQ130">
        <v>1</v>
      </c>
      <c r="AR130">
        <v>1</v>
      </c>
      <c r="AS130">
        <v>1</v>
      </c>
      <c r="AT130">
        <v>1</v>
      </c>
      <c r="AU130">
        <v>1</v>
      </c>
      <c r="AV130">
        <v>1</v>
      </c>
      <c r="AW130" s="25">
        <v>1</v>
      </c>
      <c r="AX130" s="25">
        <v>1</v>
      </c>
      <c r="AY130" s="25">
        <v>99</v>
      </c>
      <c r="AZ130">
        <v>99</v>
      </c>
      <c r="BA130">
        <v>99</v>
      </c>
      <c r="BB130">
        <v>99</v>
      </c>
      <c r="BC130" s="25">
        <v>1</v>
      </c>
      <c r="BD130">
        <v>1</v>
      </c>
      <c r="BE130" s="25">
        <v>1</v>
      </c>
      <c r="BF130">
        <v>1</v>
      </c>
      <c r="BG130">
        <v>1</v>
      </c>
      <c r="BH130">
        <v>1</v>
      </c>
      <c r="BI130">
        <v>1</v>
      </c>
      <c r="BJ130">
        <v>1</v>
      </c>
      <c r="BK130">
        <v>1</v>
      </c>
      <c r="BL130">
        <v>1</v>
      </c>
      <c r="BM130">
        <v>99</v>
      </c>
      <c r="BN130">
        <v>1</v>
      </c>
      <c r="BO130">
        <v>99</v>
      </c>
      <c r="BP130">
        <v>1</v>
      </c>
      <c r="BQ130">
        <v>1</v>
      </c>
      <c r="BR130">
        <v>1</v>
      </c>
      <c r="BS130">
        <v>1</v>
      </c>
      <c r="BT130">
        <v>1</v>
      </c>
      <c r="BU130">
        <v>1</v>
      </c>
      <c r="BV130">
        <v>1</v>
      </c>
      <c r="BW130">
        <v>1</v>
      </c>
      <c r="BX130">
        <v>1</v>
      </c>
      <c r="BY130">
        <v>1</v>
      </c>
      <c r="BZ130">
        <v>0</v>
      </c>
      <c r="CA130">
        <v>1</v>
      </c>
      <c r="CB130">
        <v>1</v>
      </c>
      <c r="CC130">
        <v>1</v>
      </c>
      <c r="CD130">
        <v>1</v>
      </c>
      <c r="CE130">
        <v>0</v>
      </c>
      <c r="CF130">
        <v>0</v>
      </c>
      <c r="CG130">
        <v>0</v>
      </c>
      <c r="CH130">
        <v>0</v>
      </c>
      <c r="CI130">
        <v>0</v>
      </c>
      <c r="CJ130">
        <v>0</v>
      </c>
      <c r="CK130">
        <v>0</v>
      </c>
      <c r="CL130">
        <v>0</v>
      </c>
      <c r="CM130">
        <v>1</v>
      </c>
      <c r="CN130">
        <v>1</v>
      </c>
      <c r="CO130">
        <v>1</v>
      </c>
      <c r="CP130" t="s">
        <v>1135</v>
      </c>
    </row>
    <row r="131" spans="1:94" x14ac:dyDescent="0.25">
      <c r="A131" s="8">
        <v>129</v>
      </c>
      <c r="B131" s="8" t="s">
        <v>755</v>
      </c>
      <c r="C131" t="s">
        <v>254</v>
      </c>
      <c r="D131" t="s">
        <v>811</v>
      </c>
      <c r="E131" s="2">
        <v>129</v>
      </c>
      <c r="F131">
        <v>526</v>
      </c>
      <c r="G131">
        <v>1</v>
      </c>
      <c r="H131">
        <v>1</v>
      </c>
      <c r="I131">
        <v>1</v>
      </c>
      <c r="J131">
        <v>1</v>
      </c>
      <c r="K131">
        <v>1</v>
      </c>
      <c r="L131" s="2">
        <v>99</v>
      </c>
      <c r="M131">
        <v>1</v>
      </c>
      <c r="N131">
        <v>99</v>
      </c>
      <c r="O131">
        <v>99</v>
      </c>
      <c r="P131">
        <v>1</v>
      </c>
      <c r="Q131">
        <v>99</v>
      </c>
      <c r="R131">
        <v>99</v>
      </c>
      <c r="S131">
        <v>1</v>
      </c>
      <c r="T131">
        <v>1</v>
      </c>
      <c r="U131">
        <v>99</v>
      </c>
      <c r="V131">
        <v>1</v>
      </c>
      <c r="W131">
        <v>1</v>
      </c>
      <c r="X131">
        <v>1</v>
      </c>
      <c r="Y131">
        <v>1</v>
      </c>
      <c r="Z131">
        <v>1</v>
      </c>
      <c r="AA131">
        <v>1</v>
      </c>
      <c r="AB131">
        <v>1</v>
      </c>
      <c r="AC131">
        <v>1</v>
      </c>
      <c r="AD131" s="2">
        <v>1</v>
      </c>
      <c r="AE131">
        <v>99</v>
      </c>
      <c r="AF131">
        <v>1</v>
      </c>
      <c r="AG131">
        <v>1</v>
      </c>
      <c r="AH131">
        <v>1</v>
      </c>
      <c r="AI131">
        <v>1</v>
      </c>
      <c r="AJ131">
        <v>99</v>
      </c>
      <c r="AK131">
        <v>1</v>
      </c>
      <c r="AL131">
        <v>1</v>
      </c>
      <c r="AM131">
        <v>1</v>
      </c>
      <c r="AN131">
        <v>1</v>
      </c>
      <c r="AO131">
        <v>99</v>
      </c>
      <c r="AP131">
        <v>1</v>
      </c>
      <c r="AQ131">
        <v>1</v>
      </c>
      <c r="AR131">
        <v>1</v>
      </c>
      <c r="AS131">
        <v>1</v>
      </c>
      <c r="AT131">
        <v>1</v>
      </c>
      <c r="AU131">
        <v>1</v>
      </c>
      <c r="AV131">
        <v>99</v>
      </c>
      <c r="AW131" s="25">
        <v>1</v>
      </c>
      <c r="AX131" s="25">
        <v>99</v>
      </c>
      <c r="AY131" s="25">
        <v>99</v>
      </c>
      <c r="AZ131">
        <v>99</v>
      </c>
      <c r="BA131">
        <v>99</v>
      </c>
      <c r="BB131">
        <v>99</v>
      </c>
      <c r="BC131" s="25">
        <v>1</v>
      </c>
      <c r="BD131">
        <v>1</v>
      </c>
      <c r="BE131" s="25">
        <v>1</v>
      </c>
      <c r="BF131">
        <v>1</v>
      </c>
      <c r="BG131">
        <v>1</v>
      </c>
      <c r="BH131">
        <v>1</v>
      </c>
      <c r="BI131">
        <v>1</v>
      </c>
      <c r="BJ131">
        <v>99</v>
      </c>
      <c r="BK131">
        <v>99</v>
      </c>
      <c r="BL131">
        <v>99</v>
      </c>
      <c r="BM131">
        <v>99</v>
      </c>
      <c r="BN131">
        <v>99</v>
      </c>
      <c r="BO131">
        <v>99</v>
      </c>
      <c r="BP131">
        <v>99</v>
      </c>
      <c r="BQ131">
        <v>0</v>
      </c>
      <c r="BR131">
        <v>1</v>
      </c>
      <c r="BS131">
        <v>1</v>
      </c>
      <c r="BT131">
        <v>1</v>
      </c>
      <c r="BU131">
        <v>1</v>
      </c>
      <c r="BV131">
        <v>1</v>
      </c>
      <c r="BW131">
        <v>0</v>
      </c>
      <c r="BX131">
        <v>1</v>
      </c>
      <c r="BY131">
        <v>0</v>
      </c>
      <c r="BZ131">
        <v>0</v>
      </c>
      <c r="CA131">
        <v>1</v>
      </c>
      <c r="CB131">
        <v>1</v>
      </c>
      <c r="CC131">
        <v>1</v>
      </c>
      <c r="CD131">
        <v>1</v>
      </c>
      <c r="CE131">
        <v>0</v>
      </c>
      <c r="CF131">
        <v>0</v>
      </c>
      <c r="CG131">
        <v>0</v>
      </c>
      <c r="CH131">
        <v>0</v>
      </c>
      <c r="CI131">
        <v>0</v>
      </c>
      <c r="CJ131">
        <v>0</v>
      </c>
      <c r="CK131">
        <v>0</v>
      </c>
      <c r="CL131">
        <v>0</v>
      </c>
      <c r="CM131">
        <v>1</v>
      </c>
      <c r="CN131">
        <v>0</v>
      </c>
      <c r="CO131">
        <v>1</v>
      </c>
      <c r="CP131" t="s">
        <v>812</v>
      </c>
    </row>
    <row r="132" spans="1:94" x14ac:dyDescent="0.25">
      <c r="A132" s="8">
        <v>130</v>
      </c>
      <c r="B132" s="8" t="s">
        <v>992</v>
      </c>
      <c r="C132" t="s">
        <v>254</v>
      </c>
      <c r="D132" t="s">
        <v>1136</v>
      </c>
      <c r="E132" s="2">
        <v>130</v>
      </c>
      <c r="F132">
        <v>1287</v>
      </c>
      <c r="G132">
        <v>1</v>
      </c>
      <c r="H132">
        <v>1</v>
      </c>
      <c r="I132">
        <v>1</v>
      </c>
      <c r="J132">
        <v>1</v>
      </c>
      <c r="K132">
        <v>1</v>
      </c>
      <c r="L132" s="2">
        <v>1</v>
      </c>
      <c r="M132">
        <v>1</v>
      </c>
      <c r="N132">
        <v>99</v>
      </c>
      <c r="O132">
        <v>1</v>
      </c>
      <c r="P132">
        <v>1</v>
      </c>
      <c r="Q132">
        <v>1</v>
      </c>
      <c r="R132">
        <v>99</v>
      </c>
      <c r="S132">
        <v>1</v>
      </c>
      <c r="T132">
        <v>1</v>
      </c>
      <c r="U132">
        <v>99</v>
      </c>
      <c r="V132">
        <v>1</v>
      </c>
      <c r="W132">
        <v>1</v>
      </c>
      <c r="X132">
        <v>1</v>
      </c>
      <c r="Y132">
        <v>1</v>
      </c>
      <c r="Z132">
        <v>1</v>
      </c>
      <c r="AA132">
        <v>1</v>
      </c>
      <c r="AB132">
        <v>1</v>
      </c>
      <c r="AC132">
        <v>1</v>
      </c>
      <c r="AD132" s="2">
        <v>1</v>
      </c>
      <c r="AE132">
        <v>1</v>
      </c>
      <c r="AF132">
        <v>1</v>
      </c>
      <c r="AG132">
        <v>1</v>
      </c>
      <c r="AH132">
        <v>1</v>
      </c>
      <c r="AI132">
        <v>1</v>
      </c>
      <c r="AJ132">
        <v>1</v>
      </c>
      <c r="AK132">
        <v>1</v>
      </c>
      <c r="AL132">
        <v>1</v>
      </c>
      <c r="AM132">
        <v>1</v>
      </c>
      <c r="AN132">
        <v>1</v>
      </c>
      <c r="AO132">
        <v>1</v>
      </c>
      <c r="AP132">
        <v>1</v>
      </c>
      <c r="AQ132">
        <v>1</v>
      </c>
      <c r="AR132">
        <v>1</v>
      </c>
      <c r="AS132">
        <v>1</v>
      </c>
      <c r="AT132">
        <v>1</v>
      </c>
      <c r="AU132">
        <v>1</v>
      </c>
      <c r="AV132">
        <v>1</v>
      </c>
      <c r="AW132" s="25">
        <v>1</v>
      </c>
      <c r="AX132" s="25">
        <v>1</v>
      </c>
      <c r="AY132" s="25">
        <v>99</v>
      </c>
      <c r="AZ132">
        <v>99</v>
      </c>
      <c r="BA132">
        <v>99</v>
      </c>
      <c r="BB132">
        <v>99</v>
      </c>
      <c r="BC132" s="25">
        <v>1</v>
      </c>
      <c r="BD132">
        <v>1</v>
      </c>
      <c r="BE132" s="25">
        <v>1</v>
      </c>
      <c r="BF132">
        <v>1</v>
      </c>
      <c r="BG132">
        <v>1</v>
      </c>
      <c r="BH132">
        <v>1</v>
      </c>
      <c r="BI132">
        <v>1</v>
      </c>
      <c r="BJ132">
        <v>99</v>
      </c>
      <c r="BK132">
        <v>99</v>
      </c>
      <c r="BL132">
        <v>99</v>
      </c>
      <c r="BM132">
        <v>99</v>
      </c>
      <c r="BN132">
        <v>1</v>
      </c>
      <c r="BO132">
        <v>99</v>
      </c>
      <c r="BP132">
        <v>1</v>
      </c>
      <c r="BQ132">
        <v>1</v>
      </c>
      <c r="BR132">
        <v>1</v>
      </c>
      <c r="BS132">
        <v>1</v>
      </c>
      <c r="BT132">
        <v>1</v>
      </c>
      <c r="BU132">
        <v>1</v>
      </c>
      <c r="BV132">
        <v>1</v>
      </c>
      <c r="BW132">
        <v>0</v>
      </c>
      <c r="BX132">
        <v>1</v>
      </c>
      <c r="BY132">
        <v>1</v>
      </c>
      <c r="BZ132">
        <v>1</v>
      </c>
      <c r="CA132">
        <v>1</v>
      </c>
      <c r="CB132">
        <v>0</v>
      </c>
      <c r="CC132">
        <v>1</v>
      </c>
      <c r="CD132">
        <v>1</v>
      </c>
      <c r="CE132">
        <v>0</v>
      </c>
      <c r="CF132">
        <v>0</v>
      </c>
      <c r="CG132">
        <v>1</v>
      </c>
      <c r="CH132">
        <v>0</v>
      </c>
      <c r="CI132">
        <v>0</v>
      </c>
      <c r="CJ132">
        <v>0</v>
      </c>
      <c r="CK132">
        <v>0</v>
      </c>
      <c r="CL132">
        <v>0</v>
      </c>
      <c r="CM132">
        <v>1</v>
      </c>
      <c r="CN132">
        <v>1</v>
      </c>
      <c r="CO132">
        <v>1</v>
      </c>
      <c r="CP132" t="s">
        <v>1137</v>
      </c>
    </row>
    <row r="133" spans="1:94" x14ac:dyDescent="0.25">
      <c r="A133" s="8">
        <v>131</v>
      </c>
      <c r="B133" s="8" t="s">
        <v>992</v>
      </c>
      <c r="C133" t="s">
        <v>254</v>
      </c>
      <c r="D133" t="s">
        <v>1138</v>
      </c>
      <c r="E133" s="2">
        <v>131</v>
      </c>
      <c r="F133">
        <v>1645</v>
      </c>
      <c r="G133">
        <v>1</v>
      </c>
      <c r="H133">
        <v>1</v>
      </c>
      <c r="I133">
        <v>1</v>
      </c>
      <c r="J133">
        <v>1</v>
      </c>
      <c r="K133">
        <v>1</v>
      </c>
      <c r="L133" s="2">
        <v>1</v>
      </c>
      <c r="M133">
        <v>0</v>
      </c>
      <c r="N133">
        <v>99</v>
      </c>
      <c r="O133">
        <v>1</v>
      </c>
      <c r="P133">
        <v>0</v>
      </c>
      <c r="Q133">
        <v>1</v>
      </c>
      <c r="R133">
        <v>99</v>
      </c>
      <c r="S133">
        <v>0</v>
      </c>
      <c r="T133">
        <v>0</v>
      </c>
      <c r="U133">
        <v>99</v>
      </c>
      <c r="V133">
        <v>1</v>
      </c>
      <c r="W133">
        <v>1</v>
      </c>
      <c r="X133">
        <v>1</v>
      </c>
      <c r="Y133">
        <v>1</v>
      </c>
      <c r="Z133">
        <v>1</v>
      </c>
      <c r="AA133">
        <v>1</v>
      </c>
      <c r="AB133">
        <v>1</v>
      </c>
      <c r="AC133">
        <v>1</v>
      </c>
      <c r="AD133" s="2">
        <v>1</v>
      </c>
      <c r="AE133">
        <v>1</v>
      </c>
      <c r="AF133">
        <v>1</v>
      </c>
      <c r="AG133">
        <v>1</v>
      </c>
      <c r="AH133">
        <v>1</v>
      </c>
      <c r="AI133">
        <v>1</v>
      </c>
      <c r="AJ133">
        <v>1</v>
      </c>
      <c r="AK133">
        <v>1</v>
      </c>
      <c r="AL133">
        <v>1</v>
      </c>
      <c r="AM133">
        <v>1</v>
      </c>
      <c r="AN133">
        <v>1</v>
      </c>
      <c r="AO133">
        <v>1</v>
      </c>
      <c r="AP133">
        <v>1</v>
      </c>
      <c r="AQ133">
        <v>0</v>
      </c>
      <c r="AR133">
        <v>1</v>
      </c>
      <c r="AS133">
        <v>1</v>
      </c>
      <c r="AT133">
        <v>1</v>
      </c>
      <c r="AU133">
        <v>0</v>
      </c>
      <c r="AV133">
        <v>99</v>
      </c>
      <c r="AW133" s="25">
        <v>1</v>
      </c>
      <c r="AX133" s="25">
        <v>1</v>
      </c>
      <c r="AY133" s="25">
        <v>99</v>
      </c>
      <c r="AZ133">
        <v>99</v>
      </c>
      <c r="BA133">
        <v>99</v>
      </c>
      <c r="BB133">
        <v>99</v>
      </c>
      <c r="BC133" s="25">
        <v>1</v>
      </c>
      <c r="BD133">
        <v>1</v>
      </c>
      <c r="BE133" s="25">
        <v>1</v>
      </c>
      <c r="BF133">
        <v>1</v>
      </c>
      <c r="BG133">
        <v>1</v>
      </c>
      <c r="BH133">
        <v>1</v>
      </c>
      <c r="BI133">
        <v>1</v>
      </c>
      <c r="BJ133">
        <v>99</v>
      </c>
      <c r="BK133">
        <v>99</v>
      </c>
      <c r="BL133">
        <v>99</v>
      </c>
      <c r="BM133">
        <v>99</v>
      </c>
      <c r="BN133">
        <v>1</v>
      </c>
      <c r="BO133">
        <v>99</v>
      </c>
      <c r="BP133">
        <v>1</v>
      </c>
      <c r="BQ133">
        <v>0</v>
      </c>
      <c r="BR133">
        <v>1</v>
      </c>
      <c r="BS133">
        <v>1</v>
      </c>
      <c r="BT133">
        <v>1</v>
      </c>
      <c r="BU133">
        <v>1</v>
      </c>
      <c r="BV133">
        <v>1</v>
      </c>
      <c r="BW133">
        <v>1</v>
      </c>
      <c r="BX133">
        <v>1</v>
      </c>
      <c r="BY133">
        <v>1</v>
      </c>
      <c r="BZ133">
        <v>0</v>
      </c>
      <c r="CA133">
        <v>1</v>
      </c>
      <c r="CB133">
        <v>1</v>
      </c>
      <c r="CC133">
        <v>1</v>
      </c>
      <c r="CD133">
        <v>1</v>
      </c>
      <c r="CE133">
        <v>1</v>
      </c>
      <c r="CF133">
        <v>0</v>
      </c>
      <c r="CG133">
        <v>0</v>
      </c>
      <c r="CH133">
        <v>0</v>
      </c>
      <c r="CI133">
        <v>1</v>
      </c>
      <c r="CJ133">
        <v>1</v>
      </c>
      <c r="CK133">
        <v>1</v>
      </c>
      <c r="CL133">
        <v>0</v>
      </c>
      <c r="CM133">
        <v>1</v>
      </c>
      <c r="CN133">
        <v>0</v>
      </c>
      <c r="CO133">
        <v>1</v>
      </c>
      <c r="CP133" t="s">
        <v>1139</v>
      </c>
    </row>
    <row r="134" spans="1:94" x14ac:dyDescent="0.25">
      <c r="A134" s="8">
        <v>132</v>
      </c>
      <c r="B134" s="8" t="s">
        <v>992</v>
      </c>
      <c r="C134" t="s">
        <v>254</v>
      </c>
      <c r="D134" t="s">
        <v>1140</v>
      </c>
      <c r="E134" s="2">
        <v>132</v>
      </c>
      <c r="F134">
        <v>1600</v>
      </c>
      <c r="G134">
        <v>1</v>
      </c>
      <c r="H134">
        <v>1</v>
      </c>
      <c r="I134">
        <v>1</v>
      </c>
      <c r="J134">
        <v>1</v>
      </c>
      <c r="K134">
        <v>1</v>
      </c>
      <c r="L134" s="2">
        <v>1</v>
      </c>
      <c r="M134">
        <v>1</v>
      </c>
      <c r="N134">
        <v>99</v>
      </c>
      <c r="O134">
        <v>1</v>
      </c>
      <c r="P134">
        <v>1</v>
      </c>
      <c r="Q134">
        <v>1</v>
      </c>
      <c r="R134">
        <v>99</v>
      </c>
      <c r="S134">
        <v>1</v>
      </c>
      <c r="T134">
        <v>1</v>
      </c>
      <c r="U134">
        <v>99</v>
      </c>
      <c r="V134">
        <v>1</v>
      </c>
      <c r="W134">
        <v>1</v>
      </c>
      <c r="X134">
        <v>1</v>
      </c>
      <c r="Y134">
        <v>1</v>
      </c>
      <c r="Z134">
        <v>1</v>
      </c>
      <c r="AA134">
        <v>1</v>
      </c>
      <c r="AB134">
        <v>1</v>
      </c>
      <c r="AC134">
        <v>1</v>
      </c>
      <c r="AD134" s="2">
        <v>1</v>
      </c>
      <c r="AE134">
        <v>1</v>
      </c>
      <c r="AF134">
        <v>1</v>
      </c>
      <c r="AG134">
        <v>1</v>
      </c>
      <c r="AH134">
        <v>1</v>
      </c>
      <c r="AI134">
        <v>1</v>
      </c>
      <c r="AJ134">
        <v>1</v>
      </c>
      <c r="AK134">
        <v>1</v>
      </c>
      <c r="AL134">
        <v>1</v>
      </c>
      <c r="AM134">
        <v>1</v>
      </c>
      <c r="AN134">
        <v>1</v>
      </c>
      <c r="AO134">
        <v>1</v>
      </c>
      <c r="AP134">
        <v>1</v>
      </c>
      <c r="AQ134">
        <v>1</v>
      </c>
      <c r="AR134">
        <v>1</v>
      </c>
      <c r="AS134">
        <v>1</v>
      </c>
      <c r="AT134">
        <v>1</v>
      </c>
      <c r="AU134">
        <v>1</v>
      </c>
      <c r="AV134">
        <v>1</v>
      </c>
      <c r="AW134" s="25">
        <v>1</v>
      </c>
      <c r="AX134" s="25">
        <v>1</v>
      </c>
      <c r="AY134" s="25">
        <v>99</v>
      </c>
      <c r="AZ134">
        <v>99</v>
      </c>
      <c r="BA134">
        <v>99</v>
      </c>
      <c r="BB134">
        <v>99</v>
      </c>
      <c r="BC134" s="25">
        <v>1</v>
      </c>
      <c r="BD134">
        <v>1</v>
      </c>
      <c r="BE134" s="25">
        <v>1</v>
      </c>
      <c r="BF134">
        <v>1</v>
      </c>
      <c r="BG134">
        <v>1</v>
      </c>
      <c r="BH134">
        <v>1</v>
      </c>
      <c r="BI134">
        <v>1</v>
      </c>
      <c r="BJ134">
        <v>1</v>
      </c>
      <c r="BK134">
        <v>1</v>
      </c>
      <c r="BL134">
        <v>99</v>
      </c>
      <c r="BM134">
        <v>99</v>
      </c>
      <c r="BN134">
        <v>1</v>
      </c>
      <c r="BO134">
        <v>99</v>
      </c>
      <c r="BP134">
        <v>1</v>
      </c>
      <c r="BQ134">
        <v>0</v>
      </c>
      <c r="BR134">
        <v>1</v>
      </c>
      <c r="BS134">
        <v>1</v>
      </c>
      <c r="BT134">
        <v>1</v>
      </c>
      <c r="BU134">
        <v>1</v>
      </c>
      <c r="BV134">
        <v>1</v>
      </c>
      <c r="BW134">
        <v>1</v>
      </c>
      <c r="BX134">
        <v>1</v>
      </c>
      <c r="BY134">
        <v>1</v>
      </c>
      <c r="BZ134">
        <v>0</v>
      </c>
      <c r="CA134">
        <v>1</v>
      </c>
      <c r="CB134">
        <v>1</v>
      </c>
      <c r="CC134">
        <v>1</v>
      </c>
      <c r="CD134">
        <v>1</v>
      </c>
      <c r="CE134">
        <v>1</v>
      </c>
      <c r="CF134">
        <v>0</v>
      </c>
      <c r="CG134">
        <v>1</v>
      </c>
      <c r="CH134">
        <v>0</v>
      </c>
      <c r="CI134">
        <v>1</v>
      </c>
      <c r="CJ134">
        <v>1</v>
      </c>
      <c r="CK134">
        <v>1</v>
      </c>
      <c r="CL134">
        <v>0</v>
      </c>
      <c r="CM134">
        <v>1</v>
      </c>
      <c r="CN134">
        <v>0</v>
      </c>
      <c r="CO134">
        <v>1</v>
      </c>
      <c r="CP134" t="s">
        <v>1141</v>
      </c>
    </row>
    <row r="135" spans="1:94" x14ac:dyDescent="0.25">
      <c r="A135" s="8">
        <v>133</v>
      </c>
      <c r="B135" s="8" t="s">
        <v>992</v>
      </c>
      <c r="C135" t="s">
        <v>254</v>
      </c>
      <c r="D135" t="s">
        <v>1111</v>
      </c>
      <c r="E135" s="2">
        <v>133</v>
      </c>
      <c r="F135">
        <v>250</v>
      </c>
      <c r="G135">
        <v>1</v>
      </c>
      <c r="H135">
        <v>1</v>
      </c>
      <c r="I135">
        <v>1</v>
      </c>
      <c r="J135">
        <v>1</v>
      </c>
      <c r="K135">
        <v>1</v>
      </c>
      <c r="L135" s="2">
        <v>1</v>
      </c>
      <c r="M135">
        <v>1</v>
      </c>
      <c r="N135">
        <v>99</v>
      </c>
      <c r="O135">
        <v>1</v>
      </c>
      <c r="P135">
        <v>1</v>
      </c>
      <c r="Q135">
        <v>1</v>
      </c>
      <c r="R135">
        <v>99</v>
      </c>
      <c r="S135">
        <v>1</v>
      </c>
      <c r="T135">
        <v>1</v>
      </c>
      <c r="U135">
        <v>99</v>
      </c>
      <c r="V135">
        <v>1</v>
      </c>
      <c r="W135">
        <v>1</v>
      </c>
      <c r="X135">
        <v>1</v>
      </c>
      <c r="Y135">
        <v>1</v>
      </c>
      <c r="Z135">
        <v>1</v>
      </c>
      <c r="AA135">
        <v>1</v>
      </c>
      <c r="AB135">
        <v>1</v>
      </c>
      <c r="AC135">
        <v>1</v>
      </c>
      <c r="AD135" s="2">
        <v>1</v>
      </c>
      <c r="AE135">
        <v>1</v>
      </c>
      <c r="AF135">
        <v>1</v>
      </c>
      <c r="AG135">
        <v>1</v>
      </c>
      <c r="AH135">
        <v>1</v>
      </c>
      <c r="AI135">
        <v>1</v>
      </c>
      <c r="AJ135">
        <v>1</v>
      </c>
      <c r="AK135">
        <v>1</v>
      </c>
      <c r="AL135">
        <v>1</v>
      </c>
      <c r="AM135">
        <v>1</v>
      </c>
      <c r="AN135">
        <v>1</v>
      </c>
      <c r="AO135">
        <v>1</v>
      </c>
      <c r="AP135">
        <v>1</v>
      </c>
      <c r="AQ135">
        <v>1</v>
      </c>
      <c r="AR135">
        <v>1</v>
      </c>
      <c r="AS135">
        <v>1</v>
      </c>
      <c r="AT135">
        <v>1</v>
      </c>
      <c r="AU135">
        <v>1</v>
      </c>
      <c r="AV135">
        <v>1</v>
      </c>
      <c r="AW135" s="25">
        <v>1</v>
      </c>
      <c r="AX135" s="25">
        <v>1</v>
      </c>
      <c r="AY135" s="25">
        <v>99</v>
      </c>
      <c r="AZ135">
        <v>99</v>
      </c>
      <c r="BA135">
        <v>99</v>
      </c>
      <c r="BB135">
        <v>99</v>
      </c>
      <c r="BC135" s="25">
        <v>1</v>
      </c>
      <c r="BD135">
        <v>1</v>
      </c>
      <c r="BE135" s="25">
        <v>1</v>
      </c>
      <c r="BF135">
        <v>1</v>
      </c>
      <c r="BG135">
        <v>1</v>
      </c>
      <c r="BH135">
        <v>1</v>
      </c>
      <c r="BI135">
        <v>1</v>
      </c>
      <c r="BJ135">
        <v>1</v>
      </c>
      <c r="BK135">
        <v>1</v>
      </c>
      <c r="BL135">
        <v>1</v>
      </c>
      <c r="BM135">
        <v>99</v>
      </c>
      <c r="BN135">
        <v>1</v>
      </c>
      <c r="BO135">
        <v>99</v>
      </c>
      <c r="BP135">
        <v>1</v>
      </c>
      <c r="BQ135">
        <v>1</v>
      </c>
      <c r="BR135">
        <v>0</v>
      </c>
      <c r="BS135">
        <v>1</v>
      </c>
      <c r="BT135">
        <v>1</v>
      </c>
      <c r="BU135">
        <v>1</v>
      </c>
      <c r="BV135">
        <v>1</v>
      </c>
      <c r="BW135">
        <v>0</v>
      </c>
      <c r="BX135">
        <v>0</v>
      </c>
      <c r="BY135" t="s">
        <v>230</v>
      </c>
      <c r="BZ135">
        <v>1</v>
      </c>
      <c r="CA135">
        <v>1</v>
      </c>
      <c r="CB135">
        <v>1</v>
      </c>
      <c r="CC135">
        <v>1</v>
      </c>
      <c r="CD135">
        <v>1</v>
      </c>
      <c r="CE135">
        <v>0</v>
      </c>
      <c r="CF135">
        <v>0</v>
      </c>
      <c r="CG135">
        <v>0</v>
      </c>
      <c r="CH135">
        <v>0</v>
      </c>
      <c r="CI135">
        <v>0</v>
      </c>
      <c r="CJ135">
        <v>0</v>
      </c>
      <c r="CK135">
        <v>0</v>
      </c>
      <c r="CL135">
        <v>0</v>
      </c>
      <c r="CM135">
        <v>1</v>
      </c>
      <c r="CN135">
        <v>1</v>
      </c>
      <c r="CO135">
        <v>1</v>
      </c>
    </row>
    <row r="136" spans="1:94" x14ac:dyDescent="0.25">
      <c r="A136" s="8">
        <v>134</v>
      </c>
      <c r="B136" s="8" t="s">
        <v>201</v>
      </c>
      <c r="C136" t="s">
        <v>254</v>
      </c>
      <c r="D136" t="s">
        <v>255</v>
      </c>
      <c r="E136" s="2">
        <v>134</v>
      </c>
      <c r="F136">
        <v>123</v>
      </c>
      <c r="G136">
        <v>1</v>
      </c>
      <c r="H136">
        <v>1</v>
      </c>
      <c r="I136">
        <v>1</v>
      </c>
      <c r="J136">
        <v>1</v>
      </c>
      <c r="K136">
        <v>1</v>
      </c>
      <c r="L136" s="2">
        <v>99</v>
      </c>
      <c r="M136">
        <v>1</v>
      </c>
      <c r="N136">
        <v>99</v>
      </c>
      <c r="O136">
        <v>99</v>
      </c>
      <c r="P136">
        <v>1</v>
      </c>
      <c r="Q136">
        <v>99</v>
      </c>
      <c r="R136">
        <v>99</v>
      </c>
      <c r="S136">
        <v>1</v>
      </c>
      <c r="T136">
        <v>1</v>
      </c>
      <c r="U136">
        <v>99</v>
      </c>
      <c r="V136">
        <v>1</v>
      </c>
      <c r="W136">
        <v>1</v>
      </c>
      <c r="X136">
        <v>1</v>
      </c>
      <c r="Y136">
        <v>1</v>
      </c>
      <c r="Z136">
        <v>1</v>
      </c>
      <c r="AA136">
        <v>1</v>
      </c>
      <c r="AB136">
        <v>1</v>
      </c>
      <c r="AC136">
        <v>1</v>
      </c>
      <c r="AD136" s="2">
        <v>1</v>
      </c>
      <c r="AE136">
        <v>99</v>
      </c>
      <c r="AF136">
        <v>1</v>
      </c>
      <c r="AG136">
        <v>1</v>
      </c>
      <c r="AH136">
        <v>0</v>
      </c>
      <c r="AI136">
        <v>1</v>
      </c>
      <c r="AJ136">
        <v>0</v>
      </c>
      <c r="AK136">
        <v>99</v>
      </c>
      <c r="AL136">
        <v>1</v>
      </c>
      <c r="AM136">
        <v>1</v>
      </c>
      <c r="AN136">
        <v>0</v>
      </c>
      <c r="AO136">
        <v>99</v>
      </c>
      <c r="AP136">
        <v>1</v>
      </c>
      <c r="AQ136">
        <v>1</v>
      </c>
      <c r="AR136">
        <v>0</v>
      </c>
      <c r="AS136">
        <v>0</v>
      </c>
      <c r="AT136">
        <v>0</v>
      </c>
      <c r="AU136">
        <v>0</v>
      </c>
      <c r="AV136">
        <v>99</v>
      </c>
      <c r="AW136" s="25">
        <v>0</v>
      </c>
      <c r="AX136" s="25">
        <v>99</v>
      </c>
      <c r="AY136" s="25">
        <v>99</v>
      </c>
      <c r="AZ136">
        <v>99</v>
      </c>
      <c r="BA136">
        <v>99</v>
      </c>
      <c r="BB136">
        <v>99</v>
      </c>
      <c r="BC136" s="25">
        <v>1</v>
      </c>
      <c r="BD136">
        <v>1</v>
      </c>
      <c r="BE136" s="25">
        <v>1</v>
      </c>
      <c r="BF136">
        <v>1</v>
      </c>
      <c r="BG136">
        <v>1</v>
      </c>
      <c r="BH136">
        <v>0</v>
      </c>
      <c r="BI136">
        <v>0</v>
      </c>
      <c r="BJ136">
        <v>1</v>
      </c>
      <c r="BK136">
        <v>99</v>
      </c>
      <c r="BL136">
        <v>99</v>
      </c>
      <c r="BM136">
        <v>99</v>
      </c>
      <c r="BN136">
        <v>99</v>
      </c>
      <c r="BO136">
        <v>99</v>
      </c>
      <c r="BP136">
        <v>1</v>
      </c>
      <c r="BQ136">
        <v>0</v>
      </c>
      <c r="BR136">
        <v>0</v>
      </c>
      <c r="BS136">
        <v>1</v>
      </c>
      <c r="BT136">
        <v>1</v>
      </c>
      <c r="BU136">
        <v>1</v>
      </c>
      <c r="BV136">
        <v>1</v>
      </c>
      <c r="BW136">
        <v>0</v>
      </c>
      <c r="BX136">
        <v>0</v>
      </c>
      <c r="BY136">
        <v>1</v>
      </c>
      <c r="BZ136">
        <v>1</v>
      </c>
      <c r="CA136">
        <v>1</v>
      </c>
      <c r="CB136">
        <v>0</v>
      </c>
      <c r="CC136">
        <v>1</v>
      </c>
      <c r="CD136">
        <v>1</v>
      </c>
      <c r="CE136">
        <v>0</v>
      </c>
      <c r="CF136">
        <v>0</v>
      </c>
      <c r="CG136">
        <v>0</v>
      </c>
      <c r="CH136">
        <v>0</v>
      </c>
      <c r="CI136">
        <v>0</v>
      </c>
      <c r="CJ136">
        <v>0</v>
      </c>
      <c r="CK136">
        <v>0</v>
      </c>
      <c r="CL136">
        <v>0</v>
      </c>
      <c r="CM136">
        <v>1</v>
      </c>
      <c r="CN136">
        <v>0</v>
      </c>
      <c r="CO136">
        <v>0</v>
      </c>
      <c r="CP136" t="s">
        <v>256</v>
      </c>
    </row>
    <row r="137" spans="1:94" x14ac:dyDescent="0.25">
      <c r="A137" s="8">
        <v>135</v>
      </c>
      <c r="B137" s="8" t="s">
        <v>201</v>
      </c>
      <c r="C137" t="s">
        <v>254</v>
      </c>
      <c r="D137" t="s">
        <v>257</v>
      </c>
      <c r="E137" s="2">
        <v>135</v>
      </c>
      <c r="F137">
        <v>135</v>
      </c>
      <c r="G137">
        <v>1</v>
      </c>
      <c r="H137">
        <v>1</v>
      </c>
      <c r="I137">
        <v>1</v>
      </c>
      <c r="J137">
        <v>1</v>
      </c>
      <c r="K137">
        <v>1</v>
      </c>
      <c r="L137" s="2">
        <v>99</v>
      </c>
      <c r="M137">
        <v>1</v>
      </c>
      <c r="N137">
        <v>99</v>
      </c>
      <c r="O137">
        <v>99</v>
      </c>
      <c r="P137">
        <v>1</v>
      </c>
      <c r="Q137">
        <v>99</v>
      </c>
      <c r="R137">
        <v>99</v>
      </c>
      <c r="S137">
        <v>1</v>
      </c>
      <c r="T137">
        <v>0</v>
      </c>
      <c r="U137">
        <v>99</v>
      </c>
      <c r="V137">
        <v>1</v>
      </c>
      <c r="W137">
        <v>1</v>
      </c>
      <c r="X137">
        <v>1</v>
      </c>
      <c r="Y137">
        <v>1</v>
      </c>
      <c r="Z137">
        <v>1</v>
      </c>
      <c r="AA137">
        <v>1</v>
      </c>
      <c r="AB137">
        <v>1</v>
      </c>
      <c r="AC137">
        <v>1</v>
      </c>
      <c r="AD137" s="2">
        <v>1</v>
      </c>
      <c r="AE137">
        <v>99</v>
      </c>
      <c r="AF137">
        <v>1</v>
      </c>
      <c r="AG137">
        <v>1</v>
      </c>
      <c r="AH137">
        <v>1</v>
      </c>
      <c r="AI137">
        <v>1</v>
      </c>
      <c r="AJ137">
        <v>1</v>
      </c>
      <c r="AK137">
        <v>1</v>
      </c>
      <c r="AL137">
        <v>1</v>
      </c>
      <c r="AM137">
        <v>1</v>
      </c>
      <c r="AN137">
        <v>1</v>
      </c>
      <c r="AO137">
        <v>99</v>
      </c>
      <c r="AP137">
        <v>1</v>
      </c>
      <c r="AQ137">
        <v>1</v>
      </c>
      <c r="AR137">
        <v>1</v>
      </c>
      <c r="AS137">
        <v>1</v>
      </c>
      <c r="AT137">
        <v>1</v>
      </c>
      <c r="AU137">
        <v>1</v>
      </c>
      <c r="AV137">
        <v>99</v>
      </c>
      <c r="AW137" s="25">
        <v>0</v>
      </c>
      <c r="AX137" s="25">
        <v>99</v>
      </c>
      <c r="AY137" s="25">
        <v>99</v>
      </c>
      <c r="AZ137">
        <v>99</v>
      </c>
      <c r="BA137">
        <v>99</v>
      </c>
      <c r="BB137">
        <v>99</v>
      </c>
      <c r="BC137" s="25">
        <v>1</v>
      </c>
      <c r="BD137">
        <v>1</v>
      </c>
      <c r="BE137" s="25">
        <v>1</v>
      </c>
      <c r="BF137">
        <v>1</v>
      </c>
      <c r="BG137">
        <v>1</v>
      </c>
      <c r="BH137">
        <v>1</v>
      </c>
      <c r="BI137">
        <v>1</v>
      </c>
      <c r="BJ137">
        <v>1</v>
      </c>
      <c r="BK137">
        <v>1</v>
      </c>
      <c r="BL137">
        <v>1</v>
      </c>
      <c r="BM137">
        <v>99</v>
      </c>
      <c r="BN137">
        <v>99</v>
      </c>
      <c r="BO137">
        <v>99</v>
      </c>
      <c r="BP137">
        <v>1</v>
      </c>
      <c r="BQ137">
        <v>0</v>
      </c>
      <c r="BR137">
        <v>1</v>
      </c>
      <c r="BS137">
        <v>1</v>
      </c>
      <c r="BT137">
        <v>1</v>
      </c>
      <c r="BU137">
        <v>1</v>
      </c>
      <c r="BV137">
        <v>1</v>
      </c>
      <c r="BW137">
        <v>0</v>
      </c>
      <c r="BX137">
        <v>1</v>
      </c>
      <c r="BY137">
        <v>1</v>
      </c>
      <c r="BZ137">
        <v>1</v>
      </c>
      <c r="CA137">
        <v>1</v>
      </c>
      <c r="CB137">
        <v>1</v>
      </c>
      <c r="CC137">
        <v>1</v>
      </c>
      <c r="CD137">
        <v>1</v>
      </c>
      <c r="CE137">
        <v>1</v>
      </c>
      <c r="CF137">
        <v>1</v>
      </c>
      <c r="CG137">
        <v>1</v>
      </c>
      <c r="CH137">
        <v>0</v>
      </c>
      <c r="CI137">
        <v>1</v>
      </c>
      <c r="CJ137">
        <v>1</v>
      </c>
      <c r="CK137">
        <v>1</v>
      </c>
      <c r="CL137">
        <v>0</v>
      </c>
      <c r="CM137">
        <v>1</v>
      </c>
      <c r="CN137">
        <v>1</v>
      </c>
      <c r="CO137">
        <v>0</v>
      </c>
      <c r="CP137" t="s">
        <v>258</v>
      </c>
    </row>
    <row r="138" spans="1:94" x14ac:dyDescent="0.25">
      <c r="A138" s="8">
        <v>136</v>
      </c>
      <c r="B138" s="8" t="s">
        <v>201</v>
      </c>
      <c r="C138" t="s">
        <v>254</v>
      </c>
      <c r="D138" t="s">
        <v>259</v>
      </c>
      <c r="E138" s="2">
        <v>136</v>
      </c>
      <c r="F138">
        <v>208</v>
      </c>
      <c r="G138">
        <v>1</v>
      </c>
      <c r="H138">
        <v>1</v>
      </c>
      <c r="I138">
        <v>1</v>
      </c>
      <c r="J138">
        <v>1</v>
      </c>
      <c r="K138">
        <v>1</v>
      </c>
      <c r="L138" s="2">
        <v>99</v>
      </c>
      <c r="M138">
        <v>1</v>
      </c>
      <c r="N138">
        <v>99</v>
      </c>
      <c r="O138">
        <v>99</v>
      </c>
      <c r="P138">
        <v>1</v>
      </c>
      <c r="Q138">
        <v>99</v>
      </c>
      <c r="R138">
        <v>99</v>
      </c>
      <c r="S138">
        <v>1</v>
      </c>
      <c r="T138">
        <v>1</v>
      </c>
      <c r="U138">
        <v>99</v>
      </c>
      <c r="V138">
        <v>1</v>
      </c>
      <c r="W138">
        <v>1</v>
      </c>
      <c r="X138">
        <v>1</v>
      </c>
      <c r="Y138">
        <v>1</v>
      </c>
      <c r="Z138">
        <v>1</v>
      </c>
      <c r="AA138">
        <v>1</v>
      </c>
      <c r="AB138">
        <v>1</v>
      </c>
      <c r="AC138">
        <v>1</v>
      </c>
      <c r="AD138" s="2">
        <v>1</v>
      </c>
      <c r="AE138">
        <v>99</v>
      </c>
      <c r="AF138">
        <v>1</v>
      </c>
      <c r="AG138">
        <v>1</v>
      </c>
      <c r="AH138">
        <v>1</v>
      </c>
      <c r="AI138">
        <v>1</v>
      </c>
      <c r="AJ138">
        <v>1</v>
      </c>
      <c r="AK138">
        <v>1</v>
      </c>
      <c r="AL138">
        <v>1</v>
      </c>
      <c r="AM138">
        <v>1</v>
      </c>
      <c r="AN138">
        <v>1</v>
      </c>
      <c r="AO138">
        <v>99</v>
      </c>
      <c r="AP138">
        <v>1</v>
      </c>
      <c r="AQ138">
        <v>1</v>
      </c>
      <c r="AR138">
        <v>1</v>
      </c>
      <c r="AS138">
        <v>1</v>
      </c>
      <c r="AT138">
        <v>1</v>
      </c>
      <c r="AU138">
        <v>1</v>
      </c>
      <c r="AV138">
        <v>99</v>
      </c>
      <c r="AW138" s="25">
        <v>1</v>
      </c>
      <c r="AX138" s="25">
        <v>99</v>
      </c>
      <c r="AY138" s="25">
        <v>99</v>
      </c>
      <c r="AZ138">
        <v>99</v>
      </c>
      <c r="BA138">
        <v>99</v>
      </c>
      <c r="BB138">
        <v>99</v>
      </c>
      <c r="BC138" s="25">
        <v>1</v>
      </c>
      <c r="BD138">
        <v>1</v>
      </c>
      <c r="BE138" s="25">
        <v>1</v>
      </c>
      <c r="BF138">
        <v>1</v>
      </c>
      <c r="BG138">
        <v>1</v>
      </c>
      <c r="BH138">
        <v>1</v>
      </c>
      <c r="BI138">
        <v>1</v>
      </c>
      <c r="BJ138">
        <v>99</v>
      </c>
      <c r="BK138">
        <v>99</v>
      </c>
      <c r="BL138">
        <v>1</v>
      </c>
      <c r="BM138">
        <v>99</v>
      </c>
      <c r="BN138">
        <v>99</v>
      </c>
      <c r="BO138">
        <v>99</v>
      </c>
      <c r="BP138">
        <v>1</v>
      </c>
      <c r="BQ138">
        <v>0</v>
      </c>
      <c r="BR138">
        <v>1</v>
      </c>
      <c r="BS138">
        <v>1</v>
      </c>
      <c r="BT138">
        <v>1</v>
      </c>
      <c r="BU138">
        <v>1</v>
      </c>
      <c r="BV138">
        <v>1</v>
      </c>
      <c r="BW138">
        <v>0</v>
      </c>
      <c r="BX138">
        <v>0</v>
      </c>
      <c r="BY138">
        <v>0</v>
      </c>
      <c r="BZ138">
        <v>1</v>
      </c>
      <c r="CA138">
        <v>1</v>
      </c>
      <c r="CB138">
        <v>1</v>
      </c>
      <c r="CC138">
        <v>1</v>
      </c>
      <c r="CD138">
        <v>1</v>
      </c>
      <c r="CE138">
        <v>1</v>
      </c>
      <c r="CF138">
        <v>0</v>
      </c>
      <c r="CG138">
        <v>1</v>
      </c>
      <c r="CH138">
        <v>1</v>
      </c>
      <c r="CI138">
        <v>1</v>
      </c>
      <c r="CJ138">
        <v>1</v>
      </c>
      <c r="CK138">
        <v>1</v>
      </c>
      <c r="CL138">
        <v>0</v>
      </c>
      <c r="CM138">
        <v>1</v>
      </c>
      <c r="CN138">
        <v>0</v>
      </c>
      <c r="CO138">
        <v>0</v>
      </c>
      <c r="CP138" t="s">
        <v>260</v>
      </c>
    </row>
    <row r="139" spans="1:94" x14ac:dyDescent="0.25">
      <c r="A139" s="8">
        <v>137</v>
      </c>
      <c r="B139" s="8" t="s">
        <v>755</v>
      </c>
      <c r="C139" t="s">
        <v>254</v>
      </c>
      <c r="D139" t="s">
        <v>813</v>
      </c>
      <c r="E139" s="2">
        <v>137</v>
      </c>
      <c r="F139">
        <v>120</v>
      </c>
      <c r="G139">
        <v>1</v>
      </c>
      <c r="H139">
        <v>1</v>
      </c>
      <c r="I139">
        <v>1</v>
      </c>
      <c r="J139">
        <v>1</v>
      </c>
      <c r="K139">
        <v>1</v>
      </c>
      <c r="L139" s="2">
        <v>99</v>
      </c>
      <c r="M139">
        <v>1</v>
      </c>
      <c r="N139">
        <v>1</v>
      </c>
      <c r="O139">
        <v>99</v>
      </c>
      <c r="P139">
        <v>1</v>
      </c>
      <c r="Q139">
        <v>99</v>
      </c>
      <c r="R139">
        <v>99</v>
      </c>
      <c r="S139">
        <v>1</v>
      </c>
      <c r="T139">
        <v>1</v>
      </c>
      <c r="U139">
        <v>1</v>
      </c>
      <c r="V139">
        <v>1</v>
      </c>
      <c r="W139">
        <v>1</v>
      </c>
      <c r="X139">
        <v>1</v>
      </c>
      <c r="Y139">
        <v>1</v>
      </c>
      <c r="Z139">
        <v>1</v>
      </c>
      <c r="AA139">
        <v>1</v>
      </c>
      <c r="AB139">
        <v>1</v>
      </c>
      <c r="AC139">
        <v>1</v>
      </c>
      <c r="AD139" s="2">
        <v>1</v>
      </c>
      <c r="AE139">
        <v>99</v>
      </c>
      <c r="AF139">
        <v>1</v>
      </c>
      <c r="AG139">
        <v>1</v>
      </c>
      <c r="AH139">
        <v>1</v>
      </c>
      <c r="AI139">
        <v>1</v>
      </c>
      <c r="AJ139">
        <v>99</v>
      </c>
      <c r="AK139">
        <v>1</v>
      </c>
      <c r="AL139">
        <v>1</v>
      </c>
      <c r="AM139">
        <v>1</v>
      </c>
      <c r="AN139">
        <v>1</v>
      </c>
      <c r="AO139">
        <v>99</v>
      </c>
      <c r="AP139">
        <v>1</v>
      </c>
      <c r="AQ139">
        <v>1</v>
      </c>
      <c r="AR139">
        <v>1</v>
      </c>
      <c r="AS139">
        <v>1</v>
      </c>
      <c r="AT139">
        <v>1</v>
      </c>
      <c r="AU139">
        <v>1</v>
      </c>
      <c r="AV139">
        <v>99</v>
      </c>
      <c r="AW139" s="25">
        <v>1</v>
      </c>
      <c r="AX139" s="25">
        <v>99</v>
      </c>
      <c r="AY139" s="25">
        <v>99</v>
      </c>
      <c r="AZ139">
        <v>99</v>
      </c>
      <c r="BA139">
        <v>99</v>
      </c>
      <c r="BB139">
        <v>99</v>
      </c>
      <c r="BC139" s="25">
        <v>1</v>
      </c>
      <c r="BD139">
        <v>1</v>
      </c>
      <c r="BE139" s="25">
        <v>1</v>
      </c>
      <c r="BF139">
        <v>1</v>
      </c>
      <c r="BG139">
        <v>1</v>
      </c>
      <c r="BH139">
        <v>1</v>
      </c>
      <c r="BI139">
        <v>1</v>
      </c>
      <c r="BJ139">
        <v>1</v>
      </c>
      <c r="BK139">
        <v>1</v>
      </c>
      <c r="BL139">
        <v>1</v>
      </c>
      <c r="BM139">
        <v>99</v>
      </c>
      <c r="BN139">
        <v>99</v>
      </c>
      <c r="BO139">
        <v>99</v>
      </c>
      <c r="BP139">
        <v>1</v>
      </c>
      <c r="BQ139">
        <v>1</v>
      </c>
      <c r="BR139">
        <v>1</v>
      </c>
      <c r="BS139">
        <v>1</v>
      </c>
      <c r="BT139">
        <v>1</v>
      </c>
      <c r="BU139">
        <v>1</v>
      </c>
      <c r="BV139">
        <v>1</v>
      </c>
      <c r="BW139" t="s">
        <v>230</v>
      </c>
      <c r="BZ139">
        <v>1</v>
      </c>
      <c r="CA139">
        <v>0</v>
      </c>
      <c r="CB139">
        <v>0</v>
      </c>
      <c r="CC139">
        <v>0</v>
      </c>
      <c r="CD139">
        <v>1</v>
      </c>
      <c r="CE139">
        <v>0</v>
      </c>
      <c r="CF139">
        <v>0</v>
      </c>
      <c r="CG139">
        <v>0</v>
      </c>
      <c r="CH139">
        <v>0</v>
      </c>
      <c r="CI139">
        <v>1</v>
      </c>
      <c r="CJ139">
        <v>0</v>
      </c>
      <c r="CK139">
        <v>1</v>
      </c>
      <c r="CL139">
        <v>1</v>
      </c>
      <c r="CM139">
        <v>1</v>
      </c>
      <c r="CN139">
        <v>1</v>
      </c>
      <c r="CO139" t="s">
        <v>300</v>
      </c>
    </row>
    <row r="140" spans="1:94" x14ac:dyDescent="0.25">
      <c r="A140" s="8">
        <v>138</v>
      </c>
      <c r="B140" s="8" t="s">
        <v>992</v>
      </c>
      <c r="C140" t="s">
        <v>261</v>
      </c>
      <c r="D140" t="s">
        <v>1142</v>
      </c>
      <c r="E140" s="2">
        <v>138</v>
      </c>
      <c r="F140">
        <v>384</v>
      </c>
      <c r="G140">
        <v>1</v>
      </c>
      <c r="H140">
        <v>1</v>
      </c>
      <c r="I140">
        <v>1</v>
      </c>
      <c r="J140">
        <v>1</v>
      </c>
      <c r="K140">
        <v>1</v>
      </c>
      <c r="L140" s="2">
        <v>1</v>
      </c>
      <c r="M140">
        <v>1</v>
      </c>
      <c r="N140">
        <v>99</v>
      </c>
      <c r="O140">
        <v>1</v>
      </c>
      <c r="P140">
        <v>1</v>
      </c>
      <c r="Q140">
        <v>1</v>
      </c>
      <c r="R140">
        <v>99</v>
      </c>
      <c r="S140">
        <v>1</v>
      </c>
      <c r="T140">
        <v>1</v>
      </c>
      <c r="U140">
        <v>99</v>
      </c>
      <c r="V140">
        <v>1</v>
      </c>
      <c r="W140">
        <v>1</v>
      </c>
      <c r="X140">
        <v>1</v>
      </c>
      <c r="Y140">
        <v>1</v>
      </c>
      <c r="Z140">
        <v>1</v>
      </c>
      <c r="AA140">
        <v>1</v>
      </c>
      <c r="AB140">
        <v>1</v>
      </c>
      <c r="AC140">
        <v>1</v>
      </c>
      <c r="AD140" s="2">
        <v>1</v>
      </c>
      <c r="AE140">
        <v>1</v>
      </c>
      <c r="AF140">
        <v>1</v>
      </c>
      <c r="AG140">
        <v>1</v>
      </c>
      <c r="AH140">
        <v>1</v>
      </c>
      <c r="AI140">
        <v>1</v>
      </c>
      <c r="AJ140">
        <v>1</v>
      </c>
      <c r="AK140">
        <v>1</v>
      </c>
      <c r="AL140">
        <v>1</v>
      </c>
      <c r="AM140">
        <v>1</v>
      </c>
      <c r="AN140">
        <v>1</v>
      </c>
      <c r="AO140">
        <v>1</v>
      </c>
      <c r="AP140">
        <v>1</v>
      </c>
      <c r="AQ140">
        <v>1</v>
      </c>
      <c r="AR140">
        <v>1</v>
      </c>
      <c r="AS140">
        <v>1</v>
      </c>
      <c r="AT140">
        <v>1</v>
      </c>
      <c r="AU140">
        <v>1</v>
      </c>
      <c r="AV140">
        <v>1</v>
      </c>
      <c r="AW140" s="25">
        <v>1</v>
      </c>
      <c r="AX140" s="25">
        <v>1</v>
      </c>
      <c r="AY140" s="25">
        <v>99</v>
      </c>
      <c r="AZ140">
        <v>99</v>
      </c>
      <c r="BA140">
        <v>99</v>
      </c>
      <c r="BB140">
        <v>99</v>
      </c>
      <c r="BC140" s="25">
        <v>1</v>
      </c>
      <c r="BD140">
        <v>1</v>
      </c>
      <c r="BE140" s="25">
        <v>1</v>
      </c>
      <c r="BF140">
        <v>1</v>
      </c>
      <c r="BG140">
        <v>1</v>
      </c>
      <c r="BH140">
        <v>1</v>
      </c>
      <c r="BI140">
        <v>1</v>
      </c>
      <c r="BJ140">
        <v>1</v>
      </c>
      <c r="BK140">
        <v>1</v>
      </c>
      <c r="BL140">
        <v>1</v>
      </c>
      <c r="BM140">
        <v>99</v>
      </c>
      <c r="BN140">
        <v>1</v>
      </c>
      <c r="BO140">
        <v>99</v>
      </c>
      <c r="BP140">
        <v>1</v>
      </c>
      <c r="BQ140">
        <v>1</v>
      </c>
      <c r="BR140">
        <v>1</v>
      </c>
      <c r="BS140">
        <v>1</v>
      </c>
      <c r="BT140">
        <v>1</v>
      </c>
      <c r="BU140">
        <v>1</v>
      </c>
      <c r="BV140">
        <v>1</v>
      </c>
      <c r="BW140">
        <v>1</v>
      </c>
      <c r="BX140">
        <v>1</v>
      </c>
      <c r="BY140">
        <v>1</v>
      </c>
      <c r="BZ140">
        <v>1</v>
      </c>
      <c r="CA140">
        <v>1</v>
      </c>
      <c r="CB140">
        <v>1</v>
      </c>
      <c r="CC140">
        <v>1</v>
      </c>
      <c r="CD140">
        <v>1</v>
      </c>
      <c r="CE140">
        <v>1</v>
      </c>
      <c r="CF140">
        <v>0</v>
      </c>
      <c r="CG140">
        <v>1</v>
      </c>
      <c r="CH140">
        <v>0</v>
      </c>
      <c r="CI140">
        <v>1</v>
      </c>
      <c r="CJ140">
        <v>0</v>
      </c>
      <c r="CK140">
        <v>0</v>
      </c>
      <c r="CL140">
        <v>0</v>
      </c>
      <c r="CM140">
        <v>1</v>
      </c>
      <c r="CN140">
        <v>1</v>
      </c>
      <c r="CO140">
        <v>1</v>
      </c>
      <c r="CP140" t="s">
        <v>1143</v>
      </c>
    </row>
    <row r="141" spans="1:94" x14ac:dyDescent="0.25">
      <c r="A141" s="8">
        <v>139</v>
      </c>
      <c r="B141" s="8" t="s">
        <v>201</v>
      </c>
      <c r="C141" t="s">
        <v>261</v>
      </c>
      <c r="D141" t="s">
        <v>262</v>
      </c>
      <c r="E141" s="2">
        <v>139</v>
      </c>
      <c r="F141">
        <v>38</v>
      </c>
      <c r="G141">
        <v>1</v>
      </c>
      <c r="H141">
        <v>1</v>
      </c>
      <c r="I141">
        <v>1</v>
      </c>
      <c r="J141">
        <v>1</v>
      </c>
      <c r="K141">
        <v>1</v>
      </c>
      <c r="L141" s="2">
        <v>99</v>
      </c>
      <c r="M141">
        <v>1</v>
      </c>
      <c r="N141">
        <v>99</v>
      </c>
      <c r="O141">
        <v>99</v>
      </c>
      <c r="P141">
        <v>1</v>
      </c>
      <c r="Q141">
        <v>99</v>
      </c>
      <c r="R141">
        <v>99</v>
      </c>
      <c r="S141">
        <v>1</v>
      </c>
      <c r="T141">
        <v>1</v>
      </c>
      <c r="U141">
        <v>99</v>
      </c>
      <c r="V141">
        <v>1</v>
      </c>
      <c r="W141">
        <v>1</v>
      </c>
      <c r="X141">
        <v>1</v>
      </c>
      <c r="Y141">
        <v>1</v>
      </c>
      <c r="Z141">
        <v>1</v>
      </c>
      <c r="AA141">
        <v>1</v>
      </c>
      <c r="AB141">
        <v>99</v>
      </c>
      <c r="AC141">
        <v>1</v>
      </c>
      <c r="AD141" s="2">
        <v>1</v>
      </c>
      <c r="AE141">
        <v>99</v>
      </c>
      <c r="AF141">
        <v>0</v>
      </c>
      <c r="AG141">
        <v>1</v>
      </c>
      <c r="AH141">
        <v>1</v>
      </c>
      <c r="AI141">
        <v>99</v>
      </c>
      <c r="AJ141">
        <v>0</v>
      </c>
      <c r="AK141">
        <v>99</v>
      </c>
      <c r="AL141">
        <v>1</v>
      </c>
      <c r="AM141">
        <v>1</v>
      </c>
      <c r="AN141">
        <v>1</v>
      </c>
      <c r="AO141">
        <v>99</v>
      </c>
      <c r="AP141">
        <v>1</v>
      </c>
      <c r="AQ141">
        <v>1</v>
      </c>
      <c r="AR141">
        <v>0</v>
      </c>
      <c r="AS141">
        <v>0</v>
      </c>
      <c r="AT141">
        <v>1</v>
      </c>
      <c r="AU141">
        <v>1</v>
      </c>
      <c r="AV141">
        <v>99</v>
      </c>
      <c r="AW141" s="25">
        <v>0</v>
      </c>
      <c r="AX141" s="25">
        <v>99</v>
      </c>
      <c r="AY141" s="25">
        <v>99</v>
      </c>
      <c r="AZ141">
        <v>99</v>
      </c>
      <c r="BA141">
        <v>99</v>
      </c>
      <c r="BB141">
        <v>99</v>
      </c>
      <c r="BC141" s="25">
        <v>1</v>
      </c>
      <c r="BD141">
        <v>1</v>
      </c>
      <c r="BE141" s="25">
        <v>1</v>
      </c>
      <c r="BF141">
        <v>1</v>
      </c>
      <c r="BG141">
        <v>1</v>
      </c>
      <c r="BH141">
        <v>0</v>
      </c>
      <c r="BI141">
        <v>1</v>
      </c>
      <c r="BJ141">
        <v>1</v>
      </c>
      <c r="BK141">
        <v>1</v>
      </c>
      <c r="BL141">
        <v>1</v>
      </c>
      <c r="BM141">
        <v>99</v>
      </c>
      <c r="BN141">
        <v>99</v>
      </c>
      <c r="BO141">
        <v>99</v>
      </c>
      <c r="BP141">
        <v>99</v>
      </c>
      <c r="BQ141">
        <v>0</v>
      </c>
      <c r="BR141">
        <v>0</v>
      </c>
      <c r="BS141">
        <v>1</v>
      </c>
      <c r="BT141">
        <v>1</v>
      </c>
      <c r="BU141">
        <v>1</v>
      </c>
      <c r="BV141">
        <v>1</v>
      </c>
      <c r="BW141">
        <v>1</v>
      </c>
      <c r="BX141">
        <v>1</v>
      </c>
      <c r="BY141">
        <v>0</v>
      </c>
      <c r="BZ141">
        <v>0</v>
      </c>
      <c r="CA141">
        <v>1</v>
      </c>
      <c r="CB141">
        <v>1</v>
      </c>
      <c r="CC141">
        <v>1</v>
      </c>
      <c r="CD141">
        <v>1</v>
      </c>
      <c r="CE141">
        <v>1</v>
      </c>
      <c r="CF141">
        <v>1</v>
      </c>
      <c r="CG141">
        <v>1</v>
      </c>
      <c r="CH141">
        <v>1</v>
      </c>
      <c r="CI141">
        <v>1</v>
      </c>
      <c r="CJ141">
        <v>1</v>
      </c>
      <c r="CK141">
        <v>1</v>
      </c>
      <c r="CL141">
        <v>0</v>
      </c>
      <c r="CM141">
        <v>0</v>
      </c>
      <c r="CN141">
        <v>1</v>
      </c>
      <c r="CO141">
        <v>0</v>
      </c>
      <c r="CP141" t="s">
        <v>263</v>
      </c>
    </row>
    <row r="142" spans="1:94" x14ac:dyDescent="0.25">
      <c r="A142" s="8">
        <v>140</v>
      </c>
      <c r="B142" s="8" t="s">
        <v>201</v>
      </c>
      <c r="C142" t="s">
        <v>261</v>
      </c>
      <c r="D142" t="s">
        <v>264</v>
      </c>
      <c r="E142" s="2">
        <v>140</v>
      </c>
      <c r="F142">
        <v>106</v>
      </c>
      <c r="G142">
        <v>1</v>
      </c>
      <c r="H142">
        <v>1</v>
      </c>
      <c r="I142">
        <v>1</v>
      </c>
      <c r="J142">
        <v>1</v>
      </c>
      <c r="K142">
        <v>1</v>
      </c>
      <c r="L142" s="2">
        <v>99</v>
      </c>
      <c r="M142">
        <v>1</v>
      </c>
      <c r="N142">
        <v>99</v>
      </c>
      <c r="O142">
        <v>99</v>
      </c>
      <c r="P142">
        <v>1</v>
      </c>
      <c r="Q142">
        <v>99</v>
      </c>
      <c r="R142">
        <v>99</v>
      </c>
      <c r="S142">
        <v>1</v>
      </c>
      <c r="T142">
        <v>0</v>
      </c>
      <c r="U142">
        <v>99</v>
      </c>
      <c r="V142">
        <v>1</v>
      </c>
      <c r="W142">
        <v>1</v>
      </c>
      <c r="X142">
        <v>1</v>
      </c>
      <c r="Y142">
        <v>1</v>
      </c>
      <c r="Z142">
        <v>1</v>
      </c>
      <c r="AA142">
        <v>1</v>
      </c>
      <c r="AB142">
        <v>1</v>
      </c>
      <c r="AC142">
        <v>1</v>
      </c>
      <c r="AD142" s="2">
        <v>1</v>
      </c>
      <c r="AE142">
        <v>99</v>
      </c>
      <c r="AF142">
        <v>1</v>
      </c>
      <c r="AG142">
        <v>1</v>
      </c>
      <c r="AH142">
        <v>0</v>
      </c>
      <c r="AI142">
        <v>1</v>
      </c>
      <c r="AJ142">
        <v>1</v>
      </c>
      <c r="AK142">
        <v>99</v>
      </c>
      <c r="AL142">
        <v>0</v>
      </c>
      <c r="AM142">
        <v>1</v>
      </c>
      <c r="AN142">
        <v>1</v>
      </c>
      <c r="AO142">
        <v>99</v>
      </c>
      <c r="AP142">
        <v>0</v>
      </c>
      <c r="AQ142">
        <v>1</v>
      </c>
      <c r="AR142">
        <v>0</v>
      </c>
      <c r="AS142">
        <v>1</v>
      </c>
      <c r="AT142">
        <v>1</v>
      </c>
      <c r="AU142">
        <v>0</v>
      </c>
      <c r="AV142">
        <v>99</v>
      </c>
      <c r="AW142" s="25">
        <v>0</v>
      </c>
      <c r="AX142" s="25">
        <v>99</v>
      </c>
      <c r="AY142" s="25">
        <v>99</v>
      </c>
      <c r="AZ142">
        <v>99</v>
      </c>
      <c r="BA142">
        <v>99</v>
      </c>
      <c r="BB142">
        <v>99</v>
      </c>
      <c r="BC142" s="25">
        <v>0</v>
      </c>
      <c r="BD142">
        <v>1</v>
      </c>
      <c r="BE142" s="25">
        <v>1</v>
      </c>
      <c r="BF142">
        <v>0</v>
      </c>
      <c r="BG142">
        <v>0</v>
      </c>
      <c r="BH142">
        <v>0</v>
      </c>
      <c r="BI142">
        <v>1</v>
      </c>
      <c r="BJ142">
        <v>99</v>
      </c>
      <c r="BK142">
        <v>99</v>
      </c>
      <c r="BL142">
        <v>99</v>
      </c>
      <c r="BM142">
        <v>99</v>
      </c>
      <c r="BN142">
        <v>99</v>
      </c>
      <c r="BO142">
        <v>99</v>
      </c>
      <c r="BP142">
        <v>1</v>
      </c>
      <c r="BQ142">
        <v>0</v>
      </c>
      <c r="BR142">
        <v>1</v>
      </c>
      <c r="BS142">
        <v>1</v>
      </c>
      <c r="BT142">
        <v>1</v>
      </c>
      <c r="BU142">
        <v>1</v>
      </c>
      <c r="BV142">
        <v>1</v>
      </c>
      <c r="BW142">
        <v>1</v>
      </c>
      <c r="BX142">
        <v>1</v>
      </c>
      <c r="BY142" t="s">
        <v>230</v>
      </c>
      <c r="BZ142">
        <v>1</v>
      </c>
      <c r="CA142">
        <v>1</v>
      </c>
      <c r="CB142">
        <v>0</v>
      </c>
      <c r="CC142">
        <v>1</v>
      </c>
      <c r="CD142">
        <v>1</v>
      </c>
      <c r="CE142">
        <v>0</v>
      </c>
      <c r="CF142">
        <v>0</v>
      </c>
      <c r="CG142">
        <v>0</v>
      </c>
      <c r="CH142">
        <v>0</v>
      </c>
      <c r="CI142">
        <v>0</v>
      </c>
      <c r="CJ142">
        <v>0</v>
      </c>
      <c r="CK142">
        <v>0</v>
      </c>
      <c r="CL142">
        <v>0</v>
      </c>
      <c r="CM142">
        <v>1</v>
      </c>
      <c r="CN142">
        <v>0</v>
      </c>
      <c r="CO142">
        <v>0</v>
      </c>
      <c r="CP142" t="s">
        <v>265</v>
      </c>
    </row>
    <row r="143" spans="1:94" x14ac:dyDescent="0.25">
      <c r="A143" s="8">
        <v>141</v>
      </c>
      <c r="B143" s="8" t="s">
        <v>201</v>
      </c>
      <c r="C143" t="s">
        <v>261</v>
      </c>
      <c r="D143" t="s">
        <v>266</v>
      </c>
      <c r="E143" s="2">
        <v>141</v>
      </c>
      <c r="F143">
        <v>144</v>
      </c>
      <c r="G143">
        <v>1</v>
      </c>
      <c r="H143">
        <v>1</v>
      </c>
      <c r="I143">
        <v>1</v>
      </c>
      <c r="J143">
        <v>0</v>
      </c>
      <c r="K143">
        <v>1</v>
      </c>
      <c r="L143" s="2">
        <v>99</v>
      </c>
      <c r="M143">
        <v>1</v>
      </c>
      <c r="N143">
        <v>99</v>
      </c>
      <c r="O143">
        <v>99</v>
      </c>
      <c r="P143">
        <v>1</v>
      </c>
      <c r="Q143">
        <v>99</v>
      </c>
      <c r="R143">
        <v>99</v>
      </c>
      <c r="S143">
        <v>1</v>
      </c>
      <c r="T143">
        <v>1</v>
      </c>
      <c r="U143">
        <v>99</v>
      </c>
      <c r="V143">
        <v>1</v>
      </c>
      <c r="W143">
        <v>1</v>
      </c>
      <c r="X143">
        <v>1</v>
      </c>
      <c r="Y143">
        <v>1</v>
      </c>
      <c r="Z143">
        <v>1</v>
      </c>
      <c r="AA143">
        <v>0</v>
      </c>
      <c r="AB143">
        <v>1</v>
      </c>
      <c r="AC143">
        <v>1</v>
      </c>
      <c r="AD143" s="2">
        <v>1</v>
      </c>
      <c r="AE143">
        <v>99</v>
      </c>
      <c r="AF143">
        <v>1</v>
      </c>
      <c r="AG143">
        <v>1</v>
      </c>
      <c r="AH143">
        <v>1</v>
      </c>
      <c r="AI143">
        <v>1</v>
      </c>
      <c r="AJ143">
        <v>1</v>
      </c>
      <c r="AK143">
        <v>99</v>
      </c>
      <c r="AL143">
        <v>1</v>
      </c>
      <c r="AM143">
        <v>1</v>
      </c>
      <c r="AN143">
        <v>1</v>
      </c>
      <c r="AO143">
        <v>99</v>
      </c>
      <c r="AP143">
        <v>1</v>
      </c>
      <c r="AQ143">
        <v>1</v>
      </c>
      <c r="AR143">
        <v>1</v>
      </c>
      <c r="AS143">
        <v>1</v>
      </c>
      <c r="AT143">
        <v>1</v>
      </c>
      <c r="AU143">
        <v>1</v>
      </c>
      <c r="AV143">
        <v>99</v>
      </c>
      <c r="AW143" s="25">
        <v>0</v>
      </c>
      <c r="AX143" s="25">
        <v>99</v>
      </c>
      <c r="AY143" s="25">
        <v>99</v>
      </c>
      <c r="AZ143">
        <v>99</v>
      </c>
      <c r="BA143">
        <v>99</v>
      </c>
      <c r="BB143">
        <v>99</v>
      </c>
      <c r="BC143" s="25">
        <v>1</v>
      </c>
      <c r="BD143">
        <v>1</v>
      </c>
      <c r="BE143" s="25">
        <v>1</v>
      </c>
      <c r="BF143">
        <v>1</v>
      </c>
      <c r="BG143">
        <v>1</v>
      </c>
      <c r="BH143">
        <v>1</v>
      </c>
      <c r="BI143">
        <v>1</v>
      </c>
      <c r="BJ143">
        <v>99</v>
      </c>
      <c r="BK143">
        <v>99</v>
      </c>
      <c r="BL143">
        <v>99</v>
      </c>
      <c r="BM143">
        <v>99</v>
      </c>
      <c r="BN143">
        <v>99</v>
      </c>
      <c r="BO143">
        <v>99</v>
      </c>
      <c r="BP143">
        <v>1</v>
      </c>
      <c r="BQ143">
        <v>0</v>
      </c>
      <c r="BR143">
        <v>1</v>
      </c>
      <c r="BS143">
        <v>0</v>
      </c>
      <c r="BT143">
        <v>1</v>
      </c>
      <c r="BU143">
        <v>1</v>
      </c>
      <c r="BV143">
        <v>0</v>
      </c>
      <c r="BW143">
        <v>1</v>
      </c>
      <c r="BX143">
        <v>0</v>
      </c>
      <c r="BY143">
        <v>1</v>
      </c>
      <c r="BZ143">
        <v>0</v>
      </c>
      <c r="CA143">
        <v>0</v>
      </c>
      <c r="CB143">
        <v>0</v>
      </c>
      <c r="CC143">
        <v>1</v>
      </c>
      <c r="CD143">
        <v>1</v>
      </c>
      <c r="CE143">
        <v>1</v>
      </c>
      <c r="CF143">
        <v>1</v>
      </c>
      <c r="CG143">
        <v>1</v>
      </c>
      <c r="CH143">
        <v>1</v>
      </c>
      <c r="CI143">
        <v>1</v>
      </c>
      <c r="CJ143">
        <v>0</v>
      </c>
      <c r="CK143">
        <v>0</v>
      </c>
      <c r="CL143">
        <v>0</v>
      </c>
      <c r="CM143">
        <v>0</v>
      </c>
      <c r="CN143">
        <v>0</v>
      </c>
      <c r="CO143">
        <v>0</v>
      </c>
      <c r="CP143" t="s">
        <v>267</v>
      </c>
    </row>
    <row r="144" spans="1:94" x14ac:dyDescent="0.25">
      <c r="A144" s="8">
        <v>142</v>
      </c>
      <c r="B144" s="8" t="s">
        <v>201</v>
      </c>
      <c r="C144" t="s">
        <v>261</v>
      </c>
      <c r="D144" t="s">
        <v>268</v>
      </c>
      <c r="E144" s="2">
        <v>142</v>
      </c>
      <c r="F144">
        <v>322</v>
      </c>
      <c r="G144">
        <v>1</v>
      </c>
      <c r="H144">
        <v>1</v>
      </c>
      <c r="I144">
        <v>1</v>
      </c>
      <c r="J144">
        <v>1</v>
      </c>
      <c r="K144">
        <v>1</v>
      </c>
      <c r="L144" s="2">
        <v>99</v>
      </c>
      <c r="M144">
        <v>1</v>
      </c>
      <c r="N144">
        <v>99</v>
      </c>
      <c r="O144">
        <v>99</v>
      </c>
      <c r="P144">
        <v>1</v>
      </c>
      <c r="Q144">
        <v>99</v>
      </c>
      <c r="R144">
        <v>99</v>
      </c>
      <c r="S144">
        <v>1</v>
      </c>
      <c r="T144">
        <v>0</v>
      </c>
      <c r="U144">
        <v>99</v>
      </c>
      <c r="V144">
        <v>1</v>
      </c>
      <c r="W144">
        <v>1</v>
      </c>
      <c r="X144">
        <v>1</v>
      </c>
      <c r="Y144">
        <v>1</v>
      </c>
      <c r="Z144">
        <v>1</v>
      </c>
      <c r="AA144">
        <v>1</v>
      </c>
      <c r="AB144">
        <v>1</v>
      </c>
      <c r="AC144">
        <v>1</v>
      </c>
      <c r="AD144" s="2">
        <v>1</v>
      </c>
      <c r="AE144">
        <v>99</v>
      </c>
      <c r="AF144">
        <v>1</v>
      </c>
      <c r="AG144">
        <v>1</v>
      </c>
      <c r="AH144">
        <v>1</v>
      </c>
      <c r="AI144">
        <v>1</v>
      </c>
      <c r="AJ144">
        <v>1</v>
      </c>
      <c r="AK144">
        <v>1</v>
      </c>
      <c r="AL144">
        <v>1</v>
      </c>
      <c r="AM144">
        <v>1</v>
      </c>
      <c r="AN144">
        <v>1</v>
      </c>
      <c r="AO144">
        <v>99</v>
      </c>
      <c r="AP144">
        <v>1</v>
      </c>
      <c r="AQ144">
        <v>1</v>
      </c>
      <c r="AR144">
        <v>1</v>
      </c>
      <c r="AS144">
        <v>1</v>
      </c>
      <c r="AT144">
        <v>1</v>
      </c>
      <c r="AU144">
        <v>1</v>
      </c>
      <c r="AV144">
        <v>99</v>
      </c>
      <c r="AW144" s="25">
        <v>1</v>
      </c>
      <c r="AX144" s="25">
        <v>99</v>
      </c>
      <c r="AY144" s="25">
        <v>99</v>
      </c>
      <c r="AZ144">
        <v>99</v>
      </c>
      <c r="BA144">
        <v>99</v>
      </c>
      <c r="BB144">
        <v>99</v>
      </c>
      <c r="BC144" s="25">
        <v>1</v>
      </c>
      <c r="BD144">
        <v>1</v>
      </c>
      <c r="BE144" s="25">
        <v>1</v>
      </c>
      <c r="BF144">
        <v>1</v>
      </c>
      <c r="BG144">
        <v>1</v>
      </c>
      <c r="BH144">
        <v>1</v>
      </c>
      <c r="BI144">
        <v>1</v>
      </c>
      <c r="BJ144">
        <v>1</v>
      </c>
      <c r="BK144">
        <v>1</v>
      </c>
      <c r="BL144">
        <v>1</v>
      </c>
      <c r="BM144">
        <v>99</v>
      </c>
      <c r="BN144">
        <v>99</v>
      </c>
      <c r="BO144">
        <v>99</v>
      </c>
      <c r="BP144">
        <v>1</v>
      </c>
      <c r="BQ144">
        <v>1</v>
      </c>
      <c r="BR144">
        <v>1</v>
      </c>
      <c r="BS144">
        <v>1</v>
      </c>
      <c r="BT144">
        <v>1</v>
      </c>
      <c r="BU144">
        <v>1</v>
      </c>
      <c r="BV144">
        <v>1</v>
      </c>
      <c r="BW144">
        <v>1</v>
      </c>
      <c r="BX144">
        <v>1</v>
      </c>
      <c r="BY144">
        <v>1</v>
      </c>
      <c r="BZ144">
        <v>1</v>
      </c>
      <c r="CA144">
        <v>1</v>
      </c>
      <c r="CB144">
        <v>1</v>
      </c>
      <c r="CC144">
        <v>1</v>
      </c>
      <c r="CD144">
        <v>1</v>
      </c>
      <c r="CE144">
        <v>1</v>
      </c>
      <c r="CF144">
        <v>1</v>
      </c>
      <c r="CG144">
        <v>1</v>
      </c>
      <c r="CH144">
        <v>1</v>
      </c>
      <c r="CI144">
        <v>1</v>
      </c>
      <c r="CJ144">
        <v>0</v>
      </c>
      <c r="CK144">
        <v>0</v>
      </c>
      <c r="CL144">
        <v>0</v>
      </c>
      <c r="CM144">
        <v>1</v>
      </c>
      <c r="CN144">
        <v>1</v>
      </c>
      <c r="CO144">
        <v>1</v>
      </c>
      <c r="CP144" t="s">
        <v>269</v>
      </c>
    </row>
    <row r="145" spans="1:94" x14ac:dyDescent="0.25">
      <c r="A145" s="8">
        <v>143</v>
      </c>
      <c r="B145" s="8" t="s">
        <v>201</v>
      </c>
      <c r="C145" t="s">
        <v>261</v>
      </c>
      <c r="D145" t="s">
        <v>270</v>
      </c>
      <c r="E145" s="2">
        <v>143</v>
      </c>
      <c r="F145">
        <v>162</v>
      </c>
      <c r="G145">
        <v>1</v>
      </c>
      <c r="H145">
        <v>1</v>
      </c>
      <c r="I145">
        <v>1</v>
      </c>
      <c r="J145">
        <v>1</v>
      </c>
      <c r="K145">
        <v>1</v>
      </c>
      <c r="L145" s="2">
        <v>99</v>
      </c>
      <c r="M145">
        <v>1</v>
      </c>
      <c r="N145">
        <v>1</v>
      </c>
      <c r="O145">
        <v>99</v>
      </c>
      <c r="P145">
        <v>1</v>
      </c>
      <c r="Q145">
        <v>99</v>
      </c>
      <c r="R145">
        <v>99</v>
      </c>
      <c r="S145">
        <v>1</v>
      </c>
      <c r="T145">
        <v>1</v>
      </c>
      <c r="U145">
        <v>1</v>
      </c>
      <c r="V145">
        <v>1</v>
      </c>
      <c r="W145">
        <v>1</v>
      </c>
      <c r="X145">
        <v>1</v>
      </c>
      <c r="Y145">
        <v>1</v>
      </c>
      <c r="Z145">
        <v>1</v>
      </c>
      <c r="AA145">
        <v>1</v>
      </c>
      <c r="AB145">
        <v>1</v>
      </c>
      <c r="AC145">
        <v>1</v>
      </c>
      <c r="AD145" s="2">
        <v>1</v>
      </c>
      <c r="AE145">
        <v>99</v>
      </c>
      <c r="AF145">
        <v>1</v>
      </c>
      <c r="AG145">
        <v>1</v>
      </c>
      <c r="AH145">
        <v>1</v>
      </c>
      <c r="AI145">
        <v>1</v>
      </c>
      <c r="AJ145">
        <v>1</v>
      </c>
      <c r="AK145">
        <v>1</v>
      </c>
      <c r="AL145">
        <v>1</v>
      </c>
      <c r="AM145">
        <v>1</v>
      </c>
      <c r="AN145">
        <v>1</v>
      </c>
      <c r="AO145">
        <v>99</v>
      </c>
      <c r="AP145">
        <v>1</v>
      </c>
      <c r="AQ145">
        <v>1</v>
      </c>
      <c r="AR145">
        <v>1</v>
      </c>
      <c r="AS145">
        <v>1</v>
      </c>
      <c r="AT145">
        <v>1</v>
      </c>
      <c r="AU145">
        <v>1</v>
      </c>
      <c r="AV145">
        <v>99</v>
      </c>
      <c r="AW145" s="25">
        <v>1</v>
      </c>
      <c r="AX145" s="25">
        <v>99</v>
      </c>
      <c r="AY145" s="25">
        <v>99</v>
      </c>
      <c r="AZ145">
        <v>99</v>
      </c>
      <c r="BA145">
        <v>99</v>
      </c>
      <c r="BB145">
        <v>99</v>
      </c>
      <c r="BC145" s="25">
        <v>1</v>
      </c>
      <c r="BD145">
        <v>1</v>
      </c>
      <c r="BE145" s="25">
        <v>1</v>
      </c>
      <c r="BF145">
        <v>1</v>
      </c>
      <c r="BG145">
        <v>1</v>
      </c>
      <c r="BH145">
        <v>1</v>
      </c>
      <c r="BI145">
        <v>1</v>
      </c>
      <c r="BJ145">
        <v>1</v>
      </c>
      <c r="BK145">
        <v>1</v>
      </c>
      <c r="BL145">
        <v>1</v>
      </c>
      <c r="BM145">
        <v>99</v>
      </c>
      <c r="BN145">
        <v>99</v>
      </c>
      <c r="BO145">
        <v>99</v>
      </c>
      <c r="BP145">
        <v>1</v>
      </c>
      <c r="BQ145">
        <v>1</v>
      </c>
      <c r="BR145">
        <v>1</v>
      </c>
      <c r="BS145">
        <v>1</v>
      </c>
      <c r="BT145">
        <v>1</v>
      </c>
      <c r="BU145">
        <v>1</v>
      </c>
      <c r="BV145">
        <v>1</v>
      </c>
      <c r="BW145">
        <v>1</v>
      </c>
      <c r="BX145">
        <v>1</v>
      </c>
      <c r="BY145" t="s">
        <v>230</v>
      </c>
      <c r="BZ145">
        <v>0</v>
      </c>
      <c r="CA145">
        <v>1</v>
      </c>
      <c r="CB145">
        <v>1</v>
      </c>
      <c r="CC145">
        <v>1</v>
      </c>
      <c r="CD145">
        <v>1</v>
      </c>
      <c r="CE145">
        <v>1</v>
      </c>
      <c r="CF145">
        <v>1</v>
      </c>
      <c r="CG145">
        <v>1</v>
      </c>
      <c r="CH145">
        <v>1</v>
      </c>
      <c r="CI145">
        <v>1</v>
      </c>
      <c r="CJ145">
        <v>1</v>
      </c>
      <c r="CK145">
        <v>1</v>
      </c>
      <c r="CL145">
        <v>0</v>
      </c>
      <c r="CM145">
        <v>1</v>
      </c>
      <c r="CN145">
        <v>1</v>
      </c>
      <c r="CO145">
        <v>1</v>
      </c>
      <c r="CP145" t="s">
        <v>271</v>
      </c>
    </row>
    <row r="146" spans="1:94" x14ac:dyDescent="0.25">
      <c r="A146" s="8">
        <v>144</v>
      </c>
      <c r="B146" s="8" t="s">
        <v>201</v>
      </c>
      <c r="C146" t="s">
        <v>261</v>
      </c>
      <c r="D146" t="s">
        <v>272</v>
      </c>
      <c r="E146" s="2">
        <v>144</v>
      </c>
      <c r="F146">
        <v>22</v>
      </c>
      <c r="G146">
        <v>1</v>
      </c>
      <c r="H146">
        <v>1</v>
      </c>
      <c r="I146">
        <v>1</v>
      </c>
      <c r="J146">
        <v>1</v>
      </c>
      <c r="K146">
        <v>1</v>
      </c>
      <c r="L146" s="2">
        <v>99</v>
      </c>
      <c r="M146">
        <v>1</v>
      </c>
      <c r="N146">
        <v>1</v>
      </c>
      <c r="O146">
        <v>99</v>
      </c>
      <c r="P146">
        <v>1</v>
      </c>
      <c r="Q146">
        <v>99</v>
      </c>
      <c r="R146">
        <v>99</v>
      </c>
      <c r="S146">
        <v>1</v>
      </c>
      <c r="T146">
        <v>1</v>
      </c>
      <c r="U146">
        <v>1</v>
      </c>
      <c r="V146">
        <v>1</v>
      </c>
      <c r="W146">
        <v>1</v>
      </c>
      <c r="X146">
        <v>1</v>
      </c>
      <c r="Y146">
        <v>1</v>
      </c>
      <c r="Z146">
        <v>1</v>
      </c>
      <c r="AA146">
        <v>1</v>
      </c>
      <c r="AB146">
        <v>1</v>
      </c>
      <c r="AC146">
        <v>1</v>
      </c>
      <c r="AD146" s="2">
        <v>1</v>
      </c>
      <c r="AE146">
        <v>99</v>
      </c>
      <c r="AF146">
        <v>1</v>
      </c>
      <c r="AG146">
        <v>1</v>
      </c>
      <c r="AH146">
        <v>1</v>
      </c>
      <c r="AI146">
        <v>1</v>
      </c>
      <c r="AJ146">
        <v>1</v>
      </c>
      <c r="AK146">
        <v>99</v>
      </c>
      <c r="AL146">
        <v>1</v>
      </c>
      <c r="AM146">
        <v>1</v>
      </c>
      <c r="AN146">
        <v>0</v>
      </c>
      <c r="AO146">
        <v>99</v>
      </c>
      <c r="AP146">
        <v>0</v>
      </c>
      <c r="AQ146">
        <v>1</v>
      </c>
      <c r="AR146">
        <v>0</v>
      </c>
      <c r="AS146">
        <v>1</v>
      </c>
      <c r="AT146">
        <v>1</v>
      </c>
      <c r="AU146">
        <v>1</v>
      </c>
      <c r="AV146">
        <v>99</v>
      </c>
      <c r="AW146" s="25">
        <v>1</v>
      </c>
      <c r="AX146" s="25">
        <v>99</v>
      </c>
      <c r="AY146" s="25">
        <v>99</v>
      </c>
      <c r="AZ146">
        <v>99</v>
      </c>
      <c r="BA146">
        <v>99</v>
      </c>
      <c r="BB146">
        <v>99</v>
      </c>
      <c r="BC146" s="25">
        <v>1</v>
      </c>
      <c r="BD146">
        <v>1</v>
      </c>
      <c r="BE146" s="25">
        <v>1</v>
      </c>
      <c r="BF146">
        <v>1</v>
      </c>
      <c r="BG146">
        <v>1</v>
      </c>
      <c r="BH146">
        <v>0</v>
      </c>
      <c r="BI146">
        <v>1</v>
      </c>
      <c r="BJ146">
        <v>1</v>
      </c>
      <c r="BK146">
        <v>1</v>
      </c>
      <c r="BL146">
        <v>1</v>
      </c>
      <c r="BM146">
        <v>99</v>
      </c>
      <c r="BN146">
        <v>99</v>
      </c>
      <c r="BO146">
        <v>99</v>
      </c>
      <c r="BP146">
        <v>1</v>
      </c>
      <c r="BQ146">
        <v>1</v>
      </c>
      <c r="BR146">
        <v>0</v>
      </c>
      <c r="BS146">
        <v>1</v>
      </c>
      <c r="BT146">
        <v>1</v>
      </c>
      <c r="BU146">
        <v>1</v>
      </c>
      <c r="BV146">
        <v>1</v>
      </c>
      <c r="BW146">
        <v>0</v>
      </c>
      <c r="BX146">
        <v>1</v>
      </c>
      <c r="BY146">
        <v>0</v>
      </c>
      <c r="BZ146">
        <v>0</v>
      </c>
      <c r="CA146">
        <v>1</v>
      </c>
      <c r="CB146">
        <v>0</v>
      </c>
      <c r="CC146">
        <v>0</v>
      </c>
      <c r="CD146">
        <v>1</v>
      </c>
      <c r="CE146">
        <v>1</v>
      </c>
      <c r="CF146">
        <v>0</v>
      </c>
      <c r="CG146">
        <v>0</v>
      </c>
      <c r="CH146">
        <v>0</v>
      </c>
      <c r="CI146">
        <v>0</v>
      </c>
      <c r="CJ146">
        <v>0</v>
      </c>
      <c r="CK146">
        <v>1</v>
      </c>
      <c r="CL146">
        <v>0</v>
      </c>
      <c r="CM146">
        <v>0</v>
      </c>
      <c r="CN146">
        <v>0</v>
      </c>
      <c r="CO146">
        <v>0</v>
      </c>
      <c r="CP146" t="s">
        <v>273</v>
      </c>
    </row>
    <row r="147" spans="1:94" x14ac:dyDescent="0.25">
      <c r="A147" s="8">
        <v>145</v>
      </c>
      <c r="B147" s="8" t="s">
        <v>201</v>
      </c>
      <c r="C147" t="s">
        <v>261</v>
      </c>
      <c r="D147" t="s">
        <v>274</v>
      </c>
      <c r="E147" s="2">
        <v>145</v>
      </c>
      <c r="F147">
        <v>338</v>
      </c>
      <c r="G147">
        <v>1</v>
      </c>
      <c r="H147">
        <v>1</v>
      </c>
      <c r="I147">
        <v>1</v>
      </c>
      <c r="J147">
        <v>1</v>
      </c>
      <c r="K147">
        <v>1</v>
      </c>
      <c r="L147" s="2">
        <v>99</v>
      </c>
      <c r="M147">
        <v>1</v>
      </c>
      <c r="N147">
        <v>99</v>
      </c>
      <c r="O147">
        <v>99</v>
      </c>
      <c r="P147">
        <v>1</v>
      </c>
      <c r="Q147">
        <v>99</v>
      </c>
      <c r="R147">
        <v>99</v>
      </c>
      <c r="S147">
        <v>1</v>
      </c>
      <c r="T147">
        <v>1</v>
      </c>
      <c r="U147">
        <v>99</v>
      </c>
      <c r="V147">
        <v>1</v>
      </c>
      <c r="W147">
        <v>1</v>
      </c>
      <c r="X147">
        <v>1</v>
      </c>
      <c r="Y147">
        <v>1</v>
      </c>
      <c r="Z147">
        <v>1</v>
      </c>
      <c r="AA147">
        <v>1</v>
      </c>
      <c r="AB147">
        <v>1</v>
      </c>
      <c r="AC147">
        <v>1</v>
      </c>
      <c r="AD147" s="2">
        <v>1</v>
      </c>
      <c r="AE147">
        <v>99</v>
      </c>
      <c r="AF147">
        <v>1</v>
      </c>
      <c r="AG147">
        <v>1</v>
      </c>
      <c r="AH147">
        <v>1</v>
      </c>
      <c r="AI147">
        <v>1</v>
      </c>
      <c r="AJ147">
        <v>1</v>
      </c>
      <c r="AK147">
        <v>99</v>
      </c>
      <c r="AL147">
        <v>0</v>
      </c>
      <c r="AM147">
        <v>0</v>
      </c>
      <c r="AN147">
        <v>0</v>
      </c>
      <c r="AO147">
        <v>99</v>
      </c>
      <c r="AP147">
        <v>1</v>
      </c>
      <c r="AQ147">
        <v>1</v>
      </c>
      <c r="AR147">
        <v>1</v>
      </c>
      <c r="AS147">
        <v>0</v>
      </c>
      <c r="AT147">
        <v>1</v>
      </c>
      <c r="AU147">
        <v>1</v>
      </c>
      <c r="AV147">
        <v>99</v>
      </c>
      <c r="AW147" s="25">
        <v>0</v>
      </c>
      <c r="AX147" s="25">
        <v>99</v>
      </c>
      <c r="AY147" s="25">
        <v>99</v>
      </c>
      <c r="AZ147">
        <v>99</v>
      </c>
      <c r="BA147">
        <v>99</v>
      </c>
      <c r="BB147">
        <v>99</v>
      </c>
      <c r="BC147" s="25">
        <v>1</v>
      </c>
      <c r="BD147">
        <v>1</v>
      </c>
      <c r="BE147" s="25">
        <v>1</v>
      </c>
      <c r="BF147">
        <v>1</v>
      </c>
      <c r="BG147">
        <v>1</v>
      </c>
      <c r="BH147">
        <v>1</v>
      </c>
      <c r="BI147">
        <v>1</v>
      </c>
      <c r="BJ147">
        <v>99</v>
      </c>
      <c r="BK147">
        <v>99</v>
      </c>
      <c r="BL147">
        <v>99</v>
      </c>
      <c r="BM147">
        <v>99</v>
      </c>
      <c r="BN147">
        <v>99</v>
      </c>
      <c r="BO147">
        <v>99</v>
      </c>
      <c r="BP147">
        <v>1</v>
      </c>
      <c r="BQ147">
        <v>0</v>
      </c>
      <c r="BR147">
        <v>1</v>
      </c>
      <c r="BS147">
        <v>0</v>
      </c>
      <c r="BT147">
        <v>1</v>
      </c>
      <c r="BU147">
        <v>1</v>
      </c>
      <c r="BV147">
        <v>0</v>
      </c>
      <c r="BW147">
        <v>0</v>
      </c>
      <c r="BX147">
        <v>1</v>
      </c>
      <c r="BY147">
        <v>0</v>
      </c>
      <c r="BZ147">
        <v>1</v>
      </c>
      <c r="CA147">
        <v>1</v>
      </c>
      <c r="CB147">
        <v>0</v>
      </c>
      <c r="CC147">
        <v>1</v>
      </c>
      <c r="CD147">
        <v>1</v>
      </c>
      <c r="CE147">
        <v>1</v>
      </c>
      <c r="CF147">
        <v>1</v>
      </c>
      <c r="CG147">
        <v>0</v>
      </c>
      <c r="CH147">
        <v>0</v>
      </c>
      <c r="CI147">
        <v>1</v>
      </c>
      <c r="CJ147">
        <v>0</v>
      </c>
      <c r="CK147">
        <v>0</v>
      </c>
      <c r="CL147">
        <v>0</v>
      </c>
      <c r="CM147">
        <v>0</v>
      </c>
      <c r="CN147">
        <v>0</v>
      </c>
      <c r="CO147">
        <v>0</v>
      </c>
      <c r="CP147" t="s">
        <v>275</v>
      </c>
    </row>
    <row r="148" spans="1:94" x14ac:dyDescent="0.25">
      <c r="A148" s="8">
        <v>146</v>
      </c>
      <c r="B148" s="8" t="s">
        <v>755</v>
      </c>
      <c r="C148" t="s">
        <v>261</v>
      </c>
      <c r="D148" t="s">
        <v>814</v>
      </c>
      <c r="E148" s="2">
        <v>146</v>
      </c>
      <c r="F148">
        <v>476</v>
      </c>
      <c r="G148">
        <v>1</v>
      </c>
      <c r="H148">
        <v>1</v>
      </c>
      <c r="I148">
        <v>1</v>
      </c>
      <c r="J148">
        <v>1</v>
      </c>
      <c r="K148">
        <v>1</v>
      </c>
      <c r="L148" s="2">
        <v>99</v>
      </c>
      <c r="M148">
        <v>1</v>
      </c>
      <c r="N148">
        <v>99</v>
      </c>
      <c r="O148">
        <v>99</v>
      </c>
      <c r="P148">
        <v>1</v>
      </c>
      <c r="Q148">
        <v>99</v>
      </c>
      <c r="R148">
        <v>99</v>
      </c>
      <c r="S148">
        <v>1</v>
      </c>
      <c r="T148">
        <v>0</v>
      </c>
      <c r="U148">
        <v>99</v>
      </c>
      <c r="V148">
        <v>1</v>
      </c>
      <c r="W148">
        <v>1</v>
      </c>
      <c r="X148">
        <v>1</v>
      </c>
      <c r="Y148">
        <v>1</v>
      </c>
      <c r="Z148">
        <v>1</v>
      </c>
      <c r="AA148">
        <v>1</v>
      </c>
      <c r="AB148">
        <v>1</v>
      </c>
      <c r="AC148">
        <v>1</v>
      </c>
      <c r="AD148" s="2">
        <v>1</v>
      </c>
      <c r="AE148">
        <v>99</v>
      </c>
      <c r="AF148">
        <v>1</v>
      </c>
      <c r="AG148">
        <v>1</v>
      </c>
      <c r="AH148">
        <v>1</v>
      </c>
      <c r="AI148">
        <v>1</v>
      </c>
      <c r="AJ148">
        <v>99</v>
      </c>
      <c r="AK148">
        <v>1</v>
      </c>
      <c r="AL148">
        <v>1</v>
      </c>
      <c r="AM148">
        <v>1</v>
      </c>
      <c r="AN148">
        <v>0</v>
      </c>
      <c r="AO148">
        <v>99</v>
      </c>
      <c r="AP148">
        <v>1</v>
      </c>
      <c r="AQ148">
        <v>1</v>
      </c>
      <c r="AR148">
        <v>1</v>
      </c>
      <c r="AS148">
        <v>1</v>
      </c>
      <c r="AT148">
        <v>1</v>
      </c>
      <c r="AU148">
        <v>1</v>
      </c>
      <c r="AV148">
        <v>99</v>
      </c>
      <c r="AW148" s="25">
        <v>1</v>
      </c>
      <c r="AX148" s="25">
        <v>99</v>
      </c>
      <c r="AY148" s="25">
        <v>99</v>
      </c>
      <c r="AZ148">
        <v>99</v>
      </c>
      <c r="BA148">
        <v>99</v>
      </c>
      <c r="BB148">
        <v>99</v>
      </c>
      <c r="BC148" s="25">
        <v>0</v>
      </c>
      <c r="BD148">
        <v>1</v>
      </c>
      <c r="BE148" s="25">
        <v>1</v>
      </c>
      <c r="BF148">
        <v>1</v>
      </c>
      <c r="BG148">
        <v>1</v>
      </c>
      <c r="BH148">
        <v>1</v>
      </c>
      <c r="BI148">
        <v>1</v>
      </c>
      <c r="BJ148">
        <v>1</v>
      </c>
      <c r="BK148">
        <v>1</v>
      </c>
      <c r="BL148">
        <v>99</v>
      </c>
      <c r="BM148">
        <v>99</v>
      </c>
      <c r="BN148">
        <v>99</v>
      </c>
      <c r="BO148">
        <v>99</v>
      </c>
      <c r="BP148">
        <v>1</v>
      </c>
      <c r="BQ148">
        <v>1</v>
      </c>
      <c r="BR148">
        <v>1</v>
      </c>
      <c r="BS148">
        <v>1</v>
      </c>
      <c r="BT148">
        <v>1</v>
      </c>
      <c r="BU148">
        <v>1</v>
      </c>
      <c r="BV148">
        <v>0</v>
      </c>
      <c r="BW148">
        <v>0</v>
      </c>
      <c r="BX148">
        <v>1</v>
      </c>
      <c r="BY148">
        <v>1</v>
      </c>
      <c r="BZ148">
        <v>1</v>
      </c>
      <c r="CA148">
        <v>1</v>
      </c>
      <c r="CB148">
        <v>1</v>
      </c>
      <c r="CC148">
        <v>1</v>
      </c>
      <c r="CD148">
        <v>1</v>
      </c>
      <c r="CE148">
        <v>1</v>
      </c>
      <c r="CF148">
        <v>1</v>
      </c>
      <c r="CG148">
        <v>1</v>
      </c>
      <c r="CH148">
        <v>0</v>
      </c>
      <c r="CI148">
        <v>1</v>
      </c>
      <c r="CJ148">
        <v>1</v>
      </c>
      <c r="CK148">
        <v>1</v>
      </c>
      <c r="CL148">
        <v>0</v>
      </c>
      <c r="CM148">
        <v>1</v>
      </c>
      <c r="CN148">
        <v>0</v>
      </c>
      <c r="CO148">
        <v>1</v>
      </c>
      <c r="CP148" t="s">
        <v>815</v>
      </c>
    </row>
    <row r="149" spans="1:94" x14ac:dyDescent="0.25">
      <c r="A149" s="8">
        <v>147</v>
      </c>
      <c r="B149" s="8" t="s">
        <v>755</v>
      </c>
      <c r="C149" t="s">
        <v>261</v>
      </c>
      <c r="D149" t="s">
        <v>764</v>
      </c>
      <c r="E149" s="2">
        <v>147</v>
      </c>
      <c r="F149">
        <v>560</v>
      </c>
      <c r="G149">
        <v>1</v>
      </c>
      <c r="H149">
        <v>1</v>
      </c>
      <c r="I149">
        <v>1</v>
      </c>
      <c r="J149">
        <v>1</v>
      </c>
      <c r="K149">
        <v>1</v>
      </c>
      <c r="L149" s="2">
        <v>99</v>
      </c>
      <c r="M149">
        <v>1</v>
      </c>
      <c r="N149">
        <v>1</v>
      </c>
      <c r="O149">
        <v>99</v>
      </c>
      <c r="P149">
        <v>1</v>
      </c>
      <c r="Q149">
        <v>99</v>
      </c>
      <c r="R149">
        <v>99</v>
      </c>
      <c r="S149">
        <v>1</v>
      </c>
      <c r="T149">
        <v>1</v>
      </c>
      <c r="U149">
        <v>1</v>
      </c>
      <c r="V149">
        <v>1</v>
      </c>
      <c r="W149">
        <v>1</v>
      </c>
      <c r="X149">
        <v>1</v>
      </c>
      <c r="Y149">
        <v>1</v>
      </c>
      <c r="Z149">
        <v>1</v>
      </c>
      <c r="AA149">
        <v>1</v>
      </c>
      <c r="AB149">
        <v>1</v>
      </c>
      <c r="AC149">
        <v>1</v>
      </c>
      <c r="AD149" s="2">
        <v>1</v>
      </c>
      <c r="AE149">
        <v>99</v>
      </c>
      <c r="AF149">
        <v>1</v>
      </c>
      <c r="AG149">
        <v>1</v>
      </c>
      <c r="AH149">
        <v>1</v>
      </c>
      <c r="AI149">
        <v>1</v>
      </c>
      <c r="AJ149">
        <v>99</v>
      </c>
      <c r="AK149">
        <v>1</v>
      </c>
      <c r="AL149">
        <v>1</v>
      </c>
      <c r="AM149">
        <v>1</v>
      </c>
      <c r="AN149">
        <v>1</v>
      </c>
      <c r="AO149">
        <v>99</v>
      </c>
      <c r="AP149">
        <v>1</v>
      </c>
      <c r="AQ149">
        <v>1</v>
      </c>
      <c r="AR149">
        <v>1</v>
      </c>
      <c r="AS149">
        <v>1</v>
      </c>
      <c r="AT149">
        <v>1</v>
      </c>
      <c r="AU149">
        <v>1</v>
      </c>
      <c r="AV149">
        <v>99</v>
      </c>
      <c r="AW149" s="25">
        <v>1</v>
      </c>
      <c r="AX149" s="25">
        <v>99</v>
      </c>
      <c r="AY149" s="25">
        <v>99</v>
      </c>
      <c r="AZ149">
        <v>99</v>
      </c>
      <c r="BA149">
        <v>99</v>
      </c>
      <c r="BB149">
        <v>99</v>
      </c>
      <c r="BC149" s="25">
        <v>1</v>
      </c>
      <c r="BD149">
        <v>1</v>
      </c>
      <c r="BE149" s="25">
        <v>1</v>
      </c>
      <c r="BF149">
        <v>1</v>
      </c>
      <c r="BG149">
        <v>1</v>
      </c>
      <c r="BH149">
        <v>1</v>
      </c>
      <c r="BI149">
        <v>1</v>
      </c>
      <c r="BJ149">
        <v>1</v>
      </c>
      <c r="BK149">
        <v>1</v>
      </c>
      <c r="BL149">
        <v>1</v>
      </c>
      <c r="BM149">
        <v>99</v>
      </c>
      <c r="BN149">
        <v>99</v>
      </c>
      <c r="BO149">
        <v>99</v>
      </c>
      <c r="BP149">
        <v>1</v>
      </c>
      <c r="BQ149">
        <v>1</v>
      </c>
      <c r="BR149">
        <v>1</v>
      </c>
      <c r="BS149">
        <v>1</v>
      </c>
      <c r="BT149">
        <v>1</v>
      </c>
      <c r="BU149">
        <v>1</v>
      </c>
      <c r="BV149">
        <v>1</v>
      </c>
      <c r="BW149">
        <v>1</v>
      </c>
      <c r="BX149">
        <v>1</v>
      </c>
      <c r="BY149">
        <v>1</v>
      </c>
      <c r="BZ149">
        <v>1</v>
      </c>
      <c r="CA149">
        <v>1</v>
      </c>
      <c r="CB149">
        <v>1</v>
      </c>
      <c r="CC149">
        <v>1</v>
      </c>
      <c r="CD149">
        <v>1</v>
      </c>
      <c r="CE149">
        <v>1</v>
      </c>
      <c r="CF149">
        <v>1</v>
      </c>
      <c r="CG149">
        <v>1</v>
      </c>
      <c r="CH149">
        <v>1</v>
      </c>
      <c r="CI149">
        <v>1</v>
      </c>
      <c r="CJ149">
        <v>1</v>
      </c>
      <c r="CK149">
        <v>1</v>
      </c>
      <c r="CL149">
        <v>0</v>
      </c>
      <c r="CM149">
        <v>0</v>
      </c>
      <c r="CN149">
        <v>1</v>
      </c>
      <c r="CO149">
        <v>0</v>
      </c>
      <c r="CP149" t="s">
        <v>816</v>
      </c>
    </row>
    <row r="150" spans="1:94" x14ac:dyDescent="0.25">
      <c r="A150" s="8">
        <v>148</v>
      </c>
      <c r="B150" s="8" t="s">
        <v>755</v>
      </c>
      <c r="C150" t="s">
        <v>261</v>
      </c>
      <c r="D150" t="s">
        <v>802</v>
      </c>
      <c r="E150" s="2">
        <v>148</v>
      </c>
      <c r="F150">
        <v>546</v>
      </c>
      <c r="G150">
        <v>0</v>
      </c>
      <c r="H150">
        <v>1</v>
      </c>
      <c r="I150">
        <v>1</v>
      </c>
      <c r="J150">
        <v>1</v>
      </c>
      <c r="K150">
        <v>1</v>
      </c>
      <c r="L150" s="2">
        <v>99</v>
      </c>
      <c r="M150">
        <v>0</v>
      </c>
      <c r="N150">
        <v>99</v>
      </c>
      <c r="O150">
        <v>99</v>
      </c>
      <c r="P150">
        <v>1</v>
      </c>
      <c r="Q150">
        <v>99</v>
      </c>
      <c r="R150">
        <v>99</v>
      </c>
      <c r="S150">
        <v>1</v>
      </c>
      <c r="T150">
        <v>0</v>
      </c>
      <c r="U150">
        <v>99</v>
      </c>
      <c r="V150">
        <v>1</v>
      </c>
      <c r="W150">
        <v>1</v>
      </c>
      <c r="X150">
        <v>1</v>
      </c>
      <c r="Y150">
        <v>1</v>
      </c>
      <c r="Z150">
        <v>1</v>
      </c>
      <c r="AA150">
        <v>1</v>
      </c>
      <c r="AB150">
        <v>1</v>
      </c>
      <c r="AC150">
        <v>1</v>
      </c>
      <c r="AD150" s="2">
        <v>1</v>
      </c>
      <c r="AE150">
        <v>99</v>
      </c>
      <c r="AF150">
        <v>1</v>
      </c>
      <c r="AG150">
        <v>1</v>
      </c>
      <c r="AH150">
        <v>1</v>
      </c>
      <c r="AI150">
        <v>99</v>
      </c>
      <c r="AJ150">
        <v>99</v>
      </c>
      <c r="AK150">
        <v>99</v>
      </c>
      <c r="AL150">
        <v>0</v>
      </c>
      <c r="AM150">
        <v>0</v>
      </c>
      <c r="AN150">
        <v>1</v>
      </c>
      <c r="AO150">
        <v>99</v>
      </c>
      <c r="AP150">
        <v>1</v>
      </c>
      <c r="AQ150">
        <v>1</v>
      </c>
      <c r="AR150">
        <v>0</v>
      </c>
      <c r="AS150">
        <v>0</v>
      </c>
      <c r="AT150">
        <v>1</v>
      </c>
      <c r="AU150">
        <v>0</v>
      </c>
      <c r="AV150">
        <v>99</v>
      </c>
      <c r="AW150" s="25">
        <v>0</v>
      </c>
      <c r="AX150" s="25">
        <v>99</v>
      </c>
      <c r="AY150" s="25">
        <v>99</v>
      </c>
      <c r="AZ150">
        <v>99</v>
      </c>
      <c r="BA150">
        <v>99</v>
      </c>
      <c r="BB150">
        <v>99</v>
      </c>
      <c r="BC150" s="25">
        <v>0</v>
      </c>
      <c r="BD150">
        <v>1</v>
      </c>
      <c r="BE150" s="25">
        <v>1</v>
      </c>
      <c r="BF150">
        <v>1</v>
      </c>
      <c r="BG150">
        <v>0</v>
      </c>
      <c r="BH150">
        <v>1</v>
      </c>
      <c r="BI150">
        <v>0</v>
      </c>
      <c r="BJ150">
        <v>99</v>
      </c>
      <c r="BK150">
        <v>99</v>
      </c>
      <c r="BL150">
        <v>99</v>
      </c>
      <c r="BM150">
        <v>99</v>
      </c>
      <c r="BN150">
        <v>99</v>
      </c>
      <c r="BO150">
        <v>99</v>
      </c>
      <c r="BP150">
        <v>99</v>
      </c>
      <c r="BQ150">
        <v>0</v>
      </c>
      <c r="BR150">
        <v>1</v>
      </c>
      <c r="BS150">
        <v>1</v>
      </c>
      <c r="BT150">
        <v>1</v>
      </c>
      <c r="BU150">
        <v>1</v>
      </c>
      <c r="BV150">
        <v>1</v>
      </c>
      <c r="BW150">
        <v>1</v>
      </c>
      <c r="BX150">
        <v>0</v>
      </c>
      <c r="BY150">
        <v>0</v>
      </c>
      <c r="BZ150">
        <v>0</v>
      </c>
      <c r="CA150">
        <v>0</v>
      </c>
      <c r="CB150">
        <v>1</v>
      </c>
      <c r="CC150">
        <v>1</v>
      </c>
      <c r="CD150">
        <v>0</v>
      </c>
      <c r="CE150">
        <v>1</v>
      </c>
      <c r="CF150">
        <v>0</v>
      </c>
      <c r="CG150">
        <v>1</v>
      </c>
      <c r="CH150">
        <v>0</v>
      </c>
      <c r="CI150">
        <v>0</v>
      </c>
      <c r="CJ150">
        <v>0</v>
      </c>
      <c r="CK150">
        <v>1</v>
      </c>
      <c r="CL150">
        <v>0</v>
      </c>
      <c r="CM150">
        <v>0</v>
      </c>
      <c r="CN150">
        <v>0</v>
      </c>
      <c r="CO150">
        <v>0</v>
      </c>
      <c r="CP150" t="s">
        <v>817</v>
      </c>
    </row>
    <row r="151" spans="1:94" x14ac:dyDescent="0.25">
      <c r="A151" s="8">
        <v>149</v>
      </c>
      <c r="B151" s="8" t="s">
        <v>755</v>
      </c>
      <c r="C151" t="s">
        <v>261</v>
      </c>
      <c r="D151" t="s">
        <v>818</v>
      </c>
      <c r="E151" s="2">
        <v>149</v>
      </c>
      <c r="F151">
        <v>303</v>
      </c>
      <c r="G151">
        <v>1</v>
      </c>
      <c r="H151">
        <v>1</v>
      </c>
      <c r="I151">
        <v>1</v>
      </c>
      <c r="J151">
        <v>1</v>
      </c>
      <c r="K151">
        <v>1</v>
      </c>
      <c r="L151" s="2">
        <v>99</v>
      </c>
      <c r="M151">
        <v>1</v>
      </c>
      <c r="N151">
        <v>1</v>
      </c>
      <c r="O151">
        <v>99</v>
      </c>
      <c r="P151">
        <v>1</v>
      </c>
      <c r="Q151">
        <v>99</v>
      </c>
      <c r="R151">
        <v>99</v>
      </c>
      <c r="S151">
        <v>1</v>
      </c>
      <c r="T151">
        <v>0</v>
      </c>
      <c r="U151">
        <v>1</v>
      </c>
      <c r="V151">
        <v>1</v>
      </c>
      <c r="W151">
        <v>1</v>
      </c>
      <c r="X151">
        <v>1</v>
      </c>
      <c r="Y151">
        <v>1</v>
      </c>
      <c r="Z151">
        <v>1</v>
      </c>
      <c r="AA151">
        <v>1</v>
      </c>
      <c r="AB151">
        <v>1</v>
      </c>
      <c r="AC151">
        <v>1</v>
      </c>
      <c r="AD151" s="2">
        <v>1</v>
      </c>
      <c r="AE151">
        <v>99</v>
      </c>
      <c r="AF151">
        <v>1</v>
      </c>
      <c r="AG151">
        <v>1</v>
      </c>
      <c r="AH151">
        <v>1</v>
      </c>
      <c r="AI151">
        <v>1</v>
      </c>
      <c r="AJ151">
        <v>99</v>
      </c>
      <c r="AK151">
        <v>1</v>
      </c>
      <c r="AL151">
        <v>0</v>
      </c>
      <c r="AM151">
        <v>1</v>
      </c>
      <c r="AN151">
        <v>1</v>
      </c>
      <c r="AO151">
        <v>99</v>
      </c>
      <c r="AP151">
        <v>1</v>
      </c>
      <c r="AQ151">
        <v>1</v>
      </c>
      <c r="AR151">
        <v>1</v>
      </c>
      <c r="AS151">
        <v>1</v>
      </c>
      <c r="AT151">
        <v>1</v>
      </c>
      <c r="AU151">
        <v>1</v>
      </c>
      <c r="AV151">
        <v>99</v>
      </c>
      <c r="AW151" s="25">
        <v>0</v>
      </c>
      <c r="AX151" s="25">
        <v>99</v>
      </c>
      <c r="AY151" s="25">
        <v>99</v>
      </c>
      <c r="AZ151">
        <v>99</v>
      </c>
      <c r="BA151">
        <v>99</v>
      </c>
      <c r="BB151">
        <v>99</v>
      </c>
      <c r="BC151" s="25">
        <v>0</v>
      </c>
      <c r="BD151">
        <v>1</v>
      </c>
      <c r="BE151" s="25">
        <v>1</v>
      </c>
      <c r="BF151">
        <v>0</v>
      </c>
      <c r="BG151">
        <v>0</v>
      </c>
      <c r="BH151">
        <v>1</v>
      </c>
      <c r="BI151">
        <v>0</v>
      </c>
      <c r="BJ151">
        <v>99</v>
      </c>
      <c r="BK151">
        <v>99</v>
      </c>
      <c r="BL151">
        <v>99</v>
      </c>
      <c r="BM151">
        <v>99</v>
      </c>
      <c r="BN151">
        <v>99</v>
      </c>
      <c r="BO151">
        <v>99</v>
      </c>
      <c r="BP151">
        <v>1</v>
      </c>
      <c r="BQ151">
        <v>0</v>
      </c>
      <c r="BR151">
        <v>0</v>
      </c>
      <c r="BS151">
        <v>1</v>
      </c>
      <c r="BT151">
        <v>1</v>
      </c>
      <c r="BU151">
        <v>1</v>
      </c>
      <c r="BV151">
        <v>1</v>
      </c>
      <c r="BW151">
        <v>1</v>
      </c>
      <c r="BX151">
        <v>1</v>
      </c>
      <c r="BY151">
        <v>0</v>
      </c>
      <c r="BZ151">
        <v>0</v>
      </c>
      <c r="CA151">
        <v>1</v>
      </c>
      <c r="CB151">
        <v>0</v>
      </c>
      <c r="CC151">
        <v>1</v>
      </c>
      <c r="CD151">
        <v>1</v>
      </c>
      <c r="CE151">
        <v>0</v>
      </c>
      <c r="CF151">
        <v>0</v>
      </c>
      <c r="CG151">
        <v>0</v>
      </c>
      <c r="CH151">
        <v>0</v>
      </c>
      <c r="CI151">
        <v>0</v>
      </c>
      <c r="CJ151">
        <v>0</v>
      </c>
      <c r="CK151">
        <v>0</v>
      </c>
      <c r="CL151">
        <v>0</v>
      </c>
      <c r="CM151">
        <v>0</v>
      </c>
      <c r="CN151">
        <v>0</v>
      </c>
      <c r="CO151">
        <v>0</v>
      </c>
      <c r="CP151" t="s">
        <v>819</v>
      </c>
    </row>
    <row r="152" spans="1:94" x14ac:dyDescent="0.25">
      <c r="A152" s="8">
        <v>150</v>
      </c>
      <c r="B152" s="8" t="s">
        <v>201</v>
      </c>
      <c r="C152" t="s">
        <v>276</v>
      </c>
      <c r="D152" t="s">
        <v>277</v>
      </c>
      <c r="E152" s="2">
        <v>150</v>
      </c>
      <c r="F152">
        <v>251</v>
      </c>
      <c r="G152">
        <v>1</v>
      </c>
      <c r="H152">
        <v>1</v>
      </c>
      <c r="I152">
        <v>1</v>
      </c>
      <c r="J152">
        <v>1</v>
      </c>
      <c r="K152">
        <v>1</v>
      </c>
      <c r="L152" s="2">
        <v>99</v>
      </c>
      <c r="M152">
        <v>1</v>
      </c>
      <c r="N152">
        <v>99</v>
      </c>
      <c r="O152">
        <v>99</v>
      </c>
      <c r="P152">
        <v>1</v>
      </c>
      <c r="Q152">
        <v>99</v>
      </c>
      <c r="R152">
        <v>99</v>
      </c>
      <c r="S152">
        <v>1</v>
      </c>
      <c r="T152">
        <v>1</v>
      </c>
      <c r="U152">
        <v>99</v>
      </c>
      <c r="V152">
        <v>1</v>
      </c>
      <c r="W152">
        <v>1</v>
      </c>
      <c r="X152">
        <v>1</v>
      </c>
      <c r="Y152">
        <v>1</v>
      </c>
      <c r="Z152">
        <v>1</v>
      </c>
      <c r="AA152">
        <v>1</v>
      </c>
      <c r="AB152">
        <v>1</v>
      </c>
      <c r="AC152">
        <v>1</v>
      </c>
      <c r="AD152" s="2">
        <v>1</v>
      </c>
      <c r="AE152">
        <v>99</v>
      </c>
      <c r="AF152">
        <v>1</v>
      </c>
      <c r="AG152">
        <v>1</v>
      </c>
      <c r="AH152">
        <v>1</v>
      </c>
      <c r="AI152">
        <v>1</v>
      </c>
      <c r="AJ152">
        <v>1</v>
      </c>
      <c r="AK152">
        <v>1</v>
      </c>
      <c r="AL152">
        <v>1</v>
      </c>
      <c r="AM152">
        <v>1</v>
      </c>
      <c r="AN152">
        <v>1</v>
      </c>
      <c r="AO152">
        <v>99</v>
      </c>
      <c r="AP152">
        <v>1</v>
      </c>
      <c r="AQ152">
        <v>1</v>
      </c>
      <c r="AR152">
        <v>1</v>
      </c>
      <c r="AS152">
        <v>1</v>
      </c>
      <c r="AT152">
        <v>1</v>
      </c>
      <c r="AU152">
        <v>1</v>
      </c>
      <c r="AV152">
        <v>99</v>
      </c>
      <c r="AW152" s="25">
        <v>1</v>
      </c>
      <c r="AX152" s="25">
        <v>99</v>
      </c>
      <c r="AY152" s="25">
        <v>99</v>
      </c>
      <c r="AZ152">
        <v>99</v>
      </c>
      <c r="BA152">
        <v>99</v>
      </c>
      <c r="BB152">
        <v>99</v>
      </c>
      <c r="BC152" s="25">
        <v>1</v>
      </c>
      <c r="BD152">
        <v>1</v>
      </c>
      <c r="BE152" s="25">
        <v>1</v>
      </c>
      <c r="BF152">
        <v>1</v>
      </c>
      <c r="BG152">
        <v>1</v>
      </c>
      <c r="BH152">
        <v>1</v>
      </c>
      <c r="BI152">
        <v>1</v>
      </c>
      <c r="BJ152">
        <v>1</v>
      </c>
      <c r="BK152">
        <v>1</v>
      </c>
      <c r="BL152">
        <v>1</v>
      </c>
      <c r="BM152">
        <v>99</v>
      </c>
      <c r="BN152">
        <v>99</v>
      </c>
      <c r="BO152">
        <v>99</v>
      </c>
      <c r="BP152">
        <v>99</v>
      </c>
      <c r="BQ152">
        <v>1</v>
      </c>
      <c r="BR152">
        <v>1</v>
      </c>
      <c r="BS152">
        <v>1</v>
      </c>
      <c r="BT152">
        <v>1</v>
      </c>
      <c r="BU152">
        <v>1</v>
      </c>
      <c r="BV152">
        <v>1</v>
      </c>
      <c r="BW152">
        <v>1</v>
      </c>
      <c r="BX152">
        <v>0</v>
      </c>
      <c r="BY152">
        <v>1</v>
      </c>
      <c r="BZ152">
        <v>0</v>
      </c>
      <c r="CA152">
        <v>1</v>
      </c>
      <c r="CB152">
        <v>1</v>
      </c>
      <c r="CC152">
        <v>1</v>
      </c>
      <c r="CD152">
        <v>1</v>
      </c>
      <c r="CE152">
        <v>1</v>
      </c>
      <c r="CF152">
        <v>1</v>
      </c>
      <c r="CG152">
        <v>1</v>
      </c>
      <c r="CH152">
        <v>0</v>
      </c>
      <c r="CI152">
        <v>1</v>
      </c>
      <c r="CJ152">
        <v>0</v>
      </c>
      <c r="CK152">
        <v>0</v>
      </c>
      <c r="CL152">
        <v>0</v>
      </c>
      <c r="CM152">
        <v>0</v>
      </c>
      <c r="CN152">
        <v>1</v>
      </c>
      <c r="CO152">
        <v>0</v>
      </c>
      <c r="CP152" t="s">
        <v>278</v>
      </c>
    </row>
    <row r="153" spans="1:94" x14ac:dyDescent="0.25">
      <c r="A153" s="8">
        <v>151</v>
      </c>
      <c r="B153" s="8" t="s">
        <v>201</v>
      </c>
      <c r="C153" t="s">
        <v>276</v>
      </c>
      <c r="D153" t="s">
        <v>279</v>
      </c>
      <c r="E153" s="2">
        <v>151</v>
      </c>
      <c r="F153">
        <v>140</v>
      </c>
      <c r="G153">
        <v>1</v>
      </c>
      <c r="H153">
        <v>1</v>
      </c>
      <c r="I153">
        <v>1</v>
      </c>
      <c r="J153">
        <v>1</v>
      </c>
      <c r="K153">
        <v>1</v>
      </c>
      <c r="L153" s="2">
        <v>99</v>
      </c>
      <c r="M153">
        <v>1</v>
      </c>
      <c r="N153">
        <v>99</v>
      </c>
      <c r="O153">
        <v>99</v>
      </c>
      <c r="P153">
        <v>1</v>
      </c>
      <c r="Q153">
        <v>99</v>
      </c>
      <c r="R153">
        <v>99</v>
      </c>
      <c r="S153">
        <v>1</v>
      </c>
      <c r="T153">
        <v>1</v>
      </c>
      <c r="U153">
        <v>99</v>
      </c>
      <c r="V153">
        <v>1</v>
      </c>
      <c r="W153">
        <v>1</v>
      </c>
      <c r="X153">
        <v>1</v>
      </c>
      <c r="Y153">
        <v>1</v>
      </c>
      <c r="Z153">
        <v>1</v>
      </c>
      <c r="AA153">
        <v>1</v>
      </c>
      <c r="AB153">
        <v>1</v>
      </c>
      <c r="AC153">
        <v>1</v>
      </c>
      <c r="AD153" s="2">
        <v>1</v>
      </c>
      <c r="AE153">
        <v>99</v>
      </c>
      <c r="AF153">
        <v>1</v>
      </c>
      <c r="AG153">
        <v>1</v>
      </c>
      <c r="AH153">
        <v>1</v>
      </c>
      <c r="AI153">
        <v>1</v>
      </c>
      <c r="AJ153">
        <v>1</v>
      </c>
      <c r="AK153">
        <v>1</v>
      </c>
      <c r="AL153">
        <v>1</v>
      </c>
      <c r="AM153">
        <v>1</v>
      </c>
      <c r="AN153">
        <v>1</v>
      </c>
      <c r="AO153">
        <v>99</v>
      </c>
      <c r="AP153">
        <v>1</v>
      </c>
      <c r="AQ153">
        <v>1</v>
      </c>
      <c r="AR153">
        <v>1</v>
      </c>
      <c r="AS153">
        <v>1</v>
      </c>
      <c r="AT153">
        <v>1</v>
      </c>
      <c r="AU153">
        <v>1</v>
      </c>
      <c r="AV153">
        <v>99</v>
      </c>
      <c r="AW153" s="25">
        <v>1</v>
      </c>
      <c r="AX153" s="25">
        <v>99</v>
      </c>
      <c r="AY153" s="25">
        <v>99</v>
      </c>
      <c r="AZ153">
        <v>99</v>
      </c>
      <c r="BA153">
        <v>99</v>
      </c>
      <c r="BB153">
        <v>99</v>
      </c>
      <c r="BC153" s="25">
        <v>1</v>
      </c>
      <c r="BD153">
        <v>1</v>
      </c>
      <c r="BE153" s="25">
        <v>1</v>
      </c>
      <c r="BF153">
        <v>1</v>
      </c>
      <c r="BG153">
        <v>1</v>
      </c>
      <c r="BH153">
        <v>1</v>
      </c>
      <c r="BI153">
        <v>1</v>
      </c>
      <c r="BJ153">
        <v>1</v>
      </c>
      <c r="BK153">
        <v>1</v>
      </c>
      <c r="BL153">
        <v>1</v>
      </c>
      <c r="BM153">
        <v>99</v>
      </c>
      <c r="BN153">
        <v>99</v>
      </c>
      <c r="BO153">
        <v>99</v>
      </c>
      <c r="BP153">
        <v>1</v>
      </c>
      <c r="BQ153">
        <v>1</v>
      </c>
      <c r="BR153">
        <v>1</v>
      </c>
      <c r="BS153">
        <v>1</v>
      </c>
      <c r="BT153">
        <v>1</v>
      </c>
      <c r="BU153">
        <v>1</v>
      </c>
      <c r="BV153">
        <v>1</v>
      </c>
      <c r="BW153">
        <v>0</v>
      </c>
      <c r="BX153">
        <v>0</v>
      </c>
      <c r="BY153">
        <v>1</v>
      </c>
      <c r="BZ153">
        <v>1</v>
      </c>
      <c r="CA153">
        <v>1</v>
      </c>
      <c r="CB153">
        <v>1</v>
      </c>
      <c r="CC153">
        <v>1</v>
      </c>
      <c r="CD153">
        <v>1</v>
      </c>
      <c r="CE153">
        <v>0</v>
      </c>
      <c r="CF153">
        <v>1</v>
      </c>
      <c r="CG153">
        <v>0</v>
      </c>
      <c r="CH153">
        <v>0</v>
      </c>
      <c r="CI153">
        <v>0</v>
      </c>
      <c r="CJ153">
        <v>1</v>
      </c>
      <c r="CK153">
        <v>1</v>
      </c>
      <c r="CL153">
        <v>0</v>
      </c>
      <c r="CM153">
        <v>1</v>
      </c>
      <c r="CN153">
        <v>1</v>
      </c>
      <c r="CO153">
        <v>1</v>
      </c>
      <c r="CP153" t="s">
        <v>280</v>
      </c>
    </row>
    <row r="154" spans="1:94" x14ac:dyDescent="0.25">
      <c r="A154" s="8">
        <v>152</v>
      </c>
      <c r="B154" s="8" t="s">
        <v>201</v>
      </c>
      <c r="C154" t="s">
        <v>276</v>
      </c>
      <c r="D154" t="s">
        <v>281</v>
      </c>
      <c r="E154" s="2">
        <v>152</v>
      </c>
      <c r="F154">
        <v>105</v>
      </c>
      <c r="G154">
        <v>0</v>
      </c>
      <c r="H154">
        <v>1</v>
      </c>
      <c r="I154">
        <v>1</v>
      </c>
      <c r="J154">
        <v>1</v>
      </c>
      <c r="K154">
        <v>1</v>
      </c>
      <c r="L154" s="2">
        <v>99</v>
      </c>
      <c r="M154">
        <v>1</v>
      </c>
      <c r="N154">
        <v>99</v>
      </c>
      <c r="O154">
        <v>99</v>
      </c>
      <c r="P154">
        <v>1</v>
      </c>
      <c r="Q154">
        <v>99</v>
      </c>
      <c r="R154">
        <v>99</v>
      </c>
      <c r="S154">
        <v>1</v>
      </c>
      <c r="T154">
        <v>0</v>
      </c>
      <c r="U154">
        <v>99</v>
      </c>
      <c r="V154">
        <v>1</v>
      </c>
      <c r="W154">
        <v>1</v>
      </c>
      <c r="X154">
        <v>1</v>
      </c>
      <c r="Y154">
        <v>1</v>
      </c>
      <c r="Z154">
        <v>1</v>
      </c>
      <c r="AA154">
        <v>1</v>
      </c>
      <c r="AB154">
        <v>1</v>
      </c>
      <c r="AC154">
        <v>1</v>
      </c>
      <c r="AD154" s="2">
        <v>1</v>
      </c>
      <c r="AE154">
        <v>99</v>
      </c>
      <c r="AF154">
        <v>1</v>
      </c>
      <c r="AG154">
        <v>1</v>
      </c>
      <c r="AH154">
        <v>1</v>
      </c>
      <c r="AI154">
        <v>1</v>
      </c>
      <c r="AJ154">
        <v>1</v>
      </c>
      <c r="AK154">
        <v>1</v>
      </c>
      <c r="AL154">
        <v>1</v>
      </c>
      <c r="AM154">
        <v>1</v>
      </c>
      <c r="AN154">
        <v>1</v>
      </c>
      <c r="AO154">
        <v>99</v>
      </c>
      <c r="AP154">
        <v>1</v>
      </c>
      <c r="AQ154">
        <v>1</v>
      </c>
      <c r="AR154">
        <v>1</v>
      </c>
      <c r="AS154">
        <v>1</v>
      </c>
      <c r="AT154">
        <v>1</v>
      </c>
      <c r="AU154">
        <v>1</v>
      </c>
      <c r="AV154">
        <v>99</v>
      </c>
      <c r="AW154" s="25">
        <v>1</v>
      </c>
      <c r="AX154" s="25">
        <v>99</v>
      </c>
      <c r="AY154" s="25">
        <v>99</v>
      </c>
      <c r="AZ154">
        <v>99</v>
      </c>
      <c r="BA154">
        <v>99</v>
      </c>
      <c r="BB154">
        <v>99</v>
      </c>
      <c r="BC154" s="25">
        <v>1</v>
      </c>
      <c r="BD154">
        <v>1</v>
      </c>
      <c r="BE154" s="25">
        <v>1</v>
      </c>
      <c r="BF154">
        <v>1</v>
      </c>
      <c r="BG154">
        <v>0</v>
      </c>
      <c r="BH154">
        <v>1</v>
      </c>
      <c r="BI154">
        <v>0</v>
      </c>
      <c r="BJ154">
        <v>99</v>
      </c>
      <c r="BK154">
        <v>99</v>
      </c>
      <c r="BL154">
        <v>99</v>
      </c>
      <c r="BM154">
        <v>99</v>
      </c>
      <c r="BN154">
        <v>99</v>
      </c>
      <c r="BO154">
        <v>99</v>
      </c>
      <c r="BP154">
        <v>1</v>
      </c>
      <c r="BQ154">
        <v>1</v>
      </c>
      <c r="BR154">
        <v>1</v>
      </c>
      <c r="BS154">
        <v>0</v>
      </c>
      <c r="BT154">
        <v>1</v>
      </c>
      <c r="BU154">
        <v>1</v>
      </c>
      <c r="BV154">
        <v>1</v>
      </c>
      <c r="BW154">
        <v>1</v>
      </c>
      <c r="BX154">
        <v>1</v>
      </c>
      <c r="BY154">
        <v>0</v>
      </c>
      <c r="BZ154">
        <v>1</v>
      </c>
      <c r="CA154">
        <v>1</v>
      </c>
      <c r="CB154">
        <v>1</v>
      </c>
      <c r="CC154">
        <v>1</v>
      </c>
      <c r="CD154">
        <v>0</v>
      </c>
      <c r="CE154">
        <v>0</v>
      </c>
      <c r="CF154">
        <v>0</v>
      </c>
      <c r="CG154">
        <v>0</v>
      </c>
      <c r="CH154">
        <v>0</v>
      </c>
      <c r="CI154">
        <v>0</v>
      </c>
      <c r="CJ154">
        <v>0</v>
      </c>
      <c r="CK154">
        <v>0</v>
      </c>
      <c r="CL154">
        <v>0</v>
      </c>
      <c r="CM154">
        <v>0</v>
      </c>
      <c r="CN154">
        <v>0</v>
      </c>
      <c r="CO154">
        <v>0</v>
      </c>
      <c r="CP154" t="s">
        <v>282</v>
      </c>
    </row>
    <row r="155" spans="1:94" x14ac:dyDescent="0.25">
      <c r="A155" s="8">
        <v>153</v>
      </c>
      <c r="B155" s="8" t="s">
        <v>201</v>
      </c>
      <c r="C155" t="s">
        <v>276</v>
      </c>
      <c r="D155" t="s">
        <v>283</v>
      </c>
      <c r="E155" s="2">
        <v>153</v>
      </c>
      <c r="F155">
        <v>131</v>
      </c>
      <c r="G155">
        <v>1</v>
      </c>
      <c r="H155">
        <v>1</v>
      </c>
      <c r="I155">
        <v>1</v>
      </c>
      <c r="J155">
        <v>1</v>
      </c>
      <c r="K155">
        <v>1</v>
      </c>
      <c r="L155" s="2">
        <v>99</v>
      </c>
      <c r="M155">
        <v>1</v>
      </c>
      <c r="N155">
        <v>99</v>
      </c>
      <c r="O155">
        <v>99</v>
      </c>
      <c r="P155">
        <v>1</v>
      </c>
      <c r="Q155">
        <v>99</v>
      </c>
      <c r="R155">
        <v>99</v>
      </c>
      <c r="S155">
        <v>1</v>
      </c>
      <c r="T155">
        <v>1</v>
      </c>
      <c r="U155">
        <v>99</v>
      </c>
      <c r="V155">
        <v>1</v>
      </c>
      <c r="W155">
        <v>1</v>
      </c>
      <c r="X155">
        <v>1</v>
      </c>
      <c r="Y155">
        <v>1</v>
      </c>
      <c r="Z155">
        <v>1</v>
      </c>
      <c r="AA155">
        <v>1</v>
      </c>
      <c r="AB155">
        <v>1</v>
      </c>
      <c r="AC155">
        <v>1</v>
      </c>
      <c r="AD155" s="2">
        <v>1</v>
      </c>
      <c r="AE155">
        <v>99</v>
      </c>
      <c r="AF155">
        <v>1</v>
      </c>
      <c r="AG155">
        <v>1</v>
      </c>
      <c r="AH155">
        <v>1</v>
      </c>
      <c r="AI155">
        <v>1</v>
      </c>
      <c r="AJ155">
        <v>1</v>
      </c>
      <c r="AK155">
        <v>1</v>
      </c>
      <c r="AL155">
        <v>1</v>
      </c>
      <c r="AM155">
        <v>1</v>
      </c>
      <c r="AN155">
        <v>1</v>
      </c>
      <c r="AO155">
        <v>99</v>
      </c>
      <c r="AP155">
        <v>1</v>
      </c>
      <c r="AQ155">
        <v>1</v>
      </c>
      <c r="AR155">
        <v>1</v>
      </c>
      <c r="AS155">
        <v>1</v>
      </c>
      <c r="AT155">
        <v>1</v>
      </c>
      <c r="AU155">
        <v>1</v>
      </c>
      <c r="AV155">
        <v>99</v>
      </c>
      <c r="AW155" s="25">
        <v>1</v>
      </c>
      <c r="AX155" s="25">
        <v>99</v>
      </c>
      <c r="AY155" s="25">
        <v>99</v>
      </c>
      <c r="AZ155">
        <v>99</v>
      </c>
      <c r="BA155">
        <v>99</v>
      </c>
      <c r="BB155">
        <v>99</v>
      </c>
      <c r="BC155" s="25">
        <v>1</v>
      </c>
      <c r="BD155">
        <v>1</v>
      </c>
      <c r="BE155" s="25">
        <v>1</v>
      </c>
      <c r="BF155">
        <v>1</v>
      </c>
      <c r="BG155">
        <v>0</v>
      </c>
      <c r="BH155">
        <v>1</v>
      </c>
      <c r="BI155">
        <v>1</v>
      </c>
      <c r="BJ155">
        <v>1</v>
      </c>
      <c r="BK155">
        <v>99</v>
      </c>
      <c r="BL155">
        <v>99</v>
      </c>
      <c r="BM155">
        <v>99</v>
      </c>
      <c r="BN155">
        <v>99</v>
      </c>
      <c r="BO155">
        <v>99</v>
      </c>
      <c r="BP155">
        <v>1</v>
      </c>
      <c r="BQ155">
        <v>1</v>
      </c>
      <c r="BR155">
        <v>1</v>
      </c>
      <c r="BS155">
        <v>1</v>
      </c>
      <c r="BT155">
        <v>1</v>
      </c>
      <c r="BU155">
        <v>1</v>
      </c>
      <c r="BV155">
        <v>1</v>
      </c>
      <c r="BW155">
        <v>1</v>
      </c>
      <c r="BX155">
        <v>1</v>
      </c>
      <c r="BY155">
        <v>1</v>
      </c>
      <c r="BZ155">
        <v>0</v>
      </c>
      <c r="CA155">
        <v>1</v>
      </c>
      <c r="CB155">
        <v>0</v>
      </c>
      <c r="CC155">
        <v>0</v>
      </c>
      <c r="CD155">
        <v>0</v>
      </c>
      <c r="CE155">
        <v>0</v>
      </c>
      <c r="CF155">
        <v>0</v>
      </c>
      <c r="CG155">
        <v>0</v>
      </c>
      <c r="CH155">
        <v>0</v>
      </c>
      <c r="CI155">
        <v>0</v>
      </c>
      <c r="CJ155">
        <v>0</v>
      </c>
      <c r="CK155">
        <v>0</v>
      </c>
      <c r="CL155">
        <v>0</v>
      </c>
      <c r="CM155">
        <v>1</v>
      </c>
      <c r="CN155">
        <v>0</v>
      </c>
      <c r="CO155">
        <v>0</v>
      </c>
      <c r="CP155" t="s">
        <v>284</v>
      </c>
    </row>
    <row r="156" spans="1:94" x14ac:dyDescent="0.25">
      <c r="A156" s="8">
        <v>154</v>
      </c>
      <c r="B156" s="8" t="s">
        <v>201</v>
      </c>
      <c r="C156" t="s">
        <v>276</v>
      </c>
      <c r="D156" t="s">
        <v>285</v>
      </c>
      <c r="E156" s="2">
        <v>154</v>
      </c>
      <c r="F156">
        <v>179</v>
      </c>
      <c r="G156">
        <v>1</v>
      </c>
      <c r="H156">
        <v>1</v>
      </c>
      <c r="I156">
        <v>1</v>
      </c>
      <c r="J156">
        <v>1</v>
      </c>
      <c r="K156">
        <v>1</v>
      </c>
      <c r="L156" s="2">
        <v>99</v>
      </c>
      <c r="M156">
        <v>1</v>
      </c>
      <c r="N156">
        <v>99</v>
      </c>
      <c r="O156">
        <v>99</v>
      </c>
      <c r="P156">
        <v>1</v>
      </c>
      <c r="Q156">
        <v>99</v>
      </c>
      <c r="R156">
        <v>99</v>
      </c>
      <c r="S156">
        <v>1</v>
      </c>
      <c r="T156">
        <v>1</v>
      </c>
      <c r="U156">
        <v>99</v>
      </c>
      <c r="V156">
        <v>1</v>
      </c>
      <c r="W156">
        <v>1</v>
      </c>
      <c r="X156">
        <v>1</v>
      </c>
      <c r="Y156">
        <v>1</v>
      </c>
      <c r="Z156">
        <v>1</v>
      </c>
      <c r="AA156">
        <v>1</v>
      </c>
      <c r="AB156">
        <v>1</v>
      </c>
      <c r="AC156">
        <v>1</v>
      </c>
      <c r="AD156" s="2">
        <v>1</v>
      </c>
      <c r="AE156">
        <v>99</v>
      </c>
      <c r="AF156">
        <v>1</v>
      </c>
      <c r="AG156">
        <v>1</v>
      </c>
      <c r="AH156">
        <v>1</v>
      </c>
      <c r="AI156">
        <v>1</v>
      </c>
      <c r="AJ156">
        <v>1</v>
      </c>
      <c r="AK156">
        <v>1</v>
      </c>
      <c r="AL156">
        <v>1</v>
      </c>
      <c r="AM156">
        <v>1</v>
      </c>
      <c r="AN156">
        <v>1</v>
      </c>
      <c r="AO156">
        <v>99</v>
      </c>
      <c r="AP156">
        <v>1</v>
      </c>
      <c r="AQ156">
        <v>1</v>
      </c>
      <c r="AR156">
        <v>1</v>
      </c>
      <c r="AS156">
        <v>1</v>
      </c>
      <c r="AT156">
        <v>1</v>
      </c>
      <c r="AU156">
        <v>1</v>
      </c>
      <c r="AV156">
        <v>99</v>
      </c>
      <c r="AW156" s="25">
        <v>1</v>
      </c>
      <c r="AX156" s="25">
        <v>99</v>
      </c>
      <c r="AY156" s="25">
        <v>99</v>
      </c>
      <c r="AZ156">
        <v>99</v>
      </c>
      <c r="BA156">
        <v>99</v>
      </c>
      <c r="BB156">
        <v>99</v>
      </c>
      <c r="BC156" s="25">
        <v>1</v>
      </c>
      <c r="BD156">
        <v>1</v>
      </c>
      <c r="BE156" s="25">
        <v>1</v>
      </c>
      <c r="BF156">
        <v>1</v>
      </c>
      <c r="BG156">
        <v>1</v>
      </c>
      <c r="BH156">
        <v>1</v>
      </c>
      <c r="BI156">
        <v>1</v>
      </c>
      <c r="BJ156">
        <v>1</v>
      </c>
      <c r="BK156">
        <v>1</v>
      </c>
      <c r="BL156">
        <v>1</v>
      </c>
      <c r="BM156">
        <v>99</v>
      </c>
      <c r="BN156">
        <v>99</v>
      </c>
      <c r="BO156">
        <v>99</v>
      </c>
      <c r="BP156">
        <v>1</v>
      </c>
      <c r="BQ156">
        <v>0</v>
      </c>
      <c r="BR156">
        <v>1</v>
      </c>
      <c r="BS156">
        <v>1</v>
      </c>
      <c r="BT156">
        <v>1</v>
      </c>
      <c r="BU156">
        <v>1</v>
      </c>
      <c r="BV156">
        <v>1</v>
      </c>
      <c r="BW156">
        <v>1</v>
      </c>
      <c r="BX156">
        <v>0</v>
      </c>
      <c r="BY156">
        <v>1</v>
      </c>
      <c r="BZ156">
        <v>1</v>
      </c>
      <c r="CA156">
        <v>1</v>
      </c>
      <c r="CB156">
        <v>1</v>
      </c>
      <c r="CC156">
        <v>1</v>
      </c>
      <c r="CD156">
        <v>1</v>
      </c>
      <c r="CE156">
        <v>1</v>
      </c>
      <c r="CF156">
        <v>0</v>
      </c>
      <c r="CG156">
        <v>1</v>
      </c>
      <c r="CH156">
        <v>0</v>
      </c>
      <c r="CI156">
        <v>1</v>
      </c>
      <c r="CJ156">
        <v>0</v>
      </c>
      <c r="CK156">
        <v>0</v>
      </c>
      <c r="CL156">
        <v>0</v>
      </c>
      <c r="CM156">
        <v>1</v>
      </c>
      <c r="CN156">
        <v>1</v>
      </c>
      <c r="CO156">
        <v>1</v>
      </c>
      <c r="CP156" t="s">
        <v>286</v>
      </c>
    </row>
    <row r="157" spans="1:94" x14ac:dyDescent="0.25">
      <c r="A157" s="8">
        <v>155</v>
      </c>
      <c r="B157" s="8" t="s">
        <v>201</v>
      </c>
      <c r="C157" t="s">
        <v>276</v>
      </c>
      <c r="D157" t="s">
        <v>287</v>
      </c>
      <c r="E157" s="2">
        <v>155</v>
      </c>
      <c r="F157">
        <v>383</v>
      </c>
      <c r="G157">
        <v>0</v>
      </c>
      <c r="H157">
        <v>1</v>
      </c>
      <c r="I157">
        <v>1</v>
      </c>
      <c r="J157">
        <v>0</v>
      </c>
      <c r="K157">
        <v>1</v>
      </c>
      <c r="L157" s="2">
        <v>99</v>
      </c>
      <c r="M157">
        <v>1</v>
      </c>
      <c r="N157">
        <v>99</v>
      </c>
      <c r="O157">
        <v>99</v>
      </c>
      <c r="P157">
        <v>0</v>
      </c>
      <c r="Q157">
        <v>99</v>
      </c>
      <c r="R157">
        <v>99</v>
      </c>
      <c r="S157">
        <v>0</v>
      </c>
      <c r="T157">
        <v>0</v>
      </c>
      <c r="U157">
        <v>99</v>
      </c>
      <c r="V157">
        <v>1</v>
      </c>
      <c r="W157">
        <v>1</v>
      </c>
      <c r="X157">
        <v>1</v>
      </c>
      <c r="Y157">
        <v>1</v>
      </c>
      <c r="Z157">
        <v>1</v>
      </c>
      <c r="AA157">
        <v>1</v>
      </c>
      <c r="AB157">
        <v>1</v>
      </c>
      <c r="AC157">
        <v>1</v>
      </c>
      <c r="AD157" s="2">
        <v>1</v>
      </c>
      <c r="AE157">
        <v>99</v>
      </c>
      <c r="AF157">
        <v>1</v>
      </c>
      <c r="AG157">
        <v>1</v>
      </c>
      <c r="AH157">
        <v>1</v>
      </c>
      <c r="AI157">
        <v>1</v>
      </c>
      <c r="AJ157">
        <v>1</v>
      </c>
      <c r="AK157">
        <v>1</v>
      </c>
      <c r="AL157">
        <v>1</v>
      </c>
      <c r="AM157">
        <v>1</v>
      </c>
      <c r="AN157">
        <v>1</v>
      </c>
      <c r="AO157">
        <v>99</v>
      </c>
      <c r="AP157">
        <v>1</v>
      </c>
      <c r="AQ157">
        <v>1</v>
      </c>
      <c r="AR157">
        <v>1</v>
      </c>
      <c r="AS157">
        <v>1</v>
      </c>
      <c r="AT157">
        <v>1</v>
      </c>
      <c r="AU157">
        <v>1</v>
      </c>
      <c r="AV157">
        <v>99</v>
      </c>
      <c r="AW157" s="25">
        <v>1</v>
      </c>
      <c r="AX157" s="25">
        <v>99</v>
      </c>
      <c r="AY157" s="25">
        <v>99</v>
      </c>
      <c r="AZ157">
        <v>99</v>
      </c>
      <c r="BA157">
        <v>99</v>
      </c>
      <c r="BB157">
        <v>99</v>
      </c>
      <c r="BC157" s="25">
        <v>1</v>
      </c>
      <c r="BD157">
        <v>1</v>
      </c>
      <c r="BE157" s="25">
        <v>1</v>
      </c>
      <c r="BF157">
        <v>1</v>
      </c>
      <c r="BG157">
        <v>1</v>
      </c>
      <c r="BH157">
        <v>1</v>
      </c>
      <c r="BI157">
        <v>1</v>
      </c>
      <c r="BJ157">
        <v>99</v>
      </c>
      <c r="BK157">
        <v>99</v>
      </c>
      <c r="BL157">
        <v>99</v>
      </c>
      <c r="BM157">
        <v>99</v>
      </c>
      <c r="BN157">
        <v>99</v>
      </c>
      <c r="BO157">
        <v>99</v>
      </c>
      <c r="BP157">
        <v>1</v>
      </c>
      <c r="BQ157">
        <v>1</v>
      </c>
      <c r="BR157">
        <v>0</v>
      </c>
      <c r="BS157">
        <v>1</v>
      </c>
      <c r="BT157">
        <v>1</v>
      </c>
      <c r="BU157">
        <v>1</v>
      </c>
      <c r="BV157">
        <v>1</v>
      </c>
      <c r="BW157">
        <v>1</v>
      </c>
      <c r="BX157">
        <v>1</v>
      </c>
      <c r="BY157">
        <v>1</v>
      </c>
      <c r="BZ157">
        <v>0</v>
      </c>
      <c r="CA157">
        <v>0</v>
      </c>
      <c r="CB157">
        <v>0</v>
      </c>
      <c r="CC157">
        <v>1</v>
      </c>
      <c r="CD157">
        <v>1</v>
      </c>
      <c r="CE157">
        <v>0</v>
      </c>
      <c r="CF157">
        <v>0</v>
      </c>
      <c r="CG157">
        <v>1</v>
      </c>
      <c r="CH157">
        <v>0</v>
      </c>
      <c r="CI157">
        <v>0</v>
      </c>
      <c r="CJ157">
        <v>0</v>
      </c>
      <c r="CK157">
        <v>0</v>
      </c>
      <c r="CL157">
        <v>0</v>
      </c>
      <c r="CM157">
        <v>1</v>
      </c>
      <c r="CN157">
        <v>1</v>
      </c>
      <c r="CO157">
        <v>1</v>
      </c>
      <c r="CP157" t="s">
        <v>288</v>
      </c>
    </row>
    <row r="158" spans="1:94" x14ac:dyDescent="0.25">
      <c r="A158" s="8">
        <v>156</v>
      </c>
      <c r="B158" s="8" t="s">
        <v>201</v>
      </c>
      <c r="C158" t="s">
        <v>276</v>
      </c>
      <c r="D158" t="s">
        <v>289</v>
      </c>
      <c r="E158" s="2">
        <v>156</v>
      </c>
      <c r="F158">
        <v>383</v>
      </c>
      <c r="G158">
        <v>1</v>
      </c>
      <c r="H158">
        <v>1</v>
      </c>
      <c r="I158">
        <v>1</v>
      </c>
      <c r="J158">
        <v>1</v>
      </c>
      <c r="K158">
        <v>1</v>
      </c>
      <c r="L158" s="2">
        <v>99</v>
      </c>
      <c r="M158">
        <v>1</v>
      </c>
      <c r="N158">
        <v>99</v>
      </c>
      <c r="O158">
        <v>99</v>
      </c>
      <c r="P158">
        <v>1</v>
      </c>
      <c r="Q158">
        <v>99</v>
      </c>
      <c r="R158">
        <v>99</v>
      </c>
      <c r="S158">
        <v>1</v>
      </c>
      <c r="T158">
        <v>0</v>
      </c>
      <c r="U158">
        <v>99</v>
      </c>
      <c r="V158">
        <v>1</v>
      </c>
      <c r="W158">
        <v>1</v>
      </c>
      <c r="X158">
        <v>1</v>
      </c>
      <c r="Y158">
        <v>1</v>
      </c>
      <c r="Z158">
        <v>1</v>
      </c>
      <c r="AA158">
        <v>1</v>
      </c>
      <c r="AB158">
        <v>1</v>
      </c>
      <c r="AC158">
        <v>1</v>
      </c>
      <c r="AD158" s="2">
        <v>1</v>
      </c>
      <c r="AE158">
        <v>99</v>
      </c>
      <c r="AF158">
        <v>1</v>
      </c>
      <c r="AG158">
        <v>1</v>
      </c>
      <c r="AH158">
        <v>0</v>
      </c>
      <c r="AI158">
        <v>99</v>
      </c>
      <c r="AJ158">
        <v>0</v>
      </c>
      <c r="AK158">
        <v>1</v>
      </c>
      <c r="AL158">
        <v>0</v>
      </c>
      <c r="AM158">
        <v>0</v>
      </c>
      <c r="AN158">
        <v>0</v>
      </c>
      <c r="AO158">
        <v>99</v>
      </c>
      <c r="AP158">
        <v>1</v>
      </c>
      <c r="AQ158">
        <v>1</v>
      </c>
      <c r="AR158">
        <v>0</v>
      </c>
      <c r="AS158">
        <v>1</v>
      </c>
      <c r="AT158">
        <v>0</v>
      </c>
      <c r="AU158">
        <v>0</v>
      </c>
      <c r="AV158">
        <v>99</v>
      </c>
      <c r="AW158" s="25">
        <v>0</v>
      </c>
      <c r="AX158" s="25">
        <v>99</v>
      </c>
      <c r="AY158" s="25">
        <v>99</v>
      </c>
      <c r="AZ158">
        <v>99</v>
      </c>
      <c r="BA158">
        <v>99</v>
      </c>
      <c r="BB158">
        <v>99</v>
      </c>
      <c r="BC158" s="25">
        <v>1</v>
      </c>
      <c r="BD158">
        <v>1</v>
      </c>
      <c r="BE158" s="25">
        <v>1</v>
      </c>
      <c r="BF158">
        <v>1</v>
      </c>
      <c r="BG158">
        <v>1</v>
      </c>
      <c r="BH158">
        <v>0</v>
      </c>
      <c r="BI158">
        <v>1</v>
      </c>
      <c r="BJ158">
        <v>1</v>
      </c>
      <c r="BK158">
        <v>1</v>
      </c>
      <c r="BL158">
        <v>99</v>
      </c>
      <c r="BM158">
        <v>99</v>
      </c>
      <c r="BN158">
        <v>99</v>
      </c>
      <c r="BO158">
        <v>99</v>
      </c>
      <c r="BP158">
        <v>99</v>
      </c>
      <c r="BQ158">
        <v>0</v>
      </c>
      <c r="BR158">
        <v>1</v>
      </c>
      <c r="BS158">
        <v>1</v>
      </c>
      <c r="BT158">
        <v>1</v>
      </c>
      <c r="BU158">
        <v>1</v>
      </c>
      <c r="BV158">
        <v>1</v>
      </c>
      <c r="BW158">
        <v>0</v>
      </c>
      <c r="BX158">
        <v>0</v>
      </c>
      <c r="BY158">
        <v>0</v>
      </c>
      <c r="BZ158">
        <v>0</v>
      </c>
      <c r="CA158">
        <v>1</v>
      </c>
      <c r="CB158">
        <v>1</v>
      </c>
      <c r="CC158">
        <v>1</v>
      </c>
      <c r="CD158">
        <v>1</v>
      </c>
      <c r="CE158">
        <v>0</v>
      </c>
      <c r="CF158">
        <v>0</v>
      </c>
      <c r="CG158">
        <v>0</v>
      </c>
      <c r="CH158">
        <v>0</v>
      </c>
      <c r="CI158">
        <v>0</v>
      </c>
      <c r="CJ158">
        <v>0</v>
      </c>
      <c r="CK158">
        <v>0</v>
      </c>
      <c r="CL158">
        <v>0</v>
      </c>
      <c r="CM158">
        <v>0</v>
      </c>
      <c r="CN158">
        <v>0</v>
      </c>
      <c r="CO158">
        <v>0</v>
      </c>
      <c r="CP158" t="s">
        <v>290</v>
      </c>
    </row>
    <row r="159" spans="1:94" x14ac:dyDescent="0.25">
      <c r="A159" s="8">
        <v>157</v>
      </c>
      <c r="B159" s="8" t="s">
        <v>201</v>
      </c>
      <c r="C159" t="s">
        <v>276</v>
      </c>
      <c r="D159" t="s">
        <v>291</v>
      </c>
      <c r="E159" s="2">
        <v>157</v>
      </c>
      <c r="F159">
        <v>282</v>
      </c>
      <c r="G159">
        <v>1</v>
      </c>
      <c r="H159">
        <v>1</v>
      </c>
      <c r="I159">
        <v>1</v>
      </c>
      <c r="J159">
        <v>1</v>
      </c>
      <c r="K159">
        <v>1</v>
      </c>
      <c r="L159" s="2">
        <v>99</v>
      </c>
      <c r="M159">
        <v>1</v>
      </c>
      <c r="N159">
        <v>99</v>
      </c>
      <c r="O159">
        <v>99</v>
      </c>
      <c r="P159">
        <v>1</v>
      </c>
      <c r="Q159">
        <v>99</v>
      </c>
      <c r="R159">
        <v>99</v>
      </c>
      <c r="S159">
        <v>1</v>
      </c>
      <c r="T159">
        <v>0</v>
      </c>
      <c r="U159">
        <v>99</v>
      </c>
      <c r="V159">
        <v>1</v>
      </c>
      <c r="W159">
        <v>1</v>
      </c>
      <c r="X159">
        <v>1</v>
      </c>
      <c r="Y159">
        <v>1</v>
      </c>
      <c r="Z159">
        <v>1</v>
      </c>
      <c r="AA159">
        <v>1</v>
      </c>
      <c r="AB159">
        <v>1</v>
      </c>
      <c r="AC159">
        <v>1</v>
      </c>
      <c r="AD159" s="2">
        <v>1</v>
      </c>
      <c r="AE159">
        <v>99</v>
      </c>
      <c r="AF159">
        <v>1</v>
      </c>
      <c r="AG159">
        <v>1</v>
      </c>
      <c r="AH159">
        <v>1</v>
      </c>
      <c r="AI159">
        <v>1</v>
      </c>
      <c r="AJ159">
        <v>1</v>
      </c>
      <c r="AK159">
        <v>1</v>
      </c>
      <c r="AL159">
        <v>0</v>
      </c>
      <c r="AM159">
        <v>0</v>
      </c>
      <c r="AN159">
        <v>0</v>
      </c>
      <c r="AO159">
        <v>99</v>
      </c>
      <c r="AP159">
        <v>1</v>
      </c>
      <c r="AQ159">
        <v>1</v>
      </c>
      <c r="AR159">
        <v>1</v>
      </c>
      <c r="AS159">
        <v>1</v>
      </c>
      <c r="AT159">
        <v>1</v>
      </c>
      <c r="AU159">
        <v>0</v>
      </c>
      <c r="AV159">
        <v>99</v>
      </c>
      <c r="AW159" s="25">
        <v>0</v>
      </c>
      <c r="AX159" s="25">
        <v>99</v>
      </c>
      <c r="AY159" s="25">
        <v>99</v>
      </c>
      <c r="AZ159">
        <v>99</v>
      </c>
      <c r="BA159">
        <v>99</v>
      </c>
      <c r="BB159">
        <v>99</v>
      </c>
      <c r="BC159" s="25">
        <v>1</v>
      </c>
      <c r="BD159">
        <v>1</v>
      </c>
      <c r="BE159" s="25">
        <v>1</v>
      </c>
      <c r="BF159">
        <v>1</v>
      </c>
      <c r="BG159">
        <v>0</v>
      </c>
      <c r="BH159">
        <v>1</v>
      </c>
      <c r="BI159">
        <v>0</v>
      </c>
      <c r="BJ159">
        <v>99</v>
      </c>
      <c r="BK159">
        <v>99</v>
      </c>
      <c r="BL159">
        <v>99</v>
      </c>
      <c r="BM159">
        <v>99</v>
      </c>
      <c r="BN159">
        <v>99</v>
      </c>
      <c r="BO159">
        <v>99</v>
      </c>
      <c r="BP159">
        <v>1</v>
      </c>
      <c r="BQ159">
        <v>0</v>
      </c>
      <c r="BR159">
        <v>1</v>
      </c>
      <c r="BS159">
        <v>0</v>
      </c>
      <c r="BT159">
        <v>1</v>
      </c>
      <c r="BU159">
        <v>1</v>
      </c>
      <c r="BV159">
        <v>1</v>
      </c>
      <c r="BW159">
        <v>1</v>
      </c>
      <c r="BX159">
        <v>1</v>
      </c>
      <c r="BY159">
        <v>1</v>
      </c>
      <c r="BZ159">
        <v>1</v>
      </c>
      <c r="CA159">
        <v>1</v>
      </c>
      <c r="CB159">
        <v>1</v>
      </c>
      <c r="CC159">
        <v>1</v>
      </c>
      <c r="CD159">
        <v>1</v>
      </c>
      <c r="CE159">
        <v>0</v>
      </c>
      <c r="CF159">
        <v>0</v>
      </c>
      <c r="CG159">
        <v>0</v>
      </c>
      <c r="CH159">
        <v>0</v>
      </c>
      <c r="CI159">
        <v>0</v>
      </c>
      <c r="CJ159">
        <v>0</v>
      </c>
      <c r="CK159">
        <v>0</v>
      </c>
      <c r="CL159">
        <v>0</v>
      </c>
      <c r="CM159">
        <v>1</v>
      </c>
      <c r="CN159">
        <v>0</v>
      </c>
      <c r="CO159">
        <v>0</v>
      </c>
      <c r="CP159" t="s">
        <v>292</v>
      </c>
    </row>
    <row r="160" spans="1:94" x14ac:dyDescent="0.25">
      <c r="A160" s="8">
        <v>158</v>
      </c>
      <c r="B160" s="8" t="s">
        <v>201</v>
      </c>
      <c r="C160" t="s">
        <v>276</v>
      </c>
      <c r="D160" t="s">
        <v>293</v>
      </c>
      <c r="E160" s="2">
        <v>158</v>
      </c>
      <c r="F160">
        <v>260</v>
      </c>
      <c r="G160">
        <v>1</v>
      </c>
      <c r="H160">
        <v>1</v>
      </c>
      <c r="I160">
        <v>1</v>
      </c>
      <c r="J160">
        <v>1</v>
      </c>
      <c r="K160">
        <v>1</v>
      </c>
      <c r="L160" s="2">
        <v>99</v>
      </c>
      <c r="M160">
        <v>1</v>
      </c>
      <c r="N160">
        <v>99</v>
      </c>
      <c r="O160">
        <v>99</v>
      </c>
      <c r="P160">
        <v>1</v>
      </c>
      <c r="Q160">
        <v>99</v>
      </c>
      <c r="R160">
        <v>99</v>
      </c>
      <c r="S160">
        <v>1</v>
      </c>
      <c r="T160">
        <v>1</v>
      </c>
      <c r="U160">
        <v>99</v>
      </c>
      <c r="V160">
        <v>1</v>
      </c>
      <c r="W160">
        <v>1</v>
      </c>
      <c r="X160">
        <v>1</v>
      </c>
      <c r="Y160">
        <v>1</v>
      </c>
      <c r="Z160">
        <v>1</v>
      </c>
      <c r="AA160">
        <v>1</v>
      </c>
      <c r="AB160">
        <v>1</v>
      </c>
      <c r="AC160">
        <v>1</v>
      </c>
      <c r="AD160" s="2">
        <v>1</v>
      </c>
      <c r="AE160">
        <v>99</v>
      </c>
      <c r="AF160">
        <v>1</v>
      </c>
      <c r="AG160">
        <v>1</v>
      </c>
      <c r="AH160">
        <v>1</v>
      </c>
      <c r="AI160">
        <v>1</v>
      </c>
      <c r="AJ160">
        <v>1</v>
      </c>
      <c r="AK160">
        <v>1</v>
      </c>
      <c r="AL160">
        <v>1</v>
      </c>
      <c r="AM160">
        <v>1</v>
      </c>
      <c r="AN160">
        <v>1</v>
      </c>
      <c r="AO160">
        <v>99</v>
      </c>
      <c r="AP160">
        <v>1</v>
      </c>
      <c r="AQ160">
        <v>1</v>
      </c>
      <c r="AR160">
        <v>1</v>
      </c>
      <c r="AS160">
        <v>1</v>
      </c>
      <c r="AT160">
        <v>1</v>
      </c>
      <c r="AU160">
        <v>1</v>
      </c>
      <c r="AV160">
        <v>99</v>
      </c>
      <c r="AW160" s="25">
        <v>1</v>
      </c>
      <c r="AX160" s="25">
        <v>99</v>
      </c>
      <c r="AY160" s="25">
        <v>99</v>
      </c>
      <c r="AZ160">
        <v>99</v>
      </c>
      <c r="BA160">
        <v>99</v>
      </c>
      <c r="BB160">
        <v>99</v>
      </c>
      <c r="BC160" s="25">
        <v>1</v>
      </c>
      <c r="BD160">
        <v>1</v>
      </c>
      <c r="BE160" s="25">
        <v>1</v>
      </c>
      <c r="BF160">
        <v>1</v>
      </c>
      <c r="BG160">
        <v>1</v>
      </c>
      <c r="BH160">
        <v>1</v>
      </c>
      <c r="BI160">
        <v>1</v>
      </c>
      <c r="BJ160">
        <v>1</v>
      </c>
      <c r="BK160">
        <v>1</v>
      </c>
      <c r="BL160">
        <v>1</v>
      </c>
      <c r="BM160">
        <v>99</v>
      </c>
      <c r="BN160">
        <v>99</v>
      </c>
      <c r="BO160">
        <v>99</v>
      </c>
      <c r="BP160">
        <v>1</v>
      </c>
      <c r="BQ160">
        <v>1</v>
      </c>
      <c r="BR160">
        <v>1</v>
      </c>
      <c r="BS160">
        <v>1</v>
      </c>
      <c r="BT160">
        <v>1</v>
      </c>
      <c r="BU160">
        <v>1</v>
      </c>
      <c r="BV160">
        <v>1</v>
      </c>
      <c r="BW160">
        <v>1</v>
      </c>
      <c r="BX160">
        <v>1</v>
      </c>
      <c r="BY160" t="s">
        <v>230</v>
      </c>
      <c r="BZ160">
        <v>0</v>
      </c>
      <c r="CA160">
        <v>1</v>
      </c>
      <c r="CB160">
        <v>1</v>
      </c>
      <c r="CC160">
        <v>1</v>
      </c>
      <c r="CD160">
        <v>1</v>
      </c>
      <c r="CE160">
        <v>1</v>
      </c>
      <c r="CF160">
        <v>0</v>
      </c>
      <c r="CG160">
        <v>0</v>
      </c>
      <c r="CH160">
        <v>0</v>
      </c>
      <c r="CI160">
        <v>0</v>
      </c>
      <c r="CJ160">
        <v>0</v>
      </c>
      <c r="CK160">
        <v>0</v>
      </c>
      <c r="CL160">
        <v>0</v>
      </c>
      <c r="CM160">
        <v>1</v>
      </c>
      <c r="CN160">
        <v>0</v>
      </c>
      <c r="CO160">
        <v>1</v>
      </c>
      <c r="CP160" t="s">
        <v>294</v>
      </c>
    </row>
    <row r="161" spans="1:94" x14ac:dyDescent="0.25">
      <c r="A161" s="8">
        <v>159</v>
      </c>
      <c r="B161" s="8" t="s">
        <v>201</v>
      </c>
      <c r="C161" t="s">
        <v>276</v>
      </c>
      <c r="D161" t="s">
        <v>295</v>
      </c>
      <c r="E161" s="2">
        <v>159</v>
      </c>
      <c r="F161">
        <v>350</v>
      </c>
      <c r="G161">
        <v>1</v>
      </c>
      <c r="H161">
        <v>1</v>
      </c>
      <c r="I161">
        <v>1</v>
      </c>
      <c r="J161">
        <v>1</v>
      </c>
      <c r="K161">
        <v>1</v>
      </c>
      <c r="L161" s="2">
        <v>99</v>
      </c>
      <c r="M161">
        <v>1</v>
      </c>
      <c r="N161">
        <v>99</v>
      </c>
      <c r="O161">
        <v>99</v>
      </c>
      <c r="P161">
        <v>1</v>
      </c>
      <c r="Q161">
        <v>99</v>
      </c>
      <c r="R161">
        <v>99</v>
      </c>
      <c r="S161">
        <v>1</v>
      </c>
      <c r="T161">
        <v>1</v>
      </c>
      <c r="U161">
        <v>99</v>
      </c>
      <c r="V161">
        <v>1</v>
      </c>
      <c r="W161">
        <v>1</v>
      </c>
      <c r="X161">
        <v>0</v>
      </c>
      <c r="Y161">
        <v>1</v>
      </c>
      <c r="Z161">
        <v>1</v>
      </c>
      <c r="AA161">
        <v>1</v>
      </c>
      <c r="AB161">
        <v>99</v>
      </c>
      <c r="AC161">
        <v>1</v>
      </c>
      <c r="AD161" s="2">
        <v>1</v>
      </c>
      <c r="AE161">
        <v>99</v>
      </c>
      <c r="AF161">
        <v>1</v>
      </c>
      <c r="AG161">
        <v>1</v>
      </c>
      <c r="AH161">
        <v>1</v>
      </c>
      <c r="AI161">
        <v>1</v>
      </c>
      <c r="AJ161">
        <v>1</v>
      </c>
      <c r="AK161">
        <v>1</v>
      </c>
      <c r="AL161">
        <v>1</v>
      </c>
      <c r="AM161">
        <v>1</v>
      </c>
      <c r="AN161">
        <v>1</v>
      </c>
      <c r="AO161">
        <v>99</v>
      </c>
      <c r="AP161">
        <v>1</v>
      </c>
      <c r="AQ161">
        <v>1</v>
      </c>
      <c r="AR161">
        <v>1</v>
      </c>
      <c r="AS161">
        <v>1</v>
      </c>
      <c r="AT161">
        <v>1</v>
      </c>
      <c r="AU161">
        <v>1</v>
      </c>
      <c r="AV161">
        <v>99</v>
      </c>
      <c r="AW161" s="25">
        <v>1</v>
      </c>
      <c r="AX161" s="25">
        <v>99</v>
      </c>
      <c r="AY161" s="25">
        <v>99</v>
      </c>
      <c r="AZ161">
        <v>99</v>
      </c>
      <c r="BA161">
        <v>99</v>
      </c>
      <c r="BB161">
        <v>99</v>
      </c>
      <c r="BC161" s="25">
        <v>1</v>
      </c>
      <c r="BD161">
        <v>1</v>
      </c>
      <c r="BE161" s="25">
        <v>1</v>
      </c>
      <c r="BF161">
        <v>1</v>
      </c>
      <c r="BG161">
        <v>1</v>
      </c>
      <c r="BH161">
        <v>1</v>
      </c>
      <c r="BI161">
        <v>1</v>
      </c>
      <c r="BJ161">
        <v>1</v>
      </c>
      <c r="BK161">
        <v>99</v>
      </c>
      <c r="BL161">
        <v>1</v>
      </c>
      <c r="BM161">
        <v>99</v>
      </c>
      <c r="BN161">
        <v>99</v>
      </c>
      <c r="BO161">
        <v>99</v>
      </c>
      <c r="BP161">
        <v>1</v>
      </c>
      <c r="BQ161">
        <v>1</v>
      </c>
      <c r="BR161">
        <v>1</v>
      </c>
      <c r="BS161">
        <v>1</v>
      </c>
      <c r="BT161">
        <v>1</v>
      </c>
      <c r="BU161">
        <v>1</v>
      </c>
      <c r="BV161">
        <v>1</v>
      </c>
      <c r="BW161">
        <v>1</v>
      </c>
      <c r="BX161">
        <v>1</v>
      </c>
      <c r="BY161">
        <v>1</v>
      </c>
      <c r="BZ161">
        <v>0</v>
      </c>
      <c r="CA161">
        <v>1</v>
      </c>
      <c r="CB161">
        <v>1</v>
      </c>
      <c r="CC161">
        <v>1</v>
      </c>
      <c r="CD161">
        <v>1</v>
      </c>
      <c r="CE161">
        <v>1</v>
      </c>
      <c r="CF161">
        <v>0</v>
      </c>
      <c r="CG161">
        <v>1</v>
      </c>
      <c r="CH161">
        <v>0</v>
      </c>
      <c r="CI161">
        <v>1</v>
      </c>
      <c r="CJ161">
        <v>0</v>
      </c>
      <c r="CK161">
        <v>0</v>
      </c>
      <c r="CL161">
        <v>1</v>
      </c>
      <c r="CM161">
        <v>1</v>
      </c>
      <c r="CN161">
        <v>1</v>
      </c>
      <c r="CO161">
        <v>1</v>
      </c>
      <c r="CP161" t="s">
        <v>296</v>
      </c>
    </row>
    <row r="162" spans="1:94" x14ac:dyDescent="0.25">
      <c r="A162" s="8">
        <v>160</v>
      </c>
      <c r="B162" s="8" t="s">
        <v>201</v>
      </c>
      <c r="C162" t="s">
        <v>276</v>
      </c>
      <c r="D162" t="s">
        <v>297</v>
      </c>
      <c r="E162" s="2">
        <v>160</v>
      </c>
      <c r="F162">
        <v>437</v>
      </c>
      <c r="G162">
        <v>1</v>
      </c>
      <c r="H162">
        <v>1</v>
      </c>
      <c r="I162">
        <v>1</v>
      </c>
      <c r="J162">
        <v>1</v>
      </c>
      <c r="K162">
        <v>1</v>
      </c>
      <c r="L162" s="2">
        <v>99</v>
      </c>
      <c r="M162">
        <v>1</v>
      </c>
      <c r="N162">
        <v>99</v>
      </c>
      <c r="O162">
        <v>99</v>
      </c>
      <c r="P162">
        <v>1</v>
      </c>
      <c r="Q162">
        <v>99</v>
      </c>
      <c r="R162">
        <v>99</v>
      </c>
      <c r="S162">
        <v>1</v>
      </c>
      <c r="T162">
        <v>1</v>
      </c>
      <c r="U162">
        <v>99</v>
      </c>
      <c r="V162">
        <v>1</v>
      </c>
      <c r="W162">
        <v>1</v>
      </c>
      <c r="X162">
        <v>1</v>
      </c>
      <c r="Y162">
        <v>1</v>
      </c>
      <c r="Z162">
        <v>1</v>
      </c>
      <c r="AA162">
        <v>1</v>
      </c>
      <c r="AB162">
        <v>1</v>
      </c>
      <c r="AC162">
        <v>1</v>
      </c>
      <c r="AD162" s="2">
        <v>1</v>
      </c>
      <c r="AE162">
        <v>99</v>
      </c>
      <c r="AF162">
        <v>1</v>
      </c>
      <c r="AG162">
        <v>1</v>
      </c>
      <c r="AH162">
        <v>1</v>
      </c>
      <c r="AI162">
        <v>1</v>
      </c>
      <c r="AJ162">
        <v>1</v>
      </c>
      <c r="AK162">
        <v>1</v>
      </c>
      <c r="AL162">
        <v>1</v>
      </c>
      <c r="AM162">
        <v>1</v>
      </c>
      <c r="AN162">
        <v>1</v>
      </c>
      <c r="AO162">
        <v>99</v>
      </c>
      <c r="AP162">
        <v>1</v>
      </c>
      <c r="AQ162">
        <v>1</v>
      </c>
      <c r="AR162">
        <v>1</v>
      </c>
      <c r="AS162">
        <v>1</v>
      </c>
      <c r="AT162">
        <v>1</v>
      </c>
      <c r="AU162">
        <v>1</v>
      </c>
      <c r="AV162">
        <v>99</v>
      </c>
      <c r="AW162" s="25">
        <v>1</v>
      </c>
      <c r="AX162" s="25">
        <v>99</v>
      </c>
      <c r="AY162" s="25">
        <v>99</v>
      </c>
      <c r="AZ162">
        <v>99</v>
      </c>
      <c r="BA162">
        <v>99</v>
      </c>
      <c r="BB162">
        <v>99</v>
      </c>
      <c r="BC162" s="25">
        <v>1</v>
      </c>
      <c r="BD162">
        <v>1</v>
      </c>
      <c r="BE162" s="25">
        <v>1</v>
      </c>
      <c r="BF162">
        <v>1</v>
      </c>
      <c r="BG162">
        <v>1</v>
      </c>
      <c r="BH162">
        <v>1</v>
      </c>
      <c r="BI162">
        <v>1</v>
      </c>
      <c r="BJ162">
        <v>1</v>
      </c>
      <c r="BK162">
        <v>99</v>
      </c>
      <c r="BL162">
        <v>99</v>
      </c>
      <c r="BM162">
        <v>99</v>
      </c>
      <c r="BN162">
        <v>99</v>
      </c>
      <c r="BO162">
        <v>99</v>
      </c>
      <c r="BP162">
        <v>1</v>
      </c>
      <c r="BQ162">
        <v>1</v>
      </c>
      <c r="BR162">
        <v>1</v>
      </c>
      <c r="BS162">
        <v>1</v>
      </c>
      <c r="BT162">
        <v>1</v>
      </c>
      <c r="BU162">
        <v>1</v>
      </c>
      <c r="BV162">
        <v>1</v>
      </c>
      <c r="BW162">
        <v>1</v>
      </c>
      <c r="BX162">
        <v>1</v>
      </c>
      <c r="BY162">
        <v>1</v>
      </c>
      <c r="BZ162">
        <v>1</v>
      </c>
      <c r="CA162">
        <v>1</v>
      </c>
      <c r="CB162">
        <v>1</v>
      </c>
      <c r="CC162">
        <v>1</v>
      </c>
      <c r="CD162">
        <v>0</v>
      </c>
      <c r="CE162">
        <v>0</v>
      </c>
      <c r="CF162">
        <v>0</v>
      </c>
      <c r="CG162">
        <v>0</v>
      </c>
      <c r="CH162">
        <v>0</v>
      </c>
      <c r="CI162">
        <v>0</v>
      </c>
      <c r="CJ162">
        <v>0</v>
      </c>
      <c r="CK162">
        <v>0</v>
      </c>
      <c r="CL162">
        <v>0</v>
      </c>
      <c r="CM162">
        <v>1</v>
      </c>
      <c r="CN162">
        <v>0</v>
      </c>
      <c r="CO162">
        <v>1</v>
      </c>
      <c r="CP162" t="s">
        <v>298</v>
      </c>
    </row>
    <row r="163" spans="1:94" x14ac:dyDescent="0.25">
      <c r="A163" s="8">
        <v>161</v>
      </c>
      <c r="B163" s="8" t="s">
        <v>201</v>
      </c>
      <c r="C163" t="s">
        <v>276</v>
      </c>
      <c r="D163" t="s">
        <v>299</v>
      </c>
      <c r="E163" s="2">
        <v>161</v>
      </c>
      <c r="F163">
        <v>242</v>
      </c>
      <c r="G163">
        <v>1</v>
      </c>
      <c r="H163">
        <v>1</v>
      </c>
      <c r="I163">
        <v>1</v>
      </c>
      <c r="J163">
        <v>1</v>
      </c>
      <c r="K163">
        <v>1</v>
      </c>
      <c r="L163" s="2">
        <v>99</v>
      </c>
      <c r="M163">
        <v>1</v>
      </c>
      <c r="N163">
        <v>99</v>
      </c>
      <c r="O163">
        <v>99</v>
      </c>
      <c r="P163">
        <v>1</v>
      </c>
      <c r="Q163">
        <v>99</v>
      </c>
      <c r="R163">
        <v>99</v>
      </c>
      <c r="S163">
        <v>1</v>
      </c>
      <c r="T163">
        <v>0</v>
      </c>
      <c r="U163">
        <v>99</v>
      </c>
      <c r="V163">
        <v>1</v>
      </c>
      <c r="W163">
        <v>1</v>
      </c>
      <c r="X163">
        <v>1</v>
      </c>
      <c r="Y163">
        <v>1</v>
      </c>
      <c r="Z163">
        <v>1</v>
      </c>
      <c r="AA163">
        <v>1</v>
      </c>
      <c r="AB163">
        <v>1</v>
      </c>
      <c r="AC163">
        <v>1</v>
      </c>
      <c r="AD163" s="2">
        <v>1</v>
      </c>
      <c r="AE163">
        <v>99</v>
      </c>
      <c r="AF163">
        <v>1</v>
      </c>
      <c r="AG163">
        <v>1</v>
      </c>
      <c r="AH163">
        <v>1</v>
      </c>
      <c r="AI163">
        <v>1</v>
      </c>
      <c r="AJ163">
        <v>1</v>
      </c>
      <c r="AK163">
        <v>99</v>
      </c>
      <c r="AL163">
        <v>1</v>
      </c>
      <c r="AM163">
        <v>1</v>
      </c>
      <c r="AN163">
        <v>1</v>
      </c>
      <c r="AO163">
        <v>99</v>
      </c>
      <c r="AP163">
        <v>1</v>
      </c>
      <c r="AQ163">
        <v>1</v>
      </c>
      <c r="AR163">
        <v>1</v>
      </c>
      <c r="AS163">
        <v>1</v>
      </c>
      <c r="AT163">
        <v>1</v>
      </c>
      <c r="AU163">
        <v>1</v>
      </c>
      <c r="AV163">
        <v>99</v>
      </c>
      <c r="AW163" s="25">
        <v>1</v>
      </c>
      <c r="AX163" s="25">
        <v>99</v>
      </c>
      <c r="AY163" s="25">
        <v>99</v>
      </c>
      <c r="AZ163">
        <v>99</v>
      </c>
      <c r="BA163">
        <v>99</v>
      </c>
      <c r="BB163">
        <v>99</v>
      </c>
      <c r="BC163" s="25">
        <v>1</v>
      </c>
      <c r="BD163">
        <v>1</v>
      </c>
      <c r="BE163" s="25">
        <v>1</v>
      </c>
      <c r="BF163">
        <v>1</v>
      </c>
      <c r="BG163">
        <v>1</v>
      </c>
      <c r="BH163">
        <v>1</v>
      </c>
      <c r="BI163">
        <v>1</v>
      </c>
      <c r="BJ163">
        <v>1</v>
      </c>
      <c r="BK163">
        <v>1</v>
      </c>
      <c r="BL163">
        <v>1</v>
      </c>
      <c r="BM163">
        <v>99</v>
      </c>
      <c r="BN163">
        <v>99</v>
      </c>
      <c r="BO163">
        <v>99</v>
      </c>
      <c r="BP163">
        <v>1</v>
      </c>
      <c r="BQ163">
        <v>1</v>
      </c>
      <c r="BR163">
        <v>1</v>
      </c>
      <c r="BS163">
        <v>1</v>
      </c>
      <c r="BT163">
        <v>1</v>
      </c>
      <c r="BU163">
        <v>1</v>
      </c>
      <c r="BV163">
        <v>1</v>
      </c>
      <c r="BW163">
        <v>1</v>
      </c>
      <c r="BX163">
        <v>1</v>
      </c>
      <c r="BY163" t="s">
        <v>230</v>
      </c>
      <c r="BZ163">
        <v>1</v>
      </c>
      <c r="CA163">
        <v>1</v>
      </c>
      <c r="CB163">
        <v>1</v>
      </c>
      <c r="CC163">
        <v>1</v>
      </c>
      <c r="CD163">
        <v>1</v>
      </c>
      <c r="CE163">
        <v>0</v>
      </c>
      <c r="CF163">
        <v>0</v>
      </c>
      <c r="CG163">
        <v>0</v>
      </c>
      <c r="CH163">
        <v>0</v>
      </c>
      <c r="CI163">
        <v>0</v>
      </c>
      <c r="CJ163">
        <v>0</v>
      </c>
      <c r="CK163">
        <v>0</v>
      </c>
      <c r="CL163">
        <v>0</v>
      </c>
      <c r="CM163">
        <v>1</v>
      </c>
      <c r="CN163">
        <v>0</v>
      </c>
      <c r="CO163">
        <v>0</v>
      </c>
      <c r="CP163" t="s">
        <v>300</v>
      </c>
    </row>
    <row r="164" spans="1:94" x14ac:dyDescent="0.25">
      <c r="A164" s="8">
        <v>162</v>
      </c>
      <c r="B164" s="8" t="s">
        <v>201</v>
      </c>
      <c r="C164" t="s">
        <v>276</v>
      </c>
      <c r="D164" t="s">
        <v>301</v>
      </c>
      <c r="E164" s="2">
        <v>162</v>
      </c>
      <c r="F164">
        <v>300</v>
      </c>
      <c r="G164">
        <v>1</v>
      </c>
      <c r="H164">
        <v>1</v>
      </c>
      <c r="I164">
        <v>1</v>
      </c>
      <c r="J164">
        <v>1</v>
      </c>
      <c r="K164">
        <v>1</v>
      </c>
      <c r="L164" s="2">
        <v>99</v>
      </c>
      <c r="M164">
        <v>1</v>
      </c>
      <c r="N164">
        <v>99</v>
      </c>
      <c r="O164">
        <v>99</v>
      </c>
      <c r="P164">
        <v>1</v>
      </c>
      <c r="Q164">
        <v>99</v>
      </c>
      <c r="R164">
        <v>99</v>
      </c>
      <c r="S164">
        <v>1</v>
      </c>
      <c r="T164">
        <v>1</v>
      </c>
      <c r="U164">
        <v>99</v>
      </c>
      <c r="V164">
        <v>1</v>
      </c>
      <c r="W164">
        <v>1</v>
      </c>
      <c r="X164">
        <v>1</v>
      </c>
      <c r="Y164">
        <v>1</v>
      </c>
      <c r="Z164">
        <v>1</v>
      </c>
      <c r="AA164">
        <v>1</v>
      </c>
      <c r="AB164">
        <v>1</v>
      </c>
      <c r="AC164">
        <v>1</v>
      </c>
      <c r="AD164" s="2">
        <v>1</v>
      </c>
      <c r="AE164">
        <v>99</v>
      </c>
      <c r="AF164">
        <v>1</v>
      </c>
      <c r="AG164">
        <v>1</v>
      </c>
      <c r="AH164">
        <v>1</v>
      </c>
      <c r="AI164">
        <v>1</v>
      </c>
      <c r="AJ164">
        <v>1</v>
      </c>
      <c r="AK164">
        <v>1</v>
      </c>
      <c r="AL164">
        <v>1</v>
      </c>
      <c r="AM164">
        <v>1</v>
      </c>
      <c r="AN164">
        <v>1</v>
      </c>
      <c r="AO164">
        <v>99</v>
      </c>
      <c r="AP164">
        <v>1</v>
      </c>
      <c r="AQ164">
        <v>1</v>
      </c>
      <c r="AR164">
        <v>1</v>
      </c>
      <c r="AS164">
        <v>1</v>
      </c>
      <c r="AT164">
        <v>1</v>
      </c>
      <c r="AU164">
        <v>1</v>
      </c>
      <c r="AV164">
        <v>99</v>
      </c>
      <c r="AW164" s="25">
        <v>1</v>
      </c>
      <c r="AX164" s="25">
        <v>99</v>
      </c>
      <c r="AY164" s="25">
        <v>99</v>
      </c>
      <c r="AZ164">
        <v>99</v>
      </c>
      <c r="BA164">
        <v>99</v>
      </c>
      <c r="BB164">
        <v>99</v>
      </c>
      <c r="BC164" s="25">
        <v>1</v>
      </c>
      <c r="BD164">
        <v>1</v>
      </c>
      <c r="BE164" s="25">
        <v>1</v>
      </c>
      <c r="BF164">
        <v>1</v>
      </c>
      <c r="BG164">
        <v>1</v>
      </c>
      <c r="BH164">
        <v>1</v>
      </c>
      <c r="BI164">
        <v>1</v>
      </c>
      <c r="BJ164">
        <v>1</v>
      </c>
      <c r="BK164">
        <v>1</v>
      </c>
      <c r="BL164">
        <v>1</v>
      </c>
      <c r="BM164">
        <v>99</v>
      </c>
      <c r="BN164">
        <v>99</v>
      </c>
      <c r="BO164">
        <v>99</v>
      </c>
      <c r="BP164">
        <v>1</v>
      </c>
      <c r="BQ164">
        <v>1</v>
      </c>
      <c r="BR164">
        <v>1</v>
      </c>
      <c r="BS164">
        <v>1</v>
      </c>
      <c r="BT164">
        <v>1</v>
      </c>
      <c r="BU164">
        <v>1</v>
      </c>
      <c r="BV164">
        <v>1</v>
      </c>
      <c r="BW164">
        <v>1</v>
      </c>
      <c r="BX164">
        <v>1</v>
      </c>
      <c r="BY164">
        <v>1</v>
      </c>
      <c r="BZ164">
        <v>1</v>
      </c>
      <c r="CA164">
        <v>1</v>
      </c>
      <c r="CB164">
        <v>1</v>
      </c>
      <c r="CC164">
        <v>1</v>
      </c>
      <c r="CD164">
        <v>1</v>
      </c>
      <c r="CE164">
        <v>1</v>
      </c>
      <c r="CF164">
        <v>1</v>
      </c>
      <c r="CG164">
        <v>1</v>
      </c>
      <c r="CH164">
        <v>0</v>
      </c>
      <c r="CI164">
        <v>1</v>
      </c>
      <c r="CJ164">
        <v>1</v>
      </c>
      <c r="CK164">
        <v>1</v>
      </c>
      <c r="CL164">
        <v>0</v>
      </c>
      <c r="CM164">
        <v>1</v>
      </c>
      <c r="CN164">
        <v>1</v>
      </c>
      <c r="CO164">
        <v>1</v>
      </c>
      <c r="CP164" t="s">
        <v>302</v>
      </c>
    </row>
    <row r="165" spans="1:94" x14ac:dyDescent="0.25">
      <c r="A165" s="8">
        <v>163</v>
      </c>
      <c r="B165" s="8" t="s">
        <v>992</v>
      </c>
      <c r="C165" t="s">
        <v>276</v>
      </c>
      <c r="D165" t="s">
        <v>1144</v>
      </c>
      <c r="E165" s="2">
        <v>163</v>
      </c>
      <c r="F165">
        <v>621</v>
      </c>
      <c r="G165">
        <v>1</v>
      </c>
      <c r="H165">
        <v>1</v>
      </c>
      <c r="I165">
        <v>1</v>
      </c>
      <c r="J165">
        <v>0</v>
      </c>
      <c r="K165">
        <v>1</v>
      </c>
      <c r="L165" s="2">
        <v>1</v>
      </c>
      <c r="M165">
        <v>1</v>
      </c>
      <c r="N165">
        <v>99</v>
      </c>
      <c r="O165">
        <v>1</v>
      </c>
      <c r="P165">
        <v>1</v>
      </c>
      <c r="Q165">
        <v>1</v>
      </c>
      <c r="R165">
        <v>99</v>
      </c>
      <c r="S165">
        <v>1</v>
      </c>
      <c r="T165">
        <v>1</v>
      </c>
      <c r="U165">
        <v>99</v>
      </c>
      <c r="V165">
        <v>1</v>
      </c>
      <c r="W165">
        <v>1</v>
      </c>
      <c r="X165">
        <v>1</v>
      </c>
      <c r="Y165">
        <v>1</v>
      </c>
      <c r="Z165">
        <v>1</v>
      </c>
      <c r="AA165">
        <v>0</v>
      </c>
      <c r="AB165">
        <v>1</v>
      </c>
      <c r="AC165">
        <v>1</v>
      </c>
      <c r="AD165" s="2">
        <v>1</v>
      </c>
      <c r="AE165">
        <v>1</v>
      </c>
      <c r="AF165">
        <v>1</v>
      </c>
      <c r="AG165">
        <v>1</v>
      </c>
      <c r="AH165">
        <v>1</v>
      </c>
      <c r="AI165">
        <v>1</v>
      </c>
      <c r="AJ165">
        <v>1</v>
      </c>
      <c r="AK165">
        <v>1</v>
      </c>
      <c r="AL165">
        <v>1</v>
      </c>
      <c r="AM165">
        <v>1</v>
      </c>
      <c r="AN165">
        <v>1</v>
      </c>
      <c r="AO165">
        <v>1</v>
      </c>
      <c r="AP165">
        <v>1</v>
      </c>
      <c r="AQ165">
        <v>1</v>
      </c>
      <c r="AR165">
        <v>1</v>
      </c>
      <c r="AS165">
        <v>1</v>
      </c>
      <c r="AT165">
        <v>1</v>
      </c>
      <c r="AU165">
        <v>1</v>
      </c>
      <c r="AV165">
        <v>1</v>
      </c>
      <c r="AW165" s="25">
        <v>1</v>
      </c>
      <c r="AX165" s="25">
        <v>1</v>
      </c>
      <c r="AY165" s="25">
        <v>99</v>
      </c>
      <c r="AZ165">
        <v>99</v>
      </c>
      <c r="BA165">
        <v>99</v>
      </c>
      <c r="BB165">
        <v>99</v>
      </c>
      <c r="BC165" s="25">
        <v>1</v>
      </c>
      <c r="BD165">
        <v>1</v>
      </c>
      <c r="BE165" s="25">
        <v>1</v>
      </c>
      <c r="BF165">
        <v>1</v>
      </c>
      <c r="BG165">
        <v>1</v>
      </c>
      <c r="BH165">
        <v>1</v>
      </c>
      <c r="BI165">
        <v>1</v>
      </c>
      <c r="BJ165">
        <v>1</v>
      </c>
      <c r="BK165">
        <v>99</v>
      </c>
      <c r="BL165">
        <v>99</v>
      </c>
      <c r="BM165">
        <v>99</v>
      </c>
      <c r="BN165">
        <v>1</v>
      </c>
      <c r="BO165">
        <v>99</v>
      </c>
      <c r="BP165">
        <v>1</v>
      </c>
      <c r="BQ165">
        <v>1</v>
      </c>
      <c r="BR165">
        <v>1</v>
      </c>
      <c r="BS165">
        <v>1</v>
      </c>
      <c r="BT165">
        <v>1</v>
      </c>
      <c r="BU165">
        <v>1</v>
      </c>
      <c r="BV165">
        <v>1</v>
      </c>
      <c r="BW165">
        <v>1</v>
      </c>
      <c r="BX165">
        <v>1</v>
      </c>
      <c r="BY165">
        <v>1</v>
      </c>
      <c r="BZ165">
        <v>1</v>
      </c>
      <c r="CA165">
        <v>1</v>
      </c>
      <c r="CB165">
        <v>1</v>
      </c>
      <c r="CC165">
        <v>1</v>
      </c>
      <c r="CD165">
        <v>1</v>
      </c>
      <c r="CE165">
        <v>0</v>
      </c>
      <c r="CF165">
        <v>0</v>
      </c>
      <c r="CG165">
        <v>0</v>
      </c>
      <c r="CH165">
        <v>0</v>
      </c>
      <c r="CI165">
        <v>0</v>
      </c>
      <c r="CJ165">
        <v>0</v>
      </c>
      <c r="CK165">
        <v>0</v>
      </c>
      <c r="CL165">
        <v>0</v>
      </c>
      <c r="CM165">
        <v>0</v>
      </c>
      <c r="CN165">
        <v>0</v>
      </c>
      <c r="CO165">
        <v>0</v>
      </c>
      <c r="CP165" t="s">
        <v>1145</v>
      </c>
    </row>
    <row r="166" spans="1:94" x14ac:dyDescent="0.25">
      <c r="A166" s="8">
        <v>164</v>
      </c>
      <c r="B166" s="8" t="s">
        <v>201</v>
      </c>
      <c r="C166" t="s">
        <v>276</v>
      </c>
      <c r="D166" t="s">
        <v>303</v>
      </c>
      <c r="E166" s="2">
        <v>164</v>
      </c>
      <c r="F166">
        <v>337</v>
      </c>
      <c r="G166">
        <v>1</v>
      </c>
      <c r="H166">
        <v>1</v>
      </c>
      <c r="I166">
        <v>1</v>
      </c>
      <c r="J166">
        <v>1</v>
      </c>
      <c r="K166">
        <v>1</v>
      </c>
      <c r="L166" s="2">
        <v>99</v>
      </c>
      <c r="M166">
        <v>1</v>
      </c>
      <c r="N166">
        <v>99</v>
      </c>
      <c r="O166">
        <v>99</v>
      </c>
      <c r="P166">
        <v>1</v>
      </c>
      <c r="Q166">
        <v>99</v>
      </c>
      <c r="R166">
        <v>99</v>
      </c>
      <c r="S166">
        <v>1</v>
      </c>
      <c r="T166">
        <v>1</v>
      </c>
      <c r="U166">
        <v>99</v>
      </c>
      <c r="V166">
        <v>1</v>
      </c>
      <c r="W166">
        <v>1</v>
      </c>
      <c r="X166">
        <v>1</v>
      </c>
      <c r="Y166">
        <v>1</v>
      </c>
      <c r="Z166">
        <v>1</v>
      </c>
      <c r="AA166">
        <v>1</v>
      </c>
      <c r="AB166">
        <v>99</v>
      </c>
      <c r="AC166">
        <v>1</v>
      </c>
      <c r="AD166" s="2">
        <v>1</v>
      </c>
      <c r="AE166">
        <v>99</v>
      </c>
      <c r="AF166">
        <v>1</v>
      </c>
      <c r="AG166">
        <v>1</v>
      </c>
      <c r="AH166">
        <v>1</v>
      </c>
      <c r="AI166">
        <v>99</v>
      </c>
      <c r="AJ166">
        <v>0</v>
      </c>
      <c r="AK166">
        <v>99</v>
      </c>
      <c r="AL166">
        <v>1</v>
      </c>
      <c r="AM166">
        <v>1</v>
      </c>
      <c r="AN166">
        <v>1</v>
      </c>
      <c r="AO166">
        <v>99</v>
      </c>
      <c r="AP166">
        <v>1</v>
      </c>
      <c r="AQ166">
        <v>1</v>
      </c>
      <c r="AR166">
        <v>0</v>
      </c>
      <c r="AS166">
        <v>0</v>
      </c>
      <c r="AT166">
        <v>1</v>
      </c>
      <c r="AU166">
        <v>0</v>
      </c>
      <c r="AV166">
        <v>99</v>
      </c>
      <c r="AW166" s="25">
        <v>0</v>
      </c>
      <c r="AX166" s="25">
        <v>99</v>
      </c>
      <c r="AY166" s="25">
        <v>99</v>
      </c>
      <c r="AZ166">
        <v>99</v>
      </c>
      <c r="BA166">
        <v>99</v>
      </c>
      <c r="BB166">
        <v>99</v>
      </c>
      <c r="BC166" s="25">
        <v>1</v>
      </c>
      <c r="BD166">
        <v>1</v>
      </c>
      <c r="BE166" s="25">
        <v>1</v>
      </c>
      <c r="BF166">
        <v>1</v>
      </c>
      <c r="BG166">
        <v>1</v>
      </c>
      <c r="BH166">
        <v>1</v>
      </c>
      <c r="BI166">
        <v>1</v>
      </c>
      <c r="BJ166">
        <v>99</v>
      </c>
      <c r="BK166">
        <v>99</v>
      </c>
      <c r="BL166">
        <v>99</v>
      </c>
      <c r="BM166">
        <v>99</v>
      </c>
      <c r="BN166">
        <v>99</v>
      </c>
      <c r="BO166">
        <v>99</v>
      </c>
      <c r="BP166">
        <v>99</v>
      </c>
      <c r="BQ166">
        <v>1</v>
      </c>
      <c r="BR166">
        <v>1</v>
      </c>
      <c r="BS166">
        <v>0</v>
      </c>
      <c r="BT166">
        <v>1</v>
      </c>
      <c r="BU166">
        <v>1</v>
      </c>
      <c r="BV166">
        <v>0</v>
      </c>
      <c r="BW166">
        <v>1</v>
      </c>
      <c r="BX166">
        <v>1</v>
      </c>
      <c r="BY166">
        <v>1</v>
      </c>
      <c r="BZ166">
        <v>1</v>
      </c>
      <c r="CA166">
        <v>1</v>
      </c>
      <c r="CB166">
        <v>0</v>
      </c>
      <c r="CC166">
        <v>1</v>
      </c>
      <c r="CD166">
        <v>1</v>
      </c>
      <c r="CE166">
        <v>1</v>
      </c>
      <c r="CF166">
        <v>0</v>
      </c>
      <c r="CG166">
        <v>0</v>
      </c>
      <c r="CH166">
        <v>0</v>
      </c>
      <c r="CI166">
        <v>0</v>
      </c>
      <c r="CJ166">
        <v>0</v>
      </c>
      <c r="CK166">
        <v>0</v>
      </c>
      <c r="CL166">
        <v>0</v>
      </c>
      <c r="CM166">
        <v>1</v>
      </c>
      <c r="CN166">
        <v>0</v>
      </c>
      <c r="CO166">
        <v>0</v>
      </c>
      <c r="CP166" t="s">
        <v>304</v>
      </c>
    </row>
    <row r="167" spans="1:94" s="22" customFormat="1" x14ac:dyDescent="0.25">
      <c r="A167" s="22">
        <v>165</v>
      </c>
      <c r="B167" s="22" t="s">
        <v>201</v>
      </c>
      <c r="C167" s="22" t="s">
        <v>276</v>
      </c>
      <c r="D167" s="22" t="s">
        <v>305</v>
      </c>
      <c r="E167" s="2">
        <v>165</v>
      </c>
      <c r="F167" s="22">
        <v>261</v>
      </c>
      <c r="G167" s="22">
        <v>1</v>
      </c>
      <c r="H167" s="22">
        <v>1</v>
      </c>
      <c r="I167" s="22">
        <v>1</v>
      </c>
      <c r="J167" s="22">
        <v>1</v>
      </c>
      <c r="K167" s="22">
        <v>1</v>
      </c>
      <c r="L167" s="28">
        <v>99</v>
      </c>
      <c r="M167" s="22">
        <v>1</v>
      </c>
      <c r="N167" s="22">
        <v>1</v>
      </c>
      <c r="O167" s="22">
        <v>99</v>
      </c>
      <c r="P167" s="22">
        <v>1</v>
      </c>
      <c r="Q167" s="22">
        <v>99</v>
      </c>
      <c r="R167" s="22">
        <v>99</v>
      </c>
      <c r="S167" s="22">
        <v>1</v>
      </c>
      <c r="T167" s="22">
        <v>1</v>
      </c>
      <c r="U167" s="22">
        <v>99</v>
      </c>
      <c r="V167" s="22">
        <v>1</v>
      </c>
      <c r="W167" s="22">
        <v>1</v>
      </c>
      <c r="X167" s="22">
        <v>1</v>
      </c>
      <c r="Y167" s="22">
        <v>1</v>
      </c>
      <c r="Z167" s="22">
        <v>1</v>
      </c>
      <c r="AA167" s="22">
        <v>1</v>
      </c>
      <c r="AB167" s="22">
        <v>1</v>
      </c>
      <c r="AC167" s="22">
        <v>1</v>
      </c>
      <c r="AD167" s="28">
        <v>1</v>
      </c>
      <c r="AE167" s="22">
        <v>99</v>
      </c>
      <c r="AF167" s="22">
        <v>1</v>
      </c>
      <c r="AG167" s="22">
        <v>1</v>
      </c>
      <c r="AH167" s="22">
        <v>1</v>
      </c>
      <c r="AI167" s="22">
        <v>1</v>
      </c>
      <c r="AJ167" s="22">
        <v>1</v>
      </c>
      <c r="AK167" s="22">
        <v>1</v>
      </c>
      <c r="AL167" s="22">
        <v>1</v>
      </c>
      <c r="AM167" s="22">
        <v>1</v>
      </c>
      <c r="AN167" s="22">
        <v>1</v>
      </c>
      <c r="AO167" s="22">
        <v>99</v>
      </c>
      <c r="AP167" s="22">
        <v>1</v>
      </c>
      <c r="AQ167" s="22">
        <v>1</v>
      </c>
      <c r="AR167" s="22">
        <v>1</v>
      </c>
      <c r="AS167" s="22">
        <v>1</v>
      </c>
      <c r="AT167" s="22">
        <v>1</v>
      </c>
      <c r="AU167" s="22">
        <v>1</v>
      </c>
      <c r="AV167" s="22">
        <v>99</v>
      </c>
      <c r="AW167" s="22">
        <v>1</v>
      </c>
      <c r="AX167" s="22">
        <v>99</v>
      </c>
      <c r="AY167" s="22">
        <v>99</v>
      </c>
      <c r="AZ167" s="22">
        <v>99</v>
      </c>
      <c r="BA167" s="22">
        <v>99</v>
      </c>
      <c r="BB167" s="22">
        <v>99</v>
      </c>
      <c r="BC167" s="22">
        <v>1</v>
      </c>
      <c r="BD167" s="22">
        <v>1</v>
      </c>
      <c r="BE167" s="22">
        <v>1</v>
      </c>
      <c r="BF167" s="22">
        <v>1</v>
      </c>
      <c r="BG167" s="22">
        <v>1</v>
      </c>
      <c r="BH167" s="22">
        <v>1</v>
      </c>
      <c r="BI167" s="22">
        <v>1</v>
      </c>
      <c r="BJ167" s="22">
        <v>1</v>
      </c>
      <c r="BK167" s="22">
        <v>1</v>
      </c>
      <c r="BL167" s="22">
        <v>1</v>
      </c>
      <c r="BM167" s="22">
        <v>99</v>
      </c>
      <c r="BN167" s="22">
        <v>99</v>
      </c>
      <c r="BO167" s="22">
        <v>99</v>
      </c>
      <c r="BP167" s="22">
        <v>1</v>
      </c>
      <c r="BQ167" s="22">
        <v>1</v>
      </c>
      <c r="BR167" s="22">
        <v>1</v>
      </c>
      <c r="BS167" s="22">
        <v>1</v>
      </c>
      <c r="BT167" s="22">
        <v>1</v>
      </c>
      <c r="BU167" s="22">
        <v>1</v>
      </c>
      <c r="BV167" s="22">
        <v>1</v>
      </c>
      <c r="BW167" s="22">
        <v>0</v>
      </c>
      <c r="BX167" s="22">
        <v>0</v>
      </c>
      <c r="BY167" s="22">
        <v>1</v>
      </c>
      <c r="BZ167" s="22">
        <v>1</v>
      </c>
      <c r="CA167" s="22">
        <v>1</v>
      </c>
      <c r="CB167" s="22">
        <v>0</v>
      </c>
      <c r="CC167" s="22">
        <v>1</v>
      </c>
      <c r="CD167" s="22">
        <v>1</v>
      </c>
      <c r="CE167" s="22">
        <v>1</v>
      </c>
      <c r="CF167" s="22">
        <v>0</v>
      </c>
      <c r="CG167" s="22">
        <v>1</v>
      </c>
      <c r="CH167" s="22">
        <v>0</v>
      </c>
      <c r="CI167" s="22">
        <v>1</v>
      </c>
      <c r="CJ167" s="22">
        <v>0</v>
      </c>
      <c r="CK167" s="22">
        <v>1</v>
      </c>
      <c r="CL167" s="22">
        <v>0</v>
      </c>
      <c r="CM167" s="22">
        <v>0</v>
      </c>
      <c r="CN167" s="22">
        <v>1</v>
      </c>
      <c r="CO167" s="22">
        <v>1</v>
      </c>
      <c r="CP167" s="22" t="s">
        <v>306</v>
      </c>
    </row>
    <row r="168" spans="1:94" s="22" customFormat="1" x14ac:dyDescent="0.25">
      <c r="A168" s="22">
        <v>166</v>
      </c>
      <c r="B168" s="22" t="s">
        <v>201</v>
      </c>
      <c r="C168" s="22" t="s">
        <v>276</v>
      </c>
      <c r="D168" s="22" t="s">
        <v>307</v>
      </c>
      <c r="E168" s="2">
        <v>166</v>
      </c>
      <c r="F168" s="22">
        <v>424</v>
      </c>
      <c r="G168" s="22">
        <v>1</v>
      </c>
      <c r="H168" s="22">
        <v>1</v>
      </c>
      <c r="I168" s="22">
        <v>1</v>
      </c>
      <c r="J168" s="22">
        <v>1</v>
      </c>
      <c r="K168" s="22">
        <v>1</v>
      </c>
      <c r="L168" s="28">
        <v>99</v>
      </c>
      <c r="M168" s="22">
        <v>1</v>
      </c>
      <c r="N168" s="22">
        <v>99</v>
      </c>
      <c r="O168" s="22">
        <v>99</v>
      </c>
      <c r="P168" s="22">
        <v>1</v>
      </c>
      <c r="Q168" s="22">
        <v>99</v>
      </c>
      <c r="R168" s="22">
        <v>99</v>
      </c>
      <c r="S168" s="22">
        <v>1</v>
      </c>
      <c r="T168" s="22">
        <v>1</v>
      </c>
      <c r="U168" s="22">
        <v>99</v>
      </c>
      <c r="V168" s="22">
        <v>1</v>
      </c>
      <c r="W168" s="22">
        <v>1</v>
      </c>
      <c r="X168" s="22">
        <v>1</v>
      </c>
      <c r="Y168" s="22">
        <v>1</v>
      </c>
      <c r="Z168" s="22">
        <v>1</v>
      </c>
      <c r="AA168" s="22">
        <v>1</v>
      </c>
      <c r="AB168" s="22">
        <v>1</v>
      </c>
      <c r="AC168" s="22">
        <v>1</v>
      </c>
      <c r="AD168" s="28">
        <v>1</v>
      </c>
      <c r="AE168" s="22">
        <v>99</v>
      </c>
      <c r="AF168" s="22">
        <v>1</v>
      </c>
      <c r="AG168" s="22">
        <v>1</v>
      </c>
      <c r="AH168" s="22">
        <v>1</v>
      </c>
      <c r="AI168" s="22">
        <v>1</v>
      </c>
      <c r="AJ168" s="22">
        <v>1</v>
      </c>
      <c r="AK168" s="22">
        <v>1</v>
      </c>
      <c r="AL168" s="22">
        <v>1</v>
      </c>
      <c r="AM168" s="22">
        <v>1</v>
      </c>
      <c r="AN168" s="22">
        <v>1</v>
      </c>
      <c r="AO168" s="22">
        <v>99</v>
      </c>
      <c r="AP168" s="22">
        <v>1</v>
      </c>
      <c r="AQ168" s="22">
        <v>1</v>
      </c>
      <c r="AR168" s="22">
        <v>1</v>
      </c>
      <c r="AS168" s="22">
        <v>1</v>
      </c>
      <c r="AT168" s="22">
        <v>1</v>
      </c>
      <c r="AU168" s="22">
        <v>1</v>
      </c>
      <c r="AV168" s="22">
        <v>99</v>
      </c>
      <c r="AW168" s="22">
        <v>1</v>
      </c>
      <c r="AX168" s="22">
        <v>99</v>
      </c>
      <c r="AY168" s="22">
        <v>99</v>
      </c>
      <c r="AZ168" s="22">
        <v>99</v>
      </c>
      <c r="BA168" s="22">
        <v>99</v>
      </c>
      <c r="BB168" s="22">
        <v>99</v>
      </c>
      <c r="BC168" s="22">
        <v>1</v>
      </c>
      <c r="BD168" s="22">
        <v>1</v>
      </c>
      <c r="BE168" s="22">
        <v>1</v>
      </c>
      <c r="BF168" s="22">
        <v>1</v>
      </c>
      <c r="BG168" s="22">
        <v>1</v>
      </c>
      <c r="BH168" s="22">
        <v>1</v>
      </c>
      <c r="BI168" s="22">
        <v>1</v>
      </c>
      <c r="BJ168" s="22">
        <v>1</v>
      </c>
      <c r="BK168" s="22">
        <v>1</v>
      </c>
      <c r="BL168" s="22">
        <v>1</v>
      </c>
      <c r="BM168" s="22">
        <v>99</v>
      </c>
      <c r="BN168" s="22">
        <v>99</v>
      </c>
      <c r="BO168" s="22">
        <v>99</v>
      </c>
      <c r="BP168" s="22">
        <v>1</v>
      </c>
      <c r="BQ168" s="22">
        <v>1</v>
      </c>
      <c r="BR168" s="22">
        <v>1</v>
      </c>
      <c r="BS168" s="22">
        <v>1</v>
      </c>
      <c r="BT168" s="22">
        <v>1</v>
      </c>
      <c r="BU168" s="22">
        <v>1</v>
      </c>
      <c r="BV168" s="22">
        <v>1</v>
      </c>
      <c r="BW168" s="22">
        <v>1</v>
      </c>
      <c r="BX168" s="22">
        <v>0</v>
      </c>
      <c r="BY168" s="22">
        <v>1</v>
      </c>
      <c r="BZ168" s="22">
        <v>1</v>
      </c>
      <c r="CA168" s="22">
        <v>1</v>
      </c>
      <c r="CB168" s="22">
        <v>1</v>
      </c>
      <c r="CC168" s="22">
        <v>1</v>
      </c>
      <c r="CD168" s="22">
        <v>1</v>
      </c>
      <c r="CE168" s="22">
        <v>0</v>
      </c>
      <c r="CF168" s="22">
        <v>0</v>
      </c>
      <c r="CG168" s="22">
        <v>1</v>
      </c>
      <c r="CH168" s="22">
        <v>0</v>
      </c>
      <c r="CI168" s="22">
        <v>0</v>
      </c>
      <c r="CJ168" s="22">
        <v>0</v>
      </c>
      <c r="CK168" s="22">
        <v>0</v>
      </c>
      <c r="CL168" s="22">
        <v>0</v>
      </c>
      <c r="CM168" s="22">
        <v>1</v>
      </c>
      <c r="CN168" s="22">
        <v>1</v>
      </c>
      <c r="CO168" s="22">
        <v>1</v>
      </c>
      <c r="CP168" s="22" t="s">
        <v>308</v>
      </c>
    </row>
    <row r="169" spans="1:94" s="22" customFormat="1" x14ac:dyDescent="0.25">
      <c r="A169" s="22">
        <v>167</v>
      </c>
      <c r="B169" s="22" t="s">
        <v>201</v>
      </c>
      <c r="C169" s="22" t="s">
        <v>276</v>
      </c>
      <c r="D169" s="22" t="s">
        <v>309</v>
      </c>
      <c r="E169" s="2">
        <v>167</v>
      </c>
      <c r="F169" s="22">
        <v>230</v>
      </c>
      <c r="G169" s="22">
        <v>1</v>
      </c>
      <c r="H169" s="22">
        <v>1</v>
      </c>
      <c r="I169" s="22">
        <v>1</v>
      </c>
      <c r="J169" s="22">
        <v>1</v>
      </c>
      <c r="K169" s="22">
        <v>1</v>
      </c>
      <c r="L169" s="28">
        <v>99</v>
      </c>
      <c r="M169" s="22">
        <v>1</v>
      </c>
      <c r="N169" s="22">
        <v>99</v>
      </c>
      <c r="O169" s="22">
        <v>99</v>
      </c>
      <c r="P169" s="22">
        <v>1</v>
      </c>
      <c r="Q169" s="22">
        <v>99</v>
      </c>
      <c r="R169" s="22">
        <v>99</v>
      </c>
      <c r="S169" s="22">
        <v>1</v>
      </c>
      <c r="T169" s="22">
        <v>1</v>
      </c>
      <c r="U169" s="22">
        <v>99</v>
      </c>
      <c r="V169" s="22">
        <v>1</v>
      </c>
      <c r="W169" s="22">
        <v>1</v>
      </c>
      <c r="X169" s="22">
        <v>1</v>
      </c>
      <c r="Y169" s="22">
        <v>1</v>
      </c>
      <c r="Z169" s="22">
        <v>1</v>
      </c>
      <c r="AA169" s="22">
        <v>1</v>
      </c>
      <c r="AB169" s="22">
        <v>1</v>
      </c>
      <c r="AC169" s="22">
        <v>1</v>
      </c>
      <c r="AD169" s="28">
        <v>1</v>
      </c>
      <c r="AE169" s="22">
        <v>99</v>
      </c>
      <c r="AF169" s="22">
        <v>1</v>
      </c>
      <c r="AG169" s="22">
        <v>1</v>
      </c>
      <c r="AH169" s="22">
        <v>1</v>
      </c>
      <c r="AI169" s="22">
        <v>1</v>
      </c>
      <c r="AJ169" s="22">
        <v>1</v>
      </c>
      <c r="AK169" s="22">
        <v>1</v>
      </c>
      <c r="AL169" s="22">
        <v>1</v>
      </c>
      <c r="AM169" s="22">
        <v>1</v>
      </c>
      <c r="AN169" s="22">
        <v>1</v>
      </c>
      <c r="AO169" s="22">
        <v>99</v>
      </c>
      <c r="AP169" s="22">
        <v>1</v>
      </c>
      <c r="AQ169" s="22">
        <v>1</v>
      </c>
      <c r="AR169" s="22">
        <v>1</v>
      </c>
      <c r="AS169" s="22">
        <v>1</v>
      </c>
      <c r="AT169" s="22">
        <v>1</v>
      </c>
      <c r="AU169" s="22">
        <v>1</v>
      </c>
      <c r="AV169" s="22">
        <v>99</v>
      </c>
      <c r="AW169" s="22">
        <v>1</v>
      </c>
      <c r="AX169" s="22">
        <v>99</v>
      </c>
      <c r="AY169" s="22">
        <v>99</v>
      </c>
      <c r="AZ169" s="22">
        <v>99</v>
      </c>
      <c r="BA169" s="22">
        <v>99</v>
      </c>
      <c r="BB169" s="22">
        <v>99</v>
      </c>
      <c r="BC169" s="22">
        <v>1</v>
      </c>
      <c r="BD169" s="22">
        <v>1</v>
      </c>
      <c r="BE169" s="22">
        <v>1</v>
      </c>
      <c r="BF169" s="22">
        <v>1</v>
      </c>
      <c r="BG169" s="22">
        <v>1</v>
      </c>
      <c r="BH169" s="22">
        <v>1</v>
      </c>
      <c r="BI169" s="22">
        <v>1</v>
      </c>
      <c r="BJ169" s="22">
        <v>1</v>
      </c>
      <c r="BK169" s="22">
        <v>1</v>
      </c>
      <c r="BL169" s="22">
        <v>1</v>
      </c>
      <c r="BM169" s="22">
        <v>99</v>
      </c>
      <c r="BN169" s="22">
        <v>99</v>
      </c>
      <c r="BO169" s="22">
        <v>99</v>
      </c>
      <c r="BP169" s="22">
        <v>1</v>
      </c>
      <c r="BQ169" s="22">
        <v>1</v>
      </c>
      <c r="BR169" s="22">
        <v>1</v>
      </c>
      <c r="BS169" s="22">
        <v>1</v>
      </c>
      <c r="BT169" s="22">
        <v>1</v>
      </c>
      <c r="BU169" s="22">
        <v>1</v>
      </c>
      <c r="BV169" s="22">
        <v>1</v>
      </c>
      <c r="BW169" s="22">
        <v>1</v>
      </c>
      <c r="BX169" s="22">
        <v>1</v>
      </c>
      <c r="BY169" s="22">
        <v>1</v>
      </c>
      <c r="BZ169" s="22">
        <v>1</v>
      </c>
      <c r="CA169" s="22">
        <v>1</v>
      </c>
      <c r="CB169" s="22">
        <v>1</v>
      </c>
      <c r="CC169" s="22">
        <v>1</v>
      </c>
      <c r="CD169" s="22">
        <v>1</v>
      </c>
      <c r="CE169" s="22">
        <v>1</v>
      </c>
      <c r="CF169" s="22">
        <v>1</v>
      </c>
      <c r="CG169" s="22">
        <v>1</v>
      </c>
      <c r="CH169" s="22">
        <v>1</v>
      </c>
      <c r="CI169" s="22">
        <v>1</v>
      </c>
      <c r="CJ169" s="22">
        <v>1</v>
      </c>
      <c r="CK169" s="22">
        <v>1</v>
      </c>
      <c r="CL169" s="22">
        <v>0</v>
      </c>
      <c r="CM169" s="22">
        <v>1</v>
      </c>
      <c r="CN169" s="22">
        <v>1</v>
      </c>
      <c r="CO169" s="22">
        <v>1</v>
      </c>
      <c r="CP169" s="22" t="s">
        <v>310</v>
      </c>
    </row>
    <row r="170" spans="1:94" x14ac:dyDescent="0.25">
      <c r="A170" s="8">
        <v>168</v>
      </c>
      <c r="B170" s="8" t="s">
        <v>201</v>
      </c>
      <c r="C170" t="s">
        <v>276</v>
      </c>
      <c r="D170" t="s">
        <v>311</v>
      </c>
      <c r="E170" s="2">
        <v>168</v>
      </c>
      <c r="F170">
        <v>185</v>
      </c>
      <c r="G170">
        <v>1</v>
      </c>
      <c r="H170">
        <v>1</v>
      </c>
      <c r="I170">
        <v>1</v>
      </c>
      <c r="J170">
        <v>1</v>
      </c>
      <c r="K170">
        <v>1</v>
      </c>
      <c r="L170" s="2">
        <v>99</v>
      </c>
      <c r="M170">
        <v>1</v>
      </c>
      <c r="N170">
        <v>1</v>
      </c>
      <c r="O170">
        <v>99</v>
      </c>
      <c r="P170">
        <v>1</v>
      </c>
      <c r="Q170">
        <v>99</v>
      </c>
      <c r="R170">
        <v>99</v>
      </c>
      <c r="S170">
        <v>1</v>
      </c>
      <c r="T170">
        <v>1</v>
      </c>
      <c r="U170">
        <v>1</v>
      </c>
      <c r="V170">
        <v>1</v>
      </c>
      <c r="W170">
        <v>1</v>
      </c>
      <c r="X170">
        <v>1</v>
      </c>
      <c r="Y170">
        <v>1</v>
      </c>
      <c r="Z170">
        <v>1</v>
      </c>
      <c r="AA170">
        <v>1</v>
      </c>
      <c r="AB170">
        <v>1</v>
      </c>
      <c r="AC170">
        <v>1</v>
      </c>
      <c r="AD170" s="2">
        <v>1</v>
      </c>
      <c r="AE170">
        <v>99</v>
      </c>
      <c r="AF170">
        <v>1</v>
      </c>
      <c r="AG170">
        <v>1</v>
      </c>
      <c r="AH170">
        <v>1</v>
      </c>
      <c r="AI170">
        <v>1</v>
      </c>
      <c r="AJ170">
        <v>1</v>
      </c>
      <c r="AK170">
        <v>1</v>
      </c>
      <c r="AL170">
        <v>1</v>
      </c>
      <c r="AM170">
        <v>1</v>
      </c>
      <c r="AN170">
        <v>1</v>
      </c>
      <c r="AO170">
        <v>99</v>
      </c>
      <c r="AP170">
        <v>1</v>
      </c>
      <c r="AQ170">
        <v>1</v>
      </c>
      <c r="AR170">
        <v>1</v>
      </c>
      <c r="AS170">
        <v>1</v>
      </c>
      <c r="AT170">
        <v>1</v>
      </c>
      <c r="AU170">
        <v>1</v>
      </c>
      <c r="AV170">
        <v>99</v>
      </c>
      <c r="AW170" s="25">
        <v>1</v>
      </c>
      <c r="AX170" s="25">
        <v>99</v>
      </c>
      <c r="AY170" s="25">
        <v>99</v>
      </c>
      <c r="AZ170">
        <v>99</v>
      </c>
      <c r="BA170">
        <v>99</v>
      </c>
      <c r="BB170">
        <v>99</v>
      </c>
      <c r="BC170" s="25">
        <v>1</v>
      </c>
      <c r="BD170">
        <v>1</v>
      </c>
      <c r="BE170" s="25">
        <v>1</v>
      </c>
      <c r="BF170">
        <v>1</v>
      </c>
      <c r="BG170">
        <v>1</v>
      </c>
      <c r="BH170">
        <v>1</v>
      </c>
      <c r="BI170">
        <v>1</v>
      </c>
      <c r="BJ170">
        <v>1</v>
      </c>
      <c r="BK170">
        <v>1</v>
      </c>
      <c r="BL170">
        <v>1</v>
      </c>
      <c r="BM170">
        <v>99</v>
      </c>
      <c r="BN170">
        <v>99</v>
      </c>
      <c r="BO170">
        <v>99</v>
      </c>
      <c r="BP170">
        <v>1</v>
      </c>
      <c r="BQ170">
        <v>1</v>
      </c>
      <c r="BR170">
        <v>1</v>
      </c>
      <c r="BS170">
        <v>1</v>
      </c>
      <c r="BT170">
        <v>1</v>
      </c>
      <c r="BU170">
        <v>1</v>
      </c>
      <c r="BV170">
        <v>1</v>
      </c>
      <c r="BW170" t="s">
        <v>230</v>
      </c>
      <c r="BZ170">
        <v>1</v>
      </c>
      <c r="CA170">
        <v>1</v>
      </c>
      <c r="CB170">
        <v>1</v>
      </c>
      <c r="CC170">
        <v>1</v>
      </c>
      <c r="CD170">
        <v>1</v>
      </c>
      <c r="CE170">
        <v>0</v>
      </c>
      <c r="CF170">
        <v>0</v>
      </c>
      <c r="CG170">
        <v>0</v>
      </c>
      <c r="CH170">
        <v>0</v>
      </c>
      <c r="CI170">
        <v>1</v>
      </c>
      <c r="CJ170">
        <v>1</v>
      </c>
      <c r="CK170">
        <v>0</v>
      </c>
      <c r="CL170">
        <v>0</v>
      </c>
      <c r="CM170">
        <v>0</v>
      </c>
      <c r="CN170">
        <v>1</v>
      </c>
      <c r="CO170" t="s">
        <v>300</v>
      </c>
    </row>
    <row r="171" spans="1:94" x14ac:dyDescent="0.25">
      <c r="A171" s="8">
        <v>169</v>
      </c>
      <c r="B171" s="8" t="s">
        <v>201</v>
      </c>
      <c r="C171" t="s">
        <v>276</v>
      </c>
      <c r="D171" t="s">
        <v>312</v>
      </c>
      <c r="E171" s="2">
        <v>169</v>
      </c>
      <c r="F171">
        <v>134</v>
      </c>
      <c r="G171">
        <v>1</v>
      </c>
      <c r="H171">
        <v>1</v>
      </c>
      <c r="I171">
        <v>1</v>
      </c>
      <c r="J171">
        <v>1</v>
      </c>
      <c r="K171">
        <v>1</v>
      </c>
      <c r="L171" s="2">
        <v>99</v>
      </c>
      <c r="M171">
        <v>1</v>
      </c>
      <c r="N171">
        <v>99</v>
      </c>
      <c r="O171">
        <v>99</v>
      </c>
      <c r="P171">
        <v>1</v>
      </c>
      <c r="Q171">
        <v>99</v>
      </c>
      <c r="R171">
        <v>99</v>
      </c>
      <c r="S171">
        <v>1</v>
      </c>
      <c r="T171">
        <v>1</v>
      </c>
      <c r="U171">
        <v>99</v>
      </c>
      <c r="V171">
        <v>1</v>
      </c>
      <c r="W171">
        <v>1</v>
      </c>
      <c r="X171">
        <v>1</v>
      </c>
      <c r="Y171">
        <v>1</v>
      </c>
      <c r="Z171">
        <v>1</v>
      </c>
      <c r="AA171">
        <v>1</v>
      </c>
      <c r="AB171">
        <v>1</v>
      </c>
      <c r="AC171">
        <v>1</v>
      </c>
      <c r="AD171" s="2">
        <v>1</v>
      </c>
      <c r="AE171">
        <v>99</v>
      </c>
      <c r="AF171">
        <v>1</v>
      </c>
      <c r="AG171">
        <v>1</v>
      </c>
      <c r="AH171">
        <v>1</v>
      </c>
      <c r="AI171">
        <v>1</v>
      </c>
      <c r="AJ171">
        <v>1</v>
      </c>
      <c r="AK171">
        <v>1</v>
      </c>
      <c r="AL171">
        <v>1</v>
      </c>
      <c r="AM171">
        <v>1</v>
      </c>
      <c r="AN171">
        <v>1</v>
      </c>
      <c r="AO171">
        <v>99</v>
      </c>
      <c r="AP171">
        <v>1</v>
      </c>
      <c r="AQ171">
        <v>1</v>
      </c>
      <c r="AR171">
        <v>1</v>
      </c>
      <c r="AS171">
        <v>1</v>
      </c>
      <c r="AT171">
        <v>1</v>
      </c>
      <c r="AU171">
        <v>1</v>
      </c>
      <c r="AV171">
        <v>99</v>
      </c>
      <c r="AW171" s="25">
        <v>1</v>
      </c>
      <c r="AX171" s="25">
        <v>99</v>
      </c>
      <c r="AY171" s="25">
        <v>99</v>
      </c>
      <c r="AZ171">
        <v>99</v>
      </c>
      <c r="BA171">
        <v>99</v>
      </c>
      <c r="BB171">
        <v>99</v>
      </c>
      <c r="BC171" s="25">
        <v>1</v>
      </c>
      <c r="BD171">
        <v>1</v>
      </c>
      <c r="BE171" s="25">
        <v>1</v>
      </c>
      <c r="BF171">
        <v>1</v>
      </c>
      <c r="BG171">
        <v>1</v>
      </c>
      <c r="BH171">
        <v>1</v>
      </c>
      <c r="BI171">
        <v>1</v>
      </c>
      <c r="BJ171">
        <v>1</v>
      </c>
      <c r="BK171">
        <v>1</v>
      </c>
      <c r="BL171">
        <v>1</v>
      </c>
      <c r="BM171">
        <v>99</v>
      </c>
      <c r="BN171">
        <v>99</v>
      </c>
      <c r="BO171">
        <v>99</v>
      </c>
      <c r="BP171">
        <v>1</v>
      </c>
      <c r="BQ171">
        <v>1</v>
      </c>
      <c r="BR171">
        <v>1</v>
      </c>
      <c r="BS171">
        <v>1</v>
      </c>
      <c r="BT171">
        <v>1</v>
      </c>
      <c r="BU171">
        <v>1</v>
      </c>
      <c r="BV171">
        <v>1</v>
      </c>
      <c r="BW171">
        <v>1</v>
      </c>
      <c r="BX171">
        <v>1</v>
      </c>
      <c r="BY171">
        <v>1</v>
      </c>
      <c r="BZ171">
        <v>1</v>
      </c>
      <c r="CA171">
        <v>1</v>
      </c>
      <c r="CB171">
        <v>1</v>
      </c>
      <c r="CC171">
        <v>1</v>
      </c>
      <c r="CD171">
        <v>1</v>
      </c>
      <c r="CE171">
        <v>0</v>
      </c>
      <c r="CF171">
        <v>0</v>
      </c>
      <c r="CG171">
        <v>0</v>
      </c>
      <c r="CH171">
        <v>0</v>
      </c>
      <c r="CI171">
        <v>0</v>
      </c>
      <c r="CJ171">
        <v>0</v>
      </c>
      <c r="CK171">
        <v>0</v>
      </c>
      <c r="CL171">
        <v>0</v>
      </c>
      <c r="CM171">
        <v>1</v>
      </c>
      <c r="CN171">
        <v>0</v>
      </c>
      <c r="CO171">
        <v>1</v>
      </c>
      <c r="CP171" t="s">
        <v>313</v>
      </c>
    </row>
    <row r="172" spans="1:94" x14ac:dyDescent="0.25">
      <c r="A172" s="8">
        <v>170</v>
      </c>
      <c r="B172" s="8" t="s">
        <v>201</v>
      </c>
      <c r="C172" t="s">
        <v>276</v>
      </c>
      <c r="D172" t="s">
        <v>314</v>
      </c>
      <c r="E172" s="2">
        <v>170</v>
      </c>
      <c r="F172">
        <v>140</v>
      </c>
      <c r="G172">
        <v>1</v>
      </c>
      <c r="H172">
        <v>1</v>
      </c>
      <c r="I172">
        <v>1</v>
      </c>
      <c r="J172">
        <v>1</v>
      </c>
      <c r="K172">
        <v>1</v>
      </c>
      <c r="L172" s="2">
        <v>99</v>
      </c>
      <c r="M172">
        <v>1</v>
      </c>
      <c r="N172">
        <v>1</v>
      </c>
      <c r="O172">
        <v>99</v>
      </c>
      <c r="P172">
        <v>1</v>
      </c>
      <c r="Q172">
        <v>99</v>
      </c>
      <c r="R172">
        <v>99</v>
      </c>
      <c r="S172">
        <v>1</v>
      </c>
      <c r="T172">
        <v>1</v>
      </c>
      <c r="U172">
        <v>1</v>
      </c>
      <c r="V172">
        <v>1</v>
      </c>
      <c r="W172">
        <v>1</v>
      </c>
      <c r="X172">
        <v>1</v>
      </c>
      <c r="Y172">
        <v>1</v>
      </c>
      <c r="Z172">
        <v>1</v>
      </c>
      <c r="AA172">
        <v>1</v>
      </c>
      <c r="AB172">
        <v>1</v>
      </c>
      <c r="AC172">
        <v>1</v>
      </c>
      <c r="AD172" s="2">
        <v>1</v>
      </c>
      <c r="AE172">
        <v>99</v>
      </c>
      <c r="AF172">
        <v>1</v>
      </c>
      <c r="AG172">
        <v>1</v>
      </c>
      <c r="AH172">
        <v>1</v>
      </c>
      <c r="AI172">
        <v>1</v>
      </c>
      <c r="AJ172">
        <v>1</v>
      </c>
      <c r="AK172">
        <v>1</v>
      </c>
      <c r="AL172">
        <v>1</v>
      </c>
      <c r="AM172">
        <v>1</v>
      </c>
      <c r="AN172">
        <v>1</v>
      </c>
      <c r="AO172">
        <v>99</v>
      </c>
      <c r="AP172">
        <v>1</v>
      </c>
      <c r="AQ172">
        <v>1</v>
      </c>
      <c r="AR172">
        <v>1</v>
      </c>
      <c r="AS172">
        <v>1</v>
      </c>
      <c r="AT172">
        <v>1</v>
      </c>
      <c r="AU172">
        <v>1</v>
      </c>
      <c r="AV172">
        <v>99</v>
      </c>
      <c r="AW172" s="25">
        <v>1</v>
      </c>
      <c r="AX172" s="25">
        <v>99</v>
      </c>
      <c r="AY172" s="25">
        <v>99</v>
      </c>
      <c r="AZ172">
        <v>99</v>
      </c>
      <c r="BA172">
        <v>99</v>
      </c>
      <c r="BB172">
        <v>99</v>
      </c>
      <c r="BC172" s="25">
        <v>1</v>
      </c>
      <c r="BD172">
        <v>1</v>
      </c>
      <c r="BE172" s="25">
        <v>1</v>
      </c>
      <c r="BF172">
        <v>1</v>
      </c>
      <c r="BG172">
        <v>1</v>
      </c>
      <c r="BH172">
        <v>1</v>
      </c>
      <c r="BI172">
        <v>1</v>
      </c>
      <c r="BJ172">
        <v>1</v>
      </c>
      <c r="BK172">
        <v>1</v>
      </c>
      <c r="BL172">
        <v>1</v>
      </c>
      <c r="BM172">
        <v>99</v>
      </c>
      <c r="BN172">
        <v>99</v>
      </c>
      <c r="BO172">
        <v>99</v>
      </c>
      <c r="BP172">
        <v>1</v>
      </c>
      <c r="BQ172">
        <v>1</v>
      </c>
      <c r="BR172">
        <v>1</v>
      </c>
      <c r="BS172">
        <v>1</v>
      </c>
      <c r="BT172">
        <v>1</v>
      </c>
      <c r="BU172">
        <v>1</v>
      </c>
      <c r="BV172">
        <v>1</v>
      </c>
      <c r="BW172" t="s">
        <v>230</v>
      </c>
      <c r="BZ172">
        <v>1</v>
      </c>
      <c r="CA172">
        <v>1</v>
      </c>
      <c r="CB172">
        <v>1</v>
      </c>
      <c r="CC172">
        <v>1</v>
      </c>
      <c r="CD172">
        <v>1</v>
      </c>
      <c r="CE172">
        <v>0</v>
      </c>
      <c r="CF172">
        <v>0</v>
      </c>
      <c r="CG172">
        <v>0</v>
      </c>
      <c r="CH172">
        <v>1</v>
      </c>
      <c r="CI172">
        <v>0</v>
      </c>
      <c r="CJ172">
        <v>1</v>
      </c>
      <c r="CK172">
        <v>1</v>
      </c>
      <c r="CL172">
        <v>1</v>
      </c>
      <c r="CM172">
        <v>1</v>
      </c>
      <c r="CN172">
        <v>1</v>
      </c>
      <c r="CO172" t="s">
        <v>300</v>
      </c>
    </row>
    <row r="173" spans="1:94" x14ac:dyDescent="0.25">
      <c r="A173" s="8">
        <v>171</v>
      </c>
      <c r="B173" s="8" t="s">
        <v>992</v>
      </c>
      <c r="C173" t="s">
        <v>276</v>
      </c>
      <c r="D173" t="s">
        <v>1146</v>
      </c>
      <c r="E173" s="2">
        <v>171</v>
      </c>
      <c r="F173">
        <v>1889</v>
      </c>
      <c r="G173">
        <v>1</v>
      </c>
      <c r="H173">
        <v>1</v>
      </c>
      <c r="I173">
        <v>1</v>
      </c>
      <c r="J173">
        <v>1</v>
      </c>
      <c r="K173">
        <v>1</v>
      </c>
      <c r="L173" s="2">
        <v>1</v>
      </c>
      <c r="M173">
        <v>1</v>
      </c>
      <c r="N173">
        <v>99</v>
      </c>
      <c r="O173">
        <v>1</v>
      </c>
      <c r="P173">
        <v>1</v>
      </c>
      <c r="Q173">
        <v>1</v>
      </c>
      <c r="R173">
        <v>99</v>
      </c>
      <c r="S173">
        <v>1</v>
      </c>
      <c r="T173">
        <v>0</v>
      </c>
      <c r="U173">
        <v>99</v>
      </c>
      <c r="V173">
        <v>1</v>
      </c>
      <c r="W173">
        <v>1</v>
      </c>
      <c r="X173">
        <v>1</v>
      </c>
      <c r="Y173">
        <v>1</v>
      </c>
      <c r="Z173">
        <v>1</v>
      </c>
      <c r="AA173">
        <v>1</v>
      </c>
      <c r="AB173">
        <v>1</v>
      </c>
      <c r="AC173">
        <v>1</v>
      </c>
      <c r="AD173" s="2">
        <v>1</v>
      </c>
      <c r="AE173">
        <v>1</v>
      </c>
      <c r="AF173">
        <v>1</v>
      </c>
      <c r="AG173">
        <v>1</v>
      </c>
      <c r="AH173">
        <v>1</v>
      </c>
      <c r="AI173">
        <v>1</v>
      </c>
      <c r="AJ173">
        <v>1</v>
      </c>
      <c r="AK173">
        <v>1</v>
      </c>
      <c r="AL173">
        <v>1</v>
      </c>
      <c r="AM173">
        <v>1</v>
      </c>
      <c r="AN173">
        <v>1</v>
      </c>
      <c r="AO173">
        <v>1</v>
      </c>
      <c r="AP173">
        <v>1</v>
      </c>
      <c r="AQ173">
        <v>1</v>
      </c>
      <c r="AR173">
        <v>1</v>
      </c>
      <c r="AS173">
        <v>1</v>
      </c>
      <c r="AT173">
        <v>1</v>
      </c>
      <c r="AU173">
        <v>1</v>
      </c>
      <c r="AV173">
        <v>1</v>
      </c>
      <c r="AW173" s="25">
        <v>1</v>
      </c>
      <c r="AX173" s="25">
        <v>1</v>
      </c>
      <c r="AY173" s="25">
        <v>99</v>
      </c>
      <c r="AZ173">
        <v>99</v>
      </c>
      <c r="BA173">
        <v>99</v>
      </c>
      <c r="BB173">
        <v>99</v>
      </c>
      <c r="BC173" s="25">
        <v>1</v>
      </c>
      <c r="BD173">
        <v>1</v>
      </c>
      <c r="BE173" s="25">
        <v>1</v>
      </c>
      <c r="BF173">
        <v>1</v>
      </c>
      <c r="BG173">
        <v>1</v>
      </c>
      <c r="BH173">
        <v>1</v>
      </c>
      <c r="BI173">
        <v>1</v>
      </c>
      <c r="BJ173">
        <v>1</v>
      </c>
      <c r="BK173">
        <v>1</v>
      </c>
      <c r="BL173">
        <v>1</v>
      </c>
      <c r="BM173">
        <v>99</v>
      </c>
      <c r="BN173">
        <v>1</v>
      </c>
      <c r="BO173">
        <v>99</v>
      </c>
      <c r="BP173">
        <v>1</v>
      </c>
      <c r="BQ173">
        <v>1</v>
      </c>
      <c r="BR173">
        <v>1</v>
      </c>
      <c r="BS173">
        <v>1</v>
      </c>
      <c r="BT173">
        <v>1</v>
      </c>
      <c r="BU173">
        <v>1</v>
      </c>
      <c r="BV173">
        <v>1</v>
      </c>
      <c r="BW173">
        <v>1</v>
      </c>
      <c r="BX173">
        <v>1</v>
      </c>
      <c r="BY173">
        <v>1</v>
      </c>
      <c r="BZ173">
        <v>1</v>
      </c>
      <c r="CA173">
        <v>1</v>
      </c>
      <c r="CB173">
        <v>1</v>
      </c>
      <c r="CC173">
        <v>1</v>
      </c>
      <c r="CD173">
        <v>1</v>
      </c>
      <c r="CE173">
        <v>1</v>
      </c>
      <c r="CF173">
        <v>0</v>
      </c>
      <c r="CG173">
        <v>1</v>
      </c>
      <c r="CH173">
        <v>0</v>
      </c>
      <c r="CI173">
        <v>1</v>
      </c>
      <c r="CJ173">
        <v>0</v>
      </c>
      <c r="CK173">
        <v>0</v>
      </c>
      <c r="CL173">
        <v>0</v>
      </c>
      <c r="CM173">
        <v>1</v>
      </c>
      <c r="CN173">
        <v>1</v>
      </c>
      <c r="CO173">
        <v>1</v>
      </c>
      <c r="CP173" t="s">
        <v>1147</v>
      </c>
    </row>
    <row r="174" spans="1:94" x14ac:dyDescent="0.25">
      <c r="A174" s="8">
        <v>172</v>
      </c>
      <c r="B174" s="8" t="s">
        <v>992</v>
      </c>
      <c r="C174" t="s">
        <v>276</v>
      </c>
      <c r="D174" t="s">
        <v>1148</v>
      </c>
      <c r="E174" s="2">
        <v>172</v>
      </c>
      <c r="F174">
        <v>10</v>
      </c>
      <c r="G174">
        <v>1</v>
      </c>
      <c r="H174">
        <v>1</v>
      </c>
      <c r="I174">
        <v>0</v>
      </c>
      <c r="J174">
        <v>1</v>
      </c>
      <c r="K174">
        <v>1</v>
      </c>
      <c r="L174" s="2">
        <v>1</v>
      </c>
      <c r="M174">
        <v>1</v>
      </c>
      <c r="N174">
        <v>99</v>
      </c>
      <c r="O174">
        <v>0</v>
      </c>
      <c r="P174">
        <v>1</v>
      </c>
      <c r="Q174">
        <v>1</v>
      </c>
      <c r="R174">
        <v>99</v>
      </c>
      <c r="S174">
        <v>1</v>
      </c>
      <c r="T174">
        <v>0</v>
      </c>
      <c r="U174">
        <v>99</v>
      </c>
      <c r="V174">
        <v>1</v>
      </c>
      <c r="W174">
        <v>1</v>
      </c>
      <c r="X174">
        <v>1</v>
      </c>
      <c r="Y174">
        <v>1</v>
      </c>
      <c r="Z174">
        <v>1</v>
      </c>
      <c r="AA174">
        <v>1</v>
      </c>
      <c r="AB174">
        <v>1</v>
      </c>
      <c r="AC174">
        <v>1</v>
      </c>
      <c r="AD174" s="2">
        <v>1</v>
      </c>
      <c r="AE174">
        <v>1</v>
      </c>
      <c r="AF174">
        <v>1</v>
      </c>
      <c r="AG174">
        <v>1</v>
      </c>
      <c r="AH174">
        <v>1</v>
      </c>
      <c r="AI174">
        <v>1</v>
      </c>
      <c r="AJ174">
        <v>1</v>
      </c>
      <c r="AK174">
        <v>1</v>
      </c>
      <c r="AL174">
        <v>1</v>
      </c>
      <c r="AM174">
        <v>0</v>
      </c>
      <c r="AN174">
        <v>1</v>
      </c>
      <c r="AO174">
        <v>1</v>
      </c>
      <c r="AP174">
        <v>1</v>
      </c>
      <c r="AQ174">
        <v>1</v>
      </c>
      <c r="AR174">
        <v>1</v>
      </c>
      <c r="AS174">
        <v>1</v>
      </c>
      <c r="AT174">
        <v>1</v>
      </c>
      <c r="AU174">
        <v>0</v>
      </c>
      <c r="AV174">
        <v>1</v>
      </c>
      <c r="AW174" s="25">
        <v>1</v>
      </c>
      <c r="AX174" s="25">
        <v>1</v>
      </c>
      <c r="AY174" s="25">
        <v>99</v>
      </c>
      <c r="AZ174">
        <v>99</v>
      </c>
      <c r="BA174">
        <v>99</v>
      </c>
      <c r="BB174">
        <v>99</v>
      </c>
      <c r="BC174" s="25">
        <v>1</v>
      </c>
      <c r="BD174">
        <v>1</v>
      </c>
      <c r="BE174" s="25">
        <v>1</v>
      </c>
      <c r="BF174">
        <v>1</v>
      </c>
      <c r="BG174">
        <v>0</v>
      </c>
      <c r="BH174">
        <v>1</v>
      </c>
      <c r="BI174">
        <v>0</v>
      </c>
      <c r="BJ174">
        <v>99</v>
      </c>
      <c r="BK174">
        <v>99</v>
      </c>
      <c r="BL174">
        <v>99</v>
      </c>
      <c r="BM174">
        <v>99</v>
      </c>
      <c r="BN174">
        <v>1</v>
      </c>
      <c r="BO174">
        <v>99</v>
      </c>
      <c r="BP174">
        <v>1</v>
      </c>
      <c r="BQ174">
        <v>1</v>
      </c>
      <c r="BR174">
        <v>1</v>
      </c>
      <c r="BS174">
        <v>0</v>
      </c>
      <c r="BT174">
        <v>1</v>
      </c>
      <c r="BU174">
        <v>0</v>
      </c>
      <c r="BV174">
        <v>0</v>
      </c>
      <c r="BW174">
        <v>0</v>
      </c>
      <c r="BX174">
        <v>1</v>
      </c>
      <c r="BY174" t="s">
        <v>230</v>
      </c>
      <c r="BZ174">
        <v>0</v>
      </c>
      <c r="CA174">
        <v>0</v>
      </c>
      <c r="CB174">
        <v>1</v>
      </c>
      <c r="CC174">
        <v>1</v>
      </c>
      <c r="CD174">
        <v>1</v>
      </c>
      <c r="CE174">
        <v>0</v>
      </c>
      <c r="CF174">
        <v>0</v>
      </c>
      <c r="CG174">
        <v>0</v>
      </c>
      <c r="CH174">
        <v>0</v>
      </c>
      <c r="CI174">
        <v>0</v>
      </c>
      <c r="CJ174">
        <v>0</v>
      </c>
      <c r="CK174">
        <v>0</v>
      </c>
      <c r="CL174">
        <v>0</v>
      </c>
      <c r="CM174">
        <v>0</v>
      </c>
      <c r="CN174">
        <v>0</v>
      </c>
      <c r="CO174">
        <v>0</v>
      </c>
      <c r="CP174" t="s">
        <v>1149</v>
      </c>
    </row>
    <row r="175" spans="1:94" x14ac:dyDescent="0.25">
      <c r="A175" s="8">
        <v>173</v>
      </c>
      <c r="B175" s="8" t="s">
        <v>992</v>
      </c>
      <c r="C175" t="s">
        <v>276</v>
      </c>
      <c r="D175" t="s">
        <v>1150</v>
      </c>
      <c r="E175" s="2">
        <v>173</v>
      </c>
      <c r="F175">
        <v>415</v>
      </c>
      <c r="G175">
        <v>1</v>
      </c>
      <c r="H175">
        <v>1</v>
      </c>
      <c r="I175">
        <v>1</v>
      </c>
      <c r="J175">
        <v>1</v>
      </c>
      <c r="K175">
        <v>1</v>
      </c>
      <c r="L175" s="2">
        <v>1</v>
      </c>
      <c r="M175">
        <v>1</v>
      </c>
      <c r="N175">
        <v>99</v>
      </c>
      <c r="O175">
        <v>1</v>
      </c>
      <c r="P175">
        <v>1</v>
      </c>
      <c r="Q175">
        <v>1</v>
      </c>
      <c r="R175">
        <v>99</v>
      </c>
      <c r="S175">
        <v>1</v>
      </c>
      <c r="T175">
        <v>1</v>
      </c>
      <c r="U175">
        <v>99</v>
      </c>
      <c r="V175">
        <v>1</v>
      </c>
      <c r="W175">
        <v>1</v>
      </c>
      <c r="X175">
        <v>1</v>
      </c>
      <c r="Y175">
        <v>1</v>
      </c>
      <c r="Z175">
        <v>1</v>
      </c>
      <c r="AA175">
        <v>1</v>
      </c>
      <c r="AB175">
        <v>1</v>
      </c>
      <c r="AC175">
        <v>1</v>
      </c>
      <c r="AD175" s="2">
        <v>1</v>
      </c>
      <c r="AE175">
        <v>1</v>
      </c>
      <c r="AF175">
        <v>1</v>
      </c>
      <c r="AG175">
        <v>1</v>
      </c>
      <c r="AH175">
        <v>1</v>
      </c>
      <c r="AI175">
        <v>1</v>
      </c>
      <c r="AJ175">
        <v>1</v>
      </c>
      <c r="AK175">
        <v>1</v>
      </c>
      <c r="AL175">
        <v>1</v>
      </c>
      <c r="AM175">
        <v>1</v>
      </c>
      <c r="AN175">
        <v>1</v>
      </c>
      <c r="AO175">
        <v>1</v>
      </c>
      <c r="AP175">
        <v>1</v>
      </c>
      <c r="AQ175">
        <v>1</v>
      </c>
      <c r="AR175">
        <v>1</v>
      </c>
      <c r="AS175">
        <v>1</v>
      </c>
      <c r="AT175">
        <v>1</v>
      </c>
      <c r="AU175">
        <v>1</v>
      </c>
      <c r="AV175">
        <v>1</v>
      </c>
      <c r="AW175" s="25">
        <v>1</v>
      </c>
      <c r="AX175" s="25">
        <v>1</v>
      </c>
      <c r="AY175" s="25">
        <v>99</v>
      </c>
      <c r="AZ175">
        <v>99</v>
      </c>
      <c r="BA175">
        <v>99</v>
      </c>
      <c r="BB175">
        <v>99</v>
      </c>
      <c r="BC175" s="25">
        <v>1</v>
      </c>
      <c r="BD175">
        <v>1</v>
      </c>
      <c r="BE175" s="25">
        <v>1</v>
      </c>
      <c r="BF175">
        <v>1</v>
      </c>
      <c r="BG175">
        <v>1</v>
      </c>
      <c r="BH175">
        <v>1</v>
      </c>
      <c r="BI175">
        <v>1</v>
      </c>
      <c r="BJ175">
        <v>1</v>
      </c>
      <c r="BK175">
        <v>1</v>
      </c>
      <c r="BL175">
        <v>1</v>
      </c>
      <c r="BM175">
        <v>99</v>
      </c>
      <c r="BN175">
        <v>1</v>
      </c>
      <c r="BO175">
        <v>99</v>
      </c>
      <c r="BP175">
        <v>1</v>
      </c>
      <c r="BQ175">
        <v>1</v>
      </c>
      <c r="BR175">
        <v>1</v>
      </c>
      <c r="BS175">
        <v>1</v>
      </c>
      <c r="BT175">
        <v>1</v>
      </c>
      <c r="BU175">
        <v>1</v>
      </c>
      <c r="BV175">
        <v>1</v>
      </c>
      <c r="BW175">
        <v>1</v>
      </c>
      <c r="BX175">
        <v>1</v>
      </c>
      <c r="BY175" t="s">
        <v>230</v>
      </c>
      <c r="BZ175">
        <v>0</v>
      </c>
      <c r="CA175">
        <v>1</v>
      </c>
      <c r="CB175">
        <v>1</v>
      </c>
      <c r="CC175">
        <v>1</v>
      </c>
      <c r="CD175">
        <v>1</v>
      </c>
      <c r="CE175">
        <v>1</v>
      </c>
      <c r="CF175">
        <v>0</v>
      </c>
      <c r="CG175">
        <v>0</v>
      </c>
      <c r="CH175">
        <v>0</v>
      </c>
      <c r="CI175">
        <v>0</v>
      </c>
      <c r="CJ175">
        <v>0</v>
      </c>
      <c r="CK175">
        <v>0</v>
      </c>
      <c r="CL175">
        <v>0</v>
      </c>
      <c r="CM175">
        <v>1</v>
      </c>
      <c r="CN175">
        <v>0</v>
      </c>
      <c r="CO175">
        <v>1</v>
      </c>
      <c r="CP175" t="s">
        <v>1151</v>
      </c>
    </row>
    <row r="176" spans="1:94" x14ac:dyDescent="0.25">
      <c r="A176" s="8">
        <v>174</v>
      </c>
      <c r="B176" s="8" t="s">
        <v>992</v>
      </c>
      <c r="C176" t="s">
        <v>276</v>
      </c>
      <c r="D176" t="s">
        <v>1152</v>
      </c>
      <c r="E176" s="2">
        <v>174</v>
      </c>
      <c r="F176">
        <v>1375</v>
      </c>
      <c r="G176">
        <v>1</v>
      </c>
      <c r="H176">
        <v>1</v>
      </c>
      <c r="I176">
        <v>1</v>
      </c>
      <c r="J176">
        <v>1</v>
      </c>
      <c r="K176">
        <v>1</v>
      </c>
      <c r="L176" s="2">
        <v>1</v>
      </c>
      <c r="M176">
        <v>1</v>
      </c>
      <c r="N176">
        <v>99</v>
      </c>
      <c r="O176">
        <v>0</v>
      </c>
      <c r="P176">
        <v>1</v>
      </c>
      <c r="Q176">
        <v>1</v>
      </c>
      <c r="R176">
        <v>99</v>
      </c>
      <c r="S176">
        <v>1</v>
      </c>
      <c r="T176">
        <v>1</v>
      </c>
      <c r="U176">
        <v>99</v>
      </c>
      <c r="V176">
        <v>1</v>
      </c>
      <c r="W176">
        <v>1</v>
      </c>
      <c r="X176">
        <v>1</v>
      </c>
      <c r="Y176">
        <v>1</v>
      </c>
      <c r="Z176">
        <v>1</v>
      </c>
      <c r="AA176">
        <v>1</v>
      </c>
      <c r="AB176">
        <v>1</v>
      </c>
      <c r="AC176">
        <v>1</v>
      </c>
      <c r="AD176" s="2">
        <v>1</v>
      </c>
      <c r="AE176">
        <v>1</v>
      </c>
      <c r="AF176">
        <v>1</v>
      </c>
      <c r="AG176">
        <v>1</v>
      </c>
      <c r="AH176">
        <v>1</v>
      </c>
      <c r="AI176">
        <v>1</v>
      </c>
      <c r="AJ176">
        <v>1</v>
      </c>
      <c r="AK176">
        <v>1</v>
      </c>
      <c r="AL176">
        <v>1</v>
      </c>
      <c r="AM176">
        <v>1</v>
      </c>
      <c r="AN176">
        <v>1</v>
      </c>
      <c r="AO176">
        <v>1</v>
      </c>
      <c r="AP176">
        <v>1</v>
      </c>
      <c r="AQ176">
        <v>1</v>
      </c>
      <c r="AR176">
        <v>1</v>
      </c>
      <c r="AS176">
        <v>1</v>
      </c>
      <c r="AT176">
        <v>1</v>
      </c>
      <c r="AU176">
        <v>1</v>
      </c>
      <c r="AV176">
        <v>1</v>
      </c>
      <c r="AW176" s="25">
        <v>0</v>
      </c>
      <c r="AX176" s="25">
        <v>1</v>
      </c>
      <c r="AY176" s="25">
        <v>99</v>
      </c>
      <c r="AZ176">
        <v>99</v>
      </c>
      <c r="BA176">
        <v>99</v>
      </c>
      <c r="BB176">
        <v>99</v>
      </c>
      <c r="BC176" s="25">
        <v>1</v>
      </c>
      <c r="BD176">
        <v>1</v>
      </c>
      <c r="BE176" s="25">
        <v>1</v>
      </c>
      <c r="BF176">
        <v>1</v>
      </c>
      <c r="BG176">
        <v>1</v>
      </c>
      <c r="BH176">
        <v>1</v>
      </c>
      <c r="BI176">
        <v>1</v>
      </c>
      <c r="BJ176">
        <v>1</v>
      </c>
      <c r="BK176">
        <v>1</v>
      </c>
      <c r="BL176">
        <v>99</v>
      </c>
      <c r="BM176">
        <v>99</v>
      </c>
      <c r="BN176">
        <v>1</v>
      </c>
      <c r="BO176">
        <v>99</v>
      </c>
      <c r="BP176">
        <v>1</v>
      </c>
      <c r="BQ176">
        <v>1</v>
      </c>
      <c r="BR176">
        <v>1</v>
      </c>
      <c r="BS176">
        <v>0</v>
      </c>
      <c r="BT176">
        <v>1</v>
      </c>
      <c r="BU176">
        <v>1</v>
      </c>
      <c r="BV176">
        <v>1</v>
      </c>
      <c r="BW176">
        <v>1</v>
      </c>
      <c r="BX176">
        <v>1</v>
      </c>
      <c r="BY176">
        <v>1</v>
      </c>
      <c r="BZ176">
        <v>1</v>
      </c>
      <c r="CA176">
        <v>1</v>
      </c>
      <c r="CB176">
        <v>1</v>
      </c>
      <c r="CC176">
        <v>1</v>
      </c>
      <c r="CD176">
        <v>1</v>
      </c>
      <c r="CE176">
        <v>1</v>
      </c>
      <c r="CF176">
        <v>0</v>
      </c>
      <c r="CG176">
        <v>0</v>
      </c>
      <c r="CH176">
        <v>0</v>
      </c>
      <c r="CI176">
        <v>0</v>
      </c>
      <c r="CJ176">
        <v>1</v>
      </c>
      <c r="CK176">
        <v>1</v>
      </c>
      <c r="CL176">
        <v>0</v>
      </c>
      <c r="CM176">
        <v>0</v>
      </c>
      <c r="CN176">
        <v>0</v>
      </c>
      <c r="CO176">
        <v>1</v>
      </c>
      <c r="CP176" t="s">
        <v>1153</v>
      </c>
    </row>
    <row r="177" spans="1:94" x14ac:dyDescent="0.25">
      <c r="A177" s="8">
        <v>175</v>
      </c>
      <c r="B177" s="8" t="s">
        <v>992</v>
      </c>
      <c r="C177" t="s">
        <v>276</v>
      </c>
      <c r="D177" t="s">
        <v>1154</v>
      </c>
      <c r="E177" s="2">
        <v>175</v>
      </c>
      <c r="F177">
        <v>1678</v>
      </c>
      <c r="G177">
        <v>1</v>
      </c>
      <c r="H177">
        <v>1</v>
      </c>
      <c r="I177">
        <v>1</v>
      </c>
      <c r="J177">
        <v>0</v>
      </c>
      <c r="K177">
        <v>1</v>
      </c>
      <c r="L177" s="2">
        <v>1</v>
      </c>
      <c r="M177">
        <v>1</v>
      </c>
      <c r="N177">
        <v>99</v>
      </c>
      <c r="O177">
        <v>1</v>
      </c>
      <c r="P177">
        <v>1</v>
      </c>
      <c r="Q177">
        <v>1</v>
      </c>
      <c r="R177">
        <v>99</v>
      </c>
      <c r="S177">
        <v>1</v>
      </c>
      <c r="T177">
        <v>0</v>
      </c>
      <c r="U177">
        <v>99</v>
      </c>
      <c r="V177">
        <v>1</v>
      </c>
      <c r="W177">
        <v>1</v>
      </c>
      <c r="X177">
        <v>1</v>
      </c>
      <c r="Y177">
        <v>1</v>
      </c>
      <c r="Z177">
        <v>1</v>
      </c>
      <c r="AA177">
        <v>1</v>
      </c>
      <c r="AB177">
        <v>1</v>
      </c>
      <c r="AC177">
        <v>1</v>
      </c>
      <c r="AD177" s="2">
        <v>1</v>
      </c>
      <c r="AE177">
        <v>1</v>
      </c>
      <c r="AF177">
        <v>0</v>
      </c>
      <c r="AG177">
        <v>1</v>
      </c>
      <c r="AH177">
        <v>0</v>
      </c>
      <c r="AI177">
        <v>1</v>
      </c>
      <c r="AJ177">
        <v>1</v>
      </c>
      <c r="AK177">
        <v>1</v>
      </c>
      <c r="AL177">
        <v>1</v>
      </c>
      <c r="AM177">
        <v>1</v>
      </c>
      <c r="AN177">
        <v>1</v>
      </c>
      <c r="AO177">
        <v>1</v>
      </c>
      <c r="AP177">
        <v>1</v>
      </c>
      <c r="AQ177">
        <v>0</v>
      </c>
      <c r="AR177">
        <v>1</v>
      </c>
      <c r="AS177">
        <v>1</v>
      </c>
      <c r="AT177">
        <v>0</v>
      </c>
      <c r="AU177">
        <v>0</v>
      </c>
      <c r="AV177">
        <v>1</v>
      </c>
      <c r="AW177" s="25">
        <v>0</v>
      </c>
      <c r="AX177" s="25">
        <v>1</v>
      </c>
      <c r="AY177" s="25">
        <v>99</v>
      </c>
      <c r="AZ177">
        <v>99</v>
      </c>
      <c r="BA177">
        <v>99</v>
      </c>
      <c r="BB177">
        <v>99</v>
      </c>
      <c r="BC177" s="25">
        <v>0</v>
      </c>
      <c r="BD177">
        <v>1</v>
      </c>
      <c r="BE177" s="25">
        <v>1</v>
      </c>
      <c r="BF177">
        <v>1</v>
      </c>
      <c r="BG177">
        <v>1</v>
      </c>
      <c r="BH177">
        <v>1</v>
      </c>
      <c r="BI177">
        <v>1</v>
      </c>
      <c r="BJ177">
        <v>1</v>
      </c>
      <c r="BK177">
        <v>99</v>
      </c>
      <c r="BL177">
        <v>99</v>
      </c>
      <c r="BM177">
        <v>99</v>
      </c>
      <c r="BN177">
        <v>1</v>
      </c>
      <c r="BO177">
        <v>99</v>
      </c>
      <c r="BP177">
        <v>1</v>
      </c>
      <c r="BQ177">
        <v>0</v>
      </c>
      <c r="BR177">
        <v>0</v>
      </c>
      <c r="BS177">
        <v>0</v>
      </c>
      <c r="BT177">
        <v>1</v>
      </c>
      <c r="BU177">
        <v>1</v>
      </c>
      <c r="BV177">
        <v>1</v>
      </c>
      <c r="BW177">
        <v>1</v>
      </c>
      <c r="BX177">
        <v>1</v>
      </c>
      <c r="BY177">
        <v>0</v>
      </c>
      <c r="BZ177">
        <v>0</v>
      </c>
      <c r="CA177">
        <v>1</v>
      </c>
      <c r="CB177">
        <v>1</v>
      </c>
      <c r="CC177">
        <v>1</v>
      </c>
      <c r="CD177">
        <v>1</v>
      </c>
      <c r="CE177">
        <v>1</v>
      </c>
      <c r="CF177">
        <v>0</v>
      </c>
      <c r="CG177">
        <v>0</v>
      </c>
      <c r="CH177">
        <v>0</v>
      </c>
      <c r="CI177">
        <v>0</v>
      </c>
      <c r="CJ177">
        <v>0</v>
      </c>
      <c r="CK177">
        <v>0</v>
      </c>
      <c r="CL177">
        <v>0</v>
      </c>
      <c r="CM177">
        <v>0</v>
      </c>
      <c r="CN177">
        <v>0</v>
      </c>
      <c r="CO177">
        <v>1</v>
      </c>
      <c r="CP177" t="s">
        <v>842</v>
      </c>
    </row>
    <row r="178" spans="1:94" x14ac:dyDescent="0.25">
      <c r="A178" s="8">
        <v>176</v>
      </c>
      <c r="B178" s="8" t="s">
        <v>992</v>
      </c>
      <c r="C178" t="s">
        <v>276</v>
      </c>
      <c r="D178" t="s">
        <v>1155</v>
      </c>
      <c r="E178" s="2">
        <v>176</v>
      </c>
      <c r="F178">
        <v>750</v>
      </c>
      <c r="G178">
        <v>1</v>
      </c>
      <c r="H178">
        <v>1</v>
      </c>
      <c r="I178">
        <v>1</v>
      </c>
      <c r="J178">
        <v>1</v>
      </c>
      <c r="K178">
        <v>1</v>
      </c>
      <c r="L178" s="2">
        <v>1</v>
      </c>
      <c r="M178">
        <v>1</v>
      </c>
      <c r="N178">
        <v>1</v>
      </c>
      <c r="O178">
        <v>1</v>
      </c>
      <c r="P178">
        <v>1</v>
      </c>
      <c r="Q178">
        <v>1</v>
      </c>
      <c r="R178">
        <v>99</v>
      </c>
      <c r="S178">
        <v>1</v>
      </c>
      <c r="T178">
        <v>1</v>
      </c>
      <c r="U178">
        <v>1</v>
      </c>
      <c r="V178">
        <v>1</v>
      </c>
      <c r="W178">
        <v>1</v>
      </c>
      <c r="X178">
        <v>1</v>
      </c>
      <c r="Y178">
        <v>1</v>
      </c>
      <c r="Z178">
        <v>1</v>
      </c>
      <c r="AA178">
        <v>1</v>
      </c>
      <c r="AB178">
        <v>1</v>
      </c>
      <c r="AC178">
        <v>1</v>
      </c>
      <c r="AD178" s="2">
        <v>1</v>
      </c>
      <c r="AE178">
        <v>1</v>
      </c>
      <c r="AF178">
        <v>1</v>
      </c>
      <c r="AG178">
        <v>1</v>
      </c>
      <c r="AH178">
        <v>1</v>
      </c>
      <c r="AI178">
        <v>1</v>
      </c>
      <c r="AJ178">
        <v>1</v>
      </c>
      <c r="AK178">
        <v>1</v>
      </c>
      <c r="AL178">
        <v>1</v>
      </c>
      <c r="AM178">
        <v>1</v>
      </c>
      <c r="AN178">
        <v>1</v>
      </c>
      <c r="AO178">
        <v>1</v>
      </c>
      <c r="AP178">
        <v>1</v>
      </c>
      <c r="AQ178">
        <v>1</v>
      </c>
      <c r="AR178">
        <v>1</v>
      </c>
      <c r="AS178">
        <v>1</v>
      </c>
      <c r="AT178">
        <v>1</v>
      </c>
      <c r="AU178">
        <v>1</v>
      </c>
      <c r="AV178">
        <v>1</v>
      </c>
      <c r="AW178" s="25">
        <v>1</v>
      </c>
      <c r="AX178" s="25">
        <v>1</v>
      </c>
      <c r="AY178" s="25">
        <v>99</v>
      </c>
      <c r="AZ178">
        <v>99</v>
      </c>
      <c r="BA178">
        <v>99</v>
      </c>
      <c r="BB178">
        <v>99</v>
      </c>
      <c r="BC178" s="25">
        <v>1</v>
      </c>
      <c r="BD178">
        <v>1</v>
      </c>
      <c r="BE178" s="25">
        <v>1</v>
      </c>
      <c r="BF178">
        <v>1</v>
      </c>
      <c r="BG178">
        <v>1</v>
      </c>
      <c r="BH178">
        <v>1</v>
      </c>
      <c r="BI178">
        <v>1</v>
      </c>
      <c r="BJ178">
        <v>1</v>
      </c>
      <c r="BK178">
        <v>1</v>
      </c>
      <c r="BL178">
        <v>1</v>
      </c>
      <c r="BM178">
        <v>99</v>
      </c>
      <c r="BN178">
        <v>1</v>
      </c>
      <c r="BO178">
        <v>99</v>
      </c>
      <c r="BP178">
        <v>1</v>
      </c>
      <c r="BQ178">
        <v>1</v>
      </c>
      <c r="BR178">
        <v>1</v>
      </c>
      <c r="BS178">
        <v>1</v>
      </c>
      <c r="BT178">
        <v>1</v>
      </c>
      <c r="BU178">
        <v>1</v>
      </c>
      <c r="BV178">
        <v>1</v>
      </c>
      <c r="BW178" t="s">
        <v>230</v>
      </c>
      <c r="BZ178">
        <v>0</v>
      </c>
      <c r="CA178">
        <v>1</v>
      </c>
      <c r="CB178">
        <v>1</v>
      </c>
      <c r="CC178">
        <v>1</v>
      </c>
      <c r="CD178">
        <v>1</v>
      </c>
      <c r="CE178">
        <v>0</v>
      </c>
      <c r="CF178">
        <v>0</v>
      </c>
      <c r="CG178">
        <v>0</v>
      </c>
      <c r="CH178">
        <v>0</v>
      </c>
      <c r="CI178">
        <v>1</v>
      </c>
      <c r="CJ178">
        <v>1</v>
      </c>
      <c r="CK178">
        <v>1</v>
      </c>
      <c r="CL178">
        <v>0</v>
      </c>
      <c r="CM178">
        <v>0</v>
      </c>
      <c r="CN178">
        <v>1</v>
      </c>
      <c r="CO178" t="s">
        <v>300</v>
      </c>
    </row>
    <row r="179" spans="1:94" x14ac:dyDescent="0.25">
      <c r="A179" s="8">
        <v>177</v>
      </c>
      <c r="B179" s="8" t="s">
        <v>992</v>
      </c>
      <c r="C179" t="s">
        <v>276</v>
      </c>
      <c r="D179" t="s">
        <v>1156</v>
      </c>
      <c r="E179" s="2">
        <v>177</v>
      </c>
      <c r="F179">
        <v>898</v>
      </c>
      <c r="G179">
        <v>1</v>
      </c>
      <c r="H179">
        <v>1</v>
      </c>
      <c r="I179">
        <v>1</v>
      </c>
      <c r="J179">
        <v>1</v>
      </c>
      <c r="K179">
        <v>1</v>
      </c>
      <c r="L179" s="2">
        <v>1</v>
      </c>
      <c r="M179">
        <v>1</v>
      </c>
      <c r="N179">
        <v>99</v>
      </c>
      <c r="O179">
        <v>1</v>
      </c>
      <c r="P179">
        <v>1</v>
      </c>
      <c r="Q179">
        <v>1</v>
      </c>
      <c r="R179">
        <v>99</v>
      </c>
      <c r="S179">
        <v>1</v>
      </c>
      <c r="T179">
        <v>1</v>
      </c>
      <c r="U179">
        <v>99</v>
      </c>
      <c r="V179">
        <v>1</v>
      </c>
      <c r="W179">
        <v>1</v>
      </c>
      <c r="X179">
        <v>1</v>
      </c>
      <c r="Y179">
        <v>1</v>
      </c>
      <c r="Z179">
        <v>1</v>
      </c>
      <c r="AA179">
        <v>1</v>
      </c>
      <c r="AB179">
        <v>1</v>
      </c>
      <c r="AC179">
        <v>1</v>
      </c>
      <c r="AD179" s="2">
        <v>1</v>
      </c>
      <c r="AE179">
        <v>1</v>
      </c>
      <c r="AF179">
        <v>1</v>
      </c>
      <c r="AG179">
        <v>1</v>
      </c>
      <c r="AH179">
        <v>1</v>
      </c>
      <c r="AI179">
        <v>99</v>
      </c>
      <c r="AJ179">
        <v>99</v>
      </c>
      <c r="AK179">
        <v>1</v>
      </c>
      <c r="AL179">
        <v>1</v>
      </c>
      <c r="AM179">
        <v>1</v>
      </c>
      <c r="AN179">
        <v>1</v>
      </c>
      <c r="AO179">
        <v>1</v>
      </c>
      <c r="AP179">
        <v>1</v>
      </c>
      <c r="AQ179">
        <v>1</v>
      </c>
      <c r="AR179">
        <v>0</v>
      </c>
      <c r="AS179">
        <v>1</v>
      </c>
      <c r="AT179">
        <v>1</v>
      </c>
      <c r="AU179">
        <v>1</v>
      </c>
      <c r="AV179">
        <v>1</v>
      </c>
      <c r="AW179" s="25">
        <v>1</v>
      </c>
      <c r="AX179" s="25">
        <v>1</v>
      </c>
      <c r="AY179" s="25">
        <v>99</v>
      </c>
      <c r="AZ179">
        <v>99</v>
      </c>
      <c r="BA179">
        <v>99</v>
      </c>
      <c r="BB179">
        <v>99</v>
      </c>
      <c r="BC179" s="25">
        <v>1</v>
      </c>
      <c r="BD179">
        <v>1</v>
      </c>
      <c r="BE179" s="25">
        <v>1</v>
      </c>
      <c r="BF179">
        <v>1</v>
      </c>
      <c r="BG179">
        <v>0</v>
      </c>
      <c r="BH179">
        <v>1</v>
      </c>
      <c r="BI179">
        <v>0</v>
      </c>
      <c r="BJ179">
        <v>99</v>
      </c>
      <c r="BK179">
        <v>99</v>
      </c>
      <c r="BL179">
        <v>99</v>
      </c>
      <c r="BM179">
        <v>99</v>
      </c>
      <c r="BN179">
        <v>99</v>
      </c>
      <c r="BO179">
        <v>99</v>
      </c>
      <c r="BP179">
        <v>99</v>
      </c>
      <c r="BQ179">
        <v>1</v>
      </c>
      <c r="BR179">
        <v>1</v>
      </c>
      <c r="BS179">
        <v>1</v>
      </c>
      <c r="BT179">
        <v>1</v>
      </c>
      <c r="BU179">
        <v>1</v>
      </c>
      <c r="BV179">
        <v>1</v>
      </c>
      <c r="BW179">
        <v>1</v>
      </c>
      <c r="BX179">
        <v>1</v>
      </c>
      <c r="BY179">
        <v>1</v>
      </c>
      <c r="BZ179">
        <v>0</v>
      </c>
      <c r="CA179">
        <v>0</v>
      </c>
      <c r="CB179">
        <v>0</v>
      </c>
      <c r="CC179">
        <v>1</v>
      </c>
      <c r="CD179">
        <v>0</v>
      </c>
      <c r="CE179">
        <v>0</v>
      </c>
      <c r="CF179">
        <v>0</v>
      </c>
      <c r="CG179">
        <v>0</v>
      </c>
      <c r="CH179">
        <v>0</v>
      </c>
      <c r="CI179">
        <v>0</v>
      </c>
      <c r="CJ179">
        <v>0</v>
      </c>
      <c r="CK179">
        <v>0</v>
      </c>
      <c r="CL179">
        <v>0</v>
      </c>
      <c r="CM179">
        <v>0</v>
      </c>
      <c r="CN179">
        <v>0</v>
      </c>
      <c r="CO179">
        <v>0</v>
      </c>
      <c r="CP179" t="s">
        <v>1157</v>
      </c>
    </row>
    <row r="180" spans="1:94" s="29" customFormat="1" x14ac:dyDescent="0.25">
      <c r="A180" s="29">
        <v>178</v>
      </c>
      <c r="B180" s="29" t="s">
        <v>992</v>
      </c>
      <c r="C180" s="29" t="s">
        <v>276</v>
      </c>
      <c r="D180" s="29" t="s">
        <v>1158</v>
      </c>
      <c r="E180" s="2">
        <v>178</v>
      </c>
      <c r="F180" s="29">
        <v>2285</v>
      </c>
      <c r="G180" s="29">
        <v>1</v>
      </c>
      <c r="H180" s="29">
        <v>1</v>
      </c>
      <c r="I180" s="29">
        <v>1</v>
      </c>
      <c r="J180" s="29">
        <v>1</v>
      </c>
      <c r="K180" s="29">
        <v>1</v>
      </c>
      <c r="L180" s="31">
        <v>1</v>
      </c>
      <c r="M180" s="29">
        <v>1</v>
      </c>
      <c r="N180" s="29">
        <v>99</v>
      </c>
      <c r="O180" s="29">
        <v>1</v>
      </c>
      <c r="P180" s="29">
        <v>1</v>
      </c>
      <c r="Q180" s="29">
        <v>1</v>
      </c>
      <c r="R180" s="29">
        <v>99</v>
      </c>
      <c r="S180" s="29">
        <v>1</v>
      </c>
      <c r="T180" s="29">
        <v>1</v>
      </c>
      <c r="U180" s="29">
        <v>99</v>
      </c>
      <c r="V180" s="29">
        <v>1</v>
      </c>
      <c r="W180" s="29">
        <v>1</v>
      </c>
      <c r="X180" s="29">
        <v>1</v>
      </c>
      <c r="Y180" s="29">
        <v>1</v>
      </c>
      <c r="Z180" s="29">
        <v>1</v>
      </c>
      <c r="AA180" s="29">
        <v>1</v>
      </c>
      <c r="AB180" s="29">
        <v>1</v>
      </c>
      <c r="AC180" s="29">
        <v>1</v>
      </c>
      <c r="AD180" s="31">
        <v>1</v>
      </c>
      <c r="AE180" s="29">
        <v>1</v>
      </c>
      <c r="AF180" s="29">
        <v>1</v>
      </c>
      <c r="AG180" s="29">
        <v>1</v>
      </c>
      <c r="AH180" s="29">
        <v>1</v>
      </c>
      <c r="AI180" s="29">
        <v>1</v>
      </c>
      <c r="AJ180" s="29">
        <v>1</v>
      </c>
      <c r="AK180" s="29">
        <v>1</v>
      </c>
      <c r="AL180" s="29">
        <v>1</v>
      </c>
      <c r="AM180" s="29">
        <v>1</v>
      </c>
      <c r="AN180" s="29">
        <v>1</v>
      </c>
      <c r="AO180" s="29">
        <v>1</v>
      </c>
      <c r="AP180" s="29">
        <v>1</v>
      </c>
      <c r="AQ180" s="29">
        <v>1</v>
      </c>
      <c r="AR180" s="29">
        <v>1</v>
      </c>
      <c r="AS180" s="29">
        <v>1</v>
      </c>
      <c r="AT180" s="29">
        <v>1</v>
      </c>
      <c r="AU180" s="29">
        <v>1</v>
      </c>
      <c r="AV180" s="29">
        <v>1</v>
      </c>
      <c r="AW180" s="29">
        <v>1</v>
      </c>
      <c r="AX180" s="29">
        <v>1</v>
      </c>
      <c r="AY180" s="29">
        <v>99</v>
      </c>
      <c r="AZ180" s="29">
        <v>99</v>
      </c>
      <c r="BA180" s="29">
        <v>99</v>
      </c>
      <c r="BB180" s="29">
        <v>99</v>
      </c>
      <c r="BC180" s="29">
        <v>1</v>
      </c>
      <c r="BD180" s="29">
        <v>1</v>
      </c>
      <c r="BE180" s="29">
        <v>1</v>
      </c>
      <c r="BF180" s="29">
        <v>1</v>
      </c>
      <c r="BG180" s="29">
        <v>1</v>
      </c>
      <c r="BH180" s="29">
        <v>1</v>
      </c>
      <c r="BI180" s="29">
        <v>1</v>
      </c>
      <c r="BJ180" s="29">
        <v>1</v>
      </c>
      <c r="BK180" s="29">
        <v>1</v>
      </c>
      <c r="BL180" s="29">
        <v>1</v>
      </c>
      <c r="BM180" s="29">
        <v>99</v>
      </c>
      <c r="BN180" s="29">
        <v>1</v>
      </c>
      <c r="BO180" s="29">
        <v>99</v>
      </c>
      <c r="BP180" s="29">
        <v>1</v>
      </c>
      <c r="BQ180" s="29">
        <v>1</v>
      </c>
      <c r="BR180" s="29">
        <v>1</v>
      </c>
      <c r="BS180" s="29">
        <v>1</v>
      </c>
      <c r="BT180" s="29">
        <v>1</v>
      </c>
      <c r="BU180" s="29">
        <v>1</v>
      </c>
      <c r="BV180" s="29">
        <v>1</v>
      </c>
      <c r="BW180" s="29">
        <v>1</v>
      </c>
      <c r="BX180" s="29">
        <v>1</v>
      </c>
      <c r="BY180" s="29">
        <v>0</v>
      </c>
      <c r="BZ180" s="29">
        <v>1</v>
      </c>
      <c r="CA180" s="29">
        <v>1</v>
      </c>
      <c r="CB180" s="29">
        <v>1</v>
      </c>
      <c r="CC180" s="29">
        <v>1</v>
      </c>
      <c r="CD180" s="29">
        <v>1</v>
      </c>
      <c r="CE180" s="29">
        <v>1</v>
      </c>
      <c r="CF180" s="29">
        <v>1</v>
      </c>
      <c r="CG180" s="29">
        <v>1</v>
      </c>
      <c r="CH180" s="29">
        <v>1</v>
      </c>
      <c r="CI180" s="29">
        <v>1</v>
      </c>
      <c r="CJ180" s="29">
        <v>1</v>
      </c>
      <c r="CK180" s="29">
        <v>1</v>
      </c>
      <c r="CL180" s="29">
        <v>1</v>
      </c>
      <c r="CM180" s="29">
        <v>1</v>
      </c>
      <c r="CN180" s="29">
        <v>1</v>
      </c>
      <c r="CO180" s="29">
        <v>1</v>
      </c>
      <c r="CP180" s="29" t="s">
        <v>1159</v>
      </c>
    </row>
    <row r="181" spans="1:94" s="29" customFormat="1" x14ac:dyDescent="0.25">
      <c r="A181" s="29">
        <v>179</v>
      </c>
      <c r="B181" s="29" t="s">
        <v>992</v>
      </c>
      <c r="C181" s="29" t="s">
        <v>276</v>
      </c>
      <c r="D181" s="29" t="s">
        <v>1160</v>
      </c>
      <c r="E181" s="2">
        <v>179</v>
      </c>
      <c r="F181" s="29">
        <v>3198</v>
      </c>
      <c r="G181" s="29">
        <v>1</v>
      </c>
      <c r="H181" s="29">
        <v>1</v>
      </c>
      <c r="I181" s="29">
        <v>1</v>
      </c>
      <c r="J181" s="29">
        <v>1</v>
      </c>
      <c r="K181" s="29">
        <v>1</v>
      </c>
      <c r="L181" s="31">
        <v>1</v>
      </c>
      <c r="M181" s="29">
        <v>1</v>
      </c>
      <c r="N181" s="29">
        <v>1</v>
      </c>
      <c r="O181" s="29">
        <v>1</v>
      </c>
      <c r="P181" s="29">
        <v>1</v>
      </c>
      <c r="Q181" s="29">
        <v>1</v>
      </c>
      <c r="R181" s="29">
        <v>99</v>
      </c>
      <c r="S181" s="29">
        <v>1</v>
      </c>
      <c r="T181" s="29">
        <v>1</v>
      </c>
      <c r="U181" s="29">
        <v>1</v>
      </c>
      <c r="V181" s="29">
        <v>1</v>
      </c>
      <c r="W181" s="29">
        <v>1</v>
      </c>
      <c r="X181" s="29">
        <v>1</v>
      </c>
      <c r="Y181" s="29">
        <v>1</v>
      </c>
      <c r="Z181" s="29">
        <v>1</v>
      </c>
      <c r="AA181" s="29">
        <v>1</v>
      </c>
      <c r="AB181" s="29">
        <v>1</v>
      </c>
      <c r="AC181" s="29">
        <v>1</v>
      </c>
      <c r="AD181" s="31">
        <v>1</v>
      </c>
      <c r="AE181" s="29">
        <v>1</v>
      </c>
      <c r="AF181" s="29">
        <v>1</v>
      </c>
      <c r="AG181" s="29">
        <v>1</v>
      </c>
      <c r="AH181" s="29">
        <v>1</v>
      </c>
      <c r="AI181" s="29">
        <v>1</v>
      </c>
      <c r="AJ181" s="29">
        <v>1</v>
      </c>
      <c r="AK181" s="29">
        <v>1</v>
      </c>
      <c r="AL181" s="29">
        <v>1</v>
      </c>
      <c r="AM181" s="29">
        <v>1</v>
      </c>
      <c r="AN181" s="29">
        <v>1</v>
      </c>
      <c r="AO181" s="29">
        <v>1</v>
      </c>
      <c r="AP181" s="29">
        <v>1</v>
      </c>
      <c r="AQ181" s="29">
        <v>1</v>
      </c>
      <c r="AR181" s="29">
        <v>1</v>
      </c>
      <c r="AS181" s="29">
        <v>1</v>
      </c>
      <c r="AT181" s="29">
        <v>1</v>
      </c>
      <c r="AU181" s="29">
        <v>1</v>
      </c>
      <c r="AV181" s="29">
        <v>1</v>
      </c>
      <c r="AW181" s="29">
        <v>1</v>
      </c>
      <c r="AX181" s="29">
        <v>1</v>
      </c>
      <c r="AY181" s="29">
        <v>99</v>
      </c>
      <c r="AZ181" s="29">
        <v>99</v>
      </c>
      <c r="BA181" s="29">
        <v>99</v>
      </c>
      <c r="BB181" s="29">
        <v>99</v>
      </c>
      <c r="BC181" s="29">
        <v>1</v>
      </c>
      <c r="BD181" s="29">
        <v>1</v>
      </c>
      <c r="BE181" s="29">
        <v>1</v>
      </c>
      <c r="BF181" s="29">
        <v>1</v>
      </c>
      <c r="BG181" s="29">
        <v>1</v>
      </c>
      <c r="BH181" s="29">
        <v>1</v>
      </c>
      <c r="BI181" s="29">
        <v>1</v>
      </c>
      <c r="BJ181" s="29">
        <v>1</v>
      </c>
      <c r="BK181" s="29">
        <v>1</v>
      </c>
      <c r="BL181" s="29">
        <v>1</v>
      </c>
      <c r="BM181" s="29">
        <v>99</v>
      </c>
      <c r="BN181" s="29">
        <v>1</v>
      </c>
      <c r="BO181" s="29">
        <v>99</v>
      </c>
      <c r="BP181" s="29">
        <v>1</v>
      </c>
      <c r="BQ181" s="29">
        <v>1</v>
      </c>
      <c r="BR181" s="29">
        <v>1</v>
      </c>
      <c r="BS181" s="29">
        <v>1</v>
      </c>
      <c r="BT181" s="29">
        <v>1</v>
      </c>
      <c r="BU181" s="29">
        <v>1</v>
      </c>
      <c r="BV181" s="29">
        <v>1</v>
      </c>
      <c r="BW181" s="29" t="s">
        <v>230</v>
      </c>
      <c r="BY181" s="29">
        <v>1</v>
      </c>
      <c r="BZ181" s="29">
        <v>1</v>
      </c>
      <c r="CA181" s="29">
        <v>1</v>
      </c>
      <c r="CB181" s="29">
        <v>1</v>
      </c>
      <c r="CC181" s="29">
        <v>1</v>
      </c>
      <c r="CD181" s="29">
        <v>1</v>
      </c>
      <c r="CE181" s="29">
        <v>1</v>
      </c>
      <c r="CF181" s="29">
        <v>1</v>
      </c>
      <c r="CG181" s="29">
        <v>1</v>
      </c>
      <c r="CH181" s="29">
        <v>1</v>
      </c>
      <c r="CI181" s="29">
        <v>1</v>
      </c>
      <c r="CJ181" s="29">
        <v>1</v>
      </c>
      <c r="CK181" s="29">
        <v>1</v>
      </c>
      <c r="CL181" s="29">
        <v>1</v>
      </c>
      <c r="CM181" s="29">
        <v>1</v>
      </c>
      <c r="CN181" s="29">
        <v>1</v>
      </c>
      <c r="CO181" s="29">
        <v>1</v>
      </c>
    </row>
    <row r="182" spans="1:94" s="29" customFormat="1" x14ac:dyDescent="0.25">
      <c r="A182" s="29">
        <v>180</v>
      </c>
      <c r="B182" s="29" t="s">
        <v>992</v>
      </c>
      <c r="C182" s="29" t="s">
        <v>276</v>
      </c>
      <c r="D182" s="29" t="s">
        <v>1161</v>
      </c>
      <c r="E182" s="2">
        <v>180</v>
      </c>
      <c r="F182" s="29">
        <v>1504</v>
      </c>
      <c r="G182" s="29">
        <v>1</v>
      </c>
      <c r="H182" s="29">
        <v>1</v>
      </c>
      <c r="I182" s="29">
        <v>1</v>
      </c>
      <c r="J182" s="29">
        <v>1</v>
      </c>
      <c r="K182" s="29">
        <v>1</v>
      </c>
      <c r="L182" s="31">
        <v>1</v>
      </c>
      <c r="M182" s="29">
        <v>1</v>
      </c>
      <c r="N182" s="29">
        <v>1</v>
      </c>
      <c r="O182" s="29">
        <v>1</v>
      </c>
      <c r="P182" s="29">
        <v>1</v>
      </c>
      <c r="Q182" s="29">
        <v>1</v>
      </c>
      <c r="R182" s="29">
        <v>99</v>
      </c>
      <c r="S182" s="29">
        <v>1</v>
      </c>
      <c r="T182" s="29">
        <v>1</v>
      </c>
      <c r="U182" s="29">
        <v>1</v>
      </c>
      <c r="V182" s="29">
        <v>1</v>
      </c>
      <c r="W182" s="29">
        <v>1</v>
      </c>
      <c r="X182" s="29">
        <v>1</v>
      </c>
      <c r="Y182" s="29">
        <v>1</v>
      </c>
      <c r="Z182" s="29">
        <v>1</v>
      </c>
      <c r="AA182" s="29">
        <v>1</v>
      </c>
      <c r="AB182" s="29">
        <v>1</v>
      </c>
      <c r="AC182" s="29">
        <v>1</v>
      </c>
      <c r="AD182" s="31">
        <v>1</v>
      </c>
      <c r="AE182" s="29">
        <v>1</v>
      </c>
      <c r="AF182" s="29">
        <v>1</v>
      </c>
      <c r="AG182" s="29">
        <v>1</v>
      </c>
      <c r="AH182" s="29">
        <v>1</v>
      </c>
      <c r="AI182" s="29">
        <v>1</v>
      </c>
      <c r="AJ182" s="29">
        <v>1</v>
      </c>
      <c r="AK182" s="29">
        <v>1</v>
      </c>
      <c r="AL182" s="29">
        <v>1</v>
      </c>
      <c r="AM182" s="29">
        <v>1</v>
      </c>
      <c r="AN182" s="29">
        <v>1</v>
      </c>
      <c r="AO182" s="29">
        <v>1</v>
      </c>
      <c r="AP182" s="29">
        <v>1</v>
      </c>
      <c r="AQ182" s="29">
        <v>1</v>
      </c>
      <c r="AR182" s="29">
        <v>1</v>
      </c>
      <c r="AS182" s="29">
        <v>1</v>
      </c>
      <c r="AT182" s="29">
        <v>1</v>
      </c>
      <c r="AU182" s="29">
        <v>1</v>
      </c>
      <c r="AV182" s="29">
        <v>1</v>
      </c>
      <c r="AW182" s="29">
        <v>1</v>
      </c>
      <c r="AX182" s="29">
        <v>1</v>
      </c>
      <c r="AY182" s="29">
        <v>99</v>
      </c>
      <c r="AZ182" s="29">
        <v>99</v>
      </c>
      <c r="BA182" s="29">
        <v>99</v>
      </c>
      <c r="BB182" s="29">
        <v>99</v>
      </c>
      <c r="BC182" s="29">
        <v>1</v>
      </c>
      <c r="BD182" s="29">
        <v>1</v>
      </c>
      <c r="BE182" s="29">
        <v>1</v>
      </c>
      <c r="BF182" s="29">
        <v>1</v>
      </c>
      <c r="BG182" s="29">
        <v>1</v>
      </c>
      <c r="BH182" s="29">
        <v>1</v>
      </c>
      <c r="BI182" s="29">
        <v>1</v>
      </c>
      <c r="BJ182" s="29">
        <v>1</v>
      </c>
      <c r="BK182" s="29">
        <v>1</v>
      </c>
      <c r="BL182" s="29">
        <v>1</v>
      </c>
      <c r="BM182" s="29">
        <v>99</v>
      </c>
      <c r="BN182" s="29">
        <v>1</v>
      </c>
      <c r="BO182" s="29">
        <v>99</v>
      </c>
      <c r="BP182" s="29">
        <v>1</v>
      </c>
      <c r="BQ182" s="29">
        <v>1</v>
      </c>
      <c r="BR182" s="29">
        <v>1</v>
      </c>
      <c r="BS182" s="29">
        <v>1</v>
      </c>
      <c r="BT182" s="29">
        <v>1</v>
      </c>
      <c r="BU182" s="29">
        <v>1</v>
      </c>
      <c r="BV182" s="29">
        <v>1</v>
      </c>
      <c r="BW182" s="29" t="s">
        <v>230</v>
      </c>
      <c r="BZ182" s="29">
        <v>1</v>
      </c>
      <c r="CA182" s="29">
        <v>1</v>
      </c>
      <c r="CB182" s="29">
        <v>1</v>
      </c>
      <c r="CC182" s="29">
        <v>1</v>
      </c>
      <c r="CD182" s="29">
        <v>1</v>
      </c>
      <c r="CE182" s="29">
        <v>1</v>
      </c>
      <c r="CF182" s="29">
        <v>1</v>
      </c>
      <c r="CG182" s="29">
        <v>1</v>
      </c>
      <c r="CH182" s="29">
        <v>1</v>
      </c>
      <c r="CI182" s="29">
        <v>0</v>
      </c>
      <c r="CJ182" s="29">
        <v>0</v>
      </c>
      <c r="CK182" s="29">
        <v>1</v>
      </c>
      <c r="CL182" s="29">
        <v>0</v>
      </c>
      <c r="CM182" s="29">
        <v>1</v>
      </c>
      <c r="CN182" s="29">
        <v>1</v>
      </c>
      <c r="CO182" s="29" t="s">
        <v>300</v>
      </c>
    </row>
    <row r="183" spans="1:94" x14ac:dyDescent="0.25">
      <c r="A183" s="8">
        <v>181</v>
      </c>
      <c r="B183" s="8" t="s">
        <v>992</v>
      </c>
      <c r="C183" t="s">
        <v>276</v>
      </c>
      <c r="D183" t="s">
        <v>1162</v>
      </c>
      <c r="E183" s="2">
        <v>181</v>
      </c>
      <c r="F183">
        <v>42</v>
      </c>
      <c r="G183">
        <v>1</v>
      </c>
      <c r="H183">
        <v>1</v>
      </c>
      <c r="I183">
        <v>1</v>
      </c>
      <c r="J183">
        <v>1</v>
      </c>
      <c r="K183">
        <v>1</v>
      </c>
      <c r="L183" s="2">
        <v>1</v>
      </c>
      <c r="M183">
        <v>0</v>
      </c>
      <c r="N183">
        <v>99</v>
      </c>
      <c r="O183">
        <v>1</v>
      </c>
      <c r="P183">
        <v>0</v>
      </c>
      <c r="Q183">
        <v>1</v>
      </c>
      <c r="R183">
        <v>99</v>
      </c>
      <c r="S183">
        <v>1</v>
      </c>
      <c r="T183">
        <v>1</v>
      </c>
      <c r="U183">
        <v>99</v>
      </c>
      <c r="V183">
        <v>1</v>
      </c>
      <c r="W183">
        <v>1</v>
      </c>
      <c r="X183">
        <v>1</v>
      </c>
      <c r="Y183">
        <v>1</v>
      </c>
      <c r="Z183">
        <v>1</v>
      </c>
      <c r="AA183">
        <v>1</v>
      </c>
      <c r="AB183">
        <v>1</v>
      </c>
      <c r="AC183">
        <v>1</v>
      </c>
      <c r="AD183" s="2">
        <v>1</v>
      </c>
      <c r="AE183">
        <v>1</v>
      </c>
      <c r="AF183">
        <v>1</v>
      </c>
      <c r="AG183">
        <v>1</v>
      </c>
      <c r="AH183">
        <v>1</v>
      </c>
      <c r="AI183">
        <v>1</v>
      </c>
      <c r="AJ183">
        <v>1</v>
      </c>
      <c r="AK183">
        <v>1</v>
      </c>
      <c r="AL183">
        <v>1</v>
      </c>
      <c r="AM183">
        <v>1</v>
      </c>
      <c r="AN183">
        <v>1</v>
      </c>
      <c r="AO183">
        <v>1</v>
      </c>
      <c r="AP183">
        <v>1</v>
      </c>
      <c r="AQ183">
        <v>1</v>
      </c>
      <c r="AR183">
        <v>1</v>
      </c>
      <c r="AS183">
        <v>1</v>
      </c>
      <c r="AT183">
        <v>1</v>
      </c>
      <c r="AU183">
        <v>1</v>
      </c>
      <c r="AV183">
        <v>1</v>
      </c>
      <c r="AW183" s="25">
        <v>0</v>
      </c>
      <c r="AX183" s="25">
        <v>1</v>
      </c>
      <c r="AY183" s="25">
        <v>99</v>
      </c>
      <c r="AZ183">
        <v>99</v>
      </c>
      <c r="BA183">
        <v>99</v>
      </c>
      <c r="BB183">
        <v>99</v>
      </c>
      <c r="BC183" s="25">
        <v>1</v>
      </c>
      <c r="BD183">
        <v>1</v>
      </c>
      <c r="BE183" s="25">
        <v>1</v>
      </c>
      <c r="BF183">
        <v>1</v>
      </c>
      <c r="BG183">
        <v>1</v>
      </c>
      <c r="BH183">
        <v>1</v>
      </c>
      <c r="BI183">
        <v>1</v>
      </c>
      <c r="BJ183">
        <v>99</v>
      </c>
      <c r="BK183">
        <v>99</v>
      </c>
      <c r="BL183">
        <v>99</v>
      </c>
      <c r="BM183">
        <v>99</v>
      </c>
      <c r="BN183">
        <v>1</v>
      </c>
      <c r="BO183">
        <v>99</v>
      </c>
      <c r="BP183">
        <v>1</v>
      </c>
      <c r="BQ183">
        <v>1</v>
      </c>
      <c r="BR183">
        <v>1</v>
      </c>
      <c r="BS183">
        <v>0</v>
      </c>
      <c r="BT183">
        <v>1</v>
      </c>
      <c r="BU183">
        <v>1</v>
      </c>
      <c r="BV183">
        <v>1</v>
      </c>
      <c r="BW183">
        <v>1</v>
      </c>
      <c r="BX183">
        <v>0</v>
      </c>
      <c r="BY183">
        <v>1</v>
      </c>
      <c r="BZ183">
        <v>0</v>
      </c>
      <c r="CA183">
        <v>0</v>
      </c>
      <c r="CB183">
        <v>0</v>
      </c>
      <c r="CC183">
        <v>1</v>
      </c>
      <c r="CD183">
        <v>0</v>
      </c>
      <c r="CE183">
        <v>1</v>
      </c>
      <c r="CF183">
        <v>0</v>
      </c>
      <c r="CG183">
        <v>0</v>
      </c>
      <c r="CH183">
        <v>0</v>
      </c>
      <c r="CI183">
        <v>0</v>
      </c>
      <c r="CJ183">
        <v>0</v>
      </c>
      <c r="CK183">
        <v>0</v>
      </c>
      <c r="CL183">
        <v>0</v>
      </c>
      <c r="CM183">
        <v>1</v>
      </c>
      <c r="CN183">
        <v>1</v>
      </c>
      <c r="CO183">
        <v>1</v>
      </c>
      <c r="CP183" t="s">
        <v>1163</v>
      </c>
    </row>
    <row r="184" spans="1:94" x14ac:dyDescent="0.25">
      <c r="A184" s="8">
        <v>182</v>
      </c>
      <c r="B184" s="8" t="s">
        <v>992</v>
      </c>
      <c r="C184" t="s">
        <v>276</v>
      </c>
      <c r="D184" t="s">
        <v>1164</v>
      </c>
      <c r="E184" s="2">
        <v>182</v>
      </c>
      <c r="F184">
        <v>892</v>
      </c>
      <c r="G184">
        <v>1</v>
      </c>
      <c r="H184">
        <v>1</v>
      </c>
      <c r="I184">
        <v>1</v>
      </c>
      <c r="J184">
        <v>1</v>
      </c>
      <c r="K184">
        <v>1</v>
      </c>
      <c r="L184" s="2">
        <v>1</v>
      </c>
      <c r="M184">
        <v>1</v>
      </c>
      <c r="N184">
        <v>99</v>
      </c>
      <c r="O184">
        <v>1</v>
      </c>
      <c r="P184">
        <v>1</v>
      </c>
      <c r="Q184">
        <v>1</v>
      </c>
      <c r="R184">
        <v>99</v>
      </c>
      <c r="S184">
        <v>1</v>
      </c>
      <c r="T184">
        <v>1</v>
      </c>
      <c r="U184">
        <v>99</v>
      </c>
      <c r="V184">
        <v>1</v>
      </c>
      <c r="W184">
        <v>1</v>
      </c>
      <c r="X184">
        <v>1</v>
      </c>
      <c r="Y184">
        <v>1</v>
      </c>
      <c r="Z184">
        <v>1</v>
      </c>
      <c r="AA184">
        <v>1</v>
      </c>
      <c r="AB184">
        <v>1</v>
      </c>
      <c r="AC184">
        <v>1</v>
      </c>
      <c r="AD184" s="2">
        <v>1</v>
      </c>
      <c r="AE184">
        <v>1</v>
      </c>
      <c r="AF184">
        <v>1</v>
      </c>
      <c r="AG184">
        <v>1</v>
      </c>
      <c r="AH184">
        <v>1</v>
      </c>
      <c r="AI184">
        <v>1</v>
      </c>
      <c r="AJ184">
        <v>1</v>
      </c>
      <c r="AK184">
        <v>1</v>
      </c>
      <c r="AL184">
        <v>1</v>
      </c>
      <c r="AM184">
        <v>1</v>
      </c>
      <c r="AN184">
        <v>1</v>
      </c>
      <c r="AO184">
        <v>1</v>
      </c>
      <c r="AP184">
        <v>1</v>
      </c>
      <c r="AQ184">
        <v>1</v>
      </c>
      <c r="AR184">
        <v>1</v>
      </c>
      <c r="AS184">
        <v>1</v>
      </c>
      <c r="AT184">
        <v>0</v>
      </c>
      <c r="AU184">
        <v>1</v>
      </c>
      <c r="AV184">
        <v>1</v>
      </c>
      <c r="AW184" s="25">
        <v>1</v>
      </c>
      <c r="AX184" s="25">
        <v>1</v>
      </c>
      <c r="AY184" s="25">
        <v>99</v>
      </c>
      <c r="AZ184">
        <v>99</v>
      </c>
      <c r="BA184">
        <v>99</v>
      </c>
      <c r="BB184">
        <v>99</v>
      </c>
      <c r="BC184" s="25">
        <v>1</v>
      </c>
      <c r="BD184">
        <v>1</v>
      </c>
      <c r="BE184" s="25">
        <v>1</v>
      </c>
      <c r="BF184">
        <v>1</v>
      </c>
      <c r="BG184">
        <v>0</v>
      </c>
      <c r="BH184">
        <v>1</v>
      </c>
      <c r="BI184">
        <v>1</v>
      </c>
      <c r="BJ184">
        <v>1</v>
      </c>
      <c r="BK184">
        <v>1</v>
      </c>
      <c r="BL184">
        <v>1</v>
      </c>
      <c r="BM184">
        <v>99</v>
      </c>
      <c r="BN184">
        <v>1</v>
      </c>
      <c r="BO184">
        <v>99</v>
      </c>
      <c r="BP184">
        <v>1</v>
      </c>
      <c r="BQ184">
        <v>1</v>
      </c>
      <c r="BR184">
        <v>1</v>
      </c>
      <c r="BS184">
        <v>1</v>
      </c>
      <c r="BT184">
        <v>1</v>
      </c>
      <c r="BU184">
        <v>1</v>
      </c>
      <c r="BV184">
        <v>1</v>
      </c>
      <c r="BW184">
        <v>1</v>
      </c>
      <c r="BX184">
        <v>1</v>
      </c>
      <c r="BY184" t="s">
        <v>230</v>
      </c>
      <c r="BZ184">
        <v>0</v>
      </c>
      <c r="CA184">
        <v>0</v>
      </c>
      <c r="CB184">
        <v>0</v>
      </c>
      <c r="CC184">
        <v>0</v>
      </c>
      <c r="CD184">
        <v>1</v>
      </c>
      <c r="CE184">
        <v>0</v>
      </c>
      <c r="CF184">
        <v>0</v>
      </c>
      <c r="CG184">
        <v>0</v>
      </c>
      <c r="CH184">
        <v>0</v>
      </c>
      <c r="CI184">
        <v>0</v>
      </c>
      <c r="CJ184">
        <v>0</v>
      </c>
      <c r="CK184">
        <v>0</v>
      </c>
      <c r="CL184">
        <v>0</v>
      </c>
      <c r="CM184">
        <v>0</v>
      </c>
      <c r="CN184">
        <v>1</v>
      </c>
      <c r="CO184">
        <v>1</v>
      </c>
      <c r="CP184" t="s">
        <v>1165</v>
      </c>
    </row>
    <row r="185" spans="1:94" x14ac:dyDescent="0.25">
      <c r="A185" s="8">
        <v>183</v>
      </c>
      <c r="B185" s="8" t="s">
        <v>992</v>
      </c>
      <c r="C185" t="s">
        <v>276</v>
      </c>
      <c r="D185" t="s">
        <v>1166</v>
      </c>
      <c r="E185" s="2">
        <v>183</v>
      </c>
      <c r="F185">
        <v>436</v>
      </c>
      <c r="G185">
        <v>1</v>
      </c>
      <c r="H185">
        <v>1</v>
      </c>
      <c r="I185">
        <v>1</v>
      </c>
      <c r="J185">
        <v>1</v>
      </c>
      <c r="K185">
        <v>1</v>
      </c>
      <c r="L185" s="2">
        <v>1</v>
      </c>
      <c r="M185">
        <v>1</v>
      </c>
      <c r="N185">
        <v>99</v>
      </c>
      <c r="O185">
        <v>1</v>
      </c>
      <c r="P185">
        <v>1</v>
      </c>
      <c r="Q185">
        <v>1</v>
      </c>
      <c r="R185">
        <v>99</v>
      </c>
      <c r="S185">
        <v>1</v>
      </c>
      <c r="T185">
        <v>1</v>
      </c>
      <c r="U185">
        <v>99</v>
      </c>
      <c r="V185">
        <v>1</v>
      </c>
      <c r="W185">
        <v>1</v>
      </c>
      <c r="X185">
        <v>1</v>
      </c>
      <c r="Y185">
        <v>1</v>
      </c>
      <c r="Z185">
        <v>1</v>
      </c>
      <c r="AA185">
        <v>1</v>
      </c>
      <c r="AB185">
        <v>1</v>
      </c>
      <c r="AC185">
        <v>1</v>
      </c>
      <c r="AD185" s="2">
        <v>1</v>
      </c>
      <c r="AE185">
        <v>1</v>
      </c>
      <c r="AF185">
        <v>1</v>
      </c>
      <c r="AG185">
        <v>1</v>
      </c>
      <c r="AH185">
        <v>1</v>
      </c>
      <c r="AI185">
        <v>1</v>
      </c>
      <c r="AJ185">
        <v>1</v>
      </c>
      <c r="AK185">
        <v>1</v>
      </c>
      <c r="AL185">
        <v>1</v>
      </c>
      <c r="AM185">
        <v>1</v>
      </c>
      <c r="AN185">
        <v>1</v>
      </c>
      <c r="AO185">
        <v>1</v>
      </c>
      <c r="AP185">
        <v>1</v>
      </c>
      <c r="AQ185">
        <v>1</v>
      </c>
      <c r="AR185">
        <v>1</v>
      </c>
      <c r="AS185">
        <v>1</v>
      </c>
      <c r="AT185">
        <v>0</v>
      </c>
      <c r="AU185">
        <v>0</v>
      </c>
      <c r="AV185">
        <v>1</v>
      </c>
      <c r="AW185" s="25">
        <v>0</v>
      </c>
      <c r="AX185" s="25">
        <v>1</v>
      </c>
      <c r="AY185" s="25">
        <v>99</v>
      </c>
      <c r="AZ185">
        <v>99</v>
      </c>
      <c r="BA185">
        <v>99</v>
      </c>
      <c r="BB185">
        <v>99</v>
      </c>
      <c r="BC185" s="25">
        <v>1</v>
      </c>
      <c r="BD185">
        <v>1</v>
      </c>
      <c r="BE185" s="25">
        <v>1</v>
      </c>
      <c r="BF185">
        <v>1</v>
      </c>
      <c r="BG185">
        <v>0</v>
      </c>
      <c r="BH185">
        <v>1</v>
      </c>
      <c r="BI185">
        <v>1</v>
      </c>
      <c r="BJ185">
        <v>1</v>
      </c>
      <c r="BK185">
        <v>1</v>
      </c>
      <c r="BL185">
        <v>99</v>
      </c>
      <c r="BM185">
        <v>99</v>
      </c>
      <c r="BN185">
        <v>1</v>
      </c>
      <c r="BO185">
        <v>99</v>
      </c>
      <c r="BP185">
        <v>1</v>
      </c>
      <c r="BQ185">
        <v>1</v>
      </c>
      <c r="BR185">
        <v>1</v>
      </c>
      <c r="BS185">
        <v>1</v>
      </c>
      <c r="BT185">
        <v>1</v>
      </c>
      <c r="BU185">
        <v>1</v>
      </c>
      <c r="BV185">
        <v>1</v>
      </c>
      <c r="BW185">
        <v>1</v>
      </c>
      <c r="BX185">
        <v>1</v>
      </c>
      <c r="BY185">
        <v>1</v>
      </c>
      <c r="BZ185">
        <v>0</v>
      </c>
      <c r="CA185">
        <v>1</v>
      </c>
      <c r="CB185">
        <v>1</v>
      </c>
      <c r="CC185">
        <v>1</v>
      </c>
      <c r="CD185">
        <v>1</v>
      </c>
      <c r="CE185">
        <v>0</v>
      </c>
      <c r="CF185">
        <v>0</v>
      </c>
      <c r="CG185">
        <v>0</v>
      </c>
      <c r="CH185">
        <v>0</v>
      </c>
      <c r="CI185">
        <v>0</v>
      </c>
      <c r="CJ185">
        <v>0</v>
      </c>
      <c r="CK185">
        <v>0</v>
      </c>
      <c r="CL185">
        <v>0</v>
      </c>
      <c r="CM185">
        <v>0</v>
      </c>
      <c r="CN185">
        <v>0</v>
      </c>
      <c r="CO185">
        <v>1</v>
      </c>
      <c r="CP185" t="s">
        <v>1167</v>
      </c>
    </row>
    <row r="186" spans="1:94" x14ac:dyDescent="0.25">
      <c r="A186" s="8">
        <v>184</v>
      </c>
      <c r="B186" s="8" t="s">
        <v>992</v>
      </c>
      <c r="C186" t="s">
        <v>276</v>
      </c>
      <c r="D186" t="s">
        <v>1168</v>
      </c>
      <c r="E186" s="2">
        <v>184</v>
      </c>
      <c r="F186">
        <v>1049</v>
      </c>
      <c r="G186">
        <v>1</v>
      </c>
      <c r="H186">
        <v>1</v>
      </c>
      <c r="I186">
        <v>1</v>
      </c>
      <c r="J186">
        <v>1</v>
      </c>
      <c r="K186">
        <v>1</v>
      </c>
      <c r="L186" s="2">
        <v>1</v>
      </c>
      <c r="M186">
        <v>1</v>
      </c>
      <c r="N186">
        <v>1</v>
      </c>
      <c r="O186">
        <v>1</v>
      </c>
      <c r="P186">
        <v>1</v>
      </c>
      <c r="Q186">
        <v>1</v>
      </c>
      <c r="R186">
        <v>99</v>
      </c>
      <c r="S186">
        <v>1</v>
      </c>
      <c r="T186">
        <v>1</v>
      </c>
      <c r="U186">
        <v>1</v>
      </c>
      <c r="V186">
        <v>1</v>
      </c>
      <c r="W186">
        <v>1</v>
      </c>
      <c r="X186">
        <v>1</v>
      </c>
      <c r="Y186">
        <v>1</v>
      </c>
      <c r="Z186">
        <v>1</v>
      </c>
      <c r="AA186">
        <v>1</v>
      </c>
      <c r="AB186">
        <v>1</v>
      </c>
      <c r="AC186">
        <v>1</v>
      </c>
      <c r="AD186" s="2">
        <v>1</v>
      </c>
      <c r="AE186">
        <v>1</v>
      </c>
      <c r="AF186">
        <v>1</v>
      </c>
      <c r="AG186">
        <v>1</v>
      </c>
      <c r="AH186">
        <v>1</v>
      </c>
      <c r="AI186">
        <v>1</v>
      </c>
      <c r="AJ186">
        <v>1</v>
      </c>
      <c r="AK186">
        <v>1</v>
      </c>
      <c r="AL186">
        <v>1</v>
      </c>
      <c r="AM186">
        <v>1</v>
      </c>
      <c r="AN186">
        <v>1</v>
      </c>
      <c r="AO186">
        <v>1</v>
      </c>
      <c r="AP186">
        <v>1</v>
      </c>
      <c r="AQ186">
        <v>1</v>
      </c>
      <c r="AR186">
        <v>1</v>
      </c>
      <c r="AS186">
        <v>1</v>
      </c>
      <c r="AT186">
        <v>1</v>
      </c>
      <c r="AU186">
        <v>1</v>
      </c>
      <c r="AV186">
        <v>1</v>
      </c>
      <c r="AW186" s="25">
        <v>1</v>
      </c>
      <c r="AX186" s="25">
        <v>1</v>
      </c>
      <c r="AY186" s="25">
        <v>99</v>
      </c>
      <c r="AZ186">
        <v>99</v>
      </c>
      <c r="BA186">
        <v>99</v>
      </c>
      <c r="BB186">
        <v>99</v>
      </c>
      <c r="BC186" s="25">
        <v>1</v>
      </c>
      <c r="BD186">
        <v>1</v>
      </c>
      <c r="BE186" s="25">
        <v>1</v>
      </c>
      <c r="BF186">
        <v>1</v>
      </c>
      <c r="BG186">
        <v>1</v>
      </c>
      <c r="BH186">
        <v>1</v>
      </c>
      <c r="BI186">
        <v>1</v>
      </c>
      <c r="BJ186">
        <v>1</v>
      </c>
      <c r="BK186">
        <v>1</v>
      </c>
      <c r="BL186">
        <v>1</v>
      </c>
      <c r="BM186">
        <v>99</v>
      </c>
      <c r="BN186">
        <v>1</v>
      </c>
      <c r="BO186">
        <v>99</v>
      </c>
      <c r="BP186">
        <v>1</v>
      </c>
      <c r="BQ186">
        <v>1</v>
      </c>
      <c r="BR186">
        <v>1</v>
      </c>
      <c r="BS186">
        <v>1</v>
      </c>
      <c r="BT186">
        <v>1</v>
      </c>
      <c r="BU186">
        <v>1</v>
      </c>
      <c r="BV186">
        <v>1</v>
      </c>
      <c r="BW186">
        <v>0</v>
      </c>
      <c r="BX186">
        <v>0</v>
      </c>
      <c r="BY186">
        <v>1</v>
      </c>
      <c r="BZ186">
        <v>1</v>
      </c>
      <c r="CA186">
        <v>1</v>
      </c>
      <c r="CB186">
        <v>1</v>
      </c>
      <c r="CC186">
        <v>1</v>
      </c>
      <c r="CD186">
        <v>1</v>
      </c>
      <c r="CE186">
        <v>0</v>
      </c>
      <c r="CF186">
        <v>0</v>
      </c>
      <c r="CG186">
        <v>1</v>
      </c>
      <c r="CH186">
        <v>0</v>
      </c>
      <c r="CI186">
        <v>0</v>
      </c>
      <c r="CJ186">
        <v>0</v>
      </c>
      <c r="CK186">
        <v>0</v>
      </c>
      <c r="CL186">
        <v>0</v>
      </c>
      <c r="CM186">
        <v>1</v>
      </c>
      <c r="CN186">
        <v>1</v>
      </c>
      <c r="CO186">
        <v>1</v>
      </c>
      <c r="CP186" t="s">
        <v>1169</v>
      </c>
    </row>
    <row r="187" spans="1:94" x14ac:dyDescent="0.25">
      <c r="A187" s="8">
        <v>185</v>
      </c>
      <c r="B187" s="8" t="s">
        <v>992</v>
      </c>
      <c r="C187" t="s">
        <v>276</v>
      </c>
      <c r="D187" t="s">
        <v>1170</v>
      </c>
      <c r="E187" s="2">
        <v>185</v>
      </c>
      <c r="F187">
        <v>2018</v>
      </c>
      <c r="G187">
        <v>1</v>
      </c>
      <c r="H187">
        <v>1</v>
      </c>
      <c r="I187">
        <v>1</v>
      </c>
      <c r="J187">
        <v>1</v>
      </c>
      <c r="K187">
        <v>1</v>
      </c>
      <c r="L187" s="2">
        <v>1</v>
      </c>
      <c r="M187">
        <v>1</v>
      </c>
      <c r="N187">
        <v>99</v>
      </c>
      <c r="O187">
        <v>1</v>
      </c>
      <c r="P187">
        <v>1</v>
      </c>
      <c r="Q187">
        <v>1</v>
      </c>
      <c r="R187">
        <v>99</v>
      </c>
      <c r="S187">
        <v>1</v>
      </c>
      <c r="T187">
        <v>1</v>
      </c>
      <c r="U187">
        <v>99</v>
      </c>
      <c r="V187">
        <v>1</v>
      </c>
      <c r="W187">
        <v>1</v>
      </c>
      <c r="X187">
        <v>1</v>
      </c>
      <c r="Y187">
        <v>1</v>
      </c>
      <c r="Z187">
        <v>1</v>
      </c>
      <c r="AA187">
        <v>1</v>
      </c>
      <c r="AB187">
        <v>1</v>
      </c>
      <c r="AC187">
        <v>1</v>
      </c>
      <c r="AD187" s="2">
        <v>1</v>
      </c>
      <c r="AE187">
        <v>1</v>
      </c>
      <c r="AF187">
        <v>1</v>
      </c>
      <c r="AG187">
        <v>1</v>
      </c>
      <c r="AH187">
        <v>1</v>
      </c>
      <c r="AI187">
        <v>1</v>
      </c>
      <c r="AJ187">
        <v>1</v>
      </c>
      <c r="AK187">
        <v>1</v>
      </c>
      <c r="AL187">
        <v>1</v>
      </c>
      <c r="AM187">
        <v>1</v>
      </c>
      <c r="AN187">
        <v>1</v>
      </c>
      <c r="AO187">
        <v>1</v>
      </c>
      <c r="AP187">
        <v>1</v>
      </c>
      <c r="AQ187">
        <v>1</v>
      </c>
      <c r="AR187">
        <v>1</v>
      </c>
      <c r="AS187">
        <v>1</v>
      </c>
      <c r="AT187">
        <v>1</v>
      </c>
      <c r="AU187">
        <v>1</v>
      </c>
      <c r="AV187">
        <v>1</v>
      </c>
      <c r="AW187" s="25">
        <v>1</v>
      </c>
      <c r="AX187" s="25">
        <v>1</v>
      </c>
      <c r="AY187" s="25">
        <v>99</v>
      </c>
      <c r="AZ187">
        <v>99</v>
      </c>
      <c r="BA187">
        <v>99</v>
      </c>
      <c r="BB187">
        <v>99</v>
      </c>
      <c r="BC187" s="25">
        <v>1</v>
      </c>
      <c r="BD187">
        <v>1</v>
      </c>
      <c r="BE187" s="25">
        <v>1</v>
      </c>
      <c r="BF187">
        <v>1</v>
      </c>
      <c r="BG187">
        <v>1</v>
      </c>
      <c r="BH187">
        <v>1</v>
      </c>
      <c r="BI187">
        <v>1</v>
      </c>
      <c r="BJ187">
        <v>1</v>
      </c>
      <c r="BK187">
        <v>1</v>
      </c>
      <c r="BL187">
        <v>99</v>
      </c>
      <c r="BM187">
        <v>99</v>
      </c>
      <c r="BN187">
        <v>1</v>
      </c>
      <c r="BO187">
        <v>99</v>
      </c>
      <c r="BP187">
        <v>1</v>
      </c>
      <c r="BQ187">
        <v>1</v>
      </c>
      <c r="BR187">
        <v>1</v>
      </c>
      <c r="BS187">
        <v>1</v>
      </c>
      <c r="BT187">
        <v>1</v>
      </c>
      <c r="BU187">
        <v>1</v>
      </c>
      <c r="BV187">
        <v>1</v>
      </c>
      <c r="BW187">
        <v>1</v>
      </c>
      <c r="BX187">
        <v>1</v>
      </c>
      <c r="BY187">
        <v>0</v>
      </c>
      <c r="BZ187">
        <v>1</v>
      </c>
      <c r="CA187">
        <v>1</v>
      </c>
      <c r="CB187">
        <v>1</v>
      </c>
      <c r="CC187">
        <v>1</v>
      </c>
      <c r="CD187">
        <v>1</v>
      </c>
      <c r="CE187">
        <v>1</v>
      </c>
      <c r="CF187">
        <v>0</v>
      </c>
      <c r="CG187">
        <v>1</v>
      </c>
      <c r="CH187">
        <v>1</v>
      </c>
      <c r="CI187">
        <v>0</v>
      </c>
      <c r="CJ187">
        <v>0</v>
      </c>
      <c r="CK187">
        <v>1</v>
      </c>
      <c r="CL187">
        <v>0</v>
      </c>
      <c r="CM187">
        <v>1</v>
      </c>
      <c r="CN187">
        <v>1</v>
      </c>
      <c r="CO187">
        <v>1</v>
      </c>
      <c r="CP187" t="s">
        <v>1171</v>
      </c>
    </row>
    <row r="188" spans="1:94" x14ac:dyDescent="0.25">
      <c r="A188" s="8">
        <v>186</v>
      </c>
      <c r="B188" s="8" t="s">
        <v>992</v>
      </c>
      <c r="C188" t="s">
        <v>276</v>
      </c>
      <c r="D188" t="s">
        <v>1172</v>
      </c>
      <c r="E188" s="2">
        <v>186</v>
      </c>
      <c r="F188">
        <v>1413</v>
      </c>
      <c r="G188">
        <v>1</v>
      </c>
      <c r="H188">
        <v>1</v>
      </c>
      <c r="I188">
        <v>1</v>
      </c>
      <c r="J188">
        <v>1</v>
      </c>
      <c r="K188">
        <v>1</v>
      </c>
      <c r="L188" s="2">
        <v>1</v>
      </c>
      <c r="M188">
        <v>1</v>
      </c>
      <c r="N188">
        <v>1</v>
      </c>
      <c r="O188">
        <v>1</v>
      </c>
      <c r="P188">
        <v>1</v>
      </c>
      <c r="Q188">
        <v>1</v>
      </c>
      <c r="R188">
        <v>99</v>
      </c>
      <c r="S188">
        <v>1</v>
      </c>
      <c r="T188">
        <v>1</v>
      </c>
      <c r="U188">
        <v>1</v>
      </c>
      <c r="V188">
        <v>1</v>
      </c>
      <c r="W188">
        <v>1</v>
      </c>
      <c r="X188">
        <v>1</v>
      </c>
      <c r="Y188">
        <v>1</v>
      </c>
      <c r="Z188">
        <v>1</v>
      </c>
      <c r="AA188">
        <v>1</v>
      </c>
      <c r="AB188">
        <v>1</v>
      </c>
      <c r="AC188">
        <v>1</v>
      </c>
      <c r="AD188" s="2">
        <v>1</v>
      </c>
      <c r="AE188">
        <v>1</v>
      </c>
      <c r="AF188">
        <v>1</v>
      </c>
      <c r="AG188">
        <v>1</v>
      </c>
      <c r="AH188">
        <v>1</v>
      </c>
      <c r="AI188">
        <v>1</v>
      </c>
      <c r="AJ188">
        <v>1</v>
      </c>
      <c r="AK188">
        <v>1</v>
      </c>
      <c r="AL188">
        <v>1</v>
      </c>
      <c r="AM188">
        <v>1</v>
      </c>
      <c r="AN188">
        <v>1</v>
      </c>
      <c r="AO188">
        <v>1</v>
      </c>
      <c r="AP188">
        <v>1</v>
      </c>
      <c r="AQ188">
        <v>1</v>
      </c>
      <c r="AR188">
        <v>1</v>
      </c>
      <c r="AS188">
        <v>1</v>
      </c>
      <c r="AT188">
        <v>1</v>
      </c>
      <c r="AU188">
        <v>1</v>
      </c>
      <c r="AV188">
        <v>1</v>
      </c>
      <c r="AW188" s="25">
        <v>1</v>
      </c>
      <c r="AX188" s="25">
        <v>1</v>
      </c>
      <c r="AY188" s="25">
        <v>99</v>
      </c>
      <c r="AZ188">
        <v>99</v>
      </c>
      <c r="BA188">
        <v>99</v>
      </c>
      <c r="BB188">
        <v>99</v>
      </c>
      <c r="BC188" s="25">
        <v>1</v>
      </c>
      <c r="BD188">
        <v>1</v>
      </c>
      <c r="BE188" s="25">
        <v>1</v>
      </c>
      <c r="BF188">
        <v>1</v>
      </c>
      <c r="BG188">
        <v>1</v>
      </c>
      <c r="BH188">
        <v>1</v>
      </c>
      <c r="BI188">
        <v>1</v>
      </c>
      <c r="BJ188">
        <v>1</v>
      </c>
      <c r="BK188">
        <v>1</v>
      </c>
      <c r="BL188">
        <v>1</v>
      </c>
      <c r="BM188">
        <v>99</v>
      </c>
      <c r="BN188">
        <v>1</v>
      </c>
      <c r="BO188">
        <v>99</v>
      </c>
      <c r="BP188">
        <v>1</v>
      </c>
      <c r="BQ188">
        <v>1</v>
      </c>
      <c r="BR188">
        <v>1</v>
      </c>
      <c r="BS188">
        <v>1</v>
      </c>
      <c r="BT188">
        <v>1</v>
      </c>
      <c r="BU188">
        <v>1</v>
      </c>
      <c r="BV188">
        <v>1</v>
      </c>
      <c r="BW188">
        <v>0</v>
      </c>
      <c r="BX188">
        <v>0</v>
      </c>
      <c r="BY188">
        <v>1</v>
      </c>
      <c r="BZ188">
        <v>1</v>
      </c>
      <c r="CA188">
        <v>1</v>
      </c>
      <c r="CB188">
        <v>1</v>
      </c>
      <c r="CC188">
        <v>1</v>
      </c>
      <c r="CD188">
        <v>1</v>
      </c>
      <c r="CE188">
        <v>0</v>
      </c>
      <c r="CF188">
        <v>0</v>
      </c>
      <c r="CG188">
        <v>0</v>
      </c>
      <c r="CH188">
        <v>0</v>
      </c>
      <c r="CI188">
        <v>1</v>
      </c>
      <c r="CJ188">
        <v>1</v>
      </c>
      <c r="CK188">
        <v>1</v>
      </c>
      <c r="CL188">
        <v>1</v>
      </c>
      <c r="CM188">
        <v>1</v>
      </c>
      <c r="CN188">
        <v>1</v>
      </c>
      <c r="CO188" t="s">
        <v>300</v>
      </c>
    </row>
    <row r="189" spans="1:94" x14ac:dyDescent="0.25">
      <c r="A189" s="8">
        <v>187</v>
      </c>
      <c r="B189" s="8" t="s">
        <v>992</v>
      </c>
      <c r="C189" t="s">
        <v>276</v>
      </c>
      <c r="D189" t="s">
        <v>1173</v>
      </c>
      <c r="E189" s="2">
        <v>187</v>
      </c>
      <c r="F189">
        <v>1010</v>
      </c>
      <c r="G189">
        <v>1</v>
      </c>
      <c r="H189">
        <v>1</v>
      </c>
      <c r="I189">
        <v>1</v>
      </c>
      <c r="J189">
        <v>1</v>
      </c>
      <c r="K189">
        <v>1</v>
      </c>
      <c r="L189" s="2">
        <v>1</v>
      </c>
      <c r="M189">
        <v>1</v>
      </c>
      <c r="N189">
        <v>99</v>
      </c>
      <c r="O189">
        <v>1</v>
      </c>
      <c r="P189">
        <v>1</v>
      </c>
      <c r="Q189">
        <v>1</v>
      </c>
      <c r="R189">
        <v>99</v>
      </c>
      <c r="S189">
        <v>1</v>
      </c>
      <c r="T189">
        <v>1</v>
      </c>
      <c r="U189">
        <v>1</v>
      </c>
      <c r="V189">
        <v>1</v>
      </c>
      <c r="W189">
        <v>1</v>
      </c>
      <c r="X189">
        <v>1</v>
      </c>
      <c r="Y189">
        <v>1</v>
      </c>
      <c r="Z189">
        <v>1</v>
      </c>
      <c r="AA189">
        <v>1</v>
      </c>
      <c r="AB189">
        <v>1</v>
      </c>
      <c r="AC189">
        <v>1</v>
      </c>
      <c r="AD189" s="2">
        <v>1</v>
      </c>
      <c r="AE189">
        <v>1</v>
      </c>
      <c r="AF189">
        <v>1</v>
      </c>
      <c r="AG189">
        <v>1</v>
      </c>
      <c r="AH189">
        <v>1</v>
      </c>
      <c r="AI189">
        <v>1</v>
      </c>
      <c r="AJ189">
        <v>1</v>
      </c>
      <c r="AK189">
        <v>1</v>
      </c>
      <c r="AL189">
        <v>1</v>
      </c>
      <c r="AM189">
        <v>1</v>
      </c>
      <c r="AN189">
        <v>1</v>
      </c>
      <c r="AO189">
        <v>1</v>
      </c>
      <c r="AP189">
        <v>1</v>
      </c>
      <c r="AQ189">
        <v>1</v>
      </c>
      <c r="AR189">
        <v>1</v>
      </c>
      <c r="AS189">
        <v>1</v>
      </c>
      <c r="AT189">
        <v>1</v>
      </c>
      <c r="AU189">
        <v>1</v>
      </c>
      <c r="AV189">
        <v>1</v>
      </c>
      <c r="AW189" s="25">
        <v>1</v>
      </c>
      <c r="AX189" s="25">
        <v>1</v>
      </c>
      <c r="AY189" s="25">
        <v>99</v>
      </c>
      <c r="AZ189">
        <v>99</v>
      </c>
      <c r="BA189">
        <v>99</v>
      </c>
      <c r="BB189">
        <v>99</v>
      </c>
      <c r="BC189" s="25">
        <v>1</v>
      </c>
      <c r="BD189">
        <v>1</v>
      </c>
      <c r="BE189" s="25">
        <v>1</v>
      </c>
      <c r="BF189">
        <v>1</v>
      </c>
      <c r="BG189">
        <v>1</v>
      </c>
      <c r="BH189">
        <v>1</v>
      </c>
      <c r="BI189">
        <v>1</v>
      </c>
      <c r="BJ189">
        <v>1</v>
      </c>
      <c r="BK189">
        <v>1</v>
      </c>
      <c r="BL189">
        <v>1</v>
      </c>
      <c r="BM189">
        <v>99</v>
      </c>
      <c r="BN189">
        <v>1</v>
      </c>
      <c r="BO189">
        <v>99</v>
      </c>
      <c r="BP189">
        <v>1</v>
      </c>
      <c r="BQ189">
        <v>1</v>
      </c>
      <c r="BR189">
        <v>1</v>
      </c>
      <c r="BS189">
        <v>1</v>
      </c>
      <c r="BT189">
        <v>1</v>
      </c>
      <c r="BU189">
        <v>1</v>
      </c>
      <c r="BV189">
        <v>1</v>
      </c>
      <c r="BW189">
        <v>1</v>
      </c>
      <c r="BX189">
        <v>1</v>
      </c>
      <c r="BY189">
        <v>1</v>
      </c>
      <c r="BZ189">
        <v>1</v>
      </c>
      <c r="CA189">
        <v>1</v>
      </c>
      <c r="CB189">
        <v>1</v>
      </c>
      <c r="CC189">
        <v>1</v>
      </c>
      <c r="CD189">
        <v>1</v>
      </c>
      <c r="CE189">
        <v>1</v>
      </c>
      <c r="CF189">
        <v>1</v>
      </c>
      <c r="CG189">
        <v>1</v>
      </c>
      <c r="CH189">
        <v>0</v>
      </c>
      <c r="CI189">
        <v>1</v>
      </c>
      <c r="CJ189">
        <v>0</v>
      </c>
      <c r="CK189">
        <v>0</v>
      </c>
      <c r="CL189">
        <v>0</v>
      </c>
      <c r="CM189">
        <v>1</v>
      </c>
      <c r="CN189">
        <v>1</v>
      </c>
      <c r="CO189">
        <v>1</v>
      </c>
      <c r="CP189" t="s">
        <v>1174</v>
      </c>
    </row>
    <row r="190" spans="1:94" s="22" customFormat="1" x14ac:dyDescent="0.25">
      <c r="A190" s="22">
        <v>188</v>
      </c>
      <c r="B190" s="22" t="s">
        <v>992</v>
      </c>
      <c r="C190" s="22" t="s">
        <v>276</v>
      </c>
      <c r="D190" s="22" t="s">
        <v>1175</v>
      </c>
      <c r="E190" s="2">
        <v>188</v>
      </c>
      <c r="F190" s="22">
        <v>250</v>
      </c>
      <c r="G190" s="22">
        <v>1</v>
      </c>
      <c r="H190" s="22">
        <v>1</v>
      </c>
      <c r="I190" s="22">
        <v>1</v>
      </c>
      <c r="J190" s="22">
        <v>1</v>
      </c>
      <c r="K190" s="22">
        <v>1</v>
      </c>
      <c r="L190" s="28">
        <v>1</v>
      </c>
      <c r="M190" s="22">
        <v>1</v>
      </c>
      <c r="N190" s="22">
        <v>99</v>
      </c>
      <c r="O190" s="22">
        <v>1</v>
      </c>
      <c r="P190" s="22">
        <v>1</v>
      </c>
      <c r="Q190" s="22">
        <v>1</v>
      </c>
      <c r="R190" s="22">
        <v>99</v>
      </c>
      <c r="S190" s="22">
        <v>1</v>
      </c>
      <c r="T190" s="22">
        <v>1</v>
      </c>
      <c r="U190" s="22">
        <v>99</v>
      </c>
      <c r="V190" s="22">
        <v>1</v>
      </c>
      <c r="W190" s="22">
        <v>1</v>
      </c>
      <c r="X190" s="22">
        <v>1</v>
      </c>
      <c r="Y190" s="22">
        <v>1</v>
      </c>
      <c r="Z190" s="22">
        <v>1</v>
      </c>
      <c r="AA190" s="22">
        <v>1</v>
      </c>
      <c r="AB190" s="22">
        <v>1</v>
      </c>
      <c r="AC190" s="22">
        <v>1</v>
      </c>
      <c r="AD190" s="28">
        <v>1</v>
      </c>
      <c r="AE190" s="22">
        <v>1</v>
      </c>
      <c r="AF190" s="22">
        <v>1</v>
      </c>
      <c r="AG190" s="22">
        <v>1</v>
      </c>
      <c r="AH190" s="22">
        <v>1</v>
      </c>
      <c r="AI190" s="22">
        <v>1</v>
      </c>
      <c r="AJ190" s="22">
        <v>1</v>
      </c>
      <c r="AK190" s="22">
        <v>1</v>
      </c>
      <c r="AL190" s="22">
        <v>1</v>
      </c>
      <c r="AM190" s="22">
        <v>0</v>
      </c>
      <c r="AN190" s="22">
        <v>1</v>
      </c>
      <c r="AO190" s="22">
        <v>1</v>
      </c>
      <c r="AP190" s="22">
        <v>1</v>
      </c>
      <c r="AQ190" s="22">
        <v>1</v>
      </c>
      <c r="AR190" s="22">
        <v>1</v>
      </c>
      <c r="AS190" s="22">
        <v>1</v>
      </c>
      <c r="AT190" s="22">
        <v>1</v>
      </c>
      <c r="AU190" s="22">
        <v>1</v>
      </c>
      <c r="AV190" s="22">
        <v>1</v>
      </c>
      <c r="AW190" s="22">
        <v>1</v>
      </c>
      <c r="AX190" s="22">
        <v>1</v>
      </c>
      <c r="AY190" s="22">
        <v>99</v>
      </c>
      <c r="AZ190" s="22">
        <v>99</v>
      </c>
      <c r="BA190" s="22">
        <v>99</v>
      </c>
      <c r="BB190" s="22">
        <v>99</v>
      </c>
      <c r="BC190" s="22">
        <v>1</v>
      </c>
      <c r="BD190" s="22">
        <v>1</v>
      </c>
      <c r="BE190" s="22">
        <v>1</v>
      </c>
      <c r="BF190" s="22">
        <v>1</v>
      </c>
      <c r="BG190" s="22">
        <v>1</v>
      </c>
      <c r="BH190" s="22">
        <v>1</v>
      </c>
      <c r="BI190" s="22">
        <v>1</v>
      </c>
      <c r="BJ190" s="22">
        <v>99</v>
      </c>
      <c r="BK190" s="22">
        <v>99</v>
      </c>
      <c r="BL190" s="22">
        <v>1</v>
      </c>
      <c r="BM190" s="22">
        <v>99</v>
      </c>
      <c r="BN190" s="22">
        <v>1</v>
      </c>
      <c r="BO190" s="22">
        <v>99</v>
      </c>
      <c r="BP190" s="22">
        <v>1</v>
      </c>
      <c r="BQ190" s="22">
        <v>1</v>
      </c>
      <c r="BR190" s="22">
        <v>1</v>
      </c>
      <c r="BS190" s="22">
        <v>1</v>
      </c>
      <c r="BT190" s="22">
        <v>1</v>
      </c>
      <c r="BU190" s="22">
        <v>1</v>
      </c>
      <c r="BV190" s="22">
        <v>1</v>
      </c>
      <c r="BW190" s="22">
        <v>0</v>
      </c>
      <c r="BX190" s="22">
        <v>1</v>
      </c>
      <c r="BY190" s="22">
        <v>0</v>
      </c>
      <c r="BZ190" s="22">
        <v>1</v>
      </c>
      <c r="CA190" s="22">
        <v>1</v>
      </c>
      <c r="CB190" s="22">
        <v>1</v>
      </c>
      <c r="CC190" s="22">
        <v>1</v>
      </c>
      <c r="CD190" s="22">
        <v>1</v>
      </c>
      <c r="CE190" s="22">
        <v>1</v>
      </c>
      <c r="CF190" s="22">
        <v>1</v>
      </c>
      <c r="CG190" s="22">
        <v>1</v>
      </c>
      <c r="CH190" s="22">
        <v>0</v>
      </c>
      <c r="CI190" s="22">
        <v>1</v>
      </c>
      <c r="CJ190" s="22">
        <v>1</v>
      </c>
      <c r="CK190" s="22">
        <v>1</v>
      </c>
      <c r="CL190" s="22">
        <v>1</v>
      </c>
      <c r="CM190" s="22">
        <v>1</v>
      </c>
      <c r="CN190" s="22">
        <v>1</v>
      </c>
      <c r="CO190" s="22">
        <v>1</v>
      </c>
      <c r="CP190" s="22" t="s">
        <v>1176</v>
      </c>
    </row>
    <row r="191" spans="1:94" s="22" customFormat="1" x14ac:dyDescent="0.25">
      <c r="A191" s="22">
        <v>189</v>
      </c>
      <c r="B191" s="22" t="s">
        <v>992</v>
      </c>
      <c r="C191" s="22" t="s">
        <v>276</v>
      </c>
      <c r="D191" s="22" t="s">
        <v>1177</v>
      </c>
      <c r="E191" s="2">
        <v>189</v>
      </c>
      <c r="F191" s="22">
        <v>180</v>
      </c>
      <c r="G191" s="22">
        <v>1</v>
      </c>
      <c r="H191" s="22">
        <v>1</v>
      </c>
      <c r="I191" s="22">
        <v>1</v>
      </c>
      <c r="J191" s="22">
        <v>1</v>
      </c>
      <c r="K191" s="22">
        <v>1</v>
      </c>
      <c r="L191" s="28">
        <v>1</v>
      </c>
      <c r="M191" s="22">
        <v>1</v>
      </c>
      <c r="N191" s="22">
        <v>99</v>
      </c>
      <c r="O191" s="22">
        <v>1</v>
      </c>
      <c r="P191" s="22">
        <v>1</v>
      </c>
      <c r="Q191" s="22">
        <v>1</v>
      </c>
      <c r="R191" s="22">
        <v>99</v>
      </c>
      <c r="S191" s="22">
        <v>1</v>
      </c>
      <c r="T191" s="22">
        <v>1</v>
      </c>
      <c r="U191" s="22">
        <v>99</v>
      </c>
      <c r="V191" s="22">
        <v>1</v>
      </c>
      <c r="W191" s="22">
        <v>1</v>
      </c>
      <c r="X191" s="22">
        <v>1</v>
      </c>
      <c r="Y191" s="22">
        <v>1</v>
      </c>
      <c r="Z191" s="22">
        <v>1</v>
      </c>
      <c r="AA191" s="22">
        <v>1</v>
      </c>
      <c r="AB191" s="22">
        <v>1</v>
      </c>
      <c r="AC191" s="22">
        <v>1</v>
      </c>
      <c r="AD191" s="28">
        <v>1</v>
      </c>
      <c r="AE191" s="22">
        <v>1</v>
      </c>
      <c r="AF191" s="22">
        <v>1</v>
      </c>
      <c r="AG191" s="22">
        <v>1</v>
      </c>
      <c r="AH191" s="22">
        <v>1</v>
      </c>
      <c r="AI191" s="22">
        <v>1</v>
      </c>
      <c r="AJ191" s="22">
        <v>1</v>
      </c>
      <c r="AK191" s="22">
        <v>99</v>
      </c>
      <c r="AL191" s="22">
        <v>1</v>
      </c>
      <c r="AM191" s="22">
        <v>1</v>
      </c>
      <c r="AN191" s="22">
        <v>1</v>
      </c>
      <c r="AO191" s="22">
        <v>1</v>
      </c>
      <c r="AP191" s="22">
        <v>1</v>
      </c>
      <c r="AQ191" s="22">
        <v>1</v>
      </c>
      <c r="AR191" s="22">
        <v>1</v>
      </c>
      <c r="AS191" s="22">
        <v>1</v>
      </c>
      <c r="AT191" s="22">
        <v>0</v>
      </c>
      <c r="AU191" s="22">
        <v>1</v>
      </c>
      <c r="AV191" s="22">
        <v>1</v>
      </c>
      <c r="AW191" s="22">
        <v>1</v>
      </c>
      <c r="AX191" s="22">
        <v>1</v>
      </c>
      <c r="AY191" s="22">
        <v>99</v>
      </c>
      <c r="AZ191" s="22">
        <v>99</v>
      </c>
      <c r="BA191" s="22">
        <v>99</v>
      </c>
      <c r="BB191" s="22">
        <v>99</v>
      </c>
      <c r="BC191" s="22">
        <v>1</v>
      </c>
      <c r="BD191" s="22">
        <v>1</v>
      </c>
      <c r="BE191" s="22">
        <v>1</v>
      </c>
      <c r="BF191" s="22">
        <v>1</v>
      </c>
      <c r="BG191" s="22">
        <v>0</v>
      </c>
      <c r="BH191" s="22">
        <v>1</v>
      </c>
      <c r="BI191" s="22">
        <v>0</v>
      </c>
      <c r="BJ191" s="22">
        <v>99</v>
      </c>
      <c r="BK191" s="22">
        <v>1</v>
      </c>
      <c r="BL191" s="22">
        <v>99</v>
      </c>
      <c r="BM191" s="22">
        <v>99</v>
      </c>
      <c r="BN191" s="22">
        <v>1</v>
      </c>
      <c r="BO191" s="22">
        <v>99</v>
      </c>
      <c r="BP191" s="22">
        <v>1</v>
      </c>
      <c r="BQ191" s="22">
        <v>1</v>
      </c>
      <c r="BR191" s="22">
        <v>1</v>
      </c>
      <c r="BS191" s="22">
        <v>1</v>
      </c>
      <c r="BT191" s="22">
        <v>1</v>
      </c>
      <c r="BU191" s="22">
        <v>1</v>
      </c>
      <c r="BV191" s="22">
        <v>1</v>
      </c>
      <c r="BW191" s="22">
        <v>0</v>
      </c>
      <c r="BX191" s="22">
        <v>1</v>
      </c>
      <c r="BY191" s="22">
        <v>0</v>
      </c>
      <c r="BZ191" s="22">
        <v>1</v>
      </c>
      <c r="CA191" s="22">
        <v>1</v>
      </c>
      <c r="CB191" s="22">
        <v>1</v>
      </c>
      <c r="CC191" s="22">
        <v>1</v>
      </c>
      <c r="CD191" s="22">
        <v>1</v>
      </c>
      <c r="CE191" s="22">
        <v>1</v>
      </c>
      <c r="CF191" s="22">
        <v>0</v>
      </c>
      <c r="CG191" s="22">
        <v>1</v>
      </c>
      <c r="CH191" s="22">
        <v>0</v>
      </c>
      <c r="CI191" s="22">
        <v>1</v>
      </c>
      <c r="CJ191" s="22">
        <v>1</v>
      </c>
      <c r="CK191" s="22">
        <v>1</v>
      </c>
      <c r="CL191" s="22">
        <v>1</v>
      </c>
      <c r="CM191" s="22">
        <v>1</v>
      </c>
      <c r="CN191" s="22">
        <v>1</v>
      </c>
      <c r="CO191" s="22">
        <v>1</v>
      </c>
      <c r="CP191" s="22" t="s">
        <v>1178</v>
      </c>
    </row>
    <row r="192" spans="1:94" s="22" customFormat="1" x14ac:dyDescent="0.25">
      <c r="A192" s="22">
        <v>190</v>
      </c>
      <c r="B192" s="22" t="s">
        <v>992</v>
      </c>
      <c r="C192" s="22" t="s">
        <v>276</v>
      </c>
      <c r="D192" s="22" t="s">
        <v>1179</v>
      </c>
      <c r="E192" s="2">
        <v>190</v>
      </c>
      <c r="F192" s="22">
        <v>241</v>
      </c>
      <c r="G192" s="22">
        <v>1</v>
      </c>
      <c r="H192" s="22">
        <v>1</v>
      </c>
      <c r="I192" s="22">
        <v>1</v>
      </c>
      <c r="J192" s="22">
        <v>1</v>
      </c>
      <c r="K192" s="22">
        <v>1</v>
      </c>
      <c r="L192" s="28">
        <v>1</v>
      </c>
      <c r="M192" s="22">
        <v>1</v>
      </c>
      <c r="N192" s="22">
        <v>99</v>
      </c>
      <c r="O192" s="22">
        <v>1</v>
      </c>
      <c r="P192" s="22">
        <v>1</v>
      </c>
      <c r="Q192" s="22">
        <v>1</v>
      </c>
      <c r="R192" s="22">
        <v>99</v>
      </c>
      <c r="S192" s="22">
        <v>1</v>
      </c>
      <c r="T192" s="22">
        <v>1</v>
      </c>
      <c r="U192" s="22">
        <v>99</v>
      </c>
      <c r="V192" s="22">
        <v>1</v>
      </c>
      <c r="W192" s="22">
        <v>1</v>
      </c>
      <c r="X192" s="22">
        <v>1</v>
      </c>
      <c r="Y192" s="22">
        <v>1</v>
      </c>
      <c r="Z192" s="22">
        <v>1</v>
      </c>
      <c r="AA192" s="22">
        <v>1</v>
      </c>
      <c r="AB192" s="22">
        <v>99</v>
      </c>
      <c r="AC192" s="22">
        <v>1</v>
      </c>
      <c r="AD192" s="28">
        <v>1</v>
      </c>
      <c r="AE192" s="22">
        <v>1</v>
      </c>
      <c r="AF192" s="22">
        <v>0</v>
      </c>
      <c r="AG192" s="22">
        <v>1</v>
      </c>
      <c r="AH192" s="22">
        <v>1</v>
      </c>
      <c r="AI192" s="22">
        <v>1</v>
      </c>
      <c r="AJ192" s="22">
        <v>1</v>
      </c>
      <c r="AK192" s="22">
        <v>99</v>
      </c>
      <c r="AL192" s="22">
        <v>1</v>
      </c>
      <c r="AM192" s="22">
        <v>1</v>
      </c>
      <c r="AN192" s="22">
        <v>1</v>
      </c>
      <c r="AO192" s="22">
        <v>1</v>
      </c>
      <c r="AP192" s="22">
        <v>1</v>
      </c>
      <c r="AQ192" s="22">
        <v>1</v>
      </c>
      <c r="AR192" s="22">
        <v>1</v>
      </c>
      <c r="AS192" s="22">
        <v>0</v>
      </c>
      <c r="AT192" s="22">
        <v>0</v>
      </c>
      <c r="AU192" s="22">
        <v>1</v>
      </c>
      <c r="AV192" s="22">
        <v>1</v>
      </c>
      <c r="AW192" s="22">
        <v>1</v>
      </c>
      <c r="AX192" s="22">
        <v>1</v>
      </c>
      <c r="AY192" s="22">
        <v>99</v>
      </c>
      <c r="AZ192" s="22">
        <v>99</v>
      </c>
      <c r="BA192" s="22">
        <v>99</v>
      </c>
      <c r="BB192" s="22">
        <v>99</v>
      </c>
      <c r="BC192" s="22">
        <v>1</v>
      </c>
      <c r="BD192" s="22">
        <v>1</v>
      </c>
      <c r="BE192" s="22">
        <v>0</v>
      </c>
      <c r="BF192" s="22">
        <v>1</v>
      </c>
      <c r="BG192" s="22">
        <v>0</v>
      </c>
      <c r="BH192" s="22">
        <v>1</v>
      </c>
      <c r="BI192" s="22">
        <v>1</v>
      </c>
      <c r="BJ192" s="22">
        <v>1</v>
      </c>
      <c r="BK192" s="22">
        <v>1</v>
      </c>
      <c r="BL192" s="22">
        <v>1</v>
      </c>
      <c r="BM192" s="22">
        <v>99</v>
      </c>
      <c r="BN192" s="22">
        <v>1</v>
      </c>
      <c r="BO192" s="22">
        <v>99</v>
      </c>
      <c r="BP192" s="22">
        <v>1</v>
      </c>
      <c r="BQ192" s="22">
        <v>1</v>
      </c>
      <c r="BR192" s="22">
        <v>1</v>
      </c>
      <c r="BS192" s="22">
        <v>1</v>
      </c>
      <c r="BT192" s="22">
        <v>1</v>
      </c>
      <c r="BU192" s="22">
        <v>1</v>
      </c>
      <c r="BV192" s="22">
        <v>1</v>
      </c>
      <c r="BW192" s="22">
        <v>1</v>
      </c>
      <c r="BX192" s="22">
        <v>1</v>
      </c>
      <c r="BY192" s="22" t="s">
        <v>230</v>
      </c>
      <c r="BZ192" s="22">
        <v>1</v>
      </c>
      <c r="CA192" s="22">
        <v>0</v>
      </c>
      <c r="CB192" s="22">
        <v>1</v>
      </c>
      <c r="CC192" s="22">
        <v>1</v>
      </c>
      <c r="CD192" s="22">
        <v>1</v>
      </c>
      <c r="CE192" s="22">
        <v>1</v>
      </c>
      <c r="CF192" s="22">
        <v>0</v>
      </c>
      <c r="CG192" s="22">
        <v>1</v>
      </c>
      <c r="CH192" s="22">
        <v>0</v>
      </c>
      <c r="CI192" s="22">
        <v>1</v>
      </c>
      <c r="CJ192" s="22">
        <v>0</v>
      </c>
      <c r="CK192" s="22">
        <v>1</v>
      </c>
      <c r="CL192" s="22">
        <v>1</v>
      </c>
      <c r="CM192" s="22">
        <v>1</v>
      </c>
      <c r="CN192" s="22">
        <v>1</v>
      </c>
      <c r="CO192" s="22">
        <v>1</v>
      </c>
      <c r="CP192" s="22" t="s">
        <v>1180</v>
      </c>
    </row>
    <row r="193" spans="1:94" x14ac:dyDescent="0.25">
      <c r="A193" s="8">
        <v>191</v>
      </c>
      <c r="B193" s="8" t="s">
        <v>755</v>
      </c>
      <c r="C193" t="s">
        <v>276</v>
      </c>
      <c r="D193" t="s">
        <v>820</v>
      </c>
      <c r="E193" s="2">
        <v>191</v>
      </c>
      <c r="F193">
        <v>1836</v>
      </c>
      <c r="G193">
        <v>1</v>
      </c>
      <c r="H193">
        <v>1</v>
      </c>
      <c r="I193">
        <v>1</v>
      </c>
      <c r="J193">
        <v>1</v>
      </c>
      <c r="K193">
        <v>1</v>
      </c>
      <c r="L193" s="2">
        <v>99</v>
      </c>
      <c r="M193">
        <v>1</v>
      </c>
      <c r="N193">
        <v>99</v>
      </c>
      <c r="O193">
        <v>99</v>
      </c>
      <c r="P193">
        <v>1</v>
      </c>
      <c r="Q193">
        <v>99</v>
      </c>
      <c r="R193">
        <v>99</v>
      </c>
      <c r="S193">
        <v>1</v>
      </c>
      <c r="T193">
        <v>0</v>
      </c>
      <c r="U193">
        <v>99</v>
      </c>
      <c r="V193">
        <v>1</v>
      </c>
      <c r="W193">
        <v>1</v>
      </c>
      <c r="X193">
        <v>1</v>
      </c>
      <c r="Y193">
        <v>1</v>
      </c>
      <c r="Z193">
        <v>1</v>
      </c>
      <c r="AA193">
        <v>0</v>
      </c>
      <c r="AB193">
        <v>1</v>
      </c>
      <c r="AC193">
        <v>1</v>
      </c>
      <c r="AD193" s="2">
        <v>1</v>
      </c>
      <c r="AE193">
        <v>99</v>
      </c>
      <c r="AF193">
        <v>1</v>
      </c>
      <c r="AG193">
        <v>1</v>
      </c>
      <c r="AH193">
        <v>1</v>
      </c>
      <c r="AI193">
        <v>1</v>
      </c>
      <c r="AJ193">
        <v>99</v>
      </c>
      <c r="AK193">
        <v>1</v>
      </c>
      <c r="AL193">
        <v>1</v>
      </c>
      <c r="AM193">
        <v>1</v>
      </c>
      <c r="AN193">
        <v>1</v>
      </c>
      <c r="AO193">
        <v>99</v>
      </c>
      <c r="AP193">
        <v>1</v>
      </c>
      <c r="AQ193">
        <v>1</v>
      </c>
      <c r="AR193">
        <v>1</v>
      </c>
      <c r="AS193">
        <v>1</v>
      </c>
      <c r="AT193">
        <v>1</v>
      </c>
      <c r="AU193">
        <v>1</v>
      </c>
      <c r="AV193">
        <v>99</v>
      </c>
      <c r="AW193" s="25">
        <v>1</v>
      </c>
      <c r="AX193" s="25">
        <v>99</v>
      </c>
      <c r="AY193" s="25">
        <v>99</v>
      </c>
      <c r="AZ193">
        <v>99</v>
      </c>
      <c r="BA193">
        <v>99</v>
      </c>
      <c r="BB193">
        <v>99</v>
      </c>
      <c r="BC193" s="25">
        <v>0</v>
      </c>
      <c r="BD193">
        <v>1</v>
      </c>
      <c r="BE193" s="25">
        <v>1</v>
      </c>
      <c r="BF193">
        <v>1</v>
      </c>
      <c r="BG193">
        <v>1</v>
      </c>
      <c r="BH193">
        <v>1</v>
      </c>
      <c r="BI193">
        <v>1</v>
      </c>
      <c r="BJ193">
        <v>1</v>
      </c>
      <c r="BK193">
        <v>1</v>
      </c>
      <c r="BL193">
        <v>99</v>
      </c>
      <c r="BM193">
        <v>99</v>
      </c>
      <c r="BN193">
        <v>99</v>
      </c>
      <c r="BO193">
        <v>99</v>
      </c>
      <c r="BP193">
        <v>1</v>
      </c>
      <c r="BQ193">
        <v>1</v>
      </c>
      <c r="BR193">
        <v>1</v>
      </c>
      <c r="BS193">
        <v>1</v>
      </c>
      <c r="BT193">
        <v>1</v>
      </c>
      <c r="BU193">
        <v>1</v>
      </c>
      <c r="BV193">
        <v>1</v>
      </c>
      <c r="BW193">
        <v>1</v>
      </c>
      <c r="BX193">
        <v>1</v>
      </c>
      <c r="BY193">
        <v>1</v>
      </c>
      <c r="BZ193">
        <v>1</v>
      </c>
      <c r="CA193">
        <v>1</v>
      </c>
      <c r="CB193">
        <v>1</v>
      </c>
      <c r="CC193">
        <v>1</v>
      </c>
      <c r="CD193">
        <v>1</v>
      </c>
      <c r="CE193">
        <v>1</v>
      </c>
      <c r="CF193">
        <v>0</v>
      </c>
      <c r="CG193">
        <v>1</v>
      </c>
      <c r="CH193">
        <v>0</v>
      </c>
      <c r="CI193">
        <v>0</v>
      </c>
      <c r="CJ193">
        <v>0</v>
      </c>
      <c r="CK193">
        <v>0</v>
      </c>
      <c r="CL193">
        <v>0</v>
      </c>
      <c r="CM193">
        <v>1</v>
      </c>
      <c r="CN193">
        <v>0</v>
      </c>
      <c r="CO193">
        <v>1</v>
      </c>
      <c r="CP193" t="s">
        <v>437</v>
      </c>
    </row>
    <row r="194" spans="1:94" x14ac:dyDescent="0.25">
      <c r="A194" s="8">
        <v>192</v>
      </c>
      <c r="B194" s="8" t="s">
        <v>755</v>
      </c>
      <c r="C194" t="s">
        <v>276</v>
      </c>
      <c r="D194" t="s">
        <v>814</v>
      </c>
      <c r="E194" s="2">
        <v>192</v>
      </c>
      <c r="F194">
        <v>352</v>
      </c>
      <c r="G194">
        <v>1</v>
      </c>
      <c r="H194">
        <v>1</v>
      </c>
      <c r="I194">
        <v>1</v>
      </c>
      <c r="J194">
        <v>1</v>
      </c>
      <c r="K194">
        <v>1</v>
      </c>
      <c r="L194" s="2">
        <v>99</v>
      </c>
      <c r="M194">
        <v>1</v>
      </c>
      <c r="N194">
        <v>99</v>
      </c>
      <c r="O194">
        <v>99</v>
      </c>
      <c r="P194">
        <v>1</v>
      </c>
      <c r="Q194">
        <v>99</v>
      </c>
      <c r="R194">
        <v>99</v>
      </c>
      <c r="S194">
        <v>1</v>
      </c>
      <c r="T194">
        <v>0</v>
      </c>
      <c r="U194">
        <v>99</v>
      </c>
      <c r="V194">
        <v>1</v>
      </c>
      <c r="W194">
        <v>1</v>
      </c>
      <c r="X194">
        <v>1</v>
      </c>
      <c r="Y194">
        <v>1</v>
      </c>
      <c r="Z194">
        <v>1</v>
      </c>
      <c r="AA194">
        <v>1</v>
      </c>
      <c r="AB194">
        <v>1</v>
      </c>
      <c r="AC194">
        <v>1</v>
      </c>
      <c r="AD194" s="2">
        <v>1</v>
      </c>
      <c r="AE194">
        <v>99</v>
      </c>
      <c r="AF194">
        <v>1</v>
      </c>
      <c r="AG194">
        <v>1</v>
      </c>
      <c r="AH194">
        <v>1</v>
      </c>
      <c r="AI194">
        <v>1</v>
      </c>
      <c r="AJ194">
        <v>99</v>
      </c>
      <c r="AK194">
        <v>1</v>
      </c>
      <c r="AL194">
        <v>1</v>
      </c>
      <c r="AM194">
        <v>1</v>
      </c>
      <c r="AN194">
        <v>1</v>
      </c>
      <c r="AO194">
        <v>99</v>
      </c>
      <c r="AP194">
        <v>1</v>
      </c>
      <c r="AQ194">
        <v>1</v>
      </c>
      <c r="AR194">
        <v>1</v>
      </c>
      <c r="AS194">
        <v>1</v>
      </c>
      <c r="AT194">
        <v>1</v>
      </c>
      <c r="AU194">
        <v>1</v>
      </c>
      <c r="AV194">
        <v>99</v>
      </c>
      <c r="AW194" s="25">
        <v>1</v>
      </c>
      <c r="AX194" s="25">
        <v>99</v>
      </c>
      <c r="AY194" s="25">
        <v>99</v>
      </c>
      <c r="AZ194">
        <v>99</v>
      </c>
      <c r="BA194">
        <v>99</v>
      </c>
      <c r="BB194">
        <v>99</v>
      </c>
      <c r="BC194" s="25">
        <v>0</v>
      </c>
      <c r="BD194">
        <v>1</v>
      </c>
      <c r="BE194" s="25">
        <v>1</v>
      </c>
      <c r="BF194">
        <v>1</v>
      </c>
      <c r="BG194">
        <v>1</v>
      </c>
      <c r="BH194">
        <v>1</v>
      </c>
      <c r="BI194">
        <v>1</v>
      </c>
      <c r="BJ194">
        <v>1</v>
      </c>
      <c r="BK194">
        <v>99</v>
      </c>
      <c r="BL194">
        <v>1</v>
      </c>
      <c r="BM194">
        <v>99</v>
      </c>
      <c r="BN194">
        <v>99</v>
      </c>
      <c r="BO194">
        <v>99</v>
      </c>
      <c r="BP194">
        <v>1</v>
      </c>
      <c r="BQ194">
        <v>1</v>
      </c>
      <c r="BR194">
        <v>1</v>
      </c>
      <c r="BS194">
        <v>1</v>
      </c>
      <c r="BT194">
        <v>1</v>
      </c>
      <c r="BU194">
        <v>1</v>
      </c>
      <c r="BV194">
        <v>1</v>
      </c>
      <c r="BW194">
        <v>1</v>
      </c>
      <c r="BX194">
        <v>0</v>
      </c>
      <c r="BY194">
        <v>1</v>
      </c>
      <c r="BZ194">
        <v>0</v>
      </c>
      <c r="CA194">
        <v>0</v>
      </c>
      <c r="CB194">
        <v>1</v>
      </c>
      <c r="CC194">
        <v>0</v>
      </c>
      <c r="CD194">
        <v>0</v>
      </c>
      <c r="CE194">
        <v>1</v>
      </c>
      <c r="CF194">
        <v>0</v>
      </c>
      <c r="CG194">
        <v>0</v>
      </c>
      <c r="CH194">
        <v>0</v>
      </c>
      <c r="CI194">
        <v>0</v>
      </c>
      <c r="CJ194">
        <v>0</v>
      </c>
      <c r="CK194">
        <v>1</v>
      </c>
      <c r="CL194">
        <v>0</v>
      </c>
      <c r="CM194">
        <v>0</v>
      </c>
      <c r="CN194">
        <v>0</v>
      </c>
      <c r="CO194">
        <v>0</v>
      </c>
      <c r="CP194" t="s">
        <v>821</v>
      </c>
    </row>
    <row r="195" spans="1:94" x14ac:dyDescent="0.25">
      <c r="A195" s="8">
        <v>193</v>
      </c>
      <c r="B195" s="8" t="s">
        <v>755</v>
      </c>
      <c r="C195" t="s">
        <v>276</v>
      </c>
      <c r="D195" t="s">
        <v>822</v>
      </c>
      <c r="E195" s="2">
        <v>193</v>
      </c>
      <c r="F195">
        <v>700</v>
      </c>
      <c r="G195">
        <v>1</v>
      </c>
      <c r="H195">
        <v>1</v>
      </c>
      <c r="I195">
        <v>1</v>
      </c>
      <c r="J195">
        <v>1</v>
      </c>
      <c r="K195">
        <v>1</v>
      </c>
      <c r="L195" s="2">
        <v>99</v>
      </c>
      <c r="M195">
        <v>1</v>
      </c>
      <c r="N195">
        <v>99</v>
      </c>
      <c r="O195">
        <v>99</v>
      </c>
      <c r="P195">
        <v>1</v>
      </c>
      <c r="Q195">
        <v>99</v>
      </c>
      <c r="R195">
        <v>99</v>
      </c>
      <c r="S195">
        <v>1</v>
      </c>
      <c r="T195">
        <v>0</v>
      </c>
      <c r="U195">
        <v>99</v>
      </c>
      <c r="V195">
        <v>1</v>
      </c>
      <c r="W195">
        <v>1</v>
      </c>
      <c r="X195">
        <v>1</v>
      </c>
      <c r="Y195">
        <v>1</v>
      </c>
      <c r="Z195">
        <v>1</v>
      </c>
      <c r="AA195">
        <v>1</v>
      </c>
      <c r="AB195">
        <v>1</v>
      </c>
      <c r="AC195">
        <v>1</v>
      </c>
      <c r="AD195" s="2">
        <v>1</v>
      </c>
      <c r="AE195">
        <v>99</v>
      </c>
      <c r="AF195">
        <v>1</v>
      </c>
      <c r="AG195">
        <v>1</v>
      </c>
      <c r="AH195">
        <v>1</v>
      </c>
      <c r="AI195">
        <v>1</v>
      </c>
      <c r="AJ195">
        <v>99</v>
      </c>
      <c r="AK195">
        <v>99</v>
      </c>
      <c r="AL195">
        <v>1</v>
      </c>
      <c r="AM195">
        <v>1</v>
      </c>
      <c r="AN195">
        <v>1</v>
      </c>
      <c r="AO195">
        <v>99</v>
      </c>
      <c r="AP195">
        <v>1</v>
      </c>
      <c r="AQ195">
        <v>1</v>
      </c>
      <c r="AR195">
        <v>1</v>
      </c>
      <c r="AS195">
        <v>1</v>
      </c>
      <c r="AT195">
        <v>1</v>
      </c>
      <c r="AU195">
        <v>1</v>
      </c>
      <c r="AV195">
        <v>99</v>
      </c>
      <c r="AW195" s="25">
        <v>1</v>
      </c>
      <c r="AX195" s="25">
        <v>99</v>
      </c>
      <c r="AY195" s="25">
        <v>99</v>
      </c>
      <c r="AZ195">
        <v>99</v>
      </c>
      <c r="BA195">
        <v>99</v>
      </c>
      <c r="BB195">
        <v>99</v>
      </c>
      <c r="BC195" s="25">
        <v>1</v>
      </c>
      <c r="BD195">
        <v>1</v>
      </c>
      <c r="BE195" s="25">
        <v>1</v>
      </c>
      <c r="BF195">
        <v>1</v>
      </c>
      <c r="BG195">
        <v>1</v>
      </c>
      <c r="BH195">
        <v>1</v>
      </c>
      <c r="BI195">
        <v>1</v>
      </c>
      <c r="BJ195">
        <v>1</v>
      </c>
      <c r="BK195">
        <v>99</v>
      </c>
      <c r="BL195">
        <v>99</v>
      </c>
      <c r="BM195">
        <v>99</v>
      </c>
      <c r="BN195">
        <v>99</v>
      </c>
      <c r="BO195">
        <v>99</v>
      </c>
      <c r="BP195">
        <v>1</v>
      </c>
      <c r="BQ195">
        <v>1</v>
      </c>
      <c r="BR195">
        <v>0</v>
      </c>
      <c r="BS195">
        <v>1</v>
      </c>
      <c r="BT195">
        <v>1</v>
      </c>
      <c r="BU195">
        <v>1</v>
      </c>
      <c r="BV195">
        <v>1</v>
      </c>
      <c r="BW195">
        <v>0</v>
      </c>
      <c r="BX195">
        <v>0</v>
      </c>
      <c r="BY195">
        <v>1</v>
      </c>
      <c r="BZ195">
        <v>1</v>
      </c>
      <c r="CA195">
        <v>1</v>
      </c>
      <c r="CB195">
        <v>1</v>
      </c>
      <c r="CC195">
        <v>1</v>
      </c>
      <c r="CD195">
        <v>1</v>
      </c>
      <c r="CE195">
        <v>1</v>
      </c>
      <c r="CF195">
        <v>0</v>
      </c>
      <c r="CG195">
        <v>0</v>
      </c>
      <c r="CH195">
        <v>0</v>
      </c>
      <c r="CI195">
        <v>1</v>
      </c>
      <c r="CJ195">
        <v>0</v>
      </c>
      <c r="CK195">
        <v>1</v>
      </c>
      <c r="CL195">
        <v>0</v>
      </c>
      <c r="CM195">
        <v>0</v>
      </c>
      <c r="CN195">
        <v>0</v>
      </c>
      <c r="CO195">
        <v>1</v>
      </c>
      <c r="CP195" t="s">
        <v>823</v>
      </c>
    </row>
    <row r="196" spans="1:94" x14ac:dyDescent="0.25">
      <c r="A196" s="8">
        <v>194</v>
      </c>
      <c r="B196" s="8" t="s">
        <v>755</v>
      </c>
      <c r="C196" t="s">
        <v>276</v>
      </c>
      <c r="D196" t="s">
        <v>824</v>
      </c>
      <c r="E196" s="2">
        <v>194</v>
      </c>
      <c r="F196">
        <v>2400</v>
      </c>
      <c r="G196">
        <v>1</v>
      </c>
      <c r="H196">
        <v>1</v>
      </c>
      <c r="I196">
        <v>1</v>
      </c>
      <c r="J196">
        <v>1</v>
      </c>
      <c r="K196">
        <v>1</v>
      </c>
      <c r="L196" s="2">
        <v>99</v>
      </c>
      <c r="M196">
        <v>1</v>
      </c>
      <c r="N196">
        <v>99</v>
      </c>
      <c r="O196">
        <v>99</v>
      </c>
      <c r="P196">
        <v>1</v>
      </c>
      <c r="Q196">
        <v>99</v>
      </c>
      <c r="R196">
        <v>99</v>
      </c>
      <c r="S196">
        <v>1</v>
      </c>
      <c r="T196">
        <v>0</v>
      </c>
      <c r="U196">
        <v>99</v>
      </c>
      <c r="V196">
        <v>1</v>
      </c>
      <c r="W196">
        <v>1</v>
      </c>
      <c r="X196">
        <v>1</v>
      </c>
      <c r="Y196">
        <v>1</v>
      </c>
      <c r="Z196">
        <v>1</v>
      </c>
      <c r="AA196">
        <v>1</v>
      </c>
      <c r="AB196">
        <v>1</v>
      </c>
      <c r="AC196">
        <v>1</v>
      </c>
      <c r="AD196" s="2">
        <v>1</v>
      </c>
      <c r="AE196">
        <v>99</v>
      </c>
      <c r="AF196">
        <v>1</v>
      </c>
      <c r="AG196">
        <v>1</v>
      </c>
      <c r="AH196">
        <v>1</v>
      </c>
      <c r="AI196">
        <v>1</v>
      </c>
      <c r="AJ196">
        <v>99</v>
      </c>
      <c r="AK196">
        <v>1</v>
      </c>
      <c r="AL196">
        <v>1</v>
      </c>
      <c r="AM196">
        <v>1</v>
      </c>
      <c r="AN196">
        <v>1</v>
      </c>
      <c r="AO196">
        <v>99</v>
      </c>
      <c r="AP196">
        <v>1</v>
      </c>
      <c r="AQ196">
        <v>1</v>
      </c>
      <c r="AR196">
        <v>1</v>
      </c>
      <c r="AS196">
        <v>1</v>
      </c>
      <c r="AT196">
        <v>1</v>
      </c>
      <c r="AU196">
        <v>1</v>
      </c>
      <c r="AV196">
        <v>99</v>
      </c>
      <c r="AW196" s="25">
        <v>1</v>
      </c>
      <c r="AX196" s="25">
        <v>99</v>
      </c>
      <c r="AY196" s="25">
        <v>99</v>
      </c>
      <c r="AZ196">
        <v>99</v>
      </c>
      <c r="BA196">
        <v>99</v>
      </c>
      <c r="BB196">
        <v>99</v>
      </c>
      <c r="BC196" s="25">
        <v>1</v>
      </c>
      <c r="BD196">
        <v>1</v>
      </c>
      <c r="BE196" s="25">
        <v>1</v>
      </c>
      <c r="BF196">
        <v>1</v>
      </c>
      <c r="BG196">
        <v>1</v>
      </c>
      <c r="BH196">
        <v>1</v>
      </c>
      <c r="BI196">
        <v>1</v>
      </c>
      <c r="BJ196">
        <v>1</v>
      </c>
      <c r="BK196">
        <v>1</v>
      </c>
      <c r="BL196">
        <v>1</v>
      </c>
      <c r="BM196">
        <v>99</v>
      </c>
      <c r="BN196">
        <v>99</v>
      </c>
      <c r="BO196">
        <v>99</v>
      </c>
      <c r="BP196">
        <v>1</v>
      </c>
      <c r="BQ196">
        <v>1</v>
      </c>
      <c r="BR196">
        <v>1</v>
      </c>
      <c r="BS196">
        <v>1</v>
      </c>
      <c r="BT196">
        <v>1</v>
      </c>
      <c r="BU196">
        <v>1</v>
      </c>
      <c r="BV196">
        <v>1</v>
      </c>
      <c r="BW196">
        <v>1</v>
      </c>
      <c r="BX196">
        <v>1</v>
      </c>
      <c r="BY196">
        <v>0</v>
      </c>
      <c r="BZ196">
        <v>0</v>
      </c>
      <c r="CA196">
        <v>1</v>
      </c>
      <c r="CB196">
        <v>1</v>
      </c>
      <c r="CC196">
        <v>1</v>
      </c>
      <c r="CD196">
        <v>1</v>
      </c>
      <c r="CE196">
        <v>1</v>
      </c>
      <c r="CF196">
        <v>0</v>
      </c>
      <c r="CG196">
        <v>1</v>
      </c>
      <c r="CH196">
        <v>0</v>
      </c>
      <c r="CI196">
        <v>0</v>
      </c>
      <c r="CJ196">
        <v>0</v>
      </c>
      <c r="CK196">
        <v>1</v>
      </c>
      <c r="CL196">
        <v>0</v>
      </c>
      <c r="CM196">
        <v>0</v>
      </c>
      <c r="CN196">
        <v>0</v>
      </c>
      <c r="CO196">
        <v>0</v>
      </c>
      <c r="CP196" t="s">
        <v>825</v>
      </c>
    </row>
    <row r="197" spans="1:94" x14ac:dyDescent="0.25">
      <c r="A197" s="8">
        <v>196</v>
      </c>
      <c r="B197" s="8" t="s">
        <v>201</v>
      </c>
      <c r="C197" t="s">
        <v>315</v>
      </c>
      <c r="D197" t="s">
        <v>316</v>
      </c>
      <c r="E197" s="2">
        <v>195</v>
      </c>
      <c r="F197">
        <v>383</v>
      </c>
      <c r="G197">
        <v>1</v>
      </c>
      <c r="H197">
        <v>1</v>
      </c>
      <c r="I197">
        <v>1</v>
      </c>
      <c r="J197">
        <v>1</v>
      </c>
      <c r="K197">
        <v>1</v>
      </c>
      <c r="L197" s="2">
        <v>99</v>
      </c>
      <c r="M197">
        <v>1</v>
      </c>
      <c r="N197">
        <v>1</v>
      </c>
      <c r="O197">
        <v>99</v>
      </c>
      <c r="P197">
        <v>1</v>
      </c>
      <c r="Q197">
        <v>99</v>
      </c>
      <c r="R197">
        <v>99</v>
      </c>
      <c r="S197">
        <v>1</v>
      </c>
      <c r="T197">
        <v>0</v>
      </c>
      <c r="U197">
        <v>1</v>
      </c>
      <c r="V197">
        <v>1</v>
      </c>
      <c r="W197">
        <v>1</v>
      </c>
      <c r="X197">
        <v>1</v>
      </c>
      <c r="Y197">
        <v>1</v>
      </c>
      <c r="Z197">
        <v>1</v>
      </c>
      <c r="AA197">
        <v>1</v>
      </c>
      <c r="AB197">
        <v>1</v>
      </c>
      <c r="AC197">
        <v>1</v>
      </c>
      <c r="AD197" s="2">
        <v>1</v>
      </c>
      <c r="AE197">
        <v>99</v>
      </c>
      <c r="AF197">
        <v>1</v>
      </c>
      <c r="AG197">
        <v>1</v>
      </c>
      <c r="AH197">
        <v>1</v>
      </c>
      <c r="AI197">
        <v>99</v>
      </c>
      <c r="AJ197">
        <v>1</v>
      </c>
      <c r="AK197">
        <v>99</v>
      </c>
      <c r="AL197">
        <v>1</v>
      </c>
      <c r="AM197">
        <v>1</v>
      </c>
      <c r="AN197">
        <v>1</v>
      </c>
      <c r="AO197">
        <v>99</v>
      </c>
      <c r="AP197">
        <v>1</v>
      </c>
      <c r="AQ197">
        <v>1</v>
      </c>
      <c r="AR197">
        <v>1</v>
      </c>
      <c r="AS197">
        <v>1</v>
      </c>
      <c r="AT197">
        <v>1</v>
      </c>
      <c r="AU197">
        <v>1</v>
      </c>
      <c r="AV197">
        <v>99</v>
      </c>
      <c r="AW197" s="25">
        <v>1</v>
      </c>
      <c r="AX197" s="25">
        <v>99</v>
      </c>
      <c r="AY197" s="25">
        <v>99</v>
      </c>
      <c r="AZ197">
        <v>99</v>
      </c>
      <c r="BA197">
        <v>99</v>
      </c>
      <c r="BB197">
        <v>99</v>
      </c>
      <c r="BC197" s="25">
        <v>1</v>
      </c>
      <c r="BD197">
        <v>1</v>
      </c>
      <c r="BE197" s="25">
        <v>1</v>
      </c>
      <c r="BF197">
        <v>1</v>
      </c>
      <c r="BG197">
        <v>1</v>
      </c>
      <c r="BH197">
        <v>1</v>
      </c>
      <c r="BI197">
        <v>1</v>
      </c>
      <c r="BJ197">
        <v>1</v>
      </c>
      <c r="BK197">
        <v>1</v>
      </c>
      <c r="BL197">
        <v>1</v>
      </c>
      <c r="BM197">
        <v>99</v>
      </c>
      <c r="BN197">
        <v>99</v>
      </c>
      <c r="BO197">
        <v>99</v>
      </c>
      <c r="BP197">
        <v>1</v>
      </c>
      <c r="BQ197">
        <v>1</v>
      </c>
      <c r="BR197">
        <v>1</v>
      </c>
      <c r="BS197">
        <v>1</v>
      </c>
      <c r="BT197">
        <v>0</v>
      </c>
      <c r="BU197">
        <v>0</v>
      </c>
      <c r="BV197">
        <v>1</v>
      </c>
      <c r="BW197">
        <v>1</v>
      </c>
      <c r="BX197">
        <v>0</v>
      </c>
      <c r="BY197">
        <v>1</v>
      </c>
      <c r="BZ197">
        <v>1</v>
      </c>
      <c r="CA197">
        <v>1</v>
      </c>
      <c r="CB197">
        <v>1</v>
      </c>
      <c r="CC197">
        <v>1</v>
      </c>
      <c r="CD197">
        <v>1</v>
      </c>
      <c r="CE197">
        <v>1</v>
      </c>
      <c r="CF197">
        <v>1</v>
      </c>
      <c r="CG197">
        <v>1</v>
      </c>
      <c r="CH197">
        <v>1</v>
      </c>
      <c r="CI197">
        <v>1</v>
      </c>
      <c r="CJ197">
        <v>1</v>
      </c>
      <c r="CK197">
        <v>1</v>
      </c>
      <c r="CL197">
        <v>1</v>
      </c>
      <c r="CM197">
        <v>1</v>
      </c>
      <c r="CN197">
        <v>1</v>
      </c>
      <c r="CO197">
        <v>1</v>
      </c>
      <c r="CP197" t="s">
        <v>228</v>
      </c>
    </row>
    <row r="198" spans="1:94" x14ac:dyDescent="0.25">
      <c r="A198" s="8">
        <v>197</v>
      </c>
      <c r="B198" s="8" t="s">
        <v>201</v>
      </c>
      <c r="C198" t="s">
        <v>315</v>
      </c>
      <c r="D198" t="s">
        <v>317</v>
      </c>
      <c r="E198" s="2">
        <v>196</v>
      </c>
      <c r="F198">
        <v>196</v>
      </c>
      <c r="G198">
        <v>1</v>
      </c>
      <c r="H198">
        <v>1</v>
      </c>
      <c r="I198">
        <v>1</v>
      </c>
      <c r="J198">
        <v>1</v>
      </c>
      <c r="K198">
        <v>1</v>
      </c>
      <c r="L198" s="2">
        <v>99</v>
      </c>
      <c r="M198">
        <v>1</v>
      </c>
      <c r="N198">
        <v>99</v>
      </c>
      <c r="O198">
        <v>99</v>
      </c>
      <c r="P198">
        <v>1</v>
      </c>
      <c r="Q198">
        <v>99</v>
      </c>
      <c r="R198">
        <v>99</v>
      </c>
      <c r="S198">
        <v>1</v>
      </c>
      <c r="T198">
        <v>1</v>
      </c>
      <c r="U198">
        <v>99</v>
      </c>
      <c r="V198">
        <v>1</v>
      </c>
      <c r="W198">
        <v>1</v>
      </c>
      <c r="X198">
        <v>1</v>
      </c>
      <c r="Y198">
        <v>1</v>
      </c>
      <c r="Z198">
        <v>1</v>
      </c>
      <c r="AA198">
        <v>0</v>
      </c>
      <c r="AB198">
        <v>1</v>
      </c>
      <c r="AC198">
        <v>1</v>
      </c>
      <c r="AD198" s="2">
        <v>1</v>
      </c>
      <c r="AE198">
        <v>99</v>
      </c>
      <c r="AF198">
        <v>0</v>
      </c>
      <c r="AG198">
        <v>1</v>
      </c>
      <c r="AH198">
        <v>1</v>
      </c>
      <c r="AI198">
        <v>99</v>
      </c>
      <c r="AJ198">
        <v>1</v>
      </c>
      <c r="AK198">
        <v>1</v>
      </c>
      <c r="AL198">
        <v>1</v>
      </c>
      <c r="AM198">
        <v>1</v>
      </c>
      <c r="AN198">
        <v>1</v>
      </c>
      <c r="AO198">
        <v>99</v>
      </c>
      <c r="AP198">
        <v>1</v>
      </c>
      <c r="AQ198">
        <v>1</v>
      </c>
      <c r="AR198">
        <v>1</v>
      </c>
      <c r="AS198">
        <v>1</v>
      </c>
      <c r="AT198">
        <v>1</v>
      </c>
      <c r="AU198">
        <v>1</v>
      </c>
      <c r="AV198">
        <v>99</v>
      </c>
      <c r="AW198" s="25">
        <v>0</v>
      </c>
      <c r="AX198" s="25">
        <v>99</v>
      </c>
      <c r="AY198" s="25">
        <v>99</v>
      </c>
      <c r="AZ198">
        <v>99</v>
      </c>
      <c r="BA198">
        <v>99</v>
      </c>
      <c r="BB198">
        <v>99</v>
      </c>
      <c r="BC198" s="25">
        <v>1</v>
      </c>
      <c r="BD198">
        <v>1</v>
      </c>
      <c r="BE198" s="25">
        <v>1</v>
      </c>
      <c r="BF198">
        <v>1</v>
      </c>
      <c r="BG198">
        <v>1</v>
      </c>
      <c r="BH198">
        <v>1</v>
      </c>
      <c r="BI198">
        <v>1</v>
      </c>
      <c r="BJ198">
        <v>99</v>
      </c>
      <c r="BK198">
        <v>99</v>
      </c>
      <c r="BL198">
        <v>99</v>
      </c>
      <c r="BM198">
        <v>99</v>
      </c>
      <c r="BN198">
        <v>99</v>
      </c>
      <c r="BO198">
        <v>99</v>
      </c>
      <c r="BP198">
        <v>99</v>
      </c>
      <c r="BQ198">
        <v>1</v>
      </c>
      <c r="BR198">
        <v>1</v>
      </c>
      <c r="BS198">
        <v>1</v>
      </c>
      <c r="BT198">
        <v>1</v>
      </c>
      <c r="BU198">
        <v>1</v>
      </c>
      <c r="BV198">
        <v>1</v>
      </c>
      <c r="BW198">
        <v>1</v>
      </c>
      <c r="BX198">
        <v>1</v>
      </c>
      <c r="BY198">
        <v>1</v>
      </c>
      <c r="BZ198">
        <v>1</v>
      </c>
      <c r="CA198">
        <v>1</v>
      </c>
      <c r="CB198">
        <v>1</v>
      </c>
      <c r="CC198">
        <v>1</v>
      </c>
      <c r="CD198">
        <v>1</v>
      </c>
      <c r="CE198">
        <v>1</v>
      </c>
      <c r="CF198">
        <v>1</v>
      </c>
      <c r="CG198">
        <v>1</v>
      </c>
      <c r="CH198">
        <v>0</v>
      </c>
      <c r="CI198">
        <v>1</v>
      </c>
      <c r="CJ198">
        <v>0</v>
      </c>
      <c r="CK198">
        <v>0</v>
      </c>
      <c r="CL198">
        <v>0</v>
      </c>
      <c r="CM198">
        <v>1</v>
      </c>
      <c r="CN198">
        <v>1</v>
      </c>
      <c r="CO198">
        <v>1</v>
      </c>
      <c r="CP198" t="s">
        <v>318</v>
      </c>
    </row>
    <row r="199" spans="1:94" s="29" customFormat="1" x14ac:dyDescent="0.25">
      <c r="A199" s="29">
        <v>198</v>
      </c>
      <c r="B199" s="29" t="s">
        <v>201</v>
      </c>
      <c r="C199" s="29" t="s">
        <v>315</v>
      </c>
      <c r="D199" s="29" t="s">
        <v>319</v>
      </c>
      <c r="E199" s="2">
        <v>197</v>
      </c>
      <c r="F199" s="29">
        <v>320</v>
      </c>
      <c r="G199" s="29">
        <v>1</v>
      </c>
      <c r="H199" s="29">
        <v>1</v>
      </c>
      <c r="I199" s="29">
        <v>1</v>
      </c>
      <c r="J199" s="29">
        <v>1</v>
      </c>
      <c r="K199" s="29">
        <v>1</v>
      </c>
      <c r="L199" s="31">
        <v>99</v>
      </c>
      <c r="M199" s="29">
        <v>1</v>
      </c>
      <c r="N199" s="29">
        <v>1</v>
      </c>
      <c r="O199" s="29">
        <v>99</v>
      </c>
      <c r="P199" s="29">
        <v>1</v>
      </c>
      <c r="Q199" s="29">
        <v>99</v>
      </c>
      <c r="R199" s="29">
        <v>99</v>
      </c>
      <c r="S199" s="29">
        <v>1</v>
      </c>
      <c r="T199" s="29">
        <v>1</v>
      </c>
      <c r="U199" s="29">
        <v>99</v>
      </c>
      <c r="V199" s="29">
        <v>1</v>
      </c>
      <c r="W199" s="29">
        <v>1</v>
      </c>
      <c r="X199" s="29">
        <v>1</v>
      </c>
      <c r="Y199" s="29">
        <v>1</v>
      </c>
      <c r="Z199" s="29">
        <v>1</v>
      </c>
      <c r="AA199" s="29">
        <v>1</v>
      </c>
      <c r="AB199" s="29">
        <v>1</v>
      </c>
      <c r="AC199" s="29">
        <v>1</v>
      </c>
      <c r="AD199" s="31">
        <v>1</v>
      </c>
      <c r="AE199" s="29">
        <v>99</v>
      </c>
      <c r="AF199" s="29">
        <v>0</v>
      </c>
      <c r="AG199" s="29">
        <v>1</v>
      </c>
      <c r="AH199" s="29">
        <v>1</v>
      </c>
      <c r="AI199" s="29">
        <v>1</v>
      </c>
      <c r="AJ199" s="29">
        <v>0</v>
      </c>
      <c r="AK199" s="29">
        <v>1</v>
      </c>
      <c r="AL199" s="29">
        <v>1</v>
      </c>
      <c r="AM199" s="29">
        <v>1</v>
      </c>
      <c r="AN199" s="29">
        <v>1</v>
      </c>
      <c r="AO199" s="29">
        <v>99</v>
      </c>
      <c r="AP199" s="29">
        <v>1</v>
      </c>
      <c r="AQ199" s="29">
        <v>1</v>
      </c>
      <c r="AR199" s="29">
        <v>1</v>
      </c>
      <c r="AS199" s="29">
        <v>1</v>
      </c>
      <c r="AT199" s="29">
        <v>1</v>
      </c>
      <c r="AU199" s="29">
        <v>1</v>
      </c>
      <c r="AV199" s="29">
        <v>99</v>
      </c>
      <c r="AW199" s="29">
        <v>1</v>
      </c>
      <c r="AX199" s="29">
        <v>99</v>
      </c>
      <c r="AY199" s="29">
        <v>99</v>
      </c>
      <c r="AZ199" s="29">
        <v>99</v>
      </c>
      <c r="BA199" s="29">
        <v>99</v>
      </c>
      <c r="BB199" s="29">
        <v>99</v>
      </c>
      <c r="BC199" s="29">
        <v>1</v>
      </c>
      <c r="BD199" s="29">
        <v>1</v>
      </c>
      <c r="BE199" s="29">
        <v>1</v>
      </c>
      <c r="BF199" s="29">
        <v>0</v>
      </c>
      <c r="BG199" s="29">
        <v>0</v>
      </c>
      <c r="BH199" s="29">
        <v>1</v>
      </c>
      <c r="BI199" s="29">
        <v>0</v>
      </c>
      <c r="BJ199" s="29">
        <v>99</v>
      </c>
      <c r="BK199" s="29">
        <v>99</v>
      </c>
      <c r="BL199" s="29">
        <v>99</v>
      </c>
      <c r="BM199" s="29">
        <v>99</v>
      </c>
      <c r="BN199" s="29">
        <v>99</v>
      </c>
      <c r="BO199" s="29">
        <v>99</v>
      </c>
      <c r="BP199" s="29">
        <v>1</v>
      </c>
      <c r="BQ199" s="29">
        <v>0</v>
      </c>
      <c r="BR199" s="29">
        <v>0</v>
      </c>
      <c r="BS199" s="29">
        <v>1</v>
      </c>
      <c r="BT199" s="29">
        <v>1</v>
      </c>
      <c r="BU199" s="29">
        <v>1</v>
      </c>
      <c r="BV199" s="29">
        <v>0</v>
      </c>
      <c r="BW199" s="29">
        <v>1</v>
      </c>
      <c r="BX199" s="29">
        <v>1</v>
      </c>
      <c r="BY199" s="29">
        <v>1</v>
      </c>
      <c r="BZ199" s="29">
        <v>1</v>
      </c>
      <c r="CA199" s="29">
        <v>1</v>
      </c>
      <c r="CB199" s="29">
        <v>1</v>
      </c>
      <c r="CC199" s="29">
        <v>1</v>
      </c>
      <c r="CD199" s="29">
        <v>1</v>
      </c>
      <c r="CE199" s="29">
        <v>0</v>
      </c>
      <c r="CF199" s="29">
        <v>0</v>
      </c>
      <c r="CG199" s="29">
        <v>1</v>
      </c>
      <c r="CH199" s="29">
        <v>1</v>
      </c>
      <c r="CI199" s="29">
        <v>0</v>
      </c>
      <c r="CJ199" s="29">
        <v>0</v>
      </c>
      <c r="CK199" s="29">
        <v>1</v>
      </c>
      <c r="CL199" s="29">
        <v>0</v>
      </c>
      <c r="CM199" s="29">
        <v>1</v>
      </c>
      <c r="CN199" s="29">
        <v>1</v>
      </c>
      <c r="CO199" s="29">
        <v>1</v>
      </c>
      <c r="CP199" s="29" t="s">
        <v>320</v>
      </c>
    </row>
    <row r="200" spans="1:94" x14ac:dyDescent="0.25">
      <c r="A200" s="8">
        <v>199</v>
      </c>
      <c r="B200" s="8" t="s">
        <v>755</v>
      </c>
      <c r="C200" t="s">
        <v>315</v>
      </c>
      <c r="D200" t="s">
        <v>826</v>
      </c>
      <c r="E200" s="2">
        <v>198</v>
      </c>
      <c r="F200">
        <v>984</v>
      </c>
      <c r="G200">
        <v>1</v>
      </c>
      <c r="H200">
        <v>1</v>
      </c>
      <c r="I200">
        <v>1</v>
      </c>
      <c r="J200">
        <v>1</v>
      </c>
      <c r="K200">
        <v>1</v>
      </c>
      <c r="L200" s="2">
        <v>99</v>
      </c>
      <c r="M200">
        <v>1</v>
      </c>
      <c r="N200">
        <v>99</v>
      </c>
      <c r="O200">
        <v>99</v>
      </c>
      <c r="P200">
        <v>1</v>
      </c>
      <c r="Q200">
        <v>99</v>
      </c>
      <c r="R200">
        <v>99</v>
      </c>
      <c r="S200">
        <v>1</v>
      </c>
      <c r="T200">
        <v>0</v>
      </c>
      <c r="U200">
        <v>99</v>
      </c>
      <c r="V200">
        <v>1</v>
      </c>
      <c r="W200">
        <v>1</v>
      </c>
      <c r="X200">
        <v>1</v>
      </c>
      <c r="Y200">
        <v>1</v>
      </c>
      <c r="Z200">
        <v>1</v>
      </c>
      <c r="AA200">
        <v>1</v>
      </c>
      <c r="AB200">
        <v>1</v>
      </c>
      <c r="AC200">
        <v>1</v>
      </c>
      <c r="AD200" s="2">
        <v>1</v>
      </c>
      <c r="AE200">
        <v>99</v>
      </c>
      <c r="AF200">
        <v>1</v>
      </c>
      <c r="AG200">
        <v>1</v>
      </c>
      <c r="AH200">
        <v>1</v>
      </c>
      <c r="AI200">
        <v>99</v>
      </c>
      <c r="AJ200">
        <v>99</v>
      </c>
      <c r="AK200">
        <v>99</v>
      </c>
      <c r="AL200">
        <v>1</v>
      </c>
      <c r="AM200">
        <v>1</v>
      </c>
      <c r="AN200">
        <v>1</v>
      </c>
      <c r="AO200">
        <v>99</v>
      </c>
      <c r="AP200">
        <v>1</v>
      </c>
      <c r="AQ200">
        <v>1</v>
      </c>
      <c r="AR200">
        <v>0</v>
      </c>
      <c r="AS200">
        <v>1</v>
      </c>
      <c r="AT200">
        <v>1</v>
      </c>
      <c r="AU200">
        <v>1</v>
      </c>
      <c r="AV200">
        <v>99</v>
      </c>
      <c r="AW200" s="25">
        <v>1</v>
      </c>
      <c r="AX200" s="25">
        <v>99</v>
      </c>
      <c r="AY200" s="25">
        <v>99</v>
      </c>
      <c r="AZ200">
        <v>99</v>
      </c>
      <c r="BA200">
        <v>99</v>
      </c>
      <c r="BB200">
        <v>99</v>
      </c>
      <c r="BC200" s="25">
        <v>1</v>
      </c>
      <c r="BD200">
        <v>1</v>
      </c>
      <c r="BE200" s="25">
        <v>1</v>
      </c>
      <c r="BF200">
        <v>1</v>
      </c>
      <c r="BG200">
        <v>1</v>
      </c>
      <c r="BH200">
        <v>0</v>
      </c>
      <c r="BI200">
        <v>1</v>
      </c>
      <c r="BJ200">
        <v>1</v>
      </c>
      <c r="BK200">
        <v>1</v>
      </c>
      <c r="BL200">
        <v>1</v>
      </c>
      <c r="BM200">
        <v>99</v>
      </c>
      <c r="BN200">
        <v>99</v>
      </c>
      <c r="BO200">
        <v>99</v>
      </c>
      <c r="BP200">
        <v>1</v>
      </c>
      <c r="BQ200">
        <v>1</v>
      </c>
      <c r="BR200">
        <v>0</v>
      </c>
      <c r="BS200">
        <v>1</v>
      </c>
      <c r="BT200">
        <v>1</v>
      </c>
      <c r="BU200">
        <v>1</v>
      </c>
      <c r="BV200">
        <v>1</v>
      </c>
      <c r="BW200">
        <v>1</v>
      </c>
      <c r="BX200">
        <v>1</v>
      </c>
      <c r="BY200">
        <v>1</v>
      </c>
      <c r="BZ200">
        <v>0</v>
      </c>
      <c r="CA200">
        <v>1</v>
      </c>
      <c r="CB200">
        <v>1</v>
      </c>
      <c r="CC200">
        <v>1</v>
      </c>
      <c r="CD200">
        <v>1</v>
      </c>
      <c r="CE200">
        <v>0</v>
      </c>
      <c r="CF200">
        <v>0</v>
      </c>
      <c r="CG200">
        <v>0</v>
      </c>
      <c r="CH200">
        <v>0</v>
      </c>
      <c r="CI200">
        <v>0</v>
      </c>
      <c r="CJ200">
        <v>0</v>
      </c>
      <c r="CK200">
        <v>0</v>
      </c>
      <c r="CL200">
        <v>0</v>
      </c>
      <c r="CM200">
        <v>1</v>
      </c>
      <c r="CN200">
        <v>0</v>
      </c>
      <c r="CO200">
        <v>1</v>
      </c>
      <c r="CP200" t="s">
        <v>248</v>
      </c>
    </row>
    <row r="201" spans="1:94" x14ac:dyDescent="0.25">
      <c r="A201" s="8">
        <v>200</v>
      </c>
      <c r="B201" s="8" t="s">
        <v>755</v>
      </c>
      <c r="C201" t="s">
        <v>315</v>
      </c>
      <c r="D201" t="s">
        <v>827</v>
      </c>
      <c r="E201" s="2">
        <v>199</v>
      </c>
      <c r="F201">
        <v>289</v>
      </c>
      <c r="G201">
        <v>1</v>
      </c>
      <c r="H201">
        <v>1</v>
      </c>
      <c r="I201">
        <v>1</v>
      </c>
      <c r="J201">
        <v>1</v>
      </c>
      <c r="K201">
        <v>1</v>
      </c>
      <c r="L201" s="2">
        <v>99</v>
      </c>
      <c r="M201">
        <v>1</v>
      </c>
      <c r="N201">
        <v>1</v>
      </c>
      <c r="O201">
        <v>99</v>
      </c>
      <c r="P201">
        <v>1</v>
      </c>
      <c r="Q201">
        <v>99</v>
      </c>
      <c r="R201">
        <v>99</v>
      </c>
      <c r="S201">
        <v>0</v>
      </c>
      <c r="T201">
        <v>0</v>
      </c>
      <c r="U201">
        <v>1</v>
      </c>
      <c r="V201">
        <v>1</v>
      </c>
      <c r="W201">
        <v>1</v>
      </c>
      <c r="X201">
        <v>1</v>
      </c>
      <c r="Y201">
        <v>1</v>
      </c>
      <c r="Z201">
        <v>1</v>
      </c>
      <c r="AA201">
        <v>1</v>
      </c>
      <c r="AB201">
        <v>1</v>
      </c>
      <c r="AC201">
        <v>0</v>
      </c>
      <c r="AD201" s="2">
        <v>1</v>
      </c>
      <c r="AE201">
        <v>99</v>
      </c>
      <c r="AF201">
        <v>1</v>
      </c>
      <c r="AG201">
        <v>1</v>
      </c>
      <c r="AH201">
        <v>1</v>
      </c>
      <c r="AI201">
        <v>1</v>
      </c>
      <c r="AJ201">
        <v>99</v>
      </c>
      <c r="AK201">
        <v>1</v>
      </c>
      <c r="AL201">
        <v>1</v>
      </c>
      <c r="AM201">
        <v>1</v>
      </c>
      <c r="AN201">
        <v>1</v>
      </c>
      <c r="AO201">
        <v>99</v>
      </c>
      <c r="AP201">
        <v>1</v>
      </c>
      <c r="AQ201">
        <v>1</v>
      </c>
      <c r="AR201">
        <v>1</v>
      </c>
      <c r="AS201">
        <v>0</v>
      </c>
      <c r="AT201">
        <v>0</v>
      </c>
      <c r="AU201">
        <v>1</v>
      </c>
      <c r="AV201">
        <v>99</v>
      </c>
      <c r="AW201" s="25">
        <v>0</v>
      </c>
      <c r="AX201" s="25">
        <v>99</v>
      </c>
      <c r="AY201" s="25">
        <v>99</v>
      </c>
      <c r="AZ201">
        <v>99</v>
      </c>
      <c r="BA201">
        <v>99</v>
      </c>
      <c r="BB201">
        <v>99</v>
      </c>
      <c r="BC201" s="25">
        <v>1</v>
      </c>
      <c r="BD201">
        <v>1</v>
      </c>
      <c r="BE201" s="25">
        <v>1</v>
      </c>
      <c r="BF201">
        <v>1</v>
      </c>
      <c r="BG201">
        <v>1</v>
      </c>
      <c r="BH201">
        <v>1</v>
      </c>
      <c r="BI201">
        <v>1</v>
      </c>
      <c r="BJ201">
        <v>1</v>
      </c>
      <c r="BK201">
        <v>1</v>
      </c>
      <c r="BL201">
        <v>1</v>
      </c>
      <c r="BM201">
        <v>99</v>
      </c>
      <c r="BN201">
        <v>99</v>
      </c>
      <c r="BO201">
        <v>99</v>
      </c>
      <c r="BP201">
        <v>1</v>
      </c>
      <c r="BQ201">
        <v>1</v>
      </c>
      <c r="BR201">
        <v>1</v>
      </c>
      <c r="BS201">
        <v>1</v>
      </c>
      <c r="BT201">
        <v>1</v>
      </c>
      <c r="BU201">
        <v>1</v>
      </c>
      <c r="BV201">
        <v>1</v>
      </c>
      <c r="BW201">
        <v>1</v>
      </c>
      <c r="BX201" t="s">
        <v>828</v>
      </c>
      <c r="BZ201">
        <v>1</v>
      </c>
      <c r="CA201">
        <v>1</v>
      </c>
      <c r="CB201">
        <v>1</v>
      </c>
      <c r="CC201">
        <v>1</v>
      </c>
      <c r="CD201">
        <v>1</v>
      </c>
      <c r="CE201">
        <v>0</v>
      </c>
      <c r="CF201">
        <v>0</v>
      </c>
      <c r="CG201">
        <v>0</v>
      </c>
      <c r="CH201">
        <v>0</v>
      </c>
      <c r="CI201">
        <v>0</v>
      </c>
      <c r="CJ201">
        <v>0</v>
      </c>
      <c r="CK201">
        <v>0</v>
      </c>
      <c r="CL201">
        <v>1</v>
      </c>
      <c r="CM201">
        <v>1</v>
      </c>
      <c r="CN201">
        <v>1</v>
      </c>
      <c r="CO201" t="s">
        <v>829</v>
      </c>
    </row>
    <row r="202" spans="1:94" x14ac:dyDescent="0.25">
      <c r="A202" s="8">
        <v>201</v>
      </c>
      <c r="B202" s="8" t="s">
        <v>755</v>
      </c>
      <c r="C202" t="s">
        <v>315</v>
      </c>
      <c r="D202" t="s">
        <v>830</v>
      </c>
      <c r="E202" s="2">
        <v>200</v>
      </c>
      <c r="F202">
        <v>765</v>
      </c>
      <c r="G202">
        <v>1</v>
      </c>
      <c r="H202">
        <v>1</v>
      </c>
      <c r="I202">
        <v>1</v>
      </c>
      <c r="J202">
        <v>1</v>
      </c>
      <c r="K202">
        <v>1</v>
      </c>
      <c r="L202" s="2">
        <v>99</v>
      </c>
      <c r="M202">
        <v>1</v>
      </c>
      <c r="N202">
        <v>1</v>
      </c>
      <c r="O202">
        <v>99</v>
      </c>
      <c r="P202">
        <v>1</v>
      </c>
      <c r="Q202">
        <v>99</v>
      </c>
      <c r="R202">
        <v>99</v>
      </c>
      <c r="S202">
        <v>0</v>
      </c>
      <c r="T202">
        <v>0</v>
      </c>
      <c r="U202">
        <v>1</v>
      </c>
      <c r="V202">
        <v>1</v>
      </c>
      <c r="W202">
        <v>1</v>
      </c>
      <c r="X202">
        <v>1</v>
      </c>
      <c r="Y202">
        <v>1</v>
      </c>
      <c r="Z202">
        <v>1</v>
      </c>
      <c r="AA202">
        <v>1</v>
      </c>
      <c r="AB202">
        <v>1</v>
      </c>
      <c r="AC202">
        <v>1</v>
      </c>
      <c r="AD202" s="2">
        <v>1</v>
      </c>
      <c r="AE202">
        <v>99</v>
      </c>
      <c r="AF202">
        <v>1</v>
      </c>
      <c r="AG202">
        <v>1</v>
      </c>
      <c r="AH202">
        <v>1</v>
      </c>
      <c r="AI202">
        <v>1</v>
      </c>
      <c r="AJ202">
        <v>99</v>
      </c>
      <c r="AK202">
        <v>1</v>
      </c>
      <c r="AL202">
        <v>1</v>
      </c>
      <c r="AM202">
        <v>1</v>
      </c>
      <c r="AN202">
        <v>0</v>
      </c>
      <c r="AO202">
        <v>99</v>
      </c>
      <c r="AP202">
        <v>1</v>
      </c>
      <c r="AQ202">
        <v>1</v>
      </c>
      <c r="AR202">
        <v>1</v>
      </c>
      <c r="AS202">
        <v>1</v>
      </c>
      <c r="AT202">
        <v>1</v>
      </c>
      <c r="AU202">
        <v>1</v>
      </c>
      <c r="AV202">
        <v>99</v>
      </c>
      <c r="AW202" s="25">
        <v>0</v>
      </c>
      <c r="AX202" s="25">
        <v>99</v>
      </c>
      <c r="AY202" s="25">
        <v>99</v>
      </c>
      <c r="AZ202">
        <v>99</v>
      </c>
      <c r="BA202">
        <v>99</v>
      </c>
      <c r="BB202">
        <v>99</v>
      </c>
      <c r="BC202" s="25">
        <v>0</v>
      </c>
      <c r="BD202">
        <v>1</v>
      </c>
      <c r="BE202" s="25">
        <v>1</v>
      </c>
      <c r="BF202">
        <v>1</v>
      </c>
      <c r="BG202">
        <v>1</v>
      </c>
      <c r="BH202">
        <v>1</v>
      </c>
      <c r="BI202">
        <v>0</v>
      </c>
      <c r="BJ202">
        <v>99</v>
      </c>
      <c r="BK202">
        <v>99</v>
      </c>
      <c r="BL202">
        <v>99</v>
      </c>
      <c r="BM202">
        <v>99</v>
      </c>
      <c r="BN202">
        <v>99</v>
      </c>
      <c r="BO202">
        <v>99</v>
      </c>
      <c r="BP202">
        <v>99</v>
      </c>
      <c r="BQ202">
        <v>0</v>
      </c>
      <c r="BR202">
        <v>1</v>
      </c>
      <c r="BS202">
        <v>1</v>
      </c>
      <c r="BT202">
        <v>1</v>
      </c>
      <c r="BU202">
        <v>1</v>
      </c>
      <c r="BV202">
        <v>1</v>
      </c>
      <c r="BW202">
        <v>1</v>
      </c>
      <c r="BX202" t="s">
        <v>831</v>
      </c>
      <c r="BZ202">
        <v>1</v>
      </c>
      <c r="CA202">
        <v>1</v>
      </c>
      <c r="CB202">
        <v>1</v>
      </c>
      <c r="CC202">
        <v>1</v>
      </c>
      <c r="CD202">
        <v>1</v>
      </c>
      <c r="CE202">
        <v>1</v>
      </c>
      <c r="CF202">
        <v>1</v>
      </c>
      <c r="CG202">
        <v>0</v>
      </c>
      <c r="CH202">
        <v>0</v>
      </c>
      <c r="CI202">
        <v>0</v>
      </c>
      <c r="CJ202">
        <v>0</v>
      </c>
      <c r="CK202">
        <v>0</v>
      </c>
      <c r="CL202">
        <v>1</v>
      </c>
      <c r="CM202">
        <v>0</v>
      </c>
      <c r="CN202">
        <v>1</v>
      </c>
      <c r="CO202" t="s">
        <v>832</v>
      </c>
    </row>
    <row r="203" spans="1:94" x14ac:dyDescent="0.25">
      <c r="A203" s="8">
        <v>202</v>
      </c>
      <c r="B203" s="8" t="s">
        <v>755</v>
      </c>
      <c r="C203" t="s">
        <v>315</v>
      </c>
      <c r="D203" t="s">
        <v>833</v>
      </c>
      <c r="E203" s="2">
        <v>201</v>
      </c>
      <c r="F203">
        <v>540</v>
      </c>
      <c r="G203">
        <v>1</v>
      </c>
      <c r="H203">
        <v>1</v>
      </c>
      <c r="I203">
        <v>1</v>
      </c>
      <c r="J203">
        <v>1</v>
      </c>
      <c r="K203">
        <v>1</v>
      </c>
      <c r="L203" s="2">
        <v>99</v>
      </c>
      <c r="M203">
        <v>1</v>
      </c>
      <c r="N203">
        <v>1</v>
      </c>
      <c r="O203">
        <v>99</v>
      </c>
      <c r="P203">
        <v>1</v>
      </c>
      <c r="Q203">
        <v>99</v>
      </c>
      <c r="R203">
        <v>99</v>
      </c>
      <c r="S203">
        <v>1</v>
      </c>
      <c r="T203">
        <v>1</v>
      </c>
      <c r="U203">
        <v>1</v>
      </c>
      <c r="V203">
        <v>1</v>
      </c>
      <c r="W203">
        <v>1</v>
      </c>
      <c r="X203">
        <v>1</v>
      </c>
      <c r="Y203">
        <v>1</v>
      </c>
      <c r="Z203">
        <v>1</v>
      </c>
      <c r="AA203">
        <v>1</v>
      </c>
      <c r="AB203">
        <v>1</v>
      </c>
      <c r="AC203">
        <v>1</v>
      </c>
      <c r="AD203" s="2">
        <v>1</v>
      </c>
      <c r="AE203">
        <v>99</v>
      </c>
      <c r="AF203">
        <v>1</v>
      </c>
      <c r="AG203">
        <v>1</v>
      </c>
      <c r="AH203">
        <v>1</v>
      </c>
      <c r="AI203">
        <v>1</v>
      </c>
      <c r="AJ203">
        <v>99</v>
      </c>
      <c r="AK203">
        <v>1</v>
      </c>
      <c r="AL203">
        <v>1</v>
      </c>
      <c r="AM203">
        <v>1</v>
      </c>
      <c r="AN203">
        <v>1</v>
      </c>
      <c r="AO203">
        <v>99</v>
      </c>
      <c r="AP203">
        <v>1</v>
      </c>
      <c r="AQ203">
        <v>1</v>
      </c>
      <c r="AR203">
        <v>1</v>
      </c>
      <c r="AS203">
        <v>1</v>
      </c>
      <c r="AT203">
        <v>1</v>
      </c>
      <c r="AU203">
        <v>1</v>
      </c>
      <c r="AV203">
        <v>99</v>
      </c>
      <c r="AW203" s="25">
        <v>1</v>
      </c>
      <c r="AX203" s="25">
        <v>99</v>
      </c>
      <c r="AY203" s="25">
        <v>99</v>
      </c>
      <c r="AZ203">
        <v>99</v>
      </c>
      <c r="BA203">
        <v>99</v>
      </c>
      <c r="BB203">
        <v>99</v>
      </c>
      <c r="BC203" s="25">
        <v>1</v>
      </c>
      <c r="BD203">
        <v>1</v>
      </c>
      <c r="BE203" s="25">
        <v>1</v>
      </c>
      <c r="BF203">
        <v>1</v>
      </c>
      <c r="BG203">
        <v>1</v>
      </c>
      <c r="BH203">
        <v>1</v>
      </c>
      <c r="BI203">
        <v>1</v>
      </c>
      <c r="BJ203">
        <v>1</v>
      </c>
      <c r="BK203">
        <v>1</v>
      </c>
      <c r="BL203">
        <v>1</v>
      </c>
      <c r="BM203">
        <v>99</v>
      </c>
      <c r="BN203">
        <v>99</v>
      </c>
      <c r="BO203">
        <v>99</v>
      </c>
      <c r="BP203">
        <v>1</v>
      </c>
      <c r="BQ203">
        <v>1</v>
      </c>
      <c r="BR203">
        <v>1</v>
      </c>
      <c r="BS203">
        <v>1</v>
      </c>
      <c r="BT203">
        <v>0</v>
      </c>
      <c r="BU203">
        <v>0</v>
      </c>
      <c r="BV203">
        <v>1</v>
      </c>
      <c r="BW203" t="s">
        <v>230</v>
      </c>
      <c r="BZ203">
        <v>1</v>
      </c>
      <c r="CA203">
        <v>0</v>
      </c>
      <c r="CB203">
        <v>0</v>
      </c>
      <c r="CC203">
        <v>1</v>
      </c>
      <c r="CD203">
        <v>1</v>
      </c>
      <c r="CE203">
        <v>0</v>
      </c>
      <c r="CF203">
        <v>0</v>
      </c>
      <c r="CG203">
        <v>0</v>
      </c>
      <c r="CH203">
        <v>0</v>
      </c>
      <c r="CI203">
        <v>1</v>
      </c>
      <c r="CJ203">
        <v>0</v>
      </c>
      <c r="CK203">
        <v>0</v>
      </c>
      <c r="CL203">
        <v>0</v>
      </c>
      <c r="CM203">
        <v>0</v>
      </c>
      <c r="CN203">
        <v>0</v>
      </c>
      <c r="CO203" t="s">
        <v>300</v>
      </c>
    </row>
    <row r="204" spans="1:94" x14ac:dyDescent="0.25">
      <c r="A204" s="8">
        <v>203</v>
      </c>
      <c r="B204" s="8" t="s">
        <v>755</v>
      </c>
      <c r="C204" t="s">
        <v>315</v>
      </c>
      <c r="D204" t="s">
        <v>834</v>
      </c>
      <c r="E204" s="2">
        <v>202</v>
      </c>
      <c r="F204">
        <v>476</v>
      </c>
      <c r="G204">
        <v>1</v>
      </c>
      <c r="H204">
        <v>1</v>
      </c>
      <c r="I204">
        <v>1</v>
      </c>
      <c r="J204">
        <v>0</v>
      </c>
      <c r="K204">
        <v>1</v>
      </c>
      <c r="L204" s="2">
        <v>99</v>
      </c>
      <c r="M204">
        <v>0</v>
      </c>
      <c r="N204">
        <v>99</v>
      </c>
      <c r="O204">
        <v>99</v>
      </c>
      <c r="P204">
        <v>0</v>
      </c>
      <c r="Q204">
        <v>99</v>
      </c>
      <c r="R204">
        <v>99</v>
      </c>
      <c r="S204">
        <v>0</v>
      </c>
      <c r="T204">
        <v>0</v>
      </c>
      <c r="U204">
        <v>99</v>
      </c>
      <c r="V204">
        <v>1</v>
      </c>
      <c r="W204">
        <v>1</v>
      </c>
      <c r="X204">
        <v>1</v>
      </c>
      <c r="Y204">
        <v>1</v>
      </c>
      <c r="Z204">
        <v>1</v>
      </c>
      <c r="AA204">
        <v>0</v>
      </c>
      <c r="AB204">
        <v>1</v>
      </c>
      <c r="AC204">
        <v>1</v>
      </c>
      <c r="AD204" s="2">
        <v>1</v>
      </c>
      <c r="AE204">
        <v>99</v>
      </c>
      <c r="AF204">
        <v>0</v>
      </c>
      <c r="AG204">
        <v>0</v>
      </c>
      <c r="AH204">
        <v>1</v>
      </c>
      <c r="AI204">
        <v>1</v>
      </c>
      <c r="AJ204">
        <v>99</v>
      </c>
      <c r="AK204">
        <v>1</v>
      </c>
      <c r="AL204">
        <v>0</v>
      </c>
      <c r="AM204">
        <v>1</v>
      </c>
      <c r="AN204">
        <v>0</v>
      </c>
      <c r="AO204">
        <v>99</v>
      </c>
      <c r="AP204">
        <v>0</v>
      </c>
      <c r="AQ204">
        <v>0</v>
      </c>
      <c r="AR204">
        <v>1</v>
      </c>
      <c r="AS204">
        <v>1</v>
      </c>
      <c r="AT204">
        <v>0</v>
      </c>
      <c r="AU204">
        <v>0</v>
      </c>
      <c r="AV204">
        <v>99</v>
      </c>
      <c r="AW204" s="25">
        <v>0</v>
      </c>
      <c r="AX204" s="25">
        <v>99</v>
      </c>
      <c r="AY204" s="25">
        <v>99</v>
      </c>
      <c r="AZ204">
        <v>99</v>
      </c>
      <c r="BA204">
        <v>99</v>
      </c>
      <c r="BB204">
        <v>99</v>
      </c>
      <c r="BC204" s="25">
        <v>0</v>
      </c>
      <c r="BD204">
        <v>1</v>
      </c>
      <c r="BE204" s="25">
        <v>1</v>
      </c>
      <c r="BF204">
        <v>0</v>
      </c>
      <c r="BG204">
        <v>0</v>
      </c>
      <c r="BH204">
        <v>1</v>
      </c>
      <c r="BI204">
        <v>0</v>
      </c>
      <c r="BJ204">
        <v>1</v>
      </c>
      <c r="BK204">
        <v>99</v>
      </c>
      <c r="BL204">
        <v>99</v>
      </c>
      <c r="BM204">
        <v>99</v>
      </c>
      <c r="BN204">
        <v>99</v>
      </c>
      <c r="BO204">
        <v>99</v>
      </c>
      <c r="BP204">
        <v>1</v>
      </c>
      <c r="BQ204">
        <v>0</v>
      </c>
      <c r="BR204">
        <v>0</v>
      </c>
      <c r="BS204">
        <v>0</v>
      </c>
      <c r="BT204">
        <v>1</v>
      </c>
      <c r="BU204">
        <v>1</v>
      </c>
      <c r="BV204">
        <v>1</v>
      </c>
      <c r="BW204">
        <v>1</v>
      </c>
      <c r="BX204">
        <v>1</v>
      </c>
      <c r="BY204">
        <v>0</v>
      </c>
      <c r="BZ204">
        <v>0</v>
      </c>
      <c r="CA204">
        <v>0</v>
      </c>
      <c r="CB204">
        <v>1</v>
      </c>
      <c r="CC204">
        <v>1</v>
      </c>
      <c r="CD204">
        <v>1</v>
      </c>
      <c r="CE204">
        <v>0</v>
      </c>
      <c r="CF204">
        <v>0</v>
      </c>
      <c r="CG204">
        <v>0</v>
      </c>
      <c r="CH204">
        <v>0</v>
      </c>
      <c r="CI204">
        <v>0</v>
      </c>
      <c r="CJ204">
        <v>0</v>
      </c>
      <c r="CK204">
        <v>0</v>
      </c>
      <c r="CL204">
        <v>0</v>
      </c>
      <c r="CM204">
        <v>0</v>
      </c>
      <c r="CN204">
        <v>0</v>
      </c>
      <c r="CO204">
        <v>1</v>
      </c>
      <c r="CP204" t="s">
        <v>835</v>
      </c>
    </row>
    <row r="205" spans="1:94" x14ac:dyDescent="0.25">
      <c r="A205" s="8">
        <v>204</v>
      </c>
      <c r="B205" s="8" t="s">
        <v>755</v>
      </c>
      <c r="C205" t="s">
        <v>315</v>
      </c>
      <c r="D205" t="s">
        <v>836</v>
      </c>
      <c r="E205" s="2">
        <v>203</v>
      </c>
      <c r="F205">
        <v>1303</v>
      </c>
      <c r="G205">
        <v>1</v>
      </c>
      <c r="H205">
        <v>1</v>
      </c>
      <c r="I205">
        <v>1</v>
      </c>
      <c r="J205">
        <v>1</v>
      </c>
      <c r="K205">
        <v>1</v>
      </c>
      <c r="L205" s="2">
        <v>99</v>
      </c>
      <c r="M205">
        <v>1</v>
      </c>
      <c r="N205">
        <v>99</v>
      </c>
      <c r="O205">
        <v>99</v>
      </c>
      <c r="P205">
        <v>1</v>
      </c>
      <c r="Q205">
        <v>99</v>
      </c>
      <c r="R205">
        <v>99</v>
      </c>
      <c r="S205">
        <v>1</v>
      </c>
      <c r="T205">
        <v>0</v>
      </c>
      <c r="U205">
        <v>99</v>
      </c>
      <c r="V205">
        <v>1</v>
      </c>
      <c r="W205">
        <v>1</v>
      </c>
      <c r="X205">
        <v>1</v>
      </c>
      <c r="Y205">
        <v>1</v>
      </c>
      <c r="Z205">
        <v>1</v>
      </c>
      <c r="AA205">
        <v>1</v>
      </c>
      <c r="AB205">
        <v>1</v>
      </c>
      <c r="AC205">
        <v>1</v>
      </c>
      <c r="AD205" s="2">
        <v>1</v>
      </c>
      <c r="AE205">
        <v>99</v>
      </c>
      <c r="AF205">
        <v>0</v>
      </c>
      <c r="AG205">
        <v>1</v>
      </c>
      <c r="AH205">
        <v>0</v>
      </c>
      <c r="AI205">
        <v>1</v>
      </c>
      <c r="AJ205">
        <v>99</v>
      </c>
      <c r="AK205">
        <v>99</v>
      </c>
      <c r="AL205">
        <v>0</v>
      </c>
      <c r="AM205">
        <v>1</v>
      </c>
      <c r="AN205">
        <v>1</v>
      </c>
      <c r="AO205">
        <v>99</v>
      </c>
      <c r="AP205">
        <v>1</v>
      </c>
      <c r="AQ205">
        <v>1</v>
      </c>
      <c r="AR205">
        <v>1</v>
      </c>
      <c r="AS205">
        <v>1</v>
      </c>
      <c r="AT205">
        <v>1</v>
      </c>
      <c r="AU205">
        <v>1</v>
      </c>
      <c r="AV205">
        <v>99</v>
      </c>
      <c r="AW205" s="25">
        <v>1</v>
      </c>
      <c r="AX205" s="25">
        <v>99</v>
      </c>
      <c r="AY205" s="25">
        <v>99</v>
      </c>
      <c r="AZ205">
        <v>99</v>
      </c>
      <c r="BA205">
        <v>99</v>
      </c>
      <c r="BB205">
        <v>99</v>
      </c>
      <c r="BC205" s="25">
        <v>1</v>
      </c>
      <c r="BD205">
        <v>1</v>
      </c>
      <c r="BE205" s="25">
        <v>1</v>
      </c>
      <c r="BF205">
        <v>0</v>
      </c>
      <c r="BG205">
        <v>1</v>
      </c>
      <c r="BH205">
        <v>1</v>
      </c>
      <c r="BI205">
        <v>1</v>
      </c>
      <c r="BJ205">
        <v>1</v>
      </c>
      <c r="BK205">
        <v>99</v>
      </c>
      <c r="BL205">
        <v>99</v>
      </c>
      <c r="BM205">
        <v>99</v>
      </c>
      <c r="BN205">
        <v>99</v>
      </c>
      <c r="BO205">
        <v>99</v>
      </c>
      <c r="BP205">
        <v>1</v>
      </c>
      <c r="BQ205">
        <v>0</v>
      </c>
      <c r="BR205">
        <v>0</v>
      </c>
      <c r="BS205">
        <v>0</v>
      </c>
      <c r="BT205">
        <v>1</v>
      </c>
      <c r="BU205">
        <v>1</v>
      </c>
      <c r="BV205">
        <v>1</v>
      </c>
      <c r="BW205">
        <v>0</v>
      </c>
      <c r="BX205">
        <v>0</v>
      </c>
      <c r="BY205">
        <v>0</v>
      </c>
      <c r="BZ205">
        <v>0</v>
      </c>
      <c r="CA205">
        <v>1</v>
      </c>
      <c r="CB205">
        <v>1</v>
      </c>
      <c r="CC205">
        <v>1</v>
      </c>
      <c r="CD205">
        <v>1</v>
      </c>
      <c r="CE205">
        <v>0</v>
      </c>
      <c r="CF205">
        <v>0</v>
      </c>
      <c r="CG205">
        <v>1</v>
      </c>
      <c r="CH205">
        <v>0</v>
      </c>
      <c r="CI205">
        <v>0</v>
      </c>
      <c r="CJ205">
        <v>0</v>
      </c>
      <c r="CK205">
        <v>0</v>
      </c>
      <c r="CL205">
        <v>0</v>
      </c>
      <c r="CM205">
        <v>0</v>
      </c>
      <c r="CN205">
        <v>0</v>
      </c>
      <c r="CO205">
        <v>0</v>
      </c>
      <c r="CP205" t="s">
        <v>300</v>
      </c>
    </row>
    <row r="206" spans="1:94" x14ac:dyDescent="0.25">
      <c r="A206" s="8">
        <v>205</v>
      </c>
      <c r="B206" s="8" t="s">
        <v>755</v>
      </c>
      <c r="C206" t="s">
        <v>315</v>
      </c>
      <c r="D206" t="s">
        <v>837</v>
      </c>
      <c r="E206" s="2">
        <v>204</v>
      </c>
      <c r="F206">
        <v>1340</v>
      </c>
      <c r="G206">
        <v>1</v>
      </c>
      <c r="H206">
        <v>1</v>
      </c>
      <c r="I206">
        <v>1</v>
      </c>
      <c r="J206">
        <v>1</v>
      </c>
      <c r="K206">
        <v>1</v>
      </c>
      <c r="L206" s="2">
        <v>99</v>
      </c>
      <c r="M206">
        <v>1</v>
      </c>
      <c r="N206">
        <v>1</v>
      </c>
      <c r="O206">
        <v>99</v>
      </c>
      <c r="P206">
        <v>1</v>
      </c>
      <c r="Q206">
        <v>99</v>
      </c>
      <c r="R206">
        <v>99</v>
      </c>
      <c r="S206">
        <v>1</v>
      </c>
      <c r="T206">
        <v>1</v>
      </c>
      <c r="U206">
        <v>1</v>
      </c>
      <c r="V206">
        <v>1</v>
      </c>
      <c r="W206">
        <v>1</v>
      </c>
      <c r="X206">
        <v>1</v>
      </c>
      <c r="Y206">
        <v>1</v>
      </c>
      <c r="Z206">
        <v>1</v>
      </c>
      <c r="AA206">
        <v>1</v>
      </c>
      <c r="AB206">
        <v>1</v>
      </c>
      <c r="AC206">
        <v>1</v>
      </c>
      <c r="AD206" s="2">
        <v>1</v>
      </c>
      <c r="AE206">
        <v>99</v>
      </c>
      <c r="AF206">
        <v>1</v>
      </c>
      <c r="AG206">
        <v>1</v>
      </c>
      <c r="AH206">
        <v>1</v>
      </c>
      <c r="AI206">
        <v>1</v>
      </c>
      <c r="AJ206">
        <v>99</v>
      </c>
      <c r="AK206">
        <v>1</v>
      </c>
      <c r="AL206">
        <v>1</v>
      </c>
      <c r="AM206">
        <v>1</v>
      </c>
      <c r="AN206">
        <v>1</v>
      </c>
      <c r="AO206">
        <v>99</v>
      </c>
      <c r="AP206">
        <v>1</v>
      </c>
      <c r="AQ206">
        <v>1</v>
      </c>
      <c r="AR206">
        <v>1</v>
      </c>
      <c r="AS206">
        <v>1</v>
      </c>
      <c r="AT206">
        <v>1</v>
      </c>
      <c r="AU206">
        <v>1</v>
      </c>
      <c r="AV206">
        <v>99</v>
      </c>
      <c r="AW206" s="25">
        <v>1</v>
      </c>
      <c r="AX206" s="25">
        <v>99</v>
      </c>
      <c r="AY206" s="25">
        <v>99</v>
      </c>
      <c r="AZ206">
        <v>99</v>
      </c>
      <c r="BA206">
        <v>99</v>
      </c>
      <c r="BB206">
        <v>99</v>
      </c>
      <c r="BC206" s="25">
        <v>1</v>
      </c>
      <c r="BD206">
        <v>1</v>
      </c>
      <c r="BE206" s="25">
        <v>1</v>
      </c>
      <c r="BF206">
        <v>1</v>
      </c>
      <c r="BG206">
        <v>1</v>
      </c>
      <c r="BH206">
        <v>1</v>
      </c>
      <c r="BI206">
        <v>1</v>
      </c>
      <c r="BJ206">
        <v>1</v>
      </c>
      <c r="BK206">
        <v>1</v>
      </c>
      <c r="BL206">
        <v>1</v>
      </c>
      <c r="BM206">
        <v>99</v>
      </c>
      <c r="BN206">
        <v>99</v>
      </c>
      <c r="BO206">
        <v>99</v>
      </c>
      <c r="BP206">
        <v>1</v>
      </c>
      <c r="BQ206">
        <v>1</v>
      </c>
      <c r="BR206">
        <v>1</v>
      </c>
      <c r="BS206">
        <v>1</v>
      </c>
      <c r="BT206">
        <v>1</v>
      </c>
      <c r="BU206">
        <v>1</v>
      </c>
      <c r="BV206">
        <v>1</v>
      </c>
      <c r="BW206">
        <v>1</v>
      </c>
      <c r="BX206" t="s">
        <v>838</v>
      </c>
      <c r="BZ206">
        <v>0</v>
      </c>
      <c r="CA206">
        <v>0</v>
      </c>
      <c r="CB206">
        <v>0</v>
      </c>
      <c r="CC206">
        <v>0</v>
      </c>
      <c r="CD206">
        <v>1</v>
      </c>
      <c r="CE206">
        <v>0</v>
      </c>
      <c r="CF206">
        <v>0</v>
      </c>
      <c r="CG206">
        <v>0</v>
      </c>
      <c r="CH206">
        <v>0</v>
      </c>
      <c r="CI206">
        <v>1</v>
      </c>
      <c r="CJ206">
        <v>0</v>
      </c>
      <c r="CK206">
        <v>0</v>
      </c>
      <c r="CL206">
        <v>0</v>
      </c>
      <c r="CM206">
        <v>0</v>
      </c>
      <c r="CN206">
        <v>0</v>
      </c>
      <c r="CO206" t="s">
        <v>300</v>
      </c>
    </row>
    <row r="207" spans="1:94" x14ac:dyDescent="0.25">
      <c r="A207" s="8">
        <v>206</v>
      </c>
      <c r="B207" s="8" t="s">
        <v>755</v>
      </c>
      <c r="C207" t="s">
        <v>315</v>
      </c>
      <c r="D207" t="s">
        <v>839</v>
      </c>
      <c r="E207" s="2">
        <v>205</v>
      </c>
      <c r="F207">
        <v>221</v>
      </c>
      <c r="G207">
        <v>1</v>
      </c>
      <c r="H207">
        <v>1</v>
      </c>
      <c r="I207">
        <v>1</v>
      </c>
      <c r="J207">
        <v>1</v>
      </c>
      <c r="K207">
        <v>1</v>
      </c>
      <c r="L207" s="2">
        <v>99</v>
      </c>
      <c r="M207">
        <v>1</v>
      </c>
      <c r="N207">
        <v>99</v>
      </c>
      <c r="O207">
        <v>99</v>
      </c>
      <c r="P207">
        <v>1</v>
      </c>
      <c r="Q207">
        <v>99</v>
      </c>
      <c r="R207">
        <v>99</v>
      </c>
      <c r="S207">
        <v>1</v>
      </c>
      <c r="T207">
        <v>0</v>
      </c>
      <c r="U207">
        <v>99</v>
      </c>
      <c r="V207">
        <v>1</v>
      </c>
      <c r="W207">
        <v>1</v>
      </c>
      <c r="X207">
        <v>1</v>
      </c>
      <c r="Y207">
        <v>1</v>
      </c>
      <c r="Z207">
        <v>1</v>
      </c>
      <c r="AA207">
        <v>1</v>
      </c>
      <c r="AB207">
        <v>1</v>
      </c>
      <c r="AC207">
        <v>1</v>
      </c>
      <c r="AD207" s="2">
        <v>1</v>
      </c>
      <c r="AE207">
        <v>99</v>
      </c>
      <c r="AF207">
        <v>0</v>
      </c>
      <c r="AG207">
        <v>1</v>
      </c>
      <c r="AH207">
        <v>1</v>
      </c>
      <c r="AI207">
        <v>1</v>
      </c>
      <c r="AJ207">
        <v>99</v>
      </c>
      <c r="AK207">
        <v>1</v>
      </c>
      <c r="AL207">
        <v>1</v>
      </c>
      <c r="AM207">
        <v>1</v>
      </c>
      <c r="AN207">
        <v>1</v>
      </c>
      <c r="AO207">
        <v>99</v>
      </c>
      <c r="AP207">
        <v>1</v>
      </c>
      <c r="AQ207">
        <v>1</v>
      </c>
      <c r="AR207">
        <v>1</v>
      </c>
      <c r="AS207">
        <v>1</v>
      </c>
      <c r="AT207">
        <v>1</v>
      </c>
      <c r="AU207">
        <v>1</v>
      </c>
      <c r="AV207">
        <v>99</v>
      </c>
      <c r="AW207" s="25">
        <v>1</v>
      </c>
      <c r="AX207" s="25">
        <v>99</v>
      </c>
      <c r="AY207" s="25">
        <v>99</v>
      </c>
      <c r="AZ207">
        <v>99</v>
      </c>
      <c r="BA207">
        <v>99</v>
      </c>
      <c r="BB207">
        <v>99</v>
      </c>
      <c r="BC207" s="25">
        <v>1</v>
      </c>
      <c r="BD207">
        <v>1</v>
      </c>
      <c r="BE207" s="25">
        <v>1</v>
      </c>
      <c r="BF207">
        <v>1</v>
      </c>
      <c r="BG207">
        <v>0</v>
      </c>
      <c r="BH207">
        <v>1</v>
      </c>
      <c r="BI207">
        <v>0</v>
      </c>
      <c r="BJ207">
        <v>1</v>
      </c>
      <c r="BK207">
        <v>1</v>
      </c>
      <c r="BL207">
        <v>1</v>
      </c>
      <c r="BM207">
        <v>99</v>
      </c>
      <c r="BN207">
        <v>99</v>
      </c>
      <c r="BO207">
        <v>99</v>
      </c>
      <c r="BP207">
        <v>1</v>
      </c>
      <c r="BQ207">
        <v>1</v>
      </c>
      <c r="BR207">
        <v>0</v>
      </c>
      <c r="BS207">
        <v>0</v>
      </c>
      <c r="BT207">
        <v>1</v>
      </c>
      <c r="BU207">
        <v>1</v>
      </c>
      <c r="BV207">
        <v>1</v>
      </c>
      <c r="BW207">
        <v>1</v>
      </c>
      <c r="BX207">
        <v>1</v>
      </c>
      <c r="BY207">
        <v>1</v>
      </c>
      <c r="BZ207">
        <v>0</v>
      </c>
      <c r="CA207">
        <v>1</v>
      </c>
      <c r="CB207">
        <v>1</v>
      </c>
      <c r="CC207">
        <v>1</v>
      </c>
      <c r="CD207">
        <v>1</v>
      </c>
      <c r="CE207">
        <v>0</v>
      </c>
      <c r="CF207">
        <v>0</v>
      </c>
      <c r="CG207">
        <v>0</v>
      </c>
      <c r="CH207">
        <v>0</v>
      </c>
      <c r="CI207">
        <v>0</v>
      </c>
      <c r="CJ207">
        <v>0</v>
      </c>
      <c r="CK207">
        <v>0</v>
      </c>
      <c r="CL207">
        <v>0</v>
      </c>
      <c r="CM207">
        <v>0</v>
      </c>
      <c r="CN207">
        <v>0</v>
      </c>
      <c r="CO207">
        <v>0</v>
      </c>
      <c r="CP207" t="s">
        <v>840</v>
      </c>
    </row>
    <row r="208" spans="1:94" x14ac:dyDescent="0.25">
      <c r="A208" s="8">
        <v>207</v>
      </c>
      <c r="B208" s="8" t="s">
        <v>755</v>
      </c>
      <c r="C208" t="s">
        <v>315</v>
      </c>
      <c r="D208" t="s">
        <v>841</v>
      </c>
      <c r="E208" s="2">
        <v>206</v>
      </c>
      <c r="F208">
        <v>610</v>
      </c>
      <c r="G208">
        <v>1</v>
      </c>
      <c r="H208">
        <v>1</v>
      </c>
      <c r="I208">
        <v>1</v>
      </c>
      <c r="J208">
        <v>1</v>
      </c>
      <c r="K208">
        <v>1</v>
      </c>
      <c r="L208" s="2">
        <v>99</v>
      </c>
      <c r="M208">
        <v>1</v>
      </c>
      <c r="N208">
        <v>99</v>
      </c>
      <c r="O208">
        <v>99</v>
      </c>
      <c r="P208">
        <v>1</v>
      </c>
      <c r="Q208">
        <v>99</v>
      </c>
      <c r="R208">
        <v>99</v>
      </c>
      <c r="S208">
        <v>1</v>
      </c>
      <c r="T208">
        <v>0</v>
      </c>
      <c r="U208">
        <v>99</v>
      </c>
      <c r="V208">
        <v>1</v>
      </c>
      <c r="W208">
        <v>1</v>
      </c>
      <c r="X208">
        <v>1</v>
      </c>
      <c r="Y208">
        <v>1</v>
      </c>
      <c r="Z208">
        <v>1</v>
      </c>
      <c r="AA208">
        <v>1</v>
      </c>
      <c r="AB208">
        <v>1</v>
      </c>
      <c r="AC208">
        <v>1</v>
      </c>
      <c r="AD208" s="2">
        <v>1</v>
      </c>
      <c r="AE208">
        <v>99</v>
      </c>
      <c r="AF208">
        <v>1</v>
      </c>
      <c r="AG208">
        <v>1</v>
      </c>
      <c r="AH208">
        <v>1</v>
      </c>
      <c r="AI208">
        <v>1</v>
      </c>
      <c r="AJ208">
        <v>99</v>
      </c>
      <c r="AK208">
        <v>1</v>
      </c>
      <c r="AL208">
        <v>1</v>
      </c>
      <c r="AM208">
        <v>1</v>
      </c>
      <c r="AN208">
        <v>1</v>
      </c>
      <c r="AO208">
        <v>99</v>
      </c>
      <c r="AP208">
        <v>1</v>
      </c>
      <c r="AQ208">
        <v>1</v>
      </c>
      <c r="AR208">
        <v>1</v>
      </c>
      <c r="AS208">
        <v>1</v>
      </c>
      <c r="AT208">
        <v>1</v>
      </c>
      <c r="AU208">
        <v>0</v>
      </c>
      <c r="AV208">
        <v>99</v>
      </c>
      <c r="AW208" s="25">
        <v>1</v>
      </c>
      <c r="AX208" s="25">
        <v>99</v>
      </c>
      <c r="AY208" s="25">
        <v>99</v>
      </c>
      <c r="AZ208">
        <v>99</v>
      </c>
      <c r="BA208">
        <v>99</v>
      </c>
      <c r="BB208">
        <v>99</v>
      </c>
      <c r="BC208" s="25">
        <v>1</v>
      </c>
      <c r="BD208">
        <v>1</v>
      </c>
      <c r="BE208" s="25">
        <v>1</v>
      </c>
      <c r="BF208">
        <v>0</v>
      </c>
      <c r="BG208">
        <v>0</v>
      </c>
      <c r="BH208">
        <v>1</v>
      </c>
      <c r="BI208">
        <v>0</v>
      </c>
      <c r="BJ208">
        <v>99</v>
      </c>
      <c r="BK208">
        <v>99</v>
      </c>
      <c r="BL208">
        <v>99</v>
      </c>
      <c r="BM208">
        <v>99</v>
      </c>
      <c r="BN208">
        <v>99</v>
      </c>
      <c r="BO208">
        <v>99</v>
      </c>
      <c r="BP208">
        <v>1</v>
      </c>
      <c r="BQ208">
        <v>0</v>
      </c>
      <c r="BR208">
        <v>1</v>
      </c>
      <c r="BS208">
        <v>0</v>
      </c>
      <c r="BT208">
        <v>1</v>
      </c>
      <c r="BU208">
        <v>1</v>
      </c>
      <c r="BV208">
        <v>1</v>
      </c>
      <c r="BW208">
        <v>0</v>
      </c>
      <c r="BX208">
        <v>1</v>
      </c>
      <c r="BY208">
        <v>0</v>
      </c>
      <c r="BZ208">
        <v>1</v>
      </c>
      <c r="CA208">
        <v>1</v>
      </c>
      <c r="CB208">
        <v>1</v>
      </c>
      <c r="CC208">
        <v>1</v>
      </c>
      <c r="CD208">
        <v>1</v>
      </c>
      <c r="CE208">
        <v>0</v>
      </c>
      <c r="CF208">
        <v>0</v>
      </c>
      <c r="CG208">
        <v>0</v>
      </c>
      <c r="CH208">
        <v>0</v>
      </c>
      <c r="CI208">
        <v>0</v>
      </c>
      <c r="CJ208">
        <v>0</v>
      </c>
      <c r="CK208">
        <v>0</v>
      </c>
      <c r="CL208">
        <v>0</v>
      </c>
      <c r="CM208">
        <v>0</v>
      </c>
      <c r="CN208">
        <v>0</v>
      </c>
      <c r="CO208">
        <v>0</v>
      </c>
      <c r="CP208" t="s">
        <v>842</v>
      </c>
    </row>
    <row r="209" spans="1:94" x14ac:dyDescent="0.25">
      <c r="A209" s="8">
        <v>208</v>
      </c>
      <c r="B209" s="8" t="s">
        <v>992</v>
      </c>
      <c r="C209" t="s">
        <v>315</v>
      </c>
      <c r="D209" t="s">
        <v>1181</v>
      </c>
      <c r="E209" s="2">
        <v>207</v>
      </c>
      <c r="F209">
        <v>700</v>
      </c>
      <c r="G209">
        <v>1</v>
      </c>
      <c r="H209">
        <v>1</v>
      </c>
      <c r="I209">
        <v>1</v>
      </c>
      <c r="J209">
        <v>1</v>
      </c>
      <c r="K209">
        <v>1</v>
      </c>
      <c r="L209" s="2">
        <v>1</v>
      </c>
      <c r="M209">
        <v>1</v>
      </c>
      <c r="N209">
        <v>1</v>
      </c>
      <c r="O209">
        <v>1</v>
      </c>
      <c r="P209">
        <v>1</v>
      </c>
      <c r="Q209">
        <v>1</v>
      </c>
      <c r="R209">
        <v>99</v>
      </c>
      <c r="S209">
        <v>1</v>
      </c>
      <c r="T209">
        <v>1</v>
      </c>
      <c r="U209">
        <v>1</v>
      </c>
      <c r="V209">
        <v>1</v>
      </c>
      <c r="W209">
        <v>1</v>
      </c>
      <c r="X209">
        <v>1</v>
      </c>
      <c r="Y209">
        <v>1</v>
      </c>
      <c r="Z209">
        <v>1</v>
      </c>
      <c r="AA209">
        <v>1</v>
      </c>
      <c r="AB209">
        <v>1</v>
      </c>
      <c r="AC209">
        <v>1</v>
      </c>
      <c r="AD209" s="2">
        <v>1</v>
      </c>
      <c r="AE209">
        <v>1</v>
      </c>
      <c r="AF209">
        <v>1</v>
      </c>
      <c r="AG209">
        <v>1</v>
      </c>
      <c r="AH209">
        <v>1</v>
      </c>
      <c r="AI209">
        <v>1</v>
      </c>
      <c r="AJ209">
        <v>1</v>
      </c>
      <c r="AK209">
        <v>1</v>
      </c>
      <c r="AL209">
        <v>1</v>
      </c>
      <c r="AM209">
        <v>1</v>
      </c>
      <c r="AN209">
        <v>1</v>
      </c>
      <c r="AO209">
        <v>1</v>
      </c>
      <c r="AP209">
        <v>1</v>
      </c>
      <c r="AQ209">
        <v>1</v>
      </c>
      <c r="AR209">
        <v>1</v>
      </c>
      <c r="AS209">
        <v>1</v>
      </c>
      <c r="AT209">
        <v>1</v>
      </c>
      <c r="AU209">
        <v>1</v>
      </c>
      <c r="AV209">
        <v>1</v>
      </c>
      <c r="AW209" s="25">
        <v>1</v>
      </c>
      <c r="AX209" s="25">
        <v>1</v>
      </c>
      <c r="AY209" s="25">
        <v>99</v>
      </c>
      <c r="AZ209">
        <v>99</v>
      </c>
      <c r="BA209">
        <v>99</v>
      </c>
      <c r="BB209">
        <v>99</v>
      </c>
      <c r="BC209" s="25">
        <v>1</v>
      </c>
      <c r="BD209">
        <v>1</v>
      </c>
      <c r="BE209" s="25">
        <v>1</v>
      </c>
      <c r="BF209">
        <v>1</v>
      </c>
      <c r="BG209">
        <v>1</v>
      </c>
      <c r="BH209">
        <v>1</v>
      </c>
      <c r="BI209">
        <v>1</v>
      </c>
      <c r="BJ209">
        <v>1</v>
      </c>
      <c r="BK209">
        <v>1</v>
      </c>
      <c r="BL209">
        <v>1</v>
      </c>
      <c r="BM209">
        <v>99</v>
      </c>
      <c r="BN209">
        <v>1</v>
      </c>
      <c r="BO209">
        <v>99</v>
      </c>
      <c r="BP209">
        <v>1</v>
      </c>
      <c r="BQ209">
        <v>1</v>
      </c>
      <c r="BR209">
        <v>1</v>
      </c>
      <c r="BS209">
        <v>1</v>
      </c>
      <c r="BT209">
        <v>1</v>
      </c>
      <c r="BU209">
        <v>1</v>
      </c>
      <c r="BV209">
        <v>1</v>
      </c>
      <c r="BW209">
        <v>1</v>
      </c>
      <c r="BX209">
        <v>1</v>
      </c>
      <c r="BY209">
        <v>1</v>
      </c>
      <c r="BZ209">
        <v>1</v>
      </c>
      <c r="CA209">
        <v>1</v>
      </c>
      <c r="CB209">
        <v>1</v>
      </c>
      <c r="CC209">
        <v>1</v>
      </c>
      <c r="CD209">
        <v>1</v>
      </c>
      <c r="CE209">
        <v>1</v>
      </c>
      <c r="CF209">
        <v>1</v>
      </c>
      <c r="CG209">
        <v>1</v>
      </c>
      <c r="CH209">
        <v>1</v>
      </c>
      <c r="CI209">
        <v>1</v>
      </c>
      <c r="CJ209">
        <v>1</v>
      </c>
      <c r="CK209">
        <v>1</v>
      </c>
      <c r="CL209">
        <v>1</v>
      </c>
      <c r="CM209">
        <v>1</v>
      </c>
      <c r="CN209">
        <v>1</v>
      </c>
      <c r="CO209">
        <v>1</v>
      </c>
      <c r="CP209" t="s">
        <v>1182</v>
      </c>
    </row>
    <row r="210" spans="1:94" x14ac:dyDescent="0.25">
      <c r="A210" s="8">
        <v>209</v>
      </c>
      <c r="B210" s="8" t="s">
        <v>201</v>
      </c>
      <c r="C210" t="s">
        <v>315</v>
      </c>
      <c r="D210" t="s">
        <v>321</v>
      </c>
      <c r="E210" s="2">
        <v>208</v>
      </c>
      <c r="F210">
        <v>432</v>
      </c>
      <c r="G210">
        <v>1</v>
      </c>
      <c r="H210">
        <v>1</v>
      </c>
      <c r="I210">
        <v>1</v>
      </c>
      <c r="J210">
        <v>1</v>
      </c>
      <c r="K210">
        <v>1</v>
      </c>
      <c r="L210" s="2">
        <v>99</v>
      </c>
      <c r="M210">
        <v>1</v>
      </c>
      <c r="N210">
        <v>1</v>
      </c>
      <c r="O210">
        <v>99</v>
      </c>
      <c r="P210">
        <v>1</v>
      </c>
      <c r="Q210">
        <v>99</v>
      </c>
      <c r="R210">
        <v>99</v>
      </c>
      <c r="S210">
        <v>1</v>
      </c>
      <c r="T210">
        <v>1</v>
      </c>
      <c r="U210">
        <v>1</v>
      </c>
      <c r="V210">
        <v>1</v>
      </c>
      <c r="W210">
        <v>1</v>
      </c>
      <c r="X210">
        <v>1</v>
      </c>
      <c r="Y210">
        <v>1</v>
      </c>
      <c r="Z210">
        <v>1</v>
      </c>
      <c r="AA210">
        <v>1</v>
      </c>
      <c r="AB210">
        <v>1</v>
      </c>
      <c r="AC210">
        <v>1</v>
      </c>
      <c r="AD210" s="2">
        <v>1</v>
      </c>
      <c r="AE210">
        <v>99</v>
      </c>
      <c r="AF210">
        <v>1</v>
      </c>
      <c r="AG210">
        <v>1</v>
      </c>
      <c r="AH210">
        <v>1</v>
      </c>
      <c r="AI210">
        <v>1</v>
      </c>
      <c r="AJ210">
        <v>1</v>
      </c>
      <c r="AK210">
        <v>1</v>
      </c>
      <c r="AL210">
        <v>1</v>
      </c>
      <c r="AM210">
        <v>1</v>
      </c>
      <c r="AN210">
        <v>1</v>
      </c>
      <c r="AO210">
        <v>99</v>
      </c>
      <c r="AP210">
        <v>1</v>
      </c>
      <c r="AQ210">
        <v>1</v>
      </c>
      <c r="AR210">
        <v>1</v>
      </c>
      <c r="AS210">
        <v>1</v>
      </c>
      <c r="AT210">
        <v>1</v>
      </c>
      <c r="AU210">
        <v>1</v>
      </c>
      <c r="AV210">
        <v>99</v>
      </c>
      <c r="AW210" s="25">
        <v>1</v>
      </c>
      <c r="AX210" s="25">
        <v>99</v>
      </c>
      <c r="AY210" s="25">
        <v>99</v>
      </c>
      <c r="AZ210">
        <v>99</v>
      </c>
      <c r="BA210">
        <v>99</v>
      </c>
      <c r="BB210">
        <v>99</v>
      </c>
      <c r="BC210" s="25">
        <v>1</v>
      </c>
      <c r="BD210">
        <v>1</v>
      </c>
      <c r="BE210" s="25">
        <v>1</v>
      </c>
      <c r="BF210">
        <v>1</v>
      </c>
      <c r="BG210">
        <v>1</v>
      </c>
      <c r="BH210">
        <v>1</v>
      </c>
      <c r="BI210">
        <v>1</v>
      </c>
      <c r="BJ210">
        <v>1</v>
      </c>
      <c r="BK210">
        <v>1</v>
      </c>
      <c r="BL210">
        <v>1</v>
      </c>
      <c r="BM210">
        <v>99</v>
      </c>
      <c r="BN210">
        <v>99</v>
      </c>
      <c r="BO210">
        <v>99</v>
      </c>
      <c r="BP210">
        <v>1</v>
      </c>
      <c r="BQ210">
        <v>1</v>
      </c>
      <c r="BR210">
        <v>1</v>
      </c>
      <c r="BS210">
        <v>1</v>
      </c>
      <c r="BT210">
        <v>1</v>
      </c>
      <c r="BU210">
        <v>1</v>
      </c>
      <c r="BV210">
        <v>1</v>
      </c>
      <c r="BW210">
        <v>1</v>
      </c>
      <c r="BX210" t="s">
        <v>230</v>
      </c>
      <c r="BZ210">
        <v>1</v>
      </c>
      <c r="CA210">
        <v>1</v>
      </c>
      <c r="CB210">
        <v>1</v>
      </c>
      <c r="CC210">
        <v>1</v>
      </c>
      <c r="CD210">
        <v>1</v>
      </c>
      <c r="CE210">
        <v>1</v>
      </c>
      <c r="CF210">
        <v>1</v>
      </c>
      <c r="CG210">
        <v>1</v>
      </c>
      <c r="CH210">
        <v>1</v>
      </c>
      <c r="CI210">
        <v>1</v>
      </c>
      <c r="CJ210">
        <v>1</v>
      </c>
      <c r="CK210">
        <v>1</v>
      </c>
      <c r="CL210">
        <v>1</v>
      </c>
      <c r="CM210">
        <v>1</v>
      </c>
      <c r="CN210">
        <v>1</v>
      </c>
    </row>
    <row r="211" spans="1:94" x14ac:dyDescent="0.25">
      <c r="A211" s="8">
        <v>210</v>
      </c>
      <c r="B211" s="8" t="s">
        <v>992</v>
      </c>
      <c r="C211" t="s">
        <v>315</v>
      </c>
      <c r="D211" t="s">
        <v>1183</v>
      </c>
      <c r="E211" s="2">
        <v>209</v>
      </c>
      <c r="F211">
        <v>1733</v>
      </c>
      <c r="G211">
        <v>1</v>
      </c>
      <c r="H211">
        <v>1</v>
      </c>
      <c r="I211">
        <v>1</v>
      </c>
      <c r="J211">
        <v>1</v>
      </c>
      <c r="K211">
        <v>1</v>
      </c>
      <c r="L211" s="2">
        <v>1</v>
      </c>
      <c r="M211">
        <v>1</v>
      </c>
      <c r="N211">
        <v>99</v>
      </c>
      <c r="O211">
        <v>1</v>
      </c>
      <c r="P211">
        <v>1</v>
      </c>
      <c r="Q211">
        <v>1</v>
      </c>
      <c r="R211">
        <v>99</v>
      </c>
      <c r="S211">
        <v>1</v>
      </c>
      <c r="T211">
        <v>1</v>
      </c>
      <c r="U211">
        <v>99</v>
      </c>
      <c r="V211">
        <v>1</v>
      </c>
      <c r="W211">
        <v>1</v>
      </c>
      <c r="X211">
        <v>1</v>
      </c>
      <c r="Y211">
        <v>1</v>
      </c>
      <c r="Z211">
        <v>1</v>
      </c>
      <c r="AA211">
        <v>1</v>
      </c>
      <c r="AB211">
        <v>1</v>
      </c>
      <c r="AC211">
        <v>1</v>
      </c>
      <c r="AD211" s="2">
        <v>1</v>
      </c>
      <c r="AE211">
        <v>1</v>
      </c>
      <c r="AF211">
        <v>0</v>
      </c>
      <c r="AG211">
        <v>1</v>
      </c>
      <c r="AH211">
        <v>1</v>
      </c>
      <c r="AI211">
        <v>1</v>
      </c>
      <c r="AJ211">
        <v>1</v>
      </c>
      <c r="AK211">
        <v>99</v>
      </c>
      <c r="AL211">
        <v>1</v>
      </c>
      <c r="AM211">
        <v>1</v>
      </c>
      <c r="AN211">
        <v>1</v>
      </c>
      <c r="AO211">
        <v>1</v>
      </c>
      <c r="AP211">
        <v>1</v>
      </c>
      <c r="AQ211">
        <v>1</v>
      </c>
      <c r="AR211">
        <v>1</v>
      </c>
      <c r="AS211">
        <v>1</v>
      </c>
      <c r="AT211">
        <v>1</v>
      </c>
      <c r="AU211">
        <v>1</v>
      </c>
      <c r="AV211">
        <v>1</v>
      </c>
      <c r="AW211" s="25">
        <v>1</v>
      </c>
      <c r="AX211" s="25">
        <v>1</v>
      </c>
      <c r="AY211" s="25">
        <v>99</v>
      </c>
      <c r="AZ211">
        <v>99</v>
      </c>
      <c r="BA211">
        <v>99</v>
      </c>
      <c r="BB211">
        <v>99</v>
      </c>
      <c r="BC211" s="25">
        <v>1</v>
      </c>
      <c r="BD211">
        <v>1</v>
      </c>
      <c r="BE211" s="25">
        <v>1</v>
      </c>
      <c r="BF211">
        <v>1</v>
      </c>
      <c r="BG211">
        <v>1</v>
      </c>
      <c r="BH211">
        <v>1</v>
      </c>
      <c r="BI211">
        <v>1</v>
      </c>
      <c r="BJ211">
        <v>1</v>
      </c>
      <c r="BK211">
        <v>1</v>
      </c>
      <c r="BL211">
        <v>1</v>
      </c>
      <c r="BM211">
        <v>99</v>
      </c>
      <c r="BN211">
        <v>1</v>
      </c>
      <c r="BO211">
        <v>99</v>
      </c>
      <c r="BP211">
        <v>1</v>
      </c>
      <c r="BQ211">
        <v>1</v>
      </c>
      <c r="BR211">
        <v>0</v>
      </c>
      <c r="BS211">
        <v>1</v>
      </c>
      <c r="BT211">
        <v>1</v>
      </c>
      <c r="BU211">
        <v>1</v>
      </c>
      <c r="BV211">
        <v>1</v>
      </c>
      <c r="BW211">
        <v>1</v>
      </c>
      <c r="BX211">
        <v>1</v>
      </c>
      <c r="BY211" t="s">
        <v>230</v>
      </c>
      <c r="BZ211">
        <v>1</v>
      </c>
      <c r="CA211">
        <v>1</v>
      </c>
      <c r="CB211">
        <v>1</v>
      </c>
      <c r="CC211">
        <v>1</v>
      </c>
      <c r="CD211">
        <v>1</v>
      </c>
      <c r="CE211">
        <v>1</v>
      </c>
      <c r="CF211">
        <v>0</v>
      </c>
      <c r="CG211">
        <v>1</v>
      </c>
      <c r="CH211">
        <v>0</v>
      </c>
      <c r="CI211">
        <v>1</v>
      </c>
      <c r="CJ211">
        <v>0</v>
      </c>
      <c r="CK211">
        <v>0</v>
      </c>
      <c r="CL211">
        <v>0</v>
      </c>
      <c r="CM211">
        <v>1</v>
      </c>
      <c r="CN211">
        <v>1</v>
      </c>
      <c r="CO211">
        <v>1</v>
      </c>
      <c r="CP211" t="s">
        <v>842</v>
      </c>
    </row>
    <row r="212" spans="1:94" x14ac:dyDescent="0.25">
      <c r="A212" s="8">
        <v>211</v>
      </c>
      <c r="B212" s="8" t="s">
        <v>201</v>
      </c>
      <c r="C212" t="s">
        <v>322</v>
      </c>
      <c r="D212" t="s">
        <v>323</v>
      </c>
      <c r="E212" s="2">
        <v>210</v>
      </c>
      <c r="F212">
        <v>190</v>
      </c>
      <c r="G212">
        <v>1</v>
      </c>
      <c r="H212">
        <v>1</v>
      </c>
      <c r="I212">
        <v>1</v>
      </c>
      <c r="J212">
        <v>1</v>
      </c>
      <c r="K212">
        <v>1</v>
      </c>
      <c r="L212" s="2">
        <v>99</v>
      </c>
      <c r="M212">
        <v>1</v>
      </c>
      <c r="N212">
        <v>99</v>
      </c>
      <c r="O212">
        <v>99</v>
      </c>
      <c r="P212">
        <v>1</v>
      </c>
      <c r="Q212">
        <v>99</v>
      </c>
      <c r="R212">
        <v>99</v>
      </c>
      <c r="S212">
        <v>1</v>
      </c>
      <c r="T212">
        <v>1</v>
      </c>
      <c r="U212">
        <v>99</v>
      </c>
      <c r="V212">
        <v>1</v>
      </c>
      <c r="W212">
        <v>1</v>
      </c>
      <c r="X212">
        <v>1</v>
      </c>
      <c r="Y212">
        <v>1</v>
      </c>
      <c r="Z212">
        <v>1</v>
      </c>
      <c r="AA212">
        <v>1</v>
      </c>
      <c r="AB212">
        <v>1</v>
      </c>
      <c r="AC212">
        <v>1</v>
      </c>
      <c r="AD212" s="2">
        <v>1</v>
      </c>
      <c r="AE212">
        <v>99</v>
      </c>
      <c r="AF212">
        <v>1</v>
      </c>
      <c r="AG212">
        <v>1</v>
      </c>
      <c r="AH212">
        <v>1</v>
      </c>
      <c r="AI212">
        <v>99</v>
      </c>
      <c r="AJ212">
        <v>1</v>
      </c>
      <c r="AK212">
        <v>1</v>
      </c>
      <c r="AL212">
        <v>1</v>
      </c>
      <c r="AM212">
        <v>1</v>
      </c>
      <c r="AN212">
        <v>1</v>
      </c>
      <c r="AO212">
        <v>99</v>
      </c>
      <c r="AP212">
        <v>1</v>
      </c>
      <c r="AQ212">
        <v>1</v>
      </c>
      <c r="AR212">
        <v>1</v>
      </c>
      <c r="AS212">
        <v>1</v>
      </c>
      <c r="AT212">
        <v>1</v>
      </c>
      <c r="AU212">
        <v>1</v>
      </c>
      <c r="AV212">
        <v>99</v>
      </c>
      <c r="AW212" s="25">
        <v>1</v>
      </c>
      <c r="AX212" s="25">
        <v>99</v>
      </c>
      <c r="AY212" s="25">
        <v>99</v>
      </c>
      <c r="AZ212">
        <v>99</v>
      </c>
      <c r="BA212">
        <v>99</v>
      </c>
      <c r="BB212">
        <v>99</v>
      </c>
      <c r="BC212" s="25">
        <v>1</v>
      </c>
      <c r="BD212">
        <v>1</v>
      </c>
      <c r="BE212" s="25">
        <v>1</v>
      </c>
      <c r="BF212">
        <v>1</v>
      </c>
      <c r="BG212">
        <v>1</v>
      </c>
      <c r="BH212">
        <v>1</v>
      </c>
      <c r="BI212">
        <v>1</v>
      </c>
      <c r="BJ212">
        <v>99</v>
      </c>
      <c r="BK212">
        <v>99</v>
      </c>
      <c r="BL212">
        <v>1</v>
      </c>
      <c r="BM212">
        <v>99</v>
      </c>
      <c r="BN212">
        <v>99</v>
      </c>
      <c r="BO212">
        <v>99</v>
      </c>
      <c r="BP212">
        <v>99</v>
      </c>
      <c r="BQ212">
        <v>1</v>
      </c>
      <c r="BR212">
        <v>1</v>
      </c>
      <c r="BS212">
        <v>1</v>
      </c>
      <c r="BT212">
        <v>1</v>
      </c>
      <c r="BU212">
        <v>1</v>
      </c>
      <c r="BV212">
        <v>1</v>
      </c>
      <c r="BW212">
        <v>1</v>
      </c>
      <c r="BX212">
        <v>1</v>
      </c>
      <c r="BY212">
        <v>1</v>
      </c>
      <c r="BZ212">
        <v>1</v>
      </c>
      <c r="CA212">
        <v>1</v>
      </c>
      <c r="CB212">
        <v>1</v>
      </c>
      <c r="CC212">
        <v>1</v>
      </c>
      <c r="CD212">
        <v>1</v>
      </c>
      <c r="CE212">
        <v>1</v>
      </c>
      <c r="CF212">
        <v>1</v>
      </c>
      <c r="CG212">
        <v>1</v>
      </c>
      <c r="CH212">
        <v>0</v>
      </c>
      <c r="CI212">
        <v>1</v>
      </c>
      <c r="CJ212">
        <v>0</v>
      </c>
      <c r="CK212">
        <v>1</v>
      </c>
      <c r="CL212">
        <v>0</v>
      </c>
      <c r="CM212">
        <v>0</v>
      </c>
      <c r="CN212">
        <v>1</v>
      </c>
      <c r="CO212">
        <v>1</v>
      </c>
      <c r="CP212" t="s">
        <v>324</v>
      </c>
    </row>
    <row r="213" spans="1:94" x14ac:dyDescent="0.25">
      <c r="A213" s="8">
        <v>212</v>
      </c>
      <c r="B213" s="8" t="s">
        <v>201</v>
      </c>
      <c r="C213" t="s">
        <v>322</v>
      </c>
      <c r="D213" t="s">
        <v>325</v>
      </c>
      <c r="E213" s="2">
        <v>211</v>
      </c>
      <c r="F213">
        <v>191</v>
      </c>
      <c r="G213">
        <v>1</v>
      </c>
      <c r="H213">
        <v>1</v>
      </c>
      <c r="I213">
        <v>1</v>
      </c>
      <c r="J213">
        <v>1</v>
      </c>
      <c r="K213">
        <v>1</v>
      </c>
      <c r="L213" s="2">
        <v>99</v>
      </c>
      <c r="M213">
        <v>1</v>
      </c>
      <c r="N213">
        <v>1</v>
      </c>
      <c r="O213">
        <v>99</v>
      </c>
      <c r="P213">
        <v>1</v>
      </c>
      <c r="Q213">
        <v>99</v>
      </c>
      <c r="R213">
        <v>99</v>
      </c>
      <c r="S213">
        <v>1</v>
      </c>
      <c r="T213">
        <v>1</v>
      </c>
      <c r="U213">
        <v>1</v>
      </c>
      <c r="V213">
        <v>1</v>
      </c>
      <c r="W213">
        <v>1</v>
      </c>
      <c r="X213">
        <v>1</v>
      </c>
      <c r="Y213">
        <v>1</v>
      </c>
      <c r="Z213">
        <v>1</v>
      </c>
      <c r="AA213">
        <v>1</v>
      </c>
      <c r="AB213">
        <v>1</v>
      </c>
      <c r="AC213">
        <v>1</v>
      </c>
      <c r="AD213" s="2">
        <v>1</v>
      </c>
      <c r="AE213">
        <v>99</v>
      </c>
      <c r="AF213">
        <v>1</v>
      </c>
      <c r="AG213">
        <v>1</v>
      </c>
      <c r="AH213">
        <v>1</v>
      </c>
      <c r="AI213">
        <v>1</v>
      </c>
      <c r="AJ213">
        <v>1</v>
      </c>
      <c r="AK213">
        <v>1</v>
      </c>
      <c r="AL213">
        <v>1</v>
      </c>
      <c r="AM213">
        <v>1</v>
      </c>
      <c r="AN213">
        <v>1</v>
      </c>
      <c r="AO213">
        <v>99</v>
      </c>
      <c r="AP213">
        <v>1</v>
      </c>
      <c r="AQ213">
        <v>1</v>
      </c>
      <c r="AR213">
        <v>1</v>
      </c>
      <c r="AS213">
        <v>1</v>
      </c>
      <c r="AT213">
        <v>1</v>
      </c>
      <c r="AU213">
        <v>1</v>
      </c>
      <c r="AV213">
        <v>99</v>
      </c>
      <c r="AW213" s="25">
        <v>1</v>
      </c>
      <c r="AX213" s="25">
        <v>99</v>
      </c>
      <c r="AY213" s="25">
        <v>99</v>
      </c>
      <c r="AZ213">
        <v>99</v>
      </c>
      <c r="BA213">
        <v>99</v>
      </c>
      <c r="BB213">
        <v>99</v>
      </c>
      <c r="BC213" s="25">
        <v>1</v>
      </c>
      <c r="BD213">
        <v>1</v>
      </c>
      <c r="BE213" s="25">
        <v>1</v>
      </c>
      <c r="BF213">
        <v>1</v>
      </c>
      <c r="BG213">
        <v>1</v>
      </c>
      <c r="BH213">
        <v>1</v>
      </c>
      <c r="BI213">
        <v>1</v>
      </c>
      <c r="BJ213">
        <v>1</v>
      </c>
      <c r="BK213">
        <v>1</v>
      </c>
      <c r="BL213">
        <v>1</v>
      </c>
      <c r="BM213">
        <v>99</v>
      </c>
      <c r="BN213">
        <v>99</v>
      </c>
      <c r="BO213">
        <v>99</v>
      </c>
      <c r="BP213">
        <v>99</v>
      </c>
      <c r="BQ213">
        <v>1</v>
      </c>
      <c r="BR213">
        <v>1</v>
      </c>
      <c r="BS213">
        <v>1</v>
      </c>
      <c r="BT213">
        <v>1</v>
      </c>
      <c r="BU213">
        <v>1</v>
      </c>
      <c r="BV213">
        <v>1</v>
      </c>
      <c r="BW213">
        <v>1</v>
      </c>
      <c r="BX213">
        <v>1</v>
      </c>
      <c r="BY213">
        <v>1</v>
      </c>
      <c r="BZ213">
        <v>1</v>
      </c>
      <c r="CA213">
        <v>1</v>
      </c>
      <c r="CB213">
        <v>1</v>
      </c>
      <c r="CC213">
        <v>1</v>
      </c>
      <c r="CD213">
        <v>1</v>
      </c>
      <c r="CE213">
        <v>1</v>
      </c>
      <c r="CF213">
        <v>0</v>
      </c>
      <c r="CG213">
        <v>1</v>
      </c>
      <c r="CH213">
        <v>0</v>
      </c>
      <c r="CI213">
        <v>1</v>
      </c>
      <c r="CJ213">
        <v>1</v>
      </c>
      <c r="CK213">
        <v>1</v>
      </c>
      <c r="CL213">
        <v>0</v>
      </c>
      <c r="CM213">
        <v>1</v>
      </c>
      <c r="CN213">
        <v>1</v>
      </c>
      <c r="CO213">
        <v>1</v>
      </c>
      <c r="CP213" t="s">
        <v>324</v>
      </c>
    </row>
    <row r="214" spans="1:94" x14ac:dyDescent="0.25">
      <c r="A214" s="8">
        <v>213</v>
      </c>
      <c r="B214" s="8" t="s">
        <v>201</v>
      </c>
      <c r="C214" t="s">
        <v>322</v>
      </c>
      <c r="D214" t="s">
        <v>326</v>
      </c>
      <c r="E214" s="2">
        <v>212</v>
      </c>
      <c r="F214">
        <v>200</v>
      </c>
      <c r="G214">
        <v>1</v>
      </c>
      <c r="H214">
        <v>1</v>
      </c>
      <c r="I214">
        <v>1</v>
      </c>
      <c r="J214">
        <v>1</v>
      </c>
      <c r="K214">
        <v>1</v>
      </c>
      <c r="L214" s="2">
        <v>99</v>
      </c>
      <c r="M214">
        <v>1</v>
      </c>
      <c r="N214">
        <v>99</v>
      </c>
      <c r="O214">
        <v>99</v>
      </c>
      <c r="P214">
        <v>1</v>
      </c>
      <c r="Q214">
        <v>99</v>
      </c>
      <c r="R214">
        <v>99</v>
      </c>
      <c r="S214">
        <v>1</v>
      </c>
      <c r="T214">
        <v>1</v>
      </c>
      <c r="U214">
        <v>99</v>
      </c>
      <c r="V214">
        <v>1</v>
      </c>
      <c r="W214">
        <v>1</v>
      </c>
      <c r="X214">
        <v>1</v>
      </c>
      <c r="Y214">
        <v>1</v>
      </c>
      <c r="Z214">
        <v>1</v>
      </c>
      <c r="AA214">
        <v>1</v>
      </c>
      <c r="AB214">
        <v>1</v>
      </c>
      <c r="AC214">
        <v>1</v>
      </c>
      <c r="AD214" s="2">
        <v>1</v>
      </c>
      <c r="AE214">
        <v>99</v>
      </c>
      <c r="AF214">
        <v>1</v>
      </c>
      <c r="AG214">
        <v>1</v>
      </c>
      <c r="AH214">
        <v>0</v>
      </c>
      <c r="AI214">
        <v>99</v>
      </c>
      <c r="AJ214">
        <v>1</v>
      </c>
      <c r="AK214">
        <v>1</v>
      </c>
      <c r="AL214">
        <v>1</v>
      </c>
      <c r="AM214">
        <v>1</v>
      </c>
      <c r="AN214">
        <v>1</v>
      </c>
      <c r="AO214">
        <v>99</v>
      </c>
      <c r="AP214">
        <v>1</v>
      </c>
      <c r="AQ214">
        <v>1</v>
      </c>
      <c r="AR214">
        <v>1</v>
      </c>
      <c r="AS214">
        <v>1</v>
      </c>
      <c r="AT214">
        <v>1</v>
      </c>
      <c r="AU214">
        <v>1</v>
      </c>
      <c r="AV214">
        <v>99</v>
      </c>
      <c r="AW214" s="25">
        <v>0</v>
      </c>
      <c r="AX214" s="25">
        <v>99</v>
      </c>
      <c r="AY214" s="25">
        <v>99</v>
      </c>
      <c r="AZ214">
        <v>99</v>
      </c>
      <c r="BA214">
        <v>99</v>
      </c>
      <c r="BB214">
        <v>99</v>
      </c>
      <c r="BC214" s="25">
        <v>1</v>
      </c>
      <c r="BD214">
        <v>1</v>
      </c>
      <c r="BE214" s="25">
        <v>1</v>
      </c>
      <c r="BF214">
        <v>1</v>
      </c>
      <c r="BG214">
        <v>1</v>
      </c>
      <c r="BH214">
        <v>1</v>
      </c>
      <c r="BI214">
        <v>1</v>
      </c>
      <c r="BJ214">
        <v>1</v>
      </c>
      <c r="BK214">
        <v>99</v>
      </c>
      <c r="BL214">
        <v>1</v>
      </c>
      <c r="BM214">
        <v>99</v>
      </c>
      <c r="BN214">
        <v>99</v>
      </c>
      <c r="BO214">
        <v>99</v>
      </c>
      <c r="BP214">
        <v>99</v>
      </c>
      <c r="BQ214">
        <v>1</v>
      </c>
      <c r="BR214">
        <v>1</v>
      </c>
      <c r="BS214">
        <v>0</v>
      </c>
      <c r="BT214">
        <v>1</v>
      </c>
      <c r="BU214">
        <v>1</v>
      </c>
      <c r="BV214">
        <v>1</v>
      </c>
      <c r="BW214">
        <v>0</v>
      </c>
      <c r="BX214">
        <v>1</v>
      </c>
      <c r="BY214">
        <v>0</v>
      </c>
      <c r="BZ214">
        <v>1</v>
      </c>
      <c r="CA214">
        <v>1</v>
      </c>
      <c r="CB214">
        <v>1</v>
      </c>
      <c r="CC214">
        <v>1</v>
      </c>
      <c r="CD214">
        <v>1</v>
      </c>
      <c r="CE214">
        <v>1</v>
      </c>
      <c r="CF214">
        <v>0</v>
      </c>
      <c r="CG214">
        <v>1</v>
      </c>
      <c r="CH214">
        <v>0</v>
      </c>
      <c r="CI214">
        <v>1</v>
      </c>
      <c r="CJ214">
        <v>0</v>
      </c>
      <c r="CK214">
        <v>0</v>
      </c>
      <c r="CL214">
        <v>0</v>
      </c>
      <c r="CM214">
        <v>0</v>
      </c>
      <c r="CN214">
        <v>1</v>
      </c>
      <c r="CO214">
        <v>0</v>
      </c>
      <c r="CP214" t="s">
        <v>327</v>
      </c>
    </row>
    <row r="215" spans="1:94" x14ac:dyDescent="0.25">
      <c r="A215" s="8">
        <v>214</v>
      </c>
      <c r="B215" s="8" t="s">
        <v>992</v>
      </c>
      <c r="C215" t="s">
        <v>328</v>
      </c>
      <c r="D215" t="s">
        <v>1184</v>
      </c>
      <c r="E215" s="2">
        <v>213</v>
      </c>
      <c r="F215">
        <v>22</v>
      </c>
      <c r="G215">
        <v>1</v>
      </c>
      <c r="H215">
        <v>1</v>
      </c>
      <c r="I215">
        <v>1</v>
      </c>
      <c r="J215">
        <v>1</v>
      </c>
      <c r="K215">
        <v>1</v>
      </c>
      <c r="L215" s="2">
        <v>1</v>
      </c>
      <c r="M215">
        <v>1</v>
      </c>
      <c r="N215">
        <v>99</v>
      </c>
      <c r="O215">
        <v>1</v>
      </c>
      <c r="P215">
        <v>1</v>
      </c>
      <c r="Q215">
        <v>1</v>
      </c>
      <c r="R215">
        <v>99</v>
      </c>
      <c r="S215">
        <v>1</v>
      </c>
      <c r="T215">
        <v>1</v>
      </c>
      <c r="U215">
        <v>99</v>
      </c>
      <c r="V215">
        <v>1</v>
      </c>
      <c r="W215">
        <v>1</v>
      </c>
      <c r="X215">
        <v>1</v>
      </c>
      <c r="Y215">
        <v>1</v>
      </c>
      <c r="Z215">
        <v>1</v>
      </c>
      <c r="AA215">
        <v>1</v>
      </c>
      <c r="AB215">
        <v>1</v>
      </c>
      <c r="AC215">
        <v>1</v>
      </c>
      <c r="AD215" s="2">
        <v>1</v>
      </c>
      <c r="AE215">
        <v>1</v>
      </c>
      <c r="AF215">
        <v>0</v>
      </c>
      <c r="AG215">
        <v>1</v>
      </c>
      <c r="AH215">
        <v>1</v>
      </c>
      <c r="AI215">
        <v>1</v>
      </c>
      <c r="AJ215">
        <v>99</v>
      </c>
      <c r="AK215">
        <v>1</v>
      </c>
      <c r="AL215">
        <v>1</v>
      </c>
      <c r="AM215">
        <v>1</v>
      </c>
      <c r="AN215">
        <v>1</v>
      </c>
      <c r="AO215">
        <v>1</v>
      </c>
      <c r="AP215">
        <v>0</v>
      </c>
      <c r="AQ215">
        <v>1</v>
      </c>
      <c r="AR215">
        <v>1</v>
      </c>
      <c r="AS215">
        <v>1</v>
      </c>
      <c r="AT215">
        <v>1</v>
      </c>
      <c r="AU215">
        <v>1</v>
      </c>
      <c r="AV215">
        <v>1</v>
      </c>
      <c r="AW215" s="25">
        <v>1</v>
      </c>
      <c r="AX215" s="25">
        <v>1</v>
      </c>
      <c r="AY215" s="25">
        <v>99</v>
      </c>
      <c r="AZ215">
        <v>99</v>
      </c>
      <c r="BA215">
        <v>99</v>
      </c>
      <c r="BB215">
        <v>99</v>
      </c>
      <c r="BC215" s="25">
        <v>1</v>
      </c>
      <c r="BD215">
        <v>1</v>
      </c>
      <c r="BE215" s="25">
        <v>0</v>
      </c>
      <c r="BF215">
        <v>0</v>
      </c>
      <c r="BG215">
        <v>1</v>
      </c>
      <c r="BH215">
        <v>1</v>
      </c>
      <c r="BI215">
        <v>1</v>
      </c>
      <c r="BJ215">
        <v>1</v>
      </c>
      <c r="BK215">
        <v>1</v>
      </c>
      <c r="BL215">
        <v>1</v>
      </c>
      <c r="BM215">
        <v>99</v>
      </c>
      <c r="BN215">
        <v>99</v>
      </c>
      <c r="BO215">
        <v>99</v>
      </c>
      <c r="BP215">
        <v>99</v>
      </c>
      <c r="BQ215">
        <v>1</v>
      </c>
      <c r="BR215">
        <v>1</v>
      </c>
      <c r="BS215">
        <v>1</v>
      </c>
      <c r="BT215">
        <v>1</v>
      </c>
      <c r="BU215">
        <v>1</v>
      </c>
      <c r="BV215">
        <v>1</v>
      </c>
      <c r="BW215">
        <v>0</v>
      </c>
      <c r="BX215">
        <v>1</v>
      </c>
      <c r="BY215">
        <v>1</v>
      </c>
      <c r="BZ215">
        <v>0</v>
      </c>
      <c r="CA215">
        <v>1</v>
      </c>
      <c r="CB215">
        <v>0</v>
      </c>
      <c r="CC215">
        <v>0</v>
      </c>
      <c r="CD215">
        <v>1</v>
      </c>
      <c r="CE215">
        <v>0</v>
      </c>
      <c r="CF215">
        <v>0</v>
      </c>
      <c r="CG215">
        <v>0</v>
      </c>
      <c r="CH215">
        <v>0</v>
      </c>
      <c r="CI215">
        <v>0</v>
      </c>
      <c r="CJ215">
        <v>0</v>
      </c>
      <c r="CK215">
        <v>0</v>
      </c>
      <c r="CL215">
        <v>0</v>
      </c>
      <c r="CM215">
        <v>1</v>
      </c>
      <c r="CN215">
        <v>0</v>
      </c>
      <c r="CO215">
        <v>1</v>
      </c>
      <c r="CP215" t="s">
        <v>1185</v>
      </c>
    </row>
    <row r="216" spans="1:94" x14ac:dyDescent="0.25">
      <c r="A216" s="8">
        <v>215</v>
      </c>
      <c r="B216" s="8" t="s">
        <v>992</v>
      </c>
      <c r="C216" t="s">
        <v>328</v>
      </c>
      <c r="D216" t="s">
        <v>1186</v>
      </c>
      <c r="E216" s="2">
        <v>214</v>
      </c>
      <c r="F216">
        <v>43</v>
      </c>
      <c r="G216">
        <v>0</v>
      </c>
      <c r="H216">
        <v>0</v>
      </c>
      <c r="I216">
        <v>0</v>
      </c>
      <c r="J216">
        <v>0</v>
      </c>
      <c r="K216">
        <v>1</v>
      </c>
      <c r="L216" s="2">
        <v>1</v>
      </c>
      <c r="M216">
        <v>1</v>
      </c>
      <c r="N216">
        <v>99</v>
      </c>
      <c r="O216">
        <v>0</v>
      </c>
      <c r="P216">
        <v>0</v>
      </c>
      <c r="Q216">
        <v>1</v>
      </c>
      <c r="R216">
        <v>99</v>
      </c>
      <c r="S216">
        <v>0</v>
      </c>
      <c r="T216">
        <v>1</v>
      </c>
      <c r="U216">
        <v>99</v>
      </c>
      <c r="V216">
        <v>0</v>
      </c>
      <c r="W216">
        <v>0</v>
      </c>
      <c r="X216">
        <v>0</v>
      </c>
      <c r="Y216">
        <v>0</v>
      </c>
      <c r="Z216">
        <v>0</v>
      </c>
      <c r="AA216">
        <v>0</v>
      </c>
      <c r="AB216">
        <v>99</v>
      </c>
      <c r="AC216">
        <v>1</v>
      </c>
      <c r="AD216" s="2">
        <v>1</v>
      </c>
      <c r="AE216">
        <v>1</v>
      </c>
      <c r="AF216">
        <v>1</v>
      </c>
      <c r="AG216">
        <v>0</v>
      </c>
      <c r="AH216">
        <v>0</v>
      </c>
      <c r="AI216">
        <v>99</v>
      </c>
      <c r="AJ216">
        <v>99</v>
      </c>
      <c r="AK216">
        <v>99</v>
      </c>
      <c r="AL216">
        <v>0</v>
      </c>
      <c r="AM216">
        <v>0</v>
      </c>
      <c r="AN216">
        <v>0</v>
      </c>
      <c r="AO216">
        <v>0</v>
      </c>
      <c r="AP216">
        <v>0</v>
      </c>
      <c r="AQ216">
        <v>0</v>
      </c>
      <c r="AR216">
        <v>0</v>
      </c>
      <c r="AS216">
        <v>1</v>
      </c>
      <c r="AT216">
        <v>0</v>
      </c>
      <c r="AU216">
        <v>0</v>
      </c>
      <c r="AV216">
        <v>99</v>
      </c>
      <c r="AW216" s="25">
        <v>1</v>
      </c>
      <c r="AX216" s="25">
        <v>0</v>
      </c>
      <c r="AY216" s="25">
        <v>99</v>
      </c>
      <c r="AZ216">
        <v>99</v>
      </c>
      <c r="BA216">
        <v>99</v>
      </c>
      <c r="BB216">
        <v>99</v>
      </c>
      <c r="BC216" s="25">
        <v>0</v>
      </c>
      <c r="BD216">
        <v>1</v>
      </c>
      <c r="BE216" s="25">
        <v>0</v>
      </c>
      <c r="BF216">
        <v>0</v>
      </c>
      <c r="BG216">
        <v>0</v>
      </c>
      <c r="BH216">
        <v>0</v>
      </c>
      <c r="BI216">
        <v>0</v>
      </c>
      <c r="BJ216">
        <v>99</v>
      </c>
      <c r="BK216">
        <v>99</v>
      </c>
      <c r="BL216">
        <v>99</v>
      </c>
      <c r="BM216">
        <v>99</v>
      </c>
      <c r="BN216">
        <v>1</v>
      </c>
      <c r="BO216">
        <v>99</v>
      </c>
      <c r="BP216">
        <v>1</v>
      </c>
      <c r="BQ216">
        <v>0</v>
      </c>
      <c r="BR216">
        <v>0</v>
      </c>
      <c r="BS216">
        <v>0</v>
      </c>
      <c r="BT216">
        <v>1</v>
      </c>
      <c r="BU216">
        <v>0</v>
      </c>
      <c r="BV216">
        <v>0</v>
      </c>
      <c r="BW216">
        <v>0</v>
      </c>
      <c r="BX216">
        <v>0</v>
      </c>
      <c r="BY216">
        <v>0</v>
      </c>
      <c r="BZ216">
        <v>0</v>
      </c>
      <c r="CA216">
        <v>0</v>
      </c>
      <c r="CB216">
        <v>1</v>
      </c>
      <c r="CC216">
        <v>1</v>
      </c>
      <c r="CD216">
        <v>0</v>
      </c>
      <c r="CE216">
        <v>0</v>
      </c>
      <c r="CF216">
        <v>0</v>
      </c>
      <c r="CG216">
        <v>0</v>
      </c>
      <c r="CH216">
        <v>0</v>
      </c>
      <c r="CI216">
        <v>0</v>
      </c>
      <c r="CJ216">
        <v>0</v>
      </c>
      <c r="CK216">
        <v>0</v>
      </c>
      <c r="CL216">
        <v>0</v>
      </c>
      <c r="CM216">
        <v>0</v>
      </c>
      <c r="CN216">
        <v>0</v>
      </c>
      <c r="CO216">
        <v>0</v>
      </c>
      <c r="CP216" t="s">
        <v>1187</v>
      </c>
    </row>
    <row r="217" spans="1:94" x14ac:dyDescent="0.25">
      <c r="A217" s="8">
        <v>216</v>
      </c>
      <c r="B217" s="8" t="s">
        <v>992</v>
      </c>
      <c r="C217" t="s">
        <v>328</v>
      </c>
      <c r="D217" t="s">
        <v>1188</v>
      </c>
      <c r="E217" s="2">
        <v>215</v>
      </c>
      <c r="F217">
        <v>33</v>
      </c>
      <c r="G217">
        <v>1</v>
      </c>
      <c r="H217">
        <v>1</v>
      </c>
      <c r="I217">
        <v>1</v>
      </c>
      <c r="J217">
        <v>1</v>
      </c>
      <c r="K217">
        <v>1</v>
      </c>
      <c r="L217" s="2">
        <v>1</v>
      </c>
      <c r="M217">
        <v>1</v>
      </c>
      <c r="N217">
        <v>1</v>
      </c>
      <c r="O217">
        <v>1</v>
      </c>
      <c r="P217">
        <v>1</v>
      </c>
      <c r="Q217">
        <v>1</v>
      </c>
      <c r="R217">
        <v>99</v>
      </c>
      <c r="S217">
        <v>0</v>
      </c>
      <c r="T217">
        <v>0</v>
      </c>
      <c r="U217">
        <v>1</v>
      </c>
      <c r="V217">
        <v>1</v>
      </c>
      <c r="W217">
        <v>1</v>
      </c>
      <c r="X217">
        <v>1</v>
      </c>
      <c r="Y217">
        <v>1</v>
      </c>
      <c r="Z217">
        <v>1</v>
      </c>
      <c r="AA217">
        <v>1</v>
      </c>
      <c r="AB217">
        <v>1</v>
      </c>
      <c r="AC217">
        <v>1</v>
      </c>
      <c r="AD217" s="2">
        <v>1</v>
      </c>
      <c r="AE217">
        <v>1</v>
      </c>
      <c r="AF217">
        <v>1</v>
      </c>
      <c r="AG217">
        <v>1</v>
      </c>
      <c r="AH217">
        <v>1</v>
      </c>
      <c r="AI217">
        <v>1</v>
      </c>
      <c r="AJ217">
        <v>1</v>
      </c>
      <c r="AK217">
        <v>1</v>
      </c>
      <c r="AL217">
        <v>1</v>
      </c>
      <c r="AM217">
        <v>1</v>
      </c>
      <c r="AN217">
        <v>1</v>
      </c>
      <c r="AO217">
        <v>1</v>
      </c>
      <c r="AP217">
        <v>1</v>
      </c>
      <c r="AQ217">
        <v>1</v>
      </c>
      <c r="AR217">
        <v>1</v>
      </c>
      <c r="AS217">
        <v>1</v>
      </c>
      <c r="AT217">
        <v>1</v>
      </c>
      <c r="AU217">
        <v>1</v>
      </c>
      <c r="AV217">
        <v>1</v>
      </c>
      <c r="AW217" s="25">
        <v>1</v>
      </c>
      <c r="AX217" s="25">
        <v>1</v>
      </c>
      <c r="AY217" s="25">
        <v>99</v>
      </c>
      <c r="AZ217">
        <v>99</v>
      </c>
      <c r="BA217">
        <v>99</v>
      </c>
      <c r="BB217">
        <v>99</v>
      </c>
      <c r="BC217" s="25">
        <v>1</v>
      </c>
      <c r="BD217">
        <v>1</v>
      </c>
      <c r="BE217" s="25">
        <v>1</v>
      </c>
      <c r="BF217">
        <v>1</v>
      </c>
      <c r="BG217">
        <v>1</v>
      </c>
      <c r="BH217">
        <v>1</v>
      </c>
      <c r="BI217">
        <v>1</v>
      </c>
      <c r="BJ217">
        <v>1</v>
      </c>
      <c r="BK217">
        <v>1</v>
      </c>
      <c r="BL217">
        <v>1</v>
      </c>
      <c r="BM217">
        <v>99</v>
      </c>
      <c r="BN217">
        <v>1</v>
      </c>
      <c r="BO217">
        <v>99</v>
      </c>
      <c r="BP217">
        <v>1</v>
      </c>
      <c r="BQ217">
        <v>1</v>
      </c>
      <c r="BR217">
        <v>1</v>
      </c>
      <c r="BS217">
        <v>1</v>
      </c>
      <c r="BT217">
        <v>1</v>
      </c>
      <c r="BU217">
        <v>1</v>
      </c>
      <c r="BV217">
        <v>1</v>
      </c>
      <c r="BW217">
        <v>1</v>
      </c>
      <c r="BX217">
        <v>1</v>
      </c>
      <c r="BY217" t="s">
        <v>230</v>
      </c>
      <c r="BZ217">
        <v>0</v>
      </c>
      <c r="CA217">
        <v>1</v>
      </c>
      <c r="CB217">
        <v>0</v>
      </c>
      <c r="CC217">
        <v>0</v>
      </c>
      <c r="CD217">
        <v>0</v>
      </c>
      <c r="CE217">
        <v>0</v>
      </c>
      <c r="CF217">
        <v>0</v>
      </c>
      <c r="CG217">
        <v>0</v>
      </c>
      <c r="CH217">
        <v>0</v>
      </c>
      <c r="CI217">
        <v>0</v>
      </c>
      <c r="CJ217">
        <v>0</v>
      </c>
      <c r="CK217">
        <v>0</v>
      </c>
      <c r="CL217">
        <v>0</v>
      </c>
      <c r="CM217">
        <v>0</v>
      </c>
      <c r="CN217">
        <v>0</v>
      </c>
      <c r="CO217">
        <v>0</v>
      </c>
      <c r="CP217" t="s">
        <v>1189</v>
      </c>
    </row>
    <row r="218" spans="1:94" x14ac:dyDescent="0.25">
      <c r="A218" s="8">
        <v>217</v>
      </c>
      <c r="B218" s="8" t="s">
        <v>992</v>
      </c>
      <c r="C218" t="s">
        <v>328</v>
      </c>
      <c r="D218" t="s">
        <v>1190</v>
      </c>
      <c r="E218" s="2">
        <v>216</v>
      </c>
      <c r="F218">
        <v>46</v>
      </c>
      <c r="G218">
        <v>1</v>
      </c>
      <c r="H218">
        <v>1</v>
      </c>
      <c r="I218">
        <v>1</v>
      </c>
      <c r="J218">
        <v>1</v>
      </c>
      <c r="K218">
        <v>1</v>
      </c>
      <c r="L218" s="2">
        <v>1</v>
      </c>
      <c r="M218">
        <v>1</v>
      </c>
      <c r="N218">
        <v>99</v>
      </c>
      <c r="O218">
        <v>1</v>
      </c>
      <c r="P218">
        <v>1</v>
      </c>
      <c r="Q218">
        <v>1</v>
      </c>
      <c r="R218">
        <v>99</v>
      </c>
      <c r="S218">
        <v>1</v>
      </c>
      <c r="T218">
        <v>1</v>
      </c>
      <c r="U218">
        <v>99</v>
      </c>
      <c r="V218">
        <v>1</v>
      </c>
      <c r="W218">
        <v>1</v>
      </c>
      <c r="X218">
        <v>1</v>
      </c>
      <c r="Y218">
        <v>1</v>
      </c>
      <c r="Z218">
        <v>1</v>
      </c>
      <c r="AA218">
        <v>1</v>
      </c>
      <c r="AB218">
        <v>99</v>
      </c>
      <c r="AC218">
        <v>1</v>
      </c>
      <c r="AD218" s="2">
        <v>1</v>
      </c>
      <c r="AE218">
        <v>1</v>
      </c>
      <c r="AF218">
        <v>1</v>
      </c>
      <c r="AG218">
        <v>1</v>
      </c>
      <c r="AH218">
        <v>1</v>
      </c>
      <c r="AI218">
        <v>1</v>
      </c>
      <c r="AJ218">
        <v>1</v>
      </c>
      <c r="AK218">
        <v>1</v>
      </c>
      <c r="AL218">
        <v>1</v>
      </c>
      <c r="AM218">
        <v>1</v>
      </c>
      <c r="AN218">
        <v>1</v>
      </c>
      <c r="AO218">
        <v>1</v>
      </c>
      <c r="AP218">
        <v>1</v>
      </c>
      <c r="AQ218">
        <v>1</v>
      </c>
      <c r="AR218">
        <v>1</v>
      </c>
      <c r="AS218">
        <v>1</v>
      </c>
      <c r="AT218">
        <v>1</v>
      </c>
      <c r="AU218">
        <v>1</v>
      </c>
      <c r="AV218">
        <v>1</v>
      </c>
      <c r="AW218" s="25">
        <v>1</v>
      </c>
      <c r="AX218" s="25">
        <v>1</v>
      </c>
      <c r="AY218" s="25">
        <v>99</v>
      </c>
      <c r="AZ218">
        <v>99</v>
      </c>
      <c r="BA218">
        <v>99</v>
      </c>
      <c r="BB218">
        <v>99</v>
      </c>
      <c r="BC218" s="25">
        <v>1</v>
      </c>
      <c r="BD218">
        <v>1</v>
      </c>
      <c r="BE218" s="25">
        <v>1</v>
      </c>
      <c r="BF218">
        <v>1</v>
      </c>
      <c r="BG218">
        <v>1</v>
      </c>
      <c r="BH218">
        <v>1</v>
      </c>
      <c r="BI218">
        <v>1</v>
      </c>
      <c r="BJ218">
        <v>99</v>
      </c>
      <c r="BK218">
        <v>1</v>
      </c>
      <c r="BL218">
        <v>99</v>
      </c>
      <c r="BM218">
        <v>99</v>
      </c>
      <c r="BN218">
        <v>1</v>
      </c>
      <c r="BO218">
        <v>99</v>
      </c>
      <c r="BP218">
        <v>1</v>
      </c>
      <c r="BQ218">
        <v>0</v>
      </c>
      <c r="BR218">
        <v>1</v>
      </c>
      <c r="BS218">
        <v>1</v>
      </c>
      <c r="BT218">
        <v>1</v>
      </c>
      <c r="BU218">
        <v>1</v>
      </c>
      <c r="BV218">
        <v>1</v>
      </c>
      <c r="BW218">
        <v>1</v>
      </c>
      <c r="BX218">
        <v>1</v>
      </c>
      <c r="BY218">
        <v>1</v>
      </c>
      <c r="BZ218">
        <v>1</v>
      </c>
      <c r="CA218">
        <v>1</v>
      </c>
      <c r="CB218">
        <v>1</v>
      </c>
      <c r="CC218">
        <v>1</v>
      </c>
      <c r="CD218">
        <v>1</v>
      </c>
      <c r="CE218">
        <v>0</v>
      </c>
      <c r="CF218">
        <v>0</v>
      </c>
      <c r="CG218">
        <v>0</v>
      </c>
      <c r="CH218">
        <v>0</v>
      </c>
      <c r="CI218">
        <v>1</v>
      </c>
      <c r="CJ218">
        <v>0</v>
      </c>
      <c r="CK218">
        <v>0</v>
      </c>
      <c r="CL218">
        <v>0</v>
      </c>
      <c r="CM218">
        <v>0</v>
      </c>
      <c r="CN218">
        <v>0</v>
      </c>
      <c r="CO218">
        <v>1</v>
      </c>
      <c r="CP218" t="s">
        <v>1191</v>
      </c>
    </row>
    <row r="219" spans="1:94" x14ac:dyDescent="0.25">
      <c r="A219" s="8">
        <v>218</v>
      </c>
      <c r="B219" s="8" t="s">
        <v>992</v>
      </c>
      <c r="C219" t="s">
        <v>328</v>
      </c>
      <c r="D219" t="s">
        <v>1192</v>
      </c>
      <c r="E219" s="2">
        <v>217</v>
      </c>
      <c r="F219">
        <v>36</v>
      </c>
      <c r="G219">
        <v>1</v>
      </c>
      <c r="H219">
        <v>1</v>
      </c>
      <c r="I219">
        <v>1</v>
      </c>
      <c r="J219">
        <v>1</v>
      </c>
      <c r="K219">
        <v>1</v>
      </c>
      <c r="L219" s="2">
        <v>1</v>
      </c>
      <c r="M219">
        <v>1</v>
      </c>
      <c r="N219">
        <v>1</v>
      </c>
      <c r="O219">
        <v>1</v>
      </c>
      <c r="P219">
        <v>1</v>
      </c>
      <c r="Q219">
        <v>1</v>
      </c>
      <c r="R219">
        <v>99</v>
      </c>
      <c r="S219">
        <v>1</v>
      </c>
      <c r="T219">
        <v>1</v>
      </c>
      <c r="U219">
        <v>1</v>
      </c>
      <c r="V219">
        <v>1</v>
      </c>
      <c r="W219">
        <v>1</v>
      </c>
      <c r="X219">
        <v>1</v>
      </c>
      <c r="Y219">
        <v>1</v>
      </c>
      <c r="Z219">
        <v>1</v>
      </c>
      <c r="AA219">
        <v>1</v>
      </c>
      <c r="AB219">
        <v>1</v>
      </c>
      <c r="AC219">
        <v>1</v>
      </c>
      <c r="AD219" s="2">
        <v>1</v>
      </c>
      <c r="AE219">
        <v>1</v>
      </c>
      <c r="AF219">
        <v>1</v>
      </c>
      <c r="AG219">
        <v>1</v>
      </c>
      <c r="AH219">
        <v>1</v>
      </c>
      <c r="AI219">
        <v>1</v>
      </c>
      <c r="AJ219">
        <v>1</v>
      </c>
      <c r="AK219">
        <v>1</v>
      </c>
      <c r="AL219">
        <v>1</v>
      </c>
      <c r="AM219">
        <v>1</v>
      </c>
      <c r="AN219">
        <v>1</v>
      </c>
      <c r="AO219">
        <v>1</v>
      </c>
      <c r="AP219">
        <v>1</v>
      </c>
      <c r="AQ219">
        <v>1</v>
      </c>
      <c r="AR219">
        <v>1</v>
      </c>
      <c r="AS219">
        <v>1</v>
      </c>
      <c r="AT219">
        <v>1</v>
      </c>
      <c r="AU219">
        <v>1</v>
      </c>
      <c r="AV219">
        <v>1</v>
      </c>
      <c r="AW219" s="25">
        <v>1</v>
      </c>
      <c r="AX219" s="25">
        <v>1</v>
      </c>
      <c r="AY219" s="25">
        <v>99</v>
      </c>
      <c r="AZ219">
        <v>99</v>
      </c>
      <c r="BA219">
        <v>99</v>
      </c>
      <c r="BB219">
        <v>99</v>
      </c>
      <c r="BC219" s="25">
        <v>1</v>
      </c>
      <c r="BD219">
        <v>1</v>
      </c>
      <c r="BE219" s="25">
        <v>1</v>
      </c>
      <c r="BF219">
        <v>1</v>
      </c>
      <c r="BG219">
        <v>1</v>
      </c>
      <c r="BH219">
        <v>1</v>
      </c>
      <c r="BI219">
        <v>1</v>
      </c>
      <c r="BJ219">
        <v>1</v>
      </c>
      <c r="BK219">
        <v>1</v>
      </c>
      <c r="BL219">
        <v>1</v>
      </c>
      <c r="BM219">
        <v>99</v>
      </c>
      <c r="BN219">
        <v>1</v>
      </c>
      <c r="BO219">
        <v>99</v>
      </c>
      <c r="BP219">
        <v>1</v>
      </c>
      <c r="BQ219">
        <v>1</v>
      </c>
      <c r="BR219">
        <v>1</v>
      </c>
      <c r="BS219">
        <v>1</v>
      </c>
      <c r="BT219">
        <v>1</v>
      </c>
      <c r="BU219">
        <v>1</v>
      </c>
      <c r="BV219">
        <v>1</v>
      </c>
      <c r="BW219">
        <v>1</v>
      </c>
      <c r="BX219">
        <v>1</v>
      </c>
      <c r="BY219">
        <v>0</v>
      </c>
      <c r="BZ219">
        <v>1</v>
      </c>
      <c r="CA219">
        <v>0</v>
      </c>
      <c r="CB219">
        <v>1</v>
      </c>
      <c r="CC219">
        <v>1</v>
      </c>
      <c r="CD219">
        <v>1</v>
      </c>
      <c r="CE219">
        <v>0</v>
      </c>
      <c r="CF219">
        <v>0</v>
      </c>
      <c r="CG219">
        <v>0</v>
      </c>
      <c r="CH219">
        <v>0</v>
      </c>
      <c r="CI219">
        <v>1</v>
      </c>
      <c r="CJ219">
        <v>0</v>
      </c>
      <c r="CK219">
        <v>0</v>
      </c>
      <c r="CL219">
        <v>0</v>
      </c>
      <c r="CM219">
        <v>0</v>
      </c>
      <c r="CN219">
        <v>0</v>
      </c>
      <c r="CO219">
        <v>0</v>
      </c>
      <c r="CP219" t="s">
        <v>1193</v>
      </c>
    </row>
    <row r="220" spans="1:94" x14ac:dyDescent="0.25">
      <c r="A220" s="8">
        <v>219</v>
      </c>
      <c r="B220" s="8" t="s">
        <v>201</v>
      </c>
      <c r="C220" t="s">
        <v>328</v>
      </c>
      <c r="D220" t="s">
        <v>329</v>
      </c>
      <c r="E220" s="2">
        <v>218</v>
      </c>
      <c r="F220">
        <v>20</v>
      </c>
      <c r="G220">
        <v>1</v>
      </c>
      <c r="H220">
        <v>1</v>
      </c>
      <c r="I220">
        <v>1</v>
      </c>
      <c r="J220">
        <v>1</v>
      </c>
      <c r="K220">
        <v>1</v>
      </c>
      <c r="L220" s="2">
        <v>99</v>
      </c>
      <c r="M220">
        <v>1</v>
      </c>
      <c r="N220">
        <v>1</v>
      </c>
      <c r="O220">
        <v>99</v>
      </c>
      <c r="P220">
        <v>1</v>
      </c>
      <c r="Q220">
        <v>99</v>
      </c>
      <c r="R220">
        <v>99</v>
      </c>
      <c r="S220">
        <v>1</v>
      </c>
      <c r="T220">
        <v>1</v>
      </c>
      <c r="U220">
        <v>1</v>
      </c>
      <c r="V220">
        <v>1</v>
      </c>
      <c r="W220">
        <v>1</v>
      </c>
      <c r="X220">
        <v>1</v>
      </c>
      <c r="Y220">
        <v>1</v>
      </c>
      <c r="Z220">
        <v>1</v>
      </c>
      <c r="AA220">
        <v>1</v>
      </c>
      <c r="AB220">
        <v>1</v>
      </c>
      <c r="AC220">
        <v>1</v>
      </c>
      <c r="AD220" s="2">
        <v>1</v>
      </c>
      <c r="AE220">
        <v>99</v>
      </c>
      <c r="AF220">
        <v>1</v>
      </c>
      <c r="AG220">
        <v>1</v>
      </c>
      <c r="AH220">
        <v>1</v>
      </c>
      <c r="AI220">
        <v>1</v>
      </c>
      <c r="AJ220">
        <v>1</v>
      </c>
      <c r="AK220">
        <v>1</v>
      </c>
      <c r="AL220">
        <v>1</v>
      </c>
      <c r="AM220">
        <v>1</v>
      </c>
      <c r="AN220">
        <v>1</v>
      </c>
      <c r="AO220">
        <v>99</v>
      </c>
      <c r="AP220">
        <v>1</v>
      </c>
      <c r="AQ220">
        <v>1</v>
      </c>
      <c r="AR220">
        <v>1</v>
      </c>
      <c r="AS220">
        <v>1</v>
      </c>
      <c r="AT220">
        <v>1</v>
      </c>
      <c r="AU220">
        <v>1</v>
      </c>
      <c r="AV220">
        <v>99</v>
      </c>
      <c r="AW220" s="25">
        <v>1</v>
      </c>
      <c r="AX220" s="25">
        <v>99</v>
      </c>
      <c r="AY220" s="25">
        <v>99</v>
      </c>
      <c r="AZ220">
        <v>99</v>
      </c>
      <c r="BA220">
        <v>99</v>
      </c>
      <c r="BB220">
        <v>99</v>
      </c>
      <c r="BC220" s="25">
        <v>1</v>
      </c>
      <c r="BD220">
        <v>1</v>
      </c>
      <c r="BE220" s="25">
        <v>1</v>
      </c>
      <c r="BF220">
        <v>1</v>
      </c>
      <c r="BG220">
        <v>1</v>
      </c>
      <c r="BH220">
        <v>1</v>
      </c>
      <c r="BI220">
        <v>1</v>
      </c>
      <c r="BJ220">
        <v>1</v>
      </c>
      <c r="BK220">
        <v>1</v>
      </c>
      <c r="BL220">
        <v>1</v>
      </c>
      <c r="BM220">
        <v>99</v>
      </c>
      <c r="BN220">
        <v>99</v>
      </c>
      <c r="BO220">
        <v>99</v>
      </c>
      <c r="BP220">
        <v>1</v>
      </c>
      <c r="BQ220">
        <v>1</v>
      </c>
      <c r="BR220">
        <v>1</v>
      </c>
      <c r="BS220">
        <v>1</v>
      </c>
      <c r="BT220">
        <v>1</v>
      </c>
      <c r="BU220">
        <v>1</v>
      </c>
      <c r="BV220">
        <v>1</v>
      </c>
      <c r="BW220">
        <v>1</v>
      </c>
      <c r="BX220">
        <v>1</v>
      </c>
      <c r="BY220">
        <v>1</v>
      </c>
      <c r="BZ220">
        <v>1</v>
      </c>
      <c r="CA220">
        <v>1</v>
      </c>
      <c r="CB220">
        <v>1</v>
      </c>
      <c r="CC220">
        <v>1</v>
      </c>
      <c r="CD220">
        <v>1</v>
      </c>
      <c r="CE220">
        <v>0</v>
      </c>
      <c r="CF220">
        <v>0</v>
      </c>
      <c r="CG220">
        <v>0</v>
      </c>
      <c r="CH220">
        <v>0</v>
      </c>
      <c r="CI220">
        <v>1</v>
      </c>
      <c r="CJ220">
        <v>0</v>
      </c>
      <c r="CK220">
        <v>0</v>
      </c>
      <c r="CL220">
        <v>0</v>
      </c>
      <c r="CM220">
        <v>0</v>
      </c>
      <c r="CN220">
        <v>1</v>
      </c>
      <c r="CO220">
        <v>0</v>
      </c>
      <c r="CP220" t="s">
        <v>330</v>
      </c>
    </row>
    <row r="221" spans="1:94" x14ac:dyDescent="0.25">
      <c r="A221" s="8">
        <v>220</v>
      </c>
      <c r="B221" s="8" t="s">
        <v>201</v>
      </c>
      <c r="C221" t="s">
        <v>328</v>
      </c>
      <c r="D221" t="s">
        <v>331</v>
      </c>
      <c r="E221" s="2">
        <v>219</v>
      </c>
      <c r="F221">
        <v>32</v>
      </c>
      <c r="G221">
        <v>1</v>
      </c>
      <c r="H221">
        <v>1</v>
      </c>
      <c r="I221">
        <v>1</v>
      </c>
      <c r="J221">
        <v>1</v>
      </c>
      <c r="K221">
        <v>1</v>
      </c>
      <c r="L221" s="2">
        <v>99</v>
      </c>
      <c r="M221">
        <v>1</v>
      </c>
      <c r="N221">
        <v>99</v>
      </c>
      <c r="O221">
        <v>99</v>
      </c>
      <c r="P221">
        <v>1</v>
      </c>
      <c r="Q221">
        <v>99</v>
      </c>
      <c r="R221">
        <v>99</v>
      </c>
      <c r="S221">
        <v>1</v>
      </c>
      <c r="T221">
        <v>0</v>
      </c>
      <c r="U221">
        <v>99</v>
      </c>
      <c r="V221">
        <v>0</v>
      </c>
      <c r="W221">
        <v>1</v>
      </c>
      <c r="X221">
        <v>1</v>
      </c>
      <c r="Y221">
        <v>1</v>
      </c>
      <c r="Z221">
        <v>1</v>
      </c>
      <c r="AA221">
        <v>1</v>
      </c>
      <c r="AB221">
        <v>1</v>
      </c>
      <c r="AC221">
        <v>1</v>
      </c>
      <c r="AD221" s="2">
        <v>1</v>
      </c>
      <c r="AE221">
        <v>99</v>
      </c>
      <c r="AF221">
        <v>0</v>
      </c>
      <c r="AG221">
        <v>0</v>
      </c>
      <c r="AH221">
        <v>0</v>
      </c>
      <c r="AI221">
        <v>1</v>
      </c>
      <c r="AJ221">
        <v>1</v>
      </c>
      <c r="AK221">
        <v>1</v>
      </c>
      <c r="AL221">
        <v>0</v>
      </c>
      <c r="AM221">
        <v>1</v>
      </c>
      <c r="AN221">
        <v>1</v>
      </c>
      <c r="AO221">
        <v>99</v>
      </c>
      <c r="AP221">
        <v>0</v>
      </c>
      <c r="AQ221">
        <v>0</v>
      </c>
      <c r="AR221">
        <v>0</v>
      </c>
      <c r="AS221">
        <v>1</v>
      </c>
      <c r="AT221">
        <v>1</v>
      </c>
      <c r="AU221">
        <v>1</v>
      </c>
      <c r="AV221">
        <v>99</v>
      </c>
      <c r="AW221" s="25">
        <v>1</v>
      </c>
      <c r="AX221" s="25">
        <v>99</v>
      </c>
      <c r="AY221" s="25">
        <v>99</v>
      </c>
      <c r="AZ221">
        <v>99</v>
      </c>
      <c r="BA221">
        <v>99</v>
      </c>
      <c r="BB221">
        <v>99</v>
      </c>
      <c r="BC221" s="25">
        <v>1</v>
      </c>
      <c r="BD221">
        <v>0</v>
      </c>
      <c r="BE221" s="25">
        <v>0</v>
      </c>
      <c r="BF221">
        <v>0</v>
      </c>
      <c r="BG221">
        <v>0</v>
      </c>
      <c r="BH221">
        <v>0</v>
      </c>
      <c r="BI221">
        <v>1</v>
      </c>
      <c r="BJ221">
        <v>99</v>
      </c>
      <c r="BK221">
        <v>1</v>
      </c>
      <c r="BL221">
        <v>1</v>
      </c>
      <c r="BM221">
        <v>99</v>
      </c>
      <c r="BN221">
        <v>99</v>
      </c>
      <c r="BO221">
        <v>99</v>
      </c>
      <c r="BP221">
        <v>1</v>
      </c>
      <c r="BQ221">
        <v>0</v>
      </c>
      <c r="BR221">
        <v>0</v>
      </c>
      <c r="BS221">
        <v>0</v>
      </c>
      <c r="BT221">
        <v>0</v>
      </c>
      <c r="BU221">
        <v>1</v>
      </c>
      <c r="BV221">
        <v>0</v>
      </c>
      <c r="BW221">
        <v>0</v>
      </c>
      <c r="BX221">
        <v>0</v>
      </c>
      <c r="BY221">
        <v>0</v>
      </c>
      <c r="BZ221">
        <v>0</v>
      </c>
      <c r="CA221">
        <v>0</v>
      </c>
      <c r="CB221">
        <v>1</v>
      </c>
      <c r="CC221">
        <v>1</v>
      </c>
      <c r="CD221">
        <v>1</v>
      </c>
      <c r="CE221">
        <v>0</v>
      </c>
      <c r="CF221">
        <v>0</v>
      </c>
      <c r="CG221">
        <v>0</v>
      </c>
      <c r="CH221">
        <v>0</v>
      </c>
      <c r="CI221">
        <v>0</v>
      </c>
      <c r="CJ221">
        <v>0</v>
      </c>
      <c r="CK221">
        <v>0</v>
      </c>
      <c r="CL221">
        <v>0</v>
      </c>
      <c r="CM221">
        <v>0</v>
      </c>
      <c r="CN221">
        <v>0</v>
      </c>
      <c r="CO221">
        <v>1</v>
      </c>
      <c r="CP221" t="s">
        <v>332</v>
      </c>
    </row>
    <row r="222" spans="1:94" x14ac:dyDescent="0.25">
      <c r="A222" s="8">
        <v>221</v>
      </c>
      <c r="B222" s="8" t="s">
        <v>755</v>
      </c>
      <c r="C222" t="s">
        <v>328</v>
      </c>
      <c r="D222" t="s">
        <v>843</v>
      </c>
      <c r="E222" s="2">
        <v>220</v>
      </c>
      <c r="F222">
        <v>119</v>
      </c>
      <c r="G222">
        <v>1</v>
      </c>
      <c r="H222">
        <v>1</v>
      </c>
      <c r="I222">
        <v>1</v>
      </c>
      <c r="J222">
        <v>1</v>
      </c>
      <c r="K222">
        <v>1</v>
      </c>
      <c r="L222" s="2">
        <v>99</v>
      </c>
      <c r="M222">
        <v>0</v>
      </c>
      <c r="N222">
        <v>99</v>
      </c>
      <c r="O222">
        <v>99</v>
      </c>
      <c r="P222">
        <v>1</v>
      </c>
      <c r="Q222">
        <v>99</v>
      </c>
      <c r="R222">
        <v>99</v>
      </c>
      <c r="S222">
        <v>1</v>
      </c>
      <c r="T222">
        <v>0</v>
      </c>
      <c r="U222">
        <v>99</v>
      </c>
      <c r="V222">
        <v>1</v>
      </c>
      <c r="W222">
        <v>1</v>
      </c>
      <c r="X222">
        <v>1</v>
      </c>
      <c r="Y222">
        <v>1</v>
      </c>
      <c r="Z222">
        <v>1</v>
      </c>
      <c r="AA222">
        <v>1</v>
      </c>
      <c r="AB222">
        <v>99</v>
      </c>
      <c r="AC222">
        <v>1</v>
      </c>
      <c r="AD222" s="2">
        <v>1</v>
      </c>
      <c r="AE222">
        <v>99</v>
      </c>
      <c r="AF222">
        <v>1</v>
      </c>
      <c r="AG222">
        <v>1</v>
      </c>
      <c r="AH222">
        <v>0</v>
      </c>
      <c r="AI222">
        <v>99</v>
      </c>
      <c r="AJ222">
        <v>99</v>
      </c>
      <c r="AK222">
        <v>99</v>
      </c>
      <c r="AL222">
        <v>1</v>
      </c>
      <c r="AM222">
        <v>1</v>
      </c>
      <c r="AN222">
        <v>1</v>
      </c>
      <c r="AO222">
        <v>99</v>
      </c>
      <c r="AP222">
        <v>1</v>
      </c>
      <c r="AQ222">
        <v>1</v>
      </c>
      <c r="AR222">
        <v>0</v>
      </c>
      <c r="AS222">
        <v>1</v>
      </c>
      <c r="AT222">
        <v>1</v>
      </c>
      <c r="AU222">
        <v>1</v>
      </c>
      <c r="AV222">
        <v>99</v>
      </c>
      <c r="AW222" s="25">
        <v>1</v>
      </c>
      <c r="AX222" s="25">
        <v>99</v>
      </c>
      <c r="AY222" s="25">
        <v>99</v>
      </c>
      <c r="AZ222">
        <v>99</v>
      </c>
      <c r="BA222">
        <v>99</v>
      </c>
      <c r="BB222">
        <v>99</v>
      </c>
      <c r="BC222" s="25">
        <v>1</v>
      </c>
      <c r="BD222">
        <v>1</v>
      </c>
      <c r="BE222" s="25">
        <v>1</v>
      </c>
      <c r="BF222">
        <v>1</v>
      </c>
      <c r="BG222">
        <v>0</v>
      </c>
      <c r="BH222">
        <v>0</v>
      </c>
      <c r="BI222">
        <v>1</v>
      </c>
      <c r="BJ222">
        <v>1</v>
      </c>
      <c r="BK222">
        <v>99</v>
      </c>
      <c r="BL222">
        <v>99</v>
      </c>
      <c r="BM222">
        <v>99</v>
      </c>
      <c r="BN222">
        <v>99</v>
      </c>
      <c r="BO222">
        <v>99</v>
      </c>
      <c r="BP222">
        <v>1</v>
      </c>
      <c r="BQ222">
        <v>1</v>
      </c>
      <c r="BR222">
        <v>1</v>
      </c>
      <c r="BS222">
        <v>1</v>
      </c>
      <c r="BT222">
        <v>1</v>
      </c>
      <c r="BU222">
        <v>1</v>
      </c>
      <c r="BV222">
        <v>1</v>
      </c>
      <c r="BW222">
        <v>1</v>
      </c>
      <c r="BX222">
        <v>1</v>
      </c>
      <c r="BY222">
        <v>0</v>
      </c>
      <c r="BZ222">
        <v>0</v>
      </c>
      <c r="CA222">
        <v>1</v>
      </c>
      <c r="CB222">
        <v>1</v>
      </c>
      <c r="CC222">
        <v>1</v>
      </c>
      <c r="CD222">
        <v>1</v>
      </c>
      <c r="CE222">
        <v>0</v>
      </c>
      <c r="CF222">
        <v>0</v>
      </c>
      <c r="CG222">
        <v>0</v>
      </c>
      <c r="CH222">
        <v>0</v>
      </c>
      <c r="CI222">
        <v>0</v>
      </c>
      <c r="CJ222">
        <v>0</v>
      </c>
      <c r="CK222">
        <v>0</v>
      </c>
      <c r="CL222">
        <v>0</v>
      </c>
      <c r="CM222">
        <v>0</v>
      </c>
      <c r="CN222">
        <v>0</v>
      </c>
      <c r="CO222">
        <v>0</v>
      </c>
      <c r="CP222" t="s">
        <v>844</v>
      </c>
    </row>
    <row r="223" spans="1:94" x14ac:dyDescent="0.25">
      <c r="A223" s="8">
        <v>222</v>
      </c>
      <c r="B223" s="8" t="s">
        <v>201</v>
      </c>
      <c r="C223" t="s">
        <v>328</v>
      </c>
      <c r="D223" t="s">
        <v>333</v>
      </c>
      <c r="E223" s="2">
        <v>221</v>
      </c>
      <c r="F223">
        <v>120</v>
      </c>
      <c r="G223">
        <v>1</v>
      </c>
      <c r="H223">
        <v>1</v>
      </c>
      <c r="I223">
        <v>1</v>
      </c>
      <c r="J223">
        <v>1</v>
      </c>
      <c r="K223">
        <v>1</v>
      </c>
      <c r="L223" s="2">
        <v>99</v>
      </c>
      <c r="M223">
        <v>1</v>
      </c>
      <c r="N223">
        <v>99</v>
      </c>
      <c r="O223">
        <v>99</v>
      </c>
      <c r="P223">
        <v>1</v>
      </c>
      <c r="Q223">
        <v>99</v>
      </c>
      <c r="R223">
        <v>99</v>
      </c>
      <c r="S223">
        <v>1</v>
      </c>
      <c r="T223">
        <v>0</v>
      </c>
      <c r="U223">
        <v>99</v>
      </c>
      <c r="V223">
        <v>1</v>
      </c>
      <c r="W223">
        <v>1</v>
      </c>
      <c r="X223">
        <v>1</v>
      </c>
      <c r="Y223">
        <v>1</v>
      </c>
      <c r="Z223">
        <v>1</v>
      </c>
      <c r="AA223">
        <v>1</v>
      </c>
      <c r="AB223">
        <v>1</v>
      </c>
      <c r="AC223">
        <v>1</v>
      </c>
      <c r="AD223" s="2">
        <v>1</v>
      </c>
      <c r="AE223">
        <v>99</v>
      </c>
      <c r="AF223">
        <v>1</v>
      </c>
      <c r="AG223">
        <v>1</v>
      </c>
      <c r="AH223">
        <v>1</v>
      </c>
      <c r="AI223">
        <v>1</v>
      </c>
      <c r="AJ223">
        <v>1</v>
      </c>
      <c r="AK223">
        <v>1</v>
      </c>
      <c r="AL223">
        <v>1</v>
      </c>
      <c r="AM223">
        <v>1</v>
      </c>
      <c r="AN223">
        <v>1</v>
      </c>
      <c r="AO223">
        <v>99</v>
      </c>
      <c r="AP223">
        <v>1</v>
      </c>
      <c r="AQ223">
        <v>1</v>
      </c>
      <c r="AR223">
        <v>1</v>
      </c>
      <c r="AS223">
        <v>1</v>
      </c>
      <c r="AT223">
        <v>1</v>
      </c>
      <c r="AU223">
        <v>1</v>
      </c>
      <c r="AV223">
        <v>99</v>
      </c>
      <c r="AW223" s="25">
        <v>0</v>
      </c>
      <c r="AX223" s="25">
        <v>99</v>
      </c>
      <c r="AY223" s="25">
        <v>99</v>
      </c>
      <c r="AZ223">
        <v>99</v>
      </c>
      <c r="BA223">
        <v>99</v>
      </c>
      <c r="BB223">
        <v>99</v>
      </c>
      <c r="BC223" s="25">
        <v>1</v>
      </c>
      <c r="BD223">
        <v>1</v>
      </c>
      <c r="BE223" s="25">
        <v>1</v>
      </c>
      <c r="BF223">
        <v>1</v>
      </c>
      <c r="BG223">
        <v>0</v>
      </c>
      <c r="BH223">
        <v>1</v>
      </c>
      <c r="BI223">
        <v>0</v>
      </c>
      <c r="BJ223">
        <v>99</v>
      </c>
      <c r="BK223">
        <v>99</v>
      </c>
      <c r="BL223">
        <v>99</v>
      </c>
      <c r="BM223">
        <v>99</v>
      </c>
      <c r="BN223">
        <v>99</v>
      </c>
      <c r="BO223">
        <v>99</v>
      </c>
      <c r="BP223">
        <v>1</v>
      </c>
      <c r="BQ223">
        <v>1</v>
      </c>
      <c r="BR223">
        <v>0</v>
      </c>
      <c r="BS223">
        <v>0</v>
      </c>
      <c r="BT223">
        <v>1</v>
      </c>
      <c r="BU223">
        <v>1</v>
      </c>
      <c r="BV223">
        <v>1</v>
      </c>
      <c r="BW223">
        <v>1</v>
      </c>
      <c r="BX223">
        <v>1</v>
      </c>
      <c r="BY223">
        <v>1</v>
      </c>
      <c r="BZ223">
        <v>0</v>
      </c>
      <c r="CA223">
        <v>1</v>
      </c>
      <c r="CB223">
        <v>1</v>
      </c>
      <c r="CC223">
        <v>1</v>
      </c>
      <c r="CD223">
        <v>1</v>
      </c>
      <c r="CE223">
        <v>0</v>
      </c>
      <c r="CF223">
        <v>0</v>
      </c>
      <c r="CG223">
        <v>0</v>
      </c>
      <c r="CH223">
        <v>0</v>
      </c>
      <c r="CI223">
        <v>1</v>
      </c>
      <c r="CJ223">
        <v>0</v>
      </c>
      <c r="CK223">
        <v>0</v>
      </c>
      <c r="CL223">
        <v>0</v>
      </c>
      <c r="CM223">
        <v>0</v>
      </c>
      <c r="CN223">
        <v>0</v>
      </c>
      <c r="CO223">
        <v>0</v>
      </c>
      <c r="CP223" t="s">
        <v>334</v>
      </c>
    </row>
    <row r="224" spans="1:94" x14ac:dyDescent="0.25">
      <c r="A224" s="8">
        <v>223</v>
      </c>
      <c r="B224" s="8" t="s">
        <v>992</v>
      </c>
      <c r="C224" t="s">
        <v>335</v>
      </c>
      <c r="D224" t="s">
        <v>1194</v>
      </c>
      <c r="E224" s="2">
        <v>222</v>
      </c>
      <c r="F224">
        <v>78</v>
      </c>
      <c r="G224">
        <v>1</v>
      </c>
      <c r="H224">
        <v>0</v>
      </c>
      <c r="I224">
        <v>1</v>
      </c>
      <c r="J224">
        <v>0</v>
      </c>
      <c r="K224">
        <v>0</v>
      </c>
      <c r="L224" s="2">
        <v>0</v>
      </c>
      <c r="M224">
        <v>0</v>
      </c>
      <c r="N224">
        <v>1</v>
      </c>
      <c r="O224">
        <v>0</v>
      </c>
      <c r="P224">
        <v>0</v>
      </c>
      <c r="Q224">
        <v>1</v>
      </c>
      <c r="R224">
        <v>99</v>
      </c>
      <c r="S224">
        <v>1</v>
      </c>
      <c r="T224">
        <v>1</v>
      </c>
      <c r="U224">
        <v>1</v>
      </c>
      <c r="V224">
        <v>1</v>
      </c>
      <c r="W224">
        <v>1</v>
      </c>
      <c r="X224">
        <v>1</v>
      </c>
      <c r="Y224">
        <v>1</v>
      </c>
      <c r="Z224">
        <v>1</v>
      </c>
      <c r="AA224">
        <v>1</v>
      </c>
      <c r="AB224">
        <v>1</v>
      </c>
      <c r="AC224">
        <v>1</v>
      </c>
      <c r="AD224" s="2">
        <v>0</v>
      </c>
      <c r="AE224">
        <v>0</v>
      </c>
      <c r="AF224">
        <v>0</v>
      </c>
      <c r="AG224">
        <v>1</v>
      </c>
      <c r="AH224">
        <v>0</v>
      </c>
      <c r="AI224">
        <v>1</v>
      </c>
      <c r="AJ224">
        <v>99</v>
      </c>
      <c r="AK224">
        <v>99</v>
      </c>
      <c r="AL224">
        <v>1</v>
      </c>
      <c r="AM224">
        <v>1</v>
      </c>
      <c r="AN224">
        <v>1</v>
      </c>
      <c r="AO224">
        <v>0</v>
      </c>
      <c r="AP224">
        <v>1</v>
      </c>
      <c r="AQ224">
        <v>1</v>
      </c>
      <c r="AR224">
        <v>1</v>
      </c>
      <c r="AS224">
        <v>1</v>
      </c>
      <c r="AT224">
        <v>1</v>
      </c>
      <c r="AU224">
        <v>1</v>
      </c>
      <c r="AV224">
        <v>1</v>
      </c>
      <c r="AW224" s="25">
        <v>0</v>
      </c>
      <c r="AX224" s="25">
        <v>1</v>
      </c>
      <c r="AY224" s="25">
        <v>99</v>
      </c>
      <c r="AZ224">
        <v>99</v>
      </c>
      <c r="BA224">
        <v>99</v>
      </c>
      <c r="BB224">
        <v>99</v>
      </c>
      <c r="BC224" s="25">
        <v>1</v>
      </c>
      <c r="BD224">
        <v>1</v>
      </c>
      <c r="BE224" s="25">
        <v>0</v>
      </c>
      <c r="BF224">
        <v>0</v>
      </c>
      <c r="BG224">
        <v>0</v>
      </c>
      <c r="BH224">
        <v>1</v>
      </c>
      <c r="BI224">
        <v>1</v>
      </c>
      <c r="BJ224">
        <v>1</v>
      </c>
      <c r="BK224">
        <v>1</v>
      </c>
      <c r="BL224">
        <v>99</v>
      </c>
      <c r="BM224">
        <v>99</v>
      </c>
      <c r="BN224">
        <v>99</v>
      </c>
      <c r="BO224">
        <v>99</v>
      </c>
      <c r="BP224">
        <v>99</v>
      </c>
      <c r="BQ224">
        <v>0</v>
      </c>
      <c r="BR224">
        <v>0</v>
      </c>
      <c r="BS224">
        <v>1</v>
      </c>
      <c r="BT224">
        <v>1</v>
      </c>
      <c r="BU224">
        <v>1</v>
      </c>
      <c r="BV224">
        <v>1</v>
      </c>
      <c r="BW224">
        <v>0</v>
      </c>
      <c r="BX224">
        <v>1</v>
      </c>
      <c r="BY224">
        <v>0</v>
      </c>
      <c r="BZ224">
        <v>1</v>
      </c>
      <c r="CA224">
        <v>1</v>
      </c>
      <c r="CB224">
        <v>0</v>
      </c>
      <c r="CC224">
        <v>1</v>
      </c>
      <c r="CD224">
        <v>1</v>
      </c>
      <c r="CE224">
        <v>0</v>
      </c>
      <c r="CF224">
        <v>0</v>
      </c>
      <c r="CG224">
        <v>0</v>
      </c>
      <c r="CH224">
        <v>0</v>
      </c>
      <c r="CI224">
        <v>0</v>
      </c>
      <c r="CJ224">
        <v>0</v>
      </c>
      <c r="CK224">
        <v>0</v>
      </c>
      <c r="CL224">
        <v>0</v>
      </c>
      <c r="CM224">
        <v>1</v>
      </c>
      <c r="CN224">
        <v>0</v>
      </c>
      <c r="CO224">
        <v>1</v>
      </c>
      <c r="CP224" t="s">
        <v>267</v>
      </c>
    </row>
    <row r="225" spans="1:94" x14ac:dyDescent="0.25">
      <c r="A225" s="8">
        <v>224</v>
      </c>
      <c r="B225" s="8" t="s">
        <v>992</v>
      </c>
      <c r="C225" t="s">
        <v>335</v>
      </c>
      <c r="D225" t="s">
        <v>1195</v>
      </c>
      <c r="E225" s="2">
        <v>223</v>
      </c>
      <c r="F225">
        <v>26</v>
      </c>
      <c r="G225">
        <v>1</v>
      </c>
      <c r="H225">
        <v>1</v>
      </c>
      <c r="I225">
        <v>1</v>
      </c>
      <c r="J225">
        <v>1</v>
      </c>
      <c r="K225">
        <v>1</v>
      </c>
      <c r="L225" s="2">
        <v>1</v>
      </c>
      <c r="M225">
        <v>1</v>
      </c>
      <c r="N225">
        <v>99</v>
      </c>
      <c r="O225">
        <v>1</v>
      </c>
      <c r="P225">
        <v>1</v>
      </c>
      <c r="Q225">
        <v>1</v>
      </c>
      <c r="R225">
        <v>99</v>
      </c>
      <c r="S225">
        <v>1</v>
      </c>
      <c r="T225">
        <v>0</v>
      </c>
      <c r="U225">
        <v>99</v>
      </c>
      <c r="V225">
        <v>0</v>
      </c>
      <c r="W225">
        <v>1</v>
      </c>
      <c r="X225">
        <v>1</v>
      </c>
      <c r="Y225">
        <v>1</v>
      </c>
      <c r="Z225">
        <v>1</v>
      </c>
      <c r="AA225">
        <v>1</v>
      </c>
      <c r="AB225">
        <v>1</v>
      </c>
      <c r="AC225">
        <v>1</v>
      </c>
      <c r="AD225" s="2">
        <v>1</v>
      </c>
      <c r="AE225">
        <v>1</v>
      </c>
      <c r="AF225">
        <v>0</v>
      </c>
      <c r="AG225">
        <v>1</v>
      </c>
      <c r="AH225">
        <v>0</v>
      </c>
      <c r="AI225">
        <v>99</v>
      </c>
      <c r="AJ225">
        <v>99</v>
      </c>
      <c r="AK225">
        <v>99</v>
      </c>
      <c r="AL225">
        <v>1</v>
      </c>
      <c r="AM225">
        <v>1</v>
      </c>
      <c r="AN225">
        <v>1</v>
      </c>
      <c r="AO225">
        <v>1</v>
      </c>
      <c r="AP225">
        <v>0</v>
      </c>
      <c r="AQ225">
        <v>0</v>
      </c>
      <c r="AR225">
        <v>0</v>
      </c>
      <c r="AS225">
        <v>1</v>
      </c>
      <c r="AT225">
        <v>0</v>
      </c>
      <c r="AU225">
        <v>0</v>
      </c>
      <c r="AV225">
        <v>99</v>
      </c>
      <c r="AW225" s="25">
        <v>1</v>
      </c>
      <c r="AX225" s="25">
        <v>1</v>
      </c>
      <c r="AY225" s="25">
        <v>99</v>
      </c>
      <c r="AZ225">
        <v>99</v>
      </c>
      <c r="BA225">
        <v>99</v>
      </c>
      <c r="BB225">
        <v>99</v>
      </c>
      <c r="BC225" s="25">
        <v>0</v>
      </c>
      <c r="BD225">
        <v>1</v>
      </c>
      <c r="BE225" s="25">
        <v>1</v>
      </c>
      <c r="BF225">
        <v>1</v>
      </c>
      <c r="BG225">
        <v>0</v>
      </c>
      <c r="BH225">
        <v>0</v>
      </c>
      <c r="BI225">
        <v>1</v>
      </c>
      <c r="BJ225">
        <v>99</v>
      </c>
      <c r="BK225">
        <v>1</v>
      </c>
      <c r="BL225">
        <v>99</v>
      </c>
      <c r="BM225">
        <v>99</v>
      </c>
      <c r="BN225">
        <v>99</v>
      </c>
      <c r="BO225">
        <v>99</v>
      </c>
      <c r="BP225">
        <v>99</v>
      </c>
      <c r="BQ225">
        <v>0</v>
      </c>
      <c r="BR225">
        <v>1</v>
      </c>
      <c r="BS225">
        <v>1</v>
      </c>
      <c r="BT225">
        <v>1</v>
      </c>
      <c r="BU225">
        <v>1</v>
      </c>
      <c r="BV225">
        <v>0</v>
      </c>
      <c r="BW225">
        <v>1</v>
      </c>
      <c r="BX225">
        <v>0</v>
      </c>
      <c r="BY225">
        <v>1</v>
      </c>
      <c r="BZ225">
        <v>0</v>
      </c>
      <c r="CA225">
        <v>1</v>
      </c>
      <c r="CB225">
        <v>1</v>
      </c>
      <c r="CC225">
        <v>1</v>
      </c>
      <c r="CD225">
        <v>1</v>
      </c>
      <c r="CE225">
        <v>0</v>
      </c>
      <c r="CF225">
        <v>0</v>
      </c>
      <c r="CG225">
        <v>0</v>
      </c>
      <c r="CH225">
        <v>0</v>
      </c>
      <c r="CI225">
        <v>0</v>
      </c>
      <c r="CJ225">
        <v>0</v>
      </c>
      <c r="CK225">
        <v>0</v>
      </c>
      <c r="CL225">
        <v>0</v>
      </c>
      <c r="CM225">
        <v>0</v>
      </c>
      <c r="CN225">
        <v>0</v>
      </c>
      <c r="CO225">
        <v>0</v>
      </c>
      <c r="CP225" t="s">
        <v>1196</v>
      </c>
    </row>
    <row r="226" spans="1:94" x14ac:dyDescent="0.25">
      <c r="A226" s="8">
        <v>225</v>
      </c>
      <c r="B226" s="8" t="s">
        <v>992</v>
      </c>
      <c r="C226" t="s">
        <v>335</v>
      </c>
      <c r="D226" t="s">
        <v>1197</v>
      </c>
      <c r="E226" s="2">
        <v>224</v>
      </c>
      <c r="F226">
        <v>24</v>
      </c>
      <c r="G226">
        <v>1</v>
      </c>
      <c r="H226">
        <v>1</v>
      </c>
      <c r="I226">
        <v>1</v>
      </c>
      <c r="J226">
        <v>1</v>
      </c>
      <c r="K226">
        <v>1</v>
      </c>
      <c r="L226" s="2">
        <v>1</v>
      </c>
      <c r="M226">
        <v>1</v>
      </c>
      <c r="N226">
        <v>99</v>
      </c>
      <c r="O226">
        <v>1</v>
      </c>
      <c r="P226">
        <v>1</v>
      </c>
      <c r="Q226">
        <v>1</v>
      </c>
      <c r="R226">
        <v>99</v>
      </c>
      <c r="S226">
        <v>1</v>
      </c>
      <c r="T226">
        <v>1</v>
      </c>
      <c r="U226">
        <v>99</v>
      </c>
      <c r="V226">
        <v>1</v>
      </c>
      <c r="W226">
        <v>1</v>
      </c>
      <c r="X226">
        <v>1</v>
      </c>
      <c r="Y226">
        <v>1</v>
      </c>
      <c r="Z226">
        <v>1</v>
      </c>
      <c r="AA226">
        <v>1</v>
      </c>
      <c r="AB226">
        <v>1</v>
      </c>
      <c r="AC226">
        <v>1</v>
      </c>
      <c r="AD226" s="2">
        <v>1</v>
      </c>
      <c r="AE226">
        <v>1</v>
      </c>
      <c r="AF226">
        <v>0</v>
      </c>
      <c r="AG226">
        <v>1</v>
      </c>
      <c r="AH226">
        <v>0</v>
      </c>
      <c r="AI226">
        <v>99</v>
      </c>
      <c r="AJ226">
        <v>99</v>
      </c>
      <c r="AK226">
        <v>1</v>
      </c>
      <c r="AL226">
        <v>1</v>
      </c>
      <c r="AM226">
        <v>1</v>
      </c>
      <c r="AN226">
        <v>1</v>
      </c>
      <c r="AO226">
        <v>1</v>
      </c>
      <c r="AP226">
        <v>0</v>
      </c>
      <c r="AQ226">
        <v>1</v>
      </c>
      <c r="AR226">
        <v>1</v>
      </c>
      <c r="AS226">
        <v>1</v>
      </c>
      <c r="AT226">
        <v>0</v>
      </c>
      <c r="AU226">
        <v>1</v>
      </c>
      <c r="AV226">
        <v>1</v>
      </c>
      <c r="AW226" s="25">
        <v>0</v>
      </c>
      <c r="AX226" s="25">
        <v>0</v>
      </c>
      <c r="AY226" s="25">
        <v>99</v>
      </c>
      <c r="AZ226">
        <v>99</v>
      </c>
      <c r="BA226">
        <v>99</v>
      </c>
      <c r="BB226">
        <v>99</v>
      </c>
      <c r="BC226" s="25">
        <v>1</v>
      </c>
      <c r="BD226">
        <v>1</v>
      </c>
      <c r="BE226" s="25">
        <v>1</v>
      </c>
      <c r="BF226">
        <v>1</v>
      </c>
      <c r="BG226">
        <v>1</v>
      </c>
      <c r="BH226">
        <v>1</v>
      </c>
      <c r="BI226">
        <v>1</v>
      </c>
      <c r="BJ226">
        <v>1</v>
      </c>
      <c r="BK226">
        <v>99</v>
      </c>
      <c r="BL226">
        <v>99</v>
      </c>
      <c r="BM226">
        <v>99</v>
      </c>
      <c r="BN226">
        <v>99</v>
      </c>
      <c r="BO226">
        <v>99</v>
      </c>
      <c r="BP226">
        <v>99</v>
      </c>
      <c r="BQ226">
        <v>0</v>
      </c>
      <c r="BR226">
        <v>0</v>
      </c>
      <c r="BS226">
        <v>0</v>
      </c>
      <c r="BT226">
        <v>1</v>
      </c>
      <c r="BU226">
        <v>1</v>
      </c>
      <c r="BV226">
        <v>1</v>
      </c>
      <c r="BW226">
        <v>0</v>
      </c>
      <c r="BX226">
        <v>1</v>
      </c>
      <c r="BY226">
        <v>0</v>
      </c>
      <c r="BZ226">
        <v>0</v>
      </c>
      <c r="CA226">
        <v>0</v>
      </c>
      <c r="CB226">
        <v>1</v>
      </c>
      <c r="CC226">
        <v>1</v>
      </c>
      <c r="CD226">
        <v>1</v>
      </c>
      <c r="CE226">
        <v>1</v>
      </c>
      <c r="CF226">
        <v>0</v>
      </c>
      <c r="CG226">
        <v>0</v>
      </c>
      <c r="CH226">
        <v>0</v>
      </c>
      <c r="CI226">
        <v>0</v>
      </c>
      <c r="CJ226">
        <v>0</v>
      </c>
      <c r="CK226">
        <v>0</v>
      </c>
      <c r="CL226">
        <v>0</v>
      </c>
      <c r="CM226">
        <v>0</v>
      </c>
      <c r="CN226">
        <v>0</v>
      </c>
      <c r="CO226">
        <v>0</v>
      </c>
      <c r="CP226" t="s">
        <v>1198</v>
      </c>
    </row>
    <row r="227" spans="1:94" x14ac:dyDescent="0.25">
      <c r="A227" s="8">
        <v>226</v>
      </c>
      <c r="B227" s="8" t="s">
        <v>992</v>
      </c>
      <c r="C227" t="s">
        <v>335</v>
      </c>
      <c r="D227" t="s">
        <v>1199</v>
      </c>
      <c r="E227" s="2">
        <v>225</v>
      </c>
      <c r="F227">
        <v>128</v>
      </c>
      <c r="G227">
        <v>1</v>
      </c>
      <c r="H227">
        <v>1</v>
      </c>
      <c r="I227">
        <v>1</v>
      </c>
      <c r="J227">
        <v>1</v>
      </c>
      <c r="K227">
        <v>1</v>
      </c>
      <c r="L227" s="2">
        <v>1</v>
      </c>
      <c r="M227">
        <v>1</v>
      </c>
      <c r="N227">
        <v>99</v>
      </c>
      <c r="O227">
        <v>1</v>
      </c>
      <c r="P227">
        <v>1</v>
      </c>
      <c r="Q227">
        <v>1</v>
      </c>
      <c r="R227">
        <v>99</v>
      </c>
      <c r="S227">
        <v>1</v>
      </c>
      <c r="T227">
        <v>1</v>
      </c>
      <c r="U227">
        <v>1</v>
      </c>
      <c r="V227">
        <v>1</v>
      </c>
      <c r="W227">
        <v>1</v>
      </c>
      <c r="X227">
        <v>1</v>
      </c>
      <c r="Y227">
        <v>1</v>
      </c>
      <c r="Z227">
        <v>1</v>
      </c>
      <c r="AA227">
        <v>1</v>
      </c>
      <c r="AB227">
        <v>1</v>
      </c>
      <c r="AC227">
        <v>1</v>
      </c>
      <c r="AD227" s="2">
        <v>1</v>
      </c>
      <c r="AE227">
        <v>1</v>
      </c>
      <c r="AF227">
        <v>1</v>
      </c>
      <c r="AG227">
        <v>1</v>
      </c>
      <c r="AH227">
        <v>1</v>
      </c>
      <c r="AI227">
        <v>99</v>
      </c>
      <c r="AJ227">
        <v>99</v>
      </c>
      <c r="AK227">
        <v>1</v>
      </c>
      <c r="AL227">
        <v>1</v>
      </c>
      <c r="AM227">
        <v>1</v>
      </c>
      <c r="AN227">
        <v>1</v>
      </c>
      <c r="AO227">
        <v>1</v>
      </c>
      <c r="AP227">
        <v>1</v>
      </c>
      <c r="AQ227">
        <v>1</v>
      </c>
      <c r="AR227">
        <v>1</v>
      </c>
      <c r="AS227">
        <v>1</v>
      </c>
      <c r="AT227">
        <v>1</v>
      </c>
      <c r="AU227">
        <v>1</v>
      </c>
      <c r="AV227">
        <v>1</v>
      </c>
      <c r="AW227" s="25">
        <v>1</v>
      </c>
      <c r="AX227" s="25">
        <v>1</v>
      </c>
      <c r="AY227" s="25">
        <v>99</v>
      </c>
      <c r="AZ227">
        <v>99</v>
      </c>
      <c r="BA227">
        <v>99</v>
      </c>
      <c r="BB227">
        <v>99</v>
      </c>
      <c r="BC227" s="25">
        <v>1</v>
      </c>
      <c r="BD227">
        <v>1</v>
      </c>
      <c r="BE227" s="25">
        <v>1</v>
      </c>
      <c r="BF227">
        <v>1</v>
      </c>
      <c r="BG227">
        <v>1</v>
      </c>
      <c r="BH227">
        <v>1</v>
      </c>
      <c r="BI227">
        <v>1</v>
      </c>
      <c r="BJ227">
        <v>1</v>
      </c>
      <c r="BK227">
        <v>1</v>
      </c>
      <c r="BL227">
        <v>1</v>
      </c>
      <c r="BM227">
        <v>99</v>
      </c>
      <c r="BN227">
        <v>1</v>
      </c>
      <c r="BO227">
        <v>99</v>
      </c>
      <c r="BP227">
        <v>99</v>
      </c>
      <c r="BQ227">
        <v>1</v>
      </c>
      <c r="BR227">
        <v>1</v>
      </c>
      <c r="BS227">
        <v>1</v>
      </c>
      <c r="BT227">
        <v>1</v>
      </c>
      <c r="BU227">
        <v>1</v>
      </c>
      <c r="BV227">
        <v>1</v>
      </c>
      <c r="BW227">
        <v>0</v>
      </c>
      <c r="BX227">
        <v>1</v>
      </c>
      <c r="BY227">
        <v>1</v>
      </c>
      <c r="BZ227">
        <v>0</v>
      </c>
      <c r="CA227">
        <v>1</v>
      </c>
      <c r="CB227">
        <v>0</v>
      </c>
      <c r="CC227">
        <v>1</v>
      </c>
      <c r="CD227">
        <v>1</v>
      </c>
      <c r="CE227">
        <v>0</v>
      </c>
      <c r="CF227">
        <v>0</v>
      </c>
      <c r="CG227">
        <v>0</v>
      </c>
      <c r="CH227">
        <v>0</v>
      </c>
      <c r="CI227">
        <v>0</v>
      </c>
      <c r="CJ227">
        <v>0</v>
      </c>
      <c r="CK227">
        <v>1</v>
      </c>
      <c r="CL227">
        <v>0</v>
      </c>
      <c r="CM227">
        <v>0</v>
      </c>
      <c r="CN227">
        <v>0</v>
      </c>
      <c r="CO227">
        <v>1</v>
      </c>
      <c r="CP227" t="s">
        <v>1200</v>
      </c>
    </row>
    <row r="228" spans="1:94" x14ac:dyDescent="0.25">
      <c r="A228" s="8">
        <v>227</v>
      </c>
      <c r="B228" s="8" t="s">
        <v>992</v>
      </c>
      <c r="C228" t="s">
        <v>335</v>
      </c>
      <c r="D228" t="s">
        <v>1201</v>
      </c>
      <c r="E228" s="2">
        <v>226</v>
      </c>
      <c r="F228">
        <v>20</v>
      </c>
      <c r="G228">
        <v>1</v>
      </c>
      <c r="H228">
        <v>1</v>
      </c>
      <c r="I228">
        <v>1</v>
      </c>
      <c r="J228">
        <v>1</v>
      </c>
      <c r="K228">
        <v>1</v>
      </c>
      <c r="L228" s="2">
        <v>1</v>
      </c>
      <c r="M228">
        <v>1</v>
      </c>
      <c r="N228">
        <v>1</v>
      </c>
      <c r="O228">
        <v>1</v>
      </c>
      <c r="P228">
        <v>1</v>
      </c>
      <c r="Q228">
        <v>1</v>
      </c>
      <c r="R228">
        <v>99</v>
      </c>
      <c r="S228">
        <v>1</v>
      </c>
      <c r="T228">
        <v>1</v>
      </c>
      <c r="U228">
        <v>1</v>
      </c>
      <c r="V228">
        <v>1</v>
      </c>
      <c r="W228">
        <v>1</v>
      </c>
      <c r="X228">
        <v>1</v>
      </c>
      <c r="Y228">
        <v>1</v>
      </c>
      <c r="Z228">
        <v>1</v>
      </c>
      <c r="AA228">
        <v>1</v>
      </c>
      <c r="AB228">
        <v>1</v>
      </c>
      <c r="AC228">
        <v>1</v>
      </c>
      <c r="AD228" s="2">
        <v>1</v>
      </c>
      <c r="AE228">
        <v>1</v>
      </c>
      <c r="AF228">
        <v>1</v>
      </c>
      <c r="AG228">
        <v>1</v>
      </c>
      <c r="AH228">
        <v>0</v>
      </c>
      <c r="AI228">
        <v>1</v>
      </c>
      <c r="AJ228">
        <v>1</v>
      </c>
      <c r="AK228">
        <v>1</v>
      </c>
      <c r="AL228">
        <v>1</v>
      </c>
      <c r="AM228">
        <v>1</v>
      </c>
      <c r="AN228">
        <v>1</v>
      </c>
      <c r="AO228">
        <v>1</v>
      </c>
      <c r="AP228">
        <v>1</v>
      </c>
      <c r="AQ228">
        <v>1</v>
      </c>
      <c r="AR228">
        <v>1</v>
      </c>
      <c r="AS228">
        <v>1</v>
      </c>
      <c r="AT228">
        <v>1</v>
      </c>
      <c r="AU228">
        <v>1</v>
      </c>
      <c r="AV228">
        <v>1</v>
      </c>
      <c r="AW228" s="25">
        <v>1</v>
      </c>
      <c r="AX228" s="25">
        <v>1</v>
      </c>
      <c r="AY228" s="25">
        <v>99</v>
      </c>
      <c r="AZ228">
        <v>99</v>
      </c>
      <c r="BA228">
        <v>99</v>
      </c>
      <c r="BB228">
        <v>99</v>
      </c>
      <c r="BC228" s="25">
        <v>1</v>
      </c>
      <c r="BD228">
        <v>1</v>
      </c>
      <c r="BE228" s="25">
        <v>1</v>
      </c>
      <c r="BF228">
        <v>1</v>
      </c>
      <c r="BG228">
        <v>1</v>
      </c>
      <c r="BH228">
        <v>1</v>
      </c>
      <c r="BI228">
        <v>1</v>
      </c>
      <c r="BJ228">
        <v>1</v>
      </c>
      <c r="BK228">
        <v>1</v>
      </c>
      <c r="BL228">
        <v>1</v>
      </c>
      <c r="BM228">
        <v>99</v>
      </c>
      <c r="BN228">
        <v>1</v>
      </c>
      <c r="BO228">
        <v>99</v>
      </c>
      <c r="BP228">
        <v>1</v>
      </c>
      <c r="BQ228">
        <v>1</v>
      </c>
      <c r="BR228">
        <v>1</v>
      </c>
      <c r="BS228">
        <v>1</v>
      </c>
      <c r="BT228">
        <v>1</v>
      </c>
      <c r="BU228">
        <v>1</v>
      </c>
      <c r="BV228">
        <v>1</v>
      </c>
      <c r="BW228">
        <v>0</v>
      </c>
      <c r="BX228">
        <v>1</v>
      </c>
      <c r="BY228">
        <v>1</v>
      </c>
      <c r="BZ228">
        <v>1</v>
      </c>
      <c r="CA228">
        <v>1</v>
      </c>
      <c r="CB228">
        <v>1</v>
      </c>
      <c r="CC228">
        <v>1</v>
      </c>
      <c r="CD228">
        <v>1</v>
      </c>
      <c r="CE228">
        <v>1</v>
      </c>
      <c r="CF228">
        <v>1</v>
      </c>
      <c r="CG228">
        <v>0</v>
      </c>
      <c r="CH228">
        <v>0</v>
      </c>
      <c r="CI228">
        <v>0</v>
      </c>
      <c r="CJ228">
        <v>0</v>
      </c>
      <c r="CK228">
        <v>0</v>
      </c>
      <c r="CL228">
        <v>0</v>
      </c>
      <c r="CM228">
        <v>1</v>
      </c>
      <c r="CN228">
        <v>1</v>
      </c>
      <c r="CO228">
        <v>1</v>
      </c>
      <c r="CP228" t="s">
        <v>1202</v>
      </c>
    </row>
    <row r="229" spans="1:94" x14ac:dyDescent="0.25">
      <c r="A229" s="8">
        <v>228</v>
      </c>
      <c r="B229" s="8" t="s">
        <v>992</v>
      </c>
      <c r="C229" t="s">
        <v>335</v>
      </c>
      <c r="D229" t="s">
        <v>1203</v>
      </c>
      <c r="E229" s="2">
        <v>227</v>
      </c>
      <c r="F229">
        <v>19</v>
      </c>
      <c r="G229">
        <v>1</v>
      </c>
      <c r="H229">
        <v>1</v>
      </c>
      <c r="I229">
        <v>1</v>
      </c>
      <c r="J229">
        <v>1</v>
      </c>
      <c r="K229">
        <v>1</v>
      </c>
      <c r="L229" s="2">
        <v>1</v>
      </c>
      <c r="M229">
        <v>1</v>
      </c>
      <c r="N229">
        <v>99</v>
      </c>
      <c r="O229">
        <v>1</v>
      </c>
      <c r="P229">
        <v>1</v>
      </c>
      <c r="Q229">
        <v>0</v>
      </c>
      <c r="R229">
        <v>99</v>
      </c>
      <c r="S229">
        <v>1</v>
      </c>
      <c r="T229">
        <v>0</v>
      </c>
      <c r="U229">
        <v>99</v>
      </c>
      <c r="V229">
        <v>1</v>
      </c>
      <c r="W229">
        <v>1</v>
      </c>
      <c r="X229">
        <v>1</v>
      </c>
      <c r="Y229">
        <v>1</v>
      </c>
      <c r="Z229">
        <v>1</v>
      </c>
      <c r="AA229">
        <v>1</v>
      </c>
      <c r="AB229">
        <v>1</v>
      </c>
      <c r="AC229">
        <v>1</v>
      </c>
      <c r="AD229" s="2">
        <v>1</v>
      </c>
      <c r="AE229">
        <v>1</v>
      </c>
      <c r="AF229">
        <v>1</v>
      </c>
      <c r="AG229">
        <v>1</v>
      </c>
      <c r="AH229">
        <v>1</v>
      </c>
      <c r="AI229">
        <v>99</v>
      </c>
      <c r="AJ229">
        <v>99</v>
      </c>
      <c r="AK229">
        <v>1</v>
      </c>
      <c r="AL229">
        <v>1</v>
      </c>
      <c r="AM229">
        <v>1</v>
      </c>
      <c r="AN229">
        <v>1</v>
      </c>
      <c r="AO229">
        <v>1</v>
      </c>
      <c r="AP229">
        <v>1</v>
      </c>
      <c r="AQ229">
        <v>1</v>
      </c>
      <c r="AR229">
        <v>0</v>
      </c>
      <c r="AS229">
        <v>1</v>
      </c>
      <c r="AT229">
        <v>1</v>
      </c>
      <c r="AU229">
        <v>0</v>
      </c>
      <c r="AV229">
        <v>1</v>
      </c>
      <c r="AW229" s="25">
        <v>1</v>
      </c>
      <c r="AX229" s="25">
        <v>1</v>
      </c>
      <c r="AY229" s="25">
        <v>99</v>
      </c>
      <c r="AZ229">
        <v>99</v>
      </c>
      <c r="BA229">
        <v>99</v>
      </c>
      <c r="BB229">
        <v>99</v>
      </c>
      <c r="BC229" s="25">
        <v>1</v>
      </c>
      <c r="BD229">
        <v>1</v>
      </c>
      <c r="BE229" s="25">
        <v>1</v>
      </c>
      <c r="BF229">
        <v>1</v>
      </c>
      <c r="BG229">
        <v>1</v>
      </c>
      <c r="BH229">
        <v>0</v>
      </c>
      <c r="BI229">
        <v>0</v>
      </c>
      <c r="BJ229">
        <v>99</v>
      </c>
      <c r="BK229">
        <v>99</v>
      </c>
      <c r="BL229">
        <v>99</v>
      </c>
      <c r="BM229">
        <v>99</v>
      </c>
      <c r="BN229">
        <v>99</v>
      </c>
      <c r="BO229">
        <v>99</v>
      </c>
      <c r="BP229">
        <v>99</v>
      </c>
      <c r="BQ229">
        <v>0</v>
      </c>
      <c r="BR229">
        <v>1</v>
      </c>
      <c r="BS229">
        <v>0</v>
      </c>
      <c r="BT229">
        <v>1</v>
      </c>
      <c r="BU229">
        <v>1</v>
      </c>
      <c r="BV229">
        <v>1</v>
      </c>
      <c r="BW229">
        <v>1</v>
      </c>
      <c r="BX229">
        <v>1</v>
      </c>
      <c r="BY229">
        <v>0</v>
      </c>
      <c r="BZ229">
        <v>0</v>
      </c>
      <c r="CA229">
        <v>1</v>
      </c>
      <c r="CB229">
        <v>1</v>
      </c>
      <c r="CC229">
        <v>1</v>
      </c>
      <c r="CD229">
        <v>1</v>
      </c>
      <c r="CE229">
        <v>0</v>
      </c>
      <c r="CF229">
        <v>0</v>
      </c>
      <c r="CG229">
        <v>0</v>
      </c>
      <c r="CH229">
        <v>0</v>
      </c>
      <c r="CI229">
        <v>0</v>
      </c>
      <c r="CJ229">
        <v>0</v>
      </c>
      <c r="CK229">
        <v>0</v>
      </c>
      <c r="CL229">
        <v>0</v>
      </c>
      <c r="CM229">
        <v>0</v>
      </c>
      <c r="CN229">
        <v>0</v>
      </c>
      <c r="CO229">
        <v>0</v>
      </c>
      <c r="CP229" t="s">
        <v>228</v>
      </c>
    </row>
    <row r="230" spans="1:94" x14ac:dyDescent="0.25">
      <c r="A230" s="8">
        <v>229</v>
      </c>
      <c r="B230" s="8" t="s">
        <v>992</v>
      </c>
      <c r="C230" t="s">
        <v>335</v>
      </c>
      <c r="D230" t="s">
        <v>1204</v>
      </c>
      <c r="E230" s="2">
        <v>228</v>
      </c>
      <c r="F230">
        <v>34</v>
      </c>
      <c r="G230">
        <v>1</v>
      </c>
      <c r="H230">
        <v>1</v>
      </c>
      <c r="I230">
        <v>1</v>
      </c>
      <c r="J230">
        <v>1</v>
      </c>
      <c r="K230">
        <v>1</v>
      </c>
      <c r="L230" s="2">
        <v>1</v>
      </c>
      <c r="M230">
        <v>1</v>
      </c>
      <c r="N230">
        <v>99</v>
      </c>
      <c r="O230">
        <v>1</v>
      </c>
      <c r="P230">
        <v>1</v>
      </c>
      <c r="Q230">
        <v>1</v>
      </c>
      <c r="R230">
        <v>99</v>
      </c>
      <c r="S230">
        <v>1</v>
      </c>
      <c r="T230">
        <v>0</v>
      </c>
      <c r="U230">
        <v>99</v>
      </c>
      <c r="V230">
        <v>1</v>
      </c>
      <c r="W230">
        <v>1</v>
      </c>
      <c r="X230">
        <v>1</v>
      </c>
      <c r="Y230">
        <v>1</v>
      </c>
      <c r="Z230">
        <v>1</v>
      </c>
      <c r="AA230">
        <v>1</v>
      </c>
      <c r="AB230">
        <v>1</v>
      </c>
      <c r="AC230">
        <v>1</v>
      </c>
      <c r="AD230" s="2">
        <v>1</v>
      </c>
      <c r="AE230">
        <v>1</v>
      </c>
      <c r="AF230">
        <v>1</v>
      </c>
      <c r="AG230">
        <v>1</v>
      </c>
      <c r="AH230">
        <v>1</v>
      </c>
      <c r="AI230">
        <v>99</v>
      </c>
      <c r="AJ230">
        <v>1</v>
      </c>
      <c r="AK230">
        <v>1</v>
      </c>
      <c r="AL230">
        <v>1</v>
      </c>
      <c r="AM230">
        <v>1</v>
      </c>
      <c r="AN230">
        <v>1</v>
      </c>
      <c r="AO230">
        <v>1</v>
      </c>
      <c r="AP230">
        <v>1</v>
      </c>
      <c r="AQ230">
        <v>1</v>
      </c>
      <c r="AR230">
        <v>0</v>
      </c>
      <c r="AS230">
        <v>1</v>
      </c>
      <c r="AT230">
        <v>1</v>
      </c>
      <c r="AU230">
        <v>1</v>
      </c>
      <c r="AV230">
        <v>1</v>
      </c>
      <c r="AW230" s="25">
        <v>1</v>
      </c>
      <c r="AX230" s="25">
        <v>1</v>
      </c>
      <c r="AY230" s="25">
        <v>99</v>
      </c>
      <c r="AZ230">
        <v>99</v>
      </c>
      <c r="BA230">
        <v>99</v>
      </c>
      <c r="BB230">
        <v>99</v>
      </c>
      <c r="BC230" s="25">
        <v>1</v>
      </c>
      <c r="BD230">
        <v>1</v>
      </c>
      <c r="BE230" s="25">
        <v>1</v>
      </c>
      <c r="BF230">
        <v>1</v>
      </c>
      <c r="BG230">
        <v>1</v>
      </c>
      <c r="BH230">
        <v>1</v>
      </c>
      <c r="BI230">
        <v>0</v>
      </c>
      <c r="BJ230">
        <v>99</v>
      </c>
      <c r="BK230">
        <v>99</v>
      </c>
      <c r="BL230">
        <v>1</v>
      </c>
      <c r="BM230">
        <v>99</v>
      </c>
      <c r="BN230">
        <v>99</v>
      </c>
      <c r="BO230">
        <v>99</v>
      </c>
      <c r="BP230">
        <v>99</v>
      </c>
      <c r="BQ230">
        <v>1</v>
      </c>
      <c r="BR230">
        <v>1</v>
      </c>
      <c r="BS230">
        <v>1</v>
      </c>
      <c r="BT230">
        <v>0</v>
      </c>
      <c r="BU230">
        <v>1</v>
      </c>
      <c r="BV230">
        <v>0</v>
      </c>
      <c r="BW230">
        <v>0</v>
      </c>
      <c r="BX230">
        <v>0</v>
      </c>
      <c r="BY230">
        <v>0</v>
      </c>
      <c r="BZ230">
        <v>0</v>
      </c>
      <c r="CA230">
        <v>0</v>
      </c>
      <c r="CB230">
        <v>1</v>
      </c>
      <c r="CC230">
        <v>0</v>
      </c>
      <c r="CD230">
        <v>1</v>
      </c>
      <c r="CE230">
        <v>1</v>
      </c>
      <c r="CF230">
        <v>1</v>
      </c>
      <c r="CG230">
        <v>0</v>
      </c>
      <c r="CH230">
        <v>0</v>
      </c>
      <c r="CI230">
        <v>0</v>
      </c>
      <c r="CJ230">
        <v>0</v>
      </c>
      <c r="CK230">
        <v>0</v>
      </c>
      <c r="CL230">
        <v>0</v>
      </c>
      <c r="CM230">
        <v>0</v>
      </c>
      <c r="CN230">
        <v>0</v>
      </c>
      <c r="CO230">
        <v>0</v>
      </c>
      <c r="CP230" t="s">
        <v>1205</v>
      </c>
    </row>
    <row r="231" spans="1:94" x14ac:dyDescent="0.25">
      <c r="A231" s="8">
        <v>230</v>
      </c>
      <c r="B231" s="8" t="s">
        <v>992</v>
      </c>
      <c r="C231" t="s">
        <v>335</v>
      </c>
      <c r="D231" t="s">
        <v>1206</v>
      </c>
      <c r="E231" s="2">
        <v>229</v>
      </c>
      <c r="F231">
        <v>6</v>
      </c>
      <c r="G231">
        <v>0</v>
      </c>
      <c r="H231">
        <v>1</v>
      </c>
      <c r="I231">
        <v>1</v>
      </c>
      <c r="J231">
        <v>0</v>
      </c>
      <c r="K231">
        <v>1</v>
      </c>
      <c r="L231" s="2">
        <v>1</v>
      </c>
      <c r="M231">
        <v>1</v>
      </c>
      <c r="N231">
        <v>99</v>
      </c>
      <c r="O231">
        <v>0</v>
      </c>
      <c r="P231">
        <v>1</v>
      </c>
      <c r="Q231">
        <v>0</v>
      </c>
      <c r="R231">
        <v>99</v>
      </c>
      <c r="S231">
        <v>0</v>
      </c>
      <c r="T231">
        <v>1</v>
      </c>
      <c r="U231">
        <v>99</v>
      </c>
      <c r="V231">
        <v>1</v>
      </c>
      <c r="W231">
        <v>1</v>
      </c>
      <c r="X231">
        <v>1</v>
      </c>
      <c r="Y231">
        <v>1</v>
      </c>
      <c r="Z231">
        <v>1</v>
      </c>
      <c r="AA231">
        <v>0</v>
      </c>
      <c r="AB231">
        <v>1</v>
      </c>
      <c r="AC231">
        <v>1</v>
      </c>
      <c r="AD231" s="2">
        <v>1</v>
      </c>
      <c r="AE231">
        <v>1</v>
      </c>
      <c r="AF231">
        <v>0</v>
      </c>
      <c r="AG231">
        <v>1</v>
      </c>
      <c r="AH231">
        <v>0</v>
      </c>
      <c r="AI231">
        <v>1</v>
      </c>
      <c r="AJ231">
        <v>1</v>
      </c>
      <c r="AK231">
        <v>99</v>
      </c>
      <c r="AL231">
        <v>1</v>
      </c>
      <c r="AM231">
        <v>1</v>
      </c>
      <c r="AN231">
        <v>1</v>
      </c>
      <c r="AO231">
        <v>1</v>
      </c>
      <c r="AP231">
        <v>1</v>
      </c>
      <c r="AQ231">
        <v>1</v>
      </c>
      <c r="AR231">
        <v>1</v>
      </c>
      <c r="AS231">
        <v>1</v>
      </c>
      <c r="AT231">
        <v>0</v>
      </c>
      <c r="AU231">
        <v>1</v>
      </c>
      <c r="AV231">
        <v>1</v>
      </c>
      <c r="AW231" s="25">
        <v>1</v>
      </c>
      <c r="AX231" s="25">
        <v>1</v>
      </c>
      <c r="AY231" s="25">
        <v>99</v>
      </c>
      <c r="AZ231">
        <v>99</v>
      </c>
      <c r="BA231">
        <v>99</v>
      </c>
      <c r="BB231">
        <v>99</v>
      </c>
      <c r="BC231" s="25">
        <v>0</v>
      </c>
      <c r="BD231">
        <v>1</v>
      </c>
      <c r="BE231" s="25">
        <v>1</v>
      </c>
      <c r="BF231">
        <v>1</v>
      </c>
      <c r="BG231">
        <v>0</v>
      </c>
      <c r="BH231">
        <v>1</v>
      </c>
      <c r="BI231">
        <v>0</v>
      </c>
      <c r="BJ231">
        <v>99</v>
      </c>
      <c r="BK231">
        <v>1</v>
      </c>
      <c r="BL231">
        <v>99</v>
      </c>
      <c r="BM231">
        <v>99</v>
      </c>
      <c r="BN231">
        <v>1</v>
      </c>
      <c r="BO231">
        <v>99</v>
      </c>
      <c r="BP231">
        <v>1</v>
      </c>
      <c r="BQ231">
        <v>0</v>
      </c>
      <c r="BR231">
        <v>0</v>
      </c>
      <c r="BS231">
        <v>0</v>
      </c>
      <c r="BT231">
        <v>0</v>
      </c>
      <c r="BU231">
        <v>1</v>
      </c>
      <c r="BV231">
        <v>0</v>
      </c>
      <c r="BW231">
        <v>1</v>
      </c>
      <c r="BX231">
        <v>0</v>
      </c>
      <c r="BY231">
        <v>0</v>
      </c>
      <c r="BZ231">
        <v>0</v>
      </c>
      <c r="CA231">
        <v>0</v>
      </c>
      <c r="CB231">
        <v>1</v>
      </c>
      <c r="CC231">
        <v>1</v>
      </c>
      <c r="CD231">
        <v>1</v>
      </c>
      <c r="CE231">
        <v>0</v>
      </c>
      <c r="CF231">
        <v>0</v>
      </c>
      <c r="CG231">
        <v>0</v>
      </c>
      <c r="CH231">
        <v>0</v>
      </c>
      <c r="CI231">
        <v>0</v>
      </c>
      <c r="CJ231">
        <v>0</v>
      </c>
      <c r="CK231">
        <v>0</v>
      </c>
      <c r="CL231">
        <v>0</v>
      </c>
      <c r="CM231">
        <v>0</v>
      </c>
      <c r="CN231">
        <v>0</v>
      </c>
      <c r="CO231">
        <v>1</v>
      </c>
      <c r="CP231" t="s">
        <v>1207</v>
      </c>
    </row>
    <row r="232" spans="1:94" x14ac:dyDescent="0.25">
      <c r="A232" s="8">
        <v>231</v>
      </c>
      <c r="B232" s="8" t="s">
        <v>992</v>
      </c>
      <c r="C232" t="s">
        <v>335</v>
      </c>
      <c r="D232" t="s">
        <v>1208</v>
      </c>
      <c r="E232" s="2">
        <v>230</v>
      </c>
      <c r="F232">
        <v>32</v>
      </c>
      <c r="G232">
        <v>1</v>
      </c>
      <c r="H232">
        <v>1</v>
      </c>
      <c r="I232">
        <v>1</v>
      </c>
      <c r="J232">
        <v>1</v>
      </c>
      <c r="K232">
        <v>1</v>
      </c>
      <c r="L232" s="2">
        <v>0</v>
      </c>
      <c r="M232">
        <v>1</v>
      </c>
      <c r="N232">
        <v>1</v>
      </c>
      <c r="O232">
        <v>0</v>
      </c>
      <c r="P232">
        <v>0</v>
      </c>
      <c r="Q232">
        <v>1</v>
      </c>
      <c r="R232">
        <v>99</v>
      </c>
      <c r="S232">
        <v>1</v>
      </c>
      <c r="T232">
        <v>0</v>
      </c>
      <c r="U232">
        <v>99</v>
      </c>
      <c r="V232">
        <v>0</v>
      </c>
      <c r="W232">
        <v>0</v>
      </c>
      <c r="X232">
        <v>0</v>
      </c>
      <c r="Y232">
        <v>0</v>
      </c>
      <c r="Z232">
        <v>0</v>
      </c>
      <c r="AA232">
        <v>0</v>
      </c>
      <c r="AB232">
        <v>99</v>
      </c>
      <c r="AC232">
        <v>0</v>
      </c>
      <c r="AD232" s="2">
        <v>0</v>
      </c>
      <c r="AE232">
        <v>0</v>
      </c>
      <c r="AF232">
        <v>0</v>
      </c>
      <c r="AG232">
        <v>0</v>
      </c>
      <c r="AH232">
        <v>0</v>
      </c>
      <c r="AI232">
        <v>99</v>
      </c>
      <c r="AJ232">
        <v>99</v>
      </c>
      <c r="AK232">
        <v>99</v>
      </c>
      <c r="AL232">
        <v>0</v>
      </c>
      <c r="AM232">
        <v>0</v>
      </c>
      <c r="AN232">
        <v>0</v>
      </c>
      <c r="AO232">
        <v>0</v>
      </c>
      <c r="AP232">
        <v>0</v>
      </c>
      <c r="AQ232">
        <v>0</v>
      </c>
      <c r="AR232">
        <v>0</v>
      </c>
      <c r="AS232">
        <v>0</v>
      </c>
      <c r="AT232">
        <v>0</v>
      </c>
      <c r="AU232">
        <v>0</v>
      </c>
      <c r="AV232">
        <v>99</v>
      </c>
      <c r="AW232" s="25">
        <v>0</v>
      </c>
      <c r="AX232" s="25">
        <v>0</v>
      </c>
      <c r="AY232" s="25">
        <v>99</v>
      </c>
      <c r="AZ232">
        <v>99</v>
      </c>
      <c r="BA232">
        <v>99</v>
      </c>
      <c r="BB232">
        <v>99</v>
      </c>
      <c r="BC232" s="25">
        <v>1</v>
      </c>
      <c r="BD232">
        <v>1</v>
      </c>
      <c r="BE232" s="25">
        <v>1</v>
      </c>
      <c r="BF232">
        <v>1</v>
      </c>
      <c r="BG232">
        <v>1</v>
      </c>
      <c r="BH232">
        <v>1</v>
      </c>
      <c r="BI232">
        <v>1</v>
      </c>
      <c r="BJ232">
        <v>1</v>
      </c>
      <c r="BK232">
        <v>1</v>
      </c>
      <c r="BL232">
        <v>1</v>
      </c>
      <c r="BM232">
        <v>99</v>
      </c>
      <c r="BN232">
        <v>1</v>
      </c>
      <c r="BO232">
        <v>99</v>
      </c>
      <c r="BP232">
        <v>1</v>
      </c>
      <c r="BQ232">
        <v>1</v>
      </c>
      <c r="BR232">
        <v>0</v>
      </c>
      <c r="BS232">
        <v>0</v>
      </c>
      <c r="BT232">
        <v>0</v>
      </c>
      <c r="BU232">
        <v>0</v>
      </c>
      <c r="BV232">
        <v>0</v>
      </c>
      <c r="BW232">
        <v>0</v>
      </c>
      <c r="BY232" t="s">
        <v>1209</v>
      </c>
      <c r="BZ232">
        <v>0</v>
      </c>
      <c r="CA232">
        <v>1</v>
      </c>
      <c r="CB232">
        <v>1</v>
      </c>
      <c r="CC232">
        <v>0</v>
      </c>
      <c r="CD232">
        <v>1</v>
      </c>
      <c r="CE232">
        <v>1</v>
      </c>
      <c r="CF232">
        <v>0</v>
      </c>
      <c r="CG232">
        <v>0</v>
      </c>
      <c r="CH232">
        <v>0</v>
      </c>
      <c r="CI232">
        <v>0</v>
      </c>
      <c r="CJ232">
        <v>0</v>
      </c>
      <c r="CK232">
        <v>0</v>
      </c>
      <c r="CL232">
        <v>0</v>
      </c>
      <c r="CM232">
        <v>0</v>
      </c>
      <c r="CN232">
        <v>1</v>
      </c>
      <c r="CO232" t="s">
        <v>1210</v>
      </c>
    </row>
    <row r="233" spans="1:94" x14ac:dyDescent="0.25">
      <c r="A233" s="8">
        <v>232</v>
      </c>
      <c r="B233" s="8" t="s">
        <v>992</v>
      </c>
      <c r="C233" t="s">
        <v>335</v>
      </c>
      <c r="D233" t="s">
        <v>1211</v>
      </c>
      <c r="E233" s="2">
        <v>231</v>
      </c>
      <c r="F233">
        <v>17</v>
      </c>
      <c r="G233">
        <v>1</v>
      </c>
      <c r="H233">
        <v>1</v>
      </c>
      <c r="I233">
        <v>1</v>
      </c>
      <c r="J233">
        <v>1</v>
      </c>
      <c r="K233">
        <v>1</v>
      </c>
      <c r="L233" s="2">
        <v>1</v>
      </c>
      <c r="M233">
        <v>1</v>
      </c>
      <c r="N233">
        <v>99</v>
      </c>
      <c r="O233">
        <v>1</v>
      </c>
      <c r="P233">
        <v>1</v>
      </c>
      <c r="Q233">
        <v>1</v>
      </c>
      <c r="R233">
        <v>99</v>
      </c>
      <c r="S233">
        <v>1</v>
      </c>
      <c r="T233">
        <v>1</v>
      </c>
      <c r="U233">
        <v>99</v>
      </c>
      <c r="V233">
        <v>1</v>
      </c>
      <c r="W233">
        <v>1</v>
      </c>
      <c r="X233">
        <v>1</v>
      </c>
      <c r="Y233">
        <v>1</v>
      </c>
      <c r="Z233">
        <v>1</v>
      </c>
      <c r="AA233">
        <v>1</v>
      </c>
      <c r="AB233">
        <v>1</v>
      </c>
      <c r="AC233">
        <v>1</v>
      </c>
      <c r="AD233" s="2">
        <v>1</v>
      </c>
      <c r="AE233">
        <v>1</v>
      </c>
      <c r="AF233">
        <v>1</v>
      </c>
      <c r="AG233">
        <v>1</v>
      </c>
      <c r="AH233">
        <v>0</v>
      </c>
      <c r="AI233">
        <v>99</v>
      </c>
      <c r="AJ233">
        <v>99</v>
      </c>
      <c r="AK233">
        <v>1</v>
      </c>
      <c r="AL233">
        <v>1</v>
      </c>
      <c r="AM233">
        <v>1</v>
      </c>
      <c r="AN233">
        <v>1</v>
      </c>
      <c r="AO233">
        <v>1</v>
      </c>
      <c r="AP233">
        <v>1</v>
      </c>
      <c r="AQ233">
        <v>1</v>
      </c>
      <c r="AR233">
        <v>1</v>
      </c>
      <c r="AS233">
        <v>1</v>
      </c>
      <c r="AT233">
        <v>0</v>
      </c>
      <c r="AU233">
        <v>1</v>
      </c>
      <c r="AV233">
        <v>1</v>
      </c>
      <c r="AW233" s="25">
        <v>1</v>
      </c>
      <c r="AX233" s="25">
        <v>1</v>
      </c>
      <c r="AY233" s="25">
        <v>99</v>
      </c>
      <c r="AZ233">
        <v>99</v>
      </c>
      <c r="BA233">
        <v>99</v>
      </c>
      <c r="BB233">
        <v>99</v>
      </c>
      <c r="BC233" s="25">
        <v>1</v>
      </c>
      <c r="BD233">
        <v>1</v>
      </c>
      <c r="BE233" s="25">
        <v>1</v>
      </c>
      <c r="BF233">
        <v>1</v>
      </c>
      <c r="BG233">
        <v>1</v>
      </c>
      <c r="BH233">
        <v>1</v>
      </c>
      <c r="BI233">
        <v>1</v>
      </c>
      <c r="BJ233">
        <v>1</v>
      </c>
      <c r="BK233">
        <v>99</v>
      </c>
      <c r="BL233">
        <v>99</v>
      </c>
      <c r="BM233">
        <v>99</v>
      </c>
      <c r="BN233">
        <v>99</v>
      </c>
      <c r="BO233">
        <v>99</v>
      </c>
      <c r="BP233">
        <v>99</v>
      </c>
      <c r="BQ233">
        <v>1</v>
      </c>
      <c r="BR233">
        <v>1</v>
      </c>
      <c r="BS233">
        <v>1</v>
      </c>
      <c r="BT233">
        <v>1</v>
      </c>
      <c r="BU233">
        <v>1</v>
      </c>
      <c r="BV233">
        <v>0</v>
      </c>
      <c r="BW233">
        <v>1</v>
      </c>
      <c r="BX233">
        <v>1</v>
      </c>
      <c r="BY233">
        <v>0</v>
      </c>
      <c r="BZ233">
        <v>0</v>
      </c>
      <c r="CA233">
        <v>1</v>
      </c>
      <c r="CB233">
        <v>1</v>
      </c>
      <c r="CC233">
        <v>1</v>
      </c>
      <c r="CD233">
        <v>1</v>
      </c>
      <c r="CE233">
        <v>1</v>
      </c>
      <c r="CF233">
        <v>0</v>
      </c>
      <c r="CG233">
        <v>0</v>
      </c>
      <c r="CH233">
        <v>0</v>
      </c>
      <c r="CI233">
        <v>0</v>
      </c>
      <c r="CJ233">
        <v>0</v>
      </c>
      <c r="CK233">
        <v>0</v>
      </c>
      <c r="CL233">
        <v>0</v>
      </c>
      <c r="CM233">
        <v>0</v>
      </c>
      <c r="CN233">
        <v>0</v>
      </c>
      <c r="CO233">
        <v>0</v>
      </c>
      <c r="CP233" t="s">
        <v>1212</v>
      </c>
    </row>
    <row r="234" spans="1:94" x14ac:dyDescent="0.25">
      <c r="A234" s="8">
        <v>233</v>
      </c>
      <c r="B234" s="8" t="s">
        <v>992</v>
      </c>
      <c r="C234" t="s">
        <v>335</v>
      </c>
      <c r="D234" t="s">
        <v>1213</v>
      </c>
      <c r="E234" s="2">
        <v>232</v>
      </c>
      <c r="F234">
        <v>14</v>
      </c>
      <c r="G234">
        <v>1</v>
      </c>
      <c r="H234">
        <v>1</v>
      </c>
      <c r="I234">
        <v>1</v>
      </c>
      <c r="J234">
        <v>1</v>
      </c>
      <c r="K234">
        <v>1</v>
      </c>
      <c r="L234" s="2">
        <v>1</v>
      </c>
      <c r="M234">
        <v>1</v>
      </c>
      <c r="N234">
        <v>99</v>
      </c>
      <c r="O234">
        <v>1</v>
      </c>
      <c r="P234">
        <v>1</v>
      </c>
      <c r="Q234">
        <v>1</v>
      </c>
      <c r="R234">
        <v>99</v>
      </c>
      <c r="S234">
        <v>1</v>
      </c>
      <c r="T234">
        <v>1</v>
      </c>
      <c r="U234">
        <v>99</v>
      </c>
      <c r="V234">
        <v>1</v>
      </c>
      <c r="W234">
        <v>1</v>
      </c>
      <c r="X234">
        <v>1</v>
      </c>
      <c r="Y234">
        <v>1</v>
      </c>
      <c r="Z234">
        <v>1</v>
      </c>
      <c r="AA234">
        <v>1</v>
      </c>
      <c r="AB234">
        <v>1</v>
      </c>
      <c r="AC234">
        <v>1</v>
      </c>
      <c r="AD234" s="2">
        <v>1</v>
      </c>
      <c r="AE234">
        <v>1</v>
      </c>
      <c r="AF234">
        <v>1</v>
      </c>
      <c r="AG234">
        <v>1</v>
      </c>
      <c r="AH234">
        <v>1</v>
      </c>
      <c r="AI234">
        <v>99</v>
      </c>
      <c r="AJ234">
        <v>99</v>
      </c>
      <c r="AK234">
        <v>1</v>
      </c>
      <c r="AL234">
        <v>1</v>
      </c>
      <c r="AM234">
        <v>1</v>
      </c>
      <c r="AN234">
        <v>1</v>
      </c>
      <c r="AO234">
        <v>1</v>
      </c>
      <c r="AP234">
        <v>1</v>
      </c>
      <c r="AQ234">
        <v>1</v>
      </c>
      <c r="AR234">
        <v>1</v>
      </c>
      <c r="AS234">
        <v>1</v>
      </c>
      <c r="AT234">
        <v>1</v>
      </c>
      <c r="AU234">
        <v>1</v>
      </c>
      <c r="AV234">
        <v>1</v>
      </c>
      <c r="AW234" s="25">
        <v>1</v>
      </c>
      <c r="AX234" s="25">
        <v>1</v>
      </c>
      <c r="AY234" s="25">
        <v>99</v>
      </c>
      <c r="AZ234">
        <v>99</v>
      </c>
      <c r="BA234">
        <v>99</v>
      </c>
      <c r="BB234">
        <v>99</v>
      </c>
      <c r="BC234" s="25">
        <v>1</v>
      </c>
      <c r="BD234">
        <v>1</v>
      </c>
      <c r="BE234" s="25">
        <v>1</v>
      </c>
      <c r="BF234">
        <v>1</v>
      </c>
      <c r="BG234">
        <v>1</v>
      </c>
      <c r="BH234">
        <v>0</v>
      </c>
      <c r="BI234">
        <v>1</v>
      </c>
      <c r="BJ234">
        <v>1</v>
      </c>
      <c r="BK234">
        <v>1</v>
      </c>
      <c r="BL234">
        <v>1</v>
      </c>
      <c r="BM234">
        <v>99</v>
      </c>
      <c r="BN234">
        <v>99</v>
      </c>
      <c r="BO234">
        <v>99</v>
      </c>
      <c r="BP234">
        <v>99</v>
      </c>
      <c r="BQ234">
        <v>1</v>
      </c>
      <c r="BR234">
        <v>1</v>
      </c>
      <c r="BS234">
        <v>1</v>
      </c>
      <c r="BT234">
        <v>1</v>
      </c>
      <c r="BU234">
        <v>1</v>
      </c>
      <c r="BV234">
        <v>1</v>
      </c>
      <c r="BW234">
        <v>1</v>
      </c>
      <c r="BX234">
        <v>0</v>
      </c>
      <c r="BY234">
        <v>0</v>
      </c>
      <c r="BZ234">
        <v>0</v>
      </c>
      <c r="CA234">
        <v>1</v>
      </c>
      <c r="CB234">
        <v>1</v>
      </c>
      <c r="CC234">
        <v>1</v>
      </c>
      <c r="CD234">
        <v>1</v>
      </c>
      <c r="CE234">
        <v>0</v>
      </c>
      <c r="CF234">
        <v>0</v>
      </c>
      <c r="CG234">
        <v>0</v>
      </c>
      <c r="CH234">
        <v>0</v>
      </c>
      <c r="CI234">
        <v>0</v>
      </c>
      <c r="CJ234">
        <v>0</v>
      </c>
      <c r="CK234">
        <v>0</v>
      </c>
      <c r="CL234">
        <v>0</v>
      </c>
      <c r="CM234">
        <v>0</v>
      </c>
      <c r="CN234">
        <v>1</v>
      </c>
      <c r="CO234">
        <v>1</v>
      </c>
      <c r="CP234" t="s">
        <v>1214</v>
      </c>
    </row>
    <row r="235" spans="1:94" x14ac:dyDescent="0.25">
      <c r="A235" s="8">
        <v>234</v>
      </c>
      <c r="B235" s="8" t="s">
        <v>992</v>
      </c>
      <c r="C235" t="s">
        <v>335</v>
      </c>
      <c r="D235" t="s">
        <v>1215</v>
      </c>
      <c r="E235" s="2">
        <v>233</v>
      </c>
      <c r="F235">
        <v>10</v>
      </c>
      <c r="G235">
        <v>1</v>
      </c>
      <c r="H235">
        <v>1</v>
      </c>
      <c r="I235">
        <v>1</v>
      </c>
      <c r="J235">
        <v>1</v>
      </c>
      <c r="K235">
        <v>1</v>
      </c>
      <c r="L235" s="2">
        <v>1</v>
      </c>
      <c r="M235">
        <v>1</v>
      </c>
      <c r="N235">
        <v>99</v>
      </c>
      <c r="O235">
        <v>1</v>
      </c>
      <c r="P235">
        <v>1</v>
      </c>
      <c r="Q235">
        <v>1</v>
      </c>
      <c r="R235">
        <v>99</v>
      </c>
      <c r="S235">
        <v>1</v>
      </c>
      <c r="T235">
        <v>1</v>
      </c>
      <c r="U235">
        <v>99</v>
      </c>
      <c r="V235">
        <v>1</v>
      </c>
      <c r="W235">
        <v>1</v>
      </c>
      <c r="X235">
        <v>1</v>
      </c>
      <c r="Y235">
        <v>1</v>
      </c>
      <c r="Z235">
        <v>1</v>
      </c>
      <c r="AA235">
        <v>1</v>
      </c>
      <c r="AB235">
        <v>99</v>
      </c>
      <c r="AC235">
        <v>1</v>
      </c>
      <c r="AD235" s="2">
        <v>1</v>
      </c>
      <c r="AE235">
        <v>1</v>
      </c>
      <c r="AF235">
        <v>1</v>
      </c>
      <c r="AG235">
        <v>1</v>
      </c>
      <c r="AH235">
        <v>0</v>
      </c>
      <c r="AI235">
        <v>99</v>
      </c>
      <c r="AJ235">
        <v>99</v>
      </c>
      <c r="AK235">
        <v>1</v>
      </c>
      <c r="AL235">
        <v>1</v>
      </c>
      <c r="AM235">
        <v>1</v>
      </c>
      <c r="AN235">
        <v>1</v>
      </c>
      <c r="AO235">
        <v>1</v>
      </c>
      <c r="AP235">
        <v>1</v>
      </c>
      <c r="AQ235">
        <v>1</v>
      </c>
      <c r="AR235">
        <v>0</v>
      </c>
      <c r="AS235">
        <v>1</v>
      </c>
      <c r="AT235">
        <v>1</v>
      </c>
      <c r="AU235">
        <v>0</v>
      </c>
      <c r="AV235">
        <v>99</v>
      </c>
      <c r="AW235" s="25">
        <v>1</v>
      </c>
      <c r="AX235" s="25">
        <v>1</v>
      </c>
      <c r="AY235" s="25">
        <v>99</v>
      </c>
      <c r="AZ235">
        <v>99</v>
      </c>
      <c r="BA235">
        <v>99</v>
      </c>
      <c r="BB235">
        <v>99</v>
      </c>
      <c r="BC235" s="25">
        <v>0</v>
      </c>
      <c r="BD235">
        <v>1</v>
      </c>
      <c r="BE235" s="25">
        <v>1</v>
      </c>
      <c r="BF235">
        <v>1</v>
      </c>
      <c r="BG235">
        <v>1</v>
      </c>
      <c r="BH235">
        <v>1</v>
      </c>
      <c r="BI235">
        <v>1</v>
      </c>
      <c r="BJ235">
        <v>99</v>
      </c>
      <c r="BK235">
        <v>1</v>
      </c>
      <c r="BL235">
        <v>99</v>
      </c>
      <c r="BM235">
        <v>99</v>
      </c>
      <c r="BN235">
        <v>99</v>
      </c>
      <c r="BO235">
        <v>99</v>
      </c>
      <c r="BP235">
        <v>1</v>
      </c>
      <c r="BQ235">
        <v>1</v>
      </c>
      <c r="BR235">
        <v>1</v>
      </c>
      <c r="BS235">
        <v>0</v>
      </c>
      <c r="BT235">
        <v>1</v>
      </c>
      <c r="BU235">
        <v>1</v>
      </c>
      <c r="BV235">
        <v>0</v>
      </c>
      <c r="BW235">
        <v>0</v>
      </c>
      <c r="BX235">
        <v>0</v>
      </c>
      <c r="BY235">
        <v>0</v>
      </c>
      <c r="BZ235">
        <v>0</v>
      </c>
      <c r="CA235">
        <v>1</v>
      </c>
      <c r="CB235">
        <v>1</v>
      </c>
      <c r="CC235">
        <v>1</v>
      </c>
      <c r="CD235">
        <v>0</v>
      </c>
      <c r="CE235">
        <v>0</v>
      </c>
      <c r="CF235">
        <v>0</v>
      </c>
      <c r="CG235">
        <v>0</v>
      </c>
      <c r="CH235">
        <v>0</v>
      </c>
      <c r="CI235">
        <v>0</v>
      </c>
      <c r="CJ235">
        <v>0</v>
      </c>
      <c r="CK235">
        <v>0</v>
      </c>
      <c r="CL235">
        <v>0</v>
      </c>
      <c r="CM235">
        <v>0</v>
      </c>
      <c r="CN235">
        <v>0</v>
      </c>
      <c r="CO235">
        <v>1</v>
      </c>
      <c r="CP235" t="s">
        <v>1216</v>
      </c>
    </row>
    <row r="236" spans="1:94" x14ac:dyDescent="0.25">
      <c r="A236" s="8">
        <v>235</v>
      </c>
      <c r="B236" s="8" t="s">
        <v>992</v>
      </c>
      <c r="C236" t="s">
        <v>335</v>
      </c>
      <c r="D236" t="s">
        <v>1217</v>
      </c>
      <c r="E236" s="2">
        <v>234</v>
      </c>
      <c r="F236">
        <v>26</v>
      </c>
      <c r="G236">
        <v>0</v>
      </c>
      <c r="H236">
        <v>1</v>
      </c>
      <c r="I236">
        <v>0</v>
      </c>
      <c r="J236">
        <v>0</v>
      </c>
      <c r="K236">
        <v>0</v>
      </c>
      <c r="L236" s="2">
        <v>0</v>
      </c>
      <c r="M236">
        <v>0</v>
      </c>
      <c r="N236">
        <v>1</v>
      </c>
      <c r="O236">
        <v>0</v>
      </c>
      <c r="P236">
        <v>0</v>
      </c>
      <c r="Q236">
        <v>0</v>
      </c>
      <c r="R236">
        <v>99</v>
      </c>
      <c r="S236">
        <v>0</v>
      </c>
      <c r="T236">
        <v>0</v>
      </c>
      <c r="U236">
        <v>1</v>
      </c>
      <c r="V236">
        <v>1</v>
      </c>
      <c r="W236">
        <v>1</v>
      </c>
      <c r="X236">
        <v>1</v>
      </c>
      <c r="Y236">
        <v>0</v>
      </c>
      <c r="Z236">
        <v>1</v>
      </c>
      <c r="AA236">
        <v>1</v>
      </c>
      <c r="AB236">
        <v>1</v>
      </c>
      <c r="AC236">
        <v>0</v>
      </c>
      <c r="AD236" s="2">
        <v>0</v>
      </c>
      <c r="AE236">
        <v>0</v>
      </c>
      <c r="AF236">
        <v>1</v>
      </c>
      <c r="AG236">
        <v>1</v>
      </c>
      <c r="AH236">
        <v>1</v>
      </c>
      <c r="AI236">
        <v>99</v>
      </c>
      <c r="AJ236">
        <v>99</v>
      </c>
      <c r="AK236">
        <v>1</v>
      </c>
      <c r="AL236">
        <v>0</v>
      </c>
      <c r="AM236">
        <v>0</v>
      </c>
      <c r="AN236">
        <v>1</v>
      </c>
      <c r="AO236">
        <v>0</v>
      </c>
      <c r="AP236">
        <v>1</v>
      </c>
      <c r="AQ236">
        <v>1</v>
      </c>
      <c r="AR236">
        <v>0</v>
      </c>
      <c r="AS236">
        <v>0</v>
      </c>
      <c r="AT236">
        <v>0</v>
      </c>
      <c r="AU236">
        <v>0</v>
      </c>
      <c r="AV236">
        <v>99</v>
      </c>
      <c r="AW236" s="25">
        <v>0</v>
      </c>
      <c r="AX236" s="25">
        <v>0</v>
      </c>
      <c r="AY236" s="25">
        <v>99</v>
      </c>
      <c r="AZ236">
        <v>99</v>
      </c>
      <c r="BA236">
        <v>99</v>
      </c>
      <c r="BB236">
        <v>99</v>
      </c>
      <c r="BC236" s="25">
        <v>1</v>
      </c>
      <c r="BD236">
        <v>1</v>
      </c>
      <c r="BE236" s="25">
        <v>0</v>
      </c>
      <c r="BF236">
        <v>0</v>
      </c>
      <c r="BG236">
        <v>1</v>
      </c>
      <c r="BH236">
        <v>1</v>
      </c>
      <c r="BI236">
        <v>1</v>
      </c>
      <c r="BJ236">
        <v>1</v>
      </c>
      <c r="BK236">
        <v>1</v>
      </c>
      <c r="BL236">
        <v>1</v>
      </c>
      <c r="BM236">
        <v>99</v>
      </c>
      <c r="BN236">
        <v>1</v>
      </c>
      <c r="BO236">
        <v>99</v>
      </c>
      <c r="BP236">
        <v>1</v>
      </c>
      <c r="BQ236">
        <v>1</v>
      </c>
      <c r="BR236">
        <v>1</v>
      </c>
      <c r="BS236">
        <v>1</v>
      </c>
      <c r="BT236">
        <v>0</v>
      </c>
      <c r="BU236">
        <v>0</v>
      </c>
      <c r="BV236">
        <v>0</v>
      </c>
      <c r="BW236">
        <v>0</v>
      </c>
      <c r="BY236" t="s">
        <v>230</v>
      </c>
      <c r="BZ236">
        <v>0</v>
      </c>
      <c r="CA236">
        <v>1</v>
      </c>
      <c r="CB236">
        <v>1</v>
      </c>
      <c r="CC236">
        <v>1</v>
      </c>
      <c r="CD236">
        <v>1</v>
      </c>
      <c r="CE236">
        <v>0</v>
      </c>
      <c r="CF236">
        <v>0</v>
      </c>
      <c r="CG236">
        <v>0</v>
      </c>
      <c r="CH236">
        <v>0</v>
      </c>
      <c r="CI236">
        <v>0</v>
      </c>
      <c r="CJ236">
        <v>0</v>
      </c>
      <c r="CK236">
        <v>0</v>
      </c>
      <c r="CL236">
        <v>0</v>
      </c>
      <c r="CM236">
        <v>0</v>
      </c>
      <c r="CN236">
        <v>0</v>
      </c>
      <c r="CO236" t="s">
        <v>1218</v>
      </c>
    </row>
    <row r="237" spans="1:94" x14ac:dyDescent="0.25">
      <c r="A237" s="8">
        <v>236</v>
      </c>
      <c r="B237" s="8" t="s">
        <v>992</v>
      </c>
      <c r="C237" t="s">
        <v>335</v>
      </c>
      <c r="D237" t="s">
        <v>1219</v>
      </c>
      <c r="E237" s="2">
        <v>235</v>
      </c>
      <c r="F237">
        <v>15</v>
      </c>
      <c r="G237">
        <v>1</v>
      </c>
      <c r="H237">
        <v>1</v>
      </c>
      <c r="I237">
        <v>1</v>
      </c>
      <c r="J237">
        <v>1</v>
      </c>
      <c r="K237">
        <v>1</v>
      </c>
      <c r="L237" s="2">
        <v>1</v>
      </c>
      <c r="M237">
        <v>1</v>
      </c>
      <c r="N237">
        <v>99</v>
      </c>
      <c r="O237">
        <v>1</v>
      </c>
      <c r="P237">
        <v>1</v>
      </c>
      <c r="Q237">
        <v>1</v>
      </c>
      <c r="R237">
        <v>99</v>
      </c>
      <c r="S237">
        <v>1</v>
      </c>
      <c r="T237">
        <v>1</v>
      </c>
      <c r="U237">
        <v>99</v>
      </c>
      <c r="V237">
        <v>0</v>
      </c>
      <c r="W237">
        <v>1</v>
      </c>
      <c r="X237">
        <v>1</v>
      </c>
      <c r="Y237">
        <v>1</v>
      </c>
      <c r="Z237">
        <v>1</v>
      </c>
      <c r="AA237">
        <v>1</v>
      </c>
      <c r="AB237">
        <v>1</v>
      </c>
      <c r="AC237">
        <v>1</v>
      </c>
      <c r="AD237" s="2">
        <v>1</v>
      </c>
      <c r="AE237">
        <v>1</v>
      </c>
      <c r="AF237">
        <v>1</v>
      </c>
      <c r="AG237">
        <v>1</v>
      </c>
      <c r="AH237">
        <v>1</v>
      </c>
      <c r="AI237">
        <v>1</v>
      </c>
      <c r="AJ237">
        <v>99</v>
      </c>
      <c r="AK237">
        <v>99</v>
      </c>
      <c r="AL237">
        <v>1</v>
      </c>
      <c r="AM237">
        <v>1</v>
      </c>
      <c r="AN237">
        <v>1</v>
      </c>
      <c r="AO237">
        <v>1</v>
      </c>
      <c r="AP237">
        <v>1</v>
      </c>
      <c r="AQ237">
        <v>1</v>
      </c>
      <c r="AR237">
        <v>1</v>
      </c>
      <c r="AS237">
        <v>1</v>
      </c>
      <c r="AT237">
        <v>1</v>
      </c>
      <c r="AU237">
        <v>0</v>
      </c>
      <c r="AV237">
        <v>99</v>
      </c>
      <c r="AW237" s="25">
        <v>1</v>
      </c>
      <c r="AX237" s="25">
        <v>1</v>
      </c>
      <c r="AY237" s="25">
        <v>99</v>
      </c>
      <c r="AZ237">
        <v>99</v>
      </c>
      <c r="BA237">
        <v>99</v>
      </c>
      <c r="BB237">
        <v>99</v>
      </c>
      <c r="BC237" s="25">
        <v>1</v>
      </c>
      <c r="BD237">
        <v>1</v>
      </c>
      <c r="BE237" s="25">
        <v>1</v>
      </c>
      <c r="BF237">
        <v>1</v>
      </c>
      <c r="BG237">
        <v>0</v>
      </c>
      <c r="BH237">
        <v>1</v>
      </c>
      <c r="BI237">
        <v>1</v>
      </c>
      <c r="BJ237">
        <v>99</v>
      </c>
      <c r="BK237">
        <v>99</v>
      </c>
      <c r="BL237">
        <v>99</v>
      </c>
      <c r="BM237">
        <v>99</v>
      </c>
      <c r="BN237">
        <v>99</v>
      </c>
      <c r="BO237">
        <v>99</v>
      </c>
      <c r="BP237">
        <v>1</v>
      </c>
      <c r="BQ237">
        <v>1</v>
      </c>
      <c r="BR237">
        <v>1</v>
      </c>
      <c r="BS237">
        <v>1</v>
      </c>
      <c r="BT237">
        <v>0</v>
      </c>
      <c r="BU237">
        <v>0</v>
      </c>
      <c r="BV237">
        <v>0</v>
      </c>
      <c r="BW237">
        <v>0</v>
      </c>
      <c r="BX237">
        <v>0</v>
      </c>
      <c r="BY237">
        <v>1</v>
      </c>
      <c r="BZ237">
        <v>0</v>
      </c>
      <c r="CA237">
        <v>1</v>
      </c>
      <c r="CB237">
        <v>1</v>
      </c>
      <c r="CC237">
        <v>1</v>
      </c>
      <c r="CD237">
        <v>1</v>
      </c>
      <c r="CE237">
        <v>0</v>
      </c>
      <c r="CF237">
        <v>0</v>
      </c>
      <c r="CG237">
        <v>0</v>
      </c>
      <c r="CH237">
        <v>0</v>
      </c>
      <c r="CI237">
        <v>0</v>
      </c>
      <c r="CJ237">
        <v>0</v>
      </c>
      <c r="CK237">
        <v>0</v>
      </c>
      <c r="CL237">
        <v>0</v>
      </c>
      <c r="CM237">
        <v>1</v>
      </c>
      <c r="CN237">
        <v>1</v>
      </c>
      <c r="CO237">
        <v>0</v>
      </c>
      <c r="CP237" t="s">
        <v>1220</v>
      </c>
    </row>
    <row r="238" spans="1:94" x14ac:dyDescent="0.25">
      <c r="A238" s="8">
        <v>237</v>
      </c>
      <c r="B238" s="8" t="s">
        <v>201</v>
      </c>
      <c r="C238" t="s">
        <v>335</v>
      </c>
      <c r="D238" t="s">
        <v>336</v>
      </c>
      <c r="E238" s="2">
        <v>236</v>
      </c>
      <c r="F238">
        <v>258</v>
      </c>
      <c r="G238">
        <v>1</v>
      </c>
      <c r="H238">
        <v>1</v>
      </c>
      <c r="I238">
        <v>1</v>
      </c>
      <c r="J238">
        <v>1</v>
      </c>
      <c r="K238">
        <v>1</v>
      </c>
      <c r="L238" s="2">
        <v>99</v>
      </c>
      <c r="M238">
        <v>1</v>
      </c>
      <c r="N238">
        <v>1</v>
      </c>
      <c r="O238">
        <v>99</v>
      </c>
      <c r="P238">
        <v>1</v>
      </c>
      <c r="Q238">
        <v>99</v>
      </c>
      <c r="R238">
        <v>99</v>
      </c>
      <c r="S238">
        <v>1</v>
      </c>
      <c r="T238">
        <v>1</v>
      </c>
      <c r="U238">
        <v>1</v>
      </c>
      <c r="V238">
        <v>1</v>
      </c>
      <c r="W238">
        <v>1</v>
      </c>
      <c r="X238">
        <v>1</v>
      </c>
      <c r="Y238">
        <v>1</v>
      </c>
      <c r="Z238">
        <v>1</v>
      </c>
      <c r="AA238">
        <v>0</v>
      </c>
      <c r="AB238">
        <v>99</v>
      </c>
      <c r="AC238">
        <v>1</v>
      </c>
      <c r="AD238" s="2">
        <v>1</v>
      </c>
      <c r="AE238">
        <v>99</v>
      </c>
      <c r="AF238">
        <v>0</v>
      </c>
      <c r="AG238">
        <v>1</v>
      </c>
      <c r="AH238">
        <v>1</v>
      </c>
      <c r="AI238">
        <v>99</v>
      </c>
      <c r="AJ238">
        <v>1</v>
      </c>
      <c r="AK238">
        <v>1</v>
      </c>
      <c r="AL238">
        <v>0</v>
      </c>
      <c r="AM238">
        <v>0</v>
      </c>
      <c r="AN238">
        <v>0</v>
      </c>
      <c r="AO238">
        <v>99</v>
      </c>
      <c r="AP238">
        <v>0</v>
      </c>
      <c r="AQ238">
        <v>1</v>
      </c>
      <c r="AR238">
        <v>0</v>
      </c>
      <c r="AS238">
        <v>1</v>
      </c>
      <c r="AT238">
        <v>1</v>
      </c>
      <c r="AU238">
        <v>0</v>
      </c>
      <c r="AV238">
        <v>99</v>
      </c>
      <c r="AW238" s="25">
        <v>1</v>
      </c>
      <c r="AX238" s="25">
        <v>99</v>
      </c>
      <c r="AY238" s="25">
        <v>99</v>
      </c>
      <c r="AZ238">
        <v>99</v>
      </c>
      <c r="BA238">
        <v>99</v>
      </c>
      <c r="BB238">
        <v>99</v>
      </c>
      <c r="BC238" s="25">
        <v>1</v>
      </c>
      <c r="BD238">
        <v>1</v>
      </c>
      <c r="BE238" s="25">
        <v>1</v>
      </c>
      <c r="BF238">
        <v>0</v>
      </c>
      <c r="BG238">
        <v>0</v>
      </c>
      <c r="BH238">
        <v>0</v>
      </c>
      <c r="BI238">
        <v>1</v>
      </c>
      <c r="BJ238">
        <v>99</v>
      </c>
      <c r="BK238">
        <v>99</v>
      </c>
      <c r="BL238">
        <v>99</v>
      </c>
      <c r="BM238">
        <v>99</v>
      </c>
      <c r="BN238">
        <v>99</v>
      </c>
      <c r="BO238">
        <v>99</v>
      </c>
      <c r="BP238">
        <v>99</v>
      </c>
      <c r="BQ238">
        <v>1</v>
      </c>
      <c r="BR238">
        <v>1</v>
      </c>
      <c r="BS238">
        <v>1</v>
      </c>
      <c r="BT238">
        <v>0</v>
      </c>
      <c r="BU238">
        <v>0</v>
      </c>
      <c r="BV238">
        <v>0</v>
      </c>
      <c r="BW238">
        <v>0</v>
      </c>
      <c r="BX238">
        <v>0</v>
      </c>
      <c r="BY238">
        <v>0</v>
      </c>
      <c r="BZ238">
        <v>0</v>
      </c>
      <c r="CA238">
        <v>0</v>
      </c>
      <c r="CB238">
        <v>1</v>
      </c>
      <c r="CC238">
        <v>1</v>
      </c>
      <c r="CD238">
        <v>1</v>
      </c>
      <c r="CE238">
        <v>0</v>
      </c>
      <c r="CF238">
        <v>0</v>
      </c>
      <c r="CG238">
        <v>0</v>
      </c>
      <c r="CH238">
        <v>0</v>
      </c>
      <c r="CI238">
        <v>0</v>
      </c>
      <c r="CJ238">
        <v>0</v>
      </c>
      <c r="CK238">
        <v>0</v>
      </c>
      <c r="CL238">
        <v>0</v>
      </c>
      <c r="CM238">
        <v>0</v>
      </c>
      <c r="CN238">
        <v>0</v>
      </c>
      <c r="CO238">
        <v>0</v>
      </c>
      <c r="CP238" t="s">
        <v>337</v>
      </c>
    </row>
    <row r="239" spans="1:94" x14ac:dyDescent="0.25">
      <c r="A239" s="8">
        <v>238</v>
      </c>
      <c r="B239" s="8" t="s">
        <v>201</v>
      </c>
      <c r="C239" t="s">
        <v>335</v>
      </c>
      <c r="D239" t="s">
        <v>338</v>
      </c>
      <c r="E239" s="2">
        <v>237</v>
      </c>
      <c r="F239">
        <v>35</v>
      </c>
      <c r="G239">
        <v>1</v>
      </c>
      <c r="H239">
        <v>1</v>
      </c>
      <c r="I239">
        <v>1</v>
      </c>
      <c r="J239">
        <v>1</v>
      </c>
      <c r="K239">
        <v>1</v>
      </c>
      <c r="L239" s="2">
        <v>99</v>
      </c>
      <c r="M239">
        <v>1</v>
      </c>
      <c r="N239">
        <v>99</v>
      </c>
      <c r="O239">
        <v>99</v>
      </c>
      <c r="P239">
        <v>1</v>
      </c>
      <c r="Q239">
        <v>99</v>
      </c>
      <c r="R239">
        <v>99</v>
      </c>
      <c r="S239">
        <v>1</v>
      </c>
      <c r="T239">
        <v>0</v>
      </c>
      <c r="U239">
        <v>99</v>
      </c>
      <c r="V239">
        <v>1</v>
      </c>
      <c r="W239">
        <v>1</v>
      </c>
      <c r="X239">
        <v>1</v>
      </c>
      <c r="Y239">
        <v>1</v>
      </c>
      <c r="Z239">
        <v>1</v>
      </c>
      <c r="AA239">
        <v>1</v>
      </c>
      <c r="AB239">
        <v>99</v>
      </c>
      <c r="AC239">
        <v>1</v>
      </c>
      <c r="AD239" s="2">
        <v>1</v>
      </c>
      <c r="AE239">
        <v>99</v>
      </c>
      <c r="AF239">
        <v>1</v>
      </c>
      <c r="AG239">
        <v>1</v>
      </c>
      <c r="AH239">
        <v>1</v>
      </c>
      <c r="AI239">
        <v>99</v>
      </c>
      <c r="AJ239">
        <v>0</v>
      </c>
      <c r="AK239">
        <v>99</v>
      </c>
      <c r="AL239">
        <v>0</v>
      </c>
      <c r="AM239">
        <v>0</v>
      </c>
      <c r="AN239">
        <v>0</v>
      </c>
      <c r="AO239">
        <v>99</v>
      </c>
      <c r="AP239">
        <v>1</v>
      </c>
      <c r="AQ239">
        <v>1</v>
      </c>
      <c r="AR239">
        <v>0</v>
      </c>
      <c r="AS239">
        <v>1</v>
      </c>
      <c r="AT239">
        <v>1</v>
      </c>
      <c r="AU239">
        <v>0</v>
      </c>
      <c r="AV239">
        <v>99</v>
      </c>
      <c r="AW239" s="25">
        <v>0</v>
      </c>
      <c r="AX239" s="25">
        <v>99</v>
      </c>
      <c r="AY239" s="25">
        <v>99</v>
      </c>
      <c r="AZ239">
        <v>99</v>
      </c>
      <c r="BA239">
        <v>99</v>
      </c>
      <c r="BB239">
        <v>99</v>
      </c>
      <c r="BC239" s="25">
        <v>0</v>
      </c>
      <c r="BD239">
        <v>1</v>
      </c>
      <c r="BE239" s="25">
        <v>1</v>
      </c>
      <c r="BF239">
        <v>0</v>
      </c>
      <c r="BG239">
        <v>0</v>
      </c>
      <c r="BH239">
        <v>0</v>
      </c>
      <c r="BI239">
        <v>0</v>
      </c>
      <c r="BJ239">
        <v>1</v>
      </c>
      <c r="BK239">
        <v>99</v>
      </c>
      <c r="BL239">
        <v>99</v>
      </c>
      <c r="BM239">
        <v>99</v>
      </c>
      <c r="BN239">
        <v>99</v>
      </c>
      <c r="BO239">
        <v>99</v>
      </c>
      <c r="BP239">
        <v>99</v>
      </c>
      <c r="BQ239">
        <v>1</v>
      </c>
      <c r="BR239">
        <v>1</v>
      </c>
      <c r="BS239">
        <v>1</v>
      </c>
      <c r="BT239">
        <v>1</v>
      </c>
      <c r="BU239">
        <v>1</v>
      </c>
      <c r="BV239">
        <v>1</v>
      </c>
      <c r="BW239">
        <v>1</v>
      </c>
      <c r="BX239">
        <v>1</v>
      </c>
      <c r="BY239">
        <v>0</v>
      </c>
      <c r="BZ239">
        <v>0</v>
      </c>
      <c r="CA239">
        <v>1</v>
      </c>
      <c r="CB239">
        <v>0</v>
      </c>
      <c r="CC239">
        <v>1</v>
      </c>
      <c r="CD239">
        <v>1</v>
      </c>
      <c r="CE239">
        <v>0</v>
      </c>
      <c r="CF239">
        <v>0</v>
      </c>
      <c r="CG239">
        <v>0</v>
      </c>
      <c r="CH239">
        <v>0</v>
      </c>
      <c r="CI239">
        <v>0</v>
      </c>
      <c r="CJ239">
        <v>0</v>
      </c>
      <c r="CK239">
        <v>0</v>
      </c>
      <c r="CL239">
        <v>0</v>
      </c>
      <c r="CM239">
        <v>0</v>
      </c>
      <c r="CN239">
        <v>0</v>
      </c>
      <c r="CO239">
        <v>0</v>
      </c>
      <c r="CP239" t="s">
        <v>339</v>
      </c>
    </row>
    <row r="240" spans="1:94" x14ac:dyDescent="0.25">
      <c r="A240" s="8">
        <v>239</v>
      </c>
      <c r="B240" s="8" t="s">
        <v>201</v>
      </c>
      <c r="C240" t="s">
        <v>335</v>
      </c>
      <c r="D240" t="s">
        <v>340</v>
      </c>
      <c r="E240" s="2">
        <v>238</v>
      </c>
      <c r="F240">
        <v>110</v>
      </c>
      <c r="G240">
        <v>1</v>
      </c>
      <c r="H240">
        <v>1</v>
      </c>
      <c r="I240">
        <v>1</v>
      </c>
      <c r="J240">
        <v>1</v>
      </c>
      <c r="K240">
        <v>1</v>
      </c>
      <c r="L240" s="2">
        <v>99</v>
      </c>
      <c r="M240">
        <v>1</v>
      </c>
      <c r="N240">
        <v>1</v>
      </c>
      <c r="O240">
        <v>99</v>
      </c>
      <c r="P240">
        <v>1</v>
      </c>
      <c r="Q240">
        <v>99</v>
      </c>
      <c r="R240">
        <v>99</v>
      </c>
      <c r="S240">
        <v>1</v>
      </c>
      <c r="T240">
        <v>1</v>
      </c>
      <c r="U240">
        <v>1</v>
      </c>
      <c r="V240">
        <v>1</v>
      </c>
      <c r="W240">
        <v>1</v>
      </c>
      <c r="X240">
        <v>1</v>
      </c>
      <c r="Y240">
        <v>1</v>
      </c>
      <c r="Z240">
        <v>1</v>
      </c>
      <c r="AA240">
        <v>1</v>
      </c>
      <c r="AB240">
        <v>1</v>
      </c>
      <c r="AC240">
        <v>1</v>
      </c>
      <c r="AD240" s="2">
        <v>1</v>
      </c>
      <c r="AE240">
        <v>99</v>
      </c>
      <c r="AF240">
        <v>1</v>
      </c>
      <c r="AG240">
        <v>1</v>
      </c>
      <c r="AH240">
        <v>1</v>
      </c>
      <c r="AI240">
        <v>1</v>
      </c>
      <c r="AJ240">
        <v>1</v>
      </c>
      <c r="AK240">
        <v>1</v>
      </c>
      <c r="AL240">
        <v>1</v>
      </c>
      <c r="AM240">
        <v>1</v>
      </c>
      <c r="AN240">
        <v>1</v>
      </c>
      <c r="AO240">
        <v>99</v>
      </c>
      <c r="AP240">
        <v>1</v>
      </c>
      <c r="AQ240">
        <v>1</v>
      </c>
      <c r="AR240">
        <v>1</v>
      </c>
      <c r="AS240">
        <v>1</v>
      </c>
      <c r="AT240">
        <v>1</v>
      </c>
      <c r="AU240">
        <v>1</v>
      </c>
      <c r="AV240">
        <v>99</v>
      </c>
      <c r="AW240" s="25">
        <v>1</v>
      </c>
      <c r="AX240" s="25">
        <v>99</v>
      </c>
      <c r="AY240" s="25">
        <v>99</v>
      </c>
      <c r="AZ240">
        <v>99</v>
      </c>
      <c r="BA240">
        <v>99</v>
      </c>
      <c r="BB240">
        <v>99</v>
      </c>
      <c r="BC240" s="25">
        <v>1</v>
      </c>
      <c r="BD240">
        <v>1</v>
      </c>
      <c r="BE240" s="25">
        <v>1</v>
      </c>
      <c r="BF240">
        <v>1</v>
      </c>
      <c r="BG240">
        <v>1</v>
      </c>
      <c r="BH240">
        <v>1</v>
      </c>
      <c r="BI240">
        <v>1</v>
      </c>
      <c r="BJ240">
        <v>1</v>
      </c>
      <c r="BK240">
        <v>1</v>
      </c>
      <c r="BL240">
        <v>1</v>
      </c>
      <c r="BM240">
        <v>99</v>
      </c>
      <c r="BN240">
        <v>99</v>
      </c>
      <c r="BO240">
        <v>99</v>
      </c>
      <c r="BP240">
        <v>1</v>
      </c>
      <c r="BQ240">
        <v>1</v>
      </c>
      <c r="BR240">
        <v>1</v>
      </c>
      <c r="BS240">
        <v>1</v>
      </c>
      <c r="BT240">
        <v>1</v>
      </c>
      <c r="BU240">
        <v>1</v>
      </c>
      <c r="BV240">
        <v>1</v>
      </c>
      <c r="BW240">
        <v>1</v>
      </c>
      <c r="BX240">
        <v>1</v>
      </c>
      <c r="BY240" t="s">
        <v>230</v>
      </c>
      <c r="BZ240">
        <v>0</v>
      </c>
      <c r="CA240">
        <v>1</v>
      </c>
      <c r="CB240">
        <v>1</v>
      </c>
      <c r="CC240">
        <v>1</v>
      </c>
      <c r="CD240">
        <v>1</v>
      </c>
      <c r="CE240">
        <v>0</v>
      </c>
      <c r="CF240">
        <v>0</v>
      </c>
      <c r="CG240">
        <v>1</v>
      </c>
      <c r="CH240">
        <v>0</v>
      </c>
      <c r="CI240">
        <v>1</v>
      </c>
      <c r="CJ240">
        <v>0</v>
      </c>
      <c r="CK240">
        <v>0</v>
      </c>
      <c r="CL240">
        <v>0</v>
      </c>
      <c r="CM240">
        <v>0</v>
      </c>
      <c r="CN240">
        <v>0</v>
      </c>
      <c r="CO240">
        <v>1</v>
      </c>
      <c r="CP240" t="s">
        <v>341</v>
      </c>
    </row>
    <row r="241" spans="1:94" x14ac:dyDescent="0.25">
      <c r="A241" s="8">
        <v>240</v>
      </c>
      <c r="B241" s="8" t="s">
        <v>201</v>
      </c>
      <c r="C241" t="s">
        <v>335</v>
      </c>
      <c r="D241" t="s">
        <v>342</v>
      </c>
      <c r="E241" s="2">
        <v>239</v>
      </c>
      <c r="F241">
        <v>60</v>
      </c>
      <c r="G241">
        <v>1</v>
      </c>
      <c r="H241">
        <v>1</v>
      </c>
      <c r="I241">
        <v>1</v>
      </c>
      <c r="J241">
        <v>1</v>
      </c>
      <c r="K241">
        <v>1</v>
      </c>
      <c r="L241" s="2">
        <v>99</v>
      </c>
      <c r="M241">
        <v>1</v>
      </c>
      <c r="N241">
        <v>99</v>
      </c>
      <c r="O241">
        <v>99</v>
      </c>
      <c r="P241">
        <v>1</v>
      </c>
      <c r="Q241">
        <v>99</v>
      </c>
      <c r="R241">
        <v>99</v>
      </c>
      <c r="S241">
        <v>1</v>
      </c>
      <c r="T241">
        <v>1</v>
      </c>
      <c r="U241">
        <v>99</v>
      </c>
      <c r="V241">
        <v>1</v>
      </c>
      <c r="W241">
        <v>1</v>
      </c>
      <c r="X241">
        <v>1</v>
      </c>
      <c r="Y241">
        <v>1</v>
      </c>
      <c r="Z241">
        <v>1</v>
      </c>
      <c r="AA241">
        <v>1</v>
      </c>
      <c r="AB241">
        <v>1</v>
      </c>
      <c r="AC241">
        <v>1</v>
      </c>
      <c r="AD241" s="2">
        <v>1</v>
      </c>
      <c r="AE241">
        <v>99</v>
      </c>
      <c r="AF241">
        <v>0</v>
      </c>
      <c r="AG241">
        <v>1</v>
      </c>
      <c r="AH241">
        <v>1</v>
      </c>
      <c r="AI241">
        <v>1</v>
      </c>
      <c r="AJ241">
        <v>0</v>
      </c>
      <c r="AK241">
        <v>99</v>
      </c>
      <c r="AL241">
        <v>1</v>
      </c>
      <c r="AM241">
        <v>1</v>
      </c>
      <c r="AN241">
        <v>1</v>
      </c>
      <c r="AO241">
        <v>99</v>
      </c>
      <c r="AP241">
        <v>0</v>
      </c>
      <c r="AQ241">
        <v>0</v>
      </c>
      <c r="AR241">
        <v>0</v>
      </c>
      <c r="AS241">
        <v>0</v>
      </c>
      <c r="AT241">
        <v>1</v>
      </c>
      <c r="AU241">
        <v>0</v>
      </c>
      <c r="AV241">
        <v>99</v>
      </c>
      <c r="AW241" s="25">
        <v>1</v>
      </c>
      <c r="AX241" s="25">
        <v>99</v>
      </c>
      <c r="AY241" s="25">
        <v>99</v>
      </c>
      <c r="AZ241">
        <v>99</v>
      </c>
      <c r="BA241">
        <v>99</v>
      </c>
      <c r="BB241">
        <v>99</v>
      </c>
      <c r="BC241" s="25">
        <v>0</v>
      </c>
      <c r="BD241">
        <v>1</v>
      </c>
      <c r="BE241" s="25">
        <v>1</v>
      </c>
      <c r="BF241">
        <v>1</v>
      </c>
      <c r="BG241">
        <v>0</v>
      </c>
      <c r="BH241">
        <v>1</v>
      </c>
      <c r="BI241">
        <v>1</v>
      </c>
      <c r="BJ241">
        <v>1</v>
      </c>
      <c r="BK241">
        <v>99</v>
      </c>
      <c r="BL241">
        <v>99</v>
      </c>
      <c r="BM241">
        <v>99</v>
      </c>
      <c r="BN241">
        <v>99</v>
      </c>
      <c r="BO241">
        <v>99</v>
      </c>
      <c r="BP241">
        <v>1</v>
      </c>
      <c r="BQ241">
        <v>0</v>
      </c>
      <c r="BR241">
        <v>0</v>
      </c>
      <c r="BS241">
        <v>0</v>
      </c>
      <c r="BT241">
        <v>1</v>
      </c>
      <c r="BU241">
        <v>1</v>
      </c>
      <c r="BV241">
        <v>1</v>
      </c>
      <c r="BW241">
        <v>0</v>
      </c>
      <c r="BX241">
        <v>1</v>
      </c>
      <c r="BY241">
        <v>0</v>
      </c>
      <c r="BZ241">
        <v>0</v>
      </c>
      <c r="CA241">
        <v>1</v>
      </c>
      <c r="CB241">
        <v>1</v>
      </c>
      <c r="CC241">
        <v>0</v>
      </c>
      <c r="CD241">
        <v>0</v>
      </c>
      <c r="CE241">
        <v>0</v>
      </c>
      <c r="CF241">
        <v>0</v>
      </c>
      <c r="CG241">
        <v>0</v>
      </c>
      <c r="CH241">
        <v>0</v>
      </c>
      <c r="CI241">
        <v>0</v>
      </c>
      <c r="CJ241">
        <v>0</v>
      </c>
      <c r="CK241">
        <v>0</v>
      </c>
      <c r="CL241">
        <v>0</v>
      </c>
      <c r="CM241">
        <v>0</v>
      </c>
      <c r="CN241">
        <v>1</v>
      </c>
      <c r="CO241">
        <v>0</v>
      </c>
      <c r="CP241" t="s">
        <v>343</v>
      </c>
    </row>
    <row r="242" spans="1:94" x14ac:dyDescent="0.25">
      <c r="A242" s="8">
        <v>241</v>
      </c>
      <c r="B242" s="8" t="s">
        <v>201</v>
      </c>
      <c r="C242" t="s">
        <v>335</v>
      </c>
      <c r="D242" t="s">
        <v>344</v>
      </c>
      <c r="E242" s="2">
        <v>240</v>
      </c>
      <c r="F242">
        <v>60</v>
      </c>
      <c r="G242">
        <v>1</v>
      </c>
      <c r="H242">
        <v>1</v>
      </c>
      <c r="I242">
        <v>1</v>
      </c>
      <c r="J242">
        <v>1</v>
      </c>
      <c r="K242">
        <v>1</v>
      </c>
      <c r="L242" s="2">
        <v>99</v>
      </c>
      <c r="M242">
        <v>1</v>
      </c>
      <c r="N242">
        <v>99</v>
      </c>
      <c r="O242">
        <v>99</v>
      </c>
      <c r="P242">
        <v>1</v>
      </c>
      <c r="Q242">
        <v>99</v>
      </c>
      <c r="R242">
        <v>99</v>
      </c>
      <c r="S242">
        <v>1</v>
      </c>
      <c r="T242">
        <v>1</v>
      </c>
      <c r="U242">
        <v>99</v>
      </c>
      <c r="V242">
        <v>1</v>
      </c>
      <c r="W242">
        <v>1</v>
      </c>
      <c r="X242">
        <v>1</v>
      </c>
      <c r="Y242">
        <v>1</v>
      </c>
      <c r="Z242">
        <v>1</v>
      </c>
      <c r="AA242">
        <v>1</v>
      </c>
      <c r="AB242">
        <v>1</v>
      </c>
      <c r="AC242">
        <v>1</v>
      </c>
      <c r="AD242" s="2">
        <v>1</v>
      </c>
      <c r="AE242">
        <v>99</v>
      </c>
      <c r="AF242">
        <v>0</v>
      </c>
      <c r="AG242">
        <v>1</v>
      </c>
      <c r="AH242">
        <v>1</v>
      </c>
      <c r="AI242">
        <v>1</v>
      </c>
      <c r="AJ242">
        <v>0</v>
      </c>
      <c r="AK242">
        <v>99</v>
      </c>
      <c r="AL242">
        <v>1</v>
      </c>
      <c r="AM242">
        <v>1</v>
      </c>
      <c r="AN242">
        <v>1</v>
      </c>
      <c r="AO242">
        <v>99</v>
      </c>
      <c r="AP242">
        <v>0</v>
      </c>
      <c r="AQ242">
        <v>0</v>
      </c>
      <c r="AR242">
        <v>1</v>
      </c>
      <c r="AS242">
        <v>0</v>
      </c>
      <c r="AT242">
        <v>1</v>
      </c>
      <c r="AU242">
        <v>0</v>
      </c>
      <c r="AV242">
        <v>99</v>
      </c>
      <c r="AW242" s="25">
        <v>1</v>
      </c>
      <c r="AX242" s="25">
        <v>99</v>
      </c>
      <c r="AY242" s="25">
        <v>99</v>
      </c>
      <c r="AZ242">
        <v>99</v>
      </c>
      <c r="BA242">
        <v>99</v>
      </c>
      <c r="BB242">
        <v>99</v>
      </c>
      <c r="BC242" s="25">
        <v>0</v>
      </c>
      <c r="BD242">
        <v>1</v>
      </c>
      <c r="BE242" s="25">
        <v>1</v>
      </c>
      <c r="BF242">
        <v>1</v>
      </c>
      <c r="BG242">
        <v>1</v>
      </c>
      <c r="BH242">
        <v>0</v>
      </c>
      <c r="BI242">
        <v>1</v>
      </c>
      <c r="BJ242">
        <v>99</v>
      </c>
      <c r="BK242">
        <v>99</v>
      </c>
      <c r="BL242">
        <v>99</v>
      </c>
      <c r="BM242">
        <v>99</v>
      </c>
      <c r="BN242">
        <v>99</v>
      </c>
      <c r="BO242">
        <v>99</v>
      </c>
      <c r="BP242">
        <v>1</v>
      </c>
      <c r="BQ242">
        <v>0</v>
      </c>
      <c r="BR242">
        <v>0</v>
      </c>
      <c r="BS242">
        <v>0</v>
      </c>
      <c r="BT242">
        <v>1</v>
      </c>
      <c r="BU242">
        <v>1</v>
      </c>
      <c r="BV242">
        <v>1</v>
      </c>
      <c r="BW242">
        <v>0</v>
      </c>
      <c r="BX242">
        <v>0</v>
      </c>
      <c r="BY242">
        <v>0</v>
      </c>
      <c r="BZ242">
        <v>0</v>
      </c>
      <c r="CA242">
        <v>1</v>
      </c>
      <c r="CB242">
        <v>1</v>
      </c>
      <c r="CC242">
        <v>1</v>
      </c>
      <c r="CD242">
        <v>0</v>
      </c>
      <c r="CE242">
        <v>1</v>
      </c>
      <c r="CF242">
        <v>0</v>
      </c>
      <c r="CG242">
        <v>0</v>
      </c>
      <c r="CH242">
        <v>0</v>
      </c>
      <c r="CI242">
        <v>0</v>
      </c>
      <c r="CJ242">
        <v>0</v>
      </c>
      <c r="CK242">
        <v>0</v>
      </c>
      <c r="CL242">
        <v>0</v>
      </c>
      <c r="CM242">
        <v>0</v>
      </c>
      <c r="CN242">
        <v>1</v>
      </c>
      <c r="CO242">
        <v>0</v>
      </c>
      <c r="CP242" t="s">
        <v>345</v>
      </c>
    </row>
    <row r="243" spans="1:94" x14ac:dyDescent="0.25">
      <c r="A243" s="8">
        <v>242</v>
      </c>
      <c r="B243" s="8" t="s">
        <v>992</v>
      </c>
      <c r="C243" t="s">
        <v>346</v>
      </c>
      <c r="D243" t="s">
        <v>1221</v>
      </c>
      <c r="E243" s="2">
        <v>241</v>
      </c>
      <c r="F243">
        <v>158</v>
      </c>
      <c r="G243">
        <v>1</v>
      </c>
      <c r="H243">
        <v>1</v>
      </c>
      <c r="I243">
        <v>1</v>
      </c>
      <c r="J243">
        <v>1</v>
      </c>
      <c r="K243">
        <v>1</v>
      </c>
      <c r="L243" s="2">
        <v>1</v>
      </c>
      <c r="M243">
        <v>1</v>
      </c>
      <c r="N243">
        <v>99</v>
      </c>
      <c r="O243">
        <v>1</v>
      </c>
      <c r="P243">
        <v>1</v>
      </c>
      <c r="Q243">
        <v>1</v>
      </c>
      <c r="R243">
        <v>99</v>
      </c>
      <c r="S243">
        <v>1</v>
      </c>
      <c r="T243">
        <v>1</v>
      </c>
      <c r="U243">
        <v>1</v>
      </c>
      <c r="V243">
        <v>1</v>
      </c>
      <c r="W243">
        <v>1</v>
      </c>
      <c r="X243">
        <v>1</v>
      </c>
      <c r="Y243">
        <v>1</v>
      </c>
      <c r="Z243">
        <v>1</v>
      </c>
      <c r="AA243">
        <v>1</v>
      </c>
      <c r="AB243">
        <v>1</v>
      </c>
      <c r="AC243">
        <v>1</v>
      </c>
      <c r="AD243" s="2">
        <v>1</v>
      </c>
      <c r="AE243">
        <v>1</v>
      </c>
      <c r="AF243">
        <v>1</v>
      </c>
      <c r="AG243">
        <v>1</v>
      </c>
      <c r="AH243">
        <v>1</v>
      </c>
      <c r="AI243">
        <v>1</v>
      </c>
      <c r="AJ243">
        <v>1</v>
      </c>
      <c r="AK243">
        <v>1</v>
      </c>
      <c r="AL243">
        <v>1</v>
      </c>
      <c r="AM243">
        <v>1</v>
      </c>
      <c r="AN243">
        <v>1</v>
      </c>
      <c r="AO243">
        <v>1</v>
      </c>
      <c r="AP243">
        <v>1</v>
      </c>
      <c r="AQ243">
        <v>1</v>
      </c>
      <c r="AR243">
        <v>1</v>
      </c>
      <c r="AS243">
        <v>1</v>
      </c>
      <c r="AT243">
        <v>1</v>
      </c>
      <c r="AU243">
        <v>1</v>
      </c>
      <c r="AV243">
        <v>1</v>
      </c>
      <c r="AW243" s="25">
        <v>1</v>
      </c>
      <c r="AX243" s="25">
        <v>1</v>
      </c>
      <c r="AY243" s="25">
        <v>99</v>
      </c>
      <c r="AZ243">
        <v>99</v>
      </c>
      <c r="BA243">
        <v>99</v>
      </c>
      <c r="BB243">
        <v>99</v>
      </c>
      <c r="BC243" s="25">
        <v>1</v>
      </c>
      <c r="BD243">
        <v>1</v>
      </c>
      <c r="BE243" s="25">
        <v>1</v>
      </c>
      <c r="BF243">
        <v>1</v>
      </c>
      <c r="BG243">
        <v>1</v>
      </c>
      <c r="BH243">
        <v>1</v>
      </c>
      <c r="BI243">
        <v>1</v>
      </c>
      <c r="BJ243">
        <v>1</v>
      </c>
      <c r="BK243">
        <v>1</v>
      </c>
      <c r="BL243">
        <v>1</v>
      </c>
      <c r="BM243">
        <v>99</v>
      </c>
      <c r="BN243">
        <v>1</v>
      </c>
      <c r="BO243">
        <v>99</v>
      </c>
      <c r="BP243">
        <v>1</v>
      </c>
      <c r="BQ243">
        <v>1</v>
      </c>
      <c r="BR243">
        <v>1</v>
      </c>
      <c r="BS243">
        <v>1</v>
      </c>
      <c r="BT243">
        <v>1</v>
      </c>
      <c r="BU243">
        <v>1</v>
      </c>
      <c r="BV243">
        <v>1</v>
      </c>
      <c r="BW243">
        <v>1</v>
      </c>
      <c r="BX243">
        <v>1</v>
      </c>
      <c r="BY243">
        <v>0</v>
      </c>
      <c r="BZ243">
        <v>1</v>
      </c>
      <c r="CA243">
        <v>1</v>
      </c>
      <c r="CB243">
        <v>1</v>
      </c>
      <c r="CC243">
        <v>1</v>
      </c>
      <c r="CD243">
        <v>1</v>
      </c>
      <c r="CE243">
        <v>0</v>
      </c>
      <c r="CF243">
        <v>0</v>
      </c>
      <c r="CG243">
        <v>1</v>
      </c>
      <c r="CH243">
        <v>0</v>
      </c>
      <c r="CI243">
        <v>1</v>
      </c>
      <c r="CJ243">
        <v>0</v>
      </c>
      <c r="CK243">
        <v>0</v>
      </c>
      <c r="CL243">
        <v>0</v>
      </c>
      <c r="CM243">
        <v>1</v>
      </c>
      <c r="CN243">
        <v>1</v>
      </c>
      <c r="CO243">
        <v>1</v>
      </c>
      <c r="CP243" t="s">
        <v>1222</v>
      </c>
    </row>
    <row r="244" spans="1:94" x14ac:dyDescent="0.25">
      <c r="A244" s="8">
        <v>243</v>
      </c>
      <c r="B244" s="8" t="s">
        <v>992</v>
      </c>
      <c r="C244" t="s">
        <v>346</v>
      </c>
      <c r="D244" t="s">
        <v>1223</v>
      </c>
      <c r="E244" s="2">
        <v>242</v>
      </c>
      <c r="F244">
        <v>53</v>
      </c>
      <c r="G244">
        <v>1</v>
      </c>
      <c r="H244">
        <v>1</v>
      </c>
      <c r="I244">
        <v>1</v>
      </c>
      <c r="J244">
        <v>1</v>
      </c>
      <c r="K244">
        <v>1</v>
      </c>
      <c r="L244" s="2">
        <v>1</v>
      </c>
      <c r="M244">
        <v>1</v>
      </c>
      <c r="N244">
        <v>1</v>
      </c>
      <c r="O244">
        <v>1</v>
      </c>
      <c r="P244">
        <v>1</v>
      </c>
      <c r="Q244">
        <v>1</v>
      </c>
      <c r="R244">
        <v>99</v>
      </c>
      <c r="S244">
        <v>1</v>
      </c>
      <c r="T244">
        <v>1</v>
      </c>
      <c r="U244">
        <v>1</v>
      </c>
      <c r="V244">
        <v>1</v>
      </c>
      <c r="W244">
        <v>1</v>
      </c>
      <c r="X244">
        <v>1</v>
      </c>
      <c r="Y244">
        <v>1</v>
      </c>
      <c r="Z244">
        <v>1</v>
      </c>
      <c r="AA244">
        <v>1</v>
      </c>
      <c r="AB244">
        <v>1</v>
      </c>
      <c r="AC244">
        <v>1</v>
      </c>
      <c r="AD244" s="2">
        <v>1</v>
      </c>
      <c r="AE244">
        <v>1</v>
      </c>
      <c r="AF244">
        <v>1</v>
      </c>
      <c r="AG244">
        <v>1</v>
      </c>
      <c r="AH244">
        <v>1</v>
      </c>
      <c r="AI244">
        <v>1</v>
      </c>
      <c r="AJ244">
        <v>1</v>
      </c>
      <c r="AK244">
        <v>1</v>
      </c>
      <c r="AL244">
        <v>1</v>
      </c>
      <c r="AM244">
        <v>1</v>
      </c>
      <c r="AN244">
        <v>1</v>
      </c>
      <c r="AO244">
        <v>1</v>
      </c>
      <c r="AP244">
        <v>1</v>
      </c>
      <c r="AQ244">
        <v>1</v>
      </c>
      <c r="AR244">
        <v>1</v>
      </c>
      <c r="AS244">
        <v>1</v>
      </c>
      <c r="AT244">
        <v>1</v>
      </c>
      <c r="AU244">
        <v>1</v>
      </c>
      <c r="AV244">
        <v>1</v>
      </c>
      <c r="AW244" s="25">
        <v>1</v>
      </c>
      <c r="AX244" s="25">
        <v>1</v>
      </c>
      <c r="AY244" s="25">
        <v>99</v>
      </c>
      <c r="AZ244">
        <v>99</v>
      </c>
      <c r="BA244">
        <v>99</v>
      </c>
      <c r="BB244">
        <v>99</v>
      </c>
      <c r="BC244" s="25">
        <v>1</v>
      </c>
      <c r="BD244">
        <v>1</v>
      </c>
      <c r="BE244" s="25">
        <v>1</v>
      </c>
      <c r="BF244">
        <v>1</v>
      </c>
      <c r="BG244">
        <v>1</v>
      </c>
      <c r="BH244">
        <v>1</v>
      </c>
      <c r="BI244">
        <v>1</v>
      </c>
      <c r="BJ244">
        <v>1</v>
      </c>
      <c r="BK244">
        <v>1</v>
      </c>
      <c r="BL244">
        <v>1</v>
      </c>
      <c r="BM244">
        <v>99</v>
      </c>
      <c r="BN244">
        <v>1</v>
      </c>
      <c r="BO244">
        <v>99</v>
      </c>
      <c r="BP244">
        <v>1</v>
      </c>
      <c r="BQ244">
        <v>1</v>
      </c>
      <c r="BR244">
        <v>1</v>
      </c>
      <c r="BS244">
        <v>1</v>
      </c>
      <c r="BT244">
        <v>1</v>
      </c>
      <c r="BU244">
        <v>1</v>
      </c>
      <c r="BV244">
        <v>1</v>
      </c>
      <c r="BW244">
        <v>0</v>
      </c>
      <c r="BX244">
        <v>0</v>
      </c>
      <c r="BY244">
        <v>0</v>
      </c>
      <c r="BZ244">
        <v>0</v>
      </c>
      <c r="CA244">
        <v>1</v>
      </c>
      <c r="CB244">
        <v>1</v>
      </c>
      <c r="CC244">
        <v>1</v>
      </c>
      <c r="CD244">
        <v>1</v>
      </c>
      <c r="CE244">
        <v>0</v>
      </c>
      <c r="CF244">
        <v>1</v>
      </c>
      <c r="CG244">
        <v>1</v>
      </c>
      <c r="CH244">
        <v>0</v>
      </c>
      <c r="CI244">
        <v>0</v>
      </c>
      <c r="CJ244">
        <v>0</v>
      </c>
      <c r="CK244">
        <v>0</v>
      </c>
      <c r="CL244">
        <v>0</v>
      </c>
      <c r="CM244">
        <v>1</v>
      </c>
      <c r="CN244">
        <v>0</v>
      </c>
      <c r="CO244">
        <v>1</v>
      </c>
      <c r="CP244" t="s">
        <v>1224</v>
      </c>
    </row>
    <row r="245" spans="1:94" x14ac:dyDescent="0.25">
      <c r="A245" s="8">
        <v>244</v>
      </c>
      <c r="B245" s="8" t="s">
        <v>992</v>
      </c>
      <c r="C245" t="s">
        <v>346</v>
      </c>
      <c r="D245" t="s">
        <v>1225</v>
      </c>
      <c r="E245" s="2">
        <v>243</v>
      </c>
      <c r="F245">
        <v>29</v>
      </c>
      <c r="G245">
        <v>1</v>
      </c>
      <c r="H245">
        <v>1</v>
      </c>
      <c r="I245">
        <v>1</v>
      </c>
      <c r="J245">
        <v>1</v>
      </c>
      <c r="K245">
        <v>1</v>
      </c>
      <c r="L245" s="2">
        <v>1</v>
      </c>
      <c r="M245">
        <v>1</v>
      </c>
      <c r="N245">
        <v>1</v>
      </c>
      <c r="O245">
        <v>1</v>
      </c>
      <c r="P245">
        <v>1</v>
      </c>
      <c r="Q245">
        <v>1</v>
      </c>
      <c r="R245">
        <v>99</v>
      </c>
      <c r="S245">
        <v>1</v>
      </c>
      <c r="T245">
        <v>0</v>
      </c>
      <c r="U245">
        <v>1</v>
      </c>
      <c r="V245">
        <v>1</v>
      </c>
      <c r="W245">
        <v>1</v>
      </c>
      <c r="X245">
        <v>1</v>
      </c>
      <c r="Y245">
        <v>1</v>
      </c>
      <c r="Z245">
        <v>1</v>
      </c>
      <c r="AA245">
        <v>1</v>
      </c>
      <c r="AB245">
        <v>1</v>
      </c>
      <c r="AC245">
        <v>1</v>
      </c>
      <c r="AD245" s="2">
        <v>1</v>
      </c>
      <c r="AE245">
        <v>1</v>
      </c>
      <c r="AF245">
        <v>1</v>
      </c>
      <c r="AG245">
        <v>1</v>
      </c>
      <c r="AH245">
        <v>1</v>
      </c>
      <c r="AI245">
        <v>99</v>
      </c>
      <c r="AJ245">
        <v>99</v>
      </c>
      <c r="AK245">
        <v>99</v>
      </c>
      <c r="AL245">
        <v>1</v>
      </c>
      <c r="AM245">
        <v>1</v>
      </c>
      <c r="AN245">
        <v>1</v>
      </c>
      <c r="AO245">
        <v>1</v>
      </c>
      <c r="AP245">
        <v>0</v>
      </c>
      <c r="AQ245">
        <v>0</v>
      </c>
      <c r="AR245">
        <v>0</v>
      </c>
      <c r="AS245">
        <v>0</v>
      </c>
      <c r="AT245">
        <v>1</v>
      </c>
      <c r="AU245">
        <v>0</v>
      </c>
      <c r="AV245">
        <v>1</v>
      </c>
      <c r="AW245" s="25">
        <v>1</v>
      </c>
      <c r="AX245" s="25">
        <v>1</v>
      </c>
      <c r="AY245" s="25">
        <v>99</v>
      </c>
      <c r="AZ245">
        <v>99</v>
      </c>
      <c r="BA245">
        <v>99</v>
      </c>
      <c r="BB245">
        <v>99</v>
      </c>
      <c r="BC245" s="25">
        <v>1</v>
      </c>
      <c r="BD245">
        <v>1</v>
      </c>
      <c r="BE245" s="25">
        <v>0</v>
      </c>
      <c r="BF245">
        <v>0</v>
      </c>
      <c r="BG245">
        <v>1</v>
      </c>
      <c r="BH245">
        <v>0</v>
      </c>
      <c r="BI245">
        <v>0</v>
      </c>
      <c r="BJ245">
        <v>99</v>
      </c>
      <c r="BK245">
        <v>99</v>
      </c>
      <c r="BL245">
        <v>99</v>
      </c>
      <c r="BM245">
        <v>99</v>
      </c>
      <c r="BN245">
        <v>99</v>
      </c>
      <c r="BO245">
        <v>99</v>
      </c>
      <c r="BP245">
        <v>99</v>
      </c>
      <c r="BQ245">
        <v>0</v>
      </c>
      <c r="BR245">
        <v>0</v>
      </c>
      <c r="BS245">
        <v>0</v>
      </c>
      <c r="BT245">
        <v>1</v>
      </c>
      <c r="BU245">
        <v>1</v>
      </c>
      <c r="BV245">
        <v>0</v>
      </c>
      <c r="BW245">
        <v>0</v>
      </c>
      <c r="BX245">
        <v>0</v>
      </c>
      <c r="BY245">
        <v>0</v>
      </c>
      <c r="BZ245">
        <v>0</v>
      </c>
      <c r="CA245">
        <v>0</v>
      </c>
      <c r="CB245">
        <v>1</v>
      </c>
      <c r="CC245">
        <v>1</v>
      </c>
      <c r="CD245">
        <v>1</v>
      </c>
      <c r="CE245">
        <v>0</v>
      </c>
      <c r="CF245">
        <v>0</v>
      </c>
      <c r="CG245">
        <v>1</v>
      </c>
      <c r="CH245">
        <v>0</v>
      </c>
      <c r="CI245">
        <v>0</v>
      </c>
      <c r="CJ245">
        <v>0</v>
      </c>
      <c r="CK245">
        <v>0</v>
      </c>
      <c r="CL245">
        <v>0</v>
      </c>
      <c r="CM245">
        <v>1</v>
      </c>
      <c r="CN245">
        <v>1</v>
      </c>
      <c r="CO245">
        <v>1</v>
      </c>
      <c r="CP245" t="s">
        <v>1226</v>
      </c>
    </row>
    <row r="246" spans="1:94" x14ac:dyDescent="0.25">
      <c r="A246" s="8">
        <v>245</v>
      </c>
      <c r="B246" s="8" t="s">
        <v>992</v>
      </c>
      <c r="C246" t="s">
        <v>346</v>
      </c>
      <c r="D246" t="s">
        <v>1227</v>
      </c>
      <c r="E246" s="2">
        <v>244</v>
      </c>
      <c r="F246">
        <v>6</v>
      </c>
      <c r="G246">
        <v>1</v>
      </c>
      <c r="H246">
        <v>1</v>
      </c>
      <c r="I246">
        <v>1</v>
      </c>
      <c r="J246">
        <v>1</v>
      </c>
      <c r="K246">
        <v>1</v>
      </c>
      <c r="L246" s="2">
        <v>1</v>
      </c>
      <c r="M246">
        <v>1</v>
      </c>
      <c r="N246">
        <v>1</v>
      </c>
      <c r="O246">
        <v>1</v>
      </c>
      <c r="P246">
        <v>1</v>
      </c>
      <c r="Q246">
        <v>0</v>
      </c>
      <c r="R246">
        <v>99</v>
      </c>
      <c r="S246">
        <v>0</v>
      </c>
      <c r="T246">
        <v>1</v>
      </c>
      <c r="U246">
        <v>1</v>
      </c>
      <c r="V246">
        <v>1</v>
      </c>
      <c r="W246">
        <v>1</v>
      </c>
      <c r="X246">
        <v>1</v>
      </c>
      <c r="Y246">
        <v>1</v>
      </c>
      <c r="Z246">
        <v>1</v>
      </c>
      <c r="AA246">
        <v>0</v>
      </c>
      <c r="AB246">
        <v>1</v>
      </c>
      <c r="AC246">
        <v>1</v>
      </c>
      <c r="AD246" s="2">
        <v>1</v>
      </c>
      <c r="AE246">
        <v>1</v>
      </c>
      <c r="AF246">
        <v>0</v>
      </c>
      <c r="AG246">
        <v>1</v>
      </c>
      <c r="AH246">
        <v>0</v>
      </c>
      <c r="AI246">
        <v>1</v>
      </c>
      <c r="AJ246">
        <v>1</v>
      </c>
      <c r="AK246">
        <v>1</v>
      </c>
      <c r="AL246">
        <v>1</v>
      </c>
      <c r="AM246">
        <v>1</v>
      </c>
      <c r="AN246">
        <v>1</v>
      </c>
      <c r="AO246">
        <v>1</v>
      </c>
      <c r="AP246">
        <v>0</v>
      </c>
      <c r="AQ246">
        <v>0</v>
      </c>
      <c r="AR246">
        <v>0</v>
      </c>
      <c r="AS246">
        <v>0</v>
      </c>
      <c r="AT246">
        <v>0</v>
      </c>
      <c r="AU246">
        <v>0</v>
      </c>
      <c r="AV246">
        <v>1</v>
      </c>
      <c r="AW246" s="25">
        <v>1</v>
      </c>
      <c r="AX246" s="25">
        <v>0</v>
      </c>
      <c r="AY246" s="25">
        <v>99</v>
      </c>
      <c r="AZ246">
        <v>99</v>
      </c>
      <c r="BA246">
        <v>99</v>
      </c>
      <c r="BB246">
        <v>99</v>
      </c>
      <c r="BC246" s="25">
        <v>0</v>
      </c>
      <c r="BD246">
        <v>1</v>
      </c>
      <c r="BE246" s="25">
        <v>0</v>
      </c>
      <c r="BF246">
        <v>0</v>
      </c>
      <c r="BG246">
        <v>1</v>
      </c>
      <c r="BH246">
        <v>1</v>
      </c>
      <c r="BI246">
        <v>0</v>
      </c>
      <c r="BJ246">
        <v>99</v>
      </c>
      <c r="BK246">
        <v>1</v>
      </c>
      <c r="BL246">
        <v>99</v>
      </c>
      <c r="BM246">
        <v>99</v>
      </c>
      <c r="BN246">
        <v>1</v>
      </c>
      <c r="BO246">
        <v>99</v>
      </c>
      <c r="BP246">
        <v>1</v>
      </c>
      <c r="BQ246">
        <v>0</v>
      </c>
      <c r="BR246">
        <v>0</v>
      </c>
      <c r="BS246">
        <v>0</v>
      </c>
      <c r="BT246">
        <v>1</v>
      </c>
      <c r="BU246">
        <v>1</v>
      </c>
      <c r="BV246">
        <v>0</v>
      </c>
      <c r="BW246">
        <v>0</v>
      </c>
      <c r="BX246">
        <v>0</v>
      </c>
      <c r="BY246">
        <v>0</v>
      </c>
      <c r="BZ246">
        <v>0</v>
      </c>
      <c r="CA246">
        <v>1</v>
      </c>
      <c r="CB246">
        <v>1</v>
      </c>
      <c r="CC246">
        <v>1</v>
      </c>
      <c r="CD246">
        <v>1</v>
      </c>
      <c r="CE246">
        <v>0</v>
      </c>
      <c r="CF246">
        <v>0</v>
      </c>
      <c r="CG246">
        <v>1</v>
      </c>
      <c r="CH246">
        <v>0</v>
      </c>
      <c r="CI246">
        <v>0</v>
      </c>
      <c r="CJ246">
        <v>0</v>
      </c>
      <c r="CK246">
        <v>0</v>
      </c>
      <c r="CL246">
        <v>0</v>
      </c>
      <c r="CM246">
        <v>1</v>
      </c>
      <c r="CN246">
        <v>0</v>
      </c>
      <c r="CO246">
        <v>0</v>
      </c>
      <c r="CP246" t="s">
        <v>1228</v>
      </c>
    </row>
    <row r="247" spans="1:94" x14ac:dyDescent="0.25">
      <c r="A247" s="8">
        <v>246</v>
      </c>
      <c r="B247" s="8" t="s">
        <v>992</v>
      </c>
      <c r="C247" t="s">
        <v>346</v>
      </c>
      <c r="D247" t="s">
        <v>1229</v>
      </c>
      <c r="E247" s="2">
        <v>245</v>
      </c>
      <c r="F247">
        <v>6</v>
      </c>
      <c r="G247">
        <v>1</v>
      </c>
      <c r="H247">
        <v>1</v>
      </c>
      <c r="I247">
        <v>1</v>
      </c>
      <c r="J247">
        <v>1</v>
      </c>
      <c r="K247">
        <v>1</v>
      </c>
      <c r="L247" s="2">
        <v>1</v>
      </c>
      <c r="M247">
        <v>1</v>
      </c>
      <c r="N247">
        <v>99</v>
      </c>
      <c r="O247">
        <v>1</v>
      </c>
      <c r="P247">
        <v>1</v>
      </c>
      <c r="Q247">
        <v>1</v>
      </c>
      <c r="R247">
        <v>99</v>
      </c>
      <c r="S247">
        <v>1</v>
      </c>
      <c r="T247">
        <v>1</v>
      </c>
      <c r="U247">
        <v>99</v>
      </c>
      <c r="V247">
        <v>1</v>
      </c>
      <c r="W247">
        <v>1</v>
      </c>
      <c r="X247">
        <v>1</v>
      </c>
      <c r="Y247">
        <v>1</v>
      </c>
      <c r="Z247">
        <v>1</v>
      </c>
      <c r="AA247">
        <v>1</v>
      </c>
      <c r="AB247">
        <v>99</v>
      </c>
      <c r="AC247">
        <v>1</v>
      </c>
      <c r="AD247" s="2">
        <v>1</v>
      </c>
      <c r="AE247">
        <v>1</v>
      </c>
      <c r="AF247">
        <v>1</v>
      </c>
      <c r="AG247">
        <v>1</v>
      </c>
      <c r="AH247">
        <v>0</v>
      </c>
      <c r="AI247">
        <v>99</v>
      </c>
      <c r="AJ247">
        <v>99</v>
      </c>
      <c r="AK247">
        <v>99</v>
      </c>
      <c r="AL247">
        <v>1</v>
      </c>
      <c r="AM247">
        <v>1</v>
      </c>
      <c r="AN247">
        <v>1</v>
      </c>
      <c r="AO247">
        <v>1</v>
      </c>
      <c r="AP247">
        <v>1</v>
      </c>
      <c r="AQ247">
        <v>1</v>
      </c>
      <c r="AR247">
        <v>1</v>
      </c>
      <c r="AS247">
        <v>0</v>
      </c>
      <c r="AT247">
        <v>0</v>
      </c>
      <c r="AU247">
        <v>1</v>
      </c>
      <c r="AV247">
        <v>99</v>
      </c>
      <c r="AW247" s="25">
        <v>0</v>
      </c>
      <c r="AX247" s="25">
        <v>1</v>
      </c>
      <c r="AY247" s="25">
        <v>99</v>
      </c>
      <c r="AZ247">
        <v>99</v>
      </c>
      <c r="BA247">
        <v>99</v>
      </c>
      <c r="BB247">
        <v>99</v>
      </c>
      <c r="BC247" s="25">
        <v>0</v>
      </c>
      <c r="BD247">
        <v>1</v>
      </c>
      <c r="BE247" s="25">
        <v>1</v>
      </c>
      <c r="BF247">
        <v>1</v>
      </c>
      <c r="BG247">
        <v>0</v>
      </c>
      <c r="BH247">
        <v>0</v>
      </c>
      <c r="BI247">
        <v>0</v>
      </c>
      <c r="BJ247">
        <v>99</v>
      </c>
      <c r="BK247">
        <v>99</v>
      </c>
      <c r="BL247">
        <v>99</v>
      </c>
      <c r="BM247">
        <v>99</v>
      </c>
      <c r="BN247">
        <v>99</v>
      </c>
      <c r="BO247">
        <v>99</v>
      </c>
      <c r="BP247">
        <v>99</v>
      </c>
      <c r="BQ247">
        <v>0</v>
      </c>
      <c r="BR247">
        <v>0</v>
      </c>
      <c r="BS247">
        <v>0</v>
      </c>
      <c r="BT247">
        <v>1</v>
      </c>
      <c r="BU247">
        <v>1</v>
      </c>
      <c r="BV247">
        <v>0</v>
      </c>
      <c r="BW247">
        <v>0</v>
      </c>
      <c r="BX247">
        <v>0</v>
      </c>
      <c r="BY247">
        <v>0</v>
      </c>
      <c r="BZ247">
        <v>0</v>
      </c>
      <c r="CA247">
        <v>1</v>
      </c>
      <c r="CB247">
        <v>1</v>
      </c>
      <c r="CC247">
        <v>1</v>
      </c>
      <c r="CD247">
        <v>1</v>
      </c>
      <c r="CE247">
        <v>1</v>
      </c>
      <c r="CF247">
        <v>0</v>
      </c>
      <c r="CG247">
        <v>1</v>
      </c>
      <c r="CH247">
        <v>0</v>
      </c>
      <c r="CI247">
        <v>0</v>
      </c>
      <c r="CJ247">
        <v>0</v>
      </c>
      <c r="CK247">
        <v>0</v>
      </c>
      <c r="CL247">
        <v>0</v>
      </c>
      <c r="CM247">
        <v>1</v>
      </c>
      <c r="CN247">
        <v>1</v>
      </c>
      <c r="CO247">
        <v>1</v>
      </c>
      <c r="CP247" t="s">
        <v>1230</v>
      </c>
    </row>
    <row r="248" spans="1:94" x14ac:dyDescent="0.25">
      <c r="A248" s="8">
        <v>247</v>
      </c>
      <c r="B248" s="8" t="s">
        <v>201</v>
      </c>
      <c r="C248" t="s">
        <v>346</v>
      </c>
      <c r="D248" t="s">
        <v>347</v>
      </c>
      <c r="E248" s="2">
        <v>246</v>
      </c>
      <c r="F248">
        <v>36</v>
      </c>
      <c r="G248">
        <v>1</v>
      </c>
      <c r="H248">
        <v>1</v>
      </c>
      <c r="I248">
        <v>1</v>
      </c>
      <c r="J248">
        <v>1</v>
      </c>
      <c r="K248">
        <v>1</v>
      </c>
      <c r="L248" s="2">
        <v>99</v>
      </c>
      <c r="M248">
        <v>1</v>
      </c>
      <c r="N248">
        <v>99</v>
      </c>
      <c r="O248">
        <v>99</v>
      </c>
      <c r="P248">
        <v>1</v>
      </c>
      <c r="Q248">
        <v>99</v>
      </c>
      <c r="R248">
        <v>99</v>
      </c>
      <c r="S248">
        <v>1</v>
      </c>
      <c r="T248">
        <v>0</v>
      </c>
      <c r="U248">
        <v>99</v>
      </c>
      <c r="V248">
        <v>1</v>
      </c>
      <c r="W248">
        <v>1</v>
      </c>
      <c r="X248">
        <v>1</v>
      </c>
      <c r="Y248">
        <v>1</v>
      </c>
      <c r="Z248">
        <v>1</v>
      </c>
      <c r="AA248">
        <v>1</v>
      </c>
      <c r="AB248">
        <v>1</v>
      </c>
      <c r="AC248">
        <v>1</v>
      </c>
      <c r="AD248" s="2">
        <v>1</v>
      </c>
      <c r="AE248">
        <v>99</v>
      </c>
      <c r="AF248">
        <v>1</v>
      </c>
      <c r="AG248">
        <v>1</v>
      </c>
      <c r="AH248">
        <v>1</v>
      </c>
      <c r="AI248">
        <v>1</v>
      </c>
      <c r="AJ248">
        <v>1</v>
      </c>
      <c r="AK248">
        <v>1</v>
      </c>
      <c r="AL248">
        <v>1</v>
      </c>
      <c r="AM248">
        <v>1</v>
      </c>
      <c r="AN248">
        <v>1</v>
      </c>
      <c r="AO248">
        <v>99</v>
      </c>
      <c r="AP248">
        <v>1</v>
      </c>
      <c r="AQ248">
        <v>1</v>
      </c>
      <c r="AR248">
        <v>1</v>
      </c>
      <c r="AS248">
        <v>1</v>
      </c>
      <c r="AT248">
        <v>1</v>
      </c>
      <c r="AU248">
        <v>1</v>
      </c>
      <c r="AV248">
        <v>99</v>
      </c>
      <c r="AW248" s="25">
        <v>1</v>
      </c>
      <c r="AX248" s="25">
        <v>99</v>
      </c>
      <c r="AY248" s="25">
        <v>99</v>
      </c>
      <c r="AZ248">
        <v>99</v>
      </c>
      <c r="BA248">
        <v>99</v>
      </c>
      <c r="BB248">
        <v>99</v>
      </c>
      <c r="BC248" s="25">
        <v>1</v>
      </c>
      <c r="BD248">
        <v>1</v>
      </c>
      <c r="BE248" s="25">
        <v>1</v>
      </c>
      <c r="BF248">
        <v>1</v>
      </c>
      <c r="BG248">
        <v>0</v>
      </c>
      <c r="BH248">
        <v>1</v>
      </c>
      <c r="BI248">
        <v>0</v>
      </c>
      <c r="BJ248">
        <v>99</v>
      </c>
      <c r="BK248">
        <v>99</v>
      </c>
      <c r="BL248">
        <v>99</v>
      </c>
      <c r="BM248">
        <v>99</v>
      </c>
      <c r="BN248">
        <v>99</v>
      </c>
      <c r="BO248">
        <v>99</v>
      </c>
      <c r="BP248">
        <v>1</v>
      </c>
      <c r="BQ248">
        <v>0</v>
      </c>
      <c r="BR248">
        <v>0</v>
      </c>
      <c r="BS248">
        <v>1</v>
      </c>
      <c r="BT248">
        <v>1</v>
      </c>
      <c r="BU248">
        <v>1</v>
      </c>
      <c r="BV248">
        <v>0</v>
      </c>
      <c r="BW248">
        <v>0</v>
      </c>
      <c r="BX248">
        <v>0</v>
      </c>
      <c r="BY248">
        <v>0</v>
      </c>
      <c r="BZ248">
        <v>0</v>
      </c>
      <c r="CA248">
        <v>0</v>
      </c>
      <c r="CB248">
        <v>1</v>
      </c>
      <c r="CC248">
        <v>1</v>
      </c>
      <c r="CD248">
        <v>1</v>
      </c>
      <c r="CE248">
        <v>0</v>
      </c>
      <c r="CF248">
        <v>0</v>
      </c>
      <c r="CG248">
        <v>0</v>
      </c>
      <c r="CH248">
        <v>0</v>
      </c>
      <c r="CI248">
        <v>0</v>
      </c>
      <c r="CJ248">
        <v>0</v>
      </c>
      <c r="CK248">
        <v>0</v>
      </c>
      <c r="CL248">
        <v>0</v>
      </c>
      <c r="CM248">
        <v>0</v>
      </c>
      <c r="CN248">
        <v>0</v>
      </c>
      <c r="CO248">
        <v>0</v>
      </c>
      <c r="CP248" t="s">
        <v>348</v>
      </c>
    </row>
    <row r="249" spans="1:94" x14ac:dyDescent="0.25">
      <c r="A249" s="8">
        <v>248</v>
      </c>
      <c r="B249" s="8" t="s">
        <v>201</v>
      </c>
      <c r="C249" t="s">
        <v>346</v>
      </c>
      <c r="D249" t="s">
        <v>349</v>
      </c>
      <c r="E249" s="2">
        <v>247</v>
      </c>
      <c r="F249">
        <v>41</v>
      </c>
      <c r="G249">
        <v>1</v>
      </c>
      <c r="H249">
        <v>1</v>
      </c>
      <c r="I249">
        <v>1</v>
      </c>
      <c r="J249">
        <v>1</v>
      </c>
      <c r="K249">
        <v>1</v>
      </c>
      <c r="L249" s="2">
        <v>99</v>
      </c>
      <c r="M249">
        <v>1</v>
      </c>
      <c r="N249">
        <v>99</v>
      </c>
      <c r="O249">
        <v>99</v>
      </c>
      <c r="P249">
        <v>1</v>
      </c>
      <c r="Q249">
        <v>99</v>
      </c>
      <c r="R249">
        <v>99</v>
      </c>
      <c r="S249">
        <v>1</v>
      </c>
      <c r="T249">
        <v>1</v>
      </c>
      <c r="U249">
        <v>99</v>
      </c>
      <c r="V249">
        <v>1</v>
      </c>
      <c r="W249">
        <v>1</v>
      </c>
      <c r="X249">
        <v>1</v>
      </c>
      <c r="Y249">
        <v>1</v>
      </c>
      <c r="Z249">
        <v>1</v>
      </c>
      <c r="AA249">
        <v>1</v>
      </c>
      <c r="AB249">
        <v>1</v>
      </c>
      <c r="AC249">
        <v>1</v>
      </c>
      <c r="AD249" s="2">
        <v>1</v>
      </c>
      <c r="AE249">
        <v>99</v>
      </c>
      <c r="AF249">
        <v>1</v>
      </c>
      <c r="AG249">
        <v>1</v>
      </c>
      <c r="AH249">
        <v>1</v>
      </c>
      <c r="AI249">
        <v>1</v>
      </c>
      <c r="AJ249">
        <v>1</v>
      </c>
      <c r="AK249">
        <v>1</v>
      </c>
      <c r="AL249">
        <v>1</v>
      </c>
      <c r="AM249">
        <v>1</v>
      </c>
      <c r="AN249">
        <v>1</v>
      </c>
      <c r="AO249">
        <v>99</v>
      </c>
      <c r="AP249">
        <v>1</v>
      </c>
      <c r="AQ249">
        <v>0</v>
      </c>
      <c r="AR249">
        <v>1</v>
      </c>
      <c r="AS249">
        <v>0</v>
      </c>
      <c r="AT249">
        <v>1</v>
      </c>
      <c r="AU249">
        <v>0</v>
      </c>
      <c r="AV249">
        <v>99</v>
      </c>
      <c r="AW249" s="25">
        <v>1</v>
      </c>
      <c r="AX249" s="25">
        <v>99</v>
      </c>
      <c r="AY249" s="25">
        <v>99</v>
      </c>
      <c r="AZ249">
        <v>99</v>
      </c>
      <c r="BA249">
        <v>99</v>
      </c>
      <c r="BB249">
        <v>99</v>
      </c>
      <c r="BC249" s="25">
        <v>1</v>
      </c>
      <c r="BD249">
        <v>1</v>
      </c>
      <c r="BE249" s="25">
        <v>1</v>
      </c>
      <c r="BF249">
        <v>1</v>
      </c>
      <c r="BG249">
        <v>1</v>
      </c>
      <c r="BH249">
        <v>1</v>
      </c>
      <c r="BI249">
        <v>1</v>
      </c>
      <c r="BJ249">
        <v>1</v>
      </c>
      <c r="BK249">
        <v>1</v>
      </c>
      <c r="BL249">
        <v>99</v>
      </c>
      <c r="BM249">
        <v>99</v>
      </c>
      <c r="BN249">
        <v>99</v>
      </c>
      <c r="BO249">
        <v>99</v>
      </c>
      <c r="BP249">
        <v>1</v>
      </c>
      <c r="BQ249">
        <v>0</v>
      </c>
      <c r="BR249">
        <v>1</v>
      </c>
      <c r="BS249">
        <v>1</v>
      </c>
      <c r="BT249">
        <v>1</v>
      </c>
      <c r="BU249">
        <v>1</v>
      </c>
      <c r="BV249">
        <v>1</v>
      </c>
      <c r="BW249">
        <v>1</v>
      </c>
      <c r="BX249">
        <v>0</v>
      </c>
      <c r="BY249" t="s">
        <v>230</v>
      </c>
      <c r="BZ249">
        <v>1</v>
      </c>
      <c r="CA249">
        <v>1</v>
      </c>
      <c r="CB249">
        <v>1</v>
      </c>
      <c r="CC249">
        <v>1</v>
      </c>
      <c r="CD249">
        <v>1</v>
      </c>
      <c r="CE249">
        <v>1</v>
      </c>
      <c r="CF249">
        <v>1</v>
      </c>
      <c r="CG249">
        <v>1</v>
      </c>
      <c r="CH249">
        <v>0</v>
      </c>
      <c r="CI249">
        <v>0</v>
      </c>
      <c r="CJ249">
        <v>0</v>
      </c>
      <c r="CK249">
        <v>0</v>
      </c>
      <c r="CL249">
        <v>0</v>
      </c>
      <c r="CM249">
        <v>1</v>
      </c>
      <c r="CN249">
        <v>0</v>
      </c>
      <c r="CO249">
        <v>0</v>
      </c>
      <c r="CP249" t="s">
        <v>350</v>
      </c>
    </row>
    <row r="250" spans="1:94" x14ac:dyDescent="0.25">
      <c r="A250" s="8">
        <v>249</v>
      </c>
      <c r="B250" s="8" t="s">
        <v>201</v>
      </c>
      <c r="C250" t="s">
        <v>346</v>
      </c>
      <c r="D250" t="s">
        <v>351</v>
      </c>
      <c r="E250" s="2">
        <v>248</v>
      </c>
      <c r="F250">
        <v>60</v>
      </c>
      <c r="G250">
        <v>1</v>
      </c>
      <c r="H250">
        <v>1</v>
      </c>
      <c r="I250">
        <v>1</v>
      </c>
      <c r="J250">
        <v>1</v>
      </c>
      <c r="K250">
        <v>1</v>
      </c>
      <c r="L250" s="2">
        <v>99</v>
      </c>
      <c r="M250">
        <v>1</v>
      </c>
      <c r="N250">
        <v>1</v>
      </c>
      <c r="O250">
        <v>99</v>
      </c>
      <c r="P250">
        <v>1</v>
      </c>
      <c r="Q250">
        <v>99</v>
      </c>
      <c r="R250">
        <v>99</v>
      </c>
      <c r="S250">
        <v>1</v>
      </c>
      <c r="T250">
        <v>1</v>
      </c>
      <c r="U250">
        <v>1</v>
      </c>
      <c r="V250">
        <v>1</v>
      </c>
      <c r="W250">
        <v>1</v>
      </c>
      <c r="X250">
        <v>1</v>
      </c>
      <c r="Y250">
        <v>1</v>
      </c>
      <c r="Z250">
        <v>1</v>
      </c>
      <c r="AA250">
        <v>0</v>
      </c>
      <c r="AB250">
        <v>1</v>
      </c>
      <c r="AC250">
        <v>1</v>
      </c>
      <c r="AD250" s="2">
        <v>1</v>
      </c>
      <c r="AE250">
        <v>99</v>
      </c>
      <c r="AF250">
        <v>1</v>
      </c>
      <c r="AG250">
        <v>1</v>
      </c>
      <c r="AH250">
        <v>1</v>
      </c>
      <c r="AI250">
        <v>1</v>
      </c>
      <c r="AJ250">
        <v>1</v>
      </c>
      <c r="AK250">
        <v>1</v>
      </c>
      <c r="AL250">
        <v>1</v>
      </c>
      <c r="AM250">
        <v>1</v>
      </c>
      <c r="AN250">
        <v>1</v>
      </c>
      <c r="AO250">
        <v>99</v>
      </c>
      <c r="AP250">
        <v>1</v>
      </c>
      <c r="AQ250">
        <v>1</v>
      </c>
      <c r="AR250">
        <v>1</v>
      </c>
      <c r="AS250">
        <v>1</v>
      </c>
      <c r="AT250">
        <v>1</v>
      </c>
      <c r="AU250">
        <v>1</v>
      </c>
      <c r="AV250">
        <v>99</v>
      </c>
      <c r="AW250" s="25">
        <v>1</v>
      </c>
      <c r="AX250" s="25">
        <v>99</v>
      </c>
      <c r="AY250" s="25">
        <v>99</v>
      </c>
      <c r="AZ250">
        <v>99</v>
      </c>
      <c r="BA250">
        <v>99</v>
      </c>
      <c r="BB250">
        <v>99</v>
      </c>
      <c r="BC250" s="25">
        <v>1</v>
      </c>
      <c r="BD250">
        <v>1</v>
      </c>
      <c r="BE250" s="25">
        <v>1</v>
      </c>
      <c r="BF250">
        <v>1</v>
      </c>
      <c r="BG250">
        <v>1</v>
      </c>
      <c r="BH250">
        <v>1</v>
      </c>
      <c r="BI250">
        <v>1</v>
      </c>
      <c r="BJ250">
        <v>1</v>
      </c>
      <c r="BK250">
        <v>1</v>
      </c>
      <c r="BL250">
        <v>1</v>
      </c>
      <c r="BM250">
        <v>99</v>
      </c>
      <c r="BN250">
        <v>99</v>
      </c>
      <c r="BO250">
        <v>99</v>
      </c>
      <c r="BP250">
        <v>1</v>
      </c>
      <c r="BQ250">
        <v>0</v>
      </c>
      <c r="BR250">
        <v>0</v>
      </c>
      <c r="BS250">
        <v>1</v>
      </c>
      <c r="BT250">
        <v>1</v>
      </c>
      <c r="BU250">
        <v>1</v>
      </c>
      <c r="BV250">
        <v>0</v>
      </c>
      <c r="BW250">
        <v>0</v>
      </c>
      <c r="BX250">
        <v>0</v>
      </c>
      <c r="BY250">
        <v>0</v>
      </c>
      <c r="BZ250">
        <v>1</v>
      </c>
      <c r="CA250">
        <v>1</v>
      </c>
      <c r="CB250">
        <v>1</v>
      </c>
      <c r="CC250">
        <v>1</v>
      </c>
      <c r="CD250">
        <v>1</v>
      </c>
      <c r="CE250">
        <v>1</v>
      </c>
      <c r="CF250">
        <v>1</v>
      </c>
      <c r="CG250">
        <v>0</v>
      </c>
      <c r="CH250">
        <v>0</v>
      </c>
      <c r="CI250">
        <v>0</v>
      </c>
      <c r="CJ250">
        <v>0</v>
      </c>
      <c r="CK250">
        <v>0</v>
      </c>
      <c r="CL250">
        <v>0</v>
      </c>
      <c r="CM250">
        <v>1</v>
      </c>
      <c r="CN250">
        <v>1</v>
      </c>
      <c r="CO250">
        <v>1</v>
      </c>
      <c r="CP250" t="s">
        <v>352</v>
      </c>
    </row>
    <row r="251" spans="1:94" x14ac:dyDescent="0.25">
      <c r="A251" s="8">
        <v>250</v>
      </c>
      <c r="B251" s="8" t="s">
        <v>201</v>
      </c>
      <c r="C251" t="s">
        <v>346</v>
      </c>
      <c r="D251" t="s">
        <v>353</v>
      </c>
      <c r="E251" s="2">
        <v>249</v>
      </c>
      <c r="F251">
        <v>100</v>
      </c>
      <c r="G251">
        <v>1</v>
      </c>
      <c r="H251">
        <v>1</v>
      </c>
      <c r="I251">
        <v>1</v>
      </c>
      <c r="J251">
        <v>1</v>
      </c>
      <c r="K251">
        <v>1</v>
      </c>
      <c r="L251" s="2">
        <v>99</v>
      </c>
      <c r="M251">
        <v>1</v>
      </c>
      <c r="N251">
        <v>99</v>
      </c>
      <c r="O251">
        <v>99</v>
      </c>
      <c r="P251">
        <v>1</v>
      </c>
      <c r="Q251">
        <v>99</v>
      </c>
      <c r="R251">
        <v>99</v>
      </c>
      <c r="S251">
        <v>1</v>
      </c>
      <c r="T251">
        <v>1</v>
      </c>
      <c r="U251">
        <v>99</v>
      </c>
      <c r="V251">
        <v>1</v>
      </c>
      <c r="W251">
        <v>1</v>
      </c>
      <c r="X251">
        <v>1</v>
      </c>
      <c r="Y251">
        <v>1</v>
      </c>
      <c r="Z251">
        <v>1</v>
      </c>
      <c r="AA251">
        <v>1</v>
      </c>
      <c r="AB251">
        <v>1</v>
      </c>
      <c r="AC251">
        <v>1</v>
      </c>
      <c r="AD251" s="2">
        <v>1</v>
      </c>
      <c r="AE251">
        <v>99</v>
      </c>
      <c r="AF251">
        <v>1</v>
      </c>
      <c r="AG251">
        <v>1</v>
      </c>
      <c r="AH251">
        <v>1</v>
      </c>
      <c r="AI251">
        <v>99</v>
      </c>
      <c r="AJ251">
        <v>1</v>
      </c>
      <c r="AK251">
        <v>1</v>
      </c>
      <c r="AL251">
        <v>1</v>
      </c>
      <c r="AM251">
        <v>1</v>
      </c>
      <c r="AN251">
        <v>1</v>
      </c>
      <c r="AO251">
        <v>99</v>
      </c>
      <c r="AP251">
        <v>1</v>
      </c>
      <c r="AQ251">
        <v>1</v>
      </c>
      <c r="AR251">
        <v>1</v>
      </c>
      <c r="AS251">
        <v>1</v>
      </c>
      <c r="AT251">
        <v>1</v>
      </c>
      <c r="AU251">
        <v>1</v>
      </c>
      <c r="AV251">
        <v>99</v>
      </c>
      <c r="AW251" s="25">
        <v>1</v>
      </c>
      <c r="AX251" s="25">
        <v>99</v>
      </c>
      <c r="AY251" s="25">
        <v>99</v>
      </c>
      <c r="AZ251">
        <v>99</v>
      </c>
      <c r="BA251">
        <v>99</v>
      </c>
      <c r="BB251">
        <v>99</v>
      </c>
      <c r="BC251" s="25">
        <v>1</v>
      </c>
      <c r="BD251">
        <v>1</v>
      </c>
      <c r="BE251" s="25">
        <v>1</v>
      </c>
      <c r="BF251">
        <v>1</v>
      </c>
      <c r="BG251">
        <v>1</v>
      </c>
      <c r="BH251">
        <v>1</v>
      </c>
      <c r="BI251">
        <v>1</v>
      </c>
      <c r="BJ251">
        <v>1</v>
      </c>
      <c r="BK251">
        <v>1</v>
      </c>
      <c r="BL251">
        <v>1</v>
      </c>
      <c r="BM251">
        <v>99</v>
      </c>
      <c r="BN251">
        <v>99</v>
      </c>
      <c r="BO251">
        <v>99</v>
      </c>
      <c r="BP251">
        <v>99</v>
      </c>
      <c r="BQ251">
        <v>1</v>
      </c>
      <c r="BR251">
        <v>1</v>
      </c>
      <c r="BS251">
        <v>1</v>
      </c>
      <c r="BT251">
        <v>1</v>
      </c>
      <c r="BU251">
        <v>1</v>
      </c>
      <c r="BV251">
        <v>1</v>
      </c>
      <c r="BW251">
        <v>1</v>
      </c>
      <c r="BX251">
        <v>0</v>
      </c>
      <c r="BY251">
        <v>1</v>
      </c>
      <c r="BZ251">
        <v>0</v>
      </c>
      <c r="CA251">
        <v>1</v>
      </c>
      <c r="CB251">
        <v>1</v>
      </c>
      <c r="CC251">
        <v>1</v>
      </c>
      <c r="CD251">
        <v>1</v>
      </c>
      <c r="CE251">
        <v>1</v>
      </c>
      <c r="CF251">
        <v>1</v>
      </c>
      <c r="CG251">
        <v>0</v>
      </c>
      <c r="CH251">
        <v>0</v>
      </c>
      <c r="CI251">
        <v>0</v>
      </c>
      <c r="CJ251">
        <v>0</v>
      </c>
      <c r="CK251">
        <v>0</v>
      </c>
      <c r="CL251">
        <v>0</v>
      </c>
      <c r="CM251">
        <v>1</v>
      </c>
      <c r="CN251">
        <v>0</v>
      </c>
      <c r="CO251">
        <v>0</v>
      </c>
      <c r="CP251" t="s">
        <v>354</v>
      </c>
    </row>
    <row r="252" spans="1:94" x14ac:dyDescent="0.25">
      <c r="A252" s="8">
        <v>251</v>
      </c>
      <c r="B252" s="8" t="s">
        <v>201</v>
      </c>
      <c r="C252" t="s">
        <v>346</v>
      </c>
      <c r="D252" t="s">
        <v>355</v>
      </c>
      <c r="E252" s="2">
        <v>250</v>
      </c>
      <c r="F252">
        <v>44</v>
      </c>
      <c r="G252">
        <v>1</v>
      </c>
      <c r="H252">
        <v>1</v>
      </c>
      <c r="I252">
        <v>1</v>
      </c>
      <c r="J252">
        <v>1</v>
      </c>
      <c r="K252">
        <v>1</v>
      </c>
      <c r="L252" s="2">
        <v>99</v>
      </c>
      <c r="M252">
        <v>1</v>
      </c>
      <c r="N252">
        <v>1</v>
      </c>
      <c r="O252">
        <v>99</v>
      </c>
      <c r="P252">
        <v>1</v>
      </c>
      <c r="Q252">
        <v>99</v>
      </c>
      <c r="R252">
        <v>99</v>
      </c>
      <c r="S252">
        <v>1</v>
      </c>
      <c r="T252">
        <v>1</v>
      </c>
      <c r="U252">
        <v>1</v>
      </c>
      <c r="V252">
        <v>1</v>
      </c>
      <c r="W252">
        <v>1</v>
      </c>
      <c r="X252">
        <v>1</v>
      </c>
      <c r="Y252">
        <v>1</v>
      </c>
      <c r="Z252">
        <v>1</v>
      </c>
      <c r="AA252">
        <v>1</v>
      </c>
      <c r="AB252">
        <v>1</v>
      </c>
      <c r="AC252">
        <v>1</v>
      </c>
      <c r="AD252" s="2">
        <v>1</v>
      </c>
      <c r="AE252">
        <v>99</v>
      </c>
      <c r="AF252">
        <v>1</v>
      </c>
      <c r="AG252">
        <v>1</v>
      </c>
      <c r="AH252">
        <v>1</v>
      </c>
      <c r="AI252">
        <v>1</v>
      </c>
      <c r="AJ252">
        <v>1</v>
      </c>
      <c r="AK252">
        <v>1</v>
      </c>
      <c r="AL252">
        <v>1</v>
      </c>
      <c r="AM252">
        <v>1</v>
      </c>
      <c r="AN252">
        <v>1</v>
      </c>
      <c r="AO252">
        <v>99</v>
      </c>
      <c r="AP252">
        <v>1</v>
      </c>
      <c r="AQ252">
        <v>1</v>
      </c>
      <c r="AR252">
        <v>1</v>
      </c>
      <c r="AS252">
        <v>1</v>
      </c>
      <c r="AT252">
        <v>1</v>
      </c>
      <c r="AU252">
        <v>1</v>
      </c>
      <c r="AV252">
        <v>99</v>
      </c>
      <c r="AW252" s="25">
        <v>1</v>
      </c>
      <c r="AX252" s="25">
        <v>99</v>
      </c>
      <c r="AY252" s="25">
        <v>99</v>
      </c>
      <c r="AZ252">
        <v>99</v>
      </c>
      <c r="BA252">
        <v>99</v>
      </c>
      <c r="BB252">
        <v>99</v>
      </c>
      <c r="BC252" s="25">
        <v>1</v>
      </c>
      <c r="BD252">
        <v>1</v>
      </c>
      <c r="BE252" s="25">
        <v>1</v>
      </c>
      <c r="BF252">
        <v>1</v>
      </c>
      <c r="BG252">
        <v>1</v>
      </c>
      <c r="BH252">
        <v>1</v>
      </c>
      <c r="BI252">
        <v>1</v>
      </c>
      <c r="BJ252">
        <v>1</v>
      </c>
      <c r="BK252">
        <v>1</v>
      </c>
      <c r="BL252">
        <v>1</v>
      </c>
      <c r="BM252">
        <v>99</v>
      </c>
      <c r="BN252">
        <v>99</v>
      </c>
      <c r="BO252">
        <v>99</v>
      </c>
      <c r="BP252">
        <v>1</v>
      </c>
      <c r="BQ252">
        <v>1</v>
      </c>
      <c r="BR252">
        <v>1</v>
      </c>
      <c r="BS252">
        <v>1</v>
      </c>
      <c r="BT252">
        <v>1</v>
      </c>
      <c r="BU252">
        <v>1</v>
      </c>
      <c r="BV252">
        <v>0</v>
      </c>
      <c r="BW252">
        <v>0</v>
      </c>
      <c r="BX252">
        <v>1</v>
      </c>
      <c r="BY252">
        <v>0</v>
      </c>
      <c r="BZ252">
        <v>1</v>
      </c>
      <c r="CA252">
        <v>1</v>
      </c>
      <c r="CB252">
        <v>1</v>
      </c>
      <c r="CC252">
        <v>1</v>
      </c>
      <c r="CD252">
        <v>1</v>
      </c>
      <c r="CE252">
        <v>1</v>
      </c>
      <c r="CF252">
        <v>0</v>
      </c>
      <c r="CG252">
        <v>0</v>
      </c>
      <c r="CH252">
        <v>0</v>
      </c>
      <c r="CI252">
        <v>1</v>
      </c>
      <c r="CJ252">
        <v>0</v>
      </c>
      <c r="CK252">
        <v>0</v>
      </c>
      <c r="CL252">
        <v>0</v>
      </c>
      <c r="CM252">
        <v>0</v>
      </c>
      <c r="CN252">
        <v>0</v>
      </c>
      <c r="CO252">
        <v>0</v>
      </c>
      <c r="CP252" t="s">
        <v>356</v>
      </c>
    </row>
    <row r="253" spans="1:94" x14ac:dyDescent="0.25">
      <c r="A253" s="8">
        <v>252</v>
      </c>
      <c r="B253" s="8" t="s">
        <v>992</v>
      </c>
      <c r="C253" t="s">
        <v>357</v>
      </c>
      <c r="D253" t="s">
        <v>1231</v>
      </c>
      <c r="E253" s="2">
        <v>251</v>
      </c>
      <c r="F253">
        <v>28</v>
      </c>
      <c r="G253">
        <v>1</v>
      </c>
      <c r="H253">
        <v>1</v>
      </c>
      <c r="I253">
        <v>1</v>
      </c>
      <c r="J253">
        <v>0</v>
      </c>
      <c r="K253">
        <v>0</v>
      </c>
      <c r="L253" s="2">
        <v>0</v>
      </c>
      <c r="M253">
        <v>0</v>
      </c>
      <c r="N253">
        <v>99</v>
      </c>
      <c r="O253">
        <v>1</v>
      </c>
      <c r="P253">
        <v>0</v>
      </c>
      <c r="Q253">
        <v>0</v>
      </c>
      <c r="R253">
        <v>99</v>
      </c>
      <c r="S253">
        <v>1</v>
      </c>
      <c r="T253">
        <v>0</v>
      </c>
      <c r="U253">
        <v>1</v>
      </c>
      <c r="V253">
        <v>1</v>
      </c>
      <c r="W253">
        <v>1</v>
      </c>
      <c r="X253">
        <v>0</v>
      </c>
      <c r="Y253">
        <v>1</v>
      </c>
      <c r="Z253">
        <v>1</v>
      </c>
      <c r="AA253">
        <v>0</v>
      </c>
      <c r="AB253">
        <v>99</v>
      </c>
      <c r="AC253">
        <v>0</v>
      </c>
      <c r="AD253" s="2">
        <v>1</v>
      </c>
      <c r="AE253">
        <v>0</v>
      </c>
      <c r="AF253">
        <v>1</v>
      </c>
      <c r="AG253">
        <v>0</v>
      </c>
      <c r="AH253">
        <v>0</v>
      </c>
      <c r="AI253">
        <v>99</v>
      </c>
      <c r="AJ253">
        <v>99</v>
      </c>
      <c r="AK253">
        <v>99</v>
      </c>
      <c r="AL253">
        <v>0</v>
      </c>
      <c r="AM253">
        <v>1</v>
      </c>
      <c r="AN253">
        <v>1</v>
      </c>
      <c r="AO253">
        <v>0</v>
      </c>
      <c r="AP253">
        <v>0</v>
      </c>
      <c r="AQ253">
        <v>1</v>
      </c>
      <c r="AR253">
        <v>0</v>
      </c>
      <c r="AS253">
        <v>1</v>
      </c>
      <c r="AT253">
        <v>0</v>
      </c>
      <c r="AU253">
        <v>1</v>
      </c>
      <c r="AV253">
        <v>1</v>
      </c>
      <c r="AW253" s="25">
        <v>0</v>
      </c>
      <c r="AX253" s="25">
        <v>1</v>
      </c>
      <c r="AY253" s="25">
        <v>99</v>
      </c>
      <c r="AZ253">
        <v>99</v>
      </c>
      <c r="BA253">
        <v>99</v>
      </c>
      <c r="BB253">
        <v>99</v>
      </c>
      <c r="BC253" s="25">
        <v>1</v>
      </c>
      <c r="BD253">
        <v>1</v>
      </c>
      <c r="BE253" s="25">
        <v>0</v>
      </c>
      <c r="BF253">
        <v>1</v>
      </c>
      <c r="BG253">
        <v>0</v>
      </c>
      <c r="BH253">
        <v>0</v>
      </c>
      <c r="BI253">
        <v>0</v>
      </c>
      <c r="BJ253">
        <v>99</v>
      </c>
      <c r="BK253">
        <v>1</v>
      </c>
      <c r="BL253">
        <v>99</v>
      </c>
      <c r="BM253">
        <v>99</v>
      </c>
      <c r="BN253">
        <v>1</v>
      </c>
      <c r="BO253">
        <v>99</v>
      </c>
      <c r="BP253">
        <v>1</v>
      </c>
      <c r="BQ253">
        <v>0</v>
      </c>
      <c r="BR253">
        <v>0</v>
      </c>
      <c r="BS253">
        <v>1</v>
      </c>
      <c r="BT253">
        <v>1</v>
      </c>
      <c r="BU253">
        <v>1</v>
      </c>
      <c r="BV253">
        <v>0</v>
      </c>
      <c r="BW253">
        <v>0</v>
      </c>
      <c r="BX253">
        <v>0</v>
      </c>
      <c r="BY253">
        <v>0</v>
      </c>
      <c r="BZ253">
        <v>0</v>
      </c>
      <c r="CA253">
        <v>0</v>
      </c>
      <c r="CB253">
        <v>1</v>
      </c>
      <c r="CC253">
        <v>1</v>
      </c>
      <c r="CD253">
        <v>1</v>
      </c>
      <c r="CE253">
        <v>0</v>
      </c>
      <c r="CF253">
        <v>0</v>
      </c>
      <c r="CG253">
        <v>0</v>
      </c>
      <c r="CH253">
        <v>0</v>
      </c>
      <c r="CI253">
        <v>0</v>
      </c>
      <c r="CJ253">
        <v>0</v>
      </c>
      <c r="CK253">
        <v>0</v>
      </c>
      <c r="CL253">
        <v>0</v>
      </c>
      <c r="CM253">
        <v>0</v>
      </c>
      <c r="CN253">
        <v>0</v>
      </c>
      <c r="CO253">
        <v>0</v>
      </c>
      <c r="CP253" t="s">
        <v>1232</v>
      </c>
    </row>
    <row r="254" spans="1:94" x14ac:dyDescent="0.25">
      <c r="A254" s="8">
        <v>253</v>
      </c>
      <c r="B254" s="8" t="s">
        <v>992</v>
      </c>
      <c r="C254" t="s">
        <v>357</v>
      </c>
      <c r="D254" t="s">
        <v>1233</v>
      </c>
      <c r="E254" s="2">
        <v>252</v>
      </c>
      <c r="F254">
        <v>26</v>
      </c>
      <c r="G254">
        <v>1</v>
      </c>
      <c r="H254">
        <v>1</v>
      </c>
      <c r="I254">
        <v>1</v>
      </c>
      <c r="J254">
        <v>0</v>
      </c>
      <c r="K254">
        <v>1</v>
      </c>
      <c r="L254" s="2">
        <v>1</v>
      </c>
      <c r="M254">
        <v>0</v>
      </c>
      <c r="N254">
        <v>99</v>
      </c>
      <c r="O254">
        <v>0</v>
      </c>
      <c r="P254">
        <v>0</v>
      </c>
      <c r="Q254">
        <v>0</v>
      </c>
      <c r="R254">
        <v>99</v>
      </c>
      <c r="S254">
        <v>1</v>
      </c>
      <c r="T254">
        <v>0</v>
      </c>
      <c r="U254">
        <v>99</v>
      </c>
      <c r="V254">
        <v>1</v>
      </c>
      <c r="W254">
        <v>1</v>
      </c>
      <c r="X254">
        <v>1</v>
      </c>
      <c r="Y254">
        <v>1</v>
      </c>
      <c r="Z254">
        <v>1</v>
      </c>
      <c r="AA254">
        <v>1</v>
      </c>
      <c r="AB254">
        <v>1</v>
      </c>
      <c r="AC254">
        <v>1</v>
      </c>
      <c r="AD254" s="2">
        <v>1</v>
      </c>
      <c r="AE254">
        <v>1</v>
      </c>
      <c r="AF254">
        <v>1</v>
      </c>
      <c r="AG254">
        <v>1</v>
      </c>
      <c r="AH254">
        <v>0</v>
      </c>
      <c r="AI254">
        <v>1</v>
      </c>
      <c r="AJ254">
        <v>1</v>
      </c>
      <c r="AK254">
        <v>99</v>
      </c>
      <c r="AL254">
        <v>0</v>
      </c>
      <c r="AM254">
        <v>0</v>
      </c>
      <c r="AN254">
        <v>0</v>
      </c>
      <c r="AO254">
        <v>0</v>
      </c>
      <c r="AP254">
        <v>0</v>
      </c>
      <c r="AQ254">
        <v>0</v>
      </c>
      <c r="AR254">
        <v>1</v>
      </c>
      <c r="AS254">
        <v>1</v>
      </c>
      <c r="AT254">
        <v>1</v>
      </c>
      <c r="AU254">
        <v>0</v>
      </c>
      <c r="AV254">
        <v>99</v>
      </c>
      <c r="AW254" s="25">
        <v>0</v>
      </c>
      <c r="AX254" s="25">
        <v>1</v>
      </c>
      <c r="AY254" s="25">
        <v>99</v>
      </c>
      <c r="AZ254">
        <v>99</v>
      </c>
      <c r="BA254">
        <v>99</v>
      </c>
      <c r="BB254">
        <v>99</v>
      </c>
      <c r="BC254" s="25">
        <v>1</v>
      </c>
      <c r="BD254">
        <v>1</v>
      </c>
      <c r="BE254" s="25">
        <v>1</v>
      </c>
      <c r="BF254">
        <v>0</v>
      </c>
      <c r="BG254">
        <v>0</v>
      </c>
      <c r="BH254">
        <v>1</v>
      </c>
      <c r="BI254">
        <v>0</v>
      </c>
      <c r="BJ254">
        <v>1</v>
      </c>
      <c r="BK254">
        <v>1</v>
      </c>
      <c r="BL254">
        <v>99</v>
      </c>
      <c r="BM254">
        <v>99</v>
      </c>
      <c r="BN254">
        <v>1</v>
      </c>
      <c r="BO254">
        <v>99</v>
      </c>
      <c r="BP254">
        <v>1</v>
      </c>
      <c r="BQ254">
        <v>0</v>
      </c>
      <c r="BR254">
        <v>0</v>
      </c>
      <c r="BS254">
        <v>0</v>
      </c>
      <c r="BT254">
        <v>1</v>
      </c>
      <c r="BU254">
        <v>1</v>
      </c>
      <c r="BV254">
        <v>1</v>
      </c>
      <c r="BW254">
        <v>1</v>
      </c>
      <c r="BX254">
        <v>1</v>
      </c>
      <c r="BY254">
        <v>0</v>
      </c>
      <c r="BZ254">
        <v>0</v>
      </c>
      <c r="CA254">
        <v>0</v>
      </c>
      <c r="CB254">
        <v>0</v>
      </c>
      <c r="CC254">
        <v>1</v>
      </c>
      <c r="CD254">
        <v>1</v>
      </c>
      <c r="CE254">
        <v>0</v>
      </c>
      <c r="CF254">
        <v>0</v>
      </c>
      <c r="CG254">
        <v>0</v>
      </c>
      <c r="CH254">
        <v>0</v>
      </c>
      <c r="CI254">
        <v>0</v>
      </c>
      <c r="CJ254">
        <v>0</v>
      </c>
      <c r="CK254">
        <v>0</v>
      </c>
      <c r="CL254">
        <v>0</v>
      </c>
      <c r="CM254">
        <v>0</v>
      </c>
      <c r="CN254">
        <v>0</v>
      </c>
      <c r="CO254">
        <v>0</v>
      </c>
      <c r="CP254" t="s">
        <v>1234</v>
      </c>
    </row>
    <row r="255" spans="1:94" x14ac:dyDescent="0.25">
      <c r="A255" s="8">
        <v>254</v>
      </c>
      <c r="B255" s="8" t="s">
        <v>992</v>
      </c>
      <c r="C255" t="s">
        <v>357</v>
      </c>
      <c r="D255" t="s">
        <v>1235</v>
      </c>
      <c r="E255" s="2">
        <v>253</v>
      </c>
      <c r="F255">
        <v>36</v>
      </c>
      <c r="G255">
        <v>1</v>
      </c>
      <c r="H255">
        <v>1</v>
      </c>
      <c r="I255">
        <v>1</v>
      </c>
      <c r="J255">
        <v>1</v>
      </c>
      <c r="K255">
        <v>1</v>
      </c>
      <c r="L255" s="2">
        <v>1</v>
      </c>
      <c r="M255">
        <v>1</v>
      </c>
      <c r="N255">
        <v>99</v>
      </c>
      <c r="O255">
        <v>1</v>
      </c>
      <c r="P255">
        <v>1</v>
      </c>
      <c r="Q255">
        <v>1</v>
      </c>
      <c r="R255">
        <v>99</v>
      </c>
      <c r="S255">
        <v>1</v>
      </c>
      <c r="T255">
        <v>0</v>
      </c>
      <c r="U255">
        <v>99</v>
      </c>
      <c r="V255">
        <v>1</v>
      </c>
      <c r="W255">
        <v>1</v>
      </c>
      <c r="X255">
        <v>1</v>
      </c>
      <c r="Y255">
        <v>1</v>
      </c>
      <c r="Z255">
        <v>1</v>
      </c>
      <c r="AA255">
        <v>1</v>
      </c>
      <c r="AB255">
        <v>1</v>
      </c>
      <c r="AC255">
        <v>1</v>
      </c>
      <c r="AD255" s="2">
        <v>1</v>
      </c>
      <c r="AE255">
        <v>1</v>
      </c>
      <c r="AF255">
        <v>1</v>
      </c>
      <c r="AG255">
        <v>1</v>
      </c>
      <c r="AH255">
        <v>1</v>
      </c>
      <c r="AI255">
        <v>1</v>
      </c>
      <c r="AJ255">
        <v>1</v>
      </c>
      <c r="AK255">
        <v>1</v>
      </c>
      <c r="AL255">
        <v>1</v>
      </c>
      <c r="AM255">
        <v>1</v>
      </c>
      <c r="AN255">
        <v>1</v>
      </c>
      <c r="AO255">
        <v>1</v>
      </c>
      <c r="AP255">
        <v>1</v>
      </c>
      <c r="AQ255">
        <v>1</v>
      </c>
      <c r="AR255">
        <v>1</v>
      </c>
      <c r="AS255">
        <v>1</v>
      </c>
      <c r="AT255">
        <v>1</v>
      </c>
      <c r="AU255">
        <v>1</v>
      </c>
      <c r="AV255">
        <v>1</v>
      </c>
      <c r="AW255" s="25">
        <v>1</v>
      </c>
      <c r="AX255" s="25">
        <v>1</v>
      </c>
      <c r="AY255" s="25">
        <v>99</v>
      </c>
      <c r="AZ255">
        <v>99</v>
      </c>
      <c r="BA255">
        <v>99</v>
      </c>
      <c r="BB255">
        <v>99</v>
      </c>
      <c r="BC255" s="25">
        <v>1</v>
      </c>
      <c r="BD255">
        <v>1</v>
      </c>
      <c r="BE255" s="25">
        <v>1</v>
      </c>
      <c r="BF255">
        <v>0</v>
      </c>
      <c r="BG255">
        <v>0</v>
      </c>
      <c r="BH255">
        <v>1</v>
      </c>
      <c r="BI255">
        <v>0</v>
      </c>
      <c r="BJ255">
        <v>99</v>
      </c>
      <c r="BK255">
        <v>99</v>
      </c>
      <c r="BL255">
        <v>99</v>
      </c>
      <c r="BM255">
        <v>99</v>
      </c>
      <c r="BN255">
        <v>1</v>
      </c>
      <c r="BO255">
        <v>99</v>
      </c>
      <c r="BP255">
        <v>1</v>
      </c>
      <c r="BQ255">
        <v>0</v>
      </c>
      <c r="BR255">
        <v>1</v>
      </c>
      <c r="BS255">
        <v>1</v>
      </c>
      <c r="BT255">
        <v>1</v>
      </c>
      <c r="BU255">
        <v>1</v>
      </c>
      <c r="BV255">
        <v>1</v>
      </c>
      <c r="BW255">
        <v>1</v>
      </c>
      <c r="BX255">
        <v>1</v>
      </c>
      <c r="BY255">
        <v>1</v>
      </c>
      <c r="BZ255">
        <v>1</v>
      </c>
      <c r="CA255">
        <v>1</v>
      </c>
      <c r="CB255">
        <v>1</v>
      </c>
      <c r="CC255">
        <v>1</v>
      </c>
      <c r="CD255">
        <v>1</v>
      </c>
      <c r="CE255">
        <v>0</v>
      </c>
      <c r="CF255">
        <v>0</v>
      </c>
      <c r="CG255">
        <v>0</v>
      </c>
      <c r="CH255">
        <v>0</v>
      </c>
      <c r="CI255">
        <v>0</v>
      </c>
      <c r="CJ255">
        <v>0</v>
      </c>
      <c r="CK255">
        <v>0</v>
      </c>
      <c r="CL255">
        <v>0</v>
      </c>
      <c r="CM255">
        <v>0</v>
      </c>
      <c r="CN255">
        <v>1</v>
      </c>
      <c r="CO255">
        <v>1</v>
      </c>
      <c r="CP255" t="s">
        <v>1236</v>
      </c>
    </row>
    <row r="256" spans="1:94" x14ac:dyDescent="0.25">
      <c r="A256" s="8">
        <v>255</v>
      </c>
      <c r="B256" s="8" t="s">
        <v>992</v>
      </c>
      <c r="C256" t="s">
        <v>357</v>
      </c>
      <c r="D256" t="s">
        <v>1237</v>
      </c>
      <c r="E256" s="2">
        <v>254</v>
      </c>
      <c r="F256">
        <v>50</v>
      </c>
      <c r="G256">
        <v>1</v>
      </c>
      <c r="H256">
        <v>1</v>
      </c>
      <c r="I256">
        <v>1</v>
      </c>
      <c r="J256">
        <v>1</v>
      </c>
      <c r="K256">
        <v>1</v>
      </c>
      <c r="L256" s="2">
        <v>1</v>
      </c>
      <c r="M256">
        <v>1</v>
      </c>
      <c r="N256">
        <v>99</v>
      </c>
      <c r="O256">
        <v>0</v>
      </c>
      <c r="P256">
        <v>1</v>
      </c>
      <c r="Q256">
        <v>0</v>
      </c>
      <c r="R256">
        <v>99</v>
      </c>
      <c r="S256">
        <v>1</v>
      </c>
      <c r="T256">
        <v>1</v>
      </c>
      <c r="U256">
        <v>99</v>
      </c>
      <c r="V256">
        <v>1</v>
      </c>
      <c r="W256">
        <v>1</v>
      </c>
      <c r="X256">
        <v>1</v>
      </c>
      <c r="Y256">
        <v>1</v>
      </c>
      <c r="Z256">
        <v>1</v>
      </c>
      <c r="AA256">
        <v>1</v>
      </c>
      <c r="AB256">
        <v>99</v>
      </c>
      <c r="AC256">
        <v>1</v>
      </c>
      <c r="AD256" s="2">
        <v>1</v>
      </c>
      <c r="AE256">
        <v>1</v>
      </c>
      <c r="AF256">
        <v>1</v>
      </c>
      <c r="AG256">
        <v>1</v>
      </c>
      <c r="AH256">
        <v>1</v>
      </c>
      <c r="AI256">
        <v>1</v>
      </c>
      <c r="AJ256">
        <v>99</v>
      </c>
      <c r="AK256">
        <v>1</v>
      </c>
      <c r="AL256">
        <v>1</v>
      </c>
      <c r="AM256">
        <v>1</v>
      </c>
      <c r="AN256">
        <v>1</v>
      </c>
      <c r="AO256">
        <v>0</v>
      </c>
      <c r="AP256">
        <v>0</v>
      </c>
      <c r="AQ256">
        <v>0</v>
      </c>
      <c r="AR256">
        <v>1</v>
      </c>
      <c r="AS256">
        <v>0</v>
      </c>
      <c r="AT256">
        <v>1</v>
      </c>
      <c r="AU256">
        <v>1</v>
      </c>
      <c r="AV256">
        <v>99</v>
      </c>
      <c r="AW256" s="25">
        <v>1</v>
      </c>
      <c r="AX256" s="25">
        <v>1</v>
      </c>
      <c r="AY256" s="25">
        <v>99</v>
      </c>
      <c r="AZ256">
        <v>99</v>
      </c>
      <c r="BA256">
        <v>99</v>
      </c>
      <c r="BB256">
        <v>99</v>
      </c>
      <c r="BC256" s="25">
        <v>1</v>
      </c>
      <c r="BD256">
        <v>1</v>
      </c>
      <c r="BE256" s="25">
        <v>1</v>
      </c>
      <c r="BF256">
        <v>1</v>
      </c>
      <c r="BG256">
        <v>1</v>
      </c>
      <c r="BH256">
        <v>0</v>
      </c>
      <c r="BI256">
        <v>1</v>
      </c>
      <c r="BJ256">
        <v>1</v>
      </c>
      <c r="BK256">
        <v>1</v>
      </c>
      <c r="BL256">
        <v>1</v>
      </c>
      <c r="BM256">
        <v>99</v>
      </c>
      <c r="BN256">
        <v>99</v>
      </c>
      <c r="BO256">
        <v>99</v>
      </c>
      <c r="BP256">
        <v>1</v>
      </c>
      <c r="BQ256">
        <v>1</v>
      </c>
      <c r="BR256">
        <v>1</v>
      </c>
      <c r="BS256">
        <v>1</v>
      </c>
      <c r="BT256">
        <v>1</v>
      </c>
      <c r="BU256">
        <v>1</v>
      </c>
      <c r="BV256">
        <v>1</v>
      </c>
      <c r="BW256">
        <v>1</v>
      </c>
      <c r="BX256">
        <v>1</v>
      </c>
      <c r="BY256">
        <v>1</v>
      </c>
      <c r="BZ256">
        <v>1</v>
      </c>
      <c r="CA256">
        <v>1</v>
      </c>
      <c r="CB256">
        <v>1</v>
      </c>
      <c r="CC256">
        <v>1</v>
      </c>
      <c r="CD256">
        <v>1</v>
      </c>
      <c r="CE256">
        <v>0</v>
      </c>
      <c r="CF256">
        <v>0</v>
      </c>
      <c r="CG256">
        <v>0</v>
      </c>
      <c r="CH256">
        <v>0</v>
      </c>
      <c r="CI256">
        <v>0</v>
      </c>
      <c r="CJ256">
        <v>0</v>
      </c>
      <c r="CK256">
        <v>0</v>
      </c>
      <c r="CL256">
        <v>0</v>
      </c>
      <c r="CM256">
        <v>0</v>
      </c>
      <c r="CN256">
        <v>0</v>
      </c>
      <c r="CO256">
        <v>0</v>
      </c>
      <c r="CP256" t="s">
        <v>898</v>
      </c>
    </row>
    <row r="257" spans="1:94" x14ac:dyDescent="0.25">
      <c r="A257" s="8">
        <v>256</v>
      </c>
      <c r="B257" s="8" t="s">
        <v>992</v>
      </c>
      <c r="C257" t="s">
        <v>357</v>
      </c>
      <c r="D257" t="s">
        <v>1238</v>
      </c>
      <c r="E257" s="2">
        <v>255</v>
      </c>
      <c r="F257">
        <v>6</v>
      </c>
      <c r="G257">
        <v>1</v>
      </c>
      <c r="H257">
        <v>1</v>
      </c>
      <c r="I257">
        <v>1</v>
      </c>
      <c r="J257">
        <v>1</v>
      </c>
      <c r="K257">
        <v>1</v>
      </c>
      <c r="L257" s="2">
        <v>1</v>
      </c>
      <c r="M257">
        <v>1</v>
      </c>
      <c r="N257">
        <v>1</v>
      </c>
      <c r="O257">
        <v>1</v>
      </c>
      <c r="P257">
        <v>1</v>
      </c>
      <c r="Q257">
        <v>1</v>
      </c>
      <c r="R257">
        <v>99</v>
      </c>
      <c r="S257">
        <v>1</v>
      </c>
      <c r="T257">
        <v>1</v>
      </c>
      <c r="U257">
        <v>99</v>
      </c>
      <c r="V257">
        <v>1</v>
      </c>
      <c r="W257">
        <v>1</v>
      </c>
      <c r="X257">
        <v>1</v>
      </c>
      <c r="Y257">
        <v>1</v>
      </c>
      <c r="Z257">
        <v>1</v>
      </c>
      <c r="AA257">
        <v>1</v>
      </c>
      <c r="AB257">
        <v>1</v>
      </c>
      <c r="AC257">
        <v>1</v>
      </c>
      <c r="AD257" s="2">
        <v>1</v>
      </c>
      <c r="AE257">
        <v>1</v>
      </c>
      <c r="AF257">
        <v>1</v>
      </c>
      <c r="AG257">
        <v>1</v>
      </c>
      <c r="AH257">
        <v>1</v>
      </c>
      <c r="AI257">
        <v>1</v>
      </c>
      <c r="AJ257">
        <v>1</v>
      </c>
      <c r="AK257">
        <v>99</v>
      </c>
      <c r="AL257">
        <v>1</v>
      </c>
      <c r="AM257">
        <v>1</v>
      </c>
      <c r="AN257">
        <v>1</v>
      </c>
      <c r="AO257">
        <v>1</v>
      </c>
      <c r="AP257">
        <v>1</v>
      </c>
      <c r="AQ257">
        <v>1</v>
      </c>
      <c r="AR257">
        <v>1</v>
      </c>
      <c r="AS257">
        <v>1</v>
      </c>
      <c r="AT257">
        <v>1</v>
      </c>
      <c r="AU257">
        <v>1</v>
      </c>
      <c r="AV257">
        <v>1</v>
      </c>
      <c r="AW257" s="25">
        <v>1</v>
      </c>
      <c r="AX257" s="25">
        <v>1</v>
      </c>
      <c r="AY257" s="25">
        <v>99</v>
      </c>
      <c r="AZ257">
        <v>99</v>
      </c>
      <c r="BA257">
        <v>99</v>
      </c>
      <c r="BB257">
        <v>99</v>
      </c>
      <c r="BC257" s="25">
        <v>1</v>
      </c>
      <c r="BD257">
        <v>1</v>
      </c>
      <c r="BE257" s="25">
        <v>1</v>
      </c>
      <c r="BF257">
        <v>1</v>
      </c>
      <c r="BG257">
        <v>0</v>
      </c>
      <c r="BH257">
        <v>0</v>
      </c>
      <c r="BI257">
        <v>1</v>
      </c>
      <c r="BJ257">
        <v>99</v>
      </c>
      <c r="BK257">
        <v>99</v>
      </c>
      <c r="BL257">
        <v>99</v>
      </c>
      <c r="BM257">
        <v>99</v>
      </c>
      <c r="BN257">
        <v>1</v>
      </c>
      <c r="BO257">
        <v>99</v>
      </c>
      <c r="BP257">
        <v>1</v>
      </c>
      <c r="BQ257">
        <v>0</v>
      </c>
      <c r="BR257">
        <v>0</v>
      </c>
      <c r="BS257">
        <v>1</v>
      </c>
      <c r="BT257">
        <v>1</v>
      </c>
      <c r="BU257">
        <v>1</v>
      </c>
      <c r="BV257">
        <v>1</v>
      </c>
      <c r="BW257">
        <v>1</v>
      </c>
      <c r="BX257">
        <v>0</v>
      </c>
      <c r="BY257" t="s">
        <v>230</v>
      </c>
      <c r="BZ257">
        <v>1</v>
      </c>
      <c r="CA257">
        <v>1</v>
      </c>
      <c r="CB257">
        <v>1</v>
      </c>
      <c r="CC257">
        <v>1</v>
      </c>
      <c r="CD257">
        <v>1</v>
      </c>
      <c r="CE257">
        <v>0</v>
      </c>
      <c r="CF257">
        <v>0</v>
      </c>
      <c r="CG257">
        <v>0</v>
      </c>
      <c r="CH257">
        <v>0</v>
      </c>
      <c r="CI257">
        <v>0</v>
      </c>
      <c r="CJ257">
        <v>0</v>
      </c>
      <c r="CK257">
        <v>0</v>
      </c>
      <c r="CL257">
        <v>0</v>
      </c>
      <c r="CM257">
        <v>1</v>
      </c>
      <c r="CN257">
        <v>0</v>
      </c>
      <c r="CO257">
        <v>1</v>
      </c>
      <c r="CP257" t="s">
        <v>1239</v>
      </c>
    </row>
    <row r="258" spans="1:94" x14ac:dyDescent="0.25">
      <c r="A258" s="8">
        <v>257</v>
      </c>
      <c r="B258" s="8" t="s">
        <v>992</v>
      </c>
      <c r="C258" t="s">
        <v>357</v>
      </c>
      <c r="D258" t="s">
        <v>1240</v>
      </c>
      <c r="E258" s="2">
        <v>256</v>
      </c>
      <c r="F258">
        <v>60</v>
      </c>
      <c r="G258">
        <v>1</v>
      </c>
      <c r="H258">
        <v>1</v>
      </c>
      <c r="I258">
        <v>1</v>
      </c>
      <c r="J258">
        <v>1</v>
      </c>
      <c r="K258">
        <v>1</v>
      </c>
      <c r="L258" s="2">
        <v>1</v>
      </c>
      <c r="M258">
        <v>1</v>
      </c>
      <c r="N258">
        <v>1</v>
      </c>
      <c r="O258">
        <v>1</v>
      </c>
      <c r="P258">
        <v>1</v>
      </c>
      <c r="Q258">
        <v>1</v>
      </c>
      <c r="R258">
        <v>99</v>
      </c>
      <c r="S258">
        <v>1</v>
      </c>
      <c r="T258">
        <v>1</v>
      </c>
      <c r="U258">
        <v>1</v>
      </c>
      <c r="V258">
        <v>1</v>
      </c>
      <c r="W258">
        <v>1</v>
      </c>
      <c r="X258">
        <v>1</v>
      </c>
      <c r="Y258">
        <v>1</v>
      </c>
      <c r="Z258">
        <v>1</v>
      </c>
      <c r="AA258">
        <v>1</v>
      </c>
      <c r="AB258">
        <v>1</v>
      </c>
      <c r="AC258">
        <v>1</v>
      </c>
      <c r="AD258" s="2">
        <v>1</v>
      </c>
      <c r="AE258">
        <v>1</v>
      </c>
      <c r="AF258">
        <v>1</v>
      </c>
      <c r="AG258">
        <v>1</v>
      </c>
      <c r="AH258">
        <v>1</v>
      </c>
      <c r="AI258">
        <v>1</v>
      </c>
      <c r="AJ258">
        <v>99</v>
      </c>
      <c r="AK258">
        <v>99</v>
      </c>
      <c r="AL258">
        <v>1</v>
      </c>
      <c r="AM258">
        <v>1</v>
      </c>
      <c r="AN258">
        <v>1</v>
      </c>
      <c r="AO258">
        <v>1</v>
      </c>
      <c r="AP258">
        <v>1</v>
      </c>
      <c r="AQ258">
        <v>1</v>
      </c>
      <c r="AR258">
        <v>1</v>
      </c>
      <c r="AS258">
        <v>1</v>
      </c>
      <c r="AT258">
        <v>1</v>
      </c>
      <c r="AU258">
        <v>1</v>
      </c>
      <c r="AV258">
        <v>1</v>
      </c>
      <c r="AW258" s="25">
        <v>1</v>
      </c>
      <c r="AX258" s="25">
        <v>1</v>
      </c>
      <c r="AY258" s="25">
        <v>99</v>
      </c>
      <c r="AZ258">
        <v>99</v>
      </c>
      <c r="BA258">
        <v>99</v>
      </c>
      <c r="BB258">
        <v>99</v>
      </c>
      <c r="BC258" s="25">
        <v>1</v>
      </c>
      <c r="BD258">
        <v>1</v>
      </c>
      <c r="BE258" s="25">
        <v>1</v>
      </c>
      <c r="BF258">
        <v>1</v>
      </c>
      <c r="BG258">
        <v>1</v>
      </c>
      <c r="BH258">
        <v>1</v>
      </c>
      <c r="BI258">
        <v>1</v>
      </c>
      <c r="BJ258">
        <v>1</v>
      </c>
      <c r="BK258">
        <v>1</v>
      </c>
      <c r="BL258">
        <v>99</v>
      </c>
      <c r="BM258">
        <v>99</v>
      </c>
      <c r="BN258">
        <v>1</v>
      </c>
      <c r="BO258">
        <v>99</v>
      </c>
      <c r="BP258">
        <v>1</v>
      </c>
      <c r="BQ258">
        <v>1</v>
      </c>
      <c r="BR258">
        <v>0</v>
      </c>
      <c r="BS258">
        <v>0</v>
      </c>
      <c r="BT258">
        <v>1</v>
      </c>
      <c r="BU258">
        <v>1</v>
      </c>
      <c r="BV258">
        <v>1</v>
      </c>
      <c r="BW258">
        <v>1</v>
      </c>
      <c r="BX258">
        <v>0</v>
      </c>
      <c r="BY258">
        <v>1</v>
      </c>
      <c r="BZ258">
        <v>0</v>
      </c>
      <c r="CA258">
        <v>1</v>
      </c>
      <c r="CB258">
        <v>1</v>
      </c>
      <c r="CC258">
        <v>1</v>
      </c>
      <c r="CD258">
        <v>1</v>
      </c>
      <c r="CE258">
        <v>0</v>
      </c>
      <c r="CF258">
        <v>0</v>
      </c>
      <c r="CG258">
        <v>0</v>
      </c>
      <c r="CH258">
        <v>0</v>
      </c>
      <c r="CI258">
        <v>0</v>
      </c>
      <c r="CJ258">
        <v>0</v>
      </c>
      <c r="CK258">
        <v>0</v>
      </c>
      <c r="CL258">
        <v>0</v>
      </c>
      <c r="CM258">
        <v>0</v>
      </c>
      <c r="CN258">
        <v>0</v>
      </c>
      <c r="CO258">
        <v>1</v>
      </c>
      <c r="CP258" t="s">
        <v>1241</v>
      </c>
    </row>
    <row r="259" spans="1:94" x14ac:dyDescent="0.25">
      <c r="A259" s="8">
        <v>258</v>
      </c>
      <c r="B259" s="8" t="s">
        <v>755</v>
      </c>
      <c r="C259" t="s">
        <v>357</v>
      </c>
      <c r="D259" t="s">
        <v>845</v>
      </c>
      <c r="E259" s="2">
        <v>257</v>
      </c>
      <c r="F259">
        <v>200</v>
      </c>
      <c r="G259">
        <v>1</v>
      </c>
      <c r="H259">
        <v>1</v>
      </c>
      <c r="I259">
        <v>1</v>
      </c>
      <c r="J259">
        <v>1</v>
      </c>
      <c r="K259">
        <v>1</v>
      </c>
      <c r="L259" s="2">
        <v>99</v>
      </c>
      <c r="M259">
        <v>1</v>
      </c>
      <c r="N259">
        <v>1</v>
      </c>
      <c r="O259">
        <v>99</v>
      </c>
      <c r="P259">
        <v>1</v>
      </c>
      <c r="Q259">
        <v>99</v>
      </c>
      <c r="R259">
        <v>99</v>
      </c>
      <c r="S259">
        <v>1</v>
      </c>
      <c r="T259">
        <v>1</v>
      </c>
      <c r="U259">
        <v>1</v>
      </c>
      <c r="V259">
        <v>1</v>
      </c>
      <c r="W259">
        <v>1</v>
      </c>
      <c r="X259">
        <v>1</v>
      </c>
      <c r="Y259">
        <v>1</v>
      </c>
      <c r="Z259">
        <v>1</v>
      </c>
      <c r="AA259">
        <v>1</v>
      </c>
      <c r="AB259">
        <v>1</v>
      </c>
      <c r="AC259">
        <v>1</v>
      </c>
      <c r="AD259" s="2">
        <v>1</v>
      </c>
      <c r="AE259">
        <v>99</v>
      </c>
      <c r="AF259">
        <v>1</v>
      </c>
      <c r="AG259">
        <v>1</v>
      </c>
      <c r="AH259">
        <v>1</v>
      </c>
      <c r="AI259">
        <v>1</v>
      </c>
      <c r="AJ259">
        <v>99</v>
      </c>
      <c r="AK259">
        <v>1</v>
      </c>
      <c r="AL259">
        <v>1</v>
      </c>
      <c r="AM259">
        <v>1</v>
      </c>
      <c r="AN259">
        <v>1</v>
      </c>
      <c r="AO259">
        <v>99</v>
      </c>
      <c r="AP259">
        <v>1</v>
      </c>
      <c r="AQ259">
        <v>1</v>
      </c>
      <c r="AR259">
        <v>1</v>
      </c>
      <c r="AS259">
        <v>1</v>
      </c>
      <c r="AT259">
        <v>1</v>
      </c>
      <c r="AU259">
        <v>1</v>
      </c>
      <c r="AV259">
        <v>99</v>
      </c>
      <c r="AW259" s="25">
        <v>1</v>
      </c>
      <c r="AX259" s="25">
        <v>99</v>
      </c>
      <c r="AY259" s="25">
        <v>99</v>
      </c>
      <c r="AZ259">
        <v>99</v>
      </c>
      <c r="BA259">
        <v>99</v>
      </c>
      <c r="BB259">
        <v>99</v>
      </c>
      <c r="BC259" s="25">
        <v>1</v>
      </c>
      <c r="BD259">
        <v>1</v>
      </c>
      <c r="BE259" s="25">
        <v>1</v>
      </c>
      <c r="BF259">
        <v>1</v>
      </c>
      <c r="BG259">
        <v>1</v>
      </c>
      <c r="BH259">
        <v>1</v>
      </c>
      <c r="BI259">
        <v>1</v>
      </c>
      <c r="BJ259">
        <v>1</v>
      </c>
      <c r="BK259">
        <v>1</v>
      </c>
      <c r="BL259">
        <v>1</v>
      </c>
      <c r="BM259">
        <v>99</v>
      </c>
      <c r="BN259">
        <v>99</v>
      </c>
      <c r="BO259">
        <v>99</v>
      </c>
      <c r="BP259">
        <v>1</v>
      </c>
      <c r="BQ259">
        <v>1</v>
      </c>
      <c r="BR259">
        <v>1</v>
      </c>
      <c r="BS259">
        <v>1</v>
      </c>
      <c r="BT259">
        <v>1</v>
      </c>
      <c r="BU259">
        <v>1</v>
      </c>
      <c r="BV259">
        <v>1</v>
      </c>
      <c r="BW259">
        <v>1</v>
      </c>
      <c r="BX259">
        <v>1</v>
      </c>
      <c r="BY259">
        <v>1</v>
      </c>
      <c r="BZ259">
        <v>1</v>
      </c>
      <c r="CA259">
        <v>1</v>
      </c>
      <c r="CB259">
        <v>1</v>
      </c>
      <c r="CC259">
        <v>1</v>
      </c>
      <c r="CD259">
        <v>1</v>
      </c>
      <c r="CE259">
        <v>1</v>
      </c>
      <c r="CF259">
        <v>1</v>
      </c>
      <c r="CG259">
        <v>1</v>
      </c>
      <c r="CH259">
        <v>0</v>
      </c>
      <c r="CI259">
        <v>1</v>
      </c>
      <c r="CJ259">
        <v>0</v>
      </c>
      <c r="CK259">
        <v>0</v>
      </c>
      <c r="CL259">
        <v>0</v>
      </c>
      <c r="CM259">
        <v>0</v>
      </c>
      <c r="CN259">
        <v>1</v>
      </c>
      <c r="CO259">
        <v>1</v>
      </c>
      <c r="CP259" t="s">
        <v>846</v>
      </c>
    </row>
    <row r="260" spans="1:94" x14ac:dyDescent="0.25">
      <c r="A260" s="8">
        <v>259</v>
      </c>
      <c r="B260" s="8" t="s">
        <v>201</v>
      </c>
      <c r="C260" t="s">
        <v>357</v>
      </c>
      <c r="D260" t="s">
        <v>358</v>
      </c>
      <c r="E260" s="2">
        <v>258</v>
      </c>
      <c r="F260">
        <v>150</v>
      </c>
      <c r="G260">
        <v>1</v>
      </c>
      <c r="H260">
        <v>1</v>
      </c>
      <c r="I260">
        <v>0</v>
      </c>
      <c r="J260">
        <v>0</v>
      </c>
      <c r="K260">
        <v>1</v>
      </c>
      <c r="L260" s="2">
        <v>99</v>
      </c>
      <c r="M260">
        <v>1</v>
      </c>
      <c r="N260">
        <v>99</v>
      </c>
      <c r="O260">
        <v>99</v>
      </c>
      <c r="P260">
        <v>0</v>
      </c>
      <c r="Q260">
        <v>99</v>
      </c>
      <c r="R260">
        <v>99</v>
      </c>
      <c r="S260">
        <v>0</v>
      </c>
      <c r="T260">
        <v>0</v>
      </c>
      <c r="U260">
        <v>99</v>
      </c>
      <c r="V260">
        <v>1</v>
      </c>
      <c r="W260">
        <v>1</v>
      </c>
      <c r="X260">
        <v>0</v>
      </c>
      <c r="Y260">
        <v>0</v>
      </c>
      <c r="Z260">
        <v>1</v>
      </c>
      <c r="AA260">
        <v>0</v>
      </c>
      <c r="AB260">
        <v>1</v>
      </c>
      <c r="AC260">
        <v>0</v>
      </c>
      <c r="AD260" s="2">
        <v>1</v>
      </c>
      <c r="AE260">
        <v>99</v>
      </c>
      <c r="AF260">
        <v>1</v>
      </c>
      <c r="AG260">
        <v>1</v>
      </c>
      <c r="AH260">
        <v>0</v>
      </c>
      <c r="AI260">
        <v>1</v>
      </c>
      <c r="AJ260">
        <v>1</v>
      </c>
      <c r="AK260">
        <v>99</v>
      </c>
      <c r="AL260">
        <v>0</v>
      </c>
      <c r="AM260">
        <v>0</v>
      </c>
      <c r="AN260">
        <v>0</v>
      </c>
      <c r="AO260">
        <v>99</v>
      </c>
      <c r="AP260">
        <v>0</v>
      </c>
      <c r="AQ260">
        <v>0</v>
      </c>
      <c r="AR260">
        <v>1</v>
      </c>
      <c r="AS260">
        <v>1</v>
      </c>
      <c r="AT260">
        <v>1</v>
      </c>
      <c r="AU260">
        <v>0</v>
      </c>
      <c r="AV260">
        <v>99</v>
      </c>
      <c r="AW260" s="25">
        <v>0</v>
      </c>
      <c r="AX260" s="25">
        <v>99</v>
      </c>
      <c r="AY260" s="25">
        <v>99</v>
      </c>
      <c r="AZ260">
        <v>99</v>
      </c>
      <c r="BA260">
        <v>99</v>
      </c>
      <c r="BB260">
        <v>99</v>
      </c>
      <c r="BC260" s="25">
        <v>0</v>
      </c>
      <c r="BD260">
        <v>1</v>
      </c>
      <c r="BE260" s="25">
        <v>1</v>
      </c>
      <c r="BF260">
        <v>0</v>
      </c>
      <c r="BG260">
        <v>0</v>
      </c>
      <c r="BH260">
        <v>0</v>
      </c>
      <c r="BI260">
        <v>0</v>
      </c>
      <c r="BJ260">
        <v>99</v>
      </c>
      <c r="BK260">
        <v>99</v>
      </c>
      <c r="BL260">
        <v>99</v>
      </c>
      <c r="BM260">
        <v>99</v>
      </c>
      <c r="BN260">
        <v>99</v>
      </c>
      <c r="BO260">
        <v>99</v>
      </c>
      <c r="BP260">
        <v>1</v>
      </c>
      <c r="BQ260">
        <v>0</v>
      </c>
      <c r="BR260">
        <v>1</v>
      </c>
      <c r="BS260">
        <v>0</v>
      </c>
      <c r="BT260">
        <v>1</v>
      </c>
      <c r="BU260">
        <v>1</v>
      </c>
      <c r="BV260">
        <v>1</v>
      </c>
      <c r="BW260">
        <v>0</v>
      </c>
      <c r="BX260">
        <v>0</v>
      </c>
      <c r="BY260">
        <v>0</v>
      </c>
      <c r="BZ260">
        <v>1</v>
      </c>
      <c r="CA260">
        <v>1</v>
      </c>
      <c r="CB260">
        <v>1</v>
      </c>
      <c r="CC260">
        <v>1</v>
      </c>
      <c r="CD260">
        <v>1</v>
      </c>
      <c r="CE260">
        <v>0</v>
      </c>
      <c r="CF260">
        <v>0</v>
      </c>
      <c r="CG260">
        <v>0</v>
      </c>
      <c r="CH260">
        <v>0</v>
      </c>
      <c r="CI260">
        <v>0</v>
      </c>
      <c r="CJ260">
        <v>0</v>
      </c>
      <c r="CK260">
        <v>0</v>
      </c>
      <c r="CL260">
        <v>0</v>
      </c>
      <c r="CM260">
        <v>0</v>
      </c>
      <c r="CN260">
        <v>0</v>
      </c>
      <c r="CO260">
        <v>0</v>
      </c>
      <c r="CP260" t="s">
        <v>359</v>
      </c>
    </row>
    <row r="261" spans="1:94" x14ac:dyDescent="0.25">
      <c r="A261" s="8">
        <v>260</v>
      </c>
      <c r="B261" s="8" t="s">
        <v>755</v>
      </c>
      <c r="C261" t="s">
        <v>357</v>
      </c>
      <c r="D261" t="s">
        <v>847</v>
      </c>
      <c r="E261" s="2">
        <v>259</v>
      </c>
      <c r="F261">
        <v>60</v>
      </c>
      <c r="G261">
        <v>0</v>
      </c>
      <c r="H261">
        <v>1</v>
      </c>
      <c r="I261">
        <v>1</v>
      </c>
      <c r="J261">
        <v>1</v>
      </c>
      <c r="K261">
        <v>1</v>
      </c>
      <c r="L261" s="2">
        <v>99</v>
      </c>
      <c r="M261">
        <v>1</v>
      </c>
      <c r="N261">
        <v>99</v>
      </c>
      <c r="O261">
        <v>99</v>
      </c>
      <c r="P261">
        <v>1</v>
      </c>
      <c r="Q261">
        <v>99</v>
      </c>
      <c r="R261">
        <v>99</v>
      </c>
      <c r="S261">
        <v>0</v>
      </c>
      <c r="T261">
        <v>0</v>
      </c>
      <c r="U261">
        <v>99</v>
      </c>
      <c r="V261">
        <v>1</v>
      </c>
      <c r="W261">
        <v>0</v>
      </c>
      <c r="X261">
        <v>1</v>
      </c>
      <c r="Y261">
        <v>1</v>
      </c>
      <c r="Z261">
        <v>1</v>
      </c>
      <c r="AA261">
        <v>0</v>
      </c>
      <c r="AB261">
        <v>1</v>
      </c>
      <c r="AC261">
        <v>1</v>
      </c>
      <c r="AD261" s="2">
        <v>1</v>
      </c>
      <c r="AE261">
        <v>99</v>
      </c>
      <c r="AF261">
        <v>0</v>
      </c>
      <c r="AG261">
        <v>1</v>
      </c>
      <c r="AH261">
        <v>1</v>
      </c>
      <c r="AI261">
        <v>99</v>
      </c>
      <c r="AJ261">
        <v>99</v>
      </c>
      <c r="AK261">
        <v>1</v>
      </c>
      <c r="AL261">
        <v>1</v>
      </c>
      <c r="AM261">
        <v>1</v>
      </c>
      <c r="AN261">
        <v>1</v>
      </c>
      <c r="AO261">
        <v>99</v>
      </c>
      <c r="AP261">
        <v>1</v>
      </c>
      <c r="AQ261">
        <v>1</v>
      </c>
      <c r="AR261">
        <v>1</v>
      </c>
      <c r="AS261">
        <v>1</v>
      </c>
      <c r="AT261">
        <v>0</v>
      </c>
      <c r="AU261">
        <v>0</v>
      </c>
      <c r="AV261">
        <v>99</v>
      </c>
      <c r="AW261" s="25">
        <v>1</v>
      </c>
      <c r="AX261" s="25">
        <v>99</v>
      </c>
      <c r="AY261" s="25">
        <v>99</v>
      </c>
      <c r="AZ261">
        <v>99</v>
      </c>
      <c r="BA261">
        <v>99</v>
      </c>
      <c r="BB261">
        <v>99</v>
      </c>
      <c r="BC261" s="25">
        <v>1</v>
      </c>
      <c r="BD261">
        <v>1</v>
      </c>
      <c r="BE261" s="25">
        <v>1</v>
      </c>
      <c r="BF261">
        <v>0</v>
      </c>
      <c r="BG261">
        <v>0</v>
      </c>
      <c r="BH261">
        <v>0</v>
      </c>
      <c r="BI261">
        <v>0</v>
      </c>
      <c r="BJ261">
        <v>99</v>
      </c>
      <c r="BK261">
        <v>1</v>
      </c>
      <c r="BL261">
        <v>99</v>
      </c>
      <c r="BM261">
        <v>99</v>
      </c>
      <c r="BN261">
        <v>99</v>
      </c>
      <c r="BO261">
        <v>99</v>
      </c>
      <c r="BP261">
        <v>1</v>
      </c>
      <c r="BQ261">
        <v>0</v>
      </c>
      <c r="BR261">
        <v>1</v>
      </c>
      <c r="BS261">
        <v>0</v>
      </c>
      <c r="BT261">
        <v>1</v>
      </c>
      <c r="BU261">
        <v>1</v>
      </c>
      <c r="BV261">
        <v>1</v>
      </c>
      <c r="BW261">
        <v>0</v>
      </c>
      <c r="BX261">
        <v>0</v>
      </c>
      <c r="BY261">
        <v>0</v>
      </c>
      <c r="BZ261">
        <v>0</v>
      </c>
      <c r="CA261">
        <v>1</v>
      </c>
      <c r="CB261">
        <v>1</v>
      </c>
      <c r="CC261">
        <v>1</v>
      </c>
      <c r="CD261">
        <v>1</v>
      </c>
      <c r="CE261">
        <v>0</v>
      </c>
      <c r="CF261">
        <v>0</v>
      </c>
      <c r="CG261">
        <v>0</v>
      </c>
      <c r="CH261">
        <v>0</v>
      </c>
      <c r="CI261">
        <v>1</v>
      </c>
      <c r="CJ261">
        <v>0</v>
      </c>
      <c r="CK261">
        <v>0</v>
      </c>
      <c r="CL261">
        <v>0</v>
      </c>
      <c r="CM261">
        <v>0</v>
      </c>
      <c r="CN261">
        <v>0</v>
      </c>
      <c r="CO261">
        <v>0</v>
      </c>
      <c r="CP261" t="s">
        <v>848</v>
      </c>
    </row>
    <row r="262" spans="1:94" x14ac:dyDescent="0.25">
      <c r="A262" s="8">
        <v>261</v>
      </c>
      <c r="B262" s="8" t="s">
        <v>755</v>
      </c>
      <c r="C262" t="s">
        <v>357</v>
      </c>
      <c r="D262" t="s">
        <v>849</v>
      </c>
      <c r="E262" s="2">
        <v>260</v>
      </c>
      <c r="F262">
        <v>300</v>
      </c>
      <c r="G262">
        <v>1</v>
      </c>
      <c r="H262">
        <v>1</v>
      </c>
      <c r="I262">
        <v>1</v>
      </c>
      <c r="J262">
        <v>0</v>
      </c>
      <c r="K262">
        <v>1</v>
      </c>
      <c r="L262" s="2">
        <v>99</v>
      </c>
      <c r="M262">
        <v>0</v>
      </c>
      <c r="N262">
        <v>99</v>
      </c>
      <c r="O262">
        <v>99</v>
      </c>
      <c r="P262">
        <v>1</v>
      </c>
      <c r="Q262">
        <v>99</v>
      </c>
      <c r="R262">
        <v>99</v>
      </c>
      <c r="S262">
        <v>0</v>
      </c>
      <c r="T262">
        <v>1</v>
      </c>
      <c r="U262">
        <v>99</v>
      </c>
      <c r="V262">
        <v>1</v>
      </c>
      <c r="W262">
        <v>1</v>
      </c>
      <c r="X262">
        <v>1</v>
      </c>
      <c r="Y262">
        <v>1</v>
      </c>
      <c r="Z262">
        <v>1</v>
      </c>
      <c r="AA262">
        <v>1</v>
      </c>
      <c r="AB262">
        <v>1</v>
      </c>
      <c r="AC262">
        <v>1</v>
      </c>
      <c r="AD262" s="2">
        <v>1</v>
      </c>
      <c r="AE262">
        <v>99</v>
      </c>
      <c r="AF262">
        <v>1</v>
      </c>
      <c r="AG262">
        <v>1</v>
      </c>
      <c r="AH262">
        <v>1</v>
      </c>
      <c r="AI262">
        <v>1</v>
      </c>
      <c r="AJ262">
        <v>99</v>
      </c>
      <c r="AK262">
        <v>1</v>
      </c>
      <c r="AL262">
        <v>1</v>
      </c>
      <c r="AM262">
        <v>1</v>
      </c>
      <c r="AN262">
        <v>1</v>
      </c>
      <c r="AO262">
        <v>99</v>
      </c>
      <c r="AP262">
        <v>0</v>
      </c>
      <c r="AQ262">
        <v>0</v>
      </c>
      <c r="AR262">
        <v>1</v>
      </c>
      <c r="AS262">
        <v>0</v>
      </c>
      <c r="AT262">
        <v>0</v>
      </c>
      <c r="AU262">
        <v>0</v>
      </c>
      <c r="AV262">
        <v>99</v>
      </c>
      <c r="AW262" s="25">
        <v>1</v>
      </c>
      <c r="AX262" s="25">
        <v>99</v>
      </c>
      <c r="AY262" s="25">
        <v>99</v>
      </c>
      <c r="AZ262">
        <v>99</v>
      </c>
      <c r="BA262">
        <v>99</v>
      </c>
      <c r="BB262">
        <v>99</v>
      </c>
      <c r="BC262" s="25">
        <v>0</v>
      </c>
      <c r="BD262">
        <v>1</v>
      </c>
      <c r="BE262" s="25">
        <v>0</v>
      </c>
      <c r="BF262">
        <v>1</v>
      </c>
      <c r="BG262">
        <v>0</v>
      </c>
      <c r="BH262">
        <v>1</v>
      </c>
      <c r="BI262">
        <v>0</v>
      </c>
      <c r="BJ262">
        <v>99</v>
      </c>
      <c r="BK262">
        <v>99</v>
      </c>
      <c r="BL262">
        <v>99</v>
      </c>
      <c r="BM262">
        <v>99</v>
      </c>
      <c r="BN262">
        <v>99</v>
      </c>
      <c r="BO262">
        <v>99</v>
      </c>
      <c r="BP262">
        <v>1</v>
      </c>
      <c r="BQ262">
        <v>1</v>
      </c>
      <c r="BR262">
        <v>1</v>
      </c>
      <c r="BS262">
        <v>0</v>
      </c>
      <c r="BT262">
        <v>1</v>
      </c>
      <c r="BU262">
        <v>1</v>
      </c>
      <c r="BV262">
        <v>1</v>
      </c>
      <c r="BW262">
        <v>0</v>
      </c>
      <c r="BX262">
        <v>0</v>
      </c>
      <c r="BY262">
        <v>1</v>
      </c>
      <c r="BZ262">
        <v>0</v>
      </c>
      <c r="CA262">
        <v>1</v>
      </c>
      <c r="CB262">
        <v>0</v>
      </c>
      <c r="CC262">
        <v>1</v>
      </c>
      <c r="CD262">
        <v>1</v>
      </c>
      <c r="CE262">
        <v>0</v>
      </c>
      <c r="CF262">
        <v>1</v>
      </c>
      <c r="CG262">
        <v>0</v>
      </c>
      <c r="CH262">
        <v>0</v>
      </c>
      <c r="CI262">
        <v>0</v>
      </c>
      <c r="CJ262">
        <v>0</v>
      </c>
      <c r="CK262">
        <v>0</v>
      </c>
      <c r="CL262">
        <v>0</v>
      </c>
      <c r="CM262">
        <v>0</v>
      </c>
      <c r="CN262">
        <v>0</v>
      </c>
      <c r="CO262">
        <v>0</v>
      </c>
      <c r="CP262" t="s">
        <v>850</v>
      </c>
    </row>
    <row r="263" spans="1:94" x14ac:dyDescent="0.25">
      <c r="A263" s="8">
        <v>262</v>
      </c>
      <c r="B263" s="8" t="s">
        <v>755</v>
      </c>
      <c r="C263" t="s">
        <v>357</v>
      </c>
      <c r="D263" t="s">
        <v>851</v>
      </c>
      <c r="E263" s="2">
        <v>261</v>
      </c>
      <c r="F263">
        <v>14</v>
      </c>
      <c r="G263">
        <v>1</v>
      </c>
      <c r="H263">
        <v>1</v>
      </c>
      <c r="I263">
        <v>1</v>
      </c>
      <c r="J263">
        <v>1</v>
      </c>
      <c r="K263">
        <v>1</v>
      </c>
      <c r="L263" s="2">
        <v>99</v>
      </c>
      <c r="M263">
        <v>1</v>
      </c>
      <c r="N263">
        <v>1</v>
      </c>
      <c r="O263">
        <v>99</v>
      </c>
      <c r="P263">
        <v>1</v>
      </c>
      <c r="Q263">
        <v>99</v>
      </c>
      <c r="R263">
        <v>99</v>
      </c>
      <c r="S263">
        <v>1</v>
      </c>
      <c r="T263">
        <v>1</v>
      </c>
      <c r="U263">
        <v>1</v>
      </c>
      <c r="V263">
        <v>1</v>
      </c>
      <c r="W263">
        <v>1</v>
      </c>
      <c r="X263">
        <v>1</v>
      </c>
      <c r="Y263">
        <v>1</v>
      </c>
      <c r="Z263">
        <v>1</v>
      </c>
      <c r="AA263">
        <v>1</v>
      </c>
      <c r="AB263">
        <v>1</v>
      </c>
      <c r="AC263">
        <v>1</v>
      </c>
      <c r="AD263" s="2">
        <v>1</v>
      </c>
      <c r="AE263">
        <v>99</v>
      </c>
      <c r="AF263">
        <v>1</v>
      </c>
      <c r="AG263">
        <v>1</v>
      </c>
      <c r="AH263">
        <v>1</v>
      </c>
      <c r="AI263">
        <v>99</v>
      </c>
      <c r="AJ263">
        <v>99</v>
      </c>
      <c r="AK263">
        <v>1</v>
      </c>
      <c r="AL263">
        <v>1</v>
      </c>
      <c r="AM263">
        <v>1</v>
      </c>
      <c r="AN263">
        <v>1</v>
      </c>
      <c r="AO263">
        <v>99</v>
      </c>
      <c r="AP263">
        <v>1</v>
      </c>
      <c r="AQ263">
        <v>1</v>
      </c>
      <c r="AR263">
        <v>1</v>
      </c>
      <c r="AS263">
        <v>1</v>
      </c>
      <c r="AT263">
        <v>1</v>
      </c>
      <c r="AU263">
        <v>1</v>
      </c>
      <c r="AV263">
        <v>99</v>
      </c>
      <c r="AW263" s="25">
        <v>1</v>
      </c>
      <c r="AX263" s="25">
        <v>99</v>
      </c>
      <c r="AY263" s="25">
        <v>99</v>
      </c>
      <c r="AZ263">
        <v>99</v>
      </c>
      <c r="BA263">
        <v>99</v>
      </c>
      <c r="BB263">
        <v>99</v>
      </c>
      <c r="BC263" s="25">
        <v>1</v>
      </c>
      <c r="BD263">
        <v>1</v>
      </c>
      <c r="BE263" s="25">
        <v>1</v>
      </c>
      <c r="BF263">
        <v>1</v>
      </c>
      <c r="BG263">
        <v>1</v>
      </c>
      <c r="BH263">
        <v>1</v>
      </c>
      <c r="BI263">
        <v>1</v>
      </c>
      <c r="BJ263">
        <v>1</v>
      </c>
      <c r="BK263">
        <v>1</v>
      </c>
      <c r="BL263">
        <v>1</v>
      </c>
      <c r="BM263">
        <v>99</v>
      </c>
      <c r="BN263">
        <v>99</v>
      </c>
      <c r="BO263">
        <v>99</v>
      </c>
      <c r="BP263">
        <v>1</v>
      </c>
      <c r="BQ263">
        <v>1</v>
      </c>
      <c r="BR263">
        <v>1</v>
      </c>
      <c r="BS263">
        <v>0</v>
      </c>
      <c r="BT263">
        <v>1</v>
      </c>
      <c r="BU263">
        <v>1</v>
      </c>
      <c r="BV263">
        <v>1</v>
      </c>
      <c r="BW263">
        <v>1</v>
      </c>
      <c r="BX263">
        <v>1</v>
      </c>
      <c r="BY263">
        <v>1</v>
      </c>
      <c r="BZ263">
        <v>1</v>
      </c>
      <c r="CA263">
        <v>0</v>
      </c>
      <c r="CB263">
        <v>1</v>
      </c>
      <c r="CC263">
        <v>1</v>
      </c>
      <c r="CD263">
        <v>1</v>
      </c>
      <c r="CE263">
        <v>0</v>
      </c>
      <c r="CF263">
        <v>1</v>
      </c>
      <c r="CG263">
        <v>1</v>
      </c>
      <c r="CH263">
        <v>1</v>
      </c>
      <c r="CI263">
        <v>1</v>
      </c>
      <c r="CJ263">
        <v>1</v>
      </c>
      <c r="CK263">
        <v>0</v>
      </c>
      <c r="CL263">
        <v>1</v>
      </c>
      <c r="CM263">
        <v>0</v>
      </c>
      <c r="CN263">
        <v>1</v>
      </c>
      <c r="CO263">
        <v>1</v>
      </c>
      <c r="CP263" t="s">
        <v>852</v>
      </c>
    </row>
    <row r="264" spans="1:94" x14ac:dyDescent="0.25">
      <c r="A264" s="8">
        <v>263</v>
      </c>
      <c r="B264" s="8" t="s">
        <v>201</v>
      </c>
      <c r="C264" t="s">
        <v>360</v>
      </c>
      <c r="D264" t="s">
        <v>361</v>
      </c>
      <c r="E264" s="2">
        <v>262</v>
      </c>
      <c r="F264">
        <v>73</v>
      </c>
      <c r="G264">
        <v>1</v>
      </c>
      <c r="H264">
        <v>1</v>
      </c>
      <c r="I264">
        <v>1</v>
      </c>
      <c r="J264">
        <v>1</v>
      </c>
      <c r="K264">
        <v>1</v>
      </c>
      <c r="L264" s="2">
        <v>99</v>
      </c>
      <c r="M264">
        <v>1</v>
      </c>
      <c r="N264">
        <v>1</v>
      </c>
      <c r="O264">
        <v>99</v>
      </c>
      <c r="P264">
        <v>1</v>
      </c>
      <c r="Q264">
        <v>99</v>
      </c>
      <c r="R264">
        <v>99</v>
      </c>
      <c r="S264">
        <v>1</v>
      </c>
      <c r="T264">
        <v>0</v>
      </c>
      <c r="U264">
        <v>99</v>
      </c>
      <c r="V264">
        <v>1</v>
      </c>
      <c r="W264">
        <v>1</v>
      </c>
      <c r="X264">
        <v>1</v>
      </c>
      <c r="Y264">
        <v>1</v>
      </c>
      <c r="Z264">
        <v>1</v>
      </c>
      <c r="AA264">
        <v>1</v>
      </c>
      <c r="AB264">
        <v>1</v>
      </c>
      <c r="AC264">
        <v>1</v>
      </c>
      <c r="AD264" s="2">
        <v>1</v>
      </c>
      <c r="AE264">
        <v>99</v>
      </c>
      <c r="AF264">
        <v>1</v>
      </c>
      <c r="AG264">
        <v>1</v>
      </c>
      <c r="AH264">
        <v>1</v>
      </c>
      <c r="AI264">
        <v>1</v>
      </c>
      <c r="AJ264">
        <v>1</v>
      </c>
      <c r="AK264">
        <v>1</v>
      </c>
      <c r="AL264">
        <v>1</v>
      </c>
      <c r="AM264">
        <v>1</v>
      </c>
      <c r="AN264">
        <v>1</v>
      </c>
      <c r="AO264">
        <v>99</v>
      </c>
      <c r="AP264">
        <v>1</v>
      </c>
      <c r="AQ264">
        <v>1</v>
      </c>
      <c r="AR264">
        <v>1</v>
      </c>
      <c r="AS264">
        <v>1</v>
      </c>
      <c r="AT264">
        <v>1</v>
      </c>
      <c r="AU264">
        <v>1</v>
      </c>
      <c r="AV264">
        <v>99</v>
      </c>
      <c r="AW264" s="25">
        <v>1</v>
      </c>
      <c r="AX264" s="25">
        <v>99</v>
      </c>
      <c r="AY264" s="25">
        <v>99</v>
      </c>
      <c r="AZ264">
        <v>99</v>
      </c>
      <c r="BA264">
        <v>99</v>
      </c>
      <c r="BB264">
        <v>99</v>
      </c>
      <c r="BC264" s="25">
        <v>1</v>
      </c>
      <c r="BD264">
        <v>1</v>
      </c>
      <c r="BE264" s="25">
        <v>1</v>
      </c>
      <c r="BF264">
        <v>1</v>
      </c>
      <c r="BG264">
        <v>1</v>
      </c>
      <c r="BH264">
        <v>1</v>
      </c>
      <c r="BI264">
        <v>1</v>
      </c>
      <c r="BJ264">
        <v>1</v>
      </c>
      <c r="BK264">
        <v>1</v>
      </c>
      <c r="BL264">
        <v>1</v>
      </c>
      <c r="BM264">
        <v>99</v>
      </c>
      <c r="BN264">
        <v>99</v>
      </c>
      <c r="BO264">
        <v>99</v>
      </c>
      <c r="BP264">
        <v>1</v>
      </c>
      <c r="BQ264">
        <v>1</v>
      </c>
      <c r="BR264">
        <v>1</v>
      </c>
      <c r="BS264">
        <v>1</v>
      </c>
      <c r="BT264">
        <v>1</v>
      </c>
      <c r="BU264">
        <v>1</v>
      </c>
      <c r="BV264">
        <v>1</v>
      </c>
      <c r="BW264">
        <v>1</v>
      </c>
      <c r="BX264">
        <v>1</v>
      </c>
      <c r="BY264">
        <v>1</v>
      </c>
      <c r="BZ264">
        <v>0</v>
      </c>
      <c r="CA264">
        <v>1</v>
      </c>
      <c r="CB264">
        <v>0</v>
      </c>
      <c r="CC264">
        <v>1</v>
      </c>
      <c r="CD264">
        <v>1</v>
      </c>
      <c r="CE264">
        <v>0</v>
      </c>
      <c r="CF264">
        <v>0</v>
      </c>
      <c r="CG264">
        <v>0</v>
      </c>
      <c r="CH264">
        <v>0</v>
      </c>
      <c r="CI264">
        <v>0</v>
      </c>
      <c r="CJ264">
        <v>0</v>
      </c>
      <c r="CK264">
        <v>0</v>
      </c>
      <c r="CL264">
        <v>0</v>
      </c>
      <c r="CM264">
        <v>0</v>
      </c>
      <c r="CN264">
        <v>1</v>
      </c>
      <c r="CO264">
        <v>1</v>
      </c>
      <c r="CP264" t="s">
        <v>362</v>
      </c>
    </row>
    <row r="265" spans="1:94" x14ac:dyDescent="0.25">
      <c r="A265" s="8">
        <v>264</v>
      </c>
      <c r="B265" s="8" t="s">
        <v>201</v>
      </c>
      <c r="C265" t="s">
        <v>360</v>
      </c>
      <c r="D265" t="s">
        <v>363</v>
      </c>
      <c r="E265" s="2">
        <v>263</v>
      </c>
      <c r="F265">
        <v>105</v>
      </c>
      <c r="G265">
        <v>1</v>
      </c>
      <c r="H265">
        <v>1</v>
      </c>
      <c r="I265">
        <v>1</v>
      </c>
      <c r="J265">
        <v>0</v>
      </c>
      <c r="K265">
        <v>1</v>
      </c>
      <c r="L265" s="2">
        <v>99</v>
      </c>
      <c r="M265">
        <v>1</v>
      </c>
      <c r="N265">
        <v>1</v>
      </c>
      <c r="O265">
        <v>99</v>
      </c>
      <c r="P265">
        <v>1</v>
      </c>
      <c r="Q265">
        <v>99</v>
      </c>
      <c r="R265">
        <v>99</v>
      </c>
      <c r="S265">
        <v>1</v>
      </c>
      <c r="T265">
        <v>1</v>
      </c>
      <c r="U265">
        <v>1</v>
      </c>
      <c r="V265">
        <v>1</v>
      </c>
      <c r="W265">
        <v>1</v>
      </c>
      <c r="X265">
        <v>1</v>
      </c>
      <c r="Y265">
        <v>1</v>
      </c>
      <c r="Z265">
        <v>1</v>
      </c>
      <c r="AA265">
        <v>1</v>
      </c>
      <c r="AB265">
        <v>1</v>
      </c>
      <c r="AC265">
        <v>1</v>
      </c>
      <c r="AD265" s="2">
        <v>1</v>
      </c>
      <c r="AE265">
        <v>99</v>
      </c>
      <c r="AF265">
        <v>1</v>
      </c>
      <c r="AG265">
        <v>1</v>
      </c>
      <c r="AH265">
        <v>1</v>
      </c>
      <c r="AI265">
        <v>1</v>
      </c>
      <c r="AJ265">
        <v>1</v>
      </c>
      <c r="AK265">
        <v>1</v>
      </c>
      <c r="AL265">
        <v>1</v>
      </c>
      <c r="AM265">
        <v>1</v>
      </c>
      <c r="AN265">
        <v>1</v>
      </c>
      <c r="AO265">
        <v>99</v>
      </c>
      <c r="AP265">
        <v>1</v>
      </c>
      <c r="AQ265">
        <v>1</v>
      </c>
      <c r="AR265">
        <v>1</v>
      </c>
      <c r="AS265">
        <v>1</v>
      </c>
      <c r="AT265">
        <v>1</v>
      </c>
      <c r="AU265">
        <v>1</v>
      </c>
      <c r="AV265">
        <v>99</v>
      </c>
      <c r="AW265" s="25">
        <v>1</v>
      </c>
      <c r="AX265" s="25">
        <v>99</v>
      </c>
      <c r="AY265" s="25">
        <v>99</v>
      </c>
      <c r="AZ265">
        <v>99</v>
      </c>
      <c r="BA265">
        <v>99</v>
      </c>
      <c r="BB265">
        <v>99</v>
      </c>
      <c r="BC265" s="25">
        <v>1</v>
      </c>
      <c r="BD265">
        <v>1</v>
      </c>
      <c r="BE265" s="25">
        <v>1</v>
      </c>
      <c r="BF265">
        <v>1</v>
      </c>
      <c r="BG265">
        <v>1</v>
      </c>
      <c r="BH265">
        <v>1</v>
      </c>
      <c r="BI265">
        <v>1</v>
      </c>
      <c r="BJ265">
        <v>1</v>
      </c>
      <c r="BK265">
        <v>1</v>
      </c>
      <c r="BL265">
        <v>1</v>
      </c>
      <c r="BM265">
        <v>99</v>
      </c>
      <c r="BN265">
        <v>99</v>
      </c>
      <c r="BO265">
        <v>99</v>
      </c>
      <c r="BP265">
        <v>1</v>
      </c>
      <c r="BQ265">
        <v>1</v>
      </c>
      <c r="BR265">
        <v>1</v>
      </c>
      <c r="BS265">
        <v>1</v>
      </c>
      <c r="BT265">
        <v>0</v>
      </c>
      <c r="BU265">
        <v>0</v>
      </c>
      <c r="BV265">
        <v>0</v>
      </c>
      <c r="BW265">
        <v>0</v>
      </c>
      <c r="BX265">
        <v>0</v>
      </c>
      <c r="BY265">
        <v>0</v>
      </c>
      <c r="BZ265">
        <v>0</v>
      </c>
      <c r="CA265">
        <v>0</v>
      </c>
      <c r="CB265">
        <v>0</v>
      </c>
      <c r="CC265">
        <v>1</v>
      </c>
      <c r="CD265">
        <v>1</v>
      </c>
      <c r="CE265">
        <v>1</v>
      </c>
      <c r="CF265">
        <v>0</v>
      </c>
      <c r="CG265">
        <v>0</v>
      </c>
      <c r="CH265">
        <v>0</v>
      </c>
      <c r="CI265">
        <v>0</v>
      </c>
      <c r="CJ265">
        <v>0</v>
      </c>
      <c r="CK265">
        <v>0</v>
      </c>
      <c r="CL265">
        <v>0</v>
      </c>
      <c r="CM265">
        <v>0</v>
      </c>
      <c r="CN265">
        <v>1</v>
      </c>
      <c r="CO265">
        <v>0</v>
      </c>
      <c r="CP265" t="s">
        <v>364</v>
      </c>
    </row>
    <row r="266" spans="1:94" x14ac:dyDescent="0.25">
      <c r="A266" s="8">
        <v>265</v>
      </c>
      <c r="B266" s="8" t="s">
        <v>201</v>
      </c>
      <c r="C266" t="s">
        <v>360</v>
      </c>
      <c r="D266" t="s">
        <v>365</v>
      </c>
      <c r="E266" s="2">
        <v>264</v>
      </c>
      <c r="F266">
        <v>72</v>
      </c>
      <c r="G266">
        <v>1</v>
      </c>
      <c r="H266">
        <v>1</v>
      </c>
      <c r="I266">
        <v>1</v>
      </c>
      <c r="J266">
        <v>0</v>
      </c>
      <c r="K266">
        <v>1</v>
      </c>
      <c r="L266" s="2">
        <v>99</v>
      </c>
      <c r="M266">
        <v>1</v>
      </c>
      <c r="N266">
        <v>99</v>
      </c>
      <c r="O266">
        <v>99</v>
      </c>
      <c r="P266">
        <v>1</v>
      </c>
      <c r="Q266">
        <v>99</v>
      </c>
      <c r="R266">
        <v>99</v>
      </c>
      <c r="S266">
        <v>1</v>
      </c>
      <c r="T266">
        <v>0</v>
      </c>
      <c r="U266">
        <v>99</v>
      </c>
      <c r="V266">
        <v>0</v>
      </c>
      <c r="W266">
        <v>1</v>
      </c>
      <c r="X266">
        <v>1</v>
      </c>
      <c r="Y266">
        <v>1</v>
      </c>
      <c r="Z266">
        <v>1</v>
      </c>
      <c r="AA266">
        <v>0</v>
      </c>
      <c r="AB266">
        <v>99</v>
      </c>
      <c r="AC266">
        <v>1</v>
      </c>
      <c r="AD266" s="2">
        <v>1</v>
      </c>
      <c r="AE266">
        <v>99</v>
      </c>
      <c r="AF266">
        <v>1</v>
      </c>
      <c r="AG266">
        <v>1</v>
      </c>
      <c r="AH266">
        <v>0</v>
      </c>
      <c r="AI266">
        <v>1</v>
      </c>
      <c r="AJ266">
        <v>1</v>
      </c>
      <c r="AK266">
        <v>99</v>
      </c>
      <c r="AL266">
        <v>1</v>
      </c>
      <c r="AM266">
        <v>0</v>
      </c>
      <c r="AN266">
        <v>0</v>
      </c>
      <c r="AO266">
        <v>99</v>
      </c>
      <c r="AP266">
        <v>0</v>
      </c>
      <c r="AQ266">
        <v>0</v>
      </c>
      <c r="AR266">
        <v>0</v>
      </c>
      <c r="AS266">
        <v>0</v>
      </c>
      <c r="AT266">
        <v>0</v>
      </c>
      <c r="AU266">
        <v>0</v>
      </c>
      <c r="AV266">
        <v>99</v>
      </c>
      <c r="AW266" s="25">
        <v>0</v>
      </c>
      <c r="AX266" s="25">
        <v>99</v>
      </c>
      <c r="AY266" s="25">
        <v>99</v>
      </c>
      <c r="AZ266">
        <v>99</v>
      </c>
      <c r="BA266">
        <v>99</v>
      </c>
      <c r="BB266">
        <v>99</v>
      </c>
      <c r="BC266" s="25">
        <v>0</v>
      </c>
      <c r="BD266">
        <v>1</v>
      </c>
      <c r="BE266" s="25">
        <v>1</v>
      </c>
      <c r="BF266">
        <v>1</v>
      </c>
      <c r="BG266">
        <v>0</v>
      </c>
      <c r="BH266">
        <v>1</v>
      </c>
      <c r="BI266">
        <v>0</v>
      </c>
      <c r="BJ266">
        <v>99</v>
      </c>
      <c r="BK266">
        <v>99</v>
      </c>
      <c r="BL266">
        <v>99</v>
      </c>
      <c r="BM266">
        <v>99</v>
      </c>
      <c r="BN266">
        <v>99</v>
      </c>
      <c r="BO266">
        <v>99</v>
      </c>
      <c r="BP266">
        <v>1</v>
      </c>
      <c r="BQ266">
        <v>0</v>
      </c>
      <c r="BR266">
        <v>0</v>
      </c>
      <c r="BS266">
        <v>1</v>
      </c>
      <c r="BT266">
        <v>1</v>
      </c>
      <c r="BU266">
        <v>1</v>
      </c>
      <c r="BV266">
        <v>1</v>
      </c>
      <c r="BW266">
        <v>1</v>
      </c>
      <c r="BX266">
        <v>1</v>
      </c>
      <c r="BY266">
        <v>1</v>
      </c>
      <c r="BZ266">
        <v>0</v>
      </c>
      <c r="CA266">
        <v>0</v>
      </c>
      <c r="CB266">
        <v>1</v>
      </c>
      <c r="CC266">
        <v>1</v>
      </c>
      <c r="CD266">
        <v>1</v>
      </c>
      <c r="CE266">
        <v>0</v>
      </c>
      <c r="CF266">
        <v>0</v>
      </c>
      <c r="CG266">
        <v>0</v>
      </c>
      <c r="CH266">
        <v>0</v>
      </c>
      <c r="CI266">
        <v>0</v>
      </c>
      <c r="CJ266">
        <v>0</v>
      </c>
      <c r="CK266">
        <v>0</v>
      </c>
      <c r="CL266">
        <v>0</v>
      </c>
      <c r="CM266">
        <v>0</v>
      </c>
      <c r="CN266">
        <v>0</v>
      </c>
      <c r="CO266">
        <v>0</v>
      </c>
      <c r="CP266" t="s">
        <v>366</v>
      </c>
    </row>
    <row r="267" spans="1:94" x14ac:dyDescent="0.25">
      <c r="A267" s="8">
        <v>266</v>
      </c>
      <c r="B267" s="8" t="s">
        <v>992</v>
      </c>
      <c r="C267" t="s">
        <v>360</v>
      </c>
      <c r="D267" t="s">
        <v>1242</v>
      </c>
      <c r="E267" s="2">
        <v>265</v>
      </c>
      <c r="F267">
        <v>1000</v>
      </c>
      <c r="G267">
        <v>1</v>
      </c>
      <c r="H267">
        <v>1</v>
      </c>
      <c r="I267">
        <v>1</v>
      </c>
      <c r="J267">
        <v>1</v>
      </c>
      <c r="K267">
        <v>1</v>
      </c>
      <c r="L267" s="2">
        <v>1</v>
      </c>
      <c r="M267">
        <v>1</v>
      </c>
      <c r="N267">
        <v>99</v>
      </c>
      <c r="O267">
        <v>0</v>
      </c>
      <c r="P267">
        <v>1</v>
      </c>
      <c r="Q267">
        <v>1</v>
      </c>
      <c r="R267">
        <v>99</v>
      </c>
      <c r="S267">
        <v>1</v>
      </c>
      <c r="T267">
        <v>0</v>
      </c>
      <c r="U267">
        <v>99</v>
      </c>
      <c r="V267">
        <v>1</v>
      </c>
      <c r="W267">
        <v>1</v>
      </c>
      <c r="X267">
        <v>1</v>
      </c>
      <c r="Y267">
        <v>1</v>
      </c>
      <c r="Z267">
        <v>1</v>
      </c>
      <c r="AA267">
        <v>1</v>
      </c>
      <c r="AB267">
        <v>99</v>
      </c>
      <c r="AC267">
        <v>1</v>
      </c>
      <c r="AD267" s="2">
        <v>1</v>
      </c>
      <c r="AE267">
        <v>1</v>
      </c>
      <c r="AF267">
        <v>1</v>
      </c>
      <c r="AG267">
        <v>1</v>
      </c>
      <c r="AH267">
        <v>1</v>
      </c>
      <c r="AI267">
        <v>1</v>
      </c>
      <c r="AJ267">
        <v>99</v>
      </c>
      <c r="AK267">
        <v>1</v>
      </c>
      <c r="AL267">
        <v>1</v>
      </c>
      <c r="AM267">
        <v>1</v>
      </c>
      <c r="AN267">
        <v>1</v>
      </c>
      <c r="AO267">
        <v>0</v>
      </c>
      <c r="AP267">
        <v>1</v>
      </c>
      <c r="AQ267">
        <v>1</v>
      </c>
      <c r="AR267">
        <v>1</v>
      </c>
      <c r="AS267">
        <v>1</v>
      </c>
      <c r="AT267">
        <v>1</v>
      </c>
      <c r="AU267">
        <v>1</v>
      </c>
      <c r="AV267">
        <v>99</v>
      </c>
      <c r="AW267" s="25">
        <v>1</v>
      </c>
      <c r="AX267" s="25">
        <v>1</v>
      </c>
      <c r="AY267" s="25">
        <v>99</v>
      </c>
      <c r="AZ267">
        <v>99</v>
      </c>
      <c r="BA267">
        <v>99</v>
      </c>
      <c r="BB267">
        <v>99</v>
      </c>
      <c r="BC267" s="25">
        <v>1</v>
      </c>
      <c r="BD267">
        <v>1</v>
      </c>
      <c r="BE267" s="25">
        <v>1</v>
      </c>
      <c r="BF267">
        <v>1</v>
      </c>
      <c r="BG267">
        <v>1</v>
      </c>
      <c r="BH267">
        <v>0</v>
      </c>
      <c r="BI267">
        <v>1</v>
      </c>
      <c r="BJ267">
        <v>1</v>
      </c>
      <c r="BK267">
        <v>1</v>
      </c>
      <c r="BL267">
        <v>1</v>
      </c>
      <c r="BM267">
        <v>99</v>
      </c>
      <c r="BN267">
        <v>99</v>
      </c>
      <c r="BO267">
        <v>99</v>
      </c>
      <c r="BP267">
        <v>1</v>
      </c>
      <c r="BQ267">
        <v>1</v>
      </c>
      <c r="BR267">
        <v>1</v>
      </c>
      <c r="BS267">
        <v>1</v>
      </c>
      <c r="BT267">
        <v>1</v>
      </c>
      <c r="BU267">
        <v>1</v>
      </c>
      <c r="BV267">
        <v>1</v>
      </c>
      <c r="BW267">
        <v>1</v>
      </c>
      <c r="BX267">
        <v>0</v>
      </c>
      <c r="BY267">
        <v>0</v>
      </c>
      <c r="BZ267">
        <v>0</v>
      </c>
      <c r="CA267">
        <v>1</v>
      </c>
      <c r="CB267">
        <v>1</v>
      </c>
      <c r="CC267">
        <v>1</v>
      </c>
      <c r="CD267">
        <v>1</v>
      </c>
      <c r="CE267">
        <v>1</v>
      </c>
      <c r="CF267">
        <v>1</v>
      </c>
      <c r="CG267">
        <v>0</v>
      </c>
      <c r="CH267">
        <v>0</v>
      </c>
      <c r="CI267">
        <v>1</v>
      </c>
      <c r="CJ267">
        <v>1</v>
      </c>
      <c r="CK267">
        <v>1</v>
      </c>
      <c r="CL267">
        <v>1</v>
      </c>
      <c r="CM267">
        <v>0</v>
      </c>
      <c r="CN267">
        <v>0</v>
      </c>
      <c r="CO267">
        <v>0</v>
      </c>
      <c r="CP267" t="s">
        <v>1243</v>
      </c>
    </row>
    <row r="268" spans="1:94" x14ac:dyDescent="0.25">
      <c r="A268" s="8">
        <v>267</v>
      </c>
      <c r="B268" s="8" t="s">
        <v>992</v>
      </c>
      <c r="C268" t="s">
        <v>360</v>
      </c>
      <c r="D268" t="s">
        <v>1244</v>
      </c>
      <c r="E268" s="2">
        <v>266</v>
      </c>
      <c r="F268">
        <v>252</v>
      </c>
      <c r="G268">
        <v>0</v>
      </c>
      <c r="H268">
        <v>1</v>
      </c>
      <c r="I268">
        <v>1</v>
      </c>
      <c r="J268">
        <v>1</v>
      </c>
      <c r="K268">
        <v>1</v>
      </c>
      <c r="L268" s="2">
        <v>0</v>
      </c>
      <c r="M268">
        <v>1</v>
      </c>
      <c r="N268">
        <v>99</v>
      </c>
      <c r="O268">
        <v>0</v>
      </c>
      <c r="P268">
        <v>1</v>
      </c>
      <c r="Q268">
        <v>1</v>
      </c>
      <c r="R268">
        <v>99</v>
      </c>
      <c r="S268">
        <v>1</v>
      </c>
      <c r="T268">
        <v>1</v>
      </c>
      <c r="U268">
        <v>99</v>
      </c>
      <c r="V268">
        <v>1</v>
      </c>
      <c r="W268">
        <v>0</v>
      </c>
      <c r="X268">
        <v>0</v>
      </c>
      <c r="Y268">
        <v>1</v>
      </c>
      <c r="Z268">
        <v>1</v>
      </c>
      <c r="AA268">
        <v>1</v>
      </c>
      <c r="AB268">
        <v>1</v>
      </c>
      <c r="AC268">
        <v>0</v>
      </c>
      <c r="AD268" s="2">
        <v>1</v>
      </c>
      <c r="AE268">
        <v>0</v>
      </c>
      <c r="AF268">
        <v>0</v>
      </c>
      <c r="AG268">
        <v>0</v>
      </c>
      <c r="AH268">
        <v>1</v>
      </c>
      <c r="AI268">
        <v>99</v>
      </c>
      <c r="AJ268">
        <v>1</v>
      </c>
      <c r="AK268">
        <v>99</v>
      </c>
      <c r="AL268">
        <v>1</v>
      </c>
      <c r="AM268">
        <v>1</v>
      </c>
      <c r="AN268">
        <v>1</v>
      </c>
      <c r="AO268">
        <v>0</v>
      </c>
      <c r="AP268">
        <v>0</v>
      </c>
      <c r="AQ268">
        <v>0</v>
      </c>
      <c r="AR268">
        <v>0</v>
      </c>
      <c r="AS268">
        <v>1</v>
      </c>
      <c r="AT268">
        <v>1</v>
      </c>
      <c r="AU268">
        <v>1</v>
      </c>
      <c r="AV268">
        <v>99</v>
      </c>
      <c r="AW268" s="25">
        <v>0</v>
      </c>
      <c r="AX268" s="25">
        <v>1</v>
      </c>
      <c r="AY268" s="25">
        <v>99</v>
      </c>
      <c r="AZ268">
        <v>99</v>
      </c>
      <c r="BA268">
        <v>99</v>
      </c>
      <c r="BB268">
        <v>99</v>
      </c>
      <c r="BC268" s="25">
        <v>1</v>
      </c>
      <c r="BD268">
        <v>1</v>
      </c>
      <c r="BE268" s="25">
        <v>1</v>
      </c>
      <c r="BF268">
        <v>0</v>
      </c>
      <c r="BG268">
        <v>0</v>
      </c>
      <c r="BH268">
        <v>0</v>
      </c>
      <c r="BI268">
        <v>1</v>
      </c>
      <c r="BJ268">
        <v>1</v>
      </c>
      <c r="BK268">
        <v>1</v>
      </c>
      <c r="BL268">
        <v>1</v>
      </c>
      <c r="BM268">
        <v>99</v>
      </c>
      <c r="BN268">
        <v>99</v>
      </c>
      <c r="BO268">
        <v>99</v>
      </c>
      <c r="BP268">
        <v>1</v>
      </c>
      <c r="BQ268">
        <v>0</v>
      </c>
      <c r="BR268">
        <v>0</v>
      </c>
      <c r="BS268">
        <v>0</v>
      </c>
      <c r="BT268">
        <v>1</v>
      </c>
      <c r="BU268">
        <v>0</v>
      </c>
      <c r="BV268">
        <v>1</v>
      </c>
      <c r="BW268">
        <v>1</v>
      </c>
      <c r="BX268">
        <v>0</v>
      </c>
      <c r="BY268">
        <v>1</v>
      </c>
      <c r="BZ268">
        <v>0</v>
      </c>
      <c r="CA268">
        <v>1</v>
      </c>
      <c r="CB268">
        <v>1</v>
      </c>
      <c r="CC268">
        <v>1</v>
      </c>
      <c r="CD268">
        <v>1</v>
      </c>
      <c r="CE268">
        <v>0</v>
      </c>
      <c r="CF268">
        <v>0</v>
      </c>
      <c r="CG268">
        <v>0</v>
      </c>
      <c r="CH268">
        <v>0</v>
      </c>
      <c r="CI268">
        <v>1</v>
      </c>
      <c r="CJ268">
        <v>0</v>
      </c>
      <c r="CK268">
        <v>0</v>
      </c>
      <c r="CL268">
        <v>0</v>
      </c>
      <c r="CM268">
        <v>0</v>
      </c>
      <c r="CN268">
        <v>1</v>
      </c>
      <c r="CO268">
        <v>0</v>
      </c>
      <c r="CP268" t="s">
        <v>1245</v>
      </c>
    </row>
    <row r="269" spans="1:94" x14ac:dyDescent="0.25">
      <c r="A269" s="8">
        <v>268</v>
      </c>
      <c r="B269" s="8" t="s">
        <v>992</v>
      </c>
      <c r="C269" t="s">
        <v>360</v>
      </c>
      <c r="D269" t="s">
        <v>1246</v>
      </c>
      <c r="E269" s="2">
        <v>267</v>
      </c>
      <c r="F269">
        <v>195</v>
      </c>
      <c r="G269">
        <v>1</v>
      </c>
      <c r="H269">
        <v>1</v>
      </c>
      <c r="I269">
        <v>1</v>
      </c>
      <c r="J269">
        <v>1</v>
      </c>
      <c r="K269">
        <v>1</v>
      </c>
      <c r="L269" s="2">
        <v>1</v>
      </c>
      <c r="M269">
        <v>1</v>
      </c>
      <c r="N269">
        <v>1</v>
      </c>
      <c r="O269">
        <v>1</v>
      </c>
      <c r="P269">
        <v>1</v>
      </c>
      <c r="Q269">
        <v>1</v>
      </c>
      <c r="R269">
        <v>99</v>
      </c>
      <c r="S269">
        <v>1</v>
      </c>
      <c r="T269">
        <v>1</v>
      </c>
      <c r="U269">
        <v>1</v>
      </c>
      <c r="V269">
        <v>1</v>
      </c>
      <c r="W269">
        <v>1</v>
      </c>
      <c r="X269">
        <v>1</v>
      </c>
      <c r="Y269">
        <v>1</v>
      </c>
      <c r="Z269">
        <v>1</v>
      </c>
      <c r="AA269">
        <v>1</v>
      </c>
      <c r="AB269">
        <v>1</v>
      </c>
      <c r="AC269">
        <v>1</v>
      </c>
      <c r="AD269" s="2">
        <v>1</v>
      </c>
      <c r="AE269">
        <v>1</v>
      </c>
      <c r="AF269">
        <v>1</v>
      </c>
      <c r="AG269">
        <v>1</v>
      </c>
      <c r="AH269">
        <v>1</v>
      </c>
      <c r="AI269">
        <v>1</v>
      </c>
      <c r="AJ269">
        <v>1</v>
      </c>
      <c r="AK269">
        <v>1</v>
      </c>
      <c r="AL269">
        <v>1</v>
      </c>
      <c r="AM269">
        <v>1</v>
      </c>
      <c r="AN269">
        <v>1</v>
      </c>
      <c r="AO269">
        <v>1</v>
      </c>
      <c r="AP269">
        <v>1</v>
      </c>
      <c r="AQ269">
        <v>1</v>
      </c>
      <c r="AR269">
        <v>1</v>
      </c>
      <c r="AS269">
        <v>1</v>
      </c>
      <c r="AT269">
        <v>1</v>
      </c>
      <c r="AU269">
        <v>1</v>
      </c>
      <c r="AV269">
        <v>1</v>
      </c>
      <c r="AW269" s="25">
        <v>1</v>
      </c>
      <c r="AX269" s="25">
        <v>1</v>
      </c>
      <c r="AY269" s="25">
        <v>99</v>
      </c>
      <c r="AZ269">
        <v>99</v>
      </c>
      <c r="BA269">
        <v>99</v>
      </c>
      <c r="BB269">
        <v>99</v>
      </c>
      <c r="BC269" s="25">
        <v>1</v>
      </c>
      <c r="BD269">
        <v>1</v>
      </c>
      <c r="BE269" s="25">
        <v>1</v>
      </c>
      <c r="BF269">
        <v>1</v>
      </c>
      <c r="BG269">
        <v>1</v>
      </c>
      <c r="BH269">
        <v>1</v>
      </c>
      <c r="BI269">
        <v>1</v>
      </c>
      <c r="BJ269">
        <v>1</v>
      </c>
      <c r="BK269">
        <v>1</v>
      </c>
      <c r="BL269">
        <v>1</v>
      </c>
      <c r="BM269">
        <v>99</v>
      </c>
      <c r="BN269">
        <v>1</v>
      </c>
      <c r="BO269">
        <v>99</v>
      </c>
      <c r="BP269">
        <v>1</v>
      </c>
      <c r="BQ269">
        <v>1</v>
      </c>
      <c r="BR269">
        <v>1</v>
      </c>
      <c r="BS269">
        <v>1</v>
      </c>
      <c r="BT269">
        <v>1</v>
      </c>
      <c r="BU269">
        <v>1</v>
      </c>
      <c r="BV269">
        <v>1</v>
      </c>
      <c r="BW269">
        <v>1</v>
      </c>
      <c r="BX269">
        <v>1</v>
      </c>
      <c r="BY269">
        <v>1</v>
      </c>
      <c r="BZ269">
        <v>1</v>
      </c>
      <c r="CA269">
        <v>1</v>
      </c>
      <c r="CB269">
        <v>1</v>
      </c>
      <c r="CC269">
        <v>1</v>
      </c>
      <c r="CD269">
        <v>1</v>
      </c>
      <c r="CE269">
        <v>1</v>
      </c>
      <c r="CF269">
        <v>1</v>
      </c>
      <c r="CG269">
        <v>1</v>
      </c>
      <c r="CH269">
        <v>1</v>
      </c>
      <c r="CI269">
        <v>1</v>
      </c>
      <c r="CJ269">
        <v>0</v>
      </c>
      <c r="CK269">
        <v>1</v>
      </c>
      <c r="CL269">
        <v>1</v>
      </c>
      <c r="CM269">
        <v>1</v>
      </c>
      <c r="CN269">
        <v>1</v>
      </c>
      <c r="CO269">
        <v>1</v>
      </c>
      <c r="CP269" t="s">
        <v>1247</v>
      </c>
    </row>
    <row r="270" spans="1:94" x14ac:dyDescent="0.25">
      <c r="A270" s="8">
        <v>269</v>
      </c>
      <c r="B270" s="8" t="s">
        <v>992</v>
      </c>
      <c r="C270" t="s">
        <v>360</v>
      </c>
      <c r="D270" t="s">
        <v>1248</v>
      </c>
      <c r="E270" s="2">
        <v>268</v>
      </c>
      <c r="F270">
        <v>830</v>
      </c>
      <c r="G270">
        <v>1</v>
      </c>
      <c r="H270">
        <v>1</v>
      </c>
      <c r="I270">
        <v>1</v>
      </c>
      <c r="J270">
        <v>1</v>
      </c>
      <c r="K270">
        <v>1</v>
      </c>
      <c r="L270" s="2">
        <v>1</v>
      </c>
      <c r="M270">
        <v>1</v>
      </c>
      <c r="N270">
        <v>99</v>
      </c>
      <c r="O270">
        <v>1</v>
      </c>
      <c r="P270">
        <v>1</v>
      </c>
      <c r="Q270">
        <v>1</v>
      </c>
      <c r="R270">
        <v>99</v>
      </c>
      <c r="S270">
        <v>1</v>
      </c>
      <c r="T270">
        <v>1</v>
      </c>
      <c r="U270">
        <v>99</v>
      </c>
      <c r="V270">
        <v>1</v>
      </c>
      <c r="W270">
        <v>1</v>
      </c>
      <c r="X270">
        <v>1</v>
      </c>
      <c r="Y270">
        <v>1</v>
      </c>
      <c r="Z270">
        <v>1</v>
      </c>
      <c r="AA270">
        <v>1</v>
      </c>
      <c r="AB270">
        <v>1</v>
      </c>
      <c r="AC270">
        <v>1</v>
      </c>
      <c r="AD270" s="2">
        <v>1</v>
      </c>
      <c r="AE270">
        <v>1</v>
      </c>
      <c r="AF270">
        <v>1</v>
      </c>
      <c r="AG270">
        <v>1</v>
      </c>
      <c r="AH270">
        <v>1</v>
      </c>
      <c r="AI270">
        <v>1</v>
      </c>
      <c r="AJ270">
        <v>99</v>
      </c>
      <c r="AK270">
        <v>99</v>
      </c>
      <c r="AL270">
        <v>1</v>
      </c>
      <c r="AM270">
        <v>1</v>
      </c>
      <c r="AN270">
        <v>1</v>
      </c>
      <c r="AO270">
        <v>1</v>
      </c>
      <c r="AP270">
        <v>1</v>
      </c>
      <c r="AQ270">
        <v>1</v>
      </c>
      <c r="AR270">
        <v>1</v>
      </c>
      <c r="AS270">
        <v>1</v>
      </c>
      <c r="AT270">
        <v>0</v>
      </c>
      <c r="AU270">
        <v>0</v>
      </c>
      <c r="AV270">
        <v>99</v>
      </c>
      <c r="AW270" s="25">
        <v>1</v>
      </c>
      <c r="AX270" s="25">
        <v>1</v>
      </c>
      <c r="AY270" s="25">
        <v>99</v>
      </c>
      <c r="AZ270">
        <v>99</v>
      </c>
      <c r="BA270">
        <v>99</v>
      </c>
      <c r="BB270">
        <v>99</v>
      </c>
      <c r="BC270" s="25">
        <v>1</v>
      </c>
      <c r="BD270">
        <v>1</v>
      </c>
      <c r="BE270" s="25">
        <v>1</v>
      </c>
      <c r="BF270">
        <v>1</v>
      </c>
      <c r="BG270">
        <v>1</v>
      </c>
      <c r="BH270">
        <v>1</v>
      </c>
      <c r="BI270">
        <v>0</v>
      </c>
      <c r="BJ270">
        <v>1</v>
      </c>
      <c r="BK270">
        <v>1</v>
      </c>
      <c r="BL270">
        <v>1</v>
      </c>
      <c r="BM270">
        <v>99</v>
      </c>
      <c r="BN270">
        <v>1</v>
      </c>
      <c r="BO270">
        <v>99</v>
      </c>
      <c r="BP270">
        <v>1</v>
      </c>
      <c r="BQ270">
        <v>1</v>
      </c>
      <c r="BR270">
        <v>1</v>
      </c>
      <c r="BS270">
        <v>1</v>
      </c>
      <c r="BT270">
        <v>1</v>
      </c>
      <c r="BU270">
        <v>1</v>
      </c>
      <c r="BV270">
        <v>0</v>
      </c>
      <c r="BW270">
        <v>1</v>
      </c>
      <c r="BX270">
        <v>1</v>
      </c>
      <c r="BY270" t="s">
        <v>230</v>
      </c>
      <c r="BZ270">
        <v>0</v>
      </c>
      <c r="CA270">
        <v>0</v>
      </c>
      <c r="CB270">
        <v>0</v>
      </c>
      <c r="CC270">
        <v>0</v>
      </c>
      <c r="CD270">
        <v>0</v>
      </c>
      <c r="CE270">
        <v>0</v>
      </c>
      <c r="CF270">
        <v>0</v>
      </c>
      <c r="CG270">
        <v>0</v>
      </c>
      <c r="CH270">
        <v>0</v>
      </c>
      <c r="CI270">
        <v>0</v>
      </c>
      <c r="CJ270">
        <v>0</v>
      </c>
      <c r="CK270">
        <v>0</v>
      </c>
      <c r="CL270">
        <v>0</v>
      </c>
      <c r="CM270">
        <v>0</v>
      </c>
      <c r="CN270">
        <v>0</v>
      </c>
      <c r="CO270">
        <v>0</v>
      </c>
      <c r="CP270" t="s">
        <v>1249</v>
      </c>
    </row>
    <row r="271" spans="1:94" x14ac:dyDescent="0.25">
      <c r="A271" s="8">
        <v>270</v>
      </c>
      <c r="B271" s="8" t="s">
        <v>992</v>
      </c>
      <c r="C271" t="s">
        <v>360</v>
      </c>
      <c r="D271" t="s">
        <v>1250</v>
      </c>
      <c r="E271" s="2">
        <v>269</v>
      </c>
      <c r="F271">
        <v>134</v>
      </c>
      <c r="G271">
        <v>1</v>
      </c>
      <c r="H271">
        <v>1</v>
      </c>
      <c r="I271">
        <v>1</v>
      </c>
      <c r="J271">
        <v>1</v>
      </c>
      <c r="K271">
        <v>1</v>
      </c>
      <c r="L271" s="2">
        <v>1</v>
      </c>
      <c r="M271">
        <v>1</v>
      </c>
      <c r="N271">
        <v>99</v>
      </c>
      <c r="O271">
        <v>1</v>
      </c>
      <c r="P271">
        <v>1</v>
      </c>
      <c r="Q271">
        <v>1</v>
      </c>
      <c r="R271">
        <v>99</v>
      </c>
      <c r="S271">
        <v>1</v>
      </c>
      <c r="T271">
        <v>1</v>
      </c>
      <c r="U271">
        <v>99</v>
      </c>
      <c r="V271">
        <v>1</v>
      </c>
      <c r="W271">
        <v>1</v>
      </c>
      <c r="X271">
        <v>1</v>
      </c>
      <c r="Y271">
        <v>1</v>
      </c>
      <c r="Z271">
        <v>1</v>
      </c>
      <c r="AA271">
        <v>1</v>
      </c>
      <c r="AB271">
        <v>1</v>
      </c>
      <c r="AC271">
        <v>1</v>
      </c>
      <c r="AD271" s="2">
        <v>1</v>
      </c>
      <c r="AE271">
        <v>1</v>
      </c>
      <c r="AF271">
        <v>1</v>
      </c>
      <c r="AG271">
        <v>1</v>
      </c>
      <c r="AH271">
        <v>1</v>
      </c>
      <c r="AI271">
        <v>1</v>
      </c>
      <c r="AJ271">
        <v>1</v>
      </c>
      <c r="AK271">
        <v>1</v>
      </c>
      <c r="AL271">
        <v>1</v>
      </c>
      <c r="AM271">
        <v>1</v>
      </c>
      <c r="AN271">
        <v>1</v>
      </c>
      <c r="AO271">
        <v>1</v>
      </c>
      <c r="AP271">
        <v>1</v>
      </c>
      <c r="AQ271">
        <v>1</v>
      </c>
      <c r="AR271">
        <v>1</v>
      </c>
      <c r="AS271">
        <v>1</v>
      </c>
      <c r="AT271">
        <v>1</v>
      </c>
      <c r="AU271">
        <v>1</v>
      </c>
      <c r="AV271">
        <v>1</v>
      </c>
      <c r="AW271" s="25">
        <v>1</v>
      </c>
      <c r="AX271" s="25">
        <v>1</v>
      </c>
      <c r="AY271" s="25">
        <v>99</v>
      </c>
      <c r="AZ271">
        <v>99</v>
      </c>
      <c r="BA271">
        <v>99</v>
      </c>
      <c r="BB271">
        <v>99</v>
      </c>
      <c r="BC271" s="25">
        <v>1</v>
      </c>
      <c r="BD271">
        <v>1</v>
      </c>
      <c r="BE271" s="25">
        <v>1</v>
      </c>
      <c r="BF271">
        <v>1</v>
      </c>
      <c r="BG271">
        <v>1</v>
      </c>
      <c r="BH271">
        <v>1</v>
      </c>
      <c r="BI271">
        <v>1</v>
      </c>
      <c r="BJ271">
        <v>1</v>
      </c>
      <c r="BK271">
        <v>1</v>
      </c>
      <c r="BL271">
        <v>99</v>
      </c>
      <c r="BM271">
        <v>99</v>
      </c>
      <c r="BN271">
        <v>1</v>
      </c>
      <c r="BO271">
        <v>99</v>
      </c>
      <c r="BP271">
        <v>1</v>
      </c>
      <c r="BQ271">
        <v>1</v>
      </c>
      <c r="BR271">
        <v>1</v>
      </c>
      <c r="BS271">
        <v>1</v>
      </c>
      <c r="BT271">
        <v>1</v>
      </c>
      <c r="BU271">
        <v>1</v>
      </c>
      <c r="BV271">
        <v>1</v>
      </c>
      <c r="BW271">
        <v>1</v>
      </c>
      <c r="BX271">
        <v>0</v>
      </c>
      <c r="BY271">
        <v>1</v>
      </c>
      <c r="BZ271">
        <v>0</v>
      </c>
      <c r="CA271">
        <v>0</v>
      </c>
      <c r="CB271">
        <v>0</v>
      </c>
      <c r="CC271">
        <v>1</v>
      </c>
      <c r="CD271">
        <v>1</v>
      </c>
      <c r="CE271">
        <v>1</v>
      </c>
      <c r="CF271">
        <v>1</v>
      </c>
      <c r="CG271">
        <v>0</v>
      </c>
      <c r="CH271">
        <v>0</v>
      </c>
      <c r="CI271">
        <v>0</v>
      </c>
      <c r="CJ271">
        <v>0</v>
      </c>
      <c r="CK271">
        <v>0</v>
      </c>
      <c r="CL271">
        <v>0</v>
      </c>
      <c r="CM271">
        <v>0</v>
      </c>
      <c r="CN271">
        <v>1</v>
      </c>
      <c r="CO271">
        <v>1</v>
      </c>
      <c r="CP271" t="s">
        <v>1234</v>
      </c>
    </row>
    <row r="272" spans="1:94" x14ac:dyDescent="0.25">
      <c r="B272" s="8" t="s">
        <v>992</v>
      </c>
      <c r="C272" t="s">
        <v>367</v>
      </c>
      <c r="D272" t="s">
        <v>1251</v>
      </c>
      <c r="E272" s="2">
        <v>270</v>
      </c>
      <c r="F272">
        <v>397</v>
      </c>
      <c r="G272">
        <v>1</v>
      </c>
      <c r="H272">
        <v>1</v>
      </c>
      <c r="I272">
        <v>1</v>
      </c>
      <c r="J272">
        <v>0</v>
      </c>
      <c r="K272">
        <v>1</v>
      </c>
      <c r="L272">
        <v>1</v>
      </c>
      <c r="M272">
        <v>0</v>
      </c>
      <c r="N272">
        <v>99</v>
      </c>
      <c r="O272">
        <v>1</v>
      </c>
      <c r="P272">
        <v>0</v>
      </c>
      <c r="Q272">
        <v>0</v>
      </c>
      <c r="R272">
        <v>99</v>
      </c>
      <c r="S272">
        <v>1</v>
      </c>
      <c r="T272">
        <v>0</v>
      </c>
      <c r="U272">
        <v>99</v>
      </c>
      <c r="V272">
        <v>1</v>
      </c>
      <c r="W272">
        <v>1</v>
      </c>
      <c r="X272">
        <v>1</v>
      </c>
      <c r="Y272">
        <v>1</v>
      </c>
      <c r="Z272">
        <v>1</v>
      </c>
      <c r="AA272">
        <v>1</v>
      </c>
      <c r="AB272">
        <v>1</v>
      </c>
      <c r="AC272">
        <v>1</v>
      </c>
      <c r="AD272">
        <v>1</v>
      </c>
      <c r="AE272">
        <v>1</v>
      </c>
      <c r="AF272">
        <v>1</v>
      </c>
      <c r="AG272">
        <v>1</v>
      </c>
      <c r="AH272">
        <v>1</v>
      </c>
      <c r="AI272">
        <v>1</v>
      </c>
      <c r="AJ272">
        <v>1</v>
      </c>
      <c r="AK272">
        <v>99</v>
      </c>
      <c r="AL272">
        <v>1</v>
      </c>
      <c r="AM272">
        <v>1</v>
      </c>
      <c r="AN272">
        <v>1</v>
      </c>
      <c r="AO272">
        <v>1</v>
      </c>
      <c r="AP272">
        <v>0</v>
      </c>
      <c r="AQ272">
        <v>1</v>
      </c>
      <c r="AR272">
        <v>1</v>
      </c>
      <c r="AS272">
        <v>1</v>
      </c>
      <c r="AT272">
        <v>0</v>
      </c>
      <c r="AU272">
        <v>0</v>
      </c>
      <c r="AV272">
        <v>1</v>
      </c>
      <c r="AW272" s="25">
        <v>1</v>
      </c>
      <c r="AX272" s="25">
        <v>1</v>
      </c>
      <c r="AY272" s="25">
        <v>99</v>
      </c>
      <c r="AZ272">
        <v>99</v>
      </c>
      <c r="BA272">
        <v>99</v>
      </c>
      <c r="BB272">
        <v>99</v>
      </c>
      <c r="BC272" s="25">
        <v>0</v>
      </c>
      <c r="BD272">
        <v>1</v>
      </c>
      <c r="BE272" s="25">
        <v>1</v>
      </c>
      <c r="BF272">
        <v>0</v>
      </c>
      <c r="BG272">
        <v>1</v>
      </c>
      <c r="BH272">
        <v>1</v>
      </c>
      <c r="BI272">
        <v>0</v>
      </c>
      <c r="BJ272">
        <v>99</v>
      </c>
      <c r="BK272">
        <v>1</v>
      </c>
      <c r="BL272">
        <v>99</v>
      </c>
      <c r="BM272">
        <v>99</v>
      </c>
      <c r="BN272">
        <v>1</v>
      </c>
      <c r="BO272">
        <v>99</v>
      </c>
      <c r="BP272">
        <v>1</v>
      </c>
      <c r="BQ272">
        <v>1</v>
      </c>
      <c r="BR272">
        <v>1</v>
      </c>
      <c r="BS272">
        <v>1</v>
      </c>
      <c r="BT272">
        <v>1</v>
      </c>
      <c r="BU272">
        <v>1</v>
      </c>
      <c r="BV272">
        <v>1</v>
      </c>
      <c r="BW272">
        <v>0</v>
      </c>
      <c r="BX272">
        <v>0</v>
      </c>
      <c r="BY272">
        <v>1</v>
      </c>
      <c r="BZ272">
        <v>0</v>
      </c>
      <c r="CA272">
        <v>1</v>
      </c>
      <c r="CB272">
        <v>0</v>
      </c>
      <c r="CC272">
        <v>0</v>
      </c>
      <c r="CD272">
        <v>1</v>
      </c>
      <c r="CE272">
        <v>1</v>
      </c>
      <c r="CF272">
        <v>0</v>
      </c>
      <c r="CG272">
        <v>0</v>
      </c>
      <c r="CH272">
        <v>0</v>
      </c>
      <c r="CI272">
        <v>0</v>
      </c>
      <c r="CJ272">
        <v>0</v>
      </c>
      <c r="CK272">
        <v>0</v>
      </c>
      <c r="CL272">
        <v>0</v>
      </c>
      <c r="CM272">
        <v>1</v>
      </c>
      <c r="CN272">
        <v>0</v>
      </c>
      <c r="CO272">
        <v>1</v>
      </c>
      <c r="CP272" t="s">
        <v>1252</v>
      </c>
    </row>
    <row r="273" spans="2:94" x14ac:dyDescent="0.25">
      <c r="B273" s="8" t="s">
        <v>992</v>
      </c>
      <c r="C273" t="s">
        <v>367</v>
      </c>
      <c r="D273" t="s">
        <v>1253</v>
      </c>
      <c r="E273" s="2">
        <v>271</v>
      </c>
      <c r="F273">
        <v>280</v>
      </c>
      <c r="G273">
        <v>0</v>
      </c>
      <c r="H273">
        <v>1</v>
      </c>
      <c r="I273">
        <v>1</v>
      </c>
      <c r="J273">
        <v>1</v>
      </c>
      <c r="K273">
        <v>1</v>
      </c>
      <c r="L273">
        <v>1</v>
      </c>
      <c r="M273">
        <v>1</v>
      </c>
      <c r="N273">
        <v>99</v>
      </c>
      <c r="O273">
        <v>1</v>
      </c>
      <c r="P273">
        <v>1</v>
      </c>
      <c r="Q273">
        <v>1</v>
      </c>
      <c r="R273">
        <v>99</v>
      </c>
      <c r="S273">
        <v>1</v>
      </c>
      <c r="T273">
        <v>1</v>
      </c>
      <c r="U273">
        <v>99</v>
      </c>
      <c r="V273">
        <v>1</v>
      </c>
      <c r="W273">
        <v>1</v>
      </c>
      <c r="X273">
        <v>0</v>
      </c>
      <c r="Y273">
        <v>1</v>
      </c>
      <c r="Z273">
        <v>1</v>
      </c>
      <c r="AA273">
        <v>0</v>
      </c>
      <c r="AB273">
        <v>99</v>
      </c>
      <c r="AC273">
        <v>1</v>
      </c>
      <c r="AD273">
        <v>1</v>
      </c>
      <c r="AE273">
        <v>1</v>
      </c>
      <c r="AF273">
        <v>0</v>
      </c>
      <c r="AG273">
        <v>0</v>
      </c>
      <c r="AH273">
        <v>0</v>
      </c>
      <c r="AI273">
        <v>1</v>
      </c>
      <c r="AJ273">
        <v>1</v>
      </c>
      <c r="AK273">
        <v>99</v>
      </c>
      <c r="AL273">
        <v>0</v>
      </c>
      <c r="AM273">
        <v>1</v>
      </c>
      <c r="AN273">
        <v>0</v>
      </c>
      <c r="AO273">
        <v>0</v>
      </c>
      <c r="AP273">
        <v>0</v>
      </c>
      <c r="AQ273">
        <v>0</v>
      </c>
      <c r="AR273">
        <v>0</v>
      </c>
      <c r="AS273">
        <v>1</v>
      </c>
      <c r="AT273">
        <v>0</v>
      </c>
      <c r="AU273">
        <v>0</v>
      </c>
      <c r="AV273">
        <v>1</v>
      </c>
      <c r="AW273" s="25">
        <v>1</v>
      </c>
      <c r="AX273" s="25">
        <v>1</v>
      </c>
      <c r="AY273" s="25">
        <v>99</v>
      </c>
      <c r="AZ273">
        <v>99</v>
      </c>
      <c r="BA273">
        <v>99</v>
      </c>
      <c r="BB273">
        <v>99</v>
      </c>
      <c r="BC273" s="25">
        <v>0</v>
      </c>
      <c r="BD273">
        <v>1</v>
      </c>
      <c r="BE273" s="25">
        <v>0</v>
      </c>
      <c r="BF273">
        <v>0</v>
      </c>
      <c r="BG273">
        <v>0</v>
      </c>
      <c r="BH273">
        <v>0</v>
      </c>
      <c r="BI273">
        <v>0</v>
      </c>
      <c r="BJ273">
        <v>99</v>
      </c>
      <c r="BK273">
        <v>99</v>
      </c>
      <c r="BL273">
        <v>99</v>
      </c>
      <c r="BM273">
        <v>99</v>
      </c>
      <c r="BN273">
        <v>1</v>
      </c>
      <c r="BO273">
        <v>99</v>
      </c>
      <c r="BP273">
        <v>1</v>
      </c>
      <c r="BQ273">
        <v>0</v>
      </c>
      <c r="BR273">
        <v>0</v>
      </c>
      <c r="BS273">
        <v>0</v>
      </c>
      <c r="BT273">
        <v>0</v>
      </c>
      <c r="BU273">
        <v>1</v>
      </c>
      <c r="BV273">
        <v>0</v>
      </c>
      <c r="BW273">
        <v>0</v>
      </c>
      <c r="BX273">
        <v>0</v>
      </c>
      <c r="BY273">
        <v>0</v>
      </c>
      <c r="BZ273">
        <v>0</v>
      </c>
      <c r="CA273">
        <v>0</v>
      </c>
      <c r="CB273">
        <v>1</v>
      </c>
      <c r="CC273">
        <v>1</v>
      </c>
      <c r="CD273">
        <v>1</v>
      </c>
      <c r="CE273">
        <v>0</v>
      </c>
      <c r="CF273">
        <v>0</v>
      </c>
      <c r="CG273">
        <v>0</v>
      </c>
      <c r="CH273">
        <v>0</v>
      </c>
      <c r="CI273">
        <v>0</v>
      </c>
      <c r="CJ273">
        <v>0</v>
      </c>
      <c r="CK273">
        <v>0</v>
      </c>
      <c r="CL273">
        <v>0</v>
      </c>
      <c r="CM273">
        <v>0</v>
      </c>
      <c r="CN273">
        <v>1</v>
      </c>
      <c r="CO273">
        <v>0</v>
      </c>
      <c r="CP273" t="s">
        <v>1062</v>
      </c>
    </row>
    <row r="274" spans="2:94" x14ac:dyDescent="0.25">
      <c r="B274" s="8" t="s">
        <v>992</v>
      </c>
      <c r="C274" t="s">
        <v>367</v>
      </c>
      <c r="D274" t="s">
        <v>1254</v>
      </c>
      <c r="E274" s="2">
        <v>272</v>
      </c>
      <c r="F274">
        <v>387</v>
      </c>
      <c r="G274">
        <v>1</v>
      </c>
      <c r="H274">
        <v>1</v>
      </c>
      <c r="I274">
        <v>1</v>
      </c>
      <c r="J274">
        <v>0</v>
      </c>
      <c r="K274">
        <v>1</v>
      </c>
      <c r="L274">
        <v>1</v>
      </c>
      <c r="M274">
        <v>0</v>
      </c>
      <c r="N274">
        <v>99</v>
      </c>
      <c r="O274">
        <v>1</v>
      </c>
      <c r="P274">
        <v>1</v>
      </c>
      <c r="Q274">
        <v>1</v>
      </c>
      <c r="R274">
        <v>99</v>
      </c>
      <c r="S274">
        <v>1</v>
      </c>
      <c r="T274">
        <v>1</v>
      </c>
      <c r="U274">
        <v>99</v>
      </c>
      <c r="V274">
        <v>0</v>
      </c>
      <c r="W274">
        <v>1</v>
      </c>
      <c r="X274">
        <v>1</v>
      </c>
      <c r="Y274">
        <v>1</v>
      </c>
      <c r="Z274">
        <v>1</v>
      </c>
      <c r="AA274">
        <v>0</v>
      </c>
      <c r="AB274">
        <v>99</v>
      </c>
      <c r="AC274">
        <v>1</v>
      </c>
      <c r="AD274">
        <v>1</v>
      </c>
      <c r="AE274">
        <v>1</v>
      </c>
      <c r="AF274">
        <v>1</v>
      </c>
      <c r="AG274">
        <v>0</v>
      </c>
      <c r="AH274">
        <v>1</v>
      </c>
      <c r="AI274">
        <v>1</v>
      </c>
      <c r="AJ274">
        <v>99</v>
      </c>
      <c r="AK274">
        <v>1</v>
      </c>
      <c r="AL274">
        <v>1</v>
      </c>
      <c r="AM274">
        <v>1</v>
      </c>
      <c r="AN274">
        <v>1</v>
      </c>
      <c r="AO274">
        <v>1</v>
      </c>
      <c r="AP274">
        <v>0</v>
      </c>
      <c r="AQ274">
        <v>1</v>
      </c>
      <c r="AR274">
        <v>1</v>
      </c>
      <c r="AS274">
        <v>1</v>
      </c>
      <c r="AT274">
        <v>0</v>
      </c>
      <c r="AU274">
        <v>0</v>
      </c>
      <c r="AV274">
        <v>1</v>
      </c>
      <c r="AW274" s="25">
        <v>0</v>
      </c>
      <c r="AX274" s="25">
        <v>1</v>
      </c>
      <c r="AY274" s="25">
        <v>99</v>
      </c>
      <c r="AZ274">
        <v>99</v>
      </c>
      <c r="BA274">
        <v>99</v>
      </c>
      <c r="BB274">
        <v>99</v>
      </c>
      <c r="BC274" s="25">
        <v>1</v>
      </c>
      <c r="BD274">
        <v>1</v>
      </c>
      <c r="BE274" s="25">
        <v>1</v>
      </c>
      <c r="BF274">
        <v>0</v>
      </c>
      <c r="BG274">
        <v>0</v>
      </c>
      <c r="BH274">
        <v>1</v>
      </c>
      <c r="BI274">
        <v>0</v>
      </c>
      <c r="BJ274">
        <v>99</v>
      </c>
      <c r="BK274">
        <v>99</v>
      </c>
      <c r="BL274">
        <v>99</v>
      </c>
      <c r="BM274">
        <v>99</v>
      </c>
      <c r="BN274">
        <v>1</v>
      </c>
      <c r="BO274">
        <v>99</v>
      </c>
      <c r="BP274">
        <v>1</v>
      </c>
      <c r="BQ274">
        <v>0</v>
      </c>
      <c r="BR274">
        <v>0</v>
      </c>
      <c r="BS274">
        <v>1</v>
      </c>
      <c r="BT274">
        <v>0</v>
      </c>
      <c r="BU274">
        <v>0</v>
      </c>
      <c r="BV274">
        <v>0</v>
      </c>
      <c r="BW274">
        <v>0</v>
      </c>
      <c r="BX274">
        <v>0</v>
      </c>
      <c r="BY274">
        <v>0</v>
      </c>
      <c r="BZ274">
        <v>0</v>
      </c>
      <c r="CA274">
        <v>0</v>
      </c>
      <c r="CB274">
        <v>1</v>
      </c>
      <c r="CC274">
        <v>1</v>
      </c>
      <c r="CD274">
        <v>1</v>
      </c>
      <c r="CE274">
        <v>0</v>
      </c>
      <c r="CF274">
        <v>0</v>
      </c>
      <c r="CG274">
        <v>0</v>
      </c>
      <c r="CH274">
        <v>0</v>
      </c>
      <c r="CI274">
        <v>0</v>
      </c>
      <c r="CJ274">
        <v>0</v>
      </c>
      <c r="CK274">
        <v>0</v>
      </c>
      <c r="CL274">
        <v>0</v>
      </c>
      <c r="CM274">
        <v>0</v>
      </c>
      <c r="CN274">
        <v>0</v>
      </c>
      <c r="CO274">
        <v>0</v>
      </c>
      <c r="CP274" t="s">
        <v>1255</v>
      </c>
    </row>
    <row r="275" spans="2:94" x14ac:dyDescent="0.25">
      <c r="B275" s="8" t="s">
        <v>992</v>
      </c>
      <c r="C275" t="s">
        <v>367</v>
      </c>
      <c r="D275" t="s">
        <v>1256</v>
      </c>
      <c r="E275" s="2">
        <v>273</v>
      </c>
      <c r="F275">
        <v>73</v>
      </c>
      <c r="G275">
        <v>0</v>
      </c>
      <c r="H275">
        <v>1</v>
      </c>
      <c r="I275">
        <v>1</v>
      </c>
      <c r="J275">
        <v>0</v>
      </c>
      <c r="K275">
        <v>1</v>
      </c>
      <c r="L275">
        <v>1</v>
      </c>
      <c r="M275">
        <v>1</v>
      </c>
      <c r="N275">
        <v>99</v>
      </c>
      <c r="O275">
        <v>1</v>
      </c>
      <c r="P275">
        <v>1</v>
      </c>
      <c r="Q275">
        <v>1</v>
      </c>
      <c r="R275">
        <v>99</v>
      </c>
      <c r="S275">
        <v>1</v>
      </c>
      <c r="T275">
        <v>0</v>
      </c>
      <c r="U275">
        <v>99</v>
      </c>
      <c r="V275">
        <v>1</v>
      </c>
      <c r="W275">
        <v>1</v>
      </c>
      <c r="X275">
        <v>1</v>
      </c>
      <c r="Y275">
        <v>1</v>
      </c>
      <c r="Z275">
        <v>1</v>
      </c>
      <c r="AA275">
        <v>1</v>
      </c>
      <c r="AB275">
        <v>1</v>
      </c>
      <c r="AC275">
        <v>1</v>
      </c>
      <c r="AD275">
        <v>1</v>
      </c>
      <c r="AE275">
        <v>1</v>
      </c>
      <c r="AF275">
        <v>1</v>
      </c>
      <c r="AG275">
        <v>1</v>
      </c>
      <c r="AH275">
        <v>1</v>
      </c>
      <c r="AI275">
        <v>99</v>
      </c>
      <c r="AJ275">
        <v>1</v>
      </c>
      <c r="AK275">
        <v>1</v>
      </c>
      <c r="AL275">
        <v>1</v>
      </c>
      <c r="AM275">
        <v>1</v>
      </c>
      <c r="AN275">
        <v>1</v>
      </c>
      <c r="AO275">
        <v>1</v>
      </c>
      <c r="AP275">
        <v>1</v>
      </c>
      <c r="AQ275">
        <v>1</v>
      </c>
      <c r="AR275">
        <v>1</v>
      </c>
      <c r="AS275">
        <v>1</v>
      </c>
      <c r="AT275">
        <v>1</v>
      </c>
      <c r="AU275">
        <v>1</v>
      </c>
      <c r="AV275">
        <v>1</v>
      </c>
      <c r="AW275" s="25">
        <v>1</v>
      </c>
      <c r="AX275" s="25">
        <v>1</v>
      </c>
      <c r="AY275" s="25">
        <v>99</v>
      </c>
      <c r="AZ275">
        <v>99</v>
      </c>
      <c r="BA275">
        <v>99</v>
      </c>
      <c r="BB275">
        <v>99</v>
      </c>
      <c r="BC275" s="25">
        <v>1</v>
      </c>
      <c r="BD275">
        <v>1</v>
      </c>
      <c r="BE275" s="25">
        <v>1</v>
      </c>
      <c r="BF275">
        <v>1</v>
      </c>
      <c r="BG275">
        <v>1</v>
      </c>
      <c r="BH275">
        <v>1</v>
      </c>
      <c r="BI275">
        <v>1</v>
      </c>
      <c r="BJ275">
        <v>1</v>
      </c>
      <c r="BK275">
        <v>1</v>
      </c>
      <c r="BL275">
        <v>1</v>
      </c>
      <c r="BM275">
        <v>99</v>
      </c>
      <c r="BN275">
        <v>99</v>
      </c>
      <c r="BO275">
        <v>99</v>
      </c>
      <c r="BP275">
        <v>99</v>
      </c>
      <c r="BQ275">
        <v>1</v>
      </c>
      <c r="BR275">
        <v>0</v>
      </c>
      <c r="BS275">
        <v>1</v>
      </c>
      <c r="BT275">
        <v>1</v>
      </c>
      <c r="BU275">
        <v>1</v>
      </c>
      <c r="BV275">
        <v>1</v>
      </c>
      <c r="BW275">
        <v>1</v>
      </c>
      <c r="BX275">
        <v>0</v>
      </c>
      <c r="BY275">
        <v>0</v>
      </c>
      <c r="BZ275">
        <v>0</v>
      </c>
      <c r="CA275">
        <v>0</v>
      </c>
      <c r="CB275">
        <v>0</v>
      </c>
      <c r="CC275">
        <v>0</v>
      </c>
      <c r="CD275">
        <v>1</v>
      </c>
      <c r="CE275">
        <v>0</v>
      </c>
      <c r="CF275">
        <v>0</v>
      </c>
      <c r="CG275">
        <v>0</v>
      </c>
      <c r="CH275">
        <v>0</v>
      </c>
      <c r="CI275">
        <v>0</v>
      </c>
      <c r="CJ275">
        <v>0</v>
      </c>
      <c r="CK275">
        <v>0</v>
      </c>
      <c r="CL275">
        <v>0</v>
      </c>
      <c r="CM275">
        <v>0</v>
      </c>
      <c r="CN275">
        <v>0</v>
      </c>
      <c r="CO275">
        <v>0</v>
      </c>
      <c r="CP275" t="s">
        <v>1257</v>
      </c>
    </row>
    <row r="276" spans="2:94" x14ac:dyDescent="0.25">
      <c r="B276" s="8" t="s">
        <v>992</v>
      </c>
      <c r="C276" t="s">
        <v>367</v>
      </c>
      <c r="D276" t="s">
        <v>1258</v>
      </c>
      <c r="E276" s="2">
        <v>274</v>
      </c>
      <c r="F276">
        <v>65</v>
      </c>
      <c r="G276">
        <v>1</v>
      </c>
      <c r="H276">
        <v>1</v>
      </c>
      <c r="I276">
        <v>1</v>
      </c>
      <c r="J276">
        <v>0</v>
      </c>
      <c r="K276">
        <v>1</v>
      </c>
      <c r="L276">
        <v>1</v>
      </c>
      <c r="M276">
        <v>1</v>
      </c>
      <c r="N276">
        <v>99</v>
      </c>
      <c r="O276">
        <v>1</v>
      </c>
      <c r="P276">
        <v>1</v>
      </c>
      <c r="Q276">
        <v>1</v>
      </c>
      <c r="R276">
        <v>99</v>
      </c>
      <c r="S276">
        <v>1</v>
      </c>
      <c r="T276">
        <v>1</v>
      </c>
      <c r="U276">
        <v>99</v>
      </c>
      <c r="V276">
        <v>1</v>
      </c>
      <c r="W276">
        <v>1</v>
      </c>
      <c r="X276">
        <v>1</v>
      </c>
      <c r="Y276">
        <v>1</v>
      </c>
      <c r="Z276">
        <v>1</v>
      </c>
      <c r="AA276">
        <v>0</v>
      </c>
      <c r="AB276">
        <v>1</v>
      </c>
      <c r="AC276">
        <v>1</v>
      </c>
      <c r="AD276">
        <v>1</v>
      </c>
      <c r="AE276">
        <v>1</v>
      </c>
      <c r="AF276">
        <v>1</v>
      </c>
      <c r="AG276">
        <v>1</v>
      </c>
      <c r="AH276">
        <v>1</v>
      </c>
      <c r="AI276">
        <v>1</v>
      </c>
      <c r="AJ276">
        <v>1</v>
      </c>
      <c r="AK276">
        <v>1</v>
      </c>
      <c r="AL276">
        <v>1</v>
      </c>
      <c r="AM276">
        <v>1</v>
      </c>
      <c r="AN276">
        <v>1</v>
      </c>
      <c r="AO276">
        <v>1</v>
      </c>
      <c r="AP276">
        <v>1</v>
      </c>
      <c r="AQ276">
        <v>1</v>
      </c>
      <c r="AR276">
        <v>1</v>
      </c>
      <c r="AS276">
        <v>1</v>
      </c>
      <c r="AT276">
        <v>1</v>
      </c>
      <c r="AU276">
        <v>1</v>
      </c>
      <c r="AV276">
        <v>1</v>
      </c>
      <c r="AW276" s="25">
        <v>1</v>
      </c>
      <c r="AX276" s="25">
        <v>1</v>
      </c>
      <c r="AY276" s="25">
        <v>99</v>
      </c>
      <c r="AZ276">
        <v>99</v>
      </c>
      <c r="BA276">
        <v>99</v>
      </c>
      <c r="BB276">
        <v>99</v>
      </c>
      <c r="BC276" s="25">
        <v>1</v>
      </c>
      <c r="BD276">
        <v>1</v>
      </c>
      <c r="BE276" s="25">
        <v>1</v>
      </c>
      <c r="BF276">
        <v>1</v>
      </c>
      <c r="BG276">
        <v>1</v>
      </c>
      <c r="BH276">
        <v>1</v>
      </c>
      <c r="BI276">
        <v>1</v>
      </c>
      <c r="BJ276">
        <v>1</v>
      </c>
      <c r="BK276">
        <v>1</v>
      </c>
      <c r="BL276">
        <v>99</v>
      </c>
      <c r="BM276">
        <v>99</v>
      </c>
      <c r="BN276">
        <v>1</v>
      </c>
      <c r="BO276">
        <v>99</v>
      </c>
      <c r="BP276">
        <v>99</v>
      </c>
      <c r="BQ276">
        <v>1</v>
      </c>
      <c r="BR276">
        <v>1</v>
      </c>
      <c r="BS276">
        <v>1</v>
      </c>
      <c r="BT276">
        <v>1</v>
      </c>
      <c r="BU276">
        <v>1</v>
      </c>
      <c r="BV276">
        <v>1</v>
      </c>
      <c r="BW276">
        <v>0</v>
      </c>
      <c r="BX276">
        <v>0</v>
      </c>
      <c r="BY276">
        <v>1</v>
      </c>
      <c r="BZ276">
        <v>0</v>
      </c>
      <c r="CA276">
        <v>1</v>
      </c>
      <c r="CB276">
        <v>1</v>
      </c>
      <c r="CC276">
        <v>0</v>
      </c>
      <c r="CD276">
        <v>1</v>
      </c>
      <c r="CE276">
        <v>1</v>
      </c>
      <c r="CF276">
        <v>0</v>
      </c>
      <c r="CG276">
        <v>0</v>
      </c>
      <c r="CH276">
        <v>0</v>
      </c>
      <c r="CI276">
        <v>0</v>
      </c>
      <c r="CJ276">
        <v>0</v>
      </c>
      <c r="CK276">
        <v>1</v>
      </c>
      <c r="CL276">
        <v>0</v>
      </c>
      <c r="CM276">
        <v>1</v>
      </c>
      <c r="CN276">
        <v>1</v>
      </c>
      <c r="CO276">
        <v>1</v>
      </c>
      <c r="CP276" t="s">
        <v>1259</v>
      </c>
    </row>
    <row r="277" spans="2:94" x14ac:dyDescent="0.25">
      <c r="B277" s="8" t="s">
        <v>992</v>
      </c>
      <c r="C277" t="s">
        <v>367</v>
      </c>
      <c r="D277" t="s">
        <v>1260</v>
      </c>
      <c r="E277" s="2">
        <v>275</v>
      </c>
      <c r="F277">
        <v>77</v>
      </c>
      <c r="G277">
        <v>1</v>
      </c>
      <c r="H277">
        <v>1</v>
      </c>
      <c r="I277">
        <v>1</v>
      </c>
      <c r="J277">
        <v>0</v>
      </c>
      <c r="K277">
        <v>1</v>
      </c>
      <c r="L277">
        <v>1</v>
      </c>
      <c r="M277">
        <v>0</v>
      </c>
      <c r="N277">
        <v>99</v>
      </c>
      <c r="O277">
        <v>1</v>
      </c>
      <c r="P277">
        <v>1</v>
      </c>
      <c r="Q277">
        <v>1</v>
      </c>
      <c r="R277">
        <v>99</v>
      </c>
      <c r="S277">
        <v>1</v>
      </c>
      <c r="T277">
        <v>1</v>
      </c>
      <c r="U277">
        <v>99</v>
      </c>
      <c r="V277">
        <v>1</v>
      </c>
      <c r="W277">
        <v>1</v>
      </c>
      <c r="X277">
        <v>1</v>
      </c>
      <c r="Y277">
        <v>1</v>
      </c>
      <c r="Z277">
        <v>1</v>
      </c>
      <c r="AA277">
        <v>1</v>
      </c>
      <c r="AB277">
        <v>1</v>
      </c>
      <c r="AC277">
        <v>1</v>
      </c>
      <c r="AD277">
        <v>1</v>
      </c>
      <c r="AE277">
        <v>1</v>
      </c>
      <c r="AF277">
        <v>1</v>
      </c>
      <c r="AG277">
        <v>1</v>
      </c>
      <c r="AH277">
        <v>1</v>
      </c>
      <c r="AI277">
        <v>1</v>
      </c>
      <c r="AJ277">
        <v>1</v>
      </c>
      <c r="AK277">
        <v>99</v>
      </c>
      <c r="AL277">
        <v>1</v>
      </c>
      <c r="AM277">
        <v>1</v>
      </c>
      <c r="AN277">
        <v>1</v>
      </c>
      <c r="AO277">
        <v>1</v>
      </c>
      <c r="AP277">
        <v>1</v>
      </c>
      <c r="AQ277">
        <v>1</v>
      </c>
      <c r="AR277">
        <v>0</v>
      </c>
      <c r="AS277">
        <v>1</v>
      </c>
      <c r="AT277">
        <v>1</v>
      </c>
      <c r="AU277">
        <v>1</v>
      </c>
      <c r="AV277">
        <v>1</v>
      </c>
      <c r="AW277" s="25">
        <v>1</v>
      </c>
      <c r="AX277" s="25">
        <v>1</v>
      </c>
      <c r="AY277" s="25">
        <v>99</v>
      </c>
      <c r="AZ277">
        <v>99</v>
      </c>
      <c r="BA277">
        <v>99</v>
      </c>
      <c r="BB277">
        <v>99</v>
      </c>
      <c r="BC277" s="25">
        <v>1</v>
      </c>
      <c r="BD277">
        <v>1</v>
      </c>
      <c r="BE277" s="25">
        <v>1</v>
      </c>
      <c r="BF277">
        <v>1</v>
      </c>
      <c r="BG277">
        <v>1</v>
      </c>
      <c r="BH277">
        <v>1</v>
      </c>
      <c r="BI277">
        <v>1</v>
      </c>
      <c r="BJ277">
        <v>99</v>
      </c>
      <c r="BK277">
        <v>99</v>
      </c>
      <c r="BL277">
        <v>1</v>
      </c>
      <c r="BM277">
        <v>99</v>
      </c>
      <c r="BN277">
        <v>1</v>
      </c>
      <c r="BO277">
        <v>99</v>
      </c>
      <c r="BP277">
        <v>1</v>
      </c>
      <c r="BQ277">
        <v>1</v>
      </c>
      <c r="BR277">
        <v>1</v>
      </c>
      <c r="BS277">
        <v>1</v>
      </c>
      <c r="BT277">
        <v>1</v>
      </c>
      <c r="BU277">
        <v>1</v>
      </c>
      <c r="BV277">
        <v>0</v>
      </c>
      <c r="BW277">
        <v>1</v>
      </c>
      <c r="BX277">
        <v>1</v>
      </c>
      <c r="BY277">
        <v>0</v>
      </c>
      <c r="BZ277">
        <v>0</v>
      </c>
      <c r="CA277">
        <v>1</v>
      </c>
      <c r="CB277">
        <v>1</v>
      </c>
      <c r="CC277">
        <v>0</v>
      </c>
      <c r="CD277">
        <v>1</v>
      </c>
      <c r="CE277">
        <v>0</v>
      </c>
      <c r="CF277">
        <v>0</v>
      </c>
      <c r="CG277">
        <v>0</v>
      </c>
      <c r="CH277">
        <v>0</v>
      </c>
      <c r="CI277">
        <v>0</v>
      </c>
      <c r="CJ277">
        <v>0</v>
      </c>
      <c r="CK277">
        <v>0</v>
      </c>
      <c r="CL277">
        <v>0</v>
      </c>
      <c r="CM277">
        <v>0</v>
      </c>
      <c r="CN277">
        <v>0</v>
      </c>
      <c r="CO277">
        <v>1</v>
      </c>
      <c r="CP277" t="s">
        <v>1261</v>
      </c>
    </row>
    <row r="278" spans="2:94" x14ac:dyDescent="0.25">
      <c r="B278" s="8" t="s">
        <v>992</v>
      </c>
      <c r="C278" t="s">
        <v>367</v>
      </c>
      <c r="D278" t="s">
        <v>1262</v>
      </c>
      <c r="E278" s="2">
        <v>276</v>
      </c>
      <c r="F278">
        <v>50</v>
      </c>
      <c r="G278">
        <v>1</v>
      </c>
      <c r="H278">
        <v>1</v>
      </c>
      <c r="I278">
        <v>1</v>
      </c>
      <c r="J278">
        <v>1</v>
      </c>
      <c r="K278">
        <v>1</v>
      </c>
      <c r="L278">
        <v>1</v>
      </c>
      <c r="M278">
        <v>1</v>
      </c>
      <c r="N278">
        <v>99</v>
      </c>
      <c r="O278">
        <v>1</v>
      </c>
      <c r="P278">
        <v>1</v>
      </c>
      <c r="Q278">
        <v>1</v>
      </c>
      <c r="R278">
        <v>99</v>
      </c>
      <c r="S278">
        <v>1</v>
      </c>
      <c r="T278">
        <v>0</v>
      </c>
      <c r="U278">
        <v>99</v>
      </c>
      <c r="V278">
        <v>1</v>
      </c>
      <c r="W278">
        <v>1</v>
      </c>
      <c r="X278">
        <v>1</v>
      </c>
      <c r="Y278">
        <v>1</v>
      </c>
      <c r="Z278">
        <v>1</v>
      </c>
      <c r="AA278">
        <v>1</v>
      </c>
      <c r="AB278">
        <v>1</v>
      </c>
      <c r="AC278">
        <v>1</v>
      </c>
      <c r="AD278">
        <v>1</v>
      </c>
      <c r="AE278">
        <v>1</v>
      </c>
      <c r="AF278">
        <v>1</v>
      </c>
      <c r="AG278">
        <v>1</v>
      </c>
      <c r="AH278">
        <v>0</v>
      </c>
      <c r="AI278">
        <v>1</v>
      </c>
      <c r="AJ278">
        <v>1</v>
      </c>
      <c r="AK278">
        <v>99</v>
      </c>
      <c r="AL278">
        <v>1</v>
      </c>
      <c r="AM278">
        <v>1</v>
      </c>
      <c r="AN278">
        <v>1</v>
      </c>
      <c r="AO278">
        <v>1</v>
      </c>
      <c r="AP278">
        <v>1</v>
      </c>
      <c r="AQ278">
        <v>0</v>
      </c>
      <c r="AR278">
        <v>0</v>
      </c>
      <c r="AS278">
        <v>1</v>
      </c>
      <c r="AT278">
        <v>0</v>
      </c>
      <c r="AU278">
        <v>0</v>
      </c>
      <c r="AV278">
        <v>1</v>
      </c>
      <c r="AW278" s="25">
        <v>1</v>
      </c>
      <c r="AX278" s="25">
        <v>1</v>
      </c>
      <c r="AY278" s="25">
        <v>99</v>
      </c>
      <c r="AZ278">
        <v>99</v>
      </c>
      <c r="BA278">
        <v>99</v>
      </c>
      <c r="BB278">
        <v>99</v>
      </c>
      <c r="BC278" s="25">
        <v>1</v>
      </c>
      <c r="BD278">
        <v>1</v>
      </c>
      <c r="BE278" s="25">
        <v>1</v>
      </c>
      <c r="BF278">
        <v>0</v>
      </c>
      <c r="BG278">
        <v>0</v>
      </c>
      <c r="BH278">
        <v>0</v>
      </c>
      <c r="BI278">
        <v>0</v>
      </c>
      <c r="BJ278">
        <v>99</v>
      </c>
      <c r="BK278">
        <v>1</v>
      </c>
      <c r="BL278">
        <v>99</v>
      </c>
      <c r="BM278">
        <v>99</v>
      </c>
      <c r="BN278">
        <v>1</v>
      </c>
      <c r="BO278">
        <v>99</v>
      </c>
      <c r="BP278">
        <v>1</v>
      </c>
      <c r="BQ278">
        <v>0</v>
      </c>
      <c r="BR278">
        <v>0</v>
      </c>
      <c r="BS278">
        <v>1</v>
      </c>
      <c r="BT278">
        <v>1</v>
      </c>
      <c r="BU278">
        <v>1</v>
      </c>
      <c r="BV278">
        <v>1</v>
      </c>
      <c r="BW278">
        <v>0</v>
      </c>
      <c r="BX278">
        <v>0</v>
      </c>
      <c r="BY278">
        <v>0</v>
      </c>
      <c r="BZ278">
        <v>0</v>
      </c>
      <c r="CA278">
        <v>1</v>
      </c>
      <c r="CB278">
        <v>1</v>
      </c>
      <c r="CC278">
        <v>1</v>
      </c>
      <c r="CD278">
        <v>1</v>
      </c>
      <c r="CE278">
        <v>0</v>
      </c>
      <c r="CF278">
        <v>0</v>
      </c>
      <c r="CG278">
        <v>0</v>
      </c>
      <c r="CH278">
        <v>0</v>
      </c>
      <c r="CI278">
        <v>0</v>
      </c>
      <c r="CJ278">
        <v>0</v>
      </c>
      <c r="CK278">
        <v>0</v>
      </c>
      <c r="CL278">
        <v>0</v>
      </c>
      <c r="CM278">
        <v>0</v>
      </c>
      <c r="CN278">
        <v>0</v>
      </c>
      <c r="CO278">
        <v>0</v>
      </c>
      <c r="CP278" t="s">
        <v>1263</v>
      </c>
    </row>
    <row r="279" spans="2:94" x14ac:dyDescent="0.25">
      <c r="B279" s="8" t="s">
        <v>992</v>
      </c>
      <c r="C279" t="s">
        <v>367</v>
      </c>
      <c r="D279" t="s">
        <v>1264</v>
      </c>
      <c r="E279" s="2">
        <v>277</v>
      </c>
      <c r="F279">
        <v>3</v>
      </c>
      <c r="G279">
        <v>1</v>
      </c>
      <c r="H279">
        <v>1</v>
      </c>
      <c r="I279">
        <v>1</v>
      </c>
      <c r="J279">
        <v>1</v>
      </c>
      <c r="K279">
        <v>1</v>
      </c>
      <c r="L279">
        <v>1</v>
      </c>
      <c r="M279">
        <v>1</v>
      </c>
      <c r="N279">
        <v>1</v>
      </c>
      <c r="O279">
        <v>1</v>
      </c>
      <c r="P279">
        <v>1</v>
      </c>
      <c r="Q279">
        <v>1</v>
      </c>
      <c r="R279">
        <v>99</v>
      </c>
      <c r="S279">
        <v>1</v>
      </c>
      <c r="T279">
        <v>1</v>
      </c>
      <c r="U279">
        <v>1</v>
      </c>
      <c r="V279">
        <v>1</v>
      </c>
      <c r="W279">
        <v>1</v>
      </c>
      <c r="X279">
        <v>1</v>
      </c>
      <c r="Y279">
        <v>1</v>
      </c>
      <c r="Z279">
        <v>1</v>
      </c>
      <c r="AA279">
        <v>1</v>
      </c>
      <c r="AB279">
        <v>1</v>
      </c>
      <c r="AC279">
        <v>1</v>
      </c>
      <c r="AD279">
        <v>1</v>
      </c>
      <c r="AE279">
        <v>1</v>
      </c>
      <c r="AF279">
        <v>1</v>
      </c>
      <c r="AG279">
        <v>1</v>
      </c>
      <c r="AH279">
        <v>1</v>
      </c>
      <c r="AI279">
        <v>1</v>
      </c>
      <c r="AJ279">
        <v>1</v>
      </c>
      <c r="AK279">
        <v>1</v>
      </c>
      <c r="AL279">
        <v>1</v>
      </c>
      <c r="AM279">
        <v>1</v>
      </c>
      <c r="AN279">
        <v>1</v>
      </c>
      <c r="AO279">
        <v>1</v>
      </c>
      <c r="AP279">
        <v>1</v>
      </c>
      <c r="AQ279">
        <v>1</v>
      </c>
      <c r="AR279">
        <v>1</v>
      </c>
      <c r="AS279">
        <v>1</v>
      </c>
      <c r="AT279">
        <v>1</v>
      </c>
      <c r="AU279">
        <v>1</v>
      </c>
      <c r="AV279">
        <v>1</v>
      </c>
      <c r="AW279" s="25">
        <v>1</v>
      </c>
      <c r="AX279" s="25">
        <v>1</v>
      </c>
      <c r="AY279" s="25">
        <v>99</v>
      </c>
      <c r="AZ279">
        <v>99</v>
      </c>
      <c r="BA279">
        <v>99</v>
      </c>
      <c r="BB279">
        <v>99</v>
      </c>
      <c r="BC279" s="25">
        <v>1</v>
      </c>
      <c r="BD279">
        <v>1</v>
      </c>
      <c r="BE279" s="25">
        <v>1</v>
      </c>
      <c r="BF279">
        <v>1</v>
      </c>
      <c r="BG279">
        <v>1</v>
      </c>
      <c r="BH279">
        <v>1</v>
      </c>
      <c r="BI279">
        <v>1</v>
      </c>
      <c r="BJ279">
        <v>1</v>
      </c>
      <c r="BK279">
        <v>1</v>
      </c>
      <c r="BL279">
        <v>1</v>
      </c>
      <c r="BM279">
        <v>99</v>
      </c>
      <c r="BN279">
        <v>1</v>
      </c>
      <c r="BO279">
        <v>99</v>
      </c>
      <c r="BP279">
        <v>1</v>
      </c>
      <c r="BQ279">
        <v>1</v>
      </c>
      <c r="BR279">
        <v>1</v>
      </c>
      <c r="BS279">
        <v>1</v>
      </c>
      <c r="BT279">
        <v>1</v>
      </c>
      <c r="BU279">
        <v>1</v>
      </c>
      <c r="BV279">
        <v>1</v>
      </c>
      <c r="BW279">
        <v>1</v>
      </c>
      <c r="BX279" t="s">
        <v>230</v>
      </c>
      <c r="BZ279">
        <v>1</v>
      </c>
      <c r="CA279">
        <v>1</v>
      </c>
      <c r="CB279">
        <v>1</v>
      </c>
      <c r="CC279">
        <v>1</v>
      </c>
      <c r="CD279">
        <v>1</v>
      </c>
      <c r="CE279">
        <v>0</v>
      </c>
      <c r="CF279">
        <v>0</v>
      </c>
      <c r="CG279">
        <v>0</v>
      </c>
      <c r="CH279">
        <v>0</v>
      </c>
      <c r="CI279">
        <v>0</v>
      </c>
      <c r="CJ279">
        <v>0</v>
      </c>
      <c r="CK279">
        <v>0</v>
      </c>
      <c r="CL279">
        <v>0</v>
      </c>
      <c r="CM279">
        <v>0</v>
      </c>
      <c r="CN279">
        <v>0</v>
      </c>
      <c r="CO279" t="s">
        <v>1265</v>
      </c>
    </row>
    <row r="280" spans="2:94" x14ac:dyDescent="0.25">
      <c r="B280" s="8" t="s">
        <v>992</v>
      </c>
      <c r="C280" t="s">
        <v>367</v>
      </c>
      <c r="D280" t="s">
        <v>1266</v>
      </c>
      <c r="E280" s="2">
        <v>278</v>
      </c>
      <c r="F280">
        <v>6</v>
      </c>
      <c r="G280">
        <v>0</v>
      </c>
      <c r="H280">
        <v>0</v>
      </c>
      <c r="I280">
        <v>0</v>
      </c>
      <c r="J280">
        <v>0</v>
      </c>
      <c r="K280">
        <v>1</v>
      </c>
      <c r="L280">
        <v>1</v>
      </c>
      <c r="M280">
        <v>0</v>
      </c>
      <c r="N280">
        <v>99</v>
      </c>
      <c r="O280">
        <v>0</v>
      </c>
      <c r="P280">
        <v>0</v>
      </c>
      <c r="Q280">
        <v>0</v>
      </c>
      <c r="R280">
        <v>99</v>
      </c>
      <c r="S280">
        <v>1</v>
      </c>
      <c r="T280">
        <v>0</v>
      </c>
      <c r="U280">
        <v>1</v>
      </c>
      <c r="V280">
        <v>1</v>
      </c>
      <c r="W280">
        <v>0</v>
      </c>
      <c r="X280">
        <v>0</v>
      </c>
      <c r="Y280">
        <v>0</v>
      </c>
      <c r="Z280">
        <v>1</v>
      </c>
      <c r="AA280">
        <v>1</v>
      </c>
      <c r="AB280">
        <v>99</v>
      </c>
      <c r="AC280">
        <v>1</v>
      </c>
      <c r="AD280">
        <v>0</v>
      </c>
      <c r="AE280">
        <v>0</v>
      </c>
      <c r="AF280">
        <v>0</v>
      </c>
      <c r="AG280">
        <v>0</v>
      </c>
      <c r="AH280">
        <v>0</v>
      </c>
      <c r="AI280">
        <v>99</v>
      </c>
      <c r="AJ280">
        <v>99</v>
      </c>
      <c r="AK280">
        <v>99</v>
      </c>
      <c r="AL280">
        <v>0</v>
      </c>
      <c r="AM280">
        <v>0</v>
      </c>
      <c r="AN280">
        <v>0</v>
      </c>
      <c r="AO280">
        <v>0</v>
      </c>
      <c r="AP280">
        <v>0</v>
      </c>
      <c r="AQ280">
        <v>0</v>
      </c>
      <c r="AR280">
        <v>0</v>
      </c>
      <c r="AS280">
        <v>0</v>
      </c>
      <c r="AT280">
        <v>0</v>
      </c>
      <c r="AU280">
        <v>1</v>
      </c>
      <c r="AV280">
        <v>1</v>
      </c>
      <c r="AW280" s="25">
        <v>0</v>
      </c>
      <c r="AX280" s="25">
        <v>0</v>
      </c>
      <c r="AY280" s="25">
        <v>99</v>
      </c>
      <c r="AZ280">
        <v>99</v>
      </c>
      <c r="BA280">
        <v>99</v>
      </c>
      <c r="BB280">
        <v>99</v>
      </c>
      <c r="BC280" s="25">
        <v>1</v>
      </c>
      <c r="BD280">
        <v>0</v>
      </c>
      <c r="BE280" s="25">
        <v>0</v>
      </c>
      <c r="BF280">
        <v>1</v>
      </c>
      <c r="BG280">
        <v>1</v>
      </c>
      <c r="BH280">
        <v>1</v>
      </c>
      <c r="BI280">
        <v>1</v>
      </c>
      <c r="BJ280">
        <v>1</v>
      </c>
      <c r="BK280">
        <v>1</v>
      </c>
      <c r="BL280">
        <v>1</v>
      </c>
      <c r="BM280">
        <v>99</v>
      </c>
      <c r="BN280">
        <v>1</v>
      </c>
      <c r="BO280">
        <v>99</v>
      </c>
      <c r="BP280">
        <v>1</v>
      </c>
      <c r="BQ280">
        <v>1</v>
      </c>
      <c r="BR280">
        <v>1</v>
      </c>
      <c r="BS280">
        <v>1</v>
      </c>
      <c r="BT280">
        <v>0</v>
      </c>
      <c r="BU280">
        <v>0</v>
      </c>
      <c r="BV280">
        <v>0</v>
      </c>
      <c r="BW280">
        <v>0</v>
      </c>
      <c r="BY280" t="s">
        <v>230</v>
      </c>
      <c r="BZ280">
        <v>0</v>
      </c>
      <c r="CA280">
        <v>0</v>
      </c>
      <c r="CB280">
        <v>0</v>
      </c>
      <c r="CC280">
        <v>0</v>
      </c>
      <c r="CD280">
        <v>1</v>
      </c>
      <c r="CE280">
        <v>0</v>
      </c>
      <c r="CF280">
        <v>0</v>
      </c>
      <c r="CG280">
        <v>0</v>
      </c>
      <c r="CH280">
        <v>0</v>
      </c>
      <c r="CI280">
        <v>0</v>
      </c>
      <c r="CJ280">
        <v>0</v>
      </c>
      <c r="CK280">
        <v>0</v>
      </c>
      <c r="CL280">
        <v>0</v>
      </c>
      <c r="CM280">
        <v>0</v>
      </c>
      <c r="CN280">
        <v>0</v>
      </c>
      <c r="CO280" t="s">
        <v>1267</v>
      </c>
    </row>
    <row r="281" spans="2:94" x14ac:dyDescent="0.25">
      <c r="B281" s="8" t="s">
        <v>992</v>
      </c>
      <c r="C281" t="s">
        <v>367</v>
      </c>
      <c r="D281" t="s">
        <v>1268</v>
      </c>
      <c r="E281" s="2">
        <v>279</v>
      </c>
      <c r="F281">
        <v>2</v>
      </c>
      <c r="G281">
        <v>1</v>
      </c>
      <c r="H281">
        <v>1</v>
      </c>
      <c r="I281">
        <v>0</v>
      </c>
      <c r="J281">
        <v>1</v>
      </c>
      <c r="K281">
        <v>1</v>
      </c>
      <c r="L281">
        <v>1</v>
      </c>
      <c r="M281">
        <v>1</v>
      </c>
      <c r="N281">
        <v>1</v>
      </c>
      <c r="O281">
        <v>1</v>
      </c>
      <c r="P281">
        <v>1</v>
      </c>
      <c r="Q281">
        <v>1</v>
      </c>
      <c r="R281">
        <v>99</v>
      </c>
      <c r="S281">
        <v>1</v>
      </c>
      <c r="T281">
        <v>1</v>
      </c>
      <c r="U281">
        <v>1</v>
      </c>
      <c r="V281">
        <v>1</v>
      </c>
      <c r="W281">
        <v>1</v>
      </c>
      <c r="X281">
        <v>1</v>
      </c>
      <c r="Y281">
        <v>1</v>
      </c>
      <c r="Z281">
        <v>1</v>
      </c>
      <c r="AA281">
        <v>1</v>
      </c>
      <c r="AB281">
        <v>1</v>
      </c>
      <c r="AC281">
        <v>1</v>
      </c>
      <c r="AD281">
        <v>1</v>
      </c>
      <c r="AE281">
        <v>1</v>
      </c>
      <c r="AF281">
        <v>1</v>
      </c>
      <c r="AG281">
        <v>1</v>
      </c>
      <c r="AH281">
        <v>1</v>
      </c>
      <c r="AI281">
        <v>1</v>
      </c>
      <c r="AJ281">
        <v>1</v>
      </c>
      <c r="AK281">
        <v>1</v>
      </c>
      <c r="AL281">
        <v>1</v>
      </c>
      <c r="AM281">
        <v>1</v>
      </c>
      <c r="AN281">
        <v>1</v>
      </c>
      <c r="AO281">
        <v>1</v>
      </c>
      <c r="AP281">
        <v>1</v>
      </c>
      <c r="AQ281">
        <v>1</v>
      </c>
      <c r="AR281">
        <v>1</v>
      </c>
      <c r="AS281">
        <v>1</v>
      </c>
      <c r="AT281">
        <v>1</v>
      </c>
      <c r="AU281">
        <v>1</v>
      </c>
      <c r="AV281">
        <v>1</v>
      </c>
      <c r="AW281" s="25">
        <v>1</v>
      </c>
      <c r="AX281" s="25">
        <v>1</v>
      </c>
      <c r="AY281" s="25">
        <v>99</v>
      </c>
      <c r="AZ281">
        <v>99</v>
      </c>
      <c r="BA281">
        <v>99</v>
      </c>
      <c r="BB281">
        <v>99</v>
      </c>
      <c r="BC281" s="25">
        <v>1</v>
      </c>
      <c r="BD281">
        <v>1</v>
      </c>
      <c r="BE281" s="25">
        <v>1</v>
      </c>
      <c r="BF281">
        <v>1</v>
      </c>
      <c r="BG281">
        <v>1</v>
      </c>
      <c r="BH281">
        <v>1</v>
      </c>
      <c r="BI281">
        <v>1</v>
      </c>
      <c r="BJ281">
        <v>1</v>
      </c>
      <c r="BK281">
        <v>1</v>
      </c>
      <c r="BL281">
        <v>1</v>
      </c>
      <c r="BM281">
        <v>99</v>
      </c>
      <c r="BN281">
        <v>1</v>
      </c>
      <c r="BO281">
        <v>99</v>
      </c>
      <c r="BP281">
        <v>1</v>
      </c>
      <c r="BQ281">
        <v>1</v>
      </c>
      <c r="BR281">
        <v>1</v>
      </c>
      <c r="BS281">
        <v>1</v>
      </c>
      <c r="BT281">
        <v>1</v>
      </c>
      <c r="BU281">
        <v>1</v>
      </c>
      <c r="BV281">
        <v>1</v>
      </c>
      <c r="BW281">
        <v>0</v>
      </c>
      <c r="BY281" t="s">
        <v>230</v>
      </c>
      <c r="BZ281">
        <v>0</v>
      </c>
      <c r="CA281">
        <v>1</v>
      </c>
      <c r="CB281">
        <v>1</v>
      </c>
      <c r="CC281">
        <v>1</v>
      </c>
      <c r="CD281">
        <v>1</v>
      </c>
      <c r="CE281">
        <v>0</v>
      </c>
      <c r="CF281">
        <v>0</v>
      </c>
      <c r="CG281">
        <v>0</v>
      </c>
      <c r="CH281">
        <v>0</v>
      </c>
      <c r="CI281">
        <v>0</v>
      </c>
      <c r="CJ281">
        <v>0</v>
      </c>
      <c r="CK281">
        <v>0</v>
      </c>
      <c r="CL281">
        <v>0</v>
      </c>
      <c r="CM281">
        <v>0</v>
      </c>
      <c r="CN281">
        <v>0</v>
      </c>
      <c r="CO281" t="s">
        <v>1269</v>
      </c>
    </row>
    <row r="282" spans="2:94" x14ac:dyDescent="0.25">
      <c r="B282" s="8" t="s">
        <v>992</v>
      </c>
      <c r="C282" t="s">
        <v>367</v>
      </c>
      <c r="D282" t="s">
        <v>1270</v>
      </c>
      <c r="E282" s="2">
        <v>280</v>
      </c>
      <c r="F282">
        <v>3</v>
      </c>
      <c r="G282">
        <v>1</v>
      </c>
      <c r="H282">
        <v>1</v>
      </c>
      <c r="I282">
        <v>1</v>
      </c>
      <c r="J282">
        <v>1</v>
      </c>
      <c r="K282">
        <v>1</v>
      </c>
      <c r="L282">
        <v>1</v>
      </c>
      <c r="M282">
        <v>1</v>
      </c>
      <c r="N282">
        <v>99</v>
      </c>
      <c r="O282">
        <v>1</v>
      </c>
      <c r="P282">
        <v>1</v>
      </c>
      <c r="Q282">
        <v>1</v>
      </c>
      <c r="R282">
        <v>99</v>
      </c>
      <c r="S282">
        <v>1</v>
      </c>
      <c r="T282">
        <v>1</v>
      </c>
      <c r="U282">
        <v>99</v>
      </c>
      <c r="V282">
        <v>1</v>
      </c>
      <c r="W282">
        <v>1</v>
      </c>
      <c r="X282">
        <v>1</v>
      </c>
      <c r="Y282">
        <v>1</v>
      </c>
      <c r="Z282">
        <v>1</v>
      </c>
      <c r="AA282">
        <v>1</v>
      </c>
      <c r="AB282">
        <v>1</v>
      </c>
      <c r="AC282">
        <v>1</v>
      </c>
      <c r="AD282">
        <v>1</v>
      </c>
      <c r="AE282">
        <v>1</v>
      </c>
      <c r="AF282">
        <v>0</v>
      </c>
      <c r="AG282">
        <v>0</v>
      </c>
      <c r="AH282">
        <v>0</v>
      </c>
      <c r="AI282">
        <v>1</v>
      </c>
      <c r="AJ282">
        <v>1</v>
      </c>
      <c r="AK282">
        <v>99</v>
      </c>
      <c r="AL282">
        <v>1</v>
      </c>
      <c r="AM282">
        <v>1</v>
      </c>
      <c r="AN282">
        <v>1</v>
      </c>
      <c r="AO282">
        <v>1</v>
      </c>
      <c r="AP282">
        <v>0</v>
      </c>
      <c r="AQ282">
        <v>0</v>
      </c>
      <c r="AR282">
        <v>0</v>
      </c>
      <c r="AS282">
        <v>0</v>
      </c>
      <c r="AT282">
        <v>0</v>
      </c>
      <c r="AU282">
        <v>1</v>
      </c>
      <c r="AV282">
        <v>99</v>
      </c>
      <c r="AW282" s="25">
        <v>0</v>
      </c>
      <c r="AX282" s="25">
        <v>1</v>
      </c>
      <c r="AY282" s="25">
        <v>99</v>
      </c>
      <c r="AZ282">
        <v>99</v>
      </c>
      <c r="BA282">
        <v>99</v>
      </c>
      <c r="BB282">
        <v>99</v>
      </c>
      <c r="BC282" s="25">
        <v>0</v>
      </c>
      <c r="BD282">
        <v>1</v>
      </c>
      <c r="BE282" s="25">
        <v>1</v>
      </c>
      <c r="BF282">
        <v>0</v>
      </c>
      <c r="BG282">
        <v>0</v>
      </c>
      <c r="BH282">
        <v>0</v>
      </c>
      <c r="BI282">
        <v>0</v>
      </c>
      <c r="BJ282">
        <v>99</v>
      </c>
      <c r="BK282">
        <v>99</v>
      </c>
      <c r="BL282">
        <v>99</v>
      </c>
      <c r="BM282">
        <v>99</v>
      </c>
      <c r="BN282">
        <v>1</v>
      </c>
      <c r="BO282">
        <v>99</v>
      </c>
      <c r="BP282">
        <v>1</v>
      </c>
      <c r="BQ282">
        <v>0</v>
      </c>
      <c r="BR282">
        <v>0</v>
      </c>
      <c r="BS282">
        <v>0</v>
      </c>
      <c r="BT282">
        <v>1</v>
      </c>
      <c r="BU282">
        <v>1</v>
      </c>
      <c r="BV282">
        <v>1</v>
      </c>
      <c r="BW282">
        <v>0</v>
      </c>
      <c r="BX282">
        <v>0</v>
      </c>
      <c r="BY282">
        <v>1</v>
      </c>
      <c r="BZ282">
        <v>0</v>
      </c>
      <c r="CA282">
        <v>1</v>
      </c>
      <c r="CB282">
        <v>1</v>
      </c>
      <c r="CC282">
        <v>0</v>
      </c>
      <c r="CD282">
        <v>0</v>
      </c>
      <c r="CE282">
        <v>0</v>
      </c>
      <c r="CF282">
        <v>0</v>
      </c>
      <c r="CG282">
        <v>0</v>
      </c>
      <c r="CH282">
        <v>0</v>
      </c>
      <c r="CI282">
        <v>0</v>
      </c>
      <c r="CJ282">
        <v>0</v>
      </c>
      <c r="CK282">
        <v>0</v>
      </c>
      <c r="CL282">
        <v>0</v>
      </c>
      <c r="CM282">
        <v>1</v>
      </c>
      <c r="CN282">
        <v>1</v>
      </c>
      <c r="CO282">
        <v>1</v>
      </c>
      <c r="CP282" t="s">
        <v>1271</v>
      </c>
    </row>
    <row r="283" spans="2:94" x14ac:dyDescent="0.25">
      <c r="B283" s="8" t="s">
        <v>992</v>
      </c>
      <c r="C283" t="s">
        <v>367</v>
      </c>
      <c r="D283" t="s">
        <v>1272</v>
      </c>
      <c r="E283" s="2">
        <v>281</v>
      </c>
      <c r="F283">
        <v>2</v>
      </c>
      <c r="G283">
        <v>0</v>
      </c>
      <c r="H283">
        <v>0</v>
      </c>
      <c r="I283">
        <v>0</v>
      </c>
      <c r="J283">
        <v>0</v>
      </c>
      <c r="K283">
        <v>0</v>
      </c>
      <c r="L283">
        <v>0</v>
      </c>
      <c r="M283">
        <v>0</v>
      </c>
      <c r="N283">
        <v>99</v>
      </c>
      <c r="O283">
        <v>1</v>
      </c>
      <c r="P283">
        <v>1</v>
      </c>
      <c r="Q283">
        <v>0</v>
      </c>
      <c r="R283">
        <v>99</v>
      </c>
      <c r="S283">
        <v>0</v>
      </c>
      <c r="T283">
        <v>0</v>
      </c>
      <c r="U283">
        <v>99</v>
      </c>
      <c r="V283">
        <v>0</v>
      </c>
      <c r="W283">
        <v>0</v>
      </c>
      <c r="X283">
        <v>0</v>
      </c>
      <c r="Y283">
        <v>0</v>
      </c>
      <c r="Z283">
        <v>1</v>
      </c>
      <c r="AA283">
        <v>1</v>
      </c>
      <c r="AB283">
        <v>1</v>
      </c>
      <c r="AC283">
        <v>0</v>
      </c>
      <c r="AD283">
        <v>0</v>
      </c>
      <c r="AE283">
        <v>0</v>
      </c>
      <c r="AF283">
        <v>0</v>
      </c>
      <c r="AG283">
        <v>0</v>
      </c>
      <c r="AH283">
        <v>0</v>
      </c>
      <c r="AI283">
        <v>99</v>
      </c>
      <c r="AJ283">
        <v>99</v>
      </c>
      <c r="AK283">
        <v>99</v>
      </c>
      <c r="AL283">
        <v>0</v>
      </c>
      <c r="AM283">
        <v>0</v>
      </c>
      <c r="AN283">
        <v>0</v>
      </c>
      <c r="AO283">
        <v>0</v>
      </c>
      <c r="AP283">
        <v>0</v>
      </c>
      <c r="AQ283">
        <v>0</v>
      </c>
      <c r="AR283">
        <v>0</v>
      </c>
      <c r="AS283">
        <v>0</v>
      </c>
      <c r="AT283">
        <v>0</v>
      </c>
      <c r="AU283">
        <v>0</v>
      </c>
      <c r="AV283">
        <v>99</v>
      </c>
      <c r="AW283" s="25">
        <v>0</v>
      </c>
      <c r="AX283" s="25">
        <v>0</v>
      </c>
      <c r="AY283" s="25">
        <v>99</v>
      </c>
      <c r="AZ283">
        <v>99</v>
      </c>
      <c r="BA283">
        <v>99</v>
      </c>
      <c r="BB283">
        <v>99</v>
      </c>
      <c r="BC283" s="25">
        <v>1</v>
      </c>
      <c r="BD283">
        <v>0</v>
      </c>
      <c r="BE283" s="25">
        <v>1</v>
      </c>
      <c r="BF283">
        <v>1</v>
      </c>
      <c r="BG283">
        <v>1</v>
      </c>
      <c r="BH283">
        <v>1</v>
      </c>
      <c r="BI283">
        <v>1</v>
      </c>
      <c r="BJ283">
        <v>1</v>
      </c>
      <c r="BK283">
        <v>1</v>
      </c>
      <c r="BL283">
        <v>1</v>
      </c>
      <c r="BM283">
        <v>99</v>
      </c>
      <c r="BN283">
        <v>1</v>
      </c>
      <c r="BO283">
        <v>99</v>
      </c>
      <c r="BP283">
        <v>1</v>
      </c>
      <c r="BQ283">
        <v>1</v>
      </c>
      <c r="BR283">
        <v>1</v>
      </c>
      <c r="BS283">
        <v>1</v>
      </c>
      <c r="BT283">
        <v>0</v>
      </c>
      <c r="BU283">
        <v>0</v>
      </c>
      <c r="BV283">
        <v>0</v>
      </c>
      <c r="BW283">
        <v>0</v>
      </c>
      <c r="BY283" t="s">
        <v>1273</v>
      </c>
      <c r="BZ283">
        <v>0</v>
      </c>
      <c r="CA283">
        <v>0</v>
      </c>
      <c r="CB283">
        <v>0</v>
      </c>
      <c r="CC283">
        <v>0</v>
      </c>
      <c r="CD283">
        <v>1</v>
      </c>
      <c r="CE283">
        <v>0</v>
      </c>
      <c r="CF283">
        <v>0</v>
      </c>
      <c r="CG283">
        <v>0</v>
      </c>
      <c r="CH283">
        <v>0</v>
      </c>
      <c r="CI283">
        <v>0</v>
      </c>
      <c r="CJ283">
        <v>0</v>
      </c>
      <c r="CK283">
        <v>0</v>
      </c>
      <c r="CL283">
        <v>0</v>
      </c>
      <c r="CM283">
        <v>0</v>
      </c>
      <c r="CN283">
        <v>0</v>
      </c>
      <c r="CO283" t="s">
        <v>1274</v>
      </c>
    </row>
    <row r="284" spans="2:94" x14ac:dyDescent="0.25">
      <c r="B284" s="8" t="s">
        <v>755</v>
      </c>
      <c r="C284" t="s">
        <v>367</v>
      </c>
      <c r="D284" t="s">
        <v>984</v>
      </c>
      <c r="E284" s="2">
        <v>282</v>
      </c>
      <c r="F284">
        <v>385</v>
      </c>
      <c r="G284">
        <v>1</v>
      </c>
      <c r="H284">
        <v>1</v>
      </c>
      <c r="I284">
        <v>1</v>
      </c>
      <c r="J284">
        <v>1</v>
      </c>
      <c r="K284">
        <v>1</v>
      </c>
      <c r="L284">
        <v>99</v>
      </c>
      <c r="M284">
        <v>1</v>
      </c>
      <c r="N284">
        <v>99</v>
      </c>
      <c r="O284">
        <v>99</v>
      </c>
      <c r="P284">
        <v>1</v>
      </c>
      <c r="Q284">
        <v>1</v>
      </c>
      <c r="R284">
        <v>99</v>
      </c>
      <c r="S284">
        <v>1</v>
      </c>
      <c r="T284">
        <v>0</v>
      </c>
      <c r="U284">
        <v>1</v>
      </c>
      <c r="V284">
        <v>1</v>
      </c>
      <c r="W284">
        <v>1</v>
      </c>
      <c r="X284">
        <v>1</v>
      </c>
      <c r="Y284">
        <v>1</v>
      </c>
      <c r="Z284">
        <v>1</v>
      </c>
      <c r="AA284">
        <v>1</v>
      </c>
      <c r="AB284">
        <v>1</v>
      </c>
      <c r="AC284">
        <v>1</v>
      </c>
      <c r="AD284">
        <v>1</v>
      </c>
      <c r="AE284">
        <v>99</v>
      </c>
      <c r="AF284">
        <v>1</v>
      </c>
      <c r="AG284">
        <v>1</v>
      </c>
      <c r="AH284">
        <v>1</v>
      </c>
      <c r="AI284">
        <v>1</v>
      </c>
      <c r="AJ284">
        <v>99</v>
      </c>
      <c r="AK284">
        <v>1</v>
      </c>
      <c r="AL284">
        <v>1</v>
      </c>
      <c r="AM284">
        <v>1</v>
      </c>
      <c r="AN284">
        <v>1</v>
      </c>
      <c r="AO284">
        <v>99</v>
      </c>
      <c r="AP284">
        <v>1</v>
      </c>
      <c r="AQ284">
        <v>1</v>
      </c>
      <c r="AR284">
        <v>1</v>
      </c>
      <c r="AS284">
        <v>1</v>
      </c>
      <c r="AT284">
        <v>1</v>
      </c>
      <c r="AU284">
        <v>0</v>
      </c>
      <c r="AV284">
        <v>99</v>
      </c>
      <c r="AW284" s="25">
        <v>1</v>
      </c>
      <c r="AX284" s="25">
        <v>99</v>
      </c>
      <c r="AY284" s="25">
        <v>99</v>
      </c>
      <c r="AZ284">
        <v>99</v>
      </c>
      <c r="BA284">
        <v>99</v>
      </c>
      <c r="BB284">
        <v>99</v>
      </c>
      <c r="BC284" s="25">
        <v>1</v>
      </c>
      <c r="BD284">
        <v>1</v>
      </c>
      <c r="BE284" s="25">
        <v>1</v>
      </c>
      <c r="BF284">
        <v>1</v>
      </c>
      <c r="BG284">
        <v>1</v>
      </c>
      <c r="BH284">
        <v>1</v>
      </c>
      <c r="BI284">
        <v>1</v>
      </c>
      <c r="BJ284">
        <v>1</v>
      </c>
      <c r="BK284">
        <v>99</v>
      </c>
      <c r="BL284">
        <v>1</v>
      </c>
      <c r="BM284">
        <v>99</v>
      </c>
      <c r="BN284">
        <v>99</v>
      </c>
      <c r="BO284">
        <v>99</v>
      </c>
      <c r="BP284">
        <v>1</v>
      </c>
      <c r="BQ284">
        <v>1</v>
      </c>
      <c r="BR284">
        <v>1</v>
      </c>
      <c r="BS284">
        <v>1</v>
      </c>
      <c r="BT284">
        <v>1</v>
      </c>
      <c r="BU284">
        <v>1</v>
      </c>
      <c r="BV284">
        <v>1</v>
      </c>
      <c r="BW284">
        <v>0</v>
      </c>
      <c r="BX284">
        <v>1</v>
      </c>
      <c r="BY284">
        <v>1</v>
      </c>
      <c r="BZ284">
        <v>1</v>
      </c>
      <c r="CA284">
        <v>1</v>
      </c>
      <c r="CB284">
        <v>1</v>
      </c>
      <c r="CC284">
        <v>1</v>
      </c>
      <c r="CD284">
        <v>1</v>
      </c>
      <c r="CE284">
        <v>1</v>
      </c>
      <c r="CF284">
        <v>1</v>
      </c>
      <c r="CG284">
        <v>0</v>
      </c>
      <c r="CH284">
        <v>0</v>
      </c>
      <c r="CI284">
        <v>1</v>
      </c>
      <c r="CJ284">
        <v>0</v>
      </c>
      <c r="CK284">
        <v>0</v>
      </c>
      <c r="CL284">
        <v>0</v>
      </c>
      <c r="CM284">
        <v>0</v>
      </c>
      <c r="CN284">
        <v>1</v>
      </c>
      <c r="CO284">
        <v>1</v>
      </c>
      <c r="CP284" t="s">
        <v>985</v>
      </c>
    </row>
    <row r="285" spans="2:94" x14ac:dyDescent="0.25">
      <c r="B285" s="8" t="s">
        <v>201</v>
      </c>
      <c r="C285" t="s">
        <v>367</v>
      </c>
      <c r="D285" t="s">
        <v>743</v>
      </c>
      <c r="E285" s="2">
        <v>283</v>
      </c>
      <c r="F285">
        <v>165</v>
      </c>
      <c r="G285">
        <v>1</v>
      </c>
      <c r="H285">
        <v>1</v>
      </c>
      <c r="I285">
        <v>1</v>
      </c>
      <c r="J285">
        <v>1</v>
      </c>
      <c r="K285">
        <v>1</v>
      </c>
      <c r="L285">
        <v>99</v>
      </c>
      <c r="M285">
        <v>1</v>
      </c>
      <c r="N285">
        <v>1</v>
      </c>
      <c r="O285">
        <v>99</v>
      </c>
      <c r="P285">
        <v>1</v>
      </c>
      <c r="Q285">
        <v>99</v>
      </c>
      <c r="R285">
        <v>99</v>
      </c>
      <c r="S285">
        <v>1</v>
      </c>
      <c r="T285">
        <v>0</v>
      </c>
      <c r="U285">
        <v>1</v>
      </c>
      <c r="V285">
        <v>1</v>
      </c>
      <c r="W285">
        <v>1</v>
      </c>
      <c r="X285">
        <v>1</v>
      </c>
      <c r="Y285">
        <v>1</v>
      </c>
      <c r="Z285">
        <v>1</v>
      </c>
      <c r="AA285">
        <v>1</v>
      </c>
      <c r="AB285">
        <v>1</v>
      </c>
      <c r="AC285">
        <v>1</v>
      </c>
      <c r="AD285">
        <v>1</v>
      </c>
      <c r="AE285">
        <v>99</v>
      </c>
      <c r="AF285">
        <v>1</v>
      </c>
      <c r="AG285">
        <v>1</v>
      </c>
      <c r="AH285">
        <v>1</v>
      </c>
      <c r="AI285">
        <v>1</v>
      </c>
      <c r="AJ285">
        <v>1</v>
      </c>
      <c r="AK285">
        <v>1</v>
      </c>
      <c r="AL285">
        <v>1</v>
      </c>
      <c r="AM285">
        <v>1</v>
      </c>
      <c r="AN285">
        <v>1</v>
      </c>
      <c r="AO285">
        <v>99</v>
      </c>
      <c r="AP285">
        <v>1</v>
      </c>
      <c r="AQ285">
        <v>1</v>
      </c>
      <c r="AR285">
        <v>1</v>
      </c>
      <c r="AS285">
        <v>1</v>
      </c>
      <c r="AT285">
        <v>1</v>
      </c>
      <c r="AU285">
        <v>0</v>
      </c>
      <c r="AV285">
        <v>99</v>
      </c>
      <c r="AW285" s="25">
        <v>0</v>
      </c>
      <c r="AX285" s="25">
        <v>99</v>
      </c>
      <c r="AY285" s="25">
        <v>99</v>
      </c>
      <c r="AZ285">
        <v>99</v>
      </c>
      <c r="BA285">
        <v>99</v>
      </c>
      <c r="BB285">
        <v>99</v>
      </c>
      <c r="BC285" s="25">
        <v>1</v>
      </c>
      <c r="BD285">
        <v>1</v>
      </c>
      <c r="BE285" s="25">
        <v>1</v>
      </c>
      <c r="BF285">
        <v>1</v>
      </c>
      <c r="BG285">
        <v>1</v>
      </c>
      <c r="BH285">
        <v>1</v>
      </c>
      <c r="BI285">
        <v>1</v>
      </c>
      <c r="BJ285">
        <v>1</v>
      </c>
      <c r="BK285">
        <v>1</v>
      </c>
      <c r="BL285">
        <v>1</v>
      </c>
      <c r="BM285">
        <v>99</v>
      </c>
      <c r="BN285">
        <v>99</v>
      </c>
      <c r="BO285">
        <v>99</v>
      </c>
      <c r="BP285">
        <v>1</v>
      </c>
      <c r="BQ285">
        <v>0</v>
      </c>
      <c r="BR285">
        <v>1</v>
      </c>
      <c r="BS285">
        <v>0</v>
      </c>
      <c r="BT285">
        <v>1</v>
      </c>
      <c r="BU285">
        <v>1</v>
      </c>
      <c r="BV285">
        <v>1</v>
      </c>
      <c r="BW285">
        <v>0</v>
      </c>
      <c r="BX285">
        <v>0</v>
      </c>
      <c r="BY285">
        <v>0</v>
      </c>
      <c r="BZ285">
        <v>0</v>
      </c>
      <c r="CA285">
        <v>0</v>
      </c>
      <c r="CB285">
        <v>1</v>
      </c>
      <c r="CC285">
        <v>1</v>
      </c>
      <c r="CD285">
        <v>1</v>
      </c>
      <c r="CE285">
        <v>0</v>
      </c>
      <c r="CF285">
        <v>0</v>
      </c>
      <c r="CG285">
        <v>0</v>
      </c>
      <c r="CH285">
        <v>0</v>
      </c>
      <c r="CI285">
        <v>0</v>
      </c>
      <c r="CJ285">
        <v>0</v>
      </c>
      <c r="CK285">
        <v>0</v>
      </c>
      <c r="CL285">
        <v>0</v>
      </c>
      <c r="CM285">
        <v>0</v>
      </c>
      <c r="CN285">
        <v>0</v>
      </c>
      <c r="CO285">
        <v>0</v>
      </c>
      <c r="CP285" t="s">
        <v>744</v>
      </c>
    </row>
    <row r="286" spans="2:94" x14ac:dyDescent="0.25">
      <c r="B286" s="8" t="s">
        <v>201</v>
      </c>
      <c r="C286" t="s">
        <v>367</v>
      </c>
      <c r="D286" t="s">
        <v>745</v>
      </c>
      <c r="E286" s="2">
        <v>284</v>
      </c>
      <c r="F286">
        <v>20</v>
      </c>
      <c r="G286">
        <v>1</v>
      </c>
      <c r="H286">
        <v>1</v>
      </c>
      <c r="I286">
        <v>1</v>
      </c>
      <c r="J286">
        <v>1</v>
      </c>
      <c r="K286">
        <v>1</v>
      </c>
      <c r="L286">
        <v>99</v>
      </c>
      <c r="M286">
        <v>1</v>
      </c>
      <c r="N286">
        <v>99</v>
      </c>
      <c r="O286">
        <v>99</v>
      </c>
      <c r="P286">
        <v>1</v>
      </c>
      <c r="Q286">
        <v>99</v>
      </c>
      <c r="R286">
        <v>99</v>
      </c>
      <c r="S286">
        <v>1</v>
      </c>
      <c r="T286">
        <v>0</v>
      </c>
      <c r="U286">
        <v>1</v>
      </c>
      <c r="V286">
        <v>1</v>
      </c>
      <c r="W286">
        <v>1</v>
      </c>
      <c r="X286">
        <v>1</v>
      </c>
      <c r="Y286">
        <v>1</v>
      </c>
      <c r="Z286">
        <v>1</v>
      </c>
      <c r="AA286">
        <v>1</v>
      </c>
      <c r="AB286">
        <v>1</v>
      </c>
      <c r="AC286">
        <v>1</v>
      </c>
      <c r="AD286">
        <v>1</v>
      </c>
      <c r="AE286">
        <v>99</v>
      </c>
      <c r="AF286">
        <v>1</v>
      </c>
      <c r="AG286">
        <v>1</v>
      </c>
      <c r="AH286">
        <v>1</v>
      </c>
      <c r="AI286">
        <v>1</v>
      </c>
      <c r="AJ286">
        <v>1</v>
      </c>
      <c r="AK286">
        <v>1</v>
      </c>
      <c r="AL286">
        <v>1</v>
      </c>
      <c r="AM286">
        <v>1</v>
      </c>
      <c r="AN286">
        <v>1</v>
      </c>
      <c r="AO286">
        <v>99</v>
      </c>
      <c r="AP286">
        <v>1</v>
      </c>
      <c r="AQ286">
        <v>1</v>
      </c>
      <c r="AR286">
        <v>1</v>
      </c>
      <c r="AS286">
        <v>1</v>
      </c>
      <c r="AT286">
        <v>1</v>
      </c>
      <c r="AU286">
        <v>1</v>
      </c>
      <c r="AV286">
        <v>99</v>
      </c>
      <c r="AW286" s="25">
        <v>1</v>
      </c>
      <c r="AX286" s="25">
        <v>99</v>
      </c>
      <c r="AY286" s="25">
        <v>99</v>
      </c>
      <c r="AZ286">
        <v>99</v>
      </c>
      <c r="BA286">
        <v>99</v>
      </c>
      <c r="BB286">
        <v>99</v>
      </c>
      <c r="BC286" s="25">
        <v>1</v>
      </c>
      <c r="BD286">
        <v>1</v>
      </c>
      <c r="BE286" s="25">
        <v>1</v>
      </c>
      <c r="BF286">
        <v>1</v>
      </c>
      <c r="BG286">
        <v>0</v>
      </c>
      <c r="BH286">
        <v>1</v>
      </c>
      <c r="BI286">
        <v>0</v>
      </c>
      <c r="BJ286">
        <v>99</v>
      </c>
      <c r="BK286">
        <v>99</v>
      </c>
      <c r="BL286">
        <v>99</v>
      </c>
      <c r="BM286">
        <v>99</v>
      </c>
      <c r="BN286">
        <v>99</v>
      </c>
      <c r="BO286">
        <v>99</v>
      </c>
      <c r="BP286">
        <v>1</v>
      </c>
      <c r="BQ286">
        <v>0</v>
      </c>
      <c r="BR286">
        <v>0</v>
      </c>
      <c r="BS286">
        <v>1</v>
      </c>
      <c r="BT286">
        <v>1</v>
      </c>
      <c r="BU286">
        <v>1</v>
      </c>
      <c r="BV286">
        <v>1</v>
      </c>
      <c r="BW286">
        <v>1</v>
      </c>
      <c r="BX286">
        <v>1</v>
      </c>
      <c r="BY286" t="s">
        <v>230</v>
      </c>
      <c r="BZ286">
        <v>1</v>
      </c>
      <c r="CA286">
        <v>1</v>
      </c>
      <c r="CB286">
        <v>1</v>
      </c>
      <c r="CC286">
        <v>1</v>
      </c>
      <c r="CD286">
        <v>1</v>
      </c>
      <c r="CE286">
        <v>0</v>
      </c>
      <c r="CF286">
        <v>0</v>
      </c>
      <c r="CG286">
        <v>0</v>
      </c>
      <c r="CH286">
        <v>0</v>
      </c>
      <c r="CI286">
        <v>0</v>
      </c>
      <c r="CJ286">
        <v>0</v>
      </c>
      <c r="CK286">
        <v>0</v>
      </c>
      <c r="CL286">
        <v>0</v>
      </c>
      <c r="CM286">
        <v>0</v>
      </c>
      <c r="CN286">
        <v>0</v>
      </c>
      <c r="CO286">
        <v>0</v>
      </c>
      <c r="CP286" t="s">
        <v>746</v>
      </c>
    </row>
    <row r="287" spans="2:94" x14ac:dyDescent="0.25">
      <c r="B287" s="8" t="s">
        <v>201</v>
      </c>
      <c r="C287" t="s">
        <v>367</v>
      </c>
      <c r="D287" t="s">
        <v>747</v>
      </c>
      <c r="E287" s="2">
        <v>285</v>
      </c>
      <c r="F287">
        <v>75</v>
      </c>
      <c r="G287">
        <v>1</v>
      </c>
      <c r="H287">
        <v>1</v>
      </c>
      <c r="I287">
        <v>1</v>
      </c>
      <c r="J287">
        <v>1</v>
      </c>
      <c r="K287">
        <v>1</v>
      </c>
      <c r="L287">
        <v>99</v>
      </c>
      <c r="M287">
        <v>1</v>
      </c>
      <c r="N287">
        <v>99</v>
      </c>
      <c r="O287">
        <v>99</v>
      </c>
      <c r="P287">
        <v>1</v>
      </c>
      <c r="Q287">
        <v>99</v>
      </c>
      <c r="R287">
        <v>99</v>
      </c>
      <c r="S287">
        <v>1</v>
      </c>
      <c r="T287">
        <v>1</v>
      </c>
      <c r="U287">
        <v>99</v>
      </c>
      <c r="V287">
        <v>1</v>
      </c>
      <c r="W287">
        <v>1</v>
      </c>
      <c r="X287">
        <v>1</v>
      </c>
      <c r="Y287">
        <v>1</v>
      </c>
      <c r="Z287">
        <v>1</v>
      </c>
      <c r="AA287">
        <v>1</v>
      </c>
      <c r="AB287">
        <v>99</v>
      </c>
      <c r="AC287">
        <v>1</v>
      </c>
      <c r="AD287">
        <v>1</v>
      </c>
      <c r="AE287">
        <v>99</v>
      </c>
      <c r="AF287">
        <v>1</v>
      </c>
      <c r="AG287">
        <v>1</v>
      </c>
      <c r="AH287">
        <v>1</v>
      </c>
      <c r="AI287">
        <v>99</v>
      </c>
      <c r="AJ287">
        <v>1</v>
      </c>
      <c r="AK287">
        <v>1</v>
      </c>
      <c r="AL287">
        <v>1</v>
      </c>
      <c r="AM287">
        <v>0</v>
      </c>
      <c r="AN287">
        <v>0</v>
      </c>
      <c r="AO287">
        <v>99</v>
      </c>
      <c r="AP287">
        <v>1</v>
      </c>
      <c r="AQ287">
        <v>1</v>
      </c>
      <c r="AR287">
        <v>1</v>
      </c>
      <c r="AS287">
        <v>1</v>
      </c>
      <c r="AT287">
        <v>1</v>
      </c>
      <c r="AU287">
        <v>1</v>
      </c>
      <c r="AV287">
        <v>99</v>
      </c>
      <c r="AW287" s="25">
        <v>1</v>
      </c>
      <c r="AX287" s="25">
        <v>99</v>
      </c>
      <c r="AY287" s="25">
        <v>99</v>
      </c>
      <c r="AZ287">
        <v>99</v>
      </c>
      <c r="BA287">
        <v>99</v>
      </c>
      <c r="BB287">
        <v>99</v>
      </c>
      <c r="BC287" s="25">
        <v>1</v>
      </c>
      <c r="BD287">
        <v>1</v>
      </c>
      <c r="BE287" s="25">
        <v>1</v>
      </c>
      <c r="BF287">
        <v>1</v>
      </c>
      <c r="BG287">
        <v>1</v>
      </c>
      <c r="BH287">
        <v>1</v>
      </c>
      <c r="BI287">
        <v>1</v>
      </c>
      <c r="BJ287">
        <v>1</v>
      </c>
      <c r="BK287">
        <v>1</v>
      </c>
      <c r="BL287">
        <v>99</v>
      </c>
      <c r="BM287">
        <v>99</v>
      </c>
      <c r="BN287">
        <v>99</v>
      </c>
      <c r="BO287">
        <v>99</v>
      </c>
      <c r="BP287">
        <v>99</v>
      </c>
      <c r="BQ287">
        <v>1</v>
      </c>
      <c r="BR287">
        <v>1</v>
      </c>
      <c r="BS287">
        <v>1</v>
      </c>
      <c r="BT287">
        <v>1</v>
      </c>
      <c r="BU287">
        <v>1</v>
      </c>
      <c r="BV287">
        <v>0</v>
      </c>
      <c r="BW287">
        <v>0</v>
      </c>
      <c r="BX287">
        <v>1</v>
      </c>
      <c r="BY287">
        <v>0</v>
      </c>
      <c r="BZ287">
        <v>0</v>
      </c>
      <c r="CA287">
        <v>1</v>
      </c>
      <c r="CB287">
        <v>1</v>
      </c>
      <c r="CC287">
        <v>1</v>
      </c>
      <c r="CD287">
        <v>1</v>
      </c>
      <c r="CE287">
        <v>0</v>
      </c>
      <c r="CF287">
        <v>0</v>
      </c>
      <c r="CG287">
        <v>0</v>
      </c>
      <c r="CH287">
        <v>0</v>
      </c>
      <c r="CI287">
        <v>0</v>
      </c>
      <c r="CJ287">
        <v>0</v>
      </c>
      <c r="CK287">
        <v>0</v>
      </c>
      <c r="CL287">
        <v>0</v>
      </c>
      <c r="CM287">
        <v>0</v>
      </c>
      <c r="CN287">
        <v>0</v>
      </c>
      <c r="CO287">
        <v>0</v>
      </c>
      <c r="CP287" t="s">
        <v>748</v>
      </c>
    </row>
    <row r="288" spans="2:94" x14ac:dyDescent="0.25">
      <c r="B288" s="8" t="s">
        <v>201</v>
      </c>
      <c r="C288" t="s">
        <v>367</v>
      </c>
      <c r="D288" t="s">
        <v>749</v>
      </c>
      <c r="E288" s="2">
        <v>286</v>
      </c>
      <c r="F288">
        <v>80</v>
      </c>
      <c r="G288">
        <v>1</v>
      </c>
      <c r="H288">
        <v>1</v>
      </c>
      <c r="I288">
        <v>1</v>
      </c>
      <c r="J288">
        <v>1</v>
      </c>
      <c r="K288">
        <v>1</v>
      </c>
      <c r="L288">
        <v>99</v>
      </c>
      <c r="M288">
        <v>1</v>
      </c>
      <c r="N288">
        <v>1</v>
      </c>
      <c r="O288">
        <v>99</v>
      </c>
      <c r="P288">
        <v>1</v>
      </c>
      <c r="Q288">
        <v>99</v>
      </c>
      <c r="R288">
        <v>99</v>
      </c>
      <c r="S288">
        <v>1</v>
      </c>
      <c r="T288">
        <v>1</v>
      </c>
      <c r="U288">
        <v>1</v>
      </c>
      <c r="V288">
        <v>1</v>
      </c>
      <c r="W288">
        <v>1</v>
      </c>
      <c r="X288">
        <v>1</v>
      </c>
      <c r="Y288">
        <v>1</v>
      </c>
      <c r="Z288">
        <v>1</v>
      </c>
      <c r="AA288">
        <v>1</v>
      </c>
      <c r="AB288">
        <v>1</v>
      </c>
      <c r="AC288">
        <v>1</v>
      </c>
      <c r="AD288">
        <v>1</v>
      </c>
      <c r="AE288">
        <v>99</v>
      </c>
      <c r="AF288">
        <v>1</v>
      </c>
      <c r="AG288">
        <v>1</v>
      </c>
      <c r="AH288">
        <v>1</v>
      </c>
      <c r="AI288">
        <v>1</v>
      </c>
      <c r="AJ288">
        <v>1</v>
      </c>
      <c r="AK288">
        <v>1</v>
      </c>
      <c r="AL288">
        <v>1</v>
      </c>
      <c r="AM288">
        <v>1</v>
      </c>
      <c r="AN288">
        <v>1</v>
      </c>
      <c r="AO288">
        <v>99</v>
      </c>
      <c r="AP288">
        <v>1</v>
      </c>
      <c r="AQ288">
        <v>1</v>
      </c>
      <c r="AR288">
        <v>1</v>
      </c>
      <c r="AS288">
        <v>1</v>
      </c>
      <c r="AT288">
        <v>1</v>
      </c>
      <c r="AU288">
        <v>1</v>
      </c>
      <c r="AV288">
        <v>99</v>
      </c>
      <c r="AW288" s="25">
        <v>1</v>
      </c>
      <c r="AX288" s="25">
        <v>99</v>
      </c>
      <c r="AY288" s="25">
        <v>99</v>
      </c>
      <c r="AZ288">
        <v>99</v>
      </c>
      <c r="BA288">
        <v>99</v>
      </c>
      <c r="BB288">
        <v>99</v>
      </c>
      <c r="BC288" s="25">
        <v>1</v>
      </c>
      <c r="BD288">
        <v>1</v>
      </c>
      <c r="BE288" s="25">
        <v>1</v>
      </c>
      <c r="BF288">
        <v>1</v>
      </c>
      <c r="BG288">
        <v>1</v>
      </c>
      <c r="BH288">
        <v>1</v>
      </c>
      <c r="BI288">
        <v>1</v>
      </c>
      <c r="BJ288">
        <v>1</v>
      </c>
      <c r="BK288">
        <v>1</v>
      </c>
      <c r="BL288">
        <v>1</v>
      </c>
      <c r="BM288">
        <v>99</v>
      </c>
      <c r="BN288">
        <v>99</v>
      </c>
      <c r="BO288">
        <v>99</v>
      </c>
      <c r="BP288">
        <v>1</v>
      </c>
      <c r="BQ288">
        <v>1</v>
      </c>
      <c r="BR288">
        <v>1</v>
      </c>
      <c r="BS288">
        <v>1</v>
      </c>
      <c r="BT288">
        <v>1</v>
      </c>
      <c r="BU288">
        <v>1</v>
      </c>
      <c r="BV288">
        <v>1</v>
      </c>
      <c r="BW288">
        <v>1</v>
      </c>
      <c r="BX288">
        <v>1</v>
      </c>
      <c r="BY288">
        <v>1</v>
      </c>
      <c r="BZ288">
        <v>0</v>
      </c>
      <c r="CA288">
        <v>1</v>
      </c>
      <c r="CB288">
        <v>1</v>
      </c>
      <c r="CC288">
        <v>1</v>
      </c>
      <c r="CD288">
        <v>1</v>
      </c>
      <c r="CE288">
        <v>0</v>
      </c>
      <c r="CF288">
        <v>0</v>
      </c>
      <c r="CG288">
        <v>0</v>
      </c>
      <c r="CH288">
        <v>0</v>
      </c>
      <c r="CI288">
        <v>0</v>
      </c>
      <c r="CJ288">
        <v>0</v>
      </c>
      <c r="CK288">
        <v>0</v>
      </c>
      <c r="CL288">
        <v>0</v>
      </c>
      <c r="CM288">
        <v>0</v>
      </c>
      <c r="CN288">
        <v>0</v>
      </c>
      <c r="CO288">
        <v>0</v>
      </c>
      <c r="CP288" t="s">
        <v>750</v>
      </c>
    </row>
    <row r="289" spans="2:94" x14ac:dyDescent="0.25">
      <c r="B289" s="8" t="s">
        <v>201</v>
      </c>
      <c r="C289" t="s">
        <v>367</v>
      </c>
      <c r="D289" t="s">
        <v>751</v>
      </c>
      <c r="E289" s="2">
        <v>287</v>
      </c>
      <c r="F289">
        <v>20</v>
      </c>
      <c r="G289">
        <v>1</v>
      </c>
      <c r="H289">
        <v>1</v>
      </c>
      <c r="I289">
        <v>1</v>
      </c>
      <c r="J289">
        <v>1</v>
      </c>
      <c r="K289">
        <v>1</v>
      </c>
      <c r="L289">
        <v>99</v>
      </c>
      <c r="M289">
        <v>1</v>
      </c>
      <c r="N289">
        <v>99</v>
      </c>
      <c r="O289">
        <v>99</v>
      </c>
      <c r="P289">
        <v>1</v>
      </c>
      <c r="Q289">
        <v>99</v>
      </c>
      <c r="R289">
        <v>99</v>
      </c>
      <c r="S289">
        <v>1</v>
      </c>
      <c r="T289">
        <v>0</v>
      </c>
      <c r="U289">
        <v>99</v>
      </c>
      <c r="V289">
        <v>1</v>
      </c>
      <c r="W289">
        <v>1</v>
      </c>
      <c r="X289">
        <v>1</v>
      </c>
      <c r="Y289">
        <v>1</v>
      </c>
      <c r="Z289">
        <v>1</v>
      </c>
      <c r="AA289">
        <v>1</v>
      </c>
      <c r="AB289">
        <v>1</v>
      </c>
      <c r="AC289">
        <v>1</v>
      </c>
      <c r="AD289">
        <v>1</v>
      </c>
      <c r="AE289">
        <v>99</v>
      </c>
      <c r="AF289">
        <v>1</v>
      </c>
      <c r="AG289">
        <v>1</v>
      </c>
      <c r="AH289">
        <v>1</v>
      </c>
      <c r="AI289">
        <v>99</v>
      </c>
      <c r="AJ289">
        <v>0</v>
      </c>
      <c r="AK289">
        <v>1</v>
      </c>
      <c r="AL289">
        <v>1</v>
      </c>
      <c r="AM289">
        <v>1</v>
      </c>
      <c r="AN289">
        <v>1</v>
      </c>
      <c r="AO289">
        <v>99</v>
      </c>
      <c r="AP289">
        <v>0</v>
      </c>
      <c r="AQ289">
        <v>0</v>
      </c>
      <c r="AR289">
        <v>0</v>
      </c>
      <c r="AS289">
        <v>1</v>
      </c>
      <c r="AT289">
        <v>1</v>
      </c>
      <c r="AU289">
        <v>0</v>
      </c>
      <c r="AV289">
        <v>99</v>
      </c>
      <c r="AW289" s="25">
        <v>1</v>
      </c>
      <c r="AX289" s="25">
        <v>99</v>
      </c>
      <c r="AY289" s="25">
        <v>99</v>
      </c>
      <c r="AZ289">
        <v>99</v>
      </c>
      <c r="BA289">
        <v>99</v>
      </c>
      <c r="BB289">
        <v>99</v>
      </c>
      <c r="BC289" s="25">
        <v>1</v>
      </c>
      <c r="BD289">
        <v>1</v>
      </c>
      <c r="BE289" s="25">
        <v>1</v>
      </c>
      <c r="BF289">
        <v>1</v>
      </c>
      <c r="BG289">
        <v>1</v>
      </c>
      <c r="BH289">
        <v>0</v>
      </c>
      <c r="BI289">
        <v>0</v>
      </c>
      <c r="BJ289">
        <v>99</v>
      </c>
      <c r="BK289">
        <v>99</v>
      </c>
      <c r="BL289">
        <v>99</v>
      </c>
      <c r="BM289">
        <v>99</v>
      </c>
      <c r="BN289">
        <v>99</v>
      </c>
      <c r="BO289">
        <v>99</v>
      </c>
      <c r="BP289">
        <v>99</v>
      </c>
      <c r="BQ289">
        <v>1</v>
      </c>
      <c r="BR289">
        <v>1</v>
      </c>
      <c r="BS289">
        <v>0</v>
      </c>
      <c r="BT289">
        <v>1</v>
      </c>
      <c r="BU289">
        <v>1</v>
      </c>
      <c r="BV289">
        <v>1</v>
      </c>
      <c r="BW289">
        <v>0</v>
      </c>
      <c r="BX289">
        <v>0</v>
      </c>
      <c r="BY289">
        <v>0</v>
      </c>
      <c r="BZ289">
        <v>0</v>
      </c>
      <c r="CA289">
        <v>1</v>
      </c>
      <c r="CB289">
        <v>1</v>
      </c>
      <c r="CC289">
        <v>1</v>
      </c>
      <c r="CD289">
        <v>1</v>
      </c>
      <c r="CE289">
        <v>0</v>
      </c>
      <c r="CF289">
        <v>0</v>
      </c>
      <c r="CG289">
        <v>0</v>
      </c>
      <c r="CH289">
        <v>0</v>
      </c>
      <c r="CI289">
        <v>1</v>
      </c>
      <c r="CJ289">
        <v>0</v>
      </c>
      <c r="CK289">
        <v>0</v>
      </c>
      <c r="CL289">
        <v>0</v>
      </c>
      <c r="CM289">
        <v>0</v>
      </c>
      <c r="CN289">
        <v>0</v>
      </c>
      <c r="CO289">
        <v>0</v>
      </c>
      <c r="CP289" t="s">
        <v>752</v>
      </c>
    </row>
    <row r="290" spans="2:94" x14ac:dyDescent="0.25">
      <c r="B290" s="8" t="s">
        <v>201</v>
      </c>
      <c r="C290" t="s">
        <v>367</v>
      </c>
      <c r="D290" t="s">
        <v>368</v>
      </c>
      <c r="E290" s="2">
        <v>288</v>
      </c>
      <c r="F290">
        <v>90</v>
      </c>
      <c r="G290">
        <v>1</v>
      </c>
      <c r="H290">
        <v>1</v>
      </c>
      <c r="I290">
        <v>1</v>
      </c>
      <c r="J290">
        <v>1</v>
      </c>
      <c r="K290">
        <v>1</v>
      </c>
      <c r="L290">
        <v>99</v>
      </c>
      <c r="M290">
        <v>1</v>
      </c>
      <c r="N290">
        <v>99</v>
      </c>
      <c r="O290">
        <v>99</v>
      </c>
      <c r="P290">
        <v>1</v>
      </c>
      <c r="Q290">
        <v>99</v>
      </c>
      <c r="R290">
        <v>99</v>
      </c>
      <c r="S290">
        <v>1</v>
      </c>
      <c r="T290">
        <v>1</v>
      </c>
      <c r="U290">
        <v>99</v>
      </c>
      <c r="V290">
        <v>1</v>
      </c>
      <c r="W290">
        <v>1</v>
      </c>
      <c r="X290">
        <v>1</v>
      </c>
      <c r="Y290">
        <v>1</v>
      </c>
      <c r="Z290">
        <v>1</v>
      </c>
      <c r="AA290">
        <v>1</v>
      </c>
      <c r="AB290">
        <v>1</v>
      </c>
      <c r="AC290">
        <v>1</v>
      </c>
      <c r="AD290">
        <v>1</v>
      </c>
      <c r="AE290">
        <v>99</v>
      </c>
      <c r="AF290">
        <v>1</v>
      </c>
      <c r="AG290">
        <v>1</v>
      </c>
      <c r="AH290">
        <v>0</v>
      </c>
      <c r="AI290">
        <v>1</v>
      </c>
      <c r="AJ290">
        <v>1</v>
      </c>
      <c r="AK290">
        <v>1</v>
      </c>
      <c r="AL290">
        <v>1</v>
      </c>
      <c r="AM290">
        <v>1</v>
      </c>
      <c r="AN290">
        <v>1</v>
      </c>
      <c r="AO290">
        <v>99</v>
      </c>
      <c r="AP290">
        <v>1</v>
      </c>
      <c r="AQ290">
        <v>1</v>
      </c>
      <c r="AR290">
        <v>1</v>
      </c>
      <c r="AS290">
        <v>1</v>
      </c>
      <c r="AT290">
        <v>1</v>
      </c>
      <c r="AU290">
        <v>0</v>
      </c>
      <c r="AV290">
        <v>99</v>
      </c>
      <c r="AW290" s="25">
        <v>1</v>
      </c>
      <c r="AX290" s="25">
        <v>99</v>
      </c>
      <c r="AY290" s="25">
        <v>99</v>
      </c>
      <c r="AZ290">
        <v>99</v>
      </c>
      <c r="BA290">
        <v>99</v>
      </c>
      <c r="BB290">
        <v>99</v>
      </c>
      <c r="BC290" s="25">
        <v>1</v>
      </c>
      <c r="BD290">
        <v>1</v>
      </c>
      <c r="BE290" s="25">
        <v>1</v>
      </c>
      <c r="BF290">
        <v>1</v>
      </c>
      <c r="BG290">
        <v>1</v>
      </c>
      <c r="BH290">
        <v>1</v>
      </c>
      <c r="BI290">
        <v>1</v>
      </c>
      <c r="BJ290">
        <v>1</v>
      </c>
      <c r="BK290">
        <v>1</v>
      </c>
      <c r="BL290">
        <v>99</v>
      </c>
      <c r="BM290">
        <v>99</v>
      </c>
      <c r="BN290">
        <v>99</v>
      </c>
      <c r="BO290">
        <v>99</v>
      </c>
      <c r="BP290">
        <v>1</v>
      </c>
      <c r="BQ290">
        <v>1</v>
      </c>
      <c r="BR290">
        <v>1</v>
      </c>
      <c r="BS290">
        <v>0</v>
      </c>
      <c r="BT290">
        <v>1</v>
      </c>
      <c r="BU290">
        <v>1</v>
      </c>
      <c r="BV290">
        <v>1</v>
      </c>
      <c r="BW290">
        <v>0</v>
      </c>
      <c r="BX290">
        <v>0</v>
      </c>
      <c r="BY290">
        <v>0</v>
      </c>
      <c r="BZ290">
        <v>1</v>
      </c>
      <c r="CA290">
        <v>1</v>
      </c>
      <c r="CB290">
        <v>1</v>
      </c>
      <c r="CC290">
        <v>1</v>
      </c>
      <c r="CD290">
        <v>1</v>
      </c>
      <c r="CE290">
        <v>0</v>
      </c>
      <c r="CF290">
        <v>0</v>
      </c>
      <c r="CG290">
        <v>0</v>
      </c>
      <c r="CH290">
        <v>0</v>
      </c>
      <c r="CI290">
        <v>0</v>
      </c>
      <c r="CJ290">
        <v>0</v>
      </c>
      <c r="CK290">
        <v>0</v>
      </c>
      <c r="CL290">
        <v>0</v>
      </c>
      <c r="CM290">
        <v>0</v>
      </c>
      <c r="CN290">
        <v>0</v>
      </c>
      <c r="CO290">
        <v>0</v>
      </c>
      <c r="CP290" t="s">
        <v>369</v>
      </c>
    </row>
    <row r="291" spans="2:94" x14ac:dyDescent="0.25">
      <c r="B291" s="8" t="s">
        <v>201</v>
      </c>
      <c r="C291" t="s">
        <v>367</v>
      </c>
      <c r="D291" t="s">
        <v>370</v>
      </c>
      <c r="E291" s="2">
        <v>289</v>
      </c>
      <c r="F291">
        <v>70</v>
      </c>
      <c r="G291">
        <v>1</v>
      </c>
      <c r="H291">
        <v>1</v>
      </c>
      <c r="I291">
        <v>1</v>
      </c>
      <c r="J291">
        <v>1</v>
      </c>
      <c r="K291">
        <v>1</v>
      </c>
      <c r="L291">
        <v>99</v>
      </c>
      <c r="M291">
        <v>1</v>
      </c>
      <c r="N291">
        <v>99</v>
      </c>
      <c r="O291">
        <v>99</v>
      </c>
      <c r="P291">
        <v>1</v>
      </c>
      <c r="Q291">
        <v>99</v>
      </c>
      <c r="R291">
        <v>99</v>
      </c>
      <c r="S291">
        <v>1</v>
      </c>
      <c r="T291">
        <v>0</v>
      </c>
      <c r="U291">
        <v>99</v>
      </c>
      <c r="V291">
        <v>1</v>
      </c>
      <c r="W291">
        <v>1</v>
      </c>
      <c r="X291">
        <v>1</v>
      </c>
      <c r="Y291">
        <v>1</v>
      </c>
      <c r="Z291">
        <v>1</v>
      </c>
      <c r="AA291">
        <v>1</v>
      </c>
      <c r="AB291">
        <v>99</v>
      </c>
      <c r="AC291">
        <v>1</v>
      </c>
      <c r="AD291">
        <v>1</v>
      </c>
      <c r="AE291">
        <v>99</v>
      </c>
      <c r="AF291">
        <v>0</v>
      </c>
      <c r="AG291">
        <v>1</v>
      </c>
      <c r="AH291">
        <v>1</v>
      </c>
      <c r="AI291">
        <v>1</v>
      </c>
      <c r="AJ291">
        <v>1</v>
      </c>
      <c r="AK291">
        <v>99</v>
      </c>
      <c r="AL291">
        <v>1</v>
      </c>
      <c r="AM291">
        <v>1</v>
      </c>
      <c r="AN291">
        <v>1</v>
      </c>
      <c r="AO291">
        <v>99</v>
      </c>
      <c r="AP291">
        <v>1</v>
      </c>
      <c r="AQ291">
        <v>1</v>
      </c>
      <c r="AR291">
        <v>1</v>
      </c>
      <c r="AS291">
        <v>1</v>
      </c>
      <c r="AT291">
        <v>0</v>
      </c>
      <c r="AU291">
        <v>1</v>
      </c>
      <c r="AV291">
        <v>99</v>
      </c>
      <c r="AW291" s="25">
        <v>1</v>
      </c>
      <c r="AX291" s="25">
        <v>99</v>
      </c>
      <c r="AY291" s="25">
        <v>99</v>
      </c>
      <c r="AZ291">
        <v>99</v>
      </c>
      <c r="BA291">
        <v>99</v>
      </c>
      <c r="BB291">
        <v>99</v>
      </c>
      <c r="BC291" s="25">
        <v>1</v>
      </c>
      <c r="BD291">
        <v>1</v>
      </c>
      <c r="BE291" s="25">
        <v>1</v>
      </c>
      <c r="BF291">
        <v>1</v>
      </c>
      <c r="BG291">
        <v>0</v>
      </c>
      <c r="BH291">
        <v>0</v>
      </c>
      <c r="BI291">
        <v>0</v>
      </c>
      <c r="BJ291">
        <v>99</v>
      </c>
      <c r="BK291">
        <v>99</v>
      </c>
      <c r="BL291">
        <v>99</v>
      </c>
      <c r="BM291">
        <v>99</v>
      </c>
      <c r="BN291">
        <v>99</v>
      </c>
      <c r="BO291">
        <v>99</v>
      </c>
      <c r="BP291">
        <v>1</v>
      </c>
      <c r="BQ291">
        <v>0</v>
      </c>
      <c r="BR291">
        <v>0</v>
      </c>
      <c r="BS291">
        <v>0</v>
      </c>
      <c r="BT291">
        <v>1</v>
      </c>
      <c r="BU291">
        <v>1</v>
      </c>
      <c r="BV291">
        <v>0</v>
      </c>
      <c r="BW291">
        <v>0</v>
      </c>
      <c r="BX291">
        <v>1</v>
      </c>
      <c r="BY291">
        <v>0</v>
      </c>
      <c r="BZ291">
        <v>1</v>
      </c>
      <c r="CA291">
        <v>1</v>
      </c>
      <c r="CB291">
        <v>1</v>
      </c>
      <c r="CC291">
        <v>1</v>
      </c>
      <c r="CD291">
        <v>1</v>
      </c>
      <c r="CE291">
        <v>0</v>
      </c>
      <c r="CF291">
        <v>0</v>
      </c>
      <c r="CG291">
        <v>0</v>
      </c>
      <c r="CH291">
        <v>0</v>
      </c>
      <c r="CI291">
        <v>0</v>
      </c>
      <c r="CJ291">
        <v>0</v>
      </c>
      <c r="CK291">
        <v>0</v>
      </c>
      <c r="CL291">
        <v>0</v>
      </c>
      <c r="CM291">
        <v>0</v>
      </c>
      <c r="CN291">
        <v>0</v>
      </c>
      <c r="CO291">
        <v>0</v>
      </c>
      <c r="CP291" t="s">
        <v>371</v>
      </c>
    </row>
    <row r="292" spans="2:94" x14ac:dyDescent="0.25">
      <c r="B292" s="8" t="s">
        <v>201</v>
      </c>
      <c r="C292" t="s">
        <v>367</v>
      </c>
      <c r="D292" t="s">
        <v>753</v>
      </c>
      <c r="E292" s="2">
        <v>290</v>
      </c>
      <c r="F292">
        <v>80</v>
      </c>
      <c r="G292">
        <v>1</v>
      </c>
      <c r="H292">
        <v>1</v>
      </c>
      <c r="I292">
        <v>1</v>
      </c>
      <c r="J292">
        <v>0</v>
      </c>
      <c r="K292">
        <v>1</v>
      </c>
      <c r="L292">
        <v>99</v>
      </c>
      <c r="M292">
        <v>1</v>
      </c>
      <c r="N292">
        <v>99</v>
      </c>
      <c r="O292">
        <v>99</v>
      </c>
      <c r="P292">
        <v>1</v>
      </c>
      <c r="Q292">
        <v>99</v>
      </c>
      <c r="R292">
        <v>99</v>
      </c>
      <c r="S292">
        <v>1</v>
      </c>
      <c r="T292">
        <v>1</v>
      </c>
      <c r="U292">
        <v>1</v>
      </c>
      <c r="V292">
        <v>1</v>
      </c>
      <c r="W292">
        <v>1</v>
      </c>
      <c r="X292">
        <v>1</v>
      </c>
      <c r="Y292">
        <v>1</v>
      </c>
      <c r="Z292">
        <v>1</v>
      </c>
      <c r="AA292">
        <v>1</v>
      </c>
      <c r="AB292">
        <v>1</v>
      </c>
      <c r="AC292">
        <v>1</v>
      </c>
      <c r="AD292">
        <v>1</v>
      </c>
      <c r="AE292">
        <v>99</v>
      </c>
      <c r="AF292">
        <v>0</v>
      </c>
      <c r="AG292">
        <v>1</v>
      </c>
      <c r="AH292">
        <v>0</v>
      </c>
      <c r="AI292">
        <v>99</v>
      </c>
      <c r="AJ292">
        <v>0</v>
      </c>
      <c r="AK292">
        <v>99</v>
      </c>
      <c r="AL292">
        <v>1</v>
      </c>
      <c r="AM292">
        <v>0</v>
      </c>
      <c r="AN292">
        <v>0</v>
      </c>
      <c r="AO292">
        <v>99</v>
      </c>
      <c r="AP292">
        <v>1</v>
      </c>
      <c r="AQ292">
        <v>0</v>
      </c>
      <c r="AR292">
        <v>0</v>
      </c>
      <c r="AS292">
        <v>0</v>
      </c>
      <c r="AT292">
        <v>1</v>
      </c>
      <c r="AU292">
        <v>1</v>
      </c>
      <c r="AV292">
        <v>99</v>
      </c>
      <c r="AW292" s="25">
        <v>0</v>
      </c>
      <c r="AX292" s="25">
        <v>99</v>
      </c>
      <c r="AY292" s="25">
        <v>99</v>
      </c>
      <c r="AZ292">
        <v>99</v>
      </c>
      <c r="BA292">
        <v>99</v>
      </c>
      <c r="BB292">
        <v>99</v>
      </c>
      <c r="BC292" s="25">
        <v>0</v>
      </c>
      <c r="BD292">
        <v>1</v>
      </c>
      <c r="BE292" s="25">
        <v>0</v>
      </c>
      <c r="BF292">
        <v>0</v>
      </c>
      <c r="BG292">
        <v>0</v>
      </c>
      <c r="BH292">
        <v>1</v>
      </c>
      <c r="BI292">
        <v>0</v>
      </c>
      <c r="BJ292">
        <v>99</v>
      </c>
      <c r="BK292">
        <v>99</v>
      </c>
      <c r="BL292">
        <v>99</v>
      </c>
      <c r="BM292">
        <v>99</v>
      </c>
      <c r="BN292">
        <v>99</v>
      </c>
      <c r="BO292">
        <v>99</v>
      </c>
      <c r="BP292">
        <v>1</v>
      </c>
      <c r="BQ292">
        <v>0</v>
      </c>
      <c r="BR292">
        <v>0</v>
      </c>
      <c r="BS292">
        <v>0</v>
      </c>
      <c r="BT292">
        <v>1</v>
      </c>
      <c r="BU292">
        <v>1</v>
      </c>
      <c r="BV292">
        <v>0</v>
      </c>
      <c r="BW292">
        <v>0</v>
      </c>
      <c r="BX292">
        <v>1</v>
      </c>
      <c r="BY292">
        <v>0</v>
      </c>
      <c r="BZ292">
        <v>0</v>
      </c>
      <c r="CA292">
        <v>1</v>
      </c>
      <c r="CB292">
        <v>0</v>
      </c>
      <c r="CC292">
        <v>1</v>
      </c>
      <c r="CD292">
        <v>1</v>
      </c>
      <c r="CE292">
        <v>0</v>
      </c>
      <c r="CF292">
        <v>0</v>
      </c>
      <c r="CG292">
        <v>1</v>
      </c>
      <c r="CH292">
        <v>0</v>
      </c>
      <c r="CI292">
        <v>0</v>
      </c>
      <c r="CJ292">
        <v>0</v>
      </c>
      <c r="CK292">
        <v>0</v>
      </c>
      <c r="CL292">
        <v>0</v>
      </c>
      <c r="CM292">
        <v>1</v>
      </c>
      <c r="CN292">
        <v>1</v>
      </c>
      <c r="CO292">
        <v>0</v>
      </c>
      <c r="CP292" t="s">
        <v>754</v>
      </c>
    </row>
    <row r="293" spans="2:94" x14ac:dyDescent="0.25">
      <c r="B293" s="8" t="s">
        <v>992</v>
      </c>
      <c r="C293" t="s">
        <v>372</v>
      </c>
      <c r="D293" t="s">
        <v>1275</v>
      </c>
      <c r="E293" s="2">
        <v>291</v>
      </c>
      <c r="F293">
        <v>186</v>
      </c>
      <c r="G293">
        <v>1</v>
      </c>
      <c r="H293">
        <v>1</v>
      </c>
      <c r="I293">
        <v>1</v>
      </c>
      <c r="J293">
        <v>1</v>
      </c>
      <c r="K293">
        <v>1</v>
      </c>
      <c r="L293">
        <v>1</v>
      </c>
      <c r="M293">
        <v>1</v>
      </c>
      <c r="N293">
        <v>1</v>
      </c>
      <c r="O293">
        <v>1</v>
      </c>
      <c r="P293">
        <v>1</v>
      </c>
      <c r="Q293">
        <v>1</v>
      </c>
      <c r="R293">
        <v>99</v>
      </c>
      <c r="S293">
        <v>1</v>
      </c>
      <c r="T293">
        <v>1</v>
      </c>
      <c r="U293">
        <v>1</v>
      </c>
      <c r="V293">
        <v>1</v>
      </c>
      <c r="W293">
        <v>1</v>
      </c>
      <c r="X293">
        <v>1</v>
      </c>
      <c r="Y293">
        <v>1</v>
      </c>
      <c r="Z293">
        <v>1</v>
      </c>
      <c r="AA293">
        <v>1</v>
      </c>
      <c r="AB293">
        <v>1</v>
      </c>
      <c r="AC293">
        <v>1</v>
      </c>
      <c r="AD293">
        <v>1</v>
      </c>
      <c r="AE293">
        <v>1</v>
      </c>
      <c r="AF293">
        <v>1</v>
      </c>
      <c r="AG293">
        <v>1</v>
      </c>
      <c r="AH293">
        <v>1</v>
      </c>
      <c r="AI293">
        <v>1</v>
      </c>
      <c r="AJ293">
        <v>1</v>
      </c>
      <c r="AK293">
        <v>1</v>
      </c>
      <c r="AL293">
        <v>1</v>
      </c>
      <c r="AM293">
        <v>1</v>
      </c>
      <c r="AN293">
        <v>1</v>
      </c>
      <c r="AO293">
        <v>1</v>
      </c>
      <c r="AP293">
        <v>1</v>
      </c>
      <c r="AQ293">
        <v>1</v>
      </c>
      <c r="AR293">
        <v>0</v>
      </c>
      <c r="AS293">
        <v>1</v>
      </c>
      <c r="AT293">
        <v>0</v>
      </c>
      <c r="AU293">
        <v>1</v>
      </c>
      <c r="AV293">
        <v>1</v>
      </c>
      <c r="AW293" s="25">
        <v>0</v>
      </c>
      <c r="AX293" s="25">
        <v>0</v>
      </c>
      <c r="AY293" s="25">
        <v>99</v>
      </c>
      <c r="AZ293">
        <v>99</v>
      </c>
      <c r="BA293">
        <v>99</v>
      </c>
      <c r="BB293">
        <v>99</v>
      </c>
      <c r="BC293" s="25">
        <v>0</v>
      </c>
      <c r="BD293">
        <v>1</v>
      </c>
      <c r="BE293" s="25">
        <v>1</v>
      </c>
      <c r="BF293">
        <v>1</v>
      </c>
      <c r="BG293">
        <v>1</v>
      </c>
      <c r="BH293">
        <v>1</v>
      </c>
      <c r="BI293">
        <v>1</v>
      </c>
      <c r="BJ293">
        <v>1</v>
      </c>
      <c r="BK293">
        <v>99</v>
      </c>
      <c r="BL293">
        <v>99</v>
      </c>
      <c r="BM293">
        <v>99</v>
      </c>
      <c r="BN293">
        <v>1</v>
      </c>
      <c r="BO293">
        <v>99</v>
      </c>
      <c r="BP293">
        <v>1</v>
      </c>
      <c r="BQ293">
        <v>1</v>
      </c>
      <c r="BR293">
        <v>1</v>
      </c>
      <c r="BS293">
        <v>1</v>
      </c>
      <c r="BT293">
        <v>1</v>
      </c>
      <c r="BU293">
        <v>1</v>
      </c>
      <c r="BV293">
        <v>1</v>
      </c>
      <c r="BW293">
        <v>0</v>
      </c>
      <c r="BY293" t="s">
        <v>230</v>
      </c>
      <c r="BZ293">
        <v>0</v>
      </c>
      <c r="CA293">
        <v>1</v>
      </c>
      <c r="CB293">
        <v>1</v>
      </c>
      <c r="CC293">
        <v>1</v>
      </c>
      <c r="CD293">
        <v>1</v>
      </c>
      <c r="CE293">
        <v>0</v>
      </c>
      <c r="CF293">
        <v>1</v>
      </c>
      <c r="CG293">
        <v>0</v>
      </c>
      <c r="CH293">
        <v>1</v>
      </c>
      <c r="CI293">
        <v>0</v>
      </c>
      <c r="CJ293">
        <v>1</v>
      </c>
      <c r="CK293">
        <v>0</v>
      </c>
      <c r="CL293">
        <v>1</v>
      </c>
      <c r="CM293">
        <v>0</v>
      </c>
      <c r="CN293">
        <v>0</v>
      </c>
      <c r="CO293" t="s">
        <v>1276</v>
      </c>
    </row>
    <row r="294" spans="2:94" x14ac:dyDescent="0.25">
      <c r="B294" s="8" t="s">
        <v>992</v>
      </c>
      <c r="C294" t="s">
        <v>372</v>
      </c>
      <c r="D294" t="s">
        <v>1277</v>
      </c>
      <c r="E294" s="2">
        <v>292</v>
      </c>
      <c r="F294">
        <v>96</v>
      </c>
      <c r="G294">
        <v>1</v>
      </c>
      <c r="H294">
        <v>1</v>
      </c>
      <c r="I294">
        <v>1</v>
      </c>
      <c r="J294">
        <v>1</v>
      </c>
      <c r="K294">
        <v>1</v>
      </c>
      <c r="L294">
        <v>1</v>
      </c>
      <c r="M294">
        <v>1</v>
      </c>
      <c r="N294">
        <v>99</v>
      </c>
      <c r="O294">
        <v>1</v>
      </c>
      <c r="P294">
        <v>1</v>
      </c>
      <c r="Q294">
        <v>1</v>
      </c>
      <c r="R294">
        <v>99</v>
      </c>
      <c r="S294">
        <v>1</v>
      </c>
      <c r="T294">
        <v>1</v>
      </c>
      <c r="U294">
        <v>99</v>
      </c>
      <c r="V294">
        <v>1</v>
      </c>
      <c r="W294">
        <v>1</v>
      </c>
      <c r="X294">
        <v>1</v>
      </c>
      <c r="Y294">
        <v>1</v>
      </c>
      <c r="Z294">
        <v>1</v>
      </c>
      <c r="AA294">
        <v>1</v>
      </c>
      <c r="AB294">
        <v>1</v>
      </c>
      <c r="AC294">
        <v>1</v>
      </c>
      <c r="AD294">
        <v>1</v>
      </c>
      <c r="AE294">
        <v>1</v>
      </c>
      <c r="AF294">
        <v>1</v>
      </c>
      <c r="AG294">
        <v>1</v>
      </c>
      <c r="AH294">
        <v>1</v>
      </c>
      <c r="AI294">
        <v>1</v>
      </c>
      <c r="AJ294">
        <v>1</v>
      </c>
      <c r="AK294">
        <v>1</v>
      </c>
      <c r="AL294">
        <v>1</v>
      </c>
      <c r="AM294">
        <v>1</v>
      </c>
      <c r="AN294">
        <v>1</v>
      </c>
      <c r="AO294">
        <v>1</v>
      </c>
      <c r="AP294">
        <v>1</v>
      </c>
      <c r="AQ294">
        <v>1</v>
      </c>
      <c r="AR294">
        <v>1</v>
      </c>
      <c r="AS294">
        <v>1</v>
      </c>
      <c r="AT294">
        <v>1</v>
      </c>
      <c r="AU294">
        <v>1</v>
      </c>
      <c r="AV294">
        <v>1</v>
      </c>
      <c r="AW294" s="25">
        <v>1</v>
      </c>
      <c r="AX294" s="25">
        <v>1</v>
      </c>
      <c r="AY294" s="25">
        <v>99</v>
      </c>
      <c r="AZ294">
        <v>99</v>
      </c>
      <c r="BA294">
        <v>99</v>
      </c>
      <c r="BB294">
        <v>99</v>
      </c>
      <c r="BC294" s="25">
        <v>1</v>
      </c>
      <c r="BD294">
        <v>1</v>
      </c>
      <c r="BE294" s="25">
        <v>1</v>
      </c>
      <c r="BF294">
        <v>0</v>
      </c>
      <c r="BG294">
        <v>1</v>
      </c>
      <c r="BH294">
        <v>1</v>
      </c>
      <c r="BI294">
        <v>1</v>
      </c>
      <c r="BJ294">
        <v>99</v>
      </c>
      <c r="BK294">
        <v>99</v>
      </c>
      <c r="BL294">
        <v>99</v>
      </c>
      <c r="BM294">
        <v>99</v>
      </c>
      <c r="BN294">
        <v>1</v>
      </c>
      <c r="BO294">
        <v>99</v>
      </c>
      <c r="BP294">
        <v>1</v>
      </c>
      <c r="BQ294">
        <v>0</v>
      </c>
      <c r="BR294">
        <v>1</v>
      </c>
      <c r="BS294">
        <v>1</v>
      </c>
      <c r="BT294">
        <v>1</v>
      </c>
      <c r="BU294">
        <v>1</v>
      </c>
      <c r="BV294">
        <v>1</v>
      </c>
      <c r="BW294">
        <v>0</v>
      </c>
      <c r="BX294">
        <v>1</v>
      </c>
      <c r="BY294">
        <v>1</v>
      </c>
      <c r="BZ294">
        <v>0</v>
      </c>
      <c r="CA294">
        <v>1</v>
      </c>
      <c r="CB294">
        <v>1</v>
      </c>
      <c r="CC294">
        <v>1</v>
      </c>
      <c r="CD294">
        <v>1</v>
      </c>
      <c r="CE294">
        <v>1</v>
      </c>
      <c r="CF294">
        <v>0</v>
      </c>
      <c r="CG294">
        <v>0</v>
      </c>
      <c r="CH294">
        <v>0</v>
      </c>
      <c r="CI294">
        <v>0</v>
      </c>
      <c r="CJ294">
        <v>0</v>
      </c>
      <c r="CK294">
        <v>1</v>
      </c>
      <c r="CL294">
        <v>0</v>
      </c>
      <c r="CM294">
        <v>0</v>
      </c>
      <c r="CN294">
        <v>0</v>
      </c>
      <c r="CO294">
        <v>1</v>
      </c>
      <c r="CP294" t="s">
        <v>1278</v>
      </c>
    </row>
    <row r="295" spans="2:94" x14ac:dyDescent="0.25">
      <c r="B295" s="8" t="s">
        <v>992</v>
      </c>
      <c r="C295" t="s">
        <v>372</v>
      </c>
      <c r="D295" t="s">
        <v>1279</v>
      </c>
      <c r="E295" s="2">
        <v>293</v>
      </c>
      <c r="F295">
        <v>93</v>
      </c>
      <c r="G295">
        <v>1</v>
      </c>
      <c r="H295">
        <v>1</v>
      </c>
      <c r="I295">
        <v>1</v>
      </c>
      <c r="J295">
        <v>1</v>
      </c>
      <c r="K295">
        <v>1</v>
      </c>
      <c r="L295">
        <v>1</v>
      </c>
      <c r="M295">
        <v>1</v>
      </c>
      <c r="N295">
        <v>1</v>
      </c>
      <c r="O295">
        <v>1</v>
      </c>
      <c r="P295">
        <v>1</v>
      </c>
      <c r="Q295">
        <v>1</v>
      </c>
      <c r="R295">
        <v>99</v>
      </c>
      <c r="S295">
        <v>1</v>
      </c>
      <c r="T295">
        <v>1</v>
      </c>
      <c r="U295">
        <v>99</v>
      </c>
      <c r="V295">
        <v>1</v>
      </c>
      <c r="W295">
        <v>1</v>
      </c>
      <c r="X295">
        <v>1</v>
      </c>
      <c r="Y295">
        <v>1</v>
      </c>
      <c r="Z295">
        <v>1</v>
      </c>
      <c r="AA295">
        <v>1</v>
      </c>
      <c r="AB295">
        <v>99</v>
      </c>
      <c r="AC295">
        <v>0</v>
      </c>
      <c r="AD295">
        <v>1</v>
      </c>
      <c r="AE295">
        <v>1</v>
      </c>
      <c r="AF295">
        <v>0</v>
      </c>
      <c r="AG295">
        <v>1</v>
      </c>
      <c r="AH295">
        <v>0</v>
      </c>
      <c r="AI295">
        <v>99</v>
      </c>
      <c r="AJ295">
        <v>99</v>
      </c>
      <c r="AK295">
        <v>99</v>
      </c>
      <c r="AL295">
        <v>1</v>
      </c>
      <c r="AM295">
        <v>1</v>
      </c>
      <c r="AN295">
        <v>1</v>
      </c>
      <c r="AO295">
        <v>1</v>
      </c>
      <c r="AP295">
        <v>1</v>
      </c>
      <c r="AQ295">
        <v>1</v>
      </c>
      <c r="AR295">
        <v>1</v>
      </c>
      <c r="AS295">
        <v>1</v>
      </c>
      <c r="AT295">
        <v>1</v>
      </c>
      <c r="AU295">
        <v>0</v>
      </c>
      <c r="AV295">
        <v>1</v>
      </c>
      <c r="AW295" s="25">
        <v>0</v>
      </c>
      <c r="AX295" s="25">
        <v>1</v>
      </c>
      <c r="AY295" s="25">
        <v>99</v>
      </c>
      <c r="AZ295">
        <v>99</v>
      </c>
      <c r="BA295">
        <v>99</v>
      </c>
      <c r="BB295">
        <v>99</v>
      </c>
      <c r="BC295" s="25">
        <v>1</v>
      </c>
      <c r="BD295">
        <v>1</v>
      </c>
      <c r="BE295" s="25">
        <v>1</v>
      </c>
      <c r="BF295">
        <v>1</v>
      </c>
      <c r="BG295">
        <v>1</v>
      </c>
      <c r="BH295">
        <v>0</v>
      </c>
      <c r="BI295">
        <v>0</v>
      </c>
      <c r="BJ295">
        <v>99</v>
      </c>
      <c r="BK295">
        <v>99</v>
      </c>
      <c r="BL295">
        <v>99</v>
      </c>
      <c r="BM295">
        <v>99</v>
      </c>
      <c r="BN295">
        <v>1</v>
      </c>
      <c r="BO295">
        <v>99</v>
      </c>
      <c r="BP295">
        <v>1</v>
      </c>
      <c r="BQ295">
        <v>0</v>
      </c>
      <c r="BR295">
        <v>0</v>
      </c>
      <c r="BS295">
        <v>1</v>
      </c>
      <c r="BT295">
        <v>1</v>
      </c>
      <c r="BU295">
        <v>1</v>
      </c>
      <c r="BV295">
        <v>1</v>
      </c>
      <c r="BW295">
        <v>1</v>
      </c>
      <c r="BX295">
        <v>1</v>
      </c>
      <c r="BY295">
        <v>0</v>
      </c>
      <c r="BZ295">
        <v>0</v>
      </c>
      <c r="CA295">
        <v>1</v>
      </c>
      <c r="CB295">
        <v>1</v>
      </c>
      <c r="CC295">
        <v>1</v>
      </c>
      <c r="CD295">
        <v>1</v>
      </c>
      <c r="CE295">
        <v>1</v>
      </c>
      <c r="CF295">
        <v>0</v>
      </c>
      <c r="CG295">
        <v>0</v>
      </c>
      <c r="CH295">
        <v>0</v>
      </c>
      <c r="CI295">
        <v>0</v>
      </c>
      <c r="CJ295">
        <v>0</v>
      </c>
      <c r="CK295">
        <v>1</v>
      </c>
      <c r="CL295">
        <v>0</v>
      </c>
      <c r="CM295">
        <v>1</v>
      </c>
      <c r="CN295">
        <v>0</v>
      </c>
      <c r="CO295">
        <v>1</v>
      </c>
      <c r="CP295" t="s">
        <v>1280</v>
      </c>
    </row>
    <row r="296" spans="2:94" x14ac:dyDescent="0.25">
      <c r="B296" s="8" t="s">
        <v>992</v>
      </c>
      <c r="C296" t="s">
        <v>372</v>
      </c>
      <c r="D296" t="s">
        <v>1281</v>
      </c>
      <c r="E296" s="2">
        <v>294</v>
      </c>
      <c r="F296">
        <v>90</v>
      </c>
      <c r="G296">
        <v>1</v>
      </c>
      <c r="H296">
        <v>1</v>
      </c>
      <c r="I296">
        <v>1</v>
      </c>
      <c r="J296">
        <v>0</v>
      </c>
      <c r="K296">
        <v>0</v>
      </c>
      <c r="L296">
        <v>0</v>
      </c>
      <c r="M296">
        <v>1</v>
      </c>
      <c r="N296">
        <v>99</v>
      </c>
      <c r="O296">
        <v>0</v>
      </c>
      <c r="P296">
        <v>0</v>
      </c>
      <c r="Q296">
        <v>1</v>
      </c>
      <c r="R296">
        <v>99</v>
      </c>
      <c r="S296">
        <v>0</v>
      </c>
      <c r="T296">
        <v>1</v>
      </c>
      <c r="U296">
        <v>99</v>
      </c>
      <c r="V296">
        <v>1</v>
      </c>
      <c r="W296">
        <v>1</v>
      </c>
      <c r="X296">
        <v>1</v>
      </c>
      <c r="Y296">
        <v>1</v>
      </c>
      <c r="Z296">
        <v>1</v>
      </c>
      <c r="AA296">
        <v>1</v>
      </c>
      <c r="AB296">
        <v>1</v>
      </c>
      <c r="AC296">
        <v>1</v>
      </c>
      <c r="AD296">
        <v>1</v>
      </c>
      <c r="AE296">
        <v>1</v>
      </c>
      <c r="AF296">
        <v>0</v>
      </c>
      <c r="AG296">
        <v>1</v>
      </c>
      <c r="AH296">
        <v>0</v>
      </c>
      <c r="AI296">
        <v>1</v>
      </c>
      <c r="AJ296">
        <v>1</v>
      </c>
      <c r="AK296">
        <v>1</v>
      </c>
      <c r="AL296">
        <v>1</v>
      </c>
      <c r="AM296">
        <v>1</v>
      </c>
      <c r="AN296">
        <v>1</v>
      </c>
      <c r="AO296">
        <v>1</v>
      </c>
      <c r="AP296">
        <v>0</v>
      </c>
      <c r="AQ296">
        <v>0</v>
      </c>
      <c r="AR296">
        <v>0</v>
      </c>
      <c r="AS296">
        <v>1</v>
      </c>
      <c r="AT296">
        <v>0</v>
      </c>
      <c r="AU296">
        <v>0</v>
      </c>
      <c r="AV296">
        <v>1</v>
      </c>
      <c r="AW296" s="25">
        <v>1</v>
      </c>
      <c r="AX296" s="25">
        <v>1</v>
      </c>
      <c r="AY296" s="25">
        <v>99</v>
      </c>
      <c r="AZ296">
        <v>99</v>
      </c>
      <c r="BA296">
        <v>99</v>
      </c>
      <c r="BB296">
        <v>99</v>
      </c>
      <c r="BC296" s="25">
        <v>0</v>
      </c>
      <c r="BD296">
        <v>1</v>
      </c>
      <c r="BE296" s="25">
        <v>0</v>
      </c>
      <c r="BF296">
        <v>0</v>
      </c>
      <c r="BG296">
        <v>1</v>
      </c>
      <c r="BH296">
        <v>0</v>
      </c>
      <c r="BI296">
        <v>1</v>
      </c>
      <c r="BJ296">
        <v>99</v>
      </c>
      <c r="BK296">
        <v>1</v>
      </c>
      <c r="BL296">
        <v>99</v>
      </c>
      <c r="BM296">
        <v>99</v>
      </c>
      <c r="BN296">
        <v>1</v>
      </c>
      <c r="BO296">
        <v>99</v>
      </c>
      <c r="BP296">
        <v>1</v>
      </c>
      <c r="BQ296">
        <v>0</v>
      </c>
      <c r="BR296">
        <v>0</v>
      </c>
      <c r="BS296">
        <v>1</v>
      </c>
      <c r="BT296">
        <v>1</v>
      </c>
      <c r="BU296">
        <v>1</v>
      </c>
      <c r="BV296">
        <v>1</v>
      </c>
      <c r="BW296">
        <v>0</v>
      </c>
      <c r="BX296">
        <v>1</v>
      </c>
      <c r="BY296">
        <v>0</v>
      </c>
      <c r="BZ296">
        <v>1</v>
      </c>
      <c r="CA296">
        <v>1</v>
      </c>
      <c r="CB296">
        <v>1</v>
      </c>
      <c r="CC296">
        <v>1</v>
      </c>
      <c r="CD296">
        <v>1</v>
      </c>
      <c r="CE296">
        <v>1</v>
      </c>
      <c r="CF296">
        <v>0</v>
      </c>
      <c r="CG296">
        <v>1</v>
      </c>
      <c r="CH296">
        <v>0</v>
      </c>
      <c r="CI296">
        <v>0</v>
      </c>
      <c r="CJ296">
        <v>1</v>
      </c>
      <c r="CK296">
        <v>1</v>
      </c>
      <c r="CL296">
        <v>0</v>
      </c>
      <c r="CM296">
        <v>0</v>
      </c>
      <c r="CN296">
        <v>1</v>
      </c>
      <c r="CO296">
        <v>1</v>
      </c>
      <c r="CP296" t="s">
        <v>1282</v>
      </c>
    </row>
    <row r="297" spans="2:94" x14ac:dyDescent="0.25">
      <c r="B297" s="8" t="s">
        <v>992</v>
      </c>
      <c r="C297" t="s">
        <v>372</v>
      </c>
      <c r="D297" t="s">
        <v>1283</v>
      </c>
      <c r="E297" s="2">
        <v>295</v>
      </c>
      <c r="F297">
        <v>340</v>
      </c>
      <c r="G297">
        <v>1</v>
      </c>
      <c r="H297">
        <v>1</v>
      </c>
      <c r="I297">
        <v>1</v>
      </c>
      <c r="J297">
        <v>1</v>
      </c>
      <c r="K297">
        <v>1</v>
      </c>
      <c r="L297">
        <v>1</v>
      </c>
      <c r="M297">
        <v>1</v>
      </c>
      <c r="N297">
        <v>99</v>
      </c>
      <c r="O297">
        <v>1</v>
      </c>
      <c r="P297">
        <v>1</v>
      </c>
      <c r="Q297">
        <v>1</v>
      </c>
      <c r="R297">
        <v>99</v>
      </c>
      <c r="S297">
        <v>1</v>
      </c>
      <c r="T297">
        <v>1</v>
      </c>
      <c r="U297">
        <v>99</v>
      </c>
      <c r="V297">
        <v>1</v>
      </c>
      <c r="W297">
        <v>1</v>
      </c>
      <c r="X297">
        <v>1</v>
      </c>
      <c r="Y297">
        <v>1</v>
      </c>
      <c r="Z297">
        <v>1</v>
      </c>
      <c r="AA297">
        <v>1</v>
      </c>
      <c r="AB297">
        <v>1</v>
      </c>
      <c r="AC297">
        <v>1</v>
      </c>
      <c r="AD297">
        <v>1</v>
      </c>
      <c r="AE297">
        <v>1</v>
      </c>
      <c r="AF297">
        <v>1</v>
      </c>
      <c r="AG297">
        <v>1</v>
      </c>
      <c r="AH297">
        <v>0</v>
      </c>
      <c r="AI297">
        <v>1</v>
      </c>
      <c r="AJ297">
        <v>1</v>
      </c>
      <c r="AK297">
        <v>1</v>
      </c>
      <c r="AL297">
        <v>1</v>
      </c>
      <c r="AM297">
        <v>1</v>
      </c>
      <c r="AN297">
        <v>1</v>
      </c>
      <c r="AO297">
        <v>1</v>
      </c>
      <c r="AP297">
        <v>1</v>
      </c>
      <c r="AQ297">
        <v>1</v>
      </c>
      <c r="AR297">
        <v>1</v>
      </c>
      <c r="AS297">
        <v>1</v>
      </c>
      <c r="AT297">
        <v>1</v>
      </c>
      <c r="AU297">
        <v>1</v>
      </c>
      <c r="AV297">
        <v>1</v>
      </c>
      <c r="AW297" s="25">
        <v>1</v>
      </c>
      <c r="AX297" s="25">
        <v>1</v>
      </c>
      <c r="AY297" s="25">
        <v>99</v>
      </c>
      <c r="AZ297">
        <v>99</v>
      </c>
      <c r="BA297">
        <v>99</v>
      </c>
      <c r="BB297">
        <v>99</v>
      </c>
      <c r="BC297" s="25">
        <v>1</v>
      </c>
      <c r="BD297">
        <v>1</v>
      </c>
      <c r="BE297" s="25">
        <v>1</v>
      </c>
      <c r="BF297">
        <v>1</v>
      </c>
      <c r="BG297">
        <v>1</v>
      </c>
      <c r="BH297">
        <v>1</v>
      </c>
      <c r="BI297">
        <v>1</v>
      </c>
      <c r="BJ297">
        <v>1</v>
      </c>
      <c r="BK297">
        <v>1</v>
      </c>
      <c r="BL297">
        <v>1</v>
      </c>
      <c r="BM297">
        <v>99</v>
      </c>
      <c r="BN297">
        <v>1</v>
      </c>
      <c r="BO297">
        <v>99</v>
      </c>
      <c r="BP297">
        <v>1</v>
      </c>
      <c r="BQ297">
        <v>1</v>
      </c>
      <c r="BR297">
        <v>0</v>
      </c>
      <c r="BS297">
        <v>1</v>
      </c>
      <c r="BT297">
        <v>1</v>
      </c>
      <c r="BU297">
        <v>1</v>
      </c>
      <c r="BV297">
        <v>1</v>
      </c>
      <c r="BW297">
        <v>0</v>
      </c>
      <c r="BX297">
        <v>0</v>
      </c>
      <c r="BY297">
        <v>1</v>
      </c>
      <c r="BZ297">
        <v>0</v>
      </c>
      <c r="CA297">
        <v>1</v>
      </c>
      <c r="CB297">
        <v>1</v>
      </c>
      <c r="CC297">
        <v>1</v>
      </c>
      <c r="CD297">
        <v>1</v>
      </c>
      <c r="CE297">
        <v>1</v>
      </c>
      <c r="CF297">
        <v>1</v>
      </c>
      <c r="CG297">
        <v>1</v>
      </c>
      <c r="CH297">
        <v>0</v>
      </c>
      <c r="CI297">
        <v>1</v>
      </c>
      <c r="CJ297">
        <v>0</v>
      </c>
      <c r="CK297">
        <v>0</v>
      </c>
      <c r="CL297">
        <v>0</v>
      </c>
      <c r="CM297">
        <v>1</v>
      </c>
      <c r="CN297">
        <v>1</v>
      </c>
      <c r="CO297">
        <v>1</v>
      </c>
      <c r="CP297" t="s">
        <v>1284</v>
      </c>
    </row>
    <row r="298" spans="2:94" x14ac:dyDescent="0.25">
      <c r="B298" s="8" t="s">
        <v>992</v>
      </c>
      <c r="C298" t="s">
        <v>372</v>
      </c>
      <c r="D298" t="s">
        <v>1285</v>
      </c>
      <c r="E298" s="2">
        <v>296</v>
      </c>
      <c r="F298">
        <v>163</v>
      </c>
      <c r="G298">
        <v>1</v>
      </c>
      <c r="H298">
        <v>1</v>
      </c>
      <c r="I298">
        <v>1</v>
      </c>
      <c r="J298">
        <v>1</v>
      </c>
      <c r="K298">
        <v>1</v>
      </c>
      <c r="L298">
        <v>1</v>
      </c>
      <c r="M298">
        <v>1</v>
      </c>
      <c r="N298">
        <v>99</v>
      </c>
      <c r="O298">
        <v>1</v>
      </c>
      <c r="P298">
        <v>1</v>
      </c>
      <c r="Q298">
        <v>1</v>
      </c>
      <c r="R298">
        <v>99</v>
      </c>
      <c r="S298">
        <v>1</v>
      </c>
      <c r="T298">
        <v>1</v>
      </c>
      <c r="U298">
        <v>99</v>
      </c>
      <c r="V298">
        <v>1</v>
      </c>
      <c r="W298">
        <v>1</v>
      </c>
      <c r="X298">
        <v>1</v>
      </c>
      <c r="Y298">
        <v>1</v>
      </c>
      <c r="Z298">
        <v>1</v>
      </c>
      <c r="AA298">
        <v>1</v>
      </c>
      <c r="AB298">
        <v>1</v>
      </c>
      <c r="AC298">
        <v>1</v>
      </c>
      <c r="AD298">
        <v>1</v>
      </c>
      <c r="AE298">
        <v>1</v>
      </c>
      <c r="AF298">
        <v>1</v>
      </c>
      <c r="AG298">
        <v>1</v>
      </c>
      <c r="AH298">
        <v>1</v>
      </c>
      <c r="AI298">
        <v>1</v>
      </c>
      <c r="AJ298">
        <v>1</v>
      </c>
      <c r="AK298">
        <v>1</v>
      </c>
      <c r="AL298">
        <v>1</v>
      </c>
      <c r="AM298">
        <v>1</v>
      </c>
      <c r="AN298">
        <v>1</v>
      </c>
      <c r="AO298">
        <v>1</v>
      </c>
      <c r="AP298">
        <v>1</v>
      </c>
      <c r="AQ298">
        <v>1</v>
      </c>
      <c r="AR298">
        <v>1</v>
      </c>
      <c r="AS298">
        <v>1</v>
      </c>
      <c r="AT298">
        <v>1</v>
      </c>
      <c r="AU298">
        <v>1</v>
      </c>
      <c r="AV298">
        <v>1</v>
      </c>
      <c r="AW298" s="25">
        <v>1</v>
      </c>
      <c r="AX298" s="25">
        <v>1</v>
      </c>
      <c r="AY298" s="25">
        <v>99</v>
      </c>
      <c r="AZ298">
        <v>99</v>
      </c>
      <c r="BA298">
        <v>99</v>
      </c>
      <c r="BB298">
        <v>99</v>
      </c>
      <c r="BC298" s="25">
        <v>1</v>
      </c>
      <c r="BD298">
        <v>1</v>
      </c>
      <c r="BE298" s="25">
        <v>1</v>
      </c>
      <c r="BF298">
        <v>0</v>
      </c>
      <c r="BG298">
        <v>1</v>
      </c>
      <c r="BH298">
        <v>0</v>
      </c>
      <c r="BI298">
        <v>0</v>
      </c>
      <c r="BJ298">
        <v>99</v>
      </c>
      <c r="BK298">
        <v>99</v>
      </c>
      <c r="BL298">
        <v>99</v>
      </c>
      <c r="BM298">
        <v>99</v>
      </c>
      <c r="BN298">
        <v>1</v>
      </c>
      <c r="BO298">
        <v>99</v>
      </c>
      <c r="BP298">
        <v>1</v>
      </c>
      <c r="BQ298">
        <v>0</v>
      </c>
      <c r="BR298">
        <v>0</v>
      </c>
      <c r="BS298">
        <v>1</v>
      </c>
      <c r="BT298">
        <v>1</v>
      </c>
      <c r="BU298">
        <v>1</v>
      </c>
      <c r="BV298">
        <v>1</v>
      </c>
      <c r="BW298">
        <v>1</v>
      </c>
      <c r="BX298">
        <v>1</v>
      </c>
      <c r="BY298">
        <v>1</v>
      </c>
      <c r="BZ298">
        <v>0</v>
      </c>
      <c r="CA298">
        <v>1</v>
      </c>
      <c r="CB298">
        <v>1</v>
      </c>
      <c r="CC298">
        <v>1</v>
      </c>
      <c r="CD298">
        <v>1</v>
      </c>
      <c r="CE298">
        <v>1</v>
      </c>
      <c r="CF298">
        <v>0</v>
      </c>
      <c r="CG298">
        <v>0</v>
      </c>
      <c r="CH298">
        <v>0</v>
      </c>
      <c r="CI298">
        <v>0</v>
      </c>
      <c r="CJ298">
        <v>0</v>
      </c>
      <c r="CK298">
        <v>0</v>
      </c>
      <c r="CL298">
        <v>0</v>
      </c>
      <c r="CM298">
        <v>1</v>
      </c>
      <c r="CN298">
        <v>0</v>
      </c>
      <c r="CO298">
        <v>1</v>
      </c>
      <c r="CP298" t="s">
        <v>1286</v>
      </c>
    </row>
    <row r="299" spans="2:94" x14ac:dyDescent="0.25">
      <c r="B299" s="8" t="s">
        <v>992</v>
      </c>
      <c r="C299" t="s">
        <v>372</v>
      </c>
      <c r="D299" t="s">
        <v>1287</v>
      </c>
      <c r="E299" s="2">
        <v>297</v>
      </c>
      <c r="F299">
        <v>34</v>
      </c>
      <c r="G299">
        <v>1</v>
      </c>
      <c r="H299">
        <v>1</v>
      </c>
      <c r="I299">
        <v>1</v>
      </c>
      <c r="J299">
        <v>1</v>
      </c>
      <c r="K299">
        <v>1</v>
      </c>
      <c r="L299">
        <v>1</v>
      </c>
      <c r="M299">
        <v>1</v>
      </c>
      <c r="N299">
        <v>1</v>
      </c>
      <c r="O299">
        <v>0</v>
      </c>
      <c r="P299">
        <v>1</v>
      </c>
      <c r="Q299">
        <v>1</v>
      </c>
      <c r="R299">
        <v>99</v>
      </c>
      <c r="S299">
        <v>1</v>
      </c>
      <c r="T299">
        <v>1</v>
      </c>
      <c r="U299">
        <v>1</v>
      </c>
      <c r="V299">
        <v>1</v>
      </c>
      <c r="W299">
        <v>1</v>
      </c>
      <c r="X299">
        <v>1</v>
      </c>
      <c r="Y299">
        <v>1</v>
      </c>
      <c r="Z299">
        <v>1</v>
      </c>
      <c r="AA299">
        <v>1</v>
      </c>
      <c r="AB299">
        <v>1</v>
      </c>
      <c r="AC299">
        <v>0</v>
      </c>
      <c r="AD299">
        <v>1</v>
      </c>
      <c r="AE299">
        <v>1</v>
      </c>
      <c r="AF299">
        <v>1</v>
      </c>
      <c r="AG299">
        <v>1</v>
      </c>
      <c r="AH299">
        <v>1</v>
      </c>
      <c r="AI299">
        <v>1</v>
      </c>
      <c r="AJ299">
        <v>1</v>
      </c>
      <c r="AK299">
        <v>99</v>
      </c>
      <c r="AL299">
        <v>1</v>
      </c>
      <c r="AM299">
        <v>0</v>
      </c>
      <c r="AN299">
        <v>1</v>
      </c>
      <c r="AO299">
        <v>1</v>
      </c>
      <c r="AP299">
        <v>1</v>
      </c>
      <c r="AQ299">
        <v>1</v>
      </c>
      <c r="AR299">
        <v>1</v>
      </c>
      <c r="AS299">
        <v>1</v>
      </c>
      <c r="AT299">
        <v>1</v>
      </c>
      <c r="AU299">
        <v>1</v>
      </c>
      <c r="AV299">
        <v>1</v>
      </c>
      <c r="AW299" s="25">
        <v>1</v>
      </c>
      <c r="AX299" s="25">
        <v>1</v>
      </c>
      <c r="AY299" s="25">
        <v>99</v>
      </c>
      <c r="AZ299">
        <v>99</v>
      </c>
      <c r="BA299">
        <v>99</v>
      </c>
      <c r="BB299">
        <v>99</v>
      </c>
      <c r="BC299" s="25">
        <v>0</v>
      </c>
      <c r="BD299">
        <v>0</v>
      </c>
      <c r="BE299" s="25">
        <v>1</v>
      </c>
      <c r="BF299">
        <v>0</v>
      </c>
      <c r="BG299">
        <v>1</v>
      </c>
      <c r="BH299">
        <v>1</v>
      </c>
      <c r="BI299">
        <v>1</v>
      </c>
      <c r="BJ299">
        <v>99</v>
      </c>
      <c r="BK299">
        <v>99</v>
      </c>
      <c r="BL299">
        <v>99</v>
      </c>
      <c r="BM299">
        <v>99</v>
      </c>
      <c r="BN299">
        <v>99</v>
      </c>
      <c r="BO299">
        <v>99</v>
      </c>
      <c r="BP299">
        <v>99</v>
      </c>
      <c r="BQ299">
        <v>0</v>
      </c>
      <c r="BR299">
        <v>1</v>
      </c>
      <c r="BS299">
        <v>1</v>
      </c>
      <c r="BT299">
        <v>1</v>
      </c>
      <c r="BU299">
        <v>0</v>
      </c>
      <c r="BV299">
        <v>1</v>
      </c>
      <c r="BW299" t="s">
        <v>230</v>
      </c>
      <c r="BZ299">
        <v>0</v>
      </c>
      <c r="CA299">
        <v>0</v>
      </c>
      <c r="CB299">
        <v>1</v>
      </c>
      <c r="CC299">
        <v>0</v>
      </c>
      <c r="CD299">
        <v>1</v>
      </c>
      <c r="CE299">
        <v>0</v>
      </c>
      <c r="CF299">
        <v>0</v>
      </c>
      <c r="CG299">
        <v>0</v>
      </c>
      <c r="CH299">
        <v>0</v>
      </c>
      <c r="CI299">
        <v>0</v>
      </c>
      <c r="CJ299">
        <v>0</v>
      </c>
      <c r="CK299">
        <v>0</v>
      </c>
      <c r="CL299">
        <v>0</v>
      </c>
      <c r="CM299">
        <v>0</v>
      </c>
      <c r="CN299">
        <v>0</v>
      </c>
      <c r="CO299" t="s">
        <v>1288</v>
      </c>
    </row>
    <row r="300" spans="2:94" x14ac:dyDescent="0.25">
      <c r="B300" s="8" t="s">
        <v>992</v>
      </c>
      <c r="C300" t="s">
        <v>372</v>
      </c>
      <c r="D300" t="s">
        <v>1289</v>
      </c>
      <c r="E300" s="2">
        <v>298</v>
      </c>
      <c r="F300">
        <v>51</v>
      </c>
      <c r="G300">
        <v>1</v>
      </c>
      <c r="H300">
        <v>1</v>
      </c>
      <c r="I300">
        <v>1</v>
      </c>
      <c r="J300">
        <v>1</v>
      </c>
      <c r="K300">
        <v>1</v>
      </c>
      <c r="L300">
        <v>1</v>
      </c>
      <c r="M300">
        <v>1</v>
      </c>
      <c r="N300">
        <v>99</v>
      </c>
      <c r="O300">
        <v>1</v>
      </c>
      <c r="P300">
        <v>1</v>
      </c>
      <c r="Q300">
        <v>1</v>
      </c>
      <c r="R300">
        <v>99</v>
      </c>
      <c r="S300">
        <v>1</v>
      </c>
      <c r="T300">
        <v>0</v>
      </c>
      <c r="U300">
        <v>99</v>
      </c>
      <c r="V300">
        <v>1</v>
      </c>
      <c r="W300">
        <v>1</v>
      </c>
      <c r="X300">
        <v>1</v>
      </c>
      <c r="Y300">
        <v>1</v>
      </c>
      <c r="Z300">
        <v>1</v>
      </c>
      <c r="AA300">
        <v>1</v>
      </c>
      <c r="AB300">
        <v>1</v>
      </c>
      <c r="AC300">
        <v>1</v>
      </c>
      <c r="AD300">
        <v>1</v>
      </c>
      <c r="AE300">
        <v>1</v>
      </c>
      <c r="AF300">
        <v>1</v>
      </c>
      <c r="AG300">
        <v>1</v>
      </c>
      <c r="AH300">
        <v>1</v>
      </c>
      <c r="AI300">
        <v>1</v>
      </c>
      <c r="AJ300">
        <v>1</v>
      </c>
      <c r="AK300">
        <v>1</v>
      </c>
      <c r="AL300">
        <v>1</v>
      </c>
      <c r="AM300">
        <v>1</v>
      </c>
      <c r="AN300">
        <v>1</v>
      </c>
      <c r="AO300">
        <v>1</v>
      </c>
      <c r="AP300">
        <v>1</v>
      </c>
      <c r="AQ300">
        <v>1</v>
      </c>
      <c r="AR300">
        <v>1</v>
      </c>
      <c r="AS300">
        <v>1</v>
      </c>
      <c r="AT300">
        <v>0</v>
      </c>
      <c r="AU300">
        <v>1</v>
      </c>
      <c r="AV300">
        <v>1</v>
      </c>
      <c r="AW300" s="25">
        <v>1</v>
      </c>
      <c r="AX300" s="25">
        <v>1</v>
      </c>
      <c r="AY300" s="25">
        <v>99</v>
      </c>
      <c r="AZ300">
        <v>99</v>
      </c>
      <c r="BA300">
        <v>99</v>
      </c>
      <c r="BB300">
        <v>99</v>
      </c>
      <c r="BC300" s="25">
        <v>1</v>
      </c>
      <c r="BD300">
        <v>1</v>
      </c>
      <c r="BE300" s="25">
        <v>1</v>
      </c>
      <c r="BF300">
        <v>1</v>
      </c>
      <c r="BG300">
        <v>0</v>
      </c>
      <c r="BH300">
        <v>1</v>
      </c>
      <c r="BI300">
        <v>1</v>
      </c>
      <c r="BJ300">
        <v>99</v>
      </c>
      <c r="BK300">
        <v>1</v>
      </c>
      <c r="BL300">
        <v>99</v>
      </c>
      <c r="BM300">
        <v>99</v>
      </c>
      <c r="BN300">
        <v>1</v>
      </c>
      <c r="BO300">
        <v>99</v>
      </c>
      <c r="BP300">
        <v>1</v>
      </c>
      <c r="BQ300">
        <v>0</v>
      </c>
      <c r="BR300">
        <v>0</v>
      </c>
      <c r="BS300">
        <v>1</v>
      </c>
      <c r="BT300">
        <v>1</v>
      </c>
      <c r="BU300">
        <v>1</v>
      </c>
      <c r="BV300">
        <v>1</v>
      </c>
      <c r="BW300">
        <v>0</v>
      </c>
      <c r="BX300">
        <v>1</v>
      </c>
      <c r="BY300">
        <v>1</v>
      </c>
      <c r="BZ300">
        <v>0</v>
      </c>
      <c r="CA300">
        <v>0</v>
      </c>
      <c r="CB300">
        <v>1</v>
      </c>
      <c r="CC300">
        <v>1</v>
      </c>
      <c r="CD300">
        <v>1</v>
      </c>
      <c r="CE300">
        <v>0</v>
      </c>
      <c r="CF300">
        <v>0</v>
      </c>
      <c r="CG300">
        <v>0</v>
      </c>
      <c r="CH300">
        <v>0</v>
      </c>
      <c r="CI300">
        <v>0</v>
      </c>
      <c r="CJ300">
        <v>0</v>
      </c>
      <c r="CK300">
        <v>0</v>
      </c>
      <c r="CL300">
        <v>0</v>
      </c>
      <c r="CM300">
        <v>1</v>
      </c>
      <c r="CN300">
        <v>0</v>
      </c>
      <c r="CO300">
        <v>1</v>
      </c>
      <c r="CP300" t="s">
        <v>1290</v>
      </c>
    </row>
    <row r="301" spans="2:94" x14ac:dyDescent="0.25">
      <c r="B301" s="8" t="s">
        <v>992</v>
      </c>
      <c r="C301" t="s">
        <v>372</v>
      </c>
      <c r="D301" t="s">
        <v>1291</v>
      </c>
      <c r="E301" s="2">
        <v>299</v>
      </c>
      <c r="F301">
        <v>125</v>
      </c>
      <c r="G301">
        <v>1</v>
      </c>
      <c r="H301">
        <v>1</v>
      </c>
      <c r="I301">
        <v>1</v>
      </c>
      <c r="J301">
        <v>0</v>
      </c>
      <c r="K301">
        <v>1</v>
      </c>
      <c r="L301">
        <v>1</v>
      </c>
      <c r="M301">
        <v>1</v>
      </c>
      <c r="N301">
        <v>99</v>
      </c>
      <c r="O301">
        <v>0</v>
      </c>
      <c r="P301">
        <v>0</v>
      </c>
      <c r="Q301">
        <v>0</v>
      </c>
      <c r="R301">
        <v>99</v>
      </c>
      <c r="S301">
        <v>0</v>
      </c>
      <c r="T301">
        <v>1</v>
      </c>
      <c r="U301">
        <v>99</v>
      </c>
      <c r="V301">
        <v>1</v>
      </c>
      <c r="W301">
        <v>1</v>
      </c>
      <c r="X301">
        <v>1</v>
      </c>
      <c r="Y301">
        <v>1</v>
      </c>
      <c r="Z301">
        <v>1</v>
      </c>
      <c r="AA301">
        <v>0</v>
      </c>
      <c r="AB301">
        <v>99</v>
      </c>
      <c r="AC301">
        <v>1</v>
      </c>
      <c r="AD301">
        <v>1</v>
      </c>
      <c r="AE301">
        <v>0</v>
      </c>
      <c r="AF301">
        <v>0</v>
      </c>
      <c r="AG301">
        <v>1</v>
      </c>
      <c r="AH301">
        <v>0</v>
      </c>
      <c r="AI301">
        <v>99</v>
      </c>
      <c r="AJ301">
        <v>99</v>
      </c>
      <c r="AK301">
        <v>99</v>
      </c>
      <c r="AL301">
        <v>1</v>
      </c>
      <c r="AM301">
        <v>1</v>
      </c>
      <c r="AN301">
        <v>0</v>
      </c>
      <c r="AO301">
        <v>0</v>
      </c>
      <c r="AP301">
        <v>0</v>
      </c>
      <c r="AQ301">
        <v>0</v>
      </c>
      <c r="AR301">
        <v>0</v>
      </c>
      <c r="AS301">
        <v>0</v>
      </c>
      <c r="AT301">
        <v>0</v>
      </c>
      <c r="AU301">
        <v>0</v>
      </c>
      <c r="AV301">
        <v>99</v>
      </c>
      <c r="AW301" s="25">
        <v>0</v>
      </c>
      <c r="AX301" s="25">
        <v>0</v>
      </c>
      <c r="AY301" s="25">
        <v>99</v>
      </c>
      <c r="AZ301">
        <v>99</v>
      </c>
      <c r="BA301">
        <v>99</v>
      </c>
      <c r="BB301">
        <v>99</v>
      </c>
      <c r="BC301" s="25">
        <v>0</v>
      </c>
      <c r="BD301">
        <v>1</v>
      </c>
      <c r="BE301" s="25">
        <v>0</v>
      </c>
      <c r="BF301">
        <v>0</v>
      </c>
      <c r="BG301">
        <v>0</v>
      </c>
      <c r="BH301">
        <v>0</v>
      </c>
      <c r="BI301">
        <v>0</v>
      </c>
      <c r="BJ301">
        <v>99</v>
      </c>
      <c r="BK301">
        <v>99</v>
      </c>
      <c r="BL301">
        <v>99</v>
      </c>
      <c r="BM301">
        <v>99</v>
      </c>
      <c r="BN301">
        <v>99</v>
      </c>
      <c r="BO301">
        <v>99</v>
      </c>
      <c r="BP301">
        <v>99</v>
      </c>
      <c r="BQ301">
        <v>0</v>
      </c>
      <c r="BR301">
        <v>1</v>
      </c>
      <c r="BS301">
        <v>1</v>
      </c>
      <c r="BT301">
        <v>1</v>
      </c>
      <c r="BU301">
        <v>1</v>
      </c>
      <c r="BV301">
        <v>1</v>
      </c>
      <c r="BW301">
        <v>1</v>
      </c>
      <c r="BX301">
        <v>0</v>
      </c>
      <c r="BY301">
        <v>1</v>
      </c>
      <c r="BZ301">
        <v>0</v>
      </c>
      <c r="CA301">
        <v>0</v>
      </c>
      <c r="CB301">
        <v>1</v>
      </c>
      <c r="CC301">
        <v>1</v>
      </c>
      <c r="CD301">
        <v>1</v>
      </c>
      <c r="CE301">
        <v>0</v>
      </c>
      <c r="CF301">
        <v>0</v>
      </c>
      <c r="CG301">
        <v>0</v>
      </c>
      <c r="CH301">
        <v>0</v>
      </c>
      <c r="CI301">
        <v>0</v>
      </c>
      <c r="CJ301">
        <v>0</v>
      </c>
      <c r="CK301">
        <v>0</v>
      </c>
      <c r="CL301">
        <v>0</v>
      </c>
      <c r="CM301">
        <v>1</v>
      </c>
      <c r="CN301">
        <v>1</v>
      </c>
      <c r="CO301">
        <v>1</v>
      </c>
    </row>
    <row r="302" spans="2:94" x14ac:dyDescent="0.25">
      <c r="B302" s="8" t="s">
        <v>992</v>
      </c>
      <c r="C302" t="s">
        <v>372</v>
      </c>
      <c r="D302" t="s">
        <v>1292</v>
      </c>
      <c r="E302" s="2">
        <v>300</v>
      </c>
      <c r="F302">
        <v>18</v>
      </c>
      <c r="G302">
        <v>1</v>
      </c>
      <c r="H302">
        <v>1</v>
      </c>
      <c r="I302">
        <v>1</v>
      </c>
      <c r="J302">
        <v>1</v>
      </c>
      <c r="K302">
        <v>1</v>
      </c>
      <c r="L302">
        <v>1</v>
      </c>
      <c r="M302">
        <v>1</v>
      </c>
      <c r="N302">
        <v>99</v>
      </c>
      <c r="O302">
        <v>1</v>
      </c>
      <c r="P302">
        <v>1</v>
      </c>
      <c r="Q302">
        <v>1</v>
      </c>
      <c r="R302">
        <v>99</v>
      </c>
      <c r="S302">
        <v>1</v>
      </c>
      <c r="T302">
        <v>1</v>
      </c>
      <c r="U302">
        <v>99</v>
      </c>
      <c r="V302">
        <v>1</v>
      </c>
      <c r="W302">
        <v>1</v>
      </c>
      <c r="X302">
        <v>1</v>
      </c>
      <c r="Y302">
        <v>1</v>
      </c>
      <c r="Z302">
        <v>1</v>
      </c>
      <c r="AA302">
        <v>1</v>
      </c>
      <c r="AB302">
        <v>1</v>
      </c>
      <c r="AC302">
        <v>1</v>
      </c>
      <c r="AD302">
        <v>1</v>
      </c>
      <c r="AE302">
        <v>1</v>
      </c>
      <c r="AF302">
        <v>1</v>
      </c>
      <c r="AG302">
        <v>1</v>
      </c>
      <c r="AH302">
        <v>1</v>
      </c>
      <c r="AI302">
        <v>1</v>
      </c>
      <c r="AJ302">
        <v>1</v>
      </c>
      <c r="AK302">
        <v>1</v>
      </c>
      <c r="AL302">
        <v>1</v>
      </c>
      <c r="AM302">
        <v>1</v>
      </c>
      <c r="AN302">
        <v>1</v>
      </c>
      <c r="AO302">
        <v>1</v>
      </c>
      <c r="AP302">
        <v>1</v>
      </c>
      <c r="AQ302">
        <v>1</v>
      </c>
      <c r="AR302">
        <v>1</v>
      </c>
      <c r="AS302">
        <v>1</v>
      </c>
      <c r="AT302">
        <v>1</v>
      </c>
      <c r="AU302">
        <v>1</v>
      </c>
      <c r="AV302">
        <v>1</v>
      </c>
      <c r="AW302" s="25">
        <v>1</v>
      </c>
      <c r="AX302" s="25">
        <v>1</v>
      </c>
      <c r="AY302" s="25">
        <v>99</v>
      </c>
      <c r="AZ302">
        <v>99</v>
      </c>
      <c r="BA302">
        <v>99</v>
      </c>
      <c r="BB302">
        <v>99</v>
      </c>
      <c r="BC302" s="25">
        <v>1</v>
      </c>
      <c r="BD302">
        <v>1</v>
      </c>
      <c r="BE302" s="25">
        <v>1</v>
      </c>
      <c r="BF302">
        <v>1</v>
      </c>
      <c r="BG302">
        <v>1</v>
      </c>
      <c r="BH302">
        <v>1</v>
      </c>
      <c r="BI302">
        <v>1</v>
      </c>
      <c r="BJ302">
        <v>1</v>
      </c>
      <c r="BK302">
        <v>1</v>
      </c>
      <c r="BL302">
        <v>1</v>
      </c>
      <c r="BM302">
        <v>99</v>
      </c>
      <c r="BN302">
        <v>1</v>
      </c>
      <c r="BO302">
        <v>99</v>
      </c>
      <c r="BP302">
        <v>1</v>
      </c>
      <c r="BQ302">
        <v>1</v>
      </c>
      <c r="BR302">
        <v>1</v>
      </c>
      <c r="BS302">
        <v>1</v>
      </c>
      <c r="BT302">
        <v>1</v>
      </c>
      <c r="BU302">
        <v>1</v>
      </c>
      <c r="BV302">
        <v>1</v>
      </c>
      <c r="BW302">
        <v>1</v>
      </c>
      <c r="BX302">
        <v>1</v>
      </c>
      <c r="BY302">
        <v>1</v>
      </c>
      <c r="BZ302">
        <v>1</v>
      </c>
      <c r="CA302">
        <v>1</v>
      </c>
      <c r="CB302">
        <v>1</v>
      </c>
      <c r="CC302">
        <v>1</v>
      </c>
      <c r="CD302">
        <v>1</v>
      </c>
      <c r="CE302">
        <v>1</v>
      </c>
      <c r="CF302">
        <v>0</v>
      </c>
      <c r="CG302">
        <v>0</v>
      </c>
      <c r="CH302">
        <v>0</v>
      </c>
      <c r="CI302">
        <v>0</v>
      </c>
      <c r="CJ302">
        <v>0</v>
      </c>
      <c r="CK302">
        <v>1</v>
      </c>
      <c r="CL302">
        <v>0</v>
      </c>
      <c r="CM302">
        <v>0</v>
      </c>
      <c r="CN302">
        <v>0</v>
      </c>
      <c r="CO302">
        <v>0</v>
      </c>
      <c r="CP302" t="s">
        <v>1293</v>
      </c>
    </row>
    <row r="303" spans="2:94" x14ac:dyDescent="0.25">
      <c r="B303" s="8" t="s">
        <v>992</v>
      </c>
      <c r="C303" t="s">
        <v>372</v>
      </c>
      <c r="D303" t="s">
        <v>1294</v>
      </c>
      <c r="E303" s="2">
        <v>301</v>
      </c>
      <c r="F303">
        <v>98</v>
      </c>
      <c r="G303">
        <v>1</v>
      </c>
      <c r="H303">
        <v>1</v>
      </c>
      <c r="I303">
        <v>1</v>
      </c>
      <c r="J303">
        <v>1</v>
      </c>
      <c r="K303">
        <v>1</v>
      </c>
      <c r="L303">
        <v>1</v>
      </c>
      <c r="M303">
        <v>1</v>
      </c>
      <c r="N303">
        <v>99</v>
      </c>
      <c r="O303">
        <v>1</v>
      </c>
      <c r="P303">
        <v>1</v>
      </c>
      <c r="Q303">
        <v>1</v>
      </c>
      <c r="R303">
        <v>99</v>
      </c>
      <c r="S303">
        <v>1</v>
      </c>
      <c r="T303">
        <v>1</v>
      </c>
      <c r="U303">
        <v>99</v>
      </c>
      <c r="V303">
        <v>1</v>
      </c>
      <c r="W303">
        <v>1</v>
      </c>
      <c r="X303">
        <v>1</v>
      </c>
      <c r="Y303">
        <v>1</v>
      </c>
      <c r="Z303">
        <v>1</v>
      </c>
      <c r="AA303">
        <v>1</v>
      </c>
      <c r="AB303">
        <v>1</v>
      </c>
      <c r="AC303">
        <v>1</v>
      </c>
      <c r="AD303">
        <v>1</v>
      </c>
      <c r="AE303">
        <v>1</v>
      </c>
      <c r="AF303">
        <v>1</v>
      </c>
      <c r="AG303">
        <v>1</v>
      </c>
      <c r="AH303">
        <v>1</v>
      </c>
      <c r="AI303">
        <v>1</v>
      </c>
      <c r="AJ303">
        <v>1</v>
      </c>
      <c r="AK303">
        <v>1</v>
      </c>
      <c r="AL303">
        <v>1</v>
      </c>
      <c r="AM303">
        <v>1</v>
      </c>
      <c r="AN303">
        <v>1</v>
      </c>
      <c r="AO303">
        <v>1</v>
      </c>
      <c r="AP303">
        <v>1</v>
      </c>
      <c r="AQ303">
        <v>1</v>
      </c>
      <c r="AR303">
        <v>1</v>
      </c>
      <c r="AS303">
        <v>1</v>
      </c>
      <c r="AT303">
        <v>1</v>
      </c>
      <c r="AU303">
        <v>1</v>
      </c>
      <c r="AV303">
        <v>1</v>
      </c>
      <c r="AW303" s="25">
        <v>1</v>
      </c>
      <c r="AX303" s="25">
        <v>1</v>
      </c>
      <c r="AY303" s="25">
        <v>99</v>
      </c>
      <c r="AZ303">
        <v>99</v>
      </c>
      <c r="BA303">
        <v>99</v>
      </c>
      <c r="BB303">
        <v>99</v>
      </c>
      <c r="BC303" s="25">
        <v>1</v>
      </c>
      <c r="BD303">
        <v>1</v>
      </c>
      <c r="BE303" s="25">
        <v>1</v>
      </c>
      <c r="BF303">
        <v>1</v>
      </c>
      <c r="BG303">
        <v>1</v>
      </c>
      <c r="BH303">
        <v>1</v>
      </c>
      <c r="BI303">
        <v>1</v>
      </c>
      <c r="BJ303">
        <v>1</v>
      </c>
      <c r="BK303">
        <v>1</v>
      </c>
      <c r="BL303">
        <v>1</v>
      </c>
      <c r="BM303">
        <v>99</v>
      </c>
      <c r="BN303">
        <v>1</v>
      </c>
      <c r="BO303">
        <v>99</v>
      </c>
      <c r="BP303">
        <v>1</v>
      </c>
      <c r="BQ303">
        <v>1</v>
      </c>
      <c r="BR303">
        <v>1</v>
      </c>
      <c r="BS303">
        <v>1</v>
      </c>
      <c r="BT303">
        <v>1</v>
      </c>
      <c r="BU303">
        <v>1</v>
      </c>
      <c r="BV303">
        <v>1</v>
      </c>
      <c r="BW303">
        <v>1</v>
      </c>
      <c r="BX303">
        <v>1</v>
      </c>
      <c r="BY303">
        <v>1</v>
      </c>
      <c r="BZ303">
        <v>1</v>
      </c>
      <c r="CA303">
        <v>1</v>
      </c>
      <c r="CB303">
        <v>1</v>
      </c>
      <c r="CC303">
        <v>1</v>
      </c>
      <c r="CD303">
        <v>1</v>
      </c>
      <c r="CE303">
        <v>1</v>
      </c>
      <c r="CF303">
        <v>0</v>
      </c>
      <c r="CG303">
        <v>1</v>
      </c>
      <c r="CH303">
        <v>0</v>
      </c>
      <c r="CI303">
        <v>0</v>
      </c>
      <c r="CJ303">
        <v>0</v>
      </c>
      <c r="CK303">
        <v>1</v>
      </c>
      <c r="CL303">
        <v>0</v>
      </c>
      <c r="CM303">
        <v>1</v>
      </c>
      <c r="CN303">
        <v>1</v>
      </c>
      <c r="CO303">
        <v>1</v>
      </c>
      <c r="CP303" t="s">
        <v>1295</v>
      </c>
    </row>
    <row r="304" spans="2:94" x14ac:dyDescent="0.25">
      <c r="B304" s="8" t="s">
        <v>201</v>
      </c>
      <c r="C304" t="s">
        <v>372</v>
      </c>
      <c r="D304" t="s">
        <v>373</v>
      </c>
      <c r="E304" s="2">
        <v>302</v>
      </c>
      <c r="F304">
        <v>191</v>
      </c>
      <c r="G304">
        <v>1</v>
      </c>
      <c r="H304">
        <v>1</v>
      </c>
      <c r="I304">
        <v>1</v>
      </c>
      <c r="J304">
        <v>1</v>
      </c>
      <c r="K304">
        <v>1</v>
      </c>
      <c r="L304">
        <v>99</v>
      </c>
      <c r="M304">
        <v>1</v>
      </c>
      <c r="N304">
        <v>1</v>
      </c>
      <c r="O304">
        <v>99</v>
      </c>
      <c r="P304">
        <v>1</v>
      </c>
      <c r="Q304">
        <v>99</v>
      </c>
      <c r="R304">
        <v>99</v>
      </c>
      <c r="S304">
        <v>1</v>
      </c>
      <c r="T304">
        <v>1</v>
      </c>
      <c r="U304">
        <v>1</v>
      </c>
      <c r="V304">
        <v>1</v>
      </c>
      <c r="W304">
        <v>1</v>
      </c>
      <c r="X304">
        <v>1</v>
      </c>
      <c r="Y304">
        <v>1</v>
      </c>
      <c r="Z304">
        <v>1</v>
      </c>
      <c r="AA304">
        <v>1</v>
      </c>
      <c r="AB304">
        <v>1</v>
      </c>
      <c r="AC304">
        <v>1</v>
      </c>
      <c r="AD304">
        <v>1</v>
      </c>
      <c r="AE304">
        <v>99</v>
      </c>
      <c r="AF304">
        <v>1</v>
      </c>
      <c r="AG304">
        <v>1</v>
      </c>
      <c r="AH304">
        <v>1</v>
      </c>
      <c r="AI304">
        <v>1</v>
      </c>
      <c r="AJ304">
        <v>1</v>
      </c>
      <c r="AK304">
        <v>1</v>
      </c>
      <c r="AL304">
        <v>1</v>
      </c>
      <c r="AM304">
        <v>1</v>
      </c>
      <c r="AN304">
        <v>1</v>
      </c>
      <c r="AO304">
        <v>99</v>
      </c>
      <c r="AP304">
        <v>1</v>
      </c>
      <c r="AQ304">
        <v>1</v>
      </c>
      <c r="AR304">
        <v>1</v>
      </c>
      <c r="AS304">
        <v>1</v>
      </c>
      <c r="AT304">
        <v>1</v>
      </c>
      <c r="AU304">
        <v>1</v>
      </c>
      <c r="AV304">
        <v>99</v>
      </c>
      <c r="AW304" s="25">
        <v>1</v>
      </c>
      <c r="AX304" s="25">
        <v>99</v>
      </c>
      <c r="AY304" s="25">
        <v>99</v>
      </c>
      <c r="AZ304">
        <v>99</v>
      </c>
      <c r="BA304">
        <v>99</v>
      </c>
      <c r="BB304">
        <v>99</v>
      </c>
      <c r="BC304" s="25">
        <v>1</v>
      </c>
      <c r="BD304">
        <v>1</v>
      </c>
      <c r="BE304" s="25">
        <v>1</v>
      </c>
      <c r="BF304">
        <v>1</v>
      </c>
      <c r="BG304">
        <v>1</v>
      </c>
      <c r="BH304">
        <v>1</v>
      </c>
      <c r="BI304">
        <v>1</v>
      </c>
      <c r="BJ304">
        <v>1</v>
      </c>
      <c r="BK304">
        <v>1</v>
      </c>
      <c r="BL304">
        <v>1</v>
      </c>
      <c r="BM304">
        <v>99</v>
      </c>
      <c r="BN304">
        <v>99</v>
      </c>
      <c r="BO304">
        <v>99</v>
      </c>
      <c r="BP304">
        <v>99</v>
      </c>
      <c r="BQ304">
        <v>1</v>
      </c>
      <c r="BR304">
        <v>1</v>
      </c>
      <c r="BS304">
        <v>1</v>
      </c>
      <c r="BT304">
        <v>1</v>
      </c>
      <c r="BU304">
        <v>1</v>
      </c>
      <c r="BV304">
        <v>1</v>
      </c>
      <c r="BW304">
        <v>1</v>
      </c>
      <c r="BX304">
        <v>1</v>
      </c>
      <c r="BY304">
        <v>1</v>
      </c>
      <c r="BZ304">
        <v>1</v>
      </c>
      <c r="CA304">
        <v>0</v>
      </c>
      <c r="CB304">
        <v>1</v>
      </c>
      <c r="CC304">
        <v>1</v>
      </c>
      <c r="CD304">
        <v>1</v>
      </c>
      <c r="CE304">
        <v>0</v>
      </c>
      <c r="CF304">
        <v>1</v>
      </c>
      <c r="CG304">
        <v>0</v>
      </c>
      <c r="CH304">
        <v>0</v>
      </c>
      <c r="CI304">
        <v>1</v>
      </c>
      <c r="CJ304">
        <v>0</v>
      </c>
      <c r="CK304">
        <v>0</v>
      </c>
      <c r="CL304">
        <v>0</v>
      </c>
      <c r="CM304">
        <v>0</v>
      </c>
      <c r="CN304">
        <v>0</v>
      </c>
      <c r="CO304">
        <v>0</v>
      </c>
      <c r="CP304" t="s">
        <v>374</v>
      </c>
    </row>
    <row r="305" spans="2:94" x14ac:dyDescent="0.25">
      <c r="B305" s="8" t="s">
        <v>201</v>
      </c>
      <c r="C305" t="s">
        <v>372</v>
      </c>
      <c r="D305" t="s">
        <v>375</v>
      </c>
      <c r="E305" s="2">
        <v>303</v>
      </c>
      <c r="F305">
        <v>110</v>
      </c>
      <c r="G305">
        <v>1</v>
      </c>
      <c r="H305">
        <v>1</v>
      </c>
      <c r="I305">
        <v>1</v>
      </c>
      <c r="J305">
        <v>1</v>
      </c>
      <c r="K305">
        <v>1</v>
      </c>
      <c r="L305">
        <v>99</v>
      </c>
      <c r="M305">
        <v>1</v>
      </c>
      <c r="N305">
        <v>99</v>
      </c>
      <c r="O305">
        <v>99</v>
      </c>
      <c r="P305">
        <v>1</v>
      </c>
      <c r="Q305">
        <v>99</v>
      </c>
      <c r="R305">
        <v>99</v>
      </c>
      <c r="S305">
        <v>1</v>
      </c>
      <c r="T305">
        <v>1</v>
      </c>
      <c r="U305">
        <v>99</v>
      </c>
      <c r="V305">
        <v>1</v>
      </c>
      <c r="W305">
        <v>1</v>
      </c>
      <c r="X305">
        <v>1</v>
      </c>
      <c r="Y305">
        <v>1</v>
      </c>
      <c r="Z305">
        <v>1</v>
      </c>
      <c r="AA305">
        <v>1</v>
      </c>
      <c r="AB305">
        <v>1</v>
      </c>
      <c r="AC305">
        <v>1</v>
      </c>
      <c r="AD305">
        <v>1</v>
      </c>
      <c r="AE305">
        <v>99</v>
      </c>
      <c r="AF305">
        <v>1</v>
      </c>
      <c r="AG305">
        <v>1</v>
      </c>
      <c r="AH305">
        <v>1</v>
      </c>
      <c r="AI305">
        <v>1</v>
      </c>
      <c r="AJ305">
        <v>1</v>
      </c>
      <c r="AK305">
        <v>1</v>
      </c>
      <c r="AL305">
        <v>1</v>
      </c>
      <c r="AM305">
        <v>1</v>
      </c>
      <c r="AN305">
        <v>1</v>
      </c>
      <c r="AO305">
        <v>99</v>
      </c>
      <c r="AP305">
        <v>1</v>
      </c>
      <c r="AQ305">
        <v>1</v>
      </c>
      <c r="AR305">
        <v>1</v>
      </c>
      <c r="AS305">
        <v>1</v>
      </c>
      <c r="AT305">
        <v>1</v>
      </c>
      <c r="AU305">
        <v>1</v>
      </c>
      <c r="AV305">
        <v>99</v>
      </c>
      <c r="AW305" s="25">
        <v>1</v>
      </c>
      <c r="AX305" s="25">
        <v>99</v>
      </c>
      <c r="AY305" s="25">
        <v>99</v>
      </c>
      <c r="AZ305">
        <v>99</v>
      </c>
      <c r="BA305">
        <v>99</v>
      </c>
      <c r="BB305">
        <v>99</v>
      </c>
      <c r="BC305" s="25">
        <v>1</v>
      </c>
      <c r="BD305">
        <v>1</v>
      </c>
      <c r="BE305" s="25">
        <v>1</v>
      </c>
      <c r="BF305">
        <v>0</v>
      </c>
      <c r="BG305">
        <v>1</v>
      </c>
      <c r="BH305">
        <v>1</v>
      </c>
      <c r="BI305">
        <v>1</v>
      </c>
      <c r="BJ305">
        <v>1</v>
      </c>
      <c r="BK305">
        <v>1</v>
      </c>
      <c r="BL305">
        <v>99</v>
      </c>
      <c r="BM305">
        <v>99</v>
      </c>
      <c r="BN305">
        <v>99</v>
      </c>
      <c r="BO305">
        <v>99</v>
      </c>
      <c r="BP305">
        <v>1</v>
      </c>
      <c r="BQ305">
        <v>1</v>
      </c>
      <c r="BR305">
        <v>1</v>
      </c>
      <c r="BS305">
        <v>1</v>
      </c>
      <c r="BT305">
        <v>0</v>
      </c>
      <c r="BU305">
        <v>0</v>
      </c>
      <c r="BV305">
        <v>0</v>
      </c>
      <c r="BW305">
        <v>0</v>
      </c>
      <c r="BX305">
        <v>0</v>
      </c>
      <c r="BY305">
        <v>0</v>
      </c>
      <c r="BZ305">
        <v>0</v>
      </c>
      <c r="CA305">
        <v>1</v>
      </c>
      <c r="CB305">
        <v>1</v>
      </c>
      <c r="CC305">
        <v>1</v>
      </c>
      <c r="CD305">
        <v>0</v>
      </c>
      <c r="CE305">
        <v>1</v>
      </c>
      <c r="CF305">
        <v>0</v>
      </c>
      <c r="CG305">
        <v>0</v>
      </c>
      <c r="CH305">
        <v>0</v>
      </c>
      <c r="CI305">
        <v>0</v>
      </c>
      <c r="CJ305">
        <v>0</v>
      </c>
      <c r="CK305">
        <v>0</v>
      </c>
      <c r="CL305">
        <v>0</v>
      </c>
      <c r="CM305">
        <v>0</v>
      </c>
      <c r="CN305">
        <v>0</v>
      </c>
      <c r="CO305">
        <v>0</v>
      </c>
      <c r="CP305" t="s">
        <v>376</v>
      </c>
    </row>
    <row r="306" spans="2:94" x14ac:dyDescent="0.25">
      <c r="B306" s="8" t="s">
        <v>201</v>
      </c>
      <c r="C306" t="s">
        <v>372</v>
      </c>
      <c r="D306" t="s">
        <v>377</v>
      </c>
      <c r="E306" s="2">
        <v>304</v>
      </c>
      <c r="F306">
        <v>80</v>
      </c>
      <c r="G306">
        <v>1</v>
      </c>
      <c r="H306">
        <v>1</v>
      </c>
      <c r="I306">
        <v>1</v>
      </c>
      <c r="J306">
        <v>1</v>
      </c>
      <c r="K306">
        <v>1</v>
      </c>
      <c r="L306">
        <v>99</v>
      </c>
      <c r="M306">
        <v>1</v>
      </c>
      <c r="N306">
        <v>1</v>
      </c>
      <c r="O306">
        <v>99</v>
      </c>
      <c r="P306">
        <v>1</v>
      </c>
      <c r="Q306">
        <v>99</v>
      </c>
      <c r="R306">
        <v>99</v>
      </c>
      <c r="S306">
        <v>1</v>
      </c>
      <c r="T306">
        <v>1</v>
      </c>
      <c r="U306">
        <v>99</v>
      </c>
      <c r="V306">
        <v>1</v>
      </c>
      <c r="W306">
        <v>1</v>
      </c>
      <c r="X306">
        <v>1</v>
      </c>
      <c r="Y306">
        <v>1</v>
      </c>
      <c r="Z306">
        <v>1</v>
      </c>
      <c r="AA306">
        <v>1</v>
      </c>
      <c r="AB306">
        <v>1</v>
      </c>
      <c r="AC306">
        <v>1</v>
      </c>
      <c r="AD306">
        <v>1</v>
      </c>
      <c r="AE306">
        <v>99</v>
      </c>
      <c r="AF306">
        <v>1</v>
      </c>
      <c r="AG306">
        <v>1</v>
      </c>
      <c r="AH306">
        <v>1</v>
      </c>
      <c r="AI306">
        <v>1</v>
      </c>
      <c r="AJ306">
        <v>1</v>
      </c>
      <c r="AK306">
        <v>1</v>
      </c>
      <c r="AL306">
        <v>1</v>
      </c>
      <c r="AM306">
        <v>1</v>
      </c>
      <c r="AN306">
        <v>1</v>
      </c>
      <c r="AO306">
        <v>99</v>
      </c>
      <c r="AP306">
        <v>1</v>
      </c>
      <c r="AQ306">
        <v>1</v>
      </c>
      <c r="AR306">
        <v>1</v>
      </c>
      <c r="AS306">
        <v>1</v>
      </c>
      <c r="AT306">
        <v>1</v>
      </c>
      <c r="AU306">
        <v>1</v>
      </c>
      <c r="AV306">
        <v>99</v>
      </c>
      <c r="AW306" s="25">
        <v>1</v>
      </c>
      <c r="AX306" s="25">
        <v>99</v>
      </c>
      <c r="AY306" s="25">
        <v>99</v>
      </c>
      <c r="AZ306">
        <v>99</v>
      </c>
      <c r="BA306">
        <v>99</v>
      </c>
      <c r="BB306">
        <v>99</v>
      </c>
      <c r="BC306" s="25">
        <v>1</v>
      </c>
      <c r="BD306">
        <v>1</v>
      </c>
      <c r="BE306" s="25">
        <v>1</v>
      </c>
      <c r="BF306">
        <v>1</v>
      </c>
      <c r="BG306">
        <v>1</v>
      </c>
      <c r="BH306">
        <v>1</v>
      </c>
      <c r="BI306">
        <v>1</v>
      </c>
      <c r="BJ306">
        <v>1</v>
      </c>
      <c r="BK306">
        <v>1</v>
      </c>
      <c r="BL306">
        <v>1</v>
      </c>
      <c r="BM306">
        <v>99</v>
      </c>
      <c r="BN306">
        <v>99</v>
      </c>
      <c r="BO306">
        <v>99</v>
      </c>
      <c r="BP306">
        <v>1</v>
      </c>
      <c r="BQ306">
        <v>1</v>
      </c>
      <c r="BR306">
        <v>1</v>
      </c>
      <c r="BS306">
        <v>1</v>
      </c>
      <c r="BT306">
        <v>1</v>
      </c>
      <c r="BU306">
        <v>1</v>
      </c>
      <c r="BV306">
        <v>1</v>
      </c>
      <c r="BW306">
        <v>1</v>
      </c>
      <c r="BX306">
        <v>1</v>
      </c>
      <c r="BY306">
        <v>1</v>
      </c>
      <c r="BZ306">
        <v>1</v>
      </c>
      <c r="CA306">
        <v>1</v>
      </c>
      <c r="CB306">
        <v>1</v>
      </c>
      <c r="CC306">
        <v>1</v>
      </c>
      <c r="CD306">
        <v>1</v>
      </c>
      <c r="CE306">
        <v>1</v>
      </c>
      <c r="CF306">
        <v>0</v>
      </c>
      <c r="CG306">
        <v>1</v>
      </c>
      <c r="CH306">
        <v>0</v>
      </c>
      <c r="CI306">
        <v>1</v>
      </c>
      <c r="CJ306">
        <v>0</v>
      </c>
      <c r="CK306">
        <v>1</v>
      </c>
      <c r="CL306">
        <v>0</v>
      </c>
      <c r="CM306">
        <v>1</v>
      </c>
      <c r="CN306">
        <v>1</v>
      </c>
      <c r="CO306">
        <v>1</v>
      </c>
      <c r="CP306" t="s">
        <v>378</v>
      </c>
    </row>
    <row r="307" spans="2:94" x14ac:dyDescent="0.25">
      <c r="B307" s="8" t="s">
        <v>201</v>
      </c>
      <c r="C307" t="s">
        <v>372</v>
      </c>
      <c r="D307" t="s">
        <v>379</v>
      </c>
      <c r="E307" s="2">
        <v>305</v>
      </c>
      <c r="F307">
        <v>45</v>
      </c>
      <c r="G307">
        <v>1</v>
      </c>
      <c r="H307">
        <v>1</v>
      </c>
      <c r="I307">
        <v>1</v>
      </c>
      <c r="J307">
        <v>1</v>
      </c>
      <c r="K307">
        <v>1</v>
      </c>
      <c r="L307">
        <v>99</v>
      </c>
      <c r="M307">
        <v>1</v>
      </c>
      <c r="N307">
        <v>99</v>
      </c>
      <c r="O307">
        <v>99</v>
      </c>
      <c r="P307">
        <v>1</v>
      </c>
      <c r="Q307">
        <v>99</v>
      </c>
      <c r="R307">
        <v>99</v>
      </c>
      <c r="S307">
        <v>1</v>
      </c>
      <c r="T307">
        <v>0</v>
      </c>
      <c r="U307">
        <v>99</v>
      </c>
      <c r="V307">
        <v>1</v>
      </c>
      <c r="W307">
        <v>1</v>
      </c>
      <c r="X307">
        <v>1</v>
      </c>
      <c r="Y307">
        <v>1</v>
      </c>
      <c r="Z307">
        <v>1</v>
      </c>
      <c r="AA307">
        <v>1</v>
      </c>
      <c r="AB307">
        <v>1</v>
      </c>
      <c r="AC307">
        <v>1</v>
      </c>
      <c r="AD307">
        <v>1</v>
      </c>
      <c r="AE307">
        <v>99</v>
      </c>
      <c r="AF307">
        <v>0</v>
      </c>
      <c r="AG307">
        <v>1</v>
      </c>
      <c r="AH307">
        <v>1</v>
      </c>
      <c r="AI307">
        <v>99</v>
      </c>
      <c r="AJ307">
        <v>0</v>
      </c>
      <c r="AK307">
        <v>1</v>
      </c>
      <c r="AL307">
        <v>0</v>
      </c>
      <c r="AM307">
        <v>0</v>
      </c>
      <c r="AN307">
        <v>0</v>
      </c>
      <c r="AO307">
        <v>99</v>
      </c>
      <c r="AP307">
        <v>0</v>
      </c>
      <c r="AQ307">
        <v>0</v>
      </c>
      <c r="AR307">
        <v>0</v>
      </c>
      <c r="AS307">
        <v>0</v>
      </c>
      <c r="AT307">
        <v>1</v>
      </c>
      <c r="AU307">
        <v>0</v>
      </c>
      <c r="AV307">
        <v>99</v>
      </c>
      <c r="AW307" s="25">
        <v>0</v>
      </c>
      <c r="AX307" s="25">
        <v>99</v>
      </c>
      <c r="AY307" s="25">
        <v>99</v>
      </c>
      <c r="AZ307">
        <v>99</v>
      </c>
      <c r="BA307">
        <v>99</v>
      </c>
      <c r="BB307">
        <v>99</v>
      </c>
      <c r="BC307" s="25">
        <v>1</v>
      </c>
      <c r="BD307">
        <v>1</v>
      </c>
      <c r="BE307" s="25">
        <v>0</v>
      </c>
      <c r="BF307">
        <v>0</v>
      </c>
      <c r="BG307">
        <v>0</v>
      </c>
      <c r="BH307">
        <v>0</v>
      </c>
      <c r="BI307">
        <v>0</v>
      </c>
      <c r="BJ307">
        <v>99</v>
      </c>
      <c r="BK307">
        <v>99</v>
      </c>
      <c r="BL307">
        <v>99</v>
      </c>
      <c r="BM307">
        <v>99</v>
      </c>
      <c r="BN307">
        <v>99</v>
      </c>
      <c r="BO307">
        <v>99</v>
      </c>
      <c r="BP307">
        <v>1</v>
      </c>
      <c r="BQ307">
        <v>0</v>
      </c>
      <c r="BR307">
        <v>0</v>
      </c>
      <c r="BS307">
        <v>0</v>
      </c>
      <c r="BT307">
        <v>1</v>
      </c>
      <c r="BU307">
        <v>1</v>
      </c>
      <c r="BV307">
        <v>1</v>
      </c>
      <c r="BW307">
        <v>1</v>
      </c>
      <c r="BX307">
        <v>1</v>
      </c>
      <c r="BY307">
        <v>0</v>
      </c>
      <c r="BZ307">
        <v>0</v>
      </c>
      <c r="CA307">
        <v>1</v>
      </c>
      <c r="CB307">
        <v>0</v>
      </c>
      <c r="CC307">
        <v>1</v>
      </c>
      <c r="CD307">
        <v>1</v>
      </c>
      <c r="CE307">
        <v>0</v>
      </c>
      <c r="CF307">
        <v>0</v>
      </c>
      <c r="CG307">
        <v>0</v>
      </c>
      <c r="CH307">
        <v>0</v>
      </c>
      <c r="CI307">
        <v>0</v>
      </c>
      <c r="CJ307">
        <v>0</v>
      </c>
      <c r="CK307">
        <v>0</v>
      </c>
      <c r="CL307">
        <v>0</v>
      </c>
      <c r="CM307">
        <v>0</v>
      </c>
      <c r="CN307">
        <v>1</v>
      </c>
      <c r="CO307">
        <v>1</v>
      </c>
      <c r="CP307" t="s">
        <v>380</v>
      </c>
    </row>
    <row r="308" spans="2:94" x14ac:dyDescent="0.25">
      <c r="B308" s="8" t="s">
        <v>201</v>
      </c>
      <c r="C308" t="s">
        <v>372</v>
      </c>
      <c r="D308" t="s">
        <v>381</v>
      </c>
      <c r="E308" s="2">
        <v>306</v>
      </c>
      <c r="F308">
        <v>56</v>
      </c>
      <c r="G308">
        <v>1</v>
      </c>
      <c r="H308">
        <v>1</v>
      </c>
      <c r="I308">
        <v>1</v>
      </c>
      <c r="J308">
        <v>1</v>
      </c>
      <c r="K308">
        <v>1</v>
      </c>
      <c r="L308">
        <v>99</v>
      </c>
      <c r="M308">
        <v>1</v>
      </c>
      <c r="N308">
        <v>1</v>
      </c>
      <c r="O308">
        <v>99</v>
      </c>
      <c r="P308">
        <v>1</v>
      </c>
      <c r="Q308">
        <v>99</v>
      </c>
      <c r="R308">
        <v>99</v>
      </c>
      <c r="S308">
        <v>1</v>
      </c>
      <c r="T308">
        <v>1</v>
      </c>
      <c r="U308">
        <v>99</v>
      </c>
      <c r="V308">
        <v>1</v>
      </c>
      <c r="W308">
        <v>1</v>
      </c>
      <c r="X308">
        <v>1</v>
      </c>
      <c r="Y308">
        <v>1</v>
      </c>
      <c r="Z308">
        <v>1</v>
      </c>
      <c r="AA308">
        <v>1</v>
      </c>
      <c r="AB308">
        <v>1</v>
      </c>
      <c r="AC308">
        <v>1</v>
      </c>
      <c r="AD308">
        <v>1</v>
      </c>
      <c r="AE308">
        <v>99</v>
      </c>
      <c r="AF308">
        <v>1</v>
      </c>
      <c r="AG308">
        <v>1</v>
      </c>
      <c r="AH308">
        <v>1</v>
      </c>
      <c r="AI308">
        <v>1</v>
      </c>
      <c r="AJ308">
        <v>1</v>
      </c>
      <c r="AK308">
        <v>1</v>
      </c>
      <c r="AL308">
        <v>1</v>
      </c>
      <c r="AM308">
        <v>1</v>
      </c>
      <c r="AN308">
        <v>1</v>
      </c>
      <c r="AO308">
        <v>99</v>
      </c>
      <c r="AP308">
        <v>1</v>
      </c>
      <c r="AQ308">
        <v>1</v>
      </c>
      <c r="AR308">
        <v>1</v>
      </c>
      <c r="AS308">
        <v>1</v>
      </c>
      <c r="AT308">
        <v>1</v>
      </c>
      <c r="AU308">
        <v>0</v>
      </c>
      <c r="AV308">
        <v>99</v>
      </c>
      <c r="AW308" s="25">
        <v>1</v>
      </c>
      <c r="AX308" s="25">
        <v>99</v>
      </c>
      <c r="AY308" s="25">
        <v>99</v>
      </c>
      <c r="AZ308">
        <v>99</v>
      </c>
      <c r="BA308">
        <v>99</v>
      </c>
      <c r="BB308">
        <v>99</v>
      </c>
      <c r="BC308" s="25">
        <v>1</v>
      </c>
      <c r="BD308">
        <v>1</v>
      </c>
      <c r="BE308" s="25">
        <v>1</v>
      </c>
      <c r="BF308">
        <v>1</v>
      </c>
      <c r="BG308">
        <v>1</v>
      </c>
      <c r="BH308">
        <v>1</v>
      </c>
      <c r="BI308">
        <v>1</v>
      </c>
      <c r="BJ308">
        <v>1</v>
      </c>
      <c r="BK308">
        <v>1</v>
      </c>
      <c r="BL308">
        <v>1</v>
      </c>
      <c r="BM308">
        <v>99</v>
      </c>
      <c r="BN308">
        <v>99</v>
      </c>
      <c r="BO308">
        <v>99</v>
      </c>
      <c r="BP308">
        <v>1</v>
      </c>
      <c r="BQ308">
        <v>1</v>
      </c>
      <c r="BR308">
        <v>1</v>
      </c>
      <c r="BS308">
        <v>1</v>
      </c>
      <c r="BT308">
        <v>1</v>
      </c>
      <c r="BU308">
        <v>1</v>
      </c>
      <c r="BV308">
        <v>1</v>
      </c>
      <c r="BW308">
        <v>1</v>
      </c>
      <c r="BX308">
        <v>1</v>
      </c>
      <c r="BY308" t="s">
        <v>230</v>
      </c>
      <c r="BZ308">
        <v>0</v>
      </c>
      <c r="CA308">
        <v>1</v>
      </c>
      <c r="CB308">
        <v>1</v>
      </c>
      <c r="CC308">
        <v>1</v>
      </c>
      <c r="CD308">
        <v>1</v>
      </c>
      <c r="CE308">
        <v>1</v>
      </c>
      <c r="CF308">
        <v>0</v>
      </c>
      <c r="CG308">
        <v>0</v>
      </c>
      <c r="CH308">
        <v>0</v>
      </c>
      <c r="CI308">
        <v>1</v>
      </c>
      <c r="CJ308">
        <v>0</v>
      </c>
      <c r="CK308">
        <v>0</v>
      </c>
      <c r="CL308">
        <v>0</v>
      </c>
      <c r="CM308">
        <v>1</v>
      </c>
      <c r="CN308">
        <v>1</v>
      </c>
      <c r="CO308">
        <v>0</v>
      </c>
      <c r="CP308" t="s">
        <v>382</v>
      </c>
    </row>
    <row r="309" spans="2:94" x14ac:dyDescent="0.25">
      <c r="B309" s="8" t="s">
        <v>201</v>
      </c>
      <c r="C309" t="s">
        <v>372</v>
      </c>
      <c r="D309" t="s">
        <v>383</v>
      </c>
      <c r="E309" s="2">
        <v>307</v>
      </c>
      <c r="F309">
        <v>92</v>
      </c>
      <c r="G309">
        <v>1</v>
      </c>
      <c r="H309">
        <v>1</v>
      </c>
      <c r="I309">
        <v>1</v>
      </c>
      <c r="J309">
        <v>1</v>
      </c>
      <c r="K309">
        <v>1</v>
      </c>
      <c r="L309">
        <v>99</v>
      </c>
      <c r="M309">
        <v>1</v>
      </c>
      <c r="N309">
        <v>1</v>
      </c>
      <c r="O309">
        <v>99</v>
      </c>
      <c r="P309">
        <v>1</v>
      </c>
      <c r="Q309">
        <v>99</v>
      </c>
      <c r="R309">
        <v>99</v>
      </c>
      <c r="S309">
        <v>1</v>
      </c>
      <c r="T309">
        <v>1</v>
      </c>
      <c r="U309">
        <v>1</v>
      </c>
      <c r="V309">
        <v>1</v>
      </c>
      <c r="W309">
        <v>1</v>
      </c>
      <c r="X309">
        <v>1</v>
      </c>
      <c r="Y309">
        <v>1</v>
      </c>
      <c r="Z309">
        <v>1</v>
      </c>
      <c r="AA309">
        <v>1</v>
      </c>
      <c r="AB309">
        <v>1</v>
      </c>
      <c r="AC309">
        <v>1</v>
      </c>
      <c r="AD309">
        <v>1</v>
      </c>
      <c r="AE309">
        <v>99</v>
      </c>
      <c r="AF309">
        <v>1</v>
      </c>
      <c r="AG309">
        <v>1</v>
      </c>
      <c r="AH309">
        <v>1</v>
      </c>
      <c r="AI309">
        <v>1</v>
      </c>
      <c r="AJ309">
        <v>1</v>
      </c>
      <c r="AK309">
        <v>1</v>
      </c>
      <c r="AL309">
        <v>1</v>
      </c>
      <c r="AM309">
        <v>1</v>
      </c>
      <c r="AN309">
        <v>1</v>
      </c>
      <c r="AO309">
        <v>99</v>
      </c>
      <c r="AP309">
        <v>1</v>
      </c>
      <c r="AQ309">
        <v>1</v>
      </c>
      <c r="AR309">
        <v>1</v>
      </c>
      <c r="AS309">
        <v>1</v>
      </c>
      <c r="AT309">
        <v>1</v>
      </c>
      <c r="AU309">
        <v>1</v>
      </c>
      <c r="AV309">
        <v>99</v>
      </c>
      <c r="AW309" s="25">
        <v>1</v>
      </c>
      <c r="AX309" s="25">
        <v>99</v>
      </c>
      <c r="AY309" s="25">
        <v>99</v>
      </c>
      <c r="AZ309">
        <v>99</v>
      </c>
      <c r="BA309">
        <v>99</v>
      </c>
      <c r="BB309">
        <v>99</v>
      </c>
      <c r="BC309" s="25">
        <v>1</v>
      </c>
      <c r="BD309">
        <v>1</v>
      </c>
      <c r="BE309" s="25">
        <v>1</v>
      </c>
      <c r="BF309">
        <v>1</v>
      </c>
      <c r="BG309">
        <v>1</v>
      </c>
      <c r="BH309">
        <v>1</v>
      </c>
      <c r="BI309">
        <v>1</v>
      </c>
      <c r="BJ309">
        <v>1</v>
      </c>
      <c r="BK309">
        <v>1</v>
      </c>
      <c r="BL309">
        <v>1</v>
      </c>
      <c r="BM309">
        <v>99</v>
      </c>
      <c r="BN309">
        <v>99</v>
      </c>
      <c r="BO309">
        <v>99</v>
      </c>
      <c r="BP309">
        <v>1</v>
      </c>
      <c r="BQ309">
        <v>1</v>
      </c>
      <c r="BR309">
        <v>1</v>
      </c>
      <c r="BS309">
        <v>1</v>
      </c>
      <c r="BT309">
        <v>1</v>
      </c>
      <c r="BU309">
        <v>1</v>
      </c>
      <c r="BV309">
        <v>1</v>
      </c>
      <c r="BW309">
        <v>1</v>
      </c>
      <c r="BX309">
        <v>1</v>
      </c>
      <c r="BY309">
        <v>1</v>
      </c>
      <c r="BZ309">
        <v>1</v>
      </c>
      <c r="CA309">
        <v>1</v>
      </c>
      <c r="CB309">
        <v>1</v>
      </c>
      <c r="CC309">
        <v>1</v>
      </c>
      <c r="CD309">
        <v>1</v>
      </c>
      <c r="CE309">
        <v>1</v>
      </c>
      <c r="CF309">
        <v>0</v>
      </c>
      <c r="CG309">
        <v>0</v>
      </c>
      <c r="CH309">
        <v>0</v>
      </c>
      <c r="CI309">
        <v>1</v>
      </c>
      <c r="CJ309">
        <v>1</v>
      </c>
      <c r="CK309">
        <v>1</v>
      </c>
      <c r="CL309">
        <v>1</v>
      </c>
      <c r="CM309">
        <v>1</v>
      </c>
      <c r="CN309">
        <v>1</v>
      </c>
      <c r="CO309">
        <v>1</v>
      </c>
      <c r="CP309" t="s">
        <v>384</v>
      </c>
    </row>
    <row r="310" spans="2:94" x14ac:dyDescent="0.25">
      <c r="B310" s="8" t="s">
        <v>201</v>
      </c>
      <c r="C310" t="s">
        <v>372</v>
      </c>
      <c r="D310" t="s">
        <v>385</v>
      </c>
      <c r="E310" s="2">
        <v>308</v>
      </c>
      <c r="F310">
        <v>10</v>
      </c>
      <c r="G310">
        <v>1</v>
      </c>
      <c r="H310">
        <v>1</v>
      </c>
      <c r="I310">
        <v>1</v>
      </c>
      <c r="J310">
        <v>1</v>
      </c>
      <c r="K310">
        <v>1</v>
      </c>
      <c r="L310">
        <v>99</v>
      </c>
      <c r="M310">
        <v>1</v>
      </c>
      <c r="N310">
        <v>1</v>
      </c>
      <c r="O310">
        <v>99</v>
      </c>
      <c r="P310">
        <v>1</v>
      </c>
      <c r="Q310">
        <v>99</v>
      </c>
      <c r="R310">
        <v>99</v>
      </c>
      <c r="S310">
        <v>1</v>
      </c>
      <c r="T310">
        <v>1</v>
      </c>
      <c r="U310">
        <v>1</v>
      </c>
      <c r="V310">
        <v>1</v>
      </c>
      <c r="W310">
        <v>1</v>
      </c>
      <c r="X310">
        <v>1</v>
      </c>
      <c r="Y310">
        <v>1</v>
      </c>
      <c r="Z310">
        <v>1</v>
      </c>
      <c r="AA310">
        <v>1</v>
      </c>
      <c r="AB310">
        <v>1</v>
      </c>
      <c r="AC310">
        <v>1</v>
      </c>
      <c r="AD310">
        <v>1</v>
      </c>
      <c r="AE310">
        <v>99</v>
      </c>
      <c r="AF310">
        <v>1</v>
      </c>
      <c r="AG310">
        <v>1</v>
      </c>
      <c r="AH310">
        <v>1</v>
      </c>
      <c r="AI310">
        <v>1</v>
      </c>
      <c r="AJ310">
        <v>1</v>
      </c>
      <c r="AK310">
        <v>1</v>
      </c>
      <c r="AL310">
        <v>1</v>
      </c>
      <c r="AM310">
        <v>1</v>
      </c>
      <c r="AN310">
        <v>1</v>
      </c>
      <c r="AO310">
        <v>99</v>
      </c>
      <c r="AP310">
        <v>1</v>
      </c>
      <c r="AQ310">
        <v>1</v>
      </c>
      <c r="AR310">
        <v>1</v>
      </c>
      <c r="AS310">
        <v>1</v>
      </c>
      <c r="AT310">
        <v>1</v>
      </c>
      <c r="AU310">
        <v>1</v>
      </c>
      <c r="AV310">
        <v>99</v>
      </c>
      <c r="AW310" s="25">
        <v>1</v>
      </c>
      <c r="AX310" s="25">
        <v>99</v>
      </c>
      <c r="AY310" s="25">
        <v>99</v>
      </c>
      <c r="AZ310">
        <v>99</v>
      </c>
      <c r="BA310">
        <v>99</v>
      </c>
      <c r="BB310">
        <v>99</v>
      </c>
      <c r="BC310" s="25">
        <v>1</v>
      </c>
      <c r="BD310">
        <v>1</v>
      </c>
      <c r="BE310" s="25">
        <v>1</v>
      </c>
      <c r="BF310">
        <v>1</v>
      </c>
      <c r="BG310">
        <v>1</v>
      </c>
      <c r="BH310">
        <v>1</v>
      </c>
      <c r="BI310">
        <v>1</v>
      </c>
      <c r="BJ310">
        <v>1</v>
      </c>
      <c r="BK310">
        <v>1</v>
      </c>
      <c r="BL310">
        <v>1</v>
      </c>
      <c r="BM310">
        <v>99</v>
      </c>
      <c r="BN310">
        <v>99</v>
      </c>
      <c r="BO310">
        <v>99</v>
      </c>
      <c r="BP310">
        <v>1</v>
      </c>
      <c r="BQ310">
        <v>1</v>
      </c>
      <c r="BR310">
        <v>1</v>
      </c>
      <c r="BS310">
        <v>1</v>
      </c>
      <c r="BT310">
        <v>1</v>
      </c>
      <c r="BU310">
        <v>1</v>
      </c>
      <c r="BV310">
        <v>1</v>
      </c>
      <c r="BW310">
        <v>1</v>
      </c>
      <c r="BX310">
        <v>1</v>
      </c>
      <c r="BY310" t="s">
        <v>230</v>
      </c>
      <c r="BZ310">
        <v>1</v>
      </c>
      <c r="CA310">
        <v>1</v>
      </c>
      <c r="CB310">
        <v>1</v>
      </c>
      <c r="CC310">
        <v>1</v>
      </c>
      <c r="CD310">
        <v>1</v>
      </c>
      <c r="CE310">
        <v>1</v>
      </c>
      <c r="CF310">
        <v>1</v>
      </c>
      <c r="CG310">
        <v>1</v>
      </c>
      <c r="CH310">
        <v>1</v>
      </c>
      <c r="CI310">
        <v>1</v>
      </c>
      <c r="CJ310">
        <v>1</v>
      </c>
      <c r="CK310">
        <v>1</v>
      </c>
      <c r="CL310">
        <v>1</v>
      </c>
      <c r="CM310">
        <v>1</v>
      </c>
      <c r="CN310">
        <v>1</v>
      </c>
      <c r="CO310">
        <v>1</v>
      </c>
      <c r="CP310" t="s">
        <v>386</v>
      </c>
    </row>
    <row r="311" spans="2:94" x14ac:dyDescent="0.25">
      <c r="B311" s="8" t="s">
        <v>755</v>
      </c>
      <c r="C311" t="s">
        <v>372</v>
      </c>
      <c r="D311" t="s">
        <v>853</v>
      </c>
      <c r="E311" s="2">
        <v>309</v>
      </c>
      <c r="F311">
        <v>245</v>
      </c>
      <c r="G311">
        <v>1</v>
      </c>
      <c r="H311">
        <v>1</v>
      </c>
      <c r="I311">
        <v>1</v>
      </c>
      <c r="J311">
        <v>1</v>
      </c>
      <c r="K311">
        <v>1</v>
      </c>
      <c r="L311">
        <v>99</v>
      </c>
      <c r="M311">
        <v>1</v>
      </c>
      <c r="N311">
        <v>1</v>
      </c>
      <c r="O311">
        <v>99</v>
      </c>
      <c r="P311">
        <v>1</v>
      </c>
      <c r="Q311">
        <v>99</v>
      </c>
      <c r="R311">
        <v>99</v>
      </c>
      <c r="S311">
        <v>0</v>
      </c>
      <c r="T311">
        <v>0</v>
      </c>
      <c r="U311">
        <v>1</v>
      </c>
      <c r="V311">
        <v>1</v>
      </c>
      <c r="W311">
        <v>1</v>
      </c>
      <c r="X311">
        <v>1</v>
      </c>
      <c r="Y311">
        <v>1</v>
      </c>
      <c r="Z311">
        <v>1</v>
      </c>
      <c r="AA311">
        <v>1</v>
      </c>
      <c r="AB311">
        <v>1</v>
      </c>
      <c r="AC311">
        <v>1</v>
      </c>
      <c r="AD311">
        <v>1</v>
      </c>
      <c r="AE311">
        <v>99</v>
      </c>
      <c r="AF311">
        <v>1</v>
      </c>
      <c r="AG311">
        <v>1</v>
      </c>
      <c r="AH311">
        <v>1</v>
      </c>
      <c r="AI311">
        <v>1</v>
      </c>
      <c r="AJ311">
        <v>99</v>
      </c>
      <c r="AK311">
        <v>1</v>
      </c>
      <c r="AL311">
        <v>1</v>
      </c>
      <c r="AM311">
        <v>1</v>
      </c>
      <c r="AN311">
        <v>1</v>
      </c>
      <c r="AO311">
        <v>99</v>
      </c>
      <c r="AP311">
        <v>1</v>
      </c>
      <c r="AQ311">
        <v>1</v>
      </c>
      <c r="AR311">
        <v>1</v>
      </c>
      <c r="AS311">
        <v>1</v>
      </c>
      <c r="AT311">
        <v>1</v>
      </c>
      <c r="AU311">
        <v>1</v>
      </c>
      <c r="AV311">
        <v>99</v>
      </c>
      <c r="AW311" s="25">
        <v>1</v>
      </c>
      <c r="AX311" s="25">
        <v>99</v>
      </c>
      <c r="AY311" s="25">
        <v>99</v>
      </c>
      <c r="AZ311">
        <v>99</v>
      </c>
      <c r="BA311">
        <v>99</v>
      </c>
      <c r="BB311">
        <v>99</v>
      </c>
      <c r="BC311" s="25">
        <v>1</v>
      </c>
      <c r="BD311">
        <v>1</v>
      </c>
      <c r="BE311" s="25">
        <v>1</v>
      </c>
      <c r="BF311">
        <v>1</v>
      </c>
      <c r="BG311">
        <v>1</v>
      </c>
      <c r="BH311">
        <v>1</v>
      </c>
      <c r="BI311">
        <v>1</v>
      </c>
      <c r="BJ311">
        <v>1</v>
      </c>
      <c r="BK311">
        <v>1</v>
      </c>
      <c r="BL311">
        <v>1</v>
      </c>
      <c r="BM311">
        <v>99</v>
      </c>
      <c r="BN311">
        <v>99</v>
      </c>
      <c r="BO311">
        <v>99</v>
      </c>
      <c r="BP311">
        <v>1</v>
      </c>
      <c r="BQ311">
        <v>1</v>
      </c>
      <c r="BR311">
        <v>1</v>
      </c>
      <c r="BS311">
        <v>1</v>
      </c>
      <c r="BT311">
        <v>1</v>
      </c>
      <c r="BU311">
        <v>1</v>
      </c>
      <c r="BV311">
        <v>1</v>
      </c>
      <c r="BW311">
        <v>1</v>
      </c>
      <c r="BX311" t="s">
        <v>230</v>
      </c>
      <c r="BZ311">
        <v>1</v>
      </c>
      <c r="CA311">
        <v>1</v>
      </c>
      <c r="CB311">
        <v>1</v>
      </c>
      <c r="CC311">
        <v>1</v>
      </c>
      <c r="CD311">
        <v>1</v>
      </c>
      <c r="CE311">
        <v>0</v>
      </c>
      <c r="CF311">
        <v>0</v>
      </c>
      <c r="CG311">
        <v>0</v>
      </c>
      <c r="CH311">
        <v>0</v>
      </c>
      <c r="CI311">
        <v>0</v>
      </c>
      <c r="CJ311">
        <v>0</v>
      </c>
      <c r="CK311">
        <v>0</v>
      </c>
      <c r="CL311">
        <v>0</v>
      </c>
      <c r="CM311">
        <v>0</v>
      </c>
      <c r="CN311">
        <v>0</v>
      </c>
      <c r="CO311" t="s">
        <v>854</v>
      </c>
    </row>
    <row r="312" spans="2:94" x14ac:dyDescent="0.25">
      <c r="B312" s="8" t="s">
        <v>992</v>
      </c>
      <c r="C312" t="s">
        <v>387</v>
      </c>
      <c r="D312" t="s">
        <v>1296</v>
      </c>
      <c r="E312" s="2">
        <v>310</v>
      </c>
      <c r="F312">
        <v>65</v>
      </c>
      <c r="G312">
        <v>1</v>
      </c>
      <c r="H312">
        <v>1</v>
      </c>
      <c r="I312">
        <v>1</v>
      </c>
      <c r="J312">
        <v>1</v>
      </c>
      <c r="K312">
        <v>1</v>
      </c>
      <c r="L312">
        <v>1</v>
      </c>
      <c r="M312">
        <v>1</v>
      </c>
      <c r="N312">
        <v>1</v>
      </c>
      <c r="O312">
        <v>1</v>
      </c>
      <c r="P312">
        <v>1</v>
      </c>
      <c r="Q312">
        <v>1</v>
      </c>
      <c r="R312">
        <v>99</v>
      </c>
      <c r="S312">
        <v>1</v>
      </c>
      <c r="T312">
        <v>1</v>
      </c>
      <c r="U312">
        <v>1</v>
      </c>
      <c r="V312">
        <v>1</v>
      </c>
      <c r="W312">
        <v>1</v>
      </c>
      <c r="X312">
        <v>1</v>
      </c>
      <c r="Y312">
        <v>1</v>
      </c>
      <c r="Z312">
        <v>1</v>
      </c>
      <c r="AA312">
        <v>1</v>
      </c>
      <c r="AB312">
        <v>1</v>
      </c>
      <c r="AC312">
        <v>1</v>
      </c>
      <c r="AD312">
        <v>1</v>
      </c>
      <c r="AE312">
        <v>1</v>
      </c>
      <c r="AF312">
        <v>1</v>
      </c>
      <c r="AG312">
        <v>1</v>
      </c>
      <c r="AH312">
        <v>1</v>
      </c>
      <c r="AI312">
        <v>1</v>
      </c>
      <c r="AJ312">
        <v>1</v>
      </c>
      <c r="AK312">
        <v>1</v>
      </c>
      <c r="AL312">
        <v>1</v>
      </c>
      <c r="AM312">
        <v>1</v>
      </c>
      <c r="AN312">
        <v>1</v>
      </c>
      <c r="AO312">
        <v>1</v>
      </c>
      <c r="AP312">
        <v>1</v>
      </c>
      <c r="AQ312">
        <v>1</v>
      </c>
      <c r="AR312">
        <v>1</v>
      </c>
      <c r="AS312">
        <v>1</v>
      </c>
      <c r="AT312">
        <v>1</v>
      </c>
      <c r="AU312">
        <v>1</v>
      </c>
      <c r="AV312">
        <v>1</v>
      </c>
      <c r="AW312" s="25">
        <v>1</v>
      </c>
      <c r="AX312" s="25">
        <v>1</v>
      </c>
      <c r="AY312" s="25">
        <v>99</v>
      </c>
      <c r="AZ312">
        <v>99</v>
      </c>
      <c r="BA312">
        <v>99</v>
      </c>
      <c r="BB312">
        <v>99</v>
      </c>
      <c r="BC312" s="25">
        <v>1</v>
      </c>
      <c r="BD312">
        <v>1</v>
      </c>
      <c r="BE312" s="25">
        <v>1</v>
      </c>
      <c r="BF312">
        <v>1</v>
      </c>
      <c r="BG312">
        <v>1</v>
      </c>
      <c r="BH312">
        <v>1</v>
      </c>
      <c r="BI312">
        <v>1</v>
      </c>
      <c r="BJ312">
        <v>1</v>
      </c>
      <c r="BK312">
        <v>1</v>
      </c>
      <c r="BL312">
        <v>1</v>
      </c>
      <c r="BM312">
        <v>99</v>
      </c>
      <c r="BN312">
        <v>1</v>
      </c>
      <c r="BO312">
        <v>99</v>
      </c>
      <c r="BP312">
        <v>1</v>
      </c>
      <c r="BQ312">
        <v>1</v>
      </c>
      <c r="BR312">
        <v>1</v>
      </c>
      <c r="BS312">
        <v>1</v>
      </c>
      <c r="BT312">
        <v>1</v>
      </c>
      <c r="BU312">
        <v>1</v>
      </c>
      <c r="BV312">
        <v>1</v>
      </c>
      <c r="BW312">
        <v>1</v>
      </c>
      <c r="BX312">
        <v>1</v>
      </c>
      <c r="BY312">
        <v>1</v>
      </c>
      <c r="BZ312">
        <v>1</v>
      </c>
      <c r="CA312">
        <v>1</v>
      </c>
      <c r="CB312">
        <v>1</v>
      </c>
      <c r="CC312">
        <v>1</v>
      </c>
      <c r="CD312">
        <v>1</v>
      </c>
      <c r="CE312">
        <v>1</v>
      </c>
      <c r="CF312">
        <v>0</v>
      </c>
      <c r="CG312">
        <v>1</v>
      </c>
      <c r="CH312">
        <v>0</v>
      </c>
      <c r="CI312">
        <v>0</v>
      </c>
      <c r="CJ312">
        <v>1</v>
      </c>
      <c r="CK312">
        <v>1</v>
      </c>
      <c r="CL312">
        <v>1</v>
      </c>
      <c r="CM312">
        <v>1</v>
      </c>
      <c r="CN312">
        <v>1</v>
      </c>
      <c r="CO312">
        <v>1</v>
      </c>
      <c r="CP312" t="s">
        <v>1297</v>
      </c>
    </row>
    <row r="313" spans="2:94" x14ac:dyDescent="0.25">
      <c r="B313" s="8" t="s">
        <v>992</v>
      </c>
      <c r="C313" t="s">
        <v>387</v>
      </c>
      <c r="D313" t="s">
        <v>1298</v>
      </c>
      <c r="E313" s="2">
        <v>311</v>
      </c>
      <c r="F313">
        <v>55</v>
      </c>
      <c r="G313">
        <v>1</v>
      </c>
      <c r="H313">
        <v>1</v>
      </c>
      <c r="I313">
        <v>1</v>
      </c>
      <c r="J313">
        <v>0</v>
      </c>
      <c r="K313">
        <v>1</v>
      </c>
      <c r="L313">
        <v>1</v>
      </c>
      <c r="M313">
        <v>1</v>
      </c>
      <c r="N313">
        <v>99</v>
      </c>
      <c r="O313">
        <v>1</v>
      </c>
      <c r="P313">
        <v>0</v>
      </c>
      <c r="Q313">
        <v>0</v>
      </c>
      <c r="R313">
        <v>99</v>
      </c>
      <c r="S313">
        <v>0</v>
      </c>
      <c r="T313">
        <v>1</v>
      </c>
      <c r="U313">
        <v>1</v>
      </c>
      <c r="V313">
        <v>1</v>
      </c>
      <c r="W313">
        <v>1</v>
      </c>
      <c r="X313">
        <v>1</v>
      </c>
      <c r="Y313">
        <v>1</v>
      </c>
      <c r="Z313">
        <v>1</v>
      </c>
      <c r="AA313">
        <v>1</v>
      </c>
      <c r="AB313">
        <v>1</v>
      </c>
      <c r="AC313">
        <v>1</v>
      </c>
      <c r="AD313">
        <v>1</v>
      </c>
      <c r="AE313">
        <v>1</v>
      </c>
      <c r="AF313">
        <v>1</v>
      </c>
      <c r="AG313">
        <v>1</v>
      </c>
      <c r="AH313">
        <v>1</v>
      </c>
      <c r="AI313">
        <v>99</v>
      </c>
      <c r="AJ313">
        <v>99</v>
      </c>
      <c r="AK313">
        <v>1</v>
      </c>
      <c r="AL313">
        <v>1</v>
      </c>
      <c r="AM313">
        <v>1</v>
      </c>
      <c r="AN313">
        <v>1</v>
      </c>
      <c r="AO313">
        <v>1</v>
      </c>
      <c r="AP313">
        <v>1</v>
      </c>
      <c r="AQ313">
        <v>1</v>
      </c>
      <c r="AR313">
        <v>1</v>
      </c>
      <c r="AS313">
        <v>1</v>
      </c>
      <c r="AT313">
        <v>1</v>
      </c>
      <c r="AU313">
        <v>1</v>
      </c>
      <c r="AV313">
        <v>1</v>
      </c>
      <c r="AW313" s="25">
        <v>1</v>
      </c>
      <c r="AX313" s="25">
        <v>1</v>
      </c>
      <c r="AY313" s="25">
        <v>99</v>
      </c>
      <c r="AZ313">
        <v>99</v>
      </c>
      <c r="BA313">
        <v>99</v>
      </c>
      <c r="BB313">
        <v>99</v>
      </c>
      <c r="BC313" s="25">
        <v>1</v>
      </c>
      <c r="BD313">
        <v>1</v>
      </c>
      <c r="BE313" s="25">
        <v>1</v>
      </c>
      <c r="BF313">
        <v>1</v>
      </c>
      <c r="BG313">
        <v>1</v>
      </c>
      <c r="BH313">
        <v>1</v>
      </c>
      <c r="BI313">
        <v>1</v>
      </c>
      <c r="BJ313">
        <v>1</v>
      </c>
      <c r="BK313">
        <v>1</v>
      </c>
      <c r="BL313">
        <v>1</v>
      </c>
      <c r="BM313">
        <v>99</v>
      </c>
      <c r="BN313">
        <v>1</v>
      </c>
      <c r="BO313">
        <v>99</v>
      </c>
      <c r="BP313">
        <v>1</v>
      </c>
      <c r="BQ313">
        <v>1</v>
      </c>
      <c r="BR313">
        <v>1</v>
      </c>
      <c r="BS313">
        <v>1</v>
      </c>
      <c r="BT313">
        <v>1</v>
      </c>
      <c r="BU313">
        <v>1</v>
      </c>
      <c r="BV313">
        <v>1</v>
      </c>
      <c r="BW313">
        <v>1</v>
      </c>
      <c r="BX313">
        <v>1</v>
      </c>
      <c r="BY313">
        <v>1</v>
      </c>
      <c r="BZ313">
        <v>1</v>
      </c>
      <c r="CA313">
        <v>1</v>
      </c>
      <c r="CB313">
        <v>1</v>
      </c>
      <c r="CC313">
        <v>1</v>
      </c>
      <c r="CD313">
        <v>1</v>
      </c>
      <c r="CE313">
        <v>1</v>
      </c>
      <c r="CF313">
        <v>1</v>
      </c>
      <c r="CG313">
        <v>0</v>
      </c>
      <c r="CH313">
        <v>0</v>
      </c>
      <c r="CI313">
        <v>1</v>
      </c>
      <c r="CJ313">
        <v>0</v>
      </c>
      <c r="CK313">
        <v>0</v>
      </c>
      <c r="CL313">
        <v>0</v>
      </c>
      <c r="CM313">
        <v>1</v>
      </c>
      <c r="CN313">
        <v>1</v>
      </c>
      <c r="CO313">
        <v>0</v>
      </c>
      <c r="CP313" t="s">
        <v>1299</v>
      </c>
    </row>
    <row r="314" spans="2:94" x14ac:dyDescent="0.25">
      <c r="B314" s="8" t="s">
        <v>201</v>
      </c>
      <c r="C314" t="s">
        <v>387</v>
      </c>
      <c r="D314" t="s">
        <v>388</v>
      </c>
      <c r="E314" s="2">
        <v>312</v>
      </c>
      <c r="F314">
        <v>30</v>
      </c>
      <c r="G314">
        <v>1</v>
      </c>
      <c r="H314">
        <v>1</v>
      </c>
      <c r="I314">
        <v>1</v>
      </c>
      <c r="J314">
        <v>1</v>
      </c>
      <c r="K314">
        <v>1</v>
      </c>
      <c r="L314">
        <v>99</v>
      </c>
      <c r="M314">
        <v>0</v>
      </c>
      <c r="N314">
        <v>99</v>
      </c>
      <c r="O314">
        <v>99</v>
      </c>
      <c r="P314">
        <v>0</v>
      </c>
      <c r="Q314">
        <v>99</v>
      </c>
      <c r="R314">
        <v>99</v>
      </c>
      <c r="S314">
        <v>0</v>
      </c>
      <c r="T314">
        <v>1</v>
      </c>
      <c r="U314">
        <v>99</v>
      </c>
      <c r="V314">
        <v>0</v>
      </c>
      <c r="W314">
        <v>0</v>
      </c>
      <c r="X314">
        <v>1</v>
      </c>
      <c r="Y314">
        <v>1</v>
      </c>
      <c r="Z314">
        <v>1</v>
      </c>
      <c r="AA314">
        <v>0</v>
      </c>
      <c r="AB314">
        <v>99</v>
      </c>
      <c r="AC314">
        <v>1</v>
      </c>
      <c r="AD314">
        <v>1</v>
      </c>
      <c r="AE314">
        <v>99</v>
      </c>
      <c r="AF314">
        <v>0</v>
      </c>
      <c r="AG314">
        <v>0</v>
      </c>
      <c r="AH314">
        <v>1</v>
      </c>
      <c r="AI314">
        <v>1</v>
      </c>
      <c r="AJ314">
        <v>1</v>
      </c>
      <c r="AK314">
        <v>1</v>
      </c>
      <c r="AL314">
        <v>1</v>
      </c>
      <c r="AM314">
        <v>1</v>
      </c>
      <c r="AN314">
        <v>1</v>
      </c>
      <c r="AO314">
        <v>99</v>
      </c>
      <c r="AP314">
        <v>1</v>
      </c>
      <c r="AQ314">
        <v>1</v>
      </c>
      <c r="AR314">
        <v>1</v>
      </c>
      <c r="AS314">
        <v>1</v>
      </c>
      <c r="AT314">
        <v>1</v>
      </c>
      <c r="AU314">
        <v>0</v>
      </c>
      <c r="AV314">
        <v>99</v>
      </c>
      <c r="AW314" s="25">
        <v>0</v>
      </c>
      <c r="AX314" s="25">
        <v>99</v>
      </c>
      <c r="AY314" s="25">
        <v>99</v>
      </c>
      <c r="AZ314">
        <v>99</v>
      </c>
      <c r="BA314">
        <v>99</v>
      </c>
      <c r="BB314">
        <v>99</v>
      </c>
      <c r="BC314" s="25">
        <v>1</v>
      </c>
      <c r="BD314">
        <v>1</v>
      </c>
      <c r="BE314" s="25">
        <v>1</v>
      </c>
      <c r="BF314">
        <v>1</v>
      </c>
      <c r="BG314">
        <v>0</v>
      </c>
      <c r="BH314">
        <v>0</v>
      </c>
      <c r="BI314">
        <v>1</v>
      </c>
      <c r="BJ314">
        <v>1</v>
      </c>
      <c r="BK314">
        <v>1</v>
      </c>
      <c r="BL314">
        <v>1</v>
      </c>
      <c r="BM314">
        <v>99</v>
      </c>
      <c r="BN314">
        <v>99</v>
      </c>
      <c r="BO314">
        <v>99</v>
      </c>
      <c r="BP314">
        <v>99</v>
      </c>
      <c r="BQ314">
        <v>1</v>
      </c>
      <c r="BR314">
        <v>0</v>
      </c>
      <c r="BS314">
        <v>0</v>
      </c>
      <c r="BT314">
        <v>1</v>
      </c>
      <c r="BU314">
        <v>1</v>
      </c>
      <c r="BV314">
        <v>0</v>
      </c>
      <c r="BW314">
        <v>0</v>
      </c>
      <c r="BX314">
        <v>1</v>
      </c>
      <c r="BY314">
        <v>1</v>
      </c>
      <c r="BZ314">
        <v>0</v>
      </c>
      <c r="CA314">
        <v>0</v>
      </c>
      <c r="CB314">
        <v>1</v>
      </c>
      <c r="CC314">
        <v>1</v>
      </c>
      <c r="CD314">
        <v>1</v>
      </c>
      <c r="CE314">
        <v>0</v>
      </c>
      <c r="CF314">
        <v>1</v>
      </c>
      <c r="CG314">
        <v>0</v>
      </c>
      <c r="CH314">
        <v>0</v>
      </c>
      <c r="CI314">
        <v>0</v>
      </c>
      <c r="CJ314">
        <v>0</v>
      </c>
      <c r="CK314">
        <v>0</v>
      </c>
      <c r="CL314">
        <v>0</v>
      </c>
      <c r="CM314">
        <v>0</v>
      </c>
      <c r="CN314">
        <v>0</v>
      </c>
      <c r="CO314">
        <v>1</v>
      </c>
      <c r="CP314" t="s">
        <v>389</v>
      </c>
    </row>
    <row r="315" spans="2:94" x14ac:dyDescent="0.25">
      <c r="B315" s="8" t="s">
        <v>755</v>
      </c>
      <c r="C315" t="s">
        <v>387</v>
      </c>
      <c r="D315" t="s">
        <v>855</v>
      </c>
      <c r="E315" s="2">
        <v>313</v>
      </c>
      <c r="F315">
        <v>30</v>
      </c>
      <c r="G315">
        <v>1</v>
      </c>
      <c r="H315">
        <v>1</v>
      </c>
      <c r="I315">
        <v>1</v>
      </c>
      <c r="J315">
        <v>1</v>
      </c>
      <c r="K315">
        <v>1</v>
      </c>
      <c r="L315">
        <v>99</v>
      </c>
      <c r="M315">
        <v>1</v>
      </c>
      <c r="N315">
        <v>99</v>
      </c>
      <c r="O315">
        <v>99</v>
      </c>
      <c r="P315">
        <v>1</v>
      </c>
      <c r="Q315">
        <v>99</v>
      </c>
      <c r="R315">
        <v>99</v>
      </c>
      <c r="S315">
        <v>1</v>
      </c>
      <c r="T315">
        <v>0</v>
      </c>
      <c r="U315">
        <v>99</v>
      </c>
      <c r="V315">
        <v>1</v>
      </c>
      <c r="W315">
        <v>1</v>
      </c>
      <c r="X315">
        <v>1</v>
      </c>
      <c r="Y315">
        <v>1</v>
      </c>
      <c r="Z315">
        <v>1</v>
      </c>
      <c r="AA315">
        <v>1</v>
      </c>
      <c r="AB315">
        <v>1</v>
      </c>
      <c r="AC315">
        <v>1</v>
      </c>
      <c r="AD315">
        <v>1</v>
      </c>
      <c r="AE315">
        <v>99</v>
      </c>
      <c r="AF315">
        <v>1</v>
      </c>
      <c r="AG315">
        <v>1</v>
      </c>
      <c r="AH315">
        <v>1</v>
      </c>
      <c r="AI315">
        <v>1</v>
      </c>
      <c r="AJ315">
        <v>99</v>
      </c>
      <c r="AK315">
        <v>1</v>
      </c>
      <c r="AL315">
        <v>1</v>
      </c>
      <c r="AM315">
        <v>0</v>
      </c>
      <c r="AN315">
        <v>0</v>
      </c>
      <c r="AO315">
        <v>99</v>
      </c>
      <c r="AP315">
        <v>0</v>
      </c>
      <c r="AQ315">
        <v>0</v>
      </c>
      <c r="AR315">
        <v>1</v>
      </c>
      <c r="AS315">
        <v>0</v>
      </c>
      <c r="AT315">
        <v>0</v>
      </c>
      <c r="AU315">
        <v>0</v>
      </c>
      <c r="AV315">
        <v>99</v>
      </c>
      <c r="AW315" s="25">
        <v>0</v>
      </c>
      <c r="AX315" s="25">
        <v>99</v>
      </c>
      <c r="AY315" s="25">
        <v>99</v>
      </c>
      <c r="AZ315">
        <v>99</v>
      </c>
      <c r="BA315">
        <v>99</v>
      </c>
      <c r="BB315">
        <v>99</v>
      </c>
      <c r="BC315" s="25">
        <v>0</v>
      </c>
      <c r="BD315">
        <v>0</v>
      </c>
      <c r="BE315" s="25">
        <v>0</v>
      </c>
      <c r="BF315">
        <v>0</v>
      </c>
      <c r="BG315">
        <v>0</v>
      </c>
      <c r="BH315">
        <v>1</v>
      </c>
      <c r="BI315">
        <v>0</v>
      </c>
      <c r="BJ315">
        <v>99</v>
      </c>
      <c r="BK315">
        <v>99</v>
      </c>
      <c r="BL315">
        <v>99</v>
      </c>
      <c r="BM315">
        <v>99</v>
      </c>
      <c r="BN315">
        <v>99</v>
      </c>
      <c r="BO315">
        <v>99</v>
      </c>
      <c r="BP315">
        <v>1</v>
      </c>
      <c r="BQ315">
        <v>0</v>
      </c>
      <c r="BR315">
        <v>0</v>
      </c>
      <c r="BS315">
        <v>0</v>
      </c>
      <c r="BT315">
        <v>1</v>
      </c>
      <c r="BU315">
        <v>1</v>
      </c>
      <c r="BV315">
        <v>0</v>
      </c>
      <c r="BW315">
        <v>0</v>
      </c>
      <c r="BX315">
        <v>0</v>
      </c>
      <c r="BY315" t="s">
        <v>230</v>
      </c>
      <c r="BZ315">
        <v>1</v>
      </c>
      <c r="CA315">
        <v>1</v>
      </c>
      <c r="CB315">
        <v>1</v>
      </c>
      <c r="CC315">
        <v>1</v>
      </c>
      <c r="CD315">
        <v>1</v>
      </c>
      <c r="CE315">
        <v>1</v>
      </c>
      <c r="CF315">
        <v>1</v>
      </c>
      <c r="CG315">
        <v>0</v>
      </c>
      <c r="CH315">
        <v>0</v>
      </c>
      <c r="CI315">
        <v>0</v>
      </c>
      <c r="CJ315">
        <v>1</v>
      </c>
      <c r="CK315">
        <v>1</v>
      </c>
      <c r="CL315">
        <v>0</v>
      </c>
      <c r="CM315">
        <v>1</v>
      </c>
      <c r="CN315">
        <v>1</v>
      </c>
      <c r="CO315">
        <v>1</v>
      </c>
      <c r="CP315" t="s">
        <v>856</v>
      </c>
    </row>
    <row r="316" spans="2:94" x14ac:dyDescent="0.25">
      <c r="B316" s="8" t="s">
        <v>992</v>
      </c>
      <c r="C316" t="s">
        <v>390</v>
      </c>
      <c r="D316" t="s">
        <v>1300</v>
      </c>
      <c r="E316" s="2">
        <v>314</v>
      </c>
      <c r="F316">
        <v>65</v>
      </c>
      <c r="G316">
        <v>1</v>
      </c>
      <c r="H316">
        <v>1</v>
      </c>
      <c r="I316">
        <v>1</v>
      </c>
      <c r="J316">
        <v>1</v>
      </c>
      <c r="K316">
        <v>1</v>
      </c>
      <c r="L316">
        <v>1</v>
      </c>
      <c r="M316">
        <v>1</v>
      </c>
      <c r="N316">
        <v>1</v>
      </c>
      <c r="O316">
        <v>1</v>
      </c>
      <c r="P316">
        <v>1</v>
      </c>
      <c r="Q316">
        <v>1</v>
      </c>
      <c r="R316">
        <v>99</v>
      </c>
      <c r="S316">
        <v>1</v>
      </c>
      <c r="T316">
        <v>1</v>
      </c>
      <c r="U316">
        <v>1</v>
      </c>
      <c r="V316">
        <v>1</v>
      </c>
      <c r="W316">
        <v>1</v>
      </c>
      <c r="X316">
        <v>1</v>
      </c>
      <c r="Y316">
        <v>1</v>
      </c>
      <c r="Z316">
        <v>1</v>
      </c>
      <c r="AA316">
        <v>1</v>
      </c>
      <c r="AB316">
        <v>1</v>
      </c>
      <c r="AC316">
        <v>1</v>
      </c>
      <c r="AD316">
        <v>1</v>
      </c>
      <c r="AE316">
        <v>1</v>
      </c>
      <c r="AF316">
        <v>1</v>
      </c>
      <c r="AG316">
        <v>1</v>
      </c>
      <c r="AH316">
        <v>1</v>
      </c>
      <c r="AI316">
        <v>1</v>
      </c>
      <c r="AJ316">
        <v>1</v>
      </c>
      <c r="AK316">
        <v>1</v>
      </c>
      <c r="AL316">
        <v>1</v>
      </c>
      <c r="AM316">
        <v>1</v>
      </c>
      <c r="AN316">
        <v>1</v>
      </c>
      <c r="AO316">
        <v>1</v>
      </c>
      <c r="AP316">
        <v>1</v>
      </c>
      <c r="AQ316">
        <v>1</v>
      </c>
      <c r="AR316">
        <v>1</v>
      </c>
      <c r="AS316">
        <v>1</v>
      </c>
      <c r="AT316">
        <v>1</v>
      </c>
      <c r="AU316">
        <v>1</v>
      </c>
      <c r="AV316">
        <v>1</v>
      </c>
      <c r="AW316" s="25">
        <v>1</v>
      </c>
      <c r="AX316" s="25">
        <v>1</v>
      </c>
      <c r="AY316" s="25">
        <v>99</v>
      </c>
      <c r="AZ316">
        <v>99</v>
      </c>
      <c r="BA316">
        <v>99</v>
      </c>
      <c r="BB316">
        <v>99</v>
      </c>
      <c r="BC316" s="25">
        <v>1</v>
      </c>
      <c r="BD316">
        <v>1</v>
      </c>
      <c r="BE316" s="25">
        <v>1</v>
      </c>
      <c r="BF316">
        <v>1</v>
      </c>
      <c r="BG316">
        <v>1</v>
      </c>
      <c r="BH316">
        <v>1</v>
      </c>
      <c r="BI316">
        <v>1</v>
      </c>
      <c r="BJ316">
        <v>1</v>
      </c>
      <c r="BK316">
        <v>1</v>
      </c>
      <c r="BL316">
        <v>1</v>
      </c>
      <c r="BM316">
        <v>99</v>
      </c>
      <c r="BN316">
        <v>1</v>
      </c>
      <c r="BO316">
        <v>99</v>
      </c>
      <c r="BP316">
        <v>1</v>
      </c>
      <c r="BQ316">
        <v>1</v>
      </c>
      <c r="BR316">
        <v>1</v>
      </c>
      <c r="BS316">
        <v>1</v>
      </c>
      <c r="BT316">
        <v>1</v>
      </c>
      <c r="BU316">
        <v>1</v>
      </c>
      <c r="BV316">
        <v>1</v>
      </c>
      <c r="BW316" t="s">
        <v>230</v>
      </c>
      <c r="BZ316">
        <v>0</v>
      </c>
      <c r="CA316">
        <v>1</v>
      </c>
      <c r="CB316">
        <v>0</v>
      </c>
      <c r="CC316">
        <v>0</v>
      </c>
      <c r="CD316">
        <v>1</v>
      </c>
      <c r="CE316">
        <v>0</v>
      </c>
      <c r="CF316">
        <v>0</v>
      </c>
      <c r="CG316">
        <v>0</v>
      </c>
      <c r="CH316">
        <v>0</v>
      </c>
      <c r="CI316">
        <v>0</v>
      </c>
      <c r="CJ316">
        <v>0</v>
      </c>
      <c r="CK316">
        <v>0</v>
      </c>
      <c r="CL316">
        <v>0</v>
      </c>
      <c r="CM316">
        <v>0</v>
      </c>
      <c r="CN316">
        <v>0</v>
      </c>
      <c r="CO316" t="s">
        <v>300</v>
      </c>
    </row>
    <row r="317" spans="2:94" x14ac:dyDescent="0.25">
      <c r="B317" s="8" t="s">
        <v>992</v>
      </c>
      <c r="C317" t="s">
        <v>390</v>
      </c>
      <c r="D317" t="s">
        <v>1301</v>
      </c>
      <c r="E317" s="2">
        <v>315</v>
      </c>
      <c r="F317">
        <v>198</v>
      </c>
      <c r="G317">
        <v>1</v>
      </c>
      <c r="H317">
        <v>1</v>
      </c>
      <c r="I317">
        <v>1</v>
      </c>
      <c r="J317">
        <v>1</v>
      </c>
      <c r="K317">
        <v>1</v>
      </c>
      <c r="L317">
        <v>1</v>
      </c>
      <c r="M317">
        <v>1</v>
      </c>
      <c r="N317">
        <v>1</v>
      </c>
      <c r="O317">
        <v>1</v>
      </c>
      <c r="P317">
        <v>1</v>
      </c>
      <c r="Q317">
        <v>1</v>
      </c>
      <c r="R317">
        <v>99</v>
      </c>
      <c r="S317">
        <v>1</v>
      </c>
      <c r="T317">
        <v>1</v>
      </c>
      <c r="U317">
        <v>1</v>
      </c>
      <c r="V317">
        <v>1</v>
      </c>
      <c r="W317">
        <v>1</v>
      </c>
      <c r="X317">
        <v>1</v>
      </c>
      <c r="Y317">
        <v>1</v>
      </c>
      <c r="Z317">
        <v>1</v>
      </c>
      <c r="AA317">
        <v>1</v>
      </c>
      <c r="AB317">
        <v>1</v>
      </c>
      <c r="AC317">
        <v>1</v>
      </c>
      <c r="AD317">
        <v>1</v>
      </c>
      <c r="AE317">
        <v>1</v>
      </c>
      <c r="AF317">
        <v>1</v>
      </c>
      <c r="AG317">
        <v>1</v>
      </c>
      <c r="AH317">
        <v>1</v>
      </c>
      <c r="AI317">
        <v>1</v>
      </c>
      <c r="AJ317">
        <v>1</v>
      </c>
      <c r="AK317">
        <v>1</v>
      </c>
      <c r="AL317">
        <v>1</v>
      </c>
      <c r="AM317">
        <v>1</v>
      </c>
      <c r="AN317">
        <v>1</v>
      </c>
      <c r="AO317">
        <v>1</v>
      </c>
      <c r="AP317">
        <v>1</v>
      </c>
      <c r="AQ317">
        <v>1</v>
      </c>
      <c r="AR317">
        <v>1</v>
      </c>
      <c r="AS317">
        <v>1</v>
      </c>
      <c r="AT317">
        <v>1</v>
      </c>
      <c r="AU317">
        <v>1</v>
      </c>
      <c r="AV317">
        <v>1</v>
      </c>
      <c r="AW317" s="25">
        <v>1</v>
      </c>
      <c r="AX317" s="25">
        <v>1</v>
      </c>
      <c r="AY317" s="25">
        <v>99</v>
      </c>
      <c r="AZ317">
        <v>99</v>
      </c>
      <c r="BA317">
        <v>99</v>
      </c>
      <c r="BB317">
        <v>99</v>
      </c>
      <c r="BC317" s="25">
        <v>1</v>
      </c>
      <c r="BD317">
        <v>1</v>
      </c>
      <c r="BE317" s="25">
        <v>1</v>
      </c>
      <c r="BF317">
        <v>1</v>
      </c>
      <c r="BG317">
        <v>1</v>
      </c>
      <c r="BH317">
        <v>1</v>
      </c>
      <c r="BI317">
        <v>1</v>
      </c>
      <c r="BJ317">
        <v>1</v>
      </c>
      <c r="BK317">
        <v>1</v>
      </c>
      <c r="BL317">
        <v>1</v>
      </c>
      <c r="BM317">
        <v>99</v>
      </c>
      <c r="BN317">
        <v>1</v>
      </c>
      <c r="BO317">
        <v>99</v>
      </c>
      <c r="BP317">
        <v>1</v>
      </c>
      <c r="BQ317">
        <v>1</v>
      </c>
      <c r="BR317">
        <v>1</v>
      </c>
      <c r="BS317">
        <v>1</v>
      </c>
      <c r="BT317">
        <v>1</v>
      </c>
      <c r="BU317">
        <v>1</v>
      </c>
      <c r="BV317">
        <v>1</v>
      </c>
      <c r="BW317">
        <v>0</v>
      </c>
      <c r="BX317">
        <v>0</v>
      </c>
      <c r="BY317" t="s">
        <v>230</v>
      </c>
      <c r="BZ317">
        <v>0</v>
      </c>
      <c r="CA317">
        <v>0</v>
      </c>
      <c r="CB317">
        <v>1</v>
      </c>
      <c r="CC317">
        <v>0</v>
      </c>
      <c r="CD317">
        <v>1</v>
      </c>
      <c r="CE317">
        <v>0</v>
      </c>
      <c r="CF317">
        <v>0</v>
      </c>
      <c r="CG317">
        <v>0</v>
      </c>
      <c r="CH317">
        <v>0</v>
      </c>
      <c r="CI317">
        <v>0</v>
      </c>
      <c r="CJ317">
        <v>0</v>
      </c>
      <c r="CK317">
        <v>0</v>
      </c>
      <c r="CL317">
        <v>0</v>
      </c>
      <c r="CM317">
        <v>1</v>
      </c>
      <c r="CN317">
        <v>1</v>
      </c>
      <c r="CO317">
        <v>0</v>
      </c>
      <c r="CP317" t="s">
        <v>1302</v>
      </c>
    </row>
    <row r="318" spans="2:94" x14ac:dyDescent="0.25">
      <c r="B318" s="8" t="s">
        <v>992</v>
      </c>
      <c r="C318" t="s">
        <v>390</v>
      </c>
      <c r="D318" t="s">
        <v>1303</v>
      </c>
      <c r="E318" s="2">
        <v>316</v>
      </c>
      <c r="F318">
        <v>52</v>
      </c>
      <c r="G318">
        <v>1</v>
      </c>
      <c r="H318">
        <v>1</v>
      </c>
      <c r="I318">
        <v>1</v>
      </c>
      <c r="J318">
        <v>1</v>
      </c>
      <c r="K318">
        <v>1</v>
      </c>
      <c r="L318">
        <v>1</v>
      </c>
      <c r="M318">
        <v>1</v>
      </c>
      <c r="N318">
        <v>99</v>
      </c>
      <c r="O318">
        <v>1</v>
      </c>
      <c r="P318">
        <v>1</v>
      </c>
      <c r="Q318">
        <v>1</v>
      </c>
      <c r="R318">
        <v>99</v>
      </c>
      <c r="S318">
        <v>1</v>
      </c>
      <c r="T318">
        <v>1</v>
      </c>
      <c r="U318">
        <v>99</v>
      </c>
      <c r="V318">
        <v>1</v>
      </c>
      <c r="W318">
        <v>1</v>
      </c>
      <c r="X318">
        <v>1</v>
      </c>
      <c r="Y318">
        <v>1</v>
      </c>
      <c r="Z318">
        <v>1</v>
      </c>
      <c r="AA318">
        <v>1</v>
      </c>
      <c r="AB318">
        <v>1</v>
      </c>
      <c r="AC318">
        <v>1</v>
      </c>
      <c r="AD318">
        <v>1</v>
      </c>
      <c r="AE318">
        <v>1</v>
      </c>
      <c r="AF318">
        <v>1</v>
      </c>
      <c r="AG318">
        <v>1</v>
      </c>
      <c r="AH318">
        <v>1</v>
      </c>
      <c r="AI318">
        <v>1</v>
      </c>
      <c r="AJ318">
        <v>1</v>
      </c>
      <c r="AK318">
        <v>1</v>
      </c>
      <c r="AL318">
        <v>1</v>
      </c>
      <c r="AM318">
        <v>1</v>
      </c>
      <c r="AN318">
        <v>1</v>
      </c>
      <c r="AO318">
        <v>1</v>
      </c>
      <c r="AP318">
        <v>1</v>
      </c>
      <c r="AQ318">
        <v>1</v>
      </c>
      <c r="AR318">
        <v>1</v>
      </c>
      <c r="AS318">
        <v>1</v>
      </c>
      <c r="AT318">
        <v>0</v>
      </c>
      <c r="AU318">
        <v>1</v>
      </c>
      <c r="AV318">
        <v>1</v>
      </c>
      <c r="AW318" s="25">
        <v>0</v>
      </c>
      <c r="AX318" s="25">
        <v>1</v>
      </c>
      <c r="AY318" s="25">
        <v>99</v>
      </c>
      <c r="AZ318">
        <v>99</v>
      </c>
      <c r="BA318">
        <v>99</v>
      </c>
      <c r="BB318">
        <v>99</v>
      </c>
      <c r="BC318" s="25">
        <v>1</v>
      </c>
      <c r="BD318">
        <v>1</v>
      </c>
      <c r="BE318" s="25">
        <v>1</v>
      </c>
      <c r="BF318">
        <v>1</v>
      </c>
      <c r="BG318">
        <v>1</v>
      </c>
      <c r="BH318">
        <v>1</v>
      </c>
      <c r="BI318">
        <v>1</v>
      </c>
      <c r="BJ318">
        <v>1</v>
      </c>
      <c r="BK318">
        <v>1</v>
      </c>
      <c r="BL318">
        <v>1</v>
      </c>
      <c r="BM318">
        <v>99</v>
      </c>
      <c r="BN318">
        <v>1</v>
      </c>
      <c r="BO318">
        <v>99</v>
      </c>
      <c r="BP318">
        <v>1</v>
      </c>
      <c r="BQ318">
        <v>1</v>
      </c>
      <c r="BR318">
        <v>1</v>
      </c>
      <c r="BS318">
        <v>1</v>
      </c>
      <c r="BT318">
        <v>1</v>
      </c>
      <c r="BU318">
        <v>1</v>
      </c>
      <c r="BV318">
        <v>1</v>
      </c>
      <c r="BW318">
        <v>1</v>
      </c>
      <c r="BX318">
        <v>1</v>
      </c>
      <c r="BY318">
        <v>1</v>
      </c>
      <c r="BZ318">
        <v>1</v>
      </c>
      <c r="CA318">
        <v>1</v>
      </c>
      <c r="CB318">
        <v>1</v>
      </c>
      <c r="CC318">
        <v>1</v>
      </c>
      <c r="CD318">
        <v>1</v>
      </c>
      <c r="CE318">
        <v>1</v>
      </c>
      <c r="CF318">
        <v>0</v>
      </c>
      <c r="CG318">
        <v>0</v>
      </c>
      <c r="CH318">
        <v>0</v>
      </c>
      <c r="CI318">
        <v>1</v>
      </c>
      <c r="CJ318">
        <v>0</v>
      </c>
      <c r="CK318">
        <v>0</v>
      </c>
      <c r="CL318">
        <v>0</v>
      </c>
      <c r="CM318">
        <v>0</v>
      </c>
      <c r="CN318">
        <v>1</v>
      </c>
      <c r="CO318">
        <v>1</v>
      </c>
      <c r="CP318" t="s">
        <v>1304</v>
      </c>
    </row>
    <row r="319" spans="2:94" x14ac:dyDescent="0.25">
      <c r="B319" s="8" t="s">
        <v>992</v>
      </c>
      <c r="C319" t="s">
        <v>390</v>
      </c>
      <c r="D319" t="s">
        <v>1305</v>
      </c>
      <c r="E319" s="2">
        <v>317</v>
      </c>
      <c r="F319">
        <v>70</v>
      </c>
      <c r="G319">
        <v>1</v>
      </c>
      <c r="H319">
        <v>1</v>
      </c>
      <c r="I319">
        <v>1</v>
      </c>
      <c r="J319">
        <v>1</v>
      </c>
      <c r="K319">
        <v>1</v>
      </c>
      <c r="L319">
        <v>1</v>
      </c>
      <c r="M319">
        <v>1</v>
      </c>
      <c r="N319">
        <v>1</v>
      </c>
      <c r="O319">
        <v>1</v>
      </c>
      <c r="P319">
        <v>1</v>
      </c>
      <c r="Q319">
        <v>1</v>
      </c>
      <c r="R319">
        <v>99</v>
      </c>
      <c r="S319">
        <v>1</v>
      </c>
      <c r="T319">
        <v>1</v>
      </c>
      <c r="U319">
        <v>99</v>
      </c>
      <c r="V319">
        <v>1</v>
      </c>
      <c r="W319">
        <v>1</v>
      </c>
      <c r="X319">
        <v>1</v>
      </c>
      <c r="Y319">
        <v>1</v>
      </c>
      <c r="Z319">
        <v>1</v>
      </c>
      <c r="AA319">
        <v>1</v>
      </c>
      <c r="AB319">
        <v>1</v>
      </c>
      <c r="AC319">
        <v>1</v>
      </c>
      <c r="AD319">
        <v>1</v>
      </c>
      <c r="AE319">
        <v>1</v>
      </c>
      <c r="AF319">
        <v>1</v>
      </c>
      <c r="AG319">
        <v>1</v>
      </c>
      <c r="AH319">
        <v>1</v>
      </c>
      <c r="AI319">
        <v>1</v>
      </c>
      <c r="AJ319">
        <v>1</v>
      </c>
      <c r="AK319">
        <v>1</v>
      </c>
      <c r="AL319">
        <v>1</v>
      </c>
      <c r="AM319">
        <v>1</v>
      </c>
      <c r="AN319">
        <v>1</v>
      </c>
      <c r="AO319">
        <v>1</v>
      </c>
      <c r="AP319">
        <v>1</v>
      </c>
      <c r="AQ319">
        <v>1</v>
      </c>
      <c r="AR319">
        <v>1</v>
      </c>
      <c r="AS319">
        <v>1</v>
      </c>
      <c r="AT319">
        <v>1</v>
      </c>
      <c r="AU319">
        <v>1</v>
      </c>
      <c r="AV319">
        <v>1</v>
      </c>
      <c r="AW319" s="25">
        <v>1</v>
      </c>
      <c r="AX319" s="25">
        <v>1</v>
      </c>
      <c r="AY319" s="25">
        <v>99</v>
      </c>
      <c r="AZ319">
        <v>99</v>
      </c>
      <c r="BA319">
        <v>99</v>
      </c>
      <c r="BB319">
        <v>99</v>
      </c>
      <c r="BC319" s="25">
        <v>1</v>
      </c>
      <c r="BD319">
        <v>1</v>
      </c>
      <c r="BE319" s="25">
        <v>1</v>
      </c>
      <c r="BF319">
        <v>0</v>
      </c>
      <c r="BG319">
        <v>0</v>
      </c>
      <c r="BH319">
        <v>1</v>
      </c>
      <c r="BI319">
        <v>1</v>
      </c>
      <c r="BJ319">
        <v>1</v>
      </c>
      <c r="BK319">
        <v>1</v>
      </c>
      <c r="BL319">
        <v>99</v>
      </c>
      <c r="BM319">
        <v>99</v>
      </c>
      <c r="BN319">
        <v>99</v>
      </c>
      <c r="BO319">
        <v>99</v>
      </c>
      <c r="BP319">
        <v>1</v>
      </c>
      <c r="BQ319">
        <v>1</v>
      </c>
      <c r="BR319">
        <v>1</v>
      </c>
      <c r="BS319">
        <v>0</v>
      </c>
      <c r="BT319">
        <v>1</v>
      </c>
      <c r="BU319">
        <v>1</v>
      </c>
      <c r="BV319">
        <v>1</v>
      </c>
      <c r="BW319">
        <v>1</v>
      </c>
      <c r="BX319">
        <v>1</v>
      </c>
      <c r="BY319">
        <v>0</v>
      </c>
      <c r="BZ319">
        <v>1</v>
      </c>
      <c r="CA319">
        <v>1</v>
      </c>
      <c r="CB319">
        <v>0</v>
      </c>
      <c r="CC319">
        <v>1</v>
      </c>
      <c r="CD319">
        <v>1</v>
      </c>
      <c r="CE319">
        <v>0</v>
      </c>
      <c r="CF319">
        <v>0</v>
      </c>
      <c r="CG319">
        <v>0</v>
      </c>
      <c r="CH319">
        <v>0</v>
      </c>
      <c r="CI319">
        <v>0</v>
      </c>
      <c r="CJ319">
        <v>0</v>
      </c>
      <c r="CK319">
        <v>0</v>
      </c>
      <c r="CL319">
        <v>0</v>
      </c>
      <c r="CM319">
        <v>0</v>
      </c>
      <c r="CN319">
        <v>0</v>
      </c>
      <c r="CO319">
        <v>0</v>
      </c>
      <c r="CP319" t="s">
        <v>300</v>
      </c>
    </row>
    <row r="320" spans="2:94" x14ac:dyDescent="0.25">
      <c r="B320" s="8" t="s">
        <v>992</v>
      </c>
      <c r="C320" t="s">
        <v>390</v>
      </c>
      <c r="D320" t="s">
        <v>1306</v>
      </c>
      <c r="E320" s="2">
        <v>318</v>
      </c>
      <c r="F320">
        <v>9</v>
      </c>
      <c r="G320">
        <v>1</v>
      </c>
      <c r="H320">
        <v>1</v>
      </c>
      <c r="I320">
        <v>1</v>
      </c>
      <c r="J320">
        <v>0</v>
      </c>
      <c r="K320">
        <v>1</v>
      </c>
      <c r="L320">
        <v>1</v>
      </c>
      <c r="M320">
        <v>1</v>
      </c>
      <c r="N320">
        <v>1</v>
      </c>
      <c r="O320">
        <v>1</v>
      </c>
      <c r="P320">
        <v>1</v>
      </c>
      <c r="Q320">
        <v>1</v>
      </c>
      <c r="R320">
        <v>99</v>
      </c>
      <c r="S320">
        <v>1</v>
      </c>
      <c r="T320">
        <v>0</v>
      </c>
      <c r="U320">
        <v>1</v>
      </c>
      <c r="V320">
        <v>1</v>
      </c>
      <c r="W320">
        <v>1</v>
      </c>
      <c r="X320">
        <v>1</v>
      </c>
      <c r="Y320">
        <v>1</v>
      </c>
      <c r="Z320">
        <v>1</v>
      </c>
      <c r="AA320">
        <v>0</v>
      </c>
      <c r="AB320">
        <v>99</v>
      </c>
      <c r="AC320">
        <v>1</v>
      </c>
      <c r="AD320">
        <v>1</v>
      </c>
      <c r="AE320">
        <v>1</v>
      </c>
      <c r="AF320">
        <v>0</v>
      </c>
      <c r="AG320">
        <v>1</v>
      </c>
      <c r="AH320">
        <v>0</v>
      </c>
      <c r="AI320">
        <v>1</v>
      </c>
      <c r="AJ320">
        <v>1</v>
      </c>
      <c r="AK320">
        <v>1</v>
      </c>
      <c r="AL320">
        <v>1</v>
      </c>
      <c r="AM320">
        <v>0</v>
      </c>
      <c r="AN320">
        <v>1</v>
      </c>
      <c r="AO320">
        <v>1</v>
      </c>
      <c r="AP320">
        <v>0</v>
      </c>
      <c r="AQ320">
        <v>1</v>
      </c>
      <c r="AR320">
        <v>0</v>
      </c>
      <c r="AS320">
        <v>0</v>
      </c>
      <c r="AT320">
        <v>0</v>
      </c>
      <c r="AU320">
        <v>0</v>
      </c>
      <c r="AV320">
        <v>99</v>
      </c>
      <c r="AW320" s="25">
        <v>0</v>
      </c>
      <c r="AX320" s="25">
        <v>1</v>
      </c>
      <c r="AY320" s="25">
        <v>99</v>
      </c>
      <c r="AZ320">
        <v>99</v>
      </c>
      <c r="BA320">
        <v>99</v>
      </c>
      <c r="BB320">
        <v>99</v>
      </c>
      <c r="BC320" s="25">
        <v>1</v>
      </c>
      <c r="BD320">
        <v>1</v>
      </c>
      <c r="BE320" s="25">
        <v>0</v>
      </c>
      <c r="BF320">
        <v>0</v>
      </c>
      <c r="BG320">
        <v>0</v>
      </c>
      <c r="BH320">
        <v>0</v>
      </c>
      <c r="BI320">
        <v>0</v>
      </c>
      <c r="BJ320">
        <v>99</v>
      </c>
      <c r="BK320">
        <v>99</v>
      </c>
      <c r="BL320">
        <v>99</v>
      </c>
      <c r="BM320">
        <v>99</v>
      </c>
      <c r="BN320">
        <v>1</v>
      </c>
      <c r="BO320">
        <v>99</v>
      </c>
      <c r="BP320">
        <v>1</v>
      </c>
      <c r="BQ320">
        <v>0</v>
      </c>
      <c r="BR320">
        <v>0</v>
      </c>
      <c r="BS320">
        <v>0</v>
      </c>
      <c r="BT320">
        <v>1</v>
      </c>
      <c r="BU320">
        <v>1</v>
      </c>
      <c r="BV320">
        <v>0</v>
      </c>
      <c r="BW320">
        <v>0</v>
      </c>
      <c r="BX320">
        <v>0</v>
      </c>
      <c r="BY320">
        <v>0</v>
      </c>
      <c r="BZ320">
        <v>1</v>
      </c>
      <c r="CA320">
        <v>1</v>
      </c>
      <c r="CB320">
        <v>1</v>
      </c>
      <c r="CC320">
        <v>1</v>
      </c>
      <c r="CD320">
        <v>1</v>
      </c>
      <c r="CE320">
        <v>0</v>
      </c>
      <c r="CF320">
        <v>0</v>
      </c>
      <c r="CG320">
        <v>0</v>
      </c>
      <c r="CH320">
        <v>0</v>
      </c>
      <c r="CI320">
        <v>0</v>
      </c>
      <c r="CJ320">
        <v>0</v>
      </c>
      <c r="CK320">
        <v>0</v>
      </c>
      <c r="CL320">
        <v>0</v>
      </c>
      <c r="CM320">
        <v>0</v>
      </c>
      <c r="CN320">
        <v>0</v>
      </c>
      <c r="CO320">
        <v>0</v>
      </c>
      <c r="CP320" t="s">
        <v>1307</v>
      </c>
    </row>
    <row r="321" spans="2:94" x14ac:dyDescent="0.25">
      <c r="B321" s="8" t="s">
        <v>992</v>
      </c>
      <c r="C321" t="s">
        <v>390</v>
      </c>
      <c r="D321" t="s">
        <v>1308</v>
      </c>
      <c r="E321" s="2">
        <v>319</v>
      </c>
      <c r="F321">
        <v>10</v>
      </c>
      <c r="G321">
        <v>1</v>
      </c>
      <c r="H321">
        <v>1</v>
      </c>
      <c r="I321">
        <v>0</v>
      </c>
      <c r="J321">
        <v>0</v>
      </c>
      <c r="K321">
        <v>1</v>
      </c>
      <c r="L321">
        <v>1</v>
      </c>
      <c r="M321">
        <v>1</v>
      </c>
      <c r="N321">
        <v>99</v>
      </c>
      <c r="O321">
        <v>1</v>
      </c>
      <c r="P321">
        <v>0</v>
      </c>
      <c r="Q321">
        <v>0</v>
      </c>
      <c r="R321">
        <v>99</v>
      </c>
      <c r="S321">
        <v>1</v>
      </c>
      <c r="T321">
        <v>0</v>
      </c>
      <c r="U321">
        <v>99</v>
      </c>
      <c r="V321">
        <v>0</v>
      </c>
      <c r="W321">
        <v>0</v>
      </c>
      <c r="X321">
        <v>0</v>
      </c>
      <c r="Y321">
        <v>1</v>
      </c>
      <c r="Z321">
        <v>0</v>
      </c>
      <c r="AA321">
        <v>0</v>
      </c>
      <c r="AB321">
        <v>1</v>
      </c>
      <c r="AC321">
        <v>1</v>
      </c>
      <c r="AD321">
        <v>1</v>
      </c>
      <c r="AE321">
        <v>1</v>
      </c>
      <c r="AF321">
        <v>0</v>
      </c>
      <c r="AG321">
        <v>1</v>
      </c>
      <c r="AH321">
        <v>0</v>
      </c>
      <c r="AI321">
        <v>99</v>
      </c>
      <c r="AJ321">
        <v>1</v>
      </c>
      <c r="AK321">
        <v>1</v>
      </c>
      <c r="AL321">
        <v>0</v>
      </c>
      <c r="AM321">
        <v>1</v>
      </c>
      <c r="AN321">
        <v>1</v>
      </c>
      <c r="AO321">
        <v>1</v>
      </c>
      <c r="AP321">
        <v>1</v>
      </c>
      <c r="AQ321">
        <v>1</v>
      </c>
      <c r="AR321">
        <v>1</v>
      </c>
      <c r="AS321">
        <v>0</v>
      </c>
      <c r="AT321">
        <v>0</v>
      </c>
      <c r="AU321">
        <v>0</v>
      </c>
      <c r="AV321">
        <v>99</v>
      </c>
      <c r="AW321" s="25">
        <v>0</v>
      </c>
      <c r="AX321" s="25">
        <v>0</v>
      </c>
      <c r="AY321" s="25">
        <v>99</v>
      </c>
      <c r="AZ321">
        <v>99</v>
      </c>
      <c r="BA321">
        <v>99</v>
      </c>
      <c r="BB321">
        <v>99</v>
      </c>
      <c r="BC321" s="25">
        <v>0</v>
      </c>
      <c r="BD321">
        <v>0</v>
      </c>
      <c r="BE321" s="25">
        <v>0</v>
      </c>
      <c r="BF321">
        <v>0</v>
      </c>
      <c r="BG321">
        <v>0</v>
      </c>
      <c r="BH321">
        <v>0</v>
      </c>
      <c r="BI321">
        <v>1</v>
      </c>
      <c r="BJ321">
        <v>1</v>
      </c>
      <c r="BK321">
        <v>99</v>
      </c>
      <c r="BL321">
        <v>99</v>
      </c>
      <c r="BM321">
        <v>99</v>
      </c>
      <c r="BN321">
        <v>99</v>
      </c>
      <c r="BO321">
        <v>99</v>
      </c>
      <c r="BP321">
        <v>99</v>
      </c>
      <c r="BQ321">
        <v>0</v>
      </c>
      <c r="BR321">
        <v>0</v>
      </c>
      <c r="BS321">
        <v>0</v>
      </c>
      <c r="BT321">
        <v>1</v>
      </c>
      <c r="BU321">
        <v>1</v>
      </c>
      <c r="BV321">
        <v>1</v>
      </c>
      <c r="BW321">
        <v>1</v>
      </c>
      <c r="BX321">
        <v>1</v>
      </c>
      <c r="BY321">
        <v>1</v>
      </c>
      <c r="BZ321">
        <v>0</v>
      </c>
      <c r="CA321">
        <v>0</v>
      </c>
      <c r="CB321">
        <v>1</v>
      </c>
      <c r="CC321">
        <v>0</v>
      </c>
      <c r="CD321">
        <v>1</v>
      </c>
      <c r="CE321">
        <v>0</v>
      </c>
      <c r="CF321">
        <v>0</v>
      </c>
      <c r="CG321">
        <v>0</v>
      </c>
      <c r="CH321">
        <v>0</v>
      </c>
      <c r="CI321">
        <v>1</v>
      </c>
      <c r="CJ321">
        <v>0</v>
      </c>
      <c r="CK321">
        <v>0</v>
      </c>
      <c r="CL321">
        <v>0</v>
      </c>
      <c r="CM321">
        <v>0</v>
      </c>
      <c r="CN321">
        <v>0</v>
      </c>
      <c r="CO321">
        <v>0</v>
      </c>
      <c r="CP321" t="s">
        <v>1309</v>
      </c>
    </row>
    <row r="322" spans="2:94" x14ac:dyDescent="0.25">
      <c r="B322" s="8" t="s">
        <v>755</v>
      </c>
      <c r="C322" t="s">
        <v>390</v>
      </c>
      <c r="D322" t="s">
        <v>857</v>
      </c>
      <c r="E322" s="2">
        <v>320</v>
      </c>
      <c r="F322">
        <v>269</v>
      </c>
      <c r="G322">
        <v>1</v>
      </c>
      <c r="H322">
        <v>1</v>
      </c>
      <c r="I322">
        <v>1</v>
      </c>
      <c r="J322">
        <v>1</v>
      </c>
      <c r="K322">
        <v>1</v>
      </c>
      <c r="L322">
        <v>99</v>
      </c>
      <c r="M322">
        <v>1</v>
      </c>
      <c r="N322">
        <v>99</v>
      </c>
      <c r="O322">
        <v>99</v>
      </c>
      <c r="P322">
        <v>1</v>
      </c>
      <c r="Q322">
        <v>99</v>
      </c>
      <c r="R322">
        <v>99</v>
      </c>
      <c r="S322">
        <v>1</v>
      </c>
      <c r="T322">
        <v>0</v>
      </c>
      <c r="U322">
        <v>99</v>
      </c>
      <c r="V322">
        <v>1</v>
      </c>
      <c r="W322">
        <v>1</v>
      </c>
      <c r="X322">
        <v>1</v>
      </c>
      <c r="Y322">
        <v>1</v>
      </c>
      <c r="Z322">
        <v>1</v>
      </c>
      <c r="AA322">
        <v>0</v>
      </c>
      <c r="AB322">
        <v>99</v>
      </c>
      <c r="AC322">
        <v>1</v>
      </c>
      <c r="AD322">
        <v>1</v>
      </c>
      <c r="AE322">
        <v>99</v>
      </c>
      <c r="AF322">
        <v>0</v>
      </c>
      <c r="AG322">
        <v>0</v>
      </c>
      <c r="AH322">
        <v>0</v>
      </c>
      <c r="AI322">
        <v>1</v>
      </c>
      <c r="AJ322">
        <v>99</v>
      </c>
      <c r="AK322">
        <v>1</v>
      </c>
      <c r="AL322">
        <v>1</v>
      </c>
      <c r="AM322">
        <v>1</v>
      </c>
      <c r="AN322">
        <v>0</v>
      </c>
      <c r="AO322">
        <v>99</v>
      </c>
      <c r="AP322">
        <v>0</v>
      </c>
      <c r="AQ322">
        <v>1</v>
      </c>
      <c r="AR322">
        <v>1</v>
      </c>
      <c r="AS322">
        <v>0</v>
      </c>
      <c r="AT322">
        <v>0</v>
      </c>
      <c r="AU322">
        <v>0</v>
      </c>
      <c r="AV322">
        <v>99</v>
      </c>
      <c r="AW322" s="25">
        <v>0</v>
      </c>
      <c r="AX322" s="25">
        <v>99</v>
      </c>
      <c r="AY322" s="25">
        <v>99</v>
      </c>
      <c r="AZ322">
        <v>99</v>
      </c>
      <c r="BA322">
        <v>99</v>
      </c>
      <c r="BB322">
        <v>99</v>
      </c>
      <c r="BC322" s="25">
        <v>0</v>
      </c>
      <c r="BD322">
        <v>0</v>
      </c>
      <c r="BE322" s="25">
        <v>1</v>
      </c>
      <c r="BF322">
        <v>0</v>
      </c>
      <c r="BG322">
        <v>0</v>
      </c>
      <c r="BH322">
        <v>1</v>
      </c>
      <c r="BI322">
        <v>0</v>
      </c>
      <c r="BJ322">
        <v>99</v>
      </c>
      <c r="BK322">
        <v>99</v>
      </c>
      <c r="BL322">
        <v>99</v>
      </c>
      <c r="BM322">
        <v>99</v>
      </c>
      <c r="BN322">
        <v>99</v>
      </c>
      <c r="BO322">
        <v>99</v>
      </c>
      <c r="BP322">
        <v>1</v>
      </c>
      <c r="BQ322">
        <v>0</v>
      </c>
      <c r="BR322">
        <v>0</v>
      </c>
      <c r="BS322">
        <v>0</v>
      </c>
      <c r="BT322">
        <v>1</v>
      </c>
      <c r="BU322">
        <v>1</v>
      </c>
      <c r="BV322">
        <v>0</v>
      </c>
      <c r="BW322">
        <v>0</v>
      </c>
      <c r="BX322">
        <v>0</v>
      </c>
      <c r="BY322" t="s">
        <v>230</v>
      </c>
      <c r="BZ322">
        <v>0</v>
      </c>
      <c r="CA322">
        <v>1</v>
      </c>
      <c r="CB322">
        <v>1</v>
      </c>
      <c r="CC322">
        <v>1</v>
      </c>
      <c r="CD322">
        <v>1</v>
      </c>
      <c r="CE322">
        <v>0</v>
      </c>
      <c r="CF322">
        <v>0</v>
      </c>
      <c r="CG322">
        <v>0</v>
      </c>
      <c r="CH322">
        <v>0</v>
      </c>
      <c r="CI322">
        <v>0</v>
      </c>
      <c r="CJ322">
        <v>0</v>
      </c>
      <c r="CK322">
        <v>0</v>
      </c>
      <c r="CL322">
        <v>0</v>
      </c>
      <c r="CM322">
        <v>0</v>
      </c>
      <c r="CN322">
        <v>0</v>
      </c>
      <c r="CO322">
        <v>0</v>
      </c>
      <c r="CP322" t="s">
        <v>858</v>
      </c>
    </row>
    <row r="323" spans="2:94" x14ac:dyDescent="0.25">
      <c r="B323" s="8" t="s">
        <v>201</v>
      </c>
      <c r="C323" t="s">
        <v>390</v>
      </c>
      <c r="D323" t="s">
        <v>391</v>
      </c>
      <c r="E323" s="2">
        <v>321</v>
      </c>
      <c r="F323">
        <v>18</v>
      </c>
      <c r="G323">
        <v>1</v>
      </c>
      <c r="H323">
        <v>1</v>
      </c>
      <c r="I323">
        <v>1</v>
      </c>
      <c r="J323">
        <v>1</v>
      </c>
      <c r="K323">
        <v>1</v>
      </c>
      <c r="L323">
        <v>99</v>
      </c>
      <c r="M323">
        <v>1</v>
      </c>
      <c r="N323">
        <v>99</v>
      </c>
      <c r="O323">
        <v>99</v>
      </c>
      <c r="P323">
        <v>1</v>
      </c>
      <c r="Q323">
        <v>99</v>
      </c>
      <c r="R323">
        <v>99</v>
      </c>
      <c r="S323">
        <v>1</v>
      </c>
      <c r="T323">
        <v>1</v>
      </c>
      <c r="U323">
        <v>99</v>
      </c>
      <c r="V323">
        <v>1</v>
      </c>
      <c r="W323">
        <v>1</v>
      </c>
      <c r="X323">
        <v>1</v>
      </c>
      <c r="Y323">
        <v>1</v>
      </c>
      <c r="Z323">
        <v>1</v>
      </c>
      <c r="AA323">
        <v>1</v>
      </c>
      <c r="AB323">
        <v>1</v>
      </c>
      <c r="AC323">
        <v>1</v>
      </c>
      <c r="AD323">
        <v>1</v>
      </c>
      <c r="AE323">
        <v>99</v>
      </c>
      <c r="AF323">
        <v>1</v>
      </c>
      <c r="AG323">
        <v>1</v>
      </c>
      <c r="AH323">
        <v>1</v>
      </c>
      <c r="AI323">
        <v>1</v>
      </c>
      <c r="AJ323">
        <v>1</v>
      </c>
      <c r="AK323">
        <v>1</v>
      </c>
      <c r="AL323">
        <v>1</v>
      </c>
      <c r="AM323">
        <v>1</v>
      </c>
      <c r="AN323">
        <v>1</v>
      </c>
      <c r="AO323">
        <v>99</v>
      </c>
      <c r="AP323">
        <v>1</v>
      </c>
      <c r="AQ323">
        <v>1</v>
      </c>
      <c r="AR323">
        <v>1</v>
      </c>
      <c r="AS323">
        <v>1</v>
      </c>
      <c r="AT323">
        <v>1</v>
      </c>
      <c r="AU323">
        <v>0</v>
      </c>
      <c r="AV323">
        <v>99</v>
      </c>
      <c r="AW323" s="25">
        <v>1</v>
      </c>
      <c r="AX323" s="25">
        <v>99</v>
      </c>
      <c r="AY323" s="25">
        <v>99</v>
      </c>
      <c r="AZ323">
        <v>99</v>
      </c>
      <c r="BA323">
        <v>99</v>
      </c>
      <c r="BB323">
        <v>99</v>
      </c>
      <c r="BC323" s="25">
        <v>1</v>
      </c>
      <c r="BD323">
        <v>1</v>
      </c>
      <c r="BE323" s="25">
        <v>1</v>
      </c>
      <c r="BF323">
        <v>1</v>
      </c>
      <c r="BG323">
        <v>1</v>
      </c>
      <c r="BH323">
        <v>1</v>
      </c>
      <c r="BI323">
        <v>1</v>
      </c>
      <c r="BJ323">
        <v>1</v>
      </c>
      <c r="BK323">
        <v>1</v>
      </c>
      <c r="BL323">
        <v>1</v>
      </c>
      <c r="BM323">
        <v>99</v>
      </c>
      <c r="BN323">
        <v>99</v>
      </c>
      <c r="BO323">
        <v>99</v>
      </c>
      <c r="BP323">
        <v>1</v>
      </c>
      <c r="BQ323">
        <v>1</v>
      </c>
      <c r="BR323">
        <v>1</v>
      </c>
      <c r="BS323">
        <v>1</v>
      </c>
      <c r="BT323">
        <v>1</v>
      </c>
      <c r="BU323">
        <v>1</v>
      </c>
      <c r="BV323">
        <v>0</v>
      </c>
      <c r="BW323">
        <v>0</v>
      </c>
      <c r="BX323">
        <v>0</v>
      </c>
      <c r="BY323">
        <v>0</v>
      </c>
      <c r="BZ323">
        <v>1</v>
      </c>
      <c r="CA323">
        <v>0</v>
      </c>
      <c r="CB323">
        <v>0</v>
      </c>
      <c r="CC323">
        <v>0</v>
      </c>
      <c r="CD323">
        <v>1</v>
      </c>
      <c r="CE323">
        <v>0</v>
      </c>
      <c r="CF323">
        <v>0</v>
      </c>
      <c r="CG323">
        <v>0</v>
      </c>
      <c r="CH323">
        <v>0</v>
      </c>
      <c r="CI323">
        <v>0</v>
      </c>
      <c r="CJ323">
        <v>0</v>
      </c>
      <c r="CK323">
        <v>0</v>
      </c>
      <c r="CL323">
        <v>0</v>
      </c>
      <c r="CM323">
        <v>0</v>
      </c>
      <c r="CN323">
        <v>0</v>
      </c>
      <c r="CO323">
        <v>0</v>
      </c>
      <c r="CP323" t="s">
        <v>392</v>
      </c>
    </row>
    <row r="324" spans="2:94" x14ac:dyDescent="0.25">
      <c r="B324" s="8" t="s">
        <v>201</v>
      </c>
      <c r="C324" t="s">
        <v>390</v>
      </c>
      <c r="D324" t="s">
        <v>393</v>
      </c>
      <c r="E324" s="2">
        <v>322</v>
      </c>
      <c r="F324">
        <v>95</v>
      </c>
      <c r="G324">
        <v>1</v>
      </c>
      <c r="H324">
        <v>1</v>
      </c>
      <c r="I324">
        <v>1</v>
      </c>
      <c r="J324">
        <v>1</v>
      </c>
      <c r="K324">
        <v>1</v>
      </c>
      <c r="L324">
        <v>99</v>
      </c>
      <c r="M324">
        <v>1</v>
      </c>
      <c r="N324">
        <v>99</v>
      </c>
      <c r="O324">
        <v>99</v>
      </c>
      <c r="P324">
        <v>1</v>
      </c>
      <c r="Q324">
        <v>99</v>
      </c>
      <c r="R324">
        <v>99</v>
      </c>
      <c r="S324">
        <v>1</v>
      </c>
      <c r="T324">
        <v>1</v>
      </c>
      <c r="U324">
        <v>99</v>
      </c>
      <c r="V324">
        <v>1</v>
      </c>
      <c r="W324">
        <v>1</v>
      </c>
      <c r="X324">
        <v>1</v>
      </c>
      <c r="Y324">
        <v>1</v>
      </c>
      <c r="Z324">
        <v>1</v>
      </c>
      <c r="AA324">
        <v>1</v>
      </c>
      <c r="AB324">
        <v>1</v>
      </c>
      <c r="AC324">
        <v>1</v>
      </c>
      <c r="AD324">
        <v>1</v>
      </c>
      <c r="AE324">
        <v>99</v>
      </c>
      <c r="AF324">
        <v>1</v>
      </c>
      <c r="AG324">
        <v>1</v>
      </c>
      <c r="AH324">
        <v>1</v>
      </c>
      <c r="AI324">
        <v>1</v>
      </c>
      <c r="AJ324">
        <v>1</v>
      </c>
      <c r="AK324">
        <v>1</v>
      </c>
      <c r="AL324">
        <v>1</v>
      </c>
      <c r="AM324">
        <v>1</v>
      </c>
      <c r="AN324">
        <v>1</v>
      </c>
      <c r="AO324">
        <v>99</v>
      </c>
      <c r="AP324">
        <v>1</v>
      </c>
      <c r="AQ324">
        <v>1</v>
      </c>
      <c r="AR324">
        <v>1</v>
      </c>
      <c r="AS324">
        <v>1</v>
      </c>
      <c r="AT324">
        <v>1</v>
      </c>
      <c r="AU324">
        <v>1</v>
      </c>
      <c r="AV324">
        <v>99</v>
      </c>
      <c r="AW324" s="25">
        <v>1</v>
      </c>
      <c r="AX324" s="25">
        <v>99</v>
      </c>
      <c r="AY324" s="25">
        <v>99</v>
      </c>
      <c r="AZ324">
        <v>99</v>
      </c>
      <c r="BA324">
        <v>99</v>
      </c>
      <c r="BB324">
        <v>99</v>
      </c>
      <c r="BC324" s="25">
        <v>1</v>
      </c>
      <c r="BD324">
        <v>1</v>
      </c>
      <c r="BE324" s="25">
        <v>1</v>
      </c>
      <c r="BF324">
        <v>1</v>
      </c>
      <c r="BG324">
        <v>1</v>
      </c>
      <c r="BH324">
        <v>1</v>
      </c>
      <c r="BI324">
        <v>1</v>
      </c>
      <c r="BJ324">
        <v>1</v>
      </c>
      <c r="BK324">
        <v>1</v>
      </c>
      <c r="BL324">
        <v>99</v>
      </c>
      <c r="BM324">
        <v>99</v>
      </c>
      <c r="BN324">
        <v>99</v>
      </c>
      <c r="BO324">
        <v>99</v>
      </c>
      <c r="BP324">
        <v>1</v>
      </c>
      <c r="BQ324">
        <v>1</v>
      </c>
      <c r="BR324">
        <v>1</v>
      </c>
      <c r="BS324">
        <v>0</v>
      </c>
      <c r="BT324">
        <v>1</v>
      </c>
      <c r="BU324">
        <v>1</v>
      </c>
      <c r="BV324">
        <v>0</v>
      </c>
      <c r="BW324">
        <v>0</v>
      </c>
      <c r="BX324">
        <v>1</v>
      </c>
      <c r="BY324">
        <v>0</v>
      </c>
      <c r="BZ324">
        <v>1</v>
      </c>
      <c r="CA324">
        <v>1</v>
      </c>
      <c r="CB324">
        <v>1</v>
      </c>
      <c r="CC324">
        <v>1</v>
      </c>
      <c r="CD324">
        <v>1</v>
      </c>
      <c r="CE324">
        <v>1</v>
      </c>
      <c r="CF324">
        <v>0</v>
      </c>
      <c r="CG324">
        <v>1</v>
      </c>
      <c r="CH324">
        <v>0</v>
      </c>
      <c r="CI324">
        <v>0</v>
      </c>
      <c r="CJ324">
        <v>0</v>
      </c>
      <c r="CK324">
        <v>0</v>
      </c>
      <c r="CL324">
        <v>0</v>
      </c>
      <c r="CM324">
        <v>0</v>
      </c>
      <c r="CN324">
        <v>0</v>
      </c>
      <c r="CO324">
        <v>0</v>
      </c>
      <c r="CP324" t="s">
        <v>394</v>
      </c>
    </row>
    <row r="325" spans="2:94" x14ac:dyDescent="0.25">
      <c r="B325" s="8" t="s">
        <v>201</v>
      </c>
      <c r="C325" t="s">
        <v>390</v>
      </c>
      <c r="D325" t="s">
        <v>395</v>
      </c>
      <c r="E325" s="2">
        <v>323</v>
      </c>
      <c r="F325">
        <v>110</v>
      </c>
      <c r="G325">
        <v>1</v>
      </c>
      <c r="H325">
        <v>1</v>
      </c>
      <c r="I325">
        <v>1</v>
      </c>
      <c r="J325">
        <v>1</v>
      </c>
      <c r="K325">
        <v>1</v>
      </c>
      <c r="L325">
        <v>99</v>
      </c>
      <c r="M325">
        <v>1</v>
      </c>
      <c r="N325">
        <v>99</v>
      </c>
      <c r="O325">
        <v>99</v>
      </c>
      <c r="P325">
        <v>1</v>
      </c>
      <c r="Q325">
        <v>99</v>
      </c>
      <c r="R325">
        <v>99</v>
      </c>
      <c r="S325">
        <v>1</v>
      </c>
      <c r="T325">
        <v>1</v>
      </c>
      <c r="U325">
        <v>1</v>
      </c>
      <c r="V325">
        <v>1</v>
      </c>
      <c r="W325">
        <v>1</v>
      </c>
      <c r="X325">
        <v>1</v>
      </c>
      <c r="Y325">
        <v>1</v>
      </c>
      <c r="Z325">
        <v>1</v>
      </c>
      <c r="AA325">
        <v>1</v>
      </c>
      <c r="AB325">
        <v>1</v>
      </c>
      <c r="AC325">
        <v>1</v>
      </c>
      <c r="AD325">
        <v>1</v>
      </c>
      <c r="AE325">
        <v>99</v>
      </c>
      <c r="AF325">
        <v>1</v>
      </c>
      <c r="AG325">
        <v>1</v>
      </c>
      <c r="AH325">
        <v>1</v>
      </c>
      <c r="AI325">
        <v>99</v>
      </c>
      <c r="AJ325">
        <v>1</v>
      </c>
      <c r="AK325">
        <v>1</v>
      </c>
      <c r="AL325">
        <v>1</v>
      </c>
      <c r="AM325">
        <v>1</v>
      </c>
      <c r="AN325">
        <v>1</v>
      </c>
      <c r="AO325">
        <v>99</v>
      </c>
      <c r="AP325">
        <v>1</v>
      </c>
      <c r="AQ325">
        <v>1</v>
      </c>
      <c r="AR325">
        <v>1</v>
      </c>
      <c r="AS325">
        <v>1</v>
      </c>
      <c r="AT325">
        <v>1</v>
      </c>
      <c r="AU325">
        <v>1</v>
      </c>
      <c r="AV325">
        <v>99</v>
      </c>
      <c r="AW325" s="25">
        <v>1</v>
      </c>
      <c r="AX325" s="25">
        <v>99</v>
      </c>
      <c r="AY325" s="25">
        <v>99</v>
      </c>
      <c r="AZ325">
        <v>99</v>
      </c>
      <c r="BA325">
        <v>99</v>
      </c>
      <c r="BB325">
        <v>99</v>
      </c>
      <c r="BC325" s="25">
        <v>1</v>
      </c>
      <c r="BD325">
        <v>1</v>
      </c>
      <c r="BE325" s="25">
        <v>1</v>
      </c>
      <c r="BF325">
        <v>1</v>
      </c>
      <c r="BG325">
        <v>1</v>
      </c>
      <c r="BH325">
        <v>1</v>
      </c>
      <c r="BI325">
        <v>1</v>
      </c>
      <c r="BJ325">
        <v>1</v>
      </c>
      <c r="BK325">
        <v>1</v>
      </c>
      <c r="BL325">
        <v>1</v>
      </c>
      <c r="BM325">
        <v>99</v>
      </c>
      <c r="BN325">
        <v>99</v>
      </c>
      <c r="BO325">
        <v>99</v>
      </c>
      <c r="BP325">
        <v>99</v>
      </c>
      <c r="BQ325">
        <v>1</v>
      </c>
      <c r="BR325">
        <v>1</v>
      </c>
      <c r="BS325">
        <v>0</v>
      </c>
      <c r="BT325">
        <v>1</v>
      </c>
      <c r="BU325">
        <v>1</v>
      </c>
      <c r="BV325">
        <v>0</v>
      </c>
      <c r="BW325">
        <v>1</v>
      </c>
      <c r="BX325">
        <v>1</v>
      </c>
      <c r="BY325">
        <v>1</v>
      </c>
      <c r="BZ325">
        <v>1</v>
      </c>
      <c r="CA325">
        <v>1</v>
      </c>
      <c r="CB325">
        <v>1</v>
      </c>
      <c r="CC325">
        <v>1</v>
      </c>
      <c r="CD325">
        <v>1</v>
      </c>
      <c r="CE325">
        <v>0</v>
      </c>
      <c r="CF325">
        <v>0</v>
      </c>
      <c r="CG325">
        <v>0</v>
      </c>
      <c r="CH325">
        <v>0</v>
      </c>
      <c r="CI325">
        <v>1</v>
      </c>
      <c r="CJ325">
        <v>1</v>
      </c>
      <c r="CK325">
        <v>0</v>
      </c>
      <c r="CL325">
        <v>0</v>
      </c>
      <c r="CM325">
        <v>0</v>
      </c>
      <c r="CN325">
        <v>0</v>
      </c>
      <c r="CO325">
        <v>0</v>
      </c>
      <c r="CP325" t="s">
        <v>396</v>
      </c>
    </row>
    <row r="326" spans="2:94" x14ac:dyDescent="0.25">
      <c r="B326" s="8" t="s">
        <v>992</v>
      </c>
      <c r="C326" t="s">
        <v>397</v>
      </c>
      <c r="D326" t="s">
        <v>1310</v>
      </c>
      <c r="E326" s="2">
        <v>324</v>
      </c>
      <c r="F326">
        <v>48</v>
      </c>
      <c r="G326">
        <v>1</v>
      </c>
      <c r="H326">
        <v>1</v>
      </c>
      <c r="I326">
        <v>1</v>
      </c>
      <c r="J326">
        <v>1</v>
      </c>
      <c r="K326">
        <v>1</v>
      </c>
      <c r="L326">
        <v>1</v>
      </c>
      <c r="M326">
        <v>1</v>
      </c>
      <c r="N326">
        <v>1</v>
      </c>
      <c r="O326">
        <v>1</v>
      </c>
      <c r="P326">
        <v>1</v>
      </c>
      <c r="Q326">
        <v>1</v>
      </c>
      <c r="R326">
        <v>99</v>
      </c>
      <c r="S326">
        <v>1</v>
      </c>
      <c r="T326">
        <v>1</v>
      </c>
      <c r="U326">
        <v>99</v>
      </c>
      <c r="V326">
        <v>1</v>
      </c>
      <c r="W326">
        <v>1</v>
      </c>
      <c r="X326">
        <v>1</v>
      </c>
      <c r="Y326">
        <v>1</v>
      </c>
      <c r="Z326">
        <v>1</v>
      </c>
      <c r="AA326">
        <v>0</v>
      </c>
      <c r="AB326">
        <v>1</v>
      </c>
      <c r="AC326">
        <v>1</v>
      </c>
      <c r="AD326">
        <v>1</v>
      </c>
      <c r="AE326">
        <v>1</v>
      </c>
      <c r="AF326">
        <v>1</v>
      </c>
      <c r="AG326">
        <v>1</v>
      </c>
      <c r="AH326">
        <v>1</v>
      </c>
      <c r="AI326">
        <v>1</v>
      </c>
      <c r="AJ326">
        <v>1</v>
      </c>
      <c r="AK326">
        <v>1</v>
      </c>
      <c r="AL326">
        <v>1</v>
      </c>
      <c r="AM326">
        <v>1</v>
      </c>
      <c r="AN326">
        <v>1</v>
      </c>
      <c r="AO326">
        <v>1</v>
      </c>
      <c r="AP326">
        <v>1</v>
      </c>
      <c r="AQ326">
        <v>1</v>
      </c>
      <c r="AR326">
        <v>1</v>
      </c>
      <c r="AS326">
        <v>1</v>
      </c>
      <c r="AT326">
        <v>1</v>
      </c>
      <c r="AU326">
        <v>0</v>
      </c>
      <c r="AV326">
        <v>1</v>
      </c>
      <c r="AW326" s="25">
        <v>0</v>
      </c>
      <c r="AX326" s="25">
        <v>1</v>
      </c>
      <c r="AY326" s="25">
        <v>99</v>
      </c>
      <c r="AZ326">
        <v>99</v>
      </c>
      <c r="BA326">
        <v>99</v>
      </c>
      <c r="BB326">
        <v>99</v>
      </c>
      <c r="BC326" s="25">
        <v>1</v>
      </c>
      <c r="BD326">
        <v>1</v>
      </c>
      <c r="BE326" s="25">
        <v>1</v>
      </c>
      <c r="BF326">
        <v>1</v>
      </c>
      <c r="BG326">
        <v>1</v>
      </c>
      <c r="BH326">
        <v>1</v>
      </c>
      <c r="BI326">
        <v>1</v>
      </c>
      <c r="BJ326">
        <v>99</v>
      </c>
      <c r="BK326">
        <v>99</v>
      </c>
      <c r="BL326">
        <v>99</v>
      </c>
      <c r="BM326">
        <v>99</v>
      </c>
      <c r="BN326">
        <v>1</v>
      </c>
      <c r="BO326">
        <v>99</v>
      </c>
      <c r="BP326">
        <v>1</v>
      </c>
      <c r="BQ326">
        <v>1</v>
      </c>
      <c r="BR326">
        <v>1</v>
      </c>
      <c r="BS326">
        <v>1</v>
      </c>
      <c r="BT326">
        <v>1</v>
      </c>
      <c r="BU326">
        <v>1</v>
      </c>
      <c r="BV326">
        <v>1</v>
      </c>
      <c r="BW326">
        <v>1</v>
      </c>
      <c r="BX326">
        <v>0</v>
      </c>
      <c r="BY326">
        <v>0</v>
      </c>
      <c r="BZ326">
        <v>0</v>
      </c>
      <c r="CA326">
        <v>1</v>
      </c>
      <c r="CB326">
        <v>0</v>
      </c>
      <c r="CC326">
        <v>0</v>
      </c>
      <c r="CD326">
        <v>0</v>
      </c>
      <c r="CE326">
        <v>0</v>
      </c>
      <c r="CF326">
        <v>0</v>
      </c>
      <c r="CG326">
        <v>0</v>
      </c>
      <c r="CH326">
        <v>0</v>
      </c>
      <c r="CI326">
        <v>0</v>
      </c>
      <c r="CJ326">
        <v>0</v>
      </c>
      <c r="CK326">
        <v>1</v>
      </c>
      <c r="CL326">
        <v>0</v>
      </c>
      <c r="CM326">
        <v>0</v>
      </c>
      <c r="CN326">
        <v>0</v>
      </c>
      <c r="CO326">
        <v>0</v>
      </c>
      <c r="CP326" t="s">
        <v>1311</v>
      </c>
    </row>
    <row r="327" spans="2:94" x14ac:dyDescent="0.25">
      <c r="B327" s="8" t="s">
        <v>992</v>
      </c>
      <c r="C327" t="s">
        <v>397</v>
      </c>
      <c r="D327" t="s">
        <v>1312</v>
      </c>
      <c r="E327" s="2">
        <v>325</v>
      </c>
      <c r="F327">
        <v>30</v>
      </c>
      <c r="G327">
        <v>1</v>
      </c>
      <c r="H327">
        <v>0</v>
      </c>
      <c r="I327">
        <v>0</v>
      </c>
      <c r="J327">
        <v>1</v>
      </c>
      <c r="K327">
        <v>1</v>
      </c>
      <c r="L327">
        <v>1</v>
      </c>
      <c r="M327">
        <v>1</v>
      </c>
      <c r="N327">
        <v>1</v>
      </c>
      <c r="O327">
        <v>1</v>
      </c>
      <c r="P327">
        <v>1</v>
      </c>
      <c r="Q327">
        <v>1</v>
      </c>
      <c r="R327">
        <v>99</v>
      </c>
      <c r="S327">
        <v>1</v>
      </c>
      <c r="T327">
        <v>1</v>
      </c>
      <c r="U327">
        <v>1</v>
      </c>
      <c r="V327">
        <v>0</v>
      </c>
      <c r="W327">
        <v>1</v>
      </c>
      <c r="X327">
        <v>0</v>
      </c>
      <c r="Y327">
        <v>1</v>
      </c>
      <c r="Z327">
        <v>0</v>
      </c>
      <c r="AA327">
        <v>1</v>
      </c>
      <c r="AB327">
        <v>1</v>
      </c>
      <c r="AC327">
        <v>0</v>
      </c>
      <c r="AD327">
        <v>1</v>
      </c>
      <c r="AE327">
        <v>0</v>
      </c>
      <c r="AF327">
        <v>1</v>
      </c>
      <c r="AG327">
        <v>0</v>
      </c>
      <c r="AH327">
        <v>1</v>
      </c>
      <c r="AI327">
        <v>1</v>
      </c>
      <c r="AJ327">
        <v>1</v>
      </c>
      <c r="AK327">
        <v>1</v>
      </c>
      <c r="AL327">
        <v>0</v>
      </c>
      <c r="AM327">
        <v>1</v>
      </c>
      <c r="AN327">
        <v>0</v>
      </c>
      <c r="AO327">
        <v>1</v>
      </c>
      <c r="AP327">
        <v>1</v>
      </c>
      <c r="AQ327">
        <v>0</v>
      </c>
      <c r="AR327">
        <v>1</v>
      </c>
      <c r="AS327">
        <v>1</v>
      </c>
      <c r="AT327">
        <v>0</v>
      </c>
      <c r="AU327">
        <v>1</v>
      </c>
      <c r="AV327">
        <v>1</v>
      </c>
      <c r="AW327" s="25">
        <v>0</v>
      </c>
      <c r="AX327" s="25">
        <v>1</v>
      </c>
      <c r="AY327" s="25">
        <v>99</v>
      </c>
      <c r="AZ327">
        <v>99</v>
      </c>
      <c r="BA327">
        <v>99</v>
      </c>
      <c r="BB327">
        <v>99</v>
      </c>
      <c r="BC327" s="25">
        <v>1</v>
      </c>
      <c r="BD327">
        <v>0</v>
      </c>
      <c r="BE327" s="25">
        <v>1</v>
      </c>
      <c r="BF327">
        <v>0</v>
      </c>
      <c r="BG327">
        <v>1</v>
      </c>
      <c r="BH327">
        <v>1</v>
      </c>
      <c r="BI327">
        <v>0</v>
      </c>
      <c r="BJ327">
        <v>1</v>
      </c>
      <c r="BK327">
        <v>99</v>
      </c>
      <c r="BL327">
        <v>1</v>
      </c>
      <c r="BM327">
        <v>99</v>
      </c>
      <c r="BN327">
        <v>1</v>
      </c>
      <c r="BO327">
        <v>99</v>
      </c>
      <c r="BP327">
        <v>1</v>
      </c>
      <c r="BQ327">
        <v>0</v>
      </c>
      <c r="BR327">
        <v>1</v>
      </c>
      <c r="BS327">
        <v>0</v>
      </c>
      <c r="BT327">
        <v>1</v>
      </c>
      <c r="BU327">
        <v>1</v>
      </c>
      <c r="BV327">
        <v>1</v>
      </c>
      <c r="BW327">
        <v>1</v>
      </c>
      <c r="BX327">
        <v>1</v>
      </c>
      <c r="BY327">
        <v>1</v>
      </c>
      <c r="BZ327">
        <v>1</v>
      </c>
      <c r="CA327">
        <v>1</v>
      </c>
      <c r="CB327">
        <v>1</v>
      </c>
      <c r="CC327">
        <v>1</v>
      </c>
      <c r="CD327">
        <v>1</v>
      </c>
      <c r="CE327">
        <v>0</v>
      </c>
      <c r="CF327">
        <v>0</v>
      </c>
      <c r="CG327">
        <v>0</v>
      </c>
      <c r="CH327">
        <v>0</v>
      </c>
      <c r="CI327">
        <v>0</v>
      </c>
      <c r="CJ327">
        <v>0</v>
      </c>
      <c r="CK327">
        <v>0</v>
      </c>
      <c r="CL327">
        <v>0</v>
      </c>
      <c r="CM327">
        <v>0</v>
      </c>
      <c r="CN327">
        <v>0</v>
      </c>
      <c r="CO327">
        <v>0</v>
      </c>
      <c r="CP327" t="s">
        <v>1313</v>
      </c>
    </row>
    <row r="328" spans="2:94" x14ac:dyDescent="0.25">
      <c r="B328" s="8" t="s">
        <v>992</v>
      </c>
      <c r="C328" t="s">
        <v>397</v>
      </c>
      <c r="D328" t="s">
        <v>1314</v>
      </c>
      <c r="E328" s="2">
        <v>326</v>
      </c>
      <c r="F328">
        <v>15</v>
      </c>
      <c r="G328">
        <v>1</v>
      </c>
      <c r="H328">
        <v>1</v>
      </c>
      <c r="I328">
        <v>1</v>
      </c>
      <c r="J328">
        <v>1</v>
      </c>
      <c r="K328">
        <v>1</v>
      </c>
      <c r="L328">
        <v>1</v>
      </c>
      <c r="M328">
        <v>1</v>
      </c>
      <c r="N328">
        <v>99</v>
      </c>
      <c r="O328">
        <v>1</v>
      </c>
      <c r="P328">
        <v>1</v>
      </c>
      <c r="Q328">
        <v>1</v>
      </c>
      <c r="R328">
        <v>99</v>
      </c>
      <c r="S328">
        <v>1</v>
      </c>
      <c r="T328">
        <v>1</v>
      </c>
      <c r="U328">
        <v>99</v>
      </c>
      <c r="V328">
        <v>1</v>
      </c>
      <c r="W328">
        <v>1</v>
      </c>
      <c r="X328">
        <v>1</v>
      </c>
      <c r="Y328">
        <v>1</v>
      </c>
      <c r="Z328">
        <v>1</v>
      </c>
      <c r="AA328">
        <v>1</v>
      </c>
      <c r="AB328">
        <v>1</v>
      </c>
      <c r="AC328">
        <v>1</v>
      </c>
      <c r="AD328">
        <v>1</v>
      </c>
      <c r="AE328">
        <v>1</v>
      </c>
      <c r="AF328">
        <v>1</v>
      </c>
      <c r="AG328">
        <v>1</v>
      </c>
      <c r="AH328">
        <v>1</v>
      </c>
      <c r="AI328">
        <v>1</v>
      </c>
      <c r="AJ328">
        <v>1</v>
      </c>
      <c r="AK328">
        <v>1</v>
      </c>
      <c r="AL328">
        <v>1</v>
      </c>
      <c r="AM328">
        <v>1</v>
      </c>
      <c r="AN328">
        <v>1</v>
      </c>
      <c r="AO328">
        <v>1</v>
      </c>
      <c r="AP328">
        <v>1</v>
      </c>
      <c r="AQ328">
        <v>1</v>
      </c>
      <c r="AR328">
        <v>1</v>
      </c>
      <c r="AS328">
        <v>1</v>
      </c>
      <c r="AT328">
        <v>1</v>
      </c>
      <c r="AU328">
        <v>1</v>
      </c>
      <c r="AV328">
        <v>1</v>
      </c>
      <c r="AW328" s="25">
        <v>1</v>
      </c>
      <c r="AX328" s="25">
        <v>1</v>
      </c>
      <c r="AY328" s="25">
        <v>99</v>
      </c>
      <c r="AZ328">
        <v>99</v>
      </c>
      <c r="BA328">
        <v>99</v>
      </c>
      <c r="BB328">
        <v>99</v>
      </c>
      <c r="BC328" s="25">
        <v>1</v>
      </c>
      <c r="BD328">
        <v>1</v>
      </c>
      <c r="BE328" s="25">
        <v>1</v>
      </c>
      <c r="BF328">
        <v>0</v>
      </c>
      <c r="BG328">
        <v>1</v>
      </c>
      <c r="BH328">
        <v>1</v>
      </c>
      <c r="BI328">
        <v>1</v>
      </c>
      <c r="BJ328">
        <v>1</v>
      </c>
      <c r="BK328">
        <v>1</v>
      </c>
      <c r="BL328">
        <v>99</v>
      </c>
      <c r="BM328">
        <v>99</v>
      </c>
      <c r="BN328">
        <v>1</v>
      </c>
      <c r="BO328">
        <v>99</v>
      </c>
      <c r="BP328">
        <v>1</v>
      </c>
      <c r="BQ328">
        <v>0</v>
      </c>
      <c r="BR328">
        <v>1</v>
      </c>
      <c r="BS328">
        <v>1</v>
      </c>
      <c r="BT328">
        <v>1</v>
      </c>
      <c r="BU328">
        <v>1</v>
      </c>
      <c r="BV328">
        <v>1</v>
      </c>
      <c r="BW328">
        <v>1</v>
      </c>
      <c r="BX328">
        <v>1</v>
      </c>
      <c r="BY328" t="s">
        <v>230</v>
      </c>
      <c r="BZ328">
        <v>0</v>
      </c>
      <c r="CA328">
        <v>1</v>
      </c>
      <c r="CB328">
        <v>1</v>
      </c>
      <c r="CC328">
        <v>1</v>
      </c>
      <c r="CD328">
        <v>0</v>
      </c>
      <c r="CE328">
        <v>0</v>
      </c>
      <c r="CF328">
        <v>0</v>
      </c>
      <c r="CG328">
        <v>0</v>
      </c>
      <c r="CH328">
        <v>0</v>
      </c>
      <c r="CI328">
        <v>0</v>
      </c>
      <c r="CJ328">
        <v>0</v>
      </c>
      <c r="CK328">
        <v>0</v>
      </c>
      <c r="CL328">
        <v>0</v>
      </c>
      <c r="CM328">
        <v>0</v>
      </c>
      <c r="CN328">
        <v>0</v>
      </c>
      <c r="CO328">
        <v>0</v>
      </c>
      <c r="CP328" t="s">
        <v>1315</v>
      </c>
    </row>
    <row r="329" spans="2:94" x14ac:dyDescent="0.25">
      <c r="B329" s="8" t="s">
        <v>992</v>
      </c>
      <c r="C329" t="s">
        <v>397</v>
      </c>
      <c r="D329" t="s">
        <v>1316</v>
      </c>
      <c r="E329" s="2">
        <v>327</v>
      </c>
      <c r="F329">
        <v>27</v>
      </c>
      <c r="G329">
        <v>1</v>
      </c>
      <c r="H329">
        <v>1</v>
      </c>
      <c r="I329">
        <v>1</v>
      </c>
      <c r="J329">
        <v>1</v>
      </c>
      <c r="K329">
        <v>1</v>
      </c>
      <c r="L329">
        <v>1</v>
      </c>
      <c r="M329">
        <v>1</v>
      </c>
      <c r="N329">
        <v>1</v>
      </c>
      <c r="O329">
        <v>1</v>
      </c>
      <c r="P329">
        <v>1</v>
      </c>
      <c r="Q329">
        <v>1</v>
      </c>
      <c r="R329">
        <v>99</v>
      </c>
      <c r="S329">
        <v>1</v>
      </c>
      <c r="T329">
        <v>0</v>
      </c>
      <c r="U329">
        <v>99</v>
      </c>
      <c r="V329">
        <v>1</v>
      </c>
      <c r="W329">
        <v>1</v>
      </c>
      <c r="X329">
        <v>1</v>
      </c>
      <c r="Y329">
        <v>1</v>
      </c>
      <c r="Z329">
        <v>1</v>
      </c>
      <c r="AA329">
        <v>1</v>
      </c>
      <c r="AB329">
        <v>1</v>
      </c>
      <c r="AC329">
        <v>1</v>
      </c>
      <c r="AD329">
        <v>1</v>
      </c>
      <c r="AE329">
        <v>1</v>
      </c>
      <c r="AF329">
        <v>1</v>
      </c>
      <c r="AG329">
        <v>1</v>
      </c>
      <c r="AH329">
        <v>1</v>
      </c>
      <c r="AI329">
        <v>99</v>
      </c>
      <c r="AJ329">
        <v>99</v>
      </c>
      <c r="AK329">
        <v>1</v>
      </c>
      <c r="AL329">
        <v>1</v>
      </c>
      <c r="AM329">
        <v>1</v>
      </c>
      <c r="AN329">
        <v>1</v>
      </c>
      <c r="AO329">
        <v>1</v>
      </c>
      <c r="AP329">
        <v>1</v>
      </c>
      <c r="AQ329">
        <v>1</v>
      </c>
      <c r="AR329">
        <v>1</v>
      </c>
      <c r="AS329">
        <v>1</v>
      </c>
      <c r="AT329">
        <v>1</v>
      </c>
      <c r="AU329">
        <v>1</v>
      </c>
      <c r="AV329">
        <v>1</v>
      </c>
      <c r="AW329" s="25">
        <v>1</v>
      </c>
      <c r="AX329" s="25">
        <v>1</v>
      </c>
      <c r="AY329" s="25">
        <v>99</v>
      </c>
      <c r="AZ329">
        <v>99</v>
      </c>
      <c r="BA329">
        <v>99</v>
      </c>
      <c r="BB329">
        <v>99</v>
      </c>
      <c r="BC329" s="25">
        <v>1</v>
      </c>
      <c r="BD329">
        <v>1</v>
      </c>
      <c r="BE329" s="25">
        <v>1</v>
      </c>
      <c r="BF329">
        <v>1</v>
      </c>
      <c r="BG329">
        <v>1</v>
      </c>
      <c r="BH329">
        <v>1</v>
      </c>
      <c r="BI329">
        <v>1</v>
      </c>
      <c r="BJ329">
        <v>1</v>
      </c>
      <c r="BK329">
        <v>1</v>
      </c>
      <c r="BL329">
        <v>99</v>
      </c>
      <c r="BM329">
        <v>99</v>
      </c>
      <c r="BN329">
        <v>99</v>
      </c>
      <c r="BO329">
        <v>99</v>
      </c>
      <c r="BP329">
        <v>99</v>
      </c>
      <c r="BQ329">
        <v>1</v>
      </c>
      <c r="BR329">
        <v>1</v>
      </c>
      <c r="BS329">
        <v>1</v>
      </c>
      <c r="BT329">
        <v>1</v>
      </c>
      <c r="BU329">
        <v>1</v>
      </c>
      <c r="BV329">
        <v>1</v>
      </c>
      <c r="BW329">
        <v>1</v>
      </c>
      <c r="BX329">
        <v>1</v>
      </c>
      <c r="BY329">
        <v>0</v>
      </c>
      <c r="BZ329">
        <v>0</v>
      </c>
      <c r="CA329">
        <v>0</v>
      </c>
      <c r="CB329">
        <v>0</v>
      </c>
      <c r="CC329">
        <v>0</v>
      </c>
      <c r="CD329">
        <v>1</v>
      </c>
      <c r="CE329">
        <v>0</v>
      </c>
      <c r="CF329">
        <v>0</v>
      </c>
      <c r="CG329">
        <v>0</v>
      </c>
      <c r="CH329">
        <v>0</v>
      </c>
      <c r="CI329">
        <v>0</v>
      </c>
      <c r="CJ329">
        <v>0</v>
      </c>
      <c r="CK329">
        <v>0</v>
      </c>
      <c r="CL329">
        <v>0</v>
      </c>
      <c r="CM329">
        <v>0</v>
      </c>
      <c r="CN329">
        <v>0</v>
      </c>
      <c r="CO329">
        <v>0</v>
      </c>
      <c r="CP329" t="s">
        <v>1317</v>
      </c>
    </row>
    <row r="330" spans="2:94" x14ac:dyDescent="0.25">
      <c r="B330" s="8" t="s">
        <v>992</v>
      </c>
      <c r="C330" t="s">
        <v>397</v>
      </c>
      <c r="D330" t="s">
        <v>1318</v>
      </c>
      <c r="E330" s="2">
        <v>328</v>
      </c>
      <c r="F330">
        <v>111</v>
      </c>
      <c r="G330">
        <v>1</v>
      </c>
      <c r="H330">
        <v>1</v>
      </c>
      <c r="I330">
        <v>1</v>
      </c>
      <c r="J330">
        <v>1</v>
      </c>
      <c r="K330">
        <v>1</v>
      </c>
      <c r="L330">
        <v>1</v>
      </c>
      <c r="M330">
        <v>1</v>
      </c>
      <c r="N330">
        <v>99</v>
      </c>
      <c r="O330">
        <v>0</v>
      </c>
      <c r="P330">
        <v>1</v>
      </c>
      <c r="Q330">
        <v>0</v>
      </c>
      <c r="R330">
        <v>99</v>
      </c>
      <c r="S330">
        <v>1</v>
      </c>
      <c r="T330">
        <v>0</v>
      </c>
      <c r="U330">
        <v>99</v>
      </c>
      <c r="V330">
        <v>1</v>
      </c>
      <c r="W330">
        <v>1</v>
      </c>
      <c r="X330">
        <v>1</v>
      </c>
      <c r="Y330">
        <v>1</v>
      </c>
      <c r="Z330">
        <v>1</v>
      </c>
      <c r="AA330">
        <v>1</v>
      </c>
      <c r="AB330">
        <v>1</v>
      </c>
      <c r="AC330">
        <v>1</v>
      </c>
      <c r="AD330">
        <v>1</v>
      </c>
      <c r="AE330">
        <v>1</v>
      </c>
      <c r="AF330">
        <v>1</v>
      </c>
      <c r="AG330">
        <v>1</v>
      </c>
      <c r="AH330">
        <v>1</v>
      </c>
      <c r="AI330">
        <v>1</v>
      </c>
      <c r="AJ330">
        <v>1</v>
      </c>
      <c r="AK330">
        <v>99</v>
      </c>
      <c r="AL330">
        <v>1</v>
      </c>
      <c r="AM330">
        <v>1</v>
      </c>
      <c r="AN330">
        <v>1</v>
      </c>
      <c r="AO330">
        <v>1</v>
      </c>
      <c r="AP330">
        <v>0</v>
      </c>
      <c r="AQ330">
        <v>0</v>
      </c>
      <c r="AR330">
        <v>0</v>
      </c>
      <c r="AS330">
        <v>1</v>
      </c>
      <c r="AT330">
        <v>1</v>
      </c>
      <c r="AU330">
        <v>0</v>
      </c>
      <c r="AV330">
        <v>99</v>
      </c>
      <c r="AW330" s="25">
        <v>0</v>
      </c>
      <c r="AX330" s="25">
        <v>0</v>
      </c>
      <c r="AY330" s="25">
        <v>99</v>
      </c>
      <c r="AZ330">
        <v>99</v>
      </c>
      <c r="BA330">
        <v>99</v>
      </c>
      <c r="BB330">
        <v>99</v>
      </c>
      <c r="BC330" s="25">
        <v>1</v>
      </c>
      <c r="BD330">
        <v>1</v>
      </c>
      <c r="BE330" s="25">
        <v>1</v>
      </c>
      <c r="BF330">
        <v>1</v>
      </c>
      <c r="BG330">
        <v>0</v>
      </c>
      <c r="BH330">
        <v>0</v>
      </c>
      <c r="BI330">
        <v>1</v>
      </c>
      <c r="BJ330">
        <v>99</v>
      </c>
      <c r="BK330">
        <v>1</v>
      </c>
      <c r="BL330">
        <v>99</v>
      </c>
      <c r="BM330">
        <v>99</v>
      </c>
      <c r="BN330">
        <v>1</v>
      </c>
      <c r="BO330">
        <v>99</v>
      </c>
      <c r="BP330">
        <v>1</v>
      </c>
      <c r="BQ330">
        <v>0</v>
      </c>
      <c r="BR330">
        <v>1</v>
      </c>
      <c r="BS330">
        <v>0</v>
      </c>
      <c r="BT330">
        <v>1</v>
      </c>
      <c r="BU330">
        <v>1</v>
      </c>
      <c r="BV330">
        <v>1</v>
      </c>
      <c r="BW330">
        <v>0</v>
      </c>
      <c r="BX330">
        <v>0</v>
      </c>
      <c r="BY330">
        <v>1</v>
      </c>
      <c r="BZ330">
        <v>0</v>
      </c>
      <c r="CA330">
        <v>0</v>
      </c>
      <c r="CB330">
        <v>0</v>
      </c>
      <c r="CC330">
        <v>0</v>
      </c>
      <c r="CD330">
        <v>1</v>
      </c>
      <c r="CE330">
        <v>0</v>
      </c>
      <c r="CF330">
        <v>0</v>
      </c>
      <c r="CG330">
        <v>0</v>
      </c>
      <c r="CH330">
        <v>0</v>
      </c>
      <c r="CI330">
        <v>0</v>
      </c>
      <c r="CJ330">
        <v>0</v>
      </c>
      <c r="CK330">
        <v>0</v>
      </c>
      <c r="CL330">
        <v>0</v>
      </c>
      <c r="CM330">
        <v>0</v>
      </c>
      <c r="CN330">
        <v>0</v>
      </c>
      <c r="CO330">
        <v>1</v>
      </c>
      <c r="CP330" t="s">
        <v>1319</v>
      </c>
    </row>
    <row r="331" spans="2:94" x14ac:dyDescent="0.25">
      <c r="B331" s="8" t="s">
        <v>992</v>
      </c>
      <c r="C331" t="s">
        <v>397</v>
      </c>
      <c r="D331" t="s">
        <v>1320</v>
      </c>
      <c r="E331" s="2">
        <v>329</v>
      </c>
      <c r="F331">
        <v>113</v>
      </c>
      <c r="G331">
        <v>1</v>
      </c>
      <c r="H331">
        <v>1</v>
      </c>
      <c r="I331">
        <v>1</v>
      </c>
      <c r="J331">
        <v>1</v>
      </c>
      <c r="K331">
        <v>1</v>
      </c>
      <c r="L331">
        <v>1</v>
      </c>
      <c r="M331">
        <v>1</v>
      </c>
      <c r="N331">
        <v>99</v>
      </c>
      <c r="O331">
        <v>1</v>
      </c>
      <c r="P331">
        <v>1</v>
      </c>
      <c r="Q331">
        <v>1</v>
      </c>
      <c r="R331">
        <v>99</v>
      </c>
      <c r="S331">
        <v>1</v>
      </c>
      <c r="T331">
        <v>1</v>
      </c>
      <c r="U331">
        <v>99</v>
      </c>
      <c r="V331">
        <v>1</v>
      </c>
      <c r="W331">
        <v>1</v>
      </c>
      <c r="X331">
        <v>1</v>
      </c>
      <c r="Y331">
        <v>1</v>
      </c>
      <c r="Z331">
        <v>1</v>
      </c>
      <c r="AA331">
        <v>1</v>
      </c>
      <c r="AB331">
        <v>1</v>
      </c>
      <c r="AC331">
        <v>1</v>
      </c>
      <c r="AD331">
        <v>1</v>
      </c>
      <c r="AE331">
        <v>1</v>
      </c>
      <c r="AF331">
        <v>1</v>
      </c>
      <c r="AG331">
        <v>1</v>
      </c>
      <c r="AH331">
        <v>1</v>
      </c>
      <c r="AI331">
        <v>1</v>
      </c>
      <c r="AJ331">
        <v>1</v>
      </c>
      <c r="AK331">
        <v>1</v>
      </c>
      <c r="AL331">
        <v>1</v>
      </c>
      <c r="AM331">
        <v>1</v>
      </c>
      <c r="AN331">
        <v>1</v>
      </c>
      <c r="AO331">
        <v>1</v>
      </c>
      <c r="AP331">
        <v>1</v>
      </c>
      <c r="AQ331">
        <v>1</v>
      </c>
      <c r="AR331">
        <v>1</v>
      </c>
      <c r="AS331">
        <v>1</v>
      </c>
      <c r="AT331">
        <v>1</v>
      </c>
      <c r="AU331">
        <v>1</v>
      </c>
      <c r="AV331">
        <v>1</v>
      </c>
      <c r="AW331" s="25">
        <v>1</v>
      </c>
      <c r="AX331" s="25">
        <v>1</v>
      </c>
      <c r="AY331" s="25">
        <v>99</v>
      </c>
      <c r="AZ331">
        <v>99</v>
      </c>
      <c r="BA331">
        <v>99</v>
      </c>
      <c r="BB331">
        <v>99</v>
      </c>
      <c r="BC331" s="25">
        <v>1</v>
      </c>
      <c r="BD331">
        <v>1</v>
      </c>
      <c r="BE331" s="25">
        <v>1</v>
      </c>
      <c r="BF331">
        <v>1</v>
      </c>
      <c r="BG331">
        <v>1</v>
      </c>
      <c r="BH331">
        <v>1</v>
      </c>
      <c r="BI331">
        <v>1</v>
      </c>
      <c r="BJ331">
        <v>1</v>
      </c>
      <c r="BK331">
        <v>1</v>
      </c>
      <c r="BL331">
        <v>99</v>
      </c>
      <c r="BM331">
        <v>99</v>
      </c>
      <c r="BN331">
        <v>1</v>
      </c>
      <c r="BO331">
        <v>99</v>
      </c>
      <c r="BP331">
        <v>1</v>
      </c>
      <c r="BQ331">
        <v>1</v>
      </c>
      <c r="BR331">
        <v>0</v>
      </c>
      <c r="BS331">
        <v>1</v>
      </c>
      <c r="BT331">
        <v>0</v>
      </c>
      <c r="BU331">
        <v>0</v>
      </c>
      <c r="BV331">
        <v>0</v>
      </c>
      <c r="BW331">
        <v>0</v>
      </c>
      <c r="BX331">
        <v>0</v>
      </c>
      <c r="BY331">
        <v>0</v>
      </c>
      <c r="BZ331">
        <v>0</v>
      </c>
      <c r="CA331">
        <v>1</v>
      </c>
      <c r="CB331">
        <v>1</v>
      </c>
      <c r="CC331">
        <v>1</v>
      </c>
      <c r="CD331">
        <v>1</v>
      </c>
      <c r="CE331">
        <v>0</v>
      </c>
      <c r="CF331">
        <v>0</v>
      </c>
      <c r="CG331">
        <v>0</v>
      </c>
      <c r="CH331">
        <v>0</v>
      </c>
      <c r="CI331">
        <v>0</v>
      </c>
      <c r="CJ331">
        <v>0</v>
      </c>
      <c r="CK331">
        <v>0</v>
      </c>
      <c r="CL331">
        <v>0</v>
      </c>
      <c r="CM331">
        <v>0</v>
      </c>
      <c r="CN331">
        <v>0</v>
      </c>
      <c r="CO331">
        <v>1</v>
      </c>
      <c r="CP331" t="s">
        <v>1321</v>
      </c>
    </row>
    <row r="332" spans="2:94" x14ac:dyDescent="0.25">
      <c r="B332" s="8" t="s">
        <v>992</v>
      </c>
      <c r="C332" t="s">
        <v>397</v>
      </c>
      <c r="D332" t="s">
        <v>1322</v>
      </c>
      <c r="E332" s="2">
        <v>330</v>
      </c>
      <c r="F332">
        <v>80</v>
      </c>
      <c r="G332">
        <v>0</v>
      </c>
      <c r="H332">
        <v>1</v>
      </c>
      <c r="I332">
        <v>0</v>
      </c>
      <c r="J332">
        <v>0</v>
      </c>
      <c r="K332">
        <v>0</v>
      </c>
      <c r="L332">
        <v>0</v>
      </c>
      <c r="M332">
        <v>0</v>
      </c>
      <c r="N332">
        <v>99</v>
      </c>
      <c r="O332">
        <v>0</v>
      </c>
      <c r="P332">
        <v>0</v>
      </c>
      <c r="Q332">
        <v>0</v>
      </c>
      <c r="R332">
        <v>99</v>
      </c>
      <c r="S332">
        <v>0</v>
      </c>
      <c r="T332">
        <v>0</v>
      </c>
      <c r="U332">
        <v>99</v>
      </c>
      <c r="V332">
        <v>1</v>
      </c>
      <c r="W332">
        <v>0</v>
      </c>
      <c r="X332">
        <v>0</v>
      </c>
      <c r="Y332">
        <v>1</v>
      </c>
      <c r="Z332">
        <v>0</v>
      </c>
      <c r="AA332">
        <v>0</v>
      </c>
      <c r="AB332">
        <v>99</v>
      </c>
      <c r="AC332">
        <v>1</v>
      </c>
      <c r="AD332">
        <v>0</v>
      </c>
      <c r="AE332">
        <v>0</v>
      </c>
      <c r="AF332">
        <v>0</v>
      </c>
      <c r="AG332">
        <v>0</v>
      </c>
      <c r="AH332">
        <v>0</v>
      </c>
      <c r="AI332">
        <v>99</v>
      </c>
      <c r="AJ332">
        <v>99</v>
      </c>
      <c r="AK332">
        <v>99</v>
      </c>
      <c r="AL332">
        <v>0</v>
      </c>
      <c r="AM332">
        <v>0</v>
      </c>
      <c r="AN332">
        <v>0</v>
      </c>
      <c r="AO332">
        <v>0</v>
      </c>
      <c r="AP332">
        <v>0</v>
      </c>
      <c r="AQ332">
        <v>0</v>
      </c>
      <c r="AR332">
        <v>0</v>
      </c>
      <c r="AS332">
        <v>1</v>
      </c>
      <c r="AT332">
        <v>0</v>
      </c>
      <c r="AU332">
        <v>0</v>
      </c>
      <c r="AV332">
        <v>99</v>
      </c>
      <c r="AW332" s="25">
        <v>0</v>
      </c>
      <c r="AX332" s="25">
        <v>0</v>
      </c>
      <c r="AY332" s="25">
        <v>99</v>
      </c>
      <c r="AZ332">
        <v>99</v>
      </c>
      <c r="BA332">
        <v>99</v>
      </c>
      <c r="BB332">
        <v>99</v>
      </c>
      <c r="BC332" s="25">
        <v>0</v>
      </c>
      <c r="BD332">
        <v>0</v>
      </c>
      <c r="BE332" s="25">
        <v>0</v>
      </c>
      <c r="BF332">
        <v>1</v>
      </c>
      <c r="BG332">
        <v>0</v>
      </c>
      <c r="BH332">
        <v>0</v>
      </c>
      <c r="BI332">
        <v>0</v>
      </c>
      <c r="BJ332">
        <v>99</v>
      </c>
      <c r="BK332">
        <v>99</v>
      </c>
      <c r="BL332">
        <v>99</v>
      </c>
      <c r="BM332">
        <v>99</v>
      </c>
      <c r="BN332">
        <v>99</v>
      </c>
      <c r="BO332">
        <v>99</v>
      </c>
      <c r="BP332">
        <v>99</v>
      </c>
      <c r="BQ332">
        <v>0</v>
      </c>
      <c r="BR332">
        <v>0</v>
      </c>
      <c r="BS332">
        <v>0</v>
      </c>
      <c r="BT332">
        <v>1</v>
      </c>
      <c r="BU332">
        <v>0</v>
      </c>
      <c r="BV332">
        <v>0</v>
      </c>
      <c r="BW332">
        <v>0</v>
      </c>
      <c r="BX332">
        <v>0</v>
      </c>
      <c r="BY332">
        <v>1</v>
      </c>
      <c r="BZ332">
        <v>0</v>
      </c>
      <c r="CA332">
        <v>1</v>
      </c>
      <c r="CB332">
        <v>0</v>
      </c>
      <c r="CC332">
        <v>1</v>
      </c>
      <c r="CD332">
        <v>1</v>
      </c>
      <c r="CE332">
        <v>0</v>
      </c>
      <c r="CF332">
        <v>0</v>
      </c>
      <c r="CG332">
        <v>0</v>
      </c>
      <c r="CH332">
        <v>0</v>
      </c>
      <c r="CI332">
        <v>0</v>
      </c>
      <c r="CJ332">
        <v>0</v>
      </c>
      <c r="CK332">
        <v>0</v>
      </c>
      <c r="CL332">
        <v>0</v>
      </c>
      <c r="CM332">
        <v>0</v>
      </c>
      <c r="CN332">
        <v>0</v>
      </c>
      <c r="CO332">
        <v>1</v>
      </c>
      <c r="CP332" t="s">
        <v>1323</v>
      </c>
    </row>
    <row r="333" spans="2:94" x14ac:dyDescent="0.25">
      <c r="B333" s="8" t="s">
        <v>992</v>
      </c>
      <c r="C333" t="s">
        <v>397</v>
      </c>
      <c r="D333" t="s">
        <v>1324</v>
      </c>
      <c r="E333" s="2">
        <v>331</v>
      </c>
      <c r="F333">
        <v>79</v>
      </c>
      <c r="G333">
        <v>1</v>
      </c>
      <c r="H333">
        <v>1</v>
      </c>
      <c r="I333">
        <v>1</v>
      </c>
      <c r="J333">
        <v>1</v>
      </c>
      <c r="K333">
        <v>1</v>
      </c>
      <c r="L333">
        <v>1</v>
      </c>
      <c r="M333">
        <v>1</v>
      </c>
      <c r="N333">
        <v>99</v>
      </c>
      <c r="O333">
        <v>1</v>
      </c>
      <c r="P333">
        <v>1</v>
      </c>
      <c r="Q333">
        <v>1</v>
      </c>
      <c r="R333">
        <v>99</v>
      </c>
      <c r="S333">
        <v>1</v>
      </c>
      <c r="T333">
        <v>0</v>
      </c>
      <c r="U333">
        <v>99</v>
      </c>
      <c r="V333">
        <v>1</v>
      </c>
      <c r="W333">
        <v>1</v>
      </c>
      <c r="X333">
        <v>1</v>
      </c>
      <c r="Y333">
        <v>1</v>
      </c>
      <c r="Z333">
        <v>1</v>
      </c>
      <c r="AA333">
        <v>1</v>
      </c>
      <c r="AB333">
        <v>99</v>
      </c>
      <c r="AC333">
        <v>1</v>
      </c>
      <c r="AD333">
        <v>1</v>
      </c>
      <c r="AE333">
        <v>1</v>
      </c>
      <c r="AF333">
        <v>1</v>
      </c>
      <c r="AG333">
        <v>1</v>
      </c>
      <c r="AH333">
        <v>1</v>
      </c>
      <c r="AI333">
        <v>1</v>
      </c>
      <c r="AJ333">
        <v>1</v>
      </c>
      <c r="AK333">
        <v>1</v>
      </c>
      <c r="AL333">
        <v>1</v>
      </c>
      <c r="AM333">
        <v>1</v>
      </c>
      <c r="AN333">
        <v>1</v>
      </c>
      <c r="AO333">
        <v>1</v>
      </c>
      <c r="AP333">
        <v>1</v>
      </c>
      <c r="AQ333">
        <v>1</v>
      </c>
      <c r="AR333">
        <v>0</v>
      </c>
      <c r="AS333">
        <v>1</v>
      </c>
      <c r="AT333">
        <v>1</v>
      </c>
      <c r="AU333">
        <v>0</v>
      </c>
      <c r="AV333">
        <v>99</v>
      </c>
      <c r="AW333" s="25">
        <v>1</v>
      </c>
      <c r="AX333" s="25">
        <v>1</v>
      </c>
      <c r="AY333" s="25">
        <v>99</v>
      </c>
      <c r="AZ333">
        <v>99</v>
      </c>
      <c r="BA333">
        <v>99</v>
      </c>
      <c r="BB333">
        <v>99</v>
      </c>
      <c r="BC333" s="25">
        <v>1</v>
      </c>
      <c r="BD333">
        <v>1</v>
      </c>
      <c r="BE333" s="25">
        <v>1</v>
      </c>
      <c r="BF333">
        <v>1</v>
      </c>
      <c r="BG333">
        <v>0</v>
      </c>
      <c r="BH333">
        <v>0</v>
      </c>
      <c r="BI333">
        <v>1</v>
      </c>
      <c r="BJ333">
        <v>99</v>
      </c>
      <c r="BK333">
        <v>1</v>
      </c>
      <c r="BL333">
        <v>99</v>
      </c>
      <c r="BM333">
        <v>99</v>
      </c>
      <c r="BN333">
        <v>1</v>
      </c>
      <c r="BO333">
        <v>99</v>
      </c>
      <c r="BP333">
        <v>1</v>
      </c>
      <c r="BQ333">
        <v>0</v>
      </c>
      <c r="BR333">
        <v>1</v>
      </c>
      <c r="BS333">
        <v>1</v>
      </c>
      <c r="BT333">
        <v>1</v>
      </c>
      <c r="BU333">
        <v>1</v>
      </c>
      <c r="BV333">
        <v>1</v>
      </c>
      <c r="BW333">
        <v>1</v>
      </c>
      <c r="BX333">
        <v>1</v>
      </c>
      <c r="BY333">
        <v>1</v>
      </c>
      <c r="BZ333">
        <v>0</v>
      </c>
      <c r="CA333">
        <v>1</v>
      </c>
      <c r="CB333">
        <v>1</v>
      </c>
      <c r="CC333">
        <v>1</v>
      </c>
      <c r="CD333">
        <v>1</v>
      </c>
      <c r="CE333">
        <v>0</v>
      </c>
      <c r="CF333">
        <v>0</v>
      </c>
      <c r="CG333">
        <v>0</v>
      </c>
      <c r="CH333">
        <v>0</v>
      </c>
      <c r="CI333">
        <v>0</v>
      </c>
      <c r="CJ333">
        <v>0</v>
      </c>
      <c r="CK333">
        <v>0</v>
      </c>
      <c r="CL333">
        <v>0</v>
      </c>
      <c r="CM333">
        <v>0</v>
      </c>
      <c r="CN333">
        <v>0</v>
      </c>
      <c r="CO333">
        <v>1</v>
      </c>
      <c r="CP333" t="s">
        <v>1325</v>
      </c>
    </row>
    <row r="334" spans="2:94" x14ac:dyDescent="0.25">
      <c r="B334" s="8" t="s">
        <v>992</v>
      </c>
      <c r="C334" t="s">
        <v>397</v>
      </c>
      <c r="D334" t="s">
        <v>1326</v>
      </c>
      <c r="E334" s="2">
        <v>332</v>
      </c>
      <c r="F334">
        <v>52</v>
      </c>
      <c r="G334">
        <v>1</v>
      </c>
      <c r="H334">
        <v>1</v>
      </c>
      <c r="I334">
        <v>1</v>
      </c>
      <c r="J334">
        <v>1</v>
      </c>
      <c r="K334">
        <v>1</v>
      </c>
      <c r="L334">
        <v>1</v>
      </c>
      <c r="M334">
        <v>1</v>
      </c>
      <c r="N334">
        <v>99</v>
      </c>
      <c r="O334">
        <v>1</v>
      </c>
      <c r="P334">
        <v>1</v>
      </c>
      <c r="Q334">
        <v>1</v>
      </c>
      <c r="R334">
        <v>99</v>
      </c>
      <c r="S334">
        <v>1</v>
      </c>
      <c r="T334">
        <v>1</v>
      </c>
      <c r="U334">
        <v>99</v>
      </c>
      <c r="V334">
        <v>1</v>
      </c>
      <c r="W334">
        <v>1</v>
      </c>
      <c r="X334">
        <v>1</v>
      </c>
      <c r="Y334">
        <v>1</v>
      </c>
      <c r="Z334">
        <v>1</v>
      </c>
      <c r="AA334">
        <v>1</v>
      </c>
      <c r="AB334">
        <v>1</v>
      </c>
      <c r="AC334">
        <v>1</v>
      </c>
      <c r="AD334">
        <v>1</v>
      </c>
      <c r="AE334">
        <v>1</v>
      </c>
      <c r="AF334">
        <v>1</v>
      </c>
      <c r="AG334">
        <v>1</v>
      </c>
      <c r="AH334">
        <v>1</v>
      </c>
      <c r="AI334">
        <v>1</v>
      </c>
      <c r="AJ334">
        <v>1</v>
      </c>
      <c r="AK334">
        <v>1</v>
      </c>
      <c r="AL334">
        <v>1</v>
      </c>
      <c r="AM334">
        <v>1</v>
      </c>
      <c r="AN334">
        <v>1</v>
      </c>
      <c r="AO334">
        <v>1</v>
      </c>
      <c r="AP334">
        <v>1</v>
      </c>
      <c r="AQ334">
        <v>1</v>
      </c>
      <c r="AR334">
        <v>1</v>
      </c>
      <c r="AS334">
        <v>1</v>
      </c>
      <c r="AT334">
        <v>1</v>
      </c>
      <c r="AU334">
        <v>1</v>
      </c>
      <c r="AV334">
        <v>1</v>
      </c>
      <c r="AW334" s="25">
        <v>1</v>
      </c>
      <c r="AX334" s="25">
        <v>1</v>
      </c>
      <c r="AY334" s="25">
        <v>99</v>
      </c>
      <c r="AZ334">
        <v>99</v>
      </c>
      <c r="BA334">
        <v>99</v>
      </c>
      <c r="BB334">
        <v>99</v>
      </c>
      <c r="BC334" s="25">
        <v>1</v>
      </c>
      <c r="BD334">
        <v>1</v>
      </c>
      <c r="BE334" s="25">
        <v>1</v>
      </c>
      <c r="BF334">
        <v>1</v>
      </c>
      <c r="BG334">
        <v>1</v>
      </c>
      <c r="BH334">
        <v>0</v>
      </c>
      <c r="BI334">
        <v>1</v>
      </c>
      <c r="BJ334">
        <v>99</v>
      </c>
      <c r="BK334">
        <v>99</v>
      </c>
      <c r="BL334">
        <v>99</v>
      </c>
      <c r="BM334">
        <v>99</v>
      </c>
      <c r="BN334">
        <v>1</v>
      </c>
      <c r="BO334">
        <v>99</v>
      </c>
      <c r="BP334">
        <v>1</v>
      </c>
      <c r="BQ334">
        <v>0</v>
      </c>
      <c r="BR334">
        <v>0</v>
      </c>
      <c r="BS334">
        <v>1</v>
      </c>
      <c r="BT334">
        <v>0</v>
      </c>
      <c r="BU334">
        <v>0</v>
      </c>
      <c r="BV334">
        <v>0</v>
      </c>
      <c r="BW334">
        <v>0</v>
      </c>
      <c r="BX334">
        <v>0</v>
      </c>
      <c r="BY334">
        <v>0</v>
      </c>
      <c r="BZ334">
        <v>0</v>
      </c>
      <c r="CA334">
        <v>0</v>
      </c>
      <c r="CB334">
        <v>0</v>
      </c>
      <c r="CC334">
        <v>0</v>
      </c>
      <c r="CD334">
        <v>1</v>
      </c>
      <c r="CE334">
        <v>0</v>
      </c>
      <c r="CF334">
        <v>0</v>
      </c>
      <c r="CG334">
        <v>0</v>
      </c>
      <c r="CH334">
        <v>0</v>
      </c>
      <c r="CI334">
        <v>0</v>
      </c>
      <c r="CJ334">
        <v>0</v>
      </c>
      <c r="CK334">
        <v>0</v>
      </c>
      <c r="CL334">
        <v>0</v>
      </c>
      <c r="CM334">
        <v>0</v>
      </c>
      <c r="CN334">
        <v>0</v>
      </c>
      <c r="CO334">
        <v>0</v>
      </c>
      <c r="CP334" t="s">
        <v>248</v>
      </c>
    </row>
    <row r="335" spans="2:94" x14ac:dyDescent="0.25">
      <c r="B335" s="8" t="s">
        <v>992</v>
      </c>
      <c r="C335" t="s">
        <v>397</v>
      </c>
      <c r="D335" t="s">
        <v>1327</v>
      </c>
      <c r="E335" s="2">
        <v>333</v>
      </c>
      <c r="F335">
        <v>44</v>
      </c>
      <c r="G335">
        <v>1</v>
      </c>
      <c r="H335">
        <v>1</v>
      </c>
      <c r="I335">
        <v>1</v>
      </c>
      <c r="J335">
        <v>1</v>
      </c>
      <c r="K335">
        <v>1</v>
      </c>
      <c r="L335">
        <v>1</v>
      </c>
      <c r="M335">
        <v>1</v>
      </c>
      <c r="N335">
        <v>99</v>
      </c>
      <c r="O335">
        <v>1</v>
      </c>
      <c r="P335">
        <v>1</v>
      </c>
      <c r="Q335">
        <v>1</v>
      </c>
      <c r="R335">
        <v>99</v>
      </c>
      <c r="S335">
        <v>1</v>
      </c>
      <c r="T335">
        <v>1</v>
      </c>
      <c r="U335">
        <v>99</v>
      </c>
      <c r="V335">
        <v>1</v>
      </c>
      <c r="W335">
        <v>1</v>
      </c>
      <c r="X335">
        <v>1</v>
      </c>
      <c r="Y335">
        <v>1</v>
      </c>
      <c r="Z335">
        <v>1</v>
      </c>
      <c r="AA335">
        <v>1</v>
      </c>
      <c r="AB335">
        <v>1</v>
      </c>
      <c r="AC335">
        <v>1</v>
      </c>
      <c r="AD335">
        <v>1</v>
      </c>
      <c r="AE335">
        <v>1</v>
      </c>
      <c r="AF335">
        <v>1</v>
      </c>
      <c r="AG335">
        <v>1</v>
      </c>
      <c r="AH335">
        <v>1</v>
      </c>
      <c r="AI335">
        <v>1</v>
      </c>
      <c r="AJ335">
        <v>1</v>
      </c>
      <c r="AK335">
        <v>1</v>
      </c>
      <c r="AL335">
        <v>1</v>
      </c>
      <c r="AM335">
        <v>1</v>
      </c>
      <c r="AN335">
        <v>1</v>
      </c>
      <c r="AO335">
        <v>1</v>
      </c>
      <c r="AP335">
        <v>1</v>
      </c>
      <c r="AQ335">
        <v>1</v>
      </c>
      <c r="AR335">
        <v>0</v>
      </c>
      <c r="AS335">
        <v>1</v>
      </c>
      <c r="AT335">
        <v>1</v>
      </c>
      <c r="AU335">
        <v>1</v>
      </c>
      <c r="AV335">
        <v>1</v>
      </c>
      <c r="AW335" s="25">
        <v>1</v>
      </c>
      <c r="AX335" s="25">
        <v>1</v>
      </c>
      <c r="AY335" s="25">
        <v>99</v>
      </c>
      <c r="AZ335">
        <v>99</v>
      </c>
      <c r="BA335">
        <v>99</v>
      </c>
      <c r="BB335">
        <v>99</v>
      </c>
      <c r="BC335" s="25">
        <v>1</v>
      </c>
      <c r="BD335">
        <v>1</v>
      </c>
      <c r="BE335" s="25">
        <v>1</v>
      </c>
      <c r="BF335">
        <v>1</v>
      </c>
      <c r="BG335">
        <v>0</v>
      </c>
      <c r="BH335">
        <v>1</v>
      </c>
      <c r="BI335">
        <v>1</v>
      </c>
      <c r="BJ335">
        <v>1</v>
      </c>
      <c r="BK335">
        <v>1</v>
      </c>
      <c r="BL335">
        <v>1</v>
      </c>
      <c r="BM335">
        <v>99</v>
      </c>
      <c r="BN335">
        <v>1</v>
      </c>
      <c r="BO335">
        <v>99</v>
      </c>
      <c r="BP335">
        <v>1</v>
      </c>
      <c r="BQ335">
        <v>1</v>
      </c>
      <c r="BR335">
        <v>1</v>
      </c>
      <c r="BS335">
        <v>1</v>
      </c>
      <c r="BT335">
        <v>0</v>
      </c>
      <c r="BU335">
        <v>1</v>
      </c>
      <c r="BV335">
        <v>0</v>
      </c>
      <c r="BW335">
        <v>1</v>
      </c>
      <c r="BX335">
        <v>0</v>
      </c>
      <c r="BY335">
        <v>0</v>
      </c>
      <c r="BZ335">
        <v>1</v>
      </c>
      <c r="CA335">
        <v>1</v>
      </c>
      <c r="CB335">
        <v>1</v>
      </c>
      <c r="CC335">
        <v>1</v>
      </c>
      <c r="CD335">
        <v>1</v>
      </c>
      <c r="CE335">
        <v>0</v>
      </c>
      <c r="CF335">
        <v>0</v>
      </c>
      <c r="CG335">
        <v>0</v>
      </c>
      <c r="CH335">
        <v>0</v>
      </c>
      <c r="CI335">
        <v>0</v>
      </c>
      <c r="CJ335">
        <v>0</v>
      </c>
      <c r="CK335">
        <v>0</v>
      </c>
      <c r="CL335">
        <v>0</v>
      </c>
      <c r="CM335">
        <v>0</v>
      </c>
      <c r="CN335">
        <v>0</v>
      </c>
      <c r="CO335">
        <v>0</v>
      </c>
      <c r="CP335" t="s">
        <v>1328</v>
      </c>
    </row>
    <row r="336" spans="2:94" x14ac:dyDescent="0.25">
      <c r="B336" s="8" t="s">
        <v>201</v>
      </c>
      <c r="C336" t="s">
        <v>397</v>
      </c>
      <c r="D336" t="s">
        <v>398</v>
      </c>
      <c r="E336" s="2">
        <v>334</v>
      </c>
      <c r="F336">
        <v>14</v>
      </c>
      <c r="G336">
        <v>1</v>
      </c>
      <c r="H336">
        <v>1</v>
      </c>
      <c r="I336">
        <v>1</v>
      </c>
      <c r="J336">
        <v>1</v>
      </c>
      <c r="K336">
        <v>1</v>
      </c>
      <c r="L336">
        <v>99</v>
      </c>
      <c r="M336">
        <v>1</v>
      </c>
      <c r="N336">
        <v>99</v>
      </c>
      <c r="O336">
        <v>99</v>
      </c>
      <c r="P336">
        <v>1</v>
      </c>
      <c r="Q336">
        <v>99</v>
      </c>
      <c r="R336">
        <v>99</v>
      </c>
      <c r="S336">
        <v>1</v>
      </c>
      <c r="T336">
        <v>0</v>
      </c>
      <c r="U336">
        <v>99</v>
      </c>
      <c r="V336">
        <v>1</v>
      </c>
      <c r="W336">
        <v>1</v>
      </c>
      <c r="X336">
        <v>1</v>
      </c>
      <c r="Y336">
        <v>1</v>
      </c>
      <c r="Z336">
        <v>1</v>
      </c>
      <c r="AA336">
        <v>1</v>
      </c>
      <c r="AB336">
        <v>1</v>
      </c>
      <c r="AC336">
        <v>1</v>
      </c>
      <c r="AD336">
        <v>1</v>
      </c>
      <c r="AE336">
        <v>99</v>
      </c>
      <c r="AF336">
        <v>1</v>
      </c>
      <c r="AG336">
        <v>1</v>
      </c>
      <c r="AH336">
        <v>1</v>
      </c>
      <c r="AI336">
        <v>99</v>
      </c>
      <c r="AJ336">
        <v>1</v>
      </c>
      <c r="AK336">
        <v>1</v>
      </c>
      <c r="AL336">
        <v>1</v>
      </c>
      <c r="AM336">
        <v>1</v>
      </c>
      <c r="AN336">
        <v>1</v>
      </c>
      <c r="AO336">
        <v>99</v>
      </c>
      <c r="AP336">
        <v>1</v>
      </c>
      <c r="AQ336">
        <v>1</v>
      </c>
      <c r="AR336">
        <v>0</v>
      </c>
      <c r="AS336">
        <v>1</v>
      </c>
      <c r="AT336">
        <v>1</v>
      </c>
      <c r="AU336">
        <v>0</v>
      </c>
      <c r="AV336">
        <v>99</v>
      </c>
      <c r="AW336" s="25">
        <v>1</v>
      </c>
      <c r="AX336" s="25">
        <v>99</v>
      </c>
      <c r="AY336" s="25">
        <v>99</v>
      </c>
      <c r="AZ336">
        <v>99</v>
      </c>
      <c r="BA336">
        <v>99</v>
      </c>
      <c r="BB336">
        <v>99</v>
      </c>
      <c r="BC336" s="25">
        <v>1</v>
      </c>
      <c r="BD336">
        <v>1</v>
      </c>
      <c r="BE336" s="25">
        <v>1</v>
      </c>
      <c r="BF336">
        <v>1</v>
      </c>
      <c r="BG336">
        <v>0</v>
      </c>
      <c r="BH336">
        <v>0</v>
      </c>
      <c r="BI336">
        <v>0</v>
      </c>
      <c r="BJ336">
        <v>99</v>
      </c>
      <c r="BK336">
        <v>99</v>
      </c>
      <c r="BL336">
        <v>99</v>
      </c>
      <c r="BM336">
        <v>99</v>
      </c>
      <c r="BN336">
        <v>99</v>
      </c>
      <c r="BO336">
        <v>99</v>
      </c>
      <c r="BP336">
        <v>99</v>
      </c>
      <c r="BQ336">
        <v>1</v>
      </c>
      <c r="BR336">
        <v>0</v>
      </c>
      <c r="BS336">
        <v>1</v>
      </c>
      <c r="BT336">
        <v>0</v>
      </c>
      <c r="BU336">
        <v>1</v>
      </c>
      <c r="BV336">
        <v>0</v>
      </c>
      <c r="BW336">
        <v>0</v>
      </c>
      <c r="BX336">
        <v>0</v>
      </c>
      <c r="BY336">
        <v>0</v>
      </c>
      <c r="BZ336">
        <v>0</v>
      </c>
      <c r="CA336">
        <v>0</v>
      </c>
      <c r="CB336">
        <v>0</v>
      </c>
      <c r="CC336">
        <v>0</v>
      </c>
      <c r="CD336">
        <v>1</v>
      </c>
      <c r="CE336">
        <v>0</v>
      </c>
      <c r="CF336">
        <v>0</v>
      </c>
      <c r="CG336">
        <v>0</v>
      </c>
      <c r="CH336">
        <v>0</v>
      </c>
      <c r="CI336">
        <v>0</v>
      </c>
      <c r="CJ336">
        <v>0</v>
      </c>
      <c r="CK336">
        <v>0</v>
      </c>
      <c r="CL336">
        <v>0</v>
      </c>
      <c r="CM336">
        <v>0</v>
      </c>
      <c r="CN336">
        <v>0</v>
      </c>
      <c r="CO336">
        <v>0</v>
      </c>
      <c r="CP336" t="s">
        <v>399</v>
      </c>
    </row>
    <row r="337" spans="2:94" x14ac:dyDescent="0.25">
      <c r="B337" s="8" t="s">
        <v>201</v>
      </c>
      <c r="C337" t="s">
        <v>397</v>
      </c>
      <c r="D337" t="s">
        <v>400</v>
      </c>
      <c r="E337" s="2">
        <v>335</v>
      </c>
      <c r="F337">
        <v>35</v>
      </c>
      <c r="G337">
        <v>1</v>
      </c>
      <c r="H337">
        <v>1</v>
      </c>
      <c r="I337">
        <v>1</v>
      </c>
      <c r="J337">
        <v>1</v>
      </c>
      <c r="K337">
        <v>1</v>
      </c>
      <c r="L337">
        <v>99</v>
      </c>
      <c r="M337">
        <v>1</v>
      </c>
      <c r="N337">
        <v>99</v>
      </c>
      <c r="O337">
        <v>99</v>
      </c>
      <c r="P337">
        <v>1</v>
      </c>
      <c r="Q337">
        <v>99</v>
      </c>
      <c r="R337">
        <v>99</v>
      </c>
      <c r="S337">
        <v>1</v>
      </c>
      <c r="T337">
        <v>1</v>
      </c>
      <c r="U337">
        <v>99</v>
      </c>
      <c r="V337">
        <v>1</v>
      </c>
      <c r="W337">
        <v>1</v>
      </c>
      <c r="X337">
        <v>1</v>
      </c>
      <c r="Y337">
        <v>1</v>
      </c>
      <c r="Z337">
        <v>1</v>
      </c>
      <c r="AA337">
        <v>1</v>
      </c>
      <c r="AB337">
        <v>1</v>
      </c>
      <c r="AC337">
        <v>1</v>
      </c>
      <c r="AD337">
        <v>1</v>
      </c>
      <c r="AE337">
        <v>99</v>
      </c>
      <c r="AF337">
        <v>1</v>
      </c>
      <c r="AG337">
        <v>1</v>
      </c>
      <c r="AH337">
        <v>1</v>
      </c>
      <c r="AI337">
        <v>99</v>
      </c>
      <c r="AJ337">
        <v>1</v>
      </c>
      <c r="AK337">
        <v>1</v>
      </c>
      <c r="AL337">
        <v>1</v>
      </c>
      <c r="AM337">
        <v>1</v>
      </c>
      <c r="AN337">
        <v>1</v>
      </c>
      <c r="AO337">
        <v>99</v>
      </c>
      <c r="AP337">
        <v>1</v>
      </c>
      <c r="AQ337">
        <v>1</v>
      </c>
      <c r="AR337">
        <v>1</v>
      </c>
      <c r="AS337">
        <v>1</v>
      </c>
      <c r="AT337">
        <v>1</v>
      </c>
      <c r="AU337">
        <v>1</v>
      </c>
      <c r="AV337">
        <v>99</v>
      </c>
      <c r="AW337" s="25">
        <v>1</v>
      </c>
      <c r="AX337" s="25">
        <v>99</v>
      </c>
      <c r="AY337" s="25">
        <v>99</v>
      </c>
      <c r="AZ337">
        <v>99</v>
      </c>
      <c r="BA337">
        <v>99</v>
      </c>
      <c r="BB337">
        <v>99</v>
      </c>
      <c r="BC337" s="25">
        <v>1</v>
      </c>
      <c r="BD337">
        <v>1</v>
      </c>
      <c r="BE337" s="25">
        <v>1</v>
      </c>
      <c r="BF337">
        <v>1</v>
      </c>
      <c r="BG337">
        <v>0</v>
      </c>
      <c r="BH337">
        <v>1</v>
      </c>
      <c r="BI337">
        <v>1</v>
      </c>
      <c r="BJ337">
        <v>1</v>
      </c>
      <c r="BK337">
        <v>1</v>
      </c>
      <c r="BL337">
        <v>1</v>
      </c>
      <c r="BM337">
        <v>99</v>
      </c>
      <c r="BN337">
        <v>99</v>
      </c>
      <c r="BO337">
        <v>99</v>
      </c>
      <c r="BP337">
        <v>99</v>
      </c>
      <c r="BQ337">
        <v>1</v>
      </c>
      <c r="BR337">
        <v>1</v>
      </c>
      <c r="BS337">
        <v>1</v>
      </c>
      <c r="BT337">
        <v>1</v>
      </c>
      <c r="BU337">
        <v>1</v>
      </c>
      <c r="BV337">
        <v>0</v>
      </c>
      <c r="BW337">
        <v>0</v>
      </c>
      <c r="BX337">
        <v>0</v>
      </c>
      <c r="BY337">
        <v>0</v>
      </c>
      <c r="BZ337">
        <v>1</v>
      </c>
      <c r="CA337">
        <v>1</v>
      </c>
      <c r="CB337">
        <v>1</v>
      </c>
      <c r="CC337">
        <v>1</v>
      </c>
      <c r="CD337">
        <v>1</v>
      </c>
      <c r="CE337">
        <v>0</v>
      </c>
      <c r="CF337">
        <v>0</v>
      </c>
      <c r="CG337">
        <v>0</v>
      </c>
      <c r="CH337">
        <v>0</v>
      </c>
      <c r="CI337">
        <v>0</v>
      </c>
      <c r="CJ337">
        <v>0</v>
      </c>
      <c r="CK337">
        <v>0</v>
      </c>
      <c r="CL337">
        <v>0</v>
      </c>
      <c r="CM337">
        <v>0</v>
      </c>
      <c r="CN337">
        <v>0</v>
      </c>
      <c r="CO337">
        <v>0</v>
      </c>
      <c r="CP337" t="s">
        <v>401</v>
      </c>
    </row>
    <row r="338" spans="2:94" x14ac:dyDescent="0.25">
      <c r="B338" s="8" t="s">
        <v>201</v>
      </c>
      <c r="C338" t="s">
        <v>397</v>
      </c>
      <c r="D338" t="s">
        <v>402</v>
      </c>
      <c r="E338" s="2">
        <v>336</v>
      </c>
      <c r="F338">
        <v>21</v>
      </c>
      <c r="G338">
        <v>1</v>
      </c>
      <c r="H338">
        <v>1</v>
      </c>
      <c r="I338">
        <v>1</v>
      </c>
      <c r="J338">
        <v>1</v>
      </c>
      <c r="K338">
        <v>1</v>
      </c>
      <c r="L338">
        <v>99</v>
      </c>
      <c r="M338">
        <v>1</v>
      </c>
      <c r="N338">
        <v>99</v>
      </c>
      <c r="O338">
        <v>99</v>
      </c>
      <c r="P338">
        <v>1</v>
      </c>
      <c r="Q338">
        <v>99</v>
      </c>
      <c r="R338">
        <v>99</v>
      </c>
      <c r="S338">
        <v>1</v>
      </c>
      <c r="T338">
        <v>0</v>
      </c>
      <c r="U338">
        <v>99</v>
      </c>
      <c r="V338">
        <v>1</v>
      </c>
      <c r="W338">
        <v>1</v>
      </c>
      <c r="X338">
        <v>1</v>
      </c>
      <c r="Y338">
        <v>1</v>
      </c>
      <c r="Z338">
        <v>1</v>
      </c>
      <c r="AA338">
        <v>1</v>
      </c>
      <c r="AB338">
        <v>99</v>
      </c>
      <c r="AC338">
        <v>1</v>
      </c>
      <c r="AD338">
        <v>1</v>
      </c>
      <c r="AE338">
        <v>99</v>
      </c>
      <c r="AF338">
        <v>0</v>
      </c>
      <c r="AG338">
        <v>0</v>
      </c>
      <c r="AH338">
        <v>0</v>
      </c>
      <c r="AI338">
        <v>99</v>
      </c>
      <c r="AJ338">
        <v>0</v>
      </c>
      <c r="AK338">
        <v>99</v>
      </c>
      <c r="AL338">
        <v>1</v>
      </c>
      <c r="AM338">
        <v>0</v>
      </c>
      <c r="AN338">
        <v>0</v>
      </c>
      <c r="AO338">
        <v>99</v>
      </c>
      <c r="AP338">
        <v>0</v>
      </c>
      <c r="AQ338">
        <v>0</v>
      </c>
      <c r="AR338">
        <v>0</v>
      </c>
      <c r="AS338">
        <v>0</v>
      </c>
      <c r="AT338">
        <v>0</v>
      </c>
      <c r="AU338">
        <v>1</v>
      </c>
      <c r="AV338">
        <v>99</v>
      </c>
      <c r="AW338" s="25">
        <v>0</v>
      </c>
      <c r="AX338" s="25">
        <v>99</v>
      </c>
      <c r="AY338" s="25">
        <v>99</v>
      </c>
      <c r="AZ338">
        <v>99</v>
      </c>
      <c r="BA338">
        <v>99</v>
      </c>
      <c r="BB338">
        <v>99</v>
      </c>
      <c r="BC338" s="25">
        <v>0</v>
      </c>
      <c r="BD338">
        <v>0</v>
      </c>
      <c r="BE338" s="25">
        <v>0</v>
      </c>
      <c r="BF338">
        <v>0</v>
      </c>
      <c r="BG338">
        <v>0</v>
      </c>
      <c r="BH338">
        <v>0</v>
      </c>
      <c r="BI338">
        <v>0</v>
      </c>
      <c r="BJ338">
        <v>99</v>
      </c>
      <c r="BK338">
        <v>99</v>
      </c>
      <c r="BL338">
        <v>99</v>
      </c>
      <c r="BM338">
        <v>99</v>
      </c>
      <c r="BN338">
        <v>99</v>
      </c>
      <c r="BO338">
        <v>99</v>
      </c>
      <c r="BP338">
        <v>99</v>
      </c>
      <c r="BQ338">
        <v>0</v>
      </c>
      <c r="BR338">
        <v>0</v>
      </c>
      <c r="BS338">
        <v>0</v>
      </c>
      <c r="BT338">
        <v>0</v>
      </c>
      <c r="BU338">
        <v>1</v>
      </c>
      <c r="BV338">
        <v>0</v>
      </c>
      <c r="BW338">
        <v>0</v>
      </c>
      <c r="BX338">
        <v>0</v>
      </c>
      <c r="BY338">
        <v>0</v>
      </c>
      <c r="BZ338">
        <v>0</v>
      </c>
      <c r="CA338">
        <v>0</v>
      </c>
      <c r="CB338">
        <v>1</v>
      </c>
      <c r="CC338">
        <v>1</v>
      </c>
      <c r="CD338">
        <v>1</v>
      </c>
      <c r="CE338">
        <v>0</v>
      </c>
      <c r="CF338">
        <v>0</v>
      </c>
      <c r="CG338">
        <v>0</v>
      </c>
      <c r="CH338">
        <v>0</v>
      </c>
      <c r="CI338">
        <v>0</v>
      </c>
      <c r="CJ338">
        <v>0</v>
      </c>
      <c r="CK338">
        <v>0</v>
      </c>
      <c r="CL338">
        <v>0</v>
      </c>
      <c r="CM338">
        <v>0</v>
      </c>
      <c r="CN338">
        <v>0</v>
      </c>
      <c r="CO338">
        <v>0</v>
      </c>
      <c r="CP338" t="s">
        <v>399</v>
      </c>
    </row>
    <row r="339" spans="2:94" x14ac:dyDescent="0.25">
      <c r="B339" s="8" t="s">
        <v>201</v>
      </c>
      <c r="C339" t="s">
        <v>397</v>
      </c>
      <c r="D339" t="s">
        <v>403</v>
      </c>
      <c r="E339" s="2">
        <v>337</v>
      </c>
      <c r="F339">
        <v>15</v>
      </c>
      <c r="G339">
        <v>1</v>
      </c>
      <c r="H339">
        <v>1</v>
      </c>
      <c r="I339">
        <v>1</v>
      </c>
      <c r="J339">
        <v>1</v>
      </c>
      <c r="K339">
        <v>1</v>
      </c>
      <c r="L339">
        <v>99</v>
      </c>
      <c r="M339">
        <v>1</v>
      </c>
      <c r="N339">
        <v>99</v>
      </c>
      <c r="O339">
        <v>99</v>
      </c>
      <c r="P339">
        <v>1</v>
      </c>
      <c r="Q339">
        <v>99</v>
      </c>
      <c r="R339">
        <v>99</v>
      </c>
      <c r="S339">
        <v>1</v>
      </c>
      <c r="T339">
        <v>0</v>
      </c>
      <c r="U339">
        <v>99</v>
      </c>
      <c r="V339">
        <v>1</v>
      </c>
      <c r="W339">
        <v>1</v>
      </c>
      <c r="X339">
        <v>1</v>
      </c>
      <c r="Y339">
        <v>1</v>
      </c>
      <c r="Z339">
        <v>1</v>
      </c>
      <c r="AA339">
        <v>1</v>
      </c>
      <c r="AB339">
        <v>1</v>
      </c>
      <c r="AC339">
        <v>1</v>
      </c>
      <c r="AD339">
        <v>1</v>
      </c>
      <c r="AE339">
        <v>99</v>
      </c>
      <c r="AF339">
        <v>1</v>
      </c>
      <c r="AG339">
        <v>1</v>
      </c>
      <c r="AH339">
        <v>1</v>
      </c>
      <c r="AI339">
        <v>1</v>
      </c>
      <c r="AJ339">
        <v>1</v>
      </c>
      <c r="AK339">
        <v>1</v>
      </c>
      <c r="AL339">
        <v>1</v>
      </c>
      <c r="AM339">
        <v>1</v>
      </c>
      <c r="AN339">
        <v>1</v>
      </c>
      <c r="AO339">
        <v>99</v>
      </c>
      <c r="AP339">
        <v>1</v>
      </c>
      <c r="AQ339">
        <v>1</v>
      </c>
      <c r="AR339">
        <v>1</v>
      </c>
      <c r="AS339">
        <v>1</v>
      </c>
      <c r="AT339">
        <v>1</v>
      </c>
      <c r="AU339">
        <v>1</v>
      </c>
      <c r="AV339">
        <v>99</v>
      </c>
      <c r="AW339" s="25">
        <v>1</v>
      </c>
      <c r="AX339" s="25">
        <v>99</v>
      </c>
      <c r="AY339" s="25">
        <v>99</v>
      </c>
      <c r="AZ339">
        <v>99</v>
      </c>
      <c r="BA339">
        <v>99</v>
      </c>
      <c r="BB339">
        <v>99</v>
      </c>
      <c r="BC339" s="25">
        <v>1</v>
      </c>
      <c r="BD339">
        <v>1</v>
      </c>
      <c r="BE339" s="25">
        <v>1</v>
      </c>
      <c r="BF339">
        <v>1</v>
      </c>
      <c r="BG339">
        <v>1</v>
      </c>
      <c r="BH339">
        <v>1</v>
      </c>
      <c r="BI339">
        <v>1</v>
      </c>
      <c r="BJ339">
        <v>1</v>
      </c>
      <c r="BK339">
        <v>1</v>
      </c>
      <c r="BL339">
        <v>1</v>
      </c>
      <c r="BM339">
        <v>99</v>
      </c>
      <c r="BN339">
        <v>99</v>
      </c>
      <c r="BO339">
        <v>99</v>
      </c>
      <c r="BP339">
        <v>1</v>
      </c>
      <c r="BQ339">
        <v>1</v>
      </c>
      <c r="BR339">
        <v>1</v>
      </c>
      <c r="BS339">
        <v>1</v>
      </c>
      <c r="BT339">
        <v>1</v>
      </c>
      <c r="BU339">
        <v>1</v>
      </c>
      <c r="BV339">
        <v>1</v>
      </c>
      <c r="BW339">
        <v>1</v>
      </c>
      <c r="BX339">
        <v>1</v>
      </c>
      <c r="BY339">
        <v>1</v>
      </c>
      <c r="BZ339">
        <v>1</v>
      </c>
      <c r="CA339">
        <v>1</v>
      </c>
      <c r="CB339">
        <v>1</v>
      </c>
      <c r="CC339">
        <v>1</v>
      </c>
      <c r="CD339">
        <v>1</v>
      </c>
      <c r="CE339">
        <v>0</v>
      </c>
      <c r="CF339">
        <v>0</v>
      </c>
      <c r="CG339">
        <v>0</v>
      </c>
      <c r="CH339">
        <v>0</v>
      </c>
      <c r="CI339">
        <v>0</v>
      </c>
      <c r="CJ339">
        <v>0</v>
      </c>
      <c r="CK339">
        <v>0</v>
      </c>
      <c r="CL339">
        <v>0</v>
      </c>
      <c r="CM339">
        <v>0</v>
      </c>
      <c r="CN339">
        <v>0</v>
      </c>
      <c r="CO339">
        <v>0</v>
      </c>
      <c r="CP339" t="s">
        <v>404</v>
      </c>
    </row>
    <row r="340" spans="2:94" x14ac:dyDescent="0.25">
      <c r="B340" s="8" t="s">
        <v>201</v>
      </c>
      <c r="C340" t="s">
        <v>397</v>
      </c>
      <c r="D340" t="s">
        <v>405</v>
      </c>
      <c r="E340" s="2">
        <v>338</v>
      </c>
      <c r="F340">
        <v>67</v>
      </c>
      <c r="G340">
        <v>1</v>
      </c>
      <c r="H340">
        <v>1</v>
      </c>
      <c r="I340">
        <v>1</v>
      </c>
      <c r="J340">
        <v>1</v>
      </c>
      <c r="K340">
        <v>1</v>
      </c>
      <c r="L340">
        <v>99</v>
      </c>
      <c r="M340">
        <v>0</v>
      </c>
      <c r="N340">
        <v>1</v>
      </c>
      <c r="O340">
        <v>99</v>
      </c>
      <c r="P340">
        <v>1</v>
      </c>
      <c r="Q340">
        <v>99</v>
      </c>
      <c r="R340">
        <v>99</v>
      </c>
      <c r="S340">
        <v>0</v>
      </c>
      <c r="T340">
        <v>1</v>
      </c>
      <c r="U340">
        <v>99</v>
      </c>
      <c r="V340">
        <v>1</v>
      </c>
      <c r="W340">
        <v>1</v>
      </c>
      <c r="X340">
        <v>0</v>
      </c>
      <c r="Y340">
        <v>1</v>
      </c>
      <c r="Z340">
        <v>1</v>
      </c>
      <c r="AA340">
        <v>0</v>
      </c>
      <c r="AB340">
        <v>1</v>
      </c>
      <c r="AC340">
        <v>1</v>
      </c>
      <c r="AD340">
        <v>1</v>
      </c>
      <c r="AE340">
        <v>99</v>
      </c>
      <c r="AF340">
        <v>1</v>
      </c>
      <c r="AG340">
        <v>0</v>
      </c>
      <c r="AH340">
        <v>1</v>
      </c>
      <c r="AI340">
        <v>1</v>
      </c>
      <c r="AJ340">
        <v>1</v>
      </c>
      <c r="AK340">
        <v>99</v>
      </c>
      <c r="AL340">
        <v>0</v>
      </c>
      <c r="AM340">
        <v>1</v>
      </c>
      <c r="AN340">
        <v>1</v>
      </c>
      <c r="AO340">
        <v>99</v>
      </c>
      <c r="AP340">
        <v>0</v>
      </c>
      <c r="AQ340">
        <v>1</v>
      </c>
      <c r="AR340">
        <v>1</v>
      </c>
      <c r="AS340">
        <v>1</v>
      </c>
      <c r="AT340">
        <v>1</v>
      </c>
      <c r="AU340">
        <v>1</v>
      </c>
      <c r="AV340">
        <v>99</v>
      </c>
      <c r="AW340" s="25">
        <v>1</v>
      </c>
      <c r="AX340" s="25">
        <v>99</v>
      </c>
      <c r="AY340" s="25">
        <v>99</v>
      </c>
      <c r="AZ340">
        <v>99</v>
      </c>
      <c r="BA340">
        <v>99</v>
      </c>
      <c r="BB340">
        <v>99</v>
      </c>
      <c r="BC340" s="25">
        <v>1</v>
      </c>
      <c r="BD340">
        <v>1</v>
      </c>
      <c r="BE340" s="25">
        <v>1</v>
      </c>
      <c r="BF340">
        <v>1</v>
      </c>
      <c r="BG340">
        <v>0</v>
      </c>
      <c r="BH340">
        <v>0</v>
      </c>
      <c r="BI340">
        <v>0</v>
      </c>
      <c r="BJ340">
        <v>99</v>
      </c>
      <c r="BK340">
        <v>99</v>
      </c>
      <c r="BL340">
        <v>99</v>
      </c>
      <c r="BM340">
        <v>99</v>
      </c>
      <c r="BN340">
        <v>99</v>
      </c>
      <c r="BO340">
        <v>99</v>
      </c>
      <c r="BP340">
        <v>99</v>
      </c>
      <c r="BQ340">
        <v>0</v>
      </c>
      <c r="BR340">
        <v>0</v>
      </c>
      <c r="BS340">
        <v>0</v>
      </c>
      <c r="BT340">
        <v>0</v>
      </c>
      <c r="BU340">
        <v>0</v>
      </c>
      <c r="BV340">
        <v>0</v>
      </c>
      <c r="BW340">
        <v>0</v>
      </c>
      <c r="BX340">
        <v>0</v>
      </c>
      <c r="BY340">
        <v>0</v>
      </c>
      <c r="BZ340">
        <v>0</v>
      </c>
      <c r="CA340">
        <v>0</v>
      </c>
      <c r="CB340">
        <v>0</v>
      </c>
      <c r="CC340">
        <v>1</v>
      </c>
      <c r="CD340">
        <v>1</v>
      </c>
      <c r="CE340">
        <v>0</v>
      </c>
      <c r="CF340">
        <v>0</v>
      </c>
      <c r="CG340">
        <v>0</v>
      </c>
      <c r="CH340">
        <v>0</v>
      </c>
      <c r="CI340">
        <v>0</v>
      </c>
      <c r="CJ340">
        <v>0</v>
      </c>
      <c r="CK340">
        <v>0</v>
      </c>
      <c r="CL340">
        <v>0</v>
      </c>
      <c r="CM340">
        <v>0</v>
      </c>
      <c r="CN340">
        <v>0</v>
      </c>
      <c r="CO340">
        <v>0</v>
      </c>
      <c r="CP340" t="s">
        <v>248</v>
      </c>
    </row>
    <row r="341" spans="2:94" x14ac:dyDescent="0.25">
      <c r="B341" s="8" t="s">
        <v>201</v>
      </c>
      <c r="C341" t="s">
        <v>397</v>
      </c>
      <c r="D341" t="s">
        <v>406</v>
      </c>
      <c r="E341" s="2">
        <v>339</v>
      </c>
      <c r="F341">
        <v>21</v>
      </c>
      <c r="G341">
        <v>1</v>
      </c>
      <c r="H341">
        <v>1</v>
      </c>
      <c r="I341">
        <v>1</v>
      </c>
      <c r="J341">
        <v>1</v>
      </c>
      <c r="K341">
        <v>1</v>
      </c>
      <c r="L341">
        <v>99</v>
      </c>
      <c r="M341">
        <v>0</v>
      </c>
      <c r="N341">
        <v>1</v>
      </c>
      <c r="O341">
        <v>99</v>
      </c>
      <c r="P341">
        <v>1</v>
      </c>
      <c r="Q341">
        <v>99</v>
      </c>
      <c r="R341">
        <v>99</v>
      </c>
      <c r="S341">
        <v>1</v>
      </c>
      <c r="T341">
        <v>0</v>
      </c>
      <c r="U341">
        <v>99</v>
      </c>
      <c r="V341">
        <v>1</v>
      </c>
      <c r="W341">
        <v>1</v>
      </c>
      <c r="X341">
        <v>1</v>
      </c>
      <c r="Y341">
        <v>1</v>
      </c>
      <c r="Z341">
        <v>1</v>
      </c>
      <c r="AA341">
        <v>1</v>
      </c>
      <c r="AB341">
        <v>99</v>
      </c>
      <c r="AC341">
        <v>1</v>
      </c>
      <c r="AD341">
        <v>1</v>
      </c>
      <c r="AE341">
        <v>99</v>
      </c>
      <c r="AF341">
        <v>0</v>
      </c>
      <c r="AG341">
        <v>0</v>
      </c>
      <c r="AH341">
        <v>0</v>
      </c>
      <c r="AI341">
        <v>99</v>
      </c>
      <c r="AJ341">
        <v>0</v>
      </c>
      <c r="AK341">
        <v>99</v>
      </c>
      <c r="AL341">
        <v>0</v>
      </c>
      <c r="AM341">
        <v>0</v>
      </c>
      <c r="AN341">
        <v>0</v>
      </c>
      <c r="AO341">
        <v>99</v>
      </c>
      <c r="AP341">
        <v>0</v>
      </c>
      <c r="AQ341">
        <v>0</v>
      </c>
      <c r="AR341">
        <v>0</v>
      </c>
      <c r="AS341">
        <v>0</v>
      </c>
      <c r="AT341">
        <v>0</v>
      </c>
      <c r="AU341">
        <v>0</v>
      </c>
      <c r="AV341">
        <v>99</v>
      </c>
      <c r="AW341" s="25">
        <v>0</v>
      </c>
      <c r="AX341" s="25">
        <v>99</v>
      </c>
      <c r="AY341" s="25">
        <v>99</v>
      </c>
      <c r="AZ341">
        <v>99</v>
      </c>
      <c r="BA341">
        <v>99</v>
      </c>
      <c r="BB341">
        <v>99</v>
      </c>
      <c r="BC341" s="25">
        <v>0</v>
      </c>
      <c r="BD341">
        <v>0</v>
      </c>
      <c r="BE341" s="25">
        <v>0</v>
      </c>
      <c r="BF341">
        <v>0</v>
      </c>
      <c r="BG341">
        <v>0</v>
      </c>
      <c r="BH341">
        <v>0</v>
      </c>
      <c r="BI341">
        <v>0</v>
      </c>
      <c r="BJ341">
        <v>99</v>
      </c>
      <c r="BK341">
        <v>99</v>
      </c>
      <c r="BL341">
        <v>99</v>
      </c>
      <c r="BM341">
        <v>99</v>
      </c>
      <c r="BN341">
        <v>99</v>
      </c>
      <c r="BO341">
        <v>99</v>
      </c>
      <c r="BP341">
        <v>99</v>
      </c>
      <c r="BQ341">
        <v>0</v>
      </c>
      <c r="BR341">
        <v>0</v>
      </c>
      <c r="BS341">
        <v>0</v>
      </c>
      <c r="BT341">
        <v>0</v>
      </c>
      <c r="BU341">
        <v>1</v>
      </c>
      <c r="BV341">
        <v>0</v>
      </c>
      <c r="BW341">
        <v>0</v>
      </c>
      <c r="BX341">
        <v>0</v>
      </c>
      <c r="BY341">
        <v>0</v>
      </c>
      <c r="BZ341">
        <v>0</v>
      </c>
      <c r="CA341">
        <v>0</v>
      </c>
      <c r="CB341">
        <v>1</v>
      </c>
      <c r="CC341">
        <v>1</v>
      </c>
      <c r="CD341">
        <v>1</v>
      </c>
      <c r="CE341">
        <v>0</v>
      </c>
      <c r="CF341">
        <v>0</v>
      </c>
      <c r="CG341">
        <v>0</v>
      </c>
      <c r="CH341">
        <v>0</v>
      </c>
      <c r="CI341">
        <v>0</v>
      </c>
      <c r="CJ341">
        <v>0</v>
      </c>
      <c r="CK341">
        <v>0</v>
      </c>
      <c r="CL341">
        <v>0</v>
      </c>
      <c r="CM341">
        <v>0</v>
      </c>
      <c r="CN341">
        <v>0</v>
      </c>
      <c r="CO341">
        <v>0</v>
      </c>
      <c r="CP341" t="s">
        <v>407</v>
      </c>
    </row>
    <row r="342" spans="2:94" x14ac:dyDescent="0.25">
      <c r="B342" s="8" t="s">
        <v>755</v>
      </c>
      <c r="C342" t="s">
        <v>397</v>
      </c>
      <c r="D342" t="s">
        <v>859</v>
      </c>
      <c r="E342" s="2">
        <v>340</v>
      </c>
      <c r="F342">
        <v>30</v>
      </c>
      <c r="G342">
        <v>1</v>
      </c>
      <c r="H342">
        <v>1</v>
      </c>
      <c r="I342">
        <v>1</v>
      </c>
      <c r="J342">
        <v>1</v>
      </c>
      <c r="K342">
        <v>1</v>
      </c>
      <c r="L342">
        <v>99</v>
      </c>
      <c r="M342">
        <v>1</v>
      </c>
      <c r="N342">
        <v>99</v>
      </c>
      <c r="O342">
        <v>99</v>
      </c>
      <c r="P342">
        <v>1</v>
      </c>
      <c r="Q342">
        <v>99</v>
      </c>
      <c r="R342">
        <v>99</v>
      </c>
      <c r="S342">
        <v>1</v>
      </c>
      <c r="T342">
        <v>1</v>
      </c>
      <c r="U342">
        <v>1</v>
      </c>
      <c r="V342">
        <v>1</v>
      </c>
      <c r="W342">
        <v>1</v>
      </c>
      <c r="X342">
        <v>1</v>
      </c>
      <c r="Y342">
        <v>1</v>
      </c>
      <c r="Z342">
        <v>1</v>
      </c>
      <c r="AA342">
        <v>1</v>
      </c>
      <c r="AB342">
        <v>1</v>
      </c>
      <c r="AC342">
        <v>1</v>
      </c>
      <c r="AD342">
        <v>1</v>
      </c>
      <c r="AE342">
        <v>99</v>
      </c>
      <c r="AF342">
        <v>1</v>
      </c>
      <c r="AG342">
        <v>1</v>
      </c>
      <c r="AH342">
        <v>1</v>
      </c>
      <c r="AI342">
        <v>1</v>
      </c>
      <c r="AJ342">
        <v>99</v>
      </c>
      <c r="AK342">
        <v>1</v>
      </c>
      <c r="AL342">
        <v>1</v>
      </c>
      <c r="AM342">
        <v>1</v>
      </c>
      <c r="AN342">
        <v>1</v>
      </c>
      <c r="AO342">
        <v>99</v>
      </c>
      <c r="AP342">
        <v>1</v>
      </c>
      <c r="AQ342">
        <v>1</v>
      </c>
      <c r="AR342">
        <v>1</v>
      </c>
      <c r="AS342">
        <v>1</v>
      </c>
      <c r="AT342">
        <v>1</v>
      </c>
      <c r="AU342">
        <v>1</v>
      </c>
      <c r="AV342">
        <v>99</v>
      </c>
      <c r="AW342" s="25">
        <v>1</v>
      </c>
      <c r="AX342" s="25">
        <v>99</v>
      </c>
      <c r="AY342" s="25">
        <v>99</v>
      </c>
      <c r="AZ342">
        <v>99</v>
      </c>
      <c r="BA342">
        <v>99</v>
      </c>
      <c r="BB342">
        <v>99</v>
      </c>
      <c r="BC342" s="25">
        <v>1</v>
      </c>
      <c r="BD342">
        <v>1</v>
      </c>
      <c r="BE342" s="25">
        <v>1</v>
      </c>
      <c r="BF342">
        <v>1</v>
      </c>
      <c r="BG342">
        <v>1</v>
      </c>
      <c r="BH342">
        <v>1</v>
      </c>
      <c r="BI342">
        <v>1</v>
      </c>
      <c r="BJ342">
        <v>1</v>
      </c>
      <c r="BK342">
        <v>1</v>
      </c>
      <c r="BL342">
        <v>1</v>
      </c>
      <c r="BM342">
        <v>99</v>
      </c>
      <c r="BN342">
        <v>99</v>
      </c>
      <c r="BO342">
        <v>99</v>
      </c>
      <c r="BP342">
        <v>1</v>
      </c>
      <c r="BQ342">
        <v>1</v>
      </c>
      <c r="BR342">
        <v>1</v>
      </c>
      <c r="BS342">
        <v>1</v>
      </c>
      <c r="BT342">
        <v>1</v>
      </c>
      <c r="BU342">
        <v>1</v>
      </c>
      <c r="BV342">
        <v>1</v>
      </c>
      <c r="BW342">
        <v>1</v>
      </c>
      <c r="BX342">
        <v>1</v>
      </c>
      <c r="BY342">
        <v>1</v>
      </c>
      <c r="BZ342">
        <v>0</v>
      </c>
      <c r="CA342">
        <v>1</v>
      </c>
      <c r="CB342">
        <v>1</v>
      </c>
      <c r="CC342">
        <v>1</v>
      </c>
      <c r="CD342">
        <v>1</v>
      </c>
      <c r="CE342">
        <v>0</v>
      </c>
      <c r="CF342">
        <v>0</v>
      </c>
      <c r="CG342">
        <v>0</v>
      </c>
      <c r="CH342">
        <v>0</v>
      </c>
      <c r="CI342">
        <v>1</v>
      </c>
      <c r="CJ342">
        <v>0</v>
      </c>
      <c r="CK342">
        <v>0</v>
      </c>
      <c r="CL342">
        <v>0</v>
      </c>
      <c r="CM342">
        <v>0</v>
      </c>
      <c r="CN342">
        <v>0</v>
      </c>
      <c r="CO342">
        <v>0</v>
      </c>
      <c r="CP342" t="s">
        <v>860</v>
      </c>
    </row>
    <row r="343" spans="2:94" x14ac:dyDescent="0.25">
      <c r="B343" s="8" t="s">
        <v>992</v>
      </c>
      <c r="C343" t="s">
        <v>408</v>
      </c>
      <c r="D343" t="s">
        <v>1329</v>
      </c>
      <c r="E343" s="2">
        <v>341</v>
      </c>
      <c r="F343">
        <v>259</v>
      </c>
      <c r="G343">
        <v>1</v>
      </c>
      <c r="H343">
        <v>1</v>
      </c>
      <c r="I343">
        <v>1</v>
      </c>
      <c r="J343">
        <v>1</v>
      </c>
      <c r="K343">
        <v>1</v>
      </c>
      <c r="L343">
        <v>1</v>
      </c>
      <c r="M343">
        <v>1</v>
      </c>
      <c r="N343">
        <v>99</v>
      </c>
      <c r="O343">
        <v>1</v>
      </c>
      <c r="P343">
        <v>1</v>
      </c>
      <c r="Q343">
        <v>1</v>
      </c>
      <c r="R343">
        <v>99</v>
      </c>
      <c r="S343">
        <v>1</v>
      </c>
      <c r="T343">
        <v>0</v>
      </c>
      <c r="U343">
        <v>99</v>
      </c>
      <c r="V343">
        <v>1</v>
      </c>
      <c r="W343">
        <v>1</v>
      </c>
      <c r="X343">
        <v>1</v>
      </c>
      <c r="Y343">
        <v>1</v>
      </c>
      <c r="Z343">
        <v>1</v>
      </c>
      <c r="AA343">
        <v>1</v>
      </c>
      <c r="AB343">
        <v>1</v>
      </c>
      <c r="AC343">
        <v>1</v>
      </c>
      <c r="AD343">
        <v>1</v>
      </c>
      <c r="AE343">
        <v>1</v>
      </c>
      <c r="AF343">
        <v>1</v>
      </c>
      <c r="AG343">
        <v>1</v>
      </c>
      <c r="AH343">
        <v>1</v>
      </c>
      <c r="AI343">
        <v>1</v>
      </c>
      <c r="AJ343">
        <v>1</v>
      </c>
      <c r="AK343">
        <v>1</v>
      </c>
      <c r="AL343">
        <v>1</v>
      </c>
      <c r="AM343">
        <v>1</v>
      </c>
      <c r="AN343">
        <v>1</v>
      </c>
      <c r="AO343">
        <v>1</v>
      </c>
      <c r="AP343">
        <v>1</v>
      </c>
      <c r="AQ343">
        <v>1</v>
      </c>
      <c r="AR343">
        <v>1</v>
      </c>
      <c r="AS343">
        <v>1</v>
      </c>
      <c r="AT343">
        <v>1</v>
      </c>
      <c r="AU343">
        <v>1</v>
      </c>
      <c r="AV343">
        <v>1</v>
      </c>
      <c r="AW343" s="25">
        <v>1</v>
      </c>
      <c r="AX343" s="25">
        <v>1</v>
      </c>
      <c r="AY343" s="25">
        <v>99</v>
      </c>
      <c r="AZ343">
        <v>99</v>
      </c>
      <c r="BA343">
        <v>99</v>
      </c>
      <c r="BB343">
        <v>99</v>
      </c>
      <c r="BC343" s="25">
        <v>1</v>
      </c>
      <c r="BD343">
        <v>1</v>
      </c>
      <c r="BE343" s="25">
        <v>1</v>
      </c>
      <c r="BF343">
        <v>1</v>
      </c>
      <c r="BG343">
        <v>1</v>
      </c>
      <c r="BH343">
        <v>1</v>
      </c>
      <c r="BI343">
        <v>1</v>
      </c>
      <c r="BJ343">
        <v>1</v>
      </c>
      <c r="BK343">
        <v>1</v>
      </c>
      <c r="BL343">
        <v>99</v>
      </c>
      <c r="BM343">
        <v>99</v>
      </c>
      <c r="BN343">
        <v>1</v>
      </c>
      <c r="BO343">
        <v>99</v>
      </c>
      <c r="BP343">
        <v>1</v>
      </c>
      <c r="BQ343">
        <v>0</v>
      </c>
      <c r="BR343">
        <v>1</v>
      </c>
      <c r="BS343">
        <v>0</v>
      </c>
      <c r="BT343">
        <v>1</v>
      </c>
      <c r="BU343">
        <v>1</v>
      </c>
      <c r="BV343">
        <v>1</v>
      </c>
      <c r="BW343">
        <v>1</v>
      </c>
      <c r="BX343">
        <v>1</v>
      </c>
      <c r="BY343">
        <v>0</v>
      </c>
      <c r="BZ343">
        <v>1</v>
      </c>
      <c r="CA343">
        <v>1</v>
      </c>
      <c r="CB343">
        <v>1</v>
      </c>
      <c r="CC343">
        <v>1</v>
      </c>
      <c r="CD343">
        <v>1</v>
      </c>
      <c r="CE343">
        <v>0</v>
      </c>
      <c r="CF343">
        <v>0</v>
      </c>
      <c r="CG343">
        <v>1</v>
      </c>
      <c r="CH343">
        <v>0</v>
      </c>
      <c r="CI343">
        <v>0</v>
      </c>
      <c r="CJ343">
        <v>0</v>
      </c>
      <c r="CK343">
        <v>0</v>
      </c>
      <c r="CL343">
        <v>0</v>
      </c>
      <c r="CM343">
        <v>1</v>
      </c>
      <c r="CN343">
        <v>1</v>
      </c>
      <c r="CO343">
        <v>1</v>
      </c>
      <c r="CP343" t="s">
        <v>1330</v>
      </c>
    </row>
    <row r="344" spans="2:94" x14ac:dyDescent="0.25">
      <c r="B344" s="8" t="s">
        <v>992</v>
      </c>
      <c r="C344" t="s">
        <v>408</v>
      </c>
      <c r="D344" t="s">
        <v>1331</v>
      </c>
      <c r="E344" s="2">
        <v>342</v>
      </c>
      <c r="F344">
        <v>138</v>
      </c>
      <c r="G344">
        <v>1</v>
      </c>
      <c r="H344">
        <v>1</v>
      </c>
      <c r="I344">
        <v>1</v>
      </c>
      <c r="J344">
        <v>1</v>
      </c>
      <c r="K344">
        <v>1</v>
      </c>
      <c r="L344">
        <v>1</v>
      </c>
      <c r="M344">
        <v>1</v>
      </c>
      <c r="N344">
        <v>99</v>
      </c>
      <c r="O344">
        <v>1</v>
      </c>
      <c r="P344">
        <v>1</v>
      </c>
      <c r="Q344">
        <v>1</v>
      </c>
      <c r="R344">
        <v>99</v>
      </c>
      <c r="S344">
        <v>1</v>
      </c>
      <c r="T344">
        <v>1</v>
      </c>
      <c r="U344">
        <v>99</v>
      </c>
      <c r="V344">
        <v>1</v>
      </c>
      <c r="W344">
        <v>1</v>
      </c>
      <c r="X344">
        <v>1</v>
      </c>
      <c r="Y344">
        <v>1</v>
      </c>
      <c r="Z344">
        <v>1</v>
      </c>
      <c r="AA344">
        <v>1</v>
      </c>
      <c r="AB344">
        <v>1</v>
      </c>
      <c r="AC344">
        <v>1</v>
      </c>
      <c r="AD344">
        <v>1</v>
      </c>
      <c r="AE344">
        <v>1</v>
      </c>
      <c r="AF344">
        <v>1</v>
      </c>
      <c r="AG344">
        <v>1</v>
      </c>
      <c r="AH344">
        <v>1</v>
      </c>
      <c r="AI344">
        <v>1</v>
      </c>
      <c r="AJ344">
        <v>1</v>
      </c>
      <c r="AK344">
        <v>99</v>
      </c>
      <c r="AL344">
        <v>1</v>
      </c>
      <c r="AM344">
        <v>1</v>
      </c>
      <c r="AN344">
        <v>1</v>
      </c>
      <c r="AO344">
        <v>1</v>
      </c>
      <c r="AP344">
        <v>1</v>
      </c>
      <c r="AQ344">
        <v>1</v>
      </c>
      <c r="AR344">
        <v>0</v>
      </c>
      <c r="AS344">
        <v>1</v>
      </c>
      <c r="AT344">
        <v>1</v>
      </c>
      <c r="AU344">
        <v>1</v>
      </c>
      <c r="AV344">
        <v>99</v>
      </c>
      <c r="AW344" s="25">
        <v>1</v>
      </c>
      <c r="AX344" s="25">
        <v>0</v>
      </c>
      <c r="AY344" s="25">
        <v>99</v>
      </c>
      <c r="AZ344">
        <v>99</v>
      </c>
      <c r="BA344">
        <v>99</v>
      </c>
      <c r="BB344">
        <v>99</v>
      </c>
      <c r="BC344" s="25">
        <v>1</v>
      </c>
      <c r="BD344">
        <v>1</v>
      </c>
      <c r="BE344" s="25">
        <v>1</v>
      </c>
      <c r="BF344">
        <v>1</v>
      </c>
      <c r="BG344">
        <v>0</v>
      </c>
      <c r="BH344">
        <v>1</v>
      </c>
      <c r="BI344">
        <v>0</v>
      </c>
      <c r="BJ344">
        <v>1</v>
      </c>
      <c r="BK344">
        <v>1</v>
      </c>
      <c r="BL344">
        <v>99</v>
      </c>
      <c r="BM344">
        <v>99</v>
      </c>
      <c r="BN344">
        <v>99</v>
      </c>
      <c r="BO344">
        <v>99</v>
      </c>
      <c r="BP344">
        <v>1</v>
      </c>
      <c r="BQ344">
        <v>1</v>
      </c>
      <c r="BR344">
        <v>1</v>
      </c>
      <c r="BS344">
        <v>0</v>
      </c>
      <c r="BT344">
        <v>1</v>
      </c>
      <c r="BU344">
        <v>1</v>
      </c>
      <c r="BV344">
        <v>0</v>
      </c>
      <c r="BW344">
        <v>0</v>
      </c>
      <c r="BX344">
        <v>0</v>
      </c>
      <c r="BY344">
        <v>1</v>
      </c>
      <c r="BZ344">
        <v>0</v>
      </c>
      <c r="CA344">
        <v>0</v>
      </c>
      <c r="CB344">
        <v>0</v>
      </c>
      <c r="CC344">
        <v>1</v>
      </c>
      <c r="CD344">
        <v>1</v>
      </c>
      <c r="CE344">
        <v>0</v>
      </c>
      <c r="CF344">
        <v>0</v>
      </c>
      <c r="CG344">
        <v>0</v>
      </c>
      <c r="CH344">
        <v>0</v>
      </c>
      <c r="CI344">
        <v>0</v>
      </c>
      <c r="CJ344">
        <v>0</v>
      </c>
      <c r="CK344">
        <v>0</v>
      </c>
      <c r="CL344">
        <v>0</v>
      </c>
      <c r="CM344">
        <v>0</v>
      </c>
      <c r="CN344">
        <v>1</v>
      </c>
      <c r="CO344">
        <v>1</v>
      </c>
      <c r="CP344" t="s">
        <v>1332</v>
      </c>
    </row>
    <row r="345" spans="2:94" x14ac:dyDescent="0.25">
      <c r="B345" s="8" t="s">
        <v>992</v>
      </c>
      <c r="C345" t="s">
        <v>408</v>
      </c>
      <c r="D345" t="s">
        <v>1333</v>
      </c>
      <c r="E345" s="2">
        <v>343</v>
      </c>
      <c r="F345">
        <v>223</v>
      </c>
      <c r="G345">
        <v>1</v>
      </c>
      <c r="H345">
        <v>1</v>
      </c>
      <c r="I345">
        <v>1</v>
      </c>
      <c r="J345">
        <v>1</v>
      </c>
      <c r="K345">
        <v>1</v>
      </c>
      <c r="L345">
        <v>1</v>
      </c>
      <c r="M345">
        <v>1</v>
      </c>
      <c r="N345">
        <v>99</v>
      </c>
      <c r="O345">
        <v>1</v>
      </c>
      <c r="P345">
        <v>1</v>
      </c>
      <c r="Q345">
        <v>1</v>
      </c>
      <c r="R345">
        <v>99</v>
      </c>
      <c r="S345">
        <v>1</v>
      </c>
      <c r="T345">
        <v>1</v>
      </c>
      <c r="U345">
        <v>99</v>
      </c>
      <c r="V345">
        <v>1</v>
      </c>
      <c r="W345">
        <v>1</v>
      </c>
      <c r="X345">
        <v>1</v>
      </c>
      <c r="Y345">
        <v>1</v>
      </c>
      <c r="Z345">
        <v>1</v>
      </c>
      <c r="AA345">
        <v>1</v>
      </c>
      <c r="AB345">
        <v>1</v>
      </c>
      <c r="AC345">
        <v>1</v>
      </c>
      <c r="AD345">
        <v>1</v>
      </c>
      <c r="AE345">
        <v>1</v>
      </c>
      <c r="AF345">
        <v>1</v>
      </c>
      <c r="AG345">
        <v>1</v>
      </c>
      <c r="AH345">
        <v>1</v>
      </c>
      <c r="AI345">
        <v>1</v>
      </c>
      <c r="AJ345">
        <v>1</v>
      </c>
      <c r="AK345">
        <v>1</v>
      </c>
      <c r="AL345">
        <v>1</v>
      </c>
      <c r="AM345">
        <v>1</v>
      </c>
      <c r="AN345">
        <v>1</v>
      </c>
      <c r="AO345">
        <v>1</v>
      </c>
      <c r="AP345">
        <v>1</v>
      </c>
      <c r="AQ345">
        <v>1</v>
      </c>
      <c r="AR345">
        <v>1</v>
      </c>
      <c r="AS345">
        <v>1</v>
      </c>
      <c r="AT345">
        <v>1</v>
      </c>
      <c r="AU345">
        <v>1</v>
      </c>
      <c r="AV345">
        <v>1</v>
      </c>
      <c r="AW345" s="25">
        <v>1</v>
      </c>
      <c r="AX345" s="25">
        <v>1</v>
      </c>
      <c r="AY345" s="25">
        <v>99</v>
      </c>
      <c r="AZ345">
        <v>99</v>
      </c>
      <c r="BA345">
        <v>99</v>
      </c>
      <c r="BB345">
        <v>99</v>
      </c>
      <c r="BC345" s="25">
        <v>1</v>
      </c>
      <c r="BD345">
        <v>1</v>
      </c>
      <c r="BE345" s="25">
        <v>1</v>
      </c>
      <c r="BF345">
        <v>1</v>
      </c>
      <c r="BG345">
        <v>1</v>
      </c>
      <c r="BH345">
        <v>1</v>
      </c>
      <c r="BI345">
        <v>1</v>
      </c>
      <c r="BJ345">
        <v>1</v>
      </c>
      <c r="BK345">
        <v>1</v>
      </c>
      <c r="BL345">
        <v>1</v>
      </c>
      <c r="BM345">
        <v>99</v>
      </c>
      <c r="BN345">
        <v>1</v>
      </c>
      <c r="BO345">
        <v>99</v>
      </c>
      <c r="BP345">
        <v>1</v>
      </c>
      <c r="BQ345">
        <v>1</v>
      </c>
      <c r="BR345">
        <v>1</v>
      </c>
      <c r="BS345">
        <v>1</v>
      </c>
      <c r="BT345">
        <v>1</v>
      </c>
      <c r="BU345">
        <v>1</v>
      </c>
      <c r="BV345">
        <v>1</v>
      </c>
      <c r="BW345">
        <v>1</v>
      </c>
      <c r="BX345">
        <v>1</v>
      </c>
      <c r="BY345">
        <v>1</v>
      </c>
      <c r="BZ345">
        <v>1</v>
      </c>
      <c r="CA345">
        <v>1</v>
      </c>
      <c r="CB345">
        <v>1</v>
      </c>
      <c r="CC345">
        <v>1</v>
      </c>
      <c r="CD345">
        <v>1</v>
      </c>
      <c r="CE345">
        <v>1</v>
      </c>
      <c r="CF345">
        <v>1</v>
      </c>
      <c r="CG345">
        <v>1</v>
      </c>
      <c r="CH345">
        <v>0</v>
      </c>
      <c r="CI345">
        <v>1</v>
      </c>
      <c r="CJ345">
        <v>0</v>
      </c>
      <c r="CK345">
        <v>0</v>
      </c>
      <c r="CL345">
        <v>0</v>
      </c>
      <c r="CM345">
        <v>0</v>
      </c>
      <c r="CN345">
        <v>0</v>
      </c>
      <c r="CO345">
        <v>1</v>
      </c>
      <c r="CP345" t="s">
        <v>1334</v>
      </c>
    </row>
    <row r="346" spans="2:94" x14ac:dyDescent="0.25">
      <c r="B346" s="8" t="s">
        <v>992</v>
      </c>
      <c r="C346" t="s">
        <v>408</v>
      </c>
      <c r="D346" t="s">
        <v>1335</v>
      </c>
      <c r="E346" s="2">
        <v>344</v>
      </c>
      <c r="F346">
        <v>25</v>
      </c>
      <c r="G346">
        <v>1</v>
      </c>
      <c r="H346">
        <v>1</v>
      </c>
      <c r="I346">
        <v>1</v>
      </c>
      <c r="J346">
        <v>1</v>
      </c>
      <c r="K346">
        <v>1</v>
      </c>
      <c r="L346">
        <v>1</v>
      </c>
      <c r="M346">
        <v>1</v>
      </c>
      <c r="N346">
        <v>99</v>
      </c>
      <c r="O346">
        <v>1</v>
      </c>
      <c r="P346">
        <v>1</v>
      </c>
      <c r="Q346">
        <v>1</v>
      </c>
      <c r="R346">
        <v>99</v>
      </c>
      <c r="S346">
        <v>1</v>
      </c>
      <c r="T346">
        <v>1</v>
      </c>
      <c r="U346">
        <v>99</v>
      </c>
      <c r="V346">
        <v>1</v>
      </c>
      <c r="W346">
        <v>1</v>
      </c>
      <c r="X346">
        <v>1</v>
      </c>
      <c r="Y346">
        <v>1</v>
      </c>
      <c r="Z346">
        <v>1</v>
      </c>
      <c r="AA346">
        <v>1</v>
      </c>
      <c r="AB346">
        <v>1</v>
      </c>
      <c r="AC346">
        <v>1</v>
      </c>
      <c r="AD346">
        <v>1</v>
      </c>
      <c r="AE346">
        <v>1</v>
      </c>
      <c r="AF346">
        <v>0</v>
      </c>
      <c r="AG346">
        <v>1</v>
      </c>
      <c r="AH346">
        <v>1</v>
      </c>
      <c r="AI346">
        <v>99</v>
      </c>
      <c r="AJ346">
        <v>99</v>
      </c>
      <c r="AK346">
        <v>1</v>
      </c>
      <c r="AL346">
        <v>1</v>
      </c>
      <c r="AM346">
        <v>1</v>
      </c>
      <c r="AN346">
        <v>1</v>
      </c>
      <c r="AO346">
        <v>1</v>
      </c>
      <c r="AP346">
        <v>1</v>
      </c>
      <c r="AQ346">
        <v>1</v>
      </c>
      <c r="AR346">
        <v>1</v>
      </c>
      <c r="AS346">
        <v>1</v>
      </c>
      <c r="AT346">
        <v>0</v>
      </c>
      <c r="AU346">
        <v>1</v>
      </c>
      <c r="AV346">
        <v>1</v>
      </c>
      <c r="AW346" s="25">
        <v>1</v>
      </c>
      <c r="AX346" s="25">
        <v>1</v>
      </c>
      <c r="AY346" s="25">
        <v>99</v>
      </c>
      <c r="AZ346">
        <v>99</v>
      </c>
      <c r="BA346">
        <v>99</v>
      </c>
      <c r="BB346">
        <v>99</v>
      </c>
      <c r="BC346" s="25">
        <v>1</v>
      </c>
      <c r="BD346">
        <v>1</v>
      </c>
      <c r="BE346" s="25">
        <v>1</v>
      </c>
      <c r="BF346">
        <v>0</v>
      </c>
      <c r="BG346">
        <v>0</v>
      </c>
      <c r="BH346">
        <v>1</v>
      </c>
      <c r="BI346">
        <v>1</v>
      </c>
      <c r="BJ346">
        <v>1</v>
      </c>
      <c r="BK346">
        <v>1</v>
      </c>
      <c r="BL346">
        <v>1</v>
      </c>
      <c r="BM346">
        <v>99</v>
      </c>
      <c r="BN346">
        <v>1</v>
      </c>
      <c r="BO346">
        <v>99</v>
      </c>
      <c r="BP346">
        <v>1</v>
      </c>
      <c r="BQ346">
        <v>1</v>
      </c>
      <c r="BR346">
        <v>1</v>
      </c>
      <c r="BS346">
        <v>1</v>
      </c>
      <c r="BT346">
        <v>0</v>
      </c>
      <c r="BU346">
        <v>1</v>
      </c>
      <c r="BV346">
        <v>1</v>
      </c>
      <c r="BW346">
        <v>0</v>
      </c>
      <c r="BX346">
        <v>1</v>
      </c>
      <c r="BY346" t="s">
        <v>230</v>
      </c>
      <c r="BZ346">
        <v>0</v>
      </c>
      <c r="CA346">
        <v>0</v>
      </c>
      <c r="CB346">
        <v>1</v>
      </c>
      <c r="CC346">
        <v>0</v>
      </c>
      <c r="CD346">
        <v>0</v>
      </c>
      <c r="CE346">
        <v>0</v>
      </c>
      <c r="CF346">
        <v>0</v>
      </c>
      <c r="CG346">
        <v>0</v>
      </c>
      <c r="CH346">
        <v>0</v>
      </c>
      <c r="CI346">
        <v>0</v>
      </c>
      <c r="CJ346">
        <v>0</v>
      </c>
      <c r="CK346">
        <v>0</v>
      </c>
      <c r="CL346">
        <v>0</v>
      </c>
      <c r="CM346">
        <v>0</v>
      </c>
      <c r="CN346">
        <v>0</v>
      </c>
      <c r="CO346">
        <v>1</v>
      </c>
      <c r="CP346" t="s">
        <v>1336</v>
      </c>
    </row>
    <row r="347" spans="2:94" x14ac:dyDescent="0.25">
      <c r="B347" s="8" t="s">
        <v>992</v>
      </c>
      <c r="C347" t="s">
        <v>408</v>
      </c>
      <c r="D347" t="s">
        <v>1337</v>
      </c>
      <c r="E347" s="2">
        <v>345</v>
      </c>
      <c r="F347">
        <v>141</v>
      </c>
      <c r="G347">
        <v>1</v>
      </c>
      <c r="H347">
        <v>1</v>
      </c>
      <c r="I347">
        <v>1</v>
      </c>
      <c r="J347">
        <v>1</v>
      </c>
      <c r="K347">
        <v>1</v>
      </c>
      <c r="L347">
        <v>1</v>
      </c>
      <c r="M347">
        <v>1</v>
      </c>
      <c r="N347">
        <v>99</v>
      </c>
      <c r="O347">
        <v>1</v>
      </c>
      <c r="P347">
        <v>1</v>
      </c>
      <c r="Q347">
        <v>1</v>
      </c>
      <c r="R347">
        <v>99</v>
      </c>
      <c r="S347">
        <v>1</v>
      </c>
      <c r="T347">
        <v>1</v>
      </c>
      <c r="U347">
        <v>99</v>
      </c>
      <c r="V347">
        <v>1</v>
      </c>
      <c r="W347">
        <v>1</v>
      </c>
      <c r="X347">
        <v>1</v>
      </c>
      <c r="Y347">
        <v>1</v>
      </c>
      <c r="Z347">
        <v>1</v>
      </c>
      <c r="AA347">
        <v>1</v>
      </c>
      <c r="AB347">
        <v>1</v>
      </c>
      <c r="AC347">
        <v>1</v>
      </c>
      <c r="AD347">
        <v>1</v>
      </c>
      <c r="AE347">
        <v>1</v>
      </c>
      <c r="AF347">
        <v>1</v>
      </c>
      <c r="AG347">
        <v>1</v>
      </c>
      <c r="AH347">
        <v>1</v>
      </c>
      <c r="AI347">
        <v>1</v>
      </c>
      <c r="AJ347">
        <v>1</v>
      </c>
      <c r="AK347">
        <v>99</v>
      </c>
      <c r="AL347">
        <v>1</v>
      </c>
      <c r="AM347">
        <v>1</v>
      </c>
      <c r="AN347">
        <v>1</v>
      </c>
      <c r="AO347">
        <v>1</v>
      </c>
      <c r="AP347">
        <v>1</v>
      </c>
      <c r="AQ347">
        <v>1</v>
      </c>
      <c r="AR347">
        <v>1</v>
      </c>
      <c r="AS347">
        <v>1</v>
      </c>
      <c r="AT347">
        <v>1</v>
      </c>
      <c r="AU347">
        <v>1</v>
      </c>
      <c r="AV347">
        <v>99</v>
      </c>
      <c r="AW347" s="25">
        <v>0</v>
      </c>
      <c r="AX347" s="25">
        <v>1</v>
      </c>
      <c r="AY347" s="25">
        <v>99</v>
      </c>
      <c r="AZ347">
        <v>99</v>
      </c>
      <c r="BA347">
        <v>99</v>
      </c>
      <c r="BB347">
        <v>99</v>
      </c>
      <c r="BC347" s="25">
        <v>1</v>
      </c>
      <c r="BD347">
        <v>1</v>
      </c>
      <c r="BE347" s="25">
        <v>1</v>
      </c>
      <c r="BF347">
        <v>1</v>
      </c>
      <c r="BG347">
        <v>1</v>
      </c>
      <c r="BH347">
        <v>1</v>
      </c>
      <c r="BI347">
        <v>1</v>
      </c>
      <c r="BJ347">
        <v>1</v>
      </c>
      <c r="BK347">
        <v>1</v>
      </c>
      <c r="BL347">
        <v>99</v>
      </c>
      <c r="BM347">
        <v>99</v>
      </c>
      <c r="BN347">
        <v>1</v>
      </c>
      <c r="BO347">
        <v>99</v>
      </c>
      <c r="BP347">
        <v>1</v>
      </c>
      <c r="BQ347">
        <v>1</v>
      </c>
      <c r="BR347">
        <v>0</v>
      </c>
      <c r="BS347">
        <v>1</v>
      </c>
      <c r="BT347">
        <v>1</v>
      </c>
      <c r="BU347">
        <v>1</v>
      </c>
      <c r="BV347">
        <v>0</v>
      </c>
      <c r="BW347">
        <v>1</v>
      </c>
      <c r="BX347">
        <v>0</v>
      </c>
      <c r="BY347">
        <v>0</v>
      </c>
      <c r="BZ347">
        <v>1</v>
      </c>
      <c r="CA347">
        <v>1</v>
      </c>
      <c r="CB347">
        <v>1</v>
      </c>
      <c r="CC347">
        <v>0</v>
      </c>
      <c r="CD347">
        <v>1</v>
      </c>
      <c r="CE347">
        <v>0</v>
      </c>
      <c r="CF347">
        <v>0</v>
      </c>
      <c r="CG347">
        <v>0</v>
      </c>
      <c r="CH347">
        <v>0</v>
      </c>
      <c r="CI347">
        <v>0</v>
      </c>
      <c r="CJ347">
        <v>0</v>
      </c>
      <c r="CK347">
        <v>0</v>
      </c>
      <c r="CL347">
        <v>0</v>
      </c>
      <c r="CM347">
        <v>0</v>
      </c>
      <c r="CN347">
        <v>0</v>
      </c>
      <c r="CO347">
        <v>1</v>
      </c>
      <c r="CP347" t="s">
        <v>1338</v>
      </c>
    </row>
    <row r="348" spans="2:94" x14ac:dyDescent="0.25">
      <c r="B348" s="8" t="s">
        <v>992</v>
      </c>
      <c r="C348" t="s">
        <v>408</v>
      </c>
      <c r="D348" t="s">
        <v>1339</v>
      </c>
      <c r="E348" s="2">
        <v>346</v>
      </c>
      <c r="F348">
        <v>32</v>
      </c>
      <c r="G348">
        <v>1</v>
      </c>
      <c r="H348">
        <v>1</v>
      </c>
      <c r="I348">
        <v>1</v>
      </c>
      <c r="J348">
        <v>0</v>
      </c>
      <c r="K348">
        <v>1</v>
      </c>
      <c r="L348">
        <v>1</v>
      </c>
      <c r="M348">
        <v>1</v>
      </c>
      <c r="N348">
        <v>99</v>
      </c>
      <c r="O348">
        <v>1</v>
      </c>
      <c r="P348">
        <v>1</v>
      </c>
      <c r="Q348">
        <v>1</v>
      </c>
      <c r="R348">
        <v>99</v>
      </c>
      <c r="S348">
        <v>1</v>
      </c>
      <c r="T348">
        <v>1</v>
      </c>
      <c r="U348">
        <v>99</v>
      </c>
      <c r="V348">
        <v>1</v>
      </c>
      <c r="W348">
        <v>1</v>
      </c>
      <c r="X348">
        <v>1</v>
      </c>
      <c r="Y348">
        <v>1</v>
      </c>
      <c r="Z348">
        <v>1</v>
      </c>
      <c r="AA348">
        <v>0</v>
      </c>
      <c r="AB348">
        <v>1</v>
      </c>
      <c r="AC348">
        <v>1</v>
      </c>
      <c r="AD348">
        <v>1</v>
      </c>
      <c r="AE348">
        <v>1</v>
      </c>
      <c r="AF348">
        <v>0</v>
      </c>
      <c r="AG348">
        <v>1</v>
      </c>
      <c r="AH348">
        <v>1</v>
      </c>
      <c r="AI348">
        <v>1</v>
      </c>
      <c r="AJ348">
        <v>1</v>
      </c>
      <c r="AK348">
        <v>99</v>
      </c>
      <c r="AL348">
        <v>1</v>
      </c>
      <c r="AM348">
        <v>1</v>
      </c>
      <c r="AN348">
        <v>1</v>
      </c>
      <c r="AO348">
        <v>1</v>
      </c>
      <c r="AP348">
        <v>1</v>
      </c>
      <c r="AQ348">
        <v>1</v>
      </c>
      <c r="AR348">
        <v>1</v>
      </c>
      <c r="AS348">
        <v>1</v>
      </c>
      <c r="AT348">
        <v>1</v>
      </c>
      <c r="AU348">
        <v>1</v>
      </c>
      <c r="AV348">
        <v>1</v>
      </c>
      <c r="AW348" s="25">
        <v>0</v>
      </c>
      <c r="AX348" s="25">
        <v>1</v>
      </c>
      <c r="AY348" s="25">
        <v>99</v>
      </c>
      <c r="AZ348">
        <v>99</v>
      </c>
      <c r="BA348">
        <v>99</v>
      </c>
      <c r="BB348">
        <v>99</v>
      </c>
      <c r="BC348" s="25">
        <v>1</v>
      </c>
      <c r="BD348">
        <v>1</v>
      </c>
      <c r="BE348" s="25">
        <v>1</v>
      </c>
      <c r="BF348">
        <v>1</v>
      </c>
      <c r="BG348">
        <v>0</v>
      </c>
      <c r="BH348">
        <v>1</v>
      </c>
      <c r="BI348">
        <v>1</v>
      </c>
      <c r="BJ348">
        <v>1</v>
      </c>
      <c r="BK348">
        <v>1</v>
      </c>
      <c r="BL348">
        <v>99</v>
      </c>
      <c r="BM348">
        <v>99</v>
      </c>
      <c r="BN348">
        <v>1</v>
      </c>
      <c r="BO348">
        <v>99</v>
      </c>
      <c r="BP348">
        <v>1</v>
      </c>
      <c r="BQ348">
        <v>0</v>
      </c>
      <c r="BR348">
        <v>0</v>
      </c>
      <c r="BS348">
        <v>0</v>
      </c>
      <c r="BT348">
        <v>1</v>
      </c>
      <c r="BU348">
        <v>1</v>
      </c>
      <c r="BV348">
        <v>1</v>
      </c>
      <c r="BW348">
        <v>1</v>
      </c>
      <c r="BX348">
        <v>1</v>
      </c>
      <c r="BY348">
        <v>1</v>
      </c>
      <c r="BZ348">
        <v>0</v>
      </c>
      <c r="CA348">
        <v>1</v>
      </c>
      <c r="CB348">
        <v>1</v>
      </c>
      <c r="CC348">
        <v>1</v>
      </c>
      <c r="CD348">
        <v>1</v>
      </c>
      <c r="CE348">
        <v>0</v>
      </c>
      <c r="CF348">
        <v>0</v>
      </c>
      <c r="CG348">
        <v>0</v>
      </c>
      <c r="CH348">
        <v>0</v>
      </c>
      <c r="CI348">
        <v>0</v>
      </c>
      <c r="CJ348">
        <v>0</v>
      </c>
      <c r="CK348">
        <v>0</v>
      </c>
      <c r="CL348">
        <v>0</v>
      </c>
      <c r="CM348">
        <v>0</v>
      </c>
      <c r="CN348">
        <v>0</v>
      </c>
      <c r="CO348">
        <v>0</v>
      </c>
      <c r="CP348" t="s">
        <v>1340</v>
      </c>
    </row>
    <row r="349" spans="2:94" x14ac:dyDescent="0.25">
      <c r="B349" s="8" t="s">
        <v>992</v>
      </c>
      <c r="C349" t="s">
        <v>408</v>
      </c>
      <c r="D349" t="s">
        <v>1341</v>
      </c>
      <c r="E349" s="2">
        <v>347</v>
      </c>
      <c r="F349">
        <v>15</v>
      </c>
      <c r="G349">
        <v>1</v>
      </c>
      <c r="H349">
        <v>1</v>
      </c>
      <c r="I349">
        <v>1</v>
      </c>
      <c r="J349">
        <v>1</v>
      </c>
      <c r="K349">
        <v>1</v>
      </c>
      <c r="L349">
        <v>1</v>
      </c>
      <c r="M349">
        <v>1</v>
      </c>
      <c r="N349">
        <v>99</v>
      </c>
      <c r="O349">
        <v>1</v>
      </c>
      <c r="P349">
        <v>1</v>
      </c>
      <c r="Q349">
        <v>1</v>
      </c>
      <c r="R349">
        <v>99</v>
      </c>
      <c r="S349">
        <v>1</v>
      </c>
      <c r="T349">
        <v>1</v>
      </c>
      <c r="U349">
        <v>99</v>
      </c>
      <c r="V349">
        <v>1</v>
      </c>
      <c r="W349">
        <v>1</v>
      </c>
      <c r="X349">
        <v>1</v>
      </c>
      <c r="Y349">
        <v>1</v>
      </c>
      <c r="Z349">
        <v>1</v>
      </c>
      <c r="AA349">
        <v>1</v>
      </c>
      <c r="AB349">
        <v>1</v>
      </c>
      <c r="AC349">
        <v>1</v>
      </c>
      <c r="AD349">
        <v>1</v>
      </c>
      <c r="AE349">
        <v>1</v>
      </c>
      <c r="AF349">
        <v>1</v>
      </c>
      <c r="AG349">
        <v>1</v>
      </c>
      <c r="AH349">
        <v>1</v>
      </c>
      <c r="AI349">
        <v>99</v>
      </c>
      <c r="AJ349">
        <v>99</v>
      </c>
      <c r="AK349">
        <v>1</v>
      </c>
      <c r="AL349">
        <v>1</v>
      </c>
      <c r="AM349">
        <v>1</v>
      </c>
      <c r="AN349">
        <v>1</v>
      </c>
      <c r="AO349">
        <v>1</v>
      </c>
      <c r="AP349">
        <v>1</v>
      </c>
      <c r="AQ349">
        <v>1</v>
      </c>
      <c r="AR349">
        <v>0</v>
      </c>
      <c r="AS349">
        <v>1</v>
      </c>
      <c r="AT349">
        <v>0</v>
      </c>
      <c r="AU349">
        <v>1</v>
      </c>
      <c r="AV349">
        <v>99</v>
      </c>
      <c r="AW349" s="25">
        <v>1</v>
      </c>
      <c r="AX349" s="25">
        <v>1</v>
      </c>
      <c r="AY349" s="25">
        <v>99</v>
      </c>
      <c r="AZ349">
        <v>99</v>
      </c>
      <c r="BA349">
        <v>99</v>
      </c>
      <c r="BB349">
        <v>99</v>
      </c>
      <c r="BC349" s="25">
        <v>1</v>
      </c>
      <c r="BD349">
        <v>1</v>
      </c>
      <c r="BE349" s="25">
        <v>1</v>
      </c>
      <c r="BF349">
        <v>1</v>
      </c>
      <c r="BG349">
        <v>1</v>
      </c>
      <c r="BH349">
        <v>1</v>
      </c>
      <c r="BI349">
        <v>1</v>
      </c>
      <c r="BJ349">
        <v>1</v>
      </c>
      <c r="BK349">
        <v>1</v>
      </c>
      <c r="BL349">
        <v>99</v>
      </c>
      <c r="BM349">
        <v>99</v>
      </c>
      <c r="BN349">
        <v>99</v>
      </c>
      <c r="BO349">
        <v>99</v>
      </c>
      <c r="BP349">
        <v>99</v>
      </c>
      <c r="BQ349">
        <v>1</v>
      </c>
      <c r="BR349">
        <v>1</v>
      </c>
      <c r="BS349">
        <v>1</v>
      </c>
      <c r="BT349">
        <v>0</v>
      </c>
      <c r="BU349">
        <v>0</v>
      </c>
      <c r="BV349">
        <v>0</v>
      </c>
      <c r="BW349">
        <v>0</v>
      </c>
      <c r="BX349">
        <v>0</v>
      </c>
      <c r="BY349">
        <v>0</v>
      </c>
      <c r="BZ349">
        <v>0</v>
      </c>
      <c r="CA349">
        <v>1</v>
      </c>
      <c r="CB349">
        <v>0</v>
      </c>
      <c r="CC349">
        <v>0</v>
      </c>
      <c r="CD349">
        <v>1</v>
      </c>
      <c r="CE349">
        <v>0</v>
      </c>
      <c r="CF349">
        <v>0</v>
      </c>
      <c r="CG349">
        <v>0</v>
      </c>
      <c r="CH349">
        <v>0</v>
      </c>
      <c r="CI349">
        <v>0</v>
      </c>
      <c r="CJ349">
        <v>0</v>
      </c>
      <c r="CK349">
        <v>0</v>
      </c>
      <c r="CL349">
        <v>0</v>
      </c>
      <c r="CM349">
        <v>0</v>
      </c>
      <c r="CN349">
        <v>0</v>
      </c>
      <c r="CO349">
        <v>0</v>
      </c>
      <c r="CP349" t="s">
        <v>1342</v>
      </c>
    </row>
    <row r="350" spans="2:94" x14ac:dyDescent="0.25">
      <c r="B350" s="8" t="s">
        <v>992</v>
      </c>
      <c r="C350" t="s">
        <v>408</v>
      </c>
      <c r="D350" t="s">
        <v>1343</v>
      </c>
      <c r="E350" s="2">
        <v>348</v>
      </c>
      <c r="F350">
        <v>20</v>
      </c>
      <c r="G350">
        <v>1</v>
      </c>
      <c r="H350">
        <v>1</v>
      </c>
      <c r="I350">
        <v>1</v>
      </c>
      <c r="J350">
        <v>1</v>
      </c>
      <c r="K350">
        <v>1</v>
      </c>
      <c r="L350">
        <v>1</v>
      </c>
      <c r="M350">
        <v>1</v>
      </c>
      <c r="N350">
        <v>1</v>
      </c>
      <c r="O350">
        <v>1</v>
      </c>
      <c r="P350">
        <v>1</v>
      </c>
      <c r="Q350">
        <v>1</v>
      </c>
      <c r="R350">
        <v>99</v>
      </c>
      <c r="S350">
        <v>1</v>
      </c>
      <c r="T350">
        <v>1</v>
      </c>
      <c r="U350">
        <v>1</v>
      </c>
      <c r="V350">
        <v>1</v>
      </c>
      <c r="W350">
        <v>1</v>
      </c>
      <c r="X350">
        <v>1</v>
      </c>
      <c r="Y350">
        <v>1</v>
      </c>
      <c r="Z350">
        <v>1</v>
      </c>
      <c r="AA350">
        <v>1</v>
      </c>
      <c r="AB350">
        <v>1</v>
      </c>
      <c r="AC350">
        <v>1</v>
      </c>
      <c r="AD350">
        <v>1</v>
      </c>
      <c r="AE350">
        <v>1</v>
      </c>
      <c r="AF350">
        <v>1</v>
      </c>
      <c r="AG350">
        <v>1</v>
      </c>
      <c r="AH350">
        <v>1</v>
      </c>
      <c r="AI350">
        <v>1</v>
      </c>
      <c r="AJ350">
        <v>1</v>
      </c>
      <c r="AK350">
        <v>1</v>
      </c>
      <c r="AL350">
        <v>1</v>
      </c>
      <c r="AM350">
        <v>1</v>
      </c>
      <c r="AN350">
        <v>1</v>
      </c>
      <c r="AO350">
        <v>1</v>
      </c>
      <c r="AP350">
        <v>1</v>
      </c>
      <c r="AQ350">
        <v>1</v>
      </c>
      <c r="AR350">
        <v>1</v>
      </c>
      <c r="AS350">
        <v>1</v>
      </c>
      <c r="AT350">
        <v>1</v>
      </c>
      <c r="AU350">
        <v>1</v>
      </c>
      <c r="AV350">
        <v>1</v>
      </c>
      <c r="AW350" s="25">
        <v>1</v>
      </c>
      <c r="AX350" s="25">
        <v>1</v>
      </c>
      <c r="AY350" s="25">
        <v>99</v>
      </c>
      <c r="AZ350">
        <v>99</v>
      </c>
      <c r="BA350">
        <v>99</v>
      </c>
      <c r="BB350">
        <v>99</v>
      </c>
      <c r="BC350" s="25">
        <v>1</v>
      </c>
      <c r="BD350">
        <v>1</v>
      </c>
      <c r="BE350" s="25">
        <v>1</v>
      </c>
      <c r="BF350">
        <v>1</v>
      </c>
      <c r="BG350">
        <v>1</v>
      </c>
      <c r="BH350">
        <v>1</v>
      </c>
      <c r="BI350">
        <v>1</v>
      </c>
      <c r="BJ350">
        <v>1</v>
      </c>
      <c r="BK350">
        <v>1</v>
      </c>
      <c r="BL350">
        <v>1</v>
      </c>
      <c r="BM350">
        <v>99</v>
      </c>
      <c r="BN350">
        <v>1</v>
      </c>
      <c r="BO350">
        <v>99</v>
      </c>
      <c r="BP350">
        <v>1</v>
      </c>
      <c r="BQ350">
        <v>1</v>
      </c>
      <c r="BR350">
        <v>1</v>
      </c>
      <c r="BS350">
        <v>1</v>
      </c>
      <c r="BT350">
        <v>1</v>
      </c>
      <c r="BU350">
        <v>1</v>
      </c>
      <c r="BV350">
        <v>1</v>
      </c>
      <c r="BW350">
        <v>1</v>
      </c>
      <c r="BX350">
        <v>0</v>
      </c>
      <c r="BY350">
        <v>1</v>
      </c>
      <c r="BZ350">
        <v>0</v>
      </c>
      <c r="CA350">
        <v>1</v>
      </c>
      <c r="CB350">
        <v>1</v>
      </c>
      <c r="CC350">
        <v>1</v>
      </c>
      <c r="CD350">
        <v>1</v>
      </c>
      <c r="CE350">
        <v>0</v>
      </c>
      <c r="CF350">
        <v>0</v>
      </c>
      <c r="CG350">
        <v>0</v>
      </c>
      <c r="CH350">
        <v>0</v>
      </c>
      <c r="CI350">
        <v>0</v>
      </c>
      <c r="CJ350">
        <v>0</v>
      </c>
      <c r="CK350">
        <v>0</v>
      </c>
      <c r="CL350">
        <v>0</v>
      </c>
      <c r="CM350">
        <v>0</v>
      </c>
      <c r="CN350">
        <v>1</v>
      </c>
      <c r="CO350">
        <v>0</v>
      </c>
      <c r="CP350" t="s">
        <v>1344</v>
      </c>
    </row>
    <row r="351" spans="2:94" x14ac:dyDescent="0.25">
      <c r="B351" s="8" t="s">
        <v>992</v>
      </c>
      <c r="C351" t="s">
        <v>408</v>
      </c>
      <c r="D351" t="s">
        <v>1345</v>
      </c>
      <c r="E351" s="2">
        <v>349</v>
      </c>
      <c r="F351">
        <v>25</v>
      </c>
      <c r="G351">
        <v>1</v>
      </c>
      <c r="H351">
        <v>1</v>
      </c>
      <c r="I351">
        <v>1</v>
      </c>
      <c r="J351">
        <v>0</v>
      </c>
      <c r="K351">
        <v>1</v>
      </c>
      <c r="L351">
        <v>1</v>
      </c>
      <c r="M351">
        <v>1</v>
      </c>
      <c r="N351">
        <v>99</v>
      </c>
      <c r="O351">
        <v>1</v>
      </c>
      <c r="P351">
        <v>1</v>
      </c>
      <c r="Q351">
        <v>1</v>
      </c>
      <c r="R351">
        <v>99</v>
      </c>
      <c r="S351">
        <v>1</v>
      </c>
      <c r="T351">
        <v>0</v>
      </c>
      <c r="U351">
        <v>99</v>
      </c>
      <c r="V351">
        <v>1</v>
      </c>
      <c r="W351">
        <v>1</v>
      </c>
      <c r="X351">
        <v>1</v>
      </c>
      <c r="Y351">
        <v>1</v>
      </c>
      <c r="Z351">
        <v>1</v>
      </c>
      <c r="AA351">
        <v>0</v>
      </c>
      <c r="AB351">
        <v>99</v>
      </c>
      <c r="AC351">
        <v>1</v>
      </c>
      <c r="AD351">
        <v>1</v>
      </c>
      <c r="AE351">
        <v>1</v>
      </c>
      <c r="AF351">
        <v>0</v>
      </c>
      <c r="AG351">
        <v>0</v>
      </c>
      <c r="AH351">
        <v>0</v>
      </c>
      <c r="AI351">
        <v>1</v>
      </c>
      <c r="AJ351">
        <v>1</v>
      </c>
      <c r="AK351">
        <v>1</v>
      </c>
      <c r="AL351">
        <v>1</v>
      </c>
      <c r="AM351">
        <v>1</v>
      </c>
      <c r="AN351">
        <v>1</v>
      </c>
      <c r="AO351">
        <v>1</v>
      </c>
      <c r="AP351">
        <v>0</v>
      </c>
      <c r="AQ351">
        <v>0</v>
      </c>
      <c r="AR351">
        <v>0</v>
      </c>
      <c r="AS351">
        <v>0</v>
      </c>
      <c r="AT351">
        <v>0</v>
      </c>
      <c r="AU351">
        <v>0</v>
      </c>
      <c r="AV351">
        <v>99</v>
      </c>
      <c r="AW351" s="25">
        <v>0</v>
      </c>
      <c r="AX351" s="25">
        <v>0</v>
      </c>
      <c r="AY351" s="25">
        <v>99</v>
      </c>
      <c r="AZ351">
        <v>99</v>
      </c>
      <c r="BA351">
        <v>99</v>
      </c>
      <c r="BB351">
        <v>99</v>
      </c>
      <c r="BC351" s="25">
        <v>0</v>
      </c>
      <c r="BD351">
        <v>0</v>
      </c>
      <c r="BE351" s="25">
        <v>1</v>
      </c>
      <c r="BF351">
        <v>0</v>
      </c>
      <c r="BG351">
        <v>0</v>
      </c>
      <c r="BH351">
        <v>0</v>
      </c>
      <c r="BI351">
        <v>0</v>
      </c>
      <c r="BJ351">
        <v>99</v>
      </c>
      <c r="BK351">
        <v>99</v>
      </c>
      <c r="BL351">
        <v>99</v>
      </c>
      <c r="BM351">
        <v>99</v>
      </c>
      <c r="BN351">
        <v>99</v>
      </c>
      <c r="BO351">
        <v>99</v>
      </c>
      <c r="BP351">
        <v>99</v>
      </c>
      <c r="BQ351">
        <v>0</v>
      </c>
      <c r="BR351">
        <v>0</v>
      </c>
      <c r="BS351">
        <v>0</v>
      </c>
      <c r="BT351">
        <v>0</v>
      </c>
      <c r="BU351">
        <v>0</v>
      </c>
      <c r="BV351">
        <v>0</v>
      </c>
      <c r="BW351">
        <v>0</v>
      </c>
      <c r="BX351">
        <v>0</v>
      </c>
      <c r="BY351">
        <v>0</v>
      </c>
      <c r="BZ351">
        <v>0</v>
      </c>
      <c r="CA351">
        <v>0</v>
      </c>
      <c r="CB351">
        <v>0</v>
      </c>
      <c r="CC351">
        <v>0</v>
      </c>
      <c r="CD351">
        <v>1</v>
      </c>
      <c r="CE351">
        <v>0</v>
      </c>
      <c r="CF351">
        <v>0</v>
      </c>
      <c r="CG351">
        <v>0</v>
      </c>
      <c r="CH351">
        <v>0</v>
      </c>
      <c r="CI351">
        <v>0</v>
      </c>
      <c r="CJ351">
        <v>0</v>
      </c>
      <c r="CK351">
        <v>0</v>
      </c>
      <c r="CL351">
        <v>0</v>
      </c>
      <c r="CM351">
        <v>0</v>
      </c>
      <c r="CN351">
        <v>0</v>
      </c>
      <c r="CO351">
        <v>0</v>
      </c>
      <c r="CP351" t="s">
        <v>1346</v>
      </c>
    </row>
    <row r="352" spans="2:94" x14ac:dyDescent="0.25">
      <c r="B352" s="8" t="s">
        <v>992</v>
      </c>
      <c r="C352" t="s">
        <v>408</v>
      </c>
      <c r="D352" t="s">
        <v>1347</v>
      </c>
      <c r="E352" s="2">
        <v>350</v>
      </c>
      <c r="F352">
        <v>52</v>
      </c>
      <c r="G352">
        <v>1</v>
      </c>
      <c r="H352">
        <v>1</v>
      </c>
      <c r="I352">
        <v>1</v>
      </c>
      <c r="J352">
        <v>1</v>
      </c>
      <c r="K352">
        <v>1</v>
      </c>
      <c r="L352">
        <v>1</v>
      </c>
      <c r="M352">
        <v>1</v>
      </c>
      <c r="N352">
        <v>99</v>
      </c>
      <c r="O352">
        <v>0</v>
      </c>
      <c r="P352">
        <v>1</v>
      </c>
      <c r="Q352">
        <v>1</v>
      </c>
      <c r="R352">
        <v>99</v>
      </c>
      <c r="S352">
        <v>1</v>
      </c>
      <c r="T352">
        <v>1</v>
      </c>
      <c r="U352">
        <v>99</v>
      </c>
      <c r="V352">
        <v>1</v>
      </c>
      <c r="W352">
        <v>1</v>
      </c>
      <c r="X352">
        <v>1</v>
      </c>
      <c r="Y352">
        <v>1</v>
      </c>
      <c r="Z352">
        <v>1</v>
      </c>
      <c r="AA352">
        <v>1</v>
      </c>
      <c r="AB352">
        <v>1</v>
      </c>
      <c r="AC352">
        <v>1</v>
      </c>
      <c r="AD352">
        <v>1</v>
      </c>
      <c r="AE352">
        <v>1</v>
      </c>
      <c r="AF352">
        <v>1</v>
      </c>
      <c r="AG352">
        <v>1</v>
      </c>
      <c r="AH352">
        <v>1</v>
      </c>
      <c r="AI352">
        <v>99</v>
      </c>
      <c r="AJ352">
        <v>1</v>
      </c>
      <c r="AK352">
        <v>99</v>
      </c>
      <c r="AL352">
        <v>1</v>
      </c>
      <c r="AM352">
        <v>1</v>
      </c>
      <c r="AN352">
        <v>1</v>
      </c>
      <c r="AO352">
        <v>1</v>
      </c>
      <c r="AP352">
        <v>1</v>
      </c>
      <c r="AQ352">
        <v>1</v>
      </c>
      <c r="AR352">
        <v>1</v>
      </c>
      <c r="AS352">
        <v>1</v>
      </c>
      <c r="AT352">
        <v>1</v>
      </c>
      <c r="AU352">
        <v>1</v>
      </c>
      <c r="AV352">
        <v>1</v>
      </c>
      <c r="AW352" s="25">
        <v>1</v>
      </c>
      <c r="AX352" s="25">
        <v>1</v>
      </c>
      <c r="AY352" s="25">
        <v>99</v>
      </c>
      <c r="AZ352">
        <v>99</v>
      </c>
      <c r="BA352">
        <v>99</v>
      </c>
      <c r="BB352">
        <v>99</v>
      </c>
      <c r="BC352" s="25">
        <v>1</v>
      </c>
      <c r="BD352">
        <v>1</v>
      </c>
      <c r="BE352" s="25">
        <v>1</v>
      </c>
      <c r="BF352">
        <v>1</v>
      </c>
      <c r="BG352">
        <v>1</v>
      </c>
      <c r="BH352">
        <v>1</v>
      </c>
      <c r="BI352">
        <v>1</v>
      </c>
      <c r="BJ352">
        <v>1</v>
      </c>
      <c r="BK352">
        <v>1</v>
      </c>
      <c r="BL352">
        <v>99</v>
      </c>
      <c r="BM352">
        <v>99</v>
      </c>
      <c r="BN352">
        <v>99</v>
      </c>
      <c r="BO352">
        <v>99</v>
      </c>
      <c r="BP352">
        <v>99</v>
      </c>
      <c r="BQ352">
        <v>0</v>
      </c>
      <c r="BR352">
        <v>0</v>
      </c>
      <c r="BS352">
        <v>1</v>
      </c>
      <c r="BT352">
        <v>1</v>
      </c>
      <c r="BU352">
        <v>1</v>
      </c>
      <c r="BV352">
        <v>1</v>
      </c>
      <c r="BW352">
        <v>0</v>
      </c>
      <c r="BX352">
        <v>0</v>
      </c>
      <c r="BY352">
        <v>1</v>
      </c>
      <c r="BZ352">
        <v>0</v>
      </c>
      <c r="CA352">
        <v>1</v>
      </c>
      <c r="CB352">
        <v>1</v>
      </c>
      <c r="CC352">
        <v>1</v>
      </c>
      <c r="CD352">
        <v>1</v>
      </c>
      <c r="CE352">
        <v>0</v>
      </c>
      <c r="CF352">
        <v>0</v>
      </c>
      <c r="CG352">
        <v>0</v>
      </c>
      <c r="CH352">
        <v>0</v>
      </c>
      <c r="CI352">
        <v>0</v>
      </c>
      <c r="CJ352">
        <v>0</v>
      </c>
      <c r="CK352">
        <v>0</v>
      </c>
      <c r="CL352">
        <v>0</v>
      </c>
      <c r="CM352">
        <v>0</v>
      </c>
      <c r="CN352">
        <v>0</v>
      </c>
      <c r="CO352">
        <v>0</v>
      </c>
      <c r="CP352" t="s">
        <v>1348</v>
      </c>
    </row>
    <row r="353" spans="2:94" x14ac:dyDescent="0.25">
      <c r="B353" s="8" t="s">
        <v>992</v>
      </c>
      <c r="C353" t="s">
        <v>408</v>
      </c>
      <c r="D353" t="s">
        <v>1349</v>
      </c>
      <c r="E353" s="2">
        <v>351</v>
      </c>
      <c r="F353">
        <v>115</v>
      </c>
      <c r="G353">
        <v>1</v>
      </c>
      <c r="H353">
        <v>1</v>
      </c>
      <c r="I353">
        <v>1</v>
      </c>
      <c r="J353">
        <v>0</v>
      </c>
      <c r="K353">
        <v>1</v>
      </c>
      <c r="L353">
        <v>1</v>
      </c>
      <c r="M353">
        <v>1</v>
      </c>
      <c r="N353">
        <v>99</v>
      </c>
      <c r="O353">
        <v>1</v>
      </c>
      <c r="P353">
        <v>1</v>
      </c>
      <c r="Q353">
        <v>1</v>
      </c>
      <c r="R353">
        <v>99</v>
      </c>
      <c r="S353">
        <v>0</v>
      </c>
      <c r="T353">
        <v>0</v>
      </c>
      <c r="U353">
        <v>99</v>
      </c>
      <c r="V353">
        <v>1</v>
      </c>
      <c r="W353">
        <v>0</v>
      </c>
      <c r="X353">
        <v>0</v>
      </c>
      <c r="Y353">
        <v>1</v>
      </c>
      <c r="Z353">
        <v>1</v>
      </c>
      <c r="AA353">
        <v>0</v>
      </c>
      <c r="AB353">
        <v>1</v>
      </c>
      <c r="AC353">
        <v>0</v>
      </c>
      <c r="AD353">
        <v>1</v>
      </c>
      <c r="AE353">
        <v>1</v>
      </c>
      <c r="AF353">
        <v>0</v>
      </c>
      <c r="AG353">
        <v>0</v>
      </c>
      <c r="AH353">
        <v>0</v>
      </c>
      <c r="AI353">
        <v>99</v>
      </c>
      <c r="AJ353">
        <v>99</v>
      </c>
      <c r="AK353">
        <v>1</v>
      </c>
      <c r="AL353">
        <v>1</v>
      </c>
      <c r="AM353">
        <v>1</v>
      </c>
      <c r="AN353">
        <v>1</v>
      </c>
      <c r="AO353">
        <v>1</v>
      </c>
      <c r="AP353">
        <v>1</v>
      </c>
      <c r="AQ353">
        <v>1</v>
      </c>
      <c r="AR353">
        <v>1</v>
      </c>
      <c r="AS353">
        <v>1</v>
      </c>
      <c r="AT353">
        <v>1</v>
      </c>
      <c r="AU353">
        <v>1</v>
      </c>
      <c r="AV353">
        <v>1</v>
      </c>
      <c r="AW353" s="25">
        <v>1</v>
      </c>
      <c r="AX353" s="25">
        <v>1</v>
      </c>
      <c r="AY353" s="25">
        <v>99</v>
      </c>
      <c r="AZ353">
        <v>99</v>
      </c>
      <c r="BA353">
        <v>99</v>
      </c>
      <c r="BB353">
        <v>99</v>
      </c>
      <c r="BC353" s="25">
        <v>1</v>
      </c>
      <c r="BD353">
        <v>1</v>
      </c>
      <c r="BE353" s="25">
        <v>1</v>
      </c>
      <c r="BF353">
        <v>1</v>
      </c>
      <c r="BG353">
        <v>0</v>
      </c>
      <c r="BH353">
        <v>0</v>
      </c>
      <c r="BI353">
        <v>0</v>
      </c>
      <c r="BJ353">
        <v>99</v>
      </c>
      <c r="BK353">
        <v>99</v>
      </c>
      <c r="BL353">
        <v>99</v>
      </c>
      <c r="BM353">
        <v>99</v>
      </c>
      <c r="BN353">
        <v>99</v>
      </c>
      <c r="BO353">
        <v>99</v>
      </c>
      <c r="BP353">
        <v>99</v>
      </c>
      <c r="BQ353">
        <v>0</v>
      </c>
      <c r="BR353">
        <v>0</v>
      </c>
      <c r="BS353">
        <v>0</v>
      </c>
      <c r="BT353">
        <v>1</v>
      </c>
      <c r="BU353">
        <v>1</v>
      </c>
      <c r="BV353">
        <v>1</v>
      </c>
      <c r="BW353">
        <v>0</v>
      </c>
      <c r="BX353">
        <v>0</v>
      </c>
      <c r="BY353" t="s">
        <v>230</v>
      </c>
      <c r="BZ353">
        <v>0</v>
      </c>
      <c r="CA353">
        <v>1</v>
      </c>
      <c r="CB353">
        <v>0</v>
      </c>
      <c r="CC353">
        <v>1</v>
      </c>
      <c r="CD353">
        <v>1</v>
      </c>
      <c r="CE353">
        <v>0</v>
      </c>
      <c r="CF353">
        <v>0</v>
      </c>
      <c r="CG353">
        <v>0</v>
      </c>
      <c r="CH353">
        <v>0</v>
      </c>
      <c r="CI353">
        <v>0</v>
      </c>
      <c r="CJ353">
        <v>0</v>
      </c>
      <c r="CK353">
        <v>0</v>
      </c>
      <c r="CL353">
        <v>0</v>
      </c>
      <c r="CM353">
        <v>1</v>
      </c>
      <c r="CN353">
        <v>0</v>
      </c>
      <c r="CO353">
        <v>1</v>
      </c>
      <c r="CP353" t="s">
        <v>1350</v>
      </c>
    </row>
    <row r="354" spans="2:94" x14ac:dyDescent="0.25">
      <c r="B354" s="8" t="s">
        <v>992</v>
      </c>
      <c r="C354" t="s">
        <v>408</v>
      </c>
      <c r="D354" t="s">
        <v>1351</v>
      </c>
      <c r="E354" s="2">
        <v>352</v>
      </c>
      <c r="F354">
        <v>64</v>
      </c>
      <c r="G354">
        <v>1</v>
      </c>
      <c r="H354">
        <v>1</v>
      </c>
      <c r="I354">
        <v>1</v>
      </c>
      <c r="J354">
        <v>1</v>
      </c>
      <c r="K354">
        <v>1</v>
      </c>
      <c r="L354">
        <v>1</v>
      </c>
      <c r="M354">
        <v>1</v>
      </c>
      <c r="N354">
        <v>1</v>
      </c>
      <c r="O354">
        <v>1</v>
      </c>
      <c r="P354">
        <v>1</v>
      </c>
      <c r="Q354">
        <v>1</v>
      </c>
      <c r="R354">
        <v>99</v>
      </c>
      <c r="S354">
        <v>1</v>
      </c>
      <c r="T354">
        <v>1</v>
      </c>
      <c r="U354">
        <v>1</v>
      </c>
      <c r="V354">
        <v>1</v>
      </c>
      <c r="W354">
        <v>1</v>
      </c>
      <c r="X354">
        <v>1</v>
      </c>
      <c r="Y354">
        <v>1</v>
      </c>
      <c r="Z354">
        <v>1</v>
      </c>
      <c r="AA354">
        <v>1</v>
      </c>
      <c r="AB354">
        <v>1</v>
      </c>
      <c r="AC354">
        <v>1</v>
      </c>
      <c r="AD354">
        <v>1</v>
      </c>
      <c r="AE354">
        <v>1</v>
      </c>
      <c r="AF354">
        <v>0</v>
      </c>
      <c r="AG354">
        <v>1</v>
      </c>
      <c r="AH354">
        <v>1</v>
      </c>
      <c r="AI354">
        <v>99</v>
      </c>
      <c r="AJ354">
        <v>99</v>
      </c>
      <c r="AK354">
        <v>1</v>
      </c>
      <c r="AL354">
        <v>1</v>
      </c>
      <c r="AM354">
        <v>1</v>
      </c>
      <c r="AN354">
        <v>0</v>
      </c>
      <c r="AO354">
        <v>1</v>
      </c>
      <c r="AP354">
        <v>0</v>
      </c>
      <c r="AQ354">
        <v>1</v>
      </c>
      <c r="AR354">
        <v>0</v>
      </c>
      <c r="AS354">
        <v>0</v>
      </c>
      <c r="AT354">
        <v>1</v>
      </c>
      <c r="AU354">
        <v>1</v>
      </c>
      <c r="AV354">
        <v>1</v>
      </c>
      <c r="AW354" s="25">
        <v>0</v>
      </c>
      <c r="AX354" s="25">
        <v>0</v>
      </c>
      <c r="AY354" s="25">
        <v>99</v>
      </c>
      <c r="AZ354">
        <v>99</v>
      </c>
      <c r="BA354">
        <v>99</v>
      </c>
      <c r="BB354">
        <v>99</v>
      </c>
      <c r="BC354" s="25">
        <v>0</v>
      </c>
      <c r="BD354">
        <v>1</v>
      </c>
      <c r="BE354" s="25">
        <v>0</v>
      </c>
      <c r="BF354">
        <v>0</v>
      </c>
      <c r="BG354">
        <v>0</v>
      </c>
      <c r="BH354">
        <v>0</v>
      </c>
      <c r="BI354">
        <v>0</v>
      </c>
      <c r="BJ354">
        <v>99</v>
      </c>
      <c r="BK354">
        <v>1</v>
      </c>
      <c r="BL354">
        <v>1</v>
      </c>
      <c r="BM354">
        <v>99</v>
      </c>
      <c r="BN354">
        <v>99</v>
      </c>
      <c r="BO354">
        <v>99</v>
      </c>
      <c r="BP354">
        <v>99</v>
      </c>
      <c r="BQ354">
        <v>0</v>
      </c>
      <c r="BR354">
        <v>0</v>
      </c>
      <c r="BS354">
        <v>1</v>
      </c>
      <c r="BT354">
        <v>1</v>
      </c>
      <c r="BU354">
        <v>1</v>
      </c>
      <c r="BV354">
        <v>0</v>
      </c>
      <c r="BW354">
        <v>0</v>
      </c>
      <c r="BX354">
        <v>0</v>
      </c>
      <c r="BY354">
        <v>1</v>
      </c>
      <c r="BZ354">
        <v>0</v>
      </c>
      <c r="CA354">
        <v>0</v>
      </c>
      <c r="CB354">
        <v>1</v>
      </c>
      <c r="CC354">
        <v>0</v>
      </c>
      <c r="CD354">
        <v>1</v>
      </c>
      <c r="CE354">
        <v>0</v>
      </c>
      <c r="CF354">
        <v>0</v>
      </c>
      <c r="CG354">
        <v>0</v>
      </c>
      <c r="CH354">
        <v>0</v>
      </c>
      <c r="CI354">
        <v>0</v>
      </c>
      <c r="CJ354">
        <v>0</v>
      </c>
      <c r="CK354">
        <v>0</v>
      </c>
      <c r="CL354">
        <v>0</v>
      </c>
      <c r="CM354">
        <v>0</v>
      </c>
      <c r="CN354">
        <v>0</v>
      </c>
      <c r="CO354">
        <v>0</v>
      </c>
      <c r="CP354" t="s">
        <v>1352</v>
      </c>
    </row>
    <row r="355" spans="2:94" x14ac:dyDescent="0.25">
      <c r="B355" s="8" t="s">
        <v>992</v>
      </c>
      <c r="C355" t="s">
        <v>408</v>
      </c>
      <c r="D355" t="s">
        <v>1353</v>
      </c>
      <c r="E355" s="2">
        <v>353</v>
      </c>
      <c r="F355">
        <v>54</v>
      </c>
      <c r="G355">
        <v>1</v>
      </c>
      <c r="H355">
        <v>1</v>
      </c>
      <c r="I355">
        <v>1</v>
      </c>
      <c r="J355">
        <v>1</v>
      </c>
      <c r="K355">
        <v>1</v>
      </c>
      <c r="L355">
        <v>1</v>
      </c>
      <c r="M355">
        <v>1</v>
      </c>
      <c r="N355">
        <v>1</v>
      </c>
      <c r="O355">
        <v>1</v>
      </c>
      <c r="P355">
        <v>1</v>
      </c>
      <c r="Q355">
        <v>1</v>
      </c>
      <c r="R355">
        <v>99</v>
      </c>
      <c r="S355">
        <v>1</v>
      </c>
      <c r="T355">
        <v>1</v>
      </c>
      <c r="U355">
        <v>1</v>
      </c>
      <c r="V355">
        <v>1</v>
      </c>
      <c r="W355">
        <v>1</v>
      </c>
      <c r="X355">
        <v>1</v>
      </c>
      <c r="Y355">
        <v>1</v>
      </c>
      <c r="Z355">
        <v>1</v>
      </c>
      <c r="AA355">
        <v>1</v>
      </c>
      <c r="AB355">
        <v>1</v>
      </c>
      <c r="AC355">
        <v>1</v>
      </c>
      <c r="AD355">
        <v>1</v>
      </c>
      <c r="AE355">
        <v>1</v>
      </c>
      <c r="AF355">
        <v>1</v>
      </c>
      <c r="AG355">
        <v>1</v>
      </c>
      <c r="AH355">
        <v>1</v>
      </c>
      <c r="AI355">
        <v>1</v>
      </c>
      <c r="AJ355">
        <v>1</v>
      </c>
      <c r="AK355">
        <v>1</v>
      </c>
      <c r="AL355">
        <v>1</v>
      </c>
      <c r="AM355">
        <v>1</v>
      </c>
      <c r="AN355">
        <v>1</v>
      </c>
      <c r="AO355">
        <v>1</v>
      </c>
      <c r="AP355">
        <v>1</v>
      </c>
      <c r="AQ355">
        <v>1</v>
      </c>
      <c r="AR355">
        <v>1</v>
      </c>
      <c r="AS355">
        <v>1</v>
      </c>
      <c r="AT355">
        <v>1</v>
      </c>
      <c r="AU355">
        <v>1</v>
      </c>
      <c r="AV355">
        <v>1</v>
      </c>
      <c r="AW355" s="25">
        <v>1</v>
      </c>
      <c r="AX355" s="25">
        <v>1</v>
      </c>
      <c r="AY355" s="25">
        <v>99</v>
      </c>
      <c r="AZ355">
        <v>99</v>
      </c>
      <c r="BA355">
        <v>99</v>
      </c>
      <c r="BB355">
        <v>99</v>
      </c>
      <c r="BC355" s="25">
        <v>1</v>
      </c>
      <c r="BD355">
        <v>1</v>
      </c>
      <c r="BE355" s="25">
        <v>1</v>
      </c>
      <c r="BF355">
        <v>1</v>
      </c>
      <c r="BG355">
        <v>1</v>
      </c>
      <c r="BH355">
        <v>1</v>
      </c>
      <c r="BI355">
        <v>1</v>
      </c>
      <c r="BJ355">
        <v>1</v>
      </c>
      <c r="BK355">
        <v>1</v>
      </c>
      <c r="BL355">
        <v>1</v>
      </c>
      <c r="BM355">
        <v>99</v>
      </c>
      <c r="BN355">
        <v>1</v>
      </c>
      <c r="BO355">
        <v>99</v>
      </c>
      <c r="BP355">
        <v>1</v>
      </c>
      <c r="BQ355">
        <v>1</v>
      </c>
      <c r="BR355">
        <v>1</v>
      </c>
      <c r="BS355">
        <v>1</v>
      </c>
      <c r="BT355">
        <v>1</v>
      </c>
      <c r="BU355">
        <v>1</v>
      </c>
      <c r="BV355">
        <v>1</v>
      </c>
      <c r="BW355">
        <v>1</v>
      </c>
      <c r="BX355">
        <v>1</v>
      </c>
      <c r="BY355">
        <v>1</v>
      </c>
      <c r="BZ355">
        <v>0</v>
      </c>
      <c r="CA355">
        <v>0</v>
      </c>
      <c r="CB355">
        <v>0</v>
      </c>
      <c r="CC355">
        <v>0</v>
      </c>
      <c r="CD355">
        <v>0</v>
      </c>
      <c r="CE355">
        <v>0</v>
      </c>
      <c r="CF355">
        <v>0</v>
      </c>
      <c r="CG355">
        <v>0</v>
      </c>
      <c r="CH355">
        <v>0</v>
      </c>
      <c r="CI355">
        <v>0</v>
      </c>
      <c r="CJ355">
        <v>0</v>
      </c>
      <c r="CK355">
        <v>0</v>
      </c>
      <c r="CL355">
        <v>0</v>
      </c>
      <c r="CM355">
        <v>0</v>
      </c>
      <c r="CN355">
        <v>0</v>
      </c>
      <c r="CO355">
        <v>0</v>
      </c>
      <c r="CP355" t="s">
        <v>1354</v>
      </c>
    </row>
    <row r="356" spans="2:94" x14ac:dyDescent="0.25">
      <c r="B356" s="8" t="s">
        <v>992</v>
      </c>
      <c r="C356" t="s">
        <v>408</v>
      </c>
      <c r="D356" t="s">
        <v>1355</v>
      </c>
      <c r="E356" s="2">
        <v>354</v>
      </c>
      <c r="F356">
        <v>87</v>
      </c>
      <c r="G356">
        <v>1</v>
      </c>
      <c r="H356">
        <v>1</v>
      </c>
      <c r="I356">
        <v>1</v>
      </c>
      <c r="J356">
        <v>1</v>
      </c>
      <c r="K356">
        <v>1</v>
      </c>
      <c r="L356">
        <v>1</v>
      </c>
      <c r="M356">
        <v>1</v>
      </c>
      <c r="N356">
        <v>99</v>
      </c>
      <c r="O356">
        <v>1</v>
      </c>
      <c r="P356">
        <v>1</v>
      </c>
      <c r="Q356">
        <v>1</v>
      </c>
      <c r="R356">
        <v>99</v>
      </c>
      <c r="S356">
        <v>1</v>
      </c>
      <c r="T356">
        <v>1</v>
      </c>
      <c r="U356">
        <v>99</v>
      </c>
      <c r="V356">
        <v>1</v>
      </c>
      <c r="W356">
        <v>1</v>
      </c>
      <c r="X356">
        <v>1</v>
      </c>
      <c r="Y356">
        <v>1</v>
      </c>
      <c r="Z356">
        <v>1</v>
      </c>
      <c r="AA356">
        <v>1</v>
      </c>
      <c r="AB356">
        <v>1</v>
      </c>
      <c r="AC356">
        <v>1</v>
      </c>
      <c r="AD356">
        <v>1</v>
      </c>
      <c r="AE356">
        <v>1</v>
      </c>
      <c r="AF356">
        <v>0</v>
      </c>
      <c r="AG356">
        <v>1</v>
      </c>
      <c r="AH356">
        <v>1</v>
      </c>
      <c r="AI356">
        <v>1</v>
      </c>
      <c r="AJ356">
        <v>1</v>
      </c>
      <c r="AK356">
        <v>1</v>
      </c>
      <c r="AL356">
        <v>1</v>
      </c>
      <c r="AM356">
        <v>1</v>
      </c>
      <c r="AN356">
        <v>1</v>
      </c>
      <c r="AO356">
        <v>1</v>
      </c>
      <c r="AP356">
        <v>1</v>
      </c>
      <c r="AQ356">
        <v>1</v>
      </c>
      <c r="AR356">
        <v>1</v>
      </c>
      <c r="AS356">
        <v>1</v>
      </c>
      <c r="AT356">
        <v>1</v>
      </c>
      <c r="AU356">
        <v>0</v>
      </c>
      <c r="AV356">
        <v>1</v>
      </c>
      <c r="AW356" s="25">
        <v>0</v>
      </c>
      <c r="AX356" s="25">
        <v>1</v>
      </c>
      <c r="AY356" s="25">
        <v>99</v>
      </c>
      <c r="AZ356">
        <v>99</v>
      </c>
      <c r="BA356">
        <v>99</v>
      </c>
      <c r="BB356">
        <v>99</v>
      </c>
      <c r="BC356" s="25">
        <v>1</v>
      </c>
      <c r="BD356">
        <v>1</v>
      </c>
      <c r="BE356" s="25">
        <v>1</v>
      </c>
      <c r="BF356">
        <v>0</v>
      </c>
      <c r="BG356">
        <v>0</v>
      </c>
      <c r="BH356">
        <v>1</v>
      </c>
      <c r="BI356">
        <v>0</v>
      </c>
      <c r="BJ356">
        <v>99</v>
      </c>
      <c r="BK356">
        <v>99</v>
      </c>
      <c r="BL356">
        <v>99</v>
      </c>
      <c r="BM356">
        <v>99</v>
      </c>
      <c r="BN356">
        <v>1</v>
      </c>
      <c r="BO356">
        <v>99</v>
      </c>
      <c r="BP356">
        <v>1</v>
      </c>
      <c r="BQ356">
        <v>0</v>
      </c>
      <c r="BR356">
        <v>0</v>
      </c>
      <c r="BS356">
        <v>1</v>
      </c>
      <c r="BT356">
        <v>1</v>
      </c>
      <c r="BU356">
        <v>1</v>
      </c>
      <c r="BV356">
        <v>0</v>
      </c>
      <c r="BW356">
        <v>0</v>
      </c>
      <c r="BX356">
        <v>0</v>
      </c>
      <c r="BY356">
        <v>0</v>
      </c>
      <c r="BZ356">
        <v>0</v>
      </c>
      <c r="CA356">
        <v>0</v>
      </c>
      <c r="CB356">
        <v>1</v>
      </c>
      <c r="CC356">
        <v>1</v>
      </c>
      <c r="CD356">
        <v>1</v>
      </c>
      <c r="CE356">
        <v>0</v>
      </c>
      <c r="CF356">
        <v>0</v>
      </c>
      <c r="CG356">
        <v>0</v>
      </c>
      <c r="CH356">
        <v>0</v>
      </c>
      <c r="CI356">
        <v>1</v>
      </c>
      <c r="CJ356">
        <v>0</v>
      </c>
      <c r="CK356">
        <v>0</v>
      </c>
      <c r="CL356">
        <v>0</v>
      </c>
      <c r="CM356">
        <v>0</v>
      </c>
      <c r="CN356">
        <v>0</v>
      </c>
      <c r="CO356">
        <v>0</v>
      </c>
      <c r="CP356" t="s">
        <v>1356</v>
      </c>
    </row>
    <row r="357" spans="2:94" x14ac:dyDescent="0.25">
      <c r="B357" s="8" t="s">
        <v>992</v>
      </c>
      <c r="C357" t="s">
        <v>408</v>
      </c>
      <c r="D357" t="s">
        <v>1357</v>
      </c>
      <c r="E357" s="2">
        <v>355</v>
      </c>
      <c r="F357">
        <v>114</v>
      </c>
      <c r="G357">
        <v>1</v>
      </c>
      <c r="H357">
        <v>1</v>
      </c>
      <c r="I357">
        <v>1</v>
      </c>
      <c r="J357">
        <v>1</v>
      </c>
      <c r="K357">
        <v>1</v>
      </c>
      <c r="L357">
        <v>1</v>
      </c>
      <c r="M357">
        <v>1</v>
      </c>
      <c r="N357">
        <v>99</v>
      </c>
      <c r="O357">
        <v>1</v>
      </c>
      <c r="P357">
        <v>1</v>
      </c>
      <c r="Q357">
        <v>1</v>
      </c>
      <c r="R357">
        <v>99</v>
      </c>
      <c r="S357">
        <v>1</v>
      </c>
      <c r="T357">
        <v>1</v>
      </c>
      <c r="U357">
        <v>99</v>
      </c>
      <c r="V357">
        <v>1</v>
      </c>
      <c r="W357">
        <v>1</v>
      </c>
      <c r="X357">
        <v>1</v>
      </c>
      <c r="Y357">
        <v>1</v>
      </c>
      <c r="Z357">
        <v>1</v>
      </c>
      <c r="AA357">
        <v>1</v>
      </c>
      <c r="AB357">
        <v>1</v>
      </c>
      <c r="AC357">
        <v>1</v>
      </c>
      <c r="AD357">
        <v>1</v>
      </c>
      <c r="AE357">
        <v>1</v>
      </c>
      <c r="AF357">
        <v>0</v>
      </c>
      <c r="AG357">
        <v>1</v>
      </c>
      <c r="AH357">
        <v>1</v>
      </c>
      <c r="AI357">
        <v>1</v>
      </c>
      <c r="AJ357">
        <v>1</v>
      </c>
      <c r="AK357">
        <v>1</v>
      </c>
      <c r="AL357">
        <v>1</v>
      </c>
      <c r="AM357">
        <v>1</v>
      </c>
      <c r="AN357">
        <v>1</v>
      </c>
      <c r="AO357">
        <v>1</v>
      </c>
      <c r="AP357">
        <v>1</v>
      </c>
      <c r="AQ357">
        <v>1</v>
      </c>
      <c r="AR357">
        <v>0</v>
      </c>
      <c r="AS357">
        <v>1</v>
      </c>
      <c r="AT357">
        <v>1</v>
      </c>
      <c r="AU357">
        <v>1</v>
      </c>
      <c r="AV357">
        <v>99</v>
      </c>
      <c r="AW357" s="25">
        <v>1</v>
      </c>
      <c r="AX357" s="25">
        <v>1</v>
      </c>
      <c r="AY357" s="25">
        <v>99</v>
      </c>
      <c r="AZ357">
        <v>99</v>
      </c>
      <c r="BA357">
        <v>99</v>
      </c>
      <c r="BB357">
        <v>99</v>
      </c>
      <c r="BC357" s="25">
        <v>1</v>
      </c>
      <c r="BD357">
        <v>1</v>
      </c>
      <c r="BE357" s="25">
        <v>1</v>
      </c>
      <c r="BF357">
        <v>0</v>
      </c>
      <c r="BG357">
        <v>0</v>
      </c>
      <c r="BH357">
        <v>1</v>
      </c>
      <c r="BI357">
        <v>0</v>
      </c>
      <c r="BJ357">
        <v>99</v>
      </c>
      <c r="BK357">
        <v>1</v>
      </c>
      <c r="BL357">
        <v>99</v>
      </c>
      <c r="BM357">
        <v>99</v>
      </c>
      <c r="BN357">
        <v>1</v>
      </c>
      <c r="BO357">
        <v>99</v>
      </c>
      <c r="BP357">
        <v>1</v>
      </c>
      <c r="BQ357">
        <v>0</v>
      </c>
      <c r="BR357">
        <v>0</v>
      </c>
      <c r="BS357">
        <v>0</v>
      </c>
      <c r="BT357">
        <v>1</v>
      </c>
      <c r="BU357">
        <v>1</v>
      </c>
      <c r="BV357">
        <v>0</v>
      </c>
      <c r="BW357">
        <v>0</v>
      </c>
      <c r="BX357">
        <v>0</v>
      </c>
      <c r="BY357">
        <v>0</v>
      </c>
      <c r="BZ357">
        <v>0</v>
      </c>
      <c r="CA357">
        <v>1</v>
      </c>
      <c r="CB357">
        <v>1</v>
      </c>
      <c r="CC357">
        <v>0</v>
      </c>
      <c r="CD357">
        <v>0</v>
      </c>
      <c r="CE357">
        <v>0</v>
      </c>
      <c r="CF357">
        <v>0</v>
      </c>
      <c r="CG357">
        <v>0</v>
      </c>
      <c r="CH357">
        <v>0</v>
      </c>
      <c r="CI357">
        <v>0</v>
      </c>
      <c r="CJ357">
        <v>0</v>
      </c>
      <c r="CK357">
        <v>0</v>
      </c>
      <c r="CL357">
        <v>0</v>
      </c>
      <c r="CM357">
        <v>0</v>
      </c>
      <c r="CN357">
        <v>0</v>
      </c>
      <c r="CO357">
        <v>0</v>
      </c>
      <c r="CP357" t="s">
        <v>1358</v>
      </c>
    </row>
    <row r="358" spans="2:94" x14ac:dyDescent="0.25">
      <c r="B358" s="8" t="s">
        <v>992</v>
      </c>
      <c r="C358" t="s">
        <v>408</v>
      </c>
      <c r="D358" t="s">
        <v>1359</v>
      </c>
      <c r="E358" s="2">
        <v>356</v>
      </c>
      <c r="F358">
        <v>42</v>
      </c>
      <c r="G358">
        <v>1</v>
      </c>
      <c r="H358">
        <v>0</v>
      </c>
      <c r="I358">
        <v>1</v>
      </c>
      <c r="J358">
        <v>1</v>
      </c>
      <c r="K358">
        <v>1</v>
      </c>
      <c r="L358">
        <v>1</v>
      </c>
      <c r="M358">
        <v>1</v>
      </c>
      <c r="N358">
        <v>99</v>
      </c>
      <c r="O358">
        <v>1</v>
      </c>
      <c r="P358">
        <v>1</v>
      </c>
      <c r="Q358">
        <v>1</v>
      </c>
      <c r="R358">
        <v>99</v>
      </c>
      <c r="S358">
        <v>1</v>
      </c>
      <c r="T358">
        <v>0</v>
      </c>
      <c r="U358">
        <v>99</v>
      </c>
      <c r="V358">
        <v>1</v>
      </c>
      <c r="W358">
        <v>1</v>
      </c>
      <c r="X358">
        <v>1</v>
      </c>
      <c r="Y358">
        <v>1</v>
      </c>
      <c r="Z358">
        <v>1</v>
      </c>
      <c r="AA358">
        <v>1</v>
      </c>
      <c r="AB358">
        <v>1</v>
      </c>
      <c r="AC358">
        <v>1</v>
      </c>
      <c r="AD358">
        <v>1</v>
      </c>
      <c r="AE358">
        <v>1</v>
      </c>
      <c r="AF358">
        <v>1</v>
      </c>
      <c r="AG358">
        <v>1</v>
      </c>
      <c r="AH358">
        <v>1</v>
      </c>
      <c r="AI358">
        <v>1</v>
      </c>
      <c r="AJ358">
        <v>1</v>
      </c>
      <c r="AK358">
        <v>99</v>
      </c>
      <c r="AL358">
        <v>1</v>
      </c>
      <c r="AM358">
        <v>1</v>
      </c>
      <c r="AN358">
        <v>1</v>
      </c>
      <c r="AO358">
        <v>1</v>
      </c>
      <c r="AP358">
        <v>1</v>
      </c>
      <c r="AQ358">
        <v>1</v>
      </c>
      <c r="AR358">
        <v>0</v>
      </c>
      <c r="AS358">
        <v>1</v>
      </c>
      <c r="AT358">
        <v>1</v>
      </c>
      <c r="AU358">
        <v>1</v>
      </c>
      <c r="AV358">
        <v>1</v>
      </c>
      <c r="AW358" s="25">
        <v>1</v>
      </c>
      <c r="AX358" s="25">
        <v>1</v>
      </c>
      <c r="AY358" s="25">
        <v>99</v>
      </c>
      <c r="AZ358">
        <v>99</v>
      </c>
      <c r="BA358">
        <v>99</v>
      </c>
      <c r="BB358">
        <v>99</v>
      </c>
      <c r="BC358" s="25">
        <v>1</v>
      </c>
      <c r="BD358">
        <v>1</v>
      </c>
      <c r="BE358" s="25">
        <v>1</v>
      </c>
      <c r="BF358">
        <v>1</v>
      </c>
      <c r="BG358">
        <v>1</v>
      </c>
      <c r="BH358">
        <v>0</v>
      </c>
      <c r="BI358">
        <v>1</v>
      </c>
      <c r="BJ358">
        <v>1</v>
      </c>
      <c r="BK358">
        <v>1</v>
      </c>
      <c r="BL358">
        <v>1</v>
      </c>
      <c r="BM358">
        <v>99</v>
      </c>
      <c r="BN358">
        <v>99</v>
      </c>
      <c r="BO358">
        <v>99</v>
      </c>
      <c r="BP358">
        <v>99</v>
      </c>
      <c r="BQ358">
        <v>1</v>
      </c>
      <c r="BR358">
        <v>1</v>
      </c>
      <c r="BS358">
        <v>1</v>
      </c>
      <c r="BT358">
        <v>1</v>
      </c>
      <c r="BU358">
        <v>1</v>
      </c>
      <c r="BV358">
        <v>1</v>
      </c>
      <c r="BW358">
        <v>0</v>
      </c>
      <c r="BX358">
        <v>0</v>
      </c>
      <c r="BY358">
        <v>0</v>
      </c>
      <c r="BZ358">
        <v>0</v>
      </c>
      <c r="CA358">
        <v>0</v>
      </c>
      <c r="CB358">
        <v>0</v>
      </c>
      <c r="CC358">
        <v>0</v>
      </c>
      <c r="CD358">
        <v>1</v>
      </c>
      <c r="CE358">
        <v>0</v>
      </c>
      <c r="CF358">
        <v>0</v>
      </c>
      <c r="CG358">
        <v>0</v>
      </c>
      <c r="CH358">
        <v>0</v>
      </c>
      <c r="CI358">
        <v>0</v>
      </c>
      <c r="CJ358">
        <v>0</v>
      </c>
      <c r="CK358">
        <v>0</v>
      </c>
      <c r="CL358">
        <v>0</v>
      </c>
      <c r="CM358">
        <v>0</v>
      </c>
      <c r="CN358">
        <v>0</v>
      </c>
      <c r="CO358">
        <v>1</v>
      </c>
      <c r="CP358" t="s">
        <v>1360</v>
      </c>
    </row>
    <row r="359" spans="2:94" x14ac:dyDescent="0.25">
      <c r="B359" s="8" t="s">
        <v>992</v>
      </c>
      <c r="C359" t="s">
        <v>408</v>
      </c>
      <c r="D359" t="s">
        <v>1361</v>
      </c>
      <c r="E359" s="2">
        <v>357</v>
      </c>
      <c r="F359">
        <v>27</v>
      </c>
      <c r="G359">
        <v>1</v>
      </c>
      <c r="H359">
        <v>1</v>
      </c>
      <c r="I359">
        <v>1</v>
      </c>
      <c r="J359">
        <v>1</v>
      </c>
      <c r="K359">
        <v>1</v>
      </c>
      <c r="L359">
        <v>1</v>
      </c>
      <c r="M359">
        <v>1</v>
      </c>
      <c r="N359">
        <v>99</v>
      </c>
      <c r="O359">
        <v>1</v>
      </c>
      <c r="P359">
        <v>1</v>
      </c>
      <c r="Q359">
        <v>1</v>
      </c>
      <c r="R359">
        <v>99</v>
      </c>
      <c r="S359">
        <v>1</v>
      </c>
      <c r="T359">
        <v>1</v>
      </c>
      <c r="U359">
        <v>99</v>
      </c>
      <c r="V359">
        <v>1</v>
      </c>
      <c r="W359">
        <v>1</v>
      </c>
      <c r="X359">
        <v>1</v>
      </c>
      <c r="Y359">
        <v>1</v>
      </c>
      <c r="Z359">
        <v>1</v>
      </c>
      <c r="AA359">
        <v>1</v>
      </c>
      <c r="AB359">
        <v>1</v>
      </c>
      <c r="AC359">
        <v>1</v>
      </c>
      <c r="AD359">
        <v>1</v>
      </c>
      <c r="AE359">
        <v>1</v>
      </c>
      <c r="AF359">
        <v>1</v>
      </c>
      <c r="AG359">
        <v>1</v>
      </c>
      <c r="AH359">
        <v>1</v>
      </c>
      <c r="AI359">
        <v>1</v>
      </c>
      <c r="AJ359">
        <v>1</v>
      </c>
      <c r="AK359">
        <v>1</v>
      </c>
      <c r="AL359">
        <v>1</v>
      </c>
      <c r="AM359">
        <v>1</v>
      </c>
      <c r="AN359">
        <v>1</v>
      </c>
      <c r="AO359">
        <v>1</v>
      </c>
      <c r="AP359">
        <v>1</v>
      </c>
      <c r="AQ359">
        <v>1</v>
      </c>
      <c r="AR359">
        <v>1</v>
      </c>
      <c r="AS359">
        <v>1</v>
      </c>
      <c r="AT359">
        <v>1</v>
      </c>
      <c r="AU359">
        <v>0</v>
      </c>
      <c r="AV359">
        <v>1</v>
      </c>
      <c r="AW359" s="25">
        <v>1</v>
      </c>
      <c r="AX359" s="25">
        <v>1</v>
      </c>
      <c r="AY359" s="25">
        <v>99</v>
      </c>
      <c r="AZ359">
        <v>99</v>
      </c>
      <c r="BA359">
        <v>99</v>
      </c>
      <c r="BB359">
        <v>99</v>
      </c>
      <c r="BC359" s="25">
        <v>1</v>
      </c>
      <c r="BD359">
        <v>1</v>
      </c>
      <c r="BE359" s="25">
        <v>1</v>
      </c>
      <c r="BF359">
        <v>1</v>
      </c>
      <c r="BG359">
        <v>1</v>
      </c>
      <c r="BH359">
        <v>1</v>
      </c>
      <c r="BI359">
        <v>1</v>
      </c>
      <c r="BJ359">
        <v>1</v>
      </c>
      <c r="BK359">
        <v>1</v>
      </c>
      <c r="BL359">
        <v>99</v>
      </c>
      <c r="BM359">
        <v>99</v>
      </c>
      <c r="BN359">
        <v>99</v>
      </c>
      <c r="BO359">
        <v>99</v>
      </c>
      <c r="BP359">
        <v>99</v>
      </c>
      <c r="BQ359">
        <v>0</v>
      </c>
      <c r="BR359">
        <v>1</v>
      </c>
      <c r="BS359">
        <v>1</v>
      </c>
      <c r="BT359">
        <v>1</v>
      </c>
      <c r="BU359">
        <v>1</v>
      </c>
      <c r="BV359">
        <v>1</v>
      </c>
      <c r="BW359">
        <v>1</v>
      </c>
      <c r="BX359">
        <v>1</v>
      </c>
      <c r="BY359">
        <v>0</v>
      </c>
      <c r="BZ359">
        <v>1</v>
      </c>
      <c r="CA359">
        <v>1</v>
      </c>
      <c r="CB359">
        <v>1</v>
      </c>
      <c r="CC359">
        <v>1</v>
      </c>
      <c r="CD359">
        <v>1</v>
      </c>
      <c r="CE359">
        <v>0</v>
      </c>
      <c r="CF359">
        <v>0</v>
      </c>
      <c r="CG359">
        <v>0</v>
      </c>
      <c r="CH359">
        <v>0</v>
      </c>
      <c r="CI359">
        <v>0</v>
      </c>
      <c r="CJ359">
        <v>0</v>
      </c>
      <c r="CK359">
        <v>0</v>
      </c>
      <c r="CL359">
        <v>0</v>
      </c>
      <c r="CM359">
        <v>0</v>
      </c>
      <c r="CN359">
        <v>0</v>
      </c>
      <c r="CO359">
        <v>1</v>
      </c>
      <c r="CP359" t="s">
        <v>1362</v>
      </c>
    </row>
    <row r="360" spans="2:94" x14ac:dyDescent="0.25">
      <c r="B360" s="8" t="s">
        <v>992</v>
      </c>
      <c r="C360" t="s">
        <v>408</v>
      </c>
      <c r="D360" t="s">
        <v>1363</v>
      </c>
      <c r="E360" s="2">
        <v>358</v>
      </c>
      <c r="F360">
        <v>14</v>
      </c>
      <c r="G360">
        <v>1</v>
      </c>
      <c r="H360">
        <v>1</v>
      </c>
      <c r="I360">
        <v>1</v>
      </c>
      <c r="J360">
        <v>1</v>
      </c>
      <c r="K360">
        <v>1</v>
      </c>
      <c r="L360">
        <v>1</v>
      </c>
      <c r="M360">
        <v>1</v>
      </c>
      <c r="N360">
        <v>99</v>
      </c>
      <c r="O360">
        <v>0</v>
      </c>
      <c r="P360">
        <v>1</v>
      </c>
      <c r="Q360">
        <v>0</v>
      </c>
      <c r="R360">
        <v>99</v>
      </c>
      <c r="S360">
        <v>1</v>
      </c>
      <c r="T360">
        <v>1</v>
      </c>
      <c r="U360">
        <v>99</v>
      </c>
      <c r="V360">
        <v>1</v>
      </c>
      <c r="W360">
        <v>1</v>
      </c>
      <c r="X360">
        <v>1</v>
      </c>
      <c r="Y360">
        <v>1</v>
      </c>
      <c r="Z360">
        <v>1</v>
      </c>
      <c r="AA360">
        <v>1</v>
      </c>
      <c r="AB360">
        <v>1</v>
      </c>
      <c r="AC360">
        <v>1</v>
      </c>
      <c r="AD360">
        <v>1</v>
      </c>
      <c r="AE360">
        <v>1</v>
      </c>
      <c r="AF360">
        <v>0</v>
      </c>
      <c r="AG360">
        <v>1</v>
      </c>
      <c r="AH360">
        <v>1</v>
      </c>
      <c r="AI360">
        <v>1</v>
      </c>
      <c r="AJ360">
        <v>1</v>
      </c>
      <c r="AK360">
        <v>1</v>
      </c>
      <c r="AL360">
        <v>1</v>
      </c>
      <c r="AM360">
        <v>1</v>
      </c>
      <c r="AN360">
        <v>1</v>
      </c>
      <c r="AO360">
        <v>1</v>
      </c>
      <c r="AP360">
        <v>1</v>
      </c>
      <c r="AQ360">
        <v>1</v>
      </c>
      <c r="AR360">
        <v>1</v>
      </c>
      <c r="AS360">
        <v>1</v>
      </c>
      <c r="AT360">
        <v>1</v>
      </c>
      <c r="AU360">
        <v>0</v>
      </c>
      <c r="AV360">
        <v>1</v>
      </c>
      <c r="AW360" s="25">
        <v>0</v>
      </c>
      <c r="AX360" s="25">
        <v>1</v>
      </c>
      <c r="AY360" s="25">
        <v>99</v>
      </c>
      <c r="AZ360">
        <v>99</v>
      </c>
      <c r="BA360">
        <v>99</v>
      </c>
      <c r="BB360">
        <v>99</v>
      </c>
      <c r="BC360" s="25">
        <v>1</v>
      </c>
      <c r="BD360">
        <v>1</v>
      </c>
      <c r="BE360" s="25">
        <v>1</v>
      </c>
      <c r="BF360">
        <v>1</v>
      </c>
      <c r="BG360">
        <v>0</v>
      </c>
      <c r="BH360">
        <v>0</v>
      </c>
      <c r="BI360">
        <v>1</v>
      </c>
      <c r="BJ360">
        <v>99</v>
      </c>
      <c r="BK360">
        <v>1</v>
      </c>
      <c r="BL360">
        <v>99</v>
      </c>
      <c r="BM360">
        <v>99</v>
      </c>
      <c r="BN360">
        <v>1</v>
      </c>
      <c r="BO360">
        <v>99</v>
      </c>
      <c r="BP360">
        <v>1</v>
      </c>
      <c r="BQ360">
        <v>0</v>
      </c>
      <c r="BR360">
        <v>0</v>
      </c>
      <c r="BS360">
        <v>0</v>
      </c>
      <c r="BT360">
        <v>1</v>
      </c>
      <c r="BU360">
        <v>1</v>
      </c>
      <c r="BV360">
        <v>0</v>
      </c>
      <c r="BW360">
        <v>1</v>
      </c>
      <c r="BX360">
        <v>0</v>
      </c>
      <c r="BY360">
        <v>1</v>
      </c>
      <c r="BZ360">
        <v>0</v>
      </c>
      <c r="CA360">
        <v>0</v>
      </c>
      <c r="CB360">
        <v>1</v>
      </c>
      <c r="CC360">
        <v>1</v>
      </c>
      <c r="CD360">
        <v>1</v>
      </c>
      <c r="CE360">
        <v>0</v>
      </c>
      <c r="CF360">
        <v>0</v>
      </c>
      <c r="CG360">
        <v>0</v>
      </c>
      <c r="CH360">
        <v>0</v>
      </c>
      <c r="CI360">
        <v>0</v>
      </c>
      <c r="CJ360">
        <v>0</v>
      </c>
      <c r="CK360">
        <v>0</v>
      </c>
      <c r="CL360">
        <v>0</v>
      </c>
      <c r="CM360">
        <v>0</v>
      </c>
      <c r="CN360">
        <v>1</v>
      </c>
      <c r="CO360">
        <v>1</v>
      </c>
      <c r="CP360" t="s">
        <v>1364</v>
      </c>
    </row>
    <row r="361" spans="2:94" x14ac:dyDescent="0.25">
      <c r="B361" s="8" t="s">
        <v>201</v>
      </c>
      <c r="C361" t="s">
        <v>408</v>
      </c>
      <c r="D361" t="s">
        <v>409</v>
      </c>
      <c r="E361" s="2">
        <v>359</v>
      </c>
      <c r="F361">
        <v>50</v>
      </c>
      <c r="G361">
        <v>1</v>
      </c>
      <c r="H361">
        <v>1</v>
      </c>
      <c r="I361">
        <v>1</v>
      </c>
      <c r="J361">
        <v>1</v>
      </c>
      <c r="K361">
        <v>1</v>
      </c>
      <c r="L361">
        <v>99</v>
      </c>
      <c r="M361">
        <v>1</v>
      </c>
      <c r="N361">
        <v>99</v>
      </c>
      <c r="O361">
        <v>99</v>
      </c>
      <c r="P361">
        <v>1</v>
      </c>
      <c r="Q361">
        <v>99</v>
      </c>
      <c r="R361">
        <v>99</v>
      </c>
      <c r="S361">
        <v>0</v>
      </c>
      <c r="T361">
        <v>0</v>
      </c>
      <c r="U361">
        <v>99</v>
      </c>
      <c r="V361">
        <v>1</v>
      </c>
      <c r="W361">
        <v>1</v>
      </c>
      <c r="X361">
        <v>0</v>
      </c>
      <c r="Y361">
        <v>1</v>
      </c>
      <c r="Z361">
        <v>1</v>
      </c>
      <c r="AA361">
        <v>1</v>
      </c>
      <c r="AB361">
        <v>99</v>
      </c>
      <c r="AC361">
        <v>1</v>
      </c>
      <c r="AD361">
        <v>1</v>
      </c>
      <c r="AE361">
        <v>99</v>
      </c>
      <c r="AF361">
        <v>1</v>
      </c>
      <c r="AG361">
        <v>0</v>
      </c>
      <c r="AH361">
        <v>1</v>
      </c>
      <c r="AI361">
        <v>99</v>
      </c>
      <c r="AJ361">
        <v>1</v>
      </c>
      <c r="AK361">
        <v>1</v>
      </c>
      <c r="AL361">
        <v>1</v>
      </c>
      <c r="AM361">
        <v>1</v>
      </c>
      <c r="AN361">
        <v>0</v>
      </c>
      <c r="AO361">
        <v>99</v>
      </c>
      <c r="AP361">
        <v>1</v>
      </c>
      <c r="AQ361">
        <v>1</v>
      </c>
      <c r="AR361">
        <v>0</v>
      </c>
      <c r="AS361">
        <v>1</v>
      </c>
      <c r="AT361">
        <v>1</v>
      </c>
      <c r="AU361">
        <v>0</v>
      </c>
      <c r="AV361">
        <v>99</v>
      </c>
      <c r="AW361" s="25">
        <v>1</v>
      </c>
      <c r="AX361" s="25">
        <v>99</v>
      </c>
      <c r="AY361" s="25">
        <v>99</v>
      </c>
      <c r="AZ361">
        <v>99</v>
      </c>
      <c r="BA361">
        <v>99</v>
      </c>
      <c r="BB361">
        <v>99</v>
      </c>
      <c r="BC361" s="25">
        <v>1</v>
      </c>
      <c r="BD361">
        <v>0</v>
      </c>
      <c r="BE361" s="25">
        <v>0</v>
      </c>
      <c r="BF361">
        <v>0</v>
      </c>
      <c r="BG361">
        <v>0</v>
      </c>
      <c r="BH361">
        <v>0</v>
      </c>
      <c r="BI361">
        <v>0</v>
      </c>
      <c r="BJ361">
        <v>99</v>
      </c>
      <c r="BK361">
        <v>99</v>
      </c>
      <c r="BL361">
        <v>99</v>
      </c>
      <c r="BM361">
        <v>99</v>
      </c>
      <c r="BN361">
        <v>99</v>
      </c>
      <c r="BO361">
        <v>99</v>
      </c>
      <c r="BP361">
        <v>1</v>
      </c>
      <c r="BQ361">
        <v>0</v>
      </c>
      <c r="BR361">
        <v>1</v>
      </c>
      <c r="BS361">
        <v>0</v>
      </c>
      <c r="BT361">
        <v>1</v>
      </c>
      <c r="BU361">
        <v>1</v>
      </c>
      <c r="BV361">
        <v>1</v>
      </c>
      <c r="BW361">
        <v>0</v>
      </c>
      <c r="BX361">
        <v>0</v>
      </c>
      <c r="BY361">
        <v>1</v>
      </c>
      <c r="BZ361">
        <v>1</v>
      </c>
      <c r="CA361">
        <v>1</v>
      </c>
      <c r="CB361">
        <v>1</v>
      </c>
      <c r="CC361">
        <v>1</v>
      </c>
      <c r="CD361">
        <v>1</v>
      </c>
      <c r="CE361">
        <v>0</v>
      </c>
      <c r="CF361">
        <v>0</v>
      </c>
      <c r="CG361">
        <v>0</v>
      </c>
      <c r="CH361">
        <v>0</v>
      </c>
      <c r="CI361">
        <v>1</v>
      </c>
      <c r="CJ361">
        <v>0</v>
      </c>
      <c r="CK361">
        <v>0</v>
      </c>
      <c r="CL361">
        <v>0</v>
      </c>
      <c r="CM361">
        <v>0</v>
      </c>
      <c r="CN361">
        <v>0</v>
      </c>
      <c r="CO361">
        <v>0</v>
      </c>
      <c r="CP361" t="s">
        <v>410</v>
      </c>
    </row>
    <row r="362" spans="2:94" x14ac:dyDescent="0.25">
      <c r="B362" s="8" t="s">
        <v>201</v>
      </c>
      <c r="C362" t="s">
        <v>408</v>
      </c>
      <c r="D362" t="s">
        <v>411</v>
      </c>
      <c r="E362" s="2">
        <v>360</v>
      </c>
      <c r="F362">
        <v>70</v>
      </c>
      <c r="G362">
        <v>0</v>
      </c>
      <c r="H362">
        <v>1</v>
      </c>
      <c r="I362">
        <v>1</v>
      </c>
      <c r="J362">
        <v>1</v>
      </c>
      <c r="K362">
        <v>1</v>
      </c>
      <c r="L362">
        <v>99</v>
      </c>
      <c r="M362">
        <v>1</v>
      </c>
      <c r="N362">
        <v>99</v>
      </c>
      <c r="O362">
        <v>99</v>
      </c>
      <c r="P362">
        <v>1</v>
      </c>
      <c r="Q362">
        <v>99</v>
      </c>
      <c r="R362">
        <v>99</v>
      </c>
      <c r="S362">
        <v>1</v>
      </c>
      <c r="T362">
        <v>1</v>
      </c>
      <c r="U362">
        <v>99</v>
      </c>
      <c r="V362">
        <v>1</v>
      </c>
      <c r="W362">
        <v>1</v>
      </c>
      <c r="X362">
        <v>1</v>
      </c>
      <c r="Y362">
        <v>1</v>
      </c>
      <c r="Z362">
        <v>1</v>
      </c>
      <c r="AA362">
        <v>1</v>
      </c>
      <c r="AB362">
        <v>99</v>
      </c>
      <c r="AC362">
        <v>1</v>
      </c>
      <c r="AD362">
        <v>1</v>
      </c>
      <c r="AE362">
        <v>99</v>
      </c>
      <c r="AF362">
        <v>0</v>
      </c>
      <c r="AG362">
        <v>1</v>
      </c>
      <c r="AH362">
        <v>0</v>
      </c>
      <c r="AI362">
        <v>99</v>
      </c>
      <c r="AJ362">
        <v>0</v>
      </c>
      <c r="AK362">
        <v>99</v>
      </c>
      <c r="AL362">
        <v>1</v>
      </c>
      <c r="AM362">
        <v>1</v>
      </c>
      <c r="AN362">
        <v>1</v>
      </c>
      <c r="AO362">
        <v>99</v>
      </c>
      <c r="AP362">
        <v>1</v>
      </c>
      <c r="AQ362">
        <v>1</v>
      </c>
      <c r="AR362">
        <v>0</v>
      </c>
      <c r="AS362">
        <v>0</v>
      </c>
      <c r="AT362">
        <v>1</v>
      </c>
      <c r="AU362">
        <v>0</v>
      </c>
      <c r="AV362">
        <v>99</v>
      </c>
      <c r="AW362" s="25">
        <v>0</v>
      </c>
      <c r="AX362" s="25">
        <v>99</v>
      </c>
      <c r="AY362" s="25">
        <v>99</v>
      </c>
      <c r="AZ362">
        <v>99</v>
      </c>
      <c r="BA362">
        <v>99</v>
      </c>
      <c r="BB362">
        <v>99</v>
      </c>
      <c r="BC362" s="25">
        <v>1</v>
      </c>
      <c r="BD362">
        <v>1</v>
      </c>
      <c r="BE362" s="25">
        <v>1</v>
      </c>
      <c r="BF362">
        <v>1</v>
      </c>
      <c r="BG362">
        <v>1</v>
      </c>
      <c r="BH362">
        <v>0</v>
      </c>
      <c r="BI362">
        <v>1</v>
      </c>
      <c r="BJ362">
        <v>99</v>
      </c>
      <c r="BK362">
        <v>99</v>
      </c>
      <c r="BL362">
        <v>99</v>
      </c>
      <c r="BM362">
        <v>99</v>
      </c>
      <c r="BN362">
        <v>99</v>
      </c>
      <c r="BO362">
        <v>99</v>
      </c>
      <c r="BP362">
        <v>99</v>
      </c>
      <c r="BQ362">
        <v>0</v>
      </c>
      <c r="BR362">
        <v>0</v>
      </c>
      <c r="BS362">
        <v>0</v>
      </c>
      <c r="BT362">
        <v>1</v>
      </c>
      <c r="BU362">
        <v>1</v>
      </c>
      <c r="BV362">
        <v>1</v>
      </c>
      <c r="BW362">
        <v>0</v>
      </c>
      <c r="BX362">
        <v>0</v>
      </c>
      <c r="BY362">
        <v>1</v>
      </c>
      <c r="BZ362">
        <v>0</v>
      </c>
      <c r="CA362">
        <v>0</v>
      </c>
      <c r="CB362">
        <v>0</v>
      </c>
      <c r="CC362">
        <v>0</v>
      </c>
      <c r="CD362">
        <v>1</v>
      </c>
      <c r="CE362">
        <v>0</v>
      </c>
      <c r="CF362">
        <v>0</v>
      </c>
      <c r="CG362">
        <v>0</v>
      </c>
      <c r="CH362">
        <v>0</v>
      </c>
      <c r="CI362">
        <v>0</v>
      </c>
      <c r="CJ362">
        <v>1</v>
      </c>
      <c r="CK362">
        <v>1</v>
      </c>
      <c r="CL362">
        <v>0</v>
      </c>
      <c r="CM362">
        <v>0</v>
      </c>
      <c r="CN362">
        <v>0</v>
      </c>
      <c r="CO362">
        <v>0</v>
      </c>
      <c r="CP362" t="s">
        <v>412</v>
      </c>
    </row>
    <row r="363" spans="2:94" x14ac:dyDescent="0.25">
      <c r="B363" s="8" t="s">
        <v>201</v>
      </c>
      <c r="C363" t="s">
        <v>408</v>
      </c>
      <c r="D363" t="s">
        <v>413</v>
      </c>
      <c r="E363" s="2">
        <v>361</v>
      </c>
      <c r="F363">
        <v>70</v>
      </c>
      <c r="G363">
        <v>1</v>
      </c>
      <c r="H363">
        <v>1</v>
      </c>
      <c r="I363">
        <v>1</v>
      </c>
      <c r="J363">
        <v>0</v>
      </c>
      <c r="K363">
        <v>1</v>
      </c>
      <c r="L363">
        <v>99</v>
      </c>
      <c r="M363">
        <v>1</v>
      </c>
      <c r="N363">
        <v>99</v>
      </c>
      <c r="O363">
        <v>99</v>
      </c>
      <c r="P363">
        <v>1</v>
      </c>
      <c r="Q363">
        <v>99</v>
      </c>
      <c r="R363">
        <v>99</v>
      </c>
      <c r="S363">
        <v>1</v>
      </c>
      <c r="T363">
        <v>1</v>
      </c>
      <c r="U363">
        <v>99</v>
      </c>
      <c r="V363">
        <v>1</v>
      </c>
      <c r="W363">
        <v>1</v>
      </c>
      <c r="X363">
        <v>1</v>
      </c>
      <c r="Y363">
        <v>1</v>
      </c>
      <c r="Z363">
        <v>1</v>
      </c>
      <c r="AA363">
        <v>1</v>
      </c>
      <c r="AB363">
        <v>1</v>
      </c>
      <c r="AC363">
        <v>1</v>
      </c>
      <c r="AD363">
        <v>1</v>
      </c>
      <c r="AE363">
        <v>99</v>
      </c>
      <c r="AF363">
        <v>1</v>
      </c>
      <c r="AG363">
        <v>1</v>
      </c>
      <c r="AH363">
        <v>1</v>
      </c>
      <c r="AI363">
        <v>99</v>
      </c>
      <c r="AJ363">
        <v>0</v>
      </c>
      <c r="AK363">
        <v>99</v>
      </c>
      <c r="AL363">
        <v>1</v>
      </c>
      <c r="AM363">
        <v>0</v>
      </c>
      <c r="AN363">
        <v>0</v>
      </c>
      <c r="AO363">
        <v>99</v>
      </c>
      <c r="AP363">
        <v>0</v>
      </c>
      <c r="AQ363">
        <v>1</v>
      </c>
      <c r="AR363">
        <v>0</v>
      </c>
      <c r="AS363">
        <v>1</v>
      </c>
      <c r="AT363">
        <v>1</v>
      </c>
      <c r="AU363">
        <v>1</v>
      </c>
      <c r="AV363">
        <v>99</v>
      </c>
      <c r="AW363" s="25">
        <v>1</v>
      </c>
      <c r="AX363" s="25">
        <v>99</v>
      </c>
      <c r="AY363" s="25">
        <v>99</v>
      </c>
      <c r="AZ363">
        <v>99</v>
      </c>
      <c r="BA363">
        <v>99</v>
      </c>
      <c r="BB363">
        <v>99</v>
      </c>
      <c r="BC363" s="25">
        <v>1</v>
      </c>
      <c r="BD363">
        <v>1</v>
      </c>
      <c r="BE363" s="25">
        <v>1</v>
      </c>
      <c r="BF363">
        <v>1</v>
      </c>
      <c r="BG363">
        <v>1</v>
      </c>
      <c r="BH363">
        <v>0</v>
      </c>
      <c r="BI363">
        <v>1</v>
      </c>
      <c r="BJ363">
        <v>1</v>
      </c>
      <c r="BK363">
        <v>1</v>
      </c>
      <c r="BL363">
        <v>1</v>
      </c>
      <c r="BM363">
        <v>99</v>
      </c>
      <c r="BN363">
        <v>99</v>
      </c>
      <c r="BO363">
        <v>99</v>
      </c>
      <c r="BP363">
        <v>99</v>
      </c>
      <c r="BQ363">
        <v>1</v>
      </c>
      <c r="BR363">
        <v>1</v>
      </c>
      <c r="BS363">
        <v>1</v>
      </c>
      <c r="BT363">
        <v>1</v>
      </c>
      <c r="BU363">
        <v>1</v>
      </c>
      <c r="BV363">
        <v>1</v>
      </c>
      <c r="BW363">
        <v>0</v>
      </c>
      <c r="BX363">
        <v>0</v>
      </c>
      <c r="BY363">
        <v>0</v>
      </c>
      <c r="BZ363">
        <v>0</v>
      </c>
      <c r="CA363">
        <v>1</v>
      </c>
      <c r="CB363">
        <v>1</v>
      </c>
      <c r="CC363">
        <v>1</v>
      </c>
      <c r="CD363">
        <v>1</v>
      </c>
      <c r="CE363">
        <v>0</v>
      </c>
      <c r="CF363">
        <v>0</v>
      </c>
      <c r="CG363">
        <v>0</v>
      </c>
      <c r="CH363">
        <v>0</v>
      </c>
      <c r="CI363">
        <v>0</v>
      </c>
      <c r="CJ363">
        <v>0</v>
      </c>
      <c r="CK363">
        <v>0</v>
      </c>
      <c r="CL363">
        <v>0</v>
      </c>
      <c r="CM363">
        <v>0</v>
      </c>
      <c r="CN363">
        <v>0</v>
      </c>
      <c r="CO363">
        <v>0</v>
      </c>
      <c r="CP363" t="s">
        <v>414</v>
      </c>
    </row>
    <row r="364" spans="2:94" x14ac:dyDescent="0.25">
      <c r="B364" s="8" t="s">
        <v>755</v>
      </c>
      <c r="C364" t="s">
        <v>408</v>
      </c>
      <c r="D364" t="s">
        <v>861</v>
      </c>
      <c r="E364" s="2">
        <v>362</v>
      </c>
      <c r="F364">
        <v>115</v>
      </c>
      <c r="G364">
        <v>1</v>
      </c>
      <c r="H364">
        <v>1</v>
      </c>
      <c r="I364">
        <v>1</v>
      </c>
      <c r="J364">
        <v>1</v>
      </c>
      <c r="K364">
        <v>1</v>
      </c>
      <c r="L364">
        <v>99</v>
      </c>
      <c r="M364">
        <v>1</v>
      </c>
      <c r="N364">
        <v>99</v>
      </c>
      <c r="O364">
        <v>99</v>
      </c>
      <c r="P364">
        <v>1</v>
      </c>
      <c r="Q364">
        <v>99</v>
      </c>
      <c r="R364">
        <v>99</v>
      </c>
      <c r="S364">
        <v>1</v>
      </c>
      <c r="T364">
        <v>0</v>
      </c>
      <c r="U364">
        <v>99</v>
      </c>
      <c r="V364">
        <v>1</v>
      </c>
      <c r="W364">
        <v>1</v>
      </c>
      <c r="X364">
        <v>1</v>
      </c>
      <c r="Y364">
        <v>1</v>
      </c>
      <c r="Z364">
        <v>1</v>
      </c>
      <c r="AA364">
        <v>1</v>
      </c>
      <c r="AB364">
        <v>1</v>
      </c>
      <c r="AC364">
        <v>1</v>
      </c>
      <c r="AD364">
        <v>1</v>
      </c>
      <c r="AE364">
        <v>99</v>
      </c>
      <c r="AF364">
        <v>0</v>
      </c>
      <c r="AG364">
        <v>1</v>
      </c>
      <c r="AH364">
        <v>0</v>
      </c>
      <c r="AI364">
        <v>1</v>
      </c>
      <c r="AJ364">
        <v>99</v>
      </c>
      <c r="AK364">
        <v>99</v>
      </c>
      <c r="AL364">
        <v>1</v>
      </c>
      <c r="AM364">
        <v>1</v>
      </c>
      <c r="AN364">
        <v>1</v>
      </c>
      <c r="AO364">
        <v>99</v>
      </c>
      <c r="AP364">
        <v>1</v>
      </c>
      <c r="AQ364">
        <v>1</v>
      </c>
      <c r="AR364">
        <v>1</v>
      </c>
      <c r="AS364">
        <v>1</v>
      </c>
      <c r="AT364">
        <v>0</v>
      </c>
      <c r="AU364">
        <v>0</v>
      </c>
      <c r="AV364">
        <v>99</v>
      </c>
      <c r="AW364" s="25">
        <v>1</v>
      </c>
      <c r="AX364" s="25">
        <v>99</v>
      </c>
      <c r="AY364" s="25">
        <v>99</v>
      </c>
      <c r="AZ364">
        <v>99</v>
      </c>
      <c r="BA364">
        <v>99</v>
      </c>
      <c r="BB364">
        <v>99</v>
      </c>
      <c r="BC364" s="25">
        <v>0</v>
      </c>
      <c r="BD364">
        <v>1</v>
      </c>
      <c r="BE364" s="25">
        <v>1</v>
      </c>
      <c r="BF364">
        <v>1</v>
      </c>
      <c r="BG364">
        <v>0</v>
      </c>
      <c r="BH364">
        <v>1</v>
      </c>
      <c r="BI364">
        <v>0</v>
      </c>
      <c r="BJ364">
        <v>99</v>
      </c>
      <c r="BK364">
        <v>99</v>
      </c>
      <c r="BL364">
        <v>99</v>
      </c>
      <c r="BM364">
        <v>99</v>
      </c>
      <c r="BN364">
        <v>99</v>
      </c>
      <c r="BO364">
        <v>99</v>
      </c>
      <c r="BP364">
        <v>1</v>
      </c>
      <c r="BQ364">
        <v>0</v>
      </c>
      <c r="BR364">
        <v>0</v>
      </c>
      <c r="BS364">
        <v>0</v>
      </c>
      <c r="BT364">
        <v>1</v>
      </c>
      <c r="BU364">
        <v>1</v>
      </c>
      <c r="BV364">
        <v>0</v>
      </c>
      <c r="BW364">
        <v>1</v>
      </c>
      <c r="BX364">
        <v>0</v>
      </c>
      <c r="BY364">
        <v>0</v>
      </c>
      <c r="BZ364">
        <v>0</v>
      </c>
      <c r="CA364">
        <v>1</v>
      </c>
      <c r="CB364">
        <v>1</v>
      </c>
      <c r="CC364">
        <v>1</v>
      </c>
      <c r="CD364">
        <v>1</v>
      </c>
      <c r="CE364">
        <v>0</v>
      </c>
      <c r="CF364">
        <v>0</v>
      </c>
      <c r="CG364">
        <v>0</v>
      </c>
      <c r="CH364">
        <v>0</v>
      </c>
      <c r="CI364">
        <v>0</v>
      </c>
      <c r="CJ364">
        <v>0</v>
      </c>
      <c r="CK364">
        <v>0</v>
      </c>
      <c r="CL364">
        <v>0</v>
      </c>
      <c r="CM364">
        <v>0</v>
      </c>
      <c r="CN364">
        <v>0</v>
      </c>
      <c r="CO364">
        <v>0</v>
      </c>
      <c r="CP364" t="s">
        <v>228</v>
      </c>
    </row>
    <row r="365" spans="2:94" x14ac:dyDescent="0.25">
      <c r="B365" s="8" t="s">
        <v>755</v>
      </c>
      <c r="C365" t="s">
        <v>408</v>
      </c>
      <c r="D365" t="s">
        <v>862</v>
      </c>
      <c r="E365" s="2">
        <v>363</v>
      </c>
      <c r="F365">
        <v>135</v>
      </c>
      <c r="G365">
        <v>1</v>
      </c>
      <c r="H365">
        <v>1</v>
      </c>
      <c r="I365">
        <v>1</v>
      </c>
      <c r="J365">
        <v>1</v>
      </c>
      <c r="K365">
        <v>1</v>
      </c>
      <c r="L365">
        <v>99</v>
      </c>
      <c r="M365">
        <v>1</v>
      </c>
      <c r="N365">
        <v>99</v>
      </c>
      <c r="O365">
        <v>99</v>
      </c>
      <c r="P365">
        <v>1</v>
      </c>
      <c r="Q365">
        <v>99</v>
      </c>
      <c r="R365">
        <v>99</v>
      </c>
      <c r="S365">
        <v>1</v>
      </c>
      <c r="T365">
        <v>0</v>
      </c>
      <c r="U365">
        <v>99</v>
      </c>
      <c r="V365">
        <v>1</v>
      </c>
      <c r="W365">
        <v>1</v>
      </c>
      <c r="X365">
        <v>1</v>
      </c>
      <c r="Y365">
        <v>1</v>
      </c>
      <c r="Z365">
        <v>1</v>
      </c>
      <c r="AA365">
        <v>1</v>
      </c>
      <c r="AB365">
        <v>99</v>
      </c>
      <c r="AC365">
        <v>1</v>
      </c>
      <c r="AD365">
        <v>1</v>
      </c>
      <c r="AE365">
        <v>99</v>
      </c>
      <c r="AF365">
        <v>0</v>
      </c>
      <c r="AG365">
        <v>1</v>
      </c>
      <c r="AH365">
        <v>0</v>
      </c>
      <c r="AI365">
        <v>99</v>
      </c>
      <c r="AJ365">
        <v>99</v>
      </c>
      <c r="AK365">
        <v>99</v>
      </c>
      <c r="AL365">
        <v>1</v>
      </c>
      <c r="AM365">
        <v>1</v>
      </c>
      <c r="AN365">
        <v>1</v>
      </c>
      <c r="AO365">
        <v>99</v>
      </c>
      <c r="AP365">
        <v>1</v>
      </c>
      <c r="AQ365">
        <v>1</v>
      </c>
      <c r="AR365">
        <v>0</v>
      </c>
      <c r="AS365">
        <v>1</v>
      </c>
      <c r="AT365">
        <v>1</v>
      </c>
      <c r="AU365">
        <v>1</v>
      </c>
      <c r="AV365">
        <v>99</v>
      </c>
      <c r="AW365" s="25">
        <v>1</v>
      </c>
      <c r="AX365" s="25">
        <v>99</v>
      </c>
      <c r="AY365" s="25">
        <v>99</v>
      </c>
      <c r="AZ365">
        <v>99</v>
      </c>
      <c r="BA365">
        <v>99</v>
      </c>
      <c r="BB365">
        <v>99</v>
      </c>
      <c r="BC365" s="25">
        <v>1</v>
      </c>
      <c r="BD365">
        <v>1</v>
      </c>
      <c r="BE365" s="25">
        <v>1</v>
      </c>
      <c r="BF365">
        <v>1</v>
      </c>
      <c r="BG365">
        <v>1</v>
      </c>
      <c r="BH365">
        <v>0</v>
      </c>
      <c r="BI365">
        <v>1</v>
      </c>
      <c r="BJ365">
        <v>1</v>
      </c>
      <c r="BK365">
        <v>1</v>
      </c>
      <c r="BL365">
        <v>1</v>
      </c>
      <c r="BM365">
        <v>99</v>
      </c>
      <c r="BN365">
        <v>99</v>
      </c>
      <c r="BO365">
        <v>99</v>
      </c>
      <c r="BP365">
        <v>99</v>
      </c>
      <c r="BQ365">
        <v>1</v>
      </c>
      <c r="BR365">
        <v>0</v>
      </c>
      <c r="BS365">
        <v>0</v>
      </c>
      <c r="BT365">
        <v>1</v>
      </c>
      <c r="BU365">
        <v>1</v>
      </c>
      <c r="BV365">
        <v>1</v>
      </c>
      <c r="BW365">
        <v>1</v>
      </c>
      <c r="BX365">
        <v>1</v>
      </c>
      <c r="BY365">
        <v>1</v>
      </c>
      <c r="BZ365">
        <v>0</v>
      </c>
      <c r="CA365">
        <v>0</v>
      </c>
      <c r="CB365">
        <v>0</v>
      </c>
      <c r="CC365">
        <v>0</v>
      </c>
      <c r="CD365">
        <v>1</v>
      </c>
      <c r="CE365">
        <v>0</v>
      </c>
      <c r="CF365">
        <v>0</v>
      </c>
      <c r="CG365">
        <v>0</v>
      </c>
      <c r="CH365">
        <v>0</v>
      </c>
      <c r="CI365">
        <v>0</v>
      </c>
      <c r="CJ365">
        <v>0</v>
      </c>
      <c r="CK365">
        <v>0</v>
      </c>
      <c r="CL365">
        <v>0</v>
      </c>
      <c r="CM365">
        <v>0</v>
      </c>
      <c r="CN365">
        <v>0</v>
      </c>
      <c r="CO365">
        <v>0</v>
      </c>
      <c r="CP365" t="s">
        <v>863</v>
      </c>
    </row>
    <row r="366" spans="2:94" x14ac:dyDescent="0.25">
      <c r="B366" s="8" t="s">
        <v>992</v>
      </c>
      <c r="C366" t="s">
        <v>408</v>
      </c>
      <c r="D366" t="s">
        <v>1365</v>
      </c>
      <c r="E366" s="2">
        <v>364</v>
      </c>
      <c r="F366">
        <v>8</v>
      </c>
      <c r="G366">
        <v>1</v>
      </c>
      <c r="H366">
        <v>1</v>
      </c>
      <c r="I366">
        <v>1</v>
      </c>
      <c r="J366">
        <v>0</v>
      </c>
      <c r="K366">
        <v>1</v>
      </c>
      <c r="L366">
        <v>1</v>
      </c>
      <c r="M366">
        <v>1</v>
      </c>
      <c r="N366">
        <v>99</v>
      </c>
      <c r="O366">
        <v>1</v>
      </c>
      <c r="P366">
        <v>1</v>
      </c>
      <c r="Q366">
        <v>1</v>
      </c>
      <c r="R366">
        <v>99</v>
      </c>
      <c r="S366">
        <v>0</v>
      </c>
      <c r="T366">
        <v>1</v>
      </c>
      <c r="U366">
        <v>99</v>
      </c>
      <c r="V366">
        <v>1</v>
      </c>
      <c r="W366">
        <v>1</v>
      </c>
      <c r="X366">
        <v>1</v>
      </c>
      <c r="Y366">
        <v>1</v>
      </c>
      <c r="Z366">
        <v>0</v>
      </c>
      <c r="AA366">
        <v>0</v>
      </c>
      <c r="AB366">
        <v>99</v>
      </c>
      <c r="AC366">
        <v>1</v>
      </c>
      <c r="AD366">
        <v>1</v>
      </c>
      <c r="AE366">
        <v>1</v>
      </c>
      <c r="AF366">
        <v>0</v>
      </c>
      <c r="AG366">
        <v>0</v>
      </c>
      <c r="AH366">
        <v>0</v>
      </c>
      <c r="AI366">
        <v>1</v>
      </c>
      <c r="AJ366">
        <v>1</v>
      </c>
      <c r="AK366">
        <v>99</v>
      </c>
      <c r="AL366">
        <v>0</v>
      </c>
      <c r="AM366">
        <v>1</v>
      </c>
      <c r="AN366">
        <v>1</v>
      </c>
      <c r="AO366">
        <v>0</v>
      </c>
      <c r="AP366">
        <v>0</v>
      </c>
      <c r="AQ366">
        <v>1</v>
      </c>
      <c r="AR366">
        <v>0</v>
      </c>
      <c r="AS366">
        <v>0</v>
      </c>
      <c r="AT366">
        <v>0</v>
      </c>
      <c r="AU366">
        <v>0</v>
      </c>
      <c r="AV366">
        <v>99</v>
      </c>
      <c r="AW366" s="25">
        <v>0</v>
      </c>
      <c r="AX366" s="25">
        <v>0</v>
      </c>
      <c r="AY366" s="25">
        <v>99</v>
      </c>
      <c r="AZ366">
        <v>99</v>
      </c>
      <c r="BA366">
        <v>99</v>
      </c>
      <c r="BB366">
        <v>99</v>
      </c>
      <c r="BC366" s="25">
        <v>0</v>
      </c>
      <c r="BD366">
        <v>0</v>
      </c>
      <c r="BE366" s="25">
        <v>0</v>
      </c>
      <c r="BF366">
        <v>0</v>
      </c>
      <c r="BG366">
        <v>0</v>
      </c>
      <c r="BH366">
        <v>0</v>
      </c>
      <c r="BI366">
        <v>0</v>
      </c>
      <c r="BJ366">
        <v>99</v>
      </c>
      <c r="BK366">
        <v>99</v>
      </c>
      <c r="BL366">
        <v>99</v>
      </c>
      <c r="BM366">
        <v>99</v>
      </c>
      <c r="BN366">
        <v>99</v>
      </c>
      <c r="BO366">
        <v>99</v>
      </c>
      <c r="BP366">
        <v>99</v>
      </c>
      <c r="BQ366">
        <v>0</v>
      </c>
      <c r="BR366">
        <v>0</v>
      </c>
      <c r="BS366">
        <v>0</v>
      </c>
      <c r="BT366">
        <v>0</v>
      </c>
      <c r="BU366">
        <v>0</v>
      </c>
      <c r="BV366">
        <v>0</v>
      </c>
      <c r="BW366">
        <v>0</v>
      </c>
      <c r="BX366">
        <v>0</v>
      </c>
      <c r="BY366">
        <v>0</v>
      </c>
      <c r="BZ366">
        <v>0</v>
      </c>
      <c r="CA366">
        <v>0</v>
      </c>
      <c r="CB366">
        <v>1</v>
      </c>
      <c r="CC366">
        <v>0</v>
      </c>
      <c r="CD366">
        <v>1</v>
      </c>
      <c r="CE366">
        <v>0</v>
      </c>
      <c r="CF366">
        <v>0</v>
      </c>
      <c r="CG366">
        <v>0</v>
      </c>
      <c r="CH366">
        <v>0</v>
      </c>
      <c r="CI366">
        <v>0</v>
      </c>
      <c r="CJ366">
        <v>0</v>
      </c>
      <c r="CK366">
        <v>0</v>
      </c>
      <c r="CL366">
        <v>0</v>
      </c>
      <c r="CM366">
        <v>0</v>
      </c>
      <c r="CN366">
        <v>0</v>
      </c>
      <c r="CO366">
        <v>0</v>
      </c>
      <c r="CP366" t="s">
        <v>1366</v>
      </c>
    </row>
    <row r="367" spans="2:94" x14ac:dyDescent="0.25">
      <c r="B367" s="8" t="s">
        <v>201</v>
      </c>
      <c r="C367" t="s">
        <v>415</v>
      </c>
      <c r="D367" t="s">
        <v>416</v>
      </c>
      <c r="E367" s="2">
        <v>365</v>
      </c>
      <c r="F367">
        <v>50</v>
      </c>
      <c r="G367">
        <v>1</v>
      </c>
      <c r="H367">
        <v>1</v>
      </c>
      <c r="I367">
        <v>1</v>
      </c>
      <c r="J367">
        <v>1</v>
      </c>
      <c r="K367">
        <v>1</v>
      </c>
      <c r="L367">
        <v>99</v>
      </c>
      <c r="M367">
        <v>1</v>
      </c>
      <c r="N367">
        <v>99</v>
      </c>
      <c r="O367">
        <v>99</v>
      </c>
      <c r="P367">
        <v>0</v>
      </c>
      <c r="Q367">
        <v>99</v>
      </c>
      <c r="R367">
        <v>99</v>
      </c>
      <c r="S367">
        <v>1</v>
      </c>
      <c r="T367">
        <v>0</v>
      </c>
      <c r="U367">
        <v>99</v>
      </c>
      <c r="V367">
        <v>1</v>
      </c>
      <c r="W367">
        <v>1</v>
      </c>
      <c r="X367">
        <v>1</v>
      </c>
      <c r="Y367">
        <v>1</v>
      </c>
      <c r="Z367">
        <v>1</v>
      </c>
      <c r="AA367">
        <v>1</v>
      </c>
      <c r="AB367">
        <v>1</v>
      </c>
      <c r="AC367">
        <v>1</v>
      </c>
      <c r="AD367">
        <v>1</v>
      </c>
      <c r="AE367">
        <v>99</v>
      </c>
      <c r="AF367">
        <v>1</v>
      </c>
      <c r="AG367">
        <v>0</v>
      </c>
      <c r="AH367">
        <v>0</v>
      </c>
      <c r="AI367">
        <v>99</v>
      </c>
      <c r="AJ367">
        <v>0</v>
      </c>
      <c r="AK367">
        <v>99</v>
      </c>
      <c r="AL367">
        <v>1</v>
      </c>
      <c r="AM367">
        <v>0</v>
      </c>
      <c r="AN367">
        <v>0</v>
      </c>
      <c r="AO367">
        <v>99</v>
      </c>
      <c r="AP367">
        <v>0</v>
      </c>
      <c r="AQ367">
        <v>0</v>
      </c>
      <c r="AR367">
        <v>0</v>
      </c>
      <c r="AS367">
        <v>0</v>
      </c>
      <c r="AT367">
        <v>0</v>
      </c>
      <c r="AU367">
        <v>1</v>
      </c>
      <c r="AV367">
        <v>99</v>
      </c>
      <c r="AW367" s="25">
        <v>1</v>
      </c>
      <c r="AX367" s="25">
        <v>99</v>
      </c>
      <c r="AY367" s="25">
        <v>99</v>
      </c>
      <c r="AZ367">
        <v>99</v>
      </c>
      <c r="BA367">
        <v>99</v>
      </c>
      <c r="BB367">
        <v>99</v>
      </c>
      <c r="BC367" s="25">
        <v>1</v>
      </c>
      <c r="BD367">
        <v>1</v>
      </c>
      <c r="BE367" s="25">
        <v>1</v>
      </c>
      <c r="BF367">
        <v>1</v>
      </c>
      <c r="BG367">
        <v>0</v>
      </c>
      <c r="BH367">
        <v>0</v>
      </c>
      <c r="BI367">
        <v>0</v>
      </c>
      <c r="BJ367">
        <v>99</v>
      </c>
      <c r="BK367">
        <v>99</v>
      </c>
      <c r="BL367">
        <v>99</v>
      </c>
      <c r="BM367">
        <v>99</v>
      </c>
      <c r="BN367">
        <v>99</v>
      </c>
      <c r="BO367">
        <v>99</v>
      </c>
      <c r="BP367">
        <v>1</v>
      </c>
      <c r="BQ367">
        <v>1</v>
      </c>
      <c r="BR367">
        <v>0</v>
      </c>
      <c r="BS367">
        <v>1</v>
      </c>
      <c r="BT367">
        <v>1</v>
      </c>
      <c r="BU367">
        <v>1</v>
      </c>
      <c r="BV367">
        <v>0</v>
      </c>
      <c r="BW367">
        <v>0</v>
      </c>
      <c r="BX367">
        <v>1</v>
      </c>
      <c r="BY367">
        <v>0</v>
      </c>
      <c r="BZ367">
        <v>1</v>
      </c>
      <c r="CA367">
        <v>1</v>
      </c>
      <c r="CB367">
        <v>1</v>
      </c>
      <c r="CC367">
        <v>1</v>
      </c>
      <c r="CD367">
        <v>1</v>
      </c>
      <c r="CE367">
        <v>0</v>
      </c>
      <c r="CF367">
        <v>1</v>
      </c>
      <c r="CG367">
        <v>0</v>
      </c>
      <c r="CH367">
        <v>0</v>
      </c>
      <c r="CI367">
        <v>1</v>
      </c>
      <c r="CJ367">
        <v>0</v>
      </c>
      <c r="CK367">
        <v>0</v>
      </c>
      <c r="CL367">
        <v>0</v>
      </c>
      <c r="CM367">
        <v>0</v>
      </c>
      <c r="CN367">
        <v>1</v>
      </c>
      <c r="CO367">
        <v>0</v>
      </c>
      <c r="CP367" t="s">
        <v>248</v>
      </c>
    </row>
    <row r="368" spans="2:94" x14ac:dyDescent="0.25">
      <c r="B368" s="8" t="s">
        <v>201</v>
      </c>
      <c r="C368" t="s">
        <v>415</v>
      </c>
      <c r="D368" t="s">
        <v>417</v>
      </c>
      <c r="E368" s="2">
        <v>366</v>
      </c>
      <c r="F368">
        <v>80</v>
      </c>
      <c r="G368">
        <v>0</v>
      </c>
      <c r="H368">
        <v>0</v>
      </c>
      <c r="I368">
        <v>1</v>
      </c>
      <c r="J368">
        <v>1</v>
      </c>
      <c r="K368">
        <v>1</v>
      </c>
      <c r="L368">
        <v>99</v>
      </c>
      <c r="M368">
        <v>1</v>
      </c>
      <c r="N368">
        <v>99</v>
      </c>
      <c r="O368">
        <v>99</v>
      </c>
      <c r="P368">
        <v>1</v>
      </c>
      <c r="Q368">
        <v>99</v>
      </c>
      <c r="R368">
        <v>99</v>
      </c>
      <c r="S368">
        <v>1</v>
      </c>
      <c r="T368">
        <v>1</v>
      </c>
      <c r="U368">
        <v>99</v>
      </c>
      <c r="V368">
        <v>1</v>
      </c>
      <c r="W368">
        <v>1</v>
      </c>
      <c r="X368">
        <v>1</v>
      </c>
      <c r="Y368">
        <v>1</v>
      </c>
      <c r="Z368">
        <v>1</v>
      </c>
      <c r="AA368">
        <v>1</v>
      </c>
      <c r="AB368">
        <v>1</v>
      </c>
      <c r="AC368">
        <v>1</v>
      </c>
      <c r="AD368">
        <v>1</v>
      </c>
      <c r="AE368">
        <v>99</v>
      </c>
      <c r="AF368">
        <v>1</v>
      </c>
      <c r="AG368">
        <v>1</v>
      </c>
      <c r="AH368">
        <v>0</v>
      </c>
      <c r="AI368">
        <v>99</v>
      </c>
      <c r="AJ368">
        <v>1</v>
      </c>
      <c r="AK368">
        <v>1</v>
      </c>
      <c r="AL368">
        <v>1</v>
      </c>
      <c r="AM368">
        <v>1</v>
      </c>
      <c r="AN368">
        <v>1</v>
      </c>
      <c r="AO368">
        <v>99</v>
      </c>
      <c r="AP368">
        <v>0</v>
      </c>
      <c r="AQ368">
        <v>1</v>
      </c>
      <c r="AR368">
        <v>0</v>
      </c>
      <c r="AS368">
        <v>1</v>
      </c>
      <c r="AT368">
        <v>1</v>
      </c>
      <c r="AU368">
        <v>1</v>
      </c>
      <c r="AV368">
        <v>99</v>
      </c>
      <c r="AW368" s="25">
        <v>0</v>
      </c>
      <c r="AX368" s="25">
        <v>99</v>
      </c>
      <c r="AY368" s="25">
        <v>99</v>
      </c>
      <c r="AZ368">
        <v>99</v>
      </c>
      <c r="BA368">
        <v>99</v>
      </c>
      <c r="BB368">
        <v>99</v>
      </c>
      <c r="BC368" s="25">
        <v>1</v>
      </c>
      <c r="BD368">
        <v>1</v>
      </c>
      <c r="BE368" s="25">
        <v>1</v>
      </c>
      <c r="BF368">
        <v>1</v>
      </c>
      <c r="BG368">
        <v>1</v>
      </c>
      <c r="BH368">
        <v>1</v>
      </c>
      <c r="BI368">
        <v>1</v>
      </c>
      <c r="BJ368">
        <v>1</v>
      </c>
      <c r="BK368">
        <v>99</v>
      </c>
      <c r="BL368">
        <v>99</v>
      </c>
      <c r="BM368">
        <v>99</v>
      </c>
      <c r="BN368">
        <v>99</v>
      </c>
      <c r="BO368">
        <v>99</v>
      </c>
      <c r="BP368">
        <v>99</v>
      </c>
      <c r="BQ368">
        <v>0</v>
      </c>
      <c r="BR368">
        <v>1</v>
      </c>
      <c r="BS368">
        <v>1</v>
      </c>
      <c r="BT368">
        <v>1</v>
      </c>
      <c r="BU368">
        <v>1</v>
      </c>
      <c r="BV368">
        <v>1</v>
      </c>
      <c r="BW368">
        <v>1</v>
      </c>
      <c r="BX368">
        <v>0</v>
      </c>
      <c r="BY368">
        <v>0</v>
      </c>
      <c r="BZ368">
        <v>1</v>
      </c>
      <c r="CA368">
        <v>1</v>
      </c>
      <c r="CB368">
        <v>1</v>
      </c>
      <c r="CC368">
        <v>1</v>
      </c>
      <c r="CD368">
        <v>1</v>
      </c>
      <c r="CE368">
        <v>1</v>
      </c>
      <c r="CF368">
        <v>0</v>
      </c>
      <c r="CG368">
        <v>0</v>
      </c>
      <c r="CH368">
        <v>0</v>
      </c>
      <c r="CI368">
        <v>0</v>
      </c>
      <c r="CJ368">
        <v>0</v>
      </c>
      <c r="CK368">
        <v>0</v>
      </c>
      <c r="CL368">
        <v>0</v>
      </c>
      <c r="CM368">
        <v>1</v>
      </c>
      <c r="CN368">
        <v>1</v>
      </c>
      <c r="CO368">
        <v>1</v>
      </c>
      <c r="CP368" t="s">
        <v>418</v>
      </c>
    </row>
    <row r="369" spans="2:94" x14ac:dyDescent="0.25">
      <c r="B369" s="8" t="s">
        <v>201</v>
      </c>
      <c r="C369" t="s">
        <v>415</v>
      </c>
      <c r="D369" t="s">
        <v>419</v>
      </c>
      <c r="E369" s="2">
        <v>367</v>
      </c>
      <c r="F369">
        <v>202</v>
      </c>
      <c r="G369">
        <v>1</v>
      </c>
      <c r="H369">
        <v>1</v>
      </c>
      <c r="I369">
        <v>1</v>
      </c>
      <c r="J369">
        <v>1</v>
      </c>
      <c r="K369">
        <v>1</v>
      </c>
      <c r="L369">
        <v>99</v>
      </c>
      <c r="M369">
        <v>1</v>
      </c>
      <c r="N369">
        <v>99</v>
      </c>
      <c r="O369">
        <v>99</v>
      </c>
      <c r="P369">
        <v>1</v>
      </c>
      <c r="Q369">
        <v>99</v>
      </c>
      <c r="R369">
        <v>99</v>
      </c>
      <c r="S369">
        <v>1</v>
      </c>
      <c r="T369">
        <v>1</v>
      </c>
      <c r="U369">
        <v>99</v>
      </c>
      <c r="V369">
        <v>1</v>
      </c>
      <c r="W369">
        <v>1</v>
      </c>
      <c r="X369">
        <v>1</v>
      </c>
      <c r="Y369">
        <v>1</v>
      </c>
      <c r="Z369">
        <v>1</v>
      </c>
      <c r="AA369">
        <v>1</v>
      </c>
      <c r="AB369">
        <v>1</v>
      </c>
      <c r="AC369">
        <v>1</v>
      </c>
      <c r="AD369">
        <v>1</v>
      </c>
      <c r="AE369">
        <v>99</v>
      </c>
      <c r="AF369">
        <v>1</v>
      </c>
      <c r="AG369">
        <v>1</v>
      </c>
      <c r="AH369">
        <v>1</v>
      </c>
      <c r="AI369">
        <v>99</v>
      </c>
      <c r="AJ369">
        <v>1</v>
      </c>
      <c r="AK369">
        <v>99</v>
      </c>
      <c r="AL369">
        <v>0</v>
      </c>
      <c r="AM369">
        <v>1</v>
      </c>
      <c r="AN369">
        <v>1</v>
      </c>
      <c r="AO369">
        <v>99</v>
      </c>
      <c r="AP369">
        <v>1</v>
      </c>
      <c r="AQ369">
        <v>1</v>
      </c>
      <c r="AR369">
        <v>1</v>
      </c>
      <c r="AS369">
        <v>1</v>
      </c>
      <c r="AT369">
        <v>0</v>
      </c>
      <c r="AU369">
        <v>0</v>
      </c>
      <c r="AV369">
        <v>99</v>
      </c>
      <c r="AW369" s="25">
        <v>1</v>
      </c>
      <c r="AX369" s="25">
        <v>99</v>
      </c>
      <c r="AY369" s="25">
        <v>99</v>
      </c>
      <c r="AZ369">
        <v>99</v>
      </c>
      <c r="BA369">
        <v>99</v>
      </c>
      <c r="BB369">
        <v>99</v>
      </c>
      <c r="BC369" s="25">
        <v>1</v>
      </c>
      <c r="BD369">
        <v>1</v>
      </c>
      <c r="BE369" s="25">
        <v>1</v>
      </c>
      <c r="BF369">
        <v>1</v>
      </c>
      <c r="BG369">
        <v>0</v>
      </c>
      <c r="BH369">
        <v>0</v>
      </c>
      <c r="BI369">
        <v>0</v>
      </c>
      <c r="BJ369">
        <v>99</v>
      </c>
      <c r="BK369">
        <v>1</v>
      </c>
      <c r="BL369">
        <v>99</v>
      </c>
      <c r="BM369">
        <v>99</v>
      </c>
      <c r="BN369">
        <v>99</v>
      </c>
      <c r="BO369">
        <v>99</v>
      </c>
      <c r="BP369">
        <v>99</v>
      </c>
      <c r="BQ369">
        <v>1</v>
      </c>
      <c r="BR369">
        <v>1</v>
      </c>
      <c r="BS369">
        <v>1</v>
      </c>
      <c r="BT369">
        <v>1</v>
      </c>
      <c r="BU369">
        <v>1</v>
      </c>
      <c r="BV369">
        <v>1</v>
      </c>
      <c r="BW369">
        <v>1</v>
      </c>
      <c r="BX369">
        <v>1</v>
      </c>
      <c r="BY369">
        <v>1</v>
      </c>
      <c r="BZ369">
        <v>0</v>
      </c>
      <c r="CA369">
        <v>1</v>
      </c>
      <c r="CB369">
        <v>0</v>
      </c>
      <c r="CC369">
        <v>1</v>
      </c>
      <c r="CD369">
        <v>0</v>
      </c>
      <c r="CE369">
        <v>0</v>
      </c>
      <c r="CF369">
        <v>0</v>
      </c>
      <c r="CG369">
        <v>0</v>
      </c>
      <c r="CH369">
        <v>0</v>
      </c>
      <c r="CI369">
        <v>0</v>
      </c>
      <c r="CJ369">
        <v>0</v>
      </c>
      <c r="CK369">
        <v>0</v>
      </c>
      <c r="CL369">
        <v>0</v>
      </c>
      <c r="CM369">
        <v>1</v>
      </c>
      <c r="CN369">
        <v>0</v>
      </c>
      <c r="CO369">
        <v>1</v>
      </c>
      <c r="CP369" t="s">
        <v>300</v>
      </c>
    </row>
    <row r="370" spans="2:94" x14ac:dyDescent="0.25">
      <c r="B370" s="8" t="s">
        <v>992</v>
      </c>
      <c r="C370" t="s">
        <v>415</v>
      </c>
      <c r="D370" t="s">
        <v>1367</v>
      </c>
      <c r="E370" s="2">
        <v>368</v>
      </c>
      <c r="F370">
        <v>800</v>
      </c>
      <c r="G370">
        <v>1</v>
      </c>
      <c r="H370">
        <v>1</v>
      </c>
      <c r="I370">
        <v>1</v>
      </c>
      <c r="J370">
        <v>0</v>
      </c>
      <c r="K370">
        <v>1</v>
      </c>
      <c r="L370">
        <v>1</v>
      </c>
      <c r="M370">
        <v>1</v>
      </c>
      <c r="N370">
        <v>99</v>
      </c>
      <c r="O370">
        <v>1</v>
      </c>
      <c r="P370">
        <v>1</v>
      </c>
      <c r="Q370">
        <v>1</v>
      </c>
      <c r="R370">
        <v>99</v>
      </c>
      <c r="S370">
        <v>1</v>
      </c>
      <c r="T370">
        <v>1</v>
      </c>
      <c r="U370">
        <v>99</v>
      </c>
      <c r="V370">
        <v>1</v>
      </c>
      <c r="W370">
        <v>1</v>
      </c>
      <c r="X370">
        <v>1</v>
      </c>
      <c r="Y370">
        <v>1</v>
      </c>
      <c r="Z370">
        <v>1</v>
      </c>
      <c r="AA370">
        <v>1</v>
      </c>
      <c r="AB370">
        <v>1</v>
      </c>
      <c r="AC370">
        <v>1</v>
      </c>
      <c r="AD370">
        <v>1</v>
      </c>
      <c r="AE370">
        <v>1</v>
      </c>
      <c r="AF370">
        <v>1</v>
      </c>
      <c r="AG370">
        <v>1</v>
      </c>
      <c r="AH370">
        <v>1</v>
      </c>
      <c r="AI370">
        <v>99</v>
      </c>
      <c r="AJ370">
        <v>1</v>
      </c>
      <c r="AK370">
        <v>1</v>
      </c>
      <c r="AL370">
        <v>1</v>
      </c>
      <c r="AM370">
        <v>1</v>
      </c>
      <c r="AN370">
        <v>1</v>
      </c>
      <c r="AO370">
        <v>1</v>
      </c>
      <c r="AP370">
        <v>1</v>
      </c>
      <c r="AQ370">
        <v>1</v>
      </c>
      <c r="AR370">
        <v>1</v>
      </c>
      <c r="AS370">
        <v>1</v>
      </c>
      <c r="AT370">
        <v>1</v>
      </c>
      <c r="AU370">
        <v>1</v>
      </c>
      <c r="AV370">
        <v>99</v>
      </c>
      <c r="AW370" s="25">
        <v>1</v>
      </c>
      <c r="AX370" s="25">
        <v>1</v>
      </c>
      <c r="AY370" s="25">
        <v>99</v>
      </c>
      <c r="AZ370">
        <v>99</v>
      </c>
      <c r="BA370">
        <v>99</v>
      </c>
      <c r="BB370">
        <v>99</v>
      </c>
      <c r="BC370" s="25">
        <v>1</v>
      </c>
      <c r="BD370">
        <v>1</v>
      </c>
      <c r="BE370" s="25">
        <v>1</v>
      </c>
      <c r="BF370">
        <v>1</v>
      </c>
      <c r="BG370">
        <v>1</v>
      </c>
      <c r="BH370">
        <v>1</v>
      </c>
      <c r="BI370">
        <v>1</v>
      </c>
      <c r="BJ370">
        <v>1</v>
      </c>
      <c r="BK370">
        <v>1</v>
      </c>
      <c r="BL370">
        <v>1</v>
      </c>
      <c r="BM370">
        <v>99</v>
      </c>
      <c r="BN370">
        <v>1</v>
      </c>
      <c r="BO370">
        <v>99</v>
      </c>
      <c r="BP370">
        <v>99</v>
      </c>
      <c r="BQ370">
        <v>1</v>
      </c>
      <c r="BR370">
        <v>1</v>
      </c>
      <c r="BS370">
        <v>1</v>
      </c>
      <c r="BT370">
        <v>1</v>
      </c>
      <c r="BU370">
        <v>1</v>
      </c>
      <c r="BV370">
        <v>0</v>
      </c>
      <c r="BW370">
        <v>0</v>
      </c>
      <c r="BX370">
        <v>0</v>
      </c>
      <c r="BY370">
        <v>0</v>
      </c>
      <c r="BZ370">
        <v>0</v>
      </c>
      <c r="CA370">
        <v>1</v>
      </c>
      <c r="CB370">
        <v>1</v>
      </c>
      <c r="CC370">
        <v>1</v>
      </c>
      <c r="CD370">
        <v>1</v>
      </c>
      <c r="CE370">
        <v>1</v>
      </c>
      <c r="CF370">
        <v>0</v>
      </c>
      <c r="CG370">
        <v>1</v>
      </c>
      <c r="CH370">
        <v>0</v>
      </c>
      <c r="CI370">
        <v>0</v>
      </c>
      <c r="CJ370">
        <v>1</v>
      </c>
      <c r="CK370">
        <v>0</v>
      </c>
      <c r="CL370">
        <v>0</v>
      </c>
      <c r="CM370">
        <v>1</v>
      </c>
      <c r="CN370">
        <v>0</v>
      </c>
      <c r="CO370">
        <v>1</v>
      </c>
      <c r="CP370" t="s">
        <v>300</v>
      </c>
    </row>
    <row r="371" spans="2:94" x14ac:dyDescent="0.25">
      <c r="B371" s="8" t="s">
        <v>992</v>
      </c>
      <c r="C371" t="s">
        <v>415</v>
      </c>
      <c r="D371" t="s">
        <v>1368</v>
      </c>
      <c r="E371" s="2">
        <v>369</v>
      </c>
      <c r="F371">
        <v>130</v>
      </c>
      <c r="G371">
        <v>1</v>
      </c>
      <c r="H371">
        <v>1</v>
      </c>
      <c r="I371">
        <v>1</v>
      </c>
      <c r="J371">
        <v>1</v>
      </c>
      <c r="K371">
        <v>1</v>
      </c>
      <c r="L371">
        <v>1</v>
      </c>
      <c r="M371">
        <v>1</v>
      </c>
      <c r="N371">
        <v>99</v>
      </c>
      <c r="O371">
        <v>1</v>
      </c>
      <c r="P371">
        <v>1</v>
      </c>
      <c r="Q371">
        <v>1</v>
      </c>
      <c r="R371">
        <v>99</v>
      </c>
      <c r="S371">
        <v>1</v>
      </c>
      <c r="T371">
        <v>0</v>
      </c>
      <c r="U371">
        <v>99</v>
      </c>
      <c r="V371">
        <v>1</v>
      </c>
      <c r="W371">
        <v>1</v>
      </c>
      <c r="X371">
        <v>1</v>
      </c>
      <c r="Y371">
        <v>1</v>
      </c>
      <c r="Z371">
        <v>1</v>
      </c>
      <c r="AA371">
        <v>1</v>
      </c>
      <c r="AB371">
        <v>1</v>
      </c>
      <c r="AC371">
        <v>1</v>
      </c>
      <c r="AD371">
        <v>1</v>
      </c>
      <c r="AE371">
        <v>1</v>
      </c>
      <c r="AF371">
        <v>1</v>
      </c>
      <c r="AG371">
        <v>1</v>
      </c>
      <c r="AH371">
        <v>1</v>
      </c>
      <c r="AI371">
        <v>1</v>
      </c>
      <c r="AJ371">
        <v>1</v>
      </c>
      <c r="AK371">
        <v>1</v>
      </c>
      <c r="AL371">
        <v>1</v>
      </c>
      <c r="AM371">
        <v>1</v>
      </c>
      <c r="AN371">
        <v>1</v>
      </c>
      <c r="AO371">
        <v>1</v>
      </c>
      <c r="AP371">
        <v>0</v>
      </c>
      <c r="AQ371">
        <v>1</v>
      </c>
      <c r="AR371">
        <v>1</v>
      </c>
      <c r="AS371">
        <v>1</v>
      </c>
      <c r="AT371">
        <v>1</v>
      </c>
      <c r="AU371">
        <v>1</v>
      </c>
      <c r="AV371">
        <v>1</v>
      </c>
      <c r="AW371" s="25">
        <v>1</v>
      </c>
      <c r="AX371" s="25">
        <v>1</v>
      </c>
      <c r="AY371" s="25">
        <v>99</v>
      </c>
      <c r="AZ371">
        <v>99</v>
      </c>
      <c r="BA371">
        <v>99</v>
      </c>
      <c r="BB371">
        <v>99</v>
      </c>
      <c r="BC371" s="25">
        <v>1</v>
      </c>
      <c r="BD371">
        <v>1</v>
      </c>
      <c r="BE371" s="25">
        <v>1</v>
      </c>
      <c r="BF371">
        <v>1</v>
      </c>
      <c r="BG371">
        <v>1</v>
      </c>
      <c r="BH371">
        <v>1</v>
      </c>
      <c r="BI371">
        <v>1</v>
      </c>
      <c r="BJ371">
        <v>1</v>
      </c>
      <c r="BK371">
        <v>1</v>
      </c>
      <c r="BL371">
        <v>1</v>
      </c>
      <c r="BM371">
        <v>99</v>
      </c>
      <c r="BN371">
        <v>1</v>
      </c>
      <c r="BO371">
        <v>99</v>
      </c>
      <c r="BP371">
        <v>1</v>
      </c>
      <c r="BQ371">
        <v>1</v>
      </c>
      <c r="BR371">
        <v>1</v>
      </c>
      <c r="BS371">
        <v>1</v>
      </c>
      <c r="BT371">
        <v>1</v>
      </c>
      <c r="BU371">
        <v>1</v>
      </c>
      <c r="BV371">
        <v>1</v>
      </c>
      <c r="BW371">
        <v>1</v>
      </c>
      <c r="BX371">
        <v>1</v>
      </c>
      <c r="BY371">
        <v>0</v>
      </c>
      <c r="BZ371">
        <v>0</v>
      </c>
      <c r="CA371">
        <v>1</v>
      </c>
      <c r="CB371">
        <v>0</v>
      </c>
      <c r="CC371">
        <v>1</v>
      </c>
      <c r="CD371">
        <v>1</v>
      </c>
      <c r="CE371">
        <v>1</v>
      </c>
      <c r="CF371">
        <v>0</v>
      </c>
      <c r="CG371">
        <v>0</v>
      </c>
      <c r="CH371">
        <v>0</v>
      </c>
      <c r="CI371">
        <v>0</v>
      </c>
      <c r="CJ371">
        <v>0</v>
      </c>
      <c r="CK371">
        <v>0</v>
      </c>
      <c r="CL371">
        <v>0</v>
      </c>
      <c r="CM371">
        <v>0</v>
      </c>
      <c r="CN371">
        <v>0</v>
      </c>
      <c r="CO371">
        <v>1</v>
      </c>
      <c r="CP371" t="s">
        <v>1369</v>
      </c>
    </row>
    <row r="372" spans="2:94" x14ac:dyDescent="0.25">
      <c r="B372" s="8" t="s">
        <v>992</v>
      </c>
      <c r="C372" t="s">
        <v>415</v>
      </c>
      <c r="D372" t="s">
        <v>1370</v>
      </c>
      <c r="E372" s="2">
        <v>370</v>
      </c>
      <c r="F372">
        <v>250</v>
      </c>
      <c r="G372">
        <v>1</v>
      </c>
      <c r="H372">
        <v>1</v>
      </c>
      <c r="I372">
        <v>1</v>
      </c>
      <c r="J372">
        <v>1</v>
      </c>
      <c r="K372">
        <v>1</v>
      </c>
      <c r="L372">
        <v>1</v>
      </c>
      <c r="M372">
        <v>1</v>
      </c>
      <c r="N372">
        <v>99</v>
      </c>
      <c r="O372">
        <v>1</v>
      </c>
      <c r="P372">
        <v>1</v>
      </c>
      <c r="Q372">
        <v>1</v>
      </c>
      <c r="R372">
        <v>99</v>
      </c>
      <c r="S372">
        <v>1</v>
      </c>
      <c r="T372">
        <v>0</v>
      </c>
      <c r="U372">
        <v>99</v>
      </c>
      <c r="V372">
        <v>1</v>
      </c>
      <c r="W372">
        <v>1</v>
      </c>
      <c r="X372">
        <v>1</v>
      </c>
      <c r="Y372">
        <v>1</v>
      </c>
      <c r="Z372">
        <v>1</v>
      </c>
      <c r="AA372">
        <v>1</v>
      </c>
      <c r="AB372">
        <v>1</v>
      </c>
      <c r="AC372">
        <v>1</v>
      </c>
      <c r="AD372">
        <v>1</v>
      </c>
      <c r="AE372">
        <v>1</v>
      </c>
      <c r="AF372">
        <v>1</v>
      </c>
      <c r="AG372">
        <v>1</v>
      </c>
      <c r="AH372">
        <v>1</v>
      </c>
      <c r="AI372">
        <v>1</v>
      </c>
      <c r="AJ372">
        <v>1</v>
      </c>
      <c r="AK372">
        <v>1</v>
      </c>
      <c r="AL372">
        <v>1</v>
      </c>
      <c r="AM372">
        <v>1</v>
      </c>
      <c r="AN372">
        <v>1</v>
      </c>
      <c r="AO372">
        <v>1</v>
      </c>
      <c r="AP372">
        <v>1</v>
      </c>
      <c r="AQ372">
        <v>1</v>
      </c>
      <c r="AR372">
        <v>1</v>
      </c>
      <c r="AS372">
        <v>1</v>
      </c>
      <c r="AT372">
        <v>1</v>
      </c>
      <c r="AU372">
        <v>1</v>
      </c>
      <c r="AV372">
        <v>1</v>
      </c>
      <c r="AW372" s="25">
        <v>1</v>
      </c>
      <c r="AX372" s="25">
        <v>1</v>
      </c>
      <c r="AY372" s="25">
        <v>99</v>
      </c>
      <c r="AZ372">
        <v>99</v>
      </c>
      <c r="BA372">
        <v>99</v>
      </c>
      <c r="BB372">
        <v>99</v>
      </c>
      <c r="BC372" s="25">
        <v>1</v>
      </c>
      <c r="BD372">
        <v>1</v>
      </c>
      <c r="BE372" s="25">
        <v>1</v>
      </c>
      <c r="BF372">
        <v>1</v>
      </c>
      <c r="BG372">
        <v>1</v>
      </c>
      <c r="BH372">
        <v>1</v>
      </c>
      <c r="BI372">
        <v>1</v>
      </c>
      <c r="BJ372">
        <v>1</v>
      </c>
      <c r="BK372">
        <v>1</v>
      </c>
      <c r="BL372">
        <v>1</v>
      </c>
      <c r="BM372">
        <v>99</v>
      </c>
      <c r="BN372">
        <v>1</v>
      </c>
      <c r="BO372">
        <v>99</v>
      </c>
      <c r="BP372">
        <v>1</v>
      </c>
      <c r="BQ372">
        <v>1</v>
      </c>
      <c r="BR372">
        <v>1</v>
      </c>
      <c r="BS372">
        <v>1</v>
      </c>
      <c r="BT372">
        <v>1</v>
      </c>
      <c r="BU372">
        <v>1</v>
      </c>
      <c r="BV372">
        <v>1</v>
      </c>
      <c r="BW372">
        <v>1</v>
      </c>
      <c r="BX372">
        <v>1</v>
      </c>
      <c r="BY372" t="s">
        <v>230</v>
      </c>
      <c r="BZ372">
        <v>0</v>
      </c>
      <c r="CA372">
        <v>1</v>
      </c>
      <c r="CB372">
        <v>0</v>
      </c>
      <c r="CC372">
        <v>1</v>
      </c>
      <c r="CD372">
        <v>1</v>
      </c>
      <c r="CE372">
        <v>1</v>
      </c>
      <c r="CF372">
        <v>0</v>
      </c>
      <c r="CG372">
        <v>0</v>
      </c>
      <c r="CH372">
        <v>0</v>
      </c>
      <c r="CI372">
        <v>1</v>
      </c>
      <c r="CJ372">
        <v>0</v>
      </c>
      <c r="CK372">
        <v>0</v>
      </c>
      <c r="CL372">
        <v>0</v>
      </c>
      <c r="CM372">
        <v>1</v>
      </c>
      <c r="CN372">
        <v>0</v>
      </c>
      <c r="CO372">
        <v>1</v>
      </c>
      <c r="CP372" t="s">
        <v>248</v>
      </c>
    </row>
    <row r="373" spans="2:94" x14ac:dyDescent="0.25">
      <c r="B373" s="8" t="s">
        <v>992</v>
      </c>
      <c r="C373" t="s">
        <v>415</v>
      </c>
      <c r="D373" t="s">
        <v>1371</v>
      </c>
      <c r="E373" s="2">
        <v>371</v>
      </c>
      <c r="F373">
        <v>283</v>
      </c>
      <c r="G373">
        <v>1</v>
      </c>
      <c r="H373">
        <v>1</v>
      </c>
      <c r="I373">
        <v>1</v>
      </c>
      <c r="J373">
        <v>1</v>
      </c>
      <c r="K373">
        <v>1</v>
      </c>
      <c r="L373">
        <v>1</v>
      </c>
      <c r="M373">
        <v>1</v>
      </c>
      <c r="N373">
        <v>1</v>
      </c>
      <c r="O373">
        <v>1</v>
      </c>
      <c r="P373">
        <v>1</v>
      </c>
      <c r="Q373">
        <v>1</v>
      </c>
      <c r="R373">
        <v>99</v>
      </c>
      <c r="S373">
        <v>1</v>
      </c>
      <c r="T373">
        <v>1</v>
      </c>
      <c r="U373">
        <v>1</v>
      </c>
      <c r="V373">
        <v>1</v>
      </c>
      <c r="W373">
        <v>1</v>
      </c>
      <c r="X373">
        <v>1</v>
      </c>
      <c r="Y373">
        <v>1</v>
      </c>
      <c r="Z373">
        <v>1</v>
      </c>
      <c r="AA373">
        <v>1</v>
      </c>
      <c r="AB373">
        <v>1</v>
      </c>
      <c r="AC373">
        <v>1</v>
      </c>
      <c r="AD373">
        <v>1</v>
      </c>
      <c r="AE373">
        <v>1</v>
      </c>
      <c r="AF373">
        <v>1</v>
      </c>
      <c r="AG373">
        <v>1</v>
      </c>
      <c r="AH373">
        <v>1</v>
      </c>
      <c r="AI373">
        <v>1</v>
      </c>
      <c r="AJ373">
        <v>1</v>
      </c>
      <c r="AK373">
        <v>1</v>
      </c>
      <c r="AL373">
        <v>1</v>
      </c>
      <c r="AM373">
        <v>1</v>
      </c>
      <c r="AN373">
        <v>1</v>
      </c>
      <c r="AO373">
        <v>1</v>
      </c>
      <c r="AP373">
        <v>1</v>
      </c>
      <c r="AQ373">
        <v>1</v>
      </c>
      <c r="AR373">
        <v>1</v>
      </c>
      <c r="AS373">
        <v>1</v>
      </c>
      <c r="AT373">
        <v>1</v>
      </c>
      <c r="AU373">
        <v>1</v>
      </c>
      <c r="AV373">
        <v>1</v>
      </c>
      <c r="AW373" s="25">
        <v>1</v>
      </c>
      <c r="AX373" s="25">
        <v>1</v>
      </c>
      <c r="AY373" s="25">
        <v>99</v>
      </c>
      <c r="AZ373">
        <v>99</v>
      </c>
      <c r="BA373">
        <v>99</v>
      </c>
      <c r="BB373">
        <v>99</v>
      </c>
      <c r="BC373" s="25">
        <v>1</v>
      </c>
      <c r="BD373">
        <v>1</v>
      </c>
      <c r="BE373" s="25">
        <v>1</v>
      </c>
      <c r="BF373">
        <v>1</v>
      </c>
      <c r="BG373">
        <v>1</v>
      </c>
      <c r="BH373">
        <v>1</v>
      </c>
      <c r="BI373">
        <v>1</v>
      </c>
      <c r="BJ373">
        <v>1</v>
      </c>
      <c r="BK373">
        <v>1</v>
      </c>
      <c r="BL373">
        <v>1</v>
      </c>
      <c r="BM373">
        <v>99</v>
      </c>
      <c r="BN373">
        <v>1</v>
      </c>
      <c r="BO373">
        <v>99</v>
      </c>
      <c r="BP373">
        <v>1</v>
      </c>
      <c r="BQ373">
        <v>1</v>
      </c>
      <c r="BR373">
        <v>1</v>
      </c>
      <c r="BS373">
        <v>1</v>
      </c>
      <c r="BT373">
        <v>1</v>
      </c>
      <c r="BU373">
        <v>1</v>
      </c>
      <c r="BV373">
        <v>1</v>
      </c>
      <c r="BW373">
        <v>1</v>
      </c>
      <c r="BX373">
        <v>1</v>
      </c>
      <c r="BY373" t="s">
        <v>230</v>
      </c>
      <c r="BZ373">
        <v>1</v>
      </c>
      <c r="CA373">
        <v>1</v>
      </c>
      <c r="CB373">
        <v>1</v>
      </c>
      <c r="CC373">
        <v>1</v>
      </c>
      <c r="CD373">
        <v>1</v>
      </c>
      <c r="CE373">
        <v>1</v>
      </c>
      <c r="CF373">
        <v>0</v>
      </c>
      <c r="CG373">
        <v>0</v>
      </c>
      <c r="CH373">
        <v>0</v>
      </c>
      <c r="CI373">
        <v>0</v>
      </c>
      <c r="CJ373">
        <v>0</v>
      </c>
      <c r="CK373">
        <v>0</v>
      </c>
      <c r="CL373">
        <v>0</v>
      </c>
      <c r="CM373">
        <v>0</v>
      </c>
      <c r="CN373">
        <v>1</v>
      </c>
      <c r="CO373">
        <v>1</v>
      </c>
      <c r="CP373" t="s">
        <v>1372</v>
      </c>
    </row>
    <row r="374" spans="2:94" x14ac:dyDescent="0.25">
      <c r="B374" s="8" t="s">
        <v>992</v>
      </c>
      <c r="C374" t="s">
        <v>415</v>
      </c>
      <c r="D374" t="s">
        <v>1373</v>
      </c>
      <c r="E374" s="2">
        <v>372</v>
      </c>
      <c r="F374">
        <v>83</v>
      </c>
      <c r="G374">
        <v>1</v>
      </c>
      <c r="H374">
        <v>1</v>
      </c>
      <c r="I374">
        <v>1</v>
      </c>
      <c r="J374">
        <v>1</v>
      </c>
      <c r="K374">
        <v>1</v>
      </c>
      <c r="L374">
        <v>1</v>
      </c>
      <c r="M374">
        <v>1</v>
      </c>
      <c r="N374">
        <v>99</v>
      </c>
      <c r="O374">
        <v>1</v>
      </c>
      <c r="P374">
        <v>1</v>
      </c>
      <c r="Q374">
        <v>1</v>
      </c>
      <c r="R374">
        <v>99</v>
      </c>
      <c r="S374">
        <v>1</v>
      </c>
      <c r="T374">
        <v>0</v>
      </c>
      <c r="U374">
        <v>99</v>
      </c>
      <c r="V374">
        <v>1</v>
      </c>
      <c r="W374">
        <v>1</v>
      </c>
      <c r="X374">
        <v>1</v>
      </c>
      <c r="Y374">
        <v>1</v>
      </c>
      <c r="Z374">
        <v>1</v>
      </c>
      <c r="AA374">
        <v>1</v>
      </c>
      <c r="AB374">
        <v>1</v>
      </c>
      <c r="AC374">
        <v>1</v>
      </c>
      <c r="AD374">
        <v>1</v>
      </c>
      <c r="AE374">
        <v>1</v>
      </c>
      <c r="AF374">
        <v>1</v>
      </c>
      <c r="AG374">
        <v>1</v>
      </c>
      <c r="AH374">
        <v>1</v>
      </c>
      <c r="AI374">
        <v>1</v>
      </c>
      <c r="AJ374">
        <v>1</v>
      </c>
      <c r="AK374">
        <v>1</v>
      </c>
      <c r="AL374">
        <v>1</v>
      </c>
      <c r="AM374">
        <v>1</v>
      </c>
      <c r="AN374">
        <v>1</v>
      </c>
      <c r="AO374">
        <v>1</v>
      </c>
      <c r="AP374">
        <v>1</v>
      </c>
      <c r="AQ374">
        <v>1</v>
      </c>
      <c r="AR374">
        <v>1</v>
      </c>
      <c r="AS374">
        <v>1</v>
      </c>
      <c r="AT374">
        <v>0</v>
      </c>
      <c r="AU374">
        <v>0</v>
      </c>
      <c r="AV374">
        <v>99</v>
      </c>
      <c r="AW374" s="25">
        <v>0</v>
      </c>
      <c r="AX374" s="25">
        <v>1</v>
      </c>
      <c r="AY374" s="25">
        <v>99</v>
      </c>
      <c r="AZ374">
        <v>99</v>
      </c>
      <c r="BA374">
        <v>99</v>
      </c>
      <c r="BB374">
        <v>99</v>
      </c>
      <c r="BC374" s="25">
        <v>1</v>
      </c>
      <c r="BD374">
        <v>1</v>
      </c>
      <c r="BE374" s="25">
        <v>1</v>
      </c>
      <c r="BF374">
        <v>0</v>
      </c>
      <c r="BG374">
        <v>1</v>
      </c>
      <c r="BH374">
        <v>0</v>
      </c>
      <c r="BI374">
        <v>0</v>
      </c>
      <c r="BJ374">
        <v>99</v>
      </c>
      <c r="BK374">
        <v>99</v>
      </c>
      <c r="BL374">
        <v>99</v>
      </c>
      <c r="BM374">
        <v>99</v>
      </c>
      <c r="BN374">
        <v>1</v>
      </c>
      <c r="BO374">
        <v>99</v>
      </c>
      <c r="BP374">
        <v>1</v>
      </c>
      <c r="BQ374">
        <v>0</v>
      </c>
      <c r="BR374">
        <v>0</v>
      </c>
      <c r="BS374">
        <v>0</v>
      </c>
      <c r="BT374">
        <v>1</v>
      </c>
      <c r="BU374">
        <v>1</v>
      </c>
      <c r="BV374">
        <v>0</v>
      </c>
      <c r="BW374">
        <v>0</v>
      </c>
      <c r="BX374">
        <v>1</v>
      </c>
      <c r="BY374">
        <v>1</v>
      </c>
      <c r="BZ374">
        <v>0</v>
      </c>
      <c r="CA374">
        <v>1</v>
      </c>
      <c r="CB374">
        <v>0</v>
      </c>
      <c r="CC374">
        <v>1</v>
      </c>
      <c r="CD374">
        <v>1</v>
      </c>
      <c r="CE374">
        <v>1</v>
      </c>
      <c r="CF374">
        <v>0</v>
      </c>
      <c r="CG374">
        <v>0</v>
      </c>
      <c r="CH374">
        <v>0</v>
      </c>
      <c r="CI374">
        <v>0</v>
      </c>
      <c r="CJ374">
        <v>0</v>
      </c>
      <c r="CK374">
        <v>0</v>
      </c>
      <c r="CL374">
        <v>0</v>
      </c>
      <c r="CM374">
        <v>0</v>
      </c>
      <c r="CN374">
        <v>0</v>
      </c>
      <c r="CO374">
        <v>1</v>
      </c>
      <c r="CP374" t="s">
        <v>1374</v>
      </c>
    </row>
    <row r="375" spans="2:94" x14ac:dyDescent="0.25">
      <c r="B375" s="8" t="s">
        <v>992</v>
      </c>
      <c r="C375" t="s">
        <v>415</v>
      </c>
      <c r="D375" t="s">
        <v>1375</v>
      </c>
      <c r="E375" s="2">
        <v>373</v>
      </c>
      <c r="F375">
        <v>296</v>
      </c>
      <c r="G375">
        <v>1</v>
      </c>
      <c r="H375">
        <v>1</v>
      </c>
      <c r="I375">
        <v>1</v>
      </c>
      <c r="J375">
        <v>0</v>
      </c>
      <c r="K375">
        <v>1</v>
      </c>
      <c r="L375">
        <v>1</v>
      </c>
      <c r="M375">
        <v>0</v>
      </c>
      <c r="N375">
        <v>99</v>
      </c>
      <c r="O375">
        <v>1</v>
      </c>
      <c r="P375">
        <v>1</v>
      </c>
      <c r="Q375">
        <v>1</v>
      </c>
      <c r="R375">
        <v>99</v>
      </c>
      <c r="S375">
        <v>0</v>
      </c>
      <c r="T375">
        <v>0</v>
      </c>
      <c r="U375">
        <v>99</v>
      </c>
      <c r="V375">
        <v>1</v>
      </c>
      <c r="W375">
        <v>1</v>
      </c>
      <c r="X375">
        <v>1</v>
      </c>
      <c r="Y375">
        <v>1</v>
      </c>
      <c r="Z375">
        <v>1</v>
      </c>
      <c r="AA375">
        <v>1</v>
      </c>
      <c r="AB375">
        <v>1</v>
      </c>
      <c r="AC375">
        <v>1</v>
      </c>
      <c r="AD375">
        <v>1</v>
      </c>
      <c r="AE375">
        <v>1</v>
      </c>
      <c r="AF375">
        <v>1</v>
      </c>
      <c r="AG375">
        <v>1</v>
      </c>
      <c r="AH375">
        <v>0</v>
      </c>
      <c r="AI375">
        <v>1</v>
      </c>
      <c r="AJ375">
        <v>1</v>
      </c>
      <c r="AK375">
        <v>99</v>
      </c>
      <c r="AL375">
        <v>1</v>
      </c>
      <c r="AM375">
        <v>1</v>
      </c>
      <c r="AN375">
        <v>1</v>
      </c>
      <c r="AO375">
        <v>1</v>
      </c>
      <c r="AP375">
        <v>1</v>
      </c>
      <c r="AQ375">
        <v>1</v>
      </c>
      <c r="AR375">
        <v>1</v>
      </c>
      <c r="AS375">
        <v>1</v>
      </c>
      <c r="AT375">
        <v>0</v>
      </c>
      <c r="AU375">
        <v>0</v>
      </c>
      <c r="AV375">
        <v>1</v>
      </c>
      <c r="AW375" s="25">
        <v>1</v>
      </c>
      <c r="AX375" s="25">
        <v>1</v>
      </c>
      <c r="AY375" s="25">
        <v>99</v>
      </c>
      <c r="AZ375">
        <v>99</v>
      </c>
      <c r="BA375">
        <v>99</v>
      </c>
      <c r="BB375">
        <v>99</v>
      </c>
      <c r="BC375" s="25">
        <v>1</v>
      </c>
      <c r="BD375">
        <v>1</v>
      </c>
      <c r="BE375" s="25">
        <v>1</v>
      </c>
      <c r="BF375">
        <v>1</v>
      </c>
      <c r="BG375">
        <v>0</v>
      </c>
      <c r="BH375">
        <v>0</v>
      </c>
      <c r="BI375">
        <v>0</v>
      </c>
      <c r="BJ375">
        <v>1</v>
      </c>
      <c r="BK375">
        <v>1</v>
      </c>
      <c r="BL375">
        <v>99</v>
      </c>
      <c r="BM375">
        <v>99</v>
      </c>
      <c r="BN375">
        <v>1</v>
      </c>
      <c r="BO375">
        <v>99</v>
      </c>
      <c r="BP375">
        <v>1</v>
      </c>
      <c r="BQ375">
        <v>0</v>
      </c>
      <c r="BR375">
        <v>0</v>
      </c>
      <c r="BS375">
        <v>0</v>
      </c>
      <c r="BT375">
        <v>0</v>
      </c>
      <c r="BU375">
        <v>1</v>
      </c>
      <c r="BV375">
        <v>1</v>
      </c>
      <c r="BW375">
        <v>0</v>
      </c>
      <c r="BX375">
        <v>0</v>
      </c>
      <c r="BY375">
        <v>0</v>
      </c>
      <c r="BZ375">
        <v>0</v>
      </c>
      <c r="CA375">
        <v>1</v>
      </c>
      <c r="CB375">
        <v>0</v>
      </c>
      <c r="CC375">
        <v>1</v>
      </c>
      <c r="CD375">
        <v>0</v>
      </c>
      <c r="CE375">
        <v>1</v>
      </c>
      <c r="CF375">
        <v>1</v>
      </c>
      <c r="CG375">
        <v>1</v>
      </c>
      <c r="CH375">
        <v>0</v>
      </c>
      <c r="CI375">
        <v>0</v>
      </c>
      <c r="CJ375">
        <v>0</v>
      </c>
      <c r="CK375">
        <v>0</v>
      </c>
      <c r="CL375">
        <v>0</v>
      </c>
      <c r="CM375">
        <v>1</v>
      </c>
      <c r="CN375">
        <v>1</v>
      </c>
      <c r="CO375">
        <v>1</v>
      </c>
      <c r="CP375" t="s">
        <v>1376</v>
      </c>
    </row>
    <row r="376" spans="2:94" x14ac:dyDescent="0.25">
      <c r="B376" s="8" t="s">
        <v>992</v>
      </c>
      <c r="C376" t="s">
        <v>415</v>
      </c>
      <c r="D376" t="s">
        <v>1377</v>
      </c>
      <c r="E376" s="2">
        <v>374</v>
      </c>
      <c r="F376">
        <v>285</v>
      </c>
      <c r="G376">
        <v>1</v>
      </c>
      <c r="H376">
        <v>1</v>
      </c>
      <c r="I376">
        <v>1</v>
      </c>
      <c r="J376">
        <v>1</v>
      </c>
      <c r="K376">
        <v>1</v>
      </c>
      <c r="L376">
        <v>1</v>
      </c>
      <c r="M376">
        <v>1</v>
      </c>
      <c r="N376">
        <v>99</v>
      </c>
      <c r="O376">
        <v>1</v>
      </c>
      <c r="P376">
        <v>1</v>
      </c>
      <c r="Q376">
        <v>1</v>
      </c>
      <c r="R376">
        <v>99</v>
      </c>
      <c r="S376">
        <v>1</v>
      </c>
      <c r="T376">
        <v>1</v>
      </c>
      <c r="U376">
        <v>99</v>
      </c>
      <c r="V376">
        <v>1</v>
      </c>
      <c r="W376">
        <v>1</v>
      </c>
      <c r="X376">
        <v>1</v>
      </c>
      <c r="Y376">
        <v>1</v>
      </c>
      <c r="Z376">
        <v>1</v>
      </c>
      <c r="AA376">
        <v>1</v>
      </c>
      <c r="AB376">
        <v>1</v>
      </c>
      <c r="AC376">
        <v>1</v>
      </c>
      <c r="AD376">
        <v>1</v>
      </c>
      <c r="AE376">
        <v>1</v>
      </c>
      <c r="AF376">
        <v>1</v>
      </c>
      <c r="AG376">
        <v>1</v>
      </c>
      <c r="AH376">
        <v>1</v>
      </c>
      <c r="AI376">
        <v>1</v>
      </c>
      <c r="AJ376">
        <v>1</v>
      </c>
      <c r="AK376">
        <v>1</v>
      </c>
      <c r="AL376">
        <v>1</v>
      </c>
      <c r="AM376">
        <v>1</v>
      </c>
      <c r="AN376">
        <v>1</v>
      </c>
      <c r="AO376">
        <v>1</v>
      </c>
      <c r="AP376">
        <v>1</v>
      </c>
      <c r="AQ376">
        <v>1</v>
      </c>
      <c r="AR376">
        <v>0</v>
      </c>
      <c r="AS376">
        <v>1</v>
      </c>
      <c r="AT376">
        <v>1</v>
      </c>
      <c r="AU376">
        <v>0</v>
      </c>
      <c r="AV376">
        <v>1</v>
      </c>
      <c r="AW376" s="25">
        <v>1</v>
      </c>
      <c r="AX376" s="25">
        <v>1</v>
      </c>
      <c r="AY376" s="25">
        <v>99</v>
      </c>
      <c r="AZ376">
        <v>99</v>
      </c>
      <c r="BA376">
        <v>99</v>
      </c>
      <c r="BB376">
        <v>99</v>
      </c>
      <c r="BC376" s="25">
        <v>1</v>
      </c>
      <c r="BD376">
        <v>1</v>
      </c>
      <c r="BE376" s="25">
        <v>1</v>
      </c>
      <c r="BF376">
        <v>1</v>
      </c>
      <c r="BG376">
        <v>1</v>
      </c>
      <c r="BH376">
        <v>1</v>
      </c>
      <c r="BI376">
        <v>1</v>
      </c>
      <c r="BJ376">
        <v>99</v>
      </c>
      <c r="BK376">
        <v>99</v>
      </c>
      <c r="BL376">
        <v>99</v>
      </c>
      <c r="BM376">
        <v>99</v>
      </c>
      <c r="BN376">
        <v>1</v>
      </c>
      <c r="BO376">
        <v>99</v>
      </c>
      <c r="BP376">
        <v>1</v>
      </c>
      <c r="BQ376">
        <v>1</v>
      </c>
      <c r="BR376">
        <v>1</v>
      </c>
      <c r="BS376">
        <v>0</v>
      </c>
      <c r="BT376">
        <v>1</v>
      </c>
      <c r="BU376">
        <v>1</v>
      </c>
      <c r="BV376">
        <v>1</v>
      </c>
      <c r="BW376">
        <v>0</v>
      </c>
      <c r="BX376">
        <v>0</v>
      </c>
      <c r="BY376">
        <v>1</v>
      </c>
      <c r="BZ376">
        <v>1</v>
      </c>
      <c r="CA376">
        <v>1</v>
      </c>
      <c r="CB376">
        <v>1</v>
      </c>
      <c r="CC376">
        <v>1</v>
      </c>
      <c r="CD376">
        <v>0</v>
      </c>
      <c r="CE376">
        <v>1</v>
      </c>
      <c r="CF376">
        <v>1</v>
      </c>
      <c r="CG376">
        <v>0</v>
      </c>
      <c r="CH376">
        <v>0</v>
      </c>
      <c r="CI376">
        <v>0</v>
      </c>
      <c r="CJ376">
        <v>0</v>
      </c>
      <c r="CK376">
        <v>0</v>
      </c>
      <c r="CL376">
        <v>0</v>
      </c>
      <c r="CM376">
        <v>0</v>
      </c>
      <c r="CN376">
        <v>0</v>
      </c>
      <c r="CO376">
        <v>1</v>
      </c>
      <c r="CP376" t="s">
        <v>1378</v>
      </c>
    </row>
    <row r="377" spans="2:94" x14ac:dyDescent="0.25">
      <c r="B377" s="8" t="s">
        <v>992</v>
      </c>
      <c r="C377" t="s">
        <v>415</v>
      </c>
      <c r="D377" t="s">
        <v>1379</v>
      </c>
      <c r="E377" s="2">
        <v>375</v>
      </c>
      <c r="F377">
        <v>145</v>
      </c>
      <c r="G377">
        <v>1</v>
      </c>
      <c r="H377">
        <v>1</v>
      </c>
      <c r="I377">
        <v>1</v>
      </c>
      <c r="J377">
        <v>0</v>
      </c>
      <c r="K377">
        <v>0</v>
      </c>
      <c r="L377">
        <v>0</v>
      </c>
      <c r="M377">
        <v>0</v>
      </c>
      <c r="N377">
        <v>1</v>
      </c>
      <c r="O377">
        <v>1</v>
      </c>
      <c r="P377">
        <v>1</v>
      </c>
      <c r="Q377">
        <v>1</v>
      </c>
      <c r="R377">
        <v>99</v>
      </c>
      <c r="S377">
        <v>0</v>
      </c>
      <c r="T377">
        <v>1</v>
      </c>
      <c r="U377">
        <v>1</v>
      </c>
      <c r="V377">
        <v>1</v>
      </c>
      <c r="W377">
        <v>1</v>
      </c>
      <c r="X377">
        <v>1</v>
      </c>
      <c r="Y377">
        <v>1</v>
      </c>
      <c r="Z377">
        <v>1</v>
      </c>
      <c r="AA377">
        <v>1</v>
      </c>
      <c r="AB377">
        <v>99</v>
      </c>
      <c r="AC377">
        <v>1</v>
      </c>
      <c r="AD377">
        <v>1</v>
      </c>
      <c r="AE377">
        <v>1</v>
      </c>
      <c r="AF377">
        <v>1</v>
      </c>
      <c r="AG377">
        <v>1</v>
      </c>
      <c r="AH377">
        <v>1</v>
      </c>
      <c r="AI377">
        <v>1</v>
      </c>
      <c r="AJ377">
        <v>1</v>
      </c>
      <c r="AK377">
        <v>99</v>
      </c>
      <c r="AL377">
        <v>1</v>
      </c>
      <c r="AM377">
        <v>1</v>
      </c>
      <c r="AN377">
        <v>1</v>
      </c>
      <c r="AO377">
        <v>1</v>
      </c>
      <c r="AP377">
        <v>1</v>
      </c>
      <c r="AQ377">
        <v>1</v>
      </c>
      <c r="AR377">
        <v>1</v>
      </c>
      <c r="AS377">
        <v>1</v>
      </c>
      <c r="AT377">
        <v>1</v>
      </c>
      <c r="AU377">
        <v>1</v>
      </c>
      <c r="AV377">
        <v>1</v>
      </c>
      <c r="AW377" s="25">
        <v>1</v>
      </c>
      <c r="AX377" s="25">
        <v>1</v>
      </c>
      <c r="AY377" s="25">
        <v>99</v>
      </c>
      <c r="AZ377">
        <v>99</v>
      </c>
      <c r="BA377">
        <v>99</v>
      </c>
      <c r="BB377">
        <v>99</v>
      </c>
      <c r="BC377" s="25">
        <v>1</v>
      </c>
      <c r="BD377">
        <v>1</v>
      </c>
      <c r="BE377" s="25">
        <v>1</v>
      </c>
      <c r="BF377">
        <v>1</v>
      </c>
      <c r="BG377">
        <v>0</v>
      </c>
      <c r="BH377">
        <v>0</v>
      </c>
      <c r="BI377">
        <v>1</v>
      </c>
      <c r="BJ377">
        <v>1</v>
      </c>
      <c r="BK377">
        <v>1</v>
      </c>
      <c r="BL377">
        <v>99</v>
      </c>
      <c r="BM377">
        <v>99</v>
      </c>
      <c r="BN377">
        <v>99</v>
      </c>
      <c r="BO377">
        <v>99</v>
      </c>
      <c r="BP377">
        <v>1</v>
      </c>
      <c r="BQ377">
        <v>1</v>
      </c>
      <c r="BR377">
        <v>0</v>
      </c>
      <c r="BS377">
        <v>0</v>
      </c>
      <c r="BT377">
        <v>1</v>
      </c>
      <c r="BU377">
        <v>1</v>
      </c>
      <c r="BV377">
        <v>1</v>
      </c>
      <c r="BW377">
        <v>0</v>
      </c>
      <c r="BX377">
        <v>1</v>
      </c>
      <c r="BY377">
        <v>0</v>
      </c>
      <c r="BZ377">
        <v>0</v>
      </c>
      <c r="CA377">
        <v>1</v>
      </c>
      <c r="CB377">
        <v>0</v>
      </c>
      <c r="CC377">
        <v>1</v>
      </c>
      <c r="CD377">
        <v>1</v>
      </c>
      <c r="CE377">
        <v>1</v>
      </c>
      <c r="CF377">
        <v>0</v>
      </c>
      <c r="CG377">
        <v>0</v>
      </c>
      <c r="CH377">
        <v>0</v>
      </c>
      <c r="CI377">
        <v>0</v>
      </c>
      <c r="CJ377">
        <v>0</v>
      </c>
      <c r="CK377">
        <v>1</v>
      </c>
      <c r="CL377">
        <v>0</v>
      </c>
      <c r="CM377">
        <v>0</v>
      </c>
      <c r="CN377">
        <v>0</v>
      </c>
      <c r="CO377">
        <v>1</v>
      </c>
      <c r="CP377" t="s">
        <v>1380</v>
      </c>
    </row>
    <row r="378" spans="2:94" x14ac:dyDescent="0.25">
      <c r="B378" s="8" t="s">
        <v>992</v>
      </c>
      <c r="C378" t="s">
        <v>415</v>
      </c>
      <c r="D378" t="s">
        <v>1381</v>
      </c>
      <c r="E378" s="2">
        <v>376</v>
      </c>
      <c r="F378">
        <v>162</v>
      </c>
      <c r="G378">
        <v>1</v>
      </c>
      <c r="H378">
        <v>1</v>
      </c>
      <c r="I378">
        <v>1</v>
      </c>
      <c r="J378">
        <v>0</v>
      </c>
      <c r="K378">
        <v>1</v>
      </c>
      <c r="L378">
        <v>1</v>
      </c>
      <c r="M378">
        <v>1</v>
      </c>
      <c r="N378">
        <v>99</v>
      </c>
      <c r="O378">
        <v>1</v>
      </c>
      <c r="P378">
        <v>0</v>
      </c>
      <c r="Q378">
        <v>0</v>
      </c>
      <c r="R378">
        <v>99</v>
      </c>
      <c r="S378">
        <v>0</v>
      </c>
      <c r="T378">
        <v>0</v>
      </c>
      <c r="U378">
        <v>99</v>
      </c>
      <c r="V378">
        <v>0</v>
      </c>
      <c r="W378">
        <v>1</v>
      </c>
      <c r="X378">
        <v>1</v>
      </c>
      <c r="Y378">
        <v>1</v>
      </c>
      <c r="Z378">
        <v>1</v>
      </c>
      <c r="AA378">
        <v>1</v>
      </c>
      <c r="AB378">
        <v>1</v>
      </c>
      <c r="AC378">
        <v>1</v>
      </c>
      <c r="AD378">
        <v>1</v>
      </c>
      <c r="AE378">
        <v>1</v>
      </c>
      <c r="AF378">
        <v>1</v>
      </c>
      <c r="AG378">
        <v>1</v>
      </c>
      <c r="AH378">
        <v>1</v>
      </c>
      <c r="AI378">
        <v>1</v>
      </c>
      <c r="AJ378">
        <v>1</v>
      </c>
      <c r="AK378">
        <v>99</v>
      </c>
      <c r="AL378">
        <v>1</v>
      </c>
      <c r="AM378">
        <v>1</v>
      </c>
      <c r="AN378">
        <v>0</v>
      </c>
      <c r="AO378">
        <v>1</v>
      </c>
      <c r="AP378">
        <v>0</v>
      </c>
      <c r="AQ378">
        <v>1</v>
      </c>
      <c r="AR378">
        <v>1</v>
      </c>
      <c r="AS378">
        <v>1</v>
      </c>
      <c r="AT378">
        <v>0</v>
      </c>
      <c r="AU378">
        <v>1</v>
      </c>
      <c r="AV378">
        <v>99</v>
      </c>
      <c r="AW378" s="25">
        <v>0</v>
      </c>
      <c r="AX378" s="25">
        <v>1</v>
      </c>
      <c r="AY378" s="25">
        <v>99</v>
      </c>
      <c r="AZ378">
        <v>99</v>
      </c>
      <c r="BA378">
        <v>99</v>
      </c>
      <c r="BB378">
        <v>99</v>
      </c>
      <c r="BC378" s="25">
        <v>1</v>
      </c>
      <c r="BD378">
        <v>1</v>
      </c>
      <c r="BE378" s="25">
        <v>0</v>
      </c>
      <c r="BF378">
        <v>1</v>
      </c>
      <c r="BG378">
        <v>1</v>
      </c>
      <c r="BH378">
        <v>0</v>
      </c>
      <c r="BI378">
        <v>1</v>
      </c>
      <c r="BJ378">
        <v>1</v>
      </c>
      <c r="BK378">
        <v>1</v>
      </c>
      <c r="BL378">
        <v>1</v>
      </c>
      <c r="BM378">
        <v>99</v>
      </c>
      <c r="BN378">
        <v>1</v>
      </c>
      <c r="BO378">
        <v>99</v>
      </c>
      <c r="BP378">
        <v>1</v>
      </c>
      <c r="BQ378">
        <v>0</v>
      </c>
      <c r="BR378">
        <v>0</v>
      </c>
      <c r="BS378">
        <v>0</v>
      </c>
      <c r="BT378">
        <v>1</v>
      </c>
      <c r="BU378">
        <v>1</v>
      </c>
      <c r="BV378">
        <v>1</v>
      </c>
      <c r="BW378">
        <v>0</v>
      </c>
      <c r="BX378">
        <v>1</v>
      </c>
      <c r="BY378">
        <v>1</v>
      </c>
      <c r="BZ378">
        <v>0</v>
      </c>
      <c r="CA378">
        <v>1</v>
      </c>
      <c r="CB378">
        <v>1</v>
      </c>
      <c r="CC378">
        <v>1</v>
      </c>
      <c r="CD378">
        <v>0</v>
      </c>
      <c r="CE378">
        <v>1</v>
      </c>
      <c r="CF378">
        <v>0</v>
      </c>
      <c r="CG378">
        <v>0</v>
      </c>
      <c r="CH378">
        <v>0</v>
      </c>
      <c r="CI378">
        <v>0</v>
      </c>
      <c r="CJ378">
        <v>0</v>
      </c>
      <c r="CK378">
        <v>0</v>
      </c>
      <c r="CL378">
        <v>0</v>
      </c>
      <c r="CM378">
        <v>1</v>
      </c>
      <c r="CN378">
        <v>0</v>
      </c>
      <c r="CO378">
        <v>1</v>
      </c>
      <c r="CP378" t="s">
        <v>1382</v>
      </c>
    </row>
    <row r="379" spans="2:94" x14ac:dyDescent="0.25">
      <c r="B379" s="8" t="s">
        <v>992</v>
      </c>
      <c r="C379" t="s">
        <v>415</v>
      </c>
      <c r="D379" t="s">
        <v>1383</v>
      </c>
      <c r="E379" s="2">
        <v>377</v>
      </c>
      <c r="F379">
        <v>185</v>
      </c>
      <c r="G379">
        <v>1</v>
      </c>
      <c r="H379">
        <v>1</v>
      </c>
      <c r="I379">
        <v>1</v>
      </c>
      <c r="J379">
        <v>0</v>
      </c>
      <c r="K379">
        <v>1</v>
      </c>
      <c r="L379">
        <v>1</v>
      </c>
      <c r="M379">
        <v>1</v>
      </c>
      <c r="N379">
        <v>99</v>
      </c>
      <c r="O379">
        <v>1</v>
      </c>
      <c r="P379">
        <v>1</v>
      </c>
      <c r="Q379">
        <v>1</v>
      </c>
      <c r="R379">
        <v>99</v>
      </c>
      <c r="S379">
        <v>1</v>
      </c>
      <c r="T379">
        <v>1</v>
      </c>
      <c r="U379">
        <v>99</v>
      </c>
      <c r="V379">
        <v>1</v>
      </c>
      <c r="W379">
        <v>1</v>
      </c>
      <c r="X379">
        <v>1</v>
      </c>
      <c r="Y379">
        <v>1</v>
      </c>
      <c r="Z379">
        <v>1</v>
      </c>
      <c r="AA379">
        <v>1</v>
      </c>
      <c r="AB379">
        <v>1</v>
      </c>
      <c r="AC379">
        <v>1</v>
      </c>
      <c r="AD379">
        <v>1</v>
      </c>
      <c r="AE379">
        <v>1</v>
      </c>
      <c r="AF379">
        <v>1</v>
      </c>
      <c r="AG379">
        <v>1</v>
      </c>
      <c r="AH379">
        <v>1</v>
      </c>
      <c r="AI379">
        <v>1</v>
      </c>
      <c r="AJ379">
        <v>1</v>
      </c>
      <c r="AK379">
        <v>1</v>
      </c>
      <c r="AL379">
        <v>1</v>
      </c>
      <c r="AM379">
        <v>1</v>
      </c>
      <c r="AN379">
        <v>1</v>
      </c>
      <c r="AO379">
        <v>1</v>
      </c>
      <c r="AP379">
        <v>1</v>
      </c>
      <c r="AQ379">
        <v>1</v>
      </c>
      <c r="AR379">
        <v>0</v>
      </c>
      <c r="AS379">
        <v>1</v>
      </c>
      <c r="AT379">
        <v>1</v>
      </c>
      <c r="AU379">
        <v>0</v>
      </c>
      <c r="AV379">
        <v>1</v>
      </c>
      <c r="AW379" s="25">
        <v>1</v>
      </c>
      <c r="AX379" s="25">
        <v>1</v>
      </c>
      <c r="AY379" s="25">
        <v>99</v>
      </c>
      <c r="AZ379">
        <v>99</v>
      </c>
      <c r="BA379">
        <v>99</v>
      </c>
      <c r="BB379">
        <v>99</v>
      </c>
      <c r="BC379" s="25">
        <v>0</v>
      </c>
      <c r="BD379">
        <v>1</v>
      </c>
      <c r="BE379" s="25">
        <v>1</v>
      </c>
      <c r="BF379">
        <v>0</v>
      </c>
      <c r="BG379">
        <v>1</v>
      </c>
      <c r="BH379">
        <v>0</v>
      </c>
      <c r="BI379">
        <v>0</v>
      </c>
      <c r="BJ379">
        <v>99</v>
      </c>
      <c r="BK379">
        <v>99</v>
      </c>
      <c r="BL379">
        <v>99</v>
      </c>
      <c r="BM379">
        <v>99</v>
      </c>
      <c r="BN379">
        <v>1</v>
      </c>
      <c r="BO379">
        <v>99</v>
      </c>
      <c r="BP379">
        <v>1</v>
      </c>
      <c r="BQ379">
        <v>1</v>
      </c>
      <c r="BR379">
        <v>1</v>
      </c>
      <c r="BS379">
        <v>1</v>
      </c>
      <c r="BT379">
        <v>1</v>
      </c>
      <c r="BU379">
        <v>1</v>
      </c>
      <c r="BV379">
        <v>1</v>
      </c>
      <c r="BW379">
        <v>0</v>
      </c>
      <c r="BX379">
        <v>0</v>
      </c>
      <c r="BY379">
        <v>1</v>
      </c>
      <c r="BZ379">
        <v>0</v>
      </c>
      <c r="CA379">
        <v>0</v>
      </c>
      <c r="CB379">
        <v>1</v>
      </c>
      <c r="CC379">
        <v>1</v>
      </c>
      <c r="CD379">
        <v>1</v>
      </c>
      <c r="CE379">
        <v>1</v>
      </c>
      <c r="CF379">
        <v>0</v>
      </c>
      <c r="CG379">
        <v>0</v>
      </c>
      <c r="CH379">
        <v>0</v>
      </c>
      <c r="CI379">
        <v>0</v>
      </c>
      <c r="CJ379">
        <v>0</v>
      </c>
      <c r="CK379">
        <v>0</v>
      </c>
      <c r="CL379">
        <v>0</v>
      </c>
      <c r="CM379">
        <v>0</v>
      </c>
      <c r="CN379">
        <v>0</v>
      </c>
      <c r="CO379">
        <v>0</v>
      </c>
      <c r="CP379" t="s">
        <v>450</v>
      </c>
    </row>
    <row r="380" spans="2:94" x14ac:dyDescent="0.25">
      <c r="B380" s="8" t="s">
        <v>992</v>
      </c>
      <c r="C380" t="s">
        <v>415</v>
      </c>
      <c r="D380" t="s">
        <v>1384</v>
      </c>
      <c r="E380" s="2">
        <v>378</v>
      </c>
      <c r="F380">
        <v>269</v>
      </c>
      <c r="G380">
        <v>1</v>
      </c>
      <c r="H380">
        <v>1</v>
      </c>
      <c r="I380">
        <v>1</v>
      </c>
      <c r="J380">
        <v>0</v>
      </c>
      <c r="K380">
        <v>1</v>
      </c>
      <c r="L380">
        <v>1</v>
      </c>
      <c r="M380">
        <v>1</v>
      </c>
      <c r="N380">
        <v>99</v>
      </c>
      <c r="O380">
        <v>1</v>
      </c>
      <c r="P380">
        <v>1</v>
      </c>
      <c r="Q380">
        <v>1</v>
      </c>
      <c r="R380">
        <v>99</v>
      </c>
      <c r="S380">
        <v>1</v>
      </c>
      <c r="T380">
        <v>0</v>
      </c>
      <c r="U380">
        <v>99</v>
      </c>
      <c r="V380">
        <v>1</v>
      </c>
      <c r="W380">
        <v>1</v>
      </c>
      <c r="X380">
        <v>1</v>
      </c>
      <c r="Y380">
        <v>1</v>
      </c>
      <c r="Z380">
        <v>1</v>
      </c>
      <c r="AA380">
        <v>1</v>
      </c>
      <c r="AB380">
        <v>1</v>
      </c>
      <c r="AC380">
        <v>1</v>
      </c>
      <c r="AD380">
        <v>1</v>
      </c>
      <c r="AE380">
        <v>1</v>
      </c>
      <c r="AF380">
        <v>1</v>
      </c>
      <c r="AG380">
        <v>1</v>
      </c>
      <c r="AH380">
        <v>1</v>
      </c>
      <c r="AI380">
        <v>99</v>
      </c>
      <c r="AJ380">
        <v>1</v>
      </c>
      <c r="AK380">
        <v>99</v>
      </c>
      <c r="AL380">
        <v>1</v>
      </c>
      <c r="AM380">
        <v>1</v>
      </c>
      <c r="AN380">
        <v>1</v>
      </c>
      <c r="AO380">
        <v>1</v>
      </c>
      <c r="AP380">
        <v>1</v>
      </c>
      <c r="AQ380">
        <v>1</v>
      </c>
      <c r="AR380">
        <v>1</v>
      </c>
      <c r="AS380">
        <v>1</v>
      </c>
      <c r="AT380">
        <v>0</v>
      </c>
      <c r="AU380">
        <v>1</v>
      </c>
      <c r="AV380">
        <v>1</v>
      </c>
      <c r="AW380" s="25">
        <v>1</v>
      </c>
      <c r="AX380" s="25">
        <v>1</v>
      </c>
      <c r="AY380" s="25">
        <v>99</v>
      </c>
      <c r="AZ380">
        <v>99</v>
      </c>
      <c r="BA380">
        <v>99</v>
      </c>
      <c r="BB380">
        <v>99</v>
      </c>
      <c r="BC380" s="25">
        <v>1</v>
      </c>
      <c r="BD380">
        <v>1</v>
      </c>
      <c r="BE380" s="25">
        <v>1</v>
      </c>
      <c r="BF380">
        <v>1</v>
      </c>
      <c r="BG380">
        <v>1</v>
      </c>
      <c r="BH380">
        <v>0</v>
      </c>
      <c r="BI380">
        <v>1</v>
      </c>
      <c r="BJ380">
        <v>99</v>
      </c>
      <c r="BK380">
        <v>1</v>
      </c>
      <c r="BL380">
        <v>99</v>
      </c>
      <c r="BM380">
        <v>99</v>
      </c>
      <c r="BN380">
        <v>1</v>
      </c>
      <c r="BO380">
        <v>99</v>
      </c>
      <c r="BP380">
        <v>1</v>
      </c>
      <c r="BQ380">
        <v>1</v>
      </c>
      <c r="BR380">
        <v>1</v>
      </c>
      <c r="BS380">
        <v>1</v>
      </c>
      <c r="BT380">
        <v>1</v>
      </c>
      <c r="BU380">
        <v>1</v>
      </c>
      <c r="BV380">
        <v>1</v>
      </c>
      <c r="BW380">
        <v>0</v>
      </c>
      <c r="BX380">
        <v>1</v>
      </c>
      <c r="BY380">
        <v>1</v>
      </c>
      <c r="BZ380">
        <v>0</v>
      </c>
      <c r="CA380">
        <v>1</v>
      </c>
      <c r="CB380">
        <v>1</v>
      </c>
      <c r="CC380">
        <v>1</v>
      </c>
      <c r="CD380">
        <v>0</v>
      </c>
      <c r="CE380">
        <v>1</v>
      </c>
      <c r="CF380">
        <v>1</v>
      </c>
      <c r="CG380">
        <v>1</v>
      </c>
      <c r="CH380">
        <v>0</v>
      </c>
      <c r="CI380">
        <v>0</v>
      </c>
      <c r="CJ380">
        <v>0</v>
      </c>
      <c r="CK380">
        <v>0</v>
      </c>
      <c r="CL380">
        <v>0</v>
      </c>
      <c r="CM380">
        <v>1</v>
      </c>
      <c r="CN380">
        <v>1</v>
      </c>
      <c r="CO380">
        <v>1</v>
      </c>
      <c r="CP380" t="s">
        <v>1385</v>
      </c>
    </row>
    <row r="381" spans="2:94" x14ac:dyDescent="0.25">
      <c r="B381" s="8" t="s">
        <v>992</v>
      </c>
      <c r="C381" t="s">
        <v>415</v>
      </c>
      <c r="D381" t="s">
        <v>1386</v>
      </c>
      <c r="E381" s="2">
        <v>379</v>
      </c>
      <c r="F381">
        <v>131</v>
      </c>
      <c r="G381">
        <v>1</v>
      </c>
      <c r="H381">
        <v>1</v>
      </c>
      <c r="I381">
        <v>1</v>
      </c>
      <c r="J381">
        <v>1</v>
      </c>
      <c r="K381">
        <v>1</v>
      </c>
      <c r="L381">
        <v>1</v>
      </c>
      <c r="M381">
        <v>1</v>
      </c>
      <c r="N381">
        <v>99</v>
      </c>
      <c r="O381">
        <v>1</v>
      </c>
      <c r="P381">
        <v>1</v>
      </c>
      <c r="Q381">
        <v>1</v>
      </c>
      <c r="R381">
        <v>99</v>
      </c>
      <c r="S381">
        <v>1</v>
      </c>
      <c r="T381">
        <v>1</v>
      </c>
      <c r="U381">
        <v>99</v>
      </c>
      <c r="V381">
        <v>1</v>
      </c>
      <c r="W381">
        <v>1</v>
      </c>
      <c r="X381">
        <v>1</v>
      </c>
      <c r="Y381">
        <v>1</v>
      </c>
      <c r="Z381">
        <v>1</v>
      </c>
      <c r="AA381">
        <v>1</v>
      </c>
      <c r="AB381">
        <v>1</v>
      </c>
      <c r="AC381">
        <v>1</v>
      </c>
      <c r="AD381">
        <v>1</v>
      </c>
      <c r="AE381">
        <v>1</v>
      </c>
      <c r="AF381">
        <v>1</v>
      </c>
      <c r="AG381">
        <v>1</v>
      </c>
      <c r="AH381">
        <v>1</v>
      </c>
      <c r="AI381">
        <v>1</v>
      </c>
      <c r="AJ381">
        <v>1</v>
      </c>
      <c r="AK381">
        <v>1</v>
      </c>
      <c r="AL381">
        <v>1</v>
      </c>
      <c r="AM381">
        <v>1</v>
      </c>
      <c r="AN381">
        <v>1</v>
      </c>
      <c r="AO381">
        <v>1</v>
      </c>
      <c r="AP381">
        <v>1</v>
      </c>
      <c r="AQ381">
        <v>1</v>
      </c>
      <c r="AR381">
        <v>1</v>
      </c>
      <c r="AS381">
        <v>1</v>
      </c>
      <c r="AT381">
        <v>1</v>
      </c>
      <c r="AU381">
        <v>1</v>
      </c>
      <c r="AV381">
        <v>1</v>
      </c>
      <c r="AW381" s="25">
        <v>1</v>
      </c>
      <c r="AX381" s="25">
        <v>1</v>
      </c>
      <c r="AY381" s="25">
        <v>99</v>
      </c>
      <c r="AZ381">
        <v>99</v>
      </c>
      <c r="BA381">
        <v>99</v>
      </c>
      <c r="BB381">
        <v>99</v>
      </c>
      <c r="BC381" s="25">
        <v>1</v>
      </c>
      <c r="BD381">
        <v>1</v>
      </c>
      <c r="BE381" s="25">
        <v>1</v>
      </c>
      <c r="BF381">
        <v>1</v>
      </c>
      <c r="BG381">
        <v>1</v>
      </c>
      <c r="BH381">
        <v>1</v>
      </c>
      <c r="BI381">
        <v>1</v>
      </c>
      <c r="BJ381">
        <v>1</v>
      </c>
      <c r="BK381">
        <v>1</v>
      </c>
      <c r="BL381">
        <v>1</v>
      </c>
      <c r="BM381">
        <v>99</v>
      </c>
      <c r="BN381">
        <v>1</v>
      </c>
      <c r="BO381">
        <v>99</v>
      </c>
      <c r="BP381">
        <v>1</v>
      </c>
      <c r="BQ381">
        <v>1</v>
      </c>
      <c r="BR381">
        <v>1</v>
      </c>
      <c r="BS381">
        <v>1</v>
      </c>
      <c r="BT381">
        <v>1</v>
      </c>
      <c r="BU381">
        <v>1</v>
      </c>
      <c r="BV381">
        <v>1</v>
      </c>
      <c r="BW381">
        <v>1</v>
      </c>
      <c r="BX381">
        <v>1</v>
      </c>
      <c r="BY381">
        <v>1</v>
      </c>
      <c r="BZ381">
        <v>0</v>
      </c>
      <c r="CA381">
        <v>1</v>
      </c>
      <c r="CB381">
        <v>1</v>
      </c>
      <c r="CC381">
        <v>0</v>
      </c>
      <c r="CD381">
        <v>1</v>
      </c>
      <c r="CE381">
        <v>1</v>
      </c>
      <c r="CF381">
        <v>0</v>
      </c>
      <c r="CG381">
        <v>0</v>
      </c>
      <c r="CH381">
        <v>0</v>
      </c>
      <c r="CI381">
        <v>0</v>
      </c>
      <c r="CJ381">
        <v>1</v>
      </c>
      <c r="CK381">
        <v>0</v>
      </c>
      <c r="CL381">
        <v>0</v>
      </c>
      <c r="CM381">
        <v>1</v>
      </c>
      <c r="CN381">
        <v>0</v>
      </c>
      <c r="CO381">
        <v>1</v>
      </c>
      <c r="CP381" t="s">
        <v>1387</v>
      </c>
    </row>
    <row r="382" spans="2:94" x14ac:dyDescent="0.25">
      <c r="B382" s="8" t="s">
        <v>992</v>
      </c>
      <c r="C382" t="s">
        <v>415</v>
      </c>
      <c r="D382" t="s">
        <v>1388</v>
      </c>
      <c r="E382" s="2">
        <v>380</v>
      </c>
      <c r="F382">
        <v>243</v>
      </c>
      <c r="G382">
        <v>1</v>
      </c>
      <c r="H382">
        <v>1</v>
      </c>
      <c r="I382">
        <v>1</v>
      </c>
      <c r="J382">
        <v>1</v>
      </c>
      <c r="K382">
        <v>1</v>
      </c>
      <c r="L382">
        <v>1</v>
      </c>
      <c r="M382">
        <v>1</v>
      </c>
      <c r="N382">
        <v>99</v>
      </c>
      <c r="O382">
        <v>1</v>
      </c>
      <c r="P382">
        <v>1</v>
      </c>
      <c r="Q382">
        <v>1</v>
      </c>
      <c r="R382">
        <v>99</v>
      </c>
      <c r="S382">
        <v>1</v>
      </c>
      <c r="T382">
        <v>1</v>
      </c>
      <c r="U382">
        <v>1</v>
      </c>
      <c r="V382">
        <v>1</v>
      </c>
      <c r="W382">
        <v>1</v>
      </c>
      <c r="X382">
        <v>1</v>
      </c>
      <c r="Y382">
        <v>1</v>
      </c>
      <c r="Z382">
        <v>1</v>
      </c>
      <c r="AA382">
        <v>1</v>
      </c>
      <c r="AB382">
        <v>1</v>
      </c>
      <c r="AC382">
        <v>1</v>
      </c>
      <c r="AD382">
        <v>1</v>
      </c>
      <c r="AE382">
        <v>1</v>
      </c>
      <c r="AF382">
        <v>1</v>
      </c>
      <c r="AG382">
        <v>1</v>
      </c>
      <c r="AH382">
        <v>1</v>
      </c>
      <c r="AI382">
        <v>1</v>
      </c>
      <c r="AJ382">
        <v>1</v>
      </c>
      <c r="AK382">
        <v>1</v>
      </c>
      <c r="AL382">
        <v>1</v>
      </c>
      <c r="AM382">
        <v>1</v>
      </c>
      <c r="AN382">
        <v>1</v>
      </c>
      <c r="AO382">
        <v>1</v>
      </c>
      <c r="AP382">
        <v>1</v>
      </c>
      <c r="AQ382">
        <v>1</v>
      </c>
      <c r="AR382">
        <v>1</v>
      </c>
      <c r="AS382">
        <v>1</v>
      </c>
      <c r="AT382">
        <v>1</v>
      </c>
      <c r="AU382">
        <v>1</v>
      </c>
      <c r="AV382">
        <v>1</v>
      </c>
      <c r="AW382" s="25">
        <v>1</v>
      </c>
      <c r="AX382" s="25">
        <v>1</v>
      </c>
      <c r="AY382" s="25">
        <v>99</v>
      </c>
      <c r="AZ382">
        <v>99</v>
      </c>
      <c r="BA382">
        <v>99</v>
      </c>
      <c r="BB382">
        <v>99</v>
      </c>
      <c r="BC382" s="25">
        <v>1</v>
      </c>
      <c r="BD382">
        <v>1</v>
      </c>
      <c r="BE382" s="25">
        <v>1</v>
      </c>
      <c r="BF382">
        <v>1</v>
      </c>
      <c r="BG382">
        <v>1</v>
      </c>
      <c r="BH382">
        <v>1</v>
      </c>
      <c r="BI382">
        <v>1</v>
      </c>
      <c r="BJ382">
        <v>1</v>
      </c>
      <c r="BK382">
        <v>1</v>
      </c>
      <c r="BL382">
        <v>1</v>
      </c>
      <c r="BM382">
        <v>99</v>
      </c>
      <c r="BN382">
        <v>1</v>
      </c>
      <c r="BO382">
        <v>99</v>
      </c>
      <c r="BP382">
        <v>1</v>
      </c>
      <c r="BQ382">
        <v>1</v>
      </c>
      <c r="BR382">
        <v>1</v>
      </c>
      <c r="BS382">
        <v>1</v>
      </c>
      <c r="BT382">
        <v>1</v>
      </c>
      <c r="BU382">
        <v>1</v>
      </c>
      <c r="BV382">
        <v>1</v>
      </c>
      <c r="BW382">
        <v>1</v>
      </c>
      <c r="BX382">
        <v>1</v>
      </c>
      <c r="BY382">
        <v>1</v>
      </c>
      <c r="BZ382">
        <v>0</v>
      </c>
      <c r="CA382">
        <v>1</v>
      </c>
      <c r="CB382">
        <v>0</v>
      </c>
      <c r="CC382">
        <v>0</v>
      </c>
      <c r="CD382">
        <v>1</v>
      </c>
      <c r="CE382">
        <v>1</v>
      </c>
      <c r="CF382">
        <v>0</v>
      </c>
      <c r="CG382">
        <v>0</v>
      </c>
      <c r="CH382">
        <v>0</v>
      </c>
      <c r="CI382">
        <v>0</v>
      </c>
      <c r="CJ382">
        <v>0</v>
      </c>
      <c r="CK382">
        <v>0</v>
      </c>
      <c r="CL382">
        <v>0</v>
      </c>
      <c r="CM382">
        <v>1</v>
      </c>
      <c r="CN382">
        <v>0</v>
      </c>
      <c r="CO382">
        <v>1</v>
      </c>
      <c r="CP382" t="s">
        <v>1389</v>
      </c>
    </row>
    <row r="383" spans="2:94" x14ac:dyDescent="0.25">
      <c r="B383" s="8" t="s">
        <v>992</v>
      </c>
      <c r="C383" t="s">
        <v>415</v>
      </c>
      <c r="D383" t="s">
        <v>1390</v>
      </c>
      <c r="E383" s="2">
        <v>381</v>
      </c>
      <c r="F383">
        <v>190</v>
      </c>
      <c r="G383">
        <v>1</v>
      </c>
      <c r="H383">
        <v>1</v>
      </c>
      <c r="I383">
        <v>1</v>
      </c>
      <c r="J383">
        <v>1</v>
      </c>
      <c r="K383">
        <v>1</v>
      </c>
      <c r="L383">
        <v>1</v>
      </c>
      <c r="M383">
        <v>1</v>
      </c>
      <c r="N383">
        <v>99</v>
      </c>
      <c r="O383">
        <v>1</v>
      </c>
      <c r="P383">
        <v>1</v>
      </c>
      <c r="Q383">
        <v>1</v>
      </c>
      <c r="R383">
        <v>99</v>
      </c>
      <c r="S383">
        <v>1</v>
      </c>
      <c r="T383">
        <v>1</v>
      </c>
      <c r="U383">
        <v>99</v>
      </c>
      <c r="V383">
        <v>1</v>
      </c>
      <c r="W383">
        <v>1</v>
      </c>
      <c r="X383">
        <v>1</v>
      </c>
      <c r="Y383">
        <v>1</v>
      </c>
      <c r="Z383">
        <v>1</v>
      </c>
      <c r="AA383">
        <v>1</v>
      </c>
      <c r="AB383">
        <v>1</v>
      </c>
      <c r="AC383">
        <v>1</v>
      </c>
      <c r="AD383">
        <v>1</v>
      </c>
      <c r="AE383">
        <v>1</v>
      </c>
      <c r="AF383">
        <v>1</v>
      </c>
      <c r="AG383">
        <v>1</v>
      </c>
      <c r="AH383">
        <v>1</v>
      </c>
      <c r="AI383">
        <v>1</v>
      </c>
      <c r="AJ383">
        <v>1</v>
      </c>
      <c r="AK383">
        <v>1</v>
      </c>
      <c r="AL383">
        <v>1</v>
      </c>
      <c r="AM383">
        <v>1</v>
      </c>
      <c r="AN383">
        <v>1</v>
      </c>
      <c r="AO383">
        <v>1</v>
      </c>
      <c r="AP383">
        <v>1</v>
      </c>
      <c r="AQ383">
        <v>1</v>
      </c>
      <c r="AR383">
        <v>1</v>
      </c>
      <c r="AS383">
        <v>1</v>
      </c>
      <c r="AT383">
        <v>1</v>
      </c>
      <c r="AU383">
        <v>1</v>
      </c>
      <c r="AV383">
        <v>1</v>
      </c>
      <c r="AW383" s="25">
        <v>1</v>
      </c>
      <c r="AX383" s="25">
        <v>1</v>
      </c>
      <c r="AY383" s="25">
        <v>99</v>
      </c>
      <c r="AZ383">
        <v>99</v>
      </c>
      <c r="BA383">
        <v>99</v>
      </c>
      <c r="BB383">
        <v>99</v>
      </c>
      <c r="BC383" s="25">
        <v>1</v>
      </c>
      <c r="BD383">
        <v>1</v>
      </c>
      <c r="BE383" s="25">
        <v>1</v>
      </c>
      <c r="BF383">
        <v>1</v>
      </c>
      <c r="BG383">
        <v>1</v>
      </c>
      <c r="BH383">
        <v>1</v>
      </c>
      <c r="BI383">
        <v>1</v>
      </c>
      <c r="BJ383">
        <v>1</v>
      </c>
      <c r="BK383">
        <v>1</v>
      </c>
      <c r="BL383">
        <v>1</v>
      </c>
      <c r="BM383">
        <v>99</v>
      </c>
      <c r="BN383">
        <v>1</v>
      </c>
      <c r="BO383">
        <v>99</v>
      </c>
      <c r="BP383">
        <v>1</v>
      </c>
      <c r="BQ383">
        <v>1</v>
      </c>
      <c r="BR383">
        <v>1</v>
      </c>
      <c r="BS383">
        <v>1</v>
      </c>
      <c r="BT383">
        <v>1</v>
      </c>
      <c r="BU383">
        <v>1</v>
      </c>
      <c r="BV383">
        <v>1</v>
      </c>
      <c r="BW383">
        <v>0</v>
      </c>
      <c r="BX383">
        <v>1</v>
      </c>
      <c r="BY383">
        <v>0</v>
      </c>
      <c r="BZ383">
        <v>1</v>
      </c>
      <c r="CA383">
        <v>1</v>
      </c>
      <c r="CB383">
        <v>1</v>
      </c>
      <c r="CC383">
        <v>0</v>
      </c>
      <c r="CD383">
        <v>0</v>
      </c>
      <c r="CE383">
        <v>1</v>
      </c>
      <c r="CF383">
        <v>0</v>
      </c>
      <c r="CG383">
        <v>0</v>
      </c>
      <c r="CH383">
        <v>0</v>
      </c>
      <c r="CI383">
        <v>0</v>
      </c>
      <c r="CJ383">
        <v>0</v>
      </c>
      <c r="CK383">
        <v>0</v>
      </c>
      <c r="CL383">
        <v>0</v>
      </c>
      <c r="CM383">
        <v>0</v>
      </c>
      <c r="CN383">
        <v>1</v>
      </c>
      <c r="CO383">
        <v>1</v>
      </c>
      <c r="CP383" t="s">
        <v>1391</v>
      </c>
    </row>
    <row r="384" spans="2:94" x14ac:dyDescent="0.25">
      <c r="B384" s="8" t="s">
        <v>992</v>
      </c>
      <c r="C384" t="s">
        <v>415</v>
      </c>
      <c r="D384" t="s">
        <v>1392</v>
      </c>
      <c r="E384" s="2">
        <v>382</v>
      </c>
      <c r="F384">
        <v>150</v>
      </c>
      <c r="G384">
        <v>1</v>
      </c>
      <c r="H384">
        <v>1</v>
      </c>
      <c r="I384">
        <v>1</v>
      </c>
      <c r="J384">
        <v>1</v>
      </c>
      <c r="K384">
        <v>1</v>
      </c>
      <c r="L384">
        <v>1</v>
      </c>
      <c r="M384">
        <v>1</v>
      </c>
      <c r="N384">
        <v>99</v>
      </c>
      <c r="O384">
        <v>1</v>
      </c>
      <c r="P384">
        <v>1</v>
      </c>
      <c r="Q384">
        <v>1</v>
      </c>
      <c r="R384">
        <v>99</v>
      </c>
      <c r="S384">
        <v>1</v>
      </c>
      <c r="T384">
        <v>0</v>
      </c>
      <c r="U384">
        <v>99</v>
      </c>
      <c r="V384">
        <v>1</v>
      </c>
      <c r="W384">
        <v>1</v>
      </c>
      <c r="X384">
        <v>1</v>
      </c>
      <c r="Y384">
        <v>1</v>
      </c>
      <c r="Z384">
        <v>1</v>
      </c>
      <c r="AA384">
        <v>1</v>
      </c>
      <c r="AB384">
        <v>1</v>
      </c>
      <c r="AC384">
        <v>1</v>
      </c>
      <c r="AD384">
        <v>1</v>
      </c>
      <c r="AE384">
        <v>1</v>
      </c>
      <c r="AF384">
        <v>1</v>
      </c>
      <c r="AG384">
        <v>1</v>
      </c>
      <c r="AH384">
        <v>1</v>
      </c>
      <c r="AI384">
        <v>1</v>
      </c>
      <c r="AJ384">
        <v>1</v>
      </c>
      <c r="AK384">
        <v>99</v>
      </c>
      <c r="AL384">
        <v>1</v>
      </c>
      <c r="AM384">
        <v>1</v>
      </c>
      <c r="AN384">
        <v>1</v>
      </c>
      <c r="AO384">
        <v>1</v>
      </c>
      <c r="AP384">
        <v>1</v>
      </c>
      <c r="AQ384">
        <v>1</v>
      </c>
      <c r="AR384">
        <v>1</v>
      </c>
      <c r="AS384">
        <v>1</v>
      </c>
      <c r="AT384">
        <v>1</v>
      </c>
      <c r="AU384">
        <v>1</v>
      </c>
      <c r="AV384">
        <v>1</v>
      </c>
      <c r="AW384" s="25">
        <v>1</v>
      </c>
      <c r="AX384" s="25">
        <v>1</v>
      </c>
      <c r="AY384" s="25">
        <v>99</v>
      </c>
      <c r="AZ384">
        <v>99</v>
      </c>
      <c r="BA384">
        <v>99</v>
      </c>
      <c r="BB384">
        <v>99</v>
      </c>
      <c r="BC384" s="25">
        <v>1</v>
      </c>
      <c r="BD384">
        <v>1</v>
      </c>
      <c r="BE384" s="25">
        <v>1</v>
      </c>
      <c r="BF384">
        <v>1</v>
      </c>
      <c r="BG384">
        <v>1</v>
      </c>
      <c r="BH384">
        <v>0</v>
      </c>
      <c r="BI384">
        <v>0</v>
      </c>
      <c r="BJ384">
        <v>99</v>
      </c>
      <c r="BK384">
        <v>1</v>
      </c>
      <c r="BL384">
        <v>99</v>
      </c>
      <c r="BM384">
        <v>99</v>
      </c>
      <c r="BN384">
        <v>1</v>
      </c>
      <c r="BO384">
        <v>99</v>
      </c>
      <c r="BP384">
        <v>1</v>
      </c>
      <c r="BQ384">
        <v>1</v>
      </c>
      <c r="BR384">
        <v>1</v>
      </c>
      <c r="BS384">
        <v>1</v>
      </c>
      <c r="BT384">
        <v>1</v>
      </c>
      <c r="BU384">
        <v>1</v>
      </c>
      <c r="BV384">
        <v>0</v>
      </c>
      <c r="BW384">
        <v>1</v>
      </c>
      <c r="BX384">
        <v>0</v>
      </c>
      <c r="BY384">
        <v>1</v>
      </c>
      <c r="BZ384">
        <v>0</v>
      </c>
      <c r="CA384">
        <v>1</v>
      </c>
      <c r="CB384">
        <v>0</v>
      </c>
      <c r="CC384">
        <v>1</v>
      </c>
      <c r="CD384">
        <v>0</v>
      </c>
      <c r="CE384">
        <v>1</v>
      </c>
      <c r="CF384">
        <v>0</v>
      </c>
      <c r="CG384">
        <v>0</v>
      </c>
      <c r="CH384">
        <v>0</v>
      </c>
      <c r="CI384">
        <v>0</v>
      </c>
      <c r="CJ384">
        <v>0</v>
      </c>
      <c r="CK384">
        <v>0</v>
      </c>
      <c r="CL384">
        <v>0</v>
      </c>
      <c r="CM384">
        <v>0</v>
      </c>
      <c r="CN384">
        <v>0</v>
      </c>
      <c r="CO384">
        <v>0</v>
      </c>
      <c r="CP384" t="s">
        <v>1393</v>
      </c>
    </row>
    <row r="385" spans="2:94" x14ac:dyDescent="0.25">
      <c r="B385" s="8" t="s">
        <v>992</v>
      </c>
      <c r="C385" t="s">
        <v>415</v>
      </c>
      <c r="D385" t="s">
        <v>1394</v>
      </c>
      <c r="E385" s="2">
        <v>383</v>
      </c>
      <c r="F385">
        <v>240</v>
      </c>
      <c r="G385">
        <v>1</v>
      </c>
      <c r="H385">
        <v>1</v>
      </c>
      <c r="I385">
        <v>1</v>
      </c>
      <c r="J385">
        <v>0</v>
      </c>
      <c r="K385">
        <v>1</v>
      </c>
      <c r="L385">
        <v>1</v>
      </c>
      <c r="M385">
        <v>1</v>
      </c>
      <c r="N385">
        <v>99</v>
      </c>
      <c r="O385">
        <v>0</v>
      </c>
      <c r="P385">
        <v>1</v>
      </c>
      <c r="Q385">
        <v>0</v>
      </c>
      <c r="R385">
        <v>99</v>
      </c>
      <c r="S385">
        <v>1</v>
      </c>
      <c r="T385">
        <v>0</v>
      </c>
      <c r="U385">
        <v>99</v>
      </c>
      <c r="V385">
        <v>1</v>
      </c>
      <c r="W385">
        <v>1</v>
      </c>
      <c r="X385">
        <v>1</v>
      </c>
      <c r="Y385">
        <v>1</v>
      </c>
      <c r="Z385">
        <v>1</v>
      </c>
      <c r="AA385">
        <v>0</v>
      </c>
      <c r="AB385">
        <v>1</v>
      </c>
      <c r="AC385">
        <v>1</v>
      </c>
      <c r="AD385">
        <v>1</v>
      </c>
      <c r="AE385">
        <v>1</v>
      </c>
      <c r="AF385">
        <v>1</v>
      </c>
      <c r="AG385">
        <v>1</v>
      </c>
      <c r="AH385">
        <v>1</v>
      </c>
      <c r="AI385">
        <v>1</v>
      </c>
      <c r="AJ385">
        <v>1</v>
      </c>
      <c r="AK385">
        <v>99</v>
      </c>
      <c r="AL385">
        <v>1</v>
      </c>
      <c r="AM385">
        <v>1</v>
      </c>
      <c r="AN385">
        <v>1</v>
      </c>
      <c r="AO385">
        <v>1</v>
      </c>
      <c r="AP385">
        <v>1</v>
      </c>
      <c r="AQ385">
        <v>1</v>
      </c>
      <c r="AR385">
        <v>1</v>
      </c>
      <c r="AS385">
        <v>1</v>
      </c>
      <c r="AT385">
        <v>1</v>
      </c>
      <c r="AU385">
        <v>1</v>
      </c>
      <c r="AV385">
        <v>1</v>
      </c>
      <c r="AW385" s="25">
        <v>1</v>
      </c>
      <c r="AX385" s="25">
        <v>1</v>
      </c>
      <c r="AY385" s="25">
        <v>99</v>
      </c>
      <c r="AZ385">
        <v>99</v>
      </c>
      <c r="BA385">
        <v>99</v>
      </c>
      <c r="BB385">
        <v>99</v>
      </c>
      <c r="BC385" s="25">
        <v>1</v>
      </c>
      <c r="BD385">
        <v>1</v>
      </c>
      <c r="BE385" s="25">
        <v>1</v>
      </c>
      <c r="BF385">
        <v>1</v>
      </c>
      <c r="BG385">
        <v>1</v>
      </c>
      <c r="BH385">
        <v>1</v>
      </c>
      <c r="BI385">
        <v>1</v>
      </c>
      <c r="BJ385">
        <v>1</v>
      </c>
      <c r="BK385">
        <v>1</v>
      </c>
      <c r="BL385">
        <v>1</v>
      </c>
      <c r="BM385">
        <v>99</v>
      </c>
      <c r="BN385">
        <v>1</v>
      </c>
      <c r="BO385">
        <v>99</v>
      </c>
      <c r="BP385">
        <v>1</v>
      </c>
      <c r="BQ385">
        <v>1</v>
      </c>
      <c r="BR385">
        <v>0</v>
      </c>
      <c r="BS385">
        <v>0</v>
      </c>
      <c r="BT385">
        <v>1</v>
      </c>
      <c r="BU385">
        <v>1</v>
      </c>
      <c r="BV385">
        <v>1</v>
      </c>
      <c r="BW385">
        <v>1</v>
      </c>
      <c r="BX385">
        <v>1</v>
      </c>
      <c r="BY385">
        <v>1</v>
      </c>
      <c r="BZ385">
        <v>0</v>
      </c>
      <c r="CA385">
        <v>1</v>
      </c>
      <c r="CB385">
        <v>1</v>
      </c>
      <c r="CC385">
        <v>1</v>
      </c>
      <c r="CD385">
        <v>1</v>
      </c>
      <c r="CE385">
        <v>1</v>
      </c>
      <c r="CF385">
        <v>0</v>
      </c>
      <c r="CG385">
        <v>0</v>
      </c>
      <c r="CH385">
        <v>0</v>
      </c>
      <c r="CI385">
        <v>0</v>
      </c>
      <c r="CJ385">
        <v>0</v>
      </c>
      <c r="CK385">
        <v>0</v>
      </c>
      <c r="CL385">
        <v>0</v>
      </c>
      <c r="CM385">
        <v>1</v>
      </c>
      <c r="CN385">
        <v>0</v>
      </c>
      <c r="CO385">
        <v>1</v>
      </c>
      <c r="CP385" t="s">
        <v>1395</v>
      </c>
    </row>
    <row r="386" spans="2:94" x14ac:dyDescent="0.25">
      <c r="B386" s="8" t="s">
        <v>992</v>
      </c>
      <c r="C386" t="s">
        <v>415</v>
      </c>
      <c r="D386" t="s">
        <v>1396</v>
      </c>
      <c r="E386" s="2">
        <v>384</v>
      </c>
      <c r="F386">
        <v>841</v>
      </c>
      <c r="G386">
        <v>1</v>
      </c>
      <c r="H386">
        <v>1</v>
      </c>
      <c r="I386">
        <v>1</v>
      </c>
      <c r="J386">
        <v>0</v>
      </c>
      <c r="K386">
        <v>1</v>
      </c>
      <c r="L386">
        <v>1</v>
      </c>
      <c r="M386">
        <v>1</v>
      </c>
      <c r="N386">
        <v>99</v>
      </c>
      <c r="O386">
        <v>1</v>
      </c>
      <c r="P386">
        <v>1</v>
      </c>
      <c r="Q386">
        <v>1</v>
      </c>
      <c r="R386">
        <v>99</v>
      </c>
      <c r="S386">
        <v>0</v>
      </c>
      <c r="T386">
        <v>0</v>
      </c>
      <c r="U386">
        <v>99</v>
      </c>
      <c r="V386">
        <v>1</v>
      </c>
      <c r="W386">
        <v>1</v>
      </c>
      <c r="X386">
        <v>1</v>
      </c>
      <c r="Y386">
        <v>1</v>
      </c>
      <c r="Z386">
        <v>1</v>
      </c>
      <c r="AA386">
        <v>1</v>
      </c>
      <c r="AB386">
        <v>1</v>
      </c>
      <c r="AC386">
        <v>1</v>
      </c>
      <c r="AD386">
        <v>1</v>
      </c>
      <c r="AE386">
        <v>1</v>
      </c>
      <c r="AF386">
        <v>1</v>
      </c>
      <c r="AG386">
        <v>1</v>
      </c>
      <c r="AH386">
        <v>1</v>
      </c>
      <c r="AI386">
        <v>1</v>
      </c>
      <c r="AJ386">
        <v>1</v>
      </c>
      <c r="AK386">
        <v>1</v>
      </c>
      <c r="AL386">
        <v>1</v>
      </c>
      <c r="AM386">
        <v>1</v>
      </c>
      <c r="AN386">
        <v>1</v>
      </c>
      <c r="AO386">
        <v>1</v>
      </c>
      <c r="AP386">
        <v>1</v>
      </c>
      <c r="AQ386">
        <v>1</v>
      </c>
      <c r="AR386">
        <v>1</v>
      </c>
      <c r="AS386">
        <v>1</v>
      </c>
      <c r="AT386">
        <v>1</v>
      </c>
      <c r="AU386">
        <v>0</v>
      </c>
      <c r="AV386">
        <v>1</v>
      </c>
      <c r="AW386" s="25">
        <v>1</v>
      </c>
      <c r="AX386" s="25">
        <v>1</v>
      </c>
      <c r="AY386" s="25">
        <v>99</v>
      </c>
      <c r="AZ386">
        <v>99</v>
      </c>
      <c r="BA386">
        <v>99</v>
      </c>
      <c r="BB386">
        <v>99</v>
      </c>
      <c r="BC386" s="25">
        <v>1</v>
      </c>
      <c r="BD386">
        <v>1</v>
      </c>
      <c r="BE386" s="25">
        <v>1</v>
      </c>
      <c r="BF386">
        <v>1</v>
      </c>
      <c r="BG386">
        <v>1</v>
      </c>
      <c r="BH386">
        <v>1</v>
      </c>
      <c r="BI386">
        <v>1</v>
      </c>
      <c r="BJ386">
        <v>1</v>
      </c>
      <c r="BK386">
        <v>1</v>
      </c>
      <c r="BL386">
        <v>99</v>
      </c>
      <c r="BM386">
        <v>99</v>
      </c>
      <c r="BN386">
        <v>1</v>
      </c>
      <c r="BO386">
        <v>99</v>
      </c>
      <c r="BP386">
        <v>1</v>
      </c>
      <c r="BQ386">
        <v>1</v>
      </c>
      <c r="BR386">
        <v>1</v>
      </c>
      <c r="BS386">
        <v>1</v>
      </c>
      <c r="BT386">
        <v>1</v>
      </c>
      <c r="BU386">
        <v>1</v>
      </c>
      <c r="BV386">
        <v>0</v>
      </c>
      <c r="BW386">
        <v>0</v>
      </c>
      <c r="BX386">
        <v>0</v>
      </c>
      <c r="BY386" t="s">
        <v>230</v>
      </c>
      <c r="BZ386">
        <v>0</v>
      </c>
      <c r="CA386">
        <v>0</v>
      </c>
      <c r="CB386">
        <v>0</v>
      </c>
      <c r="CC386">
        <v>1</v>
      </c>
      <c r="CD386">
        <v>1</v>
      </c>
      <c r="CE386">
        <v>1</v>
      </c>
      <c r="CF386">
        <v>0</v>
      </c>
      <c r="CG386">
        <v>0</v>
      </c>
      <c r="CH386">
        <v>0</v>
      </c>
      <c r="CI386">
        <v>0</v>
      </c>
      <c r="CJ386">
        <v>0</v>
      </c>
      <c r="CK386">
        <v>0</v>
      </c>
      <c r="CL386">
        <v>0</v>
      </c>
      <c r="CM386">
        <v>1</v>
      </c>
      <c r="CN386">
        <v>0</v>
      </c>
      <c r="CO386">
        <v>1</v>
      </c>
      <c r="CP386" t="s">
        <v>1397</v>
      </c>
    </row>
    <row r="387" spans="2:94" x14ac:dyDescent="0.25">
      <c r="B387" s="8" t="s">
        <v>992</v>
      </c>
      <c r="C387" t="s">
        <v>415</v>
      </c>
      <c r="D387" t="s">
        <v>1398</v>
      </c>
      <c r="E387" s="2">
        <v>385</v>
      </c>
      <c r="F387">
        <v>226</v>
      </c>
      <c r="G387">
        <v>1</v>
      </c>
      <c r="H387">
        <v>1</v>
      </c>
      <c r="I387">
        <v>1</v>
      </c>
      <c r="J387">
        <v>1</v>
      </c>
      <c r="K387">
        <v>1</v>
      </c>
      <c r="L387">
        <v>1</v>
      </c>
      <c r="M387">
        <v>1</v>
      </c>
      <c r="N387">
        <v>99</v>
      </c>
      <c r="O387">
        <v>1</v>
      </c>
      <c r="P387">
        <v>1</v>
      </c>
      <c r="Q387">
        <v>1</v>
      </c>
      <c r="R387">
        <v>99</v>
      </c>
      <c r="S387">
        <v>1</v>
      </c>
      <c r="T387">
        <v>0</v>
      </c>
      <c r="U387">
        <v>99</v>
      </c>
      <c r="V387">
        <v>1</v>
      </c>
      <c r="W387">
        <v>1</v>
      </c>
      <c r="X387">
        <v>1</v>
      </c>
      <c r="Y387">
        <v>1</v>
      </c>
      <c r="Z387">
        <v>1</v>
      </c>
      <c r="AA387">
        <v>1</v>
      </c>
      <c r="AB387">
        <v>1</v>
      </c>
      <c r="AC387">
        <v>1</v>
      </c>
      <c r="AD387">
        <v>1</v>
      </c>
      <c r="AE387">
        <v>1</v>
      </c>
      <c r="AF387">
        <v>0</v>
      </c>
      <c r="AG387">
        <v>1</v>
      </c>
      <c r="AH387">
        <v>0</v>
      </c>
      <c r="AI387">
        <v>1</v>
      </c>
      <c r="AJ387">
        <v>1</v>
      </c>
      <c r="AK387">
        <v>1</v>
      </c>
      <c r="AL387">
        <v>1</v>
      </c>
      <c r="AM387">
        <v>1</v>
      </c>
      <c r="AN387">
        <v>1</v>
      </c>
      <c r="AO387">
        <v>1</v>
      </c>
      <c r="AP387">
        <v>1</v>
      </c>
      <c r="AQ387">
        <v>1</v>
      </c>
      <c r="AR387">
        <v>1</v>
      </c>
      <c r="AS387">
        <v>1</v>
      </c>
      <c r="AT387">
        <v>1</v>
      </c>
      <c r="AU387">
        <v>1</v>
      </c>
      <c r="AV387">
        <v>1</v>
      </c>
      <c r="AW387" s="25">
        <v>1</v>
      </c>
      <c r="AX387" s="25">
        <v>1</v>
      </c>
      <c r="AY387" s="25">
        <v>99</v>
      </c>
      <c r="AZ387">
        <v>99</v>
      </c>
      <c r="BA387">
        <v>99</v>
      </c>
      <c r="BB387">
        <v>99</v>
      </c>
      <c r="BC387" s="25">
        <v>1</v>
      </c>
      <c r="BD387">
        <v>1</v>
      </c>
      <c r="BE387" s="25">
        <v>1</v>
      </c>
      <c r="BF387">
        <v>1</v>
      </c>
      <c r="BG387">
        <v>1</v>
      </c>
      <c r="BH387">
        <v>0</v>
      </c>
      <c r="BI387">
        <v>1</v>
      </c>
      <c r="BJ387">
        <v>1</v>
      </c>
      <c r="BK387">
        <v>1</v>
      </c>
      <c r="BL387">
        <v>99</v>
      </c>
      <c r="BM387">
        <v>99</v>
      </c>
      <c r="BN387">
        <v>1</v>
      </c>
      <c r="BO387">
        <v>99</v>
      </c>
      <c r="BP387">
        <v>1</v>
      </c>
      <c r="BQ387">
        <v>1</v>
      </c>
      <c r="BR387">
        <v>0</v>
      </c>
      <c r="BS387">
        <v>0</v>
      </c>
      <c r="BT387">
        <v>1</v>
      </c>
      <c r="BU387">
        <v>1</v>
      </c>
      <c r="BV387">
        <v>1</v>
      </c>
      <c r="BW387">
        <v>1</v>
      </c>
      <c r="BX387">
        <v>1</v>
      </c>
      <c r="BY387">
        <v>1</v>
      </c>
      <c r="BZ387">
        <v>0</v>
      </c>
      <c r="CA387">
        <v>1</v>
      </c>
      <c r="CB387">
        <v>1</v>
      </c>
      <c r="CC387">
        <v>1</v>
      </c>
      <c r="CD387">
        <v>1</v>
      </c>
      <c r="CE387">
        <v>1</v>
      </c>
      <c r="CF387">
        <v>0</v>
      </c>
      <c r="CG387">
        <v>0</v>
      </c>
      <c r="CH387">
        <v>0</v>
      </c>
      <c r="CI387">
        <v>1</v>
      </c>
      <c r="CJ387">
        <v>0</v>
      </c>
      <c r="CK387">
        <v>0</v>
      </c>
      <c r="CL387">
        <v>0</v>
      </c>
      <c r="CM387">
        <v>1</v>
      </c>
      <c r="CN387">
        <v>0</v>
      </c>
      <c r="CO387">
        <v>1</v>
      </c>
      <c r="CP387" t="s">
        <v>923</v>
      </c>
    </row>
    <row r="388" spans="2:94" x14ac:dyDescent="0.25">
      <c r="B388" s="8" t="s">
        <v>755</v>
      </c>
      <c r="C388" t="s">
        <v>415</v>
      </c>
      <c r="D388" t="s">
        <v>864</v>
      </c>
      <c r="E388" s="2">
        <v>386</v>
      </c>
      <c r="F388">
        <v>437</v>
      </c>
      <c r="G388">
        <v>1</v>
      </c>
      <c r="H388">
        <v>1</v>
      </c>
      <c r="I388">
        <v>1</v>
      </c>
      <c r="J388">
        <v>1</v>
      </c>
      <c r="K388">
        <v>1</v>
      </c>
      <c r="L388">
        <v>99</v>
      </c>
      <c r="M388">
        <v>1</v>
      </c>
      <c r="N388">
        <v>1</v>
      </c>
      <c r="O388">
        <v>99</v>
      </c>
      <c r="P388">
        <v>1</v>
      </c>
      <c r="Q388">
        <v>99</v>
      </c>
      <c r="R388">
        <v>99</v>
      </c>
      <c r="S388">
        <v>1</v>
      </c>
      <c r="T388">
        <v>0</v>
      </c>
      <c r="U388">
        <v>99</v>
      </c>
      <c r="V388">
        <v>1</v>
      </c>
      <c r="W388">
        <v>1</v>
      </c>
      <c r="X388">
        <v>1</v>
      </c>
      <c r="Y388">
        <v>1</v>
      </c>
      <c r="Z388">
        <v>1</v>
      </c>
      <c r="AA388">
        <v>1</v>
      </c>
      <c r="AB388">
        <v>1</v>
      </c>
      <c r="AC388">
        <v>1</v>
      </c>
      <c r="AD388">
        <v>1</v>
      </c>
      <c r="AE388">
        <v>99</v>
      </c>
      <c r="AF388">
        <v>1</v>
      </c>
      <c r="AG388">
        <v>1</v>
      </c>
      <c r="AH388">
        <v>1</v>
      </c>
      <c r="AI388">
        <v>1</v>
      </c>
      <c r="AJ388">
        <v>99</v>
      </c>
      <c r="AK388">
        <v>1</v>
      </c>
      <c r="AL388">
        <v>1</v>
      </c>
      <c r="AM388">
        <v>1</v>
      </c>
      <c r="AN388">
        <v>1</v>
      </c>
      <c r="AO388">
        <v>99</v>
      </c>
      <c r="AP388">
        <v>1</v>
      </c>
      <c r="AQ388">
        <v>1</v>
      </c>
      <c r="AR388">
        <v>1</v>
      </c>
      <c r="AS388">
        <v>1</v>
      </c>
      <c r="AT388">
        <v>1</v>
      </c>
      <c r="AU388">
        <v>1</v>
      </c>
      <c r="AV388">
        <v>99</v>
      </c>
      <c r="AW388" s="25">
        <v>0</v>
      </c>
      <c r="AX388" s="25">
        <v>99</v>
      </c>
      <c r="AY388" s="25">
        <v>99</v>
      </c>
      <c r="AZ388">
        <v>99</v>
      </c>
      <c r="BA388">
        <v>99</v>
      </c>
      <c r="BB388">
        <v>99</v>
      </c>
      <c r="BC388" s="25">
        <v>1</v>
      </c>
      <c r="BD388">
        <v>1</v>
      </c>
      <c r="BE388" s="25">
        <v>1</v>
      </c>
      <c r="BF388">
        <v>1</v>
      </c>
      <c r="BG388">
        <v>1</v>
      </c>
      <c r="BH388">
        <v>0</v>
      </c>
      <c r="BI388">
        <v>1</v>
      </c>
      <c r="BJ388">
        <v>1</v>
      </c>
      <c r="BK388">
        <v>1</v>
      </c>
      <c r="BL388">
        <v>1</v>
      </c>
      <c r="BM388">
        <v>99</v>
      </c>
      <c r="BN388">
        <v>99</v>
      </c>
      <c r="BO388">
        <v>99</v>
      </c>
      <c r="BP388">
        <v>99</v>
      </c>
      <c r="BQ388">
        <v>0</v>
      </c>
      <c r="BR388">
        <v>0</v>
      </c>
      <c r="BS388">
        <v>1</v>
      </c>
      <c r="BT388">
        <v>1</v>
      </c>
      <c r="BU388">
        <v>1</v>
      </c>
      <c r="BV388">
        <v>1</v>
      </c>
      <c r="BW388">
        <v>1</v>
      </c>
      <c r="BX388">
        <v>1</v>
      </c>
      <c r="BY388">
        <v>1</v>
      </c>
      <c r="BZ388">
        <v>1</v>
      </c>
      <c r="CA388">
        <v>1</v>
      </c>
      <c r="CB388">
        <v>1</v>
      </c>
      <c r="CC388">
        <v>1</v>
      </c>
      <c r="CD388">
        <v>1</v>
      </c>
      <c r="CE388">
        <v>1</v>
      </c>
      <c r="CF388">
        <v>1</v>
      </c>
      <c r="CG388">
        <v>0</v>
      </c>
      <c r="CH388">
        <v>0</v>
      </c>
      <c r="CI388">
        <v>0</v>
      </c>
      <c r="CJ388">
        <v>0</v>
      </c>
      <c r="CK388">
        <v>0</v>
      </c>
      <c r="CL388">
        <v>0</v>
      </c>
      <c r="CM388">
        <v>1</v>
      </c>
      <c r="CN388">
        <v>1</v>
      </c>
      <c r="CO388">
        <v>1</v>
      </c>
      <c r="CP388" t="s">
        <v>865</v>
      </c>
    </row>
    <row r="389" spans="2:94" x14ac:dyDescent="0.25">
      <c r="B389" s="8" t="s">
        <v>755</v>
      </c>
      <c r="C389" t="s">
        <v>415</v>
      </c>
      <c r="D389" t="s">
        <v>866</v>
      </c>
      <c r="E389" s="2">
        <v>387</v>
      </c>
      <c r="F389">
        <v>183</v>
      </c>
      <c r="G389">
        <v>1</v>
      </c>
      <c r="H389">
        <v>1</v>
      </c>
      <c r="I389">
        <v>1</v>
      </c>
      <c r="J389">
        <v>1</v>
      </c>
      <c r="K389">
        <v>1</v>
      </c>
      <c r="L389">
        <v>99</v>
      </c>
      <c r="M389">
        <v>1</v>
      </c>
      <c r="N389">
        <v>99</v>
      </c>
      <c r="O389">
        <v>99</v>
      </c>
      <c r="P389">
        <v>1</v>
      </c>
      <c r="Q389">
        <v>99</v>
      </c>
      <c r="R389">
        <v>99</v>
      </c>
      <c r="S389">
        <v>1</v>
      </c>
      <c r="T389">
        <v>0</v>
      </c>
      <c r="U389">
        <v>99</v>
      </c>
      <c r="V389">
        <v>1</v>
      </c>
      <c r="W389">
        <v>1</v>
      </c>
      <c r="X389">
        <v>1</v>
      </c>
      <c r="Y389">
        <v>1</v>
      </c>
      <c r="Z389">
        <v>1</v>
      </c>
      <c r="AA389">
        <v>1</v>
      </c>
      <c r="AB389">
        <v>99</v>
      </c>
      <c r="AC389">
        <v>1</v>
      </c>
      <c r="AD389">
        <v>1</v>
      </c>
      <c r="AE389">
        <v>99</v>
      </c>
      <c r="AF389">
        <v>1</v>
      </c>
      <c r="AG389">
        <v>0</v>
      </c>
      <c r="AH389">
        <v>0</v>
      </c>
      <c r="AI389">
        <v>1</v>
      </c>
      <c r="AJ389">
        <v>99</v>
      </c>
      <c r="AK389">
        <v>99</v>
      </c>
      <c r="AL389">
        <v>1</v>
      </c>
      <c r="AM389">
        <v>1</v>
      </c>
      <c r="AN389">
        <v>1</v>
      </c>
      <c r="AO389">
        <v>99</v>
      </c>
      <c r="AP389">
        <v>0</v>
      </c>
      <c r="AQ389">
        <v>1</v>
      </c>
      <c r="AR389">
        <v>0</v>
      </c>
      <c r="AS389">
        <v>0</v>
      </c>
      <c r="AT389">
        <v>0</v>
      </c>
      <c r="AU389">
        <v>0</v>
      </c>
      <c r="AV389">
        <v>99</v>
      </c>
      <c r="AW389" s="25">
        <v>0</v>
      </c>
      <c r="AX389" s="25">
        <v>99</v>
      </c>
      <c r="AY389" s="25">
        <v>99</v>
      </c>
      <c r="AZ389">
        <v>99</v>
      </c>
      <c r="BA389">
        <v>99</v>
      </c>
      <c r="BB389">
        <v>99</v>
      </c>
      <c r="BC389" s="25">
        <v>0</v>
      </c>
      <c r="BD389">
        <v>1</v>
      </c>
      <c r="BE389" s="25">
        <v>1</v>
      </c>
      <c r="BF389">
        <v>0</v>
      </c>
      <c r="BG389">
        <v>0</v>
      </c>
      <c r="BH389">
        <v>1</v>
      </c>
      <c r="BI389">
        <v>0</v>
      </c>
      <c r="BJ389">
        <v>99</v>
      </c>
      <c r="BK389">
        <v>99</v>
      </c>
      <c r="BL389">
        <v>99</v>
      </c>
      <c r="BM389">
        <v>99</v>
      </c>
      <c r="BN389">
        <v>99</v>
      </c>
      <c r="BO389">
        <v>99</v>
      </c>
      <c r="BP389">
        <v>1</v>
      </c>
      <c r="BQ389">
        <v>0</v>
      </c>
      <c r="BR389">
        <v>0</v>
      </c>
      <c r="BS389">
        <v>0</v>
      </c>
      <c r="BT389">
        <v>1</v>
      </c>
      <c r="BU389">
        <v>1</v>
      </c>
      <c r="BV389">
        <v>0</v>
      </c>
      <c r="BW389">
        <v>0</v>
      </c>
      <c r="BX389">
        <v>0</v>
      </c>
      <c r="BY389">
        <v>1</v>
      </c>
      <c r="BZ389">
        <v>0</v>
      </c>
      <c r="CA389">
        <v>1</v>
      </c>
      <c r="CB389">
        <v>1</v>
      </c>
      <c r="CC389">
        <v>0</v>
      </c>
      <c r="CD389">
        <v>0</v>
      </c>
      <c r="CE389">
        <v>1</v>
      </c>
      <c r="CF389">
        <v>0</v>
      </c>
      <c r="CG389">
        <v>0</v>
      </c>
      <c r="CH389">
        <v>0</v>
      </c>
      <c r="CI389">
        <v>0</v>
      </c>
      <c r="CJ389">
        <v>0</v>
      </c>
      <c r="CK389">
        <v>0</v>
      </c>
      <c r="CL389">
        <v>0</v>
      </c>
      <c r="CM389">
        <v>0</v>
      </c>
      <c r="CN389">
        <v>0</v>
      </c>
      <c r="CO389">
        <v>1</v>
      </c>
      <c r="CP389" t="s">
        <v>867</v>
      </c>
    </row>
    <row r="390" spans="2:94" x14ac:dyDescent="0.25">
      <c r="B390" s="8" t="s">
        <v>755</v>
      </c>
      <c r="C390" t="s">
        <v>415</v>
      </c>
      <c r="D390" t="s">
        <v>868</v>
      </c>
      <c r="E390" s="2">
        <v>388</v>
      </c>
      <c r="F390">
        <v>156</v>
      </c>
      <c r="G390">
        <v>1</v>
      </c>
      <c r="H390">
        <v>1</v>
      </c>
      <c r="I390">
        <v>0</v>
      </c>
      <c r="J390">
        <v>1</v>
      </c>
      <c r="K390">
        <v>1</v>
      </c>
      <c r="L390">
        <v>99</v>
      </c>
      <c r="M390">
        <v>1</v>
      </c>
      <c r="N390">
        <v>99</v>
      </c>
      <c r="O390">
        <v>99</v>
      </c>
      <c r="P390">
        <v>0</v>
      </c>
      <c r="Q390">
        <v>99</v>
      </c>
      <c r="R390">
        <v>99</v>
      </c>
      <c r="S390">
        <v>1</v>
      </c>
      <c r="T390">
        <v>0</v>
      </c>
      <c r="U390">
        <v>99</v>
      </c>
      <c r="V390">
        <v>1</v>
      </c>
      <c r="W390">
        <v>1</v>
      </c>
      <c r="X390">
        <v>1</v>
      </c>
      <c r="Y390">
        <v>1</v>
      </c>
      <c r="Z390">
        <v>1</v>
      </c>
      <c r="AA390">
        <v>1</v>
      </c>
      <c r="AB390">
        <v>1</v>
      </c>
      <c r="AC390">
        <v>1</v>
      </c>
      <c r="AD390">
        <v>1</v>
      </c>
      <c r="AE390">
        <v>99</v>
      </c>
      <c r="AF390">
        <v>0</v>
      </c>
      <c r="AG390">
        <v>1</v>
      </c>
      <c r="AH390">
        <v>0</v>
      </c>
      <c r="AI390">
        <v>99</v>
      </c>
      <c r="AJ390">
        <v>99</v>
      </c>
      <c r="AK390">
        <v>99</v>
      </c>
      <c r="AL390">
        <v>1</v>
      </c>
      <c r="AM390">
        <v>1</v>
      </c>
      <c r="AN390">
        <v>1</v>
      </c>
      <c r="AO390">
        <v>99</v>
      </c>
      <c r="AP390">
        <v>0</v>
      </c>
      <c r="AQ390">
        <v>0</v>
      </c>
      <c r="AR390">
        <v>0</v>
      </c>
      <c r="AS390">
        <v>0</v>
      </c>
      <c r="AT390">
        <v>0</v>
      </c>
      <c r="AU390">
        <v>0</v>
      </c>
      <c r="AV390">
        <v>99</v>
      </c>
      <c r="AW390" s="25">
        <v>0</v>
      </c>
      <c r="AX390" s="25">
        <v>99</v>
      </c>
      <c r="AY390" s="25">
        <v>99</v>
      </c>
      <c r="AZ390">
        <v>99</v>
      </c>
      <c r="BA390">
        <v>99</v>
      </c>
      <c r="BB390">
        <v>99</v>
      </c>
      <c r="BC390" s="25">
        <v>0</v>
      </c>
      <c r="BD390">
        <v>1</v>
      </c>
      <c r="BE390" s="25">
        <v>1</v>
      </c>
      <c r="BF390">
        <v>0</v>
      </c>
      <c r="BG390">
        <v>0</v>
      </c>
      <c r="BH390">
        <v>1</v>
      </c>
      <c r="BI390">
        <v>0</v>
      </c>
      <c r="BJ390">
        <v>99</v>
      </c>
      <c r="BK390">
        <v>99</v>
      </c>
      <c r="BL390">
        <v>99</v>
      </c>
      <c r="BM390">
        <v>99</v>
      </c>
      <c r="BN390">
        <v>99</v>
      </c>
      <c r="BO390">
        <v>99</v>
      </c>
      <c r="BP390">
        <v>1</v>
      </c>
      <c r="BQ390">
        <v>0</v>
      </c>
      <c r="BR390">
        <v>0</v>
      </c>
      <c r="BS390">
        <v>0</v>
      </c>
      <c r="BT390">
        <v>0</v>
      </c>
      <c r="BU390">
        <v>0</v>
      </c>
      <c r="BV390">
        <v>0</v>
      </c>
      <c r="BW390">
        <v>0</v>
      </c>
      <c r="BX390">
        <v>0</v>
      </c>
      <c r="BY390">
        <v>0</v>
      </c>
      <c r="BZ390">
        <v>0</v>
      </c>
      <c r="CA390">
        <v>1</v>
      </c>
      <c r="CB390">
        <v>1</v>
      </c>
      <c r="CC390">
        <v>1</v>
      </c>
      <c r="CD390">
        <v>1</v>
      </c>
      <c r="CE390">
        <v>1</v>
      </c>
      <c r="CF390">
        <v>1</v>
      </c>
      <c r="CG390">
        <v>0</v>
      </c>
      <c r="CH390">
        <v>0</v>
      </c>
      <c r="CI390">
        <v>0</v>
      </c>
      <c r="CJ390">
        <v>1</v>
      </c>
      <c r="CK390">
        <v>1</v>
      </c>
      <c r="CL390">
        <v>0</v>
      </c>
      <c r="CM390">
        <v>0</v>
      </c>
      <c r="CN390">
        <v>0</v>
      </c>
      <c r="CO390">
        <v>1</v>
      </c>
      <c r="CP390" t="s">
        <v>842</v>
      </c>
    </row>
    <row r="391" spans="2:94" x14ac:dyDescent="0.25">
      <c r="B391" s="8" t="s">
        <v>755</v>
      </c>
      <c r="C391" t="s">
        <v>415</v>
      </c>
      <c r="D391" t="s">
        <v>869</v>
      </c>
      <c r="E391" s="2">
        <v>389</v>
      </c>
      <c r="F391">
        <v>56</v>
      </c>
      <c r="G391">
        <v>1</v>
      </c>
      <c r="H391">
        <v>1</v>
      </c>
      <c r="I391">
        <v>1</v>
      </c>
      <c r="J391">
        <v>0</v>
      </c>
      <c r="K391">
        <v>1</v>
      </c>
      <c r="L391">
        <v>99</v>
      </c>
      <c r="M391">
        <v>1</v>
      </c>
      <c r="N391">
        <v>99</v>
      </c>
      <c r="O391">
        <v>99</v>
      </c>
      <c r="P391">
        <v>1</v>
      </c>
      <c r="Q391">
        <v>99</v>
      </c>
      <c r="R391">
        <v>99</v>
      </c>
      <c r="S391">
        <v>1</v>
      </c>
      <c r="T391">
        <v>0</v>
      </c>
      <c r="U391">
        <v>99</v>
      </c>
      <c r="V391">
        <v>1</v>
      </c>
      <c r="W391">
        <v>0</v>
      </c>
      <c r="X391">
        <v>1</v>
      </c>
      <c r="Y391">
        <v>1</v>
      </c>
      <c r="Z391">
        <v>1</v>
      </c>
      <c r="AA391">
        <v>0</v>
      </c>
      <c r="AB391">
        <v>99</v>
      </c>
      <c r="AC391">
        <v>1</v>
      </c>
      <c r="AD391">
        <v>1</v>
      </c>
      <c r="AE391">
        <v>99</v>
      </c>
      <c r="AF391">
        <v>0</v>
      </c>
      <c r="AG391">
        <v>1</v>
      </c>
      <c r="AH391">
        <v>0</v>
      </c>
      <c r="AI391">
        <v>99</v>
      </c>
      <c r="AJ391">
        <v>99</v>
      </c>
      <c r="AK391">
        <v>1</v>
      </c>
      <c r="AL391">
        <v>0</v>
      </c>
      <c r="AM391">
        <v>1</v>
      </c>
      <c r="AN391">
        <v>1</v>
      </c>
      <c r="AO391">
        <v>99</v>
      </c>
      <c r="AP391">
        <v>0</v>
      </c>
      <c r="AQ391">
        <v>1</v>
      </c>
      <c r="AR391">
        <v>0</v>
      </c>
      <c r="AS391">
        <v>0</v>
      </c>
      <c r="AT391">
        <v>1</v>
      </c>
      <c r="AU391">
        <v>1</v>
      </c>
      <c r="AV391">
        <v>99</v>
      </c>
      <c r="AW391" s="25">
        <v>1</v>
      </c>
      <c r="AX391" s="25">
        <v>99</v>
      </c>
      <c r="AY391" s="25">
        <v>99</v>
      </c>
      <c r="AZ391">
        <v>99</v>
      </c>
      <c r="BA391">
        <v>99</v>
      </c>
      <c r="BB391">
        <v>99</v>
      </c>
      <c r="BC391" s="25">
        <v>0</v>
      </c>
      <c r="BD391">
        <v>1</v>
      </c>
      <c r="BE391" s="25">
        <v>1</v>
      </c>
      <c r="BF391">
        <v>1</v>
      </c>
      <c r="BG391">
        <v>0</v>
      </c>
      <c r="BH391">
        <v>0</v>
      </c>
      <c r="BI391">
        <v>0</v>
      </c>
      <c r="BJ391">
        <v>1</v>
      </c>
      <c r="BK391">
        <v>99</v>
      </c>
      <c r="BL391">
        <v>99</v>
      </c>
      <c r="BM391">
        <v>99</v>
      </c>
      <c r="BN391">
        <v>99</v>
      </c>
      <c r="BO391">
        <v>99</v>
      </c>
      <c r="BP391">
        <v>99</v>
      </c>
      <c r="BQ391">
        <v>1</v>
      </c>
      <c r="BR391">
        <v>1</v>
      </c>
      <c r="BS391">
        <v>0</v>
      </c>
      <c r="BT391">
        <v>1</v>
      </c>
      <c r="BU391">
        <v>1</v>
      </c>
      <c r="BV391">
        <v>0</v>
      </c>
      <c r="BW391">
        <v>0</v>
      </c>
      <c r="BX391">
        <v>1</v>
      </c>
      <c r="BY391">
        <v>0</v>
      </c>
      <c r="BZ391">
        <v>0</v>
      </c>
      <c r="CA391">
        <v>1</v>
      </c>
      <c r="CB391">
        <v>1</v>
      </c>
      <c r="CC391">
        <v>0</v>
      </c>
      <c r="CD391">
        <v>1</v>
      </c>
      <c r="CE391">
        <v>0</v>
      </c>
      <c r="CF391">
        <v>0</v>
      </c>
      <c r="CG391">
        <v>0</v>
      </c>
      <c r="CH391">
        <v>0</v>
      </c>
      <c r="CI391">
        <v>0</v>
      </c>
      <c r="CJ391">
        <v>0</v>
      </c>
      <c r="CK391">
        <v>0</v>
      </c>
      <c r="CL391">
        <v>0</v>
      </c>
      <c r="CM391">
        <v>0</v>
      </c>
      <c r="CN391">
        <v>0</v>
      </c>
      <c r="CO391">
        <v>0</v>
      </c>
      <c r="CP391" t="s">
        <v>842</v>
      </c>
    </row>
    <row r="392" spans="2:94" x14ac:dyDescent="0.25">
      <c r="B392" s="8" t="s">
        <v>755</v>
      </c>
      <c r="C392" t="s">
        <v>415</v>
      </c>
      <c r="D392" t="s">
        <v>870</v>
      </c>
      <c r="E392" s="2">
        <v>390</v>
      </c>
      <c r="F392">
        <v>315</v>
      </c>
      <c r="G392">
        <v>1</v>
      </c>
      <c r="H392">
        <v>1</v>
      </c>
      <c r="I392">
        <v>1</v>
      </c>
      <c r="J392">
        <v>1</v>
      </c>
      <c r="K392">
        <v>1</v>
      </c>
      <c r="L392">
        <v>99</v>
      </c>
      <c r="M392">
        <v>1</v>
      </c>
      <c r="N392">
        <v>99</v>
      </c>
      <c r="O392">
        <v>99</v>
      </c>
      <c r="P392">
        <v>1</v>
      </c>
      <c r="Q392">
        <v>99</v>
      </c>
      <c r="R392">
        <v>99</v>
      </c>
      <c r="S392">
        <v>1</v>
      </c>
      <c r="T392">
        <v>0</v>
      </c>
      <c r="U392">
        <v>99</v>
      </c>
      <c r="V392">
        <v>1</v>
      </c>
      <c r="W392">
        <v>1</v>
      </c>
      <c r="X392">
        <v>1</v>
      </c>
      <c r="Y392">
        <v>1</v>
      </c>
      <c r="Z392">
        <v>1</v>
      </c>
      <c r="AA392">
        <v>1</v>
      </c>
      <c r="AB392">
        <v>1</v>
      </c>
      <c r="AC392">
        <v>1</v>
      </c>
      <c r="AD392">
        <v>1</v>
      </c>
      <c r="AE392">
        <v>99</v>
      </c>
      <c r="AF392">
        <v>1</v>
      </c>
      <c r="AG392">
        <v>1</v>
      </c>
      <c r="AH392">
        <v>0</v>
      </c>
      <c r="AI392">
        <v>99</v>
      </c>
      <c r="AJ392">
        <v>99</v>
      </c>
      <c r="AK392">
        <v>99</v>
      </c>
      <c r="AL392">
        <v>0</v>
      </c>
      <c r="AM392">
        <v>1</v>
      </c>
      <c r="AN392">
        <v>1</v>
      </c>
      <c r="AO392">
        <v>99</v>
      </c>
      <c r="AP392">
        <v>1</v>
      </c>
      <c r="AQ392">
        <v>1</v>
      </c>
      <c r="AR392">
        <v>0</v>
      </c>
      <c r="AS392">
        <v>1</v>
      </c>
      <c r="AT392">
        <v>1</v>
      </c>
      <c r="AU392">
        <v>0</v>
      </c>
      <c r="AV392">
        <v>99</v>
      </c>
      <c r="AW392" s="25">
        <v>0</v>
      </c>
      <c r="AX392" s="25">
        <v>99</v>
      </c>
      <c r="AY392" s="25">
        <v>99</v>
      </c>
      <c r="AZ392">
        <v>99</v>
      </c>
      <c r="BA392">
        <v>99</v>
      </c>
      <c r="BB392">
        <v>99</v>
      </c>
      <c r="BC392" s="25">
        <v>0</v>
      </c>
      <c r="BD392">
        <v>1</v>
      </c>
      <c r="BE392" s="25">
        <v>1</v>
      </c>
      <c r="BF392">
        <v>1</v>
      </c>
      <c r="BG392">
        <v>1</v>
      </c>
      <c r="BH392">
        <v>0</v>
      </c>
      <c r="BI392">
        <v>1</v>
      </c>
      <c r="BJ392">
        <v>1</v>
      </c>
      <c r="BK392">
        <v>99</v>
      </c>
      <c r="BL392">
        <v>99</v>
      </c>
      <c r="BM392">
        <v>99</v>
      </c>
      <c r="BN392">
        <v>99</v>
      </c>
      <c r="BO392">
        <v>99</v>
      </c>
      <c r="BP392">
        <v>99</v>
      </c>
      <c r="BQ392">
        <v>0</v>
      </c>
      <c r="BR392">
        <v>0</v>
      </c>
      <c r="BS392">
        <v>0</v>
      </c>
      <c r="BT392">
        <v>1</v>
      </c>
      <c r="BU392">
        <v>1</v>
      </c>
      <c r="BV392">
        <v>0</v>
      </c>
      <c r="BW392">
        <v>0</v>
      </c>
      <c r="BX392">
        <v>1</v>
      </c>
      <c r="BY392">
        <v>1</v>
      </c>
      <c r="BZ392">
        <v>0</v>
      </c>
      <c r="CA392">
        <v>1</v>
      </c>
      <c r="CB392">
        <v>1</v>
      </c>
      <c r="CC392">
        <v>1</v>
      </c>
      <c r="CD392">
        <v>1</v>
      </c>
      <c r="CE392">
        <v>1</v>
      </c>
      <c r="CF392">
        <v>0</v>
      </c>
      <c r="CG392">
        <v>1</v>
      </c>
      <c r="CH392">
        <v>0</v>
      </c>
      <c r="CI392">
        <v>1</v>
      </c>
      <c r="CJ392">
        <v>0</v>
      </c>
      <c r="CK392">
        <v>0</v>
      </c>
      <c r="CL392">
        <v>0</v>
      </c>
      <c r="CM392">
        <v>0</v>
      </c>
      <c r="CN392">
        <v>0</v>
      </c>
      <c r="CO392">
        <v>0</v>
      </c>
      <c r="CP392" t="s">
        <v>871</v>
      </c>
    </row>
    <row r="393" spans="2:94" x14ac:dyDescent="0.25">
      <c r="B393" s="8" t="s">
        <v>755</v>
      </c>
      <c r="C393" t="s">
        <v>415</v>
      </c>
      <c r="D393" t="s">
        <v>872</v>
      </c>
      <c r="E393" s="2">
        <v>391</v>
      </c>
      <c r="F393">
        <v>360</v>
      </c>
      <c r="G393">
        <v>1</v>
      </c>
      <c r="H393">
        <v>1</v>
      </c>
      <c r="I393">
        <v>1</v>
      </c>
      <c r="J393">
        <v>0</v>
      </c>
      <c r="K393">
        <v>1</v>
      </c>
      <c r="L393">
        <v>99</v>
      </c>
      <c r="M393">
        <v>1</v>
      </c>
      <c r="N393">
        <v>99</v>
      </c>
      <c r="O393">
        <v>99</v>
      </c>
      <c r="P393">
        <v>1</v>
      </c>
      <c r="Q393">
        <v>99</v>
      </c>
      <c r="R393">
        <v>99</v>
      </c>
      <c r="S393">
        <v>1</v>
      </c>
      <c r="T393">
        <v>0</v>
      </c>
      <c r="U393">
        <v>99</v>
      </c>
      <c r="V393">
        <v>1</v>
      </c>
      <c r="W393">
        <v>1</v>
      </c>
      <c r="X393">
        <v>1</v>
      </c>
      <c r="Y393">
        <v>1</v>
      </c>
      <c r="Z393">
        <v>1</v>
      </c>
      <c r="AA393">
        <v>0</v>
      </c>
      <c r="AB393">
        <v>1</v>
      </c>
      <c r="AC393">
        <v>1</v>
      </c>
      <c r="AD393">
        <v>1</v>
      </c>
      <c r="AE393">
        <v>99</v>
      </c>
      <c r="AF393">
        <v>1</v>
      </c>
      <c r="AG393">
        <v>1</v>
      </c>
      <c r="AH393">
        <v>1</v>
      </c>
      <c r="AI393">
        <v>1</v>
      </c>
      <c r="AJ393">
        <v>99</v>
      </c>
      <c r="AK393">
        <v>1</v>
      </c>
      <c r="AL393">
        <v>1</v>
      </c>
      <c r="AM393">
        <v>1</v>
      </c>
      <c r="AN393">
        <v>1</v>
      </c>
      <c r="AO393">
        <v>99</v>
      </c>
      <c r="AP393">
        <v>1</v>
      </c>
      <c r="AQ393">
        <v>1</v>
      </c>
      <c r="AR393">
        <v>1</v>
      </c>
      <c r="AS393">
        <v>1</v>
      </c>
      <c r="AT393">
        <v>1</v>
      </c>
      <c r="AU393">
        <v>1</v>
      </c>
      <c r="AV393">
        <v>99</v>
      </c>
      <c r="AW393" s="25">
        <v>1</v>
      </c>
      <c r="AX393" s="25">
        <v>99</v>
      </c>
      <c r="AY393" s="25">
        <v>99</v>
      </c>
      <c r="AZ393">
        <v>99</v>
      </c>
      <c r="BA393">
        <v>99</v>
      </c>
      <c r="BB393">
        <v>99</v>
      </c>
      <c r="BC393" s="25">
        <v>1</v>
      </c>
      <c r="BD393">
        <v>1</v>
      </c>
      <c r="BE393" s="25">
        <v>1</v>
      </c>
      <c r="BF393">
        <v>1</v>
      </c>
      <c r="BG393">
        <v>1</v>
      </c>
      <c r="BH393">
        <v>1</v>
      </c>
      <c r="BI393">
        <v>1</v>
      </c>
      <c r="BJ393">
        <v>1</v>
      </c>
      <c r="BK393">
        <v>1</v>
      </c>
      <c r="BL393">
        <v>1</v>
      </c>
      <c r="BM393">
        <v>99</v>
      </c>
      <c r="BN393">
        <v>99</v>
      </c>
      <c r="BO393">
        <v>99</v>
      </c>
      <c r="BP393">
        <v>1</v>
      </c>
      <c r="BQ393">
        <v>1</v>
      </c>
      <c r="BR393">
        <v>1</v>
      </c>
      <c r="BS393">
        <v>1</v>
      </c>
      <c r="BT393">
        <v>1</v>
      </c>
      <c r="BU393">
        <v>1</v>
      </c>
      <c r="BV393">
        <v>1</v>
      </c>
      <c r="BW393">
        <v>1</v>
      </c>
      <c r="BX393">
        <v>1</v>
      </c>
      <c r="BY393">
        <v>1</v>
      </c>
      <c r="BZ393">
        <v>0</v>
      </c>
      <c r="CA393">
        <v>1</v>
      </c>
      <c r="CB393">
        <v>1</v>
      </c>
      <c r="CC393">
        <v>1</v>
      </c>
      <c r="CD393">
        <v>1</v>
      </c>
      <c r="CE393">
        <v>1</v>
      </c>
      <c r="CF393">
        <v>0</v>
      </c>
      <c r="CG393">
        <v>0</v>
      </c>
      <c r="CH393">
        <v>0</v>
      </c>
      <c r="CI393">
        <v>0</v>
      </c>
      <c r="CJ393">
        <v>0</v>
      </c>
      <c r="CK393">
        <v>0</v>
      </c>
      <c r="CL393">
        <v>0</v>
      </c>
      <c r="CM393">
        <v>1</v>
      </c>
      <c r="CN393">
        <v>0</v>
      </c>
      <c r="CO393">
        <v>0</v>
      </c>
      <c r="CP393" t="s">
        <v>873</v>
      </c>
    </row>
    <row r="394" spans="2:94" x14ac:dyDescent="0.25">
      <c r="B394" s="8" t="s">
        <v>992</v>
      </c>
      <c r="C394" t="s">
        <v>874</v>
      </c>
      <c r="D394" t="s">
        <v>1399</v>
      </c>
      <c r="E394" s="2">
        <v>392</v>
      </c>
      <c r="F394">
        <v>22</v>
      </c>
      <c r="G394">
        <v>1</v>
      </c>
      <c r="H394">
        <v>1</v>
      </c>
      <c r="I394">
        <v>1</v>
      </c>
      <c r="J394">
        <v>1</v>
      </c>
      <c r="K394">
        <v>1</v>
      </c>
      <c r="L394">
        <v>1</v>
      </c>
      <c r="M394">
        <v>1</v>
      </c>
      <c r="N394">
        <v>99</v>
      </c>
      <c r="O394">
        <v>1</v>
      </c>
      <c r="P394">
        <v>1</v>
      </c>
      <c r="Q394">
        <v>1</v>
      </c>
      <c r="R394">
        <v>99</v>
      </c>
      <c r="S394">
        <v>1</v>
      </c>
      <c r="T394">
        <v>1</v>
      </c>
      <c r="U394">
        <v>99</v>
      </c>
      <c r="V394">
        <v>1</v>
      </c>
      <c r="W394">
        <v>1</v>
      </c>
      <c r="X394">
        <v>1</v>
      </c>
      <c r="Y394">
        <v>1</v>
      </c>
      <c r="Z394">
        <v>1</v>
      </c>
      <c r="AA394">
        <v>1</v>
      </c>
      <c r="AB394">
        <v>1</v>
      </c>
      <c r="AC394">
        <v>1</v>
      </c>
      <c r="AD394">
        <v>1</v>
      </c>
      <c r="AE394">
        <v>1</v>
      </c>
      <c r="AF394">
        <v>1</v>
      </c>
      <c r="AG394">
        <v>1</v>
      </c>
      <c r="AH394">
        <v>1</v>
      </c>
      <c r="AI394">
        <v>99</v>
      </c>
      <c r="AJ394">
        <v>1</v>
      </c>
      <c r="AK394">
        <v>1</v>
      </c>
      <c r="AL394">
        <v>1</v>
      </c>
      <c r="AM394">
        <v>1</v>
      </c>
      <c r="AN394">
        <v>1</v>
      </c>
      <c r="AO394">
        <v>1</v>
      </c>
      <c r="AP394">
        <v>1</v>
      </c>
      <c r="AQ394">
        <v>1</v>
      </c>
      <c r="AR394">
        <v>1</v>
      </c>
      <c r="AS394">
        <v>1</v>
      </c>
      <c r="AT394">
        <v>1</v>
      </c>
      <c r="AU394">
        <v>1</v>
      </c>
      <c r="AV394">
        <v>1</v>
      </c>
      <c r="AW394" s="25">
        <v>0</v>
      </c>
      <c r="AX394" s="25">
        <v>1</v>
      </c>
      <c r="AY394" s="25">
        <v>99</v>
      </c>
      <c r="AZ394">
        <v>99</v>
      </c>
      <c r="BA394">
        <v>99</v>
      </c>
      <c r="BB394">
        <v>99</v>
      </c>
      <c r="BC394" s="25">
        <v>1</v>
      </c>
      <c r="BD394">
        <v>1</v>
      </c>
      <c r="BE394" s="25">
        <v>1</v>
      </c>
      <c r="BF394">
        <v>1</v>
      </c>
      <c r="BG394">
        <v>1</v>
      </c>
      <c r="BH394">
        <v>0</v>
      </c>
      <c r="BI394">
        <v>1</v>
      </c>
      <c r="BJ394">
        <v>1</v>
      </c>
      <c r="BK394">
        <v>99</v>
      </c>
      <c r="BL394">
        <v>99</v>
      </c>
      <c r="BM394">
        <v>99</v>
      </c>
      <c r="BN394">
        <v>99</v>
      </c>
      <c r="BO394">
        <v>99</v>
      </c>
      <c r="BP394">
        <v>99</v>
      </c>
      <c r="BQ394">
        <v>0</v>
      </c>
      <c r="BR394">
        <v>0</v>
      </c>
      <c r="BS394">
        <v>0</v>
      </c>
      <c r="BT394">
        <v>1</v>
      </c>
      <c r="BU394">
        <v>1</v>
      </c>
      <c r="BV394">
        <v>1</v>
      </c>
      <c r="BW394">
        <v>1</v>
      </c>
      <c r="BX394">
        <v>1</v>
      </c>
      <c r="BY394" t="s">
        <v>230</v>
      </c>
      <c r="BZ394">
        <v>0</v>
      </c>
      <c r="CA394">
        <v>0</v>
      </c>
      <c r="CB394">
        <v>1</v>
      </c>
      <c r="CC394">
        <v>0</v>
      </c>
      <c r="CD394">
        <v>1</v>
      </c>
      <c r="CE394">
        <v>0</v>
      </c>
      <c r="CF394">
        <v>0</v>
      </c>
      <c r="CG394">
        <v>0</v>
      </c>
      <c r="CH394">
        <v>0</v>
      </c>
      <c r="CI394">
        <v>0</v>
      </c>
      <c r="CJ394">
        <v>0</v>
      </c>
      <c r="CK394">
        <v>0</v>
      </c>
      <c r="CL394">
        <v>0</v>
      </c>
      <c r="CM394">
        <v>0</v>
      </c>
      <c r="CN394">
        <v>0</v>
      </c>
      <c r="CO394">
        <v>1</v>
      </c>
      <c r="CP394" t="s">
        <v>1400</v>
      </c>
    </row>
    <row r="395" spans="2:94" x14ac:dyDescent="0.25">
      <c r="B395" s="8" t="s">
        <v>992</v>
      </c>
      <c r="C395" t="s">
        <v>874</v>
      </c>
      <c r="D395" t="s">
        <v>1401</v>
      </c>
      <c r="E395" s="2">
        <v>393</v>
      </c>
      <c r="F395">
        <v>75</v>
      </c>
      <c r="G395">
        <v>1</v>
      </c>
      <c r="H395">
        <v>1</v>
      </c>
      <c r="I395">
        <v>1</v>
      </c>
      <c r="J395">
        <v>1</v>
      </c>
      <c r="K395">
        <v>1</v>
      </c>
      <c r="L395">
        <v>1</v>
      </c>
      <c r="M395">
        <v>1</v>
      </c>
      <c r="N395">
        <v>99</v>
      </c>
      <c r="O395">
        <v>1</v>
      </c>
      <c r="P395">
        <v>1</v>
      </c>
      <c r="Q395">
        <v>99</v>
      </c>
      <c r="R395">
        <v>99</v>
      </c>
      <c r="S395">
        <v>1</v>
      </c>
      <c r="T395">
        <v>0</v>
      </c>
      <c r="U395">
        <v>99</v>
      </c>
      <c r="V395">
        <v>1</v>
      </c>
      <c r="W395">
        <v>1</v>
      </c>
      <c r="X395">
        <v>1</v>
      </c>
      <c r="Y395">
        <v>1</v>
      </c>
      <c r="Z395">
        <v>1</v>
      </c>
      <c r="AA395">
        <v>1</v>
      </c>
      <c r="AB395">
        <v>1</v>
      </c>
      <c r="AC395">
        <v>1</v>
      </c>
      <c r="AD395">
        <v>1</v>
      </c>
      <c r="AE395">
        <v>1</v>
      </c>
      <c r="AF395">
        <v>1</v>
      </c>
      <c r="AG395">
        <v>1</v>
      </c>
      <c r="AH395">
        <v>1</v>
      </c>
      <c r="AI395">
        <v>1</v>
      </c>
      <c r="AJ395">
        <v>1</v>
      </c>
      <c r="AK395">
        <v>1</v>
      </c>
      <c r="AL395">
        <v>1</v>
      </c>
      <c r="AM395">
        <v>1</v>
      </c>
      <c r="AN395">
        <v>1</v>
      </c>
      <c r="AO395">
        <v>1</v>
      </c>
      <c r="AP395">
        <v>1</v>
      </c>
      <c r="AQ395">
        <v>0</v>
      </c>
      <c r="AR395">
        <v>1</v>
      </c>
      <c r="AS395">
        <v>1</v>
      </c>
      <c r="AT395">
        <v>1</v>
      </c>
      <c r="AU395">
        <v>1</v>
      </c>
      <c r="AV395">
        <v>1</v>
      </c>
      <c r="AW395" s="25">
        <v>1</v>
      </c>
      <c r="AX395" s="25">
        <v>1</v>
      </c>
      <c r="AY395" s="25">
        <v>99</v>
      </c>
      <c r="AZ395">
        <v>99</v>
      </c>
      <c r="BA395">
        <v>99</v>
      </c>
      <c r="BB395">
        <v>99</v>
      </c>
      <c r="BC395" s="25">
        <v>1</v>
      </c>
      <c r="BD395">
        <v>1</v>
      </c>
      <c r="BE395" s="25">
        <v>1</v>
      </c>
      <c r="BF395">
        <v>1</v>
      </c>
      <c r="BG395">
        <v>1</v>
      </c>
      <c r="BH395">
        <v>1</v>
      </c>
      <c r="BI395">
        <v>1</v>
      </c>
      <c r="BJ395">
        <v>1</v>
      </c>
      <c r="BK395">
        <v>1</v>
      </c>
      <c r="BL395">
        <v>99</v>
      </c>
      <c r="BM395">
        <v>99</v>
      </c>
      <c r="BN395">
        <v>1</v>
      </c>
      <c r="BO395">
        <v>99</v>
      </c>
      <c r="BP395">
        <v>1</v>
      </c>
      <c r="BQ395">
        <v>1</v>
      </c>
      <c r="BR395">
        <v>1</v>
      </c>
      <c r="BS395">
        <v>1</v>
      </c>
      <c r="BT395">
        <v>1</v>
      </c>
      <c r="BU395">
        <v>1</v>
      </c>
      <c r="BV395">
        <v>0</v>
      </c>
      <c r="BW395">
        <v>0</v>
      </c>
      <c r="BX395">
        <v>1</v>
      </c>
      <c r="BY395" t="s">
        <v>230</v>
      </c>
      <c r="BZ395">
        <v>0</v>
      </c>
      <c r="CA395">
        <v>1</v>
      </c>
      <c r="CB395">
        <v>0</v>
      </c>
      <c r="CC395">
        <v>1</v>
      </c>
      <c r="CD395">
        <v>1</v>
      </c>
      <c r="CE395">
        <v>0</v>
      </c>
      <c r="CF395">
        <v>0</v>
      </c>
      <c r="CG395">
        <v>0</v>
      </c>
      <c r="CH395">
        <v>0</v>
      </c>
      <c r="CI395">
        <v>0</v>
      </c>
      <c r="CJ395">
        <v>0</v>
      </c>
      <c r="CK395">
        <v>0</v>
      </c>
      <c r="CL395">
        <v>0</v>
      </c>
      <c r="CM395">
        <v>1</v>
      </c>
      <c r="CN395">
        <v>0</v>
      </c>
      <c r="CO395">
        <v>1</v>
      </c>
      <c r="CP395" t="s">
        <v>1402</v>
      </c>
    </row>
    <row r="396" spans="2:94" x14ac:dyDescent="0.25">
      <c r="B396" s="8" t="s">
        <v>992</v>
      </c>
      <c r="C396" t="s">
        <v>874</v>
      </c>
      <c r="D396" t="s">
        <v>1403</v>
      </c>
      <c r="E396" s="2">
        <v>394</v>
      </c>
      <c r="F396">
        <v>160</v>
      </c>
      <c r="G396">
        <v>1</v>
      </c>
      <c r="H396">
        <v>1</v>
      </c>
      <c r="I396">
        <v>1</v>
      </c>
      <c r="J396">
        <v>1</v>
      </c>
      <c r="K396">
        <v>1</v>
      </c>
      <c r="L396">
        <v>1</v>
      </c>
      <c r="M396">
        <v>1</v>
      </c>
      <c r="N396">
        <v>99</v>
      </c>
      <c r="O396">
        <v>0</v>
      </c>
      <c r="P396">
        <v>1</v>
      </c>
      <c r="Q396">
        <v>1</v>
      </c>
      <c r="R396">
        <v>99</v>
      </c>
      <c r="S396">
        <v>1</v>
      </c>
      <c r="T396">
        <v>1</v>
      </c>
      <c r="U396">
        <v>99</v>
      </c>
      <c r="V396">
        <v>1</v>
      </c>
      <c r="W396">
        <v>1</v>
      </c>
      <c r="X396">
        <v>1</v>
      </c>
      <c r="Y396">
        <v>1</v>
      </c>
      <c r="Z396">
        <v>1</v>
      </c>
      <c r="AA396">
        <v>1</v>
      </c>
      <c r="AB396">
        <v>1</v>
      </c>
      <c r="AC396">
        <v>1</v>
      </c>
      <c r="AD396">
        <v>1</v>
      </c>
      <c r="AE396">
        <v>1</v>
      </c>
      <c r="AF396">
        <v>1</v>
      </c>
      <c r="AG396">
        <v>1</v>
      </c>
      <c r="AH396">
        <v>0</v>
      </c>
      <c r="AI396">
        <v>1</v>
      </c>
      <c r="AJ396">
        <v>1</v>
      </c>
      <c r="AK396">
        <v>99</v>
      </c>
      <c r="AL396">
        <v>1</v>
      </c>
      <c r="AM396">
        <v>1</v>
      </c>
      <c r="AN396">
        <v>1</v>
      </c>
      <c r="AO396">
        <v>1</v>
      </c>
      <c r="AP396">
        <v>1</v>
      </c>
      <c r="AQ396">
        <v>1</v>
      </c>
      <c r="AR396">
        <v>1</v>
      </c>
      <c r="AS396">
        <v>1</v>
      </c>
      <c r="AT396">
        <v>1</v>
      </c>
      <c r="AU396">
        <v>1</v>
      </c>
      <c r="AV396">
        <v>1</v>
      </c>
      <c r="AW396" s="25">
        <v>1</v>
      </c>
      <c r="AX396" s="25">
        <v>1</v>
      </c>
      <c r="AY396" s="25">
        <v>99</v>
      </c>
      <c r="AZ396">
        <v>99</v>
      </c>
      <c r="BA396">
        <v>99</v>
      </c>
      <c r="BB396">
        <v>99</v>
      </c>
      <c r="BC396" s="25">
        <v>1</v>
      </c>
      <c r="BD396">
        <v>1</v>
      </c>
      <c r="BE396" s="25">
        <v>1</v>
      </c>
      <c r="BF396">
        <v>1</v>
      </c>
      <c r="BG396">
        <v>0</v>
      </c>
      <c r="BH396">
        <v>1</v>
      </c>
      <c r="BI396">
        <v>0</v>
      </c>
      <c r="BJ396">
        <v>1</v>
      </c>
      <c r="BK396">
        <v>1</v>
      </c>
      <c r="BL396">
        <v>99</v>
      </c>
      <c r="BM396">
        <v>99</v>
      </c>
      <c r="BN396">
        <v>1</v>
      </c>
      <c r="BO396">
        <v>99</v>
      </c>
      <c r="BP396">
        <v>1</v>
      </c>
      <c r="BQ396">
        <v>0</v>
      </c>
      <c r="BR396">
        <v>0</v>
      </c>
      <c r="BS396">
        <v>1</v>
      </c>
      <c r="BT396">
        <v>1</v>
      </c>
      <c r="BU396">
        <v>1</v>
      </c>
      <c r="BV396">
        <v>1</v>
      </c>
      <c r="BW396">
        <v>0</v>
      </c>
      <c r="BX396">
        <v>1</v>
      </c>
      <c r="BY396">
        <v>0</v>
      </c>
      <c r="BZ396">
        <v>0</v>
      </c>
      <c r="CA396">
        <v>1</v>
      </c>
      <c r="CB396">
        <v>1</v>
      </c>
      <c r="CC396">
        <v>1</v>
      </c>
      <c r="CD396">
        <v>1</v>
      </c>
      <c r="CE396">
        <v>0</v>
      </c>
      <c r="CF396">
        <v>0</v>
      </c>
      <c r="CG396">
        <v>0</v>
      </c>
      <c r="CH396">
        <v>0</v>
      </c>
      <c r="CI396">
        <v>0</v>
      </c>
      <c r="CJ396">
        <v>0</v>
      </c>
      <c r="CK396">
        <v>0</v>
      </c>
      <c r="CL396">
        <v>0</v>
      </c>
      <c r="CM396">
        <v>1</v>
      </c>
      <c r="CN396">
        <v>1</v>
      </c>
      <c r="CO396">
        <v>1</v>
      </c>
      <c r="CP396" t="s">
        <v>1404</v>
      </c>
    </row>
    <row r="397" spans="2:94" x14ac:dyDescent="0.25">
      <c r="B397" s="8" t="s">
        <v>992</v>
      </c>
      <c r="C397" t="s">
        <v>874</v>
      </c>
      <c r="D397" t="s">
        <v>1405</v>
      </c>
      <c r="E397" s="2">
        <v>395</v>
      </c>
      <c r="F397">
        <v>485</v>
      </c>
      <c r="G397">
        <v>1</v>
      </c>
      <c r="H397">
        <v>1</v>
      </c>
      <c r="I397">
        <v>1</v>
      </c>
      <c r="J397">
        <v>1</v>
      </c>
      <c r="K397">
        <v>1</v>
      </c>
      <c r="L397">
        <v>1</v>
      </c>
      <c r="M397">
        <v>1</v>
      </c>
      <c r="N397">
        <v>1</v>
      </c>
      <c r="O397">
        <v>1</v>
      </c>
      <c r="P397">
        <v>1</v>
      </c>
      <c r="Q397">
        <v>1</v>
      </c>
      <c r="R397">
        <v>99</v>
      </c>
      <c r="S397">
        <v>1</v>
      </c>
      <c r="T397">
        <v>1</v>
      </c>
      <c r="U397">
        <v>1</v>
      </c>
      <c r="V397">
        <v>1</v>
      </c>
      <c r="W397">
        <v>1</v>
      </c>
      <c r="X397">
        <v>1</v>
      </c>
      <c r="Y397">
        <v>1</v>
      </c>
      <c r="Z397">
        <v>1</v>
      </c>
      <c r="AA397">
        <v>1</v>
      </c>
      <c r="AB397">
        <v>1</v>
      </c>
      <c r="AC397">
        <v>1</v>
      </c>
      <c r="AD397">
        <v>1</v>
      </c>
      <c r="AE397">
        <v>1</v>
      </c>
      <c r="AF397">
        <v>1</v>
      </c>
      <c r="AG397">
        <v>1</v>
      </c>
      <c r="AH397">
        <v>1</v>
      </c>
      <c r="AI397">
        <v>1</v>
      </c>
      <c r="AJ397">
        <v>1</v>
      </c>
      <c r="AK397">
        <v>1</v>
      </c>
      <c r="AL397">
        <v>1</v>
      </c>
      <c r="AM397">
        <v>1</v>
      </c>
      <c r="AN397">
        <v>1</v>
      </c>
      <c r="AO397">
        <v>1</v>
      </c>
      <c r="AP397">
        <v>1</v>
      </c>
      <c r="AQ397">
        <v>1</v>
      </c>
      <c r="AR397">
        <v>1</v>
      </c>
      <c r="AS397">
        <v>1</v>
      </c>
      <c r="AT397">
        <v>1</v>
      </c>
      <c r="AU397">
        <v>1</v>
      </c>
      <c r="AV397">
        <v>1</v>
      </c>
      <c r="AW397" s="25">
        <v>1</v>
      </c>
      <c r="AX397" s="25">
        <v>1</v>
      </c>
      <c r="AY397" s="25">
        <v>99</v>
      </c>
      <c r="AZ397">
        <v>99</v>
      </c>
      <c r="BA397">
        <v>99</v>
      </c>
      <c r="BB397">
        <v>99</v>
      </c>
      <c r="BC397" s="25">
        <v>1</v>
      </c>
      <c r="BD397">
        <v>1</v>
      </c>
      <c r="BE397" s="25">
        <v>1</v>
      </c>
      <c r="BF397">
        <v>1</v>
      </c>
      <c r="BG397">
        <v>1</v>
      </c>
      <c r="BH397">
        <v>0</v>
      </c>
      <c r="BI397">
        <v>1</v>
      </c>
      <c r="BJ397">
        <v>99</v>
      </c>
      <c r="BK397">
        <v>1</v>
      </c>
      <c r="BL397">
        <v>99</v>
      </c>
      <c r="BM397">
        <v>99</v>
      </c>
      <c r="BN397">
        <v>1</v>
      </c>
      <c r="BO397">
        <v>99</v>
      </c>
      <c r="BP397">
        <v>1</v>
      </c>
      <c r="BQ397">
        <v>0</v>
      </c>
      <c r="BR397">
        <v>1</v>
      </c>
      <c r="BS397">
        <v>1</v>
      </c>
      <c r="BT397">
        <v>1</v>
      </c>
      <c r="BU397">
        <v>1</v>
      </c>
      <c r="BV397">
        <v>0</v>
      </c>
      <c r="BW397">
        <v>0</v>
      </c>
      <c r="BX397">
        <v>0</v>
      </c>
      <c r="BY397">
        <v>0</v>
      </c>
      <c r="BZ397">
        <v>0</v>
      </c>
      <c r="CA397">
        <v>0</v>
      </c>
      <c r="CB397">
        <v>1</v>
      </c>
      <c r="CC397">
        <v>1</v>
      </c>
      <c r="CD397">
        <v>1</v>
      </c>
      <c r="CE397">
        <v>0</v>
      </c>
      <c r="CF397">
        <v>0</v>
      </c>
      <c r="CG397">
        <v>0</v>
      </c>
      <c r="CH397">
        <v>0</v>
      </c>
      <c r="CI397">
        <v>0</v>
      </c>
      <c r="CJ397">
        <v>0</v>
      </c>
      <c r="CK397">
        <v>0</v>
      </c>
      <c r="CL397">
        <v>0</v>
      </c>
      <c r="CM397">
        <v>0</v>
      </c>
      <c r="CN397">
        <v>0</v>
      </c>
      <c r="CO397">
        <v>0</v>
      </c>
      <c r="CP397" t="s">
        <v>1406</v>
      </c>
    </row>
    <row r="398" spans="2:94" x14ac:dyDescent="0.25">
      <c r="B398" s="8" t="s">
        <v>992</v>
      </c>
      <c r="C398" t="s">
        <v>874</v>
      </c>
      <c r="D398" t="s">
        <v>1407</v>
      </c>
      <c r="E398" s="2">
        <v>396</v>
      </c>
      <c r="F398">
        <v>28</v>
      </c>
      <c r="G398">
        <v>1</v>
      </c>
      <c r="H398">
        <v>1</v>
      </c>
      <c r="I398">
        <v>1</v>
      </c>
      <c r="J398">
        <v>1</v>
      </c>
      <c r="K398">
        <v>1</v>
      </c>
      <c r="L398">
        <v>1</v>
      </c>
      <c r="M398">
        <v>1</v>
      </c>
      <c r="N398">
        <v>1</v>
      </c>
      <c r="O398">
        <v>1</v>
      </c>
      <c r="P398">
        <v>1</v>
      </c>
      <c r="Q398">
        <v>1</v>
      </c>
      <c r="R398">
        <v>99</v>
      </c>
      <c r="S398">
        <v>1</v>
      </c>
      <c r="T398">
        <v>1</v>
      </c>
      <c r="U398">
        <v>1</v>
      </c>
      <c r="V398">
        <v>1</v>
      </c>
      <c r="W398">
        <v>1</v>
      </c>
      <c r="X398">
        <v>1</v>
      </c>
      <c r="Y398">
        <v>1</v>
      </c>
      <c r="Z398">
        <v>1</v>
      </c>
      <c r="AA398">
        <v>1</v>
      </c>
      <c r="AB398">
        <v>1</v>
      </c>
      <c r="AC398">
        <v>1</v>
      </c>
      <c r="AD398">
        <v>1</v>
      </c>
      <c r="AE398">
        <v>1</v>
      </c>
      <c r="AF398">
        <v>1</v>
      </c>
      <c r="AG398">
        <v>1</v>
      </c>
      <c r="AH398">
        <v>1</v>
      </c>
      <c r="AI398">
        <v>1</v>
      </c>
      <c r="AJ398">
        <v>1</v>
      </c>
      <c r="AK398">
        <v>1</v>
      </c>
      <c r="AL398">
        <v>1</v>
      </c>
      <c r="AM398">
        <v>1</v>
      </c>
      <c r="AN398">
        <v>1</v>
      </c>
      <c r="AO398">
        <v>1</v>
      </c>
      <c r="AP398">
        <v>1</v>
      </c>
      <c r="AQ398">
        <v>1</v>
      </c>
      <c r="AR398">
        <v>1</v>
      </c>
      <c r="AS398">
        <v>1</v>
      </c>
      <c r="AT398">
        <v>1</v>
      </c>
      <c r="AU398">
        <v>1</v>
      </c>
      <c r="AV398">
        <v>1</v>
      </c>
      <c r="AW398" s="25">
        <v>1</v>
      </c>
      <c r="AX398" s="25">
        <v>1</v>
      </c>
      <c r="AY398" s="25">
        <v>99</v>
      </c>
      <c r="AZ398">
        <v>99</v>
      </c>
      <c r="BA398">
        <v>99</v>
      </c>
      <c r="BB398">
        <v>99</v>
      </c>
      <c r="BC398" s="25">
        <v>1</v>
      </c>
      <c r="BD398">
        <v>1</v>
      </c>
      <c r="BE398" s="25">
        <v>1</v>
      </c>
      <c r="BF398">
        <v>1</v>
      </c>
      <c r="BG398">
        <v>1</v>
      </c>
      <c r="BH398">
        <v>1</v>
      </c>
      <c r="BI398">
        <v>0</v>
      </c>
      <c r="BJ398">
        <v>99</v>
      </c>
      <c r="BK398">
        <v>1</v>
      </c>
      <c r="BL398">
        <v>99</v>
      </c>
      <c r="BM398">
        <v>99</v>
      </c>
      <c r="BN398">
        <v>1</v>
      </c>
      <c r="BO398">
        <v>99</v>
      </c>
      <c r="BP398">
        <v>1</v>
      </c>
      <c r="BQ398">
        <v>1</v>
      </c>
      <c r="BR398">
        <v>0</v>
      </c>
      <c r="BS398">
        <v>1</v>
      </c>
      <c r="BT398">
        <v>1</v>
      </c>
      <c r="BU398">
        <v>1</v>
      </c>
      <c r="BV398">
        <v>0</v>
      </c>
      <c r="BW398">
        <v>0</v>
      </c>
      <c r="BX398">
        <v>1</v>
      </c>
      <c r="BY398" t="s">
        <v>230</v>
      </c>
      <c r="BZ398">
        <v>0</v>
      </c>
      <c r="CA398">
        <v>1</v>
      </c>
      <c r="CB398">
        <v>1</v>
      </c>
      <c r="CC398">
        <v>0</v>
      </c>
      <c r="CD398">
        <v>1</v>
      </c>
      <c r="CE398">
        <v>0</v>
      </c>
      <c r="CF398">
        <v>0</v>
      </c>
      <c r="CG398">
        <v>0</v>
      </c>
      <c r="CH398">
        <v>0</v>
      </c>
      <c r="CI398">
        <v>0</v>
      </c>
      <c r="CJ398">
        <v>0</v>
      </c>
      <c r="CK398">
        <v>0</v>
      </c>
      <c r="CL398">
        <v>0</v>
      </c>
      <c r="CM398">
        <v>0</v>
      </c>
      <c r="CN398">
        <v>0</v>
      </c>
      <c r="CO398">
        <v>1</v>
      </c>
      <c r="CP398" t="s">
        <v>324</v>
      </c>
    </row>
    <row r="399" spans="2:94" x14ac:dyDescent="0.25">
      <c r="B399" s="8" t="s">
        <v>992</v>
      </c>
      <c r="C399" t="s">
        <v>874</v>
      </c>
      <c r="D399" t="s">
        <v>1408</v>
      </c>
      <c r="E399" s="2">
        <v>397</v>
      </c>
      <c r="F399">
        <v>11</v>
      </c>
      <c r="G399">
        <v>1</v>
      </c>
      <c r="H399">
        <v>1</v>
      </c>
      <c r="I399">
        <v>1</v>
      </c>
      <c r="J399">
        <v>1</v>
      </c>
      <c r="K399">
        <v>1</v>
      </c>
      <c r="L399">
        <v>1</v>
      </c>
      <c r="M399">
        <v>1</v>
      </c>
      <c r="N399">
        <v>99</v>
      </c>
      <c r="O399">
        <v>1</v>
      </c>
      <c r="P399">
        <v>1</v>
      </c>
      <c r="Q399">
        <v>1</v>
      </c>
      <c r="R399">
        <v>99</v>
      </c>
      <c r="S399">
        <v>1</v>
      </c>
      <c r="T399">
        <v>1</v>
      </c>
      <c r="U399">
        <v>99</v>
      </c>
      <c r="V399">
        <v>1</v>
      </c>
      <c r="W399">
        <v>1</v>
      </c>
      <c r="X399">
        <v>1</v>
      </c>
      <c r="Y399">
        <v>1</v>
      </c>
      <c r="Z399">
        <v>1</v>
      </c>
      <c r="AA399">
        <v>1</v>
      </c>
      <c r="AB399">
        <v>1</v>
      </c>
      <c r="AC399">
        <v>1</v>
      </c>
      <c r="AD399">
        <v>1</v>
      </c>
      <c r="AE399">
        <v>1</v>
      </c>
      <c r="AF399">
        <v>1</v>
      </c>
      <c r="AG399">
        <v>1</v>
      </c>
      <c r="AH399">
        <v>1</v>
      </c>
      <c r="AI399">
        <v>1</v>
      </c>
      <c r="AJ399">
        <v>1</v>
      </c>
      <c r="AK399">
        <v>99</v>
      </c>
      <c r="AL399">
        <v>1</v>
      </c>
      <c r="AM399">
        <v>1</v>
      </c>
      <c r="AN399">
        <v>1</v>
      </c>
      <c r="AO399">
        <v>1</v>
      </c>
      <c r="AP399">
        <v>1</v>
      </c>
      <c r="AQ399">
        <v>1</v>
      </c>
      <c r="AR399">
        <v>1</v>
      </c>
      <c r="AS399">
        <v>1</v>
      </c>
      <c r="AT399">
        <v>1</v>
      </c>
      <c r="AU399">
        <v>1</v>
      </c>
      <c r="AV399">
        <v>1</v>
      </c>
      <c r="AW399" s="25">
        <v>1</v>
      </c>
      <c r="AX399" s="25">
        <v>1</v>
      </c>
      <c r="AY399" s="25">
        <v>99</v>
      </c>
      <c r="AZ399">
        <v>99</v>
      </c>
      <c r="BA399">
        <v>99</v>
      </c>
      <c r="BB399">
        <v>99</v>
      </c>
      <c r="BC399" s="25">
        <v>1</v>
      </c>
      <c r="BD399">
        <v>1</v>
      </c>
      <c r="BE399" s="25">
        <v>1</v>
      </c>
      <c r="BF399">
        <v>1</v>
      </c>
      <c r="BG399">
        <v>0</v>
      </c>
      <c r="BH399">
        <v>1</v>
      </c>
      <c r="BI399">
        <v>1</v>
      </c>
      <c r="BJ399">
        <v>1</v>
      </c>
      <c r="BK399">
        <v>1</v>
      </c>
      <c r="BL399">
        <v>99</v>
      </c>
      <c r="BM399">
        <v>99</v>
      </c>
      <c r="BN399">
        <v>1</v>
      </c>
      <c r="BO399">
        <v>99</v>
      </c>
      <c r="BP399">
        <v>1</v>
      </c>
      <c r="BQ399">
        <v>1</v>
      </c>
      <c r="BR399">
        <v>1</v>
      </c>
      <c r="BS399">
        <v>1</v>
      </c>
      <c r="BT399">
        <v>1</v>
      </c>
      <c r="BU399">
        <v>1</v>
      </c>
      <c r="BV399">
        <v>0</v>
      </c>
      <c r="BW399">
        <v>0</v>
      </c>
      <c r="BX399">
        <v>1</v>
      </c>
      <c r="BY399">
        <v>0</v>
      </c>
      <c r="BZ399">
        <v>0</v>
      </c>
      <c r="CA399">
        <v>0</v>
      </c>
      <c r="CB399">
        <v>1</v>
      </c>
      <c r="CC399">
        <v>1</v>
      </c>
      <c r="CD399">
        <v>1</v>
      </c>
      <c r="CE399">
        <v>0</v>
      </c>
      <c r="CF399">
        <v>0</v>
      </c>
      <c r="CG399">
        <v>0</v>
      </c>
      <c r="CH399">
        <v>0</v>
      </c>
      <c r="CI399">
        <v>0</v>
      </c>
      <c r="CJ399">
        <v>0</v>
      </c>
      <c r="CK399">
        <v>0</v>
      </c>
      <c r="CL399">
        <v>0</v>
      </c>
      <c r="CM399">
        <v>1</v>
      </c>
      <c r="CN399">
        <v>1</v>
      </c>
      <c r="CO399">
        <v>1</v>
      </c>
      <c r="CP399" t="s">
        <v>1409</v>
      </c>
    </row>
    <row r="400" spans="2:94" x14ac:dyDescent="0.25">
      <c r="B400" s="8" t="s">
        <v>755</v>
      </c>
      <c r="C400" t="s">
        <v>874</v>
      </c>
      <c r="D400" t="s">
        <v>875</v>
      </c>
      <c r="E400" s="2">
        <v>398</v>
      </c>
      <c r="F400">
        <v>65</v>
      </c>
      <c r="G400">
        <v>1</v>
      </c>
      <c r="H400">
        <v>1</v>
      </c>
      <c r="I400">
        <v>1</v>
      </c>
      <c r="J400">
        <v>1</v>
      </c>
      <c r="K400">
        <v>1</v>
      </c>
      <c r="L400">
        <v>99</v>
      </c>
      <c r="M400">
        <v>1</v>
      </c>
      <c r="N400">
        <v>99</v>
      </c>
      <c r="O400">
        <v>99</v>
      </c>
      <c r="P400">
        <v>1</v>
      </c>
      <c r="Q400">
        <v>99</v>
      </c>
      <c r="R400">
        <v>99</v>
      </c>
      <c r="S400">
        <v>1</v>
      </c>
      <c r="T400">
        <v>0</v>
      </c>
      <c r="U400">
        <v>99</v>
      </c>
      <c r="V400">
        <v>1</v>
      </c>
      <c r="W400">
        <v>1</v>
      </c>
      <c r="X400">
        <v>1</v>
      </c>
      <c r="Y400">
        <v>1</v>
      </c>
      <c r="Z400">
        <v>1</v>
      </c>
      <c r="AA400">
        <v>1</v>
      </c>
      <c r="AB400">
        <v>99</v>
      </c>
      <c r="AC400">
        <v>1</v>
      </c>
      <c r="AD400">
        <v>1</v>
      </c>
      <c r="AE400">
        <v>99</v>
      </c>
      <c r="AF400">
        <v>1</v>
      </c>
      <c r="AG400">
        <v>1</v>
      </c>
      <c r="AH400">
        <v>1</v>
      </c>
      <c r="AI400">
        <v>1</v>
      </c>
      <c r="AJ400">
        <v>99</v>
      </c>
      <c r="AK400">
        <v>99</v>
      </c>
      <c r="AL400">
        <v>1</v>
      </c>
      <c r="AM400">
        <v>1</v>
      </c>
      <c r="AN400">
        <v>1</v>
      </c>
      <c r="AO400">
        <v>99</v>
      </c>
      <c r="AP400">
        <v>1</v>
      </c>
      <c r="AQ400">
        <v>1</v>
      </c>
      <c r="AR400">
        <v>0</v>
      </c>
      <c r="AS400">
        <v>1</v>
      </c>
      <c r="AT400">
        <v>1</v>
      </c>
      <c r="AU400">
        <v>0</v>
      </c>
      <c r="AV400">
        <v>99</v>
      </c>
      <c r="AW400" s="25">
        <v>0</v>
      </c>
      <c r="AX400" s="25">
        <v>99</v>
      </c>
      <c r="AY400" s="25">
        <v>99</v>
      </c>
      <c r="AZ400">
        <v>99</v>
      </c>
      <c r="BA400">
        <v>99</v>
      </c>
      <c r="BB400">
        <v>99</v>
      </c>
      <c r="BC400" s="25">
        <v>0</v>
      </c>
      <c r="BD400">
        <v>1</v>
      </c>
      <c r="BE400" s="25">
        <v>1</v>
      </c>
      <c r="BF400">
        <v>1</v>
      </c>
      <c r="BG400">
        <v>1</v>
      </c>
      <c r="BH400">
        <v>1</v>
      </c>
      <c r="BI400">
        <v>0</v>
      </c>
      <c r="BJ400">
        <v>99</v>
      </c>
      <c r="BK400">
        <v>99</v>
      </c>
      <c r="BL400">
        <v>99</v>
      </c>
      <c r="BM400">
        <v>99</v>
      </c>
      <c r="BN400">
        <v>99</v>
      </c>
      <c r="BO400">
        <v>99</v>
      </c>
      <c r="BP400">
        <v>1</v>
      </c>
      <c r="BQ400">
        <v>0</v>
      </c>
      <c r="BR400">
        <v>1</v>
      </c>
      <c r="BS400">
        <v>0</v>
      </c>
      <c r="BT400">
        <v>1</v>
      </c>
      <c r="BU400">
        <v>1</v>
      </c>
      <c r="BV400">
        <v>1</v>
      </c>
      <c r="BW400">
        <v>1</v>
      </c>
      <c r="BX400">
        <v>1</v>
      </c>
      <c r="BY400">
        <v>1</v>
      </c>
      <c r="BZ400">
        <v>0</v>
      </c>
      <c r="CA400">
        <v>1</v>
      </c>
      <c r="CB400">
        <v>1</v>
      </c>
      <c r="CC400">
        <v>0</v>
      </c>
      <c r="CD400">
        <v>1</v>
      </c>
      <c r="CE400">
        <v>0</v>
      </c>
      <c r="CF400">
        <v>0</v>
      </c>
      <c r="CG400">
        <v>0</v>
      </c>
      <c r="CH400">
        <v>0</v>
      </c>
      <c r="CI400">
        <v>0</v>
      </c>
      <c r="CJ400">
        <v>0</v>
      </c>
      <c r="CK400">
        <v>0</v>
      </c>
      <c r="CL400">
        <v>0</v>
      </c>
      <c r="CM400">
        <v>0</v>
      </c>
      <c r="CN400">
        <v>0</v>
      </c>
      <c r="CO400">
        <v>1</v>
      </c>
      <c r="CP400" t="s">
        <v>876</v>
      </c>
    </row>
    <row r="401" spans="2:94" x14ac:dyDescent="0.25">
      <c r="B401" s="8" t="s">
        <v>992</v>
      </c>
      <c r="C401" t="s">
        <v>874</v>
      </c>
      <c r="D401" t="s">
        <v>1410</v>
      </c>
      <c r="E401" s="2">
        <v>399</v>
      </c>
      <c r="F401">
        <v>124</v>
      </c>
      <c r="G401">
        <v>1</v>
      </c>
      <c r="H401">
        <v>1</v>
      </c>
      <c r="I401">
        <v>1</v>
      </c>
      <c r="J401">
        <v>1</v>
      </c>
      <c r="K401">
        <v>1</v>
      </c>
      <c r="L401">
        <v>1</v>
      </c>
      <c r="M401">
        <v>1</v>
      </c>
      <c r="N401">
        <v>1</v>
      </c>
      <c r="O401">
        <v>1</v>
      </c>
      <c r="P401">
        <v>1</v>
      </c>
      <c r="Q401">
        <v>1</v>
      </c>
      <c r="R401">
        <v>99</v>
      </c>
      <c r="S401">
        <v>1</v>
      </c>
      <c r="T401">
        <v>0</v>
      </c>
      <c r="U401">
        <v>99</v>
      </c>
      <c r="V401">
        <v>1</v>
      </c>
      <c r="W401">
        <v>1</v>
      </c>
      <c r="X401">
        <v>1</v>
      </c>
      <c r="Y401">
        <v>1</v>
      </c>
      <c r="Z401">
        <v>1</v>
      </c>
      <c r="AA401">
        <v>1</v>
      </c>
      <c r="AB401">
        <v>1</v>
      </c>
      <c r="AC401">
        <v>1</v>
      </c>
      <c r="AD401">
        <v>1</v>
      </c>
      <c r="AE401">
        <v>1</v>
      </c>
      <c r="AF401">
        <v>1</v>
      </c>
      <c r="AG401">
        <v>1</v>
      </c>
      <c r="AH401">
        <v>1</v>
      </c>
      <c r="AI401">
        <v>99</v>
      </c>
      <c r="AJ401">
        <v>99</v>
      </c>
      <c r="AK401">
        <v>1</v>
      </c>
      <c r="AL401">
        <v>1</v>
      </c>
      <c r="AM401">
        <v>1</v>
      </c>
      <c r="AN401">
        <v>1</v>
      </c>
      <c r="AO401">
        <v>1</v>
      </c>
      <c r="AP401">
        <v>0</v>
      </c>
      <c r="AQ401">
        <v>1</v>
      </c>
      <c r="AR401">
        <v>0</v>
      </c>
      <c r="AS401">
        <v>1</v>
      </c>
      <c r="AT401">
        <v>0</v>
      </c>
      <c r="AU401">
        <v>0</v>
      </c>
      <c r="AV401">
        <v>1</v>
      </c>
      <c r="AW401" s="25">
        <v>0</v>
      </c>
      <c r="AX401" s="25">
        <v>0</v>
      </c>
      <c r="AY401" s="25">
        <v>99</v>
      </c>
      <c r="AZ401">
        <v>99</v>
      </c>
      <c r="BA401">
        <v>99</v>
      </c>
      <c r="BB401">
        <v>99</v>
      </c>
      <c r="BC401" s="25">
        <v>0</v>
      </c>
      <c r="BD401">
        <v>1</v>
      </c>
      <c r="BE401" s="25">
        <v>0</v>
      </c>
      <c r="BF401">
        <v>0</v>
      </c>
      <c r="BG401">
        <v>1</v>
      </c>
      <c r="BH401">
        <v>0</v>
      </c>
      <c r="BI401">
        <v>1</v>
      </c>
      <c r="BJ401">
        <v>1</v>
      </c>
      <c r="BK401">
        <v>99</v>
      </c>
      <c r="BL401">
        <v>99</v>
      </c>
      <c r="BM401">
        <v>99</v>
      </c>
      <c r="BN401">
        <v>1</v>
      </c>
      <c r="BO401">
        <v>99</v>
      </c>
      <c r="BP401">
        <v>99</v>
      </c>
      <c r="BQ401">
        <v>0</v>
      </c>
      <c r="BR401">
        <v>0</v>
      </c>
      <c r="BS401">
        <v>1</v>
      </c>
      <c r="BT401">
        <v>1</v>
      </c>
      <c r="BU401">
        <v>1</v>
      </c>
      <c r="BV401">
        <v>1</v>
      </c>
      <c r="BW401">
        <v>0</v>
      </c>
      <c r="BX401">
        <v>1</v>
      </c>
      <c r="BY401">
        <v>1</v>
      </c>
      <c r="BZ401">
        <v>0</v>
      </c>
      <c r="CA401">
        <v>1</v>
      </c>
      <c r="CB401">
        <v>0</v>
      </c>
      <c r="CC401">
        <v>1</v>
      </c>
      <c r="CD401">
        <v>1</v>
      </c>
      <c r="CE401">
        <v>1</v>
      </c>
      <c r="CF401">
        <v>0</v>
      </c>
      <c r="CG401">
        <v>0</v>
      </c>
      <c r="CH401">
        <v>0</v>
      </c>
      <c r="CI401">
        <v>0</v>
      </c>
      <c r="CJ401">
        <v>0</v>
      </c>
      <c r="CK401">
        <v>0</v>
      </c>
      <c r="CL401">
        <v>0</v>
      </c>
      <c r="CM401">
        <v>1</v>
      </c>
      <c r="CN401">
        <v>0</v>
      </c>
      <c r="CO401">
        <v>1</v>
      </c>
      <c r="CP401" t="s">
        <v>1411</v>
      </c>
    </row>
    <row r="402" spans="2:94" x14ac:dyDescent="0.25">
      <c r="B402" s="8" t="s">
        <v>992</v>
      </c>
      <c r="C402" t="s">
        <v>420</v>
      </c>
      <c r="D402" t="s">
        <v>1412</v>
      </c>
      <c r="E402" s="2">
        <v>400</v>
      </c>
      <c r="F402">
        <v>573</v>
      </c>
      <c r="G402">
        <v>1</v>
      </c>
      <c r="H402">
        <v>1</v>
      </c>
      <c r="I402">
        <v>1</v>
      </c>
      <c r="J402">
        <v>1</v>
      </c>
      <c r="K402">
        <v>1</v>
      </c>
      <c r="L402">
        <v>1</v>
      </c>
      <c r="M402">
        <v>1</v>
      </c>
      <c r="N402">
        <v>99</v>
      </c>
      <c r="O402">
        <v>1</v>
      </c>
      <c r="P402">
        <v>1</v>
      </c>
      <c r="Q402">
        <v>1</v>
      </c>
      <c r="R402">
        <v>99</v>
      </c>
      <c r="S402">
        <v>1</v>
      </c>
      <c r="T402">
        <v>1</v>
      </c>
      <c r="U402">
        <v>99</v>
      </c>
      <c r="V402">
        <v>1</v>
      </c>
      <c r="W402">
        <v>1</v>
      </c>
      <c r="X402">
        <v>1</v>
      </c>
      <c r="Y402">
        <v>1</v>
      </c>
      <c r="Z402">
        <v>1</v>
      </c>
      <c r="AA402">
        <v>1</v>
      </c>
      <c r="AB402">
        <v>1</v>
      </c>
      <c r="AC402">
        <v>1</v>
      </c>
      <c r="AD402">
        <v>1</v>
      </c>
      <c r="AE402">
        <v>1</v>
      </c>
      <c r="AF402">
        <v>1</v>
      </c>
      <c r="AG402">
        <v>1</v>
      </c>
      <c r="AH402">
        <v>1</v>
      </c>
      <c r="AI402">
        <v>1</v>
      </c>
      <c r="AJ402">
        <v>1</v>
      </c>
      <c r="AK402">
        <v>1</v>
      </c>
      <c r="AL402">
        <v>1</v>
      </c>
      <c r="AM402">
        <v>1</v>
      </c>
      <c r="AN402">
        <v>1</v>
      </c>
      <c r="AO402">
        <v>1</v>
      </c>
      <c r="AP402">
        <v>1</v>
      </c>
      <c r="AQ402">
        <v>1</v>
      </c>
      <c r="AR402">
        <v>1</v>
      </c>
      <c r="AS402">
        <v>1</v>
      </c>
      <c r="AT402">
        <v>1</v>
      </c>
      <c r="AU402">
        <v>1</v>
      </c>
      <c r="AV402">
        <v>1</v>
      </c>
      <c r="AW402" s="25">
        <v>1</v>
      </c>
      <c r="AX402" s="25">
        <v>1</v>
      </c>
      <c r="AY402" s="25">
        <v>99</v>
      </c>
      <c r="AZ402">
        <v>99</v>
      </c>
      <c r="BA402">
        <v>99</v>
      </c>
      <c r="BB402">
        <v>99</v>
      </c>
      <c r="BC402" s="25">
        <v>1</v>
      </c>
      <c r="BD402">
        <v>1</v>
      </c>
      <c r="BE402" s="25">
        <v>1</v>
      </c>
      <c r="BF402">
        <v>1</v>
      </c>
      <c r="BG402">
        <v>1</v>
      </c>
      <c r="BH402">
        <v>1</v>
      </c>
      <c r="BI402">
        <v>1</v>
      </c>
      <c r="BJ402">
        <v>1</v>
      </c>
      <c r="BK402">
        <v>99</v>
      </c>
      <c r="BL402">
        <v>99</v>
      </c>
      <c r="BM402">
        <v>99</v>
      </c>
      <c r="BN402">
        <v>1</v>
      </c>
      <c r="BO402">
        <v>99</v>
      </c>
      <c r="BP402">
        <v>1</v>
      </c>
      <c r="BQ402">
        <v>1</v>
      </c>
      <c r="BR402">
        <v>0</v>
      </c>
      <c r="BS402">
        <v>1</v>
      </c>
      <c r="BT402">
        <v>1</v>
      </c>
      <c r="BU402">
        <v>1</v>
      </c>
      <c r="BV402">
        <v>1</v>
      </c>
      <c r="BW402">
        <v>0</v>
      </c>
      <c r="BX402">
        <v>1</v>
      </c>
      <c r="BY402" t="s">
        <v>230</v>
      </c>
      <c r="BZ402">
        <v>0</v>
      </c>
      <c r="CA402">
        <v>1</v>
      </c>
      <c r="CB402">
        <v>0</v>
      </c>
      <c r="CC402">
        <v>1</v>
      </c>
      <c r="CD402">
        <v>1</v>
      </c>
      <c r="CE402">
        <v>1</v>
      </c>
      <c r="CF402">
        <v>0</v>
      </c>
      <c r="CG402">
        <v>0</v>
      </c>
      <c r="CH402">
        <v>0</v>
      </c>
      <c r="CI402">
        <v>0</v>
      </c>
      <c r="CJ402">
        <v>0</v>
      </c>
      <c r="CK402">
        <v>0</v>
      </c>
      <c r="CL402">
        <v>0</v>
      </c>
      <c r="CM402">
        <v>1</v>
      </c>
      <c r="CN402">
        <v>0</v>
      </c>
      <c r="CO402">
        <v>1</v>
      </c>
      <c r="CP402" t="s">
        <v>1413</v>
      </c>
    </row>
    <row r="403" spans="2:94" x14ac:dyDescent="0.25">
      <c r="B403" s="8" t="s">
        <v>201</v>
      </c>
      <c r="C403" t="s">
        <v>420</v>
      </c>
      <c r="D403" t="s">
        <v>421</v>
      </c>
      <c r="E403" s="2">
        <v>401</v>
      </c>
      <c r="F403">
        <v>70</v>
      </c>
      <c r="G403">
        <v>1</v>
      </c>
      <c r="H403">
        <v>1</v>
      </c>
      <c r="I403">
        <v>1</v>
      </c>
      <c r="J403">
        <v>0</v>
      </c>
      <c r="K403">
        <v>1</v>
      </c>
      <c r="L403">
        <v>99</v>
      </c>
      <c r="M403">
        <v>1</v>
      </c>
      <c r="N403">
        <v>99</v>
      </c>
      <c r="O403">
        <v>99</v>
      </c>
      <c r="P403">
        <v>0</v>
      </c>
      <c r="Q403">
        <v>99</v>
      </c>
      <c r="R403">
        <v>99</v>
      </c>
      <c r="S403">
        <v>1</v>
      </c>
      <c r="T403">
        <v>1</v>
      </c>
      <c r="U403">
        <v>99</v>
      </c>
      <c r="V403">
        <v>1</v>
      </c>
      <c r="W403">
        <v>1</v>
      </c>
      <c r="X403">
        <v>1</v>
      </c>
      <c r="Y403">
        <v>1</v>
      </c>
      <c r="Z403">
        <v>1</v>
      </c>
      <c r="AA403">
        <v>1</v>
      </c>
      <c r="AB403">
        <v>1</v>
      </c>
      <c r="AC403">
        <v>1</v>
      </c>
      <c r="AD403">
        <v>1</v>
      </c>
      <c r="AE403">
        <v>99</v>
      </c>
      <c r="AF403">
        <v>1</v>
      </c>
      <c r="AG403">
        <v>1</v>
      </c>
      <c r="AH403">
        <v>1</v>
      </c>
      <c r="AI403">
        <v>1</v>
      </c>
      <c r="AJ403">
        <v>1</v>
      </c>
      <c r="AK403">
        <v>1</v>
      </c>
      <c r="AL403">
        <v>1</v>
      </c>
      <c r="AM403">
        <v>1</v>
      </c>
      <c r="AN403">
        <v>1</v>
      </c>
      <c r="AO403">
        <v>99</v>
      </c>
      <c r="AP403">
        <v>1</v>
      </c>
      <c r="AQ403">
        <v>0</v>
      </c>
      <c r="AR403">
        <v>1</v>
      </c>
      <c r="AS403">
        <v>1</v>
      </c>
      <c r="AT403">
        <v>1</v>
      </c>
      <c r="AU403">
        <v>1</v>
      </c>
      <c r="AV403">
        <v>99</v>
      </c>
      <c r="AW403" s="25">
        <v>1</v>
      </c>
      <c r="AX403" s="25">
        <v>99</v>
      </c>
      <c r="AY403" s="25">
        <v>99</v>
      </c>
      <c r="AZ403">
        <v>99</v>
      </c>
      <c r="BA403">
        <v>99</v>
      </c>
      <c r="BB403">
        <v>99</v>
      </c>
      <c r="BC403" s="25">
        <v>1</v>
      </c>
      <c r="BD403">
        <v>1</v>
      </c>
      <c r="BE403" s="25">
        <v>1</v>
      </c>
      <c r="BF403">
        <v>1</v>
      </c>
      <c r="BG403">
        <v>1</v>
      </c>
      <c r="BH403">
        <v>1</v>
      </c>
      <c r="BI403">
        <v>1</v>
      </c>
      <c r="BJ403">
        <v>99</v>
      </c>
      <c r="BK403">
        <v>99</v>
      </c>
      <c r="BL403">
        <v>99</v>
      </c>
      <c r="BM403">
        <v>99</v>
      </c>
      <c r="BN403">
        <v>99</v>
      </c>
      <c r="BO403">
        <v>99</v>
      </c>
      <c r="BP403">
        <v>1</v>
      </c>
      <c r="BQ403">
        <v>0</v>
      </c>
      <c r="BR403">
        <v>1</v>
      </c>
      <c r="BS403">
        <v>0</v>
      </c>
      <c r="BT403">
        <v>1</v>
      </c>
      <c r="BU403">
        <v>1</v>
      </c>
      <c r="BV403">
        <v>1</v>
      </c>
      <c r="BW403">
        <v>1</v>
      </c>
      <c r="BX403">
        <v>0</v>
      </c>
      <c r="BY403">
        <v>0</v>
      </c>
      <c r="BZ403">
        <v>1</v>
      </c>
      <c r="CA403">
        <v>1</v>
      </c>
      <c r="CB403">
        <v>1</v>
      </c>
      <c r="CC403">
        <v>1</v>
      </c>
      <c r="CD403">
        <v>1</v>
      </c>
      <c r="CE403">
        <v>0</v>
      </c>
      <c r="CF403">
        <v>0</v>
      </c>
      <c r="CG403">
        <v>0</v>
      </c>
      <c r="CH403">
        <v>0</v>
      </c>
      <c r="CI403">
        <v>0</v>
      </c>
      <c r="CJ403">
        <v>0</v>
      </c>
      <c r="CK403">
        <v>0</v>
      </c>
      <c r="CL403">
        <v>0</v>
      </c>
      <c r="CM403">
        <v>0</v>
      </c>
      <c r="CN403">
        <v>0</v>
      </c>
      <c r="CO403">
        <v>0</v>
      </c>
      <c r="CP403" t="s">
        <v>422</v>
      </c>
    </row>
    <row r="404" spans="2:94" x14ac:dyDescent="0.25">
      <c r="B404" s="8" t="s">
        <v>201</v>
      </c>
      <c r="C404" t="s">
        <v>420</v>
      </c>
      <c r="D404" t="s">
        <v>423</v>
      </c>
      <c r="E404" s="2">
        <v>402</v>
      </c>
      <c r="F404">
        <v>143</v>
      </c>
      <c r="G404">
        <v>1</v>
      </c>
      <c r="H404">
        <v>1</v>
      </c>
      <c r="I404">
        <v>1</v>
      </c>
      <c r="J404">
        <v>1</v>
      </c>
      <c r="K404">
        <v>1</v>
      </c>
      <c r="L404">
        <v>99</v>
      </c>
      <c r="M404">
        <v>1</v>
      </c>
      <c r="N404">
        <v>99</v>
      </c>
      <c r="O404">
        <v>99</v>
      </c>
      <c r="P404">
        <v>1</v>
      </c>
      <c r="Q404">
        <v>99</v>
      </c>
      <c r="R404">
        <v>99</v>
      </c>
      <c r="S404">
        <v>1</v>
      </c>
      <c r="T404">
        <v>1</v>
      </c>
      <c r="U404">
        <v>99</v>
      </c>
      <c r="V404">
        <v>1</v>
      </c>
      <c r="W404">
        <v>1</v>
      </c>
      <c r="X404">
        <v>1</v>
      </c>
      <c r="Y404">
        <v>1</v>
      </c>
      <c r="Z404">
        <v>1</v>
      </c>
      <c r="AA404">
        <v>1</v>
      </c>
      <c r="AB404">
        <v>1</v>
      </c>
      <c r="AC404">
        <v>1</v>
      </c>
      <c r="AD404">
        <v>1</v>
      </c>
      <c r="AE404">
        <v>99</v>
      </c>
      <c r="AF404">
        <v>0</v>
      </c>
      <c r="AG404">
        <v>1</v>
      </c>
      <c r="AH404">
        <v>1</v>
      </c>
      <c r="AI404">
        <v>1</v>
      </c>
      <c r="AJ404">
        <v>1</v>
      </c>
      <c r="AK404">
        <v>99</v>
      </c>
      <c r="AL404">
        <v>1</v>
      </c>
      <c r="AM404">
        <v>1</v>
      </c>
      <c r="AN404">
        <v>1</v>
      </c>
      <c r="AO404">
        <v>99</v>
      </c>
      <c r="AP404">
        <v>1</v>
      </c>
      <c r="AQ404">
        <v>1</v>
      </c>
      <c r="AR404">
        <v>1</v>
      </c>
      <c r="AS404">
        <v>1</v>
      </c>
      <c r="AT404">
        <v>1</v>
      </c>
      <c r="AU404">
        <v>1</v>
      </c>
      <c r="AV404">
        <v>99</v>
      </c>
      <c r="AW404" s="25">
        <v>1</v>
      </c>
      <c r="AX404" s="25">
        <v>99</v>
      </c>
      <c r="AY404" s="25">
        <v>99</v>
      </c>
      <c r="AZ404">
        <v>99</v>
      </c>
      <c r="BA404">
        <v>99</v>
      </c>
      <c r="BB404">
        <v>99</v>
      </c>
      <c r="BC404" s="25">
        <v>1</v>
      </c>
      <c r="BD404">
        <v>1</v>
      </c>
      <c r="BE404" s="25">
        <v>1</v>
      </c>
      <c r="BF404">
        <v>0</v>
      </c>
      <c r="BG404">
        <v>1</v>
      </c>
      <c r="BH404">
        <v>1</v>
      </c>
      <c r="BI404">
        <v>1</v>
      </c>
      <c r="BJ404">
        <v>1</v>
      </c>
      <c r="BK404">
        <v>99</v>
      </c>
      <c r="BL404">
        <v>99</v>
      </c>
      <c r="BM404">
        <v>99</v>
      </c>
      <c r="BN404">
        <v>99</v>
      </c>
      <c r="BO404">
        <v>99</v>
      </c>
      <c r="BP404">
        <v>1</v>
      </c>
      <c r="BQ404">
        <v>1</v>
      </c>
      <c r="BR404">
        <v>1</v>
      </c>
      <c r="BS404">
        <v>1</v>
      </c>
      <c r="BT404">
        <v>1</v>
      </c>
      <c r="BU404">
        <v>1</v>
      </c>
      <c r="BV404">
        <v>1</v>
      </c>
      <c r="BW404">
        <v>1</v>
      </c>
      <c r="BX404">
        <v>1</v>
      </c>
      <c r="BY404">
        <v>1</v>
      </c>
      <c r="BZ404">
        <v>1</v>
      </c>
      <c r="CA404">
        <v>1</v>
      </c>
      <c r="CB404">
        <v>1</v>
      </c>
      <c r="CC404">
        <v>1</v>
      </c>
      <c r="CD404">
        <v>1</v>
      </c>
      <c r="CE404">
        <v>0</v>
      </c>
      <c r="CF404">
        <v>0</v>
      </c>
      <c r="CG404">
        <v>0</v>
      </c>
      <c r="CH404">
        <v>0</v>
      </c>
      <c r="CI404">
        <v>0</v>
      </c>
      <c r="CJ404">
        <v>0</v>
      </c>
      <c r="CK404">
        <v>0</v>
      </c>
      <c r="CL404">
        <v>0</v>
      </c>
      <c r="CM404">
        <v>1</v>
      </c>
      <c r="CN404">
        <v>0</v>
      </c>
      <c r="CO404">
        <v>0</v>
      </c>
      <c r="CP404" t="s">
        <v>424</v>
      </c>
    </row>
    <row r="405" spans="2:94" x14ac:dyDescent="0.25">
      <c r="B405" s="8" t="s">
        <v>201</v>
      </c>
      <c r="C405" t="s">
        <v>420</v>
      </c>
      <c r="D405" t="s">
        <v>425</v>
      </c>
      <c r="E405" s="2">
        <v>403</v>
      </c>
      <c r="F405">
        <v>80</v>
      </c>
      <c r="G405">
        <v>1</v>
      </c>
      <c r="H405">
        <v>1</v>
      </c>
      <c r="I405">
        <v>1</v>
      </c>
      <c r="J405">
        <v>1</v>
      </c>
      <c r="K405">
        <v>1</v>
      </c>
      <c r="L405">
        <v>99</v>
      </c>
      <c r="M405">
        <v>1</v>
      </c>
      <c r="N405">
        <v>99</v>
      </c>
      <c r="O405">
        <v>99</v>
      </c>
      <c r="P405">
        <v>1</v>
      </c>
      <c r="Q405">
        <v>99</v>
      </c>
      <c r="R405">
        <v>99</v>
      </c>
      <c r="S405">
        <v>1</v>
      </c>
      <c r="T405">
        <v>1</v>
      </c>
      <c r="U405">
        <v>99</v>
      </c>
      <c r="V405">
        <v>1</v>
      </c>
      <c r="W405">
        <v>1</v>
      </c>
      <c r="X405">
        <v>1</v>
      </c>
      <c r="Y405">
        <v>1</v>
      </c>
      <c r="Z405">
        <v>1</v>
      </c>
      <c r="AA405">
        <v>1</v>
      </c>
      <c r="AB405">
        <v>1</v>
      </c>
      <c r="AC405">
        <v>1</v>
      </c>
      <c r="AD405">
        <v>1</v>
      </c>
      <c r="AE405">
        <v>99</v>
      </c>
      <c r="AF405">
        <v>1</v>
      </c>
      <c r="AG405">
        <v>1</v>
      </c>
      <c r="AH405">
        <v>1</v>
      </c>
      <c r="AI405">
        <v>1</v>
      </c>
      <c r="AJ405">
        <v>1</v>
      </c>
      <c r="AK405">
        <v>1</v>
      </c>
      <c r="AL405">
        <v>1</v>
      </c>
      <c r="AM405">
        <v>1</v>
      </c>
      <c r="AN405">
        <v>1</v>
      </c>
      <c r="AO405">
        <v>99</v>
      </c>
      <c r="AP405">
        <v>1</v>
      </c>
      <c r="AQ405">
        <v>1</v>
      </c>
      <c r="AR405">
        <v>1</v>
      </c>
      <c r="AS405">
        <v>1</v>
      </c>
      <c r="AT405">
        <v>1</v>
      </c>
      <c r="AU405">
        <v>1</v>
      </c>
      <c r="AV405">
        <v>99</v>
      </c>
      <c r="AW405" s="25">
        <v>1</v>
      </c>
      <c r="AX405" s="25">
        <v>99</v>
      </c>
      <c r="AY405" s="25">
        <v>99</v>
      </c>
      <c r="AZ405">
        <v>99</v>
      </c>
      <c r="BA405">
        <v>99</v>
      </c>
      <c r="BB405">
        <v>99</v>
      </c>
      <c r="BC405" s="25">
        <v>1</v>
      </c>
      <c r="BD405">
        <v>1</v>
      </c>
      <c r="BE405" s="25">
        <v>1</v>
      </c>
      <c r="BF405">
        <v>1</v>
      </c>
      <c r="BG405">
        <v>1</v>
      </c>
      <c r="BH405">
        <v>1</v>
      </c>
      <c r="BI405">
        <v>1</v>
      </c>
      <c r="BJ405">
        <v>99</v>
      </c>
      <c r="BK405">
        <v>99</v>
      </c>
      <c r="BL405">
        <v>99</v>
      </c>
      <c r="BM405">
        <v>99</v>
      </c>
      <c r="BN405">
        <v>99</v>
      </c>
      <c r="BO405">
        <v>99</v>
      </c>
      <c r="BP405">
        <v>1</v>
      </c>
      <c r="BQ405">
        <v>1</v>
      </c>
      <c r="BR405">
        <v>1</v>
      </c>
      <c r="BS405">
        <v>1</v>
      </c>
      <c r="BT405">
        <v>1</v>
      </c>
      <c r="BU405">
        <v>1</v>
      </c>
      <c r="BV405">
        <v>1</v>
      </c>
      <c r="BW405">
        <v>0</v>
      </c>
      <c r="BX405">
        <v>1</v>
      </c>
      <c r="BY405">
        <v>1</v>
      </c>
      <c r="BZ405">
        <v>0</v>
      </c>
      <c r="CA405">
        <v>1</v>
      </c>
      <c r="CB405">
        <v>1</v>
      </c>
      <c r="CC405">
        <v>1</v>
      </c>
      <c r="CD405">
        <v>1</v>
      </c>
      <c r="CE405">
        <v>1</v>
      </c>
      <c r="CF405">
        <v>0</v>
      </c>
      <c r="CG405">
        <v>0</v>
      </c>
      <c r="CH405">
        <v>0</v>
      </c>
      <c r="CI405">
        <v>0</v>
      </c>
      <c r="CJ405">
        <v>0</v>
      </c>
      <c r="CK405">
        <v>0</v>
      </c>
      <c r="CL405">
        <v>0</v>
      </c>
      <c r="CM405">
        <v>0</v>
      </c>
      <c r="CN405">
        <v>0</v>
      </c>
      <c r="CO405">
        <v>0</v>
      </c>
      <c r="CP405" t="s">
        <v>426</v>
      </c>
    </row>
    <row r="406" spans="2:94" x14ac:dyDescent="0.25">
      <c r="B406" s="8" t="s">
        <v>201</v>
      </c>
      <c r="C406" t="s">
        <v>420</v>
      </c>
      <c r="D406" t="s">
        <v>427</v>
      </c>
      <c r="E406" s="2">
        <v>404</v>
      </c>
      <c r="F406">
        <v>160</v>
      </c>
      <c r="G406">
        <v>1</v>
      </c>
      <c r="H406">
        <v>1</v>
      </c>
      <c r="I406">
        <v>1</v>
      </c>
      <c r="J406">
        <v>0</v>
      </c>
      <c r="K406">
        <v>1</v>
      </c>
      <c r="L406">
        <v>99</v>
      </c>
      <c r="M406">
        <v>1</v>
      </c>
      <c r="N406">
        <v>99</v>
      </c>
      <c r="O406">
        <v>99</v>
      </c>
      <c r="P406">
        <v>1</v>
      </c>
      <c r="Q406">
        <v>99</v>
      </c>
      <c r="R406">
        <v>99</v>
      </c>
      <c r="S406">
        <v>1</v>
      </c>
      <c r="T406">
        <v>1</v>
      </c>
      <c r="U406">
        <v>99</v>
      </c>
      <c r="V406">
        <v>1</v>
      </c>
      <c r="W406">
        <v>1</v>
      </c>
      <c r="X406">
        <v>1</v>
      </c>
      <c r="Y406">
        <v>1</v>
      </c>
      <c r="Z406">
        <v>1</v>
      </c>
      <c r="AA406">
        <v>1</v>
      </c>
      <c r="AB406">
        <v>1</v>
      </c>
      <c r="AC406">
        <v>1</v>
      </c>
      <c r="AD406">
        <v>1</v>
      </c>
      <c r="AE406">
        <v>99</v>
      </c>
      <c r="AF406">
        <v>1</v>
      </c>
      <c r="AG406">
        <v>1</v>
      </c>
      <c r="AH406">
        <v>1</v>
      </c>
      <c r="AI406">
        <v>1</v>
      </c>
      <c r="AJ406">
        <v>1</v>
      </c>
      <c r="AK406">
        <v>1</v>
      </c>
      <c r="AL406">
        <v>1</v>
      </c>
      <c r="AM406">
        <v>1</v>
      </c>
      <c r="AN406">
        <v>1</v>
      </c>
      <c r="AO406">
        <v>99</v>
      </c>
      <c r="AP406">
        <v>1</v>
      </c>
      <c r="AQ406">
        <v>1</v>
      </c>
      <c r="AR406">
        <v>0</v>
      </c>
      <c r="AS406">
        <v>1</v>
      </c>
      <c r="AT406">
        <v>1</v>
      </c>
      <c r="AU406">
        <v>1</v>
      </c>
      <c r="AV406">
        <v>99</v>
      </c>
      <c r="AW406" s="25">
        <v>1</v>
      </c>
      <c r="AX406" s="25">
        <v>99</v>
      </c>
      <c r="AY406" s="25">
        <v>99</v>
      </c>
      <c r="AZ406">
        <v>99</v>
      </c>
      <c r="BA406">
        <v>99</v>
      </c>
      <c r="BB406">
        <v>99</v>
      </c>
      <c r="BC406" s="25">
        <v>1</v>
      </c>
      <c r="BD406">
        <v>1</v>
      </c>
      <c r="BE406" s="25">
        <v>1</v>
      </c>
      <c r="BF406">
        <v>1</v>
      </c>
      <c r="BG406">
        <v>0</v>
      </c>
      <c r="BH406">
        <v>1</v>
      </c>
      <c r="BI406">
        <v>1</v>
      </c>
      <c r="BJ406">
        <v>99</v>
      </c>
      <c r="BK406">
        <v>1</v>
      </c>
      <c r="BL406">
        <v>99</v>
      </c>
      <c r="BM406">
        <v>99</v>
      </c>
      <c r="BN406">
        <v>99</v>
      </c>
      <c r="BO406">
        <v>99</v>
      </c>
      <c r="BP406">
        <v>1</v>
      </c>
      <c r="BQ406">
        <v>0</v>
      </c>
      <c r="BR406">
        <v>1</v>
      </c>
      <c r="BS406">
        <v>1</v>
      </c>
      <c r="BT406">
        <v>1</v>
      </c>
      <c r="BU406">
        <v>1</v>
      </c>
      <c r="BV406">
        <v>1</v>
      </c>
      <c r="BW406">
        <v>0</v>
      </c>
      <c r="BX406">
        <v>0</v>
      </c>
      <c r="BY406">
        <v>0</v>
      </c>
      <c r="BZ406">
        <v>1</v>
      </c>
      <c r="CA406">
        <v>1</v>
      </c>
      <c r="CB406">
        <v>1</v>
      </c>
      <c r="CC406">
        <v>1</v>
      </c>
      <c r="CD406">
        <v>1</v>
      </c>
      <c r="CE406">
        <v>0</v>
      </c>
      <c r="CF406">
        <v>0</v>
      </c>
      <c r="CG406">
        <v>0</v>
      </c>
      <c r="CH406">
        <v>0</v>
      </c>
      <c r="CI406">
        <v>0</v>
      </c>
      <c r="CJ406">
        <v>0</v>
      </c>
      <c r="CK406">
        <v>0</v>
      </c>
      <c r="CL406">
        <v>0</v>
      </c>
      <c r="CM406">
        <v>0</v>
      </c>
      <c r="CN406">
        <v>0</v>
      </c>
      <c r="CO406">
        <v>0</v>
      </c>
      <c r="CP406" t="s">
        <v>428</v>
      </c>
    </row>
    <row r="407" spans="2:94" x14ac:dyDescent="0.25">
      <c r="B407" s="8" t="s">
        <v>201</v>
      </c>
      <c r="C407" t="s">
        <v>420</v>
      </c>
      <c r="D407" t="s">
        <v>429</v>
      </c>
      <c r="E407" s="2">
        <v>405</v>
      </c>
      <c r="F407">
        <v>143</v>
      </c>
      <c r="G407">
        <v>1</v>
      </c>
      <c r="H407">
        <v>1</v>
      </c>
      <c r="I407">
        <v>1</v>
      </c>
      <c r="J407">
        <v>1</v>
      </c>
      <c r="K407">
        <v>1</v>
      </c>
      <c r="L407">
        <v>99</v>
      </c>
      <c r="M407">
        <v>1</v>
      </c>
      <c r="N407">
        <v>99</v>
      </c>
      <c r="O407">
        <v>99</v>
      </c>
      <c r="P407">
        <v>1</v>
      </c>
      <c r="Q407">
        <v>99</v>
      </c>
      <c r="R407">
        <v>99</v>
      </c>
      <c r="S407">
        <v>1</v>
      </c>
      <c r="T407">
        <v>1</v>
      </c>
      <c r="U407">
        <v>99</v>
      </c>
      <c r="V407">
        <v>1</v>
      </c>
      <c r="W407">
        <v>1</v>
      </c>
      <c r="X407">
        <v>1</v>
      </c>
      <c r="Y407">
        <v>1</v>
      </c>
      <c r="Z407">
        <v>1</v>
      </c>
      <c r="AA407">
        <v>1</v>
      </c>
      <c r="AB407">
        <v>1</v>
      </c>
      <c r="AC407">
        <v>1</v>
      </c>
      <c r="AD407">
        <v>1</v>
      </c>
      <c r="AE407">
        <v>99</v>
      </c>
      <c r="AF407">
        <v>1</v>
      </c>
      <c r="AG407">
        <v>1</v>
      </c>
      <c r="AH407">
        <v>1</v>
      </c>
      <c r="AI407">
        <v>1</v>
      </c>
      <c r="AJ407">
        <v>1</v>
      </c>
      <c r="AK407">
        <v>1</v>
      </c>
      <c r="AL407">
        <v>1</v>
      </c>
      <c r="AM407">
        <v>1</v>
      </c>
      <c r="AN407">
        <v>1</v>
      </c>
      <c r="AO407">
        <v>99</v>
      </c>
      <c r="AP407">
        <v>1</v>
      </c>
      <c r="AQ407">
        <v>1</v>
      </c>
      <c r="AR407">
        <v>0</v>
      </c>
      <c r="AS407">
        <v>1</v>
      </c>
      <c r="AT407">
        <v>1</v>
      </c>
      <c r="AU407">
        <v>1</v>
      </c>
      <c r="AV407">
        <v>99</v>
      </c>
      <c r="AW407" s="25">
        <v>0</v>
      </c>
      <c r="AX407" s="25">
        <v>99</v>
      </c>
      <c r="AY407" s="25">
        <v>99</v>
      </c>
      <c r="AZ407">
        <v>99</v>
      </c>
      <c r="BA407">
        <v>99</v>
      </c>
      <c r="BB407">
        <v>99</v>
      </c>
      <c r="BC407" s="25">
        <v>1</v>
      </c>
      <c r="BD407">
        <v>1</v>
      </c>
      <c r="BE407" s="25">
        <v>1</v>
      </c>
      <c r="BF407">
        <v>1</v>
      </c>
      <c r="BG407">
        <v>1</v>
      </c>
      <c r="BH407">
        <v>1</v>
      </c>
      <c r="BI407">
        <v>1</v>
      </c>
      <c r="BJ407">
        <v>1</v>
      </c>
      <c r="BK407">
        <v>1</v>
      </c>
      <c r="BL407">
        <v>99</v>
      </c>
      <c r="BM407">
        <v>99</v>
      </c>
      <c r="BN407">
        <v>99</v>
      </c>
      <c r="BO407">
        <v>99</v>
      </c>
      <c r="BP407">
        <v>1</v>
      </c>
      <c r="BQ407">
        <v>1</v>
      </c>
      <c r="BR407">
        <v>1</v>
      </c>
      <c r="BS407">
        <v>1</v>
      </c>
      <c r="BT407">
        <v>1</v>
      </c>
      <c r="BU407">
        <v>1</v>
      </c>
      <c r="BV407">
        <v>1</v>
      </c>
      <c r="BW407">
        <v>0</v>
      </c>
      <c r="BX407">
        <v>0</v>
      </c>
      <c r="BY407">
        <v>1</v>
      </c>
      <c r="BZ407">
        <v>1</v>
      </c>
      <c r="CA407">
        <v>1</v>
      </c>
      <c r="CB407">
        <v>1</v>
      </c>
      <c r="CC407">
        <v>1</v>
      </c>
      <c r="CD407">
        <v>1</v>
      </c>
      <c r="CE407">
        <v>0</v>
      </c>
      <c r="CF407">
        <v>0</v>
      </c>
      <c r="CG407">
        <v>0</v>
      </c>
      <c r="CH407">
        <v>0</v>
      </c>
      <c r="CI407">
        <v>0</v>
      </c>
      <c r="CJ407">
        <v>0</v>
      </c>
      <c r="CK407">
        <v>0</v>
      </c>
      <c r="CL407">
        <v>0</v>
      </c>
      <c r="CM407">
        <v>0</v>
      </c>
      <c r="CN407">
        <v>0</v>
      </c>
      <c r="CO407">
        <v>0</v>
      </c>
      <c r="CP407" t="s">
        <v>430</v>
      </c>
    </row>
    <row r="408" spans="2:94" x14ac:dyDescent="0.25">
      <c r="B408" s="8" t="s">
        <v>201</v>
      </c>
      <c r="C408" t="s">
        <v>420</v>
      </c>
      <c r="D408" t="s">
        <v>431</v>
      </c>
      <c r="E408" s="2">
        <v>406</v>
      </c>
      <c r="F408">
        <v>135</v>
      </c>
      <c r="G408">
        <v>1</v>
      </c>
      <c r="H408">
        <v>1</v>
      </c>
      <c r="I408">
        <v>1</v>
      </c>
      <c r="J408">
        <v>1</v>
      </c>
      <c r="K408">
        <v>1</v>
      </c>
      <c r="L408">
        <v>99</v>
      </c>
      <c r="M408">
        <v>1</v>
      </c>
      <c r="N408">
        <v>1</v>
      </c>
      <c r="O408">
        <v>99</v>
      </c>
      <c r="P408">
        <v>1</v>
      </c>
      <c r="Q408">
        <v>99</v>
      </c>
      <c r="R408">
        <v>99</v>
      </c>
      <c r="S408">
        <v>1</v>
      </c>
      <c r="T408">
        <v>0</v>
      </c>
      <c r="U408">
        <v>99</v>
      </c>
      <c r="V408">
        <v>1</v>
      </c>
      <c r="W408">
        <v>1</v>
      </c>
      <c r="X408">
        <v>1</v>
      </c>
      <c r="Y408">
        <v>1</v>
      </c>
      <c r="Z408">
        <v>1</v>
      </c>
      <c r="AA408">
        <v>1</v>
      </c>
      <c r="AB408">
        <v>1</v>
      </c>
      <c r="AC408">
        <v>1</v>
      </c>
      <c r="AD408">
        <v>1</v>
      </c>
      <c r="AE408">
        <v>99</v>
      </c>
      <c r="AF408">
        <v>1</v>
      </c>
      <c r="AG408">
        <v>1</v>
      </c>
      <c r="AH408">
        <v>0</v>
      </c>
      <c r="AI408">
        <v>99</v>
      </c>
      <c r="AJ408">
        <v>1</v>
      </c>
      <c r="AK408">
        <v>99</v>
      </c>
      <c r="AL408">
        <v>0</v>
      </c>
      <c r="AM408">
        <v>0</v>
      </c>
      <c r="AN408">
        <v>0</v>
      </c>
      <c r="AO408">
        <v>99</v>
      </c>
      <c r="AP408">
        <v>0</v>
      </c>
      <c r="AQ408">
        <v>0</v>
      </c>
      <c r="AR408">
        <v>0</v>
      </c>
      <c r="AS408">
        <v>0</v>
      </c>
      <c r="AT408">
        <v>1</v>
      </c>
      <c r="AU408">
        <v>0</v>
      </c>
      <c r="AV408">
        <v>99</v>
      </c>
      <c r="AW408" s="25">
        <v>1</v>
      </c>
      <c r="AX408" s="25">
        <v>99</v>
      </c>
      <c r="AY408" s="25">
        <v>99</v>
      </c>
      <c r="AZ408">
        <v>99</v>
      </c>
      <c r="BA408">
        <v>99</v>
      </c>
      <c r="BB408">
        <v>99</v>
      </c>
      <c r="BC408" s="25">
        <v>1</v>
      </c>
      <c r="BD408">
        <v>1</v>
      </c>
      <c r="BE408" s="25">
        <v>1</v>
      </c>
      <c r="BF408">
        <v>1</v>
      </c>
      <c r="BG408">
        <v>0</v>
      </c>
      <c r="BH408">
        <v>1</v>
      </c>
      <c r="BI408">
        <v>0</v>
      </c>
      <c r="BJ408">
        <v>99</v>
      </c>
      <c r="BK408">
        <v>99</v>
      </c>
      <c r="BL408">
        <v>99</v>
      </c>
      <c r="BM408">
        <v>99</v>
      </c>
      <c r="BN408">
        <v>99</v>
      </c>
      <c r="BO408">
        <v>99</v>
      </c>
      <c r="BP408">
        <v>99</v>
      </c>
      <c r="BQ408">
        <v>0</v>
      </c>
      <c r="BR408">
        <v>0</v>
      </c>
      <c r="BS408">
        <v>0</v>
      </c>
      <c r="BT408">
        <v>1</v>
      </c>
      <c r="BU408">
        <v>1</v>
      </c>
      <c r="BV408">
        <v>1</v>
      </c>
      <c r="BW408">
        <v>0</v>
      </c>
      <c r="BX408">
        <v>0</v>
      </c>
      <c r="BY408" t="s">
        <v>230</v>
      </c>
      <c r="BZ408">
        <v>0</v>
      </c>
      <c r="CA408">
        <v>1</v>
      </c>
      <c r="CB408">
        <v>1</v>
      </c>
      <c r="CC408">
        <v>1</v>
      </c>
      <c r="CD408">
        <v>1</v>
      </c>
      <c r="CE408">
        <v>1</v>
      </c>
      <c r="CF408">
        <v>0</v>
      </c>
      <c r="CG408">
        <v>0</v>
      </c>
      <c r="CH408">
        <v>0</v>
      </c>
      <c r="CI408">
        <v>0</v>
      </c>
      <c r="CJ408">
        <v>0</v>
      </c>
      <c r="CK408">
        <v>0</v>
      </c>
      <c r="CL408">
        <v>0</v>
      </c>
      <c r="CM408">
        <v>1</v>
      </c>
      <c r="CN408">
        <v>0</v>
      </c>
      <c r="CO408">
        <v>0</v>
      </c>
      <c r="CP408" t="s">
        <v>432</v>
      </c>
    </row>
    <row r="409" spans="2:94" x14ac:dyDescent="0.25">
      <c r="B409" s="8" t="s">
        <v>201</v>
      </c>
      <c r="C409" t="s">
        <v>420</v>
      </c>
      <c r="D409" t="s">
        <v>433</v>
      </c>
      <c r="E409" s="2">
        <v>407</v>
      </c>
      <c r="F409">
        <v>170</v>
      </c>
      <c r="G409">
        <v>1</v>
      </c>
      <c r="H409">
        <v>1</v>
      </c>
      <c r="I409">
        <v>1</v>
      </c>
      <c r="J409">
        <v>1</v>
      </c>
      <c r="K409">
        <v>1</v>
      </c>
      <c r="L409">
        <v>99</v>
      </c>
      <c r="M409">
        <v>1</v>
      </c>
      <c r="N409">
        <v>99</v>
      </c>
      <c r="O409">
        <v>99</v>
      </c>
      <c r="P409">
        <v>1</v>
      </c>
      <c r="Q409">
        <v>99</v>
      </c>
      <c r="R409">
        <v>99</v>
      </c>
      <c r="S409">
        <v>1</v>
      </c>
      <c r="T409">
        <v>0</v>
      </c>
      <c r="U409">
        <v>99</v>
      </c>
      <c r="V409">
        <v>1</v>
      </c>
      <c r="W409">
        <v>1</v>
      </c>
      <c r="X409">
        <v>1</v>
      </c>
      <c r="Y409">
        <v>1</v>
      </c>
      <c r="Z409">
        <v>1</v>
      </c>
      <c r="AA409">
        <v>1</v>
      </c>
      <c r="AB409">
        <v>1</v>
      </c>
      <c r="AC409">
        <v>1</v>
      </c>
      <c r="AD409">
        <v>1</v>
      </c>
      <c r="AE409">
        <v>99</v>
      </c>
      <c r="AF409">
        <v>1</v>
      </c>
      <c r="AG409">
        <v>1</v>
      </c>
      <c r="AH409">
        <v>0</v>
      </c>
      <c r="AI409">
        <v>99</v>
      </c>
      <c r="AJ409">
        <v>1</v>
      </c>
      <c r="AK409">
        <v>99</v>
      </c>
      <c r="AL409">
        <v>0</v>
      </c>
      <c r="AM409">
        <v>0</v>
      </c>
      <c r="AN409">
        <v>0</v>
      </c>
      <c r="AO409">
        <v>99</v>
      </c>
      <c r="AP409">
        <v>0</v>
      </c>
      <c r="AQ409">
        <v>0</v>
      </c>
      <c r="AR409">
        <v>0</v>
      </c>
      <c r="AS409">
        <v>0</v>
      </c>
      <c r="AT409">
        <v>1</v>
      </c>
      <c r="AU409">
        <v>0</v>
      </c>
      <c r="AV409">
        <v>99</v>
      </c>
      <c r="AW409" s="25">
        <v>1</v>
      </c>
      <c r="AX409" s="25">
        <v>99</v>
      </c>
      <c r="AY409" s="25">
        <v>99</v>
      </c>
      <c r="AZ409">
        <v>99</v>
      </c>
      <c r="BA409">
        <v>99</v>
      </c>
      <c r="BB409">
        <v>99</v>
      </c>
      <c r="BC409" s="25">
        <v>1</v>
      </c>
      <c r="BD409">
        <v>1</v>
      </c>
      <c r="BE409" s="25">
        <v>1</v>
      </c>
      <c r="BF409">
        <v>1</v>
      </c>
      <c r="BG409">
        <v>0</v>
      </c>
      <c r="BH409">
        <v>1</v>
      </c>
      <c r="BI409">
        <v>0</v>
      </c>
      <c r="BJ409">
        <v>99</v>
      </c>
      <c r="BK409">
        <v>99</v>
      </c>
      <c r="BL409">
        <v>99</v>
      </c>
      <c r="BM409">
        <v>99</v>
      </c>
      <c r="BN409">
        <v>99</v>
      </c>
      <c r="BO409">
        <v>99</v>
      </c>
      <c r="BP409">
        <v>1</v>
      </c>
      <c r="BQ409">
        <v>0</v>
      </c>
      <c r="BR409">
        <v>0</v>
      </c>
      <c r="BS409">
        <v>0</v>
      </c>
      <c r="BT409">
        <v>1</v>
      </c>
      <c r="BU409">
        <v>1</v>
      </c>
      <c r="BV409">
        <v>1</v>
      </c>
      <c r="BW409">
        <v>0</v>
      </c>
      <c r="BX409">
        <v>0</v>
      </c>
      <c r="BY409" t="s">
        <v>230</v>
      </c>
      <c r="BZ409">
        <v>1</v>
      </c>
      <c r="CA409">
        <v>1</v>
      </c>
      <c r="CB409">
        <v>1</v>
      </c>
      <c r="CC409">
        <v>1</v>
      </c>
      <c r="CD409">
        <v>1</v>
      </c>
      <c r="CE409">
        <v>1</v>
      </c>
      <c r="CF409">
        <v>0</v>
      </c>
      <c r="CG409">
        <v>0</v>
      </c>
      <c r="CH409">
        <v>0</v>
      </c>
      <c r="CI409">
        <v>0</v>
      </c>
      <c r="CJ409">
        <v>0</v>
      </c>
      <c r="CK409">
        <v>0</v>
      </c>
      <c r="CL409">
        <v>0</v>
      </c>
      <c r="CM409">
        <v>1</v>
      </c>
      <c r="CN409">
        <v>0</v>
      </c>
      <c r="CO409">
        <v>0</v>
      </c>
      <c r="CP409" t="s">
        <v>434</v>
      </c>
    </row>
    <row r="410" spans="2:94" x14ac:dyDescent="0.25">
      <c r="B410" s="8" t="s">
        <v>201</v>
      </c>
      <c r="C410" t="s">
        <v>420</v>
      </c>
      <c r="D410" t="s">
        <v>435</v>
      </c>
      <c r="E410" s="2">
        <v>408</v>
      </c>
      <c r="F410">
        <v>80</v>
      </c>
      <c r="G410">
        <v>1</v>
      </c>
      <c r="H410">
        <v>1</v>
      </c>
      <c r="I410">
        <v>1</v>
      </c>
      <c r="J410">
        <v>1</v>
      </c>
      <c r="K410">
        <v>1</v>
      </c>
      <c r="L410">
        <v>99</v>
      </c>
      <c r="M410">
        <v>1</v>
      </c>
      <c r="N410">
        <v>1</v>
      </c>
      <c r="O410">
        <v>99</v>
      </c>
      <c r="P410">
        <v>0</v>
      </c>
      <c r="Q410">
        <v>99</v>
      </c>
      <c r="R410">
        <v>99</v>
      </c>
      <c r="S410">
        <v>1</v>
      </c>
      <c r="T410">
        <v>0</v>
      </c>
      <c r="U410">
        <v>99</v>
      </c>
      <c r="V410">
        <v>1</v>
      </c>
      <c r="W410">
        <v>1</v>
      </c>
      <c r="X410">
        <v>1</v>
      </c>
      <c r="Y410">
        <v>1</v>
      </c>
      <c r="Z410">
        <v>1</v>
      </c>
      <c r="AA410">
        <v>1</v>
      </c>
      <c r="AB410">
        <v>1</v>
      </c>
      <c r="AC410">
        <v>1</v>
      </c>
      <c r="AD410">
        <v>1</v>
      </c>
      <c r="AE410">
        <v>99</v>
      </c>
      <c r="AF410">
        <v>1</v>
      </c>
      <c r="AG410">
        <v>1</v>
      </c>
      <c r="AH410">
        <v>1</v>
      </c>
      <c r="AI410">
        <v>99</v>
      </c>
      <c r="AJ410">
        <v>1</v>
      </c>
      <c r="AK410">
        <v>1</v>
      </c>
      <c r="AL410">
        <v>0</v>
      </c>
      <c r="AM410">
        <v>0</v>
      </c>
      <c r="AN410">
        <v>0</v>
      </c>
      <c r="AO410">
        <v>99</v>
      </c>
      <c r="AP410">
        <v>0</v>
      </c>
      <c r="AQ410">
        <v>0</v>
      </c>
      <c r="AR410">
        <v>1</v>
      </c>
      <c r="AS410">
        <v>0</v>
      </c>
      <c r="AT410">
        <v>1</v>
      </c>
      <c r="AU410">
        <v>0</v>
      </c>
      <c r="AV410">
        <v>99</v>
      </c>
      <c r="AW410" s="25">
        <v>1</v>
      </c>
      <c r="AX410" s="25">
        <v>99</v>
      </c>
      <c r="AY410" s="25">
        <v>99</v>
      </c>
      <c r="AZ410">
        <v>99</v>
      </c>
      <c r="BA410">
        <v>99</v>
      </c>
      <c r="BB410">
        <v>99</v>
      </c>
      <c r="BC410" s="25">
        <v>1</v>
      </c>
      <c r="BD410">
        <v>1</v>
      </c>
      <c r="BE410" s="25">
        <v>1</v>
      </c>
      <c r="BF410">
        <v>1</v>
      </c>
      <c r="BG410">
        <v>0</v>
      </c>
      <c r="BH410">
        <v>1</v>
      </c>
      <c r="BI410">
        <v>0</v>
      </c>
      <c r="BJ410">
        <v>99</v>
      </c>
      <c r="BK410">
        <v>99</v>
      </c>
      <c r="BL410">
        <v>99</v>
      </c>
      <c r="BM410">
        <v>99</v>
      </c>
      <c r="BN410">
        <v>99</v>
      </c>
      <c r="BO410">
        <v>99</v>
      </c>
      <c r="BP410">
        <v>99</v>
      </c>
      <c r="BQ410">
        <v>0</v>
      </c>
      <c r="BR410">
        <v>0</v>
      </c>
      <c r="BS410">
        <v>0</v>
      </c>
      <c r="BT410">
        <v>1</v>
      </c>
      <c r="BU410">
        <v>1</v>
      </c>
      <c r="BV410">
        <v>1</v>
      </c>
      <c r="BW410">
        <v>0</v>
      </c>
      <c r="BX410">
        <v>0</v>
      </c>
      <c r="BY410" t="s">
        <v>230</v>
      </c>
      <c r="BZ410">
        <v>0</v>
      </c>
      <c r="CA410">
        <v>0</v>
      </c>
      <c r="CB410">
        <v>1</v>
      </c>
      <c r="CC410">
        <v>1</v>
      </c>
      <c r="CD410">
        <v>1</v>
      </c>
      <c r="CE410">
        <v>1</v>
      </c>
      <c r="CF410">
        <v>1</v>
      </c>
      <c r="CG410">
        <v>0</v>
      </c>
      <c r="CH410">
        <v>0</v>
      </c>
      <c r="CI410">
        <v>0</v>
      </c>
      <c r="CJ410">
        <v>0</v>
      </c>
      <c r="CK410">
        <v>0</v>
      </c>
      <c r="CL410">
        <v>0</v>
      </c>
      <c r="CM410">
        <v>1</v>
      </c>
      <c r="CN410">
        <v>0</v>
      </c>
      <c r="CO410">
        <v>0</v>
      </c>
      <c r="CP410" t="s">
        <v>436</v>
      </c>
    </row>
    <row r="411" spans="2:94" x14ac:dyDescent="0.25">
      <c r="B411" s="8" t="s">
        <v>755</v>
      </c>
      <c r="C411" t="s">
        <v>420</v>
      </c>
      <c r="D411" t="s">
        <v>877</v>
      </c>
      <c r="E411" s="2">
        <v>409</v>
      </c>
      <c r="F411">
        <v>800</v>
      </c>
      <c r="G411">
        <v>1</v>
      </c>
      <c r="H411">
        <v>1</v>
      </c>
      <c r="I411">
        <v>1</v>
      </c>
      <c r="J411">
        <v>0</v>
      </c>
      <c r="K411">
        <v>1</v>
      </c>
      <c r="L411">
        <v>99</v>
      </c>
      <c r="M411">
        <v>1</v>
      </c>
      <c r="N411">
        <v>1</v>
      </c>
      <c r="O411">
        <v>99</v>
      </c>
      <c r="P411">
        <v>0</v>
      </c>
      <c r="Q411">
        <v>99</v>
      </c>
      <c r="R411">
        <v>99</v>
      </c>
      <c r="S411">
        <v>1</v>
      </c>
      <c r="T411">
        <v>0</v>
      </c>
      <c r="U411">
        <v>99</v>
      </c>
      <c r="V411">
        <v>1</v>
      </c>
      <c r="W411">
        <v>1</v>
      </c>
      <c r="X411">
        <v>1</v>
      </c>
      <c r="Y411">
        <v>1</v>
      </c>
      <c r="Z411">
        <v>1</v>
      </c>
      <c r="AA411">
        <v>1</v>
      </c>
      <c r="AB411">
        <v>99</v>
      </c>
      <c r="AC411">
        <v>0</v>
      </c>
      <c r="AD411">
        <v>1</v>
      </c>
      <c r="AE411">
        <v>99</v>
      </c>
      <c r="AF411">
        <v>1</v>
      </c>
      <c r="AG411">
        <v>1</v>
      </c>
      <c r="AH411">
        <v>0</v>
      </c>
      <c r="AI411">
        <v>99</v>
      </c>
      <c r="AJ411">
        <v>99</v>
      </c>
      <c r="AK411">
        <v>99</v>
      </c>
      <c r="AL411">
        <v>0</v>
      </c>
      <c r="AM411">
        <v>0</v>
      </c>
      <c r="AN411">
        <v>0</v>
      </c>
      <c r="AO411">
        <v>99</v>
      </c>
      <c r="AP411">
        <v>0</v>
      </c>
      <c r="AQ411">
        <v>0</v>
      </c>
      <c r="AR411">
        <v>0</v>
      </c>
      <c r="AS411">
        <v>0</v>
      </c>
      <c r="AT411">
        <v>0</v>
      </c>
      <c r="AU411">
        <v>0</v>
      </c>
      <c r="AV411">
        <v>99</v>
      </c>
      <c r="AW411" s="25">
        <v>1</v>
      </c>
      <c r="AX411" s="25">
        <v>99</v>
      </c>
      <c r="AY411" s="25">
        <v>99</v>
      </c>
      <c r="AZ411">
        <v>99</v>
      </c>
      <c r="BA411">
        <v>99</v>
      </c>
      <c r="BB411">
        <v>99</v>
      </c>
      <c r="BC411" s="25">
        <v>0</v>
      </c>
      <c r="BD411">
        <v>1</v>
      </c>
      <c r="BE411" s="25">
        <v>1</v>
      </c>
      <c r="BF411">
        <v>1</v>
      </c>
      <c r="BG411">
        <v>0</v>
      </c>
      <c r="BH411">
        <v>1</v>
      </c>
      <c r="BI411">
        <v>0</v>
      </c>
      <c r="BJ411">
        <v>99</v>
      </c>
      <c r="BK411">
        <v>99</v>
      </c>
      <c r="BL411">
        <v>99</v>
      </c>
      <c r="BM411">
        <v>99</v>
      </c>
      <c r="BN411">
        <v>99</v>
      </c>
      <c r="BO411">
        <v>99</v>
      </c>
      <c r="BP411">
        <v>99</v>
      </c>
      <c r="BQ411">
        <v>0</v>
      </c>
      <c r="BR411">
        <v>1</v>
      </c>
      <c r="BS411">
        <v>0</v>
      </c>
      <c r="BT411">
        <v>1</v>
      </c>
      <c r="BU411">
        <v>1</v>
      </c>
      <c r="BV411">
        <v>1</v>
      </c>
      <c r="BW411">
        <v>0</v>
      </c>
      <c r="BX411">
        <v>0</v>
      </c>
      <c r="BY411" t="s">
        <v>230</v>
      </c>
      <c r="BZ411">
        <v>0</v>
      </c>
      <c r="CA411">
        <v>0</v>
      </c>
      <c r="CB411">
        <v>1</v>
      </c>
      <c r="CC411">
        <v>1</v>
      </c>
      <c r="CD411">
        <v>1</v>
      </c>
      <c r="CE411">
        <v>1</v>
      </c>
      <c r="CF411">
        <v>0</v>
      </c>
      <c r="CG411">
        <v>0</v>
      </c>
      <c r="CH411">
        <v>0</v>
      </c>
      <c r="CI411">
        <v>0</v>
      </c>
      <c r="CJ411">
        <v>0</v>
      </c>
      <c r="CK411">
        <v>0</v>
      </c>
      <c r="CL411">
        <v>0</v>
      </c>
      <c r="CM411">
        <v>1</v>
      </c>
      <c r="CN411">
        <v>0</v>
      </c>
      <c r="CO411">
        <v>0</v>
      </c>
      <c r="CP411" t="s">
        <v>878</v>
      </c>
    </row>
    <row r="412" spans="2:94" x14ac:dyDescent="0.25">
      <c r="B412" s="8" t="s">
        <v>755</v>
      </c>
      <c r="C412" t="s">
        <v>420</v>
      </c>
      <c r="D412" t="s">
        <v>879</v>
      </c>
      <c r="E412" s="2">
        <v>410</v>
      </c>
      <c r="F412">
        <v>1437</v>
      </c>
      <c r="G412">
        <v>1</v>
      </c>
      <c r="H412">
        <v>1</v>
      </c>
      <c r="I412">
        <v>1</v>
      </c>
      <c r="J412">
        <v>1</v>
      </c>
      <c r="K412">
        <v>1</v>
      </c>
      <c r="L412">
        <v>99</v>
      </c>
      <c r="M412">
        <v>0</v>
      </c>
      <c r="N412">
        <v>1</v>
      </c>
      <c r="O412">
        <v>99</v>
      </c>
      <c r="P412">
        <v>1</v>
      </c>
      <c r="Q412">
        <v>99</v>
      </c>
      <c r="R412">
        <v>99</v>
      </c>
      <c r="S412">
        <v>1</v>
      </c>
      <c r="T412">
        <v>0</v>
      </c>
      <c r="U412">
        <v>99</v>
      </c>
      <c r="V412">
        <v>1</v>
      </c>
      <c r="W412">
        <v>1</v>
      </c>
      <c r="X412">
        <v>1</v>
      </c>
      <c r="Y412">
        <v>1</v>
      </c>
      <c r="Z412">
        <v>1</v>
      </c>
      <c r="AA412">
        <v>1</v>
      </c>
      <c r="AB412">
        <v>99</v>
      </c>
      <c r="AC412">
        <v>1</v>
      </c>
      <c r="AD412">
        <v>1</v>
      </c>
      <c r="AE412">
        <v>99</v>
      </c>
      <c r="AF412">
        <v>1</v>
      </c>
      <c r="AG412">
        <v>1</v>
      </c>
      <c r="AH412">
        <v>0</v>
      </c>
      <c r="AI412">
        <v>99</v>
      </c>
      <c r="AJ412">
        <v>99</v>
      </c>
      <c r="AK412">
        <v>99</v>
      </c>
      <c r="AL412">
        <v>0</v>
      </c>
      <c r="AM412">
        <v>0</v>
      </c>
      <c r="AN412">
        <v>0</v>
      </c>
      <c r="AO412">
        <v>99</v>
      </c>
      <c r="AP412">
        <v>0</v>
      </c>
      <c r="AQ412">
        <v>1</v>
      </c>
      <c r="AR412">
        <v>0</v>
      </c>
      <c r="AS412">
        <v>0</v>
      </c>
      <c r="AT412">
        <v>0</v>
      </c>
      <c r="AU412">
        <v>0</v>
      </c>
      <c r="AV412">
        <v>99</v>
      </c>
      <c r="AW412" s="25">
        <v>0</v>
      </c>
      <c r="AX412" s="25">
        <v>99</v>
      </c>
      <c r="AY412" s="25">
        <v>99</v>
      </c>
      <c r="AZ412">
        <v>99</v>
      </c>
      <c r="BA412">
        <v>99</v>
      </c>
      <c r="BB412">
        <v>99</v>
      </c>
      <c r="BC412" s="25">
        <v>0</v>
      </c>
      <c r="BD412">
        <v>1</v>
      </c>
      <c r="BE412" s="25">
        <v>1</v>
      </c>
      <c r="BF412">
        <v>1</v>
      </c>
      <c r="BG412">
        <v>0</v>
      </c>
      <c r="BH412">
        <v>1</v>
      </c>
      <c r="BI412">
        <v>0</v>
      </c>
      <c r="BJ412">
        <v>99</v>
      </c>
      <c r="BK412">
        <v>99</v>
      </c>
      <c r="BL412">
        <v>99</v>
      </c>
      <c r="BM412">
        <v>99</v>
      </c>
      <c r="BN412">
        <v>99</v>
      </c>
      <c r="BO412">
        <v>99</v>
      </c>
      <c r="BP412">
        <v>99</v>
      </c>
      <c r="BQ412">
        <v>0</v>
      </c>
      <c r="BR412">
        <v>1</v>
      </c>
      <c r="BS412">
        <v>0</v>
      </c>
      <c r="BT412">
        <v>1</v>
      </c>
      <c r="BU412">
        <v>1</v>
      </c>
      <c r="BV412">
        <v>1</v>
      </c>
      <c r="BW412">
        <v>0</v>
      </c>
      <c r="BX412">
        <v>1</v>
      </c>
      <c r="BY412">
        <v>1</v>
      </c>
      <c r="BZ412">
        <v>1</v>
      </c>
      <c r="CA412">
        <v>1</v>
      </c>
      <c r="CB412">
        <v>1</v>
      </c>
      <c r="CC412">
        <v>1</v>
      </c>
      <c r="CD412">
        <v>1</v>
      </c>
      <c r="CE412">
        <v>1</v>
      </c>
      <c r="CF412">
        <v>0</v>
      </c>
      <c r="CG412">
        <v>0</v>
      </c>
      <c r="CH412">
        <v>0</v>
      </c>
      <c r="CI412">
        <v>0</v>
      </c>
      <c r="CJ412">
        <v>1</v>
      </c>
      <c r="CK412">
        <v>0</v>
      </c>
      <c r="CL412">
        <v>0</v>
      </c>
      <c r="CM412">
        <v>1</v>
      </c>
      <c r="CN412">
        <v>1</v>
      </c>
      <c r="CO412">
        <v>0</v>
      </c>
      <c r="CP412" t="s">
        <v>880</v>
      </c>
    </row>
    <row r="413" spans="2:94" x14ac:dyDescent="0.25">
      <c r="B413" s="8" t="s">
        <v>755</v>
      </c>
      <c r="C413" t="s">
        <v>420</v>
      </c>
      <c r="D413" t="s">
        <v>833</v>
      </c>
      <c r="E413" s="2">
        <v>411</v>
      </c>
      <c r="F413">
        <v>180</v>
      </c>
      <c r="G413">
        <v>1</v>
      </c>
      <c r="H413">
        <v>1</v>
      </c>
      <c r="I413">
        <v>1</v>
      </c>
      <c r="J413">
        <v>1</v>
      </c>
      <c r="K413">
        <v>1</v>
      </c>
      <c r="L413">
        <v>99</v>
      </c>
      <c r="M413">
        <v>1</v>
      </c>
      <c r="N413">
        <v>99</v>
      </c>
      <c r="O413">
        <v>99</v>
      </c>
      <c r="P413">
        <v>1</v>
      </c>
      <c r="Q413">
        <v>99</v>
      </c>
      <c r="R413">
        <v>99</v>
      </c>
      <c r="S413">
        <v>0</v>
      </c>
      <c r="T413">
        <v>0</v>
      </c>
      <c r="U413">
        <v>99</v>
      </c>
      <c r="V413">
        <v>1</v>
      </c>
      <c r="W413">
        <v>1</v>
      </c>
      <c r="X413">
        <v>1</v>
      </c>
      <c r="Y413">
        <v>1</v>
      </c>
      <c r="Z413">
        <v>1</v>
      </c>
      <c r="AA413">
        <v>1</v>
      </c>
      <c r="AB413">
        <v>1</v>
      </c>
      <c r="AC413">
        <v>1</v>
      </c>
      <c r="AD413">
        <v>1</v>
      </c>
      <c r="AE413">
        <v>99</v>
      </c>
      <c r="AF413">
        <v>1</v>
      </c>
      <c r="AG413">
        <v>1</v>
      </c>
      <c r="AH413">
        <v>0</v>
      </c>
      <c r="AI413">
        <v>99</v>
      </c>
      <c r="AJ413">
        <v>99</v>
      </c>
      <c r="AK413">
        <v>99</v>
      </c>
      <c r="AL413">
        <v>0</v>
      </c>
      <c r="AM413">
        <v>1</v>
      </c>
      <c r="AN413">
        <v>0</v>
      </c>
      <c r="AO413">
        <v>99</v>
      </c>
      <c r="AP413">
        <v>1</v>
      </c>
      <c r="AQ413">
        <v>1</v>
      </c>
      <c r="AR413">
        <v>0</v>
      </c>
      <c r="AS413">
        <v>1</v>
      </c>
      <c r="AT413">
        <v>0</v>
      </c>
      <c r="AU413">
        <v>0</v>
      </c>
      <c r="AV413">
        <v>99</v>
      </c>
      <c r="AW413" s="25">
        <v>0</v>
      </c>
      <c r="AX413" s="25">
        <v>99</v>
      </c>
      <c r="AY413" s="25">
        <v>99</v>
      </c>
      <c r="AZ413">
        <v>99</v>
      </c>
      <c r="BA413">
        <v>99</v>
      </c>
      <c r="BB413">
        <v>99</v>
      </c>
      <c r="BC413" s="25">
        <v>0</v>
      </c>
      <c r="BD413">
        <v>1</v>
      </c>
      <c r="BE413" s="25">
        <v>1</v>
      </c>
      <c r="BF413">
        <v>1</v>
      </c>
      <c r="BG413">
        <v>0</v>
      </c>
      <c r="BH413">
        <v>1</v>
      </c>
      <c r="BI413">
        <v>0</v>
      </c>
      <c r="BJ413">
        <v>99</v>
      </c>
      <c r="BK413">
        <v>99</v>
      </c>
      <c r="BL413">
        <v>99</v>
      </c>
      <c r="BM413">
        <v>99</v>
      </c>
      <c r="BN413">
        <v>99</v>
      </c>
      <c r="BO413">
        <v>99</v>
      </c>
      <c r="BP413">
        <v>1</v>
      </c>
      <c r="BQ413">
        <v>0</v>
      </c>
      <c r="BR413">
        <v>0</v>
      </c>
      <c r="BS413">
        <v>0</v>
      </c>
      <c r="BT413">
        <v>1</v>
      </c>
      <c r="BU413">
        <v>1</v>
      </c>
      <c r="BV413">
        <v>1</v>
      </c>
      <c r="BW413">
        <v>0</v>
      </c>
      <c r="BX413">
        <v>0</v>
      </c>
      <c r="BY413">
        <v>1</v>
      </c>
      <c r="BZ413">
        <v>1</v>
      </c>
      <c r="CA413">
        <v>1</v>
      </c>
      <c r="CB413">
        <v>1</v>
      </c>
      <c r="CC413">
        <v>1</v>
      </c>
      <c r="CD413">
        <v>1</v>
      </c>
      <c r="CE413">
        <v>0</v>
      </c>
      <c r="CF413">
        <v>0</v>
      </c>
      <c r="CG413">
        <v>0</v>
      </c>
      <c r="CH413">
        <v>0</v>
      </c>
      <c r="CI413">
        <v>0</v>
      </c>
      <c r="CJ413">
        <v>0</v>
      </c>
      <c r="CK413">
        <v>0</v>
      </c>
      <c r="CL413">
        <v>0</v>
      </c>
      <c r="CM413">
        <v>1</v>
      </c>
      <c r="CN413">
        <v>0</v>
      </c>
      <c r="CO413">
        <v>1</v>
      </c>
      <c r="CP413" t="s">
        <v>881</v>
      </c>
    </row>
    <row r="414" spans="2:94" x14ac:dyDescent="0.25">
      <c r="B414" s="8" t="s">
        <v>201</v>
      </c>
      <c r="C414" t="s">
        <v>420</v>
      </c>
      <c r="D414" t="s">
        <v>393</v>
      </c>
      <c r="E414" s="2">
        <v>412</v>
      </c>
      <c r="F414">
        <v>255</v>
      </c>
      <c r="G414">
        <v>1</v>
      </c>
      <c r="H414">
        <v>1</v>
      </c>
      <c r="I414">
        <v>1</v>
      </c>
      <c r="J414">
        <v>1</v>
      </c>
      <c r="K414">
        <v>1</v>
      </c>
      <c r="L414">
        <v>99</v>
      </c>
      <c r="M414">
        <v>1</v>
      </c>
      <c r="N414">
        <v>1</v>
      </c>
      <c r="O414">
        <v>99</v>
      </c>
      <c r="P414">
        <v>0</v>
      </c>
      <c r="Q414">
        <v>99</v>
      </c>
      <c r="R414">
        <v>99</v>
      </c>
      <c r="S414">
        <v>1</v>
      </c>
      <c r="T414">
        <v>0</v>
      </c>
      <c r="U414">
        <v>99</v>
      </c>
      <c r="V414">
        <v>1</v>
      </c>
      <c r="W414">
        <v>1</v>
      </c>
      <c r="X414">
        <v>1</v>
      </c>
      <c r="Y414">
        <v>1</v>
      </c>
      <c r="Z414">
        <v>1</v>
      </c>
      <c r="AA414">
        <v>1</v>
      </c>
      <c r="AB414">
        <v>99</v>
      </c>
      <c r="AC414">
        <v>1</v>
      </c>
      <c r="AD414">
        <v>1</v>
      </c>
      <c r="AE414">
        <v>99</v>
      </c>
      <c r="AF414">
        <v>1</v>
      </c>
      <c r="AG414">
        <v>1</v>
      </c>
      <c r="AH414">
        <v>0</v>
      </c>
      <c r="AI414">
        <v>99</v>
      </c>
      <c r="AJ414">
        <v>1</v>
      </c>
      <c r="AK414">
        <v>99</v>
      </c>
      <c r="AL414">
        <v>0</v>
      </c>
      <c r="AM414">
        <v>0</v>
      </c>
      <c r="AN414">
        <v>0</v>
      </c>
      <c r="AO414">
        <v>99</v>
      </c>
      <c r="AP414">
        <v>0</v>
      </c>
      <c r="AQ414">
        <v>0</v>
      </c>
      <c r="AR414">
        <v>1</v>
      </c>
      <c r="AS414">
        <v>0</v>
      </c>
      <c r="AT414">
        <v>1</v>
      </c>
      <c r="AU414">
        <v>0</v>
      </c>
      <c r="AV414">
        <v>99</v>
      </c>
      <c r="AW414" s="25">
        <v>0</v>
      </c>
      <c r="AX414" s="25">
        <v>99</v>
      </c>
      <c r="AY414" s="25">
        <v>99</v>
      </c>
      <c r="AZ414">
        <v>99</v>
      </c>
      <c r="BA414">
        <v>99</v>
      </c>
      <c r="BB414">
        <v>99</v>
      </c>
      <c r="BC414" s="25">
        <v>1</v>
      </c>
      <c r="BD414">
        <v>1</v>
      </c>
      <c r="BE414" s="25">
        <v>1</v>
      </c>
      <c r="BF414">
        <v>1</v>
      </c>
      <c r="BG414">
        <v>0</v>
      </c>
      <c r="BH414">
        <v>1</v>
      </c>
      <c r="BI414">
        <v>0</v>
      </c>
      <c r="BJ414">
        <v>99</v>
      </c>
      <c r="BK414">
        <v>99</v>
      </c>
      <c r="BL414">
        <v>99</v>
      </c>
      <c r="BM414">
        <v>99</v>
      </c>
      <c r="BN414">
        <v>99</v>
      </c>
      <c r="BO414">
        <v>99</v>
      </c>
      <c r="BP414">
        <v>99</v>
      </c>
      <c r="BQ414">
        <v>0</v>
      </c>
      <c r="BR414">
        <v>1</v>
      </c>
      <c r="BS414">
        <v>0</v>
      </c>
      <c r="BT414">
        <v>1</v>
      </c>
      <c r="BU414">
        <v>1</v>
      </c>
      <c r="BV414">
        <v>1</v>
      </c>
      <c r="BW414">
        <v>0</v>
      </c>
      <c r="BX414">
        <v>0</v>
      </c>
      <c r="BY414" t="s">
        <v>230</v>
      </c>
      <c r="BZ414">
        <v>0</v>
      </c>
      <c r="CA414">
        <v>1</v>
      </c>
      <c r="CB414">
        <v>1</v>
      </c>
      <c r="CC414">
        <v>1</v>
      </c>
      <c r="CD414">
        <v>1</v>
      </c>
      <c r="CE414">
        <v>1</v>
      </c>
      <c r="CF414">
        <v>1</v>
      </c>
      <c r="CG414">
        <v>0</v>
      </c>
      <c r="CH414">
        <v>0</v>
      </c>
      <c r="CI414">
        <v>0</v>
      </c>
      <c r="CJ414">
        <v>0</v>
      </c>
      <c r="CK414">
        <v>0</v>
      </c>
      <c r="CL414">
        <v>0</v>
      </c>
      <c r="CM414">
        <v>1</v>
      </c>
      <c r="CN414">
        <v>0</v>
      </c>
      <c r="CO414">
        <v>0</v>
      </c>
      <c r="CP414" t="s">
        <v>437</v>
      </c>
    </row>
    <row r="415" spans="2:94" x14ac:dyDescent="0.25">
      <c r="B415" s="8" t="s">
        <v>992</v>
      </c>
      <c r="C415" t="s">
        <v>438</v>
      </c>
      <c r="D415" t="s">
        <v>1414</v>
      </c>
      <c r="E415" s="2">
        <v>413</v>
      </c>
      <c r="F415">
        <v>99</v>
      </c>
      <c r="G415">
        <v>1</v>
      </c>
      <c r="H415">
        <v>1</v>
      </c>
      <c r="I415">
        <v>1</v>
      </c>
      <c r="J415">
        <v>1</v>
      </c>
      <c r="K415">
        <v>1</v>
      </c>
      <c r="L415">
        <v>1</v>
      </c>
      <c r="M415">
        <v>1</v>
      </c>
      <c r="N415">
        <v>1</v>
      </c>
      <c r="O415">
        <v>1</v>
      </c>
      <c r="P415">
        <v>1</v>
      </c>
      <c r="Q415">
        <v>1</v>
      </c>
      <c r="R415">
        <v>99</v>
      </c>
      <c r="S415">
        <v>1</v>
      </c>
      <c r="T415">
        <v>1</v>
      </c>
      <c r="U415">
        <v>1</v>
      </c>
      <c r="V415">
        <v>1</v>
      </c>
      <c r="W415">
        <v>1</v>
      </c>
      <c r="X415">
        <v>1</v>
      </c>
      <c r="Y415">
        <v>1</v>
      </c>
      <c r="Z415">
        <v>1</v>
      </c>
      <c r="AA415">
        <v>1</v>
      </c>
      <c r="AB415">
        <v>99</v>
      </c>
      <c r="AC415">
        <v>1</v>
      </c>
      <c r="AD415">
        <v>1</v>
      </c>
      <c r="AE415">
        <v>1</v>
      </c>
      <c r="AF415">
        <v>1</v>
      </c>
      <c r="AG415">
        <v>1</v>
      </c>
      <c r="AH415">
        <v>1</v>
      </c>
      <c r="AI415">
        <v>1</v>
      </c>
      <c r="AJ415">
        <v>99</v>
      </c>
      <c r="AK415">
        <v>1</v>
      </c>
      <c r="AL415">
        <v>1</v>
      </c>
      <c r="AM415">
        <v>1</v>
      </c>
      <c r="AN415">
        <v>1</v>
      </c>
      <c r="AO415">
        <v>1</v>
      </c>
      <c r="AP415">
        <v>1</v>
      </c>
      <c r="AQ415">
        <v>1</v>
      </c>
      <c r="AR415">
        <v>1</v>
      </c>
      <c r="AS415">
        <v>1</v>
      </c>
      <c r="AT415">
        <v>1</v>
      </c>
      <c r="AU415">
        <v>1</v>
      </c>
      <c r="AV415">
        <v>1</v>
      </c>
      <c r="AW415" s="25">
        <v>1</v>
      </c>
      <c r="AX415" s="25">
        <v>1</v>
      </c>
      <c r="AY415" s="25">
        <v>99</v>
      </c>
      <c r="AZ415">
        <v>99</v>
      </c>
      <c r="BA415">
        <v>99</v>
      </c>
      <c r="BB415">
        <v>99</v>
      </c>
      <c r="BC415" s="25">
        <v>1</v>
      </c>
      <c r="BD415">
        <v>1</v>
      </c>
      <c r="BE415" s="25">
        <v>1</v>
      </c>
      <c r="BF415">
        <v>1</v>
      </c>
      <c r="BG415">
        <v>1</v>
      </c>
      <c r="BH415">
        <v>1</v>
      </c>
      <c r="BI415">
        <v>1</v>
      </c>
      <c r="BJ415">
        <v>1</v>
      </c>
      <c r="BK415">
        <v>1</v>
      </c>
      <c r="BL415">
        <v>1</v>
      </c>
      <c r="BM415">
        <v>99</v>
      </c>
      <c r="BN415">
        <v>99</v>
      </c>
      <c r="BO415">
        <v>99</v>
      </c>
      <c r="BP415">
        <v>1</v>
      </c>
      <c r="BQ415">
        <v>1</v>
      </c>
      <c r="BR415">
        <v>1</v>
      </c>
      <c r="BS415">
        <v>1</v>
      </c>
      <c r="BT415">
        <v>1</v>
      </c>
      <c r="BU415">
        <v>1</v>
      </c>
      <c r="BV415">
        <v>1</v>
      </c>
      <c r="BW415">
        <v>1</v>
      </c>
      <c r="BX415">
        <v>0</v>
      </c>
      <c r="BY415">
        <v>0</v>
      </c>
      <c r="BZ415">
        <v>0</v>
      </c>
      <c r="CA415">
        <v>0</v>
      </c>
      <c r="CB415">
        <v>1</v>
      </c>
      <c r="CC415">
        <v>1</v>
      </c>
      <c r="CD415">
        <v>1</v>
      </c>
      <c r="CE415">
        <v>0</v>
      </c>
      <c r="CF415">
        <v>0</v>
      </c>
      <c r="CG415">
        <v>0</v>
      </c>
      <c r="CH415">
        <v>0</v>
      </c>
      <c r="CI415">
        <v>1</v>
      </c>
      <c r="CJ415">
        <v>0</v>
      </c>
      <c r="CK415">
        <v>0</v>
      </c>
      <c r="CL415">
        <v>0</v>
      </c>
      <c r="CM415">
        <v>1</v>
      </c>
      <c r="CN415">
        <v>0</v>
      </c>
      <c r="CO415">
        <v>1</v>
      </c>
      <c r="CP415" t="s">
        <v>1415</v>
      </c>
    </row>
    <row r="416" spans="2:94" x14ac:dyDescent="0.25">
      <c r="B416" s="8" t="s">
        <v>992</v>
      </c>
      <c r="C416" t="s">
        <v>438</v>
      </c>
      <c r="D416" t="s">
        <v>1416</v>
      </c>
      <c r="E416" s="2">
        <v>414</v>
      </c>
      <c r="F416">
        <v>239</v>
      </c>
      <c r="G416">
        <v>1</v>
      </c>
      <c r="H416">
        <v>1</v>
      </c>
      <c r="I416">
        <v>1</v>
      </c>
      <c r="J416">
        <v>1</v>
      </c>
      <c r="K416">
        <v>1</v>
      </c>
      <c r="L416">
        <v>1</v>
      </c>
      <c r="M416">
        <v>1</v>
      </c>
      <c r="N416">
        <v>99</v>
      </c>
      <c r="O416">
        <v>1</v>
      </c>
      <c r="P416">
        <v>1</v>
      </c>
      <c r="Q416">
        <v>1</v>
      </c>
      <c r="R416">
        <v>99</v>
      </c>
      <c r="S416">
        <v>1</v>
      </c>
      <c r="T416">
        <v>1</v>
      </c>
      <c r="U416">
        <v>99</v>
      </c>
      <c r="V416">
        <v>1</v>
      </c>
      <c r="W416">
        <v>1</v>
      </c>
      <c r="X416">
        <v>1</v>
      </c>
      <c r="Y416">
        <v>1</v>
      </c>
      <c r="Z416">
        <v>1</v>
      </c>
      <c r="AA416">
        <v>1</v>
      </c>
      <c r="AB416">
        <v>1</v>
      </c>
      <c r="AC416">
        <v>1</v>
      </c>
      <c r="AD416">
        <v>1</v>
      </c>
      <c r="AE416">
        <v>1</v>
      </c>
      <c r="AF416">
        <v>1</v>
      </c>
      <c r="AG416">
        <v>1</v>
      </c>
      <c r="AH416">
        <v>1</v>
      </c>
      <c r="AI416">
        <v>1</v>
      </c>
      <c r="AJ416">
        <v>1</v>
      </c>
      <c r="AK416">
        <v>1</v>
      </c>
      <c r="AL416">
        <v>1</v>
      </c>
      <c r="AM416">
        <v>1</v>
      </c>
      <c r="AN416">
        <v>1</v>
      </c>
      <c r="AO416">
        <v>1</v>
      </c>
      <c r="AP416">
        <v>1</v>
      </c>
      <c r="AQ416">
        <v>1</v>
      </c>
      <c r="AR416">
        <v>1</v>
      </c>
      <c r="AS416">
        <v>1</v>
      </c>
      <c r="AT416">
        <v>1</v>
      </c>
      <c r="AU416">
        <v>1</v>
      </c>
      <c r="AV416">
        <v>1</v>
      </c>
      <c r="AW416" s="25">
        <v>1</v>
      </c>
      <c r="AX416" s="25">
        <v>1</v>
      </c>
      <c r="AY416" s="25">
        <v>99</v>
      </c>
      <c r="AZ416">
        <v>99</v>
      </c>
      <c r="BA416">
        <v>99</v>
      </c>
      <c r="BB416">
        <v>99</v>
      </c>
      <c r="BC416" s="25">
        <v>1</v>
      </c>
      <c r="BD416">
        <v>1</v>
      </c>
      <c r="BE416" s="25">
        <v>1</v>
      </c>
      <c r="BF416">
        <v>1</v>
      </c>
      <c r="BG416">
        <v>1</v>
      </c>
      <c r="BH416">
        <v>1</v>
      </c>
      <c r="BI416">
        <v>1</v>
      </c>
      <c r="BJ416">
        <v>1</v>
      </c>
      <c r="BK416">
        <v>1</v>
      </c>
      <c r="BL416">
        <v>1</v>
      </c>
      <c r="BM416">
        <v>99</v>
      </c>
      <c r="BN416">
        <v>1</v>
      </c>
      <c r="BO416">
        <v>99</v>
      </c>
      <c r="BP416">
        <v>1</v>
      </c>
      <c r="BQ416">
        <v>1</v>
      </c>
      <c r="BR416">
        <v>1</v>
      </c>
      <c r="BS416">
        <v>1</v>
      </c>
      <c r="BT416">
        <v>1</v>
      </c>
      <c r="BU416">
        <v>1</v>
      </c>
      <c r="BV416">
        <v>1</v>
      </c>
      <c r="BW416">
        <v>1</v>
      </c>
      <c r="BX416">
        <v>1</v>
      </c>
      <c r="BY416">
        <v>1</v>
      </c>
      <c r="BZ416">
        <v>1</v>
      </c>
      <c r="CA416">
        <v>1</v>
      </c>
      <c r="CB416">
        <v>1</v>
      </c>
      <c r="CC416">
        <v>1</v>
      </c>
      <c r="CD416">
        <v>1</v>
      </c>
      <c r="CE416">
        <v>1</v>
      </c>
      <c r="CF416">
        <v>1</v>
      </c>
      <c r="CG416">
        <v>1</v>
      </c>
      <c r="CH416">
        <v>0</v>
      </c>
      <c r="CI416">
        <v>1</v>
      </c>
      <c r="CJ416">
        <v>0</v>
      </c>
      <c r="CK416">
        <v>0</v>
      </c>
      <c r="CL416">
        <v>0</v>
      </c>
      <c r="CM416">
        <v>1</v>
      </c>
      <c r="CN416">
        <v>1</v>
      </c>
      <c r="CO416">
        <v>1</v>
      </c>
      <c r="CP416" t="s">
        <v>842</v>
      </c>
    </row>
    <row r="417" spans="2:94" x14ac:dyDescent="0.25">
      <c r="B417" s="8" t="s">
        <v>992</v>
      </c>
      <c r="C417" t="s">
        <v>438</v>
      </c>
      <c r="D417" t="s">
        <v>1417</v>
      </c>
      <c r="E417" s="2">
        <v>415</v>
      </c>
      <c r="F417">
        <v>78</v>
      </c>
      <c r="G417">
        <v>1</v>
      </c>
      <c r="H417">
        <v>1</v>
      </c>
      <c r="I417">
        <v>0</v>
      </c>
      <c r="J417">
        <v>0</v>
      </c>
      <c r="K417">
        <v>0</v>
      </c>
      <c r="L417">
        <v>0</v>
      </c>
      <c r="M417">
        <v>0</v>
      </c>
      <c r="N417">
        <v>99</v>
      </c>
      <c r="O417">
        <v>0</v>
      </c>
      <c r="P417">
        <v>0</v>
      </c>
      <c r="Q417">
        <v>0</v>
      </c>
      <c r="R417">
        <v>99</v>
      </c>
      <c r="S417">
        <v>0</v>
      </c>
      <c r="T417">
        <v>0</v>
      </c>
      <c r="U417">
        <v>99</v>
      </c>
      <c r="V417">
        <v>1</v>
      </c>
      <c r="W417">
        <v>1</v>
      </c>
      <c r="X417">
        <v>1</v>
      </c>
      <c r="Y417">
        <v>1</v>
      </c>
      <c r="Z417">
        <v>1</v>
      </c>
      <c r="AA417">
        <v>1</v>
      </c>
      <c r="AB417">
        <v>1</v>
      </c>
      <c r="AC417">
        <v>1</v>
      </c>
      <c r="AD417">
        <v>1</v>
      </c>
      <c r="AE417">
        <v>1</v>
      </c>
      <c r="AF417">
        <v>1</v>
      </c>
      <c r="AG417">
        <v>1</v>
      </c>
      <c r="AH417">
        <v>1</v>
      </c>
      <c r="AI417">
        <v>1</v>
      </c>
      <c r="AJ417">
        <v>1</v>
      </c>
      <c r="AK417">
        <v>1</v>
      </c>
      <c r="AL417">
        <v>1</v>
      </c>
      <c r="AM417">
        <v>1</v>
      </c>
      <c r="AN417">
        <v>1</v>
      </c>
      <c r="AO417">
        <v>1</v>
      </c>
      <c r="AP417">
        <v>1</v>
      </c>
      <c r="AQ417">
        <v>1</v>
      </c>
      <c r="AR417">
        <v>1</v>
      </c>
      <c r="AS417">
        <v>1</v>
      </c>
      <c r="AT417">
        <v>1</v>
      </c>
      <c r="AU417">
        <v>1</v>
      </c>
      <c r="AV417">
        <v>1</v>
      </c>
      <c r="AW417" s="25">
        <v>1</v>
      </c>
      <c r="AX417" s="25">
        <v>1</v>
      </c>
      <c r="AY417" s="25">
        <v>99</v>
      </c>
      <c r="AZ417">
        <v>99</v>
      </c>
      <c r="BA417">
        <v>99</v>
      </c>
      <c r="BB417">
        <v>99</v>
      </c>
      <c r="BC417" s="25">
        <v>1</v>
      </c>
      <c r="BD417">
        <v>1</v>
      </c>
      <c r="BE417" s="25">
        <v>1</v>
      </c>
      <c r="BF417">
        <v>1</v>
      </c>
      <c r="BG417">
        <v>0</v>
      </c>
      <c r="BH417">
        <v>1</v>
      </c>
      <c r="BI417">
        <v>0</v>
      </c>
      <c r="BJ417">
        <v>99</v>
      </c>
      <c r="BK417">
        <v>99</v>
      </c>
      <c r="BL417">
        <v>99</v>
      </c>
      <c r="BM417">
        <v>99</v>
      </c>
      <c r="BN417">
        <v>1</v>
      </c>
      <c r="BO417">
        <v>99</v>
      </c>
      <c r="BP417">
        <v>1</v>
      </c>
      <c r="BQ417">
        <v>1</v>
      </c>
      <c r="BR417">
        <v>0</v>
      </c>
      <c r="BS417">
        <v>1</v>
      </c>
      <c r="BT417">
        <v>1</v>
      </c>
      <c r="BU417">
        <v>1</v>
      </c>
      <c r="BV417">
        <v>1</v>
      </c>
      <c r="BW417">
        <v>1</v>
      </c>
      <c r="BX417">
        <v>1</v>
      </c>
      <c r="BY417">
        <v>0</v>
      </c>
      <c r="BZ417">
        <v>0</v>
      </c>
      <c r="CA417">
        <v>0</v>
      </c>
      <c r="CB417">
        <v>0</v>
      </c>
      <c r="CC417">
        <v>0</v>
      </c>
      <c r="CD417">
        <v>0</v>
      </c>
      <c r="CE417">
        <v>0</v>
      </c>
      <c r="CF417">
        <v>0</v>
      </c>
      <c r="CG417">
        <v>0</v>
      </c>
      <c r="CH417">
        <v>0</v>
      </c>
      <c r="CI417">
        <v>0</v>
      </c>
      <c r="CJ417">
        <v>0</v>
      </c>
      <c r="CK417">
        <v>0</v>
      </c>
      <c r="CL417">
        <v>0</v>
      </c>
      <c r="CM417">
        <v>1</v>
      </c>
      <c r="CN417">
        <v>0</v>
      </c>
      <c r="CO417">
        <v>1</v>
      </c>
      <c r="CP417" t="s">
        <v>1418</v>
      </c>
    </row>
    <row r="418" spans="2:94" x14ac:dyDescent="0.25">
      <c r="B418" s="8" t="s">
        <v>992</v>
      </c>
      <c r="C418" t="s">
        <v>438</v>
      </c>
      <c r="D418" t="s">
        <v>1419</v>
      </c>
      <c r="E418" s="2">
        <v>416</v>
      </c>
      <c r="F418">
        <v>128</v>
      </c>
      <c r="G418">
        <v>1</v>
      </c>
      <c r="H418">
        <v>1</v>
      </c>
      <c r="I418">
        <v>1</v>
      </c>
      <c r="J418">
        <v>1</v>
      </c>
      <c r="K418">
        <v>1</v>
      </c>
      <c r="L418">
        <v>1</v>
      </c>
      <c r="M418">
        <v>1</v>
      </c>
      <c r="N418">
        <v>99</v>
      </c>
      <c r="O418">
        <v>1</v>
      </c>
      <c r="P418">
        <v>1</v>
      </c>
      <c r="Q418">
        <v>1</v>
      </c>
      <c r="R418">
        <v>99</v>
      </c>
      <c r="S418">
        <v>1</v>
      </c>
      <c r="T418">
        <v>1</v>
      </c>
      <c r="U418">
        <v>99</v>
      </c>
      <c r="V418">
        <v>1</v>
      </c>
      <c r="W418">
        <v>1</v>
      </c>
      <c r="X418">
        <v>1</v>
      </c>
      <c r="Y418">
        <v>1</v>
      </c>
      <c r="Z418">
        <v>1</v>
      </c>
      <c r="AA418">
        <v>1</v>
      </c>
      <c r="AB418">
        <v>1</v>
      </c>
      <c r="AC418">
        <v>1</v>
      </c>
      <c r="AD418">
        <v>1</v>
      </c>
      <c r="AE418">
        <v>1</v>
      </c>
      <c r="AF418">
        <v>1</v>
      </c>
      <c r="AG418">
        <v>1</v>
      </c>
      <c r="AH418">
        <v>1</v>
      </c>
      <c r="AI418">
        <v>99</v>
      </c>
      <c r="AJ418">
        <v>99</v>
      </c>
      <c r="AK418">
        <v>1</v>
      </c>
      <c r="AL418">
        <v>1</v>
      </c>
      <c r="AM418">
        <v>1</v>
      </c>
      <c r="AN418">
        <v>1</v>
      </c>
      <c r="AO418">
        <v>1</v>
      </c>
      <c r="AP418">
        <v>1</v>
      </c>
      <c r="AQ418">
        <v>1</v>
      </c>
      <c r="AR418">
        <v>1</v>
      </c>
      <c r="AS418">
        <v>1</v>
      </c>
      <c r="AT418">
        <v>1</v>
      </c>
      <c r="AU418">
        <v>1</v>
      </c>
      <c r="AV418">
        <v>1</v>
      </c>
      <c r="AW418" s="25">
        <v>1</v>
      </c>
      <c r="AX418" s="25">
        <v>1</v>
      </c>
      <c r="AY418" s="25">
        <v>99</v>
      </c>
      <c r="AZ418">
        <v>99</v>
      </c>
      <c r="BA418">
        <v>99</v>
      </c>
      <c r="BB418">
        <v>99</v>
      </c>
      <c r="BC418" s="25">
        <v>1</v>
      </c>
      <c r="BD418">
        <v>1</v>
      </c>
      <c r="BE418" s="25">
        <v>1</v>
      </c>
      <c r="BF418">
        <v>1</v>
      </c>
      <c r="BG418">
        <v>0</v>
      </c>
      <c r="BH418">
        <v>1</v>
      </c>
      <c r="BI418">
        <v>0</v>
      </c>
      <c r="BJ418">
        <v>99</v>
      </c>
      <c r="BK418">
        <v>99</v>
      </c>
      <c r="BL418">
        <v>99</v>
      </c>
      <c r="BM418">
        <v>99</v>
      </c>
      <c r="BN418">
        <v>99</v>
      </c>
      <c r="BO418">
        <v>99</v>
      </c>
      <c r="BP418">
        <v>99</v>
      </c>
      <c r="BQ418">
        <v>1</v>
      </c>
      <c r="BR418">
        <v>1</v>
      </c>
      <c r="BS418">
        <v>1</v>
      </c>
      <c r="BT418">
        <v>1</v>
      </c>
      <c r="BU418">
        <v>1</v>
      </c>
      <c r="BV418">
        <v>1</v>
      </c>
      <c r="BW418">
        <v>0</v>
      </c>
      <c r="BX418">
        <v>1</v>
      </c>
      <c r="BY418">
        <v>1</v>
      </c>
      <c r="BZ418">
        <v>0</v>
      </c>
      <c r="CA418">
        <v>1</v>
      </c>
      <c r="CB418">
        <v>1</v>
      </c>
      <c r="CC418">
        <v>1</v>
      </c>
      <c r="CD418">
        <v>1</v>
      </c>
      <c r="CE418">
        <v>0</v>
      </c>
      <c r="CF418">
        <v>0</v>
      </c>
      <c r="CG418">
        <v>0</v>
      </c>
      <c r="CH418">
        <v>0</v>
      </c>
      <c r="CI418">
        <v>0</v>
      </c>
      <c r="CJ418">
        <v>0</v>
      </c>
      <c r="CK418">
        <v>0</v>
      </c>
      <c r="CL418">
        <v>0</v>
      </c>
      <c r="CM418">
        <v>0</v>
      </c>
      <c r="CN418">
        <v>0</v>
      </c>
      <c r="CO418">
        <v>1</v>
      </c>
      <c r="CP418" t="s">
        <v>1420</v>
      </c>
    </row>
    <row r="419" spans="2:94" x14ac:dyDescent="0.25">
      <c r="B419" s="8" t="s">
        <v>992</v>
      </c>
      <c r="C419" t="s">
        <v>438</v>
      </c>
      <c r="D419" t="s">
        <v>1421</v>
      </c>
      <c r="E419" s="2">
        <v>417</v>
      </c>
      <c r="F419">
        <v>29</v>
      </c>
      <c r="G419">
        <v>1</v>
      </c>
      <c r="H419">
        <v>1</v>
      </c>
      <c r="I419">
        <v>1</v>
      </c>
      <c r="J419">
        <v>1</v>
      </c>
      <c r="K419">
        <v>1</v>
      </c>
      <c r="L419">
        <v>1</v>
      </c>
      <c r="M419">
        <v>1</v>
      </c>
      <c r="N419">
        <v>99</v>
      </c>
      <c r="O419">
        <v>1</v>
      </c>
      <c r="P419">
        <v>1</v>
      </c>
      <c r="Q419">
        <v>1</v>
      </c>
      <c r="R419">
        <v>99</v>
      </c>
      <c r="S419">
        <v>1</v>
      </c>
      <c r="T419">
        <v>1</v>
      </c>
      <c r="U419">
        <v>99</v>
      </c>
      <c r="V419">
        <v>1</v>
      </c>
      <c r="W419">
        <v>1</v>
      </c>
      <c r="X419">
        <v>1</v>
      </c>
      <c r="Y419">
        <v>1</v>
      </c>
      <c r="Z419">
        <v>1</v>
      </c>
      <c r="AA419">
        <v>1</v>
      </c>
      <c r="AB419">
        <v>1</v>
      </c>
      <c r="AC419">
        <v>1</v>
      </c>
      <c r="AD419">
        <v>1</v>
      </c>
      <c r="AE419">
        <v>1</v>
      </c>
      <c r="AF419">
        <v>1</v>
      </c>
      <c r="AG419">
        <v>1</v>
      </c>
      <c r="AH419">
        <v>1</v>
      </c>
      <c r="AI419">
        <v>1</v>
      </c>
      <c r="AJ419">
        <v>1</v>
      </c>
      <c r="AK419">
        <v>1</v>
      </c>
      <c r="AL419">
        <v>1</v>
      </c>
      <c r="AM419">
        <v>1</v>
      </c>
      <c r="AN419">
        <v>1</v>
      </c>
      <c r="AO419">
        <v>1</v>
      </c>
      <c r="AP419">
        <v>1</v>
      </c>
      <c r="AQ419">
        <v>1</v>
      </c>
      <c r="AR419">
        <v>1</v>
      </c>
      <c r="AS419">
        <v>1</v>
      </c>
      <c r="AT419">
        <v>1</v>
      </c>
      <c r="AU419">
        <v>0</v>
      </c>
      <c r="AV419">
        <v>1</v>
      </c>
      <c r="AW419" s="25">
        <v>1</v>
      </c>
      <c r="AX419" s="25">
        <v>1</v>
      </c>
      <c r="AY419" s="25">
        <v>99</v>
      </c>
      <c r="AZ419">
        <v>99</v>
      </c>
      <c r="BA419">
        <v>99</v>
      </c>
      <c r="BB419">
        <v>99</v>
      </c>
      <c r="BC419" s="25">
        <v>1</v>
      </c>
      <c r="BD419">
        <v>1</v>
      </c>
      <c r="BE419" s="25">
        <v>1</v>
      </c>
      <c r="BF419">
        <v>1</v>
      </c>
      <c r="BG419">
        <v>1</v>
      </c>
      <c r="BH419">
        <v>1</v>
      </c>
      <c r="BI419">
        <v>1</v>
      </c>
      <c r="BJ419">
        <v>99</v>
      </c>
      <c r="BK419">
        <v>1</v>
      </c>
      <c r="BL419">
        <v>99</v>
      </c>
      <c r="BM419">
        <v>99</v>
      </c>
      <c r="BN419">
        <v>1</v>
      </c>
      <c r="BO419">
        <v>99</v>
      </c>
      <c r="BP419">
        <v>1</v>
      </c>
      <c r="BQ419">
        <v>1</v>
      </c>
      <c r="BR419">
        <v>1</v>
      </c>
      <c r="BS419">
        <v>1</v>
      </c>
      <c r="BT419">
        <v>1</v>
      </c>
      <c r="BU419">
        <v>1</v>
      </c>
      <c r="BV419">
        <v>1</v>
      </c>
      <c r="BW419">
        <v>1</v>
      </c>
      <c r="BX419">
        <v>1</v>
      </c>
      <c r="BY419">
        <v>1</v>
      </c>
      <c r="BZ419">
        <v>0</v>
      </c>
      <c r="CA419">
        <v>0</v>
      </c>
      <c r="CB419">
        <v>1</v>
      </c>
      <c r="CC419">
        <v>1</v>
      </c>
      <c r="CD419">
        <v>1</v>
      </c>
      <c r="CE419">
        <v>0</v>
      </c>
      <c r="CF419">
        <v>0</v>
      </c>
      <c r="CG419">
        <v>0</v>
      </c>
      <c r="CH419">
        <v>0</v>
      </c>
      <c r="CI419">
        <v>0</v>
      </c>
      <c r="CJ419">
        <v>0</v>
      </c>
      <c r="CK419">
        <v>0</v>
      </c>
      <c r="CL419">
        <v>0</v>
      </c>
      <c r="CM419">
        <v>1</v>
      </c>
      <c r="CN419">
        <v>1</v>
      </c>
      <c r="CO419">
        <v>1</v>
      </c>
      <c r="CP419" t="s">
        <v>1422</v>
      </c>
    </row>
    <row r="420" spans="2:94" x14ac:dyDescent="0.25">
      <c r="B420" s="8" t="s">
        <v>992</v>
      </c>
      <c r="C420" t="s">
        <v>438</v>
      </c>
      <c r="D420" t="s">
        <v>1423</v>
      </c>
      <c r="E420" s="2">
        <v>418</v>
      </c>
      <c r="F420">
        <v>66</v>
      </c>
      <c r="G420">
        <v>1</v>
      </c>
      <c r="H420">
        <v>1</v>
      </c>
      <c r="I420">
        <v>1</v>
      </c>
      <c r="J420">
        <v>1</v>
      </c>
      <c r="K420">
        <v>1</v>
      </c>
      <c r="L420">
        <v>1</v>
      </c>
      <c r="M420">
        <v>1</v>
      </c>
      <c r="N420">
        <v>99</v>
      </c>
      <c r="O420">
        <v>1</v>
      </c>
      <c r="P420">
        <v>1</v>
      </c>
      <c r="Q420">
        <v>1</v>
      </c>
      <c r="R420">
        <v>99</v>
      </c>
      <c r="S420">
        <v>0</v>
      </c>
      <c r="T420">
        <v>1</v>
      </c>
      <c r="U420">
        <v>99</v>
      </c>
      <c r="V420">
        <v>0</v>
      </c>
      <c r="W420">
        <v>1</v>
      </c>
      <c r="X420">
        <v>0</v>
      </c>
      <c r="Y420">
        <v>1</v>
      </c>
      <c r="Z420">
        <v>1</v>
      </c>
      <c r="AA420">
        <v>0</v>
      </c>
      <c r="AB420">
        <v>99</v>
      </c>
      <c r="AC420">
        <v>1</v>
      </c>
      <c r="AD420">
        <v>1</v>
      </c>
      <c r="AE420">
        <v>1</v>
      </c>
      <c r="AF420">
        <v>0</v>
      </c>
      <c r="AG420">
        <v>1</v>
      </c>
      <c r="AH420">
        <v>0</v>
      </c>
      <c r="AI420">
        <v>1</v>
      </c>
      <c r="AJ420">
        <v>1</v>
      </c>
      <c r="AK420">
        <v>1</v>
      </c>
      <c r="AL420">
        <v>1</v>
      </c>
      <c r="AM420">
        <v>0</v>
      </c>
      <c r="AN420">
        <v>0</v>
      </c>
      <c r="AO420">
        <v>1</v>
      </c>
      <c r="AP420">
        <v>1</v>
      </c>
      <c r="AQ420">
        <v>1</v>
      </c>
      <c r="AR420">
        <v>1</v>
      </c>
      <c r="AS420">
        <v>1</v>
      </c>
      <c r="AT420">
        <v>1</v>
      </c>
      <c r="AU420">
        <v>0</v>
      </c>
      <c r="AV420">
        <v>1</v>
      </c>
      <c r="AW420" s="25">
        <v>0</v>
      </c>
      <c r="AX420" s="25">
        <v>1</v>
      </c>
      <c r="AY420" s="25">
        <v>99</v>
      </c>
      <c r="AZ420">
        <v>99</v>
      </c>
      <c r="BA420">
        <v>99</v>
      </c>
      <c r="BB420">
        <v>99</v>
      </c>
      <c r="BC420" s="25">
        <v>0</v>
      </c>
      <c r="BD420">
        <v>0</v>
      </c>
      <c r="BE420" s="25">
        <v>1</v>
      </c>
      <c r="BF420">
        <v>0</v>
      </c>
      <c r="BG420">
        <v>0</v>
      </c>
      <c r="BH420">
        <v>1</v>
      </c>
      <c r="BI420">
        <v>0</v>
      </c>
      <c r="BJ420">
        <v>99</v>
      </c>
      <c r="BK420">
        <v>99</v>
      </c>
      <c r="BL420">
        <v>99</v>
      </c>
      <c r="BM420">
        <v>99</v>
      </c>
      <c r="BN420">
        <v>1</v>
      </c>
      <c r="BO420">
        <v>99</v>
      </c>
      <c r="BP420">
        <v>1</v>
      </c>
      <c r="BQ420">
        <v>0</v>
      </c>
      <c r="BR420">
        <v>0</v>
      </c>
      <c r="BS420">
        <v>0</v>
      </c>
      <c r="BT420">
        <v>0</v>
      </c>
      <c r="BU420">
        <v>1</v>
      </c>
      <c r="BV420">
        <v>0</v>
      </c>
      <c r="BW420">
        <v>0</v>
      </c>
      <c r="BX420">
        <v>0</v>
      </c>
      <c r="BY420">
        <v>1</v>
      </c>
      <c r="BZ420">
        <v>0</v>
      </c>
      <c r="CA420">
        <v>1</v>
      </c>
      <c r="CB420">
        <v>0</v>
      </c>
      <c r="CC420">
        <v>1</v>
      </c>
      <c r="CD420">
        <v>0</v>
      </c>
      <c r="CE420">
        <v>0</v>
      </c>
      <c r="CF420">
        <v>0</v>
      </c>
      <c r="CG420">
        <v>0</v>
      </c>
      <c r="CH420">
        <v>0</v>
      </c>
      <c r="CI420">
        <v>1</v>
      </c>
      <c r="CJ420">
        <v>0</v>
      </c>
      <c r="CK420">
        <v>0</v>
      </c>
      <c r="CL420">
        <v>0</v>
      </c>
      <c r="CM420">
        <v>0</v>
      </c>
      <c r="CN420">
        <v>0</v>
      </c>
      <c r="CO420">
        <v>0</v>
      </c>
      <c r="CP420" t="s">
        <v>1424</v>
      </c>
    </row>
    <row r="421" spans="2:94" x14ac:dyDescent="0.25">
      <c r="B421" s="8" t="s">
        <v>992</v>
      </c>
      <c r="C421" t="s">
        <v>438</v>
      </c>
      <c r="D421" t="s">
        <v>1425</v>
      </c>
      <c r="E421" s="2">
        <v>419</v>
      </c>
      <c r="F421">
        <v>37</v>
      </c>
      <c r="G421">
        <v>1</v>
      </c>
      <c r="H421">
        <v>1</v>
      </c>
      <c r="I421">
        <v>1</v>
      </c>
      <c r="J421">
        <v>0</v>
      </c>
      <c r="K421">
        <v>1</v>
      </c>
      <c r="L421">
        <v>1</v>
      </c>
      <c r="M421">
        <v>0</v>
      </c>
      <c r="N421">
        <v>99</v>
      </c>
      <c r="O421">
        <v>0</v>
      </c>
      <c r="P421">
        <v>1</v>
      </c>
      <c r="Q421">
        <v>0</v>
      </c>
      <c r="R421">
        <v>99</v>
      </c>
      <c r="S421">
        <v>0</v>
      </c>
      <c r="T421">
        <v>0</v>
      </c>
      <c r="U421">
        <v>99</v>
      </c>
      <c r="V421">
        <v>1</v>
      </c>
      <c r="W421">
        <v>1</v>
      </c>
      <c r="X421">
        <v>1</v>
      </c>
      <c r="Y421">
        <v>1</v>
      </c>
      <c r="Z421">
        <v>1</v>
      </c>
      <c r="AA421">
        <v>1</v>
      </c>
      <c r="AB421">
        <v>1</v>
      </c>
      <c r="AC421">
        <v>1</v>
      </c>
      <c r="AD421">
        <v>1</v>
      </c>
      <c r="AE421">
        <v>1</v>
      </c>
      <c r="AF421">
        <v>1</v>
      </c>
      <c r="AG421">
        <v>1</v>
      </c>
      <c r="AH421">
        <v>0</v>
      </c>
      <c r="AI421">
        <v>1</v>
      </c>
      <c r="AJ421">
        <v>1</v>
      </c>
      <c r="AK421">
        <v>1</v>
      </c>
      <c r="AL421">
        <v>1</v>
      </c>
      <c r="AM421">
        <v>1</v>
      </c>
      <c r="AN421">
        <v>1</v>
      </c>
      <c r="AO421">
        <v>1</v>
      </c>
      <c r="AP421">
        <v>0</v>
      </c>
      <c r="AQ421">
        <v>0</v>
      </c>
      <c r="AR421">
        <v>1</v>
      </c>
      <c r="AS421">
        <v>0</v>
      </c>
      <c r="AT421">
        <v>0</v>
      </c>
      <c r="AU421">
        <v>0</v>
      </c>
      <c r="AV421">
        <v>1</v>
      </c>
      <c r="AW421" s="25">
        <v>0</v>
      </c>
      <c r="AX421" s="25">
        <v>1</v>
      </c>
      <c r="AY421" s="25">
        <v>99</v>
      </c>
      <c r="AZ421">
        <v>99</v>
      </c>
      <c r="BA421">
        <v>99</v>
      </c>
      <c r="BB421">
        <v>99</v>
      </c>
      <c r="BC421" s="25">
        <v>0</v>
      </c>
      <c r="BD421">
        <v>1</v>
      </c>
      <c r="BE421" s="25">
        <v>1</v>
      </c>
      <c r="BF421">
        <v>1</v>
      </c>
      <c r="BG421">
        <v>0</v>
      </c>
      <c r="BH421">
        <v>1</v>
      </c>
      <c r="BI421">
        <v>0</v>
      </c>
      <c r="BJ421">
        <v>99</v>
      </c>
      <c r="BK421">
        <v>99</v>
      </c>
      <c r="BL421">
        <v>99</v>
      </c>
      <c r="BM421">
        <v>99</v>
      </c>
      <c r="BN421">
        <v>1</v>
      </c>
      <c r="BO421">
        <v>99</v>
      </c>
      <c r="BP421">
        <v>1</v>
      </c>
      <c r="BQ421">
        <v>0</v>
      </c>
      <c r="BR421">
        <v>0</v>
      </c>
      <c r="BS421">
        <v>1</v>
      </c>
      <c r="BT421">
        <v>1</v>
      </c>
      <c r="BU421">
        <v>1</v>
      </c>
      <c r="BV421">
        <v>1</v>
      </c>
      <c r="BW421">
        <v>0</v>
      </c>
      <c r="BX421">
        <v>0</v>
      </c>
      <c r="BY421">
        <v>1</v>
      </c>
      <c r="BZ421">
        <v>1</v>
      </c>
      <c r="CA421">
        <v>1</v>
      </c>
      <c r="CB421">
        <v>0</v>
      </c>
      <c r="CC421">
        <v>0</v>
      </c>
      <c r="CD421">
        <v>0</v>
      </c>
      <c r="CE421">
        <v>1</v>
      </c>
      <c r="CF421">
        <v>0</v>
      </c>
      <c r="CG421">
        <v>0</v>
      </c>
      <c r="CH421">
        <v>0</v>
      </c>
      <c r="CI421">
        <v>0</v>
      </c>
      <c r="CJ421">
        <v>0</v>
      </c>
      <c r="CK421">
        <v>0</v>
      </c>
      <c r="CL421">
        <v>0</v>
      </c>
      <c r="CM421">
        <v>1</v>
      </c>
      <c r="CN421">
        <v>0</v>
      </c>
      <c r="CO421">
        <v>0</v>
      </c>
      <c r="CP421" t="s">
        <v>1426</v>
      </c>
    </row>
    <row r="422" spans="2:94" x14ac:dyDescent="0.25">
      <c r="B422" s="8" t="s">
        <v>992</v>
      </c>
      <c r="C422" t="s">
        <v>438</v>
      </c>
      <c r="D422" t="s">
        <v>1427</v>
      </c>
      <c r="E422" s="2">
        <v>420</v>
      </c>
      <c r="F422">
        <v>2</v>
      </c>
      <c r="G422">
        <v>1</v>
      </c>
      <c r="H422">
        <v>1</v>
      </c>
      <c r="I422">
        <v>1</v>
      </c>
      <c r="J422">
        <v>1</v>
      </c>
      <c r="K422">
        <v>1</v>
      </c>
      <c r="L422">
        <v>1</v>
      </c>
      <c r="M422">
        <v>1</v>
      </c>
      <c r="N422">
        <v>99</v>
      </c>
      <c r="O422">
        <v>1</v>
      </c>
      <c r="P422">
        <v>1</v>
      </c>
      <c r="Q422">
        <v>1</v>
      </c>
      <c r="R422">
        <v>99</v>
      </c>
      <c r="S422">
        <v>1</v>
      </c>
      <c r="T422">
        <v>1</v>
      </c>
      <c r="U422">
        <v>99</v>
      </c>
      <c r="V422">
        <v>1</v>
      </c>
      <c r="W422">
        <v>1</v>
      </c>
      <c r="X422">
        <v>1</v>
      </c>
      <c r="Y422">
        <v>1</v>
      </c>
      <c r="Z422">
        <v>1</v>
      </c>
      <c r="AA422">
        <v>1</v>
      </c>
      <c r="AB422">
        <v>99</v>
      </c>
      <c r="AC422">
        <v>1</v>
      </c>
      <c r="AD422">
        <v>1</v>
      </c>
      <c r="AE422">
        <v>1</v>
      </c>
      <c r="AF422">
        <v>1</v>
      </c>
      <c r="AG422">
        <v>1</v>
      </c>
      <c r="AH422">
        <v>1</v>
      </c>
      <c r="AI422">
        <v>1</v>
      </c>
      <c r="AJ422">
        <v>1</v>
      </c>
      <c r="AK422">
        <v>99</v>
      </c>
      <c r="AL422">
        <v>1</v>
      </c>
      <c r="AM422">
        <v>1</v>
      </c>
      <c r="AN422">
        <v>1</v>
      </c>
      <c r="AO422">
        <v>1</v>
      </c>
      <c r="AP422">
        <v>1</v>
      </c>
      <c r="AQ422">
        <v>1</v>
      </c>
      <c r="AR422">
        <v>0</v>
      </c>
      <c r="AS422">
        <v>1</v>
      </c>
      <c r="AT422">
        <v>1</v>
      </c>
      <c r="AU422">
        <v>1</v>
      </c>
      <c r="AV422">
        <v>99</v>
      </c>
      <c r="AW422" s="25">
        <v>1</v>
      </c>
      <c r="AX422" s="25">
        <v>0</v>
      </c>
      <c r="AY422" s="25">
        <v>99</v>
      </c>
      <c r="AZ422">
        <v>99</v>
      </c>
      <c r="BA422">
        <v>99</v>
      </c>
      <c r="BB422">
        <v>99</v>
      </c>
      <c r="BC422" s="25">
        <v>1</v>
      </c>
      <c r="BD422">
        <v>1</v>
      </c>
      <c r="BE422" s="25">
        <v>1</v>
      </c>
      <c r="BF422">
        <v>1</v>
      </c>
      <c r="BG422">
        <v>0</v>
      </c>
      <c r="BH422">
        <v>0</v>
      </c>
      <c r="BI422">
        <v>1</v>
      </c>
      <c r="BJ422">
        <v>99</v>
      </c>
      <c r="BK422">
        <v>99</v>
      </c>
      <c r="BL422">
        <v>99</v>
      </c>
      <c r="BM422">
        <v>99</v>
      </c>
      <c r="BN422">
        <v>1</v>
      </c>
      <c r="BO422">
        <v>99</v>
      </c>
      <c r="BP422">
        <v>1</v>
      </c>
      <c r="BQ422">
        <v>1</v>
      </c>
      <c r="BR422">
        <v>1</v>
      </c>
      <c r="BS422">
        <v>1</v>
      </c>
      <c r="BT422">
        <v>1</v>
      </c>
      <c r="BU422">
        <v>1</v>
      </c>
      <c r="BV422">
        <v>0</v>
      </c>
      <c r="BW422">
        <v>0</v>
      </c>
      <c r="BX422">
        <v>0</v>
      </c>
      <c r="BY422">
        <v>1</v>
      </c>
      <c r="BZ422">
        <v>0</v>
      </c>
      <c r="CA422">
        <v>0</v>
      </c>
      <c r="CB422">
        <v>1</v>
      </c>
      <c r="CC422">
        <v>1</v>
      </c>
      <c r="CD422">
        <v>1</v>
      </c>
      <c r="CE422">
        <v>0</v>
      </c>
      <c r="CF422">
        <v>0</v>
      </c>
      <c r="CG422">
        <v>0</v>
      </c>
      <c r="CH422">
        <v>0</v>
      </c>
      <c r="CI422">
        <v>0</v>
      </c>
      <c r="CJ422">
        <v>0</v>
      </c>
      <c r="CK422">
        <v>0</v>
      </c>
      <c r="CL422">
        <v>0</v>
      </c>
      <c r="CM422">
        <v>0</v>
      </c>
      <c r="CN422">
        <v>1</v>
      </c>
      <c r="CO422">
        <v>0</v>
      </c>
      <c r="CP422" t="s">
        <v>1428</v>
      </c>
    </row>
    <row r="423" spans="2:94" x14ac:dyDescent="0.25">
      <c r="B423" s="8" t="s">
        <v>992</v>
      </c>
      <c r="C423" t="s">
        <v>438</v>
      </c>
      <c r="D423" t="s">
        <v>1429</v>
      </c>
      <c r="E423" s="2">
        <v>421</v>
      </c>
      <c r="F423">
        <v>2</v>
      </c>
      <c r="G423">
        <v>1</v>
      </c>
      <c r="H423">
        <v>1</v>
      </c>
      <c r="I423">
        <v>1</v>
      </c>
      <c r="J423">
        <v>1</v>
      </c>
      <c r="K423">
        <v>1</v>
      </c>
      <c r="L423">
        <v>1</v>
      </c>
      <c r="M423">
        <v>1</v>
      </c>
      <c r="N423">
        <v>1</v>
      </c>
      <c r="O423">
        <v>1</v>
      </c>
      <c r="P423">
        <v>1</v>
      </c>
      <c r="Q423">
        <v>1</v>
      </c>
      <c r="R423">
        <v>99</v>
      </c>
      <c r="S423">
        <v>1</v>
      </c>
      <c r="T423">
        <v>1</v>
      </c>
      <c r="U423">
        <v>1</v>
      </c>
      <c r="V423">
        <v>1</v>
      </c>
      <c r="W423">
        <v>1</v>
      </c>
      <c r="X423">
        <v>1</v>
      </c>
      <c r="Y423">
        <v>1</v>
      </c>
      <c r="Z423">
        <v>1</v>
      </c>
      <c r="AA423">
        <v>1</v>
      </c>
      <c r="AB423">
        <v>99</v>
      </c>
      <c r="AC423">
        <v>1</v>
      </c>
      <c r="AD423">
        <v>1</v>
      </c>
      <c r="AE423">
        <v>1</v>
      </c>
      <c r="AF423">
        <v>1</v>
      </c>
      <c r="AG423">
        <v>1</v>
      </c>
      <c r="AH423">
        <v>1</v>
      </c>
      <c r="AI423">
        <v>99</v>
      </c>
      <c r="AJ423">
        <v>99</v>
      </c>
      <c r="AK423">
        <v>1</v>
      </c>
      <c r="AL423">
        <v>1</v>
      </c>
      <c r="AM423">
        <v>1</v>
      </c>
      <c r="AN423">
        <v>1</v>
      </c>
      <c r="AO423">
        <v>1</v>
      </c>
      <c r="AP423">
        <v>1</v>
      </c>
      <c r="AQ423">
        <v>1</v>
      </c>
      <c r="AR423">
        <v>0</v>
      </c>
      <c r="AS423">
        <v>1</v>
      </c>
      <c r="AT423">
        <v>1</v>
      </c>
      <c r="AU423">
        <v>1</v>
      </c>
      <c r="AV423">
        <v>1</v>
      </c>
      <c r="AW423" s="25">
        <v>1</v>
      </c>
      <c r="AX423" s="25">
        <v>1</v>
      </c>
      <c r="AY423" s="25">
        <v>99</v>
      </c>
      <c r="AZ423">
        <v>99</v>
      </c>
      <c r="BA423">
        <v>99</v>
      </c>
      <c r="BB423">
        <v>99</v>
      </c>
      <c r="BC423" s="25">
        <v>1</v>
      </c>
      <c r="BD423">
        <v>1</v>
      </c>
      <c r="BE423" s="25">
        <v>1</v>
      </c>
      <c r="BF423">
        <v>1</v>
      </c>
      <c r="BG423">
        <v>1</v>
      </c>
      <c r="BH423">
        <v>0</v>
      </c>
      <c r="BI423">
        <v>1</v>
      </c>
      <c r="BJ423">
        <v>1</v>
      </c>
      <c r="BK423">
        <v>99</v>
      </c>
      <c r="BL423">
        <v>1</v>
      </c>
      <c r="BM423">
        <v>99</v>
      </c>
      <c r="BN423">
        <v>99</v>
      </c>
      <c r="BO423">
        <v>99</v>
      </c>
      <c r="BP423">
        <v>99</v>
      </c>
      <c r="BQ423">
        <v>0</v>
      </c>
      <c r="BR423">
        <v>1</v>
      </c>
      <c r="BS423">
        <v>1</v>
      </c>
      <c r="BT423">
        <v>1</v>
      </c>
      <c r="BU423">
        <v>1</v>
      </c>
      <c r="BV423">
        <v>0</v>
      </c>
      <c r="BW423">
        <v>0</v>
      </c>
      <c r="BX423">
        <v>1</v>
      </c>
      <c r="BY423">
        <v>1</v>
      </c>
      <c r="BZ423">
        <v>0</v>
      </c>
      <c r="CA423">
        <v>0</v>
      </c>
      <c r="CB423">
        <v>1</v>
      </c>
      <c r="CC423">
        <v>1</v>
      </c>
      <c r="CD423">
        <v>1</v>
      </c>
      <c r="CE423">
        <v>0</v>
      </c>
      <c r="CF423">
        <v>0</v>
      </c>
      <c r="CG423">
        <v>0</v>
      </c>
      <c r="CH423">
        <v>0</v>
      </c>
      <c r="CI423">
        <v>0</v>
      </c>
      <c r="CJ423">
        <v>0</v>
      </c>
      <c r="CK423">
        <v>0</v>
      </c>
      <c r="CL423">
        <v>0</v>
      </c>
      <c r="CM423">
        <v>1</v>
      </c>
      <c r="CN423">
        <v>1</v>
      </c>
      <c r="CO423">
        <v>1</v>
      </c>
      <c r="CP423" t="s">
        <v>1430</v>
      </c>
    </row>
    <row r="424" spans="2:94" x14ac:dyDescent="0.25">
      <c r="B424" s="8" t="s">
        <v>992</v>
      </c>
      <c r="C424" t="s">
        <v>438</v>
      </c>
      <c r="D424" t="s">
        <v>1431</v>
      </c>
      <c r="E424" s="2">
        <v>422</v>
      </c>
      <c r="F424">
        <v>7</v>
      </c>
      <c r="G424">
        <v>1</v>
      </c>
      <c r="H424">
        <v>1</v>
      </c>
      <c r="I424">
        <v>1</v>
      </c>
      <c r="J424">
        <v>1</v>
      </c>
      <c r="K424">
        <v>1</v>
      </c>
      <c r="L424">
        <v>1</v>
      </c>
      <c r="M424">
        <v>1</v>
      </c>
      <c r="N424">
        <v>99</v>
      </c>
      <c r="O424">
        <v>1</v>
      </c>
      <c r="P424">
        <v>1</v>
      </c>
      <c r="Q424">
        <v>1</v>
      </c>
      <c r="R424">
        <v>99</v>
      </c>
      <c r="S424">
        <v>1</v>
      </c>
      <c r="T424">
        <v>0</v>
      </c>
      <c r="U424">
        <v>99</v>
      </c>
      <c r="V424">
        <v>1</v>
      </c>
      <c r="W424">
        <v>1</v>
      </c>
      <c r="X424">
        <v>1</v>
      </c>
      <c r="Y424">
        <v>1</v>
      </c>
      <c r="Z424">
        <v>1</v>
      </c>
      <c r="AA424">
        <v>1</v>
      </c>
      <c r="AB424">
        <v>1</v>
      </c>
      <c r="AC424">
        <v>1</v>
      </c>
      <c r="AD424">
        <v>1</v>
      </c>
      <c r="AE424">
        <v>1</v>
      </c>
      <c r="AF424">
        <v>1</v>
      </c>
      <c r="AG424">
        <v>1</v>
      </c>
      <c r="AH424">
        <v>1</v>
      </c>
      <c r="AI424">
        <v>1</v>
      </c>
      <c r="AJ424">
        <v>1</v>
      </c>
      <c r="AK424">
        <v>1</v>
      </c>
      <c r="AL424">
        <v>1</v>
      </c>
      <c r="AM424">
        <v>1</v>
      </c>
      <c r="AN424">
        <v>1</v>
      </c>
      <c r="AO424">
        <v>1</v>
      </c>
      <c r="AP424">
        <v>1</v>
      </c>
      <c r="AQ424">
        <v>1</v>
      </c>
      <c r="AR424">
        <v>0</v>
      </c>
      <c r="AS424">
        <v>1</v>
      </c>
      <c r="AT424">
        <v>1</v>
      </c>
      <c r="AU424">
        <v>1</v>
      </c>
      <c r="AV424">
        <v>1</v>
      </c>
      <c r="AW424" s="25">
        <v>1</v>
      </c>
      <c r="AX424" s="25">
        <v>1</v>
      </c>
      <c r="AY424" s="25">
        <v>99</v>
      </c>
      <c r="AZ424">
        <v>99</v>
      </c>
      <c r="BA424">
        <v>99</v>
      </c>
      <c r="BB424">
        <v>99</v>
      </c>
      <c r="BC424" s="25">
        <v>1</v>
      </c>
      <c r="BD424">
        <v>1</v>
      </c>
      <c r="BE424" s="25">
        <v>1</v>
      </c>
      <c r="BF424">
        <v>0</v>
      </c>
      <c r="BG424">
        <v>0</v>
      </c>
      <c r="BH424">
        <v>0</v>
      </c>
      <c r="BI424">
        <v>0</v>
      </c>
      <c r="BJ424">
        <v>99</v>
      </c>
      <c r="BK424">
        <v>99</v>
      </c>
      <c r="BL424">
        <v>99</v>
      </c>
      <c r="BM424">
        <v>99</v>
      </c>
      <c r="BN424">
        <v>1</v>
      </c>
      <c r="BO424">
        <v>99</v>
      </c>
      <c r="BP424">
        <v>1</v>
      </c>
      <c r="BQ424">
        <v>1</v>
      </c>
      <c r="BR424">
        <v>1</v>
      </c>
      <c r="BS424">
        <v>1</v>
      </c>
      <c r="BT424">
        <v>1</v>
      </c>
      <c r="BU424">
        <v>1</v>
      </c>
      <c r="BV424">
        <v>0</v>
      </c>
      <c r="BW424">
        <v>0</v>
      </c>
      <c r="BX424">
        <v>0</v>
      </c>
      <c r="BY424" t="s">
        <v>230</v>
      </c>
      <c r="BZ424">
        <v>0</v>
      </c>
      <c r="CA424">
        <v>1</v>
      </c>
      <c r="CB424">
        <v>1</v>
      </c>
      <c r="CC424">
        <v>1</v>
      </c>
      <c r="CD424">
        <v>1</v>
      </c>
      <c r="CE424">
        <v>0</v>
      </c>
      <c r="CF424">
        <v>0</v>
      </c>
      <c r="CG424">
        <v>0</v>
      </c>
      <c r="CH424">
        <v>0</v>
      </c>
      <c r="CI424">
        <v>0</v>
      </c>
      <c r="CJ424">
        <v>0</v>
      </c>
      <c r="CK424">
        <v>0</v>
      </c>
      <c r="CL424">
        <v>0</v>
      </c>
      <c r="CM424">
        <v>0</v>
      </c>
      <c r="CN424">
        <v>0</v>
      </c>
      <c r="CO424">
        <v>1</v>
      </c>
      <c r="CP424" t="s">
        <v>1432</v>
      </c>
    </row>
    <row r="425" spans="2:94" x14ac:dyDescent="0.25">
      <c r="B425" s="8" t="s">
        <v>755</v>
      </c>
      <c r="C425" t="s">
        <v>438</v>
      </c>
      <c r="D425" t="s">
        <v>802</v>
      </c>
      <c r="E425" s="2">
        <v>423</v>
      </c>
      <c r="F425">
        <v>520</v>
      </c>
      <c r="G425">
        <v>1</v>
      </c>
      <c r="H425">
        <v>1</v>
      </c>
      <c r="I425">
        <v>1</v>
      </c>
      <c r="J425">
        <v>1</v>
      </c>
      <c r="K425">
        <v>1</v>
      </c>
      <c r="L425">
        <v>99</v>
      </c>
      <c r="M425">
        <v>1</v>
      </c>
      <c r="N425">
        <v>99</v>
      </c>
      <c r="O425">
        <v>99</v>
      </c>
      <c r="P425">
        <v>1</v>
      </c>
      <c r="Q425">
        <v>99</v>
      </c>
      <c r="R425">
        <v>99</v>
      </c>
      <c r="S425">
        <v>1</v>
      </c>
      <c r="T425">
        <v>0</v>
      </c>
      <c r="U425">
        <v>99</v>
      </c>
      <c r="V425">
        <v>1</v>
      </c>
      <c r="W425">
        <v>1</v>
      </c>
      <c r="X425">
        <v>1</v>
      </c>
      <c r="Y425">
        <v>1</v>
      </c>
      <c r="Z425">
        <v>1</v>
      </c>
      <c r="AA425">
        <v>1</v>
      </c>
      <c r="AB425">
        <v>1</v>
      </c>
      <c r="AC425">
        <v>1</v>
      </c>
      <c r="AD425">
        <v>1</v>
      </c>
      <c r="AE425">
        <v>99</v>
      </c>
      <c r="AF425">
        <v>1</v>
      </c>
      <c r="AG425">
        <v>1</v>
      </c>
      <c r="AH425">
        <v>1</v>
      </c>
      <c r="AI425">
        <v>1</v>
      </c>
      <c r="AJ425">
        <v>99</v>
      </c>
      <c r="AK425">
        <v>1</v>
      </c>
      <c r="AL425">
        <v>0</v>
      </c>
      <c r="AM425">
        <v>1</v>
      </c>
      <c r="AN425">
        <v>1</v>
      </c>
      <c r="AO425">
        <v>99</v>
      </c>
      <c r="AP425">
        <v>1</v>
      </c>
      <c r="AQ425">
        <v>1</v>
      </c>
      <c r="AR425">
        <v>1</v>
      </c>
      <c r="AS425">
        <v>1</v>
      </c>
      <c r="AT425">
        <v>1</v>
      </c>
      <c r="AU425">
        <v>1</v>
      </c>
      <c r="AV425">
        <v>99</v>
      </c>
      <c r="AW425" s="25">
        <v>1</v>
      </c>
      <c r="AX425" s="25">
        <v>99</v>
      </c>
      <c r="AY425" s="25">
        <v>99</v>
      </c>
      <c r="AZ425">
        <v>99</v>
      </c>
      <c r="BA425">
        <v>99</v>
      </c>
      <c r="BB425">
        <v>99</v>
      </c>
      <c r="BC425" s="25">
        <v>1</v>
      </c>
      <c r="BD425">
        <v>1</v>
      </c>
      <c r="BE425" s="25">
        <v>1</v>
      </c>
      <c r="BF425">
        <v>1</v>
      </c>
      <c r="BG425">
        <v>1</v>
      </c>
      <c r="BH425">
        <v>1</v>
      </c>
      <c r="BI425">
        <v>1</v>
      </c>
      <c r="BJ425">
        <v>99</v>
      </c>
      <c r="BK425">
        <v>99</v>
      </c>
      <c r="BL425">
        <v>99</v>
      </c>
      <c r="BM425">
        <v>99</v>
      </c>
      <c r="BN425">
        <v>99</v>
      </c>
      <c r="BO425">
        <v>99</v>
      </c>
      <c r="BP425">
        <v>1</v>
      </c>
      <c r="BQ425">
        <v>1</v>
      </c>
      <c r="BR425">
        <v>1</v>
      </c>
      <c r="BS425">
        <v>1</v>
      </c>
      <c r="BT425">
        <v>1</v>
      </c>
      <c r="BU425">
        <v>1</v>
      </c>
      <c r="BV425">
        <v>0</v>
      </c>
      <c r="BW425">
        <v>0</v>
      </c>
      <c r="BX425">
        <v>0</v>
      </c>
      <c r="BY425">
        <v>1</v>
      </c>
      <c r="BZ425">
        <v>0</v>
      </c>
      <c r="CA425">
        <v>1</v>
      </c>
      <c r="CB425">
        <v>1</v>
      </c>
      <c r="CC425">
        <v>0</v>
      </c>
      <c r="CD425">
        <v>1</v>
      </c>
      <c r="CE425">
        <v>1</v>
      </c>
      <c r="CF425">
        <v>0</v>
      </c>
      <c r="CG425">
        <v>0</v>
      </c>
      <c r="CH425">
        <v>0</v>
      </c>
      <c r="CI425">
        <v>0</v>
      </c>
      <c r="CJ425">
        <v>0</v>
      </c>
      <c r="CK425">
        <v>0</v>
      </c>
      <c r="CL425">
        <v>0</v>
      </c>
      <c r="CM425">
        <v>0</v>
      </c>
      <c r="CN425">
        <v>0</v>
      </c>
      <c r="CO425">
        <v>0</v>
      </c>
      <c r="CP425" t="s">
        <v>882</v>
      </c>
    </row>
    <row r="426" spans="2:94" x14ac:dyDescent="0.25">
      <c r="B426" s="8" t="s">
        <v>755</v>
      </c>
      <c r="C426" t="s">
        <v>438</v>
      </c>
      <c r="D426" t="s">
        <v>883</v>
      </c>
      <c r="E426" s="2">
        <v>424</v>
      </c>
      <c r="F426">
        <v>380</v>
      </c>
      <c r="G426">
        <v>1</v>
      </c>
      <c r="H426">
        <v>1</v>
      </c>
      <c r="I426">
        <v>1</v>
      </c>
      <c r="J426">
        <v>1</v>
      </c>
      <c r="K426">
        <v>1</v>
      </c>
      <c r="L426">
        <v>99</v>
      </c>
      <c r="M426">
        <v>1</v>
      </c>
      <c r="N426">
        <v>99</v>
      </c>
      <c r="O426">
        <v>99</v>
      </c>
      <c r="P426">
        <v>1</v>
      </c>
      <c r="Q426">
        <v>99</v>
      </c>
      <c r="R426">
        <v>99</v>
      </c>
      <c r="S426">
        <v>1</v>
      </c>
      <c r="T426">
        <v>0</v>
      </c>
      <c r="U426">
        <v>99</v>
      </c>
      <c r="V426">
        <v>1</v>
      </c>
      <c r="W426">
        <v>1</v>
      </c>
      <c r="X426">
        <v>1</v>
      </c>
      <c r="Y426">
        <v>1</v>
      </c>
      <c r="Z426">
        <v>1</v>
      </c>
      <c r="AA426">
        <v>1</v>
      </c>
      <c r="AB426">
        <v>1</v>
      </c>
      <c r="AC426">
        <v>1</v>
      </c>
      <c r="AD426">
        <v>1</v>
      </c>
      <c r="AE426">
        <v>99</v>
      </c>
      <c r="AF426">
        <v>1</v>
      </c>
      <c r="AG426">
        <v>0</v>
      </c>
      <c r="AH426">
        <v>1</v>
      </c>
      <c r="AI426">
        <v>1</v>
      </c>
      <c r="AJ426">
        <v>99</v>
      </c>
      <c r="AK426">
        <v>1</v>
      </c>
      <c r="AL426">
        <v>1</v>
      </c>
      <c r="AM426">
        <v>1</v>
      </c>
      <c r="AN426">
        <v>1</v>
      </c>
      <c r="AO426">
        <v>99</v>
      </c>
      <c r="AP426">
        <v>1</v>
      </c>
      <c r="AQ426">
        <v>1</v>
      </c>
      <c r="AR426">
        <v>1</v>
      </c>
      <c r="AS426">
        <v>1</v>
      </c>
      <c r="AT426">
        <v>1</v>
      </c>
      <c r="AU426">
        <v>1</v>
      </c>
      <c r="AV426">
        <v>99</v>
      </c>
      <c r="AW426" s="25">
        <v>1</v>
      </c>
      <c r="AX426" s="25">
        <v>99</v>
      </c>
      <c r="AY426" s="25">
        <v>99</v>
      </c>
      <c r="AZ426">
        <v>99</v>
      </c>
      <c r="BA426">
        <v>99</v>
      </c>
      <c r="BB426">
        <v>99</v>
      </c>
      <c r="BC426" s="25">
        <v>0</v>
      </c>
      <c r="BD426">
        <v>1</v>
      </c>
      <c r="BE426" s="25">
        <v>1</v>
      </c>
      <c r="BF426">
        <v>0</v>
      </c>
      <c r="BG426">
        <v>0</v>
      </c>
      <c r="BH426">
        <v>1</v>
      </c>
      <c r="BI426">
        <v>0</v>
      </c>
      <c r="BJ426">
        <v>99</v>
      </c>
      <c r="BK426">
        <v>99</v>
      </c>
      <c r="BL426">
        <v>99</v>
      </c>
      <c r="BM426">
        <v>99</v>
      </c>
      <c r="BN426">
        <v>99</v>
      </c>
      <c r="BO426">
        <v>99</v>
      </c>
      <c r="BP426">
        <v>1</v>
      </c>
      <c r="BQ426">
        <v>1</v>
      </c>
      <c r="BR426">
        <v>1</v>
      </c>
      <c r="BS426">
        <v>1</v>
      </c>
      <c r="BT426">
        <v>1</v>
      </c>
      <c r="BU426">
        <v>1</v>
      </c>
      <c r="BV426">
        <v>1</v>
      </c>
      <c r="BW426">
        <v>0</v>
      </c>
      <c r="BX426">
        <v>1</v>
      </c>
      <c r="BY426">
        <v>0</v>
      </c>
      <c r="BZ426">
        <v>0</v>
      </c>
      <c r="CA426">
        <v>1</v>
      </c>
      <c r="CB426">
        <v>1</v>
      </c>
      <c r="CC426">
        <v>1</v>
      </c>
      <c r="CD426">
        <v>1</v>
      </c>
      <c r="CE426">
        <v>0</v>
      </c>
      <c r="CF426">
        <v>0</v>
      </c>
      <c r="CG426">
        <v>0</v>
      </c>
      <c r="CH426">
        <v>0</v>
      </c>
      <c r="CI426">
        <v>0</v>
      </c>
      <c r="CJ426">
        <v>0</v>
      </c>
      <c r="CK426">
        <v>0</v>
      </c>
      <c r="CL426">
        <v>0</v>
      </c>
      <c r="CM426">
        <v>0</v>
      </c>
      <c r="CN426">
        <v>0</v>
      </c>
      <c r="CO426">
        <v>1</v>
      </c>
      <c r="CP426" t="s">
        <v>884</v>
      </c>
    </row>
    <row r="427" spans="2:94" x14ac:dyDescent="0.25">
      <c r="B427" s="8" t="s">
        <v>201</v>
      </c>
      <c r="C427" t="s">
        <v>438</v>
      </c>
      <c r="D427" t="s">
        <v>439</v>
      </c>
      <c r="E427" s="2">
        <v>425</v>
      </c>
      <c r="F427">
        <v>141</v>
      </c>
      <c r="G427">
        <v>1</v>
      </c>
      <c r="H427">
        <v>1</v>
      </c>
      <c r="I427">
        <v>1</v>
      </c>
      <c r="J427">
        <v>1</v>
      </c>
      <c r="K427">
        <v>1</v>
      </c>
      <c r="L427">
        <v>99</v>
      </c>
      <c r="M427">
        <v>1</v>
      </c>
      <c r="N427">
        <v>99</v>
      </c>
      <c r="O427">
        <v>99</v>
      </c>
      <c r="P427">
        <v>1</v>
      </c>
      <c r="Q427">
        <v>99</v>
      </c>
      <c r="R427">
        <v>99</v>
      </c>
      <c r="S427">
        <v>1</v>
      </c>
      <c r="T427">
        <v>1</v>
      </c>
      <c r="U427">
        <v>99</v>
      </c>
      <c r="V427">
        <v>1</v>
      </c>
      <c r="W427">
        <v>1</v>
      </c>
      <c r="X427">
        <v>1</v>
      </c>
      <c r="Y427">
        <v>1</v>
      </c>
      <c r="Z427">
        <v>1</v>
      </c>
      <c r="AA427">
        <v>1</v>
      </c>
      <c r="AB427">
        <v>1</v>
      </c>
      <c r="AC427">
        <v>1</v>
      </c>
      <c r="AD427">
        <v>1</v>
      </c>
      <c r="AE427">
        <v>99</v>
      </c>
      <c r="AF427">
        <v>1</v>
      </c>
      <c r="AG427">
        <v>1</v>
      </c>
      <c r="AH427">
        <v>1</v>
      </c>
      <c r="AI427">
        <v>99</v>
      </c>
      <c r="AJ427">
        <v>1</v>
      </c>
      <c r="AK427">
        <v>99</v>
      </c>
      <c r="AL427">
        <v>1</v>
      </c>
      <c r="AM427">
        <v>1</v>
      </c>
      <c r="AN427">
        <v>1</v>
      </c>
      <c r="AO427">
        <v>99</v>
      </c>
      <c r="AP427">
        <v>1</v>
      </c>
      <c r="AQ427">
        <v>1</v>
      </c>
      <c r="AR427">
        <v>1</v>
      </c>
      <c r="AS427">
        <v>1</v>
      </c>
      <c r="AT427">
        <v>1</v>
      </c>
      <c r="AU427">
        <v>0</v>
      </c>
      <c r="AV427">
        <v>99</v>
      </c>
      <c r="AW427" s="25">
        <v>1</v>
      </c>
      <c r="AX427" s="25">
        <v>99</v>
      </c>
      <c r="AY427" s="25">
        <v>99</v>
      </c>
      <c r="AZ427">
        <v>99</v>
      </c>
      <c r="BA427">
        <v>99</v>
      </c>
      <c r="BB427">
        <v>99</v>
      </c>
      <c r="BC427" s="25">
        <v>1</v>
      </c>
      <c r="BD427">
        <v>1</v>
      </c>
      <c r="BE427" s="25">
        <v>1</v>
      </c>
      <c r="BF427">
        <v>1</v>
      </c>
      <c r="BG427">
        <v>0</v>
      </c>
      <c r="BH427">
        <v>1</v>
      </c>
      <c r="BI427">
        <v>1</v>
      </c>
      <c r="BJ427">
        <v>1</v>
      </c>
      <c r="BK427">
        <v>99</v>
      </c>
      <c r="BL427">
        <v>99</v>
      </c>
      <c r="BM427">
        <v>99</v>
      </c>
      <c r="BN427">
        <v>99</v>
      </c>
      <c r="BO427">
        <v>99</v>
      </c>
      <c r="BP427">
        <v>99</v>
      </c>
      <c r="BQ427">
        <v>1</v>
      </c>
      <c r="BR427">
        <v>1</v>
      </c>
      <c r="BS427">
        <v>1</v>
      </c>
      <c r="BT427">
        <v>0</v>
      </c>
      <c r="BU427">
        <v>1</v>
      </c>
      <c r="BV427">
        <v>1</v>
      </c>
      <c r="BW427">
        <v>1</v>
      </c>
      <c r="BX427">
        <v>1</v>
      </c>
      <c r="BY427">
        <v>1</v>
      </c>
      <c r="BZ427">
        <v>1</v>
      </c>
      <c r="CA427">
        <v>1</v>
      </c>
      <c r="CB427">
        <v>1</v>
      </c>
      <c r="CC427">
        <v>1</v>
      </c>
      <c r="CD427">
        <v>1</v>
      </c>
      <c r="CE427">
        <v>0</v>
      </c>
      <c r="CF427">
        <v>0</v>
      </c>
      <c r="CG427">
        <v>0</v>
      </c>
      <c r="CH427">
        <v>0</v>
      </c>
      <c r="CI427">
        <v>0</v>
      </c>
      <c r="CJ427">
        <v>0</v>
      </c>
      <c r="CK427">
        <v>0</v>
      </c>
      <c r="CL427">
        <v>0</v>
      </c>
      <c r="CM427">
        <v>0</v>
      </c>
      <c r="CN427">
        <v>0</v>
      </c>
      <c r="CO427">
        <v>0</v>
      </c>
      <c r="CP427" t="s">
        <v>440</v>
      </c>
    </row>
    <row r="428" spans="2:94" x14ac:dyDescent="0.25">
      <c r="B428" s="8" t="s">
        <v>755</v>
      </c>
      <c r="C428" t="s">
        <v>438</v>
      </c>
      <c r="D428" t="s">
        <v>885</v>
      </c>
      <c r="E428" s="2">
        <v>426</v>
      </c>
      <c r="F428">
        <v>550</v>
      </c>
      <c r="G428">
        <v>1</v>
      </c>
      <c r="H428">
        <v>1</v>
      </c>
      <c r="I428">
        <v>1</v>
      </c>
      <c r="J428">
        <v>1</v>
      </c>
      <c r="K428">
        <v>1</v>
      </c>
      <c r="L428">
        <v>99</v>
      </c>
      <c r="M428">
        <v>1</v>
      </c>
      <c r="N428">
        <v>99</v>
      </c>
      <c r="O428">
        <v>99</v>
      </c>
      <c r="P428">
        <v>1</v>
      </c>
      <c r="Q428">
        <v>99</v>
      </c>
      <c r="R428">
        <v>99</v>
      </c>
      <c r="S428">
        <v>1</v>
      </c>
      <c r="T428">
        <v>0</v>
      </c>
      <c r="U428">
        <v>99</v>
      </c>
      <c r="V428">
        <v>1</v>
      </c>
      <c r="W428">
        <v>1</v>
      </c>
      <c r="X428">
        <v>1</v>
      </c>
      <c r="Y428">
        <v>1</v>
      </c>
      <c r="Z428">
        <v>1</v>
      </c>
      <c r="AA428">
        <v>1</v>
      </c>
      <c r="AB428">
        <v>1</v>
      </c>
      <c r="AC428">
        <v>1</v>
      </c>
      <c r="AD428">
        <v>1</v>
      </c>
      <c r="AE428">
        <v>99</v>
      </c>
      <c r="AF428">
        <v>1</v>
      </c>
      <c r="AG428">
        <v>1</v>
      </c>
      <c r="AH428">
        <v>1</v>
      </c>
      <c r="AI428">
        <v>99</v>
      </c>
      <c r="AJ428">
        <v>99</v>
      </c>
      <c r="AK428">
        <v>1</v>
      </c>
      <c r="AL428">
        <v>1</v>
      </c>
      <c r="AM428">
        <v>1</v>
      </c>
      <c r="AN428">
        <v>1</v>
      </c>
      <c r="AO428">
        <v>99</v>
      </c>
      <c r="AP428">
        <v>1</v>
      </c>
      <c r="AQ428">
        <v>1</v>
      </c>
      <c r="AR428">
        <v>1</v>
      </c>
      <c r="AS428">
        <v>1</v>
      </c>
      <c r="AT428">
        <v>1</v>
      </c>
      <c r="AU428">
        <v>1</v>
      </c>
      <c r="AV428">
        <v>99</v>
      </c>
      <c r="AW428" s="25">
        <v>1</v>
      </c>
      <c r="AX428" s="25">
        <v>99</v>
      </c>
      <c r="AY428" s="25">
        <v>99</v>
      </c>
      <c r="AZ428">
        <v>99</v>
      </c>
      <c r="BA428">
        <v>99</v>
      </c>
      <c r="BB428">
        <v>99</v>
      </c>
      <c r="BC428" s="25">
        <v>0</v>
      </c>
      <c r="BD428">
        <v>1</v>
      </c>
      <c r="BE428" s="25">
        <v>1</v>
      </c>
      <c r="BF428">
        <v>0</v>
      </c>
      <c r="BG428">
        <v>0</v>
      </c>
      <c r="BH428">
        <v>1</v>
      </c>
      <c r="BI428">
        <v>0</v>
      </c>
      <c r="BJ428">
        <v>99</v>
      </c>
      <c r="BK428">
        <v>99</v>
      </c>
      <c r="BL428">
        <v>99</v>
      </c>
      <c r="BM428">
        <v>99</v>
      </c>
      <c r="BN428">
        <v>99</v>
      </c>
      <c r="BO428">
        <v>99</v>
      </c>
      <c r="BP428">
        <v>99</v>
      </c>
      <c r="BQ428">
        <v>1</v>
      </c>
      <c r="BR428">
        <v>1</v>
      </c>
      <c r="BS428">
        <v>1</v>
      </c>
      <c r="BT428">
        <v>1</v>
      </c>
      <c r="BU428">
        <v>1</v>
      </c>
      <c r="BV428">
        <v>1</v>
      </c>
      <c r="BW428">
        <v>1</v>
      </c>
      <c r="BX428">
        <v>1</v>
      </c>
      <c r="BY428">
        <v>1</v>
      </c>
      <c r="BZ428">
        <v>0</v>
      </c>
      <c r="CA428">
        <v>1</v>
      </c>
      <c r="CB428">
        <v>0</v>
      </c>
      <c r="CC428">
        <v>1</v>
      </c>
      <c r="CD428">
        <v>1</v>
      </c>
      <c r="CE428">
        <v>0</v>
      </c>
      <c r="CF428">
        <v>0</v>
      </c>
      <c r="CG428">
        <v>0</v>
      </c>
      <c r="CH428">
        <v>0</v>
      </c>
      <c r="CI428">
        <v>0</v>
      </c>
      <c r="CJ428">
        <v>0</v>
      </c>
      <c r="CK428">
        <v>0</v>
      </c>
      <c r="CL428">
        <v>0</v>
      </c>
      <c r="CM428">
        <v>0</v>
      </c>
      <c r="CN428">
        <v>0</v>
      </c>
      <c r="CO428">
        <v>0</v>
      </c>
      <c r="CP428" t="s">
        <v>886</v>
      </c>
    </row>
    <row r="429" spans="2:94" x14ac:dyDescent="0.25">
      <c r="B429" s="8" t="s">
        <v>992</v>
      </c>
      <c r="C429" t="s">
        <v>441</v>
      </c>
      <c r="D429" t="s">
        <v>1433</v>
      </c>
      <c r="E429" s="2">
        <v>427</v>
      </c>
      <c r="F429">
        <v>250</v>
      </c>
      <c r="G429">
        <v>1</v>
      </c>
      <c r="H429">
        <v>1</v>
      </c>
      <c r="I429">
        <v>1</v>
      </c>
      <c r="J429">
        <v>0</v>
      </c>
      <c r="K429">
        <v>1</v>
      </c>
      <c r="L429">
        <v>1</v>
      </c>
      <c r="M429">
        <v>1</v>
      </c>
      <c r="N429">
        <v>99</v>
      </c>
      <c r="O429">
        <v>1</v>
      </c>
      <c r="P429">
        <v>1</v>
      </c>
      <c r="Q429">
        <v>1</v>
      </c>
      <c r="R429">
        <v>99</v>
      </c>
      <c r="S429">
        <v>1</v>
      </c>
      <c r="T429">
        <v>1</v>
      </c>
      <c r="U429">
        <v>99</v>
      </c>
      <c r="V429">
        <v>1</v>
      </c>
      <c r="W429">
        <v>1</v>
      </c>
      <c r="X429">
        <v>1</v>
      </c>
      <c r="Y429">
        <v>1</v>
      </c>
      <c r="Z429">
        <v>1</v>
      </c>
      <c r="AA429">
        <v>1</v>
      </c>
      <c r="AB429">
        <v>1</v>
      </c>
      <c r="AC429">
        <v>1</v>
      </c>
      <c r="AD429">
        <v>1</v>
      </c>
      <c r="AE429">
        <v>1</v>
      </c>
      <c r="AF429">
        <v>1</v>
      </c>
      <c r="AG429">
        <v>1</v>
      </c>
      <c r="AH429">
        <v>1</v>
      </c>
      <c r="AI429">
        <v>1</v>
      </c>
      <c r="AJ429">
        <v>1</v>
      </c>
      <c r="AK429">
        <v>1</v>
      </c>
      <c r="AL429">
        <v>1</v>
      </c>
      <c r="AM429">
        <v>1</v>
      </c>
      <c r="AN429">
        <v>1</v>
      </c>
      <c r="AO429">
        <v>1</v>
      </c>
      <c r="AP429">
        <v>1</v>
      </c>
      <c r="AQ429">
        <v>1</v>
      </c>
      <c r="AR429">
        <v>1</v>
      </c>
      <c r="AS429">
        <v>1</v>
      </c>
      <c r="AT429">
        <v>1</v>
      </c>
      <c r="AU429">
        <v>1</v>
      </c>
      <c r="AV429">
        <v>1</v>
      </c>
      <c r="AW429" s="25">
        <v>1</v>
      </c>
      <c r="AX429" s="25">
        <v>1</v>
      </c>
      <c r="AY429" s="25">
        <v>99</v>
      </c>
      <c r="AZ429">
        <v>99</v>
      </c>
      <c r="BA429">
        <v>99</v>
      </c>
      <c r="BB429">
        <v>99</v>
      </c>
      <c r="BC429" s="25">
        <v>1</v>
      </c>
      <c r="BD429">
        <v>1</v>
      </c>
      <c r="BE429" s="25">
        <v>1</v>
      </c>
      <c r="BF429">
        <v>1</v>
      </c>
      <c r="BG429">
        <v>1</v>
      </c>
      <c r="BH429">
        <v>1</v>
      </c>
      <c r="BI429">
        <v>1</v>
      </c>
      <c r="BJ429">
        <v>1</v>
      </c>
      <c r="BK429">
        <v>1</v>
      </c>
      <c r="BL429">
        <v>99</v>
      </c>
      <c r="BM429">
        <v>99</v>
      </c>
      <c r="BN429">
        <v>1</v>
      </c>
      <c r="BO429">
        <v>99</v>
      </c>
      <c r="BP429">
        <v>1</v>
      </c>
      <c r="BQ429">
        <v>1</v>
      </c>
      <c r="BR429">
        <v>1</v>
      </c>
      <c r="BS429">
        <v>1</v>
      </c>
      <c r="BT429">
        <v>1</v>
      </c>
      <c r="BU429">
        <v>1</v>
      </c>
      <c r="BV429">
        <v>1</v>
      </c>
      <c r="BW429">
        <v>1</v>
      </c>
      <c r="BX429">
        <v>1</v>
      </c>
      <c r="BY429">
        <v>1</v>
      </c>
      <c r="BZ429">
        <v>1</v>
      </c>
      <c r="CA429">
        <v>1</v>
      </c>
      <c r="CB429">
        <v>1</v>
      </c>
      <c r="CC429">
        <v>1</v>
      </c>
      <c r="CD429">
        <v>1</v>
      </c>
      <c r="CE429">
        <v>0</v>
      </c>
      <c r="CF429">
        <v>1</v>
      </c>
      <c r="CG429">
        <v>0</v>
      </c>
      <c r="CH429">
        <v>0</v>
      </c>
      <c r="CI429">
        <v>0</v>
      </c>
      <c r="CJ429">
        <v>0</v>
      </c>
      <c r="CK429">
        <v>0</v>
      </c>
      <c r="CL429">
        <v>0</v>
      </c>
      <c r="CM429">
        <v>1</v>
      </c>
      <c r="CN429">
        <v>1</v>
      </c>
      <c r="CO429">
        <v>1</v>
      </c>
      <c r="CP429" t="s">
        <v>1434</v>
      </c>
    </row>
    <row r="430" spans="2:94" x14ac:dyDescent="0.25">
      <c r="B430" s="8" t="s">
        <v>992</v>
      </c>
      <c r="C430" t="s">
        <v>441</v>
      </c>
      <c r="D430" t="s">
        <v>1435</v>
      </c>
      <c r="E430" s="2">
        <v>428</v>
      </c>
      <c r="F430">
        <v>300</v>
      </c>
      <c r="G430">
        <v>1</v>
      </c>
      <c r="H430">
        <v>1</v>
      </c>
      <c r="I430">
        <v>1</v>
      </c>
      <c r="J430">
        <v>1</v>
      </c>
      <c r="K430">
        <v>1</v>
      </c>
      <c r="L430">
        <v>1</v>
      </c>
      <c r="M430">
        <v>1</v>
      </c>
      <c r="N430">
        <v>1</v>
      </c>
      <c r="O430">
        <v>1</v>
      </c>
      <c r="P430">
        <v>1</v>
      </c>
      <c r="Q430">
        <v>1</v>
      </c>
      <c r="R430">
        <v>99</v>
      </c>
      <c r="S430">
        <v>1</v>
      </c>
      <c r="T430">
        <v>1</v>
      </c>
      <c r="U430">
        <v>1</v>
      </c>
      <c r="V430">
        <v>1</v>
      </c>
      <c r="W430">
        <v>1</v>
      </c>
      <c r="X430">
        <v>1</v>
      </c>
      <c r="Y430">
        <v>1</v>
      </c>
      <c r="Z430">
        <v>1</v>
      </c>
      <c r="AA430">
        <v>1</v>
      </c>
      <c r="AB430">
        <v>1</v>
      </c>
      <c r="AC430">
        <v>1</v>
      </c>
      <c r="AD430">
        <v>1</v>
      </c>
      <c r="AE430">
        <v>1</v>
      </c>
      <c r="AF430">
        <v>1</v>
      </c>
      <c r="AG430">
        <v>1</v>
      </c>
      <c r="AH430">
        <v>1</v>
      </c>
      <c r="AI430">
        <v>1</v>
      </c>
      <c r="AJ430">
        <v>1</v>
      </c>
      <c r="AK430">
        <v>1</v>
      </c>
      <c r="AL430">
        <v>1</v>
      </c>
      <c r="AM430">
        <v>1</v>
      </c>
      <c r="AN430">
        <v>1</v>
      </c>
      <c r="AO430">
        <v>1</v>
      </c>
      <c r="AP430">
        <v>1</v>
      </c>
      <c r="AQ430">
        <v>1</v>
      </c>
      <c r="AR430">
        <v>1</v>
      </c>
      <c r="AS430">
        <v>1</v>
      </c>
      <c r="AT430">
        <v>1</v>
      </c>
      <c r="AU430">
        <v>1</v>
      </c>
      <c r="AV430">
        <v>1</v>
      </c>
      <c r="AW430" s="25">
        <v>1</v>
      </c>
      <c r="AX430" s="25">
        <v>1</v>
      </c>
      <c r="AY430" s="25">
        <v>99</v>
      </c>
      <c r="AZ430">
        <v>99</v>
      </c>
      <c r="BA430">
        <v>99</v>
      </c>
      <c r="BB430">
        <v>99</v>
      </c>
      <c r="BC430" s="25">
        <v>1</v>
      </c>
      <c r="BD430">
        <v>1</v>
      </c>
      <c r="BE430" s="25">
        <v>1</v>
      </c>
      <c r="BF430">
        <v>1</v>
      </c>
      <c r="BG430">
        <v>1</v>
      </c>
      <c r="BH430">
        <v>1</v>
      </c>
      <c r="BI430">
        <v>1</v>
      </c>
      <c r="BJ430">
        <v>1</v>
      </c>
      <c r="BK430">
        <v>1</v>
      </c>
      <c r="BL430">
        <v>1</v>
      </c>
      <c r="BM430">
        <v>99</v>
      </c>
      <c r="BN430">
        <v>1</v>
      </c>
      <c r="BO430">
        <v>99</v>
      </c>
      <c r="BP430">
        <v>1</v>
      </c>
      <c r="BQ430">
        <v>1</v>
      </c>
      <c r="BR430">
        <v>1</v>
      </c>
      <c r="BS430">
        <v>1</v>
      </c>
      <c r="BT430">
        <v>1</v>
      </c>
      <c r="BU430">
        <v>1</v>
      </c>
      <c r="BV430">
        <v>1</v>
      </c>
      <c r="BW430">
        <v>1</v>
      </c>
      <c r="BX430">
        <v>1</v>
      </c>
      <c r="BY430" t="s">
        <v>230</v>
      </c>
      <c r="BZ430">
        <v>1</v>
      </c>
      <c r="CA430">
        <v>1</v>
      </c>
      <c r="CB430">
        <v>1</v>
      </c>
      <c r="CC430">
        <v>1</v>
      </c>
      <c r="CD430">
        <v>1</v>
      </c>
      <c r="CE430">
        <v>0</v>
      </c>
      <c r="CF430">
        <v>0</v>
      </c>
      <c r="CG430">
        <v>0</v>
      </c>
      <c r="CH430">
        <v>0</v>
      </c>
      <c r="CI430">
        <v>0</v>
      </c>
      <c r="CJ430">
        <v>0</v>
      </c>
      <c r="CK430">
        <v>0</v>
      </c>
      <c r="CL430">
        <v>0</v>
      </c>
      <c r="CM430">
        <v>1</v>
      </c>
      <c r="CN430">
        <v>1</v>
      </c>
      <c r="CO430">
        <v>1</v>
      </c>
      <c r="CP430" t="s">
        <v>1436</v>
      </c>
    </row>
    <row r="431" spans="2:94" x14ac:dyDescent="0.25">
      <c r="B431" s="8" t="s">
        <v>992</v>
      </c>
      <c r="C431" t="s">
        <v>441</v>
      </c>
      <c r="D431" t="s">
        <v>1437</v>
      </c>
      <c r="E431" s="2">
        <v>429</v>
      </c>
      <c r="F431">
        <v>171</v>
      </c>
      <c r="G431">
        <v>1</v>
      </c>
      <c r="H431">
        <v>1</v>
      </c>
      <c r="I431">
        <v>1</v>
      </c>
      <c r="J431">
        <v>1</v>
      </c>
      <c r="K431">
        <v>1</v>
      </c>
      <c r="L431">
        <v>1</v>
      </c>
      <c r="M431">
        <v>1</v>
      </c>
      <c r="N431">
        <v>99</v>
      </c>
      <c r="O431">
        <v>1</v>
      </c>
      <c r="P431">
        <v>1</v>
      </c>
      <c r="Q431">
        <v>1</v>
      </c>
      <c r="R431">
        <v>99</v>
      </c>
      <c r="S431">
        <v>1</v>
      </c>
      <c r="T431">
        <v>1</v>
      </c>
      <c r="U431">
        <v>99</v>
      </c>
      <c r="V431">
        <v>1</v>
      </c>
      <c r="W431">
        <v>1</v>
      </c>
      <c r="X431">
        <v>1</v>
      </c>
      <c r="Y431">
        <v>1</v>
      </c>
      <c r="Z431">
        <v>1</v>
      </c>
      <c r="AA431">
        <v>1</v>
      </c>
      <c r="AB431">
        <v>1</v>
      </c>
      <c r="AC431">
        <v>1</v>
      </c>
      <c r="AD431">
        <v>1</v>
      </c>
      <c r="AE431">
        <v>1</v>
      </c>
      <c r="AF431">
        <v>1</v>
      </c>
      <c r="AG431">
        <v>1</v>
      </c>
      <c r="AH431">
        <v>1</v>
      </c>
      <c r="AI431">
        <v>1</v>
      </c>
      <c r="AJ431">
        <v>1</v>
      </c>
      <c r="AK431">
        <v>1</v>
      </c>
      <c r="AL431">
        <v>1</v>
      </c>
      <c r="AM431">
        <v>1</v>
      </c>
      <c r="AN431">
        <v>1</v>
      </c>
      <c r="AO431">
        <v>1</v>
      </c>
      <c r="AP431">
        <v>1</v>
      </c>
      <c r="AQ431">
        <v>1</v>
      </c>
      <c r="AR431">
        <v>1</v>
      </c>
      <c r="AS431">
        <v>1</v>
      </c>
      <c r="AT431">
        <v>1</v>
      </c>
      <c r="AU431">
        <v>1</v>
      </c>
      <c r="AV431">
        <v>1</v>
      </c>
      <c r="AW431" s="25">
        <v>1</v>
      </c>
      <c r="AX431" s="25">
        <v>1</v>
      </c>
      <c r="AY431" s="25">
        <v>99</v>
      </c>
      <c r="AZ431">
        <v>99</v>
      </c>
      <c r="BA431">
        <v>99</v>
      </c>
      <c r="BB431">
        <v>99</v>
      </c>
      <c r="BC431" s="25">
        <v>1</v>
      </c>
      <c r="BD431">
        <v>1</v>
      </c>
      <c r="BE431" s="25">
        <v>1</v>
      </c>
      <c r="BF431">
        <v>1</v>
      </c>
      <c r="BG431">
        <v>1</v>
      </c>
      <c r="BH431">
        <v>1</v>
      </c>
      <c r="BI431">
        <v>1</v>
      </c>
      <c r="BJ431">
        <v>1</v>
      </c>
      <c r="BK431">
        <v>1</v>
      </c>
      <c r="BL431">
        <v>1</v>
      </c>
      <c r="BM431">
        <v>99</v>
      </c>
      <c r="BN431">
        <v>1</v>
      </c>
      <c r="BO431">
        <v>99</v>
      </c>
      <c r="BP431">
        <v>1</v>
      </c>
      <c r="BQ431">
        <v>1</v>
      </c>
      <c r="BR431">
        <v>1</v>
      </c>
      <c r="BS431">
        <v>1</v>
      </c>
      <c r="BT431">
        <v>1</v>
      </c>
      <c r="BU431">
        <v>1</v>
      </c>
      <c r="BV431">
        <v>1</v>
      </c>
      <c r="BW431">
        <v>1</v>
      </c>
      <c r="BX431">
        <v>1</v>
      </c>
      <c r="BY431" t="s">
        <v>230</v>
      </c>
      <c r="BZ431">
        <v>1</v>
      </c>
      <c r="CA431">
        <v>1</v>
      </c>
      <c r="CB431">
        <v>1</v>
      </c>
      <c r="CC431">
        <v>1</v>
      </c>
      <c r="CD431">
        <v>1</v>
      </c>
      <c r="CE431">
        <v>0</v>
      </c>
      <c r="CF431">
        <v>0</v>
      </c>
      <c r="CG431">
        <v>0</v>
      </c>
      <c r="CH431">
        <v>0</v>
      </c>
      <c r="CI431">
        <v>0</v>
      </c>
      <c r="CJ431">
        <v>0</v>
      </c>
      <c r="CK431">
        <v>0</v>
      </c>
      <c r="CL431">
        <v>0</v>
      </c>
      <c r="CM431">
        <v>0</v>
      </c>
      <c r="CN431">
        <v>0</v>
      </c>
      <c r="CO431">
        <v>0</v>
      </c>
      <c r="CP431" t="s">
        <v>1438</v>
      </c>
    </row>
    <row r="432" spans="2:94" x14ac:dyDescent="0.25">
      <c r="B432" s="8" t="s">
        <v>992</v>
      </c>
      <c r="C432" t="s">
        <v>441</v>
      </c>
      <c r="D432" t="s">
        <v>1439</v>
      </c>
      <c r="E432" s="2">
        <v>430</v>
      </c>
      <c r="F432">
        <v>260</v>
      </c>
      <c r="G432">
        <v>1</v>
      </c>
      <c r="H432">
        <v>1</v>
      </c>
      <c r="I432">
        <v>1</v>
      </c>
      <c r="J432">
        <v>1</v>
      </c>
      <c r="K432">
        <v>1</v>
      </c>
      <c r="L432">
        <v>1</v>
      </c>
      <c r="M432">
        <v>1</v>
      </c>
      <c r="N432">
        <v>99</v>
      </c>
      <c r="O432">
        <v>1</v>
      </c>
      <c r="P432">
        <v>1</v>
      </c>
      <c r="Q432">
        <v>1</v>
      </c>
      <c r="R432">
        <v>99</v>
      </c>
      <c r="S432">
        <v>1</v>
      </c>
      <c r="T432">
        <v>0</v>
      </c>
      <c r="U432">
        <v>99</v>
      </c>
      <c r="V432">
        <v>1</v>
      </c>
      <c r="W432">
        <v>1</v>
      </c>
      <c r="X432">
        <v>1</v>
      </c>
      <c r="Y432">
        <v>1</v>
      </c>
      <c r="Z432">
        <v>1</v>
      </c>
      <c r="AA432">
        <v>1</v>
      </c>
      <c r="AB432">
        <v>1</v>
      </c>
      <c r="AC432">
        <v>1</v>
      </c>
      <c r="AD432">
        <v>1</v>
      </c>
      <c r="AE432">
        <v>1</v>
      </c>
      <c r="AF432">
        <v>1</v>
      </c>
      <c r="AG432">
        <v>1</v>
      </c>
      <c r="AH432">
        <v>1</v>
      </c>
      <c r="AI432">
        <v>1</v>
      </c>
      <c r="AJ432">
        <v>1</v>
      </c>
      <c r="AK432">
        <v>99</v>
      </c>
      <c r="AL432">
        <v>1</v>
      </c>
      <c r="AM432">
        <v>1</v>
      </c>
      <c r="AN432">
        <v>1</v>
      </c>
      <c r="AO432">
        <v>1</v>
      </c>
      <c r="AP432">
        <v>1</v>
      </c>
      <c r="AQ432">
        <v>1</v>
      </c>
      <c r="AR432">
        <v>1</v>
      </c>
      <c r="AS432">
        <v>1</v>
      </c>
      <c r="AT432">
        <v>1</v>
      </c>
      <c r="AU432">
        <v>1</v>
      </c>
      <c r="AV432">
        <v>1</v>
      </c>
      <c r="AW432" s="25">
        <v>1</v>
      </c>
      <c r="AX432" s="25">
        <v>1</v>
      </c>
      <c r="AY432" s="25">
        <v>99</v>
      </c>
      <c r="AZ432">
        <v>99</v>
      </c>
      <c r="BA432">
        <v>99</v>
      </c>
      <c r="BB432">
        <v>99</v>
      </c>
      <c r="BC432" s="25">
        <v>1</v>
      </c>
      <c r="BD432">
        <v>1</v>
      </c>
      <c r="BE432" s="25">
        <v>1</v>
      </c>
      <c r="BF432">
        <v>1</v>
      </c>
      <c r="BG432">
        <v>1</v>
      </c>
      <c r="BH432">
        <v>0</v>
      </c>
      <c r="BI432">
        <v>1</v>
      </c>
      <c r="BJ432">
        <v>1</v>
      </c>
      <c r="BK432">
        <v>1</v>
      </c>
      <c r="BL432">
        <v>99</v>
      </c>
      <c r="BM432">
        <v>99</v>
      </c>
      <c r="BN432">
        <v>99</v>
      </c>
      <c r="BO432">
        <v>99</v>
      </c>
      <c r="BP432">
        <v>99</v>
      </c>
      <c r="BQ432">
        <v>1</v>
      </c>
      <c r="BR432">
        <v>1</v>
      </c>
      <c r="BS432">
        <v>1</v>
      </c>
      <c r="BT432">
        <v>1</v>
      </c>
      <c r="BU432">
        <v>1</v>
      </c>
      <c r="BV432">
        <v>1</v>
      </c>
      <c r="BW432">
        <v>1</v>
      </c>
      <c r="BX432">
        <v>1</v>
      </c>
      <c r="BY432" t="s">
        <v>230</v>
      </c>
      <c r="BZ432">
        <v>0</v>
      </c>
      <c r="CA432">
        <v>1</v>
      </c>
      <c r="CB432">
        <v>1</v>
      </c>
      <c r="CC432">
        <v>1</v>
      </c>
      <c r="CD432">
        <v>0</v>
      </c>
      <c r="CE432">
        <v>0</v>
      </c>
      <c r="CF432">
        <v>0</v>
      </c>
      <c r="CG432">
        <v>0</v>
      </c>
      <c r="CH432">
        <v>0</v>
      </c>
      <c r="CI432">
        <v>0</v>
      </c>
      <c r="CJ432">
        <v>0</v>
      </c>
      <c r="CK432">
        <v>1</v>
      </c>
      <c r="CL432">
        <v>0</v>
      </c>
      <c r="CM432">
        <v>0</v>
      </c>
      <c r="CN432">
        <v>1</v>
      </c>
      <c r="CO432">
        <v>1</v>
      </c>
      <c r="CP432" t="s">
        <v>1440</v>
      </c>
    </row>
    <row r="433" spans="2:94" x14ac:dyDescent="0.25">
      <c r="B433" s="8" t="s">
        <v>992</v>
      </c>
      <c r="C433" t="s">
        <v>441</v>
      </c>
      <c r="D433" t="s">
        <v>1441</v>
      </c>
      <c r="E433" s="2">
        <v>431</v>
      </c>
      <c r="F433">
        <v>651</v>
      </c>
      <c r="G433">
        <v>1</v>
      </c>
      <c r="H433">
        <v>1</v>
      </c>
      <c r="I433">
        <v>1</v>
      </c>
      <c r="J433">
        <v>0</v>
      </c>
      <c r="K433">
        <v>1</v>
      </c>
      <c r="L433">
        <v>1</v>
      </c>
      <c r="M433">
        <v>1</v>
      </c>
      <c r="N433">
        <v>99</v>
      </c>
      <c r="O433">
        <v>1</v>
      </c>
      <c r="P433">
        <v>1</v>
      </c>
      <c r="Q433">
        <v>1</v>
      </c>
      <c r="R433">
        <v>99</v>
      </c>
      <c r="S433">
        <v>1</v>
      </c>
      <c r="T433">
        <v>1</v>
      </c>
      <c r="U433">
        <v>99</v>
      </c>
      <c r="V433">
        <v>1</v>
      </c>
      <c r="W433">
        <v>1</v>
      </c>
      <c r="X433">
        <v>1</v>
      </c>
      <c r="Y433">
        <v>1</v>
      </c>
      <c r="Z433">
        <v>1</v>
      </c>
      <c r="AA433">
        <v>0</v>
      </c>
      <c r="AB433">
        <v>1</v>
      </c>
      <c r="AC433">
        <v>1</v>
      </c>
      <c r="AD433">
        <v>1</v>
      </c>
      <c r="AE433">
        <v>1</v>
      </c>
      <c r="AF433">
        <v>1</v>
      </c>
      <c r="AG433">
        <v>1</v>
      </c>
      <c r="AH433">
        <v>1</v>
      </c>
      <c r="AI433">
        <v>1</v>
      </c>
      <c r="AJ433">
        <v>1</v>
      </c>
      <c r="AK433">
        <v>1</v>
      </c>
      <c r="AL433">
        <v>1</v>
      </c>
      <c r="AM433">
        <v>1</v>
      </c>
      <c r="AN433">
        <v>1</v>
      </c>
      <c r="AO433">
        <v>1</v>
      </c>
      <c r="AP433">
        <v>1</v>
      </c>
      <c r="AQ433">
        <v>1</v>
      </c>
      <c r="AR433">
        <v>1</v>
      </c>
      <c r="AS433">
        <v>1</v>
      </c>
      <c r="AT433">
        <v>0</v>
      </c>
      <c r="AU433">
        <v>1</v>
      </c>
      <c r="AV433">
        <v>99</v>
      </c>
      <c r="AW433" s="25">
        <v>1</v>
      </c>
      <c r="AX433" s="25">
        <v>1</v>
      </c>
      <c r="AY433" s="25">
        <v>99</v>
      </c>
      <c r="AZ433">
        <v>99</v>
      </c>
      <c r="BA433">
        <v>99</v>
      </c>
      <c r="BB433">
        <v>99</v>
      </c>
      <c r="BC433" s="25">
        <v>1</v>
      </c>
      <c r="BD433">
        <v>1</v>
      </c>
      <c r="BE433" s="25">
        <v>1</v>
      </c>
      <c r="BF433">
        <v>1</v>
      </c>
      <c r="BG433">
        <v>1</v>
      </c>
      <c r="BH433">
        <v>1</v>
      </c>
      <c r="BI433">
        <v>0</v>
      </c>
      <c r="BJ433">
        <v>99</v>
      </c>
      <c r="BK433">
        <v>1</v>
      </c>
      <c r="BL433">
        <v>99</v>
      </c>
      <c r="BM433">
        <v>99</v>
      </c>
      <c r="BN433">
        <v>1</v>
      </c>
      <c r="BO433">
        <v>99</v>
      </c>
      <c r="BP433">
        <v>1</v>
      </c>
      <c r="BQ433">
        <v>1</v>
      </c>
      <c r="BR433">
        <v>1</v>
      </c>
      <c r="BS433">
        <v>1</v>
      </c>
      <c r="BT433">
        <v>1</v>
      </c>
      <c r="BU433">
        <v>1</v>
      </c>
      <c r="BV433">
        <v>1</v>
      </c>
      <c r="BW433">
        <v>0</v>
      </c>
      <c r="BX433">
        <v>0</v>
      </c>
      <c r="BY433" t="s">
        <v>230</v>
      </c>
      <c r="BZ433">
        <v>1</v>
      </c>
      <c r="CA433">
        <v>1</v>
      </c>
      <c r="CB433">
        <v>1</v>
      </c>
      <c r="CC433">
        <v>1</v>
      </c>
      <c r="CD433">
        <v>1</v>
      </c>
      <c r="CE433">
        <v>1</v>
      </c>
      <c r="CF433">
        <v>0</v>
      </c>
      <c r="CG433">
        <v>0</v>
      </c>
      <c r="CH433">
        <v>0</v>
      </c>
      <c r="CI433">
        <v>1</v>
      </c>
      <c r="CJ433">
        <v>0</v>
      </c>
      <c r="CK433">
        <v>0</v>
      </c>
      <c r="CL433">
        <v>0</v>
      </c>
      <c r="CM433">
        <v>1</v>
      </c>
      <c r="CN433">
        <v>1</v>
      </c>
      <c r="CO433">
        <v>1</v>
      </c>
      <c r="CP433" t="s">
        <v>1442</v>
      </c>
    </row>
    <row r="434" spans="2:94" x14ac:dyDescent="0.25">
      <c r="B434" s="8" t="s">
        <v>992</v>
      </c>
      <c r="C434" t="s">
        <v>441</v>
      </c>
      <c r="D434" t="s">
        <v>1443</v>
      </c>
      <c r="E434" s="2">
        <v>432</v>
      </c>
      <c r="F434">
        <v>700</v>
      </c>
      <c r="G434">
        <v>1</v>
      </c>
      <c r="H434">
        <v>1</v>
      </c>
      <c r="I434">
        <v>1</v>
      </c>
      <c r="J434">
        <v>1</v>
      </c>
      <c r="K434">
        <v>1</v>
      </c>
      <c r="L434">
        <v>1</v>
      </c>
      <c r="M434">
        <v>1</v>
      </c>
      <c r="N434">
        <v>1</v>
      </c>
      <c r="O434">
        <v>1</v>
      </c>
      <c r="P434">
        <v>1</v>
      </c>
      <c r="Q434">
        <v>1</v>
      </c>
      <c r="R434">
        <v>99</v>
      </c>
      <c r="S434">
        <v>1</v>
      </c>
      <c r="T434">
        <v>1</v>
      </c>
      <c r="U434">
        <v>1</v>
      </c>
      <c r="V434">
        <v>1</v>
      </c>
      <c r="W434">
        <v>1</v>
      </c>
      <c r="X434">
        <v>1</v>
      </c>
      <c r="Y434">
        <v>1</v>
      </c>
      <c r="Z434">
        <v>1</v>
      </c>
      <c r="AA434">
        <v>1</v>
      </c>
      <c r="AB434">
        <v>1</v>
      </c>
      <c r="AC434">
        <v>1</v>
      </c>
      <c r="AD434">
        <v>1</v>
      </c>
      <c r="AE434">
        <v>1</v>
      </c>
      <c r="AF434">
        <v>1</v>
      </c>
      <c r="AG434">
        <v>1</v>
      </c>
      <c r="AH434">
        <v>1</v>
      </c>
      <c r="AI434">
        <v>1</v>
      </c>
      <c r="AJ434">
        <v>1</v>
      </c>
      <c r="AK434">
        <v>1</v>
      </c>
      <c r="AL434">
        <v>1</v>
      </c>
      <c r="AM434">
        <v>1</v>
      </c>
      <c r="AN434">
        <v>1</v>
      </c>
      <c r="AO434">
        <v>1</v>
      </c>
      <c r="AP434">
        <v>1</v>
      </c>
      <c r="AQ434">
        <v>1</v>
      </c>
      <c r="AR434">
        <v>1</v>
      </c>
      <c r="AS434">
        <v>1</v>
      </c>
      <c r="AT434">
        <v>1</v>
      </c>
      <c r="AU434">
        <v>1</v>
      </c>
      <c r="AV434">
        <v>1</v>
      </c>
      <c r="AW434" s="25">
        <v>1</v>
      </c>
      <c r="AX434" s="25">
        <v>1</v>
      </c>
      <c r="AY434" s="25">
        <v>99</v>
      </c>
      <c r="AZ434">
        <v>99</v>
      </c>
      <c r="BA434">
        <v>99</v>
      </c>
      <c r="BB434">
        <v>99</v>
      </c>
      <c r="BC434" s="25">
        <v>1</v>
      </c>
      <c r="BD434">
        <v>1</v>
      </c>
      <c r="BE434" s="25">
        <v>1</v>
      </c>
      <c r="BF434">
        <v>1</v>
      </c>
      <c r="BG434">
        <v>1</v>
      </c>
      <c r="BH434">
        <v>1</v>
      </c>
      <c r="BI434">
        <v>1</v>
      </c>
      <c r="BJ434">
        <v>1</v>
      </c>
      <c r="BK434">
        <v>1</v>
      </c>
      <c r="BL434">
        <v>1</v>
      </c>
      <c r="BM434">
        <v>99</v>
      </c>
      <c r="BN434">
        <v>1</v>
      </c>
      <c r="BO434">
        <v>99</v>
      </c>
      <c r="BP434">
        <v>1</v>
      </c>
      <c r="BQ434">
        <v>1</v>
      </c>
      <c r="BR434">
        <v>1</v>
      </c>
      <c r="BS434">
        <v>1</v>
      </c>
      <c r="BT434">
        <v>1</v>
      </c>
      <c r="BU434">
        <v>1</v>
      </c>
      <c r="BV434">
        <v>1</v>
      </c>
      <c r="BW434">
        <v>0</v>
      </c>
      <c r="BX434">
        <v>1</v>
      </c>
      <c r="BY434">
        <v>1</v>
      </c>
      <c r="BZ434">
        <v>1</v>
      </c>
      <c r="CA434">
        <v>1</v>
      </c>
      <c r="CB434">
        <v>1</v>
      </c>
      <c r="CC434">
        <v>1</v>
      </c>
      <c r="CD434">
        <v>1</v>
      </c>
      <c r="CE434">
        <v>0</v>
      </c>
      <c r="CF434">
        <v>0</v>
      </c>
      <c r="CG434">
        <v>0</v>
      </c>
      <c r="CH434">
        <v>0</v>
      </c>
      <c r="CI434">
        <v>0</v>
      </c>
      <c r="CJ434">
        <v>0</v>
      </c>
      <c r="CK434">
        <v>0</v>
      </c>
      <c r="CL434">
        <v>0</v>
      </c>
      <c r="CM434">
        <v>1</v>
      </c>
      <c r="CN434">
        <v>1</v>
      </c>
      <c r="CO434">
        <v>1</v>
      </c>
      <c r="CP434" t="s">
        <v>1444</v>
      </c>
    </row>
    <row r="435" spans="2:94" x14ac:dyDescent="0.25">
      <c r="B435" s="8" t="s">
        <v>992</v>
      </c>
      <c r="C435" t="s">
        <v>441</v>
      </c>
      <c r="D435" t="s">
        <v>1445</v>
      </c>
      <c r="E435" s="2">
        <v>433</v>
      </c>
      <c r="F435">
        <v>76</v>
      </c>
      <c r="G435">
        <v>1</v>
      </c>
      <c r="H435">
        <v>1</v>
      </c>
      <c r="I435">
        <v>1</v>
      </c>
      <c r="J435">
        <v>1</v>
      </c>
      <c r="K435">
        <v>1</v>
      </c>
      <c r="L435">
        <v>1</v>
      </c>
      <c r="M435">
        <v>1</v>
      </c>
      <c r="N435">
        <v>99</v>
      </c>
      <c r="O435">
        <v>1</v>
      </c>
      <c r="P435">
        <v>1</v>
      </c>
      <c r="Q435">
        <v>1</v>
      </c>
      <c r="R435">
        <v>99</v>
      </c>
      <c r="S435">
        <v>1</v>
      </c>
      <c r="T435">
        <v>1</v>
      </c>
      <c r="U435">
        <v>99</v>
      </c>
      <c r="V435">
        <v>1</v>
      </c>
      <c r="W435">
        <v>1</v>
      </c>
      <c r="X435">
        <v>1</v>
      </c>
      <c r="Y435">
        <v>1</v>
      </c>
      <c r="Z435">
        <v>1</v>
      </c>
      <c r="AA435">
        <v>1</v>
      </c>
      <c r="AB435">
        <v>1</v>
      </c>
      <c r="AC435">
        <v>1</v>
      </c>
      <c r="AD435">
        <v>1</v>
      </c>
      <c r="AE435">
        <v>1</v>
      </c>
      <c r="AF435">
        <v>1</v>
      </c>
      <c r="AG435">
        <v>1</v>
      </c>
      <c r="AH435">
        <v>1</v>
      </c>
      <c r="AI435">
        <v>1</v>
      </c>
      <c r="AJ435">
        <v>1</v>
      </c>
      <c r="AK435">
        <v>1</v>
      </c>
      <c r="AL435">
        <v>1</v>
      </c>
      <c r="AM435">
        <v>1</v>
      </c>
      <c r="AN435">
        <v>1</v>
      </c>
      <c r="AO435">
        <v>1</v>
      </c>
      <c r="AP435">
        <v>1</v>
      </c>
      <c r="AQ435">
        <v>1</v>
      </c>
      <c r="AR435">
        <v>0</v>
      </c>
      <c r="AS435">
        <v>1</v>
      </c>
      <c r="AT435">
        <v>1</v>
      </c>
      <c r="AU435">
        <v>1</v>
      </c>
      <c r="AV435">
        <v>1</v>
      </c>
      <c r="AW435" s="25">
        <v>1</v>
      </c>
      <c r="AX435" s="25">
        <v>1</v>
      </c>
      <c r="AY435" s="25">
        <v>99</v>
      </c>
      <c r="AZ435">
        <v>99</v>
      </c>
      <c r="BA435">
        <v>99</v>
      </c>
      <c r="BB435">
        <v>99</v>
      </c>
      <c r="BC435" s="25">
        <v>1</v>
      </c>
      <c r="BD435">
        <v>1</v>
      </c>
      <c r="BE435" s="25">
        <v>1</v>
      </c>
      <c r="BF435">
        <v>1</v>
      </c>
      <c r="BG435">
        <v>0</v>
      </c>
      <c r="BH435">
        <v>1</v>
      </c>
      <c r="BI435">
        <v>1</v>
      </c>
      <c r="BJ435">
        <v>1</v>
      </c>
      <c r="BK435">
        <v>1</v>
      </c>
      <c r="BL435">
        <v>99</v>
      </c>
      <c r="BM435">
        <v>99</v>
      </c>
      <c r="BN435">
        <v>1</v>
      </c>
      <c r="BO435">
        <v>99</v>
      </c>
      <c r="BP435">
        <v>1</v>
      </c>
      <c r="BQ435">
        <v>0</v>
      </c>
      <c r="BR435">
        <v>1</v>
      </c>
      <c r="BS435">
        <v>1</v>
      </c>
      <c r="BT435">
        <v>1</v>
      </c>
      <c r="BU435">
        <v>1</v>
      </c>
      <c r="BV435">
        <v>1</v>
      </c>
      <c r="BW435">
        <v>1</v>
      </c>
      <c r="BX435">
        <v>1</v>
      </c>
      <c r="BY435" t="s">
        <v>230</v>
      </c>
      <c r="BZ435">
        <v>0</v>
      </c>
      <c r="CA435">
        <v>1</v>
      </c>
      <c r="CB435">
        <v>1</v>
      </c>
      <c r="CC435">
        <v>1</v>
      </c>
      <c r="CD435">
        <v>1</v>
      </c>
      <c r="CE435">
        <v>0</v>
      </c>
      <c r="CF435">
        <v>0</v>
      </c>
      <c r="CG435">
        <v>0</v>
      </c>
      <c r="CH435">
        <v>0</v>
      </c>
      <c r="CI435">
        <v>0</v>
      </c>
      <c r="CJ435">
        <v>0</v>
      </c>
      <c r="CK435">
        <v>0</v>
      </c>
      <c r="CL435">
        <v>0</v>
      </c>
      <c r="CM435">
        <v>0</v>
      </c>
      <c r="CN435">
        <v>0</v>
      </c>
      <c r="CO435">
        <v>0</v>
      </c>
      <c r="CP435" t="s">
        <v>1446</v>
      </c>
    </row>
    <row r="436" spans="2:94" x14ac:dyDescent="0.25">
      <c r="B436" s="8" t="s">
        <v>992</v>
      </c>
      <c r="C436" t="s">
        <v>441</v>
      </c>
      <c r="D436" t="s">
        <v>1447</v>
      </c>
      <c r="E436" s="2">
        <v>434</v>
      </c>
      <c r="F436">
        <v>850</v>
      </c>
      <c r="G436">
        <v>0</v>
      </c>
      <c r="H436">
        <v>1</v>
      </c>
      <c r="I436">
        <v>0</v>
      </c>
      <c r="J436">
        <v>0</v>
      </c>
      <c r="K436">
        <v>0</v>
      </c>
      <c r="L436">
        <v>0</v>
      </c>
      <c r="M436">
        <v>0</v>
      </c>
      <c r="N436">
        <v>99</v>
      </c>
      <c r="O436">
        <v>0</v>
      </c>
      <c r="P436">
        <v>1</v>
      </c>
      <c r="Q436">
        <v>1</v>
      </c>
      <c r="R436">
        <v>99</v>
      </c>
      <c r="S436">
        <v>0</v>
      </c>
      <c r="T436">
        <v>0</v>
      </c>
      <c r="U436">
        <v>99</v>
      </c>
      <c r="V436">
        <v>1</v>
      </c>
      <c r="W436">
        <v>1</v>
      </c>
      <c r="X436">
        <v>1</v>
      </c>
      <c r="Y436">
        <v>1</v>
      </c>
      <c r="Z436">
        <v>1</v>
      </c>
      <c r="AA436">
        <v>1</v>
      </c>
      <c r="AB436">
        <v>99</v>
      </c>
      <c r="AC436">
        <v>1</v>
      </c>
      <c r="AD436">
        <v>1</v>
      </c>
      <c r="AE436">
        <v>1</v>
      </c>
      <c r="AF436">
        <v>0</v>
      </c>
      <c r="AG436">
        <v>1</v>
      </c>
      <c r="AH436">
        <v>0</v>
      </c>
      <c r="AI436">
        <v>99</v>
      </c>
      <c r="AJ436">
        <v>99</v>
      </c>
      <c r="AK436">
        <v>99</v>
      </c>
      <c r="AL436">
        <v>1</v>
      </c>
      <c r="AM436">
        <v>1</v>
      </c>
      <c r="AN436">
        <v>1</v>
      </c>
      <c r="AO436">
        <v>1</v>
      </c>
      <c r="AP436">
        <v>0</v>
      </c>
      <c r="AQ436">
        <v>1</v>
      </c>
      <c r="AR436">
        <v>0</v>
      </c>
      <c r="AS436">
        <v>0</v>
      </c>
      <c r="AT436">
        <v>0</v>
      </c>
      <c r="AU436">
        <v>0</v>
      </c>
      <c r="AV436">
        <v>1</v>
      </c>
      <c r="AW436" s="25">
        <v>0</v>
      </c>
      <c r="AX436" s="25">
        <v>0</v>
      </c>
      <c r="AY436" s="25">
        <v>99</v>
      </c>
      <c r="AZ436">
        <v>99</v>
      </c>
      <c r="BA436">
        <v>99</v>
      </c>
      <c r="BB436">
        <v>99</v>
      </c>
      <c r="BC436" s="25">
        <v>1</v>
      </c>
      <c r="BD436">
        <v>1</v>
      </c>
      <c r="BE436" s="25">
        <v>1</v>
      </c>
      <c r="BF436">
        <v>1</v>
      </c>
      <c r="BG436">
        <v>0</v>
      </c>
      <c r="BH436">
        <v>1</v>
      </c>
      <c r="BI436">
        <v>0</v>
      </c>
      <c r="BJ436">
        <v>99</v>
      </c>
      <c r="BK436">
        <v>99</v>
      </c>
      <c r="BL436">
        <v>99</v>
      </c>
      <c r="BM436">
        <v>99</v>
      </c>
      <c r="BN436">
        <v>1</v>
      </c>
      <c r="BO436">
        <v>99</v>
      </c>
      <c r="BP436">
        <v>1</v>
      </c>
      <c r="BQ436">
        <v>0</v>
      </c>
      <c r="BR436">
        <v>0</v>
      </c>
      <c r="BS436">
        <v>0</v>
      </c>
      <c r="BT436">
        <v>1</v>
      </c>
      <c r="BU436">
        <v>1</v>
      </c>
      <c r="BV436">
        <v>1</v>
      </c>
      <c r="BW436">
        <v>1</v>
      </c>
      <c r="BX436">
        <v>0</v>
      </c>
      <c r="BY436">
        <v>1</v>
      </c>
      <c r="BZ436">
        <v>0</v>
      </c>
      <c r="CA436">
        <v>0</v>
      </c>
      <c r="CB436">
        <v>1</v>
      </c>
      <c r="CC436">
        <v>1</v>
      </c>
      <c r="CD436">
        <v>1</v>
      </c>
      <c r="CE436">
        <v>0</v>
      </c>
      <c r="CF436">
        <v>0</v>
      </c>
      <c r="CG436">
        <v>0</v>
      </c>
      <c r="CH436">
        <v>0</v>
      </c>
      <c r="CI436">
        <v>0</v>
      </c>
      <c r="CJ436">
        <v>0</v>
      </c>
      <c r="CK436">
        <v>0</v>
      </c>
      <c r="CL436">
        <v>0</v>
      </c>
      <c r="CM436">
        <v>1</v>
      </c>
      <c r="CN436">
        <v>0</v>
      </c>
      <c r="CO436">
        <v>1</v>
      </c>
      <c r="CP436" t="s">
        <v>1448</v>
      </c>
    </row>
    <row r="437" spans="2:94" x14ac:dyDescent="0.25">
      <c r="B437" s="8" t="s">
        <v>201</v>
      </c>
      <c r="C437" t="s">
        <v>441</v>
      </c>
      <c r="D437" t="s">
        <v>442</v>
      </c>
      <c r="E437" s="2">
        <v>435</v>
      </c>
      <c r="F437">
        <v>120</v>
      </c>
      <c r="G437">
        <v>1</v>
      </c>
      <c r="H437">
        <v>1</v>
      </c>
      <c r="I437">
        <v>1</v>
      </c>
      <c r="J437">
        <v>1</v>
      </c>
      <c r="K437">
        <v>1</v>
      </c>
      <c r="L437">
        <v>99</v>
      </c>
      <c r="M437">
        <v>1</v>
      </c>
      <c r="N437">
        <v>99</v>
      </c>
      <c r="O437">
        <v>99</v>
      </c>
      <c r="P437">
        <v>1</v>
      </c>
      <c r="Q437">
        <v>99</v>
      </c>
      <c r="R437">
        <v>99</v>
      </c>
      <c r="S437">
        <v>1</v>
      </c>
      <c r="T437">
        <v>0</v>
      </c>
      <c r="U437">
        <v>99</v>
      </c>
      <c r="V437">
        <v>1</v>
      </c>
      <c r="W437">
        <v>1</v>
      </c>
      <c r="X437">
        <v>1</v>
      </c>
      <c r="Y437">
        <v>1</v>
      </c>
      <c r="Z437">
        <v>1</v>
      </c>
      <c r="AA437">
        <v>1</v>
      </c>
      <c r="AB437">
        <v>1</v>
      </c>
      <c r="AC437">
        <v>1</v>
      </c>
      <c r="AD437">
        <v>1</v>
      </c>
      <c r="AE437">
        <v>99</v>
      </c>
      <c r="AF437">
        <v>1</v>
      </c>
      <c r="AG437">
        <v>1</v>
      </c>
      <c r="AH437">
        <v>1</v>
      </c>
      <c r="AI437">
        <v>1</v>
      </c>
      <c r="AJ437">
        <v>1</v>
      </c>
      <c r="AK437">
        <v>1</v>
      </c>
      <c r="AL437">
        <v>1</v>
      </c>
      <c r="AM437">
        <v>1</v>
      </c>
      <c r="AN437">
        <v>1</v>
      </c>
      <c r="AO437">
        <v>99</v>
      </c>
      <c r="AP437">
        <v>1</v>
      </c>
      <c r="AQ437">
        <v>1</v>
      </c>
      <c r="AR437">
        <v>1</v>
      </c>
      <c r="AS437">
        <v>1</v>
      </c>
      <c r="AT437">
        <v>1</v>
      </c>
      <c r="AU437">
        <v>1</v>
      </c>
      <c r="AV437">
        <v>99</v>
      </c>
      <c r="AW437" s="25">
        <v>1</v>
      </c>
      <c r="AX437" s="25">
        <v>99</v>
      </c>
      <c r="AY437" s="25">
        <v>99</v>
      </c>
      <c r="AZ437">
        <v>99</v>
      </c>
      <c r="BA437">
        <v>99</v>
      </c>
      <c r="BB437">
        <v>99</v>
      </c>
      <c r="BC437" s="25">
        <v>1</v>
      </c>
      <c r="BD437">
        <v>1</v>
      </c>
      <c r="BE437" s="25">
        <v>1</v>
      </c>
      <c r="BF437">
        <v>1</v>
      </c>
      <c r="BG437">
        <v>1</v>
      </c>
      <c r="BH437">
        <v>1</v>
      </c>
      <c r="BI437">
        <v>1</v>
      </c>
      <c r="BJ437">
        <v>1</v>
      </c>
      <c r="BK437">
        <v>1</v>
      </c>
      <c r="BL437">
        <v>99</v>
      </c>
      <c r="BM437">
        <v>99</v>
      </c>
      <c r="BN437">
        <v>99</v>
      </c>
      <c r="BO437">
        <v>99</v>
      </c>
      <c r="BP437">
        <v>1</v>
      </c>
      <c r="BQ437">
        <v>1</v>
      </c>
      <c r="BR437">
        <v>1</v>
      </c>
      <c r="BS437">
        <v>1</v>
      </c>
      <c r="BT437">
        <v>1</v>
      </c>
      <c r="BU437">
        <v>1</v>
      </c>
      <c r="BV437">
        <v>1</v>
      </c>
      <c r="BW437">
        <v>0</v>
      </c>
      <c r="BX437">
        <v>0</v>
      </c>
      <c r="BY437">
        <v>0</v>
      </c>
      <c r="BZ437">
        <v>1</v>
      </c>
      <c r="CA437">
        <v>1</v>
      </c>
      <c r="CB437">
        <v>1</v>
      </c>
      <c r="CC437">
        <v>1</v>
      </c>
      <c r="CD437">
        <v>1</v>
      </c>
      <c r="CE437">
        <v>0</v>
      </c>
      <c r="CF437">
        <v>0</v>
      </c>
      <c r="CG437">
        <v>0</v>
      </c>
      <c r="CH437">
        <v>0</v>
      </c>
      <c r="CI437">
        <v>0</v>
      </c>
      <c r="CJ437">
        <v>1</v>
      </c>
      <c r="CK437">
        <v>1</v>
      </c>
      <c r="CL437">
        <v>0</v>
      </c>
      <c r="CM437">
        <v>1</v>
      </c>
      <c r="CN437">
        <v>1</v>
      </c>
      <c r="CO437">
        <v>0</v>
      </c>
      <c r="CP437" t="s">
        <v>248</v>
      </c>
    </row>
    <row r="438" spans="2:94" x14ac:dyDescent="0.25">
      <c r="B438" s="8" t="s">
        <v>201</v>
      </c>
      <c r="C438" t="s">
        <v>441</v>
      </c>
      <c r="D438" t="s">
        <v>443</v>
      </c>
      <c r="E438" s="2">
        <v>436</v>
      </c>
      <c r="F438">
        <v>120</v>
      </c>
      <c r="G438">
        <v>1</v>
      </c>
      <c r="H438">
        <v>1</v>
      </c>
      <c r="I438">
        <v>1</v>
      </c>
      <c r="J438">
        <v>1</v>
      </c>
      <c r="K438">
        <v>1</v>
      </c>
      <c r="L438">
        <v>99</v>
      </c>
      <c r="M438">
        <v>1</v>
      </c>
      <c r="N438">
        <v>99</v>
      </c>
      <c r="O438">
        <v>99</v>
      </c>
      <c r="P438">
        <v>1</v>
      </c>
      <c r="Q438">
        <v>99</v>
      </c>
      <c r="R438">
        <v>99</v>
      </c>
      <c r="S438">
        <v>1</v>
      </c>
      <c r="T438">
        <v>1</v>
      </c>
      <c r="U438">
        <v>99</v>
      </c>
      <c r="V438">
        <v>1</v>
      </c>
      <c r="W438">
        <v>1</v>
      </c>
      <c r="X438">
        <v>1</v>
      </c>
      <c r="Y438">
        <v>1</v>
      </c>
      <c r="Z438">
        <v>1</v>
      </c>
      <c r="AA438">
        <v>1</v>
      </c>
      <c r="AB438">
        <v>1</v>
      </c>
      <c r="AC438">
        <v>1</v>
      </c>
      <c r="AD438">
        <v>1</v>
      </c>
      <c r="AE438">
        <v>99</v>
      </c>
      <c r="AF438">
        <v>1</v>
      </c>
      <c r="AG438">
        <v>1</v>
      </c>
      <c r="AH438">
        <v>1</v>
      </c>
      <c r="AI438">
        <v>99</v>
      </c>
      <c r="AJ438">
        <v>1</v>
      </c>
      <c r="AK438">
        <v>1</v>
      </c>
      <c r="AL438">
        <v>1</v>
      </c>
      <c r="AM438">
        <v>1</v>
      </c>
      <c r="AN438">
        <v>1</v>
      </c>
      <c r="AO438">
        <v>99</v>
      </c>
      <c r="AP438">
        <v>1</v>
      </c>
      <c r="AQ438">
        <v>1</v>
      </c>
      <c r="AR438">
        <v>1</v>
      </c>
      <c r="AS438">
        <v>1</v>
      </c>
      <c r="AT438">
        <v>1</v>
      </c>
      <c r="AU438">
        <v>1</v>
      </c>
      <c r="AV438">
        <v>99</v>
      </c>
      <c r="AW438" s="25">
        <v>1</v>
      </c>
      <c r="AX438" s="25">
        <v>99</v>
      </c>
      <c r="AY438" s="25">
        <v>99</v>
      </c>
      <c r="AZ438">
        <v>99</v>
      </c>
      <c r="BA438">
        <v>99</v>
      </c>
      <c r="BB438">
        <v>99</v>
      </c>
      <c r="BC438" s="25">
        <v>1</v>
      </c>
      <c r="BD438">
        <v>1</v>
      </c>
      <c r="BE438" s="25">
        <v>1</v>
      </c>
      <c r="BF438">
        <v>0</v>
      </c>
      <c r="BG438">
        <v>1</v>
      </c>
      <c r="BH438">
        <v>1</v>
      </c>
      <c r="BI438">
        <v>1</v>
      </c>
      <c r="BJ438">
        <v>1</v>
      </c>
      <c r="BK438">
        <v>99</v>
      </c>
      <c r="BL438">
        <v>99</v>
      </c>
      <c r="BM438">
        <v>99</v>
      </c>
      <c r="BN438">
        <v>99</v>
      </c>
      <c r="BO438">
        <v>99</v>
      </c>
      <c r="BP438">
        <v>1</v>
      </c>
      <c r="BQ438">
        <v>1</v>
      </c>
      <c r="BR438">
        <v>1</v>
      </c>
      <c r="BS438">
        <v>0</v>
      </c>
      <c r="BT438">
        <v>0</v>
      </c>
      <c r="BU438">
        <v>1</v>
      </c>
      <c r="BV438">
        <v>1</v>
      </c>
      <c r="BW438">
        <v>1</v>
      </c>
      <c r="BX438">
        <v>1</v>
      </c>
      <c r="BY438">
        <v>0</v>
      </c>
      <c r="BZ438">
        <v>0</v>
      </c>
      <c r="CA438">
        <v>1</v>
      </c>
      <c r="CB438">
        <v>1</v>
      </c>
      <c r="CC438">
        <v>1</v>
      </c>
      <c r="CD438">
        <v>1</v>
      </c>
      <c r="CE438">
        <v>0</v>
      </c>
      <c r="CF438">
        <v>0</v>
      </c>
      <c r="CG438">
        <v>0</v>
      </c>
      <c r="CH438">
        <v>0</v>
      </c>
      <c r="CI438">
        <v>0</v>
      </c>
      <c r="CJ438">
        <v>0</v>
      </c>
      <c r="CK438">
        <v>1</v>
      </c>
      <c r="CL438">
        <v>0</v>
      </c>
      <c r="CM438">
        <v>1</v>
      </c>
      <c r="CN438">
        <v>1</v>
      </c>
      <c r="CO438">
        <v>0</v>
      </c>
      <c r="CP438" t="s">
        <v>444</v>
      </c>
    </row>
    <row r="439" spans="2:94" x14ac:dyDescent="0.25">
      <c r="B439" s="8" t="s">
        <v>201</v>
      </c>
      <c r="C439" t="s">
        <v>441</v>
      </c>
      <c r="D439" t="s">
        <v>445</v>
      </c>
      <c r="E439" s="2">
        <v>437</v>
      </c>
      <c r="F439">
        <v>135</v>
      </c>
      <c r="G439">
        <v>1</v>
      </c>
      <c r="H439">
        <v>1</v>
      </c>
      <c r="I439">
        <v>1</v>
      </c>
      <c r="J439">
        <v>1</v>
      </c>
      <c r="K439">
        <v>1</v>
      </c>
      <c r="L439">
        <v>99</v>
      </c>
      <c r="M439">
        <v>1</v>
      </c>
      <c r="N439">
        <v>1</v>
      </c>
      <c r="O439">
        <v>99</v>
      </c>
      <c r="P439">
        <v>1</v>
      </c>
      <c r="Q439">
        <v>99</v>
      </c>
      <c r="R439">
        <v>99</v>
      </c>
      <c r="S439">
        <v>1</v>
      </c>
      <c r="T439">
        <v>1</v>
      </c>
      <c r="U439">
        <v>1</v>
      </c>
      <c r="V439">
        <v>1</v>
      </c>
      <c r="W439">
        <v>1</v>
      </c>
      <c r="X439">
        <v>1</v>
      </c>
      <c r="Y439">
        <v>1</v>
      </c>
      <c r="Z439">
        <v>1</v>
      </c>
      <c r="AA439">
        <v>1</v>
      </c>
      <c r="AB439">
        <v>1</v>
      </c>
      <c r="AC439">
        <v>1</v>
      </c>
      <c r="AD439">
        <v>1</v>
      </c>
      <c r="AE439">
        <v>99</v>
      </c>
      <c r="AF439">
        <v>1</v>
      </c>
      <c r="AG439">
        <v>1</v>
      </c>
      <c r="AH439">
        <v>1</v>
      </c>
      <c r="AI439">
        <v>1</v>
      </c>
      <c r="AJ439">
        <v>1</v>
      </c>
      <c r="AK439">
        <v>1</v>
      </c>
      <c r="AL439">
        <v>1</v>
      </c>
      <c r="AM439">
        <v>1</v>
      </c>
      <c r="AN439">
        <v>1</v>
      </c>
      <c r="AO439">
        <v>99</v>
      </c>
      <c r="AP439">
        <v>1</v>
      </c>
      <c r="AQ439">
        <v>1</v>
      </c>
      <c r="AR439">
        <v>1</v>
      </c>
      <c r="AS439">
        <v>1</v>
      </c>
      <c r="AT439">
        <v>1</v>
      </c>
      <c r="AU439">
        <v>1</v>
      </c>
      <c r="AV439">
        <v>99</v>
      </c>
      <c r="AW439" s="25">
        <v>1</v>
      </c>
      <c r="AX439" s="25">
        <v>99</v>
      </c>
      <c r="AY439" s="25">
        <v>99</v>
      </c>
      <c r="AZ439">
        <v>99</v>
      </c>
      <c r="BA439">
        <v>99</v>
      </c>
      <c r="BB439">
        <v>99</v>
      </c>
      <c r="BC439" s="25">
        <v>1</v>
      </c>
      <c r="BD439">
        <v>1</v>
      </c>
      <c r="BE439" s="25">
        <v>1</v>
      </c>
      <c r="BF439">
        <v>1</v>
      </c>
      <c r="BG439">
        <v>1</v>
      </c>
      <c r="BH439">
        <v>1</v>
      </c>
      <c r="BI439">
        <v>1</v>
      </c>
      <c r="BJ439">
        <v>1</v>
      </c>
      <c r="BK439">
        <v>1</v>
      </c>
      <c r="BL439">
        <v>99</v>
      </c>
      <c r="BM439">
        <v>99</v>
      </c>
      <c r="BN439">
        <v>99</v>
      </c>
      <c r="BO439">
        <v>99</v>
      </c>
      <c r="BP439">
        <v>1</v>
      </c>
      <c r="BQ439">
        <v>1</v>
      </c>
      <c r="BR439">
        <v>1</v>
      </c>
      <c r="BS439">
        <v>1</v>
      </c>
      <c r="BT439">
        <v>1</v>
      </c>
      <c r="BU439">
        <v>1</v>
      </c>
      <c r="BV439">
        <v>0</v>
      </c>
      <c r="BW439">
        <v>0</v>
      </c>
      <c r="BX439">
        <v>1</v>
      </c>
      <c r="BY439">
        <v>0</v>
      </c>
      <c r="BZ439">
        <v>0</v>
      </c>
      <c r="CA439">
        <v>1</v>
      </c>
      <c r="CB439">
        <v>1</v>
      </c>
      <c r="CC439">
        <v>1</v>
      </c>
      <c r="CD439">
        <v>1</v>
      </c>
      <c r="CE439">
        <v>0</v>
      </c>
      <c r="CF439">
        <v>1</v>
      </c>
      <c r="CG439">
        <v>1</v>
      </c>
      <c r="CH439">
        <v>0</v>
      </c>
      <c r="CI439">
        <v>1</v>
      </c>
      <c r="CJ439">
        <v>0</v>
      </c>
      <c r="CK439">
        <v>1</v>
      </c>
      <c r="CL439">
        <v>0</v>
      </c>
      <c r="CM439">
        <v>1</v>
      </c>
      <c r="CN439">
        <v>1</v>
      </c>
      <c r="CO439">
        <v>0</v>
      </c>
      <c r="CP439" t="s">
        <v>446</v>
      </c>
    </row>
    <row r="440" spans="2:94" x14ac:dyDescent="0.25">
      <c r="B440" s="8" t="s">
        <v>201</v>
      </c>
      <c r="C440" t="s">
        <v>441</v>
      </c>
      <c r="D440" t="s">
        <v>447</v>
      </c>
      <c r="E440" s="2">
        <v>438</v>
      </c>
      <c r="F440">
        <v>62</v>
      </c>
      <c r="G440">
        <v>1</v>
      </c>
      <c r="H440">
        <v>1</v>
      </c>
      <c r="I440">
        <v>1</v>
      </c>
      <c r="J440">
        <v>1</v>
      </c>
      <c r="K440">
        <v>1</v>
      </c>
      <c r="L440">
        <v>99</v>
      </c>
      <c r="M440">
        <v>1</v>
      </c>
      <c r="N440">
        <v>99</v>
      </c>
      <c r="O440">
        <v>99</v>
      </c>
      <c r="P440">
        <v>1</v>
      </c>
      <c r="Q440">
        <v>99</v>
      </c>
      <c r="R440">
        <v>99</v>
      </c>
      <c r="S440">
        <v>1</v>
      </c>
      <c r="T440">
        <v>1</v>
      </c>
      <c r="U440">
        <v>99</v>
      </c>
      <c r="V440">
        <v>1</v>
      </c>
      <c r="W440">
        <v>1</v>
      </c>
      <c r="X440">
        <v>1</v>
      </c>
      <c r="Y440">
        <v>1</v>
      </c>
      <c r="Z440">
        <v>1</v>
      </c>
      <c r="AA440">
        <v>1</v>
      </c>
      <c r="AB440">
        <v>1</v>
      </c>
      <c r="AC440">
        <v>1</v>
      </c>
      <c r="AD440">
        <v>1</v>
      </c>
      <c r="AE440">
        <v>99</v>
      </c>
      <c r="AF440">
        <v>1</v>
      </c>
      <c r="AG440">
        <v>1</v>
      </c>
      <c r="AH440">
        <v>1</v>
      </c>
      <c r="AI440">
        <v>1</v>
      </c>
      <c r="AJ440">
        <v>1</v>
      </c>
      <c r="AK440">
        <v>1</v>
      </c>
      <c r="AL440">
        <v>1</v>
      </c>
      <c r="AM440">
        <v>1</v>
      </c>
      <c r="AN440">
        <v>1</v>
      </c>
      <c r="AO440">
        <v>99</v>
      </c>
      <c r="AP440">
        <v>1</v>
      </c>
      <c r="AQ440">
        <v>1</v>
      </c>
      <c r="AR440">
        <v>1</v>
      </c>
      <c r="AS440">
        <v>1</v>
      </c>
      <c r="AT440">
        <v>1</v>
      </c>
      <c r="AU440">
        <v>0</v>
      </c>
      <c r="AV440">
        <v>99</v>
      </c>
      <c r="AW440" s="25">
        <v>0</v>
      </c>
      <c r="AX440" s="25">
        <v>99</v>
      </c>
      <c r="AY440" s="25">
        <v>99</v>
      </c>
      <c r="AZ440">
        <v>99</v>
      </c>
      <c r="BA440">
        <v>99</v>
      </c>
      <c r="BB440">
        <v>99</v>
      </c>
      <c r="BC440" s="25">
        <v>1</v>
      </c>
      <c r="BD440">
        <v>1</v>
      </c>
      <c r="BE440" s="25">
        <v>1</v>
      </c>
      <c r="BF440">
        <v>1</v>
      </c>
      <c r="BG440">
        <v>1</v>
      </c>
      <c r="BH440">
        <v>1</v>
      </c>
      <c r="BI440">
        <v>1</v>
      </c>
      <c r="BJ440">
        <v>99</v>
      </c>
      <c r="BK440">
        <v>1</v>
      </c>
      <c r="BL440">
        <v>99</v>
      </c>
      <c r="BM440">
        <v>99</v>
      </c>
      <c r="BN440">
        <v>99</v>
      </c>
      <c r="BO440">
        <v>99</v>
      </c>
      <c r="BP440">
        <v>99</v>
      </c>
      <c r="BQ440">
        <v>1</v>
      </c>
      <c r="BR440">
        <v>1</v>
      </c>
      <c r="BS440">
        <v>1</v>
      </c>
      <c r="BT440">
        <v>1</v>
      </c>
      <c r="BU440">
        <v>1</v>
      </c>
      <c r="BV440">
        <v>0</v>
      </c>
      <c r="BW440">
        <v>0</v>
      </c>
      <c r="BX440">
        <v>0</v>
      </c>
      <c r="BY440" t="s">
        <v>230</v>
      </c>
      <c r="BZ440">
        <v>0</v>
      </c>
      <c r="CA440">
        <v>1</v>
      </c>
      <c r="CB440">
        <v>1</v>
      </c>
      <c r="CC440">
        <v>1</v>
      </c>
      <c r="CD440">
        <v>1</v>
      </c>
      <c r="CE440">
        <v>0</v>
      </c>
      <c r="CF440">
        <v>0</v>
      </c>
      <c r="CG440">
        <v>0</v>
      </c>
      <c r="CH440">
        <v>0</v>
      </c>
      <c r="CI440">
        <v>0</v>
      </c>
      <c r="CJ440">
        <v>0</v>
      </c>
      <c r="CK440">
        <v>1</v>
      </c>
      <c r="CL440">
        <v>0</v>
      </c>
      <c r="CM440">
        <v>0</v>
      </c>
      <c r="CN440">
        <v>0</v>
      </c>
      <c r="CO440">
        <v>0</v>
      </c>
      <c r="CP440" t="s">
        <v>448</v>
      </c>
    </row>
    <row r="441" spans="2:94" x14ac:dyDescent="0.25">
      <c r="B441" s="8" t="s">
        <v>201</v>
      </c>
      <c r="C441" t="s">
        <v>441</v>
      </c>
      <c r="D441" t="s">
        <v>449</v>
      </c>
      <c r="E441" s="2">
        <v>439</v>
      </c>
      <c r="F441">
        <v>70</v>
      </c>
      <c r="G441">
        <v>1</v>
      </c>
      <c r="H441">
        <v>1</v>
      </c>
      <c r="I441">
        <v>1</v>
      </c>
      <c r="J441">
        <v>1</v>
      </c>
      <c r="K441">
        <v>1</v>
      </c>
      <c r="L441">
        <v>99</v>
      </c>
      <c r="M441">
        <v>1</v>
      </c>
      <c r="N441">
        <v>99</v>
      </c>
      <c r="O441">
        <v>99</v>
      </c>
      <c r="P441">
        <v>1</v>
      </c>
      <c r="Q441">
        <v>99</v>
      </c>
      <c r="R441">
        <v>99</v>
      </c>
      <c r="S441">
        <v>1</v>
      </c>
      <c r="T441">
        <v>1</v>
      </c>
      <c r="U441">
        <v>99</v>
      </c>
      <c r="V441">
        <v>1</v>
      </c>
      <c r="W441">
        <v>1</v>
      </c>
      <c r="X441">
        <v>1</v>
      </c>
      <c r="Y441">
        <v>1</v>
      </c>
      <c r="Z441">
        <v>1</v>
      </c>
      <c r="AA441">
        <v>1</v>
      </c>
      <c r="AB441">
        <v>99</v>
      </c>
      <c r="AC441">
        <v>1</v>
      </c>
      <c r="AD441">
        <v>1</v>
      </c>
      <c r="AE441">
        <v>99</v>
      </c>
      <c r="AF441">
        <v>1</v>
      </c>
      <c r="AG441">
        <v>1</v>
      </c>
      <c r="AH441">
        <v>1</v>
      </c>
      <c r="AI441">
        <v>99</v>
      </c>
      <c r="AJ441">
        <v>0</v>
      </c>
      <c r="AK441">
        <v>1</v>
      </c>
      <c r="AL441">
        <v>1</v>
      </c>
      <c r="AM441">
        <v>1</v>
      </c>
      <c r="AN441">
        <v>1</v>
      </c>
      <c r="AO441">
        <v>99</v>
      </c>
      <c r="AP441">
        <v>1</v>
      </c>
      <c r="AQ441">
        <v>1</v>
      </c>
      <c r="AR441">
        <v>0</v>
      </c>
      <c r="AS441">
        <v>1</v>
      </c>
      <c r="AT441">
        <v>1</v>
      </c>
      <c r="AU441">
        <v>1</v>
      </c>
      <c r="AV441">
        <v>99</v>
      </c>
      <c r="AW441" s="25">
        <v>1</v>
      </c>
      <c r="AX441" s="25">
        <v>99</v>
      </c>
      <c r="AY441" s="25">
        <v>99</v>
      </c>
      <c r="AZ441">
        <v>99</v>
      </c>
      <c r="BA441">
        <v>99</v>
      </c>
      <c r="BB441">
        <v>99</v>
      </c>
      <c r="BC441" s="25">
        <v>1</v>
      </c>
      <c r="BD441">
        <v>1</v>
      </c>
      <c r="BE441" s="25">
        <v>1</v>
      </c>
      <c r="BF441">
        <v>0</v>
      </c>
      <c r="BG441">
        <v>1</v>
      </c>
      <c r="BH441">
        <v>0</v>
      </c>
      <c r="BI441">
        <v>1</v>
      </c>
      <c r="BJ441">
        <v>99</v>
      </c>
      <c r="BK441">
        <v>1</v>
      </c>
      <c r="BL441">
        <v>99</v>
      </c>
      <c r="BM441">
        <v>99</v>
      </c>
      <c r="BN441">
        <v>99</v>
      </c>
      <c r="BO441">
        <v>99</v>
      </c>
      <c r="BP441">
        <v>99</v>
      </c>
      <c r="BQ441">
        <v>1</v>
      </c>
      <c r="BR441">
        <v>1</v>
      </c>
      <c r="BS441">
        <v>1</v>
      </c>
      <c r="BT441">
        <v>1</v>
      </c>
      <c r="BU441">
        <v>1</v>
      </c>
      <c r="BV441">
        <v>1</v>
      </c>
      <c r="BW441">
        <v>1</v>
      </c>
      <c r="BX441">
        <v>1</v>
      </c>
      <c r="BY441">
        <v>1</v>
      </c>
      <c r="BZ441">
        <v>0</v>
      </c>
      <c r="CA441">
        <v>1</v>
      </c>
      <c r="CB441">
        <v>1</v>
      </c>
      <c r="CC441">
        <v>1</v>
      </c>
      <c r="CD441">
        <v>1</v>
      </c>
      <c r="CE441">
        <v>0</v>
      </c>
      <c r="CF441">
        <v>0</v>
      </c>
      <c r="CG441">
        <v>0</v>
      </c>
      <c r="CH441">
        <v>0</v>
      </c>
      <c r="CI441">
        <v>0</v>
      </c>
      <c r="CJ441">
        <v>0</v>
      </c>
      <c r="CK441">
        <v>1</v>
      </c>
      <c r="CL441">
        <v>0</v>
      </c>
      <c r="CM441">
        <v>0</v>
      </c>
      <c r="CN441">
        <v>1</v>
      </c>
      <c r="CO441">
        <v>0</v>
      </c>
      <c r="CP441" t="s">
        <v>450</v>
      </c>
    </row>
    <row r="442" spans="2:94" x14ac:dyDescent="0.25">
      <c r="B442" s="8" t="s">
        <v>201</v>
      </c>
      <c r="C442" t="s">
        <v>441</v>
      </c>
      <c r="D442" t="s">
        <v>451</v>
      </c>
      <c r="E442" s="2">
        <v>440</v>
      </c>
      <c r="F442">
        <v>85</v>
      </c>
      <c r="G442">
        <v>1</v>
      </c>
      <c r="H442">
        <v>1</v>
      </c>
      <c r="I442">
        <v>1</v>
      </c>
      <c r="J442">
        <v>1</v>
      </c>
      <c r="K442">
        <v>1</v>
      </c>
      <c r="L442">
        <v>99</v>
      </c>
      <c r="M442">
        <v>1</v>
      </c>
      <c r="N442">
        <v>99</v>
      </c>
      <c r="O442">
        <v>99</v>
      </c>
      <c r="P442">
        <v>1</v>
      </c>
      <c r="Q442">
        <v>99</v>
      </c>
      <c r="R442">
        <v>99</v>
      </c>
      <c r="S442">
        <v>1</v>
      </c>
      <c r="T442">
        <v>0</v>
      </c>
      <c r="U442">
        <v>99</v>
      </c>
      <c r="V442">
        <v>1</v>
      </c>
      <c r="W442">
        <v>1</v>
      </c>
      <c r="X442">
        <v>1</v>
      </c>
      <c r="Y442">
        <v>1</v>
      </c>
      <c r="Z442">
        <v>1</v>
      </c>
      <c r="AA442">
        <v>1</v>
      </c>
      <c r="AB442">
        <v>1</v>
      </c>
      <c r="AC442">
        <v>1</v>
      </c>
      <c r="AD442">
        <v>1</v>
      </c>
      <c r="AE442">
        <v>99</v>
      </c>
      <c r="AF442">
        <v>1</v>
      </c>
      <c r="AG442">
        <v>1</v>
      </c>
      <c r="AH442">
        <v>1</v>
      </c>
      <c r="AI442">
        <v>99</v>
      </c>
      <c r="AJ442">
        <v>1</v>
      </c>
      <c r="AK442">
        <v>1</v>
      </c>
      <c r="AL442">
        <v>1</v>
      </c>
      <c r="AM442">
        <v>1</v>
      </c>
      <c r="AN442">
        <v>1</v>
      </c>
      <c r="AO442">
        <v>99</v>
      </c>
      <c r="AP442">
        <v>1</v>
      </c>
      <c r="AQ442">
        <v>1</v>
      </c>
      <c r="AR442">
        <v>1</v>
      </c>
      <c r="AS442">
        <v>1</v>
      </c>
      <c r="AT442">
        <v>1</v>
      </c>
      <c r="AU442">
        <v>1</v>
      </c>
      <c r="AV442">
        <v>99</v>
      </c>
      <c r="AW442" s="25">
        <v>1</v>
      </c>
      <c r="AX442" s="25">
        <v>99</v>
      </c>
      <c r="AY442" s="25">
        <v>99</v>
      </c>
      <c r="AZ442">
        <v>99</v>
      </c>
      <c r="BA442">
        <v>99</v>
      </c>
      <c r="BB442">
        <v>99</v>
      </c>
      <c r="BC442" s="25">
        <v>1</v>
      </c>
      <c r="BD442">
        <v>1</v>
      </c>
      <c r="BE442" s="25">
        <v>1</v>
      </c>
      <c r="BF442">
        <v>1</v>
      </c>
      <c r="BG442">
        <v>0</v>
      </c>
      <c r="BH442">
        <v>1</v>
      </c>
      <c r="BI442">
        <v>0</v>
      </c>
      <c r="BJ442">
        <v>99</v>
      </c>
      <c r="BK442">
        <v>99</v>
      </c>
      <c r="BL442">
        <v>99</v>
      </c>
      <c r="BM442">
        <v>99</v>
      </c>
      <c r="BN442">
        <v>99</v>
      </c>
      <c r="BO442">
        <v>99</v>
      </c>
      <c r="BP442">
        <v>1</v>
      </c>
      <c r="BQ442">
        <v>0</v>
      </c>
      <c r="BR442">
        <v>0</v>
      </c>
      <c r="BS442">
        <v>1</v>
      </c>
      <c r="BT442">
        <v>1</v>
      </c>
      <c r="BU442">
        <v>1</v>
      </c>
      <c r="BV442">
        <v>0</v>
      </c>
      <c r="BW442">
        <v>0</v>
      </c>
      <c r="BX442">
        <v>0</v>
      </c>
      <c r="BY442">
        <v>0</v>
      </c>
      <c r="BZ442">
        <v>1</v>
      </c>
      <c r="CA442">
        <v>1</v>
      </c>
      <c r="CB442">
        <v>1</v>
      </c>
      <c r="CC442">
        <v>1</v>
      </c>
      <c r="CD442">
        <v>1</v>
      </c>
      <c r="CE442">
        <v>0</v>
      </c>
      <c r="CF442">
        <v>0</v>
      </c>
      <c r="CG442">
        <v>0</v>
      </c>
      <c r="CH442">
        <v>0</v>
      </c>
      <c r="CI442">
        <v>0</v>
      </c>
      <c r="CJ442">
        <v>0</v>
      </c>
      <c r="CK442">
        <v>1</v>
      </c>
      <c r="CL442">
        <v>0</v>
      </c>
      <c r="CM442">
        <v>1</v>
      </c>
      <c r="CN442">
        <v>0</v>
      </c>
      <c r="CO442">
        <v>0</v>
      </c>
    </row>
    <row r="443" spans="2:94" x14ac:dyDescent="0.25">
      <c r="B443" s="8" t="s">
        <v>201</v>
      </c>
      <c r="C443" t="s">
        <v>441</v>
      </c>
      <c r="D443" t="s">
        <v>452</v>
      </c>
      <c r="E443" s="2">
        <v>441</v>
      </c>
      <c r="F443">
        <v>70</v>
      </c>
      <c r="G443">
        <v>1</v>
      </c>
      <c r="H443">
        <v>1</v>
      </c>
      <c r="I443">
        <v>1</v>
      </c>
      <c r="J443">
        <v>1</v>
      </c>
      <c r="K443">
        <v>1</v>
      </c>
      <c r="L443">
        <v>99</v>
      </c>
      <c r="M443">
        <v>1</v>
      </c>
      <c r="N443">
        <v>99</v>
      </c>
      <c r="O443">
        <v>99</v>
      </c>
      <c r="P443">
        <v>1</v>
      </c>
      <c r="Q443">
        <v>99</v>
      </c>
      <c r="R443">
        <v>99</v>
      </c>
      <c r="S443">
        <v>1</v>
      </c>
      <c r="T443">
        <v>1</v>
      </c>
      <c r="U443">
        <v>99</v>
      </c>
      <c r="V443">
        <v>1</v>
      </c>
      <c r="W443">
        <v>1</v>
      </c>
      <c r="X443">
        <v>1</v>
      </c>
      <c r="Y443">
        <v>0</v>
      </c>
      <c r="Z443">
        <v>1</v>
      </c>
      <c r="AA443">
        <v>1</v>
      </c>
      <c r="AB443">
        <v>1</v>
      </c>
      <c r="AC443">
        <v>0</v>
      </c>
      <c r="AD443">
        <v>0</v>
      </c>
      <c r="AE443">
        <v>99</v>
      </c>
      <c r="AF443">
        <v>1</v>
      </c>
      <c r="AG443">
        <v>1</v>
      </c>
      <c r="AH443">
        <v>1</v>
      </c>
      <c r="AI443">
        <v>99</v>
      </c>
      <c r="AJ443">
        <v>0</v>
      </c>
      <c r="AK443">
        <v>99</v>
      </c>
      <c r="AL443">
        <v>1</v>
      </c>
      <c r="AM443">
        <v>1</v>
      </c>
      <c r="AN443">
        <v>1</v>
      </c>
      <c r="AO443">
        <v>99</v>
      </c>
      <c r="AP443">
        <v>1</v>
      </c>
      <c r="AQ443">
        <v>1</v>
      </c>
      <c r="AR443">
        <v>0</v>
      </c>
      <c r="AS443">
        <v>1</v>
      </c>
      <c r="AT443">
        <v>1</v>
      </c>
      <c r="AU443">
        <v>1</v>
      </c>
      <c r="AV443">
        <v>99</v>
      </c>
      <c r="AW443" s="25">
        <v>1</v>
      </c>
      <c r="AX443" s="25">
        <v>99</v>
      </c>
      <c r="AY443" s="25">
        <v>99</v>
      </c>
      <c r="AZ443">
        <v>99</v>
      </c>
      <c r="BA443">
        <v>99</v>
      </c>
      <c r="BB443">
        <v>99</v>
      </c>
      <c r="BC443" s="25">
        <v>1</v>
      </c>
      <c r="BD443">
        <v>1</v>
      </c>
      <c r="BE443" s="25">
        <v>1</v>
      </c>
      <c r="BF443">
        <v>0</v>
      </c>
      <c r="BG443">
        <v>0</v>
      </c>
      <c r="BH443">
        <v>0</v>
      </c>
      <c r="BI443">
        <v>0</v>
      </c>
      <c r="BJ443">
        <v>99</v>
      </c>
      <c r="BK443">
        <v>99</v>
      </c>
      <c r="BL443">
        <v>99</v>
      </c>
      <c r="BM443">
        <v>99</v>
      </c>
      <c r="BN443">
        <v>99</v>
      </c>
      <c r="BO443">
        <v>99</v>
      </c>
      <c r="BP443">
        <v>99</v>
      </c>
      <c r="BQ443">
        <v>1</v>
      </c>
      <c r="BR443">
        <v>1</v>
      </c>
      <c r="BS443">
        <v>1</v>
      </c>
      <c r="BT443">
        <v>1</v>
      </c>
      <c r="BU443">
        <v>1</v>
      </c>
      <c r="BV443">
        <v>0</v>
      </c>
      <c r="BW443">
        <v>0</v>
      </c>
      <c r="BX443">
        <v>0</v>
      </c>
      <c r="BY443">
        <v>1</v>
      </c>
      <c r="BZ443">
        <v>1</v>
      </c>
      <c r="CA443">
        <v>1</v>
      </c>
      <c r="CB443">
        <v>1</v>
      </c>
      <c r="CC443">
        <v>1</v>
      </c>
      <c r="CD443">
        <v>1</v>
      </c>
      <c r="CE443">
        <v>0</v>
      </c>
      <c r="CF443">
        <v>0</v>
      </c>
      <c r="CG443">
        <v>0</v>
      </c>
      <c r="CH443">
        <v>0</v>
      </c>
      <c r="CI443">
        <v>1</v>
      </c>
      <c r="CJ443">
        <v>0</v>
      </c>
      <c r="CK443">
        <v>0</v>
      </c>
      <c r="CL443">
        <v>0</v>
      </c>
      <c r="CM443">
        <v>1</v>
      </c>
      <c r="CN443">
        <v>1</v>
      </c>
      <c r="CO443">
        <v>0</v>
      </c>
      <c r="CP443" t="s">
        <v>453</v>
      </c>
    </row>
    <row r="444" spans="2:94" x14ac:dyDescent="0.25">
      <c r="B444" s="8" t="s">
        <v>201</v>
      </c>
      <c r="C444" t="s">
        <v>441</v>
      </c>
      <c r="D444" t="s">
        <v>454</v>
      </c>
      <c r="E444" s="2">
        <v>442</v>
      </c>
      <c r="F444">
        <v>70</v>
      </c>
      <c r="G444">
        <v>1</v>
      </c>
      <c r="H444">
        <v>1</v>
      </c>
      <c r="I444">
        <v>1</v>
      </c>
      <c r="J444">
        <v>1</v>
      </c>
      <c r="K444">
        <v>1</v>
      </c>
      <c r="L444">
        <v>99</v>
      </c>
      <c r="M444">
        <v>1</v>
      </c>
      <c r="N444">
        <v>99</v>
      </c>
      <c r="O444">
        <v>99</v>
      </c>
      <c r="P444">
        <v>1</v>
      </c>
      <c r="Q444">
        <v>99</v>
      </c>
      <c r="R444">
        <v>99</v>
      </c>
      <c r="S444">
        <v>1</v>
      </c>
      <c r="T444">
        <v>1</v>
      </c>
      <c r="U444">
        <v>99</v>
      </c>
      <c r="V444">
        <v>1</v>
      </c>
      <c r="W444">
        <v>1</v>
      </c>
      <c r="X444">
        <v>1</v>
      </c>
      <c r="Y444">
        <v>1</v>
      </c>
      <c r="Z444">
        <v>1</v>
      </c>
      <c r="AA444">
        <v>1</v>
      </c>
      <c r="AB444">
        <v>1</v>
      </c>
      <c r="AC444">
        <v>1</v>
      </c>
      <c r="AD444">
        <v>1</v>
      </c>
      <c r="AE444">
        <v>99</v>
      </c>
      <c r="AF444">
        <v>1</v>
      </c>
      <c r="AG444">
        <v>1</v>
      </c>
      <c r="AH444">
        <v>1</v>
      </c>
      <c r="AI444">
        <v>99</v>
      </c>
      <c r="AJ444">
        <v>0</v>
      </c>
      <c r="AK444">
        <v>1</v>
      </c>
      <c r="AL444">
        <v>1</v>
      </c>
      <c r="AM444">
        <v>1</v>
      </c>
      <c r="AN444">
        <v>1</v>
      </c>
      <c r="AO444">
        <v>99</v>
      </c>
      <c r="AP444">
        <v>0</v>
      </c>
      <c r="AQ444">
        <v>1</v>
      </c>
      <c r="AR444">
        <v>1</v>
      </c>
      <c r="AS444">
        <v>1</v>
      </c>
      <c r="AT444">
        <v>1</v>
      </c>
      <c r="AU444">
        <v>1</v>
      </c>
      <c r="AV444">
        <v>99</v>
      </c>
      <c r="AW444" s="25">
        <v>0</v>
      </c>
      <c r="AX444" s="25">
        <v>99</v>
      </c>
      <c r="AY444" s="25">
        <v>99</v>
      </c>
      <c r="AZ444">
        <v>99</v>
      </c>
      <c r="BA444">
        <v>99</v>
      </c>
      <c r="BB444">
        <v>99</v>
      </c>
      <c r="BC444" s="25">
        <v>1</v>
      </c>
      <c r="BD444">
        <v>1</v>
      </c>
      <c r="BE444" s="25">
        <v>1</v>
      </c>
      <c r="BF444">
        <v>1</v>
      </c>
      <c r="BG444">
        <v>0</v>
      </c>
      <c r="BH444">
        <v>1</v>
      </c>
      <c r="BI444">
        <v>0</v>
      </c>
      <c r="BJ444">
        <v>1</v>
      </c>
      <c r="BK444">
        <v>1</v>
      </c>
      <c r="BL444">
        <v>99</v>
      </c>
      <c r="BM444">
        <v>99</v>
      </c>
      <c r="BN444">
        <v>99</v>
      </c>
      <c r="BO444">
        <v>99</v>
      </c>
      <c r="BP444">
        <v>99</v>
      </c>
      <c r="BQ444">
        <v>0</v>
      </c>
      <c r="BR444">
        <v>1</v>
      </c>
      <c r="BS444">
        <v>0</v>
      </c>
      <c r="BT444">
        <v>1</v>
      </c>
      <c r="BU444">
        <v>1</v>
      </c>
      <c r="BV444">
        <v>0</v>
      </c>
      <c r="BW444">
        <v>0</v>
      </c>
      <c r="BX444">
        <v>0</v>
      </c>
      <c r="BY444">
        <v>0</v>
      </c>
      <c r="BZ444">
        <v>1</v>
      </c>
      <c r="CA444">
        <v>1</v>
      </c>
      <c r="CB444">
        <v>1</v>
      </c>
      <c r="CC444">
        <v>1</v>
      </c>
      <c r="CD444">
        <v>1</v>
      </c>
      <c r="CE444">
        <v>0</v>
      </c>
      <c r="CF444">
        <v>0</v>
      </c>
      <c r="CG444">
        <v>0</v>
      </c>
      <c r="CH444">
        <v>0</v>
      </c>
      <c r="CI444">
        <v>0</v>
      </c>
      <c r="CJ444">
        <v>0</v>
      </c>
      <c r="CK444">
        <v>1</v>
      </c>
      <c r="CL444">
        <v>0</v>
      </c>
      <c r="CM444">
        <v>1</v>
      </c>
      <c r="CN444">
        <v>0</v>
      </c>
      <c r="CO444">
        <v>0</v>
      </c>
      <c r="CP444" t="s">
        <v>455</v>
      </c>
    </row>
    <row r="445" spans="2:94" x14ac:dyDescent="0.25">
      <c r="B445" s="8" t="s">
        <v>201</v>
      </c>
      <c r="C445" t="s">
        <v>441</v>
      </c>
      <c r="D445" t="s">
        <v>456</v>
      </c>
      <c r="E445" s="2">
        <v>443</v>
      </c>
      <c r="F445">
        <v>60</v>
      </c>
      <c r="G445">
        <v>1</v>
      </c>
      <c r="H445">
        <v>1</v>
      </c>
      <c r="I445">
        <v>1</v>
      </c>
      <c r="J445">
        <v>1</v>
      </c>
      <c r="K445">
        <v>1</v>
      </c>
      <c r="L445">
        <v>99</v>
      </c>
      <c r="M445">
        <v>1</v>
      </c>
      <c r="N445">
        <v>1</v>
      </c>
      <c r="O445">
        <v>99</v>
      </c>
      <c r="P445">
        <v>1</v>
      </c>
      <c r="Q445">
        <v>99</v>
      </c>
      <c r="R445">
        <v>99</v>
      </c>
      <c r="S445">
        <v>1</v>
      </c>
      <c r="T445">
        <v>1</v>
      </c>
      <c r="U445">
        <v>99</v>
      </c>
      <c r="V445">
        <v>1</v>
      </c>
      <c r="W445">
        <v>1</v>
      </c>
      <c r="X445">
        <v>1</v>
      </c>
      <c r="Y445">
        <v>1</v>
      </c>
      <c r="Z445">
        <v>1</v>
      </c>
      <c r="AA445">
        <v>1</v>
      </c>
      <c r="AB445">
        <v>1</v>
      </c>
      <c r="AC445">
        <v>1</v>
      </c>
      <c r="AD445">
        <v>1</v>
      </c>
      <c r="AE445">
        <v>99</v>
      </c>
      <c r="AF445">
        <v>1</v>
      </c>
      <c r="AG445">
        <v>1</v>
      </c>
      <c r="AH445">
        <v>1</v>
      </c>
      <c r="AI445">
        <v>1</v>
      </c>
      <c r="AJ445">
        <v>1</v>
      </c>
      <c r="AK445">
        <v>1</v>
      </c>
      <c r="AL445">
        <v>1</v>
      </c>
      <c r="AM445">
        <v>1</v>
      </c>
      <c r="AN445">
        <v>1</v>
      </c>
      <c r="AO445">
        <v>99</v>
      </c>
      <c r="AP445">
        <v>1</v>
      </c>
      <c r="AQ445">
        <v>1</v>
      </c>
      <c r="AR445">
        <v>1</v>
      </c>
      <c r="AS445">
        <v>1</v>
      </c>
      <c r="AT445">
        <v>1</v>
      </c>
      <c r="AU445">
        <v>1</v>
      </c>
      <c r="AV445">
        <v>99</v>
      </c>
      <c r="AW445" s="25">
        <v>1</v>
      </c>
      <c r="AX445" s="25">
        <v>99</v>
      </c>
      <c r="AY445" s="25">
        <v>99</v>
      </c>
      <c r="AZ445">
        <v>99</v>
      </c>
      <c r="BA445">
        <v>99</v>
      </c>
      <c r="BB445">
        <v>99</v>
      </c>
      <c r="BC445" s="25">
        <v>1</v>
      </c>
      <c r="BD445">
        <v>1</v>
      </c>
      <c r="BE445" s="25">
        <v>1</v>
      </c>
      <c r="BF445">
        <v>0</v>
      </c>
      <c r="BG445">
        <v>0</v>
      </c>
      <c r="BH445">
        <v>1</v>
      </c>
      <c r="BI445">
        <v>0</v>
      </c>
      <c r="BJ445">
        <v>99</v>
      </c>
      <c r="BK445">
        <v>99</v>
      </c>
      <c r="BL445">
        <v>99</v>
      </c>
      <c r="BM445">
        <v>99</v>
      </c>
      <c r="BN445">
        <v>99</v>
      </c>
      <c r="BO445">
        <v>99</v>
      </c>
      <c r="BP445">
        <v>1</v>
      </c>
      <c r="BQ445">
        <v>1</v>
      </c>
      <c r="BR445">
        <v>1</v>
      </c>
      <c r="BS445">
        <v>1</v>
      </c>
      <c r="BT445">
        <v>1</v>
      </c>
      <c r="BU445">
        <v>1</v>
      </c>
      <c r="BV445">
        <v>1</v>
      </c>
      <c r="BW445">
        <v>1</v>
      </c>
      <c r="BX445">
        <v>1</v>
      </c>
      <c r="BY445">
        <v>0</v>
      </c>
      <c r="BZ445">
        <v>1</v>
      </c>
      <c r="CA445">
        <v>1</v>
      </c>
      <c r="CB445">
        <v>1</v>
      </c>
      <c r="CC445">
        <v>1</v>
      </c>
      <c r="CD445">
        <v>0</v>
      </c>
      <c r="CE445">
        <v>0</v>
      </c>
      <c r="CF445">
        <v>0</v>
      </c>
      <c r="CG445">
        <v>0</v>
      </c>
      <c r="CH445">
        <v>0</v>
      </c>
      <c r="CI445">
        <v>0</v>
      </c>
      <c r="CJ445">
        <v>0</v>
      </c>
      <c r="CK445">
        <v>0</v>
      </c>
      <c r="CL445">
        <v>0</v>
      </c>
      <c r="CM445">
        <v>0</v>
      </c>
      <c r="CN445">
        <v>1</v>
      </c>
      <c r="CO445">
        <v>1</v>
      </c>
      <c r="CP445" t="s">
        <v>457</v>
      </c>
    </row>
    <row r="446" spans="2:94" x14ac:dyDescent="0.25">
      <c r="B446" s="8" t="s">
        <v>201</v>
      </c>
      <c r="C446" t="s">
        <v>441</v>
      </c>
      <c r="D446" t="s">
        <v>458</v>
      </c>
      <c r="E446" s="2">
        <v>444</v>
      </c>
      <c r="F446">
        <v>120</v>
      </c>
      <c r="G446">
        <v>1</v>
      </c>
      <c r="H446">
        <v>1</v>
      </c>
      <c r="I446">
        <v>1</v>
      </c>
      <c r="J446">
        <v>0</v>
      </c>
      <c r="K446">
        <v>1</v>
      </c>
      <c r="L446">
        <v>99</v>
      </c>
      <c r="M446">
        <v>0</v>
      </c>
      <c r="N446">
        <v>99</v>
      </c>
      <c r="O446">
        <v>99</v>
      </c>
      <c r="P446">
        <v>1</v>
      </c>
      <c r="Q446">
        <v>99</v>
      </c>
      <c r="R446">
        <v>99</v>
      </c>
      <c r="S446">
        <v>1</v>
      </c>
      <c r="T446">
        <v>0</v>
      </c>
      <c r="U446">
        <v>99</v>
      </c>
      <c r="V446">
        <v>1</v>
      </c>
      <c r="W446">
        <v>1</v>
      </c>
      <c r="X446">
        <v>1</v>
      </c>
      <c r="Y446">
        <v>1</v>
      </c>
      <c r="Z446">
        <v>1</v>
      </c>
      <c r="AA446">
        <v>1</v>
      </c>
      <c r="AB446">
        <v>1</v>
      </c>
      <c r="AC446">
        <v>1</v>
      </c>
      <c r="AD446">
        <v>1</v>
      </c>
      <c r="AE446">
        <v>99</v>
      </c>
      <c r="AF446">
        <v>1</v>
      </c>
      <c r="AG446">
        <v>1</v>
      </c>
      <c r="AH446">
        <v>1</v>
      </c>
      <c r="AI446">
        <v>99</v>
      </c>
      <c r="AJ446">
        <v>0</v>
      </c>
      <c r="AK446">
        <v>1</v>
      </c>
      <c r="AL446">
        <v>1</v>
      </c>
      <c r="AM446">
        <v>0</v>
      </c>
      <c r="AN446">
        <v>1</v>
      </c>
      <c r="AO446">
        <v>99</v>
      </c>
      <c r="AP446">
        <v>1</v>
      </c>
      <c r="AQ446">
        <v>1</v>
      </c>
      <c r="AR446">
        <v>1</v>
      </c>
      <c r="AS446">
        <v>1</v>
      </c>
      <c r="AT446">
        <v>1</v>
      </c>
      <c r="AU446">
        <v>0</v>
      </c>
      <c r="AV446">
        <v>99</v>
      </c>
      <c r="AW446" s="25">
        <v>1</v>
      </c>
      <c r="AX446" s="25">
        <v>99</v>
      </c>
      <c r="AY446" s="25">
        <v>99</v>
      </c>
      <c r="AZ446">
        <v>99</v>
      </c>
      <c r="BA446">
        <v>99</v>
      </c>
      <c r="BB446">
        <v>99</v>
      </c>
      <c r="BC446" s="25">
        <v>1</v>
      </c>
      <c r="BD446">
        <v>1</v>
      </c>
      <c r="BE446" s="25">
        <v>0</v>
      </c>
      <c r="BF446">
        <v>1</v>
      </c>
      <c r="BG446">
        <v>0</v>
      </c>
      <c r="BH446">
        <v>0</v>
      </c>
      <c r="BI446">
        <v>0</v>
      </c>
      <c r="BJ446">
        <v>1</v>
      </c>
      <c r="BK446">
        <v>99</v>
      </c>
      <c r="BL446">
        <v>99</v>
      </c>
      <c r="BM446">
        <v>99</v>
      </c>
      <c r="BN446">
        <v>99</v>
      </c>
      <c r="BO446">
        <v>99</v>
      </c>
      <c r="BP446">
        <v>99</v>
      </c>
      <c r="BQ446">
        <v>0</v>
      </c>
      <c r="BR446">
        <v>0</v>
      </c>
      <c r="BS446">
        <v>0</v>
      </c>
      <c r="BT446">
        <v>1</v>
      </c>
      <c r="BU446">
        <v>1</v>
      </c>
      <c r="BV446">
        <v>0</v>
      </c>
      <c r="BW446">
        <v>0</v>
      </c>
      <c r="BX446">
        <v>0</v>
      </c>
      <c r="BY446">
        <v>0</v>
      </c>
      <c r="BZ446">
        <v>1</v>
      </c>
      <c r="CA446">
        <v>1</v>
      </c>
      <c r="CB446">
        <v>0</v>
      </c>
      <c r="CC446">
        <v>1</v>
      </c>
      <c r="CD446">
        <v>1</v>
      </c>
      <c r="CE446">
        <v>0</v>
      </c>
      <c r="CF446">
        <v>0</v>
      </c>
      <c r="CG446">
        <v>0</v>
      </c>
      <c r="CH446">
        <v>0</v>
      </c>
      <c r="CI446">
        <v>0</v>
      </c>
      <c r="CJ446">
        <v>0</v>
      </c>
      <c r="CK446">
        <v>1</v>
      </c>
      <c r="CL446">
        <v>0</v>
      </c>
      <c r="CM446">
        <v>1</v>
      </c>
      <c r="CN446">
        <v>0</v>
      </c>
      <c r="CO446">
        <v>0</v>
      </c>
      <c r="CP446" t="s">
        <v>459</v>
      </c>
    </row>
    <row r="447" spans="2:94" x14ac:dyDescent="0.25">
      <c r="B447" s="8" t="s">
        <v>201</v>
      </c>
      <c r="C447" t="s">
        <v>441</v>
      </c>
      <c r="D447" t="s">
        <v>460</v>
      </c>
      <c r="E447" s="2">
        <v>445</v>
      </c>
      <c r="F447">
        <v>90</v>
      </c>
      <c r="G447">
        <v>1</v>
      </c>
      <c r="H447">
        <v>1</v>
      </c>
      <c r="I447">
        <v>1</v>
      </c>
      <c r="J447">
        <v>1</v>
      </c>
      <c r="K447">
        <v>1</v>
      </c>
      <c r="L447">
        <v>99</v>
      </c>
      <c r="M447">
        <v>1</v>
      </c>
      <c r="N447">
        <v>99</v>
      </c>
      <c r="O447">
        <v>99</v>
      </c>
      <c r="P447">
        <v>1</v>
      </c>
      <c r="Q447">
        <v>99</v>
      </c>
      <c r="R447">
        <v>99</v>
      </c>
      <c r="S447">
        <v>1</v>
      </c>
      <c r="T447">
        <v>1</v>
      </c>
      <c r="U447">
        <v>99</v>
      </c>
      <c r="V447">
        <v>1</v>
      </c>
      <c r="W447">
        <v>1</v>
      </c>
      <c r="X447">
        <v>1</v>
      </c>
      <c r="Y447">
        <v>1</v>
      </c>
      <c r="Z447">
        <v>1</v>
      </c>
      <c r="AA447">
        <v>1</v>
      </c>
      <c r="AB447">
        <v>1</v>
      </c>
      <c r="AC447">
        <v>1</v>
      </c>
      <c r="AD447">
        <v>1</v>
      </c>
      <c r="AE447">
        <v>99</v>
      </c>
      <c r="AF447">
        <v>1</v>
      </c>
      <c r="AG447">
        <v>1</v>
      </c>
      <c r="AH447">
        <v>1</v>
      </c>
      <c r="AI447">
        <v>1</v>
      </c>
      <c r="AJ447">
        <v>1</v>
      </c>
      <c r="AK447">
        <v>1</v>
      </c>
      <c r="AL447">
        <v>1</v>
      </c>
      <c r="AM447">
        <v>1</v>
      </c>
      <c r="AN447">
        <v>1</v>
      </c>
      <c r="AO447">
        <v>99</v>
      </c>
      <c r="AP447">
        <v>1</v>
      </c>
      <c r="AQ447">
        <v>1</v>
      </c>
      <c r="AR447">
        <v>1</v>
      </c>
      <c r="AS447">
        <v>1</v>
      </c>
      <c r="AT447">
        <v>1</v>
      </c>
      <c r="AU447">
        <v>1</v>
      </c>
      <c r="AV447">
        <v>99</v>
      </c>
      <c r="AW447" s="25">
        <v>1</v>
      </c>
      <c r="AX447" s="25">
        <v>99</v>
      </c>
      <c r="AY447" s="25">
        <v>99</v>
      </c>
      <c r="AZ447">
        <v>99</v>
      </c>
      <c r="BA447">
        <v>99</v>
      </c>
      <c r="BB447">
        <v>99</v>
      </c>
      <c r="BC447" s="25">
        <v>1</v>
      </c>
      <c r="BD447">
        <v>1</v>
      </c>
      <c r="BE447" s="25">
        <v>1</v>
      </c>
      <c r="BF447">
        <v>1</v>
      </c>
      <c r="BG447">
        <v>1</v>
      </c>
      <c r="BH447">
        <v>0</v>
      </c>
      <c r="BI447">
        <v>1</v>
      </c>
      <c r="BJ447">
        <v>1</v>
      </c>
      <c r="BK447">
        <v>1</v>
      </c>
      <c r="BL447">
        <v>1</v>
      </c>
      <c r="BM447">
        <v>99</v>
      </c>
      <c r="BN447">
        <v>99</v>
      </c>
      <c r="BO447">
        <v>99</v>
      </c>
      <c r="BP447">
        <v>1</v>
      </c>
      <c r="BQ447">
        <v>1</v>
      </c>
      <c r="BR447">
        <v>1</v>
      </c>
      <c r="BS447">
        <v>1</v>
      </c>
      <c r="BT447">
        <v>1</v>
      </c>
      <c r="BU447">
        <v>1</v>
      </c>
      <c r="BV447">
        <v>1</v>
      </c>
      <c r="BW447">
        <v>1</v>
      </c>
      <c r="BX447">
        <v>0</v>
      </c>
      <c r="BY447">
        <v>0</v>
      </c>
      <c r="BZ447">
        <v>1</v>
      </c>
      <c r="CA447">
        <v>1</v>
      </c>
      <c r="CB447">
        <v>1</v>
      </c>
      <c r="CC447">
        <v>1</v>
      </c>
      <c r="CD447">
        <v>1</v>
      </c>
      <c r="CE447">
        <v>0</v>
      </c>
      <c r="CF447">
        <v>0</v>
      </c>
      <c r="CG447">
        <v>0</v>
      </c>
      <c r="CH447">
        <v>0</v>
      </c>
      <c r="CI447">
        <v>0</v>
      </c>
      <c r="CJ447">
        <v>1</v>
      </c>
      <c r="CK447">
        <v>1</v>
      </c>
      <c r="CL447">
        <v>0</v>
      </c>
      <c r="CM447">
        <v>0</v>
      </c>
      <c r="CN447">
        <v>0</v>
      </c>
      <c r="CO447">
        <v>0</v>
      </c>
      <c r="CP447" t="s">
        <v>461</v>
      </c>
    </row>
    <row r="448" spans="2:94" x14ac:dyDescent="0.25">
      <c r="B448" s="8" t="s">
        <v>201</v>
      </c>
      <c r="C448" t="s">
        <v>441</v>
      </c>
      <c r="D448" t="s">
        <v>462</v>
      </c>
      <c r="E448" s="2">
        <v>446</v>
      </c>
      <c r="F448">
        <v>120</v>
      </c>
      <c r="G448">
        <v>1</v>
      </c>
      <c r="H448">
        <v>1</v>
      </c>
      <c r="I448">
        <v>1</v>
      </c>
      <c r="J448">
        <v>1</v>
      </c>
      <c r="K448">
        <v>1</v>
      </c>
      <c r="L448">
        <v>99</v>
      </c>
      <c r="M448">
        <v>1</v>
      </c>
      <c r="N448">
        <v>99</v>
      </c>
      <c r="O448">
        <v>99</v>
      </c>
      <c r="P448">
        <v>1</v>
      </c>
      <c r="Q448">
        <v>99</v>
      </c>
      <c r="R448">
        <v>99</v>
      </c>
      <c r="S448">
        <v>1</v>
      </c>
      <c r="T448">
        <v>1</v>
      </c>
      <c r="U448">
        <v>99</v>
      </c>
      <c r="V448">
        <v>1</v>
      </c>
      <c r="W448">
        <v>1</v>
      </c>
      <c r="X448">
        <v>1</v>
      </c>
      <c r="Y448">
        <v>1</v>
      </c>
      <c r="Z448">
        <v>1</v>
      </c>
      <c r="AA448">
        <v>1</v>
      </c>
      <c r="AB448">
        <v>1</v>
      </c>
      <c r="AC448">
        <v>1</v>
      </c>
      <c r="AD448">
        <v>1</v>
      </c>
      <c r="AE448">
        <v>99</v>
      </c>
      <c r="AF448">
        <v>1</v>
      </c>
      <c r="AG448">
        <v>1</v>
      </c>
      <c r="AH448">
        <v>1</v>
      </c>
      <c r="AI448">
        <v>1</v>
      </c>
      <c r="AJ448">
        <v>1</v>
      </c>
      <c r="AK448">
        <v>1</v>
      </c>
      <c r="AL448">
        <v>1</v>
      </c>
      <c r="AM448">
        <v>1</v>
      </c>
      <c r="AN448">
        <v>1</v>
      </c>
      <c r="AO448">
        <v>99</v>
      </c>
      <c r="AP448">
        <v>1</v>
      </c>
      <c r="AQ448">
        <v>1</v>
      </c>
      <c r="AR448">
        <v>1</v>
      </c>
      <c r="AS448">
        <v>1</v>
      </c>
      <c r="AT448">
        <v>1</v>
      </c>
      <c r="AU448">
        <v>1</v>
      </c>
      <c r="AV448">
        <v>99</v>
      </c>
      <c r="AW448" s="25">
        <v>1</v>
      </c>
      <c r="AX448" s="25">
        <v>99</v>
      </c>
      <c r="AY448" s="25">
        <v>99</v>
      </c>
      <c r="AZ448">
        <v>99</v>
      </c>
      <c r="BA448">
        <v>99</v>
      </c>
      <c r="BB448">
        <v>99</v>
      </c>
      <c r="BC448" s="25">
        <v>1</v>
      </c>
      <c r="BD448">
        <v>1</v>
      </c>
      <c r="BE448" s="25">
        <v>1</v>
      </c>
      <c r="BF448">
        <v>0</v>
      </c>
      <c r="BG448">
        <v>1</v>
      </c>
      <c r="BH448">
        <v>1</v>
      </c>
      <c r="BI448">
        <v>1</v>
      </c>
      <c r="BJ448">
        <v>1</v>
      </c>
      <c r="BK448">
        <v>99</v>
      </c>
      <c r="BL448">
        <v>99</v>
      </c>
      <c r="BM448">
        <v>99</v>
      </c>
      <c r="BN448">
        <v>99</v>
      </c>
      <c r="BO448">
        <v>99</v>
      </c>
      <c r="BP448">
        <v>1</v>
      </c>
      <c r="BQ448">
        <v>1</v>
      </c>
      <c r="BR448">
        <v>1</v>
      </c>
      <c r="BS448">
        <v>1</v>
      </c>
      <c r="BT448">
        <v>1</v>
      </c>
      <c r="BU448">
        <v>1</v>
      </c>
      <c r="BV448">
        <v>0</v>
      </c>
      <c r="BW448">
        <v>0</v>
      </c>
      <c r="BX448">
        <v>0</v>
      </c>
      <c r="BY448">
        <v>0</v>
      </c>
      <c r="BZ448">
        <v>1</v>
      </c>
      <c r="CA448">
        <v>1</v>
      </c>
      <c r="CB448">
        <v>1</v>
      </c>
      <c r="CC448">
        <v>1</v>
      </c>
      <c r="CD448">
        <v>1</v>
      </c>
      <c r="CE448">
        <v>0</v>
      </c>
      <c r="CF448">
        <v>0</v>
      </c>
      <c r="CG448">
        <v>0</v>
      </c>
      <c r="CH448">
        <v>0</v>
      </c>
      <c r="CI448">
        <v>0</v>
      </c>
      <c r="CJ448">
        <v>0</v>
      </c>
      <c r="CK448">
        <v>1</v>
      </c>
      <c r="CL448">
        <v>0</v>
      </c>
      <c r="CM448">
        <v>0</v>
      </c>
      <c r="CN448">
        <v>0</v>
      </c>
      <c r="CO448">
        <v>0</v>
      </c>
      <c r="CP448" t="s">
        <v>463</v>
      </c>
    </row>
    <row r="449" spans="2:94" x14ac:dyDescent="0.25">
      <c r="B449" s="8" t="s">
        <v>201</v>
      </c>
      <c r="C449" t="s">
        <v>441</v>
      </c>
      <c r="D449" t="s">
        <v>464</v>
      </c>
      <c r="E449" s="2">
        <v>447</v>
      </c>
      <c r="F449">
        <v>83</v>
      </c>
      <c r="G449">
        <v>1</v>
      </c>
      <c r="H449">
        <v>1</v>
      </c>
      <c r="I449">
        <v>1</v>
      </c>
      <c r="J449">
        <v>1</v>
      </c>
      <c r="K449">
        <v>1</v>
      </c>
      <c r="L449">
        <v>99</v>
      </c>
      <c r="M449">
        <v>1</v>
      </c>
      <c r="N449">
        <v>1</v>
      </c>
      <c r="O449">
        <v>99</v>
      </c>
      <c r="P449">
        <v>1</v>
      </c>
      <c r="Q449">
        <v>99</v>
      </c>
      <c r="R449">
        <v>99</v>
      </c>
      <c r="S449">
        <v>1</v>
      </c>
      <c r="T449">
        <v>1</v>
      </c>
      <c r="U449">
        <v>1</v>
      </c>
      <c r="V449">
        <v>1</v>
      </c>
      <c r="W449">
        <v>1</v>
      </c>
      <c r="X449">
        <v>1</v>
      </c>
      <c r="Y449">
        <v>1</v>
      </c>
      <c r="Z449">
        <v>1</v>
      </c>
      <c r="AA449">
        <v>1</v>
      </c>
      <c r="AB449">
        <v>1</v>
      </c>
      <c r="AC449">
        <v>1</v>
      </c>
      <c r="AD449">
        <v>1</v>
      </c>
      <c r="AE449">
        <v>99</v>
      </c>
      <c r="AF449">
        <v>1</v>
      </c>
      <c r="AG449">
        <v>1</v>
      </c>
      <c r="AH449">
        <v>1</v>
      </c>
      <c r="AI449">
        <v>1</v>
      </c>
      <c r="AJ449">
        <v>1</v>
      </c>
      <c r="AK449">
        <v>1</v>
      </c>
      <c r="AL449">
        <v>1</v>
      </c>
      <c r="AM449">
        <v>1</v>
      </c>
      <c r="AN449">
        <v>1</v>
      </c>
      <c r="AO449">
        <v>99</v>
      </c>
      <c r="AP449">
        <v>1</v>
      </c>
      <c r="AQ449">
        <v>1</v>
      </c>
      <c r="AR449">
        <v>0</v>
      </c>
      <c r="AS449">
        <v>1</v>
      </c>
      <c r="AT449">
        <v>1</v>
      </c>
      <c r="AU449">
        <v>1</v>
      </c>
      <c r="AV449">
        <v>99</v>
      </c>
      <c r="AW449" s="25">
        <v>1</v>
      </c>
      <c r="AX449" s="25">
        <v>99</v>
      </c>
      <c r="AY449" s="25">
        <v>99</v>
      </c>
      <c r="AZ449">
        <v>99</v>
      </c>
      <c r="BA449">
        <v>99</v>
      </c>
      <c r="BB449">
        <v>99</v>
      </c>
      <c r="BC449" s="25">
        <v>1</v>
      </c>
      <c r="BD449">
        <v>1</v>
      </c>
      <c r="BE449" s="25">
        <v>1</v>
      </c>
      <c r="BF449">
        <v>1</v>
      </c>
      <c r="BG449">
        <v>1</v>
      </c>
      <c r="BH449">
        <v>1</v>
      </c>
      <c r="BI449">
        <v>1</v>
      </c>
      <c r="BJ449">
        <v>1</v>
      </c>
      <c r="BK449">
        <v>1</v>
      </c>
      <c r="BL449">
        <v>1</v>
      </c>
      <c r="BM449">
        <v>99</v>
      </c>
      <c r="BN449">
        <v>99</v>
      </c>
      <c r="BO449">
        <v>99</v>
      </c>
      <c r="BP449">
        <v>1</v>
      </c>
      <c r="BQ449">
        <v>1</v>
      </c>
      <c r="BR449">
        <v>1</v>
      </c>
      <c r="BS449">
        <v>1</v>
      </c>
      <c r="BT449">
        <v>1</v>
      </c>
      <c r="BU449">
        <v>1</v>
      </c>
      <c r="BV449">
        <v>1</v>
      </c>
      <c r="BW449">
        <v>1</v>
      </c>
      <c r="BX449">
        <v>1</v>
      </c>
      <c r="BY449">
        <v>0</v>
      </c>
      <c r="BZ449">
        <v>1</v>
      </c>
      <c r="CA449">
        <v>1</v>
      </c>
      <c r="CB449">
        <v>1</v>
      </c>
      <c r="CC449">
        <v>1</v>
      </c>
      <c r="CD449">
        <v>1</v>
      </c>
      <c r="CE449">
        <v>0</v>
      </c>
      <c r="CF449">
        <v>0</v>
      </c>
      <c r="CG449">
        <v>0</v>
      </c>
      <c r="CH449">
        <v>0</v>
      </c>
      <c r="CI449">
        <v>0</v>
      </c>
      <c r="CJ449">
        <v>0</v>
      </c>
      <c r="CK449">
        <v>1</v>
      </c>
      <c r="CL449">
        <v>0</v>
      </c>
      <c r="CM449">
        <v>1</v>
      </c>
      <c r="CN449">
        <v>0</v>
      </c>
      <c r="CO449">
        <v>0</v>
      </c>
      <c r="CP449" t="s">
        <v>465</v>
      </c>
    </row>
    <row r="450" spans="2:94" x14ac:dyDescent="0.25">
      <c r="B450" s="8" t="s">
        <v>201</v>
      </c>
      <c r="C450" t="s">
        <v>441</v>
      </c>
      <c r="D450" t="s">
        <v>466</v>
      </c>
      <c r="E450" s="2">
        <v>448</v>
      </c>
      <c r="F450">
        <v>10</v>
      </c>
      <c r="G450">
        <v>1</v>
      </c>
      <c r="H450">
        <v>1</v>
      </c>
      <c r="I450">
        <v>1</v>
      </c>
      <c r="J450">
        <v>1</v>
      </c>
      <c r="K450">
        <v>1</v>
      </c>
      <c r="L450">
        <v>99</v>
      </c>
      <c r="M450">
        <v>1</v>
      </c>
      <c r="N450">
        <v>99</v>
      </c>
      <c r="O450">
        <v>99</v>
      </c>
      <c r="P450">
        <v>1</v>
      </c>
      <c r="Q450">
        <v>99</v>
      </c>
      <c r="R450">
        <v>99</v>
      </c>
      <c r="S450">
        <v>1</v>
      </c>
      <c r="T450">
        <v>1</v>
      </c>
      <c r="U450">
        <v>99</v>
      </c>
      <c r="V450">
        <v>1</v>
      </c>
      <c r="W450">
        <v>1</v>
      </c>
      <c r="X450">
        <v>1</v>
      </c>
      <c r="Y450">
        <v>1</v>
      </c>
      <c r="Z450">
        <v>1</v>
      </c>
      <c r="AA450">
        <v>1</v>
      </c>
      <c r="AB450">
        <v>1</v>
      </c>
      <c r="AC450">
        <v>1</v>
      </c>
      <c r="AD450">
        <v>1</v>
      </c>
      <c r="AE450">
        <v>99</v>
      </c>
      <c r="AF450">
        <v>1</v>
      </c>
      <c r="AG450">
        <v>1</v>
      </c>
      <c r="AH450">
        <v>1</v>
      </c>
      <c r="AI450">
        <v>1</v>
      </c>
      <c r="AJ450">
        <v>1</v>
      </c>
      <c r="AK450">
        <v>1</v>
      </c>
      <c r="AL450">
        <v>1</v>
      </c>
      <c r="AM450">
        <v>1</v>
      </c>
      <c r="AN450">
        <v>1</v>
      </c>
      <c r="AO450">
        <v>99</v>
      </c>
      <c r="AP450">
        <v>1</v>
      </c>
      <c r="AQ450">
        <v>1</v>
      </c>
      <c r="AR450">
        <v>1</v>
      </c>
      <c r="AS450">
        <v>1</v>
      </c>
      <c r="AT450">
        <v>1</v>
      </c>
      <c r="AU450">
        <v>1</v>
      </c>
      <c r="AV450">
        <v>99</v>
      </c>
      <c r="AW450" s="25">
        <v>1</v>
      </c>
      <c r="AX450" s="25">
        <v>99</v>
      </c>
      <c r="AY450" s="25">
        <v>99</v>
      </c>
      <c r="AZ450">
        <v>99</v>
      </c>
      <c r="BA450">
        <v>99</v>
      </c>
      <c r="BB450">
        <v>99</v>
      </c>
      <c r="BC450" s="25">
        <v>1</v>
      </c>
      <c r="BD450">
        <v>1</v>
      </c>
      <c r="BE450" s="25">
        <v>1</v>
      </c>
      <c r="BF450">
        <v>0</v>
      </c>
      <c r="BG450">
        <v>0</v>
      </c>
      <c r="BH450">
        <v>1</v>
      </c>
      <c r="BI450">
        <v>0</v>
      </c>
      <c r="BJ450">
        <v>99</v>
      </c>
      <c r="BK450">
        <v>99</v>
      </c>
      <c r="BL450">
        <v>99</v>
      </c>
      <c r="BM450">
        <v>99</v>
      </c>
      <c r="BN450">
        <v>99</v>
      </c>
      <c r="BO450">
        <v>99</v>
      </c>
      <c r="BP450">
        <v>1</v>
      </c>
      <c r="BQ450">
        <v>1</v>
      </c>
      <c r="BR450">
        <v>1</v>
      </c>
      <c r="BS450">
        <v>1</v>
      </c>
      <c r="BT450">
        <v>1</v>
      </c>
      <c r="BU450">
        <v>1</v>
      </c>
      <c r="BV450">
        <v>1</v>
      </c>
      <c r="BW450">
        <v>1</v>
      </c>
      <c r="BX450">
        <v>1</v>
      </c>
      <c r="BY450">
        <v>0</v>
      </c>
      <c r="BZ450">
        <v>1</v>
      </c>
      <c r="CA450">
        <v>1</v>
      </c>
      <c r="CB450">
        <v>1</v>
      </c>
      <c r="CC450">
        <v>1</v>
      </c>
      <c r="CD450">
        <v>1</v>
      </c>
      <c r="CE450">
        <v>0</v>
      </c>
      <c r="CF450">
        <v>0</v>
      </c>
      <c r="CG450">
        <v>0</v>
      </c>
      <c r="CH450">
        <v>0</v>
      </c>
      <c r="CI450">
        <v>0</v>
      </c>
      <c r="CJ450">
        <v>0</v>
      </c>
      <c r="CK450">
        <v>0</v>
      </c>
      <c r="CL450">
        <v>0</v>
      </c>
      <c r="CM450">
        <v>0</v>
      </c>
      <c r="CN450">
        <v>1</v>
      </c>
      <c r="CO450">
        <v>1</v>
      </c>
      <c r="CP450" t="s">
        <v>467</v>
      </c>
    </row>
    <row r="451" spans="2:94" x14ac:dyDescent="0.25">
      <c r="B451" s="8" t="s">
        <v>201</v>
      </c>
      <c r="C451" t="s">
        <v>441</v>
      </c>
      <c r="D451" t="s">
        <v>468</v>
      </c>
      <c r="E451" s="2">
        <v>449</v>
      </c>
      <c r="F451">
        <v>150</v>
      </c>
      <c r="G451">
        <v>1</v>
      </c>
      <c r="H451">
        <v>1</v>
      </c>
      <c r="I451">
        <v>1</v>
      </c>
      <c r="J451">
        <v>1</v>
      </c>
      <c r="K451">
        <v>1</v>
      </c>
      <c r="L451">
        <v>99</v>
      </c>
      <c r="M451">
        <v>1</v>
      </c>
      <c r="N451">
        <v>99</v>
      </c>
      <c r="O451">
        <v>99</v>
      </c>
      <c r="P451">
        <v>1</v>
      </c>
      <c r="Q451">
        <v>99</v>
      </c>
      <c r="R451">
        <v>99</v>
      </c>
      <c r="S451">
        <v>1</v>
      </c>
      <c r="T451">
        <v>1</v>
      </c>
      <c r="U451">
        <v>99</v>
      </c>
      <c r="V451">
        <v>1</v>
      </c>
      <c r="W451">
        <v>1</v>
      </c>
      <c r="X451">
        <v>1</v>
      </c>
      <c r="Y451">
        <v>1</v>
      </c>
      <c r="Z451">
        <v>1</v>
      </c>
      <c r="AA451">
        <v>1</v>
      </c>
      <c r="AB451">
        <v>1</v>
      </c>
      <c r="AC451">
        <v>1</v>
      </c>
      <c r="AD451">
        <v>1</v>
      </c>
      <c r="AE451">
        <v>99</v>
      </c>
      <c r="AF451">
        <v>1</v>
      </c>
      <c r="AG451">
        <v>1</v>
      </c>
      <c r="AH451">
        <v>1</v>
      </c>
      <c r="AI451">
        <v>99</v>
      </c>
      <c r="AJ451">
        <v>1</v>
      </c>
      <c r="AK451">
        <v>1</v>
      </c>
      <c r="AL451">
        <v>1</v>
      </c>
      <c r="AM451">
        <v>1</v>
      </c>
      <c r="AN451">
        <v>1</v>
      </c>
      <c r="AO451">
        <v>99</v>
      </c>
      <c r="AP451">
        <v>0</v>
      </c>
      <c r="AQ451">
        <v>1</v>
      </c>
      <c r="AR451">
        <v>0</v>
      </c>
      <c r="AS451">
        <v>0</v>
      </c>
      <c r="AT451">
        <v>1</v>
      </c>
      <c r="AU451">
        <v>1</v>
      </c>
      <c r="AV451">
        <v>99</v>
      </c>
      <c r="AW451" s="25">
        <v>1</v>
      </c>
      <c r="AX451" s="25">
        <v>99</v>
      </c>
      <c r="AY451" s="25">
        <v>99</v>
      </c>
      <c r="AZ451">
        <v>99</v>
      </c>
      <c r="BA451">
        <v>99</v>
      </c>
      <c r="BB451">
        <v>99</v>
      </c>
      <c r="BC451" s="25">
        <v>1</v>
      </c>
      <c r="BD451">
        <v>1</v>
      </c>
      <c r="BE451" s="25">
        <v>1</v>
      </c>
      <c r="BF451">
        <v>0</v>
      </c>
      <c r="BG451">
        <v>1</v>
      </c>
      <c r="BH451">
        <v>1</v>
      </c>
      <c r="BI451">
        <v>0</v>
      </c>
      <c r="BJ451">
        <v>99</v>
      </c>
      <c r="BK451">
        <v>1</v>
      </c>
      <c r="BL451">
        <v>1</v>
      </c>
      <c r="BM451">
        <v>99</v>
      </c>
      <c r="BN451">
        <v>99</v>
      </c>
      <c r="BO451">
        <v>99</v>
      </c>
      <c r="BP451">
        <v>99</v>
      </c>
      <c r="BQ451">
        <v>1</v>
      </c>
      <c r="BR451">
        <v>1</v>
      </c>
      <c r="BS451">
        <v>0</v>
      </c>
      <c r="BT451">
        <v>1</v>
      </c>
      <c r="BU451">
        <v>1</v>
      </c>
      <c r="BV451">
        <v>1</v>
      </c>
      <c r="BW451">
        <v>1</v>
      </c>
      <c r="BX451">
        <v>1</v>
      </c>
      <c r="BY451">
        <v>1</v>
      </c>
      <c r="BZ451">
        <v>1</v>
      </c>
      <c r="CA451">
        <v>1</v>
      </c>
      <c r="CB451">
        <v>1</v>
      </c>
      <c r="CC451">
        <v>1</v>
      </c>
      <c r="CD451">
        <v>1</v>
      </c>
      <c r="CE451">
        <v>0</v>
      </c>
      <c r="CF451">
        <v>0</v>
      </c>
      <c r="CG451">
        <v>0</v>
      </c>
      <c r="CH451">
        <v>0</v>
      </c>
      <c r="CI451">
        <v>1</v>
      </c>
      <c r="CJ451">
        <v>0</v>
      </c>
      <c r="CK451">
        <v>1</v>
      </c>
      <c r="CL451">
        <v>0</v>
      </c>
      <c r="CM451">
        <v>0</v>
      </c>
      <c r="CN451">
        <v>0</v>
      </c>
      <c r="CO451">
        <v>0</v>
      </c>
      <c r="CP451" t="s">
        <v>469</v>
      </c>
    </row>
    <row r="452" spans="2:94" x14ac:dyDescent="0.25">
      <c r="B452" s="8" t="s">
        <v>201</v>
      </c>
      <c r="C452" t="s">
        <v>441</v>
      </c>
      <c r="D452" t="s">
        <v>470</v>
      </c>
      <c r="E452" s="2">
        <v>450</v>
      </c>
      <c r="F452">
        <v>150</v>
      </c>
      <c r="G452">
        <v>1</v>
      </c>
      <c r="H452">
        <v>1</v>
      </c>
      <c r="I452">
        <v>1</v>
      </c>
      <c r="J452">
        <v>1</v>
      </c>
      <c r="K452">
        <v>1</v>
      </c>
      <c r="L452">
        <v>99</v>
      </c>
      <c r="M452">
        <v>1</v>
      </c>
      <c r="N452">
        <v>1</v>
      </c>
      <c r="O452">
        <v>99</v>
      </c>
      <c r="P452">
        <v>1</v>
      </c>
      <c r="Q452">
        <v>99</v>
      </c>
      <c r="R452">
        <v>99</v>
      </c>
      <c r="S452">
        <v>1</v>
      </c>
      <c r="T452">
        <v>1</v>
      </c>
      <c r="U452">
        <v>1</v>
      </c>
      <c r="V452">
        <v>1</v>
      </c>
      <c r="W452">
        <v>1</v>
      </c>
      <c r="X452">
        <v>1</v>
      </c>
      <c r="Y452">
        <v>1</v>
      </c>
      <c r="Z452">
        <v>1</v>
      </c>
      <c r="AA452">
        <v>1</v>
      </c>
      <c r="AB452">
        <v>1</v>
      </c>
      <c r="AC452">
        <v>1</v>
      </c>
      <c r="AD452">
        <v>1</v>
      </c>
      <c r="AE452">
        <v>99</v>
      </c>
      <c r="AF452">
        <v>0</v>
      </c>
      <c r="AG452">
        <v>1</v>
      </c>
      <c r="AH452">
        <v>0</v>
      </c>
      <c r="AI452">
        <v>1</v>
      </c>
      <c r="AJ452">
        <v>1</v>
      </c>
      <c r="AK452">
        <v>99</v>
      </c>
      <c r="AL452">
        <v>1</v>
      </c>
      <c r="AM452">
        <v>1</v>
      </c>
      <c r="AN452">
        <v>1</v>
      </c>
      <c r="AO452">
        <v>99</v>
      </c>
      <c r="AP452">
        <v>1</v>
      </c>
      <c r="AQ452">
        <v>1</v>
      </c>
      <c r="AR452">
        <v>0</v>
      </c>
      <c r="AS452">
        <v>1</v>
      </c>
      <c r="AT452">
        <v>1</v>
      </c>
      <c r="AU452">
        <v>1</v>
      </c>
      <c r="AV452">
        <v>99</v>
      </c>
      <c r="AW452" s="25">
        <v>1</v>
      </c>
      <c r="AX452" s="25">
        <v>99</v>
      </c>
      <c r="AY452" s="25">
        <v>99</v>
      </c>
      <c r="AZ452">
        <v>99</v>
      </c>
      <c r="BA452">
        <v>99</v>
      </c>
      <c r="BB452">
        <v>99</v>
      </c>
      <c r="BC452" s="25">
        <v>1</v>
      </c>
      <c r="BD452">
        <v>1</v>
      </c>
      <c r="BE452" s="25">
        <v>1</v>
      </c>
      <c r="BF452">
        <v>1</v>
      </c>
      <c r="BG452">
        <v>1</v>
      </c>
      <c r="BH452">
        <v>0</v>
      </c>
      <c r="BI452">
        <v>1</v>
      </c>
      <c r="BJ452">
        <v>1</v>
      </c>
      <c r="BK452">
        <v>1</v>
      </c>
      <c r="BL452">
        <v>1</v>
      </c>
      <c r="BM452">
        <v>99</v>
      </c>
      <c r="BN452">
        <v>99</v>
      </c>
      <c r="BO452">
        <v>99</v>
      </c>
      <c r="BP452">
        <v>99</v>
      </c>
      <c r="BQ452">
        <v>1</v>
      </c>
      <c r="BR452">
        <v>1</v>
      </c>
      <c r="BS452">
        <v>1</v>
      </c>
      <c r="BT452">
        <v>1</v>
      </c>
      <c r="BU452">
        <v>1</v>
      </c>
      <c r="BV452">
        <v>1</v>
      </c>
      <c r="BW452">
        <v>1</v>
      </c>
      <c r="BX452">
        <v>1</v>
      </c>
      <c r="BY452">
        <v>0</v>
      </c>
      <c r="BZ452">
        <v>1</v>
      </c>
      <c r="CA452">
        <v>1</v>
      </c>
      <c r="CB452">
        <v>1</v>
      </c>
      <c r="CC452">
        <v>1</v>
      </c>
      <c r="CD452">
        <v>1</v>
      </c>
      <c r="CE452">
        <v>0</v>
      </c>
      <c r="CF452">
        <v>0</v>
      </c>
      <c r="CG452">
        <v>0</v>
      </c>
      <c r="CH452">
        <v>0</v>
      </c>
      <c r="CI452">
        <v>0</v>
      </c>
      <c r="CJ452">
        <v>0</v>
      </c>
      <c r="CK452">
        <v>1</v>
      </c>
      <c r="CL452">
        <v>0</v>
      </c>
      <c r="CM452">
        <v>1</v>
      </c>
      <c r="CN452">
        <v>0</v>
      </c>
      <c r="CO452">
        <v>0</v>
      </c>
      <c r="CP452" t="s">
        <v>300</v>
      </c>
    </row>
    <row r="453" spans="2:94" x14ac:dyDescent="0.25">
      <c r="B453" s="8" t="s">
        <v>755</v>
      </c>
      <c r="C453" t="s">
        <v>441</v>
      </c>
      <c r="D453" t="s">
        <v>887</v>
      </c>
      <c r="E453" s="2">
        <v>451</v>
      </c>
      <c r="F453">
        <v>878</v>
      </c>
      <c r="G453">
        <v>1</v>
      </c>
      <c r="H453">
        <v>1</v>
      </c>
      <c r="I453">
        <v>1</v>
      </c>
      <c r="J453">
        <v>1</v>
      </c>
      <c r="K453">
        <v>1</v>
      </c>
      <c r="L453">
        <v>99</v>
      </c>
      <c r="M453">
        <v>1</v>
      </c>
      <c r="N453">
        <v>1</v>
      </c>
      <c r="O453">
        <v>99</v>
      </c>
      <c r="P453">
        <v>1</v>
      </c>
      <c r="Q453">
        <v>99</v>
      </c>
      <c r="R453">
        <v>99</v>
      </c>
      <c r="S453">
        <v>1</v>
      </c>
      <c r="T453">
        <v>0</v>
      </c>
      <c r="U453">
        <v>1</v>
      </c>
      <c r="V453">
        <v>1</v>
      </c>
      <c r="W453">
        <v>1</v>
      </c>
      <c r="X453">
        <v>1</v>
      </c>
      <c r="Y453">
        <v>1</v>
      </c>
      <c r="Z453">
        <v>1</v>
      </c>
      <c r="AA453">
        <v>1</v>
      </c>
      <c r="AB453">
        <v>1</v>
      </c>
      <c r="AC453">
        <v>1</v>
      </c>
      <c r="AD453">
        <v>1</v>
      </c>
      <c r="AE453">
        <v>99</v>
      </c>
      <c r="AF453">
        <v>1</v>
      </c>
      <c r="AG453">
        <v>1</v>
      </c>
      <c r="AH453">
        <v>1</v>
      </c>
      <c r="AI453">
        <v>99</v>
      </c>
      <c r="AJ453">
        <v>99</v>
      </c>
      <c r="AK453">
        <v>99</v>
      </c>
      <c r="AL453">
        <v>1</v>
      </c>
      <c r="AM453">
        <v>1</v>
      </c>
      <c r="AN453">
        <v>1</v>
      </c>
      <c r="AO453">
        <v>99</v>
      </c>
      <c r="AP453">
        <v>1</v>
      </c>
      <c r="AQ453">
        <v>1</v>
      </c>
      <c r="AR453">
        <v>1</v>
      </c>
      <c r="AS453">
        <v>1</v>
      </c>
      <c r="AT453">
        <v>1</v>
      </c>
      <c r="AU453">
        <v>1</v>
      </c>
      <c r="AV453">
        <v>99</v>
      </c>
      <c r="AW453" s="25">
        <v>1</v>
      </c>
      <c r="AX453" s="25">
        <v>99</v>
      </c>
      <c r="AY453" s="25">
        <v>99</v>
      </c>
      <c r="AZ453">
        <v>99</v>
      </c>
      <c r="BA453">
        <v>99</v>
      </c>
      <c r="BB453">
        <v>99</v>
      </c>
      <c r="BC453" s="25">
        <v>1</v>
      </c>
      <c r="BD453">
        <v>1</v>
      </c>
      <c r="BE453" s="25">
        <v>1</v>
      </c>
      <c r="BF453">
        <v>1</v>
      </c>
      <c r="BG453">
        <v>1</v>
      </c>
      <c r="BH453">
        <v>1</v>
      </c>
      <c r="BI453">
        <v>1</v>
      </c>
      <c r="BJ453">
        <v>1</v>
      </c>
      <c r="BK453">
        <v>1</v>
      </c>
      <c r="BL453">
        <v>1</v>
      </c>
      <c r="BM453">
        <v>99</v>
      </c>
      <c r="BN453">
        <v>99</v>
      </c>
      <c r="BO453">
        <v>99</v>
      </c>
      <c r="BP453">
        <v>1</v>
      </c>
      <c r="BQ453">
        <v>1</v>
      </c>
      <c r="BR453">
        <v>1</v>
      </c>
      <c r="BS453">
        <v>1</v>
      </c>
      <c r="BT453">
        <v>1</v>
      </c>
      <c r="BU453">
        <v>1</v>
      </c>
      <c r="BV453">
        <v>1</v>
      </c>
      <c r="BW453">
        <v>0</v>
      </c>
      <c r="BX453">
        <v>1</v>
      </c>
      <c r="BY453" t="s">
        <v>230</v>
      </c>
      <c r="BZ453">
        <v>0</v>
      </c>
      <c r="CA453">
        <v>1</v>
      </c>
      <c r="CB453">
        <v>1</v>
      </c>
      <c r="CC453">
        <v>1</v>
      </c>
      <c r="CD453">
        <v>1</v>
      </c>
      <c r="CE453">
        <v>0</v>
      </c>
      <c r="CF453">
        <v>0</v>
      </c>
      <c r="CG453">
        <v>0</v>
      </c>
      <c r="CH453">
        <v>0</v>
      </c>
      <c r="CI453">
        <v>0</v>
      </c>
      <c r="CJ453">
        <v>0</v>
      </c>
      <c r="CK453">
        <v>0</v>
      </c>
      <c r="CL453">
        <v>0</v>
      </c>
      <c r="CM453">
        <v>1</v>
      </c>
      <c r="CN453">
        <v>0</v>
      </c>
      <c r="CO453">
        <v>1</v>
      </c>
      <c r="CP453" t="s">
        <v>888</v>
      </c>
    </row>
    <row r="454" spans="2:94" x14ac:dyDescent="0.25">
      <c r="B454" s="8" t="s">
        <v>755</v>
      </c>
      <c r="C454" t="s">
        <v>441</v>
      </c>
      <c r="D454" t="s">
        <v>889</v>
      </c>
      <c r="E454" s="2">
        <v>452</v>
      </c>
      <c r="F454">
        <v>200</v>
      </c>
      <c r="G454">
        <v>1</v>
      </c>
      <c r="H454">
        <v>1</v>
      </c>
      <c r="I454">
        <v>1</v>
      </c>
      <c r="J454">
        <v>1</v>
      </c>
      <c r="K454">
        <v>1</v>
      </c>
      <c r="L454">
        <v>99</v>
      </c>
      <c r="M454">
        <v>0</v>
      </c>
      <c r="N454">
        <v>1</v>
      </c>
      <c r="O454">
        <v>99</v>
      </c>
      <c r="P454">
        <v>1</v>
      </c>
      <c r="Q454">
        <v>99</v>
      </c>
      <c r="R454">
        <v>99</v>
      </c>
      <c r="S454">
        <v>1</v>
      </c>
      <c r="T454">
        <v>1</v>
      </c>
      <c r="U454">
        <v>1</v>
      </c>
      <c r="V454">
        <v>1</v>
      </c>
      <c r="W454">
        <v>1</v>
      </c>
      <c r="X454">
        <v>1</v>
      </c>
      <c r="Y454">
        <v>1</v>
      </c>
      <c r="Z454">
        <v>1</v>
      </c>
      <c r="AA454">
        <v>1</v>
      </c>
      <c r="AB454">
        <v>1</v>
      </c>
      <c r="AC454">
        <v>1</v>
      </c>
      <c r="AD454">
        <v>1</v>
      </c>
      <c r="AE454">
        <v>99</v>
      </c>
      <c r="AF454">
        <v>1</v>
      </c>
      <c r="AG454">
        <v>1</v>
      </c>
      <c r="AH454">
        <v>1</v>
      </c>
      <c r="AI454">
        <v>1</v>
      </c>
      <c r="AJ454">
        <v>99</v>
      </c>
      <c r="AK454">
        <v>1</v>
      </c>
      <c r="AL454">
        <v>1</v>
      </c>
      <c r="AM454">
        <v>1</v>
      </c>
      <c r="AN454">
        <v>1</v>
      </c>
      <c r="AO454">
        <v>99</v>
      </c>
      <c r="AP454">
        <v>1</v>
      </c>
      <c r="AQ454">
        <v>1</v>
      </c>
      <c r="AR454">
        <v>1</v>
      </c>
      <c r="AS454">
        <v>1</v>
      </c>
      <c r="AT454">
        <v>1</v>
      </c>
      <c r="AU454">
        <v>1</v>
      </c>
      <c r="AV454">
        <v>99</v>
      </c>
      <c r="AW454" s="25">
        <v>1</v>
      </c>
      <c r="AX454" s="25">
        <v>99</v>
      </c>
      <c r="AY454" s="25">
        <v>99</v>
      </c>
      <c r="AZ454">
        <v>99</v>
      </c>
      <c r="BA454">
        <v>99</v>
      </c>
      <c r="BB454">
        <v>99</v>
      </c>
      <c r="BC454" s="25">
        <v>1</v>
      </c>
      <c r="BD454">
        <v>1</v>
      </c>
      <c r="BE454" s="25">
        <v>1</v>
      </c>
      <c r="BF454">
        <v>1</v>
      </c>
      <c r="BG454">
        <v>1</v>
      </c>
      <c r="BH454">
        <v>1</v>
      </c>
      <c r="BI454">
        <v>1</v>
      </c>
      <c r="BJ454">
        <v>1</v>
      </c>
      <c r="BK454">
        <v>1</v>
      </c>
      <c r="BL454">
        <v>1</v>
      </c>
      <c r="BM454">
        <v>99</v>
      </c>
      <c r="BN454">
        <v>99</v>
      </c>
      <c r="BO454">
        <v>99</v>
      </c>
      <c r="BP454">
        <v>1</v>
      </c>
      <c r="BQ454">
        <v>1</v>
      </c>
      <c r="BR454">
        <v>1</v>
      </c>
      <c r="BS454">
        <v>1</v>
      </c>
      <c r="BT454">
        <v>1</v>
      </c>
      <c r="BU454">
        <v>1</v>
      </c>
      <c r="BV454">
        <v>1</v>
      </c>
      <c r="BW454">
        <v>1</v>
      </c>
      <c r="BX454">
        <v>1</v>
      </c>
      <c r="BY454" t="s">
        <v>230</v>
      </c>
      <c r="BZ454">
        <v>1</v>
      </c>
      <c r="CA454">
        <v>1</v>
      </c>
      <c r="CB454">
        <v>1</v>
      </c>
      <c r="CC454">
        <v>1</v>
      </c>
      <c r="CD454">
        <v>1</v>
      </c>
      <c r="CE454">
        <v>1</v>
      </c>
      <c r="CF454">
        <v>1</v>
      </c>
      <c r="CG454">
        <v>1</v>
      </c>
      <c r="CH454">
        <v>1</v>
      </c>
      <c r="CI454">
        <v>1</v>
      </c>
      <c r="CJ454">
        <v>1</v>
      </c>
      <c r="CK454">
        <v>1</v>
      </c>
      <c r="CL454">
        <v>1</v>
      </c>
      <c r="CM454">
        <v>1</v>
      </c>
      <c r="CN454">
        <v>1</v>
      </c>
      <c r="CO454">
        <v>1</v>
      </c>
      <c r="CP454" t="s">
        <v>890</v>
      </c>
    </row>
    <row r="455" spans="2:94" x14ac:dyDescent="0.25">
      <c r="B455" s="8" t="s">
        <v>755</v>
      </c>
      <c r="C455" t="s">
        <v>441</v>
      </c>
      <c r="D455" t="s">
        <v>891</v>
      </c>
      <c r="E455" s="2">
        <v>453</v>
      </c>
      <c r="F455">
        <v>238</v>
      </c>
      <c r="G455">
        <v>1</v>
      </c>
      <c r="H455">
        <v>1</v>
      </c>
      <c r="I455">
        <v>1</v>
      </c>
      <c r="J455">
        <v>1</v>
      </c>
      <c r="K455">
        <v>1</v>
      </c>
      <c r="L455">
        <v>99</v>
      </c>
      <c r="M455">
        <v>0</v>
      </c>
      <c r="N455">
        <v>99</v>
      </c>
      <c r="O455">
        <v>99</v>
      </c>
      <c r="P455">
        <v>1</v>
      </c>
      <c r="Q455">
        <v>99</v>
      </c>
      <c r="R455">
        <v>99</v>
      </c>
      <c r="S455">
        <v>1</v>
      </c>
      <c r="T455">
        <v>0</v>
      </c>
      <c r="U455">
        <v>99</v>
      </c>
      <c r="V455">
        <v>1</v>
      </c>
      <c r="W455">
        <v>1</v>
      </c>
      <c r="X455">
        <v>1</v>
      </c>
      <c r="Y455">
        <v>1</v>
      </c>
      <c r="Z455">
        <v>1</v>
      </c>
      <c r="AA455">
        <v>0</v>
      </c>
      <c r="AB455">
        <v>99</v>
      </c>
      <c r="AC455">
        <v>1</v>
      </c>
      <c r="AD455">
        <v>1</v>
      </c>
      <c r="AE455">
        <v>99</v>
      </c>
      <c r="AF455">
        <v>1</v>
      </c>
      <c r="AG455">
        <v>1</v>
      </c>
      <c r="AH455">
        <v>0</v>
      </c>
      <c r="AI455">
        <v>1</v>
      </c>
      <c r="AJ455">
        <v>99</v>
      </c>
      <c r="AK455">
        <v>99</v>
      </c>
      <c r="AL455">
        <v>1</v>
      </c>
      <c r="AM455">
        <v>1</v>
      </c>
      <c r="AN455">
        <v>1</v>
      </c>
      <c r="AO455">
        <v>99</v>
      </c>
      <c r="AP455">
        <v>1</v>
      </c>
      <c r="AQ455">
        <v>0</v>
      </c>
      <c r="AR455">
        <v>1</v>
      </c>
      <c r="AS455">
        <v>1</v>
      </c>
      <c r="AT455">
        <v>0</v>
      </c>
      <c r="AU455">
        <v>1</v>
      </c>
      <c r="AV455">
        <v>99</v>
      </c>
      <c r="AW455" s="25">
        <v>1</v>
      </c>
      <c r="AX455" s="25">
        <v>99</v>
      </c>
      <c r="AY455" s="25">
        <v>99</v>
      </c>
      <c r="AZ455">
        <v>99</v>
      </c>
      <c r="BA455">
        <v>99</v>
      </c>
      <c r="BB455">
        <v>99</v>
      </c>
      <c r="BC455" s="25">
        <v>0</v>
      </c>
      <c r="BD455">
        <v>1</v>
      </c>
      <c r="BE455" s="25">
        <v>1</v>
      </c>
      <c r="BF455">
        <v>1</v>
      </c>
      <c r="BG455">
        <v>0</v>
      </c>
      <c r="BH455">
        <v>1</v>
      </c>
      <c r="BI455">
        <v>0</v>
      </c>
      <c r="BJ455">
        <v>99</v>
      </c>
      <c r="BK455">
        <v>99</v>
      </c>
      <c r="BL455">
        <v>99</v>
      </c>
      <c r="BM455">
        <v>99</v>
      </c>
      <c r="BN455">
        <v>99</v>
      </c>
      <c r="BO455">
        <v>99</v>
      </c>
      <c r="BP455">
        <v>1</v>
      </c>
      <c r="BQ455">
        <v>1</v>
      </c>
      <c r="BR455">
        <v>1</v>
      </c>
      <c r="BS455">
        <v>1</v>
      </c>
      <c r="BT455">
        <v>1</v>
      </c>
      <c r="BU455">
        <v>1</v>
      </c>
      <c r="BV455">
        <v>0</v>
      </c>
      <c r="BW455">
        <v>1</v>
      </c>
      <c r="BX455">
        <v>0</v>
      </c>
      <c r="BY455" t="s">
        <v>230</v>
      </c>
      <c r="BZ455">
        <v>0</v>
      </c>
      <c r="CA455">
        <v>1</v>
      </c>
      <c r="CB455">
        <v>1</v>
      </c>
      <c r="CC455">
        <v>1</v>
      </c>
      <c r="CD455">
        <v>1</v>
      </c>
      <c r="CE455">
        <v>0</v>
      </c>
      <c r="CF455">
        <v>0</v>
      </c>
      <c r="CG455">
        <v>0</v>
      </c>
      <c r="CH455">
        <v>0</v>
      </c>
      <c r="CI455">
        <v>0</v>
      </c>
      <c r="CJ455">
        <v>0</v>
      </c>
      <c r="CK455">
        <v>0</v>
      </c>
      <c r="CL455">
        <v>0</v>
      </c>
      <c r="CM455">
        <v>0</v>
      </c>
      <c r="CN455">
        <v>0</v>
      </c>
      <c r="CO455">
        <v>0</v>
      </c>
      <c r="CP455" t="s">
        <v>842</v>
      </c>
    </row>
    <row r="456" spans="2:94" x14ac:dyDescent="0.25">
      <c r="B456" s="8" t="s">
        <v>755</v>
      </c>
      <c r="C456" t="s">
        <v>441</v>
      </c>
      <c r="D456" t="s">
        <v>892</v>
      </c>
      <c r="E456" s="2">
        <v>454</v>
      </c>
      <c r="F456">
        <v>290</v>
      </c>
      <c r="G456">
        <v>1</v>
      </c>
      <c r="H456">
        <v>1</v>
      </c>
      <c r="I456">
        <v>1</v>
      </c>
      <c r="J456">
        <v>0</v>
      </c>
      <c r="K456">
        <v>1</v>
      </c>
      <c r="L456">
        <v>99</v>
      </c>
      <c r="M456">
        <v>1</v>
      </c>
      <c r="N456">
        <v>99</v>
      </c>
      <c r="O456">
        <v>99</v>
      </c>
      <c r="P456">
        <v>1</v>
      </c>
      <c r="Q456">
        <v>99</v>
      </c>
      <c r="R456">
        <v>99</v>
      </c>
      <c r="S456">
        <v>1</v>
      </c>
      <c r="T456">
        <v>0</v>
      </c>
      <c r="U456">
        <v>99</v>
      </c>
      <c r="V456">
        <v>1</v>
      </c>
      <c r="W456">
        <v>1</v>
      </c>
      <c r="X456">
        <v>1</v>
      </c>
      <c r="Y456">
        <v>1</v>
      </c>
      <c r="Z456">
        <v>1</v>
      </c>
      <c r="AA456">
        <v>0</v>
      </c>
      <c r="AB456">
        <v>99</v>
      </c>
      <c r="AC456">
        <v>1</v>
      </c>
      <c r="AD456">
        <v>1</v>
      </c>
      <c r="AE456">
        <v>99</v>
      </c>
      <c r="AF456">
        <v>1</v>
      </c>
      <c r="AG456">
        <v>1</v>
      </c>
      <c r="AH456">
        <v>0</v>
      </c>
      <c r="AI456">
        <v>99</v>
      </c>
      <c r="AJ456">
        <v>99</v>
      </c>
      <c r="AK456">
        <v>99</v>
      </c>
      <c r="AL456">
        <v>1</v>
      </c>
      <c r="AM456">
        <v>1</v>
      </c>
      <c r="AN456">
        <v>1</v>
      </c>
      <c r="AO456">
        <v>99</v>
      </c>
      <c r="AP456">
        <v>1</v>
      </c>
      <c r="AQ456">
        <v>1</v>
      </c>
      <c r="AR456">
        <v>0</v>
      </c>
      <c r="AS456">
        <v>1</v>
      </c>
      <c r="AT456">
        <v>1</v>
      </c>
      <c r="AU456">
        <v>0</v>
      </c>
      <c r="AV456">
        <v>99</v>
      </c>
      <c r="AW456" s="25">
        <v>0</v>
      </c>
      <c r="AX456" s="25">
        <v>99</v>
      </c>
      <c r="AY456" s="25">
        <v>99</v>
      </c>
      <c r="AZ456">
        <v>99</v>
      </c>
      <c r="BA456">
        <v>99</v>
      </c>
      <c r="BB456">
        <v>99</v>
      </c>
      <c r="BC456" s="25">
        <v>0</v>
      </c>
      <c r="BD456">
        <v>1</v>
      </c>
      <c r="BE456" s="25">
        <v>1</v>
      </c>
      <c r="BF456">
        <v>0</v>
      </c>
      <c r="BG456">
        <v>0</v>
      </c>
      <c r="BH456">
        <v>0</v>
      </c>
      <c r="BI456">
        <v>0</v>
      </c>
      <c r="BJ456">
        <v>99</v>
      </c>
      <c r="BK456">
        <v>99</v>
      </c>
      <c r="BL456">
        <v>99</v>
      </c>
      <c r="BM456">
        <v>99</v>
      </c>
      <c r="BN456">
        <v>99</v>
      </c>
      <c r="BO456">
        <v>99</v>
      </c>
      <c r="BP456">
        <v>99</v>
      </c>
      <c r="BQ456">
        <v>0</v>
      </c>
      <c r="BR456">
        <v>0</v>
      </c>
      <c r="BS456">
        <v>0</v>
      </c>
      <c r="BT456">
        <v>1</v>
      </c>
      <c r="BU456">
        <v>1</v>
      </c>
      <c r="BV456">
        <v>1</v>
      </c>
      <c r="BW456">
        <v>1</v>
      </c>
      <c r="BX456">
        <v>1</v>
      </c>
      <c r="BY456">
        <v>0</v>
      </c>
      <c r="BZ456">
        <v>0</v>
      </c>
      <c r="CA456">
        <v>0</v>
      </c>
      <c r="CB456">
        <v>1</v>
      </c>
      <c r="CC456">
        <v>1</v>
      </c>
      <c r="CD456">
        <v>1</v>
      </c>
      <c r="CE456">
        <v>0</v>
      </c>
      <c r="CF456">
        <v>0</v>
      </c>
      <c r="CG456">
        <v>0</v>
      </c>
      <c r="CH456">
        <v>0</v>
      </c>
      <c r="CI456">
        <v>0</v>
      </c>
      <c r="CJ456">
        <v>0</v>
      </c>
      <c r="CK456">
        <v>0</v>
      </c>
      <c r="CL456">
        <v>0</v>
      </c>
      <c r="CM456">
        <v>0</v>
      </c>
      <c r="CN456">
        <v>0</v>
      </c>
      <c r="CO456">
        <v>0</v>
      </c>
      <c r="CP456" t="s">
        <v>893</v>
      </c>
    </row>
    <row r="457" spans="2:94" x14ac:dyDescent="0.25">
      <c r="B457" s="8" t="s">
        <v>755</v>
      </c>
      <c r="C457" t="s">
        <v>441</v>
      </c>
      <c r="D457" t="s">
        <v>894</v>
      </c>
      <c r="E457" s="2">
        <v>455</v>
      </c>
      <c r="F457">
        <v>240</v>
      </c>
      <c r="G457">
        <v>1</v>
      </c>
      <c r="H457">
        <v>1</v>
      </c>
      <c r="I457">
        <v>1</v>
      </c>
      <c r="J457">
        <v>0</v>
      </c>
      <c r="K457">
        <v>1</v>
      </c>
      <c r="L457">
        <v>99</v>
      </c>
      <c r="M457">
        <v>1</v>
      </c>
      <c r="N457">
        <v>99</v>
      </c>
      <c r="O457">
        <v>99</v>
      </c>
      <c r="P457">
        <v>1</v>
      </c>
      <c r="Q457">
        <v>99</v>
      </c>
      <c r="R457">
        <v>99</v>
      </c>
      <c r="S457">
        <v>1</v>
      </c>
      <c r="T457">
        <v>0</v>
      </c>
      <c r="U457">
        <v>99</v>
      </c>
      <c r="V457">
        <v>1</v>
      </c>
      <c r="W457">
        <v>1</v>
      </c>
      <c r="X457">
        <v>1</v>
      </c>
      <c r="Y457">
        <v>1</v>
      </c>
      <c r="Z457">
        <v>1</v>
      </c>
      <c r="AA457">
        <v>0</v>
      </c>
      <c r="AB457">
        <v>1</v>
      </c>
      <c r="AC457">
        <v>1</v>
      </c>
      <c r="AD457">
        <v>1</v>
      </c>
      <c r="AE457">
        <v>99</v>
      </c>
      <c r="AF457">
        <v>0</v>
      </c>
      <c r="AG457">
        <v>0</v>
      </c>
      <c r="AH457">
        <v>0</v>
      </c>
      <c r="AI457">
        <v>1</v>
      </c>
      <c r="AJ457">
        <v>99</v>
      </c>
      <c r="AK457">
        <v>1</v>
      </c>
      <c r="AL457">
        <v>1</v>
      </c>
      <c r="AM457">
        <v>1</v>
      </c>
      <c r="AN457">
        <v>1</v>
      </c>
      <c r="AO457">
        <v>99</v>
      </c>
      <c r="AP457">
        <v>1</v>
      </c>
      <c r="AQ457">
        <v>1</v>
      </c>
      <c r="AR457">
        <v>1</v>
      </c>
      <c r="AS457">
        <v>1</v>
      </c>
      <c r="AT457">
        <v>0</v>
      </c>
      <c r="AU457">
        <v>0</v>
      </c>
      <c r="AV457">
        <v>99</v>
      </c>
      <c r="AW457" s="25">
        <v>0</v>
      </c>
      <c r="AX457" s="25">
        <v>99</v>
      </c>
      <c r="AY457" s="25">
        <v>99</v>
      </c>
      <c r="AZ457">
        <v>99</v>
      </c>
      <c r="BA457">
        <v>99</v>
      </c>
      <c r="BB457">
        <v>99</v>
      </c>
      <c r="BC457" s="25">
        <v>0</v>
      </c>
      <c r="BD457">
        <v>1</v>
      </c>
      <c r="BE457" s="25">
        <v>1</v>
      </c>
      <c r="BF457">
        <v>1</v>
      </c>
      <c r="BG457">
        <v>0</v>
      </c>
      <c r="BH457">
        <v>1</v>
      </c>
      <c r="BI457">
        <v>0</v>
      </c>
      <c r="BJ457">
        <v>99</v>
      </c>
      <c r="BK457">
        <v>99</v>
      </c>
      <c r="BL457">
        <v>99</v>
      </c>
      <c r="BM457">
        <v>99</v>
      </c>
      <c r="BN457">
        <v>99</v>
      </c>
      <c r="BO457">
        <v>99</v>
      </c>
      <c r="BP457">
        <v>1</v>
      </c>
      <c r="BQ457">
        <v>0</v>
      </c>
      <c r="BR457">
        <v>0</v>
      </c>
      <c r="BS457">
        <v>1</v>
      </c>
      <c r="BT457">
        <v>1</v>
      </c>
      <c r="BU457">
        <v>1</v>
      </c>
      <c r="BV457">
        <v>0</v>
      </c>
      <c r="BW457">
        <v>1</v>
      </c>
      <c r="BX457">
        <v>0</v>
      </c>
      <c r="BY457" t="s">
        <v>230</v>
      </c>
      <c r="BZ457">
        <v>0</v>
      </c>
      <c r="CA457">
        <v>1</v>
      </c>
      <c r="CB457">
        <v>1</v>
      </c>
      <c r="CC457">
        <v>1</v>
      </c>
      <c r="CD457">
        <v>1</v>
      </c>
      <c r="CE457">
        <v>0</v>
      </c>
      <c r="CF457">
        <v>0</v>
      </c>
      <c r="CG457">
        <v>0</v>
      </c>
      <c r="CH457">
        <v>0</v>
      </c>
      <c r="CI457">
        <v>0</v>
      </c>
      <c r="CJ457">
        <v>0</v>
      </c>
      <c r="CK457">
        <v>0</v>
      </c>
      <c r="CL457">
        <v>0</v>
      </c>
      <c r="CM457">
        <v>0</v>
      </c>
      <c r="CN457">
        <v>0</v>
      </c>
      <c r="CO457">
        <v>0</v>
      </c>
      <c r="CP457" t="s">
        <v>842</v>
      </c>
    </row>
    <row r="458" spans="2:94" x14ac:dyDescent="0.25">
      <c r="B458" s="8" t="s">
        <v>755</v>
      </c>
      <c r="C458" t="s">
        <v>441</v>
      </c>
      <c r="D458" t="s">
        <v>895</v>
      </c>
      <c r="E458" s="2">
        <v>456</v>
      </c>
      <c r="F458">
        <v>330</v>
      </c>
      <c r="G458">
        <v>1</v>
      </c>
      <c r="H458">
        <v>1</v>
      </c>
      <c r="I458">
        <v>1</v>
      </c>
      <c r="J458">
        <v>1</v>
      </c>
      <c r="K458">
        <v>1</v>
      </c>
      <c r="L458">
        <v>99</v>
      </c>
      <c r="M458">
        <v>1</v>
      </c>
      <c r="N458">
        <v>1</v>
      </c>
      <c r="O458">
        <v>99</v>
      </c>
      <c r="P458">
        <v>1</v>
      </c>
      <c r="Q458">
        <v>99</v>
      </c>
      <c r="R458">
        <v>99</v>
      </c>
      <c r="S458">
        <v>1</v>
      </c>
      <c r="T458">
        <v>1</v>
      </c>
      <c r="U458">
        <v>1</v>
      </c>
      <c r="V458">
        <v>1</v>
      </c>
      <c r="W458">
        <v>1</v>
      </c>
      <c r="X458">
        <v>1</v>
      </c>
      <c r="Y458">
        <v>1</v>
      </c>
      <c r="Z458">
        <v>1</v>
      </c>
      <c r="AA458">
        <v>1</v>
      </c>
      <c r="AB458">
        <v>1</v>
      </c>
      <c r="AC458">
        <v>1</v>
      </c>
      <c r="AD458">
        <v>1</v>
      </c>
      <c r="AE458">
        <v>99</v>
      </c>
      <c r="AF458">
        <v>1</v>
      </c>
      <c r="AG458">
        <v>1</v>
      </c>
      <c r="AH458">
        <v>0</v>
      </c>
      <c r="AI458">
        <v>99</v>
      </c>
      <c r="AJ458">
        <v>99</v>
      </c>
      <c r="AK458">
        <v>1</v>
      </c>
      <c r="AL458">
        <v>0</v>
      </c>
      <c r="AM458">
        <v>0</v>
      </c>
      <c r="AN458">
        <v>0</v>
      </c>
      <c r="AO458">
        <v>99</v>
      </c>
      <c r="AP458">
        <v>0</v>
      </c>
      <c r="AQ458">
        <v>0</v>
      </c>
      <c r="AR458">
        <v>0</v>
      </c>
      <c r="AS458">
        <v>1</v>
      </c>
      <c r="AT458">
        <v>0</v>
      </c>
      <c r="AU458">
        <v>0</v>
      </c>
      <c r="AV458">
        <v>99</v>
      </c>
      <c r="AW458" s="25">
        <v>1</v>
      </c>
      <c r="AX458" s="25">
        <v>99</v>
      </c>
      <c r="AY458" s="25">
        <v>99</v>
      </c>
      <c r="AZ458">
        <v>99</v>
      </c>
      <c r="BA458">
        <v>99</v>
      </c>
      <c r="BB458">
        <v>99</v>
      </c>
      <c r="BC458" s="25">
        <v>0</v>
      </c>
      <c r="BD458">
        <v>1</v>
      </c>
      <c r="BE458" s="25">
        <v>1</v>
      </c>
      <c r="BF458">
        <v>0</v>
      </c>
      <c r="BG458">
        <v>0</v>
      </c>
      <c r="BH458">
        <v>0</v>
      </c>
      <c r="BI458">
        <v>0</v>
      </c>
      <c r="BJ458">
        <v>99</v>
      </c>
      <c r="BK458">
        <v>99</v>
      </c>
      <c r="BL458">
        <v>99</v>
      </c>
      <c r="BM458">
        <v>99</v>
      </c>
      <c r="BN458">
        <v>99</v>
      </c>
      <c r="BO458">
        <v>99</v>
      </c>
      <c r="BP458">
        <v>99</v>
      </c>
      <c r="BQ458">
        <v>0</v>
      </c>
      <c r="BR458">
        <v>0</v>
      </c>
      <c r="BS458">
        <v>0</v>
      </c>
      <c r="BT458">
        <v>1</v>
      </c>
      <c r="BU458">
        <v>1</v>
      </c>
      <c r="BV458">
        <v>1</v>
      </c>
      <c r="BW458">
        <v>0</v>
      </c>
      <c r="BX458">
        <v>0</v>
      </c>
      <c r="BY458">
        <v>1</v>
      </c>
      <c r="BZ458">
        <v>0</v>
      </c>
      <c r="CA458">
        <v>0</v>
      </c>
      <c r="CB458">
        <v>1</v>
      </c>
      <c r="CC458">
        <v>1</v>
      </c>
      <c r="CD458">
        <v>1</v>
      </c>
      <c r="CE458">
        <v>0</v>
      </c>
      <c r="CF458">
        <v>0</v>
      </c>
      <c r="CG458">
        <v>0</v>
      </c>
      <c r="CH458">
        <v>0</v>
      </c>
      <c r="CI458">
        <v>0</v>
      </c>
      <c r="CJ458">
        <v>0</v>
      </c>
      <c r="CK458">
        <v>0</v>
      </c>
      <c r="CL458">
        <v>0</v>
      </c>
      <c r="CM458">
        <v>0</v>
      </c>
      <c r="CN458">
        <v>0</v>
      </c>
      <c r="CO458">
        <v>0</v>
      </c>
      <c r="CP458" t="s">
        <v>896</v>
      </c>
    </row>
    <row r="459" spans="2:94" x14ac:dyDescent="0.25">
      <c r="B459" s="8" t="s">
        <v>755</v>
      </c>
      <c r="C459" t="s">
        <v>441</v>
      </c>
      <c r="D459" t="s">
        <v>897</v>
      </c>
      <c r="E459" s="2">
        <v>457</v>
      </c>
      <c r="F459">
        <v>158</v>
      </c>
      <c r="G459">
        <v>1</v>
      </c>
      <c r="H459">
        <v>1</v>
      </c>
      <c r="I459">
        <v>0</v>
      </c>
      <c r="J459">
        <v>1</v>
      </c>
      <c r="K459">
        <v>1</v>
      </c>
      <c r="L459">
        <v>99</v>
      </c>
      <c r="M459">
        <v>0</v>
      </c>
      <c r="N459">
        <v>99</v>
      </c>
      <c r="O459">
        <v>99</v>
      </c>
      <c r="P459">
        <v>1</v>
      </c>
      <c r="Q459">
        <v>99</v>
      </c>
      <c r="R459">
        <v>99</v>
      </c>
      <c r="S459">
        <v>1</v>
      </c>
      <c r="T459">
        <v>0</v>
      </c>
      <c r="U459">
        <v>1</v>
      </c>
      <c r="V459">
        <v>1</v>
      </c>
      <c r="W459">
        <v>1</v>
      </c>
      <c r="X459">
        <v>1</v>
      </c>
      <c r="Y459">
        <v>1</v>
      </c>
      <c r="Z459">
        <v>1</v>
      </c>
      <c r="AA459">
        <v>1</v>
      </c>
      <c r="AB459">
        <v>1</v>
      </c>
      <c r="AC459">
        <v>1</v>
      </c>
      <c r="AD459">
        <v>1</v>
      </c>
      <c r="AE459">
        <v>99</v>
      </c>
      <c r="AF459">
        <v>1</v>
      </c>
      <c r="AG459">
        <v>0</v>
      </c>
      <c r="AH459">
        <v>0</v>
      </c>
      <c r="AI459">
        <v>1</v>
      </c>
      <c r="AJ459">
        <v>99</v>
      </c>
      <c r="AK459">
        <v>1</v>
      </c>
      <c r="AL459">
        <v>0</v>
      </c>
      <c r="AM459">
        <v>0</v>
      </c>
      <c r="AN459">
        <v>0</v>
      </c>
      <c r="AO459">
        <v>99</v>
      </c>
      <c r="AP459">
        <v>0</v>
      </c>
      <c r="AQ459">
        <v>1</v>
      </c>
      <c r="AR459">
        <v>0</v>
      </c>
      <c r="AS459">
        <v>1</v>
      </c>
      <c r="AT459">
        <v>0</v>
      </c>
      <c r="AU459">
        <v>0</v>
      </c>
      <c r="AV459">
        <v>99</v>
      </c>
      <c r="AW459" s="25">
        <v>1</v>
      </c>
      <c r="AX459" s="25">
        <v>99</v>
      </c>
      <c r="AY459" s="25">
        <v>99</v>
      </c>
      <c r="AZ459">
        <v>99</v>
      </c>
      <c r="BA459">
        <v>99</v>
      </c>
      <c r="BB459">
        <v>99</v>
      </c>
      <c r="BC459" s="25">
        <v>1</v>
      </c>
      <c r="BD459">
        <v>1</v>
      </c>
      <c r="BE459" s="25">
        <v>1</v>
      </c>
      <c r="BF459">
        <v>1</v>
      </c>
      <c r="BG459">
        <v>0</v>
      </c>
      <c r="BH459">
        <v>0</v>
      </c>
      <c r="BI459">
        <v>0</v>
      </c>
      <c r="BJ459">
        <v>99</v>
      </c>
      <c r="BK459">
        <v>99</v>
      </c>
      <c r="BL459">
        <v>99</v>
      </c>
      <c r="BM459">
        <v>99</v>
      </c>
      <c r="BN459">
        <v>99</v>
      </c>
      <c r="BO459">
        <v>99</v>
      </c>
      <c r="BP459">
        <v>99</v>
      </c>
      <c r="BQ459">
        <v>0</v>
      </c>
      <c r="BR459">
        <v>1</v>
      </c>
      <c r="BS459">
        <v>0</v>
      </c>
      <c r="BT459">
        <v>1</v>
      </c>
      <c r="BU459">
        <v>1</v>
      </c>
      <c r="BV459">
        <v>1</v>
      </c>
      <c r="BW459">
        <v>1</v>
      </c>
      <c r="BX459">
        <v>1</v>
      </c>
      <c r="BY459">
        <v>0</v>
      </c>
      <c r="BZ459">
        <v>1</v>
      </c>
      <c r="CA459">
        <v>1</v>
      </c>
      <c r="CB459">
        <v>1</v>
      </c>
      <c r="CC459">
        <v>1</v>
      </c>
      <c r="CD459">
        <v>1</v>
      </c>
      <c r="CE459">
        <v>0</v>
      </c>
      <c r="CF459">
        <v>0</v>
      </c>
      <c r="CG459">
        <v>0</v>
      </c>
      <c r="CH459">
        <v>0</v>
      </c>
      <c r="CI459">
        <v>0</v>
      </c>
      <c r="CJ459">
        <v>0</v>
      </c>
      <c r="CK459">
        <v>0</v>
      </c>
      <c r="CL459">
        <v>0</v>
      </c>
      <c r="CM459">
        <v>0</v>
      </c>
      <c r="CN459">
        <v>0</v>
      </c>
      <c r="CO459">
        <v>1</v>
      </c>
      <c r="CP459" t="s">
        <v>898</v>
      </c>
    </row>
    <row r="460" spans="2:94" x14ac:dyDescent="0.25">
      <c r="B460" s="8" t="s">
        <v>755</v>
      </c>
      <c r="C460" t="s">
        <v>441</v>
      </c>
      <c r="D460" t="s">
        <v>899</v>
      </c>
      <c r="E460" s="2">
        <v>458</v>
      </c>
      <c r="F460">
        <v>290</v>
      </c>
      <c r="G460">
        <v>1</v>
      </c>
      <c r="H460">
        <v>1</v>
      </c>
      <c r="I460">
        <v>1</v>
      </c>
      <c r="J460">
        <v>1</v>
      </c>
      <c r="K460">
        <v>1</v>
      </c>
      <c r="L460">
        <v>99</v>
      </c>
      <c r="M460">
        <v>1</v>
      </c>
      <c r="N460">
        <v>99</v>
      </c>
      <c r="O460">
        <v>99</v>
      </c>
      <c r="P460">
        <v>1</v>
      </c>
      <c r="Q460">
        <v>99</v>
      </c>
      <c r="R460">
        <v>99</v>
      </c>
      <c r="S460">
        <v>1</v>
      </c>
      <c r="T460">
        <v>0</v>
      </c>
      <c r="U460">
        <v>99</v>
      </c>
      <c r="V460">
        <v>1</v>
      </c>
      <c r="W460">
        <v>1</v>
      </c>
      <c r="X460">
        <v>1</v>
      </c>
      <c r="Y460">
        <v>1</v>
      </c>
      <c r="Z460">
        <v>1</v>
      </c>
      <c r="AA460">
        <v>1</v>
      </c>
      <c r="AB460">
        <v>1</v>
      </c>
      <c r="AC460">
        <v>1</v>
      </c>
      <c r="AD460">
        <v>1</v>
      </c>
      <c r="AE460">
        <v>99</v>
      </c>
      <c r="AF460">
        <v>1</v>
      </c>
      <c r="AG460">
        <v>1</v>
      </c>
      <c r="AH460">
        <v>1</v>
      </c>
      <c r="AI460">
        <v>1</v>
      </c>
      <c r="AJ460">
        <v>99</v>
      </c>
      <c r="AK460">
        <v>99</v>
      </c>
      <c r="AL460">
        <v>1</v>
      </c>
      <c r="AM460">
        <v>1</v>
      </c>
      <c r="AN460">
        <v>1</v>
      </c>
      <c r="AO460">
        <v>99</v>
      </c>
      <c r="AP460">
        <v>1</v>
      </c>
      <c r="AQ460">
        <v>1</v>
      </c>
      <c r="AR460">
        <v>0</v>
      </c>
      <c r="AS460">
        <v>1</v>
      </c>
      <c r="AT460">
        <v>1</v>
      </c>
      <c r="AU460">
        <v>1</v>
      </c>
      <c r="AV460">
        <v>99</v>
      </c>
      <c r="AW460" s="25">
        <v>1</v>
      </c>
      <c r="AX460" s="25">
        <v>99</v>
      </c>
      <c r="AY460" s="25">
        <v>99</v>
      </c>
      <c r="AZ460">
        <v>99</v>
      </c>
      <c r="BA460">
        <v>99</v>
      </c>
      <c r="BB460">
        <v>99</v>
      </c>
      <c r="BC460" s="25">
        <v>1</v>
      </c>
      <c r="BD460">
        <v>1</v>
      </c>
      <c r="BE460" s="25">
        <v>1</v>
      </c>
      <c r="BF460">
        <v>1</v>
      </c>
      <c r="BG460">
        <v>1</v>
      </c>
      <c r="BH460">
        <v>0</v>
      </c>
      <c r="BI460">
        <v>0</v>
      </c>
      <c r="BJ460">
        <v>99</v>
      </c>
      <c r="BK460">
        <v>1</v>
      </c>
      <c r="BL460">
        <v>99</v>
      </c>
      <c r="BM460">
        <v>99</v>
      </c>
      <c r="BN460">
        <v>99</v>
      </c>
      <c r="BO460">
        <v>99</v>
      </c>
      <c r="BP460">
        <v>99</v>
      </c>
      <c r="BQ460">
        <v>1</v>
      </c>
      <c r="BR460">
        <v>0</v>
      </c>
      <c r="BS460">
        <v>1</v>
      </c>
      <c r="BT460">
        <v>1</v>
      </c>
      <c r="BU460">
        <v>1</v>
      </c>
      <c r="BV460">
        <v>1</v>
      </c>
      <c r="BW460">
        <v>1</v>
      </c>
      <c r="BX460">
        <v>0</v>
      </c>
      <c r="BY460">
        <v>0</v>
      </c>
      <c r="BZ460">
        <v>1</v>
      </c>
      <c r="CA460">
        <v>1</v>
      </c>
      <c r="CB460">
        <v>1</v>
      </c>
      <c r="CC460">
        <v>1</v>
      </c>
      <c r="CD460">
        <v>1</v>
      </c>
      <c r="CE460">
        <v>0</v>
      </c>
      <c r="CF460">
        <v>0</v>
      </c>
      <c r="CG460">
        <v>0</v>
      </c>
      <c r="CH460">
        <v>0</v>
      </c>
      <c r="CI460">
        <v>0</v>
      </c>
      <c r="CJ460">
        <v>0</v>
      </c>
      <c r="CK460">
        <v>0</v>
      </c>
      <c r="CL460">
        <v>0</v>
      </c>
      <c r="CM460">
        <v>0</v>
      </c>
      <c r="CN460">
        <v>0</v>
      </c>
      <c r="CO460">
        <v>0</v>
      </c>
      <c r="CP460" t="s">
        <v>900</v>
      </c>
    </row>
    <row r="461" spans="2:94" x14ac:dyDescent="0.25">
      <c r="B461" s="8" t="s">
        <v>755</v>
      </c>
      <c r="C461" t="s">
        <v>441</v>
      </c>
      <c r="D461" t="s">
        <v>901</v>
      </c>
      <c r="E461" s="2">
        <v>459</v>
      </c>
      <c r="F461">
        <v>220</v>
      </c>
      <c r="G461">
        <v>1</v>
      </c>
      <c r="H461">
        <v>1</v>
      </c>
      <c r="I461">
        <v>1</v>
      </c>
      <c r="J461">
        <v>1</v>
      </c>
      <c r="K461">
        <v>1</v>
      </c>
      <c r="L461">
        <v>99</v>
      </c>
      <c r="M461">
        <v>1</v>
      </c>
      <c r="N461">
        <v>99</v>
      </c>
      <c r="O461">
        <v>99</v>
      </c>
      <c r="P461">
        <v>1</v>
      </c>
      <c r="Q461">
        <v>99</v>
      </c>
      <c r="R461">
        <v>99</v>
      </c>
      <c r="S461">
        <v>0</v>
      </c>
      <c r="T461">
        <v>0</v>
      </c>
      <c r="U461">
        <v>99</v>
      </c>
      <c r="V461">
        <v>1</v>
      </c>
      <c r="W461">
        <v>1</v>
      </c>
      <c r="X461">
        <v>1</v>
      </c>
      <c r="Y461">
        <v>1</v>
      </c>
      <c r="Z461">
        <v>1</v>
      </c>
      <c r="AA461">
        <v>1</v>
      </c>
      <c r="AB461">
        <v>1</v>
      </c>
      <c r="AC461">
        <v>1</v>
      </c>
      <c r="AD461">
        <v>1</v>
      </c>
      <c r="AE461">
        <v>99</v>
      </c>
      <c r="AF461">
        <v>1</v>
      </c>
      <c r="AG461">
        <v>1</v>
      </c>
      <c r="AH461">
        <v>1</v>
      </c>
      <c r="AI461">
        <v>1</v>
      </c>
      <c r="AJ461">
        <v>99</v>
      </c>
      <c r="AK461">
        <v>99</v>
      </c>
      <c r="AL461">
        <v>1</v>
      </c>
      <c r="AM461">
        <v>1</v>
      </c>
      <c r="AN461">
        <v>1</v>
      </c>
      <c r="AO461">
        <v>99</v>
      </c>
      <c r="AP461">
        <v>1</v>
      </c>
      <c r="AQ461">
        <v>1</v>
      </c>
      <c r="AR461">
        <v>0</v>
      </c>
      <c r="AS461">
        <v>1</v>
      </c>
      <c r="AT461">
        <v>1</v>
      </c>
      <c r="AU461">
        <v>1</v>
      </c>
      <c r="AV461">
        <v>99</v>
      </c>
      <c r="AW461" s="25">
        <v>1</v>
      </c>
      <c r="AX461" s="25">
        <v>99</v>
      </c>
      <c r="AY461" s="25">
        <v>99</v>
      </c>
      <c r="AZ461">
        <v>99</v>
      </c>
      <c r="BA461">
        <v>99</v>
      </c>
      <c r="BB461">
        <v>99</v>
      </c>
      <c r="BC461" s="25">
        <v>0</v>
      </c>
      <c r="BD461">
        <v>1</v>
      </c>
      <c r="BE461" s="25">
        <v>1</v>
      </c>
      <c r="BF461">
        <v>1</v>
      </c>
      <c r="BG461">
        <v>0</v>
      </c>
      <c r="BH461">
        <v>1</v>
      </c>
      <c r="BI461">
        <v>0</v>
      </c>
      <c r="BJ461">
        <v>99</v>
      </c>
      <c r="BK461">
        <v>99</v>
      </c>
      <c r="BL461">
        <v>99</v>
      </c>
      <c r="BM461">
        <v>99</v>
      </c>
      <c r="BN461">
        <v>99</v>
      </c>
      <c r="BO461">
        <v>99</v>
      </c>
      <c r="BP461">
        <v>1</v>
      </c>
      <c r="BQ461">
        <v>0</v>
      </c>
      <c r="BR461">
        <v>0</v>
      </c>
      <c r="BS461">
        <v>1</v>
      </c>
      <c r="BT461">
        <v>1</v>
      </c>
      <c r="BU461">
        <v>1</v>
      </c>
      <c r="BV461">
        <v>1</v>
      </c>
      <c r="BW461">
        <v>1</v>
      </c>
      <c r="BX461">
        <v>1</v>
      </c>
      <c r="BY461">
        <v>0</v>
      </c>
      <c r="BZ461">
        <v>1</v>
      </c>
      <c r="CA461">
        <v>1</v>
      </c>
      <c r="CB461">
        <v>1</v>
      </c>
      <c r="CC461">
        <v>1</v>
      </c>
      <c r="CD461">
        <v>1</v>
      </c>
      <c r="CE461">
        <v>0</v>
      </c>
      <c r="CF461">
        <v>0</v>
      </c>
      <c r="CG461">
        <v>0</v>
      </c>
      <c r="CH461">
        <v>0</v>
      </c>
      <c r="CI461">
        <v>0</v>
      </c>
      <c r="CJ461">
        <v>0</v>
      </c>
      <c r="CK461">
        <v>0</v>
      </c>
      <c r="CL461">
        <v>0</v>
      </c>
      <c r="CM461">
        <v>0</v>
      </c>
      <c r="CN461">
        <v>0</v>
      </c>
      <c r="CO461">
        <v>0</v>
      </c>
      <c r="CP461" t="s">
        <v>902</v>
      </c>
    </row>
    <row r="462" spans="2:94" x14ac:dyDescent="0.25">
      <c r="B462" s="8" t="s">
        <v>755</v>
      </c>
      <c r="C462" t="s">
        <v>441</v>
      </c>
      <c r="D462" t="s">
        <v>903</v>
      </c>
      <c r="E462" s="2">
        <v>460</v>
      </c>
      <c r="F462">
        <v>380</v>
      </c>
      <c r="G462">
        <v>1</v>
      </c>
      <c r="H462">
        <v>1</v>
      </c>
      <c r="I462">
        <v>1</v>
      </c>
      <c r="J462">
        <v>1</v>
      </c>
      <c r="K462">
        <v>1</v>
      </c>
      <c r="L462">
        <v>99</v>
      </c>
      <c r="M462">
        <v>1</v>
      </c>
      <c r="N462">
        <v>99</v>
      </c>
      <c r="O462">
        <v>99</v>
      </c>
      <c r="P462">
        <v>1</v>
      </c>
      <c r="Q462">
        <v>99</v>
      </c>
      <c r="R462">
        <v>99</v>
      </c>
      <c r="S462">
        <v>1</v>
      </c>
      <c r="T462">
        <v>0</v>
      </c>
      <c r="U462">
        <v>99</v>
      </c>
      <c r="V462">
        <v>1</v>
      </c>
      <c r="W462">
        <v>1</v>
      </c>
      <c r="X462">
        <v>1</v>
      </c>
      <c r="Y462">
        <v>1</v>
      </c>
      <c r="Z462">
        <v>1</v>
      </c>
      <c r="AA462">
        <v>1</v>
      </c>
      <c r="AB462">
        <v>1</v>
      </c>
      <c r="AC462">
        <v>1</v>
      </c>
      <c r="AD462">
        <v>1</v>
      </c>
      <c r="AE462">
        <v>99</v>
      </c>
      <c r="AF462">
        <v>1</v>
      </c>
      <c r="AG462">
        <v>1</v>
      </c>
      <c r="AH462">
        <v>1</v>
      </c>
      <c r="AI462">
        <v>1</v>
      </c>
      <c r="AJ462">
        <v>99</v>
      </c>
      <c r="AK462">
        <v>1</v>
      </c>
      <c r="AL462">
        <v>1</v>
      </c>
      <c r="AM462">
        <v>1</v>
      </c>
      <c r="AN462">
        <v>1</v>
      </c>
      <c r="AO462">
        <v>99</v>
      </c>
      <c r="AP462">
        <v>1</v>
      </c>
      <c r="AQ462">
        <v>1</v>
      </c>
      <c r="AR462">
        <v>1</v>
      </c>
      <c r="AS462">
        <v>1</v>
      </c>
      <c r="AT462">
        <v>1</v>
      </c>
      <c r="AU462">
        <v>1</v>
      </c>
      <c r="AV462">
        <v>99</v>
      </c>
      <c r="AW462" s="25">
        <v>0</v>
      </c>
      <c r="AX462" s="25">
        <v>99</v>
      </c>
      <c r="AY462" s="25">
        <v>99</v>
      </c>
      <c r="AZ462">
        <v>99</v>
      </c>
      <c r="BA462">
        <v>99</v>
      </c>
      <c r="BB462">
        <v>99</v>
      </c>
      <c r="BC462" s="25">
        <v>0</v>
      </c>
      <c r="BD462">
        <v>1</v>
      </c>
      <c r="BE462" s="25">
        <v>1</v>
      </c>
      <c r="BF462">
        <v>0</v>
      </c>
      <c r="BG462">
        <v>0</v>
      </c>
      <c r="BH462">
        <v>1</v>
      </c>
      <c r="BI462">
        <v>1</v>
      </c>
      <c r="BJ462">
        <v>99</v>
      </c>
      <c r="BK462">
        <v>99</v>
      </c>
      <c r="BL462">
        <v>99</v>
      </c>
      <c r="BM462">
        <v>99</v>
      </c>
      <c r="BN462">
        <v>99</v>
      </c>
      <c r="BO462">
        <v>99</v>
      </c>
      <c r="BP462">
        <v>1</v>
      </c>
      <c r="BQ462">
        <v>0</v>
      </c>
      <c r="BR462">
        <v>0</v>
      </c>
      <c r="BS462">
        <v>0</v>
      </c>
      <c r="BT462">
        <v>1</v>
      </c>
      <c r="BU462">
        <v>1</v>
      </c>
      <c r="BV462">
        <v>1</v>
      </c>
      <c r="BW462">
        <v>1</v>
      </c>
      <c r="BX462">
        <v>0</v>
      </c>
      <c r="BY462">
        <v>0</v>
      </c>
      <c r="BZ462">
        <v>0</v>
      </c>
      <c r="CA462">
        <v>1</v>
      </c>
      <c r="CB462">
        <v>0</v>
      </c>
      <c r="CC462">
        <v>0</v>
      </c>
      <c r="CD462">
        <v>1</v>
      </c>
      <c r="CE462">
        <v>0</v>
      </c>
      <c r="CF462">
        <v>0</v>
      </c>
      <c r="CG462">
        <v>0</v>
      </c>
      <c r="CH462">
        <v>0</v>
      </c>
      <c r="CI462">
        <v>0</v>
      </c>
      <c r="CJ462">
        <v>0</v>
      </c>
      <c r="CK462">
        <v>0</v>
      </c>
      <c r="CL462">
        <v>0</v>
      </c>
      <c r="CM462">
        <v>0</v>
      </c>
      <c r="CN462">
        <v>0</v>
      </c>
      <c r="CO462">
        <v>0</v>
      </c>
      <c r="CP462" t="s">
        <v>848</v>
      </c>
    </row>
    <row r="463" spans="2:94" x14ac:dyDescent="0.25">
      <c r="B463" s="8" t="s">
        <v>992</v>
      </c>
      <c r="C463" t="s">
        <v>471</v>
      </c>
      <c r="D463" t="s">
        <v>1449</v>
      </c>
      <c r="E463" s="2">
        <v>461</v>
      </c>
      <c r="F463">
        <v>536</v>
      </c>
      <c r="G463">
        <v>1</v>
      </c>
      <c r="H463">
        <v>1</v>
      </c>
      <c r="I463">
        <v>1</v>
      </c>
      <c r="J463">
        <v>1</v>
      </c>
      <c r="K463">
        <v>1</v>
      </c>
      <c r="L463">
        <v>1</v>
      </c>
      <c r="M463">
        <v>1</v>
      </c>
      <c r="N463">
        <v>1</v>
      </c>
      <c r="O463">
        <v>0</v>
      </c>
      <c r="P463">
        <v>1</v>
      </c>
      <c r="Q463">
        <v>1</v>
      </c>
      <c r="R463">
        <v>99</v>
      </c>
      <c r="S463">
        <v>1</v>
      </c>
      <c r="T463">
        <v>1</v>
      </c>
      <c r="U463">
        <v>1</v>
      </c>
      <c r="V463">
        <v>1</v>
      </c>
      <c r="W463">
        <v>1</v>
      </c>
      <c r="X463">
        <v>1</v>
      </c>
      <c r="Y463">
        <v>1</v>
      </c>
      <c r="Z463">
        <v>1</v>
      </c>
      <c r="AA463">
        <v>1</v>
      </c>
      <c r="AB463">
        <v>1</v>
      </c>
      <c r="AC463">
        <v>1</v>
      </c>
      <c r="AD463">
        <v>1</v>
      </c>
      <c r="AE463">
        <v>1</v>
      </c>
      <c r="AF463">
        <v>1</v>
      </c>
      <c r="AG463">
        <v>1</v>
      </c>
      <c r="AH463">
        <v>1</v>
      </c>
      <c r="AI463">
        <v>1</v>
      </c>
      <c r="AJ463">
        <v>1</v>
      </c>
      <c r="AK463">
        <v>1</v>
      </c>
      <c r="AL463">
        <v>1</v>
      </c>
      <c r="AM463">
        <v>1</v>
      </c>
      <c r="AN463">
        <v>1</v>
      </c>
      <c r="AO463">
        <v>1</v>
      </c>
      <c r="AP463">
        <v>1</v>
      </c>
      <c r="AQ463">
        <v>1</v>
      </c>
      <c r="AR463">
        <v>1</v>
      </c>
      <c r="AS463">
        <v>1</v>
      </c>
      <c r="AT463">
        <v>1</v>
      </c>
      <c r="AU463">
        <v>1</v>
      </c>
      <c r="AV463">
        <v>1</v>
      </c>
      <c r="AW463" s="25">
        <v>1</v>
      </c>
      <c r="AX463" s="25">
        <v>1</v>
      </c>
      <c r="AY463" s="25">
        <v>99</v>
      </c>
      <c r="AZ463">
        <v>99</v>
      </c>
      <c r="BA463">
        <v>99</v>
      </c>
      <c r="BB463">
        <v>99</v>
      </c>
      <c r="BC463" s="25">
        <v>1</v>
      </c>
      <c r="BD463">
        <v>1</v>
      </c>
      <c r="BE463" s="25">
        <v>1</v>
      </c>
      <c r="BF463">
        <v>1</v>
      </c>
      <c r="BG463">
        <v>1</v>
      </c>
      <c r="BH463">
        <v>1</v>
      </c>
      <c r="BI463">
        <v>1</v>
      </c>
      <c r="BJ463">
        <v>1</v>
      </c>
      <c r="BK463">
        <v>1</v>
      </c>
      <c r="BL463">
        <v>1</v>
      </c>
      <c r="BM463">
        <v>99</v>
      </c>
      <c r="BN463">
        <v>1</v>
      </c>
      <c r="BO463">
        <v>99</v>
      </c>
      <c r="BP463">
        <v>1</v>
      </c>
      <c r="BQ463">
        <v>1</v>
      </c>
      <c r="BR463">
        <v>1</v>
      </c>
      <c r="BS463">
        <v>1</v>
      </c>
      <c r="BT463">
        <v>1</v>
      </c>
      <c r="BU463">
        <v>1</v>
      </c>
      <c r="BV463">
        <v>1</v>
      </c>
      <c r="BW463">
        <v>0</v>
      </c>
      <c r="BY463" t="s">
        <v>1450</v>
      </c>
      <c r="BZ463">
        <v>0</v>
      </c>
      <c r="CA463">
        <v>1</v>
      </c>
      <c r="CB463">
        <v>1</v>
      </c>
      <c r="CC463">
        <v>1</v>
      </c>
      <c r="CD463">
        <v>0</v>
      </c>
      <c r="CE463">
        <v>0</v>
      </c>
      <c r="CF463">
        <v>0</v>
      </c>
      <c r="CG463">
        <v>0</v>
      </c>
      <c r="CH463">
        <v>0</v>
      </c>
      <c r="CI463">
        <v>0</v>
      </c>
      <c r="CJ463">
        <v>1</v>
      </c>
      <c r="CK463">
        <v>0</v>
      </c>
      <c r="CL463">
        <v>0</v>
      </c>
      <c r="CM463">
        <v>0</v>
      </c>
      <c r="CN463">
        <v>1</v>
      </c>
      <c r="CO463" t="s">
        <v>1451</v>
      </c>
    </row>
    <row r="464" spans="2:94" x14ac:dyDescent="0.25">
      <c r="B464" s="8" t="s">
        <v>992</v>
      </c>
      <c r="C464" t="s">
        <v>471</v>
      </c>
      <c r="D464" t="s">
        <v>1452</v>
      </c>
      <c r="E464" s="2">
        <v>462</v>
      </c>
      <c r="F464">
        <v>102</v>
      </c>
      <c r="G464">
        <v>1</v>
      </c>
      <c r="H464">
        <v>1</v>
      </c>
      <c r="I464">
        <v>1</v>
      </c>
      <c r="J464">
        <v>1</v>
      </c>
      <c r="K464">
        <v>1</v>
      </c>
      <c r="L464">
        <v>1</v>
      </c>
      <c r="M464">
        <v>1</v>
      </c>
      <c r="N464">
        <v>1</v>
      </c>
      <c r="O464">
        <v>1</v>
      </c>
      <c r="P464">
        <v>1</v>
      </c>
      <c r="Q464">
        <v>1</v>
      </c>
      <c r="R464">
        <v>99</v>
      </c>
      <c r="S464">
        <v>1</v>
      </c>
      <c r="T464">
        <v>1</v>
      </c>
      <c r="U464">
        <v>1</v>
      </c>
      <c r="V464">
        <v>1</v>
      </c>
      <c r="W464">
        <v>1</v>
      </c>
      <c r="X464">
        <v>1</v>
      </c>
      <c r="Y464">
        <v>1</v>
      </c>
      <c r="Z464">
        <v>1</v>
      </c>
      <c r="AA464">
        <v>1</v>
      </c>
      <c r="AB464">
        <v>99</v>
      </c>
      <c r="AC464">
        <v>1</v>
      </c>
      <c r="AD464">
        <v>1</v>
      </c>
      <c r="AE464">
        <v>1</v>
      </c>
      <c r="AF464">
        <v>1</v>
      </c>
      <c r="AG464">
        <v>1</v>
      </c>
      <c r="AH464">
        <v>1</v>
      </c>
      <c r="AI464">
        <v>99</v>
      </c>
      <c r="AJ464">
        <v>99</v>
      </c>
      <c r="AK464">
        <v>1</v>
      </c>
      <c r="AL464">
        <v>1</v>
      </c>
      <c r="AM464">
        <v>1</v>
      </c>
      <c r="AN464">
        <v>1</v>
      </c>
      <c r="AO464">
        <v>1</v>
      </c>
      <c r="AP464">
        <v>1</v>
      </c>
      <c r="AQ464">
        <v>1</v>
      </c>
      <c r="AR464">
        <v>1</v>
      </c>
      <c r="AS464">
        <v>1</v>
      </c>
      <c r="AT464">
        <v>1</v>
      </c>
      <c r="AU464">
        <v>1</v>
      </c>
      <c r="AV464">
        <v>1</v>
      </c>
      <c r="AW464" s="25">
        <v>1</v>
      </c>
      <c r="AX464" s="25">
        <v>1</v>
      </c>
      <c r="AY464" s="25">
        <v>99</v>
      </c>
      <c r="AZ464">
        <v>99</v>
      </c>
      <c r="BA464">
        <v>99</v>
      </c>
      <c r="BB464">
        <v>99</v>
      </c>
      <c r="BC464" s="25">
        <v>1</v>
      </c>
      <c r="BD464">
        <v>1</v>
      </c>
      <c r="BE464" s="25">
        <v>1</v>
      </c>
      <c r="BF464">
        <v>1</v>
      </c>
      <c r="BG464">
        <v>1</v>
      </c>
      <c r="BH464">
        <v>1</v>
      </c>
      <c r="BI464">
        <v>1</v>
      </c>
      <c r="BJ464">
        <v>1</v>
      </c>
      <c r="BK464">
        <v>1</v>
      </c>
      <c r="BL464">
        <v>1</v>
      </c>
      <c r="BM464">
        <v>99</v>
      </c>
      <c r="BN464">
        <v>99</v>
      </c>
      <c r="BO464">
        <v>99</v>
      </c>
      <c r="BP464">
        <v>99</v>
      </c>
      <c r="BQ464">
        <v>1</v>
      </c>
      <c r="BR464">
        <v>1</v>
      </c>
      <c r="BS464">
        <v>1</v>
      </c>
      <c r="BT464">
        <v>1</v>
      </c>
      <c r="BU464">
        <v>1</v>
      </c>
      <c r="BV464">
        <v>0</v>
      </c>
      <c r="BW464">
        <v>0</v>
      </c>
      <c r="BX464">
        <v>0</v>
      </c>
      <c r="BY464">
        <v>0</v>
      </c>
      <c r="BZ464">
        <v>0</v>
      </c>
      <c r="CA464">
        <v>1</v>
      </c>
      <c r="CB464">
        <v>0</v>
      </c>
      <c r="CC464">
        <v>1</v>
      </c>
      <c r="CD464">
        <v>1</v>
      </c>
      <c r="CE464">
        <v>1</v>
      </c>
      <c r="CF464">
        <v>0</v>
      </c>
      <c r="CG464">
        <v>0</v>
      </c>
      <c r="CH464">
        <v>0</v>
      </c>
      <c r="CI464">
        <v>0</v>
      </c>
      <c r="CJ464">
        <v>0</v>
      </c>
      <c r="CK464">
        <v>0</v>
      </c>
      <c r="CL464">
        <v>0</v>
      </c>
      <c r="CM464">
        <v>0</v>
      </c>
      <c r="CN464">
        <v>0</v>
      </c>
      <c r="CO464">
        <v>1</v>
      </c>
      <c r="CP464" t="s">
        <v>1453</v>
      </c>
    </row>
    <row r="465" spans="2:94" x14ac:dyDescent="0.25">
      <c r="B465" s="8" t="s">
        <v>992</v>
      </c>
      <c r="C465" t="s">
        <v>471</v>
      </c>
      <c r="D465" t="s">
        <v>1454</v>
      </c>
      <c r="E465" s="2">
        <v>463</v>
      </c>
      <c r="F465">
        <v>1102</v>
      </c>
      <c r="G465">
        <v>1</v>
      </c>
      <c r="H465">
        <v>1</v>
      </c>
      <c r="I465">
        <v>1</v>
      </c>
      <c r="J465">
        <v>1</v>
      </c>
      <c r="K465">
        <v>1</v>
      </c>
      <c r="L465">
        <v>1</v>
      </c>
      <c r="M465">
        <v>1</v>
      </c>
      <c r="N465">
        <v>1</v>
      </c>
      <c r="O465">
        <v>1</v>
      </c>
      <c r="P465">
        <v>1</v>
      </c>
      <c r="Q465">
        <v>1</v>
      </c>
      <c r="R465">
        <v>99</v>
      </c>
      <c r="S465">
        <v>1</v>
      </c>
      <c r="T465">
        <v>1</v>
      </c>
      <c r="U465">
        <v>1</v>
      </c>
      <c r="V465">
        <v>1</v>
      </c>
      <c r="W465">
        <v>1</v>
      </c>
      <c r="X465">
        <v>1</v>
      </c>
      <c r="Y465">
        <v>1</v>
      </c>
      <c r="Z465">
        <v>1</v>
      </c>
      <c r="AA465">
        <v>1</v>
      </c>
      <c r="AB465">
        <v>1</v>
      </c>
      <c r="AC465">
        <v>1</v>
      </c>
      <c r="AD465">
        <v>1</v>
      </c>
      <c r="AE465">
        <v>1</v>
      </c>
      <c r="AF465">
        <v>1</v>
      </c>
      <c r="AG465">
        <v>1</v>
      </c>
      <c r="AH465">
        <v>1</v>
      </c>
      <c r="AI465">
        <v>1</v>
      </c>
      <c r="AJ465">
        <v>1</v>
      </c>
      <c r="AK465">
        <v>1</v>
      </c>
      <c r="AL465">
        <v>1</v>
      </c>
      <c r="AM465">
        <v>1</v>
      </c>
      <c r="AN465">
        <v>1</v>
      </c>
      <c r="AO465">
        <v>1</v>
      </c>
      <c r="AP465">
        <v>1</v>
      </c>
      <c r="AQ465">
        <v>1</v>
      </c>
      <c r="AR465">
        <v>1</v>
      </c>
      <c r="AS465">
        <v>1</v>
      </c>
      <c r="AT465">
        <v>1</v>
      </c>
      <c r="AU465">
        <v>1</v>
      </c>
      <c r="AV465">
        <v>1</v>
      </c>
      <c r="AW465" s="25">
        <v>1</v>
      </c>
      <c r="AX465" s="25">
        <v>1</v>
      </c>
      <c r="AY465" s="25">
        <v>99</v>
      </c>
      <c r="AZ465">
        <v>99</v>
      </c>
      <c r="BA465">
        <v>99</v>
      </c>
      <c r="BB465">
        <v>99</v>
      </c>
      <c r="BC465" s="25">
        <v>1</v>
      </c>
      <c r="BD465">
        <v>1</v>
      </c>
      <c r="BE465" s="25">
        <v>1</v>
      </c>
      <c r="BF465">
        <v>1</v>
      </c>
      <c r="BG465">
        <v>1</v>
      </c>
      <c r="BH465">
        <v>1</v>
      </c>
      <c r="BI465">
        <v>1</v>
      </c>
      <c r="BJ465">
        <v>1</v>
      </c>
      <c r="BK465">
        <v>1</v>
      </c>
      <c r="BL465">
        <v>1</v>
      </c>
      <c r="BM465">
        <v>99</v>
      </c>
      <c r="BN465">
        <v>1</v>
      </c>
      <c r="BO465">
        <v>99</v>
      </c>
      <c r="BP465">
        <v>1</v>
      </c>
      <c r="BQ465">
        <v>1</v>
      </c>
      <c r="BR465">
        <v>1</v>
      </c>
      <c r="BS465">
        <v>1</v>
      </c>
      <c r="BT465">
        <v>1</v>
      </c>
      <c r="BU465">
        <v>1</v>
      </c>
      <c r="BV465">
        <v>1</v>
      </c>
      <c r="BW465" t="s">
        <v>230</v>
      </c>
      <c r="BZ465">
        <v>1</v>
      </c>
      <c r="CA465">
        <v>0</v>
      </c>
      <c r="CB465">
        <v>1</v>
      </c>
      <c r="CC465">
        <v>1</v>
      </c>
      <c r="CD465">
        <v>1</v>
      </c>
      <c r="CE465">
        <v>0</v>
      </c>
      <c r="CF465">
        <v>0</v>
      </c>
      <c r="CG465">
        <v>0</v>
      </c>
      <c r="CH465">
        <v>0</v>
      </c>
      <c r="CI465">
        <v>1</v>
      </c>
      <c r="CJ465">
        <v>0</v>
      </c>
      <c r="CK465">
        <v>0</v>
      </c>
      <c r="CL465">
        <v>0</v>
      </c>
      <c r="CM465">
        <v>0</v>
      </c>
      <c r="CN465">
        <v>1</v>
      </c>
      <c r="CO465" t="s">
        <v>300</v>
      </c>
    </row>
    <row r="466" spans="2:94" x14ac:dyDescent="0.25">
      <c r="B466" s="8" t="s">
        <v>992</v>
      </c>
      <c r="C466" t="s">
        <v>471</v>
      </c>
      <c r="D466" t="s">
        <v>1455</v>
      </c>
      <c r="E466" s="2">
        <v>464</v>
      </c>
      <c r="F466">
        <v>558</v>
      </c>
      <c r="G466">
        <v>1</v>
      </c>
      <c r="H466">
        <v>1</v>
      </c>
      <c r="I466">
        <v>1</v>
      </c>
      <c r="J466">
        <v>1</v>
      </c>
      <c r="K466">
        <v>1</v>
      </c>
      <c r="L466">
        <v>1</v>
      </c>
      <c r="M466">
        <v>1</v>
      </c>
      <c r="N466">
        <v>99</v>
      </c>
      <c r="O466">
        <v>1</v>
      </c>
      <c r="P466">
        <v>1</v>
      </c>
      <c r="Q466">
        <v>1</v>
      </c>
      <c r="R466">
        <v>99</v>
      </c>
      <c r="S466">
        <v>1</v>
      </c>
      <c r="T466">
        <v>1</v>
      </c>
      <c r="U466">
        <v>99</v>
      </c>
      <c r="V466">
        <v>1</v>
      </c>
      <c r="W466">
        <v>1</v>
      </c>
      <c r="X466">
        <v>1</v>
      </c>
      <c r="Y466">
        <v>1</v>
      </c>
      <c r="Z466">
        <v>1</v>
      </c>
      <c r="AA466">
        <v>1</v>
      </c>
      <c r="AB466">
        <v>1</v>
      </c>
      <c r="AC466">
        <v>1</v>
      </c>
      <c r="AD466">
        <v>1</v>
      </c>
      <c r="AE466">
        <v>1</v>
      </c>
      <c r="AF466">
        <v>1</v>
      </c>
      <c r="AG466">
        <v>1</v>
      </c>
      <c r="AH466">
        <v>1</v>
      </c>
      <c r="AI466">
        <v>1</v>
      </c>
      <c r="AJ466">
        <v>1</v>
      </c>
      <c r="AK466">
        <v>99</v>
      </c>
      <c r="AL466">
        <v>1</v>
      </c>
      <c r="AM466">
        <v>1</v>
      </c>
      <c r="AN466">
        <v>1</v>
      </c>
      <c r="AO466">
        <v>1</v>
      </c>
      <c r="AP466">
        <v>1</v>
      </c>
      <c r="AQ466">
        <v>1</v>
      </c>
      <c r="AR466">
        <v>1</v>
      </c>
      <c r="AS466">
        <v>1</v>
      </c>
      <c r="AT466">
        <v>1</v>
      </c>
      <c r="AU466">
        <v>1</v>
      </c>
      <c r="AV466">
        <v>1</v>
      </c>
      <c r="AW466" s="25">
        <v>1</v>
      </c>
      <c r="AX466" s="25">
        <v>1</v>
      </c>
      <c r="AY466" s="25">
        <v>99</v>
      </c>
      <c r="AZ466">
        <v>99</v>
      </c>
      <c r="BA466">
        <v>99</v>
      </c>
      <c r="BB466">
        <v>99</v>
      </c>
      <c r="BC466" s="25">
        <v>1</v>
      </c>
      <c r="BD466">
        <v>1</v>
      </c>
      <c r="BE466" s="25">
        <v>1</v>
      </c>
      <c r="BF466">
        <v>1</v>
      </c>
      <c r="BG466">
        <v>1</v>
      </c>
      <c r="BH466">
        <v>1</v>
      </c>
      <c r="BI466">
        <v>1</v>
      </c>
      <c r="BJ466">
        <v>1</v>
      </c>
      <c r="BK466">
        <v>1</v>
      </c>
      <c r="BL466">
        <v>99</v>
      </c>
      <c r="BM466">
        <v>99</v>
      </c>
      <c r="BN466">
        <v>1</v>
      </c>
      <c r="BO466">
        <v>99</v>
      </c>
      <c r="BP466">
        <v>1</v>
      </c>
      <c r="BQ466">
        <v>1</v>
      </c>
      <c r="BR466">
        <v>1</v>
      </c>
      <c r="BS466">
        <v>1</v>
      </c>
      <c r="BT466">
        <v>1</v>
      </c>
      <c r="BU466">
        <v>1</v>
      </c>
      <c r="BV466">
        <v>1</v>
      </c>
      <c r="BW466">
        <v>1</v>
      </c>
      <c r="BX466">
        <v>1</v>
      </c>
      <c r="BY466">
        <v>1</v>
      </c>
      <c r="BZ466">
        <v>1</v>
      </c>
      <c r="CA466">
        <v>1</v>
      </c>
      <c r="CB466">
        <v>1</v>
      </c>
      <c r="CC466">
        <v>1</v>
      </c>
      <c r="CD466">
        <v>1</v>
      </c>
      <c r="CE466">
        <v>0</v>
      </c>
      <c r="CF466">
        <v>0</v>
      </c>
      <c r="CG466">
        <v>0</v>
      </c>
      <c r="CH466">
        <v>0</v>
      </c>
      <c r="CI466">
        <v>0</v>
      </c>
      <c r="CJ466">
        <v>0</v>
      </c>
      <c r="CK466">
        <v>1</v>
      </c>
      <c r="CL466">
        <v>0</v>
      </c>
      <c r="CM466">
        <v>0</v>
      </c>
      <c r="CN466">
        <v>1</v>
      </c>
      <c r="CO466">
        <v>0</v>
      </c>
      <c r="CP466" t="s">
        <v>1456</v>
      </c>
    </row>
    <row r="467" spans="2:94" x14ac:dyDescent="0.25">
      <c r="B467" s="8" t="s">
        <v>992</v>
      </c>
      <c r="C467" t="s">
        <v>471</v>
      </c>
      <c r="D467" t="s">
        <v>1457</v>
      </c>
      <c r="E467" s="2">
        <v>465</v>
      </c>
      <c r="F467">
        <v>558</v>
      </c>
      <c r="G467">
        <v>1</v>
      </c>
      <c r="H467">
        <v>1</v>
      </c>
      <c r="I467">
        <v>1</v>
      </c>
      <c r="J467">
        <v>1</v>
      </c>
      <c r="K467">
        <v>1</v>
      </c>
      <c r="L467">
        <v>1</v>
      </c>
      <c r="M467">
        <v>0</v>
      </c>
      <c r="N467">
        <v>99</v>
      </c>
      <c r="O467">
        <v>0</v>
      </c>
      <c r="P467">
        <v>0</v>
      </c>
      <c r="Q467">
        <v>1</v>
      </c>
      <c r="R467">
        <v>99</v>
      </c>
      <c r="S467">
        <v>1</v>
      </c>
      <c r="T467">
        <v>0</v>
      </c>
      <c r="U467">
        <v>99</v>
      </c>
      <c r="V467">
        <v>1</v>
      </c>
      <c r="W467">
        <v>1</v>
      </c>
      <c r="X467">
        <v>1</v>
      </c>
      <c r="Y467">
        <v>1</v>
      </c>
      <c r="Z467">
        <v>1</v>
      </c>
      <c r="AA467">
        <v>1</v>
      </c>
      <c r="AB467">
        <v>99</v>
      </c>
      <c r="AC467">
        <v>0</v>
      </c>
      <c r="AD467">
        <v>1</v>
      </c>
      <c r="AE467">
        <v>1</v>
      </c>
      <c r="AF467">
        <v>1</v>
      </c>
      <c r="AG467">
        <v>0</v>
      </c>
      <c r="AH467">
        <v>0</v>
      </c>
      <c r="AI467">
        <v>99</v>
      </c>
      <c r="AJ467">
        <v>99</v>
      </c>
      <c r="AK467">
        <v>99</v>
      </c>
      <c r="AL467">
        <v>1</v>
      </c>
      <c r="AM467">
        <v>1</v>
      </c>
      <c r="AN467">
        <v>1</v>
      </c>
      <c r="AO467">
        <v>0</v>
      </c>
      <c r="AP467">
        <v>0</v>
      </c>
      <c r="AQ467">
        <v>0</v>
      </c>
      <c r="AR467">
        <v>0</v>
      </c>
      <c r="AS467">
        <v>1</v>
      </c>
      <c r="AT467">
        <v>0</v>
      </c>
      <c r="AU467">
        <v>0</v>
      </c>
      <c r="AV467">
        <v>99</v>
      </c>
      <c r="AW467" s="25">
        <v>0</v>
      </c>
      <c r="AX467" s="25">
        <v>0</v>
      </c>
      <c r="AY467" s="25">
        <v>99</v>
      </c>
      <c r="AZ467">
        <v>99</v>
      </c>
      <c r="BA467">
        <v>99</v>
      </c>
      <c r="BB467">
        <v>99</v>
      </c>
      <c r="BC467" s="25">
        <v>1</v>
      </c>
      <c r="BD467">
        <v>1</v>
      </c>
      <c r="BE467" s="25">
        <v>1</v>
      </c>
      <c r="BF467">
        <v>0</v>
      </c>
      <c r="BG467">
        <v>1</v>
      </c>
      <c r="BH467">
        <v>0</v>
      </c>
      <c r="BI467">
        <v>1</v>
      </c>
      <c r="BJ467">
        <v>99</v>
      </c>
      <c r="BK467">
        <v>99</v>
      </c>
      <c r="BL467">
        <v>99</v>
      </c>
      <c r="BM467">
        <v>99</v>
      </c>
      <c r="BN467">
        <v>99</v>
      </c>
      <c r="BO467">
        <v>99</v>
      </c>
      <c r="BP467">
        <v>99</v>
      </c>
      <c r="BQ467">
        <v>0</v>
      </c>
      <c r="BR467">
        <v>0</v>
      </c>
      <c r="BS467">
        <v>1</v>
      </c>
      <c r="BT467">
        <v>1</v>
      </c>
      <c r="BU467">
        <v>1</v>
      </c>
      <c r="BV467">
        <v>1</v>
      </c>
      <c r="BW467">
        <v>0</v>
      </c>
      <c r="BX467">
        <v>0</v>
      </c>
      <c r="BY467">
        <v>1</v>
      </c>
      <c r="BZ467">
        <v>0</v>
      </c>
      <c r="CA467">
        <v>1</v>
      </c>
      <c r="CB467">
        <v>0</v>
      </c>
      <c r="CC467">
        <v>1</v>
      </c>
      <c r="CD467">
        <v>1</v>
      </c>
      <c r="CE467">
        <v>1</v>
      </c>
      <c r="CF467">
        <v>0</v>
      </c>
      <c r="CG467">
        <v>0</v>
      </c>
      <c r="CH467">
        <v>0</v>
      </c>
      <c r="CI467">
        <v>0</v>
      </c>
      <c r="CJ467">
        <v>0</v>
      </c>
      <c r="CK467">
        <v>0</v>
      </c>
      <c r="CL467">
        <v>0</v>
      </c>
      <c r="CM467">
        <v>1</v>
      </c>
      <c r="CN467">
        <v>0</v>
      </c>
      <c r="CO467">
        <v>0</v>
      </c>
      <c r="CP467" t="s">
        <v>1458</v>
      </c>
    </row>
    <row r="468" spans="2:94" x14ac:dyDescent="0.25">
      <c r="B468" s="8" t="s">
        <v>992</v>
      </c>
      <c r="C468" t="s">
        <v>471</v>
      </c>
      <c r="D468" t="s">
        <v>1459</v>
      </c>
      <c r="E468" s="2">
        <v>466</v>
      </c>
      <c r="F468">
        <v>385</v>
      </c>
      <c r="G468">
        <v>1</v>
      </c>
      <c r="H468">
        <v>1</v>
      </c>
      <c r="I468">
        <v>1</v>
      </c>
      <c r="J468">
        <v>1</v>
      </c>
      <c r="K468">
        <v>1</v>
      </c>
      <c r="L468">
        <v>1</v>
      </c>
      <c r="M468">
        <v>1</v>
      </c>
      <c r="N468">
        <v>99</v>
      </c>
      <c r="O468">
        <v>1</v>
      </c>
      <c r="P468">
        <v>1</v>
      </c>
      <c r="Q468">
        <v>1</v>
      </c>
      <c r="R468">
        <v>99</v>
      </c>
      <c r="S468">
        <v>1</v>
      </c>
      <c r="T468">
        <v>1</v>
      </c>
      <c r="U468">
        <v>1</v>
      </c>
      <c r="V468">
        <v>1</v>
      </c>
      <c r="W468">
        <v>1</v>
      </c>
      <c r="X468">
        <v>1</v>
      </c>
      <c r="Y468">
        <v>1</v>
      </c>
      <c r="Z468">
        <v>1</v>
      </c>
      <c r="AA468">
        <v>1</v>
      </c>
      <c r="AB468">
        <v>1</v>
      </c>
      <c r="AC468">
        <v>1</v>
      </c>
      <c r="AD468">
        <v>1</v>
      </c>
      <c r="AE468">
        <v>1</v>
      </c>
      <c r="AF468">
        <v>1</v>
      </c>
      <c r="AG468">
        <v>1</v>
      </c>
      <c r="AH468">
        <v>1</v>
      </c>
      <c r="AI468">
        <v>1</v>
      </c>
      <c r="AJ468">
        <v>1</v>
      </c>
      <c r="AK468">
        <v>1</v>
      </c>
      <c r="AL468">
        <v>1</v>
      </c>
      <c r="AM468">
        <v>1</v>
      </c>
      <c r="AN468">
        <v>1</v>
      </c>
      <c r="AO468">
        <v>1</v>
      </c>
      <c r="AP468">
        <v>1</v>
      </c>
      <c r="AQ468">
        <v>1</v>
      </c>
      <c r="AR468">
        <v>1</v>
      </c>
      <c r="AS468">
        <v>1</v>
      </c>
      <c r="AT468">
        <v>1</v>
      </c>
      <c r="AU468">
        <v>1</v>
      </c>
      <c r="AV468">
        <v>1</v>
      </c>
      <c r="AW468" s="25">
        <v>1</v>
      </c>
      <c r="AX468" s="25">
        <v>1</v>
      </c>
      <c r="AY468" s="25">
        <v>99</v>
      </c>
      <c r="AZ468">
        <v>99</v>
      </c>
      <c r="BA468">
        <v>99</v>
      </c>
      <c r="BB468">
        <v>99</v>
      </c>
      <c r="BC468" s="25">
        <v>1</v>
      </c>
      <c r="BD468">
        <v>1</v>
      </c>
      <c r="BE468" s="25">
        <v>1</v>
      </c>
      <c r="BF468">
        <v>1</v>
      </c>
      <c r="BG468">
        <v>1</v>
      </c>
      <c r="BH468">
        <v>1</v>
      </c>
      <c r="BI468">
        <v>1</v>
      </c>
      <c r="BJ468">
        <v>1</v>
      </c>
      <c r="BK468">
        <v>1</v>
      </c>
      <c r="BL468">
        <v>99</v>
      </c>
      <c r="BM468">
        <v>99</v>
      </c>
      <c r="BN468">
        <v>1</v>
      </c>
      <c r="BO468">
        <v>99</v>
      </c>
      <c r="BP468">
        <v>1</v>
      </c>
      <c r="BQ468">
        <v>1</v>
      </c>
      <c r="BR468">
        <v>1</v>
      </c>
      <c r="BS468">
        <v>1</v>
      </c>
      <c r="BT468">
        <v>1</v>
      </c>
      <c r="BU468">
        <v>1</v>
      </c>
      <c r="BV468">
        <v>1</v>
      </c>
      <c r="BW468">
        <v>1</v>
      </c>
      <c r="BX468">
        <v>1</v>
      </c>
      <c r="BY468">
        <v>0</v>
      </c>
      <c r="BZ468">
        <v>0</v>
      </c>
      <c r="CA468">
        <v>1</v>
      </c>
      <c r="CB468">
        <v>1</v>
      </c>
      <c r="CC468">
        <v>1</v>
      </c>
      <c r="CD468">
        <v>1</v>
      </c>
      <c r="CE468">
        <v>1</v>
      </c>
      <c r="CF468">
        <v>0</v>
      </c>
      <c r="CG468">
        <v>0</v>
      </c>
      <c r="CH468">
        <v>0</v>
      </c>
      <c r="CI468">
        <v>0</v>
      </c>
      <c r="CJ468">
        <v>0</v>
      </c>
      <c r="CK468">
        <v>1</v>
      </c>
      <c r="CL468">
        <v>0</v>
      </c>
      <c r="CM468">
        <v>1</v>
      </c>
      <c r="CN468">
        <v>0</v>
      </c>
      <c r="CO468">
        <v>1</v>
      </c>
      <c r="CP468" t="s">
        <v>1460</v>
      </c>
    </row>
    <row r="469" spans="2:94" x14ac:dyDescent="0.25">
      <c r="B469" s="8" t="s">
        <v>992</v>
      </c>
      <c r="C469" t="s">
        <v>471</v>
      </c>
      <c r="D469" t="s">
        <v>1461</v>
      </c>
      <c r="E469" s="2">
        <v>467</v>
      </c>
      <c r="F469">
        <v>159</v>
      </c>
      <c r="G469">
        <v>1</v>
      </c>
      <c r="H469">
        <v>1</v>
      </c>
      <c r="I469">
        <v>1</v>
      </c>
      <c r="J469">
        <v>1</v>
      </c>
      <c r="K469">
        <v>1</v>
      </c>
      <c r="L469">
        <v>1</v>
      </c>
      <c r="M469">
        <v>1</v>
      </c>
      <c r="N469">
        <v>99</v>
      </c>
      <c r="O469">
        <v>1</v>
      </c>
      <c r="P469">
        <v>1</v>
      </c>
      <c r="Q469">
        <v>1</v>
      </c>
      <c r="R469">
        <v>99</v>
      </c>
      <c r="S469">
        <v>1</v>
      </c>
      <c r="T469">
        <v>1</v>
      </c>
      <c r="U469">
        <v>99</v>
      </c>
      <c r="V469">
        <v>1</v>
      </c>
      <c r="W469">
        <v>1</v>
      </c>
      <c r="X469">
        <v>1</v>
      </c>
      <c r="Y469">
        <v>1</v>
      </c>
      <c r="Z469">
        <v>1</v>
      </c>
      <c r="AA469">
        <v>1</v>
      </c>
      <c r="AB469">
        <v>1</v>
      </c>
      <c r="AC469">
        <v>1</v>
      </c>
      <c r="AD469">
        <v>1</v>
      </c>
      <c r="AE469">
        <v>1</v>
      </c>
      <c r="AF469">
        <v>1</v>
      </c>
      <c r="AG469">
        <v>1</v>
      </c>
      <c r="AH469">
        <v>1</v>
      </c>
      <c r="AI469">
        <v>1</v>
      </c>
      <c r="AJ469">
        <v>1</v>
      </c>
      <c r="AK469">
        <v>1</v>
      </c>
      <c r="AL469">
        <v>1</v>
      </c>
      <c r="AM469">
        <v>1</v>
      </c>
      <c r="AN469">
        <v>1</v>
      </c>
      <c r="AO469">
        <v>1</v>
      </c>
      <c r="AP469">
        <v>1</v>
      </c>
      <c r="AQ469">
        <v>1</v>
      </c>
      <c r="AR469">
        <v>1</v>
      </c>
      <c r="AS469">
        <v>1</v>
      </c>
      <c r="AT469">
        <v>1</v>
      </c>
      <c r="AU469">
        <v>1</v>
      </c>
      <c r="AV469">
        <v>1</v>
      </c>
      <c r="AW469" s="25">
        <v>1</v>
      </c>
      <c r="AX469" s="25">
        <v>1</v>
      </c>
      <c r="AY469" s="25">
        <v>99</v>
      </c>
      <c r="AZ469">
        <v>99</v>
      </c>
      <c r="BA469">
        <v>99</v>
      </c>
      <c r="BB469">
        <v>99</v>
      </c>
      <c r="BC469" s="25">
        <v>1</v>
      </c>
      <c r="BD469">
        <v>1</v>
      </c>
      <c r="BE469" s="25">
        <v>1</v>
      </c>
      <c r="BF469">
        <v>1</v>
      </c>
      <c r="BG469">
        <v>1</v>
      </c>
      <c r="BH469">
        <v>1</v>
      </c>
      <c r="BI469">
        <v>1</v>
      </c>
      <c r="BJ469">
        <v>1</v>
      </c>
      <c r="BK469">
        <v>1</v>
      </c>
      <c r="BL469">
        <v>1</v>
      </c>
      <c r="BM469">
        <v>99</v>
      </c>
      <c r="BN469">
        <v>1</v>
      </c>
      <c r="BO469">
        <v>99</v>
      </c>
      <c r="BP469">
        <v>1</v>
      </c>
      <c r="BQ469">
        <v>1</v>
      </c>
      <c r="BR469">
        <v>1</v>
      </c>
      <c r="BS469">
        <v>1</v>
      </c>
      <c r="BT469">
        <v>1</v>
      </c>
      <c r="BU469">
        <v>1</v>
      </c>
      <c r="BV469">
        <v>1</v>
      </c>
      <c r="BW469">
        <v>1</v>
      </c>
      <c r="BX469">
        <v>1</v>
      </c>
      <c r="BY469">
        <v>1</v>
      </c>
      <c r="BZ469">
        <v>0</v>
      </c>
      <c r="CA469">
        <v>1</v>
      </c>
      <c r="CB469">
        <v>1</v>
      </c>
      <c r="CC469">
        <v>1</v>
      </c>
      <c r="CD469">
        <v>1</v>
      </c>
      <c r="CE469">
        <v>1</v>
      </c>
      <c r="CF469">
        <v>0</v>
      </c>
      <c r="CG469">
        <v>0</v>
      </c>
      <c r="CH469">
        <v>0</v>
      </c>
      <c r="CI469">
        <v>0</v>
      </c>
      <c r="CJ469">
        <v>0</v>
      </c>
      <c r="CK469">
        <v>1</v>
      </c>
      <c r="CL469">
        <v>0</v>
      </c>
      <c r="CM469">
        <v>1</v>
      </c>
      <c r="CN469">
        <v>0</v>
      </c>
      <c r="CO469">
        <v>0</v>
      </c>
      <c r="CP469" t="s">
        <v>1462</v>
      </c>
    </row>
    <row r="470" spans="2:94" x14ac:dyDescent="0.25">
      <c r="B470" s="8" t="s">
        <v>992</v>
      </c>
      <c r="C470" t="s">
        <v>471</v>
      </c>
      <c r="D470" t="s">
        <v>1463</v>
      </c>
      <c r="E470" s="2">
        <v>468</v>
      </c>
      <c r="F470">
        <v>57</v>
      </c>
      <c r="G470">
        <v>1</v>
      </c>
      <c r="H470">
        <v>1</v>
      </c>
      <c r="I470">
        <v>1</v>
      </c>
      <c r="J470">
        <v>1</v>
      </c>
      <c r="K470">
        <v>1</v>
      </c>
      <c r="L470">
        <v>1</v>
      </c>
      <c r="M470">
        <v>1</v>
      </c>
      <c r="N470">
        <v>1</v>
      </c>
      <c r="O470">
        <v>1</v>
      </c>
      <c r="P470">
        <v>1</v>
      </c>
      <c r="Q470">
        <v>1</v>
      </c>
      <c r="R470">
        <v>99</v>
      </c>
      <c r="S470">
        <v>1</v>
      </c>
      <c r="T470">
        <v>1</v>
      </c>
      <c r="U470">
        <v>1</v>
      </c>
      <c r="V470">
        <v>1</v>
      </c>
      <c r="W470">
        <v>1</v>
      </c>
      <c r="X470">
        <v>1</v>
      </c>
      <c r="Y470">
        <v>1</v>
      </c>
      <c r="Z470">
        <v>1</v>
      </c>
      <c r="AA470">
        <v>1</v>
      </c>
      <c r="AB470">
        <v>1</v>
      </c>
      <c r="AC470">
        <v>1</v>
      </c>
      <c r="AD470">
        <v>1</v>
      </c>
      <c r="AE470">
        <v>1</v>
      </c>
      <c r="AF470">
        <v>1</v>
      </c>
      <c r="AG470">
        <v>1</v>
      </c>
      <c r="AH470">
        <v>1</v>
      </c>
      <c r="AI470">
        <v>1</v>
      </c>
      <c r="AJ470">
        <v>1</v>
      </c>
      <c r="AK470">
        <v>1</v>
      </c>
      <c r="AL470">
        <v>1</v>
      </c>
      <c r="AM470">
        <v>1</v>
      </c>
      <c r="AN470">
        <v>1</v>
      </c>
      <c r="AO470">
        <v>1</v>
      </c>
      <c r="AP470">
        <v>1</v>
      </c>
      <c r="AQ470">
        <v>1</v>
      </c>
      <c r="AR470">
        <v>1</v>
      </c>
      <c r="AS470">
        <v>1</v>
      </c>
      <c r="AT470">
        <v>1</v>
      </c>
      <c r="AU470">
        <v>1</v>
      </c>
      <c r="AV470">
        <v>1</v>
      </c>
      <c r="AW470" s="25">
        <v>1</v>
      </c>
      <c r="AX470" s="25">
        <v>1</v>
      </c>
      <c r="AY470" s="25">
        <v>99</v>
      </c>
      <c r="AZ470">
        <v>99</v>
      </c>
      <c r="BA470">
        <v>99</v>
      </c>
      <c r="BB470">
        <v>99</v>
      </c>
      <c r="BC470" s="25">
        <v>1</v>
      </c>
      <c r="BD470">
        <v>1</v>
      </c>
      <c r="BE470" s="25">
        <v>1</v>
      </c>
      <c r="BF470">
        <v>1</v>
      </c>
      <c r="BG470">
        <v>1</v>
      </c>
      <c r="BH470">
        <v>1</v>
      </c>
      <c r="BI470">
        <v>1</v>
      </c>
      <c r="BJ470">
        <v>1</v>
      </c>
      <c r="BK470">
        <v>1</v>
      </c>
      <c r="BL470">
        <v>1</v>
      </c>
      <c r="BM470">
        <v>99</v>
      </c>
      <c r="BN470">
        <v>1</v>
      </c>
      <c r="BO470">
        <v>99</v>
      </c>
      <c r="BP470">
        <v>1</v>
      </c>
      <c r="BQ470">
        <v>1</v>
      </c>
      <c r="BR470">
        <v>1</v>
      </c>
      <c r="BS470">
        <v>1</v>
      </c>
      <c r="BT470">
        <v>1</v>
      </c>
      <c r="BU470">
        <v>1</v>
      </c>
      <c r="BV470">
        <v>1</v>
      </c>
      <c r="BW470">
        <v>0</v>
      </c>
      <c r="BX470">
        <v>1</v>
      </c>
      <c r="BY470">
        <v>0</v>
      </c>
      <c r="BZ470">
        <v>0</v>
      </c>
      <c r="CA470">
        <v>1</v>
      </c>
      <c r="CB470">
        <v>1</v>
      </c>
      <c r="CC470">
        <v>1</v>
      </c>
      <c r="CD470">
        <v>1</v>
      </c>
      <c r="CE470">
        <v>1</v>
      </c>
      <c r="CF470">
        <v>0</v>
      </c>
      <c r="CG470">
        <v>0</v>
      </c>
      <c r="CH470">
        <v>0</v>
      </c>
      <c r="CI470">
        <v>0</v>
      </c>
      <c r="CJ470">
        <v>0</v>
      </c>
      <c r="CK470">
        <v>1</v>
      </c>
      <c r="CL470">
        <v>0</v>
      </c>
      <c r="CM470">
        <v>1</v>
      </c>
      <c r="CN470">
        <v>1</v>
      </c>
      <c r="CO470">
        <v>1</v>
      </c>
      <c r="CP470" t="s">
        <v>1464</v>
      </c>
    </row>
    <row r="471" spans="2:94" x14ac:dyDescent="0.25">
      <c r="B471" s="8" t="s">
        <v>201</v>
      </c>
      <c r="C471" t="s">
        <v>471</v>
      </c>
      <c r="D471" t="s">
        <v>472</v>
      </c>
      <c r="E471" s="2">
        <v>469</v>
      </c>
      <c r="F471">
        <v>65</v>
      </c>
      <c r="G471">
        <v>1</v>
      </c>
      <c r="H471">
        <v>1</v>
      </c>
      <c r="I471">
        <v>1</v>
      </c>
      <c r="J471">
        <v>1</v>
      </c>
      <c r="K471">
        <v>1</v>
      </c>
      <c r="L471">
        <v>99</v>
      </c>
      <c r="M471">
        <v>1</v>
      </c>
      <c r="N471">
        <v>1</v>
      </c>
      <c r="O471">
        <v>99</v>
      </c>
      <c r="P471">
        <v>1</v>
      </c>
      <c r="Q471">
        <v>99</v>
      </c>
      <c r="R471">
        <v>99</v>
      </c>
      <c r="S471">
        <v>1</v>
      </c>
      <c r="T471">
        <v>1</v>
      </c>
      <c r="U471">
        <v>99</v>
      </c>
      <c r="V471">
        <v>1</v>
      </c>
      <c r="W471">
        <v>1</v>
      </c>
      <c r="X471">
        <v>1</v>
      </c>
      <c r="Y471">
        <v>1</v>
      </c>
      <c r="Z471">
        <v>1</v>
      </c>
      <c r="AA471">
        <v>1</v>
      </c>
      <c r="AB471">
        <v>1</v>
      </c>
      <c r="AC471">
        <v>1</v>
      </c>
      <c r="AD471">
        <v>1</v>
      </c>
      <c r="AE471">
        <v>99</v>
      </c>
      <c r="AF471">
        <v>1</v>
      </c>
      <c r="AG471">
        <v>1</v>
      </c>
      <c r="AH471">
        <v>0</v>
      </c>
      <c r="AI471">
        <v>1</v>
      </c>
      <c r="AJ471">
        <v>1</v>
      </c>
      <c r="AK471">
        <v>1</v>
      </c>
      <c r="AL471">
        <v>1</v>
      </c>
      <c r="AM471">
        <v>1</v>
      </c>
      <c r="AN471">
        <v>1</v>
      </c>
      <c r="AO471">
        <v>99</v>
      </c>
      <c r="AP471">
        <v>1</v>
      </c>
      <c r="AQ471">
        <v>1</v>
      </c>
      <c r="AR471">
        <v>1</v>
      </c>
      <c r="AS471">
        <v>1</v>
      </c>
      <c r="AT471">
        <v>0</v>
      </c>
      <c r="AU471">
        <v>1</v>
      </c>
      <c r="AV471">
        <v>99</v>
      </c>
      <c r="AW471" s="25">
        <v>1</v>
      </c>
      <c r="AX471" s="25">
        <v>99</v>
      </c>
      <c r="AY471" s="25">
        <v>99</v>
      </c>
      <c r="AZ471">
        <v>99</v>
      </c>
      <c r="BA471">
        <v>99</v>
      </c>
      <c r="BB471">
        <v>99</v>
      </c>
      <c r="BC471" s="25">
        <v>1</v>
      </c>
      <c r="BD471">
        <v>1</v>
      </c>
      <c r="BE471" s="25">
        <v>1</v>
      </c>
      <c r="BF471">
        <v>1</v>
      </c>
      <c r="BG471">
        <v>1</v>
      </c>
      <c r="BH471">
        <v>0</v>
      </c>
      <c r="BI471">
        <v>1</v>
      </c>
      <c r="BJ471">
        <v>1</v>
      </c>
      <c r="BK471">
        <v>99</v>
      </c>
      <c r="BL471">
        <v>99</v>
      </c>
      <c r="BM471">
        <v>99</v>
      </c>
      <c r="BN471">
        <v>99</v>
      </c>
      <c r="BO471">
        <v>99</v>
      </c>
      <c r="BP471">
        <v>99</v>
      </c>
      <c r="BQ471">
        <v>1</v>
      </c>
      <c r="BR471">
        <v>1</v>
      </c>
      <c r="BS471">
        <v>1</v>
      </c>
      <c r="BT471">
        <v>1</v>
      </c>
      <c r="BU471">
        <v>1</v>
      </c>
      <c r="BV471">
        <v>1</v>
      </c>
      <c r="BW471">
        <v>0</v>
      </c>
      <c r="BX471">
        <v>1</v>
      </c>
      <c r="BY471">
        <v>0</v>
      </c>
      <c r="BZ471">
        <v>1</v>
      </c>
      <c r="CA471">
        <v>1</v>
      </c>
      <c r="CB471">
        <v>1</v>
      </c>
      <c r="CC471">
        <v>1</v>
      </c>
      <c r="CD471">
        <v>1</v>
      </c>
      <c r="CE471">
        <v>0</v>
      </c>
      <c r="CF471">
        <v>0</v>
      </c>
      <c r="CG471">
        <v>0</v>
      </c>
      <c r="CH471">
        <v>0</v>
      </c>
      <c r="CI471">
        <v>0</v>
      </c>
      <c r="CJ471">
        <v>0</v>
      </c>
      <c r="CK471">
        <v>0</v>
      </c>
      <c r="CL471">
        <v>0</v>
      </c>
      <c r="CM471">
        <v>0</v>
      </c>
      <c r="CN471">
        <v>1</v>
      </c>
      <c r="CO471">
        <v>1</v>
      </c>
      <c r="CP471" t="s">
        <v>473</v>
      </c>
    </row>
    <row r="472" spans="2:94" x14ac:dyDescent="0.25">
      <c r="B472" s="8" t="s">
        <v>201</v>
      </c>
      <c r="C472" t="s">
        <v>471</v>
      </c>
      <c r="D472" t="s">
        <v>474</v>
      </c>
      <c r="E472" s="2">
        <v>470</v>
      </c>
      <c r="F472">
        <v>38</v>
      </c>
      <c r="G472">
        <v>1</v>
      </c>
      <c r="H472">
        <v>1</v>
      </c>
      <c r="I472">
        <v>1</v>
      </c>
      <c r="J472">
        <v>0</v>
      </c>
      <c r="K472">
        <v>1</v>
      </c>
      <c r="L472">
        <v>99</v>
      </c>
      <c r="M472">
        <v>1</v>
      </c>
      <c r="N472">
        <v>99</v>
      </c>
      <c r="O472">
        <v>99</v>
      </c>
      <c r="P472">
        <v>1</v>
      </c>
      <c r="Q472">
        <v>99</v>
      </c>
      <c r="R472">
        <v>99</v>
      </c>
      <c r="S472">
        <v>1</v>
      </c>
      <c r="T472">
        <v>0</v>
      </c>
      <c r="U472">
        <v>99</v>
      </c>
      <c r="V472">
        <v>1</v>
      </c>
      <c r="W472">
        <v>1</v>
      </c>
      <c r="X472">
        <v>1</v>
      </c>
      <c r="Y472">
        <v>1</v>
      </c>
      <c r="Z472">
        <v>1</v>
      </c>
      <c r="AA472">
        <v>1</v>
      </c>
      <c r="AB472">
        <v>99</v>
      </c>
      <c r="AC472">
        <v>1</v>
      </c>
      <c r="AD472">
        <v>1</v>
      </c>
      <c r="AE472">
        <v>99</v>
      </c>
      <c r="AF472">
        <v>1</v>
      </c>
      <c r="AG472">
        <v>1</v>
      </c>
      <c r="AH472">
        <v>1</v>
      </c>
      <c r="AI472">
        <v>99</v>
      </c>
      <c r="AJ472">
        <v>1</v>
      </c>
      <c r="AK472">
        <v>1</v>
      </c>
      <c r="AL472">
        <v>1</v>
      </c>
      <c r="AM472">
        <v>1</v>
      </c>
      <c r="AN472">
        <v>1</v>
      </c>
      <c r="AO472">
        <v>99</v>
      </c>
      <c r="AP472">
        <v>1</v>
      </c>
      <c r="AQ472">
        <v>1</v>
      </c>
      <c r="AR472">
        <v>1</v>
      </c>
      <c r="AS472">
        <v>1</v>
      </c>
      <c r="AT472">
        <v>1</v>
      </c>
      <c r="AU472">
        <v>1</v>
      </c>
      <c r="AV472">
        <v>99</v>
      </c>
      <c r="AW472" s="25">
        <v>1</v>
      </c>
      <c r="AX472" s="25">
        <v>99</v>
      </c>
      <c r="AY472" s="25">
        <v>99</v>
      </c>
      <c r="AZ472">
        <v>99</v>
      </c>
      <c r="BA472">
        <v>99</v>
      </c>
      <c r="BB472">
        <v>99</v>
      </c>
      <c r="BC472" s="25">
        <v>1</v>
      </c>
      <c r="BD472">
        <v>1</v>
      </c>
      <c r="BE472" s="25">
        <v>1</v>
      </c>
      <c r="BF472">
        <v>1</v>
      </c>
      <c r="BG472">
        <v>1</v>
      </c>
      <c r="BH472">
        <v>1</v>
      </c>
      <c r="BI472">
        <v>1</v>
      </c>
      <c r="BJ472">
        <v>1</v>
      </c>
      <c r="BK472">
        <v>99</v>
      </c>
      <c r="BL472">
        <v>99</v>
      </c>
      <c r="BM472">
        <v>99</v>
      </c>
      <c r="BN472">
        <v>99</v>
      </c>
      <c r="BO472">
        <v>99</v>
      </c>
      <c r="BP472">
        <v>1</v>
      </c>
      <c r="BQ472">
        <v>0</v>
      </c>
      <c r="BR472">
        <v>1</v>
      </c>
      <c r="BS472">
        <v>1</v>
      </c>
      <c r="BT472">
        <v>1</v>
      </c>
      <c r="BU472">
        <v>1</v>
      </c>
      <c r="BV472">
        <v>1</v>
      </c>
      <c r="BW472">
        <v>1</v>
      </c>
      <c r="BX472">
        <v>1</v>
      </c>
      <c r="BY472" t="s">
        <v>230</v>
      </c>
      <c r="BZ472">
        <v>1</v>
      </c>
      <c r="CA472">
        <v>1</v>
      </c>
      <c r="CB472">
        <v>1</v>
      </c>
      <c r="CC472">
        <v>1</v>
      </c>
      <c r="CD472">
        <v>1</v>
      </c>
      <c r="CE472">
        <v>0</v>
      </c>
      <c r="CF472">
        <v>0</v>
      </c>
      <c r="CG472">
        <v>0</v>
      </c>
      <c r="CH472">
        <v>0</v>
      </c>
      <c r="CI472">
        <v>0</v>
      </c>
      <c r="CJ472">
        <v>0</v>
      </c>
      <c r="CK472">
        <v>0</v>
      </c>
      <c r="CL472">
        <v>0</v>
      </c>
      <c r="CM472">
        <v>0</v>
      </c>
      <c r="CN472">
        <v>0</v>
      </c>
      <c r="CO472">
        <v>0</v>
      </c>
      <c r="CP472" t="s">
        <v>475</v>
      </c>
    </row>
    <row r="473" spans="2:94" x14ac:dyDescent="0.25">
      <c r="B473" s="8" t="s">
        <v>201</v>
      </c>
      <c r="C473" t="s">
        <v>471</v>
      </c>
      <c r="D473" t="s">
        <v>476</v>
      </c>
      <c r="E473" s="2">
        <v>471</v>
      </c>
      <c r="F473">
        <v>70</v>
      </c>
      <c r="G473">
        <v>1</v>
      </c>
      <c r="H473">
        <v>1</v>
      </c>
      <c r="I473">
        <v>1</v>
      </c>
      <c r="J473">
        <v>1</v>
      </c>
      <c r="K473">
        <v>1</v>
      </c>
      <c r="L473">
        <v>99</v>
      </c>
      <c r="M473">
        <v>1</v>
      </c>
      <c r="N473">
        <v>99</v>
      </c>
      <c r="O473">
        <v>99</v>
      </c>
      <c r="P473">
        <v>1</v>
      </c>
      <c r="Q473">
        <v>99</v>
      </c>
      <c r="R473">
        <v>99</v>
      </c>
      <c r="S473">
        <v>1</v>
      </c>
      <c r="T473">
        <v>0</v>
      </c>
      <c r="U473">
        <v>99</v>
      </c>
      <c r="V473">
        <v>1</v>
      </c>
      <c r="W473">
        <v>1</v>
      </c>
      <c r="X473">
        <v>1</v>
      </c>
      <c r="Y473">
        <v>1</v>
      </c>
      <c r="Z473">
        <v>1</v>
      </c>
      <c r="AA473">
        <v>1</v>
      </c>
      <c r="AB473">
        <v>1</v>
      </c>
      <c r="AC473">
        <v>1</v>
      </c>
      <c r="AD473">
        <v>1</v>
      </c>
      <c r="AE473">
        <v>99</v>
      </c>
      <c r="AF473">
        <v>1</v>
      </c>
      <c r="AG473">
        <v>1</v>
      </c>
      <c r="AH473">
        <v>1</v>
      </c>
      <c r="AI473">
        <v>1</v>
      </c>
      <c r="AJ473">
        <v>1</v>
      </c>
      <c r="AK473">
        <v>1</v>
      </c>
      <c r="AL473">
        <v>1</v>
      </c>
      <c r="AM473">
        <v>1</v>
      </c>
      <c r="AN473">
        <v>1</v>
      </c>
      <c r="AO473">
        <v>99</v>
      </c>
      <c r="AP473">
        <v>1</v>
      </c>
      <c r="AQ473">
        <v>1</v>
      </c>
      <c r="AR473">
        <v>1</v>
      </c>
      <c r="AS473">
        <v>1</v>
      </c>
      <c r="AT473">
        <v>1</v>
      </c>
      <c r="AU473">
        <v>1</v>
      </c>
      <c r="AV473">
        <v>99</v>
      </c>
      <c r="AW473" s="25">
        <v>1</v>
      </c>
      <c r="AX473" s="25">
        <v>99</v>
      </c>
      <c r="AY473" s="25">
        <v>99</v>
      </c>
      <c r="AZ473">
        <v>99</v>
      </c>
      <c r="BA473">
        <v>99</v>
      </c>
      <c r="BB473">
        <v>99</v>
      </c>
      <c r="BC473" s="25">
        <v>1</v>
      </c>
      <c r="BD473">
        <v>1</v>
      </c>
      <c r="BE473" s="25">
        <v>1</v>
      </c>
      <c r="BF473">
        <v>1</v>
      </c>
      <c r="BG473">
        <v>0</v>
      </c>
      <c r="BH473">
        <v>1</v>
      </c>
      <c r="BI473">
        <v>1</v>
      </c>
      <c r="BJ473">
        <v>99</v>
      </c>
      <c r="BK473">
        <v>1</v>
      </c>
      <c r="BL473">
        <v>1</v>
      </c>
      <c r="BM473">
        <v>99</v>
      </c>
      <c r="BN473">
        <v>99</v>
      </c>
      <c r="BO473">
        <v>99</v>
      </c>
      <c r="BP473">
        <v>1</v>
      </c>
      <c r="BQ473">
        <v>1</v>
      </c>
      <c r="BR473">
        <v>1</v>
      </c>
      <c r="BS473">
        <v>0</v>
      </c>
      <c r="BT473">
        <v>1</v>
      </c>
      <c r="BU473">
        <v>1</v>
      </c>
      <c r="BV473">
        <v>1</v>
      </c>
      <c r="BW473">
        <v>0</v>
      </c>
      <c r="BX473">
        <v>1</v>
      </c>
      <c r="BY473">
        <v>0</v>
      </c>
      <c r="BZ473">
        <v>1</v>
      </c>
      <c r="CA473">
        <v>1</v>
      </c>
      <c r="CB473">
        <v>1</v>
      </c>
      <c r="CC473">
        <v>1</v>
      </c>
      <c r="CD473">
        <v>1</v>
      </c>
      <c r="CE473">
        <v>0</v>
      </c>
      <c r="CF473">
        <v>0</v>
      </c>
      <c r="CG473">
        <v>0</v>
      </c>
      <c r="CH473">
        <v>0</v>
      </c>
      <c r="CI473">
        <v>0</v>
      </c>
      <c r="CJ473">
        <v>0</v>
      </c>
      <c r="CK473">
        <v>0</v>
      </c>
      <c r="CL473">
        <v>0</v>
      </c>
      <c r="CM473">
        <v>0</v>
      </c>
      <c r="CN473">
        <v>1</v>
      </c>
      <c r="CO473">
        <v>1</v>
      </c>
      <c r="CP473" t="s">
        <v>477</v>
      </c>
    </row>
    <row r="474" spans="2:94" x14ac:dyDescent="0.25">
      <c r="B474" s="8" t="s">
        <v>201</v>
      </c>
      <c r="C474" t="s">
        <v>471</v>
      </c>
      <c r="D474" t="s">
        <v>478</v>
      </c>
      <c r="E474" s="2">
        <v>472</v>
      </c>
      <c r="F474">
        <v>200</v>
      </c>
      <c r="G474">
        <v>1</v>
      </c>
      <c r="H474">
        <v>1</v>
      </c>
      <c r="I474">
        <v>1</v>
      </c>
      <c r="J474">
        <v>1</v>
      </c>
      <c r="K474">
        <v>1</v>
      </c>
      <c r="L474">
        <v>99</v>
      </c>
      <c r="M474">
        <v>1</v>
      </c>
      <c r="N474">
        <v>99</v>
      </c>
      <c r="O474">
        <v>99</v>
      </c>
      <c r="P474">
        <v>1</v>
      </c>
      <c r="Q474">
        <v>99</v>
      </c>
      <c r="R474">
        <v>99</v>
      </c>
      <c r="S474">
        <v>1</v>
      </c>
      <c r="T474">
        <v>1</v>
      </c>
      <c r="U474">
        <v>99</v>
      </c>
      <c r="V474">
        <v>1</v>
      </c>
      <c r="W474">
        <v>1</v>
      </c>
      <c r="X474">
        <v>1</v>
      </c>
      <c r="Y474">
        <v>1</v>
      </c>
      <c r="Z474">
        <v>1</v>
      </c>
      <c r="AA474">
        <v>1</v>
      </c>
      <c r="AB474">
        <v>1</v>
      </c>
      <c r="AC474">
        <v>1</v>
      </c>
      <c r="AD474">
        <v>1</v>
      </c>
      <c r="AE474">
        <v>99</v>
      </c>
      <c r="AF474">
        <v>1</v>
      </c>
      <c r="AG474">
        <v>1</v>
      </c>
      <c r="AH474">
        <v>1</v>
      </c>
      <c r="AI474">
        <v>1</v>
      </c>
      <c r="AJ474">
        <v>1</v>
      </c>
      <c r="AK474">
        <v>1</v>
      </c>
      <c r="AL474">
        <v>1</v>
      </c>
      <c r="AM474">
        <v>1</v>
      </c>
      <c r="AN474">
        <v>1</v>
      </c>
      <c r="AO474">
        <v>99</v>
      </c>
      <c r="AP474">
        <v>1</v>
      </c>
      <c r="AQ474">
        <v>1</v>
      </c>
      <c r="AR474">
        <v>1</v>
      </c>
      <c r="AS474">
        <v>1</v>
      </c>
      <c r="AT474">
        <v>1</v>
      </c>
      <c r="AU474">
        <v>1</v>
      </c>
      <c r="AV474">
        <v>99</v>
      </c>
      <c r="AW474" s="25">
        <v>1</v>
      </c>
      <c r="AX474" s="25">
        <v>99</v>
      </c>
      <c r="AY474" s="25">
        <v>99</v>
      </c>
      <c r="AZ474">
        <v>99</v>
      </c>
      <c r="BA474">
        <v>99</v>
      </c>
      <c r="BB474">
        <v>99</v>
      </c>
      <c r="BC474" s="25">
        <v>1</v>
      </c>
      <c r="BD474">
        <v>1</v>
      </c>
      <c r="BE474" s="25">
        <v>1</v>
      </c>
      <c r="BF474">
        <v>1</v>
      </c>
      <c r="BG474">
        <v>1</v>
      </c>
      <c r="BH474">
        <v>1</v>
      </c>
      <c r="BI474">
        <v>1</v>
      </c>
      <c r="BJ474">
        <v>99</v>
      </c>
      <c r="BK474">
        <v>99</v>
      </c>
      <c r="BL474">
        <v>99</v>
      </c>
      <c r="BM474">
        <v>99</v>
      </c>
      <c r="BN474">
        <v>99</v>
      </c>
      <c r="BO474">
        <v>99</v>
      </c>
      <c r="BP474">
        <v>1</v>
      </c>
      <c r="BQ474">
        <v>1</v>
      </c>
      <c r="BR474">
        <v>1</v>
      </c>
      <c r="BS474">
        <v>1</v>
      </c>
      <c r="BT474">
        <v>1</v>
      </c>
      <c r="BU474">
        <v>1</v>
      </c>
      <c r="BV474">
        <v>1</v>
      </c>
      <c r="BW474">
        <v>1</v>
      </c>
      <c r="BX474">
        <v>1</v>
      </c>
      <c r="BY474">
        <v>1</v>
      </c>
      <c r="BZ474">
        <v>0</v>
      </c>
      <c r="CA474">
        <v>0</v>
      </c>
      <c r="CB474">
        <v>1</v>
      </c>
      <c r="CC474">
        <v>1</v>
      </c>
      <c r="CD474">
        <v>1</v>
      </c>
      <c r="CE474">
        <v>0</v>
      </c>
      <c r="CF474">
        <v>0</v>
      </c>
      <c r="CG474">
        <v>0</v>
      </c>
      <c r="CH474">
        <v>0</v>
      </c>
      <c r="CI474">
        <v>0</v>
      </c>
      <c r="CJ474">
        <v>0</v>
      </c>
      <c r="CK474">
        <v>1</v>
      </c>
      <c r="CL474">
        <v>0</v>
      </c>
      <c r="CM474">
        <v>0</v>
      </c>
      <c r="CN474">
        <v>0</v>
      </c>
      <c r="CO474">
        <v>1</v>
      </c>
      <c r="CP474" t="s">
        <v>479</v>
      </c>
    </row>
    <row r="475" spans="2:94" x14ac:dyDescent="0.25">
      <c r="B475" s="8" t="s">
        <v>201</v>
      </c>
      <c r="C475" t="s">
        <v>471</v>
      </c>
      <c r="D475" t="s">
        <v>480</v>
      </c>
      <c r="E475" s="2">
        <v>473</v>
      </c>
      <c r="F475">
        <v>151</v>
      </c>
      <c r="G475">
        <v>1</v>
      </c>
      <c r="H475">
        <v>1</v>
      </c>
      <c r="I475">
        <v>1</v>
      </c>
      <c r="J475">
        <v>1</v>
      </c>
      <c r="K475">
        <v>1</v>
      </c>
      <c r="L475">
        <v>99</v>
      </c>
      <c r="M475">
        <v>1</v>
      </c>
      <c r="N475">
        <v>1</v>
      </c>
      <c r="O475">
        <v>99</v>
      </c>
      <c r="P475">
        <v>1</v>
      </c>
      <c r="Q475">
        <v>99</v>
      </c>
      <c r="R475">
        <v>99</v>
      </c>
      <c r="S475">
        <v>1</v>
      </c>
      <c r="T475">
        <v>1</v>
      </c>
      <c r="U475">
        <v>1</v>
      </c>
      <c r="V475">
        <v>1</v>
      </c>
      <c r="W475">
        <v>1</v>
      </c>
      <c r="X475">
        <v>1</v>
      </c>
      <c r="Y475">
        <v>1</v>
      </c>
      <c r="Z475">
        <v>1</v>
      </c>
      <c r="AA475">
        <v>1</v>
      </c>
      <c r="AB475">
        <v>1</v>
      </c>
      <c r="AC475">
        <v>1</v>
      </c>
      <c r="AD475">
        <v>1</v>
      </c>
      <c r="AE475">
        <v>99</v>
      </c>
      <c r="AF475">
        <v>1</v>
      </c>
      <c r="AG475">
        <v>1</v>
      </c>
      <c r="AH475">
        <v>1</v>
      </c>
      <c r="AI475">
        <v>1</v>
      </c>
      <c r="AJ475">
        <v>1</v>
      </c>
      <c r="AK475">
        <v>1</v>
      </c>
      <c r="AL475">
        <v>1</v>
      </c>
      <c r="AM475">
        <v>1</v>
      </c>
      <c r="AN475">
        <v>1</v>
      </c>
      <c r="AO475">
        <v>99</v>
      </c>
      <c r="AP475">
        <v>1</v>
      </c>
      <c r="AQ475">
        <v>1</v>
      </c>
      <c r="AR475">
        <v>1</v>
      </c>
      <c r="AS475">
        <v>1</v>
      </c>
      <c r="AT475">
        <v>1</v>
      </c>
      <c r="AU475">
        <v>1</v>
      </c>
      <c r="AV475">
        <v>99</v>
      </c>
      <c r="AW475" s="25">
        <v>1</v>
      </c>
      <c r="AX475" s="25">
        <v>99</v>
      </c>
      <c r="AY475" s="25">
        <v>99</v>
      </c>
      <c r="AZ475">
        <v>99</v>
      </c>
      <c r="BA475">
        <v>99</v>
      </c>
      <c r="BB475">
        <v>99</v>
      </c>
      <c r="BC475" s="25">
        <v>1</v>
      </c>
      <c r="BD475">
        <v>1</v>
      </c>
      <c r="BE475" s="25">
        <v>1</v>
      </c>
      <c r="BF475">
        <v>1</v>
      </c>
      <c r="BG475">
        <v>1</v>
      </c>
      <c r="BH475">
        <v>1</v>
      </c>
      <c r="BI475">
        <v>1</v>
      </c>
      <c r="BJ475">
        <v>1</v>
      </c>
      <c r="BK475">
        <v>1</v>
      </c>
      <c r="BL475">
        <v>1</v>
      </c>
      <c r="BM475">
        <v>99</v>
      </c>
      <c r="BN475">
        <v>99</v>
      </c>
      <c r="BO475">
        <v>99</v>
      </c>
      <c r="BP475">
        <v>1</v>
      </c>
      <c r="BQ475">
        <v>1</v>
      </c>
      <c r="BR475">
        <v>1</v>
      </c>
      <c r="BS475">
        <v>1</v>
      </c>
      <c r="BT475">
        <v>1</v>
      </c>
      <c r="BU475">
        <v>1</v>
      </c>
      <c r="BV475">
        <v>1</v>
      </c>
      <c r="BW475">
        <v>1</v>
      </c>
      <c r="BX475">
        <v>1</v>
      </c>
      <c r="BY475">
        <v>0</v>
      </c>
      <c r="BZ475">
        <v>0</v>
      </c>
      <c r="CA475">
        <v>1</v>
      </c>
      <c r="CB475">
        <v>1</v>
      </c>
      <c r="CC475">
        <v>1</v>
      </c>
      <c r="CD475">
        <v>1</v>
      </c>
      <c r="CE475">
        <v>0</v>
      </c>
      <c r="CF475">
        <v>0</v>
      </c>
      <c r="CG475">
        <v>0</v>
      </c>
      <c r="CH475">
        <v>0</v>
      </c>
      <c r="CI475">
        <v>1</v>
      </c>
      <c r="CJ475">
        <v>0</v>
      </c>
      <c r="CK475">
        <v>0</v>
      </c>
      <c r="CL475">
        <v>0</v>
      </c>
      <c r="CM475">
        <v>1</v>
      </c>
      <c r="CN475">
        <v>0</v>
      </c>
      <c r="CO475">
        <v>0</v>
      </c>
      <c r="CP475" t="s">
        <v>481</v>
      </c>
    </row>
    <row r="476" spans="2:94" x14ac:dyDescent="0.25">
      <c r="B476" s="8" t="s">
        <v>201</v>
      </c>
      <c r="C476" t="s">
        <v>471</v>
      </c>
      <c r="D476" t="s">
        <v>482</v>
      </c>
      <c r="E476" s="2">
        <v>474</v>
      </c>
      <c r="F476">
        <v>263</v>
      </c>
      <c r="G476">
        <v>1</v>
      </c>
      <c r="H476">
        <v>1</v>
      </c>
      <c r="I476">
        <v>1</v>
      </c>
      <c r="J476">
        <v>1</v>
      </c>
      <c r="K476">
        <v>1</v>
      </c>
      <c r="L476">
        <v>99</v>
      </c>
      <c r="M476">
        <v>1</v>
      </c>
      <c r="N476">
        <v>99</v>
      </c>
      <c r="O476">
        <v>99</v>
      </c>
      <c r="P476">
        <v>1</v>
      </c>
      <c r="Q476">
        <v>99</v>
      </c>
      <c r="R476">
        <v>99</v>
      </c>
      <c r="S476">
        <v>1</v>
      </c>
      <c r="T476">
        <v>1</v>
      </c>
      <c r="U476">
        <v>1</v>
      </c>
      <c r="V476">
        <v>1</v>
      </c>
      <c r="W476">
        <v>1</v>
      </c>
      <c r="X476">
        <v>1</v>
      </c>
      <c r="Y476">
        <v>1</v>
      </c>
      <c r="Z476">
        <v>1</v>
      </c>
      <c r="AA476">
        <v>1</v>
      </c>
      <c r="AB476">
        <v>1</v>
      </c>
      <c r="AC476">
        <v>1</v>
      </c>
      <c r="AD476">
        <v>1</v>
      </c>
      <c r="AE476">
        <v>99</v>
      </c>
      <c r="AF476">
        <v>1</v>
      </c>
      <c r="AG476">
        <v>1</v>
      </c>
      <c r="AH476">
        <v>1</v>
      </c>
      <c r="AI476">
        <v>1</v>
      </c>
      <c r="AJ476">
        <v>1</v>
      </c>
      <c r="AK476">
        <v>1</v>
      </c>
      <c r="AL476">
        <v>1</v>
      </c>
      <c r="AM476">
        <v>1</v>
      </c>
      <c r="AN476">
        <v>1</v>
      </c>
      <c r="AO476">
        <v>99</v>
      </c>
      <c r="AP476">
        <v>1</v>
      </c>
      <c r="AQ476">
        <v>1</v>
      </c>
      <c r="AR476">
        <v>1</v>
      </c>
      <c r="AS476">
        <v>1</v>
      </c>
      <c r="AT476">
        <v>1</v>
      </c>
      <c r="AU476">
        <v>1</v>
      </c>
      <c r="AV476">
        <v>99</v>
      </c>
      <c r="AW476" s="25">
        <v>1</v>
      </c>
      <c r="AX476" s="25">
        <v>99</v>
      </c>
      <c r="AY476" s="25">
        <v>99</v>
      </c>
      <c r="AZ476">
        <v>99</v>
      </c>
      <c r="BA476">
        <v>99</v>
      </c>
      <c r="BB476">
        <v>99</v>
      </c>
      <c r="BC476" s="25">
        <v>1</v>
      </c>
      <c r="BD476">
        <v>1</v>
      </c>
      <c r="BE476" s="25">
        <v>1</v>
      </c>
      <c r="BF476">
        <v>1</v>
      </c>
      <c r="BG476">
        <v>1</v>
      </c>
      <c r="BH476">
        <v>1</v>
      </c>
      <c r="BI476">
        <v>1</v>
      </c>
      <c r="BJ476">
        <v>1</v>
      </c>
      <c r="BK476">
        <v>1</v>
      </c>
      <c r="BL476">
        <v>1</v>
      </c>
      <c r="BM476">
        <v>99</v>
      </c>
      <c r="BN476">
        <v>99</v>
      </c>
      <c r="BO476">
        <v>99</v>
      </c>
      <c r="BP476">
        <v>1</v>
      </c>
      <c r="BQ476">
        <v>1</v>
      </c>
      <c r="BR476">
        <v>1</v>
      </c>
      <c r="BS476">
        <v>1</v>
      </c>
      <c r="BT476">
        <v>1</v>
      </c>
      <c r="BU476">
        <v>1</v>
      </c>
      <c r="BV476">
        <v>1</v>
      </c>
      <c r="BW476">
        <v>1</v>
      </c>
      <c r="BX476">
        <v>1</v>
      </c>
      <c r="BY476">
        <v>0</v>
      </c>
      <c r="BZ476">
        <v>0</v>
      </c>
      <c r="CA476">
        <v>1</v>
      </c>
      <c r="CB476">
        <v>1</v>
      </c>
      <c r="CC476">
        <v>1</v>
      </c>
      <c r="CD476">
        <v>1</v>
      </c>
      <c r="CE476">
        <v>1</v>
      </c>
      <c r="CF476">
        <v>1</v>
      </c>
      <c r="CG476">
        <v>1</v>
      </c>
      <c r="CH476">
        <v>0</v>
      </c>
      <c r="CI476">
        <v>1</v>
      </c>
      <c r="CJ476">
        <v>1</v>
      </c>
      <c r="CK476">
        <v>1</v>
      </c>
      <c r="CL476">
        <v>0</v>
      </c>
      <c r="CM476">
        <v>0</v>
      </c>
      <c r="CN476">
        <v>1</v>
      </c>
      <c r="CO476">
        <v>1</v>
      </c>
      <c r="CP476" t="s">
        <v>483</v>
      </c>
    </row>
    <row r="477" spans="2:94" x14ac:dyDescent="0.25">
      <c r="B477" s="8" t="s">
        <v>201</v>
      </c>
      <c r="C477" t="s">
        <v>471</v>
      </c>
      <c r="D477" t="s">
        <v>484</v>
      </c>
      <c r="E477" s="2">
        <v>475</v>
      </c>
      <c r="F477">
        <v>193</v>
      </c>
      <c r="G477">
        <v>1</v>
      </c>
      <c r="H477">
        <v>1</v>
      </c>
      <c r="I477">
        <v>1</v>
      </c>
      <c r="J477">
        <v>1</v>
      </c>
      <c r="K477">
        <v>1</v>
      </c>
      <c r="L477">
        <v>99</v>
      </c>
      <c r="M477">
        <v>1</v>
      </c>
      <c r="N477">
        <v>99</v>
      </c>
      <c r="O477">
        <v>99</v>
      </c>
      <c r="P477">
        <v>1</v>
      </c>
      <c r="Q477">
        <v>99</v>
      </c>
      <c r="R477">
        <v>99</v>
      </c>
      <c r="S477">
        <v>1</v>
      </c>
      <c r="T477">
        <v>1</v>
      </c>
      <c r="U477">
        <v>1</v>
      </c>
      <c r="V477">
        <v>1</v>
      </c>
      <c r="W477">
        <v>1</v>
      </c>
      <c r="X477">
        <v>1</v>
      </c>
      <c r="Y477">
        <v>1</v>
      </c>
      <c r="Z477">
        <v>1</v>
      </c>
      <c r="AA477">
        <v>1</v>
      </c>
      <c r="AB477">
        <v>1</v>
      </c>
      <c r="AC477">
        <v>1</v>
      </c>
      <c r="AD477">
        <v>1</v>
      </c>
      <c r="AE477">
        <v>99</v>
      </c>
      <c r="AF477">
        <v>1</v>
      </c>
      <c r="AG477">
        <v>1</v>
      </c>
      <c r="AH477">
        <v>1</v>
      </c>
      <c r="AI477">
        <v>1</v>
      </c>
      <c r="AJ477">
        <v>1</v>
      </c>
      <c r="AK477">
        <v>1</v>
      </c>
      <c r="AL477">
        <v>1</v>
      </c>
      <c r="AM477">
        <v>1</v>
      </c>
      <c r="AN477">
        <v>1</v>
      </c>
      <c r="AO477">
        <v>99</v>
      </c>
      <c r="AP477">
        <v>1</v>
      </c>
      <c r="AQ477">
        <v>1</v>
      </c>
      <c r="AR477">
        <v>1</v>
      </c>
      <c r="AS477">
        <v>1</v>
      </c>
      <c r="AT477">
        <v>1</v>
      </c>
      <c r="AU477">
        <v>1</v>
      </c>
      <c r="AV477">
        <v>99</v>
      </c>
      <c r="AW477" s="25">
        <v>1</v>
      </c>
      <c r="AX477" s="25">
        <v>99</v>
      </c>
      <c r="AY477" s="25">
        <v>99</v>
      </c>
      <c r="AZ477">
        <v>99</v>
      </c>
      <c r="BA477">
        <v>99</v>
      </c>
      <c r="BB477">
        <v>99</v>
      </c>
      <c r="BC477" s="25">
        <v>1</v>
      </c>
      <c r="BD477">
        <v>1</v>
      </c>
      <c r="BE477" s="25">
        <v>1</v>
      </c>
      <c r="BF477">
        <v>1</v>
      </c>
      <c r="BG477">
        <v>1</v>
      </c>
      <c r="BH477">
        <v>1</v>
      </c>
      <c r="BI477">
        <v>1</v>
      </c>
      <c r="BJ477">
        <v>1</v>
      </c>
      <c r="BK477">
        <v>1</v>
      </c>
      <c r="BL477">
        <v>1</v>
      </c>
      <c r="BM477">
        <v>99</v>
      </c>
      <c r="BN477">
        <v>99</v>
      </c>
      <c r="BO477">
        <v>99</v>
      </c>
      <c r="BP477">
        <v>1</v>
      </c>
      <c r="BQ477">
        <v>1</v>
      </c>
      <c r="BR477">
        <v>1</v>
      </c>
      <c r="BS477">
        <v>1</v>
      </c>
      <c r="BT477">
        <v>1</v>
      </c>
      <c r="BU477">
        <v>1</v>
      </c>
      <c r="BV477">
        <v>1</v>
      </c>
      <c r="BW477">
        <v>1</v>
      </c>
      <c r="BX477">
        <v>1</v>
      </c>
      <c r="BY477" t="s">
        <v>230</v>
      </c>
      <c r="BZ477">
        <v>1</v>
      </c>
      <c r="CA477">
        <v>1</v>
      </c>
      <c r="CB477">
        <v>1</v>
      </c>
      <c r="CC477">
        <v>1</v>
      </c>
      <c r="CD477">
        <v>1</v>
      </c>
      <c r="CE477">
        <v>1</v>
      </c>
      <c r="CF477">
        <v>1</v>
      </c>
      <c r="CG477">
        <v>1</v>
      </c>
      <c r="CH477">
        <v>1</v>
      </c>
      <c r="CI477">
        <v>1</v>
      </c>
      <c r="CJ477">
        <v>0</v>
      </c>
      <c r="CK477">
        <v>0</v>
      </c>
      <c r="CL477">
        <v>0</v>
      </c>
      <c r="CM477">
        <v>0</v>
      </c>
      <c r="CN477">
        <v>0</v>
      </c>
      <c r="CO477">
        <v>0</v>
      </c>
      <c r="CP477" t="s">
        <v>485</v>
      </c>
    </row>
    <row r="478" spans="2:94" x14ac:dyDescent="0.25">
      <c r="B478" s="8" t="s">
        <v>201</v>
      </c>
      <c r="C478" t="s">
        <v>471</v>
      </c>
      <c r="D478" t="s">
        <v>486</v>
      </c>
      <c r="E478" s="2">
        <v>476</v>
      </c>
      <c r="F478">
        <v>107</v>
      </c>
      <c r="G478">
        <v>0</v>
      </c>
      <c r="H478">
        <v>1</v>
      </c>
      <c r="I478">
        <v>1</v>
      </c>
      <c r="J478">
        <v>0</v>
      </c>
      <c r="K478">
        <v>1</v>
      </c>
      <c r="L478">
        <v>99</v>
      </c>
      <c r="M478">
        <v>1</v>
      </c>
      <c r="N478">
        <v>99</v>
      </c>
      <c r="O478">
        <v>99</v>
      </c>
      <c r="P478">
        <v>1</v>
      </c>
      <c r="Q478">
        <v>99</v>
      </c>
      <c r="R478">
        <v>99</v>
      </c>
      <c r="S478">
        <v>1</v>
      </c>
      <c r="T478">
        <v>1</v>
      </c>
      <c r="U478">
        <v>99</v>
      </c>
      <c r="V478">
        <v>0</v>
      </c>
      <c r="W478">
        <v>0</v>
      </c>
      <c r="X478">
        <v>1</v>
      </c>
      <c r="Y478">
        <v>1</v>
      </c>
      <c r="Z478">
        <v>1</v>
      </c>
      <c r="AA478">
        <v>1</v>
      </c>
      <c r="AB478">
        <v>99</v>
      </c>
      <c r="AC478">
        <v>1</v>
      </c>
      <c r="AD478">
        <v>1</v>
      </c>
      <c r="AE478">
        <v>99</v>
      </c>
      <c r="AF478">
        <v>0</v>
      </c>
      <c r="AG478">
        <v>1</v>
      </c>
      <c r="AH478">
        <v>1</v>
      </c>
      <c r="AI478">
        <v>99</v>
      </c>
      <c r="AJ478">
        <v>0</v>
      </c>
      <c r="AK478">
        <v>1</v>
      </c>
      <c r="AL478">
        <v>0</v>
      </c>
      <c r="AM478">
        <v>0</v>
      </c>
      <c r="AN478">
        <v>0</v>
      </c>
      <c r="AO478">
        <v>99</v>
      </c>
      <c r="AP478">
        <v>0</v>
      </c>
      <c r="AQ478">
        <v>0</v>
      </c>
      <c r="AR478">
        <v>0</v>
      </c>
      <c r="AS478">
        <v>0</v>
      </c>
      <c r="AT478">
        <v>0</v>
      </c>
      <c r="AU478">
        <v>0</v>
      </c>
      <c r="AV478">
        <v>99</v>
      </c>
      <c r="AW478" s="25">
        <v>0</v>
      </c>
      <c r="AX478" s="25">
        <v>99</v>
      </c>
      <c r="AY478" s="25">
        <v>99</v>
      </c>
      <c r="AZ478">
        <v>99</v>
      </c>
      <c r="BA478">
        <v>99</v>
      </c>
      <c r="BB478">
        <v>99</v>
      </c>
      <c r="BC478" s="25">
        <v>0</v>
      </c>
      <c r="BD478">
        <v>1</v>
      </c>
      <c r="BE478" s="25">
        <v>1</v>
      </c>
      <c r="BF478">
        <v>0</v>
      </c>
      <c r="BG478">
        <v>0</v>
      </c>
      <c r="BH478">
        <v>0</v>
      </c>
      <c r="BI478">
        <v>0</v>
      </c>
      <c r="BJ478">
        <v>99</v>
      </c>
      <c r="BK478">
        <v>99</v>
      </c>
      <c r="BL478">
        <v>99</v>
      </c>
      <c r="BM478">
        <v>99</v>
      </c>
      <c r="BN478">
        <v>99</v>
      </c>
      <c r="BO478">
        <v>99</v>
      </c>
      <c r="BP478">
        <v>99</v>
      </c>
      <c r="BQ478">
        <v>0</v>
      </c>
      <c r="BR478">
        <v>1</v>
      </c>
      <c r="BS478">
        <v>0</v>
      </c>
      <c r="BT478">
        <v>1</v>
      </c>
      <c r="BU478">
        <v>1</v>
      </c>
      <c r="BV478">
        <v>0</v>
      </c>
      <c r="BW478">
        <v>0</v>
      </c>
      <c r="BX478">
        <v>0</v>
      </c>
      <c r="BY478">
        <v>0</v>
      </c>
      <c r="BZ478">
        <v>0</v>
      </c>
      <c r="CA478">
        <v>0</v>
      </c>
      <c r="CB478">
        <v>0</v>
      </c>
      <c r="CC478">
        <v>1</v>
      </c>
      <c r="CD478">
        <v>1</v>
      </c>
      <c r="CE478">
        <v>0</v>
      </c>
      <c r="CF478">
        <v>0</v>
      </c>
      <c r="CG478">
        <v>0</v>
      </c>
      <c r="CH478">
        <v>0</v>
      </c>
      <c r="CI478">
        <v>1</v>
      </c>
      <c r="CJ478">
        <v>0</v>
      </c>
      <c r="CK478">
        <v>0</v>
      </c>
      <c r="CL478">
        <v>0</v>
      </c>
      <c r="CM478">
        <v>0</v>
      </c>
      <c r="CN478">
        <v>0</v>
      </c>
      <c r="CO478">
        <v>0</v>
      </c>
      <c r="CP478" t="s">
        <v>487</v>
      </c>
    </row>
    <row r="479" spans="2:94" x14ac:dyDescent="0.25">
      <c r="B479" s="8" t="s">
        <v>201</v>
      </c>
      <c r="C479" t="s">
        <v>471</v>
      </c>
      <c r="D479" t="s">
        <v>488</v>
      </c>
      <c r="E479" s="2">
        <v>477</v>
      </c>
      <c r="F479">
        <v>39</v>
      </c>
      <c r="G479">
        <v>1</v>
      </c>
      <c r="H479">
        <v>1</v>
      </c>
      <c r="I479">
        <v>1</v>
      </c>
      <c r="J479">
        <v>1</v>
      </c>
      <c r="K479">
        <v>1</v>
      </c>
      <c r="L479">
        <v>99</v>
      </c>
      <c r="M479">
        <v>1</v>
      </c>
      <c r="N479">
        <v>99</v>
      </c>
      <c r="O479">
        <v>99</v>
      </c>
      <c r="P479">
        <v>1</v>
      </c>
      <c r="Q479">
        <v>99</v>
      </c>
      <c r="R479">
        <v>99</v>
      </c>
      <c r="S479">
        <v>1</v>
      </c>
      <c r="T479">
        <v>0</v>
      </c>
      <c r="U479">
        <v>99</v>
      </c>
      <c r="V479">
        <v>1</v>
      </c>
      <c r="W479">
        <v>1</v>
      </c>
      <c r="X479">
        <v>1</v>
      </c>
      <c r="Y479">
        <v>1</v>
      </c>
      <c r="Z479">
        <v>1</v>
      </c>
      <c r="AA479">
        <v>1</v>
      </c>
      <c r="AB479">
        <v>1</v>
      </c>
      <c r="AC479">
        <v>1</v>
      </c>
      <c r="AD479">
        <v>1</v>
      </c>
      <c r="AE479">
        <v>99</v>
      </c>
      <c r="AF479">
        <v>1</v>
      </c>
      <c r="AG479">
        <v>1</v>
      </c>
      <c r="AH479">
        <v>1</v>
      </c>
      <c r="AI479">
        <v>1</v>
      </c>
      <c r="AJ479">
        <v>1</v>
      </c>
      <c r="AK479">
        <v>1</v>
      </c>
      <c r="AL479">
        <v>1</v>
      </c>
      <c r="AM479">
        <v>1</v>
      </c>
      <c r="AN479">
        <v>1</v>
      </c>
      <c r="AO479">
        <v>99</v>
      </c>
      <c r="AP479">
        <v>1</v>
      </c>
      <c r="AQ479">
        <v>1</v>
      </c>
      <c r="AR479">
        <v>1</v>
      </c>
      <c r="AS479">
        <v>1</v>
      </c>
      <c r="AT479">
        <v>1</v>
      </c>
      <c r="AU479">
        <v>1</v>
      </c>
      <c r="AV479">
        <v>99</v>
      </c>
      <c r="AW479" s="25">
        <v>1</v>
      </c>
      <c r="AX479" s="25">
        <v>99</v>
      </c>
      <c r="AY479" s="25">
        <v>99</v>
      </c>
      <c r="AZ479">
        <v>99</v>
      </c>
      <c r="BA479">
        <v>99</v>
      </c>
      <c r="BB479">
        <v>99</v>
      </c>
      <c r="BC479" s="25">
        <v>1</v>
      </c>
      <c r="BD479">
        <v>1</v>
      </c>
      <c r="BE479" s="25">
        <v>1</v>
      </c>
      <c r="BF479">
        <v>1</v>
      </c>
      <c r="BG479">
        <v>1</v>
      </c>
      <c r="BH479">
        <v>1</v>
      </c>
      <c r="BI479">
        <v>1</v>
      </c>
      <c r="BJ479">
        <v>1</v>
      </c>
      <c r="BK479">
        <v>1</v>
      </c>
      <c r="BL479">
        <v>99</v>
      </c>
      <c r="BM479">
        <v>99</v>
      </c>
      <c r="BN479">
        <v>99</v>
      </c>
      <c r="BO479">
        <v>99</v>
      </c>
      <c r="BP479">
        <v>1</v>
      </c>
      <c r="BQ479">
        <v>0</v>
      </c>
      <c r="BR479">
        <v>1</v>
      </c>
      <c r="BS479">
        <v>0</v>
      </c>
      <c r="BT479">
        <v>1</v>
      </c>
      <c r="BU479">
        <v>1</v>
      </c>
      <c r="BV479">
        <v>0</v>
      </c>
      <c r="BW479">
        <v>0</v>
      </c>
      <c r="BX479">
        <v>0</v>
      </c>
      <c r="BY479">
        <v>0</v>
      </c>
      <c r="BZ479">
        <v>0</v>
      </c>
      <c r="CA479">
        <v>0</v>
      </c>
      <c r="CB479">
        <v>0</v>
      </c>
      <c r="CC479">
        <v>1</v>
      </c>
      <c r="CD479">
        <v>1</v>
      </c>
      <c r="CE479">
        <v>1</v>
      </c>
      <c r="CF479">
        <v>0</v>
      </c>
      <c r="CG479">
        <v>0</v>
      </c>
      <c r="CH479">
        <v>0</v>
      </c>
      <c r="CI479">
        <v>0</v>
      </c>
      <c r="CJ479">
        <v>0</v>
      </c>
      <c r="CK479">
        <v>0</v>
      </c>
      <c r="CL479">
        <v>0</v>
      </c>
      <c r="CM479">
        <v>0</v>
      </c>
      <c r="CN479">
        <v>0</v>
      </c>
      <c r="CO479">
        <v>0</v>
      </c>
      <c r="CP479" t="s">
        <v>489</v>
      </c>
    </row>
    <row r="480" spans="2:94" x14ac:dyDescent="0.25">
      <c r="B480" s="8" t="s">
        <v>992</v>
      </c>
      <c r="C480" t="s">
        <v>471</v>
      </c>
      <c r="D480" t="s">
        <v>1465</v>
      </c>
      <c r="E480" s="2">
        <v>478</v>
      </c>
      <c r="F480">
        <v>82</v>
      </c>
      <c r="G480">
        <v>1</v>
      </c>
      <c r="H480">
        <v>1</v>
      </c>
      <c r="I480">
        <v>1</v>
      </c>
      <c r="J480">
        <v>1</v>
      </c>
      <c r="K480">
        <v>1</v>
      </c>
      <c r="L480">
        <v>1</v>
      </c>
      <c r="M480">
        <v>1</v>
      </c>
      <c r="N480">
        <v>1</v>
      </c>
      <c r="O480">
        <v>1</v>
      </c>
      <c r="P480">
        <v>1</v>
      </c>
      <c r="Q480">
        <v>1</v>
      </c>
      <c r="R480">
        <v>99</v>
      </c>
      <c r="S480">
        <v>1</v>
      </c>
      <c r="T480">
        <v>1</v>
      </c>
      <c r="U480">
        <v>1</v>
      </c>
      <c r="V480">
        <v>1</v>
      </c>
      <c r="W480">
        <v>1</v>
      </c>
      <c r="X480">
        <v>1</v>
      </c>
      <c r="Y480">
        <v>1</v>
      </c>
      <c r="Z480">
        <v>1</v>
      </c>
      <c r="AA480">
        <v>1</v>
      </c>
      <c r="AB480">
        <v>1</v>
      </c>
      <c r="AC480">
        <v>1</v>
      </c>
      <c r="AD480">
        <v>1</v>
      </c>
      <c r="AE480">
        <v>1</v>
      </c>
      <c r="AF480">
        <v>1</v>
      </c>
      <c r="AG480">
        <v>1</v>
      </c>
      <c r="AH480">
        <v>1</v>
      </c>
      <c r="AI480">
        <v>1</v>
      </c>
      <c r="AJ480">
        <v>1</v>
      </c>
      <c r="AK480">
        <v>1</v>
      </c>
      <c r="AL480">
        <v>1</v>
      </c>
      <c r="AM480">
        <v>1</v>
      </c>
      <c r="AN480">
        <v>1</v>
      </c>
      <c r="AO480">
        <v>1</v>
      </c>
      <c r="AP480">
        <v>1</v>
      </c>
      <c r="AQ480">
        <v>1</v>
      </c>
      <c r="AR480">
        <v>1</v>
      </c>
      <c r="AS480">
        <v>1</v>
      </c>
      <c r="AT480">
        <v>1</v>
      </c>
      <c r="AU480">
        <v>1</v>
      </c>
      <c r="AV480">
        <v>1</v>
      </c>
      <c r="AW480" s="25">
        <v>1</v>
      </c>
      <c r="AX480" s="25">
        <v>1</v>
      </c>
      <c r="AY480" s="25">
        <v>99</v>
      </c>
      <c r="AZ480">
        <v>99</v>
      </c>
      <c r="BA480">
        <v>99</v>
      </c>
      <c r="BB480">
        <v>99</v>
      </c>
      <c r="BC480" s="25">
        <v>1</v>
      </c>
      <c r="BD480">
        <v>1</v>
      </c>
      <c r="BE480" s="25">
        <v>1</v>
      </c>
      <c r="BF480">
        <v>1</v>
      </c>
      <c r="BG480">
        <v>1</v>
      </c>
      <c r="BH480">
        <v>1</v>
      </c>
      <c r="BI480">
        <v>1</v>
      </c>
      <c r="BJ480">
        <v>1</v>
      </c>
      <c r="BK480">
        <v>1</v>
      </c>
      <c r="BL480">
        <v>1</v>
      </c>
      <c r="BM480">
        <v>99</v>
      </c>
      <c r="BN480">
        <v>1</v>
      </c>
      <c r="BO480">
        <v>99</v>
      </c>
      <c r="BP480">
        <v>1</v>
      </c>
      <c r="BQ480">
        <v>1</v>
      </c>
      <c r="BR480">
        <v>1</v>
      </c>
      <c r="BS480">
        <v>1</v>
      </c>
      <c r="BT480">
        <v>1</v>
      </c>
      <c r="BU480">
        <v>1</v>
      </c>
      <c r="BV480">
        <v>1</v>
      </c>
      <c r="BW480">
        <v>1</v>
      </c>
      <c r="BX480">
        <v>1</v>
      </c>
      <c r="BY480" t="s">
        <v>230</v>
      </c>
      <c r="BZ480">
        <v>0</v>
      </c>
      <c r="CA480">
        <v>0</v>
      </c>
      <c r="CB480">
        <v>0</v>
      </c>
      <c r="CC480">
        <v>1</v>
      </c>
      <c r="CD480">
        <v>1</v>
      </c>
      <c r="CE480">
        <v>1</v>
      </c>
      <c r="CF480">
        <v>0</v>
      </c>
      <c r="CG480">
        <v>0</v>
      </c>
      <c r="CH480">
        <v>0</v>
      </c>
      <c r="CI480">
        <v>0</v>
      </c>
      <c r="CJ480">
        <v>0</v>
      </c>
      <c r="CK480">
        <v>0</v>
      </c>
      <c r="CL480">
        <v>0</v>
      </c>
      <c r="CM480">
        <v>0</v>
      </c>
      <c r="CN480">
        <v>0</v>
      </c>
      <c r="CO480">
        <v>0</v>
      </c>
      <c r="CP480" t="s">
        <v>1466</v>
      </c>
    </row>
    <row r="481" spans="2:94" x14ac:dyDescent="0.25">
      <c r="B481" s="8" t="s">
        <v>755</v>
      </c>
      <c r="C481" t="s">
        <v>471</v>
      </c>
      <c r="D481" t="s">
        <v>904</v>
      </c>
      <c r="E481" s="2">
        <v>479</v>
      </c>
      <c r="F481">
        <v>98</v>
      </c>
      <c r="G481">
        <v>1</v>
      </c>
      <c r="H481">
        <v>1</v>
      </c>
      <c r="I481">
        <v>1</v>
      </c>
      <c r="J481">
        <v>1</v>
      </c>
      <c r="K481">
        <v>1</v>
      </c>
      <c r="L481">
        <v>99</v>
      </c>
      <c r="M481">
        <v>1</v>
      </c>
      <c r="N481">
        <v>1</v>
      </c>
      <c r="O481">
        <v>99</v>
      </c>
      <c r="P481">
        <v>1</v>
      </c>
      <c r="Q481">
        <v>99</v>
      </c>
      <c r="R481">
        <v>99</v>
      </c>
      <c r="S481">
        <v>1</v>
      </c>
      <c r="T481">
        <v>1</v>
      </c>
      <c r="U481">
        <v>1</v>
      </c>
      <c r="V481">
        <v>1</v>
      </c>
      <c r="W481">
        <v>1</v>
      </c>
      <c r="X481">
        <v>1</v>
      </c>
      <c r="Y481">
        <v>1</v>
      </c>
      <c r="Z481">
        <v>1</v>
      </c>
      <c r="AA481">
        <v>1</v>
      </c>
      <c r="AB481">
        <v>99</v>
      </c>
      <c r="AC481">
        <v>1</v>
      </c>
      <c r="AD481">
        <v>1</v>
      </c>
      <c r="AE481">
        <v>99</v>
      </c>
      <c r="AF481">
        <v>1</v>
      </c>
      <c r="AG481">
        <v>1</v>
      </c>
      <c r="AH481">
        <v>1</v>
      </c>
      <c r="AI481">
        <v>99</v>
      </c>
      <c r="AJ481">
        <v>99</v>
      </c>
      <c r="AK481">
        <v>99</v>
      </c>
      <c r="AL481">
        <v>1</v>
      </c>
      <c r="AM481">
        <v>1</v>
      </c>
      <c r="AN481">
        <v>1</v>
      </c>
      <c r="AO481">
        <v>99</v>
      </c>
      <c r="AP481">
        <v>1</v>
      </c>
      <c r="AQ481">
        <v>1</v>
      </c>
      <c r="AR481">
        <v>0</v>
      </c>
      <c r="AS481">
        <v>1</v>
      </c>
      <c r="AT481">
        <v>1</v>
      </c>
      <c r="AU481">
        <v>1</v>
      </c>
      <c r="AV481">
        <v>99</v>
      </c>
      <c r="AW481" s="25">
        <v>1</v>
      </c>
      <c r="AX481" s="25">
        <v>99</v>
      </c>
      <c r="AY481" s="25">
        <v>99</v>
      </c>
      <c r="AZ481">
        <v>99</v>
      </c>
      <c r="BA481">
        <v>99</v>
      </c>
      <c r="BB481">
        <v>99</v>
      </c>
      <c r="BC481" s="25">
        <v>1</v>
      </c>
      <c r="BD481">
        <v>1</v>
      </c>
      <c r="BE481" s="25">
        <v>1</v>
      </c>
      <c r="BF481">
        <v>1</v>
      </c>
      <c r="BG481">
        <v>1</v>
      </c>
      <c r="BH481">
        <v>0</v>
      </c>
      <c r="BI481">
        <v>1</v>
      </c>
      <c r="BJ481">
        <v>1</v>
      </c>
      <c r="BK481">
        <v>1</v>
      </c>
      <c r="BL481">
        <v>1</v>
      </c>
      <c r="BM481">
        <v>99</v>
      </c>
      <c r="BN481">
        <v>99</v>
      </c>
      <c r="BO481">
        <v>99</v>
      </c>
      <c r="BP481">
        <v>99</v>
      </c>
      <c r="BQ481">
        <v>1</v>
      </c>
      <c r="BR481">
        <v>1</v>
      </c>
      <c r="BS481">
        <v>1</v>
      </c>
      <c r="BT481">
        <v>1</v>
      </c>
      <c r="BU481">
        <v>1</v>
      </c>
      <c r="BV481">
        <v>1</v>
      </c>
      <c r="BW481">
        <v>1</v>
      </c>
      <c r="BX481">
        <v>0</v>
      </c>
      <c r="BY481">
        <v>0</v>
      </c>
      <c r="BZ481">
        <v>0</v>
      </c>
      <c r="CA481">
        <v>0</v>
      </c>
      <c r="CB481">
        <v>0</v>
      </c>
      <c r="CC481">
        <v>0</v>
      </c>
      <c r="CD481">
        <v>1</v>
      </c>
      <c r="CE481">
        <v>1</v>
      </c>
      <c r="CF481">
        <v>0</v>
      </c>
      <c r="CG481">
        <v>0</v>
      </c>
      <c r="CH481">
        <v>0</v>
      </c>
      <c r="CI481">
        <v>0</v>
      </c>
      <c r="CJ481">
        <v>0</v>
      </c>
      <c r="CK481">
        <v>0</v>
      </c>
      <c r="CL481">
        <v>0</v>
      </c>
      <c r="CM481">
        <v>0</v>
      </c>
      <c r="CN481">
        <v>0</v>
      </c>
      <c r="CO481">
        <v>0</v>
      </c>
      <c r="CP481" t="s">
        <v>842</v>
      </c>
    </row>
    <row r="482" spans="2:94" x14ac:dyDescent="0.25">
      <c r="B482" s="8" t="s">
        <v>755</v>
      </c>
      <c r="C482" t="s">
        <v>471</v>
      </c>
      <c r="D482" t="s">
        <v>905</v>
      </c>
      <c r="E482" s="2">
        <v>480</v>
      </c>
      <c r="F482">
        <v>212</v>
      </c>
      <c r="G482">
        <v>1</v>
      </c>
      <c r="H482">
        <v>1</v>
      </c>
      <c r="I482">
        <v>1</v>
      </c>
      <c r="J482">
        <v>1</v>
      </c>
      <c r="K482">
        <v>1</v>
      </c>
      <c r="L482">
        <v>99</v>
      </c>
      <c r="M482">
        <v>1</v>
      </c>
      <c r="N482">
        <v>1</v>
      </c>
      <c r="O482">
        <v>99</v>
      </c>
      <c r="P482">
        <v>1</v>
      </c>
      <c r="Q482">
        <v>99</v>
      </c>
      <c r="R482">
        <v>99</v>
      </c>
      <c r="S482">
        <v>1</v>
      </c>
      <c r="T482">
        <v>1</v>
      </c>
      <c r="U482">
        <v>1</v>
      </c>
      <c r="V482">
        <v>1</v>
      </c>
      <c r="W482">
        <v>1</v>
      </c>
      <c r="X482">
        <v>1</v>
      </c>
      <c r="Y482">
        <v>1</v>
      </c>
      <c r="Z482">
        <v>1</v>
      </c>
      <c r="AA482">
        <v>1</v>
      </c>
      <c r="AB482">
        <v>1</v>
      </c>
      <c r="AC482">
        <v>1</v>
      </c>
      <c r="AD482">
        <v>1</v>
      </c>
      <c r="AE482">
        <v>99</v>
      </c>
      <c r="AF482">
        <v>1</v>
      </c>
      <c r="AG482">
        <v>1</v>
      </c>
      <c r="AH482">
        <v>1</v>
      </c>
      <c r="AI482">
        <v>1</v>
      </c>
      <c r="AJ482">
        <v>99</v>
      </c>
      <c r="AK482">
        <v>1</v>
      </c>
      <c r="AL482">
        <v>1</v>
      </c>
      <c r="AM482">
        <v>1</v>
      </c>
      <c r="AN482">
        <v>1</v>
      </c>
      <c r="AO482">
        <v>99</v>
      </c>
      <c r="AP482">
        <v>1</v>
      </c>
      <c r="AQ482">
        <v>1</v>
      </c>
      <c r="AR482">
        <v>1</v>
      </c>
      <c r="AS482">
        <v>1</v>
      </c>
      <c r="AT482">
        <v>1</v>
      </c>
      <c r="AU482">
        <v>1</v>
      </c>
      <c r="AV482">
        <v>99</v>
      </c>
      <c r="AW482" s="25">
        <v>1</v>
      </c>
      <c r="AX482" s="25">
        <v>99</v>
      </c>
      <c r="AY482" s="25">
        <v>99</v>
      </c>
      <c r="AZ482">
        <v>99</v>
      </c>
      <c r="BA482">
        <v>99</v>
      </c>
      <c r="BB482">
        <v>99</v>
      </c>
      <c r="BC482" s="25">
        <v>1</v>
      </c>
      <c r="BD482">
        <v>1</v>
      </c>
      <c r="BE482" s="25">
        <v>1</v>
      </c>
      <c r="BF482">
        <v>1</v>
      </c>
      <c r="BG482">
        <v>1</v>
      </c>
      <c r="BH482">
        <v>1</v>
      </c>
      <c r="BI482">
        <v>1</v>
      </c>
      <c r="BJ482">
        <v>1</v>
      </c>
      <c r="BK482">
        <v>1</v>
      </c>
      <c r="BL482">
        <v>1</v>
      </c>
      <c r="BM482">
        <v>99</v>
      </c>
      <c r="BN482">
        <v>99</v>
      </c>
      <c r="BO482">
        <v>99</v>
      </c>
      <c r="BP482">
        <v>1</v>
      </c>
      <c r="BQ482">
        <v>1</v>
      </c>
      <c r="BR482">
        <v>1</v>
      </c>
      <c r="BS482">
        <v>1</v>
      </c>
      <c r="BT482">
        <v>1</v>
      </c>
      <c r="BU482">
        <v>1</v>
      </c>
      <c r="BV482">
        <v>1</v>
      </c>
      <c r="BW482" t="s">
        <v>230</v>
      </c>
      <c r="BZ482">
        <v>0</v>
      </c>
      <c r="CA482">
        <v>0</v>
      </c>
      <c r="CB482">
        <v>0</v>
      </c>
      <c r="CC482">
        <v>0</v>
      </c>
      <c r="CD482">
        <v>1</v>
      </c>
      <c r="CE482">
        <v>0</v>
      </c>
      <c r="CF482">
        <v>0</v>
      </c>
      <c r="CG482">
        <v>0</v>
      </c>
      <c r="CH482">
        <v>0</v>
      </c>
      <c r="CI482">
        <v>0</v>
      </c>
      <c r="CJ482">
        <v>0</v>
      </c>
      <c r="CK482">
        <v>0</v>
      </c>
      <c r="CL482">
        <v>0</v>
      </c>
      <c r="CM482">
        <v>0</v>
      </c>
      <c r="CN482">
        <v>0</v>
      </c>
      <c r="CO482" t="s">
        <v>300</v>
      </c>
    </row>
    <row r="483" spans="2:94" x14ac:dyDescent="0.25">
      <c r="B483" s="8" t="s">
        <v>755</v>
      </c>
      <c r="C483" t="s">
        <v>471</v>
      </c>
      <c r="D483" t="s">
        <v>906</v>
      </c>
      <c r="E483" s="2">
        <v>481</v>
      </c>
      <c r="F483">
        <v>87</v>
      </c>
      <c r="G483">
        <v>1</v>
      </c>
      <c r="H483">
        <v>1</v>
      </c>
      <c r="I483">
        <v>1</v>
      </c>
      <c r="J483">
        <v>1</v>
      </c>
      <c r="K483">
        <v>1</v>
      </c>
      <c r="L483">
        <v>99</v>
      </c>
      <c r="M483">
        <v>1</v>
      </c>
      <c r="N483">
        <v>1</v>
      </c>
      <c r="O483">
        <v>99</v>
      </c>
      <c r="P483">
        <v>1</v>
      </c>
      <c r="Q483">
        <v>99</v>
      </c>
      <c r="R483">
        <v>99</v>
      </c>
      <c r="S483">
        <v>1</v>
      </c>
      <c r="T483">
        <v>1</v>
      </c>
      <c r="U483">
        <v>1</v>
      </c>
      <c r="V483">
        <v>1</v>
      </c>
      <c r="W483">
        <v>1</v>
      </c>
      <c r="X483">
        <v>1</v>
      </c>
      <c r="Y483">
        <v>1</v>
      </c>
      <c r="Z483">
        <v>1</v>
      </c>
      <c r="AA483">
        <v>1</v>
      </c>
      <c r="AB483">
        <v>1</v>
      </c>
      <c r="AC483">
        <v>1</v>
      </c>
      <c r="AD483">
        <v>1</v>
      </c>
      <c r="AE483">
        <v>99</v>
      </c>
      <c r="AF483">
        <v>1</v>
      </c>
      <c r="AG483">
        <v>1</v>
      </c>
      <c r="AH483">
        <v>1</v>
      </c>
      <c r="AI483">
        <v>1</v>
      </c>
      <c r="AJ483">
        <v>99</v>
      </c>
      <c r="AK483">
        <v>1</v>
      </c>
      <c r="AL483">
        <v>1</v>
      </c>
      <c r="AM483">
        <v>1</v>
      </c>
      <c r="AN483">
        <v>1</v>
      </c>
      <c r="AO483">
        <v>99</v>
      </c>
      <c r="AP483">
        <v>1</v>
      </c>
      <c r="AQ483">
        <v>1</v>
      </c>
      <c r="AR483">
        <v>1</v>
      </c>
      <c r="AS483">
        <v>1</v>
      </c>
      <c r="AT483">
        <v>1</v>
      </c>
      <c r="AU483">
        <v>1</v>
      </c>
      <c r="AV483">
        <v>99</v>
      </c>
      <c r="AW483" s="25">
        <v>1</v>
      </c>
      <c r="AX483" s="25">
        <v>99</v>
      </c>
      <c r="AY483" s="25">
        <v>99</v>
      </c>
      <c r="AZ483">
        <v>99</v>
      </c>
      <c r="BA483">
        <v>99</v>
      </c>
      <c r="BB483">
        <v>99</v>
      </c>
      <c r="BC483" s="25">
        <v>1</v>
      </c>
      <c r="BD483">
        <v>1</v>
      </c>
      <c r="BE483" s="25">
        <v>1</v>
      </c>
      <c r="BF483">
        <v>1</v>
      </c>
      <c r="BG483">
        <v>1</v>
      </c>
      <c r="BH483">
        <v>1</v>
      </c>
      <c r="BI483">
        <v>1</v>
      </c>
      <c r="BJ483">
        <v>1</v>
      </c>
      <c r="BK483">
        <v>1</v>
      </c>
      <c r="BL483">
        <v>1</v>
      </c>
      <c r="BM483">
        <v>99</v>
      </c>
      <c r="BN483">
        <v>99</v>
      </c>
      <c r="BO483">
        <v>99</v>
      </c>
      <c r="BP483">
        <v>1</v>
      </c>
      <c r="BQ483">
        <v>1</v>
      </c>
      <c r="BR483">
        <v>1</v>
      </c>
      <c r="BS483">
        <v>1</v>
      </c>
      <c r="BT483">
        <v>1</v>
      </c>
      <c r="BU483">
        <v>1</v>
      </c>
      <c r="BV483">
        <v>1</v>
      </c>
      <c r="BW483">
        <v>1</v>
      </c>
      <c r="BX483">
        <v>1</v>
      </c>
      <c r="BY483">
        <v>0</v>
      </c>
      <c r="BZ483">
        <v>0</v>
      </c>
      <c r="CA483">
        <v>0</v>
      </c>
      <c r="CB483">
        <v>0</v>
      </c>
      <c r="CC483">
        <v>0</v>
      </c>
      <c r="CD483">
        <v>1</v>
      </c>
      <c r="CE483">
        <v>1</v>
      </c>
      <c r="CF483">
        <v>0</v>
      </c>
      <c r="CG483">
        <v>0</v>
      </c>
      <c r="CH483">
        <v>0</v>
      </c>
      <c r="CI483">
        <v>0</v>
      </c>
      <c r="CJ483">
        <v>0</v>
      </c>
      <c r="CK483">
        <v>0</v>
      </c>
      <c r="CL483">
        <v>0</v>
      </c>
      <c r="CM483">
        <v>0</v>
      </c>
      <c r="CN483">
        <v>0</v>
      </c>
      <c r="CO483">
        <v>0</v>
      </c>
      <c r="CP483" t="s">
        <v>842</v>
      </c>
    </row>
    <row r="484" spans="2:94" x14ac:dyDescent="0.25">
      <c r="B484" s="8" t="s">
        <v>755</v>
      </c>
      <c r="C484" t="s">
        <v>471</v>
      </c>
      <c r="D484" t="s">
        <v>833</v>
      </c>
      <c r="E484" s="2">
        <v>482</v>
      </c>
      <c r="F484">
        <v>567</v>
      </c>
      <c r="G484">
        <v>1</v>
      </c>
      <c r="H484">
        <v>1</v>
      </c>
      <c r="I484">
        <v>1</v>
      </c>
      <c r="J484">
        <v>1</v>
      </c>
      <c r="K484">
        <v>1</v>
      </c>
      <c r="L484">
        <v>99</v>
      </c>
      <c r="M484">
        <v>1</v>
      </c>
      <c r="N484">
        <v>1</v>
      </c>
      <c r="O484">
        <v>99</v>
      </c>
      <c r="P484">
        <v>1</v>
      </c>
      <c r="Q484">
        <v>99</v>
      </c>
      <c r="R484">
        <v>99</v>
      </c>
      <c r="S484">
        <v>1</v>
      </c>
      <c r="T484">
        <v>0</v>
      </c>
      <c r="U484">
        <v>99</v>
      </c>
      <c r="V484">
        <v>1</v>
      </c>
      <c r="W484">
        <v>1</v>
      </c>
      <c r="X484">
        <v>1</v>
      </c>
      <c r="Y484">
        <v>1</v>
      </c>
      <c r="Z484">
        <v>1</v>
      </c>
      <c r="AA484">
        <v>1</v>
      </c>
      <c r="AB484">
        <v>1</v>
      </c>
      <c r="AC484">
        <v>1</v>
      </c>
      <c r="AD484">
        <v>1</v>
      </c>
      <c r="AE484">
        <v>99</v>
      </c>
      <c r="AF484">
        <v>1</v>
      </c>
      <c r="AG484">
        <v>1</v>
      </c>
      <c r="AH484">
        <v>1</v>
      </c>
      <c r="AI484">
        <v>1</v>
      </c>
      <c r="AJ484">
        <v>99</v>
      </c>
      <c r="AK484">
        <v>1</v>
      </c>
      <c r="AL484">
        <v>1</v>
      </c>
      <c r="AM484">
        <v>1</v>
      </c>
      <c r="AN484">
        <v>1</v>
      </c>
      <c r="AO484">
        <v>99</v>
      </c>
      <c r="AP484">
        <v>1</v>
      </c>
      <c r="AQ484">
        <v>1</v>
      </c>
      <c r="AR484">
        <v>1</v>
      </c>
      <c r="AS484">
        <v>1</v>
      </c>
      <c r="AT484">
        <v>1</v>
      </c>
      <c r="AU484">
        <v>1</v>
      </c>
      <c r="AV484">
        <v>99</v>
      </c>
      <c r="AW484" s="25">
        <v>1</v>
      </c>
      <c r="AX484" s="25">
        <v>99</v>
      </c>
      <c r="AY484" s="25">
        <v>99</v>
      </c>
      <c r="AZ484">
        <v>99</v>
      </c>
      <c r="BA484">
        <v>99</v>
      </c>
      <c r="BB484">
        <v>99</v>
      </c>
      <c r="BC484" s="25">
        <v>1</v>
      </c>
      <c r="BD484">
        <v>1</v>
      </c>
      <c r="BE484" s="25">
        <v>1</v>
      </c>
      <c r="BF484">
        <v>1</v>
      </c>
      <c r="BG484">
        <v>1</v>
      </c>
      <c r="BH484">
        <v>1</v>
      </c>
      <c r="BI484">
        <v>1</v>
      </c>
      <c r="BJ484">
        <v>1</v>
      </c>
      <c r="BK484">
        <v>1</v>
      </c>
      <c r="BL484">
        <v>1</v>
      </c>
      <c r="BM484">
        <v>99</v>
      </c>
      <c r="BN484">
        <v>99</v>
      </c>
      <c r="BO484">
        <v>99</v>
      </c>
      <c r="BP484">
        <v>1</v>
      </c>
      <c r="BQ484">
        <v>1</v>
      </c>
      <c r="BR484">
        <v>1</v>
      </c>
      <c r="BS484">
        <v>1</v>
      </c>
      <c r="BT484">
        <v>1</v>
      </c>
      <c r="BU484">
        <v>1</v>
      </c>
      <c r="BV484">
        <v>1</v>
      </c>
      <c r="BW484">
        <v>1</v>
      </c>
      <c r="BX484">
        <v>1</v>
      </c>
      <c r="BY484">
        <v>1</v>
      </c>
      <c r="BZ484">
        <v>0</v>
      </c>
      <c r="CA484">
        <v>1</v>
      </c>
      <c r="CB484">
        <v>1</v>
      </c>
      <c r="CC484">
        <v>1</v>
      </c>
      <c r="CD484">
        <v>1</v>
      </c>
      <c r="CE484">
        <v>1</v>
      </c>
      <c r="CF484">
        <v>1</v>
      </c>
      <c r="CG484">
        <v>0</v>
      </c>
      <c r="CH484">
        <v>0</v>
      </c>
      <c r="CI484">
        <v>0</v>
      </c>
      <c r="CJ484">
        <v>0</v>
      </c>
      <c r="CK484">
        <v>0</v>
      </c>
      <c r="CL484">
        <v>0</v>
      </c>
      <c r="CM484">
        <v>0</v>
      </c>
      <c r="CN484">
        <v>1</v>
      </c>
      <c r="CO484">
        <v>1</v>
      </c>
      <c r="CP484" t="s">
        <v>907</v>
      </c>
    </row>
    <row r="485" spans="2:94" x14ac:dyDescent="0.25">
      <c r="B485" s="8" t="s">
        <v>755</v>
      </c>
      <c r="C485" t="s">
        <v>471</v>
      </c>
      <c r="D485" t="s">
        <v>908</v>
      </c>
      <c r="E485" s="2">
        <v>483</v>
      </c>
      <c r="F485">
        <v>40</v>
      </c>
      <c r="G485">
        <v>1</v>
      </c>
      <c r="H485">
        <v>1</v>
      </c>
      <c r="I485">
        <v>1</v>
      </c>
      <c r="J485">
        <v>1</v>
      </c>
      <c r="K485">
        <v>1</v>
      </c>
      <c r="L485">
        <v>99</v>
      </c>
      <c r="M485">
        <v>1</v>
      </c>
      <c r="N485" t="s">
        <v>230</v>
      </c>
      <c r="O485">
        <v>99</v>
      </c>
      <c r="P485">
        <v>0</v>
      </c>
      <c r="Q485">
        <v>99</v>
      </c>
      <c r="R485">
        <v>99</v>
      </c>
      <c r="S485">
        <v>1</v>
      </c>
      <c r="T485" t="s">
        <v>230</v>
      </c>
      <c r="U485" t="s">
        <v>230</v>
      </c>
      <c r="V485">
        <v>1</v>
      </c>
      <c r="W485">
        <v>1</v>
      </c>
      <c r="X485">
        <v>1</v>
      </c>
      <c r="Y485">
        <v>1</v>
      </c>
      <c r="Z485">
        <v>1</v>
      </c>
      <c r="AA485">
        <v>1</v>
      </c>
      <c r="AB485">
        <v>1</v>
      </c>
      <c r="AC485">
        <v>1</v>
      </c>
      <c r="AD485">
        <v>1</v>
      </c>
      <c r="AE485">
        <v>99</v>
      </c>
      <c r="AF485">
        <v>1</v>
      </c>
      <c r="AG485">
        <v>1</v>
      </c>
      <c r="AH485">
        <v>1</v>
      </c>
      <c r="AI485">
        <v>1</v>
      </c>
      <c r="AJ485">
        <v>99</v>
      </c>
      <c r="AK485">
        <v>1</v>
      </c>
      <c r="AL485">
        <v>1</v>
      </c>
      <c r="AM485">
        <v>1</v>
      </c>
      <c r="AN485">
        <v>1</v>
      </c>
      <c r="AO485">
        <v>99</v>
      </c>
      <c r="AP485">
        <v>1</v>
      </c>
      <c r="AQ485">
        <v>1</v>
      </c>
      <c r="AR485">
        <v>0</v>
      </c>
      <c r="AS485">
        <v>1</v>
      </c>
      <c r="AT485">
        <v>1</v>
      </c>
      <c r="AU485">
        <v>1</v>
      </c>
      <c r="AV485">
        <v>99</v>
      </c>
      <c r="AW485" s="25">
        <v>1</v>
      </c>
      <c r="AX485" s="25">
        <v>99</v>
      </c>
      <c r="AY485" s="25">
        <v>99</v>
      </c>
      <c r="AZ485">
        <v>99</v>
      </c>
      <c r="BA485">
        <v>99</v>
      </c>
      <c r="BB485">
        <v>99</v>
      </c>
      <c r="BC485" s="25">
        <v>1</v>
      </c>
      <c r="BD485">
        <v>1</v>
      </c>
      <c r="BE485" s="25">
        <v>1</v>
      </c>
      <c r="BF485">
        <v>1</v>
      </c>
      <c r="BG485">
        <v>1</v>
      </c>
      <c r="BH485">
        <v>0</v>
      </c>
      <c r="BI485">
        <v>1</v>
      </c>
      <c r="BJ485">
        <v>1</v>
      </c>
      <c r="BK485">
        <v>1</v>
      </c>
      <c r="BL485">
        <v>1</v>
      </c>
      <c r="BM485">
        <v>99</v>
      </c>
      <c r="BN485">
        <v>99</v>
      </c>
      <c r="BO485">
        <v>99</v>
      </c>
      <c r="BP485">
        <v>99</v>
      </c>
      <c r="BQ485">
        <v>1</v>
      </c>
      <c r="BR485">
        <v>1</v>
      </c>
      <c r="BS485">
        <v>1</v>
      </c>
      <c r="BT485">
        <v>1</v>
      </c>
      <c r="BU485">
        <v>1</v>
      </c>
      <c r="BV485">
        <v>1</v>
      </c>
      <c r="BW485">
        <v>0</v>
      </c>
      <c r="BX485">
        <v>0</v>
      </c>
      <c r="BY485">
        <v>0</v>
      </c>
      <c r="BZ485">
        <v>0</v>
      </c>
      <c r="CA485">
        <v>0</v>
      </c>
      <c r="CB485">
        <v>0</v>
      </c>
      <c r="CC485">
        <v>0</v>
      </c>
      <c r="CD485">
        <v>1</v>
      </c>
      <c r="CE485">
        <v>1</v>
      </c>
      <c r="CF485">
        <v>0</v>
      </c>
      <c r="CG485">
        <v>0</v>
      </c>
      <c r="CH485">
        <v>0</v>
      </c>
      <c r="CI485">
        <v>0</v>
      </c>
      <c r="CJ485">
        <v>0</v>
      </c>
      <c r="CK485">
        <v>0</v>
      </c>
      <c r="CL485">
        <v>0</v>
      </c>
      <c r="CM485">
        <v>0</v>
      </c>
      <c r="CN485">
        <v>0</v>
      </c>
      <c r="CO485">
        <v>0</v>
      </c>
      <c r="CP485" t="s">
        <v>909</v>
      </c>
    </row>
    <row r="486" spans="2:94" x14ac:dyDescent="0.25">
      <c r="B486" s="8" t="s">
        <v>992</v>
      </c>
      <c r="C486" t="s">
        <v>490</v>
      </c>
      <c r="D486" t="s">
        <v>1467</v>
      </c>
      <c r="E486" s="2">
        <v>484</v>
      </c>
      <c r="F486">
        <v>450</v>
      </c>
      <c r="G486">
        <v>1</v>
      </c>
      <c r="H486">
        <v>1</v>
      </c>
      <c r="I486">
        <v>1</v>
      </c>
      <c r="J486">
        <v>1</v>
      </c>
      <c r="K486">
        <v>1</v>
      </c>
      <c r="L486">
        <v>1</v>
      </c>
      <c r="M486">
        <v>1</v>
      </c>
      <c r="N486">
        <v>99</v>
      </c>
      <c r="O486">
        <v>1</v>
      </c>
      <c r="P486">
        <v>1</v>
      </c>
      <c r="Q486">
        <v>1</v>
      </c>
      <c r="R486">
        <v>99</v>
      </c>
      <c r="S486">
        <v>1</v>
      </c>
      <c r="T486">
        <v>1</v>
      </c>
      <c r="U486">
        <v>99</v>
      </c>
      <c r="V486">
        <v>1</v>
      </c>
      <c r="W486">
        <v>1</v>
      </c>
      <c r="X486">
        <v>1</v>
      </c>
      <c r="Y486">
        <v>1</v>
      </c>
      <c r="Z486">
        <v>1</v>
      </c>
      <c r="AA486">
        <v>1</v>
      </c>
      <c r="AB486">
        <v>1</v>
      </c>
      <c r="AC486">
        <v>1</v>
      </c>
      <c r="AD486">
        <v>1</v>
      </c>
      <c r="AE486">
        <v>1</v>
      </c>
      <c r="AF486">
        <v>1</v>
      </c>
      <c r="AG486">
        <v>1</v>
      </c>
      <c r="AH486">
        <v>1</v>
      </c>
      <c r="AI486">
        <v>1</v>
      </c>
      <c r="AJ486">
        <v>1</v>
      </c>
      <c r="AK486">
        <v>1</v>
      </c>
      <c r="AL486">
        <v>1</v>
      </c>
      <c r="AM486">
        <v>1</v>
      </c>
      <c r="AN486">
        <v>1</v>
      </c>
      <c r="AO486">
        <v>1</v>
      </c>
      <c r="AP486">
        <v>1</v>
      </c>
      <c r="AQ486">
        <v>1</v>
      </c>
      <c r="AR486">
        <v>1</v>
      </c>
      <c r="AS486">
        <v>1</v>
      </c>
      <c r="AT486">
        <v>1</v>
      </c>
      <c r="AU486">
        <v>1</v>
      </c>
      <c r="AV486">
        <v>1</v>
      </c>
      <c r="AW486" s="25">
        <v>1</v>
      </c>
      <c r="AX486" s="25">
        <v>1</v>
      </c>
      <c r="AY486" s="25">
        <v>99</v>
      </c>
      <c r="AZ486">
        <v>99</v>
      </c>
      <c r="BA486">
        <v>99</v>
      </c>
      <c r="BB486">
        <v>99</v>
      </c>
      <c r="BC486" s="25">
        <v>1</v>
      </c>
      <c r="BD486">
        <v>1</v>
      </c>
      <c r="BE486" s="25">
        <v>1</v>
      </c>
      <c r="BF486">
        <v>1</v>
      </c>
      <c r="BG486">
        <v>1</v>
      </c>
      <c r="BH486">
        <v>1</v>
      </c>
      <c r="BI486">
        <v>1</v>
      </c>
      <c r="BJ486">
        <v>1</v>
      </c>
      <c r="BK486">
        <v>1</v>
      </c>
      <c r="BL486">
        <v>1</v>
      </c>
      <c r="BM486">
        <v>99</v>
      </c>
      <c r="BN486">
        <v>1</v>
      </c>
      <c r="BO486">
        <v>99</v>
      </c>
      <c r="BP486">
        <v>1</v>
      </c>
      <c r="BQ486">
        <v>1</v>
      </c>
      <c r="BR486">
        <v>1</v>
      </c>
      <c r="BS486">
        <v>1</v>
      </c>
      <c r="BT486">
        <v>1</v>
      </c>
      <c r="BU486">
        <v>1</v>
      </c>
      <c r="BV486">
        <v>1</v>
      </c>
      <c r="BW486">
        <v>1</v>
      </c>
      <c r="BX486">
        <v>1</v>
      </c>
      <c r="BY486">
        <v>1</v>
      </c>
      <c r="BZ486">
        <v>1</v>
      </c>
      <c r="CA486">
        <v>1</v>
      </c>
      <c r="CB486">
        <v>1</v>
      </c>
      <c r="CC486">
        <v>1</v>
      </c>
      <c r="CD486">
        <v>1</v>
      </c>
      <c r="CE486">
        <v>0</v>
      </c>
      <c r="CF486">
        <v>0</v>
      </c>
      <c r="CG486">
        <v>0</v>
      </c>
      <c r="CH486">
        <v>0</v>
      </c>
      <c r="CI486">
        <v>0</v>
      </c>
      <c r="CJ486">
        <v>0</v>
      </c>
      <c r="CK486">
        <v>0</v>
      </c>
      <c r="CL486">
        <v>0</v>
      </c>
      <c r="CM486">
        <v>0</v>
      </c>
      <c r="CN486">
        <v>0</v>
      </c>
      <c r="CO486">
        <v>0</v>
      </c>
      <c r="CP486" t="s">
        <v>1350</v>
      </c>
    </row>
    <row r="487" spans="2:94" x14ac:dyDescent="0.25">
      <c r="B487" s="8" t="s">
        <v>992</v>
      </c>
      <c r="C487" t="s">
        <v>490</v>
      </c>
      <c r="D487" t="s">
        <v>1468</v>
      </c>
      <c r="E487" s="2">
        <v>485</v>
      </c>
      <c r="F487">
        <v>309</v>
      </c>
      <c r="G487">
        <v>1</v>
      </c>
      <c r="H487">
        <v>1</v>
      </c>
      <c r="I487">
        <v>1</v>
      </c>
      <c r="J487">
        <v>1</v>
      </c>
      <c r="K487">
        <v>1</v>
      </c>
      <c r="L487">
        <v>1</v>
      </c>
      <c r="M487">
        <v>1</v>
      </c>
      <c r="N487">
        <v>1</v>
      </c>
      <c r="O487">
        <v>1</v>
      </c>
      <c r="P487">
        <v>1</v>
      </c>
      <c r="Q487">
        <v>1</v>
      </c>
      <c r="R487">
        <v>99</v>
      </c>
      <c r="S487">
        <v>1</v>
      </c>
      <c r="T487">
        <v>1</v>
      </c>
      <c r="U487">
        <v>1</v>
      </c>
      <c r="V487">
        <v>1</v>
      </c>
      <c r="W487">
        <v>1</v>
      </c>
      <c r="X487">
        <v>1</v>
      </c>
      <c r="Y487">
        <v>1</v>
      </c>
      <c r="Z487">
        <v>1</v>
      </c>
      <c r="AA487">
        <v>1</v>
      </c>
      <c r="AB487">
        <v>1</v>
      </c>
      <c r="AC487">
        <v>1</v>
      </c>
      <c r="AD487">
        <v>1</v>
      </c>
      <c r="AE487">
        <v>1</v>
      </c>
      <c r="AF487">
        <v>1</v>
      </c>
      <c r="AG487">
        <v>1</v>
      </c>
      <c r="AH487">
        <v>1</v>
      </c>
      <c r="AI487">
        <v>1</v>
      </c>
      <c r="AJ487">
        <v>1</v>
      </c>
      <c r="AK487">
        <v>1</v>
      </c>
      <c r="AL487">
        <v>1</v>
      </c>
      <c r="AM487">
        <v>1</v>
      </c>
      <c r="AN487">
        <v>1</v>
      </c>
      <c r="AO487">
        <v>1</v>
      </c>
      <c r="AP487">
        <v>1</v>
      </c>
      <c r="AQ487">
        <v>1</v>
      </c>
      <c r="AR487">
        <v>1</v>
      </c>
      <c r="AS487">
        <v>1</v>
      </c>
      <c r="AT487">
        <v>1</v>
      </c>
      <c r="AU487">
        <v>1</v>
      </c>
      <c r="AV487">
        <v>1</v>
      </c>
      <c r="AW487" s="25">
        <v>1</v>
      </c>
      <c r="AX487" s="25">
        <v>1</v>
      </c>
      <c r="AY487" s="25">
        <v>99</v>
      </c>
      <c r="AZ487">
        <v>99</v>
      </c>
      <c r="BA487">
        <v>99</v>
      </c>
      <c r="BB487">
        <v>99</v>
      </c>
      <c r="BC487" s="25">
        <v>1</v>
      </c>
      <c r="BD487">
        <v>1</v>
      </c>
      <c r="BE487" s="25">
        <v>1</v>
      </c>
      <c r="BF487">
        <v>1</v>
      </c>
      <c r="BG487">
        <v>1</v>
      </c>
      <c r="BH487">
        <v>1</v>
      </c>
      <c r="BI487">
        <v>1</v>
      </c>
      <c r="BJ487">
        <v>1</v>
      </c>
      <c r="BK487">
        <v>1</v>
      </c>
      <c r="BL487">
        <v>1</v>
      </c>
      <c r="BM487">
        <v>99</v>
      </c>
      <c r="BN487">
        <v>1</v>
      </c>
      <c r="BO487">
        <v>99</v>
      </c>
      <c r="BP487">
        <v>1</v>
      </c>
      <c r="BQ487">
        <v>1</v>
      </c>
      <c r="BR487">
        <v>1</v>
      </c>
      <c r="BS487">
        <v>1</v>
      </c>
      <c r="BT487">
        <v>1</v>
      </c>
      <c r="BU487">
        <v>1</v>
      </c>
      <c r="BV487">
        <v>1</v>
      </c>
      <c r="BW487">
        <v>1</v>
      </c>
      <c r="BX487">
        <v>1</v>
      </c>
      <c r="BY487">
        <v>1</v>
      </c>
      <c r="BZ487">
        <v>0</v>
      </c>
      <c r="CA487">
        <v>1</v>
      </c>
      <c r="CB487">
        <v>1</v>
      </c>
      <c r="CC487">
        <v>1</v>
      </c>
      <c r="CD487">
        <v>1</v>
      </c>
      <c r="CE487">
        <v>0</v>
      </c>
      <c r="CF487">
        <v>0</v>
      </c>
      <c r="CG487">
        <v>0</v>
      </c>
      <c r="CH487">
        <v>0</v>
      </c>
      <c r="CI487">
        <v>0</v>
      </c>
      <c r="CJ487">
        <v>0</v>
      </c>
      <c r="CK487">
        <v>0</v>
      </c>
      <c r="CL487">
        <v>0</v>
      </c>
      <c r="CM487">
        <v>0</v>
      </c>
      <c r="CN487">
        <v>0</v>
      </c>
      <c r="CO487">
        <v>0</v>
      </c>
      <c r="CP487" t="s">
        <v>1469</v>
      </c>
    </row>
    <row r="488" spans="2:94" x14ac:dyDescent="0.25">
      <c r="B488" s="8" t="s">
        <v>992</v>
      </c>
      <c r="C488" t="s">
        <v>490</v>
      </c>
      <c r="D488" t="s">
        <v>1470</v>
      </c>
      <c r="E488" s="2">
        <v>486</v>
      </c>
      <c r="F488">
        <v>127</v>
      </c>
      <c r="G488">
        <v>1</v>
      </c>
      <c r="H488">
        <v>1</v>
      </c>
      <c r="I488">
        <v>1</v>
      </c>
      <c r="J488">
        <v>1</v>
      </c>
      <c r="K488">
        <v>1</v>
      </c>
      <c r="L488">
        <v>1</v>
      </c>
      <c r="M488">
        <v>1</v>
      </c>
      <c r="N488">
        <v>99</v>
      </c>
      <c r="O488">
        <v>1</v>
      </c>
      <c r="P488">
        <v>1</v>
      </c>
      <c r="Q488">
        <v>1</v>
      </c>
      <c r="R488">
        <v>99</v>
      </c>
      <c r="S488">
        <v>1</v>
      </c>
      <c r="T488">
        <v>1</v>
      </c>
      <c r="U488">
        <v>99</v>
      </c>
      <c r="V488">
        <v>1</v>
      </c>
      <c r="W488">
        <v>1</v>
      </c>
      <c r="X488">
        <v>1</v>
      </c>
      <c r="Y488">
        <v>1</v>
      </c>
      <c r="Z488">
        <v>1</v>
      </c>
      <c r="AA488">
        <v>1</v>
      </c>
      <c r="AB488">
        <v>1</v>
      </c>
      <c r="AC488">
        <v>1</v>
      </c>
      <c r="AD488">
        <v>1</v>
      </c>
      <c r="AE488">
        <v>1</v>
      </c>
      <c r="AF488">
        <v>0</v>
      </c>
      <c r="AG488">
        <v>1</v>
      </c>
      <c r="AH488">
        <v>1</v>
      </c>
      <c r="AI488">
        <v>99</v>
      </c>
      <c r="AJ488">
        <v>99</v>
      </c>
      <c r="AK488">
        <v>99</v>
      </c>
      <c r="AL488">
        <v>1</v>
      </c>
      <c r="AM488">
        <v>1</v>
      </c>
      <c r="AN488">
        <v>1</v>
      </c>
      <c r="AO488">
        <v>1</v>
      </c>
      <c r="AP488">
        <v>1</v>
      </c>
      <c r="AQ488">
        <v>1</v>
      </c>
      <c r="AR488">
        <v>1</v>
      </c>
      <c r="AS488">
        <v>1</v>
      </c>
      <c r="AT488">
        <v>1</v>
      </c>
      <c r="AU488">
        <v>1</v>
      </c>
      <c r="AV488">
        <v>1</v>
      </c>
      <c r="AW488" s="25">
        <v>1</v>
      </c>
      <c r="AX488" s="25">
        <v>1</v>
      </c>
      <c r="AY488" s="25">
        <v>99</v>
      </c>
      <c r="AZ488">
        <v>99</v>
      </c>
      <c r="BA488">
        <v>99</v>
      </c>
      <c r="BB488">
        <v>99</v>
      </c>
      <c r="BC488" s="25">
        <v>1</v>
      </c>
      <c r="BD488">
        <v>1</v>
      </c>
      <c r="BE488" s="25">
        <v>1</v>
      </c>
      <c r="BF488">
        <v>1</v>
      </c>
      <c r="BG488">
        <v>1</v>
      </c>
      <c r="BH488">
        <v>1</v>
      </c>
      <c r="BI488">
        <v>0</v>
      </c>
      <c r="BJ488">
        <v>1</v>
      </c>
      <c r="BK488">
        <v>1</v>
      </c>
      <c r="BL488">
        <v>99</v>
      </c>
      <c r="BM488">
        <v>99</v>
      </c>
      <c r="BN488">
        <v>99</v>
      </c>
      <c r="BO488">
        <v>99</v>
      </c>
      <c r="BP488">
        <v>99</v>
      </c>
      <c r="BQ488">
        <v>0</v>
      </c>
      <c r="BR488">
        <v>0</v>
      </c>
      <c r="BS488">
        <v>1</v>
      </c>
      <c r="BT488">
        <v>1</v>
      </c>
      <c r="BU488">
        <v>1</v>
      </c>
      <c r="BV488">
        <v>1</v>
      </c>
      <c r="BW488">
        <v>0</v>
      </c>
      <c r="BX488">
        <v>0</v>
      </c>
      <c r="BY488">
        <v>1</v>
      </c>
      <c r="BZ488">
        <v>0</v>
      </c>
      <c r="CA488">
        <v>0</v>
      </c>
      <c r="CB488">
        <v>1</v>
      </c>
      <c r="CC488">
        <v>1</v>
      </c>
      <c r="CD488">
        <v>1</v>
      </c>
      <c r="CE488">
        <v>0</v>
      </c>
      <c r="CF488">
        <v>0</v>
      </c>
      <c r="CG488">
        <v>0</v>
      </c>
      <c r="CH488">
        <v>0</v>
      </c>
      <c r="CI488">
        <v>0</v>
      </c>
      <c r="CJ488">
        <v>0</v>
      </c>
      <c r="CK488">
        <v>0</v>
      </c>
      <c r="CL488">
        <v>0</v>
      </c>
      <c r="CM488">
        <v>0</v>
      </c>
      <c r="CN488">
        <v>0</v>
      </c>
      <c r="CO488">
        <v>0</v>
      </c>
      <c r="CP488" t="s">
        <v>1471</v>
      </c>
    </row>
    <row r="489" spans="2:94" x14ac:dyDescent="0.25">
      <c r="B489" s="8" t="s">
        <v>992</v>
      </c>
      <c r="C489" t="s">
        <v>490</v>
      </c>
      <c r="D489" t="s">
        <v>1472</v>
      </c>
      <c r="E489" s="2">
        <v>487</v>
      </c>
      <c r="F489">
        <v>200</v>
      </c>
      <c r="G489">
        <v>1</v>
      </c>
      <c r="H489">
        <v>1</v>
      </c>
      <c r="I489">
        <v>1</v>
      </c>
      <c r="J489">
        <v>1</v>
      </c>
      <c r="K489">
        <v>1</v>
      </c>
      <c r="L489">
        <v>1</v>
      </c>
      <c r="M489">
        <v>1</v>
      </c>
      <c r="N489">
        <v>1</v>
      </c>
      <c r="O489">
        <v>1</v>
      </c>
      <c r="P489">
        <v>1</v>
      </c>
      <c r="Q489">
        <v>1</v>
      </c>
      <c r="R489">
        <v>99</v>
      </c>
      <c r="S489">
        <v>1</v>
      </c>
      <c r="T489">
        <v>1</v>
      </c>
      <c r="U489">
        <v>1</v>
      </c>
      <c r="V489">
        <v>1</v>
      </c>
      <c r="W489">
        <v>1</v>
      </c>
      <c r="X489">
        <v>1</v>
      </c>
      <c r="Y489">
        <v>1</v>
      </c>
      <c r="Z489">
        <v>1</v>
      </c>
      <c r="AA489">
        <v>1</v>
      </c>
      <c r="AB489">
        <v>1</v>
      </c>
      <c r="AC489">
        <v>1</v>
      </c>
      <c r="AD489">
        <v>1</v>
      </c>
      <c r="AE489">
        <v>1</v>
      </c>
      <c r="AF489">
        <v>1</v>
      </c>
      <c r="AG489">
        <v>1</v>
      </c>
      <c r="AH489">
        <v>1</v>
      </c>
      <c r="AI489">
        <v>1</v>
      </c>
      <c r="AJ489">
        <v>1</v>
      </c>
      <c r="AK489">
        <v>1</v>
      </c>
      <c r="AL489">
        <v>1</v>
      </c>
      <c r="AM489">
        <v>1</v>
      </c>
      <c r="AN489">
        <v>1</v>
      </c>
      <c r="AO489">
        <v>1</v>
      </c>
      <c r="AP489">
        <v>1</v>
      </c>
      <c r="AQ489">
        <v>1</v>
      </c>
      <c r="AR489">
        <v>1</v>
      </c>
      <c r="AS489">
        <v>1</v>
      </c>
      <c r="AT489">
        <v>1</v>
      </c>
      <c r="AU489">
        <v>1</v>
      </c>
      <c r="AV489">
        <v>1</v>
      </c>
      <c r="AW489" s="25">
        <v>1</v>
      </c>
      <c r="AX489" s="25">
        <v>1</v>
      </c>
      <c r="AY489" s="25">
        <v>99</v>
      </c>
      <c r="AZ489">
        <v>99</v>
      </c>
      <c r="BA489">
        <v>99</v>
      </c>
      <c r="BB489">
        <v>99</v>
      </c>
      <c r="BC489" s="25">
        <v>1</v>
      </c>
      <c r="BD489">
        <v>1</v>
      </c>
      <c r="BE489" s="25">
        <v>1</v>
      </c>
      <c r="BF489">
        <v>1</v>
      </c>
      <c r="BG489">
        <v>1</v>
      </c>
      <c r="BH489">
        <v>1</v>
      </c>
      <c r="BI489">
        <v>1</v>
      </c>
      <c r="BJ489">
        <v>1</v>
      </c>
      <c r="BK489">
        <v>1</v>
      </c>
      <c r="BL489">
        <v>1</v>
      </c>
      <c r="BM489">
        <v>99</v>
      </c>
      <c r="BN489">
        <v>1</v>
      </c>
      <c r="BO489">
        <v>99</v>
      </c>
      <c r="BP489">
        <v>1</v>
      </c>
      <c r="BQ489">
        <v>1</v>
      </c>
      <c r="BR489">
        <v>1</v>
      </c>
      <c r="BS489">
        <v>1</v>
      </c>
      <c r="BT489">
        <v>1</v>
      </c>
      <c r="BU489">
        <v>1</v>
      </c>
      <c r="BV489">
        <v>1</v>
      </c>
      <c r="BW489">
        <v>1</v>
      </c>
      <c r="BX489">
        <v>1</v>
      </c>
      <c r="BY489">
        <v>1</v>
      </c>
      <c r="BZ489">
        <v>1</v>
      </c>
      <c r="CA489">
        <v>1</v>
      </c>
      <c r="CB489">
        <v>1</v>
      </c>
      <c r="CC489">
        <v>1</v>
      </c>
      <c r="CD489">
        <v>1</v>
      </c>
      <c r="CE489">
        <v>1</v>
      </c>
      <c r="CF489">
        <v>1</v>
      </c>
      <c r="CG489">
        <v>1</v>
      </c>
      <c r="CH489">
        <v>1</v>
      </c>
      <c r="CI489">
        <v>1</v>
      </c>
      <c r="CJ489">
        <v>1</v>
      </c>
      <c r="CK489">
        <v>1</v>
      </c>
      <c r="CL489">
        <v>1</v>
      </c>
      <c r="CM489">
        <v>1</v>
      </c>
      <c r="CN489">
        <v>1</v>
      </c>
      <c r="CO489">
        <v>1</v>
      </c>
      <c r="CP489" t="s">
        <v>248</v>
      </c>
    </row>
    <row r="490" spans="2:94" x14ac:dyDescent="0.25">
      <c r="B490" s="8" t="s">
        <v>992</v>
      </c>
      <c r="C490" t="s">
        <v>490</v>
      </c>
      <c r="D490" t="s">
        <v>1473</v>
      </c>
      <c r="E490" s="2">
        <v>488</v>
      </c>
      <c r="F490">
        <v>650</v>
      </c>
      <c r="G490">
        <v>1</v>
      </c>
      <c r="H490">
        <v>1</v>
      </c>
      <c r="I490">
        <v>1</v>
      </c>
      <c r="J490">
        <v>0</v>
      </c>
      <c r="K490">
        <v>0</v>
      </c>
      <c r="L490">
        <v>0</v>
      </c>
      <c r="M490">
        <v>0</v>
      </c>
      <c r="N490">
        <v>99</v>
      </c>
      <c r="O490">
        <v>0</v>
      </c>
      <c r="P490">
        <v>1</v>
      </c>
      <c r="Q490">
        <v>1</v>
      </c>
      <c r="R490">
        <v>99</v>
      </c>
      <c r="S490">
        <v>0</v>
      </c>
      <c r="T490">
        <v>1</v>
      </c>
      <c r="U490">
        <v>99</v>
      </c>
      <c r="V490">
        <v>0</v>
      </c>
      <c r="W490">
        <v>0</v>
      </c>
      <c r="X490">
        <v>1</v>
      </c>
      <c r="Y490">
        <v>1</v>
      </c>
      <c r="Z490">
        <v>1</v>
      </c>
      <c r="AA490">
        <v>0</v>
      </c>
      <c r="AB490">
        <v>99</v>
      </c>
      <c r="AC490">
        <v>0</v>
      </c>
      <c r="AD490">
        <v>0</v>
      </c>
      <c r="AE490">
        <v>0</v>
      </c>
      <c r="AF490">
        <v>0</v>
      </c>
      <c r="AG490">
        <v>0</v>
      </c>
      <c r="AH490">
        <v>0</v>
      </c>
      <c r="AI490">
        <v>99</v>
      </c>
      <c r="AJ490">
        <v>99</v>
      </c>
      <c r="AK490">
        <v>99</v>
      </c>
      <c r="AL490">
        <v>0</v>
      </c>
      <c r="AM490">
        <v>0</v>
      </c>
      <c r="AN490">
        <v>0</v>
      </c>
      <c r="AO490">
        <v>0</v>
      </c>
      <c r="AP490">
        <v>0</v>
      </c>
      <c r="AQ490">
        <v>1</v>
      </c>
      <c r="AR490">
        <v>0</v>
      </c>
      <c r="AS490">
        <v>0</v>
      </c>
      <c r="AT490">
        <v>0</v>
      </c>
      <c r="AU490">
        <v>0</v>
      </c>
      <c r="AV490">
        <v>99</v>
      </c>
      <c r="AW490" s="25">
        <v>0</v>
      </c>
      <c r="AX490" s="25">
        <v>1</v>
      </c>
      <c r="AY490" s="25">
        <v>99</v>
      </c>
      <c r="AZ490">
        <v>99</v>
      </c>
      <c r="BA490">
        <v>99</v>
      </c>
      <c r="BB490">
        <v>99</v>
      </c>
      <c r="BC490" s="25">
        <v>1</v>
      </c>
      <c r="BD490">
        <v>0</v>
      </c>
      <c r="BE490" s="25">
        <v>0</v>
      </c>
      <c r="BF490">
        <v>0</v>
      </c>
      <c r="BG490">
        <v>0</v>
      </c>
      <c r="BH490">
        <v>1</v>
      </c>
      <c r="BI490">
        <v>0</v>
      </c>
      <c r="BJ490">
        <v>99</v>
      </c>
      <c r="BK490">
        <v>99</v>
      </c>
      <c r="BL490">
        <v>99</v>
      </c>
      <c r="BM490">
        <v>99</v>
      </c>
      <c r="BN490">
        <v>99</v>
      </c>
      <c r="BO490">
        <v>99</v>
      </c>
      <c r="BP490">
        <v>99</v>
      </c>
      <c r="BQ490">
        <v>0</v>
      </c>
      <c r="BR490">
        <v>0</v>
      </c>
      <c r="BS490">
        <v>0</v>
      </c>
      <c r="BT490">
        <v>0</v>
      </c>
      <c r="BU490">
        <v>0</v>
      </c>
      <c r="BV490">
        <v>0</v>
      </c>
      <c r="BW490">
        <v>0</v>
      </c>
      <c r="BX490">
        <v>0</v>
      </c>
      <c r="BY490">
        <v>0</v>
      </c>
      <c r="BZ490">
        <v>0</v>
      </c>
      <c r="CA490">
        <v>1</v>
      </c>
      <c r="CB490">
        <v>1</v>
      </c>
      <c r="CC490">
        <v>1</v>
      </c>
      <c r="CD490">
        <v>1</v>
      </c>
      <c r="CE490">
        <v>0</v>
      </c>
      <c r="CF490">
        <v>0</v>
      </c>
      <c r="CG490">
        <v>0</v>
      </c>
      <c r="CH490">
        <v>0</v>
      </c>
      <c r="CI490">
        <v>0</v>
      </c>
      <c r="CJ490">
        <v>0</v>
      </c>
      <c r="CK490">
        <v>0</v>
      </c>
      <c r="CL490">
        <v>0</v>
      </c>
      <c r="CM490">
        <v>0</v>
      </c>
      <c r="CN490">
        <v>0</v>
      </c>
      <c r="CO490">
        <v>1</v>
      </c>
      <c r="CP490" t="s">
        <v>1474</v>
      </c>
    </row>
    <row r="491" spans="2:94" x14ac:dyDescent="0.25">
      <c r="B491" s="8" t="s">
        <v>992</v>
      </c>
      <c r="C491" t="s">
        <v>490</v>
      </c>
      <c r="D491" t="s">
        <v>1475</v>
      </c>
      <c r="E491" s="2">
        <v>489</v>
      </c>
      <c r="F491">
        <v>20</v>
      </c>
      <c r="G491">
        <v>1</v>
      </c>
      <c r="H491">
        <v>1</v>
      </c>
      <c r="I491">
        <v>1</v>
      </c>
      <c r="J491">
        <v>1</v>
      </c>
      <c r="K491">
        <v>1</v>
      </c>
      <c r="L491">
        <v>1</v>
      </c>
      <c r="M491">
        <v>1</v>
      </c>
      <c r="N491">
        <v>99</v>
      </c>
      <c r="O491">
        <v>1</v>
      </c>
      <c r="P491">
        <v>1</v>
      </c>
      <c r="Q491">
        <v>1</v>
      </c>
      <c r="R491">
        <v>99</v>
      </c>
      <c r="S491">
        <v>1</v>
      </c>
      <c r="T491">
        <v>1</v>
      </c>
      <c r="U491">
        <v>99</v>
      </c>
      <c r="V491">
        <v>1</v>
      </c>
      <c r="W491">
        <v>1</v>
      </c>
      <c r="X491">
        <v>1</v>
      </c>
      <c r="Y491">
        <v>1</v>
      </c>
      <c r="Z491">
        <v>1</v>
      </c>
      <c r="AA491">
        <v>1</v>
      </c>
      <c r="AB491">
        <v>1</v>
      </c>
      <c r="AC491">
        <v>1</v>
      </c>
      <c r="AD491">
        <v>1</v>
      </c>
      <c r="AE491">
        <v>1</v>
      </c>
      <c r="AF491">
        <v>0</v>
      </c>
      <c r="AG491">
        <v>1</v>
      </c>
      <c r="AH491">
        <v>1</v>
      </c>
      <c r="AI491">
        <v>1</v>
      </c>
      <c r="AJ491">
        <v>1</v>
      </c>
      <c r="AK491">
        <v>99</v>
      </c>
      <c r="AL491">
        <v>1</v>
      </c>
      <c r="AM491">
        <v>1</v>
      </c>
      <c r="AN491">
        <v>1</v>
      </c>
      <c r="AO491">
        <v>1</v>
      </c>
      <c r="AP491">
        <v>0</v>
      </c>
      <c r="AQ491">
        <v>0</v>
      </c>
      <c r="AR491">
        <v>0</v>
      </c>
      <c r="AS491">
        <v>0</v>
      </c>
      <c r="AT491">
        <v>0</v>
      </c>
      <c r="AU491">
        <v>0</v>
      </c>
      <c r="AV491">
        <v>1</v>
      </c>
      <c r="AW491" s="25">
        <v>0</v>
      </c>
      <c r="AX491" s="25">
        <v>1</v>
      </c>
      <c r="AY491" s="25">
        <v>99</v>
      </c>
      <c r="AZ491">
        <v>99</v>
      </c>
      <c r="BA491">
        <v>99</v>
      </c>
      <c r="BB491">
        <v>99</v>
      </c>
      <c r="BC491" s="25">
        <v>1</v>
      </c>
      <c r="BD491">
        <v>1</v>
      </c>
      <c r="BE491" s="25">
        <v>1</v>
      </c>
      <c r="BF491">
        <v>0</v>
      </c>
      <c r="BG491">
        <v>0</v>
      </c>
      <c r="BH491">
        <v>1</v>
      </c>
      <c r="BI491">
        <v>0</v>
      </c>
      <c r="BJ491">
        <v>99</v>
      </c>
      <c r="BK491">
        <v>99</v>
      </c>
      <c r="BL491">
        <v>99</v>
      </c>
      <c r="BM491">
        <v>99</v>
      </c>
      <c r="BN491">
        <v>1</v>
      </c>
      <c r="BO491">
        <v>99</v>
      </c>
      <c r="BP491">
        <v>1</v>
      </c>
      <c r="BQ491">
        <v>0</v>
      </c>
      <c r="BR491">
        <v>0</v>
      </c>
      <c r="BS491">
        <v>1</v>
      </c>
      <c r="BT491">
        <v>1</v>
      </c>
      <c r="BU491">
        <v>1</v>
      </c>
      <c r="BV491">
        <v>1</v>
      </c>
      <c r="BW491">
        <v>1</v>
      </c>
      <c r="BX491">
        <v>1</v>
      </c>
      <c r="BY491">
        <v>1</v>
      </c>
      <c r="BZ491">
        <v>0</v>
      </c>
      <c r="CA491">
        <v>1</v>
      </c>
      <c r="CB491">
        <v>1</v>
      </c>
      <c r="CC491">
        <v>0</v>
      </c>
      <c r="CD491">
        <v>0</v>
      </c>
      <c r="CE491">
        <v>0</v>
      </c>
      <c r="CF491">
        <v>0</v>
      </c>
      <c r="CG491">
        <v>0</v>
      </c>
      <c r="CH491">
        <v>0</v>
      </c>
      <c r="CI491">
        <v>0</v>
      </c>
      <c r="CJ491">
        <v>0</v>
      </c>
      <c r="CK491">
        <v>0</v>
      </c>
      <c r="CL491">
        <v>0</v>
      </c>
      <c r="CM491">
        <v>0</v>
      </c>
      <c r="CN491">
        <v>0</v>
      </c>
      <c r="CO491">
        <v>0</v>
      </c>
      <c r="CP491" t="s">
        <v>1476</v>
      </c>
    </row>
    <row r="492" spans="2:94" x14ac:dyDescent="0.25">
      <c r="B492" s="8" t="s">
        <v>992</v>
      </c>
      <c r="C492" t="s">
        <v>490</v>
      </c>
      <c r="D492" t="s">
        <v>1477</v>
      </c>
      <c r="E492" s="2">
        <v>490</v>
      </c>
      <c r="F492">
        <v>36</v>
      </c>
      <c r="G492">
        <v>1</v>
      </c>
      <c r="H492">
        <v>1</v>
      </c>
      <c r="I492">
        <v>1</v>
      </c>
      <c r="J492">
        <v>1</v>
      </c>
      <c r="K492">
        <v>1</v>
      </c>
      <c r="L492">
        <v>1</v>
      </c>
      <c r="M492">
        <v>1</v>
      </c>
      <c r="N492">
        <v>99</v>
      </c>
      <c r="O492">
        <v>1</v>
      </c>
      <c r="P492">
        <v>1</v>
      </c>
      <c r="Q492">
        <v>1</v>
      </c>
      <c r="R492">
        <v>99</v>
      </c>
      <c r="S492">
        <v>1</v>
      </c>
      <c r="T492">
        <v>1</v>
      </c>
      <c r="U492">
        <v>1</v>
      </c>
      <c r="V492">
        <v>1</v>
      </c>
      <c r="W492">
        <v>1</v>
      </c>
      <c r="X492">
        <v>1</v>
      </c>
      <c r="Y492">
        <v>1</v>
      </c>
      <c r="Z492">
        <v>1</v>
      </c>
      <c r="AA492">
        <v>1</v>
      </c>
      <c r="AB492">
        <v>1</v>
      </c>
      <c r="AC492">
        <v>1</v>
      </c>
      <c r="AD492">
        <v>1</v>
      </c>
      <c r="AE492">
        <v>1</v>
      </c>
      <c r="AF492">
        <v>1</v>
      </c>
      <c r="AG492">
        <v>1</v>
      </c>
      <c r="AH492">
        <v>1</v>
      </c>
      <c r="AI492">
        <v>1</v>
      </c>
      <c r="AJ492">
        <v>1</v>
      </c>
      <c r="AK492">
        <v>1</v>
      </c>
      <c r="AL492">
        <v>1</v>
      </c>
      <c r="AM492">
        <v>1</v>
      </c>
      <c r="AN492">
        <v>1</v>
      </c>
      <c r="AO492">
        <v>1</v>
      </c>
      <c r="AP492">
        <v>1</v>
      </c>
      <c r="AQ492">
        <v>1</v>
      </c>
      <c r="AR492">
        <v>1</v>
      </c>
      <c r="AS492">
        <v>1</v>
      </c>
      <c r="AT492">
        <v>1</v>
      </c>
      <c r="AU492">
        <v>1</v>
      </c>
      <c r="AV492">
        <v>1</v>
      </c>
      <c r="AW492" s="25">
        <v>1</v>
      </c>
      <c r="AX492" s="25">
        <v>1</v>
      </c>
      <c r="AY492" s="25">
        <v>99</v>
      </c>
      <c r="AZ492">
        <v>99</v>
      </c>
      <c r="BA492">
        <v>99</v>
      </c>
      <c r="BB492">
        <v>99</v>
      </c>
      <c r="BC492" s="25">
        <v>1</v>
      </c>
      <c r="BD492">
        <v>1</v>
      </c>
      <c r="BE492" s="25">
        <v>1</v>
      </c>
      <c r="BF492">
        <v>1</v>
      </c>
      <c r="BG492">
        <v>1</v>
      </c>
      <c r="BH492">
        <v>1</v>
      </c>
      <c r="BI492">
        <v>1</v>
      </c>
      <c r="BJ492">
        <v>1</v>
      </c>
      <c r="BK492">
        <v>1</v>
      </c>
      <c r="BL492">
        <v>1</v>
      </c>
      <c r="BM492">
        <v>99</v>
      </c>
      <c r="BN492">
        <v>1</v>
      </c>
      <c r="BO492">
        <v>99</v>
      </c>
      <c r="BP492">
        <v>1</v>
      </c>
      <c r="BQ492">
        <v>1</v>
      </c>
      <c r="BR492">
        <v>1</v>
      </c>
      <c r="BS492">
        <v>1</v>
      </c>
      <c r="BT492">
        <v>1</v>
      </c>
      <c r="BU492">
        <v>1</v>
      </c>
      <c r="BV492">
        <v>0</v>
      </c>
      <c r="BW492">
        <v>1</v>
      </c>
      <c r="BX492">
        <v>0</v>
      </c>
      <c r="BY492" t="s">
        <v>230</v>
      </c>
      <c r="BZ492">
        <v>1</v>
      </c>
      <c r="CA492">
        <v>0</v>
      </c>
      <c r="CB492">
        <v>0</v>
      </c>
      <c r="CC492">
        <v>1</v>
      </c>
      <c r="CD492">
        <v>1</v>
      </c>
      <c r="CE492">
        <v>1</v>
      </c>
      <c r="CF492">
        <v>1</v>
      </c>
      <c r="CG492">
        <v>1</v>
      </c>
      <c r="CH492">
        <v>1</v>
      </c>
      <c r="CI492">
        <v>1</v>
      </c>
      <c r="CJ492">
        <v>1</v>
      </c>
      <c r="CK492">
        <v>1</v>
      </c>
      <c r="CL492">
        <v>1</v>
      </c>
      <c r="CM492">
        <v>1</v>
      </c>
      <c r="CN492">
        <v>1</v>
      </c>
      <c r="CO492">
        <v>1</v>
      </c>
      <c r="CP492" t="s">
        <v>1478</v>
      </c>
    </row>
    <row r="493" spans="2:94" x14ac:dyDescent="0.25">
      <c r="B493" s="8" t="s">
        <v>992</v>
      </c>
      <c r="C493" t="s">
        <v>490</v>
      </c>
      <c r="D493" t="s">
        <v>1479</v>
      </c>
      <c r="E493" s="2">
        <v>491</v>
      </c>
      <c r="F493">
        <v>14</v>
      </c>
      <c r="G493">
        <v>1</v>
      </c>
      <c r="H493">
        <v>1</v>
      </c>
      <c r="I493">
        <v>1</v>
      </c>
      <c r="J493">
        <v>1</v>
      </c>
      <c r="K493">
        <v>1</v>
      </c>
      <c r="L493">
        <v>1</v>
      </c>
      <c r="M493">
        <v>1</v>
      </c>
      <c r="N493">
        <v>1</v>
      </c>
      <c r="O493">
        <v>1</v>
      </c>
      <c r="P493">
        <v>1</v>
      </c>
      <c r="Q493">
        <v>1</v>
      </c>
      <c r="R493">
        <v>99</v>
      </c>
      <c r="S493">
        <v>1</v>
      </c>
      <c r="T493">
        <v>1</v>
      </c>
      <c r="U493">
        <v>1</v>
      </c>
      <c r="V493">
        <v>1</v>
      </c>
      <c r="W493">
        <v>1</v>
      </c>
      <c r="X493">
        <v>1</v>
      </c>
      <c r="Y493">
        <v>1</v>
      </c>
      <c r="Z493">
        <v>1</v>
      </c>
      <c r="AA493">
        <v>1</v>
      </c>
      <c r="AB493">
        <v>99</v>
      </c>
      <c r="AC493">
        <v>1</v>
      </c>
      <c r="AD493">
        <v>1</v>
      </c>
      <c r="AE493">
        <v>1</v>
      </c>
      <c r="AF493">
        <v>1</v>
      </c>
      <c r="AG493">
        <v>1</v>
      </c>
      <c r="AH493">
        <v>1</v>
      </c>
      <c r="AI493">
        <v>99</v>
      </c>
      <c r="AJ493">
        <v>1</v>
      </c>
      <c r="AK493">
        <v>1</v>
      </c>
      <c r="AL493">
        <v>1</v>
      </c>
      <c r="AM493">
        <v>1</v>
      </c>
      <c r="AN493">
        <v>1</v>
      </c>
      <c r="AO493">
        <v>1</v>
      </c>
      <c r="AP493">
        <v>1</v>
      </c>
      <c r="AQ493">
        <v>1</v>
      </c>
      <c r="AR493">
        <v>1</v>
      </c>
      <c r="AS493">
        <v>1</v>
      </c>
      <c r="AT493">
        <v>1</v>
      </c>
      <c r="AU493">
        <v>1</v>
      </c>
      <c r="AV493">
        <v>1</v>
      </c>
      <c r="AW493" s="25">
        <v>1</v>
      </c>
      <c r="AX493" s="25">
        <v>1</v>
      </c>
      <c r="AY493" s="25">
        <v>99</v>
      </c>
      <c r="AZ493">
        <v>99</v>
      </c>
      <c r="BA493">
        <v>99</v>
      </c>
      <c r="BB493">
        <v>99</v>
      </c>
      <c r="BC493" s="25">
        <v>1</v>
      </c>
      <c r="BD493">
        <v>1</v>
      </c>
      <c r="BE493" s="25">
        <v>1</v>
      </c>
      <c r="BF493">
        <v>0</v>
      </c>
      <c r="BG493">
        <v>1</v>
      </c>
      <c r="BH493">
        <v>1</v>
      </c>
      <c r="BI493">
        <v>0</v>
      </c>
      <c r="BJ493">
        <v>1</v>
      </c>
      <c r="BK493">
        <v>1</v>
      </c>
      <c r="BL493">
        <v>1</v>
      </c>
      <c r="BM493">
        <v>99</v>
      </c>
      <c r="BN493">
        <v>1</v>
      </c>
      <c r="BO493">
        <v>99</v>
      </c>
      <c r="BP493">
        <v>1</v>
      </c>
      <c r="BQ493">
        <v>1</v>
      </c>
      <c r="BR493">
        <v>1</v>
      </c>
      <c r="BS493">
        <v>1</v>
      </c>
      <c r="BT493">
        <v>1</v>
      </c>
      <c r="BU493">
        <v>1</v>
      </c>
      <c r="BV493">
        <v>1</v>
      </c>
      <c r="BW493">
        <v>1</v>
      </c>
      <c r="BX493">
        <v>0</v>
      </c>
      <c r="BY493">
        <v>0</v>
      </c>
      <c r="BZ493">
        <v>1</v>
      </c>
      <c r="CA493">
        <v>1</v>
      </c>
      <c r="CB493">
        <v>1</v>
      </c>
      <c r="CC493">
        <v>1</v>
      </c>
      <c r="CD493">
        <v>1</v>
      </c>
      <c r="CE493">
        <v>0</v>
      </c>
      <c r="CF493">
        <v>0</v>
      </c>
      <c r="CG493">
        <v>1</v>
      </c>
      <c r="CH493">
        <v>0</v>
      </c>
      <c r="CI493">
        <v>0</v>
      </c>
      <c r="CJ493">
        <v>0</v>
      </c>
      <c r="CK493">
        <v>1</v>
      </c>
      <c r="CL493">
        <v>0</v>
      </c>
      <c r="CM493">
        <v>1</v>
      </c>
      <c r="CN493">
        <v>1</v>
      </c>
      <c r="CO493">
        <v>1</v>
      </c>
      <c r="CP493" t="s">
        <v>1480</v>
      </c>
    </row>
    <row r="494" spans="2:94" x14ac:dyDescent="0.25">
      <c r="B494" s="8" t="s">
        <v>992</v>
      </c>
      <c r="C494" t="s">
        <v>490</v>
      </c>
      <c r="D494" t="s">
        <v>1481</v>
      </c>
      <c r="E494" s="2">
        <v>492</v>
      </c>
      <c r="F494">
        <v>300</v>
      </c>
      <c r="G494">
        <v>1</v>
      </c>
      <c r="H494">
        <v>1</v>
      </c>
      <c r="I494">
        <v>1</v>
      </c>
      <c r="J494">
        <v>1</v>
      </c>
      <c r="K494">
        <v>1</v>
      </c>
      <c r="L494">
        <v>1</v>
      </c>
      <c r="M494">
        <v>1</v>
      </c>
      <c r="N494">
        <v>1</v>
      </c>
      <c r="O494">
        <v>1</v>
      </c>
      <c r="P494">
        <v>1</v>
      </c>
      <c r="Q494">
        <v>1</v>
      </c>
      <c r="R494">
        <v>99</v>
      </c>
      <c r="S494">
        <v>1</v>
      </c>
      <c r="T494">
        <v>0</v>
      </c>
      <c r="U494">
        <v>99</v>
      </c>
      <c r="V494">
        <v>1</v>
      </c>
      <c r="W494">
        <v>1</v>
      </c>
      <c r="X494">
        <v>1</v>
      </c>
      <c r="Y494">
        <v>1</v>
      </c>
      <c r="Z494">
        <v>1</v>
      </c>
      <c r="AA494">
        <v>1</v>
      </c>
      <c r="AB494">
        <v>1</v>
      </c>
      <c r="AC494">
        <v>1</v>
      </c>
      <c r="AD494">
        <v>1</v>
      </c>
      <c r="AE494">
        <v>1</v>
      </c>
      <c r="AF494">
        <v>1</v>
      </c>
      <c r="AG494">
        <v>1</v>
      </c>
      <c r="AH494">
        <v>1</v>
      </c>
      <c r="AI494">
        <v>1</v>
      </c>
      <c r="AJ494">
        <v>1</v>
      </c>
      <c r="AK494">
        <v>1</v>
      </c>
      <c r="AL494">
        <v>1</v>
      </c>
      <c r="AM494">
        <v>1</v>
      </c>
      <c r="AN494">
        <v>1</v>
      </c>
      <c r="AO494">
        <v>1</v>
      </c>
      <c r="AP494">
        <v>1</v>
      </c>
      <c r="AQ494">
        <v>1</v>
      </c>
      <c r="AR494">
        <v>1</v>
      </c>
      <c r="AS494">
        <v>1</v>
      </c>
      <c r="AT494">
        <v>1</v>
      </c>
      <c r="AU494">
        <v>1</v>
      </c>
      <c r="AV494">
        <v>1</v>
      </c>
      <c r="AW494" s="25">
        <v>1</v>
      </c>
      <c r="AX494" s="25">
        <v>1</v>
      </c>
      <c r="AY494" s="25">
        <v>99</v>
      </c>
      <c r="AZ494">
        <v>99</v>
      </c>
      <c r="BA494">
        <v>99</v>
      </c>
      <c r="BB494">
        <v>99</v>
      </c>
      <c r="BC494" s="25">
        <v>1</v>
      </c>
      <c r="BD494">
        <v>1</v>
      </c>
      <c r="BE494" s="25">
        <v>1</v>
      </c>
      <c r="BF494">
        <v>0</v>
      </c>
      <c r="BG494">
        <v>1</v>
      </c>
      <c r="BH494">
        <v>1</v>
      </c>
      <c r="BI494">
        <v>1</v>
      </c>
      <c r="BJ494">
        <v>99</v>
      </c>
      <c r="BK494">
        <v>1</v>
      </c>
      <c r="BL494">
        <v>1</v>
      </c>
      <c r="BM494">
        <v>99</v>
      </c>
      <c r="BN494">
        <v>99</v>
      </c>
      <c r="BO494">
        <v>99</v>
      </c>
      <c r="BP494">
        <v>99</v>
      </c>
      <c r="BQ494">
        <v>1</v>
      </c>
      <c r="BR494">
        <v>1</v>
      </c>
      <c r="BS494">
        <v>1</v>
      </c>
      <c r="BT494">
        <v>1</v>
      </c>
      <c r="BU494">
        <v>1</v>
      </c>
      <c r="BV494">
        <v>1</v>
      </c>
      <c r="BW494">
        <v>0</v>
      </c>
      <c r="BX494">
        <v>0</v>
      </c>
      <c r="BY494">
        <v>1</v>
      </c>
      <c r="BZ494">
        <v>0</v>
      </c>
      <c r="CA494">
        <v>1</v>
      </c>
      <c r="CB494">
        <v>1</v>
      </c>
      <c r="CC494">
        <v>1</v>
      </c>
      <c r="CD494">
        <v>1</v>
      </c>
      <c r="CE494">
        <v>0</v>
      </c>
      <c r="CF494">
        <v>0</v>
      </c>
      <c r="CG494">
        <v>0</v>
      </c>
      <c r="CH494">
        <v>0</v>
      </c>
      <c r="CI494">
        <v>0</v>
      </c>
      <c r="CJ494">
        <v>0</v>
      </c>
      <c r="CK494">
        <v>0</v>
      </c>
      <c r="CL494">
        <v>0</v>
      </c>
      <c r="CM494">
        <v>0</v>
      </c>
      <c r="CN494">
        <v>0</v>
      </c>
      <c r="CO494">
        <v>0</v>
      </c>
      <c r="CP494" t="s">
        <v>1482</v>
      </c>
    </row>
    <row r="495" spans="2:94" x14ac:dyDescent="0.25">
      <c r="B495" s="8" t="s">
        <v>992</v>
      </c>
      <c r="C495" t="s">
        <v>490</v>
      </c>
      <c r="D495" t="s">
        <v>1483</v>
      </c>
      <c r="E495" s="2">
        <v>493</v>
      </c>
      <c r="F495">
        <v>189</v>
      </c>
      <c r="G495">
        <v>1</v>
      </c>
      <c r="H495">
        <v>1</v>
      </c>
      <c r="I495">
        <v>1</v>
      </c>
      <c r="J495">
        <v>1</v>
      </c>
      <c r="K495">
        <v>1</v>
      </c>
      <c r="L495">
        <v>1</v>
      </c>
      <c r="M495">
        <v>1</v>
      </c>
      <c r="N495">
        <v>99</v>
      </c>
      <c r="O495">
        <v>1</v>
      </c>
      <c r="P495">
        <v>1</v>
      </c>
      <c r="Q495">
        <v>1</v>
      </c>
      <c r="R495">
        <v>99</v>
      </c>
      <c r="S495">
        <v>1</v>
      </c>
      <c r="T495">
        <v>1</v>
      </c>
      <c r="U495">
        <v>99</v>
      </c>
      <c r="V495">
        <v>1</v>
      </c>
      <c r="W495">
        <v>1</v>
      </c>
      <c r="X495">
        <v>1</v>
      </c>
      <c r="Y495">
        <v>1</v>
      </c>
      <c r="Z495">
        <v>1</v>
      </c>
      <c r="AA495">
        <v>0</v>
      </c>
      <c r="AB495">
        <v>1</v>
      </c>
      <c r="AC495">
        <v>1</v>
      </c>
      <c r="AD495">
        <v>1</v>
      </c>
      <c r="AE495">
        <v>1</v>
      </c>
      <c r="AF495">
        <v>1</v>
      </c>
      <c r="AG495">
        <v>1</v>
      </c>
      <c r="AH495">
        <v>1</v>
      </c>
      <c r="AI495">
        <v>1</v>
      </c>
      <c r="AJ495">
        <v>1</v>
      </c>
      <c r="AK495">
        <v>1</v>
      </c>
      <c r="AL495">
        <v>1</v>
      </c>
      <c r="AM495">
        <v>1</v>
      </c>
      <c r="AN495">
        <v>1</v>
      </c>
      <c r="AO495">
        <v>1</v>
      </c>
      <c r="AP495">
        <v>1</v>
      </c>
      <c r="AQ495">
        <v>1</v>
      </c>
      <c r="AR495">
        <v>1</v>
      </c>
      <c r="AS495">
        <v>1</v>
      </c>
      <c r="AT495">
        <v>1</v>
      </c>
      <c r="AU495">
        <v>1</v>
      </c>
      <c r="AV495">
        <v>1</v>
      </c>
      <c r="AW495" s="25">
        <v>1</v>
      </c>
      <c r="AX495" s="25">
        <v>1</v>
      </c>
      <c r="AY495" s="25">
        <v>99</v>
      </c>
      <c r="AZ495">
        <v>99</v>
      </c>
      <c r="BA495">
        <v>99</v>
      </c>
      <c r="BB495">
        <v>99</v>
      </c>
      <c r="BC495" s="25">
        <v>1</v>
      </c>
      <c r="BD495">
        <v>1</v>
      </c>
      <c r="BE495" s="25">
        <v>1</v>
      </c>
      <c r="BF495">
        <v>1</v>
      </c>
      <c r="BG495">
        <v>0</v>
      </c>
      <c r="BH495">
        <v>1</v>
      </c>
      <c r="BI495">
        <v>1</v>
      </c>
      <c r="BJ495">
        <v>1</v>
      </c>
      <c r="BK495">
        <v>1</v>
      </c>
      <c r="BL495">
        <v>99</v>
      </c>
      <c r="BM495">
        <v>99</v>
      </c>
      <c r="BN495">
        <v>1</v>
      </c>
      <c r="BO495">
        <v>99</v>
      </c>
      <c r="BP495">
        <v>1</v>
      </c>
      <c r="BQ495">
        <v>1</v>
      </c>
      <c r="BR495">
        <v>1</v>
      </c>
      <c r="BS495">
        <v>1</v>
      </c>
      <c r="BT495">
        <v>1</v>
      </c>
      <c r="BU495">
        <v>1</v>
      </c>
      <c r="BV495">
        <v>1</v>
      </c>
      <c r="BW495">
        <v>1</v>
      </c>
      <c r="BX495">
        <v>0</v>
      </c>
      <c r="BY495">
        <v>0</v>
      </c>
      <c r="BZ495">
        <v>1</v>
      </c>
      <c r="CA495">
        <v>1</v>
      </c>
      <c r="CB495">
        <v>1</v>
      </c>
      <c r="CC495">
        <v>1</v>
      </c>
      <c r="CD495">
        <v>1</v>
      </c>
      <c r="CE495">
        <v>0</v>
      </c>
      <c r="CF495">
        <v>0</v>
      </c>
      <c r="CG495">
        <v>1</v>
      </c>
      <c r="CH495">
        <v>0</v>
      </c>
      <c r="CI495">
        <v>0</v>
      </c>
      <c r="CJ495">
        <v>0</v>
      </c>
      <c r="CK495">
        <v>0</v>
      </c>
      <c r="CL495">
        <v>0</v>
      </c>
      <c r="CM495">
        <v>1</v>
      </c>
      <c r="CN495">
        <v>1</v>
      </c>
      <c r="CO495">
        <v>1</v>
      </c>
      <c r="CP495" t="s">
        <v>1484</v>
      </c>
    </row>
    <row r="496" spans="2:94" x14ac:dyDescent="0.25">
      <c r="B496" s="8" t="s">
        <v>201</v>
      </c>
      <c r="C496" t="s">
        <v>490</v>
      </c>
      <c r="D496" t="s">
        <v>435</v>
      </c>
      <c r="E496" s="2">
        <v>494</v>
      </c>
      <c r="F496">
        <v>50</v>
      </c>
      <c r="G496">
        <v>1</v>
      </c>
      <c r="H496">
        <v>1</v>
      </c>
      <c r="I496">
        <v>1</v>
      </c>
      <c r="J496">
        <v>1</v>
      </c>
      <c r="K496">
        <v>1</v>
      </c>
      <c r="L496">
        <v>99</v>
      </c>
      <c r="M496">
        <v>1</v>
      </c>
      <c r="N496">
        <v>99</v>
      </c>
      <c r="O496">
        <v>99</v>
      </c>
      <c r="P496">
        <v>1</v>
      </c>
      <c r="Q496">
        <v>99</v>
      </c>
      <c r="R496">
        <v>99</v>
      </c>
      <c r="S496">
        <v>1</v>
      </c>
      <c r="T496">
        <v>1</v>
      </c>
      <c r="U496">
        <v>99</v>
      </c>
      <c r="V496">
        <v>1</v>
      </c>
      <c r="W496">
        <v>1</v>
      </c>
      <c r="X496">
        <v>1</v>
      </c>
      <c r="Y496">
        <v>1</v>
      </c>
      <c r="Z496">
        <v>1</v>
      </c>
      <c r="AA496">
        <v>1</v>
      </c>
      <c r="AB496">
        <v>1</v>
      </c>
      <c r="AC496">
        <v>1</v>
      </c>
      <c r="AD496">
        <v>1</v>
      </c>
      <c r="AE496">
        <v>99</v>
      </c>
      <c r="AF496">
        <v>1</v>
      </c>
      <c r="AG496">
        <v>1</v>
      </c>
      <c r="AH496">
        <v>1</v>
      </c>
      <c r="AI496">
        <v>99</v>
      </c>
      <c r="AJ496">
        <v>1</v>
      </c>
      <c r="AK496">
        <v>1</v>
      </c>
      <c r="AL496">
        <v>1</v>
      </c>
      <c r="AM496">
        <v>1</v>
      </c>
      <c r="AN496">
        <v>1</v>
      </c>
      <c r="AO496">
        <v>99</v>
      </c>
      <c r="AP496">
        <v>1</v>
      </c>
      <c r="AQ496">
        <v>1</v>
      </c>
      <c r="AR496">
        <v>0</v>
      </c>
      <c r="AS496">
        <v>1</v>
      </c>
      <c r="AT496">
        <v>1</v>
      </c>
      <c r="AU496">
        <v>0</v>
      </c>
      <c r="AV496">
        <v>99</v>
      </c>
      <c r="AW496" s="25">
        <v>1</v>
      </c>
      <c r="AX496" s="25">
        <v>99</v>
      </c>
      <c r="AY496" s="25">
        <v>99</v>
      </c>
      <c r="AZ496">
        <v>99</v>
      </c>
      <c r="BA496">
        <v>99</v>
      </c>
      <c r="BB496">
        <v>99</v>
      </c>
      <c r="BC496" s="25">
        <v>1</v>
      </c>
      <c r="BD496">
        <v>1</v>
      </c>
      <c r="BE496" s="25">
        <v>1</v>
      </c>
      <c r="BF496">
        <v>1</v>
      </c>
      <c r="BG496">
        <v>1</v>
      </c>
      <c r="BH496">
        <v>1</v>
      </c>
      <c r="BI496">
        <v>1</v>
      </c>
      <c r="BJ496">
        <v>1</v>
      </c>
      <c r="BK496">
        <v>1</v>
      </c>
      <c r="BL496">
        <v>99</v>
      </c>
      <c r="BM496">
        <v>99</v>
      </c>
      <c r="BN496">
        <v>99</v>
      </c>
      <c r="BO496">
        <v>99</v>
      </c>
      <c r="BP496">
        <v>99</v>
      </c>
      <c r="BQ496">
        <v>1</v>
      </c>
      <c r="BR496">
        <v>0</v>
      </c>
      <c r="BS496">
        <v>0</v>
      </c>
      <c r="BT496">
        <v>1</v>
      </c>
      <c r="BU496">
        <v>1</v>
      </c>
      <c r="BV496">
        <v>1</v>
      </c>
      <c r="BW496">
        <v>0</v>
      </c>
      <c r="BX496">
        <v>1</v>
      </c>
      <c r="BY496">
        <v>1</v>
      </c>
      <c r="BZ496">
        <v>0</v>
      </c>
      <c r="CA496">
        <v>1</v>
      </c>
      <c r="CB496">
        <v>1</v>
      </c>
      <c r="CC496">
        <v>1</v>
      </c>
      <c r="CD496">
        <v>0</v>
      </c>
      <c r="CE496">
        <v>0</v>
      </c>
      <c r="CF496">
        <v>0</v>
      </c>
      <c r="CG496">
        <v>0</v>
      </c>
      <c r="CH496">
        <v>0</v>
      </c>
      <c r="CI496">
        <v>0</v>
      </c>
      <c r="CJ496">
        <v>0</v>
      </c>
      <c r="CK496">
        <v>0</v>
      </c>
      <c r="CL496">
        <v>0</v>
      </c>
      <c r="CM496">
        <v>1</v>
      </c>
      <c r="CN496">
        <v>0</v>
      </c>
      <c r="CO496">
        <v>1</v>
      </c>
      <c r="CP496" t="s">
        <v>491</v>
      </c>
    </row>
    <row r="497" spans="2:94" x14ac:dyDescent="0.25">
      <c r="B497" s="8" t="s">
        <v>201</v>
      </c>
      <c r="C497" t="s">
        <v>490</v>
      </c>
      <c r="D497" t="s">
        <v>492</v>
      </c>
      <c r="E497" s="2">
        <v>495</v>
      </c>
      <c r="F497">
        <v>148</v>
      </c>
      <c r="G497">
        <v>1</v>
      </c>
      <c r="H497">
        <v>1</v>
      </c>
      <c r="I497">
        <v>1</v>
      </c>
      <c r="J497">
        <v>1</v>
      </c>
      <c r="K497">
        <v>1</v>
      </c>
      <c r="L497">
        <v>99</v>
      </c>
      <c r="M497">
        <v>1</v>
      </c>
      <c r="N497">
        <v>99</v>
      </c>
      <c r="O497">
        <v>99</v>
      </c>
      <c r="P497">
        <v>1</v>
      </c>
      <c r="Q497">
        <v>99</v>
      </c>
      <c r="R497">
        <v>99</v>
      </c>
      <c r="S497">
        <v>1</v>
      </c>
      <c r="T497">
        <v>0</v>
      </c>
      <c r="U497">
        <v>99</v>
      </c>
      <c r="V497">
        <v>1</v>
      </c>
      <c r="W497">
        <v>1</v>
      </c>
      <c r="X497">
        <v>1</v>
      </c>
      <c r="Y497">
        <v>1</v>
      </c>
      <c r="Z497">
        <v>1</v>
      </c>
      <c r="AA497">
        <v>1</v>
      </c>
      <c r="AB497">
        <v>1</v>
      </c>
      <c r="AC497">
        <v>1</v>
      </c>
      <c r="AD497">
        <v>1</v>
      </c>
      <c r="AE497">
        <v>99</v>
      </c>
      <c r="AF497">
        <v>1</v>
      </c>
      <c r="AG497">
        <v>1</v>
      </c>
      <c r="AH497">
        <v>1</v>
      </c>
      <c r="AI497">
        <v>1</v>
      </c>
      <c r="AJ497">
        <v>1</v>
      </c>
      <c r="AK497">
        <v>1</v>
      </c>
      <c r="AL497">
        <v>1</v>
      </c>
      <c r="AM497">
        <v>1</v>
      </c>
      <c r="AN497">
        <v>1</v>
      </c>
      <c r="AO497">
        <v>99</v>
      </c>
      <c r="AP497">
        <v>1</v>
      </c>
      <c r="AQ497">
        <v>1</v>
      </c>
      <c r="AR497">
        <v>1</v>
      </c>
      <c r="AS497">
        <v>1</v>
      </c>
      <c r="AT497">
        <v>1</v>
      </c>
      <c r="AU497">
        <v>1</v>
      </c>
      <c r="AV497">
        <v>99</v>
      </c>
      <c r="AW497" s="25">
        <v>1</v>
      </c>
      <c r="AX497" s="25">
        <v>99</v>
      </c>
      <c r="AY497" s="25">
        <v>99</v>
      </c>
      <c r="AZ497">
        <v>99</v>
      </c>
      <c r="BA497">
        <v>99</v>
      </c>
      <c r="BB497">
        <v>99</v>
      </c>
      <c r="BC497" s="25">
        <v>1</v>
      </c>
      <c r="BD497">
        <v>1</v>
      </c>
      <c r="BE497" s="25">
        <v>1</v>
      </c>
      <c r="BF497">
        <v>1</v>
      </c>
      <c r="BG497">
        <v>1</v>
      </c>
      <c r="BH497">
        <v>1</v>
      </c>
      <c r="BI497">
        <v>1</v>
      </c>
      <c r="BJ497">
        <v>1</v>
      </c>
      <c r="BK497">
        <v>1</v>
      </c>
      <c r="BL497">
        <v>1</v>
      </c>
      <c r="BM497">
        <v>99</v>
      </c>
      <c r="BN497">
        <v>99</v>
      </c>
      <c r="BO497">
        <v>99</v>
      </c>
      <c r="BP497">
        <v>99</v>
      </c>
      <c r="BQ497">
        <v>1</v>
      </c>
      <c r="BR497">
        <v>1</v>
      </c>
      <c r="BS497">
        <v>1</v>
      </c>
      <c r="BT497">
        <v>1</v>
      </c>
      <c r="BU497">
        <v>1</v>
      </c>
      <c r="BV497">
        <v>1</v>
      </c>
      <c r="BW497">
        <v>1</v>
      </c>
      <c r="BX497">
        <v>1</v>
      </c>
      <c r="BY497">
        <v>0</v>
      </c>
      <c r="BZ497">
        <v>1</v>
      </c>
      <c r="CA497">
        <v>1</v>
      </c>
      <c r="CB497">
        <v>1</v>
      </c>
      <c r="CC497">
        <v>1</v>
      </c>
      <c r="CD497">
        <v>1</v>
      </c>
      <c r="CE497">
        <v>1</v>
      </c>
      <c r="CF497">
        <v>0</v>
      </c>
      <c r="CG497">
        <v>1</v>
      </c>
      <c r="CH497">
        <v>0</v>
      </c>
      <c r="CI497">
        <v>0</v>
      </c>
      <c r="CJ497">
        <v>0</v>
      </c>
      <c r="CK497">
        <v>0</v>
      </c>
      <c r="CL497">
        <v>0</v>
      </c>
      <c r="CM497">
        <v>1</v>
      </c>
      <c r="CN497">
        <v>0</v>
      </c>
      <c r="CO497">
        <v>0</v>
      </c>
      <c r="CP497" t="s">
        <v>493</v>
      </c>
    </row>
    <row r="498" spans="2:94" x14ac:dyDescent="0.25">
      <c r="B498" s="8" t="s">
        <v>201</v>
      </c>
      <c r="C498" t="s">
        <v>490</v>
      </c>
      <c r="D498" t="s">
        <v>494</v>
      </c>
      <c r="E498" s="2">
        <v>496</v>
      </c>
      <c r="F498">
        <v>88</v>
      </c>
      <c r="G498">
        <v>1</v>
      </c>
      <c r="H498">
        <v>1</v>
      </c>
      <c r="I498">
        <v>1</v>
      </c>
      <c r="J498">
        <v>1</v>
      </c>
      <c r="K498">
        <v>1</v>
      </c>
      <c r="L498">
        <v>99</v>
      </c>
      <c r="M498">
        <v>1</v>
      </c>
      <c r="N498">
        <v>99</v>
      </c>
      <c r="O498">
        <v>99</v>
      </c>
      <c r="P498">
        <v>1</v>
      </c>
      <c r="Q498">
        <v>99</v>
      </c>
      <c r="R498">
        <v>99</v>
      </c>
      <c r="S498">
        <v>1</v>
      </c>
      <c r="T498">
        <v>1</v>
      </c>
      <c r="U498">
        <v>99</v>
      </c>
      <c r="V498">
        <v>1</v>
      </c>
      <c r="W498">
        <v>1</v>
      </c>
      <c r="X498">
        <v>1</v>
      </c>
      <c r="Y498">
        <v>1</v>
      </c>
      <c r="Z498">
        <v>1</v>
      </c>
      <c r="AA498">
        <v>1</v>
      </c>
      <c r="AB498">
        <v>1</v>
      </c>
      <c r="AC498">
        <v>1</v>
      </c>
      <c r="AD498">
        <v>1</v>
      </c>
      <c r="AE498">
        <v>99</v>
      </c>
      <c r="AF498">
        <v>1</v>
      </c>
      <c r="AG498">
        <v>1</v>
      </c>
      <c r="AH498">
        <v>1</v>
      </c>
      <c r="AI498">
        <v>1</v>
      </c>
      <c r="AJ498">
        <v>1</v>
      </c>
      <c r="AK498">
        <v>1</v>
      </c>
      <c r="AL498">
        <v>0</v>
      </c>
      <c r="AM498">
        <v>0</v>
      </c>
      <c r="AN498">
        <v>0</v>
      </c>
      <c r="AO498">
        <v>99</v>
      </c>
      <c r="AP498">
        <v>0</v>
      </c>
      <c r="AQ498">
        <v>0</v>
      </c>
      <c r="AR498">
        <v>1</v>
      </c>
      <c r="AS498">
        <v>0</v>
      </c>
      <c r="AT498">
        <v>1</v>
      </c>
      <c r="AU498">
        <v>0</v>
      </c>
      <c r="AV498">
        <v>99</v>
      </c>
      <c r="AW498" s="25">
        <v>1</v>
      </c>
      <c r="AX498" s="25">
        <v>99</v>
      </c>
      <c r="AY498" s="25">
        <v>99</v>
      </c>
      <c r="AZ498">
        <v>99</v>
      </c>
      <c r="BA498">
        <v>99</v>
      </c>
      <c r="BB498">
        <v>99</v>
      </c>
      <c r="BC498" s="25">
        <v>1</v>
      </c>
      <c r="BD498">
        <v>1</v>
      </c>
      <c r="BE498" s="25">
        <v>1</v>
      </c>
      <c r="BF498">
        <v>1</v>
      </c>
      <c r="BG498">
        <v>0</v>
      </c>
      <c r="BH498">
        <v>1</v>
      </c>
      <c r="BI498">
        <v>0</v>
      </c>
      <c r="BJ498">
        <v>99</v>
      </c>
      <c r="BK498">
        <v>99</v>
      </c>
      <c r="BL498">
        <v>99</v>
      </c>
      <c r="BM498">
        <v>99</v>
      </c>
      <c r="BN498">
        <v>99</v>
      </c>
      <c r="BO498">
        <v>99</v>
      </c>
      <c r="BP498">
        <v>1</v>
      </c>
      <c r="BQ498">
        <v>1</v>
      </c>
      <c r="BR498">
        <v>0</v>
      </c>
      <c r="BS498">
        <v>0</v>
      </c>
      <c r="BT498">
        <v>1</v>
      </c>
      <c r="BU498">
        <v>1</v>
      </c>
      <c r="BV498">
        <v>0</v>
      </c>
      <c r="BW498">
        <v>0</v>
      </c>
      <c r="BX498">
        <v>1</v>
      </c>
      <c r="BY498" t="s">
        <v>230</v>
      </c>
      <c r="BZ498">
        <v>1</v>
      </c>
      <c r="CA498">
        <v>1</v>
      </c>
      <c r="CB498">
        <v>1</v>
      </c>
      <c r="CC498">
        <v>1</v>
      </c>
      <c r="CD498">
        <v>1</v>
      </c>
      <c r="CE498">
        <v>0</v>
      </c>
      <c r="CF498">
        <v>0</v>
      </c>
      <c r="CG498">
        <v>0</v>
      </c>
      <c r="CH498">
        <v>0</v>
      </c>
      <c r="CI498">
        <v>0</v>
      </c>
      <c r="CJ498">
        <v>0</v>
      </c>
      <c r="CK498">
        <v>0</v>
      </c>
      <c r="CL498">
        <v>0</v>
      </c>
      <c r="CM498">
        <v>0</v>
      </c>
      <c r="CN498">
        <v>1</v>
      </c>
      <c r="CO498">
        <v>1</v>
      </c>
      <c r="CP498" t="s">
        <v>495</v>
      </c>
    </row>
    <row r="499" spans="2:94" x14ac:dyDescent="0.25">
      <c r="B499" s="8" t="s">
        <v>201</v>
      </c>
      <c r="C499" t="s">
        <v>490</v>
      </c>
      <c r="D499" t="s">
        <v>496</v>
      </c>
      <c r="E499" s="2">
        <v>497</v>
      </c>
      <c r="F499">
        <v>50</v>
      </c>
      <c r="G499">
        <v>1</v>
      </c>
      <c r="H499">
        <v>1</v>
      </c>
      <c r="I499">
        <v>1</v>
      </c>
      <c r="J499">
        <v>1</v>
      </c>
      <c r="K499">
        <v>1</v>
      </c>
      <c r="L499">
        <v>99</v>
      </c>
      <c r="M499">
        <v>1</v>
      </c>
      <c r="N499">
        <v>99</v>
      </c>
      <c r="O499">
        <v>99</v>
      </c>
      <c r="P499">
        <v>1</v>
      </c>
      <c r="Q499">
        <v>99</v>
      </c>
      <c r="R499">
        <v>99</v>
      </c>
      <c r="S499">
        <v>1</v>
      </c>
      <c r="T499">
        <v>1</v>
      </c>
      <c r="U499">
        <v>99</v>
      </c>
      <c r="V499">
        <v>1</v>
      </c>
      <c r="W499">
        <v>1</v>
      </c>
      <c r="X499">
        <v>1</v>
      </c>
      <c r="Y499">
        <v>1</v>
      </c>
      <c r="Z499">
        <v>1</v>
      </c>
      <c r="AA499">
        <v>1</v>
      </c>
      <c r="AB499">
        <v>1</v>
      </c>
      <c r="AC499">
        <v>1</v>
      </c>
      <c r="AD499">
        <v>1</v>
      </c>
      <c r="AE499">
        <v>99</v>
      </c>
      <c r="AF499">
        <v>1</v>
      </c>
      <c r="AG499">
        <v>1</v>
      </c>
      <c r="AH499">
        <v>1</v>
      </c>
      <c r="AI499">
        <v>1</v>
      </c>
      <c r="AJ499">
        <v>1</v>
      </c>
      <c r="AK499">
        <v>1</v>
      </c>
      <c r="AL499">
        <v>1</v>
      </c>
      <c r="AM499">
        <v>1</v>
      </c>
      <c r="AN499">
        <v>1</v>
      </c>
      <c r="AO499">
        <v>99</v>
      </c>
      <c r="AP499">
        <v>1</v>
      </c>
      <c r="AQ499">
        <v>1</v>
      </c>
      <c r="AR499">
        <v>1</v>
      </c>
      <c r="AS499">
        <v>1</v>
      </c>
      <c r="AT499">
        <v>1</v>
      </c>
      <c r="AU499">
        <v>1</v>
      </c>
      <c r="AV499">
        <v>99</v>
      </c>
      <c r="AW499" s="25">
        <v>1</v>
      </c>
      <c r="AX499" s="25">
        <v>99</v>
      </c>
      <c r="AY499" s="25">
        <v>99</v>
      </c>
      <c r="AZ499">
        <v>99</v>
      </c>
      <c r="BA499">
        <v>99</v>
      </c>
      <c r="BB499">
        <v>99</v>
      </c>
      <c r="BC499" s="25">
        <v>1</v>
      </c>
      <c r="BD499">
        <v>1</v>
      </c>
      <c r="BE499" s="25">
        <v>1</v>
      </c>
      <c r="BF499">
        <v>1</v>
      </c>
      <c r="BG499">
        <v>1</v>
      </c>
      <c r="BH499">
        <v>1</v>
      </c>
      <c r="BI499">
        <v>1</v>
      </c>
      <c r="BJ499">
        <v>1</v>
      </c>
      <c r="BK499">
        <v>1</v>
      </c>
      <c r="BL499">
        <v>1</v>
      </c>
      <c r="BM499">
        <v>99</v>
      </c>
      <c r="BN499">
        <v>99</v>
      </c>
      <c r="BO499">
        <v>99</v>
      </c>
      <c r="BP499">
        <v>1</v>
      </c>
      <c r="BQ499">
        <v>1</v>
      </c>
      <c r="BR499">
        <v>1</v>
      </c>
      <c r="BS499">
        <v>1</v>
      </c>
      <c r="BT499">
        <v>1</v>
      </c>
      <c r="BU499">
        <v>1</v>
      </c>
      <c r="BV499">
        <v>1</v>
      </c>
      <c r="BW499">
        <v>1</v>
      </c>
      <c r="BX499">
        <v>1</v>
      </c>
      <c r="BY499">
        <v>1</v>
      </c>
      <c r="BZ499">
        <v>1</v>
      </c>
      <c r="CA499">
        <v>1</v>
      </c>
      <c r="CB499">
        <v>1</v>
      </c>
      <c r="CC499">
        <v>1</v>
      </c>
      <c r="CD499">
        <v>0</v>
      </c>
      <c r="CE499">
        <v>0</v>
      </c>
      <c r="CF499">
        <v>0</v>
      </c>
      <c r="CG499">
        <v>0</v>
      </c>
      <c r="CH499">
        <v>0</v>
      </c>
      <c r="CI499">
        <v>0</v>
      </c>
      <c r="CJ499">
        <v>0</v>
      </c>
      <c r="CK499">
        <v>0</v>
      </c>
      <c r="CL499">
        <v>0</v>
      </c>
      <c r="CM499">
        <v>0</v>
      </c>
      <c r="CN499">
        <v>0</v>
      </c>
      <c r="CO499">
        <v>0</v>
      </c>
      <c r="CP499" t="s">
        <v>497</v>
      </c>
    </row>
    <row r="500" spans="2:94" x14ac:dyDescent="0.25">
      <c r="B500" s="8" t="s">
        <v>201</v>
      </c>
      <c r="C500" t="s">
        <v>490</v>
      </c>
      <c r="D500" t="s">
        <v>498</v>
      </c>
      <c r="E500" s="2">
        <v>498</v>
      </c>
      <c r="F500">
        <v>104</v>
      </c>
      <c r="G500">
        <v>1</v>
      </c>
      <c r="H500">
        <v>1</v>
      </c>
      <c r="I500">
        <v>1</v>
      </c>
      <c r="J500">
        <v>1</v>
      </c>
      <c r="K500">
        <v>1</v>
      </c>
      <c r="L500">
        <v>99</v>
      </c>
      <c r="M500">
        <v>1</v>
      </c>
      <c r="N500">
        <v>99</v>
      </c>
      <c r="O500">
        <v>99</v>
      </c>
      <c r="P500">
        <v>1</v>
      </c>
      <c r="Q500">
        <v>99</v>
      </c>
      <c r="R500">
        <v>99</v>
      </c>
      <c r="S500">
        <v>1</v>
      </c>
      <c r="T500">
        <v>1</v>
      </c>
      <c r="U500">
        <v>99</v>
      </c>
      <c r="V500">
        <v>1</v>
      </c>
      <c r="W500">
        <v>1</v>
      </c>
      <c r="X500">
        <v>1</v>
      </c>
      <c r="Y500">
        <v>1</v>
      </c>
      <c r="Z500">
        <v>1</v>
      </c>
      <c r="AA500">
        <v>1</v>
      </c>
      <c r="AB500">
        <v>1</v>
      </c>
      <c r="AC500">
        <v>1</v>
      </c>
      <c r="AD500">
        <v>1</v>
      </c>
      <c r="AE500">
        <v>99</v>
      </c>
      <c r="AF500">
        <v>1</v>
      </c>
      <c r="AG500">
        <v>1</v>
      </c>
      <c r="AH500">
        <v>1</v>
      </c>
      <c r="AI500">
        <v>1</v>
      </c>
      <c r="AJ500">
        <v>1</v>
      </c>
      <c r="AK500">
        <v>1</v>
      </c>
      <c r="AL500">
        <v>1</v>
      </c>
      <c r="AM500">
        <v>1</v>
      </c>
      <c r="AN500">
        <v>1</v>
      </c>
      <c r="AO500">
        <v>99</v>
      </c>
      <c r="AP500">
        <v>1</v>
      </c>
      <c r="AQ500">
        <v>1</v>
      </c>
      <c r="AR500">
        <v>1</v>
      </c>
      <c r="AS500">
        <v>1</v>
      </c>
      <c r="AT500">
        <v>1</v>
      </c>
      <c r="AU500">
        <v>1</v>
      </c>
      <c r="AV500">
        <v>99</v>
      </c>
      <c r="AW500" s="25">
        <v>1</v>
      </c>
      <c r="AX500" s="25">
        <v>99</v>
      </c>
      <c r="AY500" s="25">
        <v>99</v>
      </c>
      <c r="AZ500">
        <v>99</v>
      </c>
      <c r="BA500">
        <v>99</v>
      </c>
      <c r="BB500">
        <v>99</v>
      </c>
      <c r="BC500" s="25">
        <v>1</v>
      </c>
      <c r="BD500">
        <v>1</v>
      </c>
      <c r="BE500" s="25">
        <v>1</v>
      </c>
      <c r="BF500">
        <v>1</v>
      </c>
      <c r="BG500">
        <v>1</v>
      </c>
      <c r="BH500">
        <v>1</v>
      </c>
      <c r="BI500">
        <v>1</v>
      </c>
      <c r="BJ500">
        <v>1</v>
      </c>
      <c r="BK500">
        <v>1</v>
      </c>
      <c r="BL500">
        <v>1</v>
      </c>
      <c r="BM500">
        <v>99</v>
      </c>
      <c r="BN500">
        <v>99</v>
      </c>
      <c r="BO500">
        <v>99</v>
      </c>
      <c r="BP500">
        <v>1</v>
      </c>
      <c r="BQ500">
        <v>1</v>
      </c>
      <c r="BR500">
        <v>1</v>
      </c>
      <c r="BS500">
        <v>1</v>
      </c>
      <c r="BT500">
        <v>1</v>
      </c>
      <c r="BU500">
        <v>1</v>
      </c>
      <c r="BV500">
        <v>1</v>
      </c>
      <c r="BW500">
        <v>1</v>
      </c>
      <c r="BX500">
        <v>1</v>
      </c>
      <c r="BY500">
        <v>0</v>
      </c>
      <c r="BZ500">
        <v>0</v>
      </c>
      <c r="CA500">
        <v>1</v>
      </c>
      <c r="CB500">
        <v>1</v>
      </c>
      <c r="CC500">
        <v>1</v>
      </c>
      <c r="CD500">
        <v>1</v>
      </c>
      <c r="CE500">
        <v>0</v>
      </c>
      <c r="CF500">
        <v>0</v>
      </c>
      <c r="CG500">
        <v>0</v>
      </c>
      <c r="CH500">
        <v>0</v>
      </c>
      <c r="CI500">
        <v>0</v>
      </c>
      <c r="CJ500">
        <v>0</v>
      </c>
      <c r="CK500">
        <v>0</v>
      </c>
      <c r="CL500">
        <v>0</v>
      </c>
      <c r="CM500">
        <v>0</v>
      </c>
      <c r="CN500">
        <v>0</v>
      </c>
      <c r="CO500">
        <v>0</v>
      </c>
      <c r="CP500" t="s">
        <v>499</v>
      </c>
    </row>
    <row r="501" spans="2:94" x14ac:dyDescent="0.25">
      <c r="B501" s="8" t="s">
        <v>201</v>
      </c>
      <c r="C501" t="s">
        <v>490</v>
      </c>
      <c r="D501" t="s">
        <v>500</v>
      </c>
      <c r="E501" s="2">
        <v>499</v>
      </c>
      <c r="F501">
        <v>60</v>
      </c>
      <c r="G501">
        <v>0</v>
      </c>
      <c r="H501">
        <v>1</v>
      </c>
      <c r="I501">
        <v>1</v>
      </c>
      <c r="J501">
        <v>1</v>
      </c>
      <c r="K501">
        <v>1</v>
      </c>
      <c r="L501">
        <v>99</v>
      </c>
      <c r="M501">
        <v>1</v>
      </c>
      <c r="N501">
        <v>99</v>
      </c>
      <c r="O501">
        <v>99</v>
      </c>
      <c r="P501">
        <v>1</v>
      </c>
      <c r="Q501">
        <v>99</v>
      </c>
      <c r="R501">
        <v>99</v>
      </c>
      <c r="S501">
        <v>0</v>
      </c>
      <c r="T501">
        <v>1</v>
      </c>
      <c r="U501">
        <v>99</v>
      </c>
      <c r="V501">
        <v>1</v>
      </c>
      <c r="W501">
        <v>1</v>
      </c>
      <c r="X501">
        <v>1</v>
      </c>
      <c r="Y501">
        <v>1</v>
      </c>
      <c r="Z501">
        <v>1</v>
      </c>
      <c r="AA501">
        <v>1</v>
      </c>
      <c r="AB501">
        <v>1</v>
      </c>
      <c r="AC501">
        <v>1</v>
      </c>
      <c r="AD501">
        <v>1</v>
      </c>
      <c r="AE501">
        <v>99</v>
      </c>
      <c r="AF501">
        <v>1</v>
      </c>
      <c r="AG501">
        <v>1</v>
      </c>
      <c r="AH501">
        <v>1</v>
      </c>
      <c r="AI501">
        <v>1</v>
      </c>
      <c r="AJ501">
        <v>1</v>
      </c>
      <c r="AK501">
        <v>1</v>
      </c>
      <c r="AL501">
        <v>1</v>
      </c>
      <c r="AM501">
        <v>1</v>
      </c>
      <c r="AN501">
        <v>1</v>
      </c>
      <c r="AO501">
        <v>99</v>
      </c>
      <c r="AP501">
        <v>1</v>
      </c>
      <c r="AQ501">
        <v>1</v>
      </c>
      <c r="AR501">
        <v>1</v>
      </c>
      <c r="AS501">
        <v>1</v>
      </c>
      <c r="AT501">
        <v>1</v>
      </c>
      <c r="AU501">
        <v>1</v>
      </c>
      <c r="AV501">
        <v>99</v>
      </c>
      <c r="AW501" s="25">
        <v>1</v>
      </c>
      <c r="AX501" s="25">
        <v>99</v>
      </c>
      <c r="AY501" s="25">
        <v>99</v>
      </c>
      <c r="AZ501">
        <v>99</v>
      </c>
      <c r="BA501">
        <v>99</v>
      </c>
      <c r="BB501">
        <v>99</v>
      </c>
      <c r="BC501" s="25">
        <v>1</v>
      </c>
      <c r="BD501">
        <v>1</v>
      </c>
      <c r="BE501" s="25">
        <v>1</v>
      </c>
      <c r="BF501">
        <v>1</v>
      </c>
      <c r="BG501">
        <v>1</v>
      </c>
      <c r="BH501">
        <v>1</v>
      </c>
      <c r="BI501">
        <v>1</v>
      </c>
      <c r="BJ501">
        <v>1</v>
      </c>
      <c r="BK501">
        <v>1</v>
      </c>
      <c r="BL501">
        <v>1</v>
      </c>
      <c r="BM501">
        <v>99</v>
      </c>
      <c r="BN501">
        <v>99</v>
      </c>
      <c r="BO501">
        <v>99</v>
      </c>
      <c r="BP501">
        <v>1</v>
      </c>
      <c r="BQ501">
        <v>1</v>
      </c>
      <c r="BR501">
        <v>1</v>
      </c>
      <c r="BS501">
        <v>1</v>
      </c>
      <c r="BT501">
        <v>1</v>
      </c>
      <c r="BU501">
        <v>1</v>
      </c>
      <c r="BV501">
        <v>1</v>
      </c>
      <c r="BW501">
        <v>1</v>
      </c>
      <c r="BX501">
        <v>1</v>
      </c>
      <c r="BY501">
        <v>0</v>
      </c>
      <c r="BZ501">
        <v>1</v>
      </c>
      <c r="CA501">
        <v>1</v>
      </c>
      <c r="CB501">
        <v>1</v>
      </c>
      <c r="CC501">
        <v>1</v>
      </c>
      <c r="CD501">
        <v>1</v>
      </c>
      <c r="CE501">
        <v>0</v>
      </c>
      <c r="CF501">
        <v>1</v>
      </c>
      <c r="CG501">
        <v>0</v>
      </c>
      <c r="CH501">
        <v>0</v>
      </c>
      <c r="CI501">
        <v>1</v>
      </c>
      <c r="CJ501">
        <v>0</v>
      </c>
      <c r="CK501">
        <v>0</v>
      </c>
      <c r="CL501">
        <v>0</v>
      </c>
      <c r="CM501">
        <v>0</v>
      </c>
      <c r="CN501">
        <v>1</v>
      </c>
      <c r="CO501">
        <v>1</v>
      </c>
      <c r="CP501" t="s">
        <v>501</v>
      </c>
    </row>
    <row r="502" spans="2:94" x14ac:dyDescent="0.25">
      <c r="B502" s="8" t="s">
        <v>201</v>
      </c>
      <c r="C502" t="s">
        <v>490</v>
      </c>
      <c r="D502" t="s">
        <v>502</v>
      </c>
      <c r="E502" s="2">
        <v>500</v>
      </c>
      <c r="F502">
        <v>100</v>
      </c>
      <c r="G502">
        <v>1</v>
      </c>
      <c r="H502">
        <v>1</v>
      </c>
      <c r="I502">
        <v>1</v>
      </c>
      <c r="J502">
        <v>0</v>
      </c>
      <c r="K502">
        <v>1</v>
      </c>
      <c r="L502">
        <v>99</v>
      </c>
      <c r="M502">
        <v>1</v>
      </c>
      <c r="N502">
        <v>99</v>
      </c>
      <c r="O502">
        <v>99</v>
      </c>
      <c r="P502">
        <v>1</v>
      </c>
      <c r="Q502">
        <v>99</v>
      </c>
      <c r="R502">
        <v>99</v>
      </c>
      <c r="S502">
        <v>1</v>
      </c>
      <c r="T502">
        <v>1</v>
      </c>
      <c r="U502">
        <v>99</v>
      </c>
      <c r="V502">
        <v>1</v>
      </c>
      <c r="W502">
        <v>1</v>
      </c>
      <c r="X502">
        <v>1</v>
      </c>
      <c r="Y502">
        <v>1</v>
      </c>
      <c r="Z502">
        <v>1</v>
      </c>
      <c r="AA502">
        <v>0</v>
      </c>
      <c r="AB502">
        <v>1</v>
      </c>
      <c r="AC502">
        <v>1</v>
      </c>
      <c r="AD502">
        <v>1</v>
      </c>
      <c r="AE502">
        <v>99</v>
      </c>
      <c r="AF502">
        <v>1</v>
      </c>
      <c r="AG502">
        <v>1</v>
      </c>
      <c r="AH502">
        <v>1</v>
      </c>
      <c r="AI502">
        <v>1</v>
      </c>
      <c r="AJ502">
        <v>1</v>
      </c>
      <c r="AK502">
        <v>1</v>
      </c>
      <c r="AL502">
        <v>1</v>
      </c>
      <c r="AM502">
        <v>1</v>
      </c>
      <c r="AN502">
        <v>1</v>
      </c>
      <c r="AO502">
        <v>99</v>
      </c>
      <c r="AP502">
        <v>1</v>
      </c>
      <c r="AQ502">
        <v>1</v>
      </c>
      <c r="AR502">
        <v>1</v>
      </c>
      <c r="AS502">
        <v>1</v>
      </c>
      <c r="AT502">
        <v>1</v>
      </c>
      <c r="AU502">
        <v>1</v>
      </c>
      <c r="AV502">
        <v>99</v>
      </c>
      <c r="AW502" s="25">
        <v>1</v>
      </c>
      <c r="AX502" s="25">
        <v>99</v>
      </c>
      <c r="AY502" s="25">
        <v>99</v>
      </c>
      <c r="AZ502">
        <v>99</v>
      </c>
      <c r="BA502">
        <v>99</v>
      </c>
      <c r="BB502">
        <v>99</v>
      </c>
      <c r="BC502" s="25">
        <v>1</v>
      </c>
      <c r="BD502">
        <v>1</v>
      </c>
      <c r="BE502" s="25">
        <v>1</v>
      </c>
      <c r="BF502">
        <v>1</v>
      </c>
      <c r="BG502">
        <v>1</v>
      </c>
      <c r="BH502">
        <v>1</v>
      </c>
      <c r="BI502">
        <v>1</v>
      </c>
      <c r="BJ502">
        <v>1</v>
      </c>
      <c r="BK502">
        <v>1</v>
      </c>
      <c r="BL502">
        <v>1</v>
      </c>
      <c r="BM502">
        <v>99</v>
      </c>
      <c r="BN502">
        <v>99</v>
      </c>
      <c r="BO502">
        <v>99</v>
      </c>
      <c r="BP502">
        <v>1</v>
      </c>
      <c r="BQ502">
        <v>1</v>
      </c>
      <c r="BR502">
        <v>0</v>
      </c>
      <c r="BS502">
        <v>1</v>
      </c>
      <c r="BT502">
        <v>1</v>
      </c>
      <c r="BU502">
        <v>1</v>
      </c>
      <c r="BV502">
        <v>1</v>
      </c>
      <c r="BW502">
        <v>1</v>
      </c>
      <c r="BX502">
        <v>0</v>
      </c>
      <c r="BY502">
        <v>0</v>
      </c>
      <c r="BZ502">
        <v>1</v>
      </c>
      <c r="CA502">
        <v>1</v>
      </c>
      <c r="CB502">
        <v>1</v>
      </c>
      <c r="CC502">
        <v>1</v>
      </c>
      <c r="CD502">
        <v>1</v>
      </c>
      <c r="CE502">
        <v>0</v>
      </c>
      <c r="CF502">
        <v>0</v>
      </c>
      <c r="CG502">
        <v>0</v>
      </c>
      <c r="CH502">
        <v>0</v>
      </c>
      <c r="CI502">
        <v>1</v>
      </c>
      <c r="CJ502">
        <v>0</v>
      </c>
      <c r="CK502">
        <v>0</v>
      </c>
      <c r="CL502">
        <v>0</v>
      </c>
      <c r="CM502">
        <v>0</v>
      </c>
      <c r="CN502">
        <v>0</v>
      </c>
      <c r="CO502">
        <v>0</v>
      </c>
      <c r="CP502" t="s">
        <v>503</v>
      </c>
    </row>
    <row r="503" spans="2:94" x14ac:dyDescent="0.25">
      <c r="B503" s="8" t="s">
        <v>201</v>
      </c>
      <c r="C503" t="s">
        <v>490</v>
      </c>
      <c r="D503" t="s">
        <v>504</v>
      </c>
      <c r="E503" s="2">
        <v>501</v>
      </c>
      <c r="F503">
        <v>60</v>
      </c>
      <c r="G503">
        <v>1</v>
      </c>
      <c r="H503">
        <v>1</v>
      </c>
      <c r="I503">
        <v>1</v>
      </c>
      <c r="J503">
        <v>1</v>
      </c>
      <c r="K503">
        <v>1</v>
      </c>
      <c r="L503">
        <v>99</v>
      </c>
      <c r="M503">
        <v>1</v>
      </c>
      <c r="N503">
        <v>99</v>
      </c>
      <c r="O503">
        <v>99</v>
      </c>
      <c r="P503">
        <v>1</v>
      </c>
      <c r="Q503">
        <v>99</v>
      </c>
      <c r="R503">
        <v>99</v>
      </c>
      <c r="S503">
        <v>1</v>
      </c>
      <c r="T503">
        <v>1</v>
      </c>
      <c r="U503">
        <v>99</v>
      </c>
      <c r="V503">
        <v>1</v>
      </c>
      <c r="W503">
        <v>1</v>
      </c>
      <c r="X503">
        <v>1</v>
      </c>
      <c r="Y503">
        <v>1</v>
      </c>
      <c r="Z503">
        <v>1</v>
      </c>
      <c r="AA503">
        <v>1</v>
      </c>
      <c r="AB503">
        <v>99</v>
      </c>
      <c r="AC503">
        <v>1</v>
      </c>
      <c r="AD503">
        <v>1</v>
      </c>
      <c r="AE503">
        <v>99</v>
      </c>
      <c r="AF503">
        <v>1</v>
      </c>
      <c r="AG503">
        <v>1</v>
      </c>
      <c r="AH503">
        <v>0</v>
      </c>
      <c r="AI503">
        <v>1</v>
      </c>
      <c r="AJ503">
        <v>1</v>
      </c>
      <c r="AK503">
        <v>99</v>
      </c>
      <c r="AL503">
        <v>1</v>
      </c>
      <c r="AM503">
        <v>1</v>
      </c>
      <c r="AN503">
        <v>1</v>
      </c>
      <c r="AO503">
        <v>99</v>
      </c>
      <c r="AP503">
        <v>1</v>
      </c>
      <c r="AQ503">
        <v>0</v>
      </c>
      <c r="AR503">
        <v>1</v>
      </c>
      <c r="AS503">
        <v>1</v>
      </c>
      <c r="AT503">
        <v>0</v>
      </c>
      <c r="AU503">
        <v>1</v>
      </c>
      <c r="AV503">
        <v>99</v>
      </c>
      <c r="AW503" s="25">
        <v>1</v>
      </c>
      <c r="AX503" s="25">
        <v>99</v>
      </c>
      <c r="AY503" s="25">
        <v>99</v>
      </c>
      <c r="AZ503">
        <v>99</v>
      </c>
      <c r="BA503">
        <v>99</v>
      </c>
      <c r="BB503">
        <v>99</v>
      </c>
      <c r="BC503" s="25">
        <v>1</v>
      </c>
      <c r="BD503">
        <v>1</v>
      </c>
      <c r="BE503" s="25">
        <v>1</v>
      </c>
      <c r="BF503">
        <v>0</v>
      </c>
      <c r="BG503">
        <v>0</v>
      </c>
      <c r="BH503">
        <v>0</v>
      </c>
      <c r="BI503">
        <v>0</v>
      </c>
      <c r="BJ503">
        <v>99</v>
      </c>
      <c r="BK503">
        <v>99</v>
      </c>
      <c r="BL503">
        <v>99</v>
      </c>
      <c r="BM503">
        <v>99</v>
      </c>
      <c r="BN503">
        <v>99</v>
      </c>
      <c r="BO503">
        <v>99</v>
      </c>
      <c r="BP503">
        <v>1</v>
      </c>
      <c r="BQ503">
        <v>0</v>
      </c>
      <c r="BR503">
        <v>0</v>
      </c>
      <c r="BS503">
        <v>0</v>
      </c>
      <c r="BT503">
        <v>1</v>
      </c>
      <c r="BU503">
        <v>1</v>
      </c>
      <c r="BV503">
        <v>1</v>
      </c>
      <c r="BW503">
        <v>0</v>
      </c>
      <c r="BX503">
        <v>0</v>
      </c>
      <c r="BY503">
        <v>0</v>
      </c>
      <c r="BZ503">
        <v>1</v>
      </c>
      <c r="CA503">
        <v>1</v>
      </c>
      <c r="CB503">
        <v>1</v>
      </c>
      <c r="CC503">
        <v>1</v>
      </c>
      <c r="CD503">
        <v>1</v>
      </c>
      <c r="CE503">
        <v>0</v>
      </c>
      <c r="CF503">
        <v>0</v>
      </c>
      <c r="CG503">
        <v>0</v>
      </c>
      <c r="CH503">
        <v>0</v>
      </c>
      <c r="CI503">
        <v>0</v>
      </c>
      <c r="CJ503">
        <v>0</v>
      </c>
      <c r="CK503">
        <v>0</v>
      </c>
      <c r="CL503">
        <v>0</v>
      </c>
      <c r="CM503">
        <v>0</v>
      </c>
      <c r="CN503">
        <v>0</v>
      </c>
      <c r="CO503">
        <v>0</v>
      </c>
      <c r="CP503" t="s">
        <v>505</v>
      </c>
    </row>
    <row r="504" spans="2:94" x14ac:dyDescent="0.25">
      <c r="B504" s="8" t="s">
        <v>755</v>
      </c>
      <c r="C504" t="s">
        <v>490</v>
      </c>
      <c r="D504" t="s">
        <v>910</v>
      </c>
      <c r="E504" s="2">
        <v>502</v>
      </c>
      <c r="F504">
        <v>361</v>
      </c>
      <c r="G504">
        <v>1</v>
      </c>
      <c r="H504">
        <v>1</v>
      </c>
      <c r="I504">
        <v>1</v>
      </c>
      <c r="J504">
        <v>1</v>
      </c>
      <c r="K504">
        <v>1</v>
      </c>
      <c r="L504">
        <v>99</v>
      </c>
      <c r="M504">
        <v>1</v>
      </c>
      <c r="N504">
        <v>99</v>
      </c>
      <c r="O504">
        <v>99</v>
      </c>
      <c r="P504">
        <v>1</v>
      </c>
      <c r="Q504">
        <v>99</v>
      </c>
      <c r="R504">
        <v>99</v>
      </c>
      <c r="S504">
        <v>1</v>
      </c>
      <c r="T504">
        <v>0</v>
      </c>
      <c r="U504">
        <v>99</v>
      </c>
      <c r="V504">
        <v>1</v>
      </c>
      <c r="W504">
        <v>1</v>
      </c>
      <c r="X504">
        <v>1</v>
      </c>
      <c r="Y504">
        <v>1</v>
      </c>
      <c r="Z504">
        <v>1</v>
      </c>
      <c r="AA504">
        <v>1</v>
      </c>
      <c r="AB504">
        <v>1</v>
      </c>
      <c r="AC504">
        <v>1</v>
      </c>
      <c r="AD504">
        <v>1</v>
      </c>
      <c r="AE504">
        <v>99</v>
      </c>
      <c r="AF504">
        <v>1</v>
      </c>
      <c r="AG504">
        <v>1</v>
      </c>
      <c r="AH504">
        <v>0</v>
      </c>
      <c r="AI504">
        <v>1</v>
      </c>
      <c r="AJ504">
        <v>99</v>
      </c>
      <c r="AK504">
        <v>99</v>
      </c>
      <c r="AL504">
        <v>1</v>
      </c>
      <c r="AM504">
        <v>1</v>
      </c>
      <c r="AN504">
        <v>1</v>
      </c>
      <c r="AO504">
        <v>99</v>
      </c>
      <c r="AP504">
        <v>0</v>
      </c>
      <c r="AQ504">
        <v>1</v>
      </c>
      <c r="AR504">
        <v>1</v>
      </c>
      <c r="AS504">
        <v>1</v>
      </c>
      <c r="AT504">
        <v>1</v>
      </c>
      <c r="AU504">
        <v>1</v>
      </c>
      <c r="AV504">
        <v>99</v>
      </c>
      <c r="AW504" s="25">
        <v>0</v>
      </c>
      <c r="AX504" s="25">
        <v>99</v>
      </c>
      <c r="AY504" s="25">
        <v>99</v>
      </c>
      <c r="AZ504">
        <v>99</v>
      </c>
      <c r="BA504">
        <v>99</v>
      </c>
      <c r="BB504">
        <v>99</v>
      </c>
      <c r="BC504" s="25">
        <v>0</v>
      </c>
      <c r="BD504">
        <v>1</v>
      </c>
      <c r="BE504" s="25">
        <v>0</v>
      </c>
      <c r="BF504">
        <v>1</v>
      </c>
      <c r="BG504">
        <v>0</v>
      </c>
      <c r="BH504">
        <v>0</v>
      </c>
      <c r="BI504">
        <v>0</v>
      </c>
      <c r="BJ504">
        <v>99</v>
      </c>
      <c r="BK504">
        <v>99</v>
      </c>
      <c r="BL504">
        <v>99</v>
      </c>
      <c r="BM504">
        <v>99</v>
      </c>
      <c r="BN504">
        <v>99</v>
      </c>
      <c r="BO504">
        <v>99</v>
      </c>
      <c r="BP504">
        <v>1</v>
      </c>
      <c r="BQ504">
        <v>0</v>
      </c>
      <c r="BR504">
        <v>0</v>
      </c>
      <c r="BS504">
        <v>1</v>
      </c>
      <c r="BT504">
        <v>1</v>
      </c>
      <c r="BU504">
        <v>1</v>
      </c>
      <c r="BV504">
        <v>1</v>
      </c>
      <c r="BW504">
        <v>1</v>
      </c>
      <c r="BX504">
        <v>0</v>
      </c>
      <c r="BY504">
        <v>1</v>
      </c>
      <c r="BZ504">
        <v>0</v>
      </c>
      <c r="CA504">
        <v>1</v>
      </c>
      <c r="CB504">
        <v>1</v>
      </c>
      <c r="CC504">
        <v>1</v>
      </c>
      <c r="CD504">
        <v>1</v>
      </c>
      <c r="CE504">
        <v>0</v>
      </c>
      <c r="CF504">
        <v>0</v>
      </c>
      <c r="CG504">
        <v>0</v>
      </c>
      <c r="CH504">
        <v>0</v>
      </c>
      <c r="CI504">
        <v>0</v>
      </c>
      <c r="CJ504">
        <v>0</v>
      </c>
      <c r="CK504">
        <v>0</v>
      </c>
      <c r="CL504">
        <v>0</v>
      </c>
      <c r="CM504">
        <v>0</v>
      </c>
      <c r="CN504">
        <v>0</v>
      </c>
      <c r="CO504">
        <v>0</v>
      </c>
      <c r="CP504" t="s">
        <v>911</v>
      </c>
    </row>
    <row r="505" spans="2:94" x14ac:dyDescent="0.25">
      <c r="B505" s="8" t="s">
        <v>755</v>
      </c>
      <c r="C505" t="s">
        <v>490</v>
      </c>
      <c r="D505" t="s">
        <v>912</v>
      </c>
      <c r="E505" s="2">
        <v>503</v>
      </c>
      <c r="F505">
        <v>315</v>
      </c>
      <c r="G505">
        <v>1</v>
      </c>
      <c r="H505">
        <v>1</v>
      </c>
      <c r="I505">
        <v>1</v>
      </c>
      <c r="J505">
        <v>1</v>
      </c>
      <c r="K505">
        <v>1</v>
      </c>
      <c r="L505">
        <v>99</v>
      </c>
      <c r="M505">
        <v>1</v>
      </c>
      <c r="N505">
        <v>1</v>
      </c>
      <c r="O505">
        <v>99</v>
      </c>
      <c r="P505">
        <v>1</v>
      </c>
      <c r="Q505">
        <v>99</v>
      </c>
      <c r="R505">
        <v>99</v>
      </c>
      <c r="S505">
        <v>1</v>
      </c>
      <c r="T505">
        <v>0</v>
      </c>
      <c r="U505">
        <v>1</v>
      </c>
      <c r="V505">
        <v>1</v>
      </c>
      <c r="W505">
        <v>1</v>
      </c>
      <c r="X505">
        <v>1</v>
      </c>
      <c r="Y505">
        <v>1</v>
      </c>
      <c r="Z505">
        <v>1</v>
      </c>
      <c r="AA505">
        <v>1</v>
      </c>
      <c r="AB505">
        <v>1</v>
      </c>
      <c r="AC505">
        <v>1</v>
      </c>
      <c r="AD505">
        <v>1</v>
      </c>
      <c r="AE505">
        <v>99</v>
      </c>
      <c r="AF505">
        <v>1</v>
      </c>
      <c r="AG505">
        <v>1</v>
      </c>
      <c r="AH505">
        <v>1</v>
      </c>
      <c r="AI505">
        <v>1</v>
      </c>
      <c r="AJ505">
        <v>99</v>
      </c>
      <c r="AK505">
        <v>1</v>
      </c>
      <c r="AL505">
        <v>1</v>
      </c>
      <c r="AM505">
        <v>1</v>
      </c>
      <c r="AN505">
        <v>1</v>
      </c>
      <c r="AO505">
        <v>99</v>
      </c>
      <c r="AP505">
        <v>1</v>
      </c>
      <c r="AQ505">
        <v>1</v>
      </c>
      <c r="AR505">
        <v>1</v>
      </c>
      <c r="AS505">
        <v>1</v>
      </c>
      <c r="AT505">
        <v>1</v>
      </c>
      <c r="AU505">
        <v>1</v>
      </c>
      <c r="AV505">
        <v>99</v>
      </c>
      <c r="AW505" s="25">
        <v>1</v>
      </c>
      <c r="AX505" s="25">
        <v>99</v>
      </c>
      <c r="AY505" s="25">
        <v>99</v>
      </c>
      <c r="AZ505">
        <v>99</v>
      </c>
      <c r="BA505">
        <v>99</v>
      </c>
      <c r="BB505">
        <v>99</v>
      </c>
      <c r="BC505" s="25">
        <v>1</v>
      </c>
      <c r="BD505">
        <v>1</v>
      </c>
      <c r="BE505" s="25">
        <v>1</v>
      </c>
      <c r="BF505">
        <v>1</v>
      </c>
      <c r="BG505">
        <v>0</v>
      </c>
      <c r="BH505">
        <v>1</v>
      </c>
      <c r="BI505">
        <v>1</v>
      </c>
      <c r="BJ505">
        <v>1</v>
      </c>
      <c r="BK505">
        <v>1</v>
      </c>
      <c r="BL505">
        <v>99</v>
      </c>
      <c r="BM505">
        <v>99</v>
      </c>
      <c r="BN505">
        <v>99</v>
      </c>
      <c r="BO505">
        <v>99</v>
      </c>
      <c r="BP505">
        <v>1</v>
      </c>
      <c r="BQ505">
        <v>1</v>
      </c>
      <c r="BR505">
        <v>1</v>
      </c>
      <c r="BS505">
        <v>1</v>
      </c>
      <c r="BT505">
        <v>1</v>
      </c>
      <c r="BU505">
        <v>1</v>
      </c>
      <c r="BV505">
        <v>1</v>
      </c>
      <c r="BW505">
        <v>0</v>
      </c>
      <c r="BX505">
        <v>1</v>
      </c>
      <c r="BY505" t="s">
        <v>230</v>
      </c>
      <c r="BZ505">
        <v>0</v>
      </c>
      <c r="CA505">
        <v>0</v>
      </c>
      <c r="CB505">
        <v>1</v>
      </c>
      <c r="CC505">
        <v>1</v>
      </c>
      <c r="CD505">
        <v>1</v>
      </c>
      <c r="CE505">
        <v>0</v>
      </c>
      <c r="CF505">
        <v>0</v>
      </c>
      <c r="CG505">
        <v>0</v>
      </c>
      <c r="CH505">
        <v>0</v>
      </c>
      <c r="CI505">
        <v>0</v>
      </c>
      <c r="CJ505">
        <v>0</v>
      </c>
      <c r="CK505">
        <v>0</v>
      </c>
      <c r="CL505">
        <v>0</v>
      </c>
      <c r="CM505">
        <v>0</v>
      </c>
      <c r="CN505">
        <v>0</v>
      </c>
      <c r="CO505">
        <v>0</v>
      </c>
      <c r="CP505" t="s">
        <v>913</v>
      </c>
    </row>
    <row r="506" spans="2:94" x14ac:dyDescent="0.25">
      <c r="B506" s="8" t="s">
        <v>755</v>
      </c>
      <c r="C506" t="s">
        <v>490</v>
      </c>
      <c r="D506" t="s">
        <v>914</v>
      </c>
      <c r="E506" s="2">
        <v>504</v>
      </c>
      <c r="F506">
        <v>240</v>
      </c>
      <c r="G506">
        <v>1</v>
      </c>
      <c r="H506">
        <v>1</v>
      </c>
      <c r="I506">
        <v>1</v>
      </c>
      <c r="J506">
        <v>1</v>
      </c>
      <c r="K506">
        <v>1</v>
      </c>
      <c r="L506">
        <v>99</v>
      </c>
      <c r="M506">
        <v>1</v>
      </c>
      <c r="N506">
        <v>99</v>
      </c>
      <c r="O506">
        <v>99</v>
      </c>
      <c r="P506">
        <v>1</v>
      </c>
      <c r="Q506">
        <v>99</v>
      </c>
      <c r="R506">
        <v>99</v>
      </c>
      <c r="S506">
        <v>1</v>
      </c>
      <c r="T506">
        <v>0</v>
      </c>
      <c r="U506">
        <v>99</v>
      </c>
      <c r="V506">
        <v>1</v>
      </c>
      <c r="W506">
        <v>1</v>
      </c>
      <c r="X506">
        <v>1</v>
      </c>
      <c r="Y506">
        <v>1</v>
      </c>
      <c r="Z506">
        <v>1</v>
      </c>
      <c r="AA506">
        <v>1</v>
      </c>
      <c r="AB506">
        <v>1</v>
      </c>
      <c r="AC506">
        <v>1</v>
      </c>
      <c r="AD506">
        <v>1</v>
      </c>
      <c r="AE506">
        <v>99</v>
      </c>
      <c r="AF506">
        <v>1</v>
      </c>
      <c r="AG506">
        <v>1</v>
      </c>
      <c r="AH506">
        <v>1</v>
      </c>
      <c r="AI506">
        <v>1</v>
      </c>
      <c r="AJ506">
        <v>99</v>
      </c>
      <c r="AK506">
        <v>1</v>
      </c>
      <c r="AL506">
        <v>1</v>
      </c>
      <c r="AM506">
        <v>1</v>
      </c>
      <c r="AN506">
        <v>1</v>
      </c>
      <c r="AO506">
        <v>99</v>
      </c>
      <c r="AP506">
        <v>1</v>
      </c>
      <c r="AQ506">
        <v>1</v>
      </c>
      <c r="AR506">
        <v>1</v>
      </c>
      <c r="AS506">
        <v>1</v>
      </c>
      <c r="AT506">
        <v>1</v>
      </c>
      <c r="AU506">
        <v>1</v>
      </c>
      <c r="AV506">
        <v>99</v>
      </c>
      <c r="AW506" s="25">
        <v>1</v>
      </c>
      <c r="AX506" s="25">
        <v>99</v>
      </c>
      <c r="AY506" s="25">
        <v>99</v>
      </c>
      <c r="AZ506">
        <v>99</v>
      </c>
      <c r="BA506">
        <v>99</v>
      </c>
      <c r="BB506">
        <v>99</v>
      </c>
      <c r="BC506" s="25">
        <v>1</v>
      </c>
      <c r="BD506">
        <v>1</v>
      </c>
      <c r="BE506" s="25">
        <v>1</v>
      </c>
      <c r="BF506">
        <v>1</v>
      </c>
      <c r="BG506">
        <v>1</v>
      </c>
      <c r="BH506">
        <v>1</v>
      </c>
      <c r="BI506">
        <v>1</v>
      </c>
      <c r="BJ506">
        <v>1</v>
      </c>
      <c r="BK506">
        <v>1</v>
      </c>
      <c r="BL506">
        <v>1</v>
      </c>
      <c r="BM506">
        <v>99</v>
      </c>
      <c r="BN506">
        <v>99</v>
      </c>
      <c r="BO506">
        <v>99</v>
      </c>
      <c r="BP506">
        <v>1</v>
      </c>
      <c r="BQ506">
        <v>1</v>
      </c>
      <c r="BR506">
        <v>1</v>
      </c>
      <c r="BS506">
        <v>1</v>
      </c>
      <c r="BT506">
        <v>1</v>
      </c>
      <c r="BU506">
        <v>1</v>
      </c>
      <c r="BV506">
        <v>1</v>
      </c>
      <c r="BW506">
        <v>1</v>
      </c>
      <c r="BX506">
        <v>1</v>
      </c>
      <c r="BY506">
        <v>1</v>
      </c>
      <c r="BZ506">
        <v>1</v>
      </c>
      <c r="CA506">
        <v>1</v>
      </c>
      <c r="CB506">
        <v>1</v>
      </c>
      <c r="CC506">
        <v>1</v>
      </c>
      <c r="CD506">
        <v>1</v>
      </c>
      <c r="CE506">
        <v>1</v>
      </c>
      <c r="CF506">
        <v>0</v>
      </c>
      <c r="CG506">
        <v>1</v>
      </c>
      <c r="CH506">
        <v>0</v>
      </c>
      <c r="CI506">
        <v>1</v>
      </c>
      <c r="CJ506">
        <v>0</v>
      </c>
      <c r="CK506">
        <v>0</v>
      </c>
      <c r="CL506">
        <v>0</v>
      </c>
      <c r="CM506">
        <v>0</v>
      </c>
      <c r="CN506">
        <v>1</v>
      </c>
      <c r="CO506">
        <v>1</v>
      </c>
      <c r="CP506" t="s">
        <v>915</v>
      </c>
    </row>
    <row r="507" spans="2:94" x14ac:dyDescent="0.25">
      <c r="B507" s="8" t="s">
        <v>755</v>
      </c>
      <c r="C507" t="s">
        <v>490</v>
      </c>
      <c r="D507" t="s">
        <v>916</v>
      </c>
      <c r="E507" s="2">
        <v>505</v>
      </c>
      <c r="F507">
        <v>405</v>
      </c>
      <c r="G507">
        <v>1</v>
      </c>
      <c r="H507">
        <v>1</v>
      </c>
      <c r="I507">
        <v>1</v>
      </c>
      <c r="J507">
        <v>1</v>
      </c>
      <c r="K507">
        <v>1</v>
      </c>
      <c r="L507">
        <v>99</v>
      </c>
      <c r="M507">
        <v>1</v>
      </c>
      <c r="N507">
        <v>99</v>
      </c>
      <c r="O507">
        <v>99</v>
      </c>
      <c r="P507">
        <v>1</v>
      </c>
      <c r="Q507">
        <v>99</v>
      </c>
      <c r="R507">
        <v>99</v>
      </c>
      <c r="S507">
        <v>1</v>
      </c>
      <c r="T507">
        <v>0</v>
      </c>
      <c r="U507">
        <v>99</v>
      </c>
      <c r="V507">
        <v>1</v>
      </c>
      <c r="W507">
        <v>1</v>
      </c>
      <c r="X507">
        <v>1</v>
      </c>
      <c r="Y507">
        <v>1</v>
      </c>
      <c r="Z507">
        <v>1</v>
      </c>
      <c r="AA507">
        <v>1</v>
      </c>
      <c r="AB507">
        <v>99</v>
      </c>
      <c r="AC507">
        <v>1</v>
      </c>
      <c r="AD507">
        <v>1</v>
      </c>
      <c r="AE507">
        <v>99</v>
      </c>
      <c r="AF507">
        <v>0</v>
      </c>
      <c r="AG507">
        <v>1</v>
      </c>
      <c r="AH507">
        <v>1</v>
      </c>
      <c r="AI507">
        <v>99</v>
      </c>
      <c r="AJ507">
        <v>99</v>
      </c>
      <c r="AK507">
        <v>99</v>
      </c>
      <c r="AL507">
        <v>1</v>
      </c>
      <c r="AM507">
        <v>1</v>
      </c>
      <c r="AN507">
        <v>0</v>
      </c>
      <c r="AO507">
        <v>99</v>
      </c>
      <c r="AP507">
        <v>1</v>
      </c>
      <c r="AQ507">
        <v>1</v>
      </c>
      <c r="AR507">
        <v>1</v>
      </c>
      <c r="AS507">
        <v>1</v>
      </c>
      <c r="AT507">
        <v>0</v>
      </c>
      <c r="AU507">
        <v>1</v>
      </c>
      <c r="AV507">
        <v>99</v>
      </c>
      <c r="AW507" s="25">
        <v>1</v>
      </c>
      <c r="AX507" s="25">
        <v>99</v>
      </c>
      <c r="AY507" s="25">
        <v>99</v>
      </c>
      <c r="AZ507">
        <v>99</v>
      </c>
      <c r="BA507">
        <v>99</v>
      </c>
      <c r="BB507">
        <v>99</v>
      </c>
      <c r="BC507" s="25">
        <v>0</v>
      </c>
      <c r="BD507">
        <v>1</v>
      </c>
      <c r="BE507" s="25">
        <v>1</v>
      </c>
      <c r="BF507">
        <v>0</v>
      </c>
      <c r="BG507">
        <v>0</v>
      </c>
      <c r="BH507">
        <v>0</v>
      </c>
      <c r="BI507">
        <v>1</v>
      </c>
      <c r="BJ507">
        <v>99</v>
      </c>
      <c r="BK507">
        <v>99</v>
      </c>
      <c r="BL507">
        <v>99</v>
      </c>
      <c r="BM507">
        <v>99</v>
      </c>
      <c r="BN507">
        <v>99</v>
      </c>
      <c r="BO507">
        <v>99</v>
      </c>
      <c r="BP507">
        <v>99</v>
      </c>
      <c r="BQ507">
        <v>0</v>
      </c>
      <c r="BR507">
        <v>0</v>
      </c>
      <c r="BS507">
        <v>0</v>
      </c>
      <c r="BT507">
        <v>1</v>
      </c>
      <c r="BU507">
        <v>1</v>
      </c>
      <c r="BV507">
        <v>0</v>
      </c>
      <c r="BW507">
        <v>0</v>
      </c>
      <c r="BX507">
        <v>0</v>
      </c>
      <c r="BY507">
        <v>1</v>
      </c>
      <c r="BZ507">
        <v>1</v>
      </c>
      <c r="CA507">
        <v>1</v>
      </c>
      <c r="CB507">
        <v>0</v>
      </c>
      <c r="CC507">
        <v>1</v>
      </c>
      <c r="CD507">
        <v>1</v>
      </c>
      <c r="CE507">
        <v>0</v>
      </c>
      <c r="CF507">
        <v>0</v>
      </c>
      <c r="CG507">
        <v>0</v>
      </c>
      <c r="CH507">
        <v>0</v>
      </c>
      <c r="CI507">
        <v>0</v>
      </c>
      <c r="CJ507">
        <v>0</v>
      </c>
      <c r="CK507">
        <v>0</v>
      </c>
      <c r="CL507">
        <v>0</v>
      </c>
      <c r="CM507">
        <v>0</v>
      </c>
      <c r="CN507">
        <v>0</v>
      </c>
      <c r="CO507">
        <v>1</v>
      </c>
      <c r="CP507" t="s">
        <v>917</v>
      </c>
    </row>
    <row r="508" spans="2:94" x14ac:dyDescent="0.25">
      <c r="B508" s="8" t="s">
        <v>755</v>
      </c>
      <c r="C508" t="s">
        <v>490</v>
      </c>
      <c r="D508" t="s">
        <v>918</v>
      </c>
      <c r="E508" s="2">
        <v>506</v>
      </c>
      <c r="F508">
        <v>300</v>
      </c>
      <c r="G508">
        <v>1</v>
      </c>
      <c r="H508">
        <v>1</v>
      </c>
      <c r="I508">
        <v>1</v>
      </c>
      <c r="J508">
        <v>1</v>
      </c>
      <c r="K508">
        <v>1</v>
      </c>
      <c r="L508">
        <v>99</v>
      </c>
      <c r="M508">
        <v>1</v>
      </c>
      <c r="N508">
        <v>99</v>
      </c>
      <c r="O508">
        <v>99</v>
      </c>
      <c r="P508">
        <v>1</v>
      </c>
      <c r="Q508">
        <v>99</v>
      </c>
      <c r="R508">
        <v>99</v>
      </c>
      <c r="S508">
        <v>1</v>
      </c>
      <c r="T508">
        <v>0</v>
      </c>
      <c r="U508">
        <v>99</v>
      </c>
      <c r="V508">
        <v>1</v>
      </c>
      <c r="W508">
        <v>1</v>
      </c>
      <c r="X508">
        <v>1</v>
      </c>
      <c r="Y508">
        <v>1</v>
      </c>
      <c r="Z508">
        <v>1</v>
      </c>
      <c r="AA508">
        <v>1</v>
      </c>
      <c r="AB508">
        <v>99</v>
      </c>
      <c r="AC508">
        <v>1</v>
      </c>
      <c r="AD508">
        <v>1</v>
      </c>
      <c r="AE508">
        <v>99</v>
      </c>
      <c r="AF508">
        <v>1</v>
      </c>
      <c r="AG508">
        <v>1</v>
      </c>
      <c r="AH508">
        <v>1</v>
      </c>
      <c r="AI508">
        <v>1</v>
      </c>
      <c r="AJ508">
        <v>99</v>
      </c>
      <c r="AK508">
        <v>99</v>
      </c>
      <c r="AL508">
        <v>1</v>
      </c>
      <c r="AM508">
        <v>1</v>
      </c>
      <c r="AN508">
        <v>1</v>
      </c>
      <c r="AO508">
        <v>99</v>
      </c>
      <c r="AP508">
        <v>1</v>
      </c>
      <c r="AQ508">
        <v>1</v>
      </c>
      <c r="AR508">
        <v>0</v>
      </c>
      <c r="AS508">
        <v>1</v>
      </c>
      <c r="AT508">
        <v>1</v>
      </c>
      <c r="AU508">
        <v>1</v>
      </c>
      <c r="AV508">
        <v>99</v>
      </c>
      <c r="AW508" s="25">
        <v>1</v>
      </c>
      <c r="AX508" s="25">
        <v>99</v>
      </c>
      <c r="AY508" s="25">
        <v>99</v>
      </c>
      <c r="AZ508">
        <v>99</v>
      </c>
      <c r="BA508">
        <v>99</v>
      </c>
      <c r="BB508">
        <v>99</v>
      </c>
      <c r="BC508" s="25">
        <v>0</v>
      </c>
      <c r="BD508">
        <v>1</v>
      </c>
      <c r="BE508" s="25">
        <v>1</v>
      </c>
      <c r="BF508">
        <v>0</v>
      </c>
      <c r="BG508">
        <v>0</v>
      </c>
      <c r="BH508">
        <v>1</v>
      </c>
      <c r="BI508">
        <v>0</v>
      </c>
      <c r="BJ508">
        <v>99</v>
      </c>
      <c r="BK508">
        <v>99</v>
      </c>
      <c r="BL508">
        <v>99</v>
      </c>
      <c r="BM508">
        <v>99</v>
      </c>
      <c r="BN508">
        <v>99</v>
      </c>
      <c r="BO508">
        <v>99</v>
      </c>
      <c r="BP508">
        <v>1</v>
      </c>
      <c r="BQ508">
        <v>1</v>
      </c>
      <c r="BR508">
        <v>1</v>
      </c>
      <c r="BS508">
        <v>1</v>
      </c>
      <c r="BT508">
        <v>0</v>
      </c>
      <c r="BU508">
        <v>0</v>
      </c>
      <c r="BV508">
        <v>0</v>
      </c>
      <c r="BW508">
        <v>0</v>
      </c>
      <c r="BX508">
        <v>0</v>
      </c>
      <c r="BY508" t="s">
        <v>230</v>
      </c>
      <c r="BZ508">
        <v>0</v>
      </c>
      <c r="CA508">
        <v>1</v>
      </c>
      <c r="CB508">
        <v>1</v>
      </c>
      <c r="CC508">
        <v>1</v>
      </c>
      <c r="CD508">
        <v>1</v>
      </c>
      <c r="CE508">
        <v>0</v>
      </c>
      <c r="CF508">
        <v>0</v>
      </c>
      <c r="CG508">
        <v>0</v>
      </c>
      <c r="CH508">
        <v>0</v>
      </c>
      <c r="CI508">
        <v>0</v>
      </c>
      <c r="CJ508">
        <v>0</v>
      </c>
      <c r="CK508">
        <v>0</v>
      </c>
      <c r="CL508">
        <v>0</v>
      </c>
      <c r="CM508">
        <v>0</v>
      </c>
      <c r="CN508">
        <v>0</v>
      </c>
      <c r="CO508">
        <v>0</v>
      </c>
      <c r="CP508" t="s">
        <v>919</v>
      </c>
    </row>
    <row r="509" spans="2:94" x14ac:dyDescent="0.25">
      <c r="B509" s="8" t="s">
        <v>992</v>
      </c>
      <c r="C509" t="s">
        <v>920</v>
      </c>
      <c r="D509" t="s">
        <v>1485</v>
      </c>
      <c r="E509" s="2">
        <v>507</v>
      </c>
      <c r="F509">
        <v>251</v>
      </c>
      <c r="G509">
        <v>1</v>
      </c>
      <c r="H509">
        <v>1</v>
      </c>
      <c r="I509">
        <v>1</v>
      </c>
      <c r="J509">
        <v>1</v>
      </c>
      <c r="K509">
        <v>1</v>
      </c>
      <c r="L509">
        <v>1</v>
      </c>
      <c r="M509">
        <v>1</v>
      </c>
      <c r="N509">
        <v>1</v>
      </c>
      <c r="O509">
        <v>1</v>
      </c>
      <c r="P509">
        <v>1</v>
      </c>
      <c r="Q509">
        <v>1</v>
      </c>
      <c r="R509">
        <v>99</v>
      </c>
      <c r="S509">
        <v>1</v>
      </c>
      <c r="T509">
        <v>1</v>
      </c>
      <c r="U509">
        <v>1</v>
      </c>
      <c r="V509">
        <v>1</v>
      </c>
      <c r="W509">
        <v>1</v>
      </c>
      <c r="X509">
        <v>1</v>
      </c>
      <c r="Y509">
        <v>1</v>
      </c>
      <c r="Z509">
        <v>1</v>
      </c>
      <c r="AA509">
        <v>1</v>
      </c>
      <c r="AB509">
        <v>1</v>
      </c>
      <c r="AC509">
        <v>1</v>
      </c>
      <c r="AD509">
        <v>1</v>
      </c>
      <c r="AE509">
        <v>1</v>
      </c>
      <c r="AF509">
        <v>1</v>
      </c>
      <c r="AG509">
        <v>1</v>
      </c>
      <c r="AH509">
        <v>1</v>
      </c>
      <c r="AI509">
        <v>1</v>
      </c>
      <c r="AJ509">
        <v>1</v>
      </c>
      <c r="AK509">
        <v>1</v>
      </c>
      <c r="AL509">
        <v>1</v>
      </c>
      <c r="AM509">
        <v>1</v>
      </c>
      <c r="AN509">
        <v>1</v>
      </c>
      <c r="AO509">
        <v>1</v>
      </c>
      <c r="AP509">
        <v>1</v>
      </c>
      <c r="AQ509">
        <v>1</v>
      </c>
      <c r="AR509">
        <v>1</v>
      </c>
      <c r="AS509">
        <v>1</v>
      </c>
      <c r="AT509">
        <v>1</v>
      </c>
      <c r="AU509">
        <v>1</v>
      </c>
      <c r="AV509">
        <v>1</v>
      </c>
      <c r="AW509" s="25">
        <v>1</v>
      </c>
      <c r="AX509" s="25">
        <v>1</v>
      </c>
      <c r="AY509" s="25">
        <v>99</v>
      </c>
      <c r="AZ509">
        <v>99</v>
      </c>
      <c r="BA509">
        <v>99</v>
      </c>
      <c r="BB509">
        <v>99</v>
      </c>
      <c r="BC509" s="25">
        <v>1</v>
      </c>
      <c r="BD509">
        <v>1</v>
      </c>
      <c r="BE509" s="25">
        <v>1</v>
      </c>
      <c r="BF509">
        <v>1</v>
      </c>
      <c r="BG509">
        <v>1</v>
      </c>
      <c r="BH509">
        <v>1</v>
      </c>
      <c r="BI509">
        <v>1</v>
      </c>
      <c r="BJ509">
        <v>1</v>
      </c>
      <c r="BK509">
        <v>1</v>
      </c>
      <c r="BL509">
        <v>1</v>
      </c>
      <c r="BM509">
        <v>99</v>
      </c>
      <c r="BN509">
        <v>1</v>
      </c>
      <c r="BO509">
        <v>99</v>
      </c>
      <c r="BP509">
        <v>1</v>
      </c>
      <c r="BQ509">
        <v>1</v>
      </c>
      <c r="BR509">
        <v>1</v>
      </c>
      <c r="BS509">
        <v>1</v>
      </c>
      <c r="BT509">
        <v>1</v>
      </c>
      <c r="BU509">
        <v>1</v>
      </c>
      <c r="BV509">
        <v>1</v>
      </c>
      <c r="BW509">
        <v>1</v>
      </c>
      <c r="BX509">
        <v>1</v>
      </c>
      <c r="BY509">
        <v>1</v>
      </c>
      <c r="BZ509">
        <v>0</v>
      </c>
      <c r="CA509">
        <v>0</v>
      </c>
      <c r="CB509">
        <v>0</v>
      </c>
      <c r="CC509">
        <v>1</v>
      </c>
      <c r="CD509">
        <v>1</v>
      </c>
      <c r="CE509">
        <v>0</v>
      </c>
      <c r="CF509">
        <v>0</v>
      </c>
      <c r="CG509">
        <v>0</v>
      </c>
      <c r="CH509">
        <v>0</v>
      </c>
      <c r="CI509">
        <v>0</v>
      </c>
      <c r="CJ509">
        <v>0</v>
      </c>
      <c r="CK509">
        <v>0</v>
      </c>
      <c r="CL509">
        <v>0</v>
      </c>
      <c r="CM509">
        <v>0</v>
      </c>
      <c r="CN509">
        <v>0</v>
      </c>
      <c r="CO509">
        <v>0</v>
      </c>
      <c r="CP509" t="s">
        <v>1486</v>
      </c>
    </row>
    <row r="510" spans="2:94" x14ac:dyDescent="0.25">
      <c r="B510" s="8" t="s">
        <v>992</v>
      </c>
      <c r="C510" t="s">
        <v>920</v>
      </c>
      <c r="D510" t="s">
        <v>1487</v>
      </c>
      <c r="E510" s="2">
        <v>508</v>
      </c>
      <c r="F510">
        <v>106</v>
      </c>
      <c r="G510">
        <v>0</v>
      </c>
      <c r="H510">
        <v>1</v>
      </c>
      <c r="I510">
        <v>1</v>
      </c>
      <c r="J510">
        <v>1</v>
      </c>
      <c r="K510">
        <v>1</v>
      </c>
      <c r="L510">
        <v>1</v>
      </c>
      <c r="M510">
        <v>1</v>
      </c>
      <c r="N510">
        <v>1</v>
      </c>
      <c r="O510">
        <v>1</v>
      </c>
      <c r="P510">
        <v>0</v>
      </c>
      <c r="Q510">
        <v>1</v>
      </c>
      <c r="R510">
        <v>99</v>
      </c>
      <c r="S510">
        <v>1</v>
      </c>
      <c r="T510">
        <v>1</v>
      </c>
      <c r="U510">
        <v>99</v>
      </c>
      <c r="V510">
        <v>1</v>
      </c>
      <c r="W510">
        <v>1</v>
      </c>
      <c r="X510">
        <v>1</v>
      </c>
      <c r="Y510">
        <v>1</v>
      </c>
      <c r="Z510">
        <v>1</v>
      </c>
      <c r="AA510">
        <v>1</v>
      </c>
      <c r="AB510">
        <v>1</v>
      </c>
      <c r="AC510">
        <v>1</v>
      </c>
      <c r="AD510">
        <v>1</v>
      </c>
      <c r="AE510">
        <v>1</v>
      </c>
      <c r="AF510">
        <v>1</v>
      </c>
      <c r="AG510">
        <v>1</v>
      </c>
      <c r="AH510">
        <v>1</v>
      </c>
      <c r="AI510">
        <v>1</v>
      </c>
      <c r="AJ510">
        <v>1</v>
      </c>
      <c r="AK510">
        <v>1</v>
      </c>
      <c r="AL510">
        <v>1</v>
      </c>
      <c r="AM510">
        <v>1</v>
      </c>
      <c r="AN510">
        <v>1</v>
      </c>
      <c r="AO510">
        <v>1</v>
      </c>
      <c r="AP510">
        <v>1</v>
      </c>
      <c r="AQ510">
        <v>0</v>
      </c>
      <c r="AR510">
        <v>1</v>
      </c>
      <c r="AS510">
        <v>1</v>
      </c>
      <c r="AT510">
        <v>1</v>
      </c>
      <c r="AU510">
        <v>0</v>
      </c>
      <c r="AV510">
        <v>1</v>
      </c>
      <c r="AW510" s="25">
        <v>1</v>
      </c>
      <c r="AX510" s="25">
        <v>1</v>
      </c>
      <c r="AY510" s="25">
        <v>99</v>
      </c>
      <c r="AZ510">
        <v>99</v>
      </c>
      <c r="BA510">
        <v>99</v>
      </c>
      <c r="BB510">
        <v>99</v>
      </c>
      <c r="BC510" s="25">
        <v>1</v>
      </c>
      <c r="BD510">
        <v>1</v>
      </c>
      <c r="BE510" s="25">
        <v>1</v>
      </c>
      <c r="BF510">
        <v>1</v>
      </c>
      <c r="BG510">
        <v>0</v>
      </c>
      <c r="BH510">
        <v>1</v>
      </c>
      <c r="BI510">
        <v>0</v>
      </c>
      <c r="BJ510">
        <v>99</v>
      </c>
      <c r="BK510">
        <v>1</v>
      </c>
      <c r="BL510">
        <v>99</v>
      </c>
      <c r="BM510">
        <v>99</v>
      </c>
      <c r="BN510">
        <v>1</v>
      </c>
      <c r="BO510">
        <v>99</v>
      </c>
      <c r="BP510">
        <v>1</v>
      </c>
      <c r="BQ510">
        <v>1</v>
      </c>
      <c r="BR510">
        <v>1</v>
      </c>
      <c r="BS510">
        <v>1</v>
      </c>
      <c r="BT510">
        <v>1</v>
      </c>
      <c r="BU510">
        <v>1</v>
      </c>
      <c r="BV510">
        <v>0</v>
      </c>
      <c r="BW510">
        <v>1</v>
      </c>
      <c r="BX510">
        <v>0</v>
      </c>
      <c r="BY510">
        <v>1</v>
      </c>
      <c r="BZ510">
        <v>0</v>
      </c>
      <c r="CA510">
        <v>1</v>
      </c>
      <c r="CB510">
        <v>1</v>
      </c>
      <c r="CC510">
        <v>1</v>
      </c>
      <c r="CD510">
        <v>1</v>
      </c>
      <c r="CE510">
        <v>0</v>
      </c>
      <c r="CF510">
        <v>0</v>
      </c>
      <c r="CG510">
        <v>0</v>
      </c>
      <c r="CH510">
        <v>0</v>
      </c>
      <c r="CI510">
        <v>0</v>
      </c>
      <c r="CJ510">
        <v>0</v>
      </c>
      <c r="CK510">
        <v>0</v>
      </c>
      <c r="CL510">
        <v>0</v>
      </c>
      <c r="CM510">
        <v>0</v>
      </c>
      <c r="CN510">
        <v>0</v>
      </c>
      <c r="CO510">
        <v>0</v>
      </c>
      <c r="CP510" t="s">
        <v>1488</v>
      </c>
    </row>
    <row r="511" spans="2:94" x14ac:dyDescent="0.25">
      <c r="B511" s="8" t="s">
        <v>992</v>
      </c>
      <c r="C511" t="s">
        <v>920</v>
      </c>
      <c r="D511" t="s">
        <v>1489</v>
      </c>
      <c r="E511" s="2">
        <v>509</v>
      </c>
      <c r="F511">
        <v>100</v>
      </c>
      <c r="G511">
        <v>1</v>
      </c>
      <c r="H511">
        <v>1</v>
      </c>
      <c r="I511">
        <v>1</v>
      </c>
      <c r="J511">
        <v>1</v>
      </c>
      <c r="K511">
        <v>1</v>
      </c>
      <c r="L511">
        <v>1</v>
      </c>
      <c r="M511">
        <v>1</v>
      </c>
      <c r="N511">
        <v>99</v>
      </c>
      <c r="O511">
        <v>1</v>
      </c>
      <c r="P511">
        <v>1</v>
      </c>
      <c r="Q511">
        <v>1</v>
      </c>
      <c r="R511">
        <v>99</v>
      </c>
      <c r="S511">
        <v>1</v>
      </c>
      <c r="T511">
        <v>1</v>
      </c>
      <c r="U511">
        <v>99</v>
      </c>
      <c r="V511">
        <v>1</v>
      </c>
      <c r="W511">
        <v>1</v>
      </c>
      <c r="X511">
        <v>1</v>
      </c>
      <c r="Y511">
        <v>1</v>
      </c>
      <c r="Z511">
        <v>1</v>
      </c>
      <c r="AA511">
        <v>1</v>
      </c>
      <c r="AB511">
        <v>1</v>
      </c>
      <c r="AC511">
        <v>1</v>
      </c>
      <c r="AD511">
        <v>1</v>
      </c>
      <c r="AE511">
        <v>1</v>
      </c>
      <c r="AF511">
        <v>1</v>
      </c>
      <c r="AG511">
        <v>1</v>
      </c>
      <c r="AH511">
        <v>1</v>
      </c>
      <c r="AI511">
        <v>1</v>
      </c>
      <c r="AJ511">
        <v>1</v>
      </c>
      <c r="AK511">
        <v>1</v>
      </c>
      <c r="AL511">
        <v>1</v>
      </c>
      <c r="AM511">
        <v>1</v>
      </c>
      <c r="AN511">
        <v>1</v>
      </c>
      <c r="AO511">
        <v>1</v>
      </c>
      <c r="AP511">
        <v>1</v>
      </c>
      <c r="AQ511">
        <v>1</v>
      </c>
      <c r="AR511">
        <v>1</v>
      </c>
      <c r="AS511">
        <v>1</v>
      </c>
      <c r="AT511">
        <v>1</v>
      </c>
      <c r="AU511">
        <v>1</v>
      </c>
      <c r="AV511">
        <v>1</v>
      </c>
      <c r="AW511" s="25">
        <v>1</v>
      </c>
      <c r="AX511" s="25">
        <v>1</v>
      </c>
      <c r="AY511" s="25">
        <v>99</v>
      </c>
      <c r="AZ511">
        <v>99</v>
      </c>
      <c r="BA511">
        <v>99</v>
      </c>
      <c r="BB511">
        <v>99</v>
      </c>
      <c r="BC511" s="25">
        <v>1</v>
      </c>
      <c r="BD511">
        <v>1</v>
      </c>
      <c r="BE511" s="25">
        <v>1</v>
      </c>
      <c r="BF511">
        <v>1</v>
      </c>
      <c r="BG511">
        <v>0</v>
      </c>
      <c r="BH511">
        <v>1</v>
      </c>
      <c r="BI511">
        <v>0</v>
      </c>
      <c r="BJ511">
        <v>99</v>
      </c>
      <c r="BK511">
        <v>1</v>
      </c>
      <c r="BL511">
        <v>99</v>
      </c>
      <c r="BM511">
        <v>99</v>
      </c>
      <c r="BN511">
        <v>1</v>
      </c>
      <c r="BO511">
        <v>99</v>
      </c>
      <c r="BP511">
        <v>1</v>
      </c>
      <c r="BQ511">
        <v>0</v>
      </c>
      <c r="BR511">
        <v>0</v>
      </c>
      <c r="BS511">
        <v>1</v>
      </c>
      <c r="BT511">
        <v>1</v>
      </c>
      <c r="BU511">
        <v>1</v>
      </c>
      <c r="BV511">
        <v>1</v>
      </c>
      <c r="BW511">
        <v>0</v>
      </c>
      <c r="BX511">
        <v>0</v>
      </c>
      <c r="BY511">
        <v>0</v>
      </c>
      <c r="BZ511">
        <v>0</v>
      </c>
      <c r="CA511">
        <v>1</v>
      </c>
      <c r="CB511">
        <v>1</v>
      </c>
      <c r="CC511">
        <v>1</v>
      </c>
      <c r="CD511">
        <v>1</v>
      </c>
      <c r="CE511">
        <v>0</v>
      </c>
      <c r="CF511">
        <v>0</v>
      </c>
      <c r="CG511">
        <v>0</v>
      </c>
      <c r="CH511">
        <v>0</v>
      </c>
      <c r="CI511">
        <v>0</v>
      </c>
      <c r="CJ511">
        <v>0</v>
      </c>
      <c r="CK511">
        <v>0</v>
      </c>
      <c r="CL511">
        <v>0</v>
      </c>
      <c r="CM511">
        <v>0</v>
      </c>
      <c r="CN511">
        <v>0</v>
      </c>
      <c r="CO511">
        <v>0</v>
      </c>
      <c r="CP511" t="s">
        <v>300</v>
      </c>
    </row>
    <row r="512" spans="2:94" x14ac:dyDescent="0.25">
      <c r="B512" s="8" t="s">
        <v>992</v>
      </c>
      <c r="C512" t="s">
        <v>920</v>
      </c>
      <c r="D512" t="s">
        <v>1490</v>
      </c>
      <c r="E512" s="2">
        <v>510</v>
      </c>
      <c r="F512">
        <v>121</v>
      </c>
      <c r="G512">
        <v>1</v>
      </c>
      <c r="H512">
        <v>1</v>
      </c>
      <c r="I512">
        <v>1</v>
      </c>
      <c r="J512">
        <v>1</v>
      </c>
      <c r="K512">
        <v>1</v>
      </c>
      <c r="L512">
        <v>1</v>
      </c>
      <c r="M512">
        <v>1</v>
      </c>
      <c r="N512">
        <v>99</v>
      </c>
      <c r="O512">
        <v>1</v>
      </c>
      <c r="P512">
        <v>1</v>
      </c>
      <c r="Q512">
        <v>1</v>
      </c>
      <c r="R512">
        <v>99</v>
      </c>
      <c r="S512">
        <v>1</v>
      </c>
      <c r="T512">
        <v>1</v>
      </c>
      <c r="U512">
        <v>1</v>
      </c>
      <c r="V512">
        <v>1</v>
      </c>
      <c r="W512">
        <v>1</v>
      </c>
      <c r="X512">
        <v>1</v>
      </c>
      <c r="Y512">
        <v>1</v>
      </c>
      <c r="Z512">
        <v>1</v>
      </c>
      <c r="AA512">
        <v>1</v>
      </c>
      <c r="AB512">
        <v>1</v>
      </c>
      <c r="AC512">
        <v>1</v>
      </c>
      <c r="AD512">
        <v>1</v>
      </c>
      <c r="AE512">
        <v>1</v>
      </c>
      <c r="AF512">
        <v>1</v>
      </c>
      <c r="AG512">
        <v>1</v>
      </c>
      <c r="AH512">
        <v>1</v>
      </c>
      <c r="AI512">
        <v>1</v>
      </c>
      <c r="AJ512">
        <v>1</v>
      </c>
      <c r="AK512">
        <v>1</v>
      </c>
      <c r="AL512">
        <v>1</v>
      </c>
      <c r="AM512">
        <v>1</v>
      </c>
      <c r="AN512">
        <v>1</v>
      </c>
      <c r="AO512">
        <v>1</v>
      </c>
      <c r="AP512">
        <v>1</v>
      </c>
      <c r="AQ512">
        <v>1</v>
      </c>
      <c r="AR512">
        <v>1</v>
      </c>
      <c r="AS512">
        <v>1</v>
      </c>
      <c r="AT512">
        <v>1</v>
      </c>
      <c r="AU512">
        <v>1</v>
      </c>
      <c r="AV512">
        <v>1</v>
      </c>
      <c r="AW512" s="25">
        <v>1</v>
      </c>
      <c r="AX512" s="25">
        <v>1</v>
      </c>
      <c r="AY512" s="25">
        <v>99</v>
      </c>
      <c r="AZ512">
        <v>99</v>
      </c>
      <c r="BA512">
        <v>99</v>
      </c>
      <c r="BB512">
        <v>99</v>
      </c>
      <c r="BC512" s="25">
        <v>1</v>
      </c>
      <c r="BD512">
        <v>1</v>
      </c>
      <c r="BE512" s="25">
        <v>1</v>
      </c>
      <c r="BF512">
        <v>1</v>
      </c>
      <c r="BG512">
        <v>1</v>
      </c>
      <c r="BH512">
        <v>1</v>
      </c>
      <c r="BI512">
        <v>1</v>
      </c>
      <c r="BJ512">
        <v>1</v>
      </c>
      <c r="BK512">
        <v>1</v>
      </c>
      <c r="BL512">
        <v>1</v>
      </c>
      <c r="BM512">
        <v>99</v>
      </c>
      <c r="BN512">
        <v>1</v>
      </c>
      <c r="BO512">
        <v>99</v>
      </c>
      <c r="BP512">
        <v>1</v>
      </c>
      <c r="BQ512">
        <v>1</v>
      </c>
      <c r="BR512">
        <v>1</v>
      </c>
      <c r="BS512">
        <v>1</v>
      </c>
      <c r="BT512">
        <v>1</v>
      </c>
      <c r="BU512">
        <v>1</v>
      </c>
      <c r="BV512">
        <v>1</v>
      </c>
      <c r="BW512">
        <v>0</v>
      </c>
      <c r="BX512">
        <v>0</v>
      </c>
      <c r="BY512" t="s">
        <v>230</v>
      </c>
      <c r="BZ512">
        <v>0</v>
      </c>
      <c r="CA512">
        <v>0</v>
      </c>
      <c r="CB512">
        <v>1</v>
      </c>
      <c r="CC512">
        <v>1</v>
      </c>
      <c r="CD512">
        <v>1</v>
      </c>
      <c r="CE512">
        <v>0</v>
      </c>
      <c r="CF512">
        <v>0</v>
      </c>
      <c r="CG512">
        <v>0</v>
      </c>
      <c r="CH512">
        <v>0</v>
      </c>
      <c r="CI512">
        <v>0</v>
      </c>
      <c r="CJ512">
        <v>0</v>
      </c>
      <c r="CK512">
        <v>0</v>
      </c>
      <c r="CL512">
        <v>0</v>
      </c>
      <c r="CM512">
        <v>0</v>
      </c>
      <c r="CN512">
        <v>0</v>
      </c>
      <c r="CO512">
        <v>0</v>
      </c>
      <c r="CP512" t="s">
        <v>1491</v>
      </c>
    </row>
    <row r="513" spans="2:94" x14ac:dyDescent="0.25">
      <c r="B513" s="8" t="s">
        <v>992</v>
      </c>
      <c r="C513" t="s">
        <v>920</v>
      </c>
      <c r="D513" t="s">
        <v>1492</v>
      </c>
      <c r="E513" s="2">
        <v>511</v>
      </c>
      <c r="F513">
        <v>90</v>
      </c>
      <c r="G513">
        <v>1</v>
      </c>
      <c r="H513">
        <v>1</v>
      </c>
      <c r="I513">
        <v>1</v>
      </c>
      <c r="J513">
        <v>1</v>
      </c>
      <c r="K513">
        <v>1</v>
      </c>
      <c r="L513">
        <v>1</v>
      </c>
      <c r="M513">
        <v>1</v>
      </c>
      <c r="N513">
        <v>99</v>
      </c>
      <c r="O513">
        <v>1</v>
      </c>
      <c r="P513">
        <v>1</v>
      </c>
      <c r="Q513">
        <v>1</v>
      </c>
      <c r="R513">
        <v>99</v>
      </c>
      <c r="S513">
        <v>1</v>
      </c>
      <c r="T513">
        <v>1</v>
      </c>
      <c r="U513">
        <v>99</v>
      </c>
      <c r="V513">
        <v>1</v>
      </c>
      <c r="W513">
        <v>1</v>
      </c>
      <c r="X513">
        <v>1</v>
      </c>
      <c r="Y513">
        <v>1</v>
      </c>
      <c r="Z513">
        <v>1</v>
      </c>
      <c r="AA513">
        <v>1</v>
      </c>
      <c r="AB513">
        <v>1</v>
      </c>
      <c r="AC513">
        <v>1</v>
      </c>
      <c r="AD513">
        <v>1</v>
      </c>
      <c r="AE513">
        <v>1</v>
      </c>
      <c r="AF513">
        <v>1</v>
      </c>
      <c r="AG513">
        <v>1</v>
      </c>
      <c r="AH513">
        <v>1</v>
      </c>
      <c r="AI513">
        <v>1</v>
      </c>
      <c r="AJ513">
        <v>1</v>
      </c>
      <c r="AK513">
        <v>1</v>
      </c>
      <c r="AL513">
        <v>1</v>
      </c>
      <c r="AM513">
        <v>1</v>
      </c>
      <c r="AN513">
        <v>1</v>
      </c>
      <c r="AO513">
        <v>1</v>
      </c>
      <c r="AP513">
        <v>1</v>
      </c>
      <c r="AQ513">
        <v>1</v>
      </c>
      <c r="AR513">
        <v>1</v>
      </c>
      <c r="AS513">
        <v>1</v>
      </c>
      <c r="AT513">
        <v>1</v>
      </c>
      <c r="AU513">
        <v>1</v>
      </c>
      <c r="AV513">
        <v>1</v>
      </c>
      <c r="AW513" s="25">
        <v>1</v>
      </c>
      <c r="AX513" s="25">
        <v>1</v>
      </c>
      <c r="AY513" s="25">
        <v>99</v>
      </c>
      <c r="AZ513">
        <v>99</v>
      </c>
      <c r="BA513">
        <v>99</v>
      </c>
      <c r="BB513">
        <v>99</v>
      </c>
      <c r="BC513" s="25">
        <v>1</v>
      </c>
      <c r="BD513">
        <v>1</v>
      </c>
      <c r="BE513" s="25">
        <v>1</v>
      </c>
      <c r="BF513">
        <v>1</v>
      </c>
      <c r="BG513">
        <v>1</v>
      </c>
      <c r="BH513">
        <v>1</v>
      </c>
      <c r="BI513">
        <v>1</v>
      </c>
      <c r="BJ513">
        <v>1</v>
      </c>
      <c r="BK513">
        <v>1</v>
      </c>
      <c r="BL513">
        <v>1</v>
      </c>
      <c r="BM513">
        <v>99</v>
      </c>
      <c r="BN513">
        <v>1</v>
      </c>
      <c r="BO513">
        <v>99</v>
      </c>
      <c r="BP513">
        <v>1</v>
      </c>
      <c r="BQ513">
        <v>1</v>
      </c>
      <c r="BR513">
        <v>1</v>
      </c>
      <c r="BS513">
        <v>1</v>
      </c>
      <c r="BT513">
        <v>1</v>
      </c>
      <c r="BU513">
        <v>1</v>
      </c>
      <c r="BV513">
        <v>0</v>
      </c>
      <c r="BW513">
        <v>1</v>
      </c>
      <c r="BX513">
        <v>1</v>
      </c>
      <c r="BY513">
        <v>1</v>
      </c>
      <c r="BZ513">
        <v>0</v>
      </c>
      <c r="CA513">
        <v>1</v>
      </c>
      <c r="CB513">
        <v>1</v>
      </c>
      <c r="CC513">
        <v>1</v>
      </c>
      <c r="CD513">
        <v>1</v>
      </c>
      <c r="CE513">
        <v>0</v>
      </c>
      <c r="CF513">
        <v>0</v>
      </c>
      <c r="CG513">
        <v>0</v>
      </c>
      <c r="CH513">
        <v>0</v>
      </c>
      <c r="CI513">
        <v>0</v>
      </c>
      <c r="CJ513">
        <v>0</v>
      </c>
      <c r="CK513">
        <v>0</v>
      </c>
      <c r="CL513">
        <v>0</v>
      </c>
      <c r="CM513">
        <v>1</v>
      </c>
      <c r="CN513">
        <v>0</v>
      </c>
      <c r="CO513">
        <v>1</v>
      </c>
      <c r="CP513" t="s">
        <v>1493</v>
      </c>
    </row>
    <row r="514" spans="2:94" x14ac:dyDescent="0.25">
      <c r="B514" s="8" t="s">
        <v>992</v>
      </c>
      <c r="C514" t="s">
        <v>920</v>
      </c>
      <c r="D514" t="s">
        <v>1494</v>
      </c>
      <c r="E514" s="2">
        <v>512</v>
      </c>
      <c r="F514">
        <v>199</v>
      </c>
      <c r="G514">
        <v>1</v>
      </c>
      <c r="H514">
        <v>1</v>
      </c>
      <c r="I514">
        <v>1</v>
      </c>
      <c r="J514">
        <v>1</v>
      </c>
      <c r="K514">
        <v>1</v>
      </c>
      <c r="L514">
        <v>1</v>
      </c>
      <c r="M514">
        <v>1</v>
      </c>
      <c r="N514">
        <v>99</v>
      </c>
      <c r="O514">
        <v>0</v>
      </c>
      <c r="P514">
        <v>1</v>
      </c>
      <c r="Q514">
        <v>1</v>
      </c>
      <c r="R514">
        <v>99</v>
      </c>
      <c r="S514">
        <v>1</v>
      </c>
      <c r="T514">
        <v>1</v>
      </c>
      <c r="U514">
        <v>99</v>
      </c>
      <c r="V514">
        <v>1</v>
      </c>
      <c r="W514">
        <v>1</v>
      </c>
      <c r="X514">
        <v>1</v>
      </c>
      <c r="Y514">
        <v>1</v>
      </c>
      <c r="Z514">
        <v>1</v>
      </c>
      <c r="AA514">
        <v>1</v>
      </c>
      <c r="AB514">
        <v>1</v>
      </c>
      <c r="AC514">
        <v>1</v>
      </c>
      <c r="AD514">
        <v>1</v>
      </c>
      <c r="AE514">
        <v>1</v>
      </c>
      <c r="AF514">
        <v>1</v>
      </c>
      <c r="AG514">
        <v>1</v>
      </c>
      <c r="AH514">
        <v>1</v>
      </c>
      <c r="AI514">
        <v>1</v>
      </c>
      <c r="AJ514">
        <v>1</v>
      </c>
      <c r="AK514">
        <v>99</v>
      </c>
      <c r="AL514">
        <v>1</v>
      </c>
      <c r="AM514">
        <v>1</v>
      </c>
      <c r="AN514">
        <v>1</v>
      </c>
      <c r="AO514">
        <v>0</v>
      </c>
      <c r="AP514">
        <v>1</v>
      </c>
      <c r="AQ514">
        <v>1</v>
      </c>
      <c r="AR514">
        <v>1</v>
      </c>
      <c r="AS514">
        <v>1</v>
      </c>
      <c r="AT514">
        <v>1</v>
      </c>
      <c r="AU514">
        <v>0</v>
      </c>
      <c r="AV514">
        <v>99</v>
      </c>
      <c r="AW514" s="25">
        <v>1</v>
      </c>
      <c r="AX514" s="25">
        <v>1</v>
      </c>
      <c r="AY514" s="25">
        <v>99</v>
      </c>
      <c r="AZ514">
        <v>99</v>
      </c>
      <c r="BA514">
        <v>99</v>
      </c>
      <c r="BB514">
        <v>99</v>
      </c>
      <c r="BC514" s="25">
        <v>1</v>
      </c>
      <c r="BD514">
        <v>1</v>
      </c>
      <c r="BE514" s="25">
        <v>1</v>
      </c>
      <c r="BF514">
        <v>1</v>
      </c>
      <c r="BG514">
        <v>1</v>
      </c>
      <c r="BH514">
        <v>1</v>
      </c>
      <c r="BI514">
        <v>1</v>
      </c>
      <c r="BJ514">
        <v>1</v>
      </c>
      <c r="BK514">
        <v>1</v>
      </c>
      <c r="BL514">
        <v>99</v>
      </c>
      <c r="BM514">
        <v>99</v>
      </c>
      <c r="BN514">
        <v>1</v>
      </c>
      <c r="BO514">
        <v>99</v>
      </c>
      <c r="BP514">
        <v>1</v>
      </c>
      <c r="BQ514">
        <v>0</v>
      </c>
      <c r="BR514">
        <v>0</v>
      </c>
      <c r="BS514">
        <v>1</v>
      </c>
      <c r="BT514">
        <v>1</v>
      </c>
      <c r="BU514">
        <v>1</v>
      </c>
      <c r="BV514">
        <v>0</v>
      </c>
      <c r="BW514">
        <v>0</v>
      </c>
      <c r="BX514">
        <v>0</v>
      </c>
      <c r="BY514" t="s">
        <v>230</v>
      </c>
      <c r="BZ514">
        <v>0</v>
      </c>
      <c r="CA514">
        <v>1</v>
      </c>
      <c r="CB514">
        <v>1</v>
      </c>
      <c r="CC514">
        <v>0</v>
      </c>
      <c r="CD514">
        <v>1</v>
      </c>
      <c r="CE514">
        <v>0</v>
      </c>
      <c r="CF514">
        <v>0</v>
      </c>
      <c r="CG514">
        <v>0</v>
      </c>
      <c r="CH514">
        <v>0</v>
      </c>
      <c r="CI514">
        <v>0</v>
      </c>
      <c r="CJ514">
        <v>0</v>
      </c>
      <c r="CK514">
        <v>0</v>
      </c>
      <c r="CL514">
        <v>0</v>
      </c>
      <c r="CM514">
        <v>0</v>
      </c>
      <c r="CN514">
        <v>0</v>
      </c>
      <c r="CO514">
        <v>0</v>
      </c>
      <c r="CP514" t="s">
        <v>1495</v>
      </c>
    </row>
    <row r="515" spans="2:94" x14ac:dyDescent="0.25">
      <c r="B515" s="8" t="s">
        <v>992</v>
      </c>
      <c r="C515" t="s">
        <v>920</v>
      </c>
      <c r="D515" t="s">
        <v>1496</v>
      </c>
      <c r="E515" s="2">
        <v>513</v>
      </c>
      <c r="F515">
        <v>111</v>
      </c>
      <c r="G515">
        <v>1</v>
      </c>
      <c r="H515">
        <v>1</v>
      </c>
      <c r="I515">
        <v>1</v>
      </c>
      <c r="J515">
        <v>0</v>
      </c>
      <c r="K515">
        <v>1</v>
      </c>
      <c r="L515">
        <v>1</v>
      </c>
      <c r="M515">
        <v>1</v>
      </c>
      <c r="N515">
        <v>99</v>
      </c>
      <c r="O515">
        <v>0</v>
      </c>
      <c r="P515">
        <v>1</v>
      </c>
      <c r="Q515">
        <v>1</v>
      </c>
      <c r="R515">
        <v>99</v>
      </c>
      <c r="S515">
        <v>1</v>
      </c>
      <c r="T515">
        <v>1</v>
      </c>
      <c r="U515">
        <v>99</v>
      </c>
      <c r="V515">
        <v>1</v>
      </c>
      <c r="W515">
        <v>1</v>
      </c>
      <c r="X515">
        <v>1</v>
      </c>
      <c r="Y515">
        <v>1</v>
      </c>
      <c r="Z515">
        <v>1</v>
      </c>
      <c r="AA515">
        <v>1</v>
      </c>
      <c r="AB515">
        <v>1</v>
      </c>
      <c r="AC515">
        <v>1</v>
      </c>
      <c r="AD515">
        <v>1</v>
      </c>
      <c r="AE515">
        <v>1</v>
      </c>
      <c r="AF515">
        <v>1</v>
      </c>
      <c r="AG515">
        <v>1</v>
      </c>
      <c r="AH515">
        <v>1</v>
      </c>
      <c r="AI515">
        <v>99</v>
      </c>
      <c r="AJ515">
        <v>99</v>
      </c>
      <c r="AK515">
        <v>99</v>
      </c>
      <c r="AL515">
        <v>1</v>
      </c>
      <c r="AM515">
        <v>1</v>
      </c>
      <c r="AN515">
        <v>1</v>
      </c>
      <c r="AO515">
        <v>1</v>
      </c>
      <c r="AP515">
        <v>1</v>
      </c>
      <c r="AQ515">
        <v>1</v>
      </c>
      <c r="AR515">
        <v>0</v>
      </c>
      <c r="AS515">
        <v>1</v>
      </c>
      <c r="AT515">
        <v>1</v>
      </c>
      <c r="AU515">
        <v>1</v>
      </c>
      <c r="AV515">
        <v>1</v>
      </c>
      <c r="AW515" s="25">
        <v>1</v>
      </c>
      <c r="AX515" s="25">
        <v>1</v>
      </c>
      <c r="AY515" s="25">
        <v>99</v>
      </c>
      <c r="AZ515">
        <v>99</v>
      </c>
      <c r="BA515">
        <v>99</v>
      </c>
      <c r="BB515">
        <v>99</v>
      </c>
      <c r="BC515" s="25">
        <v>1</v>
      </c>
      <c r="BD515">
        <v>1</v>
      </c>
      <c r="BE515" s="25">
        <v>1</v>
      </c>
      <c r="BF515">
        <v>1</v>
      </c>
      <c r="BG515">
        <v>0</v>
      </c>
      <c r="BH515">
        <v>1</v>
      </c>
      <c r="BI515">
        <v>0</v>
      </c>
      <c r="BJ515">
        <v>99</v>
      </c>
      <c r="BK515">
        <v>99</v>
      </c>
      <c r="BL515">
        <v>99</v>
      </c>
      <c r="BM515">
        <v>99</v>
      </c>
      <c r="BN515">
        <v>99</v>
      </c>
      <c r="BO515">
        <v>99</v>
      </c>
      <c r="BP515">
        <v>99</v>
      </c>
      <c r="BQ515">
        <v>0</v>
      </c>
      <c r="BR515">
        <v>0</v>
      </c>
      <c r="BS515">
        <v>0</v>
      </c>
      <c r="BT515">
        <v>1</v>
      </c>
      <c r="BU515">
        <v>1</v>
      </c>
      <c r="BV515">
        <v>0</v>
      </c>
      <c r="BW515">
        <v>0</v>
      </c>
      <c r="BX515">
        <v>0</v>
      </c>
      <c r="BY515">
        <v>0</v>
      </c>
      <c r="BZ515">
        <v>0</v>
      </c>
      <c r="CA515">
        <v>1</v>
      </c>
      <c r="CB515">
        <v>1</v>
      </c>
      <c r="CC515">
        <v>0</v>
      </c>
      <c r="CD515">
        <v>1</v>
      </c>
      <c r="CE515">
        <v>0</v>
      </c>
      <c r="CF515">
        <v>0</v>
      </c>
      <c r="CG515">
        <v>0</v>
      </c>
      <c r="CH515">
        <v>0</v>
      </c>
      <c r="CI515">
        <v>0</v>
      </c>
      <c r="CJ515">
        <v>0</v>
      </c>
      <c r="CK515">
        <v>0</v>
      </c>
      <c r="CL515">
        <v>0</v>
      </c>
      <c r="CM515">
        <v>0</v>
      </c>
      <c r="CN515">
        <v>0</v>
      </c>
      <c r="CO515">
        <v>0</v>
      </c>
      <c r="CP515" t="s">
        <v>1497</v>
      </c>
    </row>
    <row r="516" spans="2:94" x14ac:dyDescent="0.25">
      <c r="B516" s="8" t="s">
        <v>992</v>
      </c>
      <c r="C516" t="s">
        <v>920</v>
      </c>
      <c r="D516" t="s">
        <v>1498</v>
      </c>
      <c r="E516" s="2">
        <v>514</v>
      </c>
      <c r="F516">
        <v>179</v>
      </c>
      <c r="G516">
        <v>1</v>
      </c>
      <c r="H516">
        <v>1</v>
      </c>
      <c r="I516">
        <v>1</v>
      </c>
      <c r="J516">
        <v>1</v>
      </c>
      <c r="K516">
        <v>1</v>
      </c>
      <c r="L516">
        <v>1</v>
      </c>
      <c r="M516">
        <v>1</v>
      </c>
      <c r="N516">
        <v>1</v>
      </c>
      <c r="O516">
        <v>1</v>
      </c>
      <c r="P516">
        <v>1</v>
      </c>
      <c r="Q516">
        <v>1</v>
      </c>
      <c r="R516">
        <v>99</v>
      </c>
      <c r="S516">
        <v>1</v>
      </c>
      <c r="T516">
        <v>1</v>
      </c>
      <c r="U516">
        <v>99</v>
      </c>
      <c r="V516">
        <v>1</v>
      </c>
      <c r="W516">
        <v>1</v>
      </c>
      <c r="X516">
        <v>1</v>
      </c>
      <c r="Y516">
        <v>1</v>
      </c>
      <c r="Z516">
        <v>1</v>
      </c>
      <c r="AA516">
        <v>1</v>
      </c>
      <c r="AB516">
        <v>1</v>
      </c>
      <c r="AC516">
        <v>1</v>
      </c>
      <c r="AD516">
        <v>1</v>
      </c>
      <c r="AE516">
        <v>1</v>
      </c>
      <c r="AF516">
        <v>1</v>
      </c>
      <c r="AG516">
        <v>1</v>
      </c>
      <c r="AH516">
        <v>1</v>
      </c>
      <c r="AI516">
        <v>99</v>
      </c>
      <c r="AJ516">
        <v>99</v>
      </c>
      <c r="AK516">
        <v>99</v>
      </c>
      <c r="AL516">
        <v>1</v>
      </c>
      <c r="AM516">
        <v>1</v>
      </c>
      <c r="AN516">
        <v>1</v>
      </c>
      <c r="AO516">
        <v>1</v>
      </c>
      <c r="AP516">
        <v>1</v>
      </c>
      <c r="AQ516">
        <v>1</v>
      </c>
      <c r="AR516">
        <v>1</v>
      </c>
      <c r="AS516">
        <v>1</v>
      </c>
      <c r="AT516">
        <v>1</v>
      </c>
      <c r="AU516">
        <v>1</v>
      </c>
      <c r="AV516">
        <v>99</v>
      </c>
      <c r="AW516" s="25">
        <v>1</v>
      </c>
      <c r="AX516" s="25">
        <v>1</v>
      </c>
      <c r="AY516" s="25">
        <v>99</v>
      </c>
      <c r="AZ516">
        <v>99</v>
      </c>
      <c r="BA516">
        <v>99</v>
      </c>
      <c r="BB516">
        <v>99</v>
      </c>
      <c r="BC516" s="25">
        <v>1</v>
      </c>
      <c r="BD516">
        <v>1</v>
      </c>
      <c r="BE516" s="25">
        <v>1</v>
      </c>
      <c r="BF516">
        <v>1</v>
      </c>
      <c r="BG516">
        <v>0</v>
      </c>
      <c r="BH516">
        <v>0</v>
      </c>
      <c r="BI516">
        <v>1</v>
      </c>
      <c r="BJ516">
        <v>1</v>
      </c>
      <c r="BK516">
        <v>99</v>
      </c>
      <c r="BL516">
        <v>99</v>
      </c>
      <c r="BM516">
        <v>99</v>
      </c>
      <c r="BN516">
        <v>99</v>
      </c>
      <c r="BO516">
        <v>99</v>
      </c>
      <c r="BP516">
        <v>99</v>
      </c>
      <c r="BQ516">
        <v>0</v>
      </c>
      <c r="BR516">
        <v>0</v>
      </c>
      <c r="BS516">
        <v>1</v>
      </c>
      <c r="BT516">
        <v>1</v>
      </c>
      <c r="BU516">
        <v>1</v>
      </c>
      <c r="BV516">
        <v>0</v>
      </c>
      <c r="BW516">
        <v>1</v>
      </c>
      <c r="BX516">
        <v>0</v>
      </c>
      <c r="BY516">
        <v>0</v>
      </c>
      <c r="BZ516">
        <v>0</v>
      </c>
      <c r="CA516">
        <v>1</v>
      </c>
      <c r="CB516">
        <v>0</v>
      </c>
      <c r="CC516">
        <v>0</v>
      </c>
      <c r="CD516">
        <v>0</v>
      </c>
      <c r="CE516">
        <v>0</v>
      </c>
      <c r="CF516">
        <v>0</v>
      </c>
      <c r="CG516">
        <v>0</v>
      </c>
      <c r="CH516">
        <v>0</v>
      </c>
      <c r="CI516">
        <v>0</v>
      </c>
      <c r="CJ516">
        <v>0</v>
      </c>
      <c r="CK516">
        <v>0</v>
      </c>
      <c r="CL516">
        <v>0</v>
      </c>
      <c r="CM516">
        <v>0</v>
      </c>
      <c r="CN516">
        <v>0</v>
      </c>
      <c r="CO516">
        <v>1</v>
      </c>
      <c r="CP516" t="s">
        <v>1499</v>
      </c>
    </row>
    <row r="517" spans="2:94" x14ac:dyDescent="0.25">
      <c r="B517" s="8" t="s">
        <v>992</v>
      </c>
      <c r="C517" t="s">
        <v>920</v>
      </c>
      <c r="D517" t="s">
        <v>1500</v>
      </c>
      <c r="E517" s="2">
        <v>515</v>
      </c>
      <c r="F517">
        <v>347</v>
      </c>
      <c r="G517">
        <v>1</v>
      </c>
      <c r="H517">
        <v>1</v>
      </c>
      <c r="I517">
        <v>1</v>
      </c>
      <c r="J517">
        <v>1</v>
      </c>
      <c r="K517">
        <v>1</v>
      </c>
      <c r="L517">
        <v>1</v>
      </c>
      <c r="M517">
        <v>1</v>
      </c>
      <c r="N517">
        <v>1</v>
      </c>
      <c r="O517">
        <v>1</v>
      </c>
      <c r="P517">
        <v>1</v>
      </c>
      <c r="Q517">
        <v>1</v>
      </c>
      <c r="R517">
        <v>99</v>
      </c>
      <c r="S517">
        <v>1</v>
      </c>
      <c r="T517">
        <v>1</v>
      </c>
      <c r="U517">
        <v>99</v>
      </c>
      <c r="V517">
        <v>1</v>
      </c>
      <c r="W517">
        <v>1</v>
      </c>
      <c r="X517">
        <v>1</v>
      </c>
      <c r="Y517">
        <v>1</v>
      </c>
      <c r="Z517">
        <v>1</v>
      </c>
      <c r="AA517">
        <v>1</v>
      </c>
      <c r="AB517">
        <v>1</v>
      </c>
      <c r="AC517">
        <v>1</v>
      </c>
      <c r="AD517">
        <v>1</v>
      </c>
      <c r="AE517">
        <v>1</v>
      </c>
      <c r="AF517">
        <v>1</v>
      </c>
      <c r="AG517">
        <v>1</v>
      </c>
      <c r="AH517">
        <v>1</v>
      </c>
      <c r="AI517">
        <v>1</v>
      </c>
      <c r="AJ517">
        <v>1</v>
      </c>
      <c r="AK517">
        <v>1</v>
      </c>
      <c r="AL517">
        <v>1</v>
      </c>
      <c r="AM517">
        <v>1</v>
      </c>
      <c r="AN517">
        <v>1</v>
      </c>
      <c r="AO517">
        <v>1</v>
      </c>
      <c r="AP517">
        <v>1</v>
      </c>
      <c r="AQ517">
        <v>1</v>
      </c>
      <c r="AR517">
        <v>1</v>
      </c>
      <c r="AS517">
        <v>1</v>
      </c>
      <c r="AT517">
        <v>1</v>
      </c>
      <c r="AU517">
        <v>1</v>
      </c>
      <c r="AV517">
        <v>1</v>
      </c>
      <c r="AW517" s="25">
        <v>1</v>
      </c>
      <c r="AX517" s="25">
        <v>1</v>
      </c>
      <c r="AY517" s="25">
        <v>99</v>
      </c>
      <c r="AZ517">
        <v>99</v>
      </c>
      <c r="BA517">
        <v>99</v>
      </c>
      <c r="BB517">
        <v>99</v>
      </c>
      <c r="BC517" s="25">
        <v>1</v>
      </c>
      <c r="BD517">
        <v>1</v>
      </c>
      <c r="BE517" s="25">
        <v>1</v>
      </c>
      <c r="BF517">
        <v>1</v>
      </c>
      <c r="BG517">
        <v>1</v>
      </c>
      <c r="BH517">
        <v>1</v>
      </c>
      <c r="BI517">
        <v>1</v>
      </c>
      <c r="BJ517">
        <v>1</v>
      </c>
      <c r="BK517">
        <v>1</v>
      </c>
      <c r="BL517">
        <v>1</v>
      </c>
      <c r="BM517">
        <v>99</v>
      </c>
      <c r="BN517">
        <v>1</v>
      </c>
      <c r="BO517">
        <v>99</v>
      </c>
      <c r="BP517">
        <v>1</v>
      </c>
      <c r="BQ517">
        <v>1</v>
      </c>
      <c r="BR517">
        <v>1</v>
      </c>
      <c r="BS517">
        <v>1</v>
      </c>
      <c r="BT517">
        <v>1</v>
      </c>
      <c r="BU517">
        <v>1</v>
      </c>
      <c r="BV517">
        <v>0</v>
      </c>
      <c r="BW517">
        <v>0</v>
      </c>
      <c r="BX517">
        <v>0</v>
      </c>
      <c r="BY517">
        <v>0</v>
      </c>
      <c r="BZ517">
        <v>1</v>
      </c>
      <c r="CA517">
        <v>1</v>
      </c>
      <c r="CB517">
        <v>1</v>
      </c>
      <c r="CC517">
        <v>1</v>
      </c>
      <c r="CD517">
        <v>1</v>
      </c>
      <c r="CE517">
        <v>0</v>
      </c>
      <c r="CF517">
        <v>0</v>
      </c>
      <c r="CG517">
        <v>0</v>
      </c>
      <c r="CH517">
        <v>0</v>
      </c>
      <c r="CI517">
        <v>0</v>
      </c>
      <c r="CJ517">
        <v>0</v>
      </c>
      <c r="CK517">
        <v>0</v>
      </c>
      <c r="CL517">
        <v>0</v>
      </c>
      <c r="CM517">
        <v>0</v>
      </c>
      <c r="CN517">
        <v>0</v>
      </c>
      <c r="CO517">
        <v>0</v>
      </c>
      <c r="CP517" t="s">
        <v>1501</v>
      </c>
    </row>
    <row r="518" spans="2:94" x14ac:dyDescent="0.25">
      <c r="B518" s="8" t="s">
        <v>992</v>
      </c>
      <c r="C518" t="s">
        <v>920</v>
      </c>
      <c r="D518" t="s">
        <v>1502</v>
      </c>
      <c r="E518" s="2">
        <v>516</v>
      </c>
      <c r="F518">
        <v>270</v>
      </c>
      <c r="G518">
        <v>1</v>
      </c>
      <c r="H518">
        <v>1</v>
      </c>
      <c r="I518">
        <v>1</v>
      </c>
      <c r="J518">
        <v>1</v>
      </c>
      <c r="K518">
        <v>1</v>
      </c>
      <c r="L518">
        <v>1</v>
      </c>
      <c r="M518">
        <v>1</v>
      </c>
      <c r="N518">
        <v>99</v>
      </c>
      <c r="O518">
        <v>0</v>
      </c>
      <c r="P518">
        <v>1</v>
      </c>
      <c r="Q518">
        <v>0</v>
      </c>
      <c r="R518">
        <v>99</v>
      </c>
      <c r="S518">
        <v>1</v>
      </c>
      <c r="T518">
        <v>1</v>
      </c>
      <c r="U518">
        <v>99</v>
      </c>
      <c r="V518">
        <v>1</v>
      </c>
      <c r="W518">
        <v>1</v>
      </c>
      <c r="X518">
        <v>1</v>
      </c>
      <c r="Y518">
        <v>1</v>
      </c>
      <c r="Z518">
        <v>1</v>
      </c>
      <c r="AA518">
        <v>1</v>
      </c>
      <c r="AB518">
        <v>1</v>
      </c>
      <c r="AC518">
        <v>1</v>
      </c>
      <c r="AD518">
        <v>1</v>
      </c>
      <c r="AE518">
        <v>1</v>
      </c>
      <c r="AF518">
        <v>1</v>
      </c>
      <c r="AG518">
        <v>1</v>
      </c>
      <c r="AH518">
        <v>1</v>
      </c>
      <c r="AI518">
        <v>1</v>
      </c>
      <c r="AJ518">
        <v>1</v>
      </c>
      <c r="AK518">
        <v>1</v>
      </c>
      <c r="AL518">
        <v>1</v>
      </c>
      <c r="AM518">
        <v>1</v>
      </c>
      <c r="AN518">
        <v>1</v>
      </c>
      <c r="AO518">
        <v>1</v>
      </c>
      <c r="AP518">
        <v>1</v>
      </c>
      <c r="AQ518">
        <v>1</v>
      </c>
      <c r="AR518">
        <v>0</v>
      </c>
      <c r="AS518">
        <v>1</v>
      </c>
      <c r="AT518">
        <v>1</v>
      </c>
      <c r="AU518">
        <v>1</v>
      </c>
      <c r="AV518">
        <v>1</v>
      </c>
      <c r="AW518" s="25">
        <v>1</v>
      </c>
      <c r="AX518" s="25">
        <v>1</v>
      </c>
      <c r="AY518" s="25">
        <v>99</v>
      </c>
      <c r="AZ518">
        <v>99</v>
      </c>
      <c r="BA518">
        <v>99</v>
      </c>
      <c r="BB518">
        <v>99</v>
      </c>
      <c r="BC518" s="25">
        <v>1</v>
      </c>
      <c r="BD518">
        <v>1</v>
      </c>
      <c r="BE518" s="25">
        <v>1</v>
      </c>
      <c r="BF518">
        <v>1</v>
      </c>
      <c r="BG518">
        <v>0</v>
      </c>
      <c r="BH518">
        <v>1</v>
      </c>
      <c r="BI518">
        <v>0</v>
      </c>
      <c r="BJ518">
        <v>1</v>
      </c>
      <c r="BK518">
        <v>1</v>
      </c>
      <c r="BL518">
        <v>99</v>
      </c>
      <c r="BM518">
        <v>99</v>
      </c>
      <c r="BN518">
        <v>1</v>
      </c>
      <c r="BO518">
        <v>99</v>
      </c>
      <c r="BP518">
        <v>1</v>
      </c>
      <c r="BQ518">
        <v>0</v>
      </c>
      <c r="BR518">
        <v>0</v>
      </c>
      <c r="BS518">
        <v>1</v>
      </c>
      <c r="BT518">
        <v>1</v>
      </c>
      <c r="BU518">
        <v>1</v>
      </c>
      <c r="BV518">
        <v>0</v>
      </c>
      <c r="BW518">
        <v>0</v>
      </c>
      <c r="BX518">
        <v>0</v>
      </c>
      <c r="BY518" t="s">
        <v>230</v>
      </c>
      <c r="BZ518">
        <v>0</v>
      </c>
      <c r="CA518">
        <v>1</v>
      </c>
      <c r="CB518">
        <v>0</v>
      </c>
      <c r="CC518">
        <v>1</v>
      </c>
      <c r="CD518">
        <v>1</v>
      </c>
      <c r="CE518">
        <v>0</v>
      </c>
      <c r="CF518">
        <v>0</v>
      </c>
      <c r="CG518">
        <v>0</v>
      </c>
      <c r="CH518">
        <v>0</v>
      </c>
      <c r="CI518">
        <v>0</v>
      </c>
      <c r="CJ518">
        <v>0</v>
      </c>
      <c r="CK518">
        <v>0</v>
      </c>
      <c r="CL518">
        <v>0</v>
      </c>
      <c r="CM518">
        <v>0</v>
      </c>
      <c r="CN518">
        <v>0</v>
      </c>
      <c r="CO518">
        <v>1</v>
      </c>
      <c r="CP518" t="s">
        <v>1503</v>
      </c>
    </row>
    <row r="519" spans="2:94" x14ac:dyDescent="0.25">
      <c r="B519" s="8" t="s">
        <v>992</v>
      </c>
      <c r="C519" t="s">
        <v>920</v>
      </c>
      <c r="D519" t="s">
        <v>1504</v>
      </c>
      <c r="E519" s="2">
        <v>517</v>
      </c>
      <c r="F519">
        <v>66</v>
      </c>
      <c r="G519">
        <v>1</v>
      </c>
      <c r="H519">
        <v>1</v>
      </c>
      <c r="I519">
        <v>1</v>
      </c>
      <c r="J519">
        <v>1</v>
      </c>
      <c r="K519">
        <v>1</v>
      </c>
      <c r="L519">
        <v>1</v>
      </c>
      <c r="M519">
        <v>1</v>
      </c>
      <c r="N519">
        <v>99</v>
      </c>
      <c r="O519">
        <v>1</v>
      </c>
      <c r="P519">
        <v>1</v>
      </c>
      <c r="Q519">
        <v>0</v>
      </c>
      <c r="R519">
        <v>99</v>
      </c>
      <c r="S519">
        <v>1</v>
      </c>
      <c r="T519">
        <v>1</v>
      </c>
      <c r="U519">
        <v>99</v>
      </c>
      <c r="V519">
        <v>1</v>
      </c>
      <c r="W519">
        <v>1</v>
      </c>
      <c r="X519">
        <v>1</v>
      </c>
      <c r="Y519">
        <v>1</v>
      </c>
      <c r="Z519">
        <v>1</v>
      </c>
      <c r="AA519">
        <v>1</v>
      </c>
      <c r="AB519">
        <v>1</v>
      </c>
      <c r="AC519">
        <v>1</v>
      </c>
      <c r="AD519">
        <v>1</v>
      </c>
      <c r="AE519">
        <v>1</v>
      </c>
      <c r="AF519">
        <v>1</v>
      </c>
      <c r="AG519">
        <v>1</v>
      </c>
      <c r="AH519">
        <v>1</v>
      </c>
      <c r="AI519">
        <v>1</v>
      </c>
      <c r="AJ519">
        <v>1</v>
      </c>
      <c r="AK519">
        <v>1</v>
      </c>
      <c r="AL519">
        <v>1</v>
      </c>
      <c r="AM519">
        <v>1</v>
      </c>
      <c r="AN519">
        <v>1</v>
      </c>
      <c r="AO519">
        <v>1</v>
      </c>
      <c r="AP519">
        <v>1</v>
      </c>
      <c r="AQ519">
        <v>1</v>
      </c>
      <c r="AR519">
        <v>0</v>
      </c>
      <c r="AS519">
        <v>1</v>
      </c>
      <c r="AT519">
        <v>1</v>
      </c>
      <c r="AU519">
        <v>1</v>
      </c>
      <c r="AV519">
        <v>99</v>
      </c>
      <c r="AW519" s="25">
        <v>1</v>
      </c>
      <c r="AX519" s="25">
        <v>1</v>
      </c>
      <c r="AY519" s="25">
        <v>99</v>
      </c>
      <c r="AZ519">
        <v>99</v>
      </c>
      <c r="BA519">
        <v>99</v>
      </c>
      <c r="BB519">
        <v>99</v>
      </c>
      <c r="BC519" s="25">
        <v>1</v>
      </c>
      <c r="BD519">
        <v>1</v>
      </c>
      <c r="BE519" s="25">
        <v>1</v>
      </c>
      <c r="BF519">
        <v>1</v>
      </c>
      <c r="BG519">
        <v>0</v>
      </c>
      <c r="BH519">
        <v>1</v>
      </c>
      <c r="BI519">
        <v>1</v>
      </c>
      <c r="BJ519">
        <v>1</v>
      </c>
      <c r="BK519">
        <v>1</v>
      </c>
      <c r="BL519">
        <v>99</v>
      </c>
      <c r="BM519">
        <v>99</v>
      </c>
      <c r="BN519">
        <v>1</v>
      </c>
      <c r="BO519">
        <v>99</v>
      </c>
      <c r="BP519">
        <v>1</v>
      </c>
      <c r="BQ519">
        <v>1</v>
      </c>
      <c r="BR519">
        <v>0</v>
      </c>
      <c r="BS519">
        <v>0</v>
      </c>
      <c r="BT519">
        <v>1</v>
      </c>
      <c r="BU519">
        <v>1</v>
      </c>
      <c r="BV519">
        <v>1</v>
      </c>
      <c r="BW519">
        <v>1</v>
      </c>
      <c r="BX519">
        <v>1</v>
      </c>
      <c r="BY519">
        <v>0</v>
      </c>
      <c r="BZ519">
        <v>0</v>
      </c>
      <c r="CA519">
        <v>1</v>
      </c>
      <c r="CB519">
        <v>0</v>
      </c>
      <c r="CC519">
        <v>0</v>
      </c>
      <c r="CD519">
        <v>1</v>
      </c>
      <c r="CE519">
        <v>0</v>
      </c>
      <c r="CF519">
        <v>0</v>
      </c>
      <c r="CG519">
        <v>0</v>
      </c>
      <c r="CH519">
        <v>0</v>
      </c>
      <c r="CI519">
        <v>0</v>
      </c>
      <c r="CJ519">
        <v>0</v>
      </c>
      <c r="CK519">
        <v>0</v>
      </c>
      <c r="CL519">
        <v>0</v>
      </c>
      <c r="CM519">
        <v>1</v>
      </c>
      <c r="CN519">
        <v>0</v>
      </c>
      <c r="CO519">
        <v>1</v>
      </c>
      <c r="CP519" t="s">
        <v>1505</v>
      </c>
    </row>
    <row r="520" spans="2:94" x14ac:dyDescent="0.25">
      <c r="B520" s="8" t="s">
        <v>992</v>
      </c>
      <c r="C520" t="s">
        <v>920</v>
      </c>
      <c r="D520" t="s">
        <v>1506</v>
      </c>
      <c r="E520" s="2">
        <v>518</v>
      </c>
      <c r="F520">
        <v>316</v>
      </c>
      <c r="G520">
        <v>1</v>
      </c>
      <c r="H520">
        <v>1</v>
      </c>
      <c r="I520">
        <v>0</v>
      </c>
      <c r="J520">
        <v>0</v>
      </c>
      <c r="K520">
        <v>1</v>
      </c>
      <c r="L520">
        <v>1</v>
      </c>
      <c r="M520">
        <v>0</v>
      </c>
      <c r="N520">
        <v>99</v>
      </c>
      <c r="O520">
        <v>1</v>
      </c>
      <c r="P520">
        <v>0</v>
      </c>
      <c r="Q520">
        <v>0</v>
      </c>
      <c r="R520">
        <v>99</v>
      </c>
      <c r="S520">
        <v>1</v>
      </c>
      <c r="T520">
        <v>0</v>
      </c>
      <c r="U520">
        <v>99</v>
      </c>
      <c r="V520">
        <v>1</v>
      </c>
      <c r="W520">
        <v>1</v>
      </c>
      <c r="X520">
        <v>1</v>
      </c>
      <c r="Y520">
        <v>1</v>
      </c>
      <c r="Z520">
        <v>1</v>
      </c>
      <c r="AA520">
        <v>1</v>
      </c>
      <c r="AB520">
        <v>1</v>
      </c>
      <c r="AC520">
        <v>1</v>
      </c>
      <c r="AD520">
        <v>1</v>
      </c>
      <c r="AE520">
        <v>1</v>
      </c>
      <c r="AF520">
        <v>1</v>
      </c>
      <c r="AG520">
        <v>1</v>
      </c>
      <c r="AH520">
        <v>1</v>
      </c>
      <c r="AI520">
        <v>1</v>
      </c>
      <c r="AJ520">
        <v>1</v>
      </c>
      <c r="AK520">
        <v>1</v>
      </c>
      <c r="AL520">
        <v>1</v>
      </c>
      <c r="AM520">
        <v>1</v>
      </c>
      <c r="AN520">
        <v>1</v>
      </c>
      <c r="AO520">
        <v>1</v>
      </c>
      <c r="AP520">
        <v>1</v>
      </c>
      <c r="AQ520">
        <v>1</v>
      </c>
      <c r="AR520">
        <v>1</v>
      </c>
      <c r="AS520">
        <v>1</v>
      </c>
      <c r="AT520">
        <v>1</v>
      </c>
      <c r="AU520">
        <v>1</v>
      </c>
      <c r="AV520">
        <v>1</v>
      </c>
      <c r="AW520" s="25">
        <v>0</v>
      </c>
      <c r="AX520" s="25">
        <v>1</v>
      </c>
      <c r="AY520" s="25">
        <v>99</v>
      </c>
      <c r="AZ520">
        <v>99</v>
      </c>
      <c r="BA520">
        <v>99</v>
      </c>
      <c r="BB520">
        <v>99</v>
      </c>
      <c r="BC520" s="25">
        <v>1</v>
      </c>
      <c r="BD520">
        <v>1</v>
      </c>
      <c r="BE520" s="25">
        <v>1</v>
      </c>
      <c r="BF520">
        <v>1</v>
      </c>
      <c r="BG520">
        <v>0</v>
      </c>
      <c r="BH520">
        <v>0</v>
      </c>
      <c r="BI520">
        <v>0</v>
      </c>
      <c r="BJ520">
        <v>99</v>
      </c>
      <c r="BK520">
        <v>99</v>
      </c>
      <c r="BL520">
        <v>99</v>
      </c>
      <c r="BM520">
        <v>99</v>
      </c>
      <c r="BN520">
        <v>1</v>
      </c>
      <c r="BO520">
        <v>99</v>
      </c>
      <c r="BP520">
        <v>1</v>
      </c>
      <c r="BQ520">
        <v>0</v>
      </c>
      <c r="BR520">
        <v>0</v>
      </c>
      <c r="BS520">
        <v>1</v>
      </c>
      <c r="BT520">
        <v>1</v>
      </c>
      <c r="BU520">
        <v>1</v>
      </c>
      <c r="BV520">
        <v>0</v>
      </c>
      <c r="BW520">
        <v>1</v>
      </c>
      <c r="BX520">
        <v>1</v>
      </c>
      <c r="BY520">
        <v>0</v>
      </c>
      <c r="BZ520">
        <v>1</v>
      </c>
      <c r="CA520">
        <v>1</v>
      </c>
      <c r="CB520">
        <v>1</v>
      </c>
      <c r="CC520">
        <v>1</v>
      </c>
      <c r="CD520">
        <v>1</v>
      </c>
      <c r="CE520">
        <v>0</v>
      </c>
      <c r="CF520">
        <v>0</v>
      </c>
      <c r="CG520">
        <v>0</v>
      </c>
      <c r="CH520">
        <v>0</v>
      </c>
      <c r="CI520">
        <v>0</v>
      </c>
      <c r="CJ520">
        <v>0</v>
      </c>
      <c r="CK520">
        <v>0</v>
      </c>
      <c r="CL520">
        <v>0</v>
      </c>
      <c r="CM520">
        <v>1</v>
      </c>
      <c r="CN520">
        <v>1</v>
      </c>
      <c r="CO520">
        <v>1</v>
      </c>
      <c r="CP520" t="s">
        <v>1507</v>
      </c>
    </row>
    <row r="521" spans="2:94" x14ac:dyDescent="0.25">
      <c r="B521" s="8" t="s">
        <v>992</v>
      </c>
      <c r="C521" t="s">
        <v>920</v>
      </c>
      <c r="D521" t="s">
        <v>1508</v>
      </c>
      <c r="E521" s="2">
        <v>519</v>
      </c>
      <c r="F521">
        <v>335</v>
      </c>
      <c r="G521">
        <v>1</v>
      </c>
      <c r="H521">
        <v>1</v>
      </c>
      <c r="I521">
        <v>0</v>
      </c>
      <c r="J521">
        <v>1</v>
      </c>
      <c r="K521">
        <v>1</v>
      </c>
      <c r="L521">
        <v>1</v>
      </c>
      <c r="M521">
        <v>1</v>
      </c>
      <c r="N521">
        <v>99</v>
      </c>
      <c r="O521">
        <v>1</v>
      </c>
      <c r="P521">
        <v>1</v>
      </c>
      <c r="Q521">
        <v>1</v>
      </c>
      <c r="R521">
        <v>99</v>
      </c>
      <c r="S521">
        <v>1</v>
      </c>
      <c r="T521">
        <v>1</v>
      </c>
      <c r="U521">
        <v>99</v>
      </c>
      <c r="V521">
        <v>1</v>
      </c>
      <c r="W521">
        <v>1</v>
      </c>
      <c r="X521">
        <v>1</v>
      </c>
      <c r="Y521">
        <v>1</v>
      </c>
      <c r="Z521">
        <v>1</v>
      </c>
      <c r="AA521">
        <v>1</v>
      </c>
      <c r="AB521">
        <v>1</v>
      </c>
      <c r="AC521">
        <v>1</v>
      </c>
      <c r="AD521">
        <v>1</v>
      </c>
      <c r="AE521">
        <v>1</v>
      </c>
      <c r="AF521">
        <v>1</v>
      </c>
      <c r="AG521">
        <v>1</v>
      </c>
      <c r="AH521">
        <v>1</v>
      </c>
      <c r="AI521">
        <v>1</v>
      </c>
      <c r="AJ521">
        <v>1</v>
      </c>
      <c r="AK521">
        <v>1</v>
      </c>
      <c r="AL521">
        <v>1</v>
      </c>
      <c r="AM521">
        <v>1</v>
      </c>
      <c r="AN521">
        <v>1</v>
      </c>
      <c r="AO521">
        <v>1</v>
      </c>
      <c r="AP521">
        <v>1</v>
      </c>
      <c r="AQ521">
        <v>1</v>
      </c>
      <c r="AR521">
        <v>1</v>
      </c>
      <c r="AS521">
        <v>1</v>
      </c>
      <c r="AT521">
        <v>1</v>
      </c>
      <c r="AU521">
        <v>1</v>
      </c>
      <c r="AV521">
        <v>1</v>
      </c>
      <c r="AW521" s="25">
        <v>1</v>
      </c>
      <c r="AX521" s="25">
        <v>1</v>
      </c>
      <c r="AY521" s="25">
        <v>99</v>
      </c>
      <c r="AZ521">
        <v>99</v>
      </c>
      <c r="BA521">
        <v>99</v>
      </c>
      <c r="BB521">
        <v>99</v>
      </c>
      <c r="BC521" s="25">
        <v>1</v>
      </c>
      <c r="BD521">
        <v>1</v>
      </c>
      <c r="BE521" s="25">
        <v>1</v>
      </c>
      <c r="BF521">
        <v>1</v>
      </c>
      <c r="BG521">
        <v>0</v>
      </c>
      <c r="BH521">
        <v>1</v>
      </c>
      <c r="BI521">
        <v>0</v>
      </c>
      <c r="BJ521">
        <v>1</v>
      </c>
      <c r="BK521">
        <v>1</v>
      </c>
      <c r="BL521">
        <v>99</v>
      </c>
      <c r="BM521">
        <v>99</v>
      </c>
      <c r="BN521">
        <v>1</v>
      </c>
      <c r="BO521">
        <v>99</v>
      </c>
      <c r="BP521">
        <v>1</v>
      </c>
      <c r="BQ521">
        <v>1</v>
      </c>
      <c r="BR521">
        <v>1</v>
      </c>
      <c r="BS521">
        <v>1</v>
      </c>
      <c r="BT521">
        <v>1</v>
      </c>
      <c r="BU521">
        <v>1</v>
      </c>
      <c r="BV521">
        <v>1</v>
      </c>
      <c r="BW521">
        <v>1</v>
      </c>
      <c r="BX521">
        <v>1</v>
      </c>
      <c r="BY521">
        <v>1</v>
      </c>
      <c r="BZ521">
        <v>0</v>
      </c>
      <c r="CA521">
        <v>1</v>
      </c>
      <c r="CB521">
        <v>0</v>
      </c>
      <c r="CC521">
        <v>1</v>
      </c>
      <c r="CD521">
        <v>1</v>
      </c>
      <c r="CE521">
        <v>0</v>
      </c>
      <c r="CF521">
        <v>0</v>
      </c>
      <c r="CG521">
        <v>0</v>
      </c>
      <c r="CH521">
        <v>0</v>
      </c>
      <c r="CI521">
        <v>0</v>
      </c>
      <c r="CJ521">
        <v>0</v>
      </c>
      <c r="CK521">
        <v>0</v>
      </c>
      <c r="CL521">
        <v>0</v>
      </c>
      <c r="CM521">
        <v>1</v>
      </c>
      <c r="CN521">
        <v>1</v>
      </c>
      <c r="CO521">
        <v>1</v>
      </c>
      <c r="CP521" t="s">
        <v>1509</v>
      </c>
    </row>
    <row r="522" spans="2:94" x14ac:dyDescent="0.25">
      <c r="B522" s="8" t="s">
        <v>992</v>
      </c>
      <c r="C522" t="s">
        <v>920</v>
      </c>
      <c r="D522" t="s">
        <v>1510</v>
      </c>
      <c r="E522" s="2">
        <v>520</v>
      </c>
      <c r="F522">
        <v>140</v>
      </c>
      <c r="G522">
        <v>1</v>
      </c>
      <c r="H522">
        <v>1</v>
      </c>
      <c r="I522">
        <v>1</v>
      </c>
      <c r="J522">
        <v>1</v>
      </c>
      <c r="K522">
        <v>1</v>
      </c>
      <c r="L522">
        <v>1</v>
      </c>
      <c r="M522">
        <v>1</v>
      </c>
      <c r="N522">
        <v>1</v>
      </c>
      <c r="O522">
        <v>1</v>
      </c>
      <c r="P522">
        <v>1</v>
      </c>
      <c r="Q522">
        <v>1</v>
      </c>
      <c r="R522">
        <v>99</v>
      </c>
      <c r="S522">
        <v>1</v>
      </c>
      <c r="T522">
        <v>1</v>
      </c>
      <c r="U522">
        <v>1</v>
      </c>
      <c r="V522">
        <v>0</v>
      </c>
      <c r="W522">
        <v>0</v>
      </c>
      <c r="X522">
        <v>1</v>
      </c>
      <c r="Y522">
        <v>1</v>
      </c>
      <c r="Z522">
        <v>1</v>
      </c>
      <c r="AA522">
        <v>1</v>
      </c>
      <c r="AB522">
        <v>1</v>
      </c>
      <c r="AC522">
        <v>1</v>
      </c>
      <c r="AD522">
        <v>1</v>
      </c>
      <c r="AE522">
        <v>0</v>
      </c>
      <c r="AF522">
        <v>0</v>
      </c>
      <c r="AG522">
        <v>0</v>
      </c>
      <c r="AH522">
        <v>0</v>
      </c>
      <c r="AI522">
        <v>1</v>
      </c>
      <c r="AJ522">
        <v>1</v>
      </c>
      <c r="AK522">
        <v>1</v>
      </c>
      <c r="AL522">
        <v>1</v>
      </c>
      <c r="AM522">
        <v>1</v>
      </c>
      <c r="AN522">
        <v>1</v>
      </c>
      <c r="AO522">
        <v>1</v>
      </c>
      <c r="AP522">
        <v>1</v>
      </c>
      <c r="AQ522">
        <v>1</v>
      </c>
      <c r="AR522">
        <v>1</v>
      </c>
      <c r="AS522">
        <v>1</v>
      </c>
      <c r="AT522">
        <v>1</v>
      </c>
      <c r="AU522">
        <v>0</v>
      </c>
      <c r="AV522">
        <v>1</v>
      </c>
      <c r="AW522" s="25">
        <v>1</v>
      </c>
      <c r="AX522" s="25">
        <v>1</v>
      </c>
      <c r="AY522" s="25">
        <v>99</v>
      </c>
      <c r="AZ522">
        <v>99</v>
      </c>
      <c r="BA522">
        <v>99</v>
      </c>
      <c r="BB522">
        <v>99</v>
      </c>
      <c r="BC522" s="25">
        <v>1</v>
      </c>
      <c r="BD522">
        <v>0</v>
      </c>
      <c r="BE522" s="25">
        <v>1</v>
      </c>
      <c r="BF522">
        <v>0</v>
      </c>
      <c r="BG522">
        <v>1</v>
      </c>
      <c r="BH522">
        <v>1</v>
      </c>
      <c r="BI522">
        <v>1</v>
      </c>
      <c r="BJ522">
        <v>99</v>
      </c>
      <c r="BK522">
        <v>99</v>
      </c>
      <c r="BL522">
        <v>99</v>
      </c>
      <c r="BM522">
        <v>99</v>
      </c>
      <c r="BN522">
        <v>1</v>
      </c>
      <c r="BO522">
        <v>99</v>
      </c>
      <c r="BP522">
        <v>1</v>
      </c>
      <c r="BQ522">
        <v>0</v>
      </c>
      <c r="BR522">
        <v>0</v>
      </c>
      <c r="BS522">
        <v>0</v>
      </c>
      <c r="BT522">
        <v>1</v>
      </c>
      <c r="BU522">
        <v>1</v>
      </c>
      <c r="BV522">
        <v>1</v>
      </c>
      <c r="BW522">
        <v>0</v>
      </c>
      <c r="BX522">
        <v>0</v>
      </c>
      <c r="BY522" t="s">
        <v>230</v>
      </c>
      <c r="BZ522">
        <v>0</v>
      </c>
      <c r="CA522">
        <v>1</v>
      </c>
      <c r="CB522">
        <v>0</v>
      </c>
      <c r="CC522">
        <v>0</v>
      </c>
      <c r="CD522">
        <v>1</v>
      </c>
      <c r="CE522">
        <v>0</v>
      </c>
      <c r="CF522">
        <v>0</v>
      </c>
      <c r="CG522">
        <v>0</v>
      </c>
      <c r="CH522">
        <v>0</v>
      </c>
      <c r="CI522">
        <v>0</v>
      </c>
      <c r="CJ522">
        <v>0</v>
      </c>
      <c r="CK522">
        <v>0</v>
      </c>
      <c r="CL522">
        <v>0</v>
      </c>
      <c r="CM522">
        <v>0</v>
      </c>
      <c r="CN522">
        <v>0</v>
      </c>
      <c r="CO522">
        <v>1</v>
      </c>
      <c r="CP522" t="s">
        <v>300</v>
      </c>
    </row>
    <row r="523" spans="2:94" x14ac:dyDescent="0.25">
      <c r="B523" s="8" t="s">
        <v>992</v>
      </c>
      <c r="C523" t="s">
        <v>920</v>
      </c>
      <c r="D523" t="s">
        <v>1511</v>
      </c>
      <c r="E523" s="2">
        <v>521</v>
      </c>
      <c r="F523">
        <v>40</v>
      </c>
      <c r="G523">
        <v>0</v>
      </c>
      <c r="H523">
        <v>1</v>
      </c>
      <c r="I523">
        <v>1</v>
      </c>
      <c r="J523">
        <v>0</v>
      </c>
      <c r="K523">
        <v>1</v>
      </c>
      <c r="L523">
        <v>1</v>
      </c>
      <c r="M523">
        <v>1</v>
      </c>
      <c r="N523">
        <v>99</v>
      </c>
      <c r="O523">
        <v>0</v>
      </c>
      <c r="P523">
        <v>1</v>
      </c>
      <c r="Q523">
        <v>1</v>
      </c>
      <c r="R523">
        <v>99</v>
      </c>
      <c r="S523">
        <v>1</v>
      </c>
      <c r="T523">
        <v>1</v>
      </c>
      <c r="U523">
        <v>99</v>
      </c>
      <c r="V523">
        <v>1</v>
      </c>
      <c r="W523">
        <v>0</v>
      </c>
      <c r="X523">
        <v>0</v>
      </c>
      <c r="Y523">
        <v>1</v>
      </c>
      <c r="Z523">
        <v>1</v>
      </c>
      <c r="AA523">
        <v>1</v>
      </c>
      <c r="AB523">
        <v>1</v>
      </c>
      <c r="AC523">
        <v>1</v>
      </c>
      <c r="AD523">
        <v>1</v>
      </c>
      <c r="AE523">
        <v>0</v>
      </c>
      <c r="AF523">
        <v>1</v>
      </c>
      <c r="AG523">
        <v>0</v>
      </c>
      <c r="AH523">
        <v>1</v>
      </c>
      <c r="AI523">
        <v>1</v>
      </c>
      <c r="AJ523">
        <v>1</v>
      </c>
      <c r="AK523">
        <v>1</v>
      </c>
      <c r="AL523">
        <v>1</v>
      </c>
      <c r="AM523">
        <v>1</v>
      </c>
      <c r="AN523">
        <v>0</v>
      </c>
      <c r="AO523">
        <v>1</v>
      </c>
      <c r="AP523">
        <v>0</v>
      </c>
      <c r="AQ523">
        <v>1</v>
      </c>
      <c r="AR523">
        <v>1</v>
      </c>
      <c r="AS523">
        <v>1</v>
      </c>
      <c r="AT523">
        <v>1</v>
      </c>
      <c r="AU523">
        <v>1</v>
      </c>
      <c r="AV523">
        <v>1</v>
      </c>
      <c r="AW523" s="25">
        <v>1</v>
      </c>
      <c r="AX523" s="25">
        <v>1</v>
      </c>
      <c r="AY523" s="25">
        <v>99</v>
      </c>
      <c r="AZ523">
        <v>99</v>
      </c>
      <c r="BA523">
        <v>99</v>
      </c>
      <c r="BB523">
        <v>99</v>
      </c>
      <c r="BC523" s="25">
        <v>1</v>
      </c>
      <c r="BD523">
        <v>1</v>
      </c>
      <c r="BE523" s="25">
        <v>1</v>
      </c>
      <c r="BF523">
        <v>1</v>
      </c>
      <c r="BG523">
        <v>1</v>
      </c>
      <c r="BH523">
        <v>1</v>
      </c>
      <c r="BI523">
        <v>1</v>
      </c>
      <c r="BJ523">
        <v>1</v>
      </c>
      <c r="BK523">
        <v>1</v>
      </c>
      <c r="BL523">
        <v>1</v>
      </c>
      <c r="BM523">
        <v>99</v>
      </c>
      <c r="BN523">
        <v>1</v>
      </c>
      <c r="BO523">
        <v>99</v>
      </c>
      <c r="BP523">
        <v>1</v>
      </c>
      <c r="BQ523">
        <v>1</v>
      </c>
      <c r="BR523">
        <v>1</v>
      </c>
      <c r="BS523">
        <v>1</v>
      </c>
      <c r="BT523">
        <v>1</v>
      </c>
      <c r="BU523">
        <v>1</v>
      </c>
      <c r="BV523">
        <v>1</v>
      </c>
      <c r="BW523">
        <v>0</v>
      </c>
      <c r="BX523">
        <v>1</v>
      </c>
      <c r="BY523">
        <v>1</v>
      </c>
      <c r="BZ523">
        <v>0</v>
      </c>
      <c r="CA523">
        <v>1</v>
      </c>
      <c r="CB523">
        <v>0</v>
      </c>
      <c r="CC523">
        <v>1</v>
      </c>
      <c r="CD523">
        <v>1</v>
      </c>
      <c r="CE523">
        <v>0</v>
      </c>
      <c r="CF523">
        <v>0</v>
      </c>
      <c r="CG523">
        <v>0</v>
      </c>
      <c r="CH523">
        <v>0</v>
      </c>
      <c r="CI523">
        <v>0</v>
      </c>
      <c r="CJ523">
        <v>0</v>
      </c>
      <c r="CK523">
        <v>0</v>
      </c>
      <c r="CL523">
        <v>0</v>
      </c>
      <c r="CM523">
        <v>0</v>
      </c>
      <c r="CN523">
        <v>0</v>
      </c>
      <c r="CO523">
        <v>0</v>
      </c>
      <c r="CP523" t="s">
        <v>1364</v>
      </c>
    </row>
    <row r="524" spans="2:94" x14ac:dyDescent="0.25">
      <c r="B524" s="8" t="s">
        <v>992</v>
      </c>
      <c r="C524" t="s">
        <v>920</v>
      </c>
      <c r="D524" t="s">
        <v>1512</v>
      </c>
      <c r="E524" s="2">
        <v>522</v>
      </c>
      <c r="F524">
        <v>860</v>
      </c>
      <c r="G524">
        <v>1</v>
      </c>
      <c r="H524">
        <v>1</v>
      </c>
      <c r="I524">
        <v>1</v>
      </c>
      <c r="J524">
        <v>1</v>
      </c>
      <c r="K524">
        <v>1</v>
      </c>
      <c r="L524">
        <v>1</v>
      </c>
      <c r="M524">
        <v>1</v>
      </c>
      <c r="N524">
        <v>99</v>
      </c>
      <c r="O524">
        <v>1</v>
      </c>
      <c r="P524">
        <v>1</v>
      </c>
      <c r="Q524">
        <v>1</v>
      </c>
      <c r="R524">
        <v>99</v>
      </c>
      <c r="S524">
        <v>1</v>
      </c>
      <c r="T524">
        <v>1</v>
      </c>
      <c r="U524">
        <v>99</v>
      </c>
      <c r="V524">
        <v>1</v>
      </c>
      <c r="W524">
        <v>1</v>
      </c>
      <c r="X524">
        <v>1</v>
      </c>
      <c r="Y524">
        <v>1</v>
      </c>
      <c r="Z524">
        <v>1</v>
      </c>
      <c r="AA524">
        <v>1</v>
      </c>
      <c r="AB524">
        <v>1</v>
      </c>
      <c r="AC524">
        <v>1</v>
      </c>
      <c r="AD524">
        <v>1</v>
      </c>
      <c r="AE524">
        <v>1</v>
      </c>
      <c r="AF524">
        <v>1</v>
      </c>
      <c r="AG524">
        <v>1</v>
      </c>
      <c r="AH524">
        <v>1</v>
      </c>
      <c r="AI524">
        <v>1</v>
      </c>
      <c r="AJ524">
        <v>1</v>
      </c>
      <c r="AK524">
        <v>1</v>
      </c>
      <c r="AL524">
        <v>1</v>
      </c>
      <c r="AM524">
        <v>1</v>
      </c>
      <c r="AN524">
        <v>1</v>
      </c>
      <c r="AO524">
        <v>1</v>
      </c>
      <c r="AP524">
        <v>1</v>
      </c>
      <c r="AQ524">
        <v>1</v>
      </c>
      <c r="AR524">
        <v>1</v>
      </c>
      <c r="AS524">
        <v>1</v>
      </c>
      <c r="AT524">
        <v>1</v>
      </c>
      <c r="AU524">
        <v>1</v>
      </c>
      <c r="AV524">
        <v>1</v>
      </c>
      <c r="AW524" s="25">
        <v>1</v>
      </c>
      <c r="AX524" s="25">
        <v>1</v>
      </c>
      <c r="AY524" s="25">
        <v>99</v>
      </c>
      <c r="AZ524">
        <v>99</v>
      </c>
      <c r="BA524">
        <v>99</v>
      </c>
      <c r="BB524">
        <v>99</v>
      </c>
      <c r="BC524" s="25">
        <v>1</v>
      </c>
      <c r="BD524">
        <v>1</v>
      </c>
      <c r="BE524" s="25">
        <v>1</v>
      </c>
      <c r="BF524">
        <v>1</v>
      </c>
      <c r="BG524">
        <v>1</v>
      </c>
      <c r="BH524">
        <v>1</v>
      </c>
      <c r="BI524">
        <v>1</v>
      </c>
      <c r="BJ524">
        <v>1</v>
      </c>
      <c r="BK524">
        <v>1</v>
      </c>
      <c r="BL524">
        <v>1</v>
      </c>
      <c r="BM524">
        <v>99</v>
      </c>
      <c r="BN524">
        <v>1</v>
      </c>
      <c r="BO524">
        <v>99</v>
      </c>
      <c r="BP524">
        <v>1</v>
      </c>
      <c r="BQ524">
        <v>1</v>
      </c>
      <c r="BR524">
        <v>0</v>
      </c>
      <c r="BS524">
        <v>1</v>
      </c>
      <c r="BT524">
        <v>1</v>
      </c>
      <c r="BU524">
        <v>1</v>
      </c>
      <c r="BV524">
        <v>1</v>
      </c>
      <c r="BW524">
        <v>0</v>
      </c>
      <c r="BX524">
        <v>1</v>
      </c>
      <c r="BY524" t="s">
        <v>230</v>
      </c>
      <c r="BZ524">
        <v>1</v>
      </c>
      <c r="CA524">
        <v>1</v>
      </c>
      <c r="CB524">
        <v>1</v>
      </c>
      <c r="CC524">
        <v>1</v>
      </c>
      <c r="CD524">
        <v>1</v>
      </c>
      <c r="CE524">
        <v>0</v>
      </c>
      <c r="CF524">
        <v>0</v>
      </c>
      <c r="CG524">
        <v>1</v>
      </c>
      <c r="CH524">
        <v>0</v>
      </c>
      <c r="CI524">
        <v>0</v>
      </c>
      <c r="CJ524">
        <v>0</v>
      </c>
      <c r="CK524">
        <v>0</v>
      </c>
      <c r="CL524">
        <v>0</v>
      </c>
      <c r="CM524">
        <v>1</v>
      </c>
      <c r="CN524">
        <v>1</v>
      </c>
      <c r="CO524">
        <v>1</v>
      </c>
      <c r="CP524" t="s">
        <v>1513</v>
      </c>
    </row>
    <row r="525" spans="2:94" x14ac:dyDescent="0.25">
      <c r="B525" s="8" t="s">
        <v>992</v>
      </c>
      <c r="C525" t="s">
        <v>920</v>
      </c>
      <c r="D525" t="s">
        <v>1514</v>
      </c>
      <c r="E525" s="2">
        <v>523</v>
      </c>
      <c r="F525">
        <v>413</v>
      </c>
      <c r="G525">
        <v>1</v>
      </c>
      <c r="H525">
        <v>1</v>
      </c>
      <c r="I525">
        <v>1</v>
      </c>
      <c r="J525">
        <v>1</v>
      </c>
      <c r="K525">
        <v>1</v>
      </c>
      <c r="L525">
        <v>1</v>
      </c>
      <c r="M525">
        <v>1</v>
      </c>
      <c r="N525">
        <v>99</v>
      </c>
      <c r="O525">
        <v>1</v>
      </c>
      <c r="P525">
        <v>1</v>
      </c>
      <c r="Q525">
        <v>1</v>
      </c>
      <c r="R525">
        <v>99</v>
      </c>
      <c r="S525">
        <v>1</v>
      </c>
      <c r="T525">
        <v>1</v>
      </c>
      <c r="U525">
        <v>99</v>
      </c>
      <c r="V525">
        <v>1</v>
      </c>
      <c r="W525">
        <v>1</v>
      </c>
      <c r="X525">
        <v>1</v>
      </c>
      <c r="Y525">
        <v>1</v>
      </c>
      <c r="Z525">
        <v>1</v>
      </c>
      <c r="AA525">
        <v>1</v>
      </c>
      <c r="AB525">
        <v>1</v>
      </c>
      <c r="AC525">
        <v>1</v>
      </c>
      <c r="AD525">
        <v>1</v>
      </c>
      <c r="AE525">
        <v>1</v>
      </c>
      <c r="AF525">
        <v>1</v>
      </c>
      <c r="AG525">
        <v>1</v>
      </c>
      <c r="AH525">
        <v>1</v>
      </c>
      <c r="AI525">
        <v>1</v>
      </c>
      <c r="AJ525">
        <v>1</v>
      </c>
      <c r="AK525">
        <v>1</v>
      </c>
      <c r="AL525">
        <v>1</v>
      </c>
      <c r="AM525">
        <v>1</v>
      </c>
      <c r="AN525">
        <v>1</v>
      </c>
      <c r="AO525">
        <v>1</v>
      </c>
      <c r="AP525">
        <v>1</v>
      </c>
      <c r="AQ525">
        <v>1</v>
      </c>
      <c r="AR525">
        <v>1</v>
      </c>
      <c r="AS525">
        <v>1</v>
      </c>
      <c r="AT525">
        <v>1</v>
      </c>
      <c r="AU525">
        <v>1</v>
      </c>
      <c r="AV525">
        <v>1</v>
      </c>
      <c r="AW525" s="25">
        <v>1</v>
      </c>
      <c r="AX525" s="25">
        <v>1</v>
      </c>
      <c r="AY525" s="25">
        <v>99</v>
      </c>
      <c r="AZ525">
        <v>99</v>
      </c>
      <c r="BA525">
        <v>99</v>
      </c>
      <c r="BB525">
        <v>99</v>
      </c>
      <c r="BC525" s="25">
        <v>1</v>
      </c>
      <c r="BD525">
        <v>1</v>
      </c>
      <c r="BE525" s="25">
        <v>1</v>
      </c>
      <c r="BF525">
        <v>1</v>
      </c>
      <c r="BG525">
        <v>1</v>
      </c>
      <c r="BH525">
        <v>1</v>
      </c>
      <c r="BI525">
        <v>1</v>
      </c>
      <c r="BJ525">
        <v>99</v>
      </c>
      <c r="BK525">
        <v>1</v>
      </c>
      <c r="BL525">
        <v>99</v>
      </c>
      <c r="BM525">
        <v>99</v>
      </c>
      <c r="BN525">
        <v>1</v>
      </c>
      <c r="BO525">
        <v>99</v>
      </c>
      <c r="BP525">
        <v>1</v>
      </c>
      <c r="BQ525">
        <v>1</v>
      </c>
      <c r="BR525">
        <v>1</v>
      </c>
      <c r="BS525">
        <v>1</v>
      </c>
      <c r="BT525">
        <v>1</v>
      </c>
      <c r="BU525">
        <v>1</v>
      </c>
      <c r="BV525">
        <v>1</v>
      </c>
      <c r="BW525">
        <v>0</v>
      </c>
      <c r="BX525">
        <v>0</v>
      </c>
      <c r="BY525" t="s">
        <v>230</v>
      </c>
      <c r="BZ525">
        <v>0</v>
      </c>
      <c r="CA525">
        <v>1</v>
      </c>
      <c r="CB525">
        <v>1</v>
      </c>
      <c r="CC525">
        <v>0</v>
      </c>
      <c r="CD525">
        <v>0</v>
      </c>
      <c r="CE525">
        <v>0</v>
      </c>
      <c r="CF525">
        <v>0</v>
      </c>
      <c r="CG525">
        <v>0</v>
      </c>
      <c r="CH525">
        <v>0</v>
      </c>
      <c r="CI525">
        <v>0</v>
      </c>
      <c r="CJ525">
        <v>0</v>
      </c>
      <c r="CK525">
        <v>0</v>
      </c>
      <c r="CL525">
        <v>0</v>
      </c>
      <c r="CM525">
        <v>1</v>
      </c>
      <c r="CN525">
        <v>0</v>
      </c>
      <c r="CO525">
        <v>1</v>
      </c>
      <c r="CP525" t="s">
        <v>1515</v>
      </c>
    </row>
    <row r="526" spans="2:94" x14ac:dyDescent="0.25">
      <c r="B526" s="8" t="s">
        <v>992</v>
      </c>
      <c r="C526" t="s">
        <v>920</v>
      </c>
      <c r="D526" t="s">
        <v>1516</v>
      </c>
      <c r="E526" s="2">
        <v>524</v>
      </c>
      <c r="F526">
        <v>243</v>
      </c>
      <c r="G526">
        <v>1</v>
      </c>
      <c r="H526">
        <v>1</v>
      </c>
      <c r="I526">
        <v>1</v>
      </c>
      <c r="J526">
        <v>1</v>
      </c>
      <c r="K526">
        <v>1</v>
      </c>
      <c r="L526">
        <v>1</v>
      </c>
      <c r="M526">
        <v>1</v>
      </c>
      <c r="N526">
        <v>99</v>
      </c>
      <c r="O526">
        <v>1</v>
      </c>
      <c r="P526">
        <v>1</v>
      </c>
      <c r="Q526">
        <v>1</v>
      </c>
      <c r="R526">
        <v>99</v>
      </c>
      <c r="S526">
        <v>1</v>
      </c>
      <c r="T526">
        <v>1</v>
      </c>
      <c r="U526">
        <v>99</v>
      </c>
      <c r="V526">
        <v>1</v>
      </c>
      <c r="W526">
        <v>1</v>
      </c>
      <c r="X526">
        <v>1</v>
      </c>
      <c r="Y526">
        <v>1</v>
      </c>
      <c r="Z526">
        <v>1</v>
      </c>
      <c r="AA526">
        <v>1</v>
      </c>
      <c r="AB526">
        <v>1</v>
      </c>
      <c r="AC526">
        <v>1</v>
      </c>
      <c r="AD526">
        <v>1</v>
      </c>
      <c r="AE526">
        <v>1</v>
      </c>
      <c r="AF526">
        <v>1</v>
      </c>
      <c r="AG526">
        <v>1</v>
      </c>
      <c r="AH526">
        <v>0</v>
      </c>
      <c r="AI526">
        <v>99</v>
      </c>
      <c r="AJ526">
        <v>99</v>
      </c>
      <c r="AK526">
        <v>99</v>
      </c>
      <c r="AL526">
        <v>1</v>
      </c>
      <c r="AM526">
        <v>1</v>
      </c>
      <c r="AN526">
        <v>1</v>
      </c>
      <c r="AO526">
        <v>1</v>
      </c>
      <c r="AP526">
        <v>1</v>
      </c>
      <c r="AQ526">
        <v>1</v>
      </c>
      <c r="AR526">
        <v>1</v>
      </c>
      <c r="AS526">
        <v>1</v>
      </c>
      <c r="AT526">
        <v>1</v>
      </c>
      <c r="AU526">
        <v>1</v>
      </c>
      <c r="AV526">
        <v>1</v>
      </c>
      <c r="AW526" s="25">
        <v>1</v>
      </c>
      <c r="AX526" s="25">
        <v>1</v>
      </c>
      <c r="AY526" s="25">
        <v>99</v>
      </c>
      <c r="AZ526">
        <v>99</v>
      </c>
      <c r="BA526">
        <v>99</v>
      </c>
      <c r="BB526">
        <v>99</v>
      </c>
      <c r="BC526" s="25">
        <v>1</v>
      </c>
      <c r="BD526">
        <v>1</v>
      </c>
      <c r="BE526" s="25">
        <v>1</v>
      </c>
      <c r="BF526">
        <v>1</v>
      </c>
      <c r="BG526">
        <v>1</v>
      </c>
      <c r="BH526">
        <v>1</v>
      </c>
      <c r="BI526">
        <v>1</v>
      </c>
      <c r="BJ526">
        <v>1</v>
      </c>
      <c r="BK526">
        <v>1</v>
      </c>
      <c r="BL526">
        <v>1</v>
      </c>
      <c r="BM526">
        <v>99</v>
      </c>
      <c r="BN526">
        <v>99</v>
      </c>
      <c r="BO526">
        <v>99</v>
      </c>
      <c r="BP526">
        <v>99</v>
      </c>
      <c r="BQ526">
        <v>1</v>
      </c>
      <c r="BR526">
        <v>1</v>
      </c>
      <c r="BS526">
        <v>1</v>
      </c>
      <c r="BT526">
        <v>1</v>
      </c>
      <c r="BU526">
        <v>1</v>
      </c>
      <c r="BV526">
        <v>1</v>
      </c>
      <c r="BW526">
        <v>1</v>
      </c>
      <c r="BX526">
        <v>1</v>
      </c>
      <c r="BY526">
        <v>1</v>
      </c>
      <c r="BZ526">
        <v>0</v>
      </c>
      <c r="CA526">
        <v>1</v>
      </c>
      <c r="CB526">
        <v>1</v>
      </c>
      <c r="CC526">
        <v>1</v>
      </c>
      <c r="CD526">
        <v>1</v>
      </c>
      <c r="CE526">
        <v>1</v>
      </c>
      <c r="CF526">
        <v>0</v>
      </c>
      <c r="CG526">
        <v>0</v>
      </c>
      <c r="CH526">
        <v>0</v>
      </c>
      <c r="CI526">
        <v>0</v>
      </c>
      <c r="CJ526">
        <v>0</v>
      </c>
      <c r="CK526">
        <v>0</v>
      </c>
      <c r="CL526">
        <v>0</v>
      </c>
      <c r="CM526">
        <v>0</v>
      </c>
      <c r="CN526">
        <v>0</v>
      </c>
      <c r="CO526">
        <v>0</v>
      </c>
      <c r="CP526" t="s">
        <v>1517</v>
      </c>
    </row>
    <row r="527" spans="2:94" x14ac:dyDescent="0.25">
      <c r="B527" s="8" t="s">
        <v>992</v>
      </c>
      <c r="C527" t="s">
        <v>920</v>
      </c>
      <c r="D527" t="s">
        <v>1518</v>
      </c>
      <c r="E527" s="2">
        <v>525</v>
      </c>
      <c r="F527">
        <v>51</v>
      </c>
      <c r="G527">
        <v>1</v>
      </c>
      <c r="H527">
        <v>1</v>
      </c>
      <c r="I527">
        <v>1</v>
      </c>
      <c r="J527">
        <v>1</v>
      </c>
      <c r="K527">
        <v>1</v>
      </c>
      <c r="L527">
        <v>1</v>
      </c>
      <c r="M527">
        <v>1</v>
      </c>
      <c r="N527">
        <v>99</v>
      </c>
      <c r="O527">
        <v>1</v>
      </c>
      <c r="P527">
        <v>1</v>
      </c>
      <c r="Q527">
        <v>1</v>
      </c>
      <c r="R527">
        <v>99</v>
      </c>
      <c r="S527">
        <v>1</v>
      </c>
      <c r="T527">
        <v>0</v>
      </c>
      <c r="U527">
        <v>99</v>
      </c>
      <c r="V527">
        <v>0</v>
      </c>
      <c r="W527">
        <v>1</v>
      </c>
      <c r="X527">
        <v>1</v>
      </c>
      <c r="Y527">
        <v>1</v>
      </c>
      <c r="Z527">
        <v>1</v>
      </c>
      <c r="AA527">
        <v>1</v>
      </c>
      <c r="AB527">
        <v>1</v>
      </c>
      <c r="AC527">
        <v>1</v>
      </c>
      <c r="AD527">
        <v>1</v>
      </c>
      <c r="AE527">
        <v>1</v>
      </c>
      <c r="AF527">
        <v>1</v>
      </c>
      <c r="AG527">
        <v>1</v>
      </c>
      <c r="AH527">
        <v>1</v>
      </c>
      <c r="AI527">
        <v>1</v>
      </c>
      <c r="AJ527">
        <v>1</v>
      </c>
      <c r="AK527">
        <v>1</v>
      </c>
      <c r="AL527">
        <v>1</v>
      </c>
      <c r="AM527">
        <v>1</v>
      </c>
      <c r="AN527">
        <v>1</v>
      </c>
      <c r="AO527">
        <v>1</v>
      </c>
      <c r="AP527">
        <v>1</v>
      </c>
      <c r="AQ527">
        <v>1</v>
      </c>
      <c r="AR527">
        <v>1</v>
      </c>
      <c r="AS527">
        <v>1</v>
      </c>
      <c r="AT527">
        <v>1</v>
      </c>
      <c r="AU527">
        <v>0</v>
      </c>
      <c r="AV527">
        <v>1</v>
      </c>
      <c r="AW527" s="25">
        <v>1</v>
      </c>
      <c r="AX527" s="25">
        <v>1</v>
      </c>
      <c r="AY527" s="25">
        <v>99</v>
      </c>
      <c r="AZ527">
        <v>99</v>
      </c>
      <c r="BA527">
        <v>99</v>
      </c>
      <c r="BB527">
        <v>99</v>
      </c>
      <c r="BC527" s="25">
        <v>1</v>
      </c>
      <c r="BD527">
        <v>1</v>
      </c>
      <c r="BE527" s="25">
        <v>1</v>
      </c>
      <c r="BF527">
        <v>1</v>
      </c>
      <c r="BG527">
        <v>0</v>
      </c>
      <c r="BH527">
        <v>1</v>
      </c>
      <c r="BI527">
        <v>0</v>
      </c>
      <c r="BJ527">
        <v>99</v>
      </c>
      <c r="BK527">
        <v>1</v>
      </c>
      <c r="BL527">
        <v>99</v>
      </c>
      <c r="BM527">
        <v>99</v>
      </c>
      <c r="BN527">
        <v>1</v>
      </c>
      <c r="BO527">
        <v>99</v>
      </c>
      <c r="BP527">
        <v>1</v>
      </c>
      <c r="BQ527">
        <v>0</v>
      </c>
      <c r="BR527">
        <v>1</v>
      </c>
      <c r="BS527">
        <v>1</v>
      </c>
      <c r="BT527">
        <v>1</v>
      </c>
      <c r="BU527">
        <v>1</v>
      </c>
      <c r="BV527">
        <v>0</v>
      </c>
      <c r="BW527">
        <v>0</v>
      </c>
      <c r="BX527">
        <v>0</v>
      </c>
      <c r="BY527">
        <v>0</v>
      </c>
      <c r="BZ527">
        <v>0</v>
      </c>
      <c r="CA527">
        <v>0</v>
      </c>
      <c r="CB527">
        <v>0</v>
      </c>
      <c r="CC527">
        <v>1</v>
      </c>
      <c r="CD527">
        <v>1</v>
      </c>
      <c r="CE527">
        <v>0</v>
      </c>
      <c r="CF527">
        <v>0</v>
      </c>
      <c r="CG527">
        <v>0</v>
      </c>
      <c r="CH527">
        <v>0</v>
      </c>
      <c r="CI527">
        <v>0</v>
      </c>
      <c r="CJ527">
        <v>0</v>
      </c>
      <c r="CK527">
        <v>0</v>
      </c>
      <c r="CL527">
        <v>0</v>
      </c>
      <c r="CM527">
        <v>0</v>
      </c>
      <c r="CN527">
        <v>0</v>
      </c>
      <c r="CO527">
        <v>0</v>
      </c>
      <c r="CP527" t="s">
        <v>1519</v>
      </c>
    </row>
    <row r="528" spans="2:94" x14ac:dyDescent="0.25">
      <c r="B528" s="8" t="s">
        <v>992</v>
      </c>
      <c r="C528" t="s">
        <v>920</v>
      </c>
      <c r="D528" t="s">
        <v>1520</v>
      </c>
      <c r="E528" s="2">
        <v>526</v>
      </c>
      <c r="F528">
        <v>66</v>
      </c>
      <c r="G528">
        <v>1</v>
      </c>
      <c r="H528">
        <v>1</v>
      </c>
      <c r="I528">
        <v>1</v>
      </c>
      <c r="J528">
        <v>1</v>
      </c>
      <c r="K528">
        <v>1</v>
      </c>
      <c r="L528">
        <v>1</v>
      </c>
      <c r="M528">
        <v>0</v>
      </c>
      <c r="N528">
        <v>1</v>
      </c>
      <c r="O528">
        <v>1</v>
      </c>
      <c r="P528">
        <v>1</v>
      </c>
      <c r="Q528">
        <v>0</v>
      </c>
      <c r="R528">
        <v>99</v>
      </c>
      <c r="S528">
        <v>1</v>
      </c>
      <c r="T528">
        <v>1</v>
      </c>
      <c r="U528">
        <v>1</v>
      </c>
      <c r="V528">
        <v>1</v>
      </c>
      <c r="W528">
        <v>1</v>
      </c>
      <c r="X528">
        <v>1</v>
      </c>
      <c r="Y528">
        <v>1</v>
      </c>
      <c r="Z528">
        <v>1</v>
      </c>
      <c r="AA528">
        <v>1</v>
      </c>
      <c r="AB528">
        <v>1</v>
      </c>
      <c r="AC528">
        <v>1</v>
      </c>
      <c r="AD528">
        <v>1</v>
      </c>
      <c r="AE528">
        <v>1</v>
      </c>
      <c r="AF528">
        <v>1</v>
      </c>
      <c r="AG528">
        <v>1</v>
      </c>
      <c r="AH528">
        <v>1</v>
      </c>
      <c r="AI528">
        <v>1</v>
      </c>
      <c r="AJ528">
        <v>1</v>
      </c>
      <c r="AK528">
        <v>1</v>
      </c>
      <c r="AL528">
        <v>1</v>
      </c>
      <c r="AM528">
        <v>1</v>
      </c>
      <c r="AN528">
        <v>1</v>
      </c>
      <c r="AO528">
        <v>1</v>
      </c>
      <c r="AP528">
        <v>1</v>
      </c>
      <c r="AQ528">
        <v>1</v>
      </c>
      <c r="AR528">
        <v>1</v>
      </c>
      <c r="AS528">
        <v>1</v>
      </c>
      <c r="AT528">
        <v>1</v>
      </c>
      <c r="AU528">
        <v>1</v>
      </c>
      <c r="AV528">
        <v>1</v>
      </c>
      <c r="AW528" s="25">
        <v>1</v>
      </c>
      <c r="AX528" s="25">
        <v>1</v>
      </c>
      <c r="AY528" s="25">
        <v>99</v>
      </c>
      <c r="AZ528">
        <v>99</v>
      </c>
      <c r="BA528">
        <v>99</v>
      </c>
      <c r="BB528">
        <v>99</v>
      </c>
      <c r="BC528" s="25">
        <v>1</v>
      </c>
      <c r="BD528">
        <v>1</v>
      </c>
      <c r="BE528" s="25">
        <v>1</v>
      </c>
      <c r="BF528">
        <v>1</v>
      </c>
      <c r="BG528">
        <v>1</v>
      </c>
      <c r="BH528">
        <v>1</v>
      </c>
      <c r="BI528">
        <v>1</v>
      </c>
      <c r="BJ528">
        <v>1</v>
      </c>
      <c r="BK528">
        <v>1</v>
      </c>
      <c r="BL528">
        <v>1</v>
      </c>
      <c r="BM528">
        <v>99</v>
      </c>
      <c r="BN528">
        <v>1</v>
      </c>
      <c r="BO528">
        <v>99</v>
      </c>
      <c r="BP528">
        <v>1</v>
      </c>
      <c r="BQ528">
        <v>1</v>
      </c>
      <c r="BR528">
        <v>1</v>
      </c>
      <c r="BS528">
        <v>1</v>
      </c>
      <c r="BT528">
        <v>1</v>
      </c>
      <c r="BU528">
        <v>1</v>
      </c>
      <c r="BV528">
        <v>1</v>
      </c>
      <c r="BW528">
        <v>1</v>
      </c>
      <c r="BX528">
        <v>1</v>
      </c>
      <c r="BY528">
        <v>0</v>
      </c>
      <c r="BZ528">
        <v>0</v>
      </c>
      <c r="CA528">
        <v>1</v>
      </c>
      <c r="CB528">
        <v>0</v>
      </c>
      <c r="CC528">
        <v>0</v>
      </c>
      <c r="CD528">
        <v>1</v>
      </c>
      <c r="CE528">
        <v>0</v>
      </c>
      <c r="CF528">
        <v>0</v>
      </c>
      <c r="CG528">
        <v>0</v>
      </c>
      <c r="CH528">
        <v>0</v>
      </c>
      <c r="CI528">
        <v>0</v>
      </c>
      <c r="CJ528">
        <v>0</v>
      </c>
      <c r="CK528">
        <v>0</v>
      </c>
      <c r="CL528">
        <v>0</v>
      </c>
      <c r="CM528">
        <v>0</v>
      </c>
      <c r="CN528">
        <v>0</v>
      </c>
      <c r="CO528">
        <v>0</v>
      </c>
      <c r="CP528" t="s">
        <v>1521</v>
      </c>
    </row>
    <row r="529" spans="2:94" x14ac:dyDescent="0.25">
      <c r="B529" s="8" t="s">
        <v>992</v>
      </c>
      <c r="C529" t="s">
        <v>920</v>
      </c>
      <c r="D529" t="s">
        <v>1522</v>
      </c>
      <c r="E529" s="2">
        <v>527</v>
      </c>
      <c r="F529">
        <v>55</v>
      </c>
      <c r="G529">
        <v>1</v>
      </c>
      <c r="H529">
        <v>1</v>
      </c>
      <c r="I529">
        <v>1</v>
      </c>
      <c r="J529">
        <v>1</v>
      </c>
      <c r="K529">
        <v>1</v>
      </c>
      <c r="L529">
        <v>1</v>
      </c>
      <c r="M529">
        <v>1</v>
      </c>
      <c r="N529">
        <v>1</v>
      </c>
      <c r="O529">
        <v>1</v>
      </c>
      <c r="P529">
        <v>1</v>
      </c>
      <c r="Q529">
        <v>1</v>
      </c>
      <c r="R529">
        <v>99</v>
      </c>
      <c r="S529">
        <v>1</v>
      </c>
      <c r="T529">
        <v>1</v>
      </c>
      <c r="U529">
        <v>1</v>
      </c>
      <c r="V529">
        <v>1</v>
      </c>
      <c r="W529">
        <v>1</v>
      </c>
      <c r="X529">
        <v>1</v>
      </c>
      <c r="Y529">
        <v>1</v>
      </c>
      <c r="Z529">
        <v>1</v>
      </c>
      <c r="AA529">
        <v>1</v>
      </c>
      <c r="AB529">
        <v>1</v>
      </c>
      <c r="AC529">
        <v>1</v>
      </c>
      <c r="AD529">
        <v>1</v>
      </c>
      <c r="AE529">
        <v>1</v>
      </c>
      <c r="AF529">
        <v>1</v>
      </c>
      <c r="AG529">
        <v>1</v>
      </c>
      <c r="AH529">
        <v>1</v>
      </c>
      <c r="AI529">
        <v>1</v>
      </c>
      <c r="AJ529">
        <v>1</v>
      </c>
      <c r="AK529">
        <v>1</v>
      </c>
      <c r="AL529">
        <v>1</v>
      </c>
      <c r="AM529">
        <v>1</v>
      </c>
      <c r="AN529">
        <v>1</v>
      </c>
      <c r="AO529">
        <v>1</v>
      </c>
      <c r="AP529">
        <v>1</v>
      </c>
      <c r="AQ529">
        <v>1</v>
      </c>
      <c r="AR529">
        <v>1</v>
      </c>
      <c r="AS529">
        <v>1</v>
      </c>
      <c r="AT529">
        <v>1</v>
      </c>
      <c r="AU529">
        <v>1</v>
      </c>
      <c r="AV529">
        <v>1</v>
      </c>
      <c r="AW529" s="25">
        <v>1</v>
      </c>
      <c r="AX529" s="25">
        <v>1</v>
      </c>
      <c r="AY529" s="25">
        <v>99</v>
      </c>
      <c r="AZ529">
        <v>99</v>
      </c>
      <c r="BA529">
        <v>99</v>
      </c>
      <c r="BB529">
        <v>99</v>
      </c>
      <c r="BC529" s="25">
        <v>1</v>
      </c>
      <c r="BD529">
        <v>1</v>
      </c>
      <c r="BE529" s="25">
        <v>1</v>
      </c>
      <c r="BF529">
        <v>1</v>
      </c>
      <c r="BG529">
        <v>1</v>
      </c>
      <c r="BH529">
        <v>1</v>
      </c>
      <c r="BI529">
        <v>1</v>
      </c>
      <c r="BJ529">
        <v>1</v>
      </c>
      <c r="BK529">
        <v>1</v>
      </c>
      <c r="BL529">
        <v>1</v>
      </c>
      <c r="BM529">
        <v>99</v>
      </c>
      <c r="BN529">
        <v>1</v>
      </c>
      <c r="BO529">
        <v>99</v>
      </c>
      <c r="BP529">
        <v>1</v>
      </c>
      <c r="BQ529">
        <v>1</v>
      </c>
      <c r="BR529">
        <v>1</v>
      </c>
      <c r="BS529">
        <v>1</v>
      </c>
      <c r="BT529">
        <v>1</v>
      </c>
      <c r="BU529">
        <v>1</v>
      </c>
      <c r="BV529">
        <v>1</v>
      </c>
      <c r="BW529">
        <v>1</v>
      </c>
      <c r="BX529">
        <v>1</v>
      </c>
      <c r="BY529">
        <v>1</v>
      </c>
      <c r="BZ529">
        <v>0</v>
      </c>
      <c r="CA529">
        <v>0</v>
      </c>
      <c r="CB529">
        <v>0</v>
      </c>
      <c r="CC529">
        <v>0</v>
      </c>
      <c r="CD529">
        <v>1</v>
      </c>
      <c r="CE529">
        <v>0</v>
      </c>
      <c r="CF529">
        <v>0</v>
      </c>
      <c r="CG529">
        <v>0</v>
      </c>
      <c r="CH529">
        <v>0</v>
      </c>
      <c r="CI529">
        <v>0</v>
      </c>
      <c r="CJ529">
        <v>0</v>
      </c>
      <c r="CK529">
        <v>0</v>
      </c>
      <c r="CL529">
        <v>0</v>
      </c>
      <c r="CM529">
        <v>0</v>
      </c>
      <c r="CN529">
        <v>0</v>
      </c>
      <c r="CO529">
        <v>0</v>
      </c>
      <c r="CP529" t="s">
        <v>1523</v>
      </c>
    </row>
    <row r="530" spans="2:94" x14ac:dyDescent="0.25">
      <c r="B530" s="8" t="s">
        <v>992</v>
      </c>
      <c r="C530" t="s">
        <v>920</v>
      </c>
      <c r="D530" t="s">
        <v>1524</v>
      </c>
      <c r="E530" s="2">
        <v>528</v>
      </c>
      <c r="F530">
        <v>238</v>
      </c>
      <c r="G530">
        <v>1</v>
      </c>
      <c r="H530">
        <v>1</v>
      </c>
      <c r="I530">
        <v>1</v>
      </c>
      <c r="J530">
        <v>1</v>
      </c>
      <c r="K530">
        <v>1</v>
      </c>
      <c r="L530">
        <v>1</v>
      </c>
      <c r="M530">
        <v>1</v>
      </c>
      <c r="N530">
        <v>99</v>
      </c>
      <c r="O530">
        <v>1</v>
      </c>
      <c r="P530">
        <v>1</v>
      </c>
      <c r="Q530">
        <v>1</v>
      </c>
      <c r="R530">
        <v>99</v>
      </c>
      <c r="S530">
        <v>1</v>
      </c>
      <c r="T530">
        <v>0</v>
      </c>
      <c r="U530">
        <v>99</v>
      </c>
      <c r="V530">
        <v>1</v>
      </c>
      <c r="W530">
        <v>1</v>
      </c>
      <c r="X530">
        <v>1</v>
      </c>
      <c r="Y530">
        <v>1</v>
      </c>
      <c r="Z530">
        <v>1</v>
      </c>
      <c r="AA530">
        <v>1</v>
      </c>
      <c r="AB530">
        <v>1</v>
      </c>
      <c r="AC530">
        <v>1</v>
      </c>
      <c r="AD530">
        <v>1</v>
      </c>
      <c r="AE530">
        <v>1</v>
      </c>
      <c r="AF530">
        <v>1</v>
      </c>
      <c r="AG530">
        <v>1</v>
      </c>
      <c r="AH530">
        <v>1</v>
      </c>
      <c r="AI530">
        <v>1</v>
      </c>
      <c r="AJ530">
        <v>1</v>
      </c>
      <c r="AK530">
        <v>1</v>
      </c>
      <c r="AL530">
        <v>1</v>
      </c>
      <c r="AM530">
        <v>1</v>
      </c>
      <c r="AN530">
        <v>1</v>
      </c>
      <c r="AO530">
        <v>1</v>
      </c>
      <c r="AP530">
        <v>1</v>
      </c>
      <c r="AQ530">
        <v>1</v>
      </c>
      <c r="AR530">
        <v>1</v>
      </c>
      <c r="AS530">
        <v>1</v>
      </c>
      <c r="AT530">
        <v>1</v>
      </c>
      <c r="AU530">
        <v>1</v>
      </c>
      <c r="AV530">
        <v>1</v>
      </c>
      <c r="AW530" s="25">
        <v>1</v>
      </c>
      <c r="AX530" s="25">
        <v>1</v>
      </c>
      <c r="AY530" s="25">
        <v>99</v>
      </c>
      <c r="AZ530">
        <v>99</v>
      </c>
      <c r="BA530">
        <v>99</v>
      </c>
      <c r="BB530">
        <v>99</v>
      </c>
      <c r="BC530" s="25">
        <v>1</v>
      </c>
      <c r="BD530">
        <v>1</v>
      </c>
      <c r="BE530" s="25">
        <v>1</v>
      </c>
      <c r="BF530">
        <v>1</v>
      </c>
      <c r="BG530">
        <v>1</v>
      </c>
      <c r="BH530">
        <v>1</v>
      </c>
      <c r="BI530">
        <v>1</v>
      </c>
      <c r="BJ530">
        <v>1</v>
      </c>
      <c r="BK530">
        <v>1</v>
      </c>
      <c r="BL530">
        <v>1</v>
      </c>
      <c r="BM530">
        <v>99</v>
      </c>
      <c r="BN530">
        <v>1</v>
      </c>
      <c r="BO530">
        <v>99</v>
      </c>
      <c r="BP530">
        <v>1</v>
      </c>
      <c r="BQ530">
        <v>1</v>
      </c>
      <c r="BR530">
        <v>1</v>
      </c>
      <c r="BS530">
        <v>1</v>
      </c>
      <c r="BT530">
        <v>1</v>
      </c>
      <c r="BU530">
        <v>1</v>
      </c>
      <c r="BV530">
        <v>1</v>
      </c>
      <c r="BW530">
        <v>1</v>
      </c>
      <c r="BX530">
        <v>1</v>
      </c>
      <c r="BY530">
        <v>0</v>
      </c>
      <c r="BZ530">
        <v>0</v>
      </c>
      <c r="CA530">
        <v>1</v>
      </c>
      <c r="CB530">
        <v>0</v>
      </c>
      <c r="CC530">
        <v>0</v>
      </c>
      <c r="CD530">
        <v>0</v>
      </c>
      <c r="CE530">
        <v>0</v>
      </c>
      <c r="CF530">
        <v>0</v>
      </c>
      <c r="CG530">
        <v>0</v>
      </c>
      <c r="CH530">
        <v>0</v>
      </c>
      <c r="CI530">
        <v>0</v>
      </c>
      <c r="CJ530">
        <v>0</v>
      </c>
      <c r="CK530">
        <v>0</v>
      </c>
      <c r="CL530">
        <v>0</v>
      </c>
      <c r="CM530">
        <v>0</v>
      </c>
      <c r="CN530">
        <v>0</v>
      </c>
      <c r="CO530">
        <v>0</v>
      </c>
      <c r="CP530" t="s">
        <v>1525</v>
      </c>
    </row>
    <row r="531" spans="2:94" x14ac:dyDescent="0.25">
      <c r="B531" s="8" t="s">
        <v>992</v>
      </c>
      <c r="C531" t="s">
        <v>920</v>
      </c>
      <c r="D531" t="s">
        <v>1526</v>
      </c>
      <c r="E531" s="2">
        <v>529</v>
      </c>
      <c r="F531">
        <v>88</v>
      </c>
      <c r="G531">
        <v>1</v>
      </c>
      <c r="H531">
        <v>1</v>
      </c>
      <c r="I531">
        <v>1</v>
      </c>
      <c r="J531">
        <v>1</v>
      </c>
      <c r="K531">
        <v>1</v>
      </c>
      <c r="L531">
        <v>1</v>
      </c>
      <c r="M531">
        <v>1</v>
      </c>
      <c r="N531">
        <v>99</v>
      </c>
      <c r="O531">
        <v>1</v>
      </c>
      <c r="P531">
        <v>1</v>
      </c>
      <c r="Q531">
        <v>1</v>
      </c>
      <c r="R531">
        <v>99</v>
      </c>
      <c r="S531">
        <v>1</v>
      </c>
      <c r="T531">
        <v>1</v>
      </c>
      <c r="U531">
        <v>99</v>
      </c>
      <c r="V531">
        <v>1</v>
      </c>
      <c r="W531">
        <v>1</v>
      </c>
      <c r="X531">
        <v>1</v>
      </c>
      <c r="Y531">
        <v>1</v>
      </c>
      <c r="Z531">
        <v>1</v>
      </c>
      <c r="AA531">
        <v>1</v>
      </c>
      <c r="AB531">
        <v>1</v>
      </c>
      <c r="AC531">
        <v>1</v>
      </c>
      <c r="AD531">
        <v>1</v>
      </c>
      <c r="AE531">
        <v>1</v>
      </c>
      <c r="AF531">
        <v>1</v>
      </c>
      <c r="AG531">
        <v>1</v>
      </c>
      <c r="AH531">
        <v>1</v>
      </c>
      <c r="AI531">
        <v>99</v>
      </c>
      <c r="AJ531">
        <v>99</v>
      </c>
      <c r="AK531">
        <v>1</v>
      </c>
      <c r="AL531">
        <v>1</v>
      </c>
      <c r="AM531">
        <v>1</v>
      </c>
      <c r="AN531">
        <v>1</v>
      </c>
      <c r="AO531">
        <v>1</v>
      </c>
      <c r="AP531">
        <v>1</v>
      </c>
      <c r="AQ531">
        <v>1</v>
      </c>
      <c r="AR531">
        <v>1</v>
      </c>
      <c r="AS531">
        <v>1</v>
      </c>
      <c r="AT531">
        <v>1</v>
      </c>
      <c r="AU531">
        <v>1</v>
      </c>
      <c r="AV531">
        <v>1</v>
      </c>
      <c r="AW531" s="25">
        <v>1</v>
      </c>
      <c r="AX531" s="25">
        <v>1</v>
      </c>
      <c r="AY531" s="25">
        <v>99</v>
      </c>
      <c r="AZ531">
        <v>99</v>
      </c>
      <c r="BA531">
        <v>99</v>
      </c>
      <c r="BB531">
        <v>99</v>
      </c>
      <c r="BC531" s="25">
        <v>1</v>
      </c>
      <c r="BD531">
        <v>1</v>
      </c>
      <c r="BE531" s="25">
        <v>1</v>
      </c>
      <c r="BF531">
        <v>1</v>
      </c>
      <c r="BG531">
        <v>1</v>
      </c>
      <c r="BH531">
        <v>1</v>
      </c>
      <c r="BI531">
        <v>1</v>
      </c>
      <c r="BJ531">
        <v>1</v>
      </c>
      <c r="BK531">
        <v>1</v>
      </c>
      <c r="BL531">
        <v>99</v>
      </c>
      <c r="BM531">
        <v>99</v>
      </c>
      <c r="BN531">
        <v>99</v>
      </c>
      <c r="BO531">
        <v>99</v>
      </c>
      <c r="BP531">
        <v>99</v>
      </c>
      <c r="BQ531">
        <v>1</v>
      </c>
      <c r="BR531">
        <v>1</v>
      </c>
      <c r="BS531">
        <v>1</v>
      </c>
      <c r="BT531">
        <v>1</v>
      </c>
      <c r="BU531">
        <v>1</v>
      </c>
      <c r="BV531">
        <v>1</v>
      </c>
      <c r="BW531">
        <v>0</v>
      </c>
      <c r="BX531">
        <v>1</v>
      </c>
      <c r="BY531">
        <v>0</v>
      </c>
      <c r="BZ531">
        <v>0</v>
      </c>
      <c r="CA531">
        <v>1</v>
      </c>
      <c r="CB531">
        <v>1</v>
      </c>
      <c r="CC531">
        <v>1</v>
      </c>
      <c r="CD531">
        <v>1</v>
      </c>
      <c r="CE531">
        <v>0</v>
      </c>
      <c r="CF531">
        <v>0</v>
      </c>
      <c r="CG531">
        <v>0</v>
      </c>
      <c r="CH531">
        <v>0</v>
      </c>
      <c r="CI531">
        <v>0</v>
      </c>
      <c r="CJ531">
        <v>0</v>
      </c>
      <c r="CK531">
        <v>0</v>
      </c>
      <c r="CL531">
        <v>0</v>
      </c>
      <c r="CM531">
        <v>0</v>
      </c>
      <c r="CN531">
        <v>1</v>
      </c>
      <c r="CO531">
        <v>0</v>
      </c>
      <c r="CP531" t="s">
        <v>1527</v>
      </c>
    </row>
    <row r="532" spans="2:94" x14ac:dyDescent="0.25">
      <c r="B532" s="8" t="s">
        <v>755</v>
      </c>
      <c r="C532" t="s">
        <v>920</v>
      </c>
      <c r="D532" t="s">
        <v>833</v>
      </c>
      <c r="E532" s="2">
        <v>530</v>
      </c>
      <c r="F532">
        <v>778</v>
      </c>
      <c r="G532">
        <v>1</v>
      </c>
      <c r="H532">
        <v>1</v>
      </c>
      <c r="I532">
        <v>1</v>
      </c>
      <c r="J532">
        <v>1</v>
      </c>
      <c r="K532">
        <v>1</v>
      </c>
      <c r="L532">
        <v>99</v>
      </c>
      <c r="M532">
        <v>1</v>
      </c>
      <c r="N532">
        <v>99</v>
      </c>
      <c r="O532">
        <v>99</v>
      </c>
      <c r="P532">
        <v>1</v>
      </c>
      <c r="Q532">
        <v>99</v>
      </c>
      <c r="R532">
        <v>99</v>
      </c>
      <c r="S532">
        <v>1</v>
      </c>
      <c r="T532">
        <v>0</v>
      </c>
      <c r="U532">
        <v>99</v>
      </c>
      <c r="V532">
        <v>1</v>
      </c>
      <c r="W532">
        <v>1</v>
      </c>
      <c r="X532">
        <v>1</v>
      </c>
      <c r="Y532">
        <v>1</v>
      </c>
      <c r="Z532">
        <v>1</v>
      </c>
      <c r="AA532">
        <v>1</v>
      </c>
      <c r="AB532">
        <v>1</v>
      </c>
      <c r="AC532">
        <v>1</v>
      </c>
      <c r="AD532">
        <v>1</v>
      </c>
      <c r="AE532">
        <v>99</v>
      </c>
      <c r="AF532">
        <v>1</v>
      </c>
      <c r="AG532">
        <v>1</v>
      </c>
      <c r="AH532">
        <v>0</v>
      </c>
      <c r="AI532">
        <v>99</v>
      </c>
      <c r="AJ532">
        <v>99</v>
      </c>
      <c r="AK532">
        <v>99</v>
      </c>
      <c r="AL532">
        <v>1</v>
      </c>
      <c r="AM532">
        <v>1</v>
      </c>
      <c r="AN532">
        <v>1</v>
      </c>
      <c r="AO532">
        <v>99</v>
      </c>
      <c r="AP532">
        <v>0</v>
      </c>
      <c r="AQ532">
        <v>0</v>
      </c>
      <c r="AR532">
        <v>1</v>
      </c>
      <c r="AS532">
        <v>1</v>
      </c>
      <c r="AT532">
        <v>1</v>
      </c>
      <c r="AU532">
        <v>0</v>
      </c>
      <c r="AV532">
        <v>99</v>
      </c>
      <c r="AW532" s="25">
        <v>1</v>
      </c>
      <c r="AX532" s="25">
        <v>99</v>
      </c>
      <c r="AY532" s="25">
        <v>99</v>
      </c>
      <c r="AZ532">
        <v>99</v>
      </c>
      <c r="BA532">
        <v>99</v>
      </c>
      <c r="BB532">
        <v>99</v>
      </c>
      <c r="BC532" s="25">
        <v>0</v>
      </c>
      <c r="BD532">
        <v>1</v>
      </c>
      <c r="BE532" s="25">
        <v>0</v>
      </c>
      <c r="BF532">
        <v>0</v>
      </c>
      <c r="BG532">
        <v>0</v>
      </c>
      <c r="BH532">
        <v>1</v>
      </c>
      <c r="BI532">
        <v>0</v>
      </c>
      <c r="BJ532">
        <v>99</v>
      </c>
      <c r="BK532">
        <v>99</v>
      </c>
      <c r="BL532">
        <v>99</v>
      </c>
      <c r="BM532">
        <v>99</v>
      </c>
      <c r="BN532">
        <v>99</v>
      </c>
      <c r="BO532">
        <v>99</v>
      </c>
      <c r="BP532">
        <v>99</v>
      </c>
      <c r="BQ532">
        <v>0</v>
      </c>
      <c r="BR532">
        <v>1</v>
      </c>
      <c r="BS532">
        <v>1</v>
      </c>
      <c r="BT532">
        <v>1</v>
      </c>
      <c r="BU532">
        <v>1</v>
      </c>
      <c r="BV532">
        <v>1</v>
      </c>
      <c r="BW532">
        <v>1</v>
      </c>
      <c r="BX532">
        <v>1</v>
      </c>
      <c r="BY532">
        <v>0</v>
      </c>
      <c r="BZ532">
        <v>0</v>
      </c>
      <c r="CA532">
        <v>0</v>
      </c>
      <c r="CB532">
        <v>0</v>
      </c>
      <c r="CC532">
        <v>0</v>
      </c>
      <c r="CD532">
        <v>1</v>
      </c>
      <c r="CE532">
        <v>0</v>
      </c>
      <c r="CF532">
        <v>0</v>
      </c>
      <c r="CG532">
        <v>0</v>
      </c>
      <c r="CH532">
        <v>0</v>
      </c>
      <c r="CI532">
        <v>0</v>
      </c>
      <c r="CJ532">
        <v>0</v>
      </c>
      <c r="CK532">
        <v>0</v>
      </c>
      <c r="CL532">
        <v>0</v>
      </c>
      <c r="CM532">
        <v>0</v>
      </c>
      <c r="CN532">
        <v>0</v>
      </c>
      <c r="CO532">
        <v>0</v>
      </c>
      <c r="CP532" t="s">
        <v>921</v>
      </c>
    </row>
    <row r="533" spans="2:94" x14ac:dyDescent="0.25">
      <c r="B533" s="8" t="s">
        <v>755</v>
      </c>
      <c r="C533" t="s">
        <v>920</v>
      </c>
      <c r="D533" t="s">
        <v>922</v>
      </c>
      <c r="E533" s="2">
        <v>531</v>
      </c>
      <c r="F533">
        <v>201</v>
      </c>
      <c r="G533">
        <v>1</v>
      </c>
      <c r="H533">
        <v>1</v>
      </c>
      <c r="I533">
        <v>1</v>
      </c>
      <c r="J533">
        <v>1</v>
      </c>
      <c r="K533">
        <v>1</v>
      </c>
      <c r="L533">
        <v>99</v>
      </c>
      <c r="M533">
        <v>1</v>
      </c>
      <c r="N533">
        <v>99</v>
      </c>
      <c r="O533">
        <v>99</v>
      </c>
      <c r="P533">
        <v>1</v>
      </c>
      <c r="Q533">
        <v>99</v>
      </c>
      <c r="R533">
        <v>99</v>
      </c>
      <c r="S533">
        <v>1</v>
      </c>
      <c r="T533">
        <v>0</v>
      </c>
      <c r="U533">
        <v>99</v>
      </c>
      <c r="V533">
        <v>1</v>
      </c>
      <c r="W533">
        <v>1</v>
      </c>
      <c r="X533">
        <v>1</v>
      </c>
      <c r="Y533">
        <v>1</v>
      </c>
      <c r="Z533">
        <v>1</v>
      </c>
      <c r="AA533">
        <v>1</v>
      </c>
      <c r="AB533">
        <v>1</v>
      </c>
      <c r="AC533">
        <v>1</v>
      </c>
      <c r="AD533">
        <v>1</v>
      </c>
      <c r="AE533">
        <v>99</v>
      </c>
      <c r="AF533">
        <v>0</v>
      </c>
      <c r="AG533">
        <v>1</v>
      </c>
      <c r="AH533">
        <v>0</v>
      </c>
      <c r="AI533">
        <v>1</v>
      </c>
      <c r="AJ533">
        <v>99</v>
      </c>
      <c r="AK533">
        <v>99</v>
      </c>
      <c r="AL533">
        <v>0</v>
      </c>
      <c r="AM533">
        <v>0</v>
      </c>
      <c r="AN533">
        <v>0</v>
      </c>
      <c r="AO533">
        <v>99</v>
      </c>
      <c r="AP533">
        <v>0</v>
      </c>
      <c r="AQ533">
        <v>1</v>
      </c>
      <c r="AR533">
        <v>0</v>
      </c>
      <c r="AS533">
        <v>1</v>
      </c>
      <c r="AT533">
        <v>1</v>
      </c>
      <c r="AU533">
        <v>0</v>
      </c>
      <c r="AV533">
        <v>99</v>
      </c>
      <c r="AW533" s="25">
        <v>0</v>
      </c>
      <c r="AX533" s="25">
        <v>99</v>
      </c>
      <c r="AY533" s="25">
        <v>99</v>
      </c>
      <c r="AZ533">
        <v>99</v>
      </c>
      <c r="BA533">
        <v>99</v>
      </c>
      <c r="BB533">
        <v>99</v>
      </c>
      <c r="BC533" s="25">
        <v>0</v>
      </c>
      <c r="BD533">
        <v>1</v>
      </c>
      <c r="BE533" s="25">
        <v>1</v>
      </c>
      <c r="BF533">
        <v>0</v>
      </c>
      <c r="BG533">
        <v>0</v>
      </c>
      <c r="BH533">
        <v>1</v>
      </c>
      <c r="BI533">
        <v>0</v>
      </c>
      <c r="BJ533">
        <v>99</v>
      </c>
      <c r="BK533">
        <v>99</v>
      </c>
      <c r="BL533">
        <v>99</v>
      </c>
      <c r="BM533">
        <v>99</v>
      </c>
      <c r="BN533">
        <v>99</v>
      </c>
      <c r="BO533">
        <v>99</v>
      </c>
      <c r="BP533">
        <v>1</v>
      </c>
      <c r="BQ533">
        <v>0</v>
      </c>
      <c r="BR533">
        <v>0</v>
      </c>
      <c r="BS533">
        <v>0</v>
      </c>
      <c r="BT533">
        <v>1</v>
      </c>
      <c r="BU533">
        <v>1</v>
      </c>
      <c r="BV533">
        <v>1</v>
      </c>
      <c r="BW533">
        <v>1</v>
      </c>
      <c r="BX533">
        <v>1</v>
      </c>
      <c r="BY533">
        <v>1</v>
      </c>
      <c r="BZ533">
        <v>1</v>
      </c>
      <c r="CA533">
        <v>1</v>
      </c>
      <c r="CB533">
        <v>1</v>
      </c>
      <c r="CC533">
        <v>1</v>
      </c>
      <c r="CD533">
        <v>1</v>
      </c>
      <c r="CE533">
        <v>1</v>
      </c>
      <c r="CF533">
        <v>1</v>
      </c>
      <c r="CG533">
        <v>0</v>
      </c>
      <c r="CH533">
        <v>0</v>
      </c>
      <c r="CI533">
        <v>0</v>
      </c>
      <c r="CJ533">
        <v>0</v>
      </c>
      <c r="CK533">
        <v>0</v>
      </c>
      <c r="CL533">
        <v>0</v>
      </c>
      <c r="CM533">
        <v>1</v>
      </c>
      <c r="CN533">
        <v>0</v>
      </c>
      <c r="CO533">
        <v>0</v>
      </c>
      <c r="CP533" t="s">
        <v>923</v>
      </c>
    </row>
    <row r="534" spans="2:94" x14ac:dyDescent="0.25">
      <c r="B534" s="8" t="s">
        <v>755</v>
      </c>
      <c r="C534" t="s">
        <v>920</v>
      </c>
      <c r="D534" t="s">
        <v>924</v>
      </c>
      <c r="E534" s="2">
        <v>532</v>
      </c>
      <c r="F534">
        <v>124</v>
      </c>
      <c r="G534">
        <v>1</v>
      </c>
      <c r="H534">
        <v>1</v>
      </c>
      <c r="I534">
        <v>1</v>
      </c>
      <c r="J534">
        <v>1</v>
      </c>
      <c r="K534">
        <v>1</v>
      </c>
      <c r="L534">
        <v>99</v>
      </c>
      <c r="M534">
        <v>1</v>
      </c>
      <c r="N534">
        <v>99</v>
      </c>
      <c r="O534">
        <v>99</v>
      </c>
      <c r="P534">
        <v>1</v>
      </c>
      <c r="Q534">
        <v>99</v>
      </c>
      <c r="R534">
        <v>99</v>
      </c>
      <c r="S534">
        <v>1</v>
      </c>
      <c r="T534">
        <v>0</v>
      </c>
      <c r="U534">
        <v>99</v>
      </c>
      <c r="V534">
        <v>1</v>
      </c>
      <c r="W534">
        <v>1</v>
      </c>
      <c r="X534">
        <v>1</v>
      </c>
      <c r="Y534">
        <v>1</v>
      </c>
      <c r="Z534">
        <v>1</v>
      </c>
      <c r="AA534">
        <v>1</v>
      </c>
      <c r="AB534">
        <v>1</v>
      </c>
      <c r="AC534">
        <v>1</v>
      </c>
      <c r="AD534">
        <v>1</v>
      </c>
      <c r="AE534">
        <v>99</v>
      </c>
      <c r="AF534">
        <v>0</v>
      </c>
      <c r="AG534">
        <v>1</v>
      </c>
      <c r="AH534">
        <v>0</v>
      </c>
      <c r="AI534">
        <v>1</v>
      </c>
      <c r="AJ534">
        <v>99</v>
      </c>
      <c r="AK534">
        <v>99</v>
      </c>
      <c r="AL534">
        <v>1</v>
      </c>
      <c r="AM534">
        <v>1</v>
      </c>
      <c r="AN534">
        <v>1</v>
      </c>
      <c r="AO534">
        <v>99</v>
      </c>
      <c r="AP534">
        <v>1</v>
      </c>
      <c r="AQ534">
        <v>1</v>
      </c>
      <c r="AR534">
        <v>1</v>
      </c>
      <c r="AS534">
        <v>1</v>
      </c>
      <c r="AT534">
        <v>1</v>
      </c>
      <c r="AU534">
        <v>1</v>
      </c>
      <c r="AV534">
        <v>99</v>
      </c>
      <c r="AW534" s="25">
        <v>0</v>
      </c>
      <c r="AX534" s="25">
        <v>99</v>
      </c>
      <c r="AY534" s="25">
        <v>99</v>
      </c>
      <c r="AZ534">
        <v>99</v>
      </c>
      <c r="BA534">
        <v>99</v>
      </c>
      <c r="BB534">
        <v>99</v>
      </c>
      <c r="BC534" s="25">
        <v>0</v>
      </c>
      <c r="BD534">
        <v>1</v>
      </c>
      <c r="BE534" s="25">
        <v>1</v>
      </c>
      <c r="BF534">
        <v>0</v>
      </c>
      <c r="BG534">
        <v>0</v>
      </c>
      <c r="BH534">
        <v>1</v>
      </c>
      <c r="BI534">
        <v>0</v>
      </c>
      <c r="BJ534">
        <v>1</v>
      </c>
      <c r="BK534">
        <v>99</v>
      </c>
      <c r="BL534">
        <v>99</v>
      </c>
      <c r="BM534">
        <v>99</v>
      </c>
      <c r="BN534">
        <v>99</v>
      </c>
      <c r="BO534">
        <v>99</v>
      </c>
      <c r="BP534">
        <v>1</v>
      </c>
      <c r="BQ534">
        <v>0</v>
      </c>
      <c r="BR534">
        <v>0</v>
      </c>
      <c r="BS534">
        <v>1</v>
      </c>
      <c r="BT534">
        <v>0</v>
      </c>
      <c r="BU534">
        <v>1</v>
      </c>
      <c r="BV534">
        <v>1</v>
      </c>
      <c r="BW534">
        <v>1</v>
      </c>
      <c r="BX534">
        <v>1</v>
      </c>
      <c r="BY534">
        <v>1</v>
      </c>
      <c r="BZ534">
        <v>1</v>
      </c>
      <c r="CA534">
        <v>1</v>
      </c>
      <c r="CB534">
        <v>0</v>
      </c>
      <c r="CC534">
        <v>1</v>
      </c>
      <c r="CD534">
        <v>1</v>
      </c>
      <c r="CE534">
        <v>0</v>
      </c>
      <c r="CF534">
        <v>0</v>
      </c>
      <c r="CG534">
        <v>0</v>
      </c>
      <c r="CH534">
        <v>0</v>
      </c>
      <c r="CI534">
        <v>0</v>
      </c>
      <c r="CJ534">
        <v>0</v>
      </c>
      <c r="CK534">
        <v>0</v>
      </c>
      <c r="CL534">
        <v>0</v>
      </c>
      <c r="CM534">
        <v>1</v>
      </c>
      <c r="CN534">
        <v>0</v>
      </c>
      <c r="CO534">
        <v>0</v>
      </c>
      <c r="CP534" t="s">
        <v>925</v>
      </c>
    </row>
    <row r="535" spans="2:94" x14ac:dyDescent="0.25">
      <c r="B535" s="8" t="s">
        <v>992</v>
      </c>
      <c r="C535" t="s">
        <v>506</v>
      </c>
      <c r="D535" t="s">
        <v>1528</v>
      </c>
      <c r="E535" s="2">
        <v>533</v>
      </c>
      <c r="F535">
        <v>17</v>
      </c>
      <c r="G535">
        <v>0</v>
      </c>
      <c r="H535">
        <v>0</v>
      </c>
      <c r="I535">
        <v>0</v>
      </c>
      <c r="J535">
        <v>0</v>
      </c>
      <c r="K535">
        <v>0</v>
      </c>
      <c r="L535">
        <v>0</v>
      </c>
      <c r="M535">
        <v>0</v>
      </c>
      <c r="N535">
        <v>1</v>
      </c>
      <c r="O535">
        <v>1</v>
      </c>
      <c r="P535">
        <v>0</v>
      </c>
      <c r="Q535">
        <v>1</v>
      </c>
      <c r="R535">
        <v>99</v>
      </c>
      <c r="S535">
        <v>0</v>
      </c>
      <c r="T535">
        <v>1</v>
      </c>
      <c r="U535">
        <v>1</v>
      </c>
      <c r="V535">
        <v>1</v>
      </c>
      <c r="W535">
        <v>1</v>
      </c>
      <c r="X535">
        <v>1</v>
      </c>
      <c r="Y535">
        <v>1</v>
      </c>
      <c r="Z535">
        <v>1</v>
      </c>
      <c r="AA535">
        <v>1</v>
      </c>
      <c r="AB535">
        <v>99</v>
      </c>
      <c r="AC535">
        <v>1</v>
      </c>
      <c r="AD535">
        <v>1</v>
      </c>
      <c r="AE535">
        <v>1</v>
      </c>
      <c r="AF535">
        <v>1</v>
      </c>
      <c r="AG535">
        <v>1</v>
      </c>
      <c r="AH535">
        <v>1</v>
      </c>
      <c r="AI535">
        <v>99</v>
      </c>
      <c r="AJ535">
        <v>99</v>
      </c>
      <c r="AK535">
        <v>1</v>
      </c>
      <c r="AL535">
        <v>1</v>
      </c>
      <c r="AM535">
        <v>1</v>
      </c>
      <c r="AN535">
        <v>1</v>
      </c>
      <c r="AO535">
        <v>1</v>
      </c>
      <c r="AP535">
        <v>1</v>
      </c>
      <c r="AQ535">
        <v>1</v>
      </c>
      <c r="AR535">
        <v>1</v>
      </c>
      <c r="AS535">
        <v>1</v>
      </c>
      <c r="AT535">
        <v>1</v>
      </c>
      <c r="AU535">
        <v>1</v>
      </c>
      <c r="AV535">
        <v>1</v>
      </c>
      <c r="AW535" s="25">
        <v>1</v>
      </c>
      <c r="AX535" s="25">
        <v>1</v>
      </c>
      <c r="AY535" s="25">
        <v>99</v>
      </c>
      <c r="AZ535">
        <v>99</v>
      </c>
      <c r="BA535">
        <v>99</v>
      </c>
      <c r="BB535">
        <v>99</v>
      </c>
      <c r="BC535" s="25">
        <v>1</v>
      </c>
      <c r="BD535">
        <v>1</v>
      </c>
      <c r="BE535" s="25">
        <v>1</v>
      </c>
      <c r="BF535">
        <v>0</v>
      </c>
      <c r="BG535">
        <v>0</v>
      </c>
      <c r="BH535">
        <v>1</v>
      </c>
      <c r="BI535">
        <v>0</v>
      </c>
      <c r="BJ535">
        <v>99</v>
      </c>
      <c r="BK535">
        <v>99</v>
      </c>
      <c r="BL535">
        <v>99</v>
      </c>
      <c r="BM535">
        <v>99</v>
      </c>
      <c r="BN535">
        <v>99</v>
      </c>
      <c r="BO535">
        <v>99</v>
      </c>
      <c r="BP535">
        <v>99</v>
      </c>
      <c r="BQ535">
        <v>1</v>
      </c>
      <c r="BR535">
        <v>1</v>
      </c>
      <c r="BS535">
        <v>0</v>
      </c>
      <c r="BT535">
        <v>1</v>
      </c>
      <c r="BU535">
        <v>1</v>
      </c>
      <c r="BV535">
        <v>1</v>
      </c>
      <c r="BW535">
        <v>1</v>
      </c>
      <c r="BX535">
        <v>1</v>
      </c>
      <c r="BY535">
        <v>1</v>
      </c>
      <c r="BZ535">
        <v>0</v>
      </c>
      <c r="CA535">
        <v>0</v>
      </c>
      <c r="CB535">
        <v>0</v>
      </c>
      <c r="CC535">
        <v>1</v>
      </c>
      <c r="CD535">
        <v>1</v>
      </c>
      <c r="CE535">
        <v>0</v>
      </c>
      <c r="CF535">
        <v>0</v>
      </c>
      <c r="CG535">
        <v>0</v>
      </c>
      <c r="CH535">
        <v>0</v>
      </c>
      <c r="CI535">
        <v>0</v>
      </c>
      <c r="CJ535">
        <v>0</v>
      </c>
      <c r="CK535">
        <v>0</v>
      </c>
      <c r="CL535">
        <v>0</v>
      </c>
      <c r="CM535">
        <v>0</v>
      </c>
      <c r="CN535">
        <v>0</v>
      </c>
      <c r="CO535">
        <v>0</v>
      </c>
      <c r="CP535" t="s">
        <v>1529</v>
      </c>
    </row>
    <row r="536" spans="2:94" x14ac:dyDescent="0.25">
      <c r="B536" s="8" t="s">
        <v>992</v>
      </c>
      <c r="C536" t="s">
        <v>506</v>
      </c>
      <c r="D536" t="s">
        <v>1530</v>
      </c>
      <c r="E536" s="2">
        <v>534</v>
      </c>
      <c r="F536">
        <v>32</v>
      </c>
      <c r="G536">
        <v>1</v>
      </c>
      <c r="H536">
        <v>1</v>
      </c>
      <c r="I536">
        <v>1</v>
      </c>
      <c r="J536">
        <v>1</v>
      </c>
      <c r="K536">
        <v>1</v>
      </c>
      <c r="L536">
        <v>1</v>
      </c>
      <c r="M536">
        <v>1</v>
      </c>
      <c r="N536">
        <v>99</v>
      </c>
      <c r="O536">
        <v>1</v>
      </c>
      <c r="P536">
        <v>1</v>
      </c>
      <c r="Q536">
        <v>1</v>
      </c>
      <c r="R536">
        <v>99</v>
      </c>
      <c r="S536">
        <v>1</v>
      </c>
      <c r="T536">
        <v>1</v>
      </c>
      <c r="U536">
        <v>99</v>
      </c>
      <c r="V536">
        <v>1</v>
      </c>
      <c r="W536">
        <v>1</v>
      </c>
      <c r="X536">
        <v>1</v>
      </c>
      <c r="Y536">
        <v>1</v>
      </c>
      <c r="Z536">
        <v>1</v>
      </c>
      <c r="AA536">
        <v>1</v>
      </c>
      <c r="AB536">
        <v>1</v>
      </c>
      <c r="AC536">
        <v>1</v>
      </c>
      <c r="AD536">
        <v>1</v>
      </c>
      <c r="AE536">
        <v>1</v>
      </c>
      <c r="AF536">
        <v>1</v>
      </c>
      <c r="AG536">
        <v>1</v>
      </c>
      <c r="AH536">
        <v>1</v>
      </c>
      <c r="AI536">
        <v>99</v>
      </c>
      <c r="AJ536">
        <v>99</v>
      </c>
      <c r="AK536">
        <v>1</v>
      </c>
      <c r="AL536">
        <v>1</v>
      </c>
      <c r="AM536">
        <v>1</v>
      </c>
      <c r="AN536">
        <v>1</v>
      </c>
      <c r="AO536">
        <v>1</v>
      </c>
      <c r="AP536">
        <v>1</v>
      </c>
      <c r="AQ536">
        <v>1</v>
      </c>
      <c r="AR536">
        <v>1</v>
      </c>
      <c r="AS536">
        <v>1</v>
      </c>
      <c r="AT536">
        <v>1</v>
      </c>
      <c r="AU536">
        <v>1</v>
      </c>
      <c r="AV536">
        <v>1</v>
      </c>
      <c r="AW536" s="25">
        <v>1</v>
      </c>
      <c r="AX536" s="25">
        <v>1</v>
      </c>
      <c r="AY536" s="25">
        <v>99</v>
      </c>
      <c r="AZ536">
        <v>99</v>
      </c>
      <c r="BA536">
        <v>99</v>
      </c>
      <c r="BB536">
        <v>99</v>
      </c>
      <c r="BC536" s="25">
        <v>1</v>
      </c>
      <c r="BD536">
        <v>1</v>
      </c>
      <c r="BE536" s="25">
        <v>1</v>
      </c>
      <c r="BF536">
        <v>1</v>
      </c>
      <c r="BG536">
        <v>1</v>
      </c>
      <c r="BH536">
        <v>1</v>
      </c>
      <c r="BI536">
        <v>1</v>
      </c>
      <c r="BJ536">
        <v>1</v>
      </c>
      <c r="BK536">
        <v>1</v>
      </c>
      <c r="BL536">
        <v>1</v>
      </c>
      <c r="BM536">
        <v>99</v>
      </c>
      <c r="BN536">
        <v>99</v>
      </c>
      <c r="BO536">
        <v>99</v>
      </c>
      <c r="BP536">
        <v>99</v>
      </c>
      <c r="BQ536">
        <v>1</v>
      </c>
      <c r="BR536">
        <v>1</v>
      </c>
      <c r="BS536">
        <v>1</v>
      </c>
      <c r="BT536">
        <v>1</v>
      </c>
      <c r="BU536">
        <v>1</v>
      </c>
      <c r="BV536">
        <v>1</v>
      </c>
      <c r="BW536">
        <v>1</v>
      </c>
      <c r="BX536">
        <v>1</v>
      </c>
      <c r="BY536">
        <v>0</v>
      </c>
      <c r="BZ536">
        <v>0</v>
      </c>
      <c r="CA536">
        <v>1</v>
      </c>
      <c r="CB536">
        <v>0</v>
      </c>
      <c r="CC536">
        <v>1</v>
      </c>
      <c r="CD536">
        <v>1</v>
      </c>
      <c r="CE536">
        <v>0</v>
      </c>
      <c r="CF536">
        <v>0</v>
      </c>
      <c r="CG536">
        <v>0</v>
      </c>
      <c r="CH536">
        <v>0</v>
      </c>
      <c r="CI536">
        <v>1</v>
      </c>
      <c r="CJ536">
        <v>0</v>
      </c>
      <c r="CK536">
        <v>0</v>
      </c>
      <c r="CL536">
        <v>0</v>
      </c>
      <c r="CM536">
        <v>1</v>
      </c>
      <c r="CN536">
        <v>1</v>
      </c>
      <c r="CO536">
        <v>1</v>
      </c>
      <c r="CP536" t="s">
        <v>1531</v>
      </c>
    </row>
    <row r="537" spans="2:94" x14ac:dyDescent="0.25">
      <c r="B537" s="8" t="s">
        <v>992</v>
      </c>
      <c r="C537" t="s">
        <v>506</v>
      </c>
      <c r="D537" t="s">
        <v>1532</v>
      </c>
      <c r="E537" s="2">
        <v>535</v>
      </c>
      <c r="F537">
        <v>104</v>
      </c>
      <c r="G537">
        <v>1</v>
      </c>
      <c r="H537">
        <v>1</v>
      </c>
      <c r="I537">
        <v>1</v>
      </c>
      <c r="J537">
        <v>0</v>
      </c>
      <c r="K537">
        <v>1</v>
      </c>
      <c r="L537">
        <v>1</v>
      </c>
      <c r="M537">
        <v>0</v>
      </c>
      <c r="N537">
        <v>99</v>
      </c>
      <c r="O537">
        <v>0</v>
      </c>
      <c r="P537">
        <v>0</v>
      </c>
      <c r="Q537">
        <v>0</v>
      </c>
      <c r="R537">
        <v>99</v>
      </c>
      <c r="S537">
        <v>1</v>
      </c>
      <c r="T537">
        <v>0</v>
      </c>
      <c r="U537">
        <v>1</v>
      </c>
      <c r="V537">
        <v>0</v>
      </c>
      <c r="W537">
        <v>1</v>
      </c>
      <c r="X537">
        <v>1</v>
      </c>
      <c r="Y537">
        <v>0</v>
      </c>
      <c r="Z537">
        <v>1</v>
      </c>
      <c r="AA537">
        <v>1</v>
      </c>
      <c r="AB537">
        <v>1</v>
      </c>
      <c r="AC537">
        <v>0</v>
      </c>
      <c r="AD537">
        <v>0</v>
      </c>
      <c r="AE537">
        <v>0</v>
      </c>
      <c r="AF537">
        <v>0</v>
      </c>
      <c r="AG537">
        <v>0</v>
      </c>
      <c r="AH537">
        <v>0</v>
      </c>
      <c r="AI537">
        <v>99</v>
      </c>
      <c r="AJ537">
        <v>99</v>
      </c>
      <c r="AK537">
        <v>1</v>
      </c>
      <c r="AL537">
        <v>0</v>
      </c>
      <c r="AM537">
        <v>0</v>
      </c>
      <c r="AN537">
        <v>0</v>
      </c>
      <c r="AO537">
        <v>0</v>
      </c>
      <c r="AP537">
        <v>1</v>
      </c>
      <c r="AQ537">
        <v>0</v>
      </c>
      <c r="AR537">
        <v>1</v>
      </c>
      <c r="AS537">
        <v>0</v>
      </c>
      <c r="AT537">
        <v>0</v>
      </c>
      <c r="AU537">
        <v>0</v>
      </c>
      <c r="AV537">
        <v>99</v>
      </c>
      <c r="AW537" s="25">
        <v>0</v>
      </c>
      <c r="AX537" s="25">
        <v>0</v>
      </c>
      <c r="AY537" s="25">
        <v>99</v>
      </c>
      <c r="AZ537">
        <v>99</v>
      </c>
      <c r="BA537">
        <v>99</v>
      </c>
      <c r="BB537">
        <v>99</v>
      </c>
      <c r="BC537" s="25">
        <v>1</v>
      </c>
      <c r="BD537">
        <v>0</v>
      </c>
      <c r="BE537" s="25">
        <v>1</v>
      </c>
      <c r="BF537">
        <v>1</v>
      </c>
      <c r="BG537">
        <v>1</v>
      </c>
      <c r="BH537">
        <v>1</v>
      </c>
      <c r="BI537">
        <v>1</v>
      </c>
      <c r="BJ537">
        <v>1</v>
      </c>
      <c r="BK537">
        <v>1</v>
      </c>
      <c r="BL537">
        <v>1</v>
      </c>
      <c r="BM537">
        <v>99</v>
      </c>
      <c r="BN537">
        <v>1</v>
      </c>
      <c r="BO537">
        <v>99</v>
      </c>
      <c r="BP537">
        <v>1</v>
      </c>
      <c r="BQ537">
        <v>1</v>
      </c>
      <c r="BR537">
        <v>1</v>
      </c>
      <c r="BS537">
        <v>1</v>
      </c>
      <c r="BT537">
        <v>1</v>
      </c>
      <c r="BU537">
        <v>1</v>
      </c>
      <c r="BV537">
        <v>0</v>
      </c>
      <c r="BW537">
        <v>0</v>
      </c>
      <c r="BY537">
        <v>9</v>
      </c>
      <c r="BZ537">
        <v>0</v>
      </c>
      <c r="CA537">
        <v>0</v>
      </c>
      <c r="CB537">
        <v>1</v>
      </c>
      <c r="CC537">
        <v>1</v>
      </c>
      <c r="CD537">
        <v>1</v>
      </c>
      <c r="CE537">
        <v>0</v>
      </c>
      <c r="CF537">
        <v>0</v>
      </c>
      <c r="CG537">
        <v>0</v>
      </c>
      <c r="CH537">
        <v>0</v>
      </c>
      <c r="CI537">
        <v>0</v>
      </c>
      <c r="CJ537">
        <v>0</v>
      </c>
      <c r="CK537">
        <v>0</v>
      </c>
      <c r="CL537">
        <v>0</v>
      </c>
      <c r="CM537">
        <v>0</v>
      </c>
      <c r="CN537">
        <v>0</v>
      </c>
      <c r="CO537" t="s">
        <v>1533</v>
      </c>
    </row>
    <row r="538" spans="2:94" x14ac:dyDescent="0.25">
      <c r="B538" s="8" t="s">
        <v>992</v>
      </c>
      <c r="C538" t="s">
        <v>506</v>
      </c>
      <c r="D538" t="s">
        <v>1534</v>
      </c>
      <c r="E538" s="2">
        <v>536</v>
      </c>
      <c r="F538">
        <v>84</v>
      </c>
      <c r="G538">
        <v>0</v>
      </c>
      <c r="H538">
        <v>1</v>
      </c>
      <c r="I538">
        <v>1</v>
      </c>
      <c r="J538">
        <v>0</v>
      </c>
      <c r="K538">
        <v>1</v>
      </c>
      <c r="L538">
        <v>1</v>
      </c>
      <c r="M538">
        <v>1</v>
      </c>
      <c r="N538">
        <v>1</v>
      </c>
      <c r="O538">
        <v>1</v>
      </c>
      <c r="P538">
        <v>1</v>
      </c>
      <c r="Q538">
        <v>1</v>
      </c>
      <c r="R538">
        <v>99</v>
      </c>
      <c r="S538">
        <v>1</v>
      </c>
      <c r="T538">
        <v>1</v>
      </c>
      <c r="U538">
        <v>1</v>
      </c>
      <c r="V538">
        <v>1</v>
      </c>
      <c r="W538">
        <v>1</v>
      </c>
      <c r="X538">
        <v>1</v>
      </c>
      <c r="Y538">
        <v>1</v>
      </c>
      <c r="Z538">
        <v>1</v>
      </c>
      <c r="AA538">
        <v>1</v>
      </c>
      <c r="AB538">
        <v>1</v>
      </c>
      <c r="AC538">
        <v>1</v>
      </c>
      <c r="AD538">
        <v>1</v>
      </c>
      <c r="AE538">
        <v>1</v>
      </c>
      <c r="AF538">
        <v>1</v>
      </c>
      <c r="AG538">
        <v>1</v>
      </c>
      <c r="AH538">
        <v>1</v>
      </c>
      <c r="AI538">
        <v>1</v>
      </c>
      <c r="AJ538">
        <v>1</v>
      </c>
      <c r="AK538">
        <v>1</v>
      </c>
      <c r="AL538">
        <v>1</v>
      </c>
      <c r="AM538">
        <v>1</v>
      </c>
      <c r="AN538">
        <v>1</v>
      </c>
      <c r="AO538">
        <v>1</v>
      </c>
      <c r="AP538">
        <v>1</v>
      </c>
      <c r="AQ538">
        <v>1</v>
      </c>
      <c r="AR538">
        <v>1</v>
      </c>
      <c r="AS538">
        <v>1</v>
      </c>
      <c r="AT538">
        <v>1</v>
      </c>
      <c r="AU538">
        <v>1</v>
      </c>
      <c r="AV538">
        <v>1</v>
      </c>
      <c r="AW538" s="25">
        <v>1</v>
      </c>
      <c r="AX538" s="25">
        <v>1</v>
      </c>
      <c r="AY538" s="25">
        <v>99</v>
      </c>
      <c r="AZ538">
        <v>99</v>
      </c>
      <c r="BA538">
        <v>99</v>
      </c>
      <c r="BB538">
        <v>99</v>
      </c>
      <c r="BC538" s="25">
        <v>1</v>
      </c>
      <c r="BD538">
        <v>1</v>
      </c>
      <c r="BE538" s="25">
        <v>1</v>
      </c>
      <c r="BF538">
        <v>1</v>
      </c>
      <c r="BG538">
        <v>1</v>
      </c>
      <c r="BH538">
        <v>1</v>
      </c>
      <c r="BI538">
        <v>1</v>
      </c>
      <c r="BJ538">
        <v>1</v>
      </c>
      <c r="BK538">
        <v>1</v>
      </c>
      <c r="BL538">
        <v>1</v>
      </c>
      <c r="BM538">
        <v>99</v>
      </c>
      <c r="BN538">
        <v>1</v>
      </c>
      <c r="BO538">
        <v>99</v>
      </c>
      <c r="BP538">
        <v>1</v>
      </c>
      <c r="BQ538">
        <v>1</v>
      </c>
      <c r="BR538">
        <v>1</v>
      </c>
      <c r="BS538">
        <v>1</v>
      </c>
      <c r="BT538">
        <v>1</v>
      </c>
      <c r="BU538">
        <v>1</v>
      </c>
      <c r="BV538">
        <v>1</v>
      </c>
      <c r="BW538">
        <v>1</v>
      </c>
      <c r="BX538">
        <v>1</v>
      </c>
      <c r="BY538">
        <v>1</v>
      </c>
      <c r="BZ538">
        <v>0</v>
      </c>
      <c r="CA538">
        <v>0</v>
      </c>
      <c r="CB538">
        <v>1</v>
      </c>
      <c r="CC538">
        <v>0</v>
      </c>
      <c r="CD538">
        <v>1</v>
      </c>
      <c r="CE538">
        <v>0</v>
      </c>
      <c r="CF538">
        <v>0</v>
      </c>
      <c r="CG538">
        <v>0</v>
      </c>
      <c r="CH538">
        <v>0</v>
      </c>
      <c r="CI538">
        <v>0</v>
      </c>
      <c r="CJ538">
        <v>0</v>
      </c>
      <c r="CK538">
        <v>0</v>
      </c>
      <c r="CL538">
        <v>0</v>
      </c>
      <c r="CM538">
        <v>0</v>
      </c>
      <c r="CN538">
        <v>0</v>
      </c>
      <c r="CO538">
        <v>0</v>
      </c>
      <c r="CP538" t="s">
        <v>1535</v>
      </c>
    </row>
    <row r="539" spans="2:94" x14ac:dyDescent="0.25">
      <c r="B539" s="8" t="s">
        <v>992</v>
      </c>
      <c r="C539" t="s">
        <v>506</v>
      </c>
      <c r="D539" t="s">
        <v>1536</v>
      </c>
      <c r="E539" s="2">
        <v>537</v>
      </c>
      <c r="F539">
        <v>181</v>
      </c>
      <c r="G539">
        <v>1</v>
      </c>
      <c r="H539">
        <v>1</v>
      </c>
      <c r="I539">
        <v>1</v>
      </c>
      <c r="J539">
        <v>0</v>
      </c>
      <c r="K539">
        <v>1</v>
      </c>
      <c r="L539">
        <v>1</v>
      </c>
      <c r="M539">
        <v>0</v>
      </c>
      <c r="N539">
        <v>1</v>
      </c>
      <c r="O539">
        <v>0</v>
      </c>
      <c r="P539">
        <v>0</v>
      </c>
      <c r="Q539">
        <v>99</v>
      </c>
      <c r="R539">
        <v>99</v>
      </c>
      <c r="S539">
        <v>1</v>
      </c>
      <c r="T539">
        <v>0</v>
      </c>
      <c r="U539">
        <v>1</v>
      </c>
      <c r="V539">
        <v>1</v>
      </c>
      <c r="W539">
        <v>1</v>
      </c>
      <c r="X539">
        <v>1</v>
      </c>
      <c r="Y539">
        <v>0</v>
      </c>
      <c r="Z539">
        <v>1</v>
      </c>
      <c r="AA539">
        <v>1</v>
      </c>
      <c r="AB539">
        <v>1</v>
      </c>
      <c r="AC539">
        <v>1</v>
      </c>
      <c r="AD539">
        <v>0</v>
      </c>
      <c r="AE539">
        <v>0</v>
      </c>
      <c r="AF539">
        <v>0</v>
      </c>
      <c r="AG539">
        <v>1</v>
      </c>
      <c r="AH539">
        <v>0</v>
      </c>
      <c r="AI539">
        <v>99</v>
      </c>
      <c r="AJ539">
        <v>99</v>
      </c>
      <c r="AK539">
        <v>1</v>
      </c>
      <c r="AL539">
        <v>1</v>
      </c>
      <c r="AM539">
        <v>0</v>
      </c>
      <c r="AN539">
        <v>1</v>
      </c>
      <c r="AO539">
        <v>0</v>
      </c>
      <c r="AP539">
        <v>1</v>
      </c>
      <c r="AQ539">
        <v>0</v>
      </c>
      <c r="AR539">
        <v>0</v>
      </c>
      <c r="AS539">
        <v>0</v>
      </c>
      <c r="AT539">
        <v>0</v>
      </c>
      <c r="AU539">
        <v>1</v>
      </c>
      <c r="AV539">
        <v>1</v>
      </c>
      <c r="AW539" s="25">
        <v>0</v>
      </c>
      <c r="AX539" s="25">
        <v>0</v>
      </c>
      <c r="AY539" s="25">
        <v>99</v>
      </c>
      <c r="AZ539">
        <v>99</v>
      </c>
      <c r="BA539">
        <v>99</v>
      </c>
      <c r="BB539">
        <v>99</v>
      </c>
      <c r="BC539" s="25">
        <v>1</v>
      </c>
      <c r="BD539">
        <v>0</v>
      </c>
      <c r="BE539" s="25">
        <v>0</v>
      </c>
      <c r="BF539">
        <v>1</v>
      </c>
      <c r="BG539">
        <v>1</v>
      </c>
      <c r="BH539">
        <v>0</v>
      </c>
      <c r="BI539">
        <v>1</v>
      </c>
      <c r="BJ539">
        <v>1</v>
      </c>
      <c r="BK539">
        <v>1</v>
      </c>
      <c r="BL539">
        <v>1</v>
      </c>
      <c r="BM539">
        <v>99</v>
      </c>
      <c r="BN539">
        <v>1</v>
      </c>
      <c r="BO539">
        <v>99</v>
      </c>
      <c r="BP539">
        <v>1</v>
      </c>
      <c r="BQ539">
        <v>1</v>
      </c>
      <c r="BR539">
        <v>1</v>
      </c>
      <c r="BS539">
        <v>1</v>
      </c>
      <c r="BT539">
        <v>1</v>
      </c>
      <c r="BU539">
        <v>1</v>
      </c>
      <c r="BV539">
        <v>1</v>
      </c>
      <c r="BW539">
        <v>0</v>
      </c>
      <c r="BY539">
        <v>0</v>
      </c>
      <c r="BZ539">
        <v>0</v>
      </c>
      <c r="CA539">
        <v>0</v>
      </c>
      <c r="CB539">
        <v>1</v>
      </c>
      <c r="CC539">
        <v>1</v>
      </c>
      <c r="CD539">
        <v>1</v>
      </c>
      <c r="CE539">
        <v>0</v>
      </c>
      <c r="CF539">
        <v>0</v>
      </c>
      <c r="CG539">
        <v>0</v>
      </c>
      <c r="CH539">
        <v>0</v>
      </c>
      <c r="CI539">
        <v>0</v>
      </c>
      <c r="CJ539">
        <v>0</v>
      </c>
      <c r="CK539">
        <v>0</v>
      </c>
      <c r="CL539">
        <v>1</v>
      </c>
      <c r="CM539">
        <v>0</v>
      </c>
      <c r="CN539">
        <v>0</v>
      </c>
      <c r="CO539" t="s">
        <v>1072</v>
      </c>
    </row>
    <row r="540" spans="2:94" x14ac:dyDescent="0.25">
      <c r="B540" s="8" t="s">
        <v>992</v>
      </c>
      <c r="C540" t="s">
        <v>506</v>
      </c>
      <c r="D540" t="s">
        <v>1537</v>
      </c>
      <c r="E540" s="2">
        <v>538</v>
      </c>
      <c r="F540">
        <v>77</v>
      </c>
      <c r="G540">
        <v>1</v>
      </c>
      <c r="H540">
        <v>1</v>
      </c>
      <c r="I540">
        <v>1</v>
      </c>
      <c r="J540">
        <v>0</v>
      </c>
      <c r="K540">
        <v>1</v>
      </c>
      <c r="L540">
        <v>1</v>
      </c>
      <c r="M540">
        <v>0</v>
      </c>
      <c r="N540">
        <v>99</v>
      </c>
      <c r="O540">
        <v>0</v>
      </c>
      <c r="P540">
        <v>0</v>
      </c>
      <c r="Q540">
        <v>0</v>
      </c>
      <c r="R540">
        <v>99</v>
      </c>
      <c r="S540">
        <v>0</v>
      </c>
      <c r="T540">
        <v>0</v>
      </c>
      <c r="U540">
        <v>1</v>
      </c>
      <c r="V540">
        <v>1</v>
      </c>
      <c r="W540">
        <v>1</v>
      </c>
      <c r="X540">
        <v>1</v>
      </c>
      <c r="Y540">
        <v>0</v>
      </c>
      <c r="Z540">
        <v>0</v>
      </c>
      <c r="AA540">
        <v>1</v>
      </c>
      <c r="AB540">
        <v>1</v>
      </c>
      <c r="AC540">
        <v>1</v>
      </c>
      <c r="AD540">
        <v>0</v>
      </c>
      <c r="AE540">
        <v>0</v>
      </c>
      <c r="AF540">
        <v>0</v>
      </c>
      <c r="AG540">
        <v>0</v>
      </c>
      <c r="AH540">
        <v>0</v>
      </c>
      <c r="AI540">
        <v>99</v>
      </c>
      <c r="AJ540">
        <v>1</v>
      </c>
      <c r="AK540">
        <v>1</v>
      </c>
      <c r="AL540">
        <v>1</v>
      </c>
      <c r="AM540">
        <v>0</v>
      </c>
      <c r="AN540">
        <v>0</v>
      </c>
      <c r="AO540">
        <v>1</v>
      </c>
      <c r="AP540">
        <v>1</v>
      </c>
      <c r="AQ540">
        <v>1</v>
      </c>
      <c r="AR540">
        <v>0</v>
      </c>
      <c r="AS540">
        <v>0</v>
      </c>
      <c r="AT540">
        <v>0</v>
      </c>
      <c r="AU540">
        <v>0</v>
      </c>
      <c r="AV540">
        <v>1</v>
      </c>
      <c r="AW540" s="25">
        <v>0</v>
      </c>
      <c r="AX540" s="25">
        <v>0</v>
      </c>
      <c r="AY540" s="25">
        <v>99</v>
      </c>
      <c r="AZ540">
        <v>99</v>
      </c>
      <c r="BA540">
        <v>99</v>
      </c>
      <c r="BB540">
        <v>99</v>
      </c>
      <c r="BC540" s="25">
        <v>1</v>
      </c>
      <c r="BD540">
        <v>0</v>
      </c>
      <c r="BE540" s="25">
        <v>0</v>
      </c>
      <c r="BF540">
        <v>1</v>
      </c>
      <c r="BG540">
        <v>0</v>
      </c>
      <c r="BH540">
        <v>0</v>
      </c>
      <c r="BI540">
        <v>1</v>
      </c>
      <c r="BJ540">
        <v>1</v>
      </c>
      <c r="BK540">
        <v>1</v>
      </c>
      <c r="BL540">
        <v>1</v>
      </c>
      <c r="BM540">
        <v>99</v>
      </c>
      <c r="BN540">
        <v>1</v>
      </c>
      <c r="BO540">
        <v>99</v>
      </c>
      <c r="BP540">
        <v>1</v>
      </c>
      <c r="BQ540">
        <v>1</v>
      </c>
      <c r="BR540">
        <v>1</v>
      </c>
      <c r="BS540">
        <v>1</v>
      </c>
      <c r="BT540">
        <v>1</v>
      </c>
      <c r="BU540">
        <v>0</v>
      </c>
      <c r="BV540">
        <v>0</v>
      </c>
      <c r="BW540">
        <v>0</v>
      </c>
      <c r="BY540" t="s">
        <v>230</v>
      </c>
      <c r="BZ540">
        <v>0</v>
      </c>
      <c r="CA540">
        <v>0</v>
      </c>
      <c r="CB540">
        <v>0</v>
      </c>
      <c r="CC540">
        <v>0</v>
      </c>
      <c r="CD540">
        <v>1</v>
      </c>
      <c r="CE540">
        <v>0</v>
      </c>
      <c r="CF540">
        <v>0</v>
      </c>
      <c r="CG540">
        <v>0</v>
      </c>
      <c r="CH540">
        <v>0</v>
      </c>
      <c r="CI540">
        <v>0</v>
      </c>
      <c r="CJ540">
        <v>0</v>
      </c>
      <c r="CK540">
        <v>0</v>
      </c>
      <c r="CL540">
        <v>1</v>
      </c>
      <c r="CM540">
        <v>0</v>
      </c>
      <c r="CN540">
        <v>0</v>
      </c>
      <c r="CO540" t="s">
        <v>1234</v>
      </c>
    </row>
    <row r="541" spans="2:94" x14ac:dyDescent="0.25">
      <c r="B541" s="8" t="s">
        <v>755</v>
      </c>
      <c r="C541" t="s">
        <v>506</v>
      </c>
      <c r="D541" t="s">
        <v>926</v>
      </c>
      <c r="E541" s="2">
        <v>539</v>
      </c>
      <c r="F541">
        <v>40</v>
      </c>
      <c r="G541">
        <v>1</v>
      </c>
      <c r="H541">
        <v>1</v>
      </c>
      <c r="I541">
        <v>1</v>
      </c>
      <c r="J541">
        <v>0</v>
      </c>
      <c r="K541">
        <v>1</v>
      </c>
      <c r="L541">
        <v>99</v>
      </c>
      <c r="M541">
        <v>0</v>
      </c>
      <c r="N541">
        <v>99</v>
      </c>
      <c r="O541">
        <v>99</v>
      </c>
      <c r="P541">
        <v>0</v>
      </c>
      <c r="Q541">
        <v>99</v>
      </c>
      <c r="R541">
        <v>99</v>
      </c>
      <c r="S541">
        <v>0</v>
      </c>
      <c r="T541">
        <v>0</v>
      </c>
      <c r="U541">
        <v>1</v>
      </c>
      <c r="V541">
        <v>1</v>
      </c>
      <c r="W541">
        <v>1</v>
      </c>
      <c r="X541">
        <v>0</v>
      </c>
      <c r="Y541">
        <v>0</v>
      </c>
      <c r="Z541">
        <v>0</v>
      </c>
      <c r="AA541">
        <v>1</v>
      </c>
      <c r="AB541">
        <v>99</v>
      </c>
      <c r="AC541">
        <v>0</v>
      </c>
      <c r="AD541">
        <v>0</v>
      </c>
      <c r="AE541">
        <v>99</v>
      </c>
      <c r="AF541">
        <v>0</v>
      </c>
      <c r="AG541">
        <v>1</v>
      </c>
      <c r="AH541">
        <v>0</v>
      </c>
      <c r="AI541">
        <v>99</v>
      </c>
      <c r="AJ541">
        <v>99</v>
      </c>
      <c r="AK541">
        <v>1</v>
      </c>
      <c r="AL541">
        <v>0</v>
      </c>
      <c r="AM541">
        <v>1</v>
      </c>
      <c r="AN541">
        <v>0</v>
      </c>
      <c r="AO541">
        <v>99</v>
      </c>
      <c r="AP541">
        <v>0</v>
      </c>
      <c r="AQ541">
        <v>0</v>
      </c>
      <c r="AR541">
        <v>0</v>
      </c>
      <c r="AS541">
        <v>0</v>
      </c>
      <c r="AT541">
        <v>0</v>
      </c>
      <c r="AU541">
        <v>1</v>
      </c>
      <c r="AV541">
        <v>99</v>
      </c>
      <c r="AW541" s="25">
        <v>0</v>
      </c>
      <c r="AX541" s="25">
        <v>99</v>
      </c>
      <c r="AY541" s="25">
        <v>99</v>
      </c>
      <c r="AZ541">
        <v>99</v>
      </c>
      <c r="BA541">
        <v>99</v>
      </c>
      <c r="BB541">
        <v>99</v>
      </c>
      <c r="BC541" s="25">
        <v>1</v>
      </c>
      <c r="BD541">
        <v>0</v>
      </c>
      <c r="BE541" s="25">
        <v>1</v>
      </c>
      <c r="BF541">
        <v>1</v>
      </c>
      <c r="BG541">
        <v>1</v>
      </c>
      <c r="BH541">
        <v>0</v>
      </c>
      <c r="BI541">
        <v>1</v>
      </c>
      <c r="BJ541">
        <v>1</v>
      </c>
      <c r="BK541">
        <v>1</v>
      </c>
      <c r="BL541">
        <v>1</v>
      </c>
      <c r="BM541">
        <v>99</v>
      </c>
      <c r="BN541">
        <v>99</v>
      </c>
      <c r="BO541">
        <v>99</v>
      </c>
      <c r="BP541">
        <v>1</v>
      </c>
      <c r="BQ541">
        <v>1</v>
      </c>
      <c r="BR541">
        <v>1</v>
      </c>
      <c r="BS541">
        <v>1</v>
      </c>
      <c r="BT541">
        <v>1</v>
      </c>
      <c r="BU541">
        <v>1</v>
      </c>
      <c r="BV541">
        <v>1</v>
      </c>
      <c r="BW541">
        <v>0</v>
      </c>
      <c r="BY541" t="s">
        <v>230</v>
      </c>
      <c r="BZ541">
        <v>1</v>
      </c>
      <c r="CA541">
        <v>0</v>
      </c>
      <c r="CB541">
        <v>1</v>
      </c>
      <c r="CC541">
        <v>1</v>
      </c>
      <c r="CD541">
        <v>1</v>
      </c>
      <c r="CE541">
        <v>0</v>
      </c>
      <c r="CF541">
        <v>0</v>
      </c>
      <c r="CG541">
        <v>0</v>
      </c>
      <c r="CH541">
        <v>0</v>
      </c>
      <c r="CI541">
        <v>0</v>
      </c>
      <c r="CJ541">
        <v>0</v>
      </c>
      <c r="CK541">
        <v>0</v>
      </c>
      <c r="CL541">
        <v>0</v>
      </c>
      <c r="CM541">
        <v>0</v>
      </c>
      <c r="CN541">
        <v>0</v>
      </c>
      <c r="CO541" t="s">
        <v>927</v>
      </c>
    </row>
    <row r="542" spans="2:94" x14ac:dyDescent="0.25">
      <c r="B542" s="8" t="s">
        <v>201</v>
      </c>
      <c r="C542" t="s">
        <v>506</v>
      </c>
      <c r="D542" t="s">
        <v>507</v>
      </c>
      <c r="E542" s="2">
        <v>540</v>
      </c>
      <c r="F542">
        <v>62</v>
      </c>
      <c r="G542">
        <v>1</v>
      </c>
      <c r="H542">
        <v>1</v>
      </c>
      <c r="I542">
        <v>1</v>
      </c>
      <c r="J542">
        <v>0</v>
      </c>
      <c r="K542">
        <v>1</v>
      </c>
      <c r="L542">
        <v>99</v>
      </c>
      <c r="M542">
        <v>0</v>
      </c>
      <c r="N542">
        <v>99</v>
      </c>
      <c r="O542">
        <v>99</v>
      </c>
      <c r="P542">
        <v>99</v>
      </c>
      <c r="Q542">
        <v>99</v>
      </c>
      <c r="R542">
        <v>99</v>
      </c>
      <c r="S542">
        <v>0</v>
      </c>
      <c r="T542">
        <v>0</v>
      </c>
      <c r="U542">
        <v>1</v>
      </c>
      <c r="V542">
        <v>0</v>
      </c>
      <c r="W542">
        <v>1</v>
      </c>
      <c r="X542">
        <v>1</v>
      </c>
      <c r="Y542">
        <v>0</v>
      </c>
      <c r="Z542">
        <v>0</v>
      </c>
      <c r="AA542">
        <v>1</v>
      </c>
      <c r="AB542">
        <v>99</v>
      </c>
      <c r="AC542">
        <v>1</v>
      </c>
      <c r="AD542">
        <v>1</v>
      </c>
      <c r="AE542">
        <v>99</v>
      </c>
      <c r="AF542">
        <v>0</v>
      </c>
      <c r="AG542">
        <v>0</v>
      </c>
      <c r="AH542">
        <v>0</v>
      </c>
      <c r="AI542">
        <v>99</v>
      </c>
      <c r="AJ542">
        <v>0</v>
      </c>
      <c r="AK542">
        <v>1</v>
      </c>
      <c r="AL542">
        <v>0</v>
      </c>
      <c r="AM542">
        <v>0</v>
      </c>
      <c r="AN542">
        <v>0</v>
      </c>
      <c r="AO542">
        <v>99</v>
      </c>
      <c r="AP542">
        <v>0</v>
      </c>
      <c r="AQ542">
        <v>0</v>
      </c>
      <c r="AR542">
        <v>0</v>
      </c>
      <c r="AS542">
        <v>0</v>
      </c>
      <c r="AT542">
        <v>0</v>
      </c>
      <c r="AU542">
        <v>0</v>
      </c>
      <c r="AV542">
        <v>99</v>
      </c>
      <c r="AW542" s="25">
        <v>0</v>
      </c>
      <c r="AX542" s="25">
        <v>99</v>
      </c>
      <c r="AY542" s="25">
        <v>99</v>
      </c>
      <c r="AZ542">
        <v>99</v>
      </c>
      <c r="BA542">
        <v>99</v>
      </c>
      <c r="BB542">
        <v>99</v>
      </c>
      <c r="BC542" s="25">
        <v>0</v>
      </c>
      <c r="BD542">
        <v>0</v>
      </c>
      <c r="BE542" s="25">
        <v>1</v>
      </c>
      <c r="BF542">
        <v>1</v>
      </c>
      <c r="BG542">
        <v>1</v>
      </c>
      <c r="BH542">
        <v>1</v>
      </c>
      <c r="BI542">
        <v>1</v>
      </c>
      <c r="BJ542">
        <v>1</v>
      </c>
      <c r="BK542">
        <v>1</v>
      </c>
      <c r="BL542">
        <v>1</v>
      </c>
      <c r="BM542">
        <v>99</v>
      </c>
      <c r="BN542">
        <v>99</v>
      </c>
      <c r="BO542">
        <v>99</v>
      </c>
      <c r="BP542">
        <v>1</v>
      </c>
      <c r="BQ542">
        <v>0</v>
      </c>
      <c r="BR542">
        <v>1</v>
      </c>
      <c r="BS542">
        <v>1</v>
      </c>
      <c r="BT542">
        <v>1</v>
      </c>
      <c r="BU542">
        <v>1</v>
      </c>
      <c r="BV542">
        <v>1</v>
      </c>
      <c r="BW542">
        <v>0</v>
      </c>
      <c r="BY542" t="s">
        <v>230</v>
      </c>
      <c r="BZ542">
        <v>1</v>
      </c>
      <c r="CA542">
        <v>0</v>
      </c>
      <c r="CB542">
        <v>1</v>
      </c>
      <c r="CC542">
        <v>1</v>
      </c>
      <c r="CD542">
        <v>1</v>
      </c>
      <c r="CE542">
        <v>0</v>
      </c>
      <c r="CF542">
        <v>0</v>
      </c>
      <c r="CG542">
        <v>0</v>
      </c>
      <c r="CH542">
        <v>0</v>
      </c>
      <c r="CI542">
        <v>0</v>
      </c>
      <c r="CJ542">
        <v>0</v>
      </c>
      <c r="CK542">
        <v>0</v>
      </c>
      <c r="CL542">
        <v>0</v>
      </c>
      <c r="CM542">
        <v>0</v>
      </c>
      <c r="CN542">
        <v>0</v>
      </c>
      <c r="CO542" t="s">
        <v>410</v>
      </c>
    </row>
    <row r="543" spans="2:94" x14ac:dyDescent="0.25">
      <c r="B543" s="8" t="s">
        <v>992</v>
      </c>
      <c r="C543" t="s">
        <v>1538</v>
      </c>
      <c r="D543" t="s">
        <v>1539</v>
      </c>
      <c r="E543" s="2">
        <v>541</v>
      </c>
      <c r="F543">
        <v>953</v>
      </c>
      <c r="G543">
        <v>1</v>
      </c>
      <c r="H543">
        <v>1</v>
      </c>
      <c r="I543">
        <v>1</v>
      </c>
      <c r="J543">
        <v>1</v>
      </c>
      <c r="K543">
        <v>1</v>
      </c>
      <c r="L543">
        <v>1</v>
      </c>
      <c r="M543">
        <v>1</v>
      </c>
      <c r="N543">
        <v>99</v>
      </c>
      <c r="O543">
        <v>1</v>
      </c>
      <c r="P543">
        <v>1</v>
      </c>
      <c r="Q543">
        <v>1</v>
      </c>
      <c r="R543">
        <v>99</v>
      </c>
      <c r="S543">
        <v>1</v>
      </c>
      <c r="T543">
        <v>1</v>
      </c>
      <c r="U543">
        <v>99</v>
      </c>
      <c r="V543">
        <v>1</v>
      </c>
      <c r="W543">
        <v>1</v>
      </c>
      <c r="X543">
        <v>1</v>
      </c>
      <c r="Y543">
        <v>1</v>
      </c>
      <c r="Z543">
        <v>1</v>
      </c>
      <c r="AA543">
        <v>1</v>
      </c>
      <c r="AB543">
        <v>1</v>
      </c>
      <c r="AC543">
        <v>1</v>
      </c>
      <c r="AD543">
        <v>1</v>
      </c>
      <c r="AE543">
        <v>1</v>
      </c>
      <c r="AF543">
        <v>0</v>
      </c>
      <c r="AG543">
        <v>1</v>
      </c>
      <c r="AH543">
        <v>1</v>
      </c>
      <c r="AI543">
        <v>1</v>
      </c>
      <c r="AJ543">
        <v>1</v>
      </c>
      <c r="AK543">
        <v>99</v>
      </c>
      <c r="AL543">
        <v>1</v>
      </c>
      <c r="AM543">
        <v>1</v>
      </c>
      <c r="AN543">
        <v>1</v>
      </c>
      <c r="AO543">
        <v>1</v>
      </c>
      <c r="AP543">
        <v>0</v>
      </c>
      <c r="AQ543">
        <v>0</v>
      </c>
      <c r="AR543">
        <v>0</v>
      </c>
      <c r="AS543">
        <v>0</v>
      </c>
      <c r="AT543">
        <v>0</v>
      </c>
      <c r="AU543">
        <v>0</v>
      </c>
      <c r="AV543">
        <v>99</v>
      </c>
      <c r="AW543" s="25">
        <v>0</v>
      </c>
      <c r="AX543" s="25">
        <v>1</v>
      </c>
      <c r="AY543" s="25">
        <v>99</v>
      </c>
      <c r="AZ543">
        <v>99</v>
      </c>
      <c r="BA543">
        <v>99</v>
      </c>
      <c r="BB543">
        <v>99</v>
      </c>
      <c r="BC543" s="25">
        <v>0</v>
      </c>
      <c r="BD543">
        <v>1</v>
      </c>
      <c r="BE543" s="25">
        <v>0</v>
      </c>
      <c r="BF543">
        <v>0</v>
      </c>
      <c r="BG543">
        <v>0</v>
      </c>
      <c r="BH543">
        <v>1</v>
      </c>
      <c r="BI543">
        <v>0</v>
      </c>
      <c r="BJ543">
        <v>99</v>
      </c>
      <c r="BK543">
        <v>99</v>
      </c>
      <c r="BL543">
        <v>99</v>
      </c>
      <c r="BM543">
        <v>99</v>
      </c>
      <c r="BN543">
        <v>1</v>
      </c>
      <c r="BO543">
        <v>99</v>
      </c>
      <c r="BP543">
        <v>1</v>
      </c>
      <c r="BQ543">
        <v>1</v>
      </c>
      <c r="BR543">
        <v>0</v>
      </c>
      <c r="BS543">
        <v>1</v>
      </c>
      <c r="BT543">
        <v>1</v>
      </c>
      <c r="BU543">
        <v>1</v>
      </c>
      <c r="BV543">
        <v>1</v>
      </c>
      <c r="BW543">
        <v>1</v>
      </c>
      <c r="BX543">
        <v>1</v>
      </c>
      <c r="BY543">
        <v>1</v>
      </c>
      <c r="BZ543">
        <v>1</v>
      </c>
      <c r="CA543">
        <v>1</v>
      </c>
      <c r="CB543">
        <v>1</v>
      </c>
      <c r="CC543">
        <v>1</v>
      </c>
      <c r="CD543">
        <v>1</v>
      </c>
      <c r="CE543">
        <v>1</v>
      </c>
      <c r="CF543">
        <v>1</v>
      </c>
      <c r="CG543">
        <v>1</v>
      </c>
      <c r="CH543">
        <v>0</v>
      </c>
      <c r="CI543">
        <v>1</v>
      </c>
      <c r="CJ543">
        <v>0</v>
      </c>
      <c r="CK543">
        <v>0</v>
      </c>
      <c r="CL543">
        <v>0</v>
      </c>
      <c r="CM543">
        <v>1</v>
      </c>
      <c r="CN543">
        <v>1</v>
      </c>
      <c r="CO543">
        <v>1</v>
      </c>
      <c r="CP543" t="s">
        <v>1540</v>
      </c>
    </row>
    <row r="544" spans="2:94" x14ac:dyDescent="0.25">
      <c r="B544" s="8" t="s">
        <v>992</v>
      </c>
      <c r="C544" t="s">
        <v>928</v>
      </c>
      <c r="D544" t="s">
        <v>1541</v>
      </c>
      <c r="E544" s="2">
        <v>542</v>
      </c>
      <c r="F544">
        <v>32</v>
      </c>
      <c r="G544">
        <v>1</v>
      </c>
      <c r="H544">
        <v>1</v>
      </c>
      <c r="I544">
        <v>1</v>
      </c>
      <c r="J544">
        <v>1</v>
      </c>
      <c r="K544">
        <v>1</v>
      </c>
      <c r="L544">
        <v>1</v>
      </c>
      <c r="M544">
        <v>1</v>
      </c>
      <c r="N544">
        <v>99</v>
      </c>
      <c r="O544">
        <v>1</v>
      </c>
      <c r="P544">
        <v>1</v>
      </c>
      <c r="Q544">
        <v>1</v>
      </c>
      <c r="R544">
        <v>99</v>
      </c>
      <c r="S544">
        <v>1</v>
      </c>
      <c r="T544">
        <v>1</v>
      </c>
      <c r="U544">
        <v>99</v>
      </c>
      <c r="V544">
        <v>1</v>
      </c>
      <c r="W544">
        <v>1</v>
      </c>
      <c r="X544">
        <v>1</v>
      </c>
      <c r="Y544">
        <v>1</v>
      </c>
      <c r="Z544">
        <v>1</v>
      </c>
      <c r="AA544">
        <v>1</v>
      </c>
      <c r="AB544">
        <v>1</v>
      </c>
      <c r="AC544">
        <v>1</v>
      </c>
      <c r="AD544">
        <v>1</v>
      </c>
      <c r="AE544">
        <v>1</v>
      </c>
      <c r="AF544">
        <v>0</v>
      </c>
      <c r="AG544">
        <v>1</v>
      </c>
      <c r="AH544">
        <v>1</v>
      </c>
      <c r="AI544">
        <v>99</v>
      </c>
      <c r="AJ544">
        <v>99</v>
      </c>
      <c r="AK544">
        <v>1</v>
      </c>
      <c r="AL544">
        <v>1</v>
      </c>
      <c r="AM544">
        <v>1</v>
      </c>
      <c r="AN544">
        <v>1</v>
      </c>
      <c r="AO544">
        <v>1</v>
      </c>
      <c r="AP544">
        <v>1</v>
      </c>
      <c r="AQ544">
        <v>1</v>
      </c>
      <c r="AR544">
        <v>1</v>
      </c>
      <c r="AS544">
        <v>1</v>
      </c>
      <c r="AT544">
        <v>1</v>
      </c>
      <c r="AU544">
        <v>1</v>
      </c>
      <c r="AV544">
        <v>1</v>
      </c>
      <c r="AW544" s="25">
        <v>0</v>
      </c>
      <c r="AX544" s="25">
        <v>1</v>
      </c>
      <c r="AY544" s="25">
        <v>99</v>
      </c>
      <c r="AZ544">
        <v>99</v>
      </c>
      <c r="BA544">
        <v>99</v>
      </c>
      <c r="BB544">
        <v>99</v>
      </c>
      <c r="BC544" s="25">
        <v>1</v>
      </c>
      <c r="BD544">
        <v>1</v>
      </c>
      <c r="BE544" s="25">
        <v>1</v>
      </c>
      <c r="BF544">
        <v>1</v>
      </c>
      <c r="BG544">
        <v>1</v>
      </c>
      <c r="BH544">
        <v>1</v>
      </c>
      <c r="BI544">
        <v>1</v>
      </c>
      <c r="BJ544">
        <v>1</v>
      </c>
      <c r="BK544">
        <v>99</v>
      </c>
      <c r="BL544">
        <v>1</v>
      </c>
      <c r="BM544">
        <v>99</v>
      </c>
      <c r="BN544">
        <v>99</v>
      </c>
      <c r="BO544">
        <v>99</v>
      </c>
      <c r="BP544">
        <v>99</v>
      </c>
      <c r="BQ544">
        <v>0</v>
      </c>
      <c r="BR544">
        <v>0</v>
      </c>
      <c r="BS544">
        <v>0</v>
      </c>
      <c r="BT544">
        <v>1</v>
      </c>
      <c r="BU544">
        <v>1</v>
      </c>
      <c r="BV544">
        <v>0</v>
      </c>
      <c r="BW544">
        <v>1</v>
      </c>
      <c r="BX544">
        <v>0</v>
      </c>
      <c r="BY544">
        <v>0</v>
      </c>
      <c r="BZ544">
        <v>0</v>
      </c>
      <c r="CA544">
        <v>1</v>
      </c>
      <c r="CB544">
        <v>1</v>
      </c>
      <c r="CC544">
        <v>1</v>
      </c>
      <c r="CD544">
        <v>1</v>
      </c>
      <c r="CE544">
        <v>0</v>
      </c>
      <c r="CF544">
        <v>0</v>
      </c>
      <c r="CG544">
        <v>0</v>
      </c>
      <c r="CH544">
        <v>0</v>
      </c>
      <c r="CI544">
        <v>0</v>
      </c>
      <c r="CJ544">
        <v>0</v>
      </c>
      <c r="CK544">
        <v>0</v>
      </c>
      <c r="CL544">
        <v>0</v>
      </c>
      <c r="CM544">
        <v>0</v>
      </c>
      <c r="CN544">
        <v>1</v>
      </c>
      <c r="CO544">
        <v>1</v>
      </c>
      <c r="CP544" t="s">
        <v>1542</v>
      </c>
    </row>
    <row r="545" spans="2:94" x14ac:dyDescent="0.25">
      <c r="B545" s="8" t="s">
        <v>992</v>
      </c>
      <c r="C545" t="s">
        <v>928</v>
      </c>
      <c r="D545" t="s">
        <v>1543</v>
      </c>
      <c r="E545" s="2">
        <v>543</v>
      </c>
      <c r="F545">
        <v>42</v>
      </c>
      <c r="G545">
        <v>1</v>
      </c>
      <c r="H545">
        <v>1</v>
      </c>
      <c r="I545">
        <v>1</v>
      </c>
      <c r="J545">
        <v>1</v>
      </c>
      <c r="K545">
        <v>1</v>
      </c>
      <c r="L545">
        <v>1</v>
      </c>
      <c r="M545">
        <v>1</v>
      </c>
      <c r="N545">
        <v>1</v>
      </c>
      <c r="O545">
        <v>1</v>
      </c>
      <c r="P545">
        <v>1</v>
      </c>
      <c r="Q545">
        <v>1</v>
      </c>
      <c r="R545">
        <v>99</v>
      </c>
      <c r="S545">
        <v>1</v>
      </c>
      <c r="T545">
        <v>1</v>
      </c>
      <c r="U545">
        <v>1</v>
      </c>
      <c r="V545">
        <v>1</v>
      </c>
      <c r="W545">
        <v>1</v>
      </c>
      <c r="X545">
        <v>1</v>
      </c>
      <c r="Y545">
        <v>1</v>
      </c>
      <c r="Z545">
        <v>1</v>
      </c>
      <c r="AA545">
        <v>1</v>
      </c>
      <c r="AB545">
        <v>1</v>
      </c>
      <c r="AC545">
        <v>1</v>
      </c>
      <c r="AD545">
        <v>1</v>
      </c>
      <c r="AE545">
        <v>1</v>
      </c>
      <c r="AF545">
        <v>1</v>
      </c>
      <c r="AG545">
        <v>1</v>
      </c>
      <c r="AH545">
        <v>1</v>
      </c>
      <c r="AI545">
        <v>1</v>
      </c>
      <c r="AJ545">
        <v>1</v>
      </c>
      <c r="AK545">
        <v>1</v>
      </c>
      <c r="AL545">
        <v>1</v>
      </c>
      <c r="AM545">
        <v>1</v>
      </c>
      <c r="AN545">
        <v>1</v>
      </c>
      <c r="AO545">
        <v>1</v>
      </c>
      <c r="AP545">
        <v>1</v>
      </c>
      <c r="AQ545">
        <v>1</v>
      </c>
      <c r="AR545">
        <v>1</v>
      </c>
      <c r="AS545">
        <v>1</v>
      </c>
      <c r="AT545">
        <v>1</v>
      </c>
      <c r="AU545">
        <v>1</v>
      </c>
      <c r="AV545">
        <v>1</v>
      </c>
      <c r="AW545" s="25">
        <v>1</v>
      </c>
      <c r="AX545" s="25">
        <v>1</v>
      </c>
      <c r="AY545" s="25">
        <v>99</v>
      </c>
      <c r="AZ545">
        <v>99</v>
      </c>
      <c r="BA545">
        <v>99</v>
      </c>
      <c r="BB545">
        <v>99</v>
      </c>
      <c r="BC545" s="25">
        <v>1</v>
      </c>
      <c r="BD545">
        <v>1</v>
      </c>
      <c r="BE545" s="25">
        <v>1</v>
      </c>
      <c r="BF545">
        <v>1</v>
      </c>
      <c r="BG545">
        <v>1</v>
      </c>
      <c r="BH545">
        <v>1</v>
      </c>
      <c r="BI545">
        <v>1</v>
      </c>
      <c r="BJ545">
        <v>1</v>
      </c>
      <c r="BK545">
        <v>1</v>
      </c>
      <c r="BL545">
        <v>1</v>
      </c>
      <c r="BM545">
        <v>99</v>
      </c>
      <c r="BN545">
        <v>1</v>
      </c>
      <c r="BO545">
        <v>99</v>
      </c>
      <c r="BP545">
        <v>1</v>
      </c>
      <c r="BQ545">
        <v>1</v>
      </c>
      <c r="BR545">
        <v>1</v>
      </c>
      <c r="BS545">
        <v>1</v>
      </c>
      <c r="BT545">
        <v>1</v>
      </c>
      <c r="BU545">
        <v>1</v>
      </c>
      <c r="BV545">
        <v>1</v>
      </c>
      <c r="BW545">
        <v>0</v>
      </c>
      <c r="BX545">
        <v>0</v>
      </c>
      <c r="BY545">
        <v>0</v>
      </c>
      <c r="BZ545">
        <v>0</v>
      </c>
      <c r="CA545">
        <v>1</v>
      </c>
      <c r="CB545">
        <v>0</v>
      </c>
      <c r="CC545">
        <v>0</v>
      </c>
      <c r="CD545">
        <v>1</v>
      </c>
      <c r="CE545">
        <v>0</v>
      </c>
      <c r="CF545">
        <v>0</v>
      </c>
      <c r="CG545">
        <v>0</v>
      </c>
      <c r="CH545">
        <v>0</v>
      </c>
      <c r="CI545">
        <v>0</v>
      </c>
      <c r="CJ545">
        <v>0</v>
      </c>
      <c r="CK545">
        <v>0</v>
      </c>
      <c r="CL545">
        <v>0</v>
      </c>
      <c r="CM545">
        <v>0</v>
      </c>
      <c r="CN545">
        <v>0</v>
      </c>
      <c r="CO545">
        <v>0</v>
      </c>
      <c r="CP545" t="s">
        <v>1544</v>
      </c>
    </row>
    <row r="546" spans="2:94" x14ac:dyDescent="0.25">
      <c r="B546" s="8" t="s">
        <v>992</v>
      </c>
      <c r="C546" t="s">
        <v>928</v>
      </c>
      <c r="D546" t="s">
        <v>1545</v>
      </c>
      <c r="E546" s="2">
        <v>544</v>
      </c>
      <c r="F546">
        <v>26</v>
      </c>
      <c r="G546">
        <v>1</v>
      </c>
      <c r="H546">
        <v>1</v>
      </c>
      <c r="I546">
        <v>1</v>
      </c>
      <c r="J546">
        <v>1</v>
      </c>
      <c r="K546">
        <v>1</v>
      </c>
      <c r="L546">
        <v>1</v>
      </c>
      <c r="M546">
        <v>1</v>
      </c>
      <c r="N546">
        <v>1</v>
      </c>
      <c r="O546">
        <v>1</v>
      </c>
      <c r="P546">
        <v>1</v>
      </c>
      <c r="Q546">
        <v>1</v>
      </c>
      <c r="R546">
        <v>99</v>
      </c>
      <c r="S546">
        <v>1</v>
      </c>
      <c r="T546">
        <v>1</v>
      </c>
      <c r="U546">
        <v>1</v>
      </c>
      <c r="V546">
        <v>1</v>
      </c>
      <c r="W546">
        <v>1</v>
      </c>
      <c r="X546">
        <v>1</v>
      </c>
      <c r="Y546">
        <v>1</v>
      </c>
      <c r="Z546">
        <v>1</v>
      </c>
      <c r="AA546">
        <v>1</v>
      </c>
      <c r="AB546">
        <v>99</v>
      </c>
      <c r="AC546">
        <v>1</v>
      </c>
      <c r="AD546">
        <v>1</v>
      </c>
      <c r="AE546">
        <v>1</v>
      </c>
      <c r="AF546">
        <v>1</v>
      </c>
      <c r="AG546">
        <v>1</v>
      </c>
      <c r="AH546">
        <v>0</v>
      </c>
      <c r="AI546">
        <v>99</v>
      </c>
      <c r="AJ546">
        <v>99</v>
      </c>
      <c r="AK546">
        <v>99</v>
      </c>
      <c r="AL546">
        <v>1</v>
      </c>
      <c r="AM546">
        <v>1</v>
      </c>
      <c r="AN546">
        <v>1</v>
      </c>
      <c r="AO546">
        <v>1</v>
      </c>
      <c r="AP546">
        <v>1</v>
      </c>
      <c r="AQ546">
        <v>1</v>
      </c>
      <c r="AR546">
        <v>1</v>
      </c>
      <c r="AS546">
        <v>1</v>
      </c>
      <c r="AT546">
        <v>1</v>
      </c>
      <c r="AU546">
        <v>0</v>
      </c>
      <c r="AV546">
        <v>1</v>
      </c>
      <c r="AW546" s="25">
        <v>0</v>
      </c>
      <c r="AX546" s="25">
        <v>1</v>
      </c>
      <c r="AY546" s="25">
        <v>99</v>
      </c>
      <c r="AZ546">
        <v>99</v>
      </c>
      <c r="BA546">
        <v>99</v>
      </c>
      <c r="BB546">
        <v>99</v>
      </c>
      <c r="BC546" s="25">
        <v>1</v>
      </c>
      <c r="BD546">
        <v>1</v>
      </c>
      <c r="BE546" s="25">
        <v>1</v>
      </c>
      <c r="BF546">
        <v>1</v>
      </c>
      <c r="BG546">
        <v>0</v>
      </c>
      <c r="BH546">
        <v>0</v>
      </c>
      <c r="BI546">
        <v>0</v>
      </c>
      <c r="BJ546">
        <v>99</v>
      </c>
      <c r="BK546">
        <v>99</v>
      </c>
      <c r="BL546">
        <v>99</v>
      </c>
      <c r="BM546">
        <v>99</v>
      </c>
      <c r="BN546">
        <v>99</v>
      </c>
      <c r="BO546">
        <v>99</v>
      </c>
      <c r="BP546">
        <v>99</v>
      </c>
      <c r="BQ546">
        <v>1</v>
      </c>
      <c r="BR546">
        <v>0</v>
      </c>
      <c r="BS546">
        <v>1</v>
      </c>
      <c r="BT546">
        <v>1</v>
      </c>
      <c r="BU546">
        <v>1</v>
      </c>
      <c r="BV546">
        <v>0</v>
      </c>
      <c r="BW546">
        <v>0</v>
      </c>
      <c r="BX546">
        <v>0</v>
      </c>
      <c r="BY546">
        <v>0</v>
      </c>
      <c r="BZ546">
        <v>0</v>
      </c>
      <c r="CA546">
        <v>0</v>
      </c>
      <c r="CB546">
        <v>1</v>
      </c>
      <c r="CC546">
        <v>0</v>
      </c>
      <c r="CD546">
        <v>1</v>
      </c>
      <c r="CE546">
        <v>0</v>
      </c>
      <c r="CF546">
        <v>0</v>
      </c>
      <c r="CG546">
        <v>0</v>
      </c>
      <c r="CH546">
        <v>0</v>
      </c>
      <c r="CI546">
        <v>0</v>
      </c>
      <c r="CJ546">
        <v>0</v>
      </c>
      <c r="CK546">
        <v>0</v>
      </c>
      <c r="CL546">
        <v>0</v>
      </c>
      <c r="CM546">
        <v>0</v>
      </c>
      <c r="CN546">
        <v>0</v>
      </c>
      <c r="CO546">
        <v>1</v>
      </c>
      <c r="CP546" t="s">
        <v>1546</v>
      </c>
    </row>
    <row r="547" spans="2:94" x14ac:dyDescent="0.25">
      <c r="B547" s="8" t="s">
        <v>992</v>
      </c>
      <c r="C547" t="s">
        <v>928</v>
      </c>
      <c r="D547" t="s">
        <v>1547</v>
      </c>
      <c r="E547" s="2">
        <v>545</v>
      </c>
      <c r="F547">
        <v>30</v>
      </c>
      <c r="G547">
        <v>1</v>
      </c>
      <c r="H547">
        <v>1</v>
      </c>
      <c r="I547">
        <v>1</v>
      </c>
      <c r="J547">
        <v>1</v>
      </c>
      <c r="K547">
        <v>0</v>
      </c>
      <c r="L547">
        <v>0</v>
      </c>
      <c r="M547">
        <v>1</v>
      </c>
      <c r="N547">
        <v>99</v>
      </c>
      <c r="O547">
        <v>1</v>
      </c>
      <c r="P547">
        <v>1</v>
      </c>
      <c r="Q547">
        <v>1</v>
      </c>
      <c r="R547">
        <v>99</v>
      </c>
      <c r="S547">
        <v>1</v>
      </c>
      <c r="T547">
        <v>1</v>
      </c>
      <c r="U547">
        <v>99</v>
      </c>
      <c r="V547">
        <v>1</v>
      </c>
      <c r="W547">
        <v>1</v>
      </c>
      <c r="X547">
        <v>1</v>
      </c>
      <c r="Y547">
        <v>1</v>
      </c>
      <c r="Z547">
        <v>1</v>
      </c>
      <c r="AA547">
        <v>1</v>
      </c>
      <c r="AB547">
        <v>1</v>
      </c>
      <c r="AC547">
        <v>1</v>
      </c>
      <c r="AD547">
        <v>1</v>
      </c>
      <c r="AE547">
        <v>1</v>
      </c>
      <c r="AF547">
        <v>0</v>
      </c>
      <c r="AG547">
        <v>1</v>
      </c>
      <c r="AH547">
        <v>1</v>
      </c>
      <c r="AI547">
        <v>99</v>
      </c>
      <c r="AJ547">
        <v>99</v>
      </c>
      <c r="AK547">
        <v>99</v>
      </c>
      <c r="AL547">
        <v>1</v>
      </c>
      <c r="AM547">
        <v>1</v>
      </c>
      <c r="AN547">
        <v>1</v>
      </c>
      <c r="AO547">
        <v>1</v>
      </c>
      <c r="AP547">
        <v>1</v>
      </c>
      <c r="AQ547">
        <v>1</v>
      </c>
      <c r="AR547">
        <v>1</v>
      </c>
      <c r="AS547">
        <v>1</v>
      </c>
      <c r="AT547">
        <v>1</v>
      </c>
      <c r="AU547">
        <v>1</v>
      </c>
      <c r="AV547">
        <v>1</v>
      </c>
      <c r="AW547" s="25">
        <v>1</v>
      </c>
      <c r="AX547" s="25">
        <v>1</v>
      </c>
      <c r="AY547" s="25">
        <v>99</v>
      </c>
      <c r="AZ547">
        <v>99</v>
      </c>
      <c r="BA547">
        <v>99</v>
      </c>
      <c r="BB547">
        <v>99</v>
      </c>
      <c r="BC547" s="25">
        <v>1</v>
      </c>
      <c r="BD547">
        <v>1</v>
      </c>
      <c r="BE547" s="25">
        <v>1</v>
      </c>
      <c r="BF547">
        <v>0</v>
      </c>
      <c r="BG547">
        <v>0</v>
      </c>
      <c r="BH547">
        <v>1</v>
      </c>
      <c r="BI547">
        <v>1</v>
      </c>
      <c r="BJ547">
        <v>1</v>
      </c>
      <c r="BK547">
        <v>1</v>
      </c>
      <c r="BL547">
        <v>99</v>
      </c>
      <c r="BM547">
        <v>99</v>
      </c>
      <c r="BN547">
        <v>99</v>
      </c>
      <c r="BO547">
        <v>99</v>
      </c>
      <c r="BP547">
        <v>99</v>
      </c>
      <c r="BQ547">
        <v>0</v>
      </c>
      <c r="BR547">
        <v>0</v>
      </c>
      <c r="BS547">
        <v>1</v>
      </c>
      <c r="BT547">
        <v>1</v>
      </c>
      <c r="BU547">
        <v>1</v>
      </c>
      <c r="BV547">
        <v>1</v>
      </c>
      <c r="BW547">
        <v>1</v>
      </c>
      <c r="BX547">
        <v>0</v>
      </c>
      <c r="BY547">
        <v>0</v>
      </c>
      <c r="BZ547">
        <v>1</v>
      </c>
      <c r="CA547">
        <v>1</v>
      </c>
      <c r="CB547">
        <v>1</v>
      </c>
      <c r="CC547">
        <v>0</v>
      </c>
      <c r="CD547">
        <v>1</v>
      </c>
      <c r="CE547">
        <v>0</v>
      </c>
      <c r="CF547">
        <v>0</v>
      </c>
      <c r="CG547">
        <v>0</v>
      </c>
      <c r="CH547">
        <v>0</v>
      </c>
      <c r="CI547">
        <v>0</v>
      </c>
      <c r="CJ547">
        <v>0</v>
      </c>
      <c r="CK547">
        <v>0</v>
      </c>
      <c r="CL547">
        <v>0</v>
      </c>
      <c r="CM547">
        <v>0</v>
      </c>
      <c r="CN547">
        <v>0</v>
      </c>
      <c r="CO547">
        <v>0</v>
      </c>
      <c r="CP547" t="s">
        <v>1548</v>
      </c>
    </row>
    <row r="548" spans="2:94" x14ac:dyDescent="0.25">
      <c r="B548" s="8" t="s">
        <v>992</v>
      </c>
      <c r="C548" t="s">
        <v>928</v>
      </c>
      <c r="D548" t="s">
        <v>1549</v>
      </c>
      <c r="E548" s="2">
        <v>546</v>
      </c>
      <c r="F548">
        <v>8</v>
      </c>
      <c r="G548">
        <v>1</v>
      </c>
      <c r="H548">
        <v>1</v>
      </c>
      <c r="I548">
        <v>1</v>
      </c>
      <c r="J548">
        <v>1</v>
      </c>
      <c r="K548">
        <v>1</v>
      </c>
      <c r="L548">
        <v>1</v>
      </c>
      <c r="M548">
        <v>1</v>
      </c>
      <c r="N548">
        <v>99</v>
      </c>
      <c r="O548">
        <v>1</v>
      </c>
      <c r="P548">
        <v>1</v>
      </c>
      <c r="Q548">
        <v>1</v>
      </c>
      <c r="R548">
        <v>99</v>
      </c>
      <c r="S548">
        <v>1</v>
      </c>
      <c r="T548">
        <v>1</v>
      </c>
      <c r="U548">
        <v>99</v>
      </c>
      <c r="V548">
        <v>1</v>
      </c>
      <c r="W548">
        <v>1</v>
      </c>
      <c r="X548">
        <v>1</v>
      </c>
      <c r="Y548">
        <v>1</v>
      </c>
      <c r="Z548">
        <v>1</v>
      </c>
      <c r="AA548">
        <v>1</v>
      </c>
      <c r="AB548">
        <v>1</v>
      </c>
      <c r="AC548">
        <v>1</v>
      </c>
      <c r="AD548">
        <v>1</v>
      </c>
      <c r="AE548">
        <v>1</v>
      </c>
      <c r="AF548">
        <v>1</v>
      </c>
      <c r="AG548">
        <v>1</v>
      </c>
      <c r="AH548">
        <v>1</v>
      </c>
      <c r="AI548">
        <v>99</v>
      </c>
      <c r="AJ548">
        <v>99</v>
      </c>
      <c r="AK548">
        <v>99</v>
      </c>
      <c r="AL548">
        <v>1</v>
      </c>
      <c r="AM548">
        <v>1</v>
      </c>
      <c r="AN548">
        <v>1</v>
      </c>
      <c r="AO548">
        <v>1</v>
      </c>
      <c r="AP548">
        <v>1</v>
      </c>
      <c r="AQ548">
        <v>1</v>
      </c>
      <c r="AR548">
        <v>1</v>
      </c>
      <c r="AS548">
        <v>1</v>
      </c>
      <c r="AT548">
        <v>1</v>
      </c>
      <c r="AU548">
        <v>1</v>
      </c>
      <c r="AV548">
        <v>1</v>
      </c>
      <c r="AW548" s="25">
        <v>1</v>
      </c>
      <c r="AX548" s="25">
        <v>1</v>
      </c>
      <c r="AY548" s="25">
        <v>99</v>
      </c>
      <c r="AZ548">
        <v>99</v>
      </c>
      <c r="BA548">
        <v>99</v>
      </c>
      <c r="BB548">
        <v>99</v>
      </c>
      <c r="BC548" s="25">
        <v>1</v>
      </c>
      <c r="BD548">
        <v>1</v>
      </c>
      <c r="BE548" s="25">
        <v>1</v>
      </c>
      <c r="BF548">
        <v>1</v>
      </c>
      <c r="BG548">
        <v>1</v>
      </c>
      <c r="BH548">
        <v>0</v>
      </c>
      <c r="BI548">
        <v>1</v>
      </c>
      <c r="BJ548">
        <v>1</v>
      </c>
      <c r="BK548">
        <v>1</v>
      </c>
      <c r="BL548">
        <v>1</v>
      </c>
      <c r="BM548">
        <v>99</v>
      </c>
      <c r="BN548">
        <v>99</v>
      </c>
      <c r="BO548">
        <v>99</v>
      </c>
      <c r="BP548">
        <v>99</v>
      </c>
      <c r="BQ548">
        <v>1</v>
      </c>
      <c r="BR548">
        <v>1</v>
      </c>
      <c r="BS548">
        <v>1</v>
      </c>
      <c r="BT548">
        <v>1</v>
      </c>
      <c r="BU548">
        <v>1</v>
      </c>
      <c r="BV548">
        <v>1</v>
      </c>
      <c r="BW548">
        <v>1</v>
      </c>
      <c r="BX548">
        <v>0</v>
      </c>
      <c r="BY548">
        <v>0</v>
      </c>
      <c r="BZ548">
        <v>0</v>
      </c>
      <c r="CA548">
        <v>1</v>
      </c>
      <c r="CB548">
        <v>1</v>
      </c>
      <c r="CC548">
        <v>1</v>
      </c>
      <c r="CD548">
        <v>1</v>
      </c>
      <c r="CE548">
        <v>1</v>
      </c>
      <c r="CF548">
        <v>0</v>
      </c>
      <c r="CG548">
        <v>0</v>
      </c>
      <c r="CH548">
        <v>0</v>
      </c>
      <c r="CI548">
        <v>0</v>
      </c>
      <c r="CJ548">
        <v>0</v>
      </c>
      <c r="CK548">
        <v>0</v>
      </c>
      <c r="CL548">
        <v>0</v>
      </c>
      <c r="CM548">
        <v>0</v>
      </c>
      <c r="CN548">
        <v>0</v>
      </c>
      <c r="CO548">
        <v>1</v>
      </c>
      <c r="CP548" t="s">
        <v>1550</v>
      </c>
    </row>
    <row r="549" spans="2:94" x14ac:dyDescent="0.25">
      <c r="B549" s="8" t="s">
        <v>992</v>
      </c>
      <c r="C549" t="s">
        <v>928</v>
      </c>
      <c r="D549" t="s">
        <v>1551</v>
      </c>
      <c r="E549" s="2">
        <v>547</v>
      </c>
      <c r="F549">
        <v>2</v>
      </c>
      <c r="G549">
        <v>1</v>
      </c>
      <c r="H549">
        <v>1</v>
      </c>
      <c r="I549">
        <v>0</v>
      </c>
      <c r="J549">
        <v>0</v>
      </c>
      <c r="K549">
        <v>1</v>
      </c>
      <c r="L549">
        <v>1</v>
      </c>
      <c r="M549">
        <v>0</v>
      </c>
      <c r="N549">
        <v>99</v>
      </c>
      <c r="O549">
        <v>1</v>
      </c>
      <c r="P549">
        <v>1</v>
      </c>
      <c r="Q549">
        <v>1</v>
      </c>
      <c r="R549">
        <v>99</v>
      </c>
      <c r="S549">
        <v>0</v>
      </c>
      <c r="T549">
        <v>0</v>
      </c>
      <c r="U549">
        <v>99</v>
      </c>
      <c r="V549">
        <v>0</v>
      </c>
      <c r="W549">
        <v>0</v>
      </c>
      <c r="X549">
        <v>0</v>
      </c>
      <c r="Y549">
        <v>0</v>
      </c>
      <c r="Z549">
        <v>0</v>
      </c>
      <c r="AA549">
        <v>0</v>
      </c>
      <c r="AB549">
        <v>99</v>
      </c>
      <c r="AC549">
        <v>0</v>
      </c>
      <c r="AD549">
        <v>0</v>
      </c>
      <c r="AE549">
        <v>0</v>
      </c>
      <c r="AF549">
        <v>0</v>
      </c>
      <c r="AG549">
        <v>0</v>
      </c>
      <c r="AH549">
        <v>0</v>
      </c>
      <c r="AI549">
        <v>99</v>
      </c>
      <c r="AJ549">
        <v>99</v>
      </c>
      <c r="AK549">
        <v>99</v>
      </c>
      <c r="AL549">
        <v>0</v>
      </c>
      <c r="AM549">
        <v>0</v>
      </c>
      <c r="AN549">
        <v>0</v>
      </c>
      <c r="AO549">
        <v>0</v>
      </c>
      <c r="AP549">
        <v>0</v>
      </c>
      <c r="AQ549">
        <v>0</v>
      </c>
      <c r="AR549">
        <v>0</v>
      </c>
      <c r="AS549">
        <v>0</v>
      </c>
      <c r="AT549">
        <v>0</v>
      </c>
      <c r="AU549">
        <v>0</v>
      </c>
      <c r="AV549">
        <v>99</v>
      </c>
      <c r="AW549" s="25">
        <v>0</v>
      </c>
      <c r="AX549" s="25">
        <v>0</v>
      </c>
      <c r="AY549" s="25">
        <v>99</v>
      </c>
      <c r="AZ549">
        <v>99</v>
      </c>
      <c r="BA549">
        <v>99</v>
      </c>
      <c r="BB549">
        <v>99</v>
      </c>
      <c r="BC549" s="25">
        <v>0</v>
      </c>
      <c r="BD549">
        <v>0</v>
      </c>
      <c r="BE549" s="25">
        <v>0</v>
      </c>
      <c r="BF549">
        <v>0</v>
      </c>
      <c r="BG549">
        <v>0</v>
      </c>
      <c r="BH549">
        <v>0</v>
      </c>
      <c r="BI549">
        <v>0</v>
      </c>
      <c r="BJ549">
        <v>99</v>
      </c>
      <c r="BK549">
        <v>99</v>
      </c>
      <c r="BL549">
        <v>99</v>
      </c>
      <c r="BM549">
        <v>99</v>
      </c>
      <c r="BN549">
        <v>99</v>
      </c>
      <c r="BO549">
        <v>99</v>
      </c>
      <c r="BP549">
        <v>99</v>
      </c>
      <c r="BQ549">
        <v>0</v>
      </c>
      <c r="BR549">
        <v>0</v>
      </c>
      <c r="BS549">
        <v>0</v>
      </c>
      <c r="BT549">
        <v>0</v>
      </c>
      <c r="BU549">
        <v>0</v>
      </c>
      <c r="BV549">
        <v>0</v>
      </c>
      <c r="BW549">
        <v>0</v>
      </c>
      <c r="BX549">
        <v>0</v>
      </c>
      <c r="BY549">
        <v>0</v>
      </c>
      <c r="BZ549">
        <v>0</v>
      </c>
      <c r="CA549">
        <v>1</v>
      </c>
      <c r="CB549">
        <v>0</v>
      </c>
      <c r="CC549">
        <v>1</v>
      </c>
      <c r="CD549">
        <v>1</v>
      </c>
      <c r="CE549">
        <v>0</v>
      </c>
      <c r="CF549">
        <v>0</v>
      </c>
      <c r="CG549">
        <v>0</v>
      </c>
      <c r="CH549">
        <v>0</v>
      </c>
      <c r="CI549">
        <v>0</v>
      </c>
      <c r="CJ549">
        <v>0</v>
      </c>
      <c r="CK549">
        <v>0</v>
      </c>
      <c r="CL549">
        <v>0</v>
      </c>
      <c r="CM549">
        <v>0</v>
      </c>
      <c r="CN549">
        <v>0</v>
      </c>
      <c r="CO549">
        <v>0</v>
      </c>
      <c r="CP549" t="s">
        <v>1552</v>
      </c>
    </row>
    <row r="550" spans="2:94" x14ac:dyDescent="0.25">
      <c r="B550" s="8" t="s">
        <v>992</v>
      </c>
      <c r="C550" t="s">
        <v>928</v>
      </c>
      <c r="D550" t="s">
        <v>1553</v>
      </c>
      <c r="E550" s="2">
        <v>548</v>
      </c>
      <c r="F550">
        <v>2</v>
      </c>
      <c r="G550">
        <v>1</v>
      </c>
      <c r="H550">
        <v>1</v>
      </c>
      <c r="I550">
        <v>1</v>
      </c>
      <c r="J550">
        <v>1</v>
      </c>
      <c r="K550">
        <v>1</v>
      </c>
      <c r="L550">
        <v>1</v>
      </c>
      <c r="M550">
        <v>1</v>
      </c>
      <c r="N550">
        <v>99</v>
      </c>
      <c r="O550">
        <v>1</v>
      </c>
      <c r="P550">
        <v>1</v>
      </c>
      <c r="Q550">
        <v>1</v>
      </c>
      <c r="R550">
        <v>99</v>
      </c>
      <c r="S550">
        <v>1</v>
      </c>
      <c r="T550">
        <v>0</v>
      </c>
      <c r="U550">
        <v>99</v>
      </c>
      <c r="V550">
        <v>0</v>
      </c>
      <c r="W550">
        <v>0</v>
      </c>
      <c r="X550">
        <v>0</v>
      </c>
      <c r="Y550">
        <v>0</v>
      </c>
      <c r="Z550">
        <v>0</v>
      </c>
      <c r="AA550">
        <v>0</v>
      </c>
      <c r="AB550">
        <v>99</v>
      </c>
      <c r="AC550">
        <v>0</v>
      </c>
      <c r="AD550">
        <v>0</v>
      </c>
      <c r="AE550">
        <v>0</v>
      </c>
      <c r="AF550">
        <v>0</v>
      </c>
      <c r="AG550">
        <v>0</v>
      </c>
      <c r="AH550">
        <v>0</v>
      </c>
      <c r="AI550">
        <v>99</v>
      </c>
      <c r="AJ550">
        <v>99</v>
      </c>
      <c r="AK550">
        <v>99</v>
      </c>
      <c r="AL550">
        <v>0</v>
      </c>
      <c r="AM550">
        <v>0</v>
      </c>
      <c r="AN550">
        <v>0</v>
      </c>
      <c r="AO550">
        <v>0</v>
      </c>
      <c r="AP550">
        <v>0</v>
      </c>
      <c r="AQ550">
        <v>0</v>
      </c>
      <c r="AR550">
        <v>0</v>
      </c>
      <c r="AS550">
        <v>0</v>
      </c>
      <c r="AT550">
        <v>0</v>
      </c>
      <c r="AU550">
        <v>0</v>
      </c>
      <c r="AV550">
        <v>99</v>
      </c>
      <c r="AW550" s="25">
        <v>0</v>
      </c>
      <c r="AX550" s="25">
        <v>0</v>
      </c>
      <c r="AY550" s="25">
        <v>99</v>
      </c>
      <c r="AZ550">
        <v>99</v>
      </c>
      <c r="BA550">
        <v>99</v>
      </c>
      <c r="BB550">
        <v>99</v>
      </c>
      <c r="BC550" s="25">
        <v>0</v>
      </c>
      <c r="BD550">
        <v>0</v>
      </c>
      <c r="BE550" s="25">
        <v>0</v>
      </c>
      <c r="BF550">
        <v>0</v>
      </c>
      <c r="BG550">
        <v>0</v>
      </c>
      <c r="BH550">
        <v>0</v>
      </c>
      <c r="BI550">
        <v>0</v>
      </c>
      <c r="BJ550">
        <v>99</v>
      </c>
      <c r="BK550">
        <v>99</v>
      </c>
      <c r="BL550">
        <v>99</v>
      </c>
      <c r="BM550">
        <v>99</v>
      </c>
      <c r="BN550">
        <v>99</v>
      </c>
      <c r="BO550">
        <v>99</v>
      </c>
      <c r="BP550">
        <v>99</v>
      </c>
      <c r="BQ550">
        <v>0</v>
      </c>
      <c r="BR550">
        <v>0</v>
      </c>
      <c r="BS550">
        <v>0</v>
      </c>
      <c r="BT550">
        <v>0</v>
      </c>
      <c r="BU550">
        <v>0</v>
      </c>
      <c r="BV550">
        <v>0</v>
      </c>
      <c r="BW550">
        <v>0</v>
      </c>
      <c r="BX550">
        <v>0</v>
      </c>
      <c r="BY550">
        <v>0</v>
      </c>
      <c r="BZ550">
        <v>0</v>
      </c>
      <c r="CA550">
        <v>0</v>
      </c>
      <c r="CB550">
        <v>0</v>
      </c>
      <c r="CC550">
        <v>0</v>
      </c>
      <c r="CD550">
        <v>1</v>
      </c>
      <c r="CE550">
        <v>0</v>
      </c>
      <c r="CF550">
        <v>0</v>
      </c>
      <c r="CG550">
        <v>0</v>
      </c>
      <c r="CH550">
        <v>0</v>
      </c>
      <c r="CI550">
        <v>0</v>
      </c>
      <c r="CJ550">
        <v>0</v>
      </c>
      <c r="CK550">
        <v>0</v>
      </c>
      <c r="CL550">
        <v>0</v>
      </c>
      <c r="CM550">
        <v>0</v>
      </c>
      <c r="CN550">
        <v>0</v>
      </c>
      <c r="CO550">
        <v>0</v>
      </c>
      <c r="CP550" t="s">
        <v>1544</v>
      </c>
    </row>
    <row r="551" spans="2:94" x14ac:dyDescent="0.25">
      <c r="B551" s="8" t="s">
        <v>992</v>
      </c>
      <c r="C551" t="s">
        <v>928</v>
      </c>
      <c r="D551" t="s">
        <v>1554</v>
      </c>
      <c r="E551" s="2">
        <v>549</v>
      </c>
      <c r="F551">
        <v>3</v>
      </c>
      <c r="G551">
        <v>1</v>
      </c>
      <c r="H551">
        <v>1</v>
      </c>
      <c r="I551">
        <v>1</v>
      </c>
      <c r="J551">
        <v>1</v>
      </c>
      <c r="K551">
        <v>1</v>
      </c>
      <c r="L551">
        <v>1</v>
      </c>
      <c r="M551">
        <v>1</v>
      </c>
      <c r="N551">
        <v>99</v>
      </c>
      <c r="O551">
        <v>1</v>
      </c>
      <c r="P551">
        <v>1</v>
      </c>
      <c r="Q551">
        <v>1</v>
      </c>
      <c r="R551">
        <v>99</v>
      </c>
      <c r="S551">
        <v>1</v>
      </c>
      <c r="T551">
        <v>0</v>
      </c>
      <c r="U551">
        <v>99</v>
      </c>
      <c r="V551">
        <v>0</v>
      </c>
      <c r="W551">
        <v>0</v>
      </c>
      <c r="X551">
        <v>0</v>
      </c>
      <c r="Y551">
        <v>0</v>
      </c>
      <c r="Z551">
        <v>0</v>
      </c>
      <c r="AA551">
        <v>0</v>
      </c>
      <c r="AB551">
        <v>99</v>
      </c>
      <c r="AC551">
        <v>0</v>
      </c>
      <c r="AD551">
        <v>0</v>
      </c>
      <c r="AE551">
        <v>0</v>
      </c>
      <c r="AF551">
        <v>0</v>
      </c>
      <c r="AG551">
        <v>0</v>
      </c>
      <c r="AH551">
        <v>0</v>
      </c>
      <c r="AI551">
        <v>99</v>
      </c>
      <c r="AJ551">
        <v>99</v>
      </c>
      <c r="AK551">
        <v>99</v>
      </c>
      <c r="AL551">
        <v>0</v>
      </c>
      <c r="AM551">
        <v>0</v>
      </c>
      <c r="AN551">
        <v>0</v>
      </c>
      <c r="AO551">
        <v>0</v>
      </c>
      <c r="AP551">
        <v>0</v>
      </c>
      <c r="AQ551">
        <v>0</v>
      </c>
      <c r="AR551">
        <v>0</v>
      </c>
      <c r="AS551">
        <v>0</v>
      </c>
      <c r="AT551">
        <v>0</v>
      </c>
      <c r="AU551">
        <v>0</v>
      </c>
      <c r="AV551">
        <v>99</v>
      </c>
      <c r="AW551" s="25">
        <v>0</v>
      </c>
      <c r="AX551" s="25">
        <v>0</v>
      </c>
      <c r="AY551" s="25">
        <v>99</v>
      </c>
      <c r="AZ551">
        <v>99</v>
      </c>
      <c r="BA551">
        <v>99</v>
      </c>
      <c r="BB551">
        <v>99</v>
      </c>
      <c r="BC551" s="25">
        <v>0</v>
      </c>
      <c r="BD551">
        <v>0</v>
      </c>
      <c r="BE551" s="25">
        <v>0</v>
      </c>
      <c r="BF551">
        <v>0</v>
      </c>
      <c r="BG551">
        <v>0</v>
      </c>
      <c r="BH551">
        <v>0</v>
      </c>
      <c r="BI551">
        <v>0</v>
      </c>
      <c r="BJ551">
        <v>99</v>
      </c>
      <c r="BK551">
        <v>99</v>
      </c>
      <c r="BL551">
        <v>99</v>
      </c>
      <c r="BM551">
        <v>99</v>
      </c>
      <c r="BN551">
        <v>99</v>
      </c>
      <c r="BO551">
        <v>99</v>
      </c>
      <c r="BP551">
        <v>99</v>
      </c>
      <c r="BQ551">
        <v>0</v>
      </c>
      <c r="BR551">
        <v>0</v>
      </c>
      <c r="BS551">
        <v>0</v>
      </c>
      <c r="BT551">
        <v>0</v>
      </c>
      <c r="BU551">
        <v>0</v>
      </c>
      <c r="BV551">
        <v>0</v>
      </c>
      <c r="BW551">
        <v>0</v>
      </c>
      <c r="BX551">
        <v>0</v>
      </c>
      <c r="BY551">
        <v>0</v>
      </c>
      <c r="BZ551">
        <v>0</v>
      </c>
      <c r="CA551">
        <v>1</v>
      </c>
      <c r="CB551">
        <v>0</v>
      </c>
      <c r="CC551">
        <v>0</v>
      </c>
      <c r="CD551">
        <v>0</v>
      </c>
      <c r="CE551">
        <v>0</v>
      </c>
      <c r="CF551">
        <v>0</v>
      </c>
      <c r="CG551">
        <v>0</v>
      </c>
      <c r="CH551">
        <v>0</v>
      </c>
      <c r="CI551">
        <v>0</v>
      </c>
      <c r="CJ551">
        <v>0</v>
      </c>
      <c r="CK551">
        <v>0</v>
      </c>
      <c r="CL551">
        <v>0</v>
      </c>
      <c r="CM551">
        <v>0</v>
      </c>
      <c r="CN551">
        <v>0</v>
      </c>
      <c r="CO551">
        <v>0</v>
      </c>
      <c r="CP551" t="s">
        <v>248</v>
      </c>
    </row>
    <row r="552" spans="2:94" x14ac:dyDescent="0.25">
      <c r="B552" s="8" t="s">
        <v>992</v>
      </c>
      <c r="C552" t="s">
        <v>928</v>
      </c>
      <c r="D552" t="s">
        <v>1555</v>
      </c>
      <c r="E552" s="2">
        <v>550</v>
      </c>
      <c r="F552">
        <v>2</v>
      </c>
      <c r="G552">
        <v>1</v>
      </c>
      <c r="H552">
        <v>1</v>
      </c>
      <c r="I552">
        <v>1</v>
      </c>
      <c r="J552">
        <v>0</v>
      </c>
      <c r="K552">
        <v>1</v>
      </c>
      <c r="L552">
        <v>1</v>
      </c>
      <c r="M552">
        <v>0</v>
      </c>
      <c r="N552">
        <v>99</v>
      </c>
      <c r="O552">
        <v>1</v>
      </c>
      <c r="P552">
        <v>1</v>
      </c>
      <c r="Q552">
        <v>1</v>
      </c>
      <c r="R552">
        <v>99</v>
      </c>
      <c r="S552">
        <v>1</v>
      </c>
      <c r="T552">
        <v>0</v>
      </c>
      <c r="U552">
        <v>99</v>
      </c>
      <c r="V552">
        <v>0</v>
      </c>
      <c r="W552">
        <v>0</v>
      </c>
      <c r="X552">
        <v>0</v>
      </c>
      <c r="Y552">
        <v>0</v>
      </c>
      <c r="Z552">
        <v>0</v>
      </c>
      <c r="AA552">
        <v>0</v>
      </c>
      <c r="AB552">
        <v>99</v>
      </c>
      <c r="AC552">
        <v>0</v>
      </c>
      <c r="AD552">
        <v>0</v>
      </c>
      <c r="AE552">
        <v>0</v>
      </c>
      <c r="AF552">
        <v>0</v>
      </c>
      <c r="AG552">
        <v>0</v>
      </c>
      <c r="AH552">
        <v>0</v>
      </c>
      <c r="AI552">
        <v>99</v>
      </c>
      <c r="AJ552">
        <v>99</v>
      </c>
      <c r="AK552">
        <v>99</v>
      </c>
      <c r="AL552">
        <v>0</v>
      </c>
      <c r="AM552">
        <v>0</v>
      </c>
      <c r="AN552">
        <v>0</v>
      </c>
      <c r="AO552">
        <v>0</v>
      </c>
      <c r="AP552">
        <v>0</v>
      </c>
      <c r="AQ552">
        <v>0</v>
      </c>
      <c r="AR552">
        <v>0</v>
      </c>
      <c r="AS552">
        <v>0</v>
      </c>
      <c r="AT552">
        <v>0</v>
      </c>
      <c r="AU552">
        <v>0</v>
      </c>
      <c r="AV552">
        <v>99</v>
      </c>
      <c r="AW552" s="25">
        <v>0</v>
      </c>
      <c r="AX552" s="25">
        <v>0</v>
      </c>
      <c r="AY552" s="25">
        <v>99</v>
      </c>
      <c r="AZ552">
        <v>99</v>
      </c>
      <c r="BA552">
        <v>99</v>
      </c>
      <c r="BB552">
        <v>99</v>
      </c>
      <c r="BC552" s="25">
        <v>0</v>
      </c>
      <c r="BD552">
        <v>0</v>
      </c>
      <c r="BE552" s="25">
        <v>0</v>
      </c>
      <c r="BF552">
        <v>0</v>
      </c>
      <c r="BG552">
        <v>0</v>
      </c>
      <c r="BH552">
        <v>0</v>
      </c>
      <c r="BI552">
        <v>0</v>
      </c>
      <c r="BJ552">
        <v>99</v>
      </c>
      <c r="BK552">
        <v>99</v>
      </c>
      <c r="BL552">
        <v>99</v>
      </c>
      <c r="BM552">
        <v>99</v>
      </c>
      <c r="BN552">
        <v>99</v>
      </c>
      <c r="BO552">
        <v>99</v>
      </c>
      <c r="BP552">
        <v>99</v>
      </c>
      <c r="BQ552">
        <v>0</v>
      </c>
      <c r="BR552">
        <v>0</v>
      </c>
      <c r="BS552">
        <v>0</v>
      </c>
      <c r="BT552">
        <v>0</v>
      </c>
      <c r="BU552">
        <v>0</v>
      </c>
      <c r="BV552">
        <v>0</v>
      </c>
      <c r="BW552">
        <v>0</v>
      </c>
      <c r="BX552">
        <v>0</v>
      </c>
      <c r="BY552">
        <v>0</v>
      </c>
      <c r="BZ552">
        <v>0</v>
      </c>
      <c r="CA552">
        <v>0</v>
      </c>
      <c r="CB552">
        <v>1</v>
      </c>
      <c r="CC552">
        <v>0</v>
      </c>
      <c r="CD552">
        <v>1</v>
      </c>
      <c r="CE552">
        <v>0</v>
      </c>
      <c r="CF552">
        <v>0</v>
      </c>
      <c r="CG552">
        <v>0</v>
      </c>
      <c r="CH552">
        <v>0</v>
      </c>
      <c r="CI552">
        <v>0</v>
      </c>
      <c r="CJ552">
        <v>0</v>
      </c>
      <c r="CK552">
        <v>0</v>
      </c>
      <c r="CL552">
        <v>0</v>
      </c>
      <c r="CM552">
        <v>0</v>
      </c>
      <c r="CN552">
        <v>0</v>
      </c>
      <c r="CO552">
        <v>0</v>
      </c>
      <c r="CP552" t="s">
        <v>1556</v>
      </c>
    </row>
    <row r="553" spans="2:94" x14ac:dyDescent="0.25">
      <c r="B553" s="8" t="s">
        <v>755</v>
      </c>
      <c r="C553" t="s">
        <v>928</v>
      </c>
      <c r="D553" t="s">
        <v>929</v>
      </c>
      <c r="E553" s="2">
        <v>551</v>
      </c>
      <c r="F553">
        <v>340</v>
      </c>
      <c r="G553">
        <v>1</v>
      </c>
      <c r="H553">
        <v>1</v>
      </c>
      <c r="I553">
        <v>1</v>
      </c>
      <c r="J553">
        <v>1</v>
      </c>
      <c r="K553">
        <v>1</v>
      </c>
      <c r="L553">
        <v>99</v>
      </c>
      <c r="M553">
        <v>1</v>
      </c>
      <c r="N553">
        <v>99</v>
      </c>
      <c r="O553">
        <v>99</v>
      </c>
      <c r="P553">
        <v>1</v>
      </c>
      <c r="Q553">
        <v>99</v>
      </c>
      <c r="R553">
        <v>99</v>
      </c>
      <c r="S553">
        <v>1</v>
      </c>
      <c r="T553">
        <v>0</v>
      </c>
      <c r="U553">
        <v>99</v>
      </c>
      <c r="V553">
        <v>1</v>
      </c>
      <c r="W553">
        <v>1</v>
      </c>
      <c r="X553">
        <v>1</v>
      </c>
      <c r="Y553">
        <v>1</v>
      </c>
      <c r="Z553">
        <v>0</v>
      </c>
      <c r="AA553">
        <v>0</v>
      </c>
      <c r="AB553">
        <v>99</v>
      </c>
      <c r="AC553">
        <v>1</v>
      </c>
      <c r="AD553">
        <v>1</v>
      </c>
      <c r="AE553">
        <v>99</v>
      </c>
      <c r="AF553">
        <v>1</v>
      </c>
      <c r="AG553">
        <v>1</v>
      </c>
      <c r="AH553">
        <v>0</v>
      </c>
      <c r="AI553">
        <v>99</v>
      </c>
      <c r="AJ553">
        <v>99</v>
      </c>
      <c r="AK553">
        <v>99</v>
      </c>
      <c r="AL553">
        <v>0</v>
      </c>
      <c r="AM553">
        <v>1</v>
      </c>
      <c r="AN553">
        <v>1</v>
      </c>
      <c r="AO553">
        <v>99</v>
      </c>
      <c r="AP553">
        <v>1</v>
      </c>
      <c r="AQ553">
        <v>0</v>
      </c>
      <c r="AR553">
        <v>1</v>
      </c>
      <c r="AS553">
        <v>1</v>
      </c>
      <c r="AT553">
        <v>1</v>
      </c>
      <c r="AU553">
        <v>0</v>
      </c>
      <c r="AV553">
        <v>99</v>
      </c>
      <c r="AW553" s="25">
        <v>1</v>
      </c>
      <c r="AX553" s="25">
        <v>99</v>
      </c>
      <c r="AY553" s="25">
        <v>99</v>
      </c>
      <c r="AZ553">
        <v>99</v>
      </c>
      <c r="BA553">
        <v>99</v>
      </c>
      <c r="BB553">
        <v>99</v>
      </c>
      <c r="BC553" s="25">
        <v>0</v>
      </c>
      <c r="BD553">
        <v>1</v>
      </c>
      <c r="BE553" s="25">
        <v>1</v>
      </c>
      <c r="BF553">
        <v>0</v>
      </c>
      <c r="BG553">
        <v>0</v>
      </c>
      <c r="BH553">
        <v>0</v>
      </c>
      <c r="BI553">
        <v>0</v>
      </c>
      <c r="BJ553">
        <v>99</v>
      </c>
      <c r="BK553">
        <v>99</v>
      </c>
      <c r="BL553">
        <v>99</v>
      </c>
      <c r="BM553">
        <v>99</v>
      </c>
      <c r="BN553">
        <v>99</v>
      </c>
      <c r="BO553">
        <v>99</v>
      </c>
      <c r="BP553">
        <v>99</v>
      </c>
      <c r="BQ553">
        <v>0</v>
      </c>
      <c r="BR553">
        <v>1</v>
      </c>
      <c r="BS553">
        <v>0</v>
      </c>
      <c r="BT553">
        <v>1</v>
      </c>
      <c r="BU553">
        <v>1</v>
      </c>
      <c r="BV553">
        <v>0</v>
      </c>
      <c r="BW553">
        <v>1</v>
      </c>
      <c r="BX553">
        <v>0</v>
      </c>
      <c r="BY553">
        <v>0</v>
      </c>
      <c r="BZ553">
        <v>0</v>
      </c>
      <c r="CA553">
        <v>0</v>
      </c>
      <c r="CB553">
        <v>1</v>
      </c>
      <c r="CC553">
        <v>1</v>
      </c>
      <c r="CD553">
        <v>1</v>
      </c>
      <c r="CE553">
        <v>0</v>
      </c>
      <c r="CF553">
        <v>0</v>
      </c>
      <c r="CG553">
        <v>0</v>
      </c>
      <c r="CH553">
        <v>0</v>
      </c>
      <c r="CI553">
        <v>0</v>
      </c>
      <c r="CJ553">
        <v>0</v>
      </c>
      <c r="CK553">
        <v>0</v>
      </c>
      <c r="CL553">
        <v>0</v>
      </c>
      <c r="CM553">
        <v>0</v>
      </c>
      <c r="CN553">
        <v>0</v>
      </c>
      <c r="CO553">
        <v>1</v>
      </c>
      <c r="CP553" t="s">
        <v>930</v>
      </c>
    </row>
    <row r="554" spans="2:94" x14ac:dyDescent="0.25">
      <c r="B554" s="8" t="s">
        <v>992</v>
      </c>
      <c r="C554" t="s">
        <v>931</v>
      </c>
      <c r="D554" t="s">
        <v>1557</v>
      </c>
      <c r="E554" s="2">
        <v>552</v>
      </c>
      <c r="F554">
        <v>328</v>
      </c>
      <c r="G554">
        <v>1</v>
      </c>
      <c r="H554">
        <v>1</v>
      </c>
      <c r="I554">
        <v>1</v>
      </c>
      <c r="J554">
        <v>1</v>
      </c>
      <c r="K554">
        <v>1</v>
      </c>
      <c r="L554">
        <v>1</v>
      </c>
      <c r="M554">
        <v>1</v>
      </c>
      <c r="N554">
        <v>99</v>
      </c>
      <c r="O554">
        <v>0</v>
      </c>
      <c r="P554">
        <v>1</v>
      </c>
      <c r="Q554">
        <v>1</v>
      </c>
      <c r="R554">
        <v>99</v>
      </c>
      <c r="S554">
        <v>1</v>
      </c>
      <c r="T554">
        <v>0</v>
      </c>
      <c r="U554">
        <v>99</v>
      </c>
      <c r="V554">
        <v>1</v>
      </c>
      <c r="W554">
        <v>1</v>
      </c>
      <c r="X554">
        <v>1</v>
      </c>
      <c r="Y554">
        <v>1</v>
      </c>
      <c r="Z554">
        <v>1</v>
      </c>
      <c r="AA554">
        <v>1</v>
      </c>
      <c r="AB554">
        <v>1</v>
      </c>
      <c r="AC554">
        <v>1</v>
      </c>
      <c r="AD554">
        <v>1</v>
      </c>
      <c r="AE554">
        <v>1</v>
      </c>
      <c r="AF554">
        <v>1</v>
      </c>
      <c r="AG554">
        <v>1</v>
      </c>
      <c r="AH554">
        <v>1</v>
      </c>
      <c r="AI554">
        <v>1</v>
      </c>
      <c r="AJ554">
        <v>1</v>
      </c>
      <c r="AK554">
        <v>1</v>
      </c>
      <c r="AL554">
        <v>1</v>
      </c>
      <c r="AM554">
        <v>1</v>
      </c>
      <c r="AN554">
        <v>1</v>
      </c>
      <c r="AO554">
        <v>1</v>
      </c>
      <c r="AP554">
        <v>1</v>
      </c>
      <c r="AQ554">
        <v>1</v>
      </c>
      <c r="AR554">
        <v>1</v>
      </c>
      <c r="AS554">
        <v>1</v>
      </c>
      <c r="AT554">
        <v>1</v>
      </c>
      <c r="AU554">
        <v>1</v>
      </c>
      <c r="AV554">
        <v>1</v>
      </c>
      <c r="AW554" s="25">
        <v>1</v>
      </c>
      <c r="AX554" s="25">
        <v>1</v>
      </c>
      <c r="AY554" s="25">
        <v>99</v>
      </c>
      <c r="AZ554">
        <v>99</v>
      </c>
      <c r="BA554">
        <v>99</v>
      </c>
      <c r="BB554">
        <v>99</v>
      </c>
      <c r="BC554" s="25">
        <v>1</v>
      </c>
      <c r="BD554">
        <v>1</v>
      </c>
      <c r="BE554" s="25">
        <v>1</v>
      </c>
      <c r="BF554">
        <v>1</v>
      </c>
      <c r="BG554">
        <v>1</v>
      </c>
      <c r="BH554">
        <v>1</v>
      </c>
      <c r="BI554">
        <v>1</v>
      </c>
      <c r="BJ554">
        <v>1</v>
      </c>
      <c r="BK554">
        <v>1</v>
      </c>
      <c r="BL554">
        <v>1</v>
      </c>
      <c r="BM554">
        <v>99</v>
      </c>
      <c r="BN554">
        <v>1</v>
      </c>
      <c r="BO554">
        <v>99</v>
      </c>
      <c r="BP554">
        <v>1</v>
      </c>
      <c r="BQ554">
        <v>1</v>
      </c>
      <c r="BR554">
        <v>0</v>
      </c>
      <c r="BS554">
        <v>0</v>
      </c>
      <c r="BT554">
        <v>1</v>
      </c>
      <c r="BU554">
        <v>1</v>
      </c>
      <c r="BV554">
        <v>1</v>
      </c>
      <c r="BW554">
        <v>1</v>
      </c>
      <c r="BX554">
        <v>1</v>
      </c>
      <c r="BY554">
        <v>0</v>
      </c>
      <c r="BZ554">
        <v>0</v>
      </c>
      <c r="CA554">
        <v>1</v>
      </c>
      <c r="CB554">
        <v>0</v>
      </c>
      <c r="CC554">
        <v>1</v>
      </c>
      <c r="CD554">
        <v>1</v>
      </c>
      <c r="CE554">
        <v>1</v>
      </c>
      <c r="CF554">
        <v>0</v>
      </c>
      <c r="CG554">
        <v>1</v>
      </c>
      <c r="CH554">
        <v>0</v>
      </c>
      <c r="CI554">
        <v>1</v>
      </c>
      <c r="CJ554">
        <v>0</v>
      </c>
      <c r="CK554">
        <v>0</v>
      </c>
      <c r="CL554">
        <v>0</v>
      </c>
      <c r="CM554">
        <v>0</v>
      </c>
      <c r="CN554">
        <v>0</v>
      </c>
      <c r="CO554">
        <v>1</v>
      </c>
      <c r="CP554" t="s">
        <v>1558</v>
      </c>
    </row>
    <row r="555" spans="2:94" x14ac:dyDescent="0.25">
      <c r="B555" s="8" t="s">
        <v>992</v>
      </c>
      <c r="C555" t="s">
        <v>931</v>
      </c>
      <c r="D555" t="s">
        <v>1559</v>
      </c>
      <c r="E555" s="2">
        <v>553</v>
      </c>
      <c r="F555">
        <v>46</v>
      </c>
      <c r="G555">
        <v>0</v>
      </c>
      <c r="H555">
        <v>1</v>
      </c>
      <c r="I555">
        <v>1</v>
      </c>
      <c r="J555">
        <v>1</v>
      </c>
      <c r="K555">
        <v>1</v>
      </c>
      <c r="L555">
        <v>1</v>
      </c>
      <c r="M555">
        <v>1</v>
      </c>
      <c r="N555">
        <v>99</v>
      </c>
      <c r="O555">
        <v>1</v>
      </c>
      <c r="P555">
        <v>1</v>
      </c>
      <c r="Q555">
        <v>1</v>
      </c>
      <c r="R555">
        <v>99</v>
      </c>
      <c r="S555">
        <v>1</v>
      </c>
      <c r="T555">
        <v>1</v>
      </c>
      <c r="U555">
        <v>99</v>
      </c>
      <c r="V555">
        <v>1</v>
      </c>
      <c r="W555">
        <v>1</v>
      </c>
      <c r="X555">
        <v>1</v>
      </c>
      <c r="Y555">
        <v>1</v>
      </c>
      <c r="Z555">
        <v>1</v>
      </c>
      <c r="AA555">
        <v>1</v>
      </c>
      <c r="AB555">
        <v>99</v>
      </c>
      <c r="AC555">
        <v>1</v>
      </c>
      <c r="AD555">
        <v>1</v>
      </c>
      <c r="AE555">
        <v>1</v>
      </c>
      <c r="AF555">
        <v>1</v>
      </c>
      <c r="AG555">
        <v>1</v>
      </c>
      <c r="AH555">
        <v>1</v>
      </c>
      <c r="AI555">
        <v>1</v>
      </c>
      <c r="AJ555">
        <v>1</v>
      </c>
      <c r="AK555">
        <v>1</v>
      </c>
      <c r="AL555">
        <v>1</v>
      </c>
      <c r="AM555">
        <v>1</v>
      </c>
      <c r="AN555">
        <v>1</v>
      </c>
      <c r="AO555">
        <v>1</v>
      </c>
      <c r="AP555">
        <v>1</v>
      </c>
      <c r="AQ555">
        <v>1</v>
      </c>
      <c r="AR555">
        <v>1</v>
      </c>
      <c r="AS555">
        <v>1</v>
      </c>
      <c r="AT555">
        <v>1</v>
      </c>
      <c r="AU555">
        <v>1</v>
      </c>
      <c r="AV555">
        <v>1</v>
      </c>
      <c r="AW555" s="25">
        <v>1</v>
      </c>
      <c r="AX555" s="25">
        <v>1</v>
      </c>
      <c r="AY555" s="25">
        <v>99</v>
      </c>
      <c r="AZ555">
        <v>99</v>
      </c>
      <c r="BA555">
        <v>99</v>
      </c>
      <c r="BB555">
        <v>99</v>
      </c>
      <c r="BC555" s="25">
        <v>1</v>
      </c>
      <c r="BD555">
        <v>1</v>
      </c>
      <c r="BE555" s="25">
        <v>1</v>
      </c>
      <c r="BF555">
        <v>1</v>
      </c>
      <c r="BG555">
        <v>1</v>
      </c>
      <c r="BH555">
        <v>1</v>
      </c>
      <c r="BI555">
        <v>1</v>
      </c>
      <c r="BJ555">
        <v>1</v>
      </c>
      <c r="BK555">
        <v>1</v>
      </c>
      <c r="BL555">
        <v>1</v>
      </c>
      <c r="BM555">
        <v>99</v>
      </c>
      <c r="BN555">
        <v>1</v>
      </c>
      <c r="BO555">
        <v>99</v>
      </c>
      <c r="BP555">
        <v>1</v>
      </c>
      <c r="BQ555">
        <v>1</v>
      </c>
      <c r="BR555">
        <v>1</v>
      </c>
      <c r="BS555">
        <v>1</v>
      </c>
      <c r="BT555">
        <v>1</v>
      </c>
      <c r="BU555">
        <v>1</v>
      </c>
      <c r="BV555">
        <v>1</v>
      </c>
      <c r="BW555">
        <v>1</v>
      </c>
      <c r="BX555">
        <v>0</v>
      </c>
      <c r="BY555">
        <v>0</v>
      </c>
      <c r="BZ555">
        <v>0</v>
      </c>
      <c r="CA555">
        <v>0</v>
      </c>
      <c r="CB555">
        <v>1</v>
      </c>
      <c r="CC555">
        <v>0</v>
      </c>
      <c r="CD555">
        <v>1</v>
      </c>
      <c r="CE555">
        <v>1</v>
      </c>
      <c r="CF555">
        <v>0</v>
      </c>
      <c r="CG555">
        <v>0</v>
      </c>
      <c r="CH555">
        <v>0</v>
      </c>
      <c r="CI555">
        <v>0</v>
      </c>
      <c r="CJ555">
        <v>0</v>
      </c>
      <c r="CK555">
        <v>0</v>
      </c>
      <c r="CL555">
        <v>0</v>
      </c>
      <c r="CM555">
        <v>0</v>
      </c>
      <c r="CN555">
        <v>1</v>
      </c>
      <c r="CO555">
        <v>1</v>
      </c>
      <c r="CP555" t="s">
        <v>1560</v>
      </c>
    </row>
    <row r="556" spans="2:94" x14ac:dyDescent="0.25">
      <c r="B556" s="8" t="s">
        <v>992</v>
      </c>
      <c r="C556" t="s">
        <v>931</v>
      </c>
      <c r="D556" t="s">
        <v>1561</v>
      </c>
      <c r="E556" s="2">
        <v>554</v>
      </c>
      <c r="F556">
        <v>45</v>
      </c>
      <c r="G556">
        <v>0</v>
      </c>
      <c r="H556">
        <v>1</v>
      </c>
      <c r="I556">
        <v>1</v>
      </c>
      <c r="J556">
        <v>1</v>
      </c>
      <c r="K556">
        <v>1</v>
      </c>
      <c r="L556">
        <v>1</v>
      </c>
      <c r="M556">
        <v>1</v>
      </c>
      <c r="N556">
        <v>99</v>
      </c>
      <c r="O556">
        <v>1</v>
      </c>
      <c r="P556">
        <v>1</v>
      </c>
      <c r="Q556">
        <v>1</v>
      </c>
      <c r="R556">
        <v>99</v>
      </c>
      <c r="S556">
        <v>1</v>
      </c>
      <c r="T556">
        <v>0</v>
      </c>
      <c r="U556">
        <v>99</v>
      </c>
      <c r="V556">
        <v>1</v>
      </c>
      <c r="W556">
        <v>1</v>
      </c>
      <c r="X556">
        <v>0</v>
      </c>
      <c r="Y556">
        <v>1</v>
      </c>
      <c r="Z556">
        <v>1</v>
      </c>
      <c r="AA556">
        <v>0</v>
      </c>
      <c r="AB556">
        <v>1</v>
      </c>
      <c r="AC556">
        <v>1</v>
      </c>
      <c r="AD556">
        <v>1</v>
      </c>
      <c r="AE556">
        <v>1</v>
      </c>
      <c r="AF556">
        <v>1</v>
      </c>
      <c r="AG556">
        <v>1</v>
      </c>
      <c r="AH556">
        <v>1</v>
      </c>
      <c r="AI556">
        <v>1</v>
      </c>
      <c r="AJ556">
        <v>1</v>
      </c>
      <c r="AK556">
        <v>99</v>
      </c>
      <c r="AL556">
        <v>1</v>
      </c>
      <c r="AM556">
        <v>1</v>
      </c>
      <c r="AN556">
        <v>1</v>
      </c>
      <c r="AO556">
        <v>1</v>
      </c>
      <c r="AP556">
        <v>0</v>
      </c>
      <c r="AQ556">
        <v>1</v>
      </c>
      <c r="AR556">
        <v>0</v>
      </c>
      <c r="AS556">
        <v>0</v>
      </c>
      <c r="AT556">
        <v>0</v>
      </c>
      <c r="AU556">
        <v>0</v>
      </c>
      <c r="AV556">
        <v>1</v>
      </c>
      <c r="AW556" s="25">
        <v>1</v>
      </c>
      <c r="AX556" s="25">
        <v>0</v>
      </c>
      <c r="AY556" s="25">
        <v>99</v>
      </c>
      <c r="AZ556">
        <v>99</v>
      </c>
      <c r="BA556">
        <v>99</v>
      </c>
      <c r="BB556">
        <v>99</v>
      </c>
      <c r="BC556" s="25">
        <v>1</v>
      </c>
      <c r="BD556">
        <v>0</v>
      </c>
      <c r="BE556" s="25">
        <v>1</v>
      </c>
      <c r="BF556">
        <v>1</v>
      </c>
      <c r="BG556">
        <v>1</v>
      </c>
      <c r="BH556">
        <v>0</v>
      </c>
      <c r="BI556">
        <v>0</v>
      </c>
      <c r="BJ556">
        <v>1</v>
      </c>
      <c r="BK556">
        <v>1</v>
      </c>
      <c r="BL556">
        <v>99</v>
      </c>
      <c r="BM556">
        <v>99</v>
      </c>
      <c r="BN556">
        <v>1</v>
      </c>
      <c r="BO556">
        <v>99</v>
      </c>
      <c r="BP556">
        <v>1</v>
      </c>
      <c r="BQ556">
        <v>0</v>
      </c>
      <c r="BR556">
        <v>0</v>
      </c>
      <c r="BS556">
        <v>1</v>
      </c>
      <c r="BT556">
        <v>1</v>
      </c>
      <c r="BU556">
        <v>1</v>
      </c>
      <c r="BV556">
        <v>1</v>
      </c>
      <c r="BW556">
        <v>1</v>
      </c>
      <c r="BX556">
        <v>0</v>
      </c>
      <c r="BY556">
        <v>1</v>
      </c>
      <c r="BZ556">
        <v>1</v>
      </c>
      <c r="CA556">
        <v>1</v>
      </c>
      <c r="CB556">
        <v>0</v>
      </c>
      <c r="CC556">
        <v>1</v>
      </c>
      <c r="CD556">
        <v>0</v>
      </c>
      <c r="CE556">
        <v>1</v>
      </c>
      <c r="CF556">
        <v>1</v>
      </c>
      <c r="CG556">
        <v>0</v>
      </c>
      <c r="CH556">
        <v>0</v>
      </c>
      <c r="CI556">
        <v>1</v>
      </c>
      <c r="CJ556">
        <v>0</v>
      </c>
      <c r="CK556">
        <v>0</v>
      </c>
      <c r="CL556">
        <v>0</v>
      </c>
      <c r="CM556">
        <v>0</v>
      </c>
      <c r="CN556">
        <v>1</v>
      </c>
      <c r="CO556">
        <v>1</v>
      </c>
      <c r="CP556" t="s">
        <v>1562</v>
      </c>
    </row>
    <row r="557" spans="2:94" x14ac:dyDescent="0.25">
      <c r="B557" s="8" t="s">
        <v>992</v>
      </c>
      <c r="C557" t="s">
        <v>931</v>
      </c>
      <c r="D557" t="s">
        <v>1563</v>
      </c>
      <c r="E557" s="2">
        <v>555</v>
      </c>
      <c r="F557">
        <v>50</v>
      </c>
      <c r="G557">
        <v>1</v>
      </c>
      <c r="H557">
        <v>1</v>
      </c>
      <c r="I557">
        <v>1</v>
      </c>
      <c r="J557">
        <v>1</v>
      </c>
      <c r="K557">
        <v>1</v>
      </c>
      <c r="L557">
        <v>1</v>
      </c>
      <c r="M557">
        <v>1</v>
      </c>
      <c r="N557">
        <v>99</v>
      </c>
      <c r="O557">
        <v>1</v>
      </c>
      <c r="P557">
        <v>1</v>
      </c>
      <c r="Q557">
        <v>1</v>
      </c>
      <c r="R557">
        <v>99</v>
      </c>
      <c r="S557">
        <v>1</v>
      </c>
      <c r="T557">
        <v>1</v>
      </c>
      <c r="U557">
        <v>99</v>
      </c>
      <c r="V557">
        <v>1</v>
      </c>
      <c r="W557">
        <v>1</v>
      </c>
      <c r="X557">
        <v>1</v>
      </c>
      <c r="Y557">
        <v>1</v>
      </c>
      <c r="Z557">
        <v>1</v>
      </c>
      <c r="AA557">
        <v>1</v>
      </c>
      <c r="AB557">
        <v>1</v>
      </c>
      <c r="AC557">
        <v>1</v>
      </c>
      <c r="AD557">
        <v>1</v>
      </c>
      <c r="AE557">
        <v>1</v>
      </c>
      <c r="AF557">
        <v>1</v>
      </c>
      <c r="AG557">
        <v>1</v>
      </c>
      <c r="AH557">
        <v>0</v>
      </c>
      <c r="AI557">
        <v>1</v>
      </c>
      <c r="AJ557">
        <v>1</v>
      </c>
      <c r="AK557">
        <v>99</v>
      </c>
      <c r="AL557">
        <v>1</v>
      </c>
      <c r="AM557">
        <v>1</v>
      </c>
      <c r="AN557">
        <v>1</v>
      </c>
      <c r="AO557">
        <v>1</v>
      </c>
      <c r="AP557">
        <v>0</v>
      </c>
      <c r="AQ557">
        <v>1</v>
      </c>
      <c r="AR557">
        <v>0</v>
      </c>
      <c r="AS557">
        <v>1</v>
      </c>
      <c r="AT557">
        <v>1</v>
      </c>
      <c r="AU557">
        <v>0</v>
      </c>
      <c r="AV557">
        <v>99</v>
      </c>
      <c r="AW557" s="25">
        <v>1</v>
      </c>
      <c r="AX557" s="25">
        <v>1</v>
      </c>
      <c r="AY557" s="25">
        <v>99</v>
      </c>
      <c r="AZ557">
        <v>99</v>
      </c>
      <c r="BA557">
        <v>99</v>
      </c>
      <c r="BB557">
        <v>99</v>
      </c>
      <c r="BC557" s="25">
        <v>1</v>
      </c>
      <c r="BD557">
        <v>1</v>
      </c>
      <c r="BE557" s="25">
        <v>1</v>
      </c>
      <c r="BF557">
        <v>0</v>
      </c>
      <c r="BG557">
        <v>1</v>
      </c>
      <c r="BH557">
        <v>1</v>
      </c>
      <c r="BI557">
        <v>0</v>
      </c>
      <c r="BJ557">
        <v>99</v>
      </c>
      <c r="BK557">
        <v>1</v>
      </c>
      <c r="BL557">
        <v>99</v>
      </c>
      <c r="BM557">
        <v>99</v>
      </c>
      <c r="BN557">
        <v>1</v>
      </c>
      <c r="BO557">
        <v>99</v>
      </c>
      <c r="BP557">
        <v>1</v>
      </c>
      <c r="BQ557">
        <v>0</v>
      </c>
      <c r="BR557">
        <v>0</v>
      </c>
      <c r="BS557">
        <v>0</v>
      </c>
      <c r="BT557">
        <v>1</v>
      </c>
      <c r="BU557">
        <v>1</v>
      </c>
      <c r="BV557">
        <v>1</v>
      </c>
      <c r="BW557">
        <v>0</v>
      </c>
      <c r="BX557">
        <v>1</v>
      </c>
      <c r="BY557" t="s">
        <v>230</v>
      </c>
      <c r="BZ557">
        <v>0</v>
      </c>
      <c r="CA557">
        <v>1</v>
      </c>
      <c r="CB557">
        <v>1</v>
      </c>
      <c r="CC557">
        <v>1</v>
      </c>
      <c r="CD557">
        <v>1</v>
      </c>
      <c r="CE557">
        <v>1</v>
      </c>
      <c r="CF557">
        <v>0</v>
      </c>
      <c r="CG557">
        <v>1</v>
      </c>
      <c r="CH557">
        <v>0</v>
      </c>
      <c r="CI557">
        <v>0</v>
      </c>
      <c r="CJ557">
        <v>0</v>
      </c>
      <c r="CK557">
        <v>0</v>
      </c>
      <c r="CL557">
        <v>0</v>
      </c>
      <c r="CM557">
        <v>1</v>
      </c>
      <c r="CN557">
        <v>0</v>
      </c>
      <c r="CO557">
        <v>1</v>
      </c>
      <c r="CP557" t="s">
        <v>1564</v>
      </c>
    </row>
    <row r="558" spans="2:94" x14ac:dyDescent="0.25">
      <c r="B558" s="8" t="s">
        <v>992</v>
      </c>
      <c r="C558" t="s">
        <v>931</v>
      </c>
      <c r="D558" t="s">
        <v>1565</v>
      </c>
      <c r="E558" s="2">
        <v>556</v>
      </c>
      <c r="F558">
        <v>50</v>
      </c>
      <c r="G558">
        <v>1</v>
      </c>
      <c r="H558">
        <v>1</v>
      </c>
      <c r="I558">
        <v>1</v>
      </c>
      <c r="J558">
        <v>1</v>
      </c>
      <c r="K558">
        <v>1</v>
      </c>
      <c r="L558">
        <v>1</v>
      </c>
      <c r="M558">
        <v>1</v>
      </c>
      <c r="N558">
        <v>99</v>
      </c>
      <c r="O558">
        <v>0</v>
      </c>
      <c r="P558">
        <v>0</v>
      </c>
      <c r="Q558">
        <v>0</v>
      </c>
      <c r="R558">
        <v>99</v>
      </c>
      <c r="S558">
        <v>0</v>
      </c>
      <c r="T558">
        <v>0</v>
      </c>
      <c r="U558">
        <v>99</v>
      </c>
      <c r="V558">
        <v>0</v>
      </c>
      <c r="W558">
        <v>1</v>
      </c>
      <c r="X558">
        <v>1</v>
      </c>
      <c r="Y558">
        <v>1</v>
      </c>
      <c r="Z558">
        <v>1</v>
      </c>
      <c r="AA558">
        <v>1</v>
      </c>
      <c r="AB558">
        <v>99</v>
      </c>
      <c r="AC558">
        <v>1</v>
      </c>
      <c r="AD558">
        <v>1</v>
      </c>
      <c r="AE558">
        <v>1</v>
      </c>
      <c r="AF558">
        <v>0</v>
      </c>
      <c r="AG558">
        <v>1</v>
      </c>
      <c r="AH558">
        <v>0</v>
      </c>
      <c r="AI558">
        <v>1</v>
      </c>
      <c r="AJ558">
        <v>1</v>
      </c>
      <c r="AK558">
        <v>99</v>
      </c>
      <c r="AL558">
        <v>0</v>
      </c>
      <c r="AM558">
        <v>1</v>
      </c>
      <c r="AN558">
        <v>1</v>
      </c>
      <c r="AO558">
        <v>1</v>
      </c>
      <c r="AP558">
        <v>0</v>
      </c>
      <c r="AQ558">
        <v>0</v>
      </c>
      <c r="AR558">
        <v>0</v>
      </c>
      <c r="AS558">
        <v>1</v>
      </c>
      <c r="AT558">
        <v>0</v>
      </c>
      <c r="AU558">
        <v>0</v>
      </c>
      <c r="AV558">
        <v>99</v>
      </c>
      <c r="AW558" s="25">
        <v>1</v>
      </c>
      <c r="AX558" s="25">
        <v>1</v>
      </c>
      <c r="AY558" s="25">
        <v>99</v>
      </c>
      <c r="AZ558">
        <v>99</v>
      </c>
      <c r="BA558">
        <v>99</v>
      </c>
      <c r="BB558">
        <v>99</v>
      </c>
      <c r="BC558" s="25">
        <v>0</v>
      </c>
      <c r="BD558">
        <v>1</v>
      </c>
      <c r="BE558" s="25">
        <v>0</v>
      </c>
      <c r="BF558">
        <v>0</v>
      </c>
      <c r="BG558">
        <v>0</v>
      </c>
      <c r="BH558">
        <v>0</v>
      </c>
      <c r="BI558">
        <v>0</v>
      </c>
      <c r="BJ558">
        <v>99</v>
      </c>
      <c r="BK558">
        <v>1</v>
      </c>
      <c r="BL558">
        <v>99</v>
      </c>
      <c r="BM558">
        <v>99</v>
      </c>
      <c r="BN558">
        <v>1</v>
      </c>
      <c r="BO558">
        <v>99</v>
      </c>
      <c r="BP558">
        <v>1</v>
      </c>
      <c r="BQ558">
        <v>0</v>
      </c>
      <c r="BR558">
        <v>0</v>
      </c>
      <c r="BS558">
        <v>0</v>
      </c>
      <c r="BT558">
        <v>1</v>
      </c>
      <c r="BU558">
        <v>1</v>
      </c>
      <c r="BV558">
        <v>1</v>
      </c>
      <c r="BW558">
        <v>0</v>
      </c>
      <c r="BX558">
        <v>1</v>
      </c>
      <c r="BY558">
        <v>1</v>
      </c>
      <c r="BZ558">
        <v>0</v>
      </c>
      <c r="CA558">
        <v>1</v>
      </c>
      <c r="CB558">
        <v>0</v>
      </c>
      <c r="CC558">
        <v>1</v>
      </c>
      <c r="CD558">
        <v>0</v>
      </c>
      <c r="CE558">
        <v>0</v>
      </c>
      <c r="CF558">
        <v>0</v>
      </c>
      <c r="CG558">
        <v>0</v>
      </c>
      <c r="CH558">
        <v>0</v>
      </c>
      <c r="CI558">
        <v>0</v>
      </c>
      <c r="CJ558">
        <v>0</v>
      </c>
      <c r="CK558">
        <v>0</v>
      </c>
      <c r="CL558">
        <v>0</v>
      </c>
      <c r="CM558">
        <v>0</v>
      </c>
      <c r="CN558">
        <v>0</v>
      </c>
      <c r="CO558">
        <v>1</v>
      </c>
      <c r="CP558" t="s">
        <v>1566</v>
      </c>
    </row>
    <row r="559" spans="2:94" x14ac:dyDescent="0.25">
      <c r="B559" s="8" t="s">
        <v>992</v>
      </c>
      <c r="C559" t="s">
        <v>931</v>
      </c>
      <c r="D559" t="s">
        <v>1567</v>
      </c>
      <c r="E559" s="2">
        <v>557</v>
      </c>
      <c r="F559">
        <v>19</v>
      </c>
      <c r="G559">
        <v>1</v>
      </c>
      <c r="H559">
        <v>1</v>
      </c>
      <c r="I559">
        <v>1</v>
      </c>
      <c r="J559">
        <v>1</v>
      </c>
      <c r="K559">
        <v>1</v>
      </c>
      <c r="L559">
        <v>1</v>
      </c>
      <c r="M559">
        <v>1</v>
      </c>
      <c r="N559">
        <v>99</v>
      </c>
      <c r="O559">
        <v>1</v>
      </c>
      <c r="P559">
        <v>1</v>
      </c>
      <c r="Q559">
        <v>1</v>
      </c>
      <c r="R559">
        <v>99</v>
      </c>
      <c r="S559">
        <v>1</v>
      </c>
      <c r="T559">
        <v>1</v>
      </c>
      <c r="U559">
        <v>99</v>
      </c>
      <c r="V559">
        <v>1</v>
      </c>
      <c r="W559">
        <v>1</v>
      </c>
      <c r="X559">
        <v>1</v>
      </c>
      <c r="Y559">
        <v>1</v>
      </c>
      <c r="Z559">
        <v>1</v>
      </c>
      <c r="AA559">
        <v>1</v>
      </c>
      <c r="AB559">
        <v>1</v>
      </c>
      <c r="AC559">
        <v>1</v>
      </c>
      <c r="AD559">
        <v>1</v>
      </c>
      <c r="AE559">
        <v>1</v>
      </c>
      <c r="AF559">
        <v>1</v>
      </c>
      <c r="AG559">
        <v>1</v>
      </c>
      <c r="AH559">
        <v>1</v>
      </c>
      <c r="AI559">
        <v>1</v>
      </c>
      <c r="AJ559">
        <v>1</v>
      </c>
      <c r="AK559">
        <v>1</v>
      </c>
      <c r="AL559">
        <v>1</v>
      </c>
      <c r="AM559">
        <v>1</v>
      </c>
      <c r="AN559">
        <v>1</v>
      </c>
      <c r="AO559">
        <v>1</v>
      </c>
      <c r="AP559">
        <v>1</v>
      </c>
      <c r="AQ559">
        <v>1</v>
      </c>
      <c r="AR559">
        <v>0</v>
      </c>
      <c r="AS559">
        <v>1</v>
      </c>
      <c r="AT559">
        <v>0</v>
      </c>
      <c r="AU559">
        <v>1</v>
      </c>
      <c r="AV559">
        <v>1</v>
      </c>
      <c r="AW559" s="25">
        <v>0</v>
      </c>
      <c r="AX559" s="25">
        <v>1</v>
      </c>
      <c r="AY559" s="25">
        <v>99</v>
      </c>
      <c r="AZ559">
        <v>99</v>
      </c>
      <c r="BA559">
        <v>99</v>
      </c>
      <c r="BB559">
        <v>99</v>
      </c>
      <c r="BC559" s="25">
        <v>1</v>
      </c>
      <c r="BD559">
        <v>1</v>
      </c>
      <c r="BE559" s="25">
        <v>1</v>
      </c>
      <c r="BF559">
        <v>0</v>
      </c>
      <c r="BG559">
        <v>0</v>
      </c>
      <c r="BH559">
        <v>0</v>
      </c>
      <c r="BI559">
        <v>0</v>
      </c>
      <c r="BJ559">
        <v>99</v>
      </c>
      <c r="BK559">
        <v>99</v>
      </c>
      <c r="BL559">
        <v>99</v>
      </c>
      <c r="BM559">
        <v>99</v>
      </c>
      <c r="BN559">
        <v>1</v>
      </c>
      <c r="BO559">
        <v>99</v>
      </c>
      <c r="BP559">
        <v>1</v>
      </c>
      <c r="BQ559">
        <v>0</v>
      </c>
      <c r="BR559">
        <v>0</v>
      </c>
      <c r="BS559">
        <v>1</v>
      </c>
      <c r="BT559">
        <v>1</v>
      </c>
      <c r="BU559">
        <v>1</v>
      </c>
      <c r="BV559">
        <v>1</v>
      </c>
      <c r="BW559">
        <v>0</v>
      </c>
      <c r="BX559">
        <v>0</v>
      </c>
      <c r="BY559">
        <v>0</v>
      </c>
      <c r="BZ559">
        <v>0</v>
      </c>
      <c r="CA559">
        <v>0</v>
      </c>
      <c r="CB559">
        <v>0</v>
      </c>
      <c r="CC559">
        <v>0</v>
      </c>
      <c r="CD559">
        <v>1</v>
      </c>
      <c r="CE559">
        <v>0</v>
      </c>
      <c r="CF559">
        <v>0</v>
      </c>
      <c r="CG559">
        <v>0</v>
      </c>
      <c r="CH559">
        <v>0</v>
      </c>
      <c r="CI559">
        <v>0</v>
      </c>
      <c r="CJ559">
        <v>0</v>
      </c>
      <c r="CK559">
        <v>0</v>
      </c>
      <c r="CL559">
        <v>0</v>
      </c>
      <c r="CM559">
        <v>0</v>
      </c>
      <c r="CN559">
        <v>0</v>
      </c>
      <c r="CO559">
        <v>1</v>
      </c>
      <c r="CP559" t="s">
        <v>1568</v>
      </c>
    </row>
    <row r="560" spans="2:94" x14ac:dyDescent="0.25">
      <c r="B560" s="8" t="s">
        <v>992</v>
      </c>
      <c r="C560" t="s">
        <v>931</v>
      </c>
      <c r="D560" t="s">
        <v>1569</v>
      </c>
      <c r="E560" s="2">
        <v>558</v>
      </c>
      <c r="F560">
        <v>29</v>
      </c>
      <c r="G560">
        <v>1</v>
      </c>
      <c r="H560">
        <v>1</v>
      </c>
      <c r="I560">
        <v>1</v>
      </c>
      <c r="J560">
        <v>1</v>
      </c>
      <c r="K560">
        <v>1</v>
      </c>
      <c r="L560">
        <v>1</v>
      </c>
      <c r="M560">
        <v>1</v>
      </c>
      <c r="N560">
        <v>99</v>
      </c>
      <c r="O560">
        <v>1</v>
      </c>
      <c r="P560">
        <v>1</v>
      </c>
      <c r="Q560">
        <v>1</v>
      </c>
      <c r="R560">
        <v>99</v>
      </c>
      <c r="S560">
        <v>1</v>
      </c>
      <c r="T560">
        <v>1</v>
      </c>
      <c r="U560">
        <v>99</v>
      </c>
      <c r="V560">
        <v>1</v>
      </c>
      <c r="W560">
        <v>1</v>
      </c>
      <c r="X560">
        <v>1</v>
      </c>
      <c r="Y560">
        <v>1</v>
      </c>
      <c r="Z560">
        <v>1</v>
      </c>
      <c r="AA560">
        <v>1</v>
      </c>
      <c r="AB560">
        <v>1</v>
      </c>
      <c r="AC560">
        <v>1</v>
      </c>
      <c r="AD560">
        <v>1</v>
      </c>
      <c r="AE560">
        <v>1</v>
      </c>
      <c r="AF560">
        <v>1</v>
      </c>
      <c r="AG560">
        <v>1</v>
      </c>
      <c r="AH560">
        <v>1</v>
      </c>
      <c r="AI560">
        <v>1</v>
      </c>
      <c r="AJ560">
        <v>1</v>
      </c>
      <c r="AK560">
        <v>1</v>
      </c>
      <c r="AL560">
        <v>1</v>
      </c>
      <c r="AM560">
        <v>1</v>
      </c>
      <c r="AN560">
        <v>1</v>
      </c>
      <c r="AO560">
        <v>1</v>
      </c>
      <c r="AP560">
        <v>1</v>
      </c>
      <c r="AQ560">
        <v>1</v>
      </c>
      <c r="AR560">
        <v>1</v>
      </c>
      <c r="AS560">
        <v>1</v>
      </c>
      <c r="AT560">
        <v>1</v>
      </c>
      <c r="AU560">
        <v>0</v>
      </c>
      <c r="AV560">
        <v>1</v>
      </c>
      <c r="AW560" s="25">
        <v>1</v>
      </c>
      <c r="AX560" s="25">
        <v>1</v>
      </c>
      <c r="AY560" s="25">
        <v>99</v>
      </c>
      <c r="AZ560">
        <v>99</v>
      </c>
      <c r="BA560">
        <v>99</v>
      </c>
      <c r="BB560">
        <v>99</v>
      </c>
      <c r="BC560" s="25">
        <v>1</v>
      </c>
      <c r="BD560">
        <v>1</v>
      </c>
      <c r="BE560" s="25">
        <v>1</v>
      </c>
      <c r="BF560">
        <v>1</v>
      </c>
      <c r="BG560">
        <v>1</v>
      </c>
      <c r="BH560">
        <v>1</v>
      </c>
      <c r="BI560">
        <v>1</v>
      </c>
      <c r="BJ560">
        <v>1</v>
      </c>
      <c r="BK560">
        <v>1</v>
      </c>
      <c r="BL560">
        <v>99</v>
      </c>
      <c r="BM560">
        <v>99</v>
      </c>
      <c r="BN560">
        <v>1</v>
      </c>
      <c r="BO560">
        <v>99</v>
      </c>
      <c r="BP560">
        <v>1</v>
      </c>
      <c r="BQ560">
        <v>0</v>
      </c>
      <c r="BR560">
        <v>1</v>
      </c>
      <c r="BS560">
        <v>0</v>
      </c>
      <c r="BT560">
        <v>1</v>
      </c>
      <c r="BU560">
        <v>1</v>
      </c>
      <c r="BV560">
        <v>1</v>
      </c>
      <c r="BW560">
        <v>0</v>
      </c>
      <c r="BX560">
        <v>0</v>
      </c>
      <c r="BY560" t="s">
        <v>230</v>
      </c>
      <c r="BZ560">
        <v>0</v>
      </c>
      <c r="CA560">
        <v>1</v>
      </c>
      <c r="CB560">
        <v>1</v>
      </c>
      <c r="CC560">
        <v>1</v>
      </c>
      <c r="CD560">
        <v>0</v>
      </c>
      <c r="CE560">
        <v>1</v>
      </c>
      <c r="CF560">
        <v>0</v>
      </c>
      <c r="CG560">
        <v>0</v>
      </c>
      <c r="CH560">
        <v>0</v>
      </c>
      <c r="CI560">
        <v>0</v>
      </c>
      <c r="CJ560">
        <v>0</v>
      </c>
      <c r="CK560">
        <v>0</v>
      </c>
      <c r="CL560">
        <v>0</v>
      </c>
      <c r="CM560">
        <v>1</v>
      </c>
      <c r="CN560">
        <v>0</v>
      </c>
      <c r="CO560">
        <v>0</v>
      </c>
      <c r="CP560" t="s">
        <v>1570</v>
      </c>
    </row>
    <row r="561" spans="2:94" x14ac:dyDescent="0.25">
      <c r="B561" s="8" t="s">
        <v>755</v>
      </c>
      <c r="C561" t="s">
        <v>931</v>
      </c>
      <c r="D561" t="s">
        <v>932</v>
      </c>
      <c r="E561" s="2">
        <v>559</v>
      </c>
      <c r="F561">
        <v>60</v>
      </c>
      <c r="G561">
        <v>1</v>
      </c>
      <c r="H561">
        <v>1</v>
      </c>
      <c r="I561">
        <v>1</v>
      </c>
      <c r="J561">
        <v>1</v>
      </c>
      <c r="K561">
        <v>1</v>
      </c>
      <c r="L561">
        <v>99</v>
      </c>
      <c r="M561">
        <v>1</v>
      </c>
      <c r="N561">
        <v>99</v>
      </c>
      <c r="O561">
        <v>99</v>
      </c>
      <c r="P561">
        <v>1</v>
      </c>
      <c r="Q561">
        <v>99</v>
      </c>
      <c r="R561">
        <v>99</v>
      </c>
      <c r="S561">
        <v>1</v>
      </c>
      <c r="T561">
        <v>1</v>
      </c>
      <c r="U561">
        <v>99</v>
      </c>
      <c r="V561">
        <v>1</v>
      </c>
      <c r="W561">
        <v>1</v>
      </c>
      <c r="X561">
        <v>1</v>
      </c>
      <c r="Y561">
        <v>1</v>
      </c>
      <c r="Z561">
        <v>1</v>
      </c>
      <c r="AA561">
        <v>1</v>
      </c>
      <c r="AB561">
        <v>1</v>
      </c>
      <c r="AC561">
        <v>1</v>
      </c>
      <c r="AD561">
        <v>1</v>
      </c>
      <c r="AE561">
        <v>99</v>
      </c>
      <c r="AF561">
        <v>1</v>
      </c>
      <c r="AG561">
        <v>1</v>
      </c>
      <c r="AH561">
        <v>1</v>
      </c>
      <c r="AI561">
        <v>1</v>
      </c>
      <c r="AJ561">
        <v>99</v>
      </c>
      <c r="AK561">
        <v>99</v>
      </c>
      <c r="AL561">
        <v>1</v>
      </c>
      <c r="AM561">
        <v>1</v>
      </c>
      <c r="AN561">
        <v>1</v>
      </c>
      <c r="AO561">
        <v>99</v>
      </c>
      <c r="AP561">
        <v>1</v>
      </c>
      <c r="AQ561">
        <v>1</v>
      </c>
      <c r="AR561">
        <v>1</v>
      </c>
      <c r="AS561">
        <v>1</v>
      </c>
      <c r="AT561">
        <v>1</v>
      </c>
      <c r="AU561">
        <v>1</v>
      </c>
      <c r="AV561">
        <v>99</v>
      </c>
      <c r="AW561" s="25">
        <v>1</v>
      </c>
      <c r="AX561" s="25">
        <v>99</v>
      </c>
      <c r="AY561" s="25">
        <v>99</v>
      </c>
      <c r="AZ561">
        <v>99</v>
      </c>
      <c r="BA561">
        <v>99</v>
      </c>
      <c r="BB561">
        <v>99</v>
      </c>
      <c r="BC561" s="25">
        <v>1</v>
      </c>
      <c r="BD561">
        <v>1</v>
      </c>
      <c r="BE561" s="25">
        <v>1</v>
      </c>
      <c r="BF561">
        <v>1</v>
      </c>
      <c r="BG561">
        <v>1</v>
      </c>
      <c r="BH561">
        <v>1</v>
      </c>
      <c r="BI561">
        <v>1</v>
      </c>
      <c r="BJ561">
        <v>1</v>
      </c>
      <c r="BK561">
        <v>1</v>
      </c>
      <c r="BL561">
        <v>1</v>
      </c>
      <c r="BM561">
        <v>99</v>
      </c>
      <c r="BN561">
        <v>99</v>
      </c>
      <c r="BO561">
        <v>99</v>
      </c>
      <c r="BP561">
        <v>1</v>
      </c>
      <c r="BQ561">
        <v>1</v>
      </c>
      <c r="BR561">
        <v>1</v>
      </c>
      <c r="BS561">
        <v>0</v>
      </c>
      <c r="BT561">
        <v>1</v>
      </c>
      <c r="BU561">
        <v>1</v>
      </c>
      <c r="BV561">
        <v>1</v>
      </c>
      <c r="BW561">
        <v>0</v>
      </c>
      <c r="BX561">
        <v>1</v>
      </c>
      <c r="BY561">
        <v>0</v>
      </c>
      <c r="BZ561">
        <v>1</v>
      </c>
      <c r="CA561">
        <v>1</v>
      </c>
      <c r="CB561">
        <v>1</v>
      </c>
      <c r="CC561">
        <v>1</v>
      </c>
      <c r="CD561">
        <v>1</v>
      </c>
      <c r="CE561">
        <v>1</v>
      </c>
      <c r="CF561">
        <v>0</v>
      </c>
      <c r="CG561">
        <v>0</v>
      </c>
      <c r="CH561">
        <v>0</v>
      </c>
      <c r="CI561">
        <v>0</v>
      </c>
      <c r="CJ561">
        <v>0</v>
      </c>
      <c r="CK561">
        <v>0</v>
      </c>
      <c r="CL561">
        <v>0</v>
      </c>
      <c r="CM561">
        <v>0</v>
      </c>
      <c r="CN561">
        <v>0</v>
      </c>
      <c r="CO561">
        <v>1</v>
      </c>
      <c r="CP561" t="s">
        <v>933</v>
      </c>
    </row>
    <row r="562" spans="2:94" x14ac:dyDescent="0.25">
      <c r="B562" s="8" t="s">
        <v>201</v>
      </c>
      <c r="C562" t="s">
        <v>508</v>
      </c>
      <c r="D562" t="s">
        <v>509</v>
      </c>
      <c r="E562" s="2">
        <v>560</v>
      </c>
      <c r="F562">
        <v>64</v>
      </c>
      <c r="G562">
        <v>1</v>
      </c>
      <c r="H562">
        <v>1</v>
      </c>
      <c r="I562">
        <v>1</v>
      </c>
      <c r="J562">
        <v>1</v>
      </c>
      <c r="K562">
        <v>1</v>
      </c>
      <c r="L562">
        <v>99</v>
      </c>
      <c r="M562">
        <v>1</v>
      </c>
      <c r="N562">
        <v>99</v>
      </c>
      <c r="O562">
        <v>99</v>
      </c>
      <c r="P562">
        <v>1</v>
      </c>
      <c r="Q562">
        <v>99</v>
      </c>
      <c r="R562">
        <v>99</v>
      </c>
      <c r="S562">
        <v>1</v>
      </c>
      <c r="T562">
        <v>1</v>
      </c>
      <c r="U562">
        <v>99</v>
      </c>
      <c r="V562">
        <v>1</v>
      </c>
      <c r="W562">
        <v>1</v>
      </c>
      <c r="X562">
        <v>1</v>
      </c>
      <c r="Y562">
        <v>1</v>
      </c>
      <c r="Z562">
        <v>1</v>
      </c>
      <c r="AA562">
        <v>1</v>
      </c>
      <c r="AB562">
        <v>99</v>
      </c>
      <c r="AC562">
        <v>1</v>
      </c>
      <c r="AD562">
        <v>1</v>
      </c>
      <c r="AE562">
        <v>99</v>
      </c>
      <c r="AF562">
        <v>1</v>
      </c>
      <c r="AG562">
        <v>1</v>
      </c>
      <c r="AH562">
        <v>0</v>
      </c>
      <c r="AI562">
        <v>1</v>
      </c>
      <c r="AJ562">
        <v>1</v>
      </c>
      <c r="AK562">
        <v>99</v>
      </c>
      <c r="AL562">
        <v>1</v>
      </c>
      <c r="AM562">
        <v>0</v>
      </c>
      <c r="AN562">
        <v>1</v>
      </c>
      <c r="AO562">
        <v>99</v>
      </c>
      <c r="AP562">
        <v>0</v>
      </c>
      <c r="AQ562">
        <v>1</v>
      </c>
      <c r="AR562">
        <v>1</v>
      </c>
      <c r="AS562">
        <v>1</v>
      </c>
      <c r="AT562">
        <v>1</v>
      </c>
      <c r="AU562">
        <v>1</v>
      </c>
      <c r="AV562">
        <v>99</v>
      </c>
      <c r="AW562" s="25">
        <v>0</v>
      </c>
      <c r="AX562" s="25">
        <v>99</v>
      </c>
      <c r="AY562" s="25">
        <v>99</v>
      </c>
      <c r="AZ562">
        <v>99</v>
      </c>
      <c r="BA562">
        <v>99</v>
      </c>
      <c r="BB562">
        <v>99</v>
      </c>
      <c r="BC562" s="25">
        <v>0</v>
      </c>
      <c r="BD562">
        <v>1</v>
      </c>
      <c r="BE562" s="25">
        <v>1</v>
      </c>
      <c r="BF562">
        <v>1</v>
      </c>
      <c r="BG562">
        <v>0</v>
      </c>
      <c r="BH562">
        <v>0</v>
      </c>
      <c r="BI562">
        <v>1</v>
      </c>
      <c r="BJ562">
        <v>99</v>
      </c>
      <c r="BK562">
        <v>99</v>
      </c>
      <c r="BL562">
        <v>99</v>
      </c>
      <c r="BM562">
        <v>99</v>
      </c>
      <c r="BN562">
        <v>99</v>
      </c>
      <c r="BO562">
        <v>99</v>
      </c>
      <c r="BP562">
        <v>1</v>
      </c>
      <c r="BQ562">
        <v>0</v>
      </c>
      <c r="BR562">
        <v>1</v>
      </c>
      <c r="BS562">
        <v>0</v>
      </c>
      <c r="BT562">
        <v>1</v>
      </c>
      <c r="BU562">
        <v>1</v>
      </c>
      <c r="BV562">
        <v>1</v>
      </c>
      <c r="BW562">
        <v>1</v>
      </c>
      <c r="BX562">
        <v>0</v>
      </c>
      <c r="BY562">
        <v>0</v>
      </c>
      <c r="BZ562">
        <v>0</v>
      </c>
      <c r="CA562">
        <v>0</v>
      </c>
      <c r="CB562">
        <v>1</v>
      </c>
      <c r="CC562">
        <v>1</v>
      </c>
      <c r="CD562">
        <v>1</v>
      </c>
      <c r="CE562">
        <v>0</v>
      </c>
      <c r="CF562">
        <v>0</v>
      </c>
      <c r="CG562">
        <v>0</v>
      </c>
      <c r="CH562">
        <v>0</v>
      </c>
      <c r="CI562">
        <v>0</v>
      </c>
      <c r="CJ562">
        <v>0</v>
      </c>
      <c r="CK562">
        <v>0</v>
      </c>
      <c r="CL562">
        <v>0</v>
      </c>
      <c r="CM562">
        <v>0</v>
      </c>
      <c r="CN562">
        <v>0</v>
      </c>
      <c r="CO562">
        <v>0</v>
      </c>
      <c r="CP562" t="s">
        <v>267</v>
      </c>
    </row>
    <row r="563" spans="2:94" x14ac:dyDescent="0.25">
      <c r="B563" s="8" t="s">
        <v>201</v>
      </c>
      <c r="C563" t="s">
        <v>508</v>
      </c>
      <c r="D563" t="s">
        <v>510</v>
      </c>
      <c r="E563" s="2">
        <v>561</v>
      </c>
      <c r="F563">
        <v>60</v>
      </c>
      <c r="G563">
        <v>1</v>
      </c>
      <c r="H563">
        <v>1</v>
      </c>
      <c r="I563">
        <v>1</v>
      </c>
      <c r="J563">
        <v>1</v>
      </c>
      <c r="K563">
        <v>1</v>
      </c>
      <c r="L563">
        <v>99</v>
      </c>
      <c r="M563">
        <v>1</v>
      </c>
      <c r="N563">
        <v>99</v>
      </c>
      <c r="O563">
        <v>99</v>
      </c>
      <c r="P563">
        <v>1</v>
      </c>
      <c r="Q563">
        <v>99</v>
      </c>
      <c r="R563">
        <v>99</v>
      </c>
      <c r="S563">
        <v>1</v>
      </c>
      <c r="T563">
        <v>1</v>
      </c>
      <c r="U563">
        <v>99</v>
      </c>
      <c r="V563">
        <v>1</v>
      </c>
      <c r="W563">
        <v>0</v>
      </c>
      <c r="X563">
        <v>1</v>
      </c>
      <c r="Y563">
        <v>1</v>
      </c>
      <c r="Z563">
        <v>1</v>
      </c>
      <c r="AA563">
        <v>1</v>
      </c>
      <c r="AB563">
        <v>1</v>
      </c>
      <c r="AC563">
        <v>1</v>
      </c>
      <c r="AD563">
        <v>1</v>
      </c>
      <c r="AE563">
        <v>99</v>
      </c>
      <c r="AF563">
        <v>1</v>
      </c>
      <c r="AG563">
        <v>1</v>
      </c>
      <c r="AH563">
        <v>1</v>
      </c>
      <c r="AI563">
        <v>99</v>
      </c>
      <c r="AJ563">
        <v>1</v>
      </c>
      <c r="AK563">
        <v>99</v>
      </c>
      <c r="AL563">
        <v>0</v>
      </c>
      <c r="AM563">
        <v>0</v>
      </c>
      <c r="AN563">
        <v>0</v>
      </c>
      <c r="AO563">
        <v>99</v>
      </c>
      <c r="AP563">
        <v>0</v>
      </c>
      <c r="AQ563">
        <v>0</v>
      </c>
      <c r="AR563">
        <v>1</v>
      </c>
      <c r="AS563">
        <v>0</v>
      </c>
      <c r="AT563">
        <v>0</v>
      </c>
      <c r="AU563">
        <v>0</v>
      </c>
      <c r="AV563">
        <v>99</v>
      </c>
      <c r="AW563" s="25">
        <v>0</v>
      </c>
      <c r="AX563" s="25">
        <v>99</v>
      </c>
      <c r="AY563" s="25">
        <v>99</v>
      </c>
      <c r="AZ563">
        <v>99</v>
      </c>
      <c r="BA563">
        <v>99</v>
      </c>
      <c r="BB563">
        <v>99</v>
      </c>
      <c r="BC563" s="25">
        <v>0</v>
      </c>
      <c r="BD563">
        <v>1</v>
      </c>
      <c r="BE563" s="25">
        <v>1</v>
      </c>
      <c r="BF563">
        <v>1</v>
      </c>
      <c r="BG563">
        <v>1</v>
      </c>
      <c r="BH563">
        <v>1</v>
      </c>
      <c r="BI563">
        <v>0</v>
      </c>
      <c r="BJ563">
        <v>99</v>
      </c>
      <c r="BK563">
        <v>99</v>
      </c>
      <c r="BL563">
        <v>99</v>
      </c>
      <c r="BM563">
        <v>99</v>
      </c>
      <c r="BN563">
        <v>99</v>
      </c>
      <c r="BO563">
        <v>99</v>
      </c>
      <c r="BP563">
        <v>1</v>
      </c>
      <c r="BQ563">
        <v>0</v>
      </c>
      <c r="BR563">
        <v>0</v>
      </c>
      <c r="BS563">
        <v>0</v>
      </c>
      <c r="BT563">
        <v>1</v>
      </c>
      <c r="BU563">
        <v>1</v>
      </c>
      <c r="BV563">
        <v>1</v>
      </c>
      <c r="BW563">
        <v>0</v>
      </c>
      <c r="BX563">
        <v>0</v>
      </c>
      <c r="BY563" t="s">
        <v>230</v>
      </c>
      <c r="BZ563">
        <v>1</v>
      </c>
      <c r="CA563">
        <v>1</v>
      </c>
      <c r="CB563">
        <v>1</v>
      </c>
      <c r="CC563">
        <v>0</v>
      </c>
      <c r="CD563">
        <v>1</v>
      </c>
      <c r="CE563">
        <v>0</v>
      </c>
      <c r="CF563">
        <v>0</v>
      </c>
      <c r="CG563">
        <v>0</v>
      </c>
      <c r="CH563">
        <v>0</v>
      </c>
      <c r="CI563">
        <v>0</v>
      </c>
      <c r="CJ563">
        <v>0</v>
      </c>
      <c r="CK563">
        <v>0</v>
      </c>
      <c r="CL563">
        <v>0</v>
      </c>
      <c r="CM563">
        <v>0</v>
      </c>
      <c r="CN563">
        <v>0</v>
      </c>
      <c r="CO563">
        <v>0</v>
      </c>
      <c r="CP563" t="s">
        <v>511</v>
      </c>
    </row>
    <row r="564" spans="2:94" x14ac:dyDescent="0.25">
      <c r="B564" s="8" t="s">
        <v>992</v>
      </c>
      <c r="C564" t="s">
        <v>508</v>
      </c>
      <c r="D564" t="s">
        <v>1571</v>
      </c>
      <c r="E564" s="2">
        <v>562</v>
      </c>
      <c r="F564">
        <v>197</v>
      </c>
      <c r="G564">
        <v>1</v>
      </c>
      <c r="H564">
        <v>1</v>
      </c>
      <c r="I564">
        <v>1</v>
      </c>
      <c r="J564">
        <v>1</v>
      </c>
      <c r="K564">
        <v>1</v>
      </c>
      <c r="L564">
        <v>1</v>
      </c>
      <c r="M564">
        <v>1</v>
      </c>
      <c r="N564">
        <v>99</v>
      </c>
      <c r="O564">
        <v>1</v>
      </c>
      <c r="P564">
        <v>1</v>
      </c>
      <c r="Q564">
        <v>1</v>
      </c>
      <c r="R564">
        <v>99</v>
      </c>
      <c r="S564">
        <v>1</v>
      </c>
      <c r="T564">
        <v>1</v>
      </c>
      <c r="U564">
        <v>99</v>
      </c>
      <c r="V564">
        <v>1</v>
      </c>
      <c r="W564">
        <v>1</v>
      </c>
      <c r="X564">
        <v>1</v>
      </c>
      <c r="Y564">
        <v>1</v>
      </c>
      <c r="Z564">
        <v>1</v>
      </c>
      <c r="AA564">
        <v>1</v>
      </c>
      <c r="AB564">
        <v>1</v>
      </c>
      <c r="AC564">
        <v>1</v>
      </c>
      <c r="AD564">
        <v>1</v>
      </c>
      <c r="AE564">
        <v>1</v>
      </c>
      <c r="AF564">
        <v>1</v>
      </c>
      <c r="AG564">
        <v>1</v>
      </c>
      <c r="AH564">
        <v>1</v>
      </c>
      <c r="AI564">
        <v>1</v>
      </c>
      <c r="AJ564">
        <v>1</v>
      </c>
      <c r="AK564">
        <v>1</v>
      </c>
      <c r="AL564">
        <v>1</v>
      </c>
      <c r="AM564">
        <v>1</v>
      </c>
      <c r="AN564">
        <v>1</v>
      </c>
      <c r="AO564">
        <v>1</v>
      </c>
      <c r="AP564">
        <v>1</v>
      </c>
      <c r="AQ564">
        <v>1</v>
      </c>
      <c r="AR564">
        <v>1</v>
      </c>
      <c r="AS564">
        <v>1</v>
      </c>
      <c r="AT564">
        <v>1</v>
      </c>
      <c r="AU564">
        <v>1</v>
      </c>
      <c r="AV564">
        <v>1</v>
      </c>
      <c r="AW564" s="25">
        <v>1</v>
      </c>
      <c r="AX564" s="25">
        <v>1</v>
      </c>
      <c r="AY564" s="25">
        <v>99</v>
      </c>
      <c r="AZ564">
        <v>99</v>
      </c>
      <c r="BA564">
        <v>99</v>
      </c>
      <c r="BB564">
        <v>99</v>
      </c>
      <c r="BC564" s="25">
        <v>1</v>
      </c>
      <c r="BD564">
        <v>1</v>
      </c>
      <c r="BE564" s="25">
        <v>1</v>
      </c>
      <c r="BF564">
        <v>1</v>
      </c>
      <c r="BG564">
        <v>1</v>
      </c>
      <c r="BH564">
        <v>1</v>
      </c>
      <c r="BI564">
        <v>1</v>
      </c>
      <c r="BJ564">
        <v>1</v>
      </c>
      <c r="BK564">
        <v>1</v>
      </c>
      <c r="BL564">
        <v>1</v>
      </c>
      <c r="BM564">
        <v>99</v>
      </c>
      <c r="BN564">
        <v>1</v>
      </c>
      <c r="BO564">
        <v>99</v>
      </c>
      <c r="BP564">
        <v>1</v>
      </c>
      <c r="BQ564">
        <v>1</v>
      </c>
      <c r="BR564">
        <v>1</v>
      </c>
      <c r="BS564">
        <v>1</v>
      </c>
      <c r="BT564">
        <v>1</v>
      </c>
      <c r="BU564">
        <v>1</v>
      </c>
      <c r="BV564">
        <v>1</v>
      </c>
      <c r="BW564">
        <v>1</v>
      </c>
      <c r="BX564">
        <v>1</v>
      </c>
      <c r="BY564">
        <v>1</v>
      </c>
      <c r="BZ564">
        <v>1</v>
      </c>
      <c r="CA564">
        <v>1</v>
      </c>
      <c r="CB564">
        <v>1</v>
      </c>
      <c r="CC564">
        <v>1</v>
      </c>
      <c r="CD564">
        <v>1</v>
      </c>
      <c r="CE564">
        <v>0</v>
      </c>
      <c r="CF564">
        <v>0</v>
      </c>
      <c r="CG564">
        <v>0</v>
      </c>
      <c r="CH564">
        <v>0</v>
      </c>
      <c r="CI564">
        <v>0</v>
      </c>
      <c r="CJ564">
        <v>0</v>
      </c>
      <c r="CK564">
        <v>0</v>
      </c>
      <c r="CL564">
        <v>0</v>
      </c>
      <c r="CM564">
        <v>1</v>
      </c>
      <c r="CN564">
        <v>0</v>
      </c>
      <c r="CO564">
        <v>1</v>
      </c>
      <c r="CP564" t="s">
        <v>1572</v>
      </c>
    </row>
    <row r="565" spans="2:94" x14ac:dyDescent="0.25">
      <c r="B565" s="8" t="s">
        <v>201</v>
      </c>
      <c r="C565" t="s">
        <v>508</v>
      </c>
      <c r="D565" t="s">
        <v>512</v>
      </c>
      <c r="E565" s="2">
        <v>563</v>
      </c>
      <c r="F565">
        <v>150</v>
      </c>
      <c r="G565">
        <v>1</v>
      </c>
      <c r="H565">
        <v>1</v>
      </c>
      <c r="I565">
        <v>1</v>
      </c>
      <c r="J565">
        <v>1</v>
      </c>
      <c r="K565">
        <v>1</v>
      </c>
      <c r="L565">
        <v>99</v>
      </c>
      <c r="M565">
        <v>1</v>
      </c>
      <c r="N565">
        <v>1</v>
      </c>
      <c r="O565">
        <v>99</v>
      </c>
      <c r="P565">
        <v>1</v>
      </c>
      <c r="Q565">
        <v>99</v>
      </c>
      <c r="R565">
        <v>99</v>
      </c>
      <c r="S565">
        <v>1</v>
      </c>
      <c r="T565">
        <v>1</v>
      </c>
      <c r="U565">
        <v>99</v>
      </c>
      <c r="V565">
        <v>1</v>
      </c>
      <c r="W565">
        <v>1</v>
      </c>
      <c r="X565">
        <v>1</v>
      </c>
      <c r="Y565">
        <v>1</v>
      </c>
      <c r="Z565">
        <v>1</v>
      </c>
      <c r="AA565">
        <v>1</v>
      </c>
      <c r="AB565">
        <v>1</v>
      </c>
      <c r="AC565">
        <v>1</v>
      </c>
      <c r="AD565">
        <v>1</v>
      </c>
      <c r="AE565">
        <v>99</v>
      </c>
      <c r="AF565">
        <v>0</v>
      </c>
      <c r="AG565">
        <v>1</v>
      </c>
      <c r="AH565">
        <v>1</v>
      </c>
      <c r="AI565">
        <v>1</v>
      </c>
      <c r="AJ565">
        <v>1</v>
      </c>
      <c r="AK565">
        <v>1</v>
      </c>
      <c r="AL565">
        <v>1</v>
      </c>
      <c r="AM565">
        <v>1</v>
      </c>
      <c r="AN565">
        <v>1</v>
      </c>
      <c r="AO565">
        <v>99</v>
      </c>
      <c r="AP565">
        <v>1</v>
      </c>
      <c r="AQ565">
        <v>1</v>
      </c>
      <c r="AR565">
        <v>0</v>
      </c>
      <c r="AS565">
        <v>1</v>
      </c>
      <c r="AT565">
        <v>1</v>
      </c>
      <c r="AU565">
        <v>1</v>
      </c>
      <c r="AV565">
        <v>99</v>
      </c>
      <c r="AW565" s="25">
        <v>1</v>
      </c>
      <c r="AX565" s="25">
        <v>99</v>
      </c>
      <c r="AY565" s="25">
        <v>99</v>
      </c>
      <c r="AZ565">
        <v>99</v>
      </c>
      <c r="BA565">
        <v>99</v>
      </c>
      <c r="BB565">
        <v>99</v>
      </c>
      <c r="BC565" s="25">
        <v>1</v>
      </c>
      <c r="BD565">
        <v>1</v>
      </c>
      <c r="BE565" s="25">
        <v>1</v>
      </c>
      <c r="BF565">
        <v>1</v>
      </c>
      <c r="BG565">
        <v>1</v>
      </c>
      <c r="BH565">
        <v>1</v>
      </c>
      <c r="BI565">
        <v>1</v>
      </c>
      <c r="BJ565">
        <v>1</v>
      </c>
      <c r="BK565">
        <v>1</v>
      </c>
      <c r="BL565">
        <v>1</v>
      </c>
      <c r="BM565">
        <v>99</v>
      </c>
      <c r="BN565">
        <v>99</v>
      </c>
      <c r="BO565">
        <v>99</v>
      </c>
      <c r="BP565">
        <v>1</v>
      </c>
      <c r="BQ565">
        <v>1</v>
      </c>
      <c r="BR565">
        <v>1</v>
      </c>
      <c r="BS565">
        <v>1</v>
      </c>
      <c r="BT565">
        <v>1</v>
      </c>
      <c r="BU565">
        <v>1</v>
      </c>
      <c r="BV565">
        <v>1</v>
      </c>
      <c r="BW565">
        <v>1</v>
      </c>
      <c r="BX565">
        <v>1</v>
      </c>
      <c r="BY565">
        <v>1</v>
      </c>
      <c r="BZ565">
        <v>1</v>
      </c>
      <c r="CA565">
        <v>1</v>
      </c>
      <c r="CB565">
        <v>1</v>
      </c>
      <c r="CC565">
        <v>1</v>
      </c>
      <c r="CD565">
        <v>1</v>
      </c>
      <c r="CE565">
        <v>1</v>
      </c>
      <c r="CF565">
        <v>0</v>
      </c>
      <c r="CG565">
        <v>1</v>
      </c>
      <c r="CH565">
        <v>0</v>
      </c>
      <c r="CI565">
        <v>1</v>
      </c>
      <c r="CJ565">
        <v>0</v>
      </c>
      <c r="CK565">
        <v>0</v>
      </c>
      <c r="CL565">
        <v>1</v>
      </c>
      <c r="CM565">
        <v>0</v>
      </c>
      <c r="CN565">
        <v>1</v>
      </c>
      <c r="CO565">
        <v>0</v>
      </c>
      <c r="CP565" t="s">
        <v>513</v>
      </c>
    </row>
    <row r="566" spans="2:94" x14ac:dyDescent="0.25">
      <c r="B566" s="8" t="s">
        <v>992</v>
      </c>
      <c r="C566" t="s">
        <v>508</v>
      </c>
      <c r="D566" t="s">
        <v>1573</v>
      </c>
      <c r="E566" s="2">
        <v>564</v>
      </c>
      <c r="F566">
        <v>25</v>
      </c>
      <c r="G566">
        <v>1</v>
      </c>
      <c r="H566">
        <v>1</v>
      </c>
      <c r="I566">
        <v>1</v>
      </c>
      <c r="J566">
        <v>1</v>
      </c>
      <c r="K566">
        <v>1</v>
      </c>
      <c r="L566">
        <v>1</v>
      </c>
      <c r="M566">
        <v>1</v>
      </c>
      <c r="N566">
        <v>99</v>
      </c>
      <c r="O566">
        <v>0</v>
      </c>
      <c r="P566">
        <v>1</v>
      </c>
      <c r="Q566">
        <v>0</v>
      </c>
      <c r="R566">
        <v>99</v>
      </c>
      <c r="S566">
        <v>1</v>
      </c>
      <c r="T566">
        <v>1</v>
      </c>
      <c r="U566">
        <v>99</v>
      </c>
      <c r="V566">
        <v>0</v>
      </c>
      <c r="W566">
        <v>1</v>
      </c>
      <c r="X566">
        <v>1</v>
      </c>
      <c r="Y566">
        <v>1</v>
      </c>
      <c r="Z566">
        <v>1</v>
      </c>
      <c r="AA566">
        <v>1</v>
      </c>
      <c r="AB566">
        <v>99</v>
      </c>
      <c r="AC566">
        <v>1</v>
      </c>
      <c r="AD566">
        <v>1</v>
      </c>
      <c r="AE566">
        <v>1</v>
      </c>
      <c r="AF566">
        <v>0</v>
      </c>
      <c r="AG566">
        <v>1</v>
      </c>
      <c r="AH566">
        <v>1</v>
      </c>
      <c r="AI566">
        <v>1</v>
      </c>
      <c r="AJ566">
        <v>1</v>
      </c>
      <c r="AK566">
        <v>99</v>
      </c>
      <c r="AL566">
        <v>1</v>
      </c>
      <c r="AM566">
        <v>1</v>
      </c>
      <c r="AN566">
        <v>1</v>
      </c>
      <c r="AO566">
        <v>0</v>
      </c>
      <c r="AP566">
        <v>1</v>
      </c>
      <c r="AQ566">
        <v>1</v>
      </c>
      <c r="AR566">
        <v>0</v>
      </c>
      <c r="AS566">
        <v>1</v>
      </c>
      <c r="AT566">
        <v>0</v>
      </c>
      <c r="AU566">
        <v>0</v>
      </c>
      <c r="AV566">
        <v>99</v>
      </c>
      <c r="AW566" s="25">
        <v>0</v>
      </c>
      <c r="AX566" s="25">
        <v>0</v>
      </c>
      <c r="AY566" s="25">
        <v>99</v>
      </c>
      <c r="AZ566">
        <v>99</v>
      </c>
      <c r="BA566">
        <v>99</v>
      </c>
      <c r="BB566">
        <v>99</v>
      </c>
      <c r="BC566" s="25">
        <v>0</v>
      </c>
      <c r="BD566">
        <v>0</v>
      </c>
      <c r="BE566" s="25">
        <v>0</v>
      </c>
      <c r="BF566">
        <v>0</v>
      </c>
      <c r="BG566">
        <v>0</v>
      </c>
      <c r="BH566">
        <v>1</v>
      </c>
      <c r="BI566">
        <v>0</v>
      </c>
      <c r="BJ566">
        <v>99</v>
      </c>
      <c r="BK566">
        <v>99</v>
      </c>
      <c r="BL566">
        <v>99</v>
      </c>
      <c r="BM566">
        <v>99</v>
      </c>
      <c r="BN566">
        <v>1</v>
      </c>
      <c r="BO566">
        <v>99</v>
      </c>
      <c r="BP566">
        <v>1</v>
      </c>
      <c r="BQ566">
        <v>0</v>
      </c>
      <c r="BR566">
        <v>0</v>
      </c>
      <c r="BS566">
        <v>0</v>
      </c>
      <c r="BT566">
        <v>0</v>
      </c>
      <c r="BU566">
        <v>0</v>
      </c>
      <c r="BV566">
        <v>0</v>
      </c>
      <c r="BW566">
        <v>0</v>
      </c>
      <c r="BX566">
        <v>0</v>
      </c>
      <c r="BY566">
        <v>0</v>
      </c>
      <c r="BZ566">
        <v>0</v>
      </c>
      <c r="CA566">
        <v>0</v>
      </c>
      <c r="CB566">
        <v>0</v>
      </c>
      <c r="CC566">
        <v>0</v>
      </c>
      <c r="CD566">
        <v>1</v>
      </c>
      <c r="CE566">
        <v>0</v>
      </c>
      <c r="CF566">
        <v>0</v>
      </c>
      <c r="CG566">
        <v>0</v>
      </c>
      <c r="CH566">
        <v>0</v>
      </c>
      <c r="CI566">
        <v>0</v>
      </c>
      <c r="CJ566">
        <v>0</v>
      </c>
      <c r="CK566">
        <v>0</v>
      </c>
      <c r="CL566">
        <v>0</v>
      </c>
      <c r="CM566">
        <v>0</v>
      </c>
      <c r="CN566">
        <v>0</v>
      </c>
      <c r="CO566">
        <v>0</v>
      </c>
      <c r="CP566" t="s">
        <v>1574</v>
      </c>
    </row>
    <row r="567" spans="2:94" x14ac:dyDescent="0.25">
      <c r="B567" s="8" t="s">
        <v>992</v>
      </c>
      <c r="C567" t="s">
        <v>508</v>
      </c>
      <c r="D567" t="s">
        <v>1575</v>
      </c>
      <c r="E567" s="2">
        <v>565</v>
      </c>
      <c r="F567">
        <v>95</v>
      </c>
      <c r="G567">
        <v>1</v>
      </c>
      <c r="H567">
        <v>1</v>
      </c>
      <c r="I567">
        <v>1</v>
      </c>
      <c r="J567">
        <v>1</v>
      </c>
      <c r="K567">
        <v>1</v>
      </c>
      <c r="L567">
        <v>1</v>
      </c>
      <c r="M567">
        <v>1</v>
      </c>
      <c r="N567">
        <v>99</v>
      </c>
      <c r="O567">
        <v>1</v>
      </c>
      <c r="P567">
        <v>1</v>
      </c>
      <c r="Q567">
        <v>1</v>
      </c>
      <c r="R567">
        <v>99</v>
      </c>
      <c r="S567">
        <v>1</v>
      </c>
      <c r="T567">
        <v>1</v>
      </c>
      <c r="U567">
        <v>99</v>
      </c>
      <c r="V567">
        <v>1</v>
      </c>
      <c r="W567">
        <v>1</v>
      </c>
      <c r="X567">
        <v>1</v>
      </c>
      <c r="Y567">
        <v>1</v>
      </c>
      <c r="Z567">
        <v>1</v>
      </c>
      <c r="AA567">
        <v>1</v>
      </c>
      <c r="AB567">
        <v>1</v>
      </c>
      <c r="AC567">
        <v>1</v>
      </c>
      <c r="AD567">
        <v>1</v>
      </c>
      <c r="AE567">
        <v>1</v>
      </c>
      <c r="AF567">
        <v>1</v>
      </c>
      <c r="AG567">
        <v>1</v>
      </c>
      <c r="AH567">
        <v>1</v>
      </c>
      <c r="AI567">
        <v>1</v>
      </c>
      <c r="AJ567">
        <v>1</v>
      </c>
      <c r="AK567">
        <v>1</v>
      </c>
      <c r="AL567">
        <v>1</v>
      </c>
      <c r="AM567">
        <v>1</v>
      </c>
      <c r="AN567">
        <v>1</v>
      </c>
      <c r="AO567">
        <v>1</v>
      </c>
      <c r="AP567">
        <v>1</v>
      </c>
      <c r="AQ567">
        <v>1</v>
      </c>
      <c r="AR567">
        <v>1</v>
      </c>
      <c r="AS567">
        <v>1</v>
      </c>
      <c r="AT567">
        <v>1</v>
      </c>
      <c r="AU567">
        <v>1</v>
      </c>
      <c r="AV567">
        <v>1</v>
      </c>
      <c r="AW567" s="25">
        <v>1</v>
      </c>
      <c r="AX567" s="25">
        <v>1</v>
      </c>
      <c r="AY567" s="25">
        <v>99</v>
      </c>
      <c r="AZ567">
        <v>99</v>
      </c>
      <c r="BA567">
        <v>99</v>
      </c>
      <c r="BB567">
        <v>99</v>
      </c>
      <c r="BC567" s="25">
        <v>1</v>
      </c>
      <c r="BD567">
        <v>1</v>
      </c>
      <c r="BE567" s="25">
        <v>1</v>
      </c>
      <c r="BF567">
        <v>1</v>
      </c>
      <c r="BG567">
        <v>1</v>
      </c>
      <c r="BH567">
        <v>1</v>
      </c>
      <c r="BI567">
        <v>1</v>
      </c>
      <c r="BJ567">
        <v>1</v>
      </c>
      <c r="BK567">
        <v>1</v>
      </c>
      <c r="BL567">
        <v>1</v>
      </c>
      <c r="BM567">
        <v>99</v>
      </c>
      <c r="BN567">
        <v>1</v>
      </c>
      <c r="BO567">
        <v>99</v>
      </c>
      <c r="BP567">
        <v>1</v>
      </c>
      <c r="BQ567">
        <v>1</v>
      </c>
      <c r="BR567">
        <v>1</v>
      </c>
      <c r="BS567">
        <v>1</v>
      </c>
      <c r="BT567">
        <v>1</v>
      </c>
      <c r="BU567">
        <v>1</v>
      </c>
      <c r="BV567">
        <v>1</v>
      </c>
      <c r="BW567">
        <v>1</v>
      </c>
      <c r="BX567">
        <v>1</v>
      </c>
      <c r="BY567" t="s">
        <v>230</v>
      </c>
      <c r="BZ567">
        <v>1</v>
      </c>
      <c r="CA567">
        <v>1</v>
      </c>
      <c r="CB567">
        <v>1</v>
      </c>
      <c r="CC567">
        <v>1</v>
      </c>
      <c r="CD567">
        <v>1</v>
      </c>
      <c r="CE567">
        <v>0</v>
      </c>
      <c r="CF567">
        <v>0</v>
      </c>
      <c r="CG567">
        <v>0</v>
      </c>
      <c r="CH567">
        <v>0</v>
      </c>
      <c r="CI567">
        <v>0</v>
      </c>
      <c r="CJ567">
        <v>0</v>
      </c>
      <c r="CK567">
        <v>0</v>
      </c>
      <c r="CL567">
        <v>0</v>
      </c>
      <c r="CM567">
        <v>1</v>
      </c>
      <c r="CN567">
        <v>0</v>
      </c>
      <c r="CO567">
        <v>1</v>
      </c>
      <c r="CP567" t="s">
        <v>1576</v>
      </c>
    </row>
    <row r="568" spans="2:94" x14ac:dyDescent="0.25">
      <c r="B568" s="8" t="s">
        <v>992</v>
      </c>
      <c r="C568" t="s">
        <v>508</v>
      </c>
      <c r="D568" t="s">
        <v>1577</v>
      </c>
      <c r="E568" s="2">
        <v>566</v>
      </c>
      <c r="F568">
        <v>18</v>
      </c>
      <c r="G568">
        <v>1</v>
      </c>
      <c r="H568">
        <v>1</v>
      </c>
      <c r="I568">
        <v>1</v>
      </c>
      <c r="J568">
        <v>1</v>
      </c>
      <c r="K568">
        <v>1</v>
      </c>
      <c r="L568">
        <v>1</v>
      </c>
      <c r="M568">
        <v>1</v>
      </c>
      <c r="N568">
        <v>99</v>
      </c>
      <c r="O568">
        <v>1</v>
      </c>
      <c r="P568">
        <v>1</v>
      </c>
      <c r="Q568">
        <v>1</v>
      </c>
      <c r="R568">
        <v>99</v>
      </c>
      <c r="S568">
        <v>0</v>
      </c>
      <c r="T568">
        <v>1</v>
      </c>
      <c r="U568">
        <v>99</v>
      </c>
      <c r="V568">
        <v>1</v>
      </c>
      <c r="W568">
        <v>1</v>
      </c>
      <c r="X568">
        <v>0</v>
      </c>
      <c r="Y568">
        <v>1</v>
      </c>
      <c r="Z568">
        <v>1</v>
      </c>
      <c r="AA568">
        <v>1</v>
      </c>
      <c r="AB568">
        <v>1</v>
      </c>
      <c r="AC568">
        <v>1</v>
      </c>
      <c r="AD568">
        <v>1</v>
      </c>
      <c r="AE568">
        <v>1</v>
      </c>
      <c r="AF568">
        <v>1</v>
      </c>
      <c r="AG568">
        <v>1</v>
      </c>
      <c r="AH568">
        <v>1</v>
      </c>
      <c r="AI568">
        <v>1</v>
      </c>
      <c r="AJ568">
        <v>1</v>
      </c>
      <c r="AK568">
        <v>1</v>
      </c>
      <c r="AL568">
        <v>1</v>
      </c>
      <c r="AM568">
        <v>1</v>
      </c>
      <c r="AN568">
        <v>1</v>
      </c>
      <c r="AO568">
        <v>1</v>
      </c>
      <c r="AP568">
        <v>1</v>
      </c>
      <c r="AQ568">
        <v>1</v>
      </c>
      <c r="AR568">
        <v>1</v>
      </c>
      <c r="AS568">
        <v>1</v>
      </c>
      <c r="AT568">
        <v>1</v>
      </c>
      <c r="AU568">
        <v>0</v>
      </c>
      <c r="AV568">
        <v>1</v>
      </c>
      <c r="AW568" s="25">
        <v>0</v>
      </c>
      <c r="AX568" s="25">
        <v>1</v>
      </c>
      <c r="AY568" s="25">
        <v>99</v>
      </c>
      <c r="AZ568">
        <v>99</v>
      </c>
      <c r="BA568">
        <v>99</v>
      </c>
      <c r="BB568">
        <v>99</v>
      </c>
      <c r="BC568" s="25">
        <v>0</v>
      </c>
      <c r="BD568">
        <v>1</v>
      </c>
      <c r="BE568" s="25">
        <v>0</v>
      </c>
      <c r="BF568">
        <v>0</v>
      </c>
      <c r="BG568">
        <v>1</v>
      </c>
      <c r="BH568">
        <v>1</v>
      </c>
      <c r="BI568">
        <v>1</v>
      </c>
      <c r="BJ568">
        <v>1</v>
      </c>
      <c r="BK568">
        <v>1</v>
      </c>
      <c r="BL568">
        <v>99</v>
      </c>
      <c r="BM568">
        <v>99</v>
      </c>
      <c r="BN568">
        <v>1</v>
      </c>
      <c r="BO568">
        <v>99</v>
      </c>
      <c r="BP568">
        <v>1</v>
      </c>
      <c r="BQ568">
        <v>0</v>
      </c>
      <c r="BR568">
        <v>0</v>
      </c>
      <c r="BS568">
        <v>0</v>
      </c>
      <c r="BT568">
        <v>1</v>
      </c>
      <c r="BU568">
        <v>1</v>
      </c>
      <c r="BV568">
        <v>1</v>
      </c>
      <c r="BW568">
        <v>1</v>
      </c>
      <c r="BX568">
        <v>1</v>
      </c>
      <c r="BY568">
        <v>1</v>
      </c>
      <c r="BZ568">
        <v>0</v>
      </c>
      <c r="CA568">
        <v>0</v>
      </c>
      <c r="CB568">
        <v>1</v>
      </c>
      <c r="CC568">
        <v>0</v>
      </c>
      <c r="CD568">
        <v>1</v>
      </c>
      <c r="CE568">
        <v>0</v>
      </c>
      <c r="CF568">
        <v>0</v>
      </c>
      <c r="CG568">
        <v>0</v>
      </c>
      <c r="CH568">
        <v>0</v>
      </c>
      <c r="CI568">
        <v>0</v>
      </c>
      <c r="CJ568">
        <v>0</v>
      </c>
      <c r="CK568">
        <v>0</v>
      </c>
      <c r="CL568">
        <v>0</v>
      </c>
      <c r="CM568">
        <v>0</v>
      </c>
      <c r="CN568">
        <v>0</v>
      </c>
      <c r="CO568">
        <v>0</v>
      </c>
      <c r="CP568" t="s">
        <v>1578</v>
      </c>
    </row>
    <row r="569" spans="2:94" x14ac:dyDescent="0.25">
      <c r="B569" s="8" t="s">
        <v>992</v>
      </c>
      <c r="C569" t="s">
        <v>508</v>
      </c>
      <c r="D569" t="s">
        <v>1579</v>
      </c>
      <c r="E569" s="2">
        <v>567</v>
      </c>
      <c r="F569">
        <v>106</v>
      </c>
      <c r="G569">
        <v>1</v>
      </c>
      <c r="H569">
        <v>1</v>
      </c>
      <c r="I569">
        <v>1</v>
      </c>
      <c r="J569">
        <v>1</v>
      </c>
      <c r="K569">
        <v>1</v>
      </c>
      <c r="L569">
        <v>1</v>
      </c>
      <c r="M569">
        <v>1</v>
      </c>
      <c r="N569">
        <v>99</v>
      </c>
      <c r="O569">
        <v>1</v>
      </c>
      <c r="P569">
        <v>1</v>
      </c>
      <c r="Q569">
        <v>1</v>
      </c>
      <c r="R569">
        <v>99</v>
      </c>
      <c r="S569">
        <v>1</v>
      </c>
      <c r="T569">
        <v>1</v>
      </c>
      <c r="U569">
        <v>99</v>
      </c>
      <c r="V569">
        <v>1</v>
      </c>
      <c r="W569">
        <v>1</v>
      </c>
      <c r="X569">
        <v>1</v>
      </c>
      <c r="Y569">
        <v>1</v>
      </c>
      <c r="Z569">
        <v>1</v>
      </c>
      <c r="AA569">
        <v>1</v>
      </c>
      <c r="AB569">
        <v>99</v>
      </c>
      <c r="AC569">
        <v>1</v>
      </c>
      <c r="AD569">
        <v>1</v>
      </c>
      <c r="AE569">
        <v>1</v>
      </c>
      <c r="AF569">
        <v>1</v>
      </c>
      <c r="AG569">
        <v>1</v>
      </c>
      <c r="AH569">
        <v>1</v>
      </c>
      <c r="AI569">
        <v>99</v>
      </c>
      <c r="AJ569">
        <v>99</v>
      </c>
      <c r="AK569">
        <v>1</v>
      </c>
      <c r="AL569">
        <v>1</v>
      </c>
      <c r="AM569">
        <v>1</v>
      </c>
      <c r="AN569">
        <v>1</v>
      </c>
      <c r="AO569">
        <v>1</v>
      </c>
      <c r="AP569">
        <v>0</v>
      </c>
      <c r="AQ569">
        <v>1</v>
      </c>
      <c r="AR569">
        <v>1</v>
      </c>
      <c r="AS569">
        <v>1</v>
      </c>
      <c r="AT569">
        <v>1</v>
      </c>
      <c r="AU569">
        <v>0</v>
      </c>
      <c r="AV569">
        <v>1</v>
      </c>
      <c r="AW569" s="25">
        <v>0</v>
      </c>
      <c r="AX569" s="25">
        <v>1</v>
      </c>
      <c r="AY569" s="25">
        <v>99</v>
      </c>
      <c r="AZ569">
        <v>99</v>
      </c>
      <c r="BA569">
        <v>99</v>
      </c>
      <c r="BB569">
        <v>99</v>
      </c>
      <c r="BC569" s="25">
        <v>1</v>
      </c>
      <c r="BD569">
        <v>1</v>
      </c>
      <c r="BE569" s="25">
        <v>1</v>
      </c>
      <c r="BF569">
        <v>1</v>
      </c>
      <c r="BG569">
        <v>0</v>
      </c>
      <c r="BH569">
        <v>1</v>
      </c>
      <c r="BI569">
        <v>1</v>
      </c>
      <c r="BJ569">
        <v>99</v>
      </c>
      <c r="BK569">
        <v>99</v>
      </c>
      <c r="BL569">
        <v>99</v>
      </c>
      <c r="BM569">
        <v>99</v>
      </c>
      <c r="BN569">
        <v>99</v>
      </c>
      <c r="BO569">
        <v>99</v>
      </c>
      <c r="BP569">
        <v>99</v>
      </c>
      <c r="BQ569">
        <v>0</v>
      </c>
      <c r="BR569">
        <v>1</v>
      </c>
      <c r="BS569">
        <v>1</v>
      </c>
      <c r="BT569">
        <v>1</v>
      </c>
      <c r="BU569">
        <v>1</v>
      </c>
      <c r="BV569">
        <v>1</v>
      </c>
      <c r="BW569">
        <v>0</v>
      </c>
      <c r="BX569">
        <v>1</v>
      </c>
      <c r="BY569" t="s">
        <v>230</v>
      </c>
      <c r="BZ569">
        <v>0</v>
      </c>
      <c r="CA569">
        <v>1</v>
      </c>
      <c r="CB569">
        <v>1</v>
      </c>
      <c r="CC569">
        <v>1</v>
      </c>
      <c r="CD569">
        <v>1</v>
      </c>
      <c r="CE569">
        <v>1</v>
      </c>
      <c r="CF569">
        <v>1</v>
      </c>
      <c r="CG569">
        <v>0</v>
      </c>
      <c r="CH569">
        <v>0</v>
      </c>
      <c r="CI569">
        <v>0</v>
      </c>
      <c r="CJ569">
        <v>0</v>
      </c>
      <c r="CK569">
        <v>0</v>
      </c>
      <c r="CL569">
        <v>0</v>
      </c>
      <c r="CM569">
        <v>0</v>
      </c>
      <c r="CN569">
        <v>0</v>
      </c>
      <c r="CO569">
        <v>0</v>
      </c>
      <c r="CP569" t="s">
        <v>1580</v>
      </c>
    </row>
    <row r="570" spans="2:94" x14ac:dyDescent="0.25">
      <c r="B570" s="8" t="s">
        <v>201</v>
      </c>
      <c r="C570" t="s">
        <v>508</v>
      </c>
      <c r="D570" t="s">
        <v>514</v>
      </c>
      <c r="E570" s="2">
        <v>568</v>
      </c>
      <c r="F570">
        <v>38</v>
      </c>
      <c r="G570">
        <v>1</v>
      </c>
      <c r="H570">
        <v>1</v>
      </c>
      <c r="I570">
        <v>1</v>
      </c>
      <c r="J570">
        <v>1</v>
      </c>
      <c r="K570">
        <v>1</v>
      </c>
      <c r="L570">
        <v>99</v>
      </c>
      <c r="M570">
        <v>1</v>
      </c>
      <c r="N570">
        <v>99</v>
      </c>
      <c r="O570">
        <v>99</v>
      </c>
      <c r="P570">
        <v>1</v>
      </c>
      <c r="Q570">
        <v>99</v>
      </c>
      <c r="R570">
        <v>99</v>
      </c>
      <c r="S570">
        <v>1</v>
      </c>
      <c r="T570">
        <v>1</v>
      </c>
      <c r="U570">
        <v>99</v>
      </c>
      <c r="V570">
        <v>1</v>
      </c>
      <c r="W570">
        <v>1</v>
      </c>
      <c r="X570">
        <v>1</v>
      </c>
      <c r="Y570">
        <v>1</v>
      </c>
      <c r="Z570">
        <v>1</v>
      </c>
      <c r="AA570">
        <v>1</v>
      </c>
      <c r="AB570">
        <v>1</v>
      </c>
      <c r="AC570">
        <v>1</v>
      </c>
      <c r="AD570">
        <v>1</v>
      </c>
      <c r="AE570">
        <v>99</v>
      </c>
      <c r="AF570">
        <v>0</v>
      </c>
      <c r="AG570">
        <v>1</v>
      </c>
      <c r="AH570">
        <v>1</v>
      </c>
      <c r="AI570">
        <v>99</v>
      </c>
      <c r="AJ570">
        <v>1</v>
      </c>
      <c r="AK570">
        <v>99</v>
      </c>
      <c r="AL570">
        <v>1</v>
      </c>
      <c r="AM570">
        <v>1</v>
      </c>
      <c r="AN570">
        <v>1</v>
      </c>
      <c r="AO570">
        <v>99</v>
      </c>
      <c r="AP570">
        <v>1</v>
      </c>
      <c r="AQ570">
        <v>1</v>
      </c>
      <c r="AR570">
        <v>1</v>
      </c>
      <c r="AS570">
        <v>1</v>
      </c>
      <c r="AT570">
        <v>1</v>
      </c>
      <c r="AU570">
        <v>1</v>
      </c>
      <c r="AV570">
        <v>99</v>
      </c>
      <c r="AW570" s="25">
        <v>1</v>
      </c>
      <c r="AX570" s="25">
        <v>99</v>
      </c>
      <c r="AY570" s="25">
        <v>99</v>
      </c>
      <c r="AZ570">
        <v>99</v>
      </c>
      <c r="BA570">
        <v>99</v>
      </c>
      <c r="BB570">
        <v>99</v>
      </c>
      <c r="BC570" s="25">
        <v>1</v>
      </c>
      <c r="BD570">
        <v>1</v>
      </c>
      <c r="BE570" s="25">
        <v>1</v>
      </c>
      <c r="BF570">
        <v>0</v>
      </c>
      <c r="BG570">
        <v>0</v>
      </c>
      <c r="BH570">
        <v>1</v>
      </c>
      <c r="BI570">
        <v>1</v>
      </c>
      <c r="BJ570">
        <v>1</v>
      </c>
      <c r="BK570">
        <v>1</v>
      </c>
      <c r="BL570">
        <v>99</v>
      </c>
      <c r="BM570">
        <v>99</v>
      </c>
      <c r="BN570">
        <v>99</v>
      </c>
      <c r="BO570">
        <v>99</v>
      </c>
      <c r="BP570">
        <v>99</v>
      </c>
      <c r="BQ570">
        <v>1</v>
      </c>
      <c r="BR570">
        <v>0</v>
      </c>
      <c r="BS570">
        <v>1</v>
      </c>
      <c r="BT570">
        <v>1</v>
      </c>
      <c r="BU570">
        <v>1</v>
      </c>
      <c r="BV570">
        <v>1</v>
      </c>
      <c r="BW570">
        <v>0</v>
      </c>
      <c r="BX570">
        <v>1</v>
      </c>
      <c r="BY570">
        <v>1</v>
      </c>
      <c r="BZ570">
        <v>1</v>
      </c>
      <c r="CA570">
        <v>1</v>
      </c>
      <c r="CB570">
        <v>1</v>
      </c>
      <c r="CC570">
        <v>1</v>
      </c>
      <c r="CD570">
        <v>1</v>
      </c>
      <c r="CE570">
        <v>0</v>
      </c>
      <c r="CF570">
        <v>0</v>
      </c>
      <c r="CG570">
        <v>0</v>
      </c>
      <c r="CH570">
        <v>0</v>
      </c>
      <c r="CI570">
        <v>0</v>
      </c>
      <c r="CJ570">
        <v>0</v>
      </c>
      <c r="CK570">
        <v>0</v>
      </c>
      <c r="CL570">
        <v>0</v>
      </c>
      <c r="CM570">
        <v>0</v>
      </c>
      <c r="CN570">
        <v>0</v>
      </c>
      <c r="CO570">
        <v>0</v>
      </c>
      <c r="CP570" t="s">
        <v>515</v>
      </c>
    </row>
    <row r="571" spans="2:94" x14ac:dyDescent="0.25">
      <c r="B571" s="8" t="s">
        <v>992</v>
      </c>
      <c r="C571" t="s">
        <v>508</v>
      </c>
      <c r="D571" t="s">
        <v>1581</v>
      </c>
      <c r="E571" s="2">
        <v>569</v>
      </c>
      <c r="F571">
        <v>313</v>
      </c>
      <c r="G571">
        <v>1</v>
      </c>
      <c r="H571">
        <v>1</v>
      </c>
      <c r="I571">
        <v>1</v>
      </c>
      <c r="J571">
        <v>1</v>
      </c>
      <c r="K571">
        <v>1</v>
      </c>
      <c r="L571">
        <v>1</v>
      </c>
      <c r="M571">
        <v>1</v>
      </c>
      <c r="N571">
        <v>99</v>
      </c>
      <c r="O571">
        <v>1</v>
      </c>
      <c r="P571">
        <v>1</v>
      </c>
      <c r="Q571">
        <v>1</v>
      </c>
      <c r="R571">
        <v>99</v>
      </c>
      <c r="S571">
        <v>1</v>
      </c>
      <c r="T571">
        <v>0</v>
      </c>
      <c r="U571">
        <v>99</v>
      </c>
      <c r="V571">
        <v>1</v>
      </c>
      <c r="W571">
        <v>1</v>
      </c>
      <c r="X571">
        <v>1</v>
      </c>
      <c r="Y571">
        <v>1</v>
      </c>
      <c r="Z571">
        <v>1</v>
      </c>
      <c r="AA571">
        <v>0</v>
      </c>
      <c r="AB571">
        <v>99</v>
      </c>
      <c r="AC571">
        <v>1</v>
      </c>
      <c r="AD571">
        <v>1</v>
      </c>
      <c r="AE571">
        <v>1</v>
      </c>
      <c r="AF571">
        <v>1</v>
      </c>
      <c r="AG571">
        <v>1</v>
      </c>
      <c r="AH571">
        <v>1</v>
      </c>
      <c r="AI571">
        <v>99</v>
      </c>
      <c r="AJ571">
        <v>99</v>
      </c>
      <c r="AK571">
        <v>99</v>
      </c>
      <c r="AL571">
        <v>1</v>
      </c>
      <c r="AM571">
        <v>1</v>
      </c>
      <c r="AN571">
        <v>1</v>
      </c>
      <c r="AO571">
        <v>0</v>
      </c>
      <c r="AP571">
        <v>1</v>
      </c>
      <c r="AQ571">
        <v>1</v>
      </c>
      <c r="AR571">
        <v>0</v>
      </c>
      <c r="AS571">
        <v>1</v>
      </c>
      <c r="AT571">
        <v>1</v>
      </c>
      <c r="AU571">
        <v>1</v>
      </c>
      <c r="AV571">
        <v>99</v>
      </c>
      <c r="AW571" s="25">
        <v>0</v>
      </c>
      <c r="AX571" s="25">
        <v>0</v>
      </c>
      <c r="AY571" s="25">
        <v>99</v>
      </c>
      <c r="AZ571">
        <v>99</v>
      </c>
      <c r="BA571">
        <v>99</v>
      </c>
      <c r="BB571">
        <v>99</v>
      </c>
      <c r="BC571" s="25">
        <v>0</v>
      </c>
      <c r="BD571">
        <v>1</v>
      </c>
      <c r="BE571" s="25">
        <v>0</v>
      </c>
      <c r="BF571">
        <v>0</v>
      </c>
      <c r="BG571">
        <v>0</v>
      </c>
      <c r="BH571">
        <v>0</v>
      </c>
      <c r="BI571">
        <v>0</v>
      </c>
      <c r="BJ571">
        <v>99</v>
      </c>
      <c r="BK571">
        <v>1</v>
      </c>
      <c r="BL571">
        <v>99</v>
      </c>
      <c r="BM571">
        <v>99</v>
      </c>
      <c r="BN571">
        <v>99</v>
      </c>
      <c r="BO571">
        <v>99</v>
      </c>
      <c r="BP571">
        <v>99</v>
      </c>
      <c r="BQ571">
        <v>0</v>
      </c>
      <c r="BR571">
        <v>0</v>
      </c>
      <c r="BS571">
        <v>0</v>
      </c>
      <c r="BT571">
        <v>1</v>
      </c>
      <c r="BU571">
        <v>1</v>
      </c>
      <c r="BV571">
        <v>1</v>
      </c>
      <c r="BW571">
        <v>0</v>
      </c>
      <c r="BX571">
        <v>1</v>
      </c>
      <c r="BY571">
        <v>1</v>
      </c>
      <c r="BZ571">
        <v>0</v>
      </c>
      <c r="CA571">
        <v>0</v>
      </c>
      <c r="CB571">
        <v>1</v>
      </c>
      <c r="CC571">
        <v>1</v>
      </c>
      <c r="CD571">
        <v>0</v>
      </c>
      <c r="CE571">
        <v>0</v>
      </c>
      <c r="CF571">
        <v>0</v>
      </c>
      <c r="CG571">
        <v>0</v>
      </c>
      <c r="CH571">
        <v>0</v>
      </c>
      <c r="CI571">
        <v>0</v>
      </c>
      <c r="CJ571">
        <v>0</v>
      </c>
      <c r="CK571">
        <v>0</v>
      </c>
      <c r="CL571">
        <v>0</v>
      </c>
      <c r="CM571">
        <v>0</v>
      </c>
      <c r="CN571">
        <v>0</v>
      </c>
      <c r="CO571">
        <v>1</v>
      </c>
      <c r="CP571" t="s">
        <v>1582</v>
      </c>
    </row>
    <row r="572" spans="2:94" x14ac:dyDescent="0.25">
      <c r="B572" s="8" t="s">
        <v>201</v>
      </c>
      <c r="C572" t="s">
        <v>508</v>
      </c>
      <c r="D572" t="s">
        <v>516</v>
      </c>
      <c r="E572" s="2">
        <v>570</v>
      </c>
      <c r="F572">
        <v>30</v>
      </c>
      <c r="G572">
        <v>1</v>
      </c>
      <c r="H572">
        <v>1</v>
      </c>
      <c r="I572">
        <v>1</v>
      </c>
      <c r="J572">
        <v>1</v>
      </c>
      <c r="K572">
        <v>1</v>
      </c>
      <c r="L572">
        <v>99</v>
      </c>
      <c r="M572">
        <v>1</v>
      </c>
      <c r="N572">
        <v>99</v>
      </c>
      <c r="O572">
        <v>99</v>
      </c>
      <c r="P572">
        <v>1</v>
      </c>
      <c r="Q572">
        <v>99</v>
      </c>
      <c r="R572">
        <v>99</v>
      </c>
      <c r="S572">
        <v>1</v>
      </c>
      <c r="T572">
        <v>1</v>
      </c>
      <c r="U572">
        <v>1</v>
      </c>
      <c r="V572">
        <v>1</v>
      </c>
      <c r="W572">
        <v>1</v>
      </c>
      <c r="X572">
        <v>1</v>
      </c>
      <c r="Y572">
        <v>1</v>
      </c>
      <c r="Z572">
        <v>1</v>
      </c>
      <c r="AA572">
        <v>1</v>
      </c>
      <c r="AB572">
        <v>1</v>
      </c>
      <c r="AC572">
        <v>1</v>
      </c>
      <c r="AD572">
        <v>1</v>
      </c>
      <c r="AE572">
        <v>99</v>
      </c>
      <c r="AF572">
        <v>1</v>
      </c>
      <c r="AG572">
        <v>1</v>
      </c>
      <c r="AH572">
        <v>1</v>
      </c>
      <c r="AI572">
        <v>99</v>
      </c>
      <c r="AJ572">
        <v>1</v>
      </c>
      <c r="AK572">
        <v>1</v>
      </c>
      <c r="AL572">
        <v>0</v>
      </c>
      <c r="AM572">
        <v>0</v>
      </c>
      <c r="AN572">
        <v>0</v>
      </c>
      <c r="AO572">
        <v>99</v>
      </c>
      <c r="AP572">
        <v>1</v>
      </c>
      <c r="AQ572">
        <v>1</v>
      </c>
      <c r="AR572">
        <v>0</v>
      </c>
      <c r="AS572">
        <v>1</v>
      </c>
      <c r="AT572">
        <v>0</v>
      </c>
      <c r="AU572">
        <v>0</v>
      </c>
      <c r="AV572">
        <v>99</v>
      </c>
      <c r="AW572" s="25">
        <v>0</v>
      </c>
      <c r="AX572" s="25">
        <v>99</v>
      </c>
      <c r="AY572" s="25">
        <v>99</v>
      </c>
      <c r="AZ572">
        <v>99</v>
      </c>
      <c r="BA572">
        <v>99</v>
      </c>
      <c r="BB572">
        <v>99</v>
      </c>
      <c r="BC572" s="25">
        <v>1</v>
      </c>
      <c r="BD572">
        <v>1</v>
      </c>
      <c r="BE572" s="25">
        <v>1</v>
      </c>
      <c r="BF572">
        <v>0</v>
      </c>
      <c r="BG572">
        <v>0</v>
      </c>
      <c r="BH572">
        <v>1</v>
      </c>
      <c r="BI572">
        <v>0</v>
      </c>
      <c r="BJ572">
        <v>99</v>
      </c>
      <c r="BK572">
        <v>99</v>
      </c>
      <c r="BL572">
        <v>99</v>
      </c>
      <c r="BM572">
        <v>99</v>
      </c>
      <c r="BN572">
        <v>99</v>
      </c>
      <c r="BO572">
        <v>99</v>
      </c>
      <c r="BP572">
        <v>99</v>
      </c>
      <c r="BQ572">
        <v>0</v>
      </c>
      <c r="BR572">
        <v>0</v>
      </c>
      <c r="BS572">
        <v>0</v>
      </c>
      <c r="BT572">
        <v>1</v>
      </c>
      <c r="BU572">
        <v>1</v>
      </c>
      <c r="BV572">
        <v>1</v>
      </c>
      <c r="BW572">
        <v>1</v>
      </c>
      <c r="BX572">
        <v>0</v>
      </c>
      <c r="BY572">
        <v>1</v>
      </c>
      <c r="BZ572">
        <v>1</v>
      </c>
      <c r="CA572">
        <v>1</v>
      </c>
      <c r="CB572">
        <v>1</v>
      </c>
      <c r="CC572">
        <v>1</v>
      </c>
      <c r="CD572">
        <v>1</v>
      </c>
      <c r="CE572">
        <v>1</v>
      </c>
      <c r="CF572">
        <v>0</v>
      </c>
      <c r="CG572">
        <v>0</v>
      </c>
      <c r="CH572">
        <v>0</v>
      </c>
      <c r="CI572">
        <v>0</v>
      </c>
      <c r="CJ572">
        <v>0</v>
      </c>
      <c r="CK572">
        <v>0</v>
      </c>
      <c r="CL572">
        <v>0</v>
      </c>
      <c r="CM572">
        <v>0</v>
      </c>
      <c r="CN572">
        <v>0</v>
      </c>
      <c r="CO572">
        <v>1</v>
      </c>
      <c r="CP572" t="s">
        <v>517</v>
      </c>
    </row>
    <row r="573" spans="2:94" x14ac:dyDescent="0.25">
      <c r="B573" s="8" t="s">
        <v>992</v>
      </c>
      <c r="C573" t="s">
        <v>508</v>
      </c>
      <c r="D573" t="s">
        <v>1583</v>
      </c>
      <c r="E573" s="2">
        <v>571</v>
      </c>
      <c r="F573">
        <v>40</v>
      </c>
      <c r="G573">
        <v>1</v>
      </c>
      <c r="H573">
        <v>1</v>
      </c>
      <c r="I573">
        <v>1</v>
      </c>
      <c r="J573">
        <v>1</v>
      </c>
      <c r="K573">
        <v>1</v>
      </c>
      <c r="L573">
        <v>1</v>
      </c>
      <c r="M573">
        <v>1</v>
      </c>
      <c r="N573">
        <v>99</v>
      </c>
      <c r="O573">
        <v>1</v>
      </c>
      <c r="P573">
        <v>1</v>
      </c>
      <c r="Q573">
        <v>1</v>
      </c>
      <c r="R573">
        <v>99</v>
      </c>
      <c r="S573">
        <v>1</v>
      </c>
      <c r="T573">
        <v>1</v>
      </c>
      <c r="U573">
        <v>99</v>
      </c>
      <c r="V573">
        <v>1</v>
      </c>
      <c r="W573">
        <v>1</v>
      </c>
      <c r="X573">
        <v>1</v>
      </c>
      <c r="Y573">
        <v>1</v>
      </c>
      <c r="Z573">
        <v>1</v>
      </c>
      <c r="AA573">
        <v>1</v>
      </c>
      <c r="AB573">
        <v>1</v>
      </c>
      <c r="AC573">
        <v>1</v>
      </c>
      <c r="AD573">
        <v>1</v>
      </c>
      <c r="AE573">
        <v>1</v>
      </c>
      <c r="AF573">
        <v>1</v>
      </c>
      <c r="AG573">
        <v>1</v>
      </c>
      <c r="AH573">
        <v>1</v>
      </c>
      <c r="AI573">
        <v>1</v>
      </c>
      <c r="AJ573">
        <v>1</v>
      </c>
      <c r="AK573">
        <v>1</v>
      </c>
      <c r="AL573">
        <v>1</v>
      </c>
      <c r="AM573">
        <v>1</v>
      </c>
      <c r="AN573">
        <v>1</v>
      </c>
      <c r="AO573">
        <v>1</v>
      </c>
      <c r="AP573">
        <v>1</v>
      </c>
      <c r="AQ573">
        <v>1</v>
      </c>
      <c r="AR573">
        <v>1</v>
      </c>
      <c r="AS573">
        <v>1</v>
      </c>
      <c r="AT573">
        <v>1</v>
      </c>
      <c r="AU573">
        <v>1</v>
      </c>
      <c r="AV573">
        <v>1</v>
      </c>
      <c r="AW573" s="25">
        <v>1</v>
      </c>
      <c r="AX573" s="25">
        <v>1</v>
      </c>
      <c r="AY573" s="25">
        <v>99</v>
      </c>
      <c r="AZ573">
        <v>99</v>
      </c>
      <c r="BA573">
        <v>99</v>
      </c>
      <c r="BB573">
        <v>99</v>
      </c>
      <c r="BC573" s="25">
        <v>1</v>
      </c>
      <c r="BD573">
        <v>1</v>
      </c>
      <c r="BE573" s="25">
        <v>1</v>
      </c>
      <c r="BF573">
        <v>1</v>
      </c>
      <c r="BG573">
        <v>1</v>
      </c>
      <c r="BH573">
        <v>1</v>
      </c>
      <c r="BI573">
        <v>1</v>
      </c>
      <c r="BJ573">
        <v>1</v>
      </c>
      <c r="BK573">
        <v>1</v>
      </c>
      <c r="BL573">
        <v>1</v>
      </c>
      <c r="BM573">
        <v>99</v>
      </c>
      <c r="BN573">
        <v>1</v>
      </c>
      <c r="BO573">
        <v>99</v>
      </c>
      <c r="BP573">
        <v>1</v>
      </c>
      <c r="BQ573">
        <v>1</v>
      </c>
      <c r="BR573">
        <v>1</v>
      </c>
      <c r="BS573">
        <v>1</v>
      </c>
      <c r="BT573">
        <v>1</v>
      </c>
      <c r="BU573">
        <v>1</v>
      </c>
      <c r="BV573">
        <v>1</v>
      </c>
      <c r="BW573">
        <v>1</v>
      </c>
      <c r="BX573">
        <v>1</v>
      </c>
      <c r="BY573" t="s">
        <v>230</v>
      </c>
      <c r="BZ573">
        <v>0</v>
      </c>
      <c r="CA573">
        <v>1</v>
      </c>
      <c r="CB573">
        <v>1</v>
      </c>
      <c r="CC573">
        <v>1</v>
      </c>
      <c r="CD573">
        <v>1</v>
      </c>
      <c r="CE573">
        <v>0</v>
      </c>
      <c r="CF573">
        <v>0</v>
      </c>
      <c r="CG573">
        <v>0</v>
      </c>
      <c r="CH573">
        <v>0</v>
      </c>
      <c r="CI573">
        <v>0</v>
      </c>
      <c r="CJ573">
        <v>0</v>
      </c>
      <c r="CK573">
        <v>0</v>
      </c>
      <c r="CL573">
        <v>0</v>
      </c>
      <c r="CM573">
        <v>0</v>
      </c>
      <c r="CN573">
        <v>0</v>
      </c>
      <c r="CO573">
        <v>0</v>
      </c>
      <c r="CP573" t="s">
        <v>1584</v>
      </c>
    </row>
    <row r="574" spans="2:94" x14ac:dyDescent="0.25">
      <c r="B574" s="8" t="s">
        <v>201</v>
      </c>
      <c r="C574" t="s">
        <v>508</v>
      </c>
      <c r="D574" t="s">
        <v>518</v>
      </c>
      <c r="E574" s="2">
        <v>572</v>
      </c>
      <c r="F574">
        <v>40</v>
      </c>
      <c r="G574">
        <v>1</v>
      </c>
      <c r="H574">
        <v>1</v>
      </c>
      <c r="I574">
        <v>1</v>
      </c>
      <c r="J574">
        <v>0</v>
      </c>
      <c r="K574">
        <v>1</v>
      </c>
      <c r="L574">
        <v>99</v>
      </c>
      <c r="M574">
        <v>0</v>
      </c>
      <c r="N574">
        <v>99</v>
      </c>
      <c r="O574">
        <v>99</v>
      </c>
      <c r="P574">
        <v>1</v>
      </c>
      <c r="Q574">
        <v>99</v>
      </c>
      <c r="R574">
        <v>99</v>
      </c>
      <c r="S574">
        <v>1</v>
      </c>
      <c r="T574">
        <v>0</v>
      </c>
      <c r="U574">
        <v>99</v>
      </c>
      <c r="V574">
        <v>1</v>
      </c>
      <c r="W574">
        <v>1</v>
      </c>
      <c r="X574">
        <v>0</v>
      </c>
      <c r="Y574">
        <v>1</v>
      </c>
      <c r="Z574">
        <v>1</v>
      </c>
      <c r="AA574">
        <v>1</v>
      </c>
      <c r="AB574">
        <v>1</v>
      </c>
      <c r="AC574">
        <v>1</v>
      </c>
      <c r="AD574">
        <v>1</v>
      </c>
      <c r="AE574">
        <v>99</v>
      </c>
      <c r="AF574">
        <v>1</v>
      </c>
      <c r="AG574">
        <v>1</v>
      </c>
      <c r="AH574">
        <v>1</v>
      </c>
      <c r="AI574">
        <v>1</v>
      </c>
      <c r="AJ574">
        <v>1</v>
      </c>
      <c r="AK574">
        <v>1</v>
      </c>
      <c r="AL574">
        <v>1</v>
      </c>
      <c r="AM574">
        <v>1</v>
      </c>
      <c r="AN574">
        <v>1</v>
      </c>
      <c r="AO574">
        <v>99</v>
      </c>
      <c r="AP574">
        <v>1</v>
      </c>
      <c r="AQ574">
        <v>1</v>
      </c>
      <c r="AR574">
        <v>0</v>
      </c>
      <c r="AS574">
        <v>1</v>
      </c>
      <c r="AT574">
        <v>1</v>
      </c>
      <c r="AU574">
        <v>1</v>
      </c>
      <c r="AV574">
        <v>99</v>
      </c>
      <c r="AW574" s="25">
        <v>0</v>
      </c>
      <c r="AX574" s="25">
        <v>99</v>
      </c>
      <c r="AY574" s="25">
        <v>99</v>
      </c>
      <c r="AZ574">
        <v>99</v>
      </c>
      <c r="BA574">
        <v>99</v>
      </c>
      <c r="BB574">
        <v>99</v>
      </c>
      <c r="BC574" s="25">
        <v>1</v>
      </c>
      <c r="BD574">
        <v>1</v>
      </c>
      <c r="BE574" s="25">
        <v>0</v>
      </c>
      <c r="BF574">
        <v>1</v>
      </c>
      <c r="BG574">
        <v>1</v>
      </c>
      <c r="BH574">
        <v>1</v>
      </c>
      <c r="BI574">
        <v>0</v>
      </c>
      <c r="BJ574">
        <v>99</v>
      </c>
      <c r="BK574">
        <v>1</v>
      </c>
      <c r="BL574">
        <v>1</v>
      </c>
      <c r="BM574">
        <v>99</v>
      </c>
      <c r="BN574">
        <v>99</v>
      </c>
      <c r="BO574">
        <v>99</v>
      </c>
      <c r="BP574">
        <v>1</v>
      </c>
      <c r="BQ574">
        <v>0</v>
      </c>
      <c r="BR574">
        <v>0</v>
      </c>
      <c r="BS574">
        <v>0</v>
      </c>
      <c r="BT574">
        <v>1</v>
      </c>
      <c r="BU574">
        <v>1</v>
      </c>
      <c r="BV574">
        <v>1</v>
      </c>
      <c r="BW574">
        <v>1</v>
      </c>
      <c r="BX574">
        <v>1</v>
      </c>
      <c r="BY574">
        <v>1</v>
      </c>
      <c r="BZ574">
        <v>1</v>
      </c>
      <c r="CA574">
        <v>1</v>
      </c>
      <c r="CB574">
        <v>0</v>
      </c>
      <c r="CC574">
        <v>1</v>
      </c>
      <c r="CD574">
        <v>1</v>
      </c>
      <c r="CE574">
        <v>0</v>
      </c>
      <c r="CF574">
        <v>0</v>
      </c>
      <c r="CG574">
        <v>0</v>
      </c>
      <c r="CH574">
        <v>0</v>
      </c>
      <c r="CI574">
        <v>0</v>
      </c>
      <c r="CJ574">
        <v>0</v>
      </c>
      <c r="CK574">
        <v>0</v>
      </c>
      <c r="CL574">
        <v>0</v>
      </c>
      <c r="CM574">
        <v>0</v>
      </c>
      <c r="CN574">
        <v>0</v>
      </c>
      <c r="CO574">
        <v>0</v>
      </c>
      <c r="CP574" t="s">
        <v>519</v>
      </c>
    </row>
    <row r="575" spans="2:94" x14ac:dyDescent="0.25">
      <c r="B575" s="8" t="s">
        <v>992</v>
      </c>
      <c r="C575" t="s">
        <v>508</v>
      </c>
      <c r="D575" t="s">
        <v>1585</v>
      </c>
      <c r="E575" s="2">
        <v>573</v>
      </c>
      <c r="F575">
        <v>75</v>
      </c>
      <c r="G575">
        <v>1</v>
      </c>
      <c r="H575">
        <v>1</v>
      </c>
      <c r="I575">
        <v>1</v>
      </c>
      <c r="J575">
        <v>1</v>
      </c>
      <c r="K575">
        <v>1</v>
      </c>
      <c r="L575">
        <v>1</v>
      </c>
      <c r="M575">
        <v>1</v>
      </c>
      <c r="N575">
        <v>1</v>
      </c>
      <c r="O575">
        <v>1</v>
      </c>
      <c r="P575">
        <v>1</v>
      </c>
      <c r="Q575">
        <v>1</v>
      </c>
      <c r="R575">
        <v>99</v>
      </c>
      <c r="S575">
        <v>1</v>
      </c>
      <c r="T575">
        <v>1</v>
      </c>
      <c r="U575">
        <v>1</v>
      </c>
      <c r="V575">
        <v>1</v>
      </c>
      <c r="W575">
        <v>1</v>
      </c>
      <c r="X575">
        <v>1</v>
      </c>
      <c r="Y575">
        <v>1</v>
      </c>
      <c r="Z575">
        <v>1</v>
      </c>
      <c r="AA575">
        <v>1</v>
      </c>
      <c r="AB575">
        <v>1</v>
      </c>
      <c r="AC575">
        <v>1</v>
      </c>
      <c r="AD575">
        <v>1</v>
      </c>
      <c r="AE575">
        <v>1</v>
      </c>
      <c r="AF575">
        <v>1</v>
      </c>
      <c r="AG575">
        <v>1</v>
      </c>
      <c r="AH575">
        <v>0</v>
      </c>
      <c r="AI575">
        <v>1</v>
      </c>
      <c r="AJ575">
        <v>1</v>
      </c>
      <c r="AK575">
        <v>1</v>
      </c>
      <c r="AL575">
        <v>1</v>
      </c>
      <c r="AM575">
        <v>1</v>
      </c>
      <c r="AN575">
        <v>1</v>
      </c>
      <c r="AO575">
        <v>1</v>
      </c>
      <c r="AP575">
        <v>0</v>
      </c>
      <c r="AQ575">
        <v>1</v>
      </c>
      <c r="AR575">
        <v>1</v>
      </c>
      <c r="AS575">
        <v>1</v>
      </c>
      <c r="AT575">
        <v>1</v>
      </c>
      <c r="AU575">
        <v>0</v>
      </c>
      <c r="AV575">
        <v>1</v>
      </c>
      <c r="AW575" s="25">
        <v>1</v>
      </c>
      <c r="AX575" s="25">
        <v>1</v>
      </c>
      <c r="AY575" s="25">
        <v>99</v>
      </c>
      <c r="AZ575">
        <v>99</v>
      </c>
      <c r="BA575">
        <v>99</v>
      </c>
      <c r="BB575">
        <v>99</v>
      </c>
      <c r="BC575" s="25">
        <v>1</v>
      </c>
      <c r="BD575">
        <v>1</v>
      </c>
      <c r="BE575" s="25">
        <v>1</v>
      </c>
      <c r="BF575">
        <v>1</v>
      </c>
      <c r="BG575">
        <v>1</v>
      </c>
      <c r="BH575">
        <v>1</v>
      </c>
      <c r="BI575">
        <v>1</v>
      </c>
      <c r="BJ575">
        <v>1</v>
      </c>
      <c r="BK575">
        <v>1</v>
      </c>
      <c r="BL575">
        <v>99</v>
      </c>
      <c r="BM575">
        <v>99</v>
      </c>
      <c r="BN575">
        <v>1</v>
      </c>
      <c r="BO575">
        <v>99</v>
      </c>
      <c r="BP575">
        <v>1</v>
      </c>
      <c r="BQ575">
        <v>0</v>
      </c>
      <c r="BR575">
        <v>1</v>
      </c>
      <c r="BS575">
        <v>1</v>
      </c>
      <c r="BT575">
        <v>1</v>
      </c>
      <c r="BU575">
        <v>1</v>
      </c>
      <c r="BV575">
        <v>0</v>
      </c>
      <c r="BW575">
        <v>1</v>
      </c>
      <c r="BX575">
        <v>1</v>
      </c>
      <c r="BY575">
        <v>0</v>
      </c>
      <c r="BZ575">
        <v>0</v>
      </c>
      <c r="CA575">
        <v>1</v>
      </c>
      <c r="CB575">
        <v>1</v>
      </c>
      <c r="CC575">
        <v>0</v>
      </c>
      <c r="CD575">
        <v>0</v>
      </c>
      <c r="CE575">
        <v>0</v>
      </c>
      <c r="CF575">
        <v>0</v>
      </c>
      <c r="CG575">
        <v>0</v>
      </c>
      <c r="CH575">
        <v>0</v>
      </c>
      <c r="CI575">
        <v>0</v>
      </c>
      <c r="CJ575">
        <v>0</v>
      </c>
      <c r="CK575">
        <v>0</v>
      </c>
      <c r="CL575">
        <v>0</v>
      </c>
      <c r="CM575">
        <v>0</v>
      </c>
      <c r="CN575">
        <v>0</v>
      </c>
      <c r="CO575">
        <v>1</v>
      </c>
      <c r="CP575" t="s">
        <v>1586</v>
      </c>
    </row>
    <row r="576" spans="2:94" x14ac:dyDescent="0.25">
      <c r="B576" s="8" t="s">
        <v>992</v>
      </c>
      <c r="C576" t="s">
        <v>508</v>
      </c>
      <c r="D576" t="s">
        <v>1587</v>
      </c>
      <c r="E576" s="2">
        <v>574</v>
      </c>
      <c r="F576">
        <v>266</v>
      </c>
      <c r="G576">
        <v>1</v>
      </c>
      <c r="H576">
        <v>1</v>
      </c>
      <c r="I576">
        <v>1</v>
      </c>
      <c r="J576">
        <v>1</v>
      </c>
      <c r="K576">
        <v>1</v>
      </c>
      <c r="L576">
        <v>1</v>
      </c>
      <c r="M576">
        <v>1</v>
      </c>
      <c r="N576">
        <v>99</v>
      </c>
      <c r="O576">
        <v>1</v>
      </c>
      <c r="P576">
        <v>1</v>
      </c>
      <c r="Q576">
        <v>1</v>
      </c>
      <c r="R576">
        <v>99</v>
      </c>
      <c r="S576">
        <v>1</v>
      </c>
      <c r="T576">
        <v>1</v>
      </c>
      <c r="U576">
        <v>99</v>
      </c>
      <c r="V576">
        <v>1</v>
      </c>
      <c r="W576">
        <v>1</v>
      </c>
      <c r="X576">
        <v>1</v>
      </c>
      <c r="Y576">
        <v>1</v>
      </c>
      <c r="Z576">
        <v>1</v>
      </c>
      <c r="AA576">
        <v>0</v>
      </c>
      <c r="AB576">
        <v>1</v>
      </c>
      <c r="AC576">
        <v>1</v>
      </c>
      <c r="AD576">
        <v>1</v>
      </c>
      <c r="AE576">
        <v>1</v>
      </c>
      <c r="AF576">
        <v>1</v>
      </c>
      <c r="AG576">
        <v>1</v>
      </c>
      <c r="AH576">
        <v>1</v>
      </c>
      <c r="AI576">
        <v>1</v>
      </c>
      <c r="AJ576">
        <v>1</v>
      </c>
      <c r="AK576">
        <v>99</v>
      </c>
      <c r="AL576">
        <v>1</v>
      </c>
      <c r="AM576">
        <v>1</v>
      </c>
      <c r="AN576">
        <v>1</v>
      </c>
      <c r="AO576">
        <v>1</v>
      </c>
      <c r="AP576">
        <v>1</v>
      </c>
      <c r="AQ576">
        <v>1</v>
      </c>
      <c r="AR576">
        <v>0</v>
      </c>
      <c r="AS576">
        <v>1</v>
      </c>
      <c r="AT576">
        <v>1</v>
      </c>
      <c r="AU576">
        <v>0</v>
      </c>
      <c r="AV576">
        <v>1</v>
      </c>
      <c r="AW576" s="25">
        <v>1</v>
      </c>
      <c r="AX576" s="25">
        <v>1</v>
      </c>
      <c r="AY576" s="25">
        <v>99</v>
      </c>
      <c r="AZ576">
        <v>99</v>
      </c>
      <c r="BA576">
        <v>99</v>
      </c>
      <c r="BB576">
        <v>99</v>
      </c>
      <c r="BC576" s="25">
        <v>1</v>
      </c>
      <c r="BD576">
        <v>1</v>
      </c>
      <c r="BE576" s="25">
        <v>1</v>
      </c>
      <c r="BF576">
        <v>1</v>
      </c>
      <c r="BG576">
        <v>1</v>
      </c>
      <c r="BH576">
        <v>1</v>
      </c>
      <c r="BI576">
        <v>1</v>
      </c>
      <c r="BJ576">
        <v>1</v>
      </c>
      <c r="BK576">
        <v>1</v>
      </c>
      <c r="BL576">
        <v>99</v>
      </c>
      <c r="BM576">
        <v>99</v>
      </c>
      <c r="BN576">
        <v>1</v>
      </c>
      <c r="BO576">
        <v>99</v>
      </c>
      <c r="BP576">
        <v>1</v>
      </c>
      <c r="BQ576">
        <v>1</v>
      </c>
      <c r="BR576">
        <v>1</v>
      </c>
      <c r="BS576">
        <v>0</v>
      </c>
      <c r="BT576">
        <v>1</v>
      </c>
      <c r="BU576">
        <v>1</v>
      </c>
      <c r="BV576">
        <v>0</v>
      </c>
      <c r="BW576">
        <v>0</v>
      </c>
      <c r="BX576">
        <v>0</v>
      </c>
      <c r="BY576">
        <v>1</v>
      </c>
      <c r="BZ576">
        <v>0</v>
      </c>
      <c r="CA576">
        <v>1</v>
      </c>
      <c r="CB576">
        <v>0</v>
      </c>
      <c r="CC576">
        <v>0</v>
      </c>
      <c r="CD576">
        <v>0</v>
      </c>
      <c r="CE576">
        <v>0</v>
      </c>
      <c r="CF576">
        <v>0</v>
      </c>
      <c r="CG576">
        <v>0</v>
      </c>
      <c r="CH576">
        <v>0</v>
      </c>
      <c r="CI576">
        <v>0</v>
      </c>
      <c r="CJ576">
        <v>0</v>
      </c>
      <c r="CK576">
        <v>0</v>
      </c>
      <c r="CL576">
        <v>0</v>
      </c>
      <c r="CM576">
        <v>1</v>
      </c>
      <c r="CN576">
        <v>0</v>
      </c>
      <c r="CO576">
        <v>0</v>
      </c>
      <c r="CP576" t="s">
        <v>937</v>
      </c>
    </row>
    <row r="577" spans="2:94" x14ac:dyDescent="0.25">
      <c r="B577" s="8" t="s">
        <v>992</v>
      </c>
      <c r="C577" t="s">
        <v>508</v>
      </c>
      <c r="D577" t="s">
        <v>1588</v>
      </c>
      <c r="E577" s="2">
        <v>575</v>
      </c>
      <c r="F577">
        <v>136</v>
      </c>
      <c r="G577">
        <v>1</v>
      </c>
      <c r="H577">
        <v>1</v>
      </c>
      <c r="I577">
        <v>1</v>
      </c>
      <c r="J577">
        <v>0</v>
      </c>
      <c r="K577">
        <v>1</v>
      </c>
      <c r="L577">
        <v>1</v>
      </c>
      <c r="M577">
        <v>1</v>
      </c>
      <c r="N577">
        <v>99</v>
      </c>
      <c r="O577">
        <v>1</v>
      </c>
      <c r="P577">
        <v>1</v>
      </c>
      <c r="Q577">
        <v>0</v>
      </c>
      <c r="R577">
        <v>99</v>
      </c>
      <c r="S577">
        <v>1</v>
      </c>
      <c r="T577">
        <v>1</v>
      </c>
      <c r="U577">
        <v>99</v>
      </c>
      <c r="V577">
        <v>1</v>
      </c>
      <c r="W577">
        <v>1</v>
      </c>
      <c r="X577">
        <v>1</v>
      </c>
      <c r="Y577">
        <v>1</v>
      </c>
      <c r="Z577">
        <v>1</v>
      </c>
      <c r="AA577">
        <v>1</v>
      </c>
      <c r="AB577">
        <v>99</v>
      </c>
      <c r="AC577">
        <v>1</v>
      </c>
      <c r="AD577">
        <v>1</v>
      </c>
      <c r="AE577">
        <v>1</v>
      </c>
      <c r="AF577">
        <v>1</v>
      </c>
      <c r="AG577">
        <v>1</v>
      </c>
      <c r="AH577">
        <v>0</v>
      </c>
      <c r="AI577">
        <v>1</v>
      </c>
      <c r="AJ577">
        <v>1</v>
      </c>
      <c r="AK577">
        <v>99</v>
      </c>
      <c r="AL577">
        <v>1</v>
      </c>
      <c r="AM577">
        <v>1</v>
      </c>
      <c r="AN577">
        <v>0</v>
      </c>
      <c r="AO577">
        <v>1</v>
      </c>
      <c r="AP577">
        <v>0</v>
      </c>
      <c r="AQ577">
        <v>0</v>
      </c>
      <c r="AR577">
        <v>1</v>
      </c>
      <c r="AS577">
        <v>1</v>
      </c>
      <c r="AT577">
        <v>1</v>
      </c>
      <c r="AU577">
        <v>1</v>
      </c>
      <c r="AV577">
        <v>1</v>
      </c>
      <c r="AW577" s="25">
        <v>1</v>
      </c>
      <c r="AX577" s="25">
        <v>1</v>
      </c>
      <c r="AY577" s="25">
        <v>99</v>
      </c>
      <c r="AZ577">
        <v>99</v>
      </c>
      <c r="BA577">
        <v>99</v>
      </c>
      <c r="BB577">
        <v>99</v>
      </c>
      <c r="BC577" s="25">
        <v>1</v>
      </c>
      <c r="BD577">
        <v>1</v>
      </c>
      <c r="BE577" s="25">
        <v>1</v>
      </c>
      <c r="BF577">
        <v>1</v>
      </c>
      <c r="BG577">
        <v>0</v>
      </c>
      <c r="BH577">
        <v>1</v>
      </c>
      <c r="BI577">
        <v>1</v>
      </c>
      <c r="BJ577">
        <v>1</v>
      </c>
      <c r="BK577">
        <v>1</v>
      </c>
      <c r="BL577">
        <v>99</v>
      </c>
      <c r="BM577">
        <v>99</v>
      </c>
      <c r="BN577">
        <v>1</v>
      </c>
      <c r="BO577">
        <v>99</v>
      </c>
      <c r="BP577">
        <v>99</v>
      </c>
      <c r="BQ577">
        <v>1</v>
      </c>
      <c r="BR577">
        <v>0</v>
      </c>
      <c r="BS577">
        <v>1</v>
      </c>
      <c r="BT577">
        <v>1</v>
      </c>
      <c r="BU577">
        <v>1</v>
      </c>
      <c r="BV577">
        <v>0</v>
      </c>
      <c r="BW577">
        <v>0</v>
      </c>
      <c r="BX577">
        <v>0</v>
      </c>
      <c r="BY577">
        <v>0</v>
      </c>
      <c r="BZ577">
        <v>0</v>
      </c>
      <c r="CA577">
        <v>1</v>
      </c>
      <c r="CB577">
        <v>0</v>
      </c>
      <c r="CC577">
        <v>1</v>
      </c>
      <c r="CD577">
        <v>1</v>
      </c>
      <c r="CE577">
        <v>0</v>
      </c>
      <c r="CF577">
        <v>0</v>
      </c>
      <c r="CG577">
        <v>0</v>
      </c>
      <c r="CH577">
        <v>0</v>
      </c>
      <c r="CI577">
        <v>0</v>
      </c>
      <c r="CJ577">
        <v>0</v>
      </c>
      <c r="CK577">
        <v>0</v>
      </c>
      <c r="CL577">
        <v>0</v>
      </c>
      <c r="CM577">
        <v>0</v>
      </c>
      <c r="CN577">
        <v>0</v>
      </c>
      <c r="CO577">
        <v>0</v>
      </c>
      <c r="CP577" t="s">
        <v>1589</v>
      </c>
    </row>
    <row r="578" spans="2:94" x14ac:dyDescent="0.25">
      <c r="B578" s="8" t="s">
        <v>992</v>
      </c>
      <c r="C578" t="s">
        <v>508</v>
      </c>
      <c r="D578" t="s">
        <v>1590</v>
      </c>
      <c r="E578" s="2">
        <v>576</v>
      </c>
      <c r="F578">
        <v>574</v>
      </c>
      <c r="G578">
        <v>1</v>
      </c>
      <c r="H578">
        <v>1</v>
      </c>
      <c r="I578">
        <v>1</v>
      </c>
      <c r="J578">
        <v>1</v>
      </c>
      <c r="K578">
        <v>1</v>
      </c>
      <c r="L578">
        <v>1</v>
      </c>
      <c r="M578">
        <v>1</v>
      </c>
      <c r="N578">
        <v>99</v>
      </c>
      <c r="O578">
        <v>0</v>
      </c>
      <c r="P578">
        <v>1</v>
      </c>
      <c r="Q578">
        <v>1</v>
      </c>
      <c r="R578">
        <v>99</v>
      </c>
      <c r="S578">
        <v>1</v>
      </c>
      <c r="T578">
        <v>1</v>
      </c>
      <c r="U578">
        <v>99</v>
      </c>
      <c r="V578">
        <v>1</v>
      </c>
      <c r="W578">
        <v>1</v>
      </c>
      <c r="X578">
        <v>1</v>
      </c>
      <c r="Y578">
        <v>1</v>
      </c>
      <c r="Z578">
        <v>1</v>
      </c>
      <c r="AA578">
        <v>1</v>
      </c>
      <c r="AB578">
        <v>1</v>
      </c>
      <c r="AC578">
        <v>1</v>
      </c>
      <c r="AD578">
        <v>1</v>
      </c>
      <c r="AE578">
        <v>1</v>
      </c>
      <c r="AF578">
        <v>1</v>
      </c>
      <c r="AG578">
        <v>1</v>
      </c>
      <c r="AH578">
        <v>1</v>
      </c>
      <c r="AI578">
        <v>1</v>
      </c>
      <c r="AJ578">
        <v>1</v>
      </c>
      <c r="AK578">
        <v>1</v>
      </c>
      <c r="AL578">
        <v>1</v>
      </c>
      <c r="AM578">
        <v>1</v>
      </c>
      <c r="AN578">
        <v>1</v>
      </c>
      <c r="AO578">
        <v>1</v>
      </c>
      <c r="AP578">
        <v>1</v>
      </c>
      <c r="AQ578">
        <v>1</v>
      </c>
      <c r="AR578">
        <v>1</v>
      </c>
      <c r="AS578">
        <v>1</v>
      </c>
      <c r="AT578">
        <v>1</v>
      </c>
      <c r="AU578">
        <v>1</v>
      </c>
      <c r="AV578">
        <v>1</v>
      </c>
      <c r="AW578" s="25">
        <v>1</v>
      </c>
      <c r="AX578" s="25">
        <v>1</v>
      </c>
      <c r="AY578" s="25">
        <v>99</v>
      </c>
      <c r="AZ578">
        <v>99</v>
      </c>
      <c r="BA578">
        <v>99</v>
      </c>
      <c r="BB578">
        <v>99</v>
      </c>
      <c r="BC578" s="25">
        <v>1</v>
      </c>
      <c r="BD578">
        <v>1</v>
      </c>
      <c r="BE578" s="25">
        <v>1</v>
      </c>
      <c r="BF578">
        <v>1</v>
      </c>
      <c r="BG578">
        <v>1</v>
      </c>
      <c r="BH578">
        <v>1</v>
      </c>
      <c r="BI578">
        <v>1</v>
      </c>
      <c r="BJ578">
        <v>1</v>
      </c>
      <c r="BK578">
        <v>1</v>
      </c>
      <c r="BL578">
        <v>1</v>
      </c>
      <c r="BM578">
        <v>99</v>
      </c>
      <c r="BN578">
        <v>1</v>
      </c>
      <c r="BO578">
        <v>99</v>
      </c>
      <c r="BP578">
        <v>1</v>
      </c>
      <c r="BQ578">
        <v>1</v>
      </c>
      <c r="BR578">
        <v>1</v>
      </c>
      <c r="BS578">
        <v>1</v>
      </c>
      <c r="BT578">
        <v>1</v>
      </c>
      <c r="BU578">
        <v>1</v>
      </c>
      <c r="BV578">
        <v>1</v>
      </c>
      <c r="BW578">
        <v>1</v>
      </c>
      <c r="BX578">
        <v>1</v>
      </c>
      <c r="BY578">
        <v>1</v>
      </c>
      <c r="BZ578">
        <v>1</v>
      </c>
      <c r="CA578">
        <v>1</v>
      </c>
      <c r="CB578">
        <v>1</v>
      </c>
      <c r="CC578">
        <v>1</v>
      </c>
      <c r="CD578">
        <v>1</v>
      </c>
      <c r="CE578">
        <v>1</v>
      </c>
      <c r="CF578">
        <v>1</v>
      </c>
      <c r="CG578">
        <v>1</v>
      </c>
      <c r="CH578">
        <v>0</v>
      </c>
      <c r="CI578">
        <v>1</v>
      </c>
      <c r="CJ578">
        <v>0</v>
      </c>
      <c r="CK578">
        <v>0</v>
      </c>
      <c r="CL578">
        <v>0</v>
      </c>
      <c r="CM578">
        <v>1</v>
      </c>
      <c r="CN578">
        <v>1</v>
      </c>
      <c r="CO578">
        <v>1</v>
      </c>
      <c r="CP578" t="s">
        <v>1591</v>
      </c>
    </row>
    <row r="579" spans="2:94" x14ac:dyDescent="0.25">
      <c r="B579" s="8" t="s">
        <v>992</v>
      </c>
      <c r="C579" t="s">
        <v>508</v>
      </c>
      <c r="D579" t="s">
        <v>1592</v>
      </c>
      <c r="E579" s="2">
        <v>577</v>
      </c>
      <c r="F579">
        <v>16</v>
      </c>
      <c r="G579">
        <v>1</v>
      </c>
      <c r="H579">
        <v>1</v>
      </c>
      <c r="I579">
        <v>1</v>
      </c>
      <c r="J579">
        <v>0</v>
      </c>
      <c r="K579">
        <v>1</v>
      </c>
      <c r="L579">
        <v>1</v>
      </c>
      <c r="M579">
        <v>1</v>
      </c>
      <c r="N579">
        <v>99</v>
      </c>
      <c r="O579">
        <v>1</v>
      </c>
      <c r="P579">
        <v>1</v>
      </c>
      <c r="Q579">
        <v>1</v>
      </c>
      <c r="R579">
        <v>99</v>
      </c>
      <c r="S579">
        <v>1</v>
      </c>
      <c r="T579">
        <v>0</v>
      </c>
      <c r="U579">
        <v>99</v>
      </c>
      <c r="V579">
        <v>1</v>
      </c>
      <c r="W579">
        <v>1</v>
      </c>
      <c r="X579">
        <v>1</v>
      </c>
      <c r="Y579">
        <v>1</v>
      </c>
      <c r="Z579">
        <v>1</v>
      </c>
      <c r="AA579">
        <v>1</v>
      </c>
      <c r="AB579">
        <v>1</v>
      </c>
      <c r="AC579">
        <v>1</v>
      </c>
      <c r="AD579">
        <v>1</v>
      </c>
      <c r="AE579">
        <v>1</v>
      </c>
      <c r="AF579">
        <v>0</v>
      </c>
      <c r="AG579">
        <v>1</v>
      </c>
      <c r="AH579">
        <v>0</v>
      </c>
      <c r="AI579">
        <v>1</v>
      </c>
      <c r="AJ579">
        <v>1</v>
      </c>
      <c r="AK579">
        <v>99</v>
      </c>
      <c r="AL579">
        <v>1</v>
      </c>
      <c r="AM579">
        <v>1</v>
      </c>
      <c r="AN579">
        <v>1</v>
      </c>
      <c r="AO579">
        <v>1</v>
      </c>
      <c r="AP579">
        <v>0</v>
      </c>
      <c r="AQ579">
        <v>0</v>
      </c>
      <c r="AR579">
        <v>0</v>
      </c>
      <c r="AS579">
        <v>0</v>
      </c>
      <c r="AT579">
        <v>0</v>
      </c>
      <c r="AU579">
        <v>1</v>
      </c>
      <c r="AV579">
        <v>99</v>
      </c>
      <c r="AW579" s="25">
        <v>0</v>
      </c>
      <c r="AX579" s="25">
        <v>0</v>
      </c>
      <c r="AY579" s="25">
        <v>99</v>
      </c>
      <c r="AZ579">
        <v>99</v>
      </c>
      <c r="BA579">
        <v>99</v>
      </c>
      <c r="BB579">
        <v>99</v>
      </c>
      <c r="BC579" s="25">
        <v>1</v>
      </c>
      <c r="BD579">
        <v>1</v>
      </c>
      <c r="BE579" s="25">
        <v>0</v>
      </c>
      <c r="BF579">
        <v>0</v>
      </c>
      <c r="BG579">
        <v>0</v>
      </c>
      <c r="BH579">
        <v>0</v>
      </c>
      <c r="BI579">
        <v>0</v>
      </c>
      <c r="BJ579">
        <v>99</v>
      </c>
      <c r="BK579">
        <v>99</v>
      </c>
      <c r="BL579">
        <v>99</v>
      </c>
      <c r="BM579">
        <v>99</v>
      </c>
      <c r="BN579">
        <v>1</v>
      </c>
      <c r="BO579">
        <v>99</v>
      </c>
      <c r="BP579">
        <v>1</v>
      </c>
      <c r="BQ579">
        <v>0</v>
      </c>
      <c r="BR579">
        <v>0</v>
      </c>
      <c r="BS579">
        <v>0</v>
      </c>
      <c r="BT579">
        <v>1</v>
      </c>
      <c r="BU579">
        <v>1</v>
      </c>
      <c r="BV579">
        <v>1</v>
      </c>
      <c r="BW579">
        <v>0</v>
      </c>
      <c r="BX579">
        <v>0</v>
      </c>
      <c r="BY579">
        <v>1</v>
      </c>
      <c r="BZ579">
        <v>0</v>
      </c>
      <c r="CA579">
        <v>0</v>
      </c>
      <c r="CB579">
        <v>0</v>
      </c>
      <c r="CC579">
        <v>0</v>
      </c>
      <c r="CD579">
        <v>1</v>
      </c>
      <c r="CE579">
        <v>0</v>
      </c>
      <c r="CF579">
        <v>0</v>
      </c>
      <c r="CG579">
        <v>0</v>
      </c>
      <c r="CH579">
        <v>0</v>
      </c>
      <c r="CI579">
        <v>0</v>
      </c>
      <c r="CJ579">
        <v>0</v>
      </c>
      <c r="CK579">
        <v>0</v>
      </c>
      <c r="CL579">
        <v>0</v>
      </c>
      <c r="CM579">
        <v>1</v>
      </c>
      <c r="CN579">
        <v>0</v>
      </c>
      <c r="CO579">
        <v>0</v>
      </c>
      <c r="CP579" t="s">
        <v>842</v>
      </c>
    </row>
    <row r="580" spans="2:94" x14ac:dyDescent="0.25">
      <c r="B580" s="8" t="s">
        <v>755</v>
      </c>
      <c r="C580" t="s">
        <v>508</v>
      </c>
      <c r="D580" t="s">
        <v>934</v>
      </c>
      <c r="E580" s="2">
        <v>578</v>
      </c>
      <c r="F580">
        <v>313</v>
      </c>
      <c r="G580">
        <v>1</v>
      </c>
      <c r="H580">
        <v>1</v>
      </c>
      <c r="I580">
        <v>1</v>
      </c>
      <c r="J580">
        <v>1</v>
      </c>
      <c r="K580">
        <v>1</v>
      </c>
      <c r="L580">
        <v>99</v>
      </c>
      <c r="M580">
        <v>1</v>
      </c>
      <c r="N580">
        <v>99</v>
      </c>
      <c r="O580">
        <v>99</v>
      </c>
      <c r="P580">
        <v>1</v>
      </c>
      <c r="Q580">
        <v>99</v>
      </c>
      <c r="R580">
        <v>99</v>
      </c>
      <c r="S580">
        <v>1</v>
      </c>
      <c r="T580">
        <v>0</v>
      </c>
      <c r="U580">
        <v>99</v>
      </c>
      <c r="V580">
        <v>1</v>
      </c>
      <c r="W580">
        <v>1</v>
      </c>
      <c r="X580">
        <v>1</v>
      </c>
      <c r="Y580">
        <v>1</v>
      </c>
      <c r="Z580">
        <v>1</v>
      </c>
      <c r="AA580">
        <v>1</v>
      </c>
      <c r="AB580">
        <v>1</v>
      </c>
      <c r="AC580">
        <v>1</v>
      </c>
      <c r="AD580">
        <v>1</v>
      </c>
      <c r="AE580">
        <v>99</v>
      </c>
      <c r="AF580">
        <v>1</v>
      </c>
      <c r="AG580">
        <v>1</v>
      </c>
      <c r="AH580">
        <v>1</v>
      </c>
      <c r="AI580">
        <v>1</v>
      </c>
      <c r="AJ580">
        <v>99</v>
      </c>
      <c r="AK580">
        <v>1</v>
      </c>
      <c r="AL580">
        <v>1</v>
      </c>
      <c r="AM580">
        <v>1</v>
      </c>
      <c r="AN580">
        <v>1</v>
      </c>
      <c r="AO580">
        <v>99</v>
      </c>
      <c r="AP580">
        <v>1</v>
      </c>
      <c r="AQ580">
        <v>1</v>
      </c>
      <c r="AR580">
        <v>1</v>
      </c>
      <c r="AS580">
        <v>1</v>
      </c>
      <c r="AT580">
        <v>1</v>
      </c>
      <c r="AU580">
        <v>1</v>
      </c>
      <c r="AV580">
        <v>99</v>
      </c>
      <c r="AW580" s="25">
        <v>1</v>
      </c>
      <c r="AX580" s="25">
        <v>99</v>
      </c>
      <c r="AY580" s="25">
        <v>99</v>
      </c>
      <c r="AZ580">
        <v>99</v>
      </c>
      <c r="BA580">
        <v>99</v>
      </c>
      <c r="BB580">
        <v>99</v>
      </c>
      <c r="BC580" s="25">
        <v>0</v>
      </c>
      <c r="BD580">
        <v>1</v>
      </c>
      <c r="BE580" s="25">
        <v>1</v>
      </c>
      <c r="BF580">
        <v>1</v>
      </c>
      <c r="BG580">
        <v>1</v>
      </c>
      <c r="BH580">
        <v>1</v>
      </c>
      <c r="BI580">
        <v>1</v>
      </c>
      <c r="BJ580">
        <v>1</v>
      </c>
      <c r="BK580">
        <v>1</v>
      </c>
      <c r="BL580">
        <v>1</v>
      </c>
      <c r="BM580">
        <v>99</v>
      </c>
      <c r="BN580">
        <v>99</v>
      </c>
      <c r="BO580">
        <v>99</v>
      </c>
      <c r="BP580">
        <v>1</v>
      </c>
      <c r="BQ580">
        <v>1</v>
      </c>
      <c r="BR580">
        <v>1</v>
      </c>
      <c r="BS580">
        <v>1</v>
      </c>
      <c r="BT580">
        <v>0</v>
      </c>
      <c r="BU580">
        <v>0</v>
      </c>
      <c r="BV580">
        <v>0</v>
      </c>
      <c r="BW580">
        <v>0</v>
      </c>
      <c r="BX580">
        <v>0</v>
      </c>
      <c r="BY580">
        <v>1</v>
      </c>
      <c r="BZ580">
        <v>1</v>
      </c>
      <c r="CA580">
        <v>1</v>
      </c>
      <c r="CB580">
        <v>1</v>
      </c>
      <c r="CC580">
        <v>1</v>
      </c>
      <c r="CD580">
        <v>1</v>
      </c>
      <c r="CE580">
        <v>1</v>
      </c>
      <c r="CF580">
        <v>1</v>
      </c>
      <c r="CG580">
        <v>0</v>
      </c>
      <c r="CH580">
        <v>0</v>
      </c>
      <c r="CI580">
        <v>0</v>
      </c>
      <c r="CJ580">
        <v>0</v>
      </c>
      <c r="CK580">
        <v>0</v>
      </c>
      <c r="CL580">
        <v>0</v>
      </c>
      <c r="CM580">
        <v>0</v>
      </c>
      <c r="CN580">
        <v>0</v>
      </c>
      <c r="CO580">
        <v>0</v>
      </c>
      <c r="CP580" t="s">
        <v>935</v>
      </c>
    </row>
    <row r="581" spans="2:94" x14ac:dyDescent="0.25">
      <c r="B581" s="8" t="s">
        <v>201</v>
      </c>
      <c r="C581" t="s">
        <v>508</v>
      </c>
      <c r="D581" t="s">
        <v>520</v>
      </c>
      <c r="E581" s="2">
        <v>579</v>
      </c>
      <c r="F581">
        <v>80</v>
      </c>
      <c r="G581">
        <v>1</v>
      </c>
      <c r="H581">
        <v>1</v>
      </c>
      <c r="I581">
        <v>1</v>
      </c>
      <c r="J581">
        <v>1</v>
      </c>
      <c r="K581">
        <v>1</v>
      </c>
      <c r="L581">
        <v>99</v>
      </c>
      <c r="M581">
        <v>1</v>
      </c>
      <c r="N581">
        <v>99</v>
      </c>
      <c r="O581">
        <v>99</v>
      </c>
      <c r="P581">
        <v>1</v>
      </c>
      <c r="Q581">
        <v>99</v>
      </c>
      <c r="R581">
        <v>99</v>
      </c>
      <c r="S581">
        <v>1</v>
      </c>
      <c r="T581">
        <v>1</v>
      </c>
      <c r="U581">
        <v>99</v>
      </c>
      <c r="V581">
        <v>1</v>
      </c>
      <c r="W581">
        <v>1</v>
      </c>
      <c r="X581">
        <v>1</v>
      </c>
      <c r="Y581">
        <v>1</v>
      </c>
      <c r="Z581">
        <v>1</v>
      </c>
      <c r="AA581">
        <v>1</v>
      </c>
      <c r="AB581">
        <v>1</v>
      </c>
      <c r="AC581">
        <v>1</v>
      </c>
      <c r="AD581">
        <v>1</v>
      </c>
      <c r="AE581">
        <v>99</v>
      </c>
      <c r="AF581">
        <v>1</v>
      </c>
      <c r="AG581">
        <v>1</v>
      </c>
      <c r="AH581">
        <v>1</v>
      </c>
      <c r="AI581">
        <v>1</v>
      </c>
      <c r="AJ581">
        <v>1</v>
      </c>
      <c r="AK581">
        <v>1</v>
      </c>
      <c r="AL581">
        <v>0</v>
      </c>
      <c r="AM581">
        <v>0</v>
      </c>
      <c r="AN581">
        <v>1</v>
      </c>
      <c r="AO581">
        <v>99</v>
      </c>
      <c r="AP581">
        <v>1</v>
      </c>
      <c r="AQ581">
        <v>1</v>
      </c>
      <c r="AR581">
        <v>1</v>
      </c>
      <c r="AS581">
        <v>1</v>
      </c>
      <c r="AT581">
        <v>1</v>
      </c>
      <c r="AU581">
        <v>1</v>
      </c>
      <c r="AV581">
        <v>99</v>
      </c>
      <c r="AW581" s="25">
        <v>0</v>
      </c>
      <c r="AX581" s="25">
        <v>99</v>
      </c>
      <c r="AY581" s="25">
        <v>99</v>
      </c>
      <c r="AZ581">
        <v>99</v>
      </c>
      <c r="BA581">
        <v>99</v>
      </c>
      <c r="BB581">
        <v>99</v>
      </c>
      <c r="BC581" s="25">
        <v>1</v>
      </c>
      <c r="BD581">
        <v>1</v>
      </c>
      <c r="BE581" s="25">
        <v>1</v>
      </c>
      <c r="BF581">
        <v>0</v>
      </c>
      <c r="BG581">
        <v>0</v>
      </c>
      <c r="BH581">
        <v>1</v>
      </c>
      <c r="BI581">
        <v>1</v>
      </c>
      <c r="BJ581">
        <v>1</v>
      </c>
      <c r="BK581">
        <v>99</v>
      </c>
      <c r="BL581">
        <v>99</v>
      </c>
      <c r="BM581">
        <v>99</v>
      </c>
      <c r="BN581">
        <v>99</v>
      </c>
      <c r="BO581">
        <v>99</v>
      </c>
      <c r="BP581">
        <v>1</v>
      </c>
      <c r="BQ581">
        <v>0</v>
      </c>
      <c r="BR581">
        <v>1</v>
      </c>
      <c r="BS581">
        <v>1</v>
      </c>
      <c r="BT581">
        <v>1</v>
      </c>
      <c r="BU581">
        <v>1</v>
      </c>
      <c r="BV581">
        <v>1</v>
      </c>
      <c r="BW581">
        <v>1</v>
      </c>
      <c r="BX581">
        <v>1</v>
      </c>
      <c r="BY581">
        <v>1</v>
      </c>
      <c r="BZ581">
        <v>1</v>
      </c>
      <c r="CA581">
        <v>1</v>
      </c>
      <c r="CB581">
        <v>1</v>
      </c>
      <c r="CC581">
        <v>1</v>
      </c>
      <c r="CD581">
        <v>1</v>
      </c>
      <c r="CE581">
        <v>0</v>
      </c>
      <c r="CF581">
        <v>0</v>
      </c>
      <c r="CG581">
        <v>0</v>
      </c>
      <c r="CH581">
        <v>0</v>
      </c>
      <c r="CI581">
        <v>0</v>
      </c>
      <c r="CJ581">
        <v>0</v>
      </c>
      <c r="CK581">
        <v>0</v>
      </c>
      <c r="CL581">
        <v>0</v>
      </c>
      <c r="CM581">
        <v>0</v>
      </c>
      <c r="CN581">
        <v>0</v>
      </c>
      <c r="CO581">
        <v>0</v>
      </c>
      <c r="CP581" t="s">
        <v>521</v>
      </c>
    </row>
    <row r="582" spans="2:94" x14ac:dyDescent="0.25">
      <c r="B582" s="8" t="s">
        <v>992</v>
      </c>
      <c r="C582" t="s">
        <v>508</v>
      </c>
      <c r="D582" t="s">
        <v>1593</v>
      </c>
      <c r="E582" s="2">
        <v>580</v>
      </c>
      <c r="F582">
        <v>270</v>
      </c>
      <c r="G582">
        <v>1</v>
      </c>
      <c r="H582">
        <v>1</v>
      </c>
      <c r="I582">
        <v>1</v>
      </c>
      <c r="J582">
        <v>1</v>
      </c>
      <c r="K582">
        <v>1</v>
      </c>
      <c r="L582">
        <v>1</v>
      </c>
      <c r="M582">
        <v>1</v>
      </c>
      <c r="N582">
        <v>99</v>
      </c>
      <c r="O582">
        <v>1</v>
      </c>
      <c r="P582">
        <v>1</v>
      </c>
      <c r="Q582">
        <v>1</v>
      </c>
      <c r="R582">
        <v>99</v>
      </c>
      <c r="S582">
        <v>1</v>
      </c>
      <c r="T582">
        <v>1</v>
      </c>
      <c r="U582">
        <v>99</v>
      </c>
      <c r="V582">
        <v>1</v>
      </c>
      <c r="W582">
        <v>1</v>
      </c>
      <c r="X582">
        <v>1</v>
      </c>
      <c r="Y582">
        <v>1</v>
      </c>
      <c r="Z582">
        <v>1</v>
      </c>
      <c r="AA582">
        <v>1</v>
      </c>
      <c r="AB582">
        <v>1</v>
      </c>
      <c r="AC582">
        <v>1</v>
      </c>
      <c r="AD582">
        <v>1</v>
      </c>
      <c r="AE582">
        <v>1</v>
      </c>
      <c r="AF582">
        <v>1</v>
      </c>
      <c r="AG582">
        <v>1</v>
      </c>
      <c r="AH582">
        <v>1</v>
      </c>
      <c r="AI582">
        <v>1</v>
      </c>
      <c r="AJ582">
        <v>1</v>
      </c>
      <c r="AK582">
        <v>1</v>
      </c>
      <c r="AL582">
        <v>1</v>
      </c>
      <c r="AM582">
        <v>1</v>
      </c>
      <c r="AN582">
        <v>1</v>
      </c>
      <c r="AO582">
        <v>1</v>
      </c>
      <c r="AP582">
        <v>1</v>
      </c>
      <c r="AQ582">
        <v>1</v>
      </c>
      <c r="AR582">
        <v>1</v>
      </c>
      <c r="AS582">
        <v>1</v>
      </c>
      <c r="AT582">
        <v>1</v>
      </c>
      <c r="AU582">
        <v>1</v>
      </c>
      <c r="AV582">
        <v>1</v>
      </c>
      <c r="AW582" s="25">
        <v>1</v>
      </c>
      <c r="AX582" s="25">
        <v>1</v>
      </c>
      <c r="AY582" s="25">
        <v>99</v>
      </c>
      <c r="AZ582">
        <v>99</v>
      </c>
      <c r="BA582">
        <v>99</v>
      </c>
      <c r="BB582">
        <v>99</v>
      </c>
      <c r="BC582" s="25">
        <v>1</v>
      </c>
      <c r="BD582">
        <v>1</v>
      </c>
      <c r="BE582" s="25">
        <v>1</v>
      </c>
      <c r="BF582">
        <v>1</v>
      </c>
      <c r="BG582">
        <v>1</v>
      </c>
      <c r="BH582">
        <v>1</v>
      </c>
      <c r="BI582">
        <v>1</v>
      </c>
      <c r="BJ582">
        <v>1</v>
      </c>
      <c r="BK582">
        <v>1</v>
      </c>
      <c r="BL582">
        <v>99</v>
      </c>
      <c r="BM582">
        <v>99</v>
      </c>
      <c r="BN582">
        <v>1</v>
      </c>
      <c r="BO582">
        <v>99</v>
      </c>
      <c r="BP582">
        <v>1</v>
      </c>
      <c r="BQ582">
        <v>1</v>
      </c>
      <c r="BR582">
        <v>1</v>
      </c>
      <c r="BS582">
        <v>1</v>
      </c>
      <c r="BT582">
        <v>1</v>
      </c>
      <c r="BU582">
        <v>1</v>
      </c>
      <c r="BV582">
        <v>1</v>
      </c>
      <c r="BW582">
        <v>1</v>
      </c>
      <c r="BX582">
        <v>0</v>
      </c>
      <c r="BY582">
        <v>1</v>
      </c>
      <c r="BZ582">
        <v>0</v>
      </c>
      <c r="CA582">
        <v>1</v>
      </c>
      <c r="CB582">
        <v>0</v>
      </c>
      <c r="CC582">
        <v>1</v>
      </c>
      <c r="CD582">
        <v>1</v>
      </c>
      <c r="CE582">
        <v>1</v>
      </c>
      <c r="CF582">
        <v>0</v>
      </c>
      <c r="CG582">
        <v>0</v>
      </c>
      <c r="CH582">
        <v>0</v>
      </c>
      <c r="CI582">
        <v>0</v>
      </c>
      <c r="CJ582">
        <v>0</v>
      </c>
      <c r="CK582">
        <v>0</v>
      </c>
      <c r="CL582">
        <v>0</v>
      </c>
      <c r="CM582">
        <v>1</v>
      </c>
      <c r="CN582">
        <v>0</v>
      </c>
      <c r="CO582">
        <v>1</v>
      </c>
      <c r="CP582" t="s">
        <v>1594</v>
      </c>
    </row>
    <row r="583" spans="2:94" x14ac:dyDescent="0.25">
      <c r="B583" s="8" t="s">
        <v>201</v>
      </c>
      <c r="C583" t="s">
        <v>508</v>
      </c>
      <c r="D583" t="s">
        <v>522</v>
      </c>
      <c r="E583" s="2">
        <v>581</v>
      </c>
      <c r="F583">
        <v>80</v>
      </c>
      <c r="G583">
        <v>1</v>
      </c>
      <c r="H583">
        <v>1</v>
      </c>
      <c r="I583">
        <v>1</v>
      </c>
      <c r="J583">
        <v>1</v>
      </c>
      <c r="K583">
        <v>1</v>
      </c>
      <c r="L583">
        <v>99</v>
      </c>
      <c r="M583">
        <v>1</v>
      </c>
      <c r="N583">
        <v>99</v>
      </c>
      <c r="O583">
        <v>99</v>
      </c>
      <c r="P583">
        <v>1</v>
      </c>
      <c r="Q583">
        <v>99</v>
      </c>
      <c r="R583">
        <v>99</v>
      </c>
      <c r="S583">
        <v>1</v>
      </c>
      <c r="T583">
        <v>1</v>
      </c>
      <c r="U583">
        <v>99</v>
      </c>
      <c r="V583">
        <v>1</v>
      </c>
      <c r="W583">
        <v>1</v>
      </c>
      <c r="X583">
        <v>1</v>
      </c>
      <c r="Y583">
        <v>1</v>
      </c>
      <c r="Z583">
        <v>1</v>
      </c>
      <c r="AA583">
        <v>1</v>
      </c>
      <c r="AB583">
        <v>1</v>
      </c>
      <c r="AC583">
        <v>1</v>
      </c>
      <c r="AD583">
        <v>1</v>
      </c>
      <c r="AE583">
        <v>99</v>
      </c>
      <c r="AF583">
        <v>1</v>
      </c>
      <c r="AG583">
        <v>1</v>
      </c>
      <c r="AH583">
        <v>1</v>
      </c>
      <c r="AI583">
        <v>1</v>
      </c>
      <c r="AJ583">
        <v>1</v>
      </c>
      <c r="AK583">
        <v>1</v>
      </c>
      <c r="AL583">
        <v>1</v>
      </c>
      <c r="AM583">
        <v>1</v>
      </c>
      <c r="AN583">
        <v>1</v>
      </c>
      <c r="AO583">
        <v>99</v>
      </c>
      <c r="AP583">
        <v>1</v>
      </c>
      <c r="AQ583">
        <v>1</v>
      </c>
      <c r="AR583">
        <v>1</v>
      </c>
      <c r="AS583">
        <v>1</v>
      </c>
      <c r="AT583">
        <v>1</v>
      </c>
      <c r="AU583">
        <v>0</v>
      </c>
      <c r="AV583">
        <v>99</v>
      </c>
      <c r="AW583" s="25">
        <v>0</v>
      </c>
      <c r="AX583" s="25">
        <v>99</v>
      </c>
      <c r="AY583" s="25">
        <v>99</v>
      </c>
      <c r="AZ583">
        <v>99</v>
      </c>
      <c r="BA583">
        <v>99</v>
      </c>
      <c r="BB583">
        <v>99</v>
      </c>
      <c r="BC583" s="25">
        <v>0</v>
      </c>
      <c r="BD583">
        <v>1</v>
      </c>
      <c r="BE583" s="25">
        <v>1</v>
      </c>
      <c r="BF583">
        <v>0</v>
      </c>
      <c r="BG583">
        <v>0</v>
      </c>
      <c r="BH583">
        <v>1</v>
      </c>
      <c r="BI583">
        <v>1</v>
      </c>
      <c r="BJ583">
        <v>99</v>
      </c>
      <c r="BK583">
        <v>99</v>
      </c>
      <c r="BL583">
        <v>99</v>
      </c>
      <c r="BM583">
        <v>99</v>
      </c>
      <c r="BN583">
        <v>99</v>
      </c>
      <c r="BO583">
        <v>99</v>
      </c>
      <c r="BP583">
        <v>1</v>
      </c>
      <c r="BQ583">
        <v>0</v>
      </c>
      <c r="BR583">
        <v>1</v>
      </c>
      <c r="BS583">
        <v>0</v>
      </c>
      <c r="BT583">
        <v>1</v>
      </c>
      <c r="BU583">
        <v>1</v>
      </c>
      <c r="BV583">
        <v>1</v>
      </c>
      <c r="BW583">
        <v>1</v>
      </c>
      <c r="BX583">
        <v>1</v>
      </c>
      <c r="BY583">
        <v>1</v>
      </c>
      <c r="BZ583">
        <v>1</v>
      </c>
      <c r="CA583">
        <v>1</v>
      </c>
      <c r="CB583">
        <v>1</v>
      </c>
      <c r="CC583">
        <v>1</v>
      </c>
      <c r="CD583">
        <v>1</v>
      </c>
      <c r="CE583">
        <v>0</v>
      </c>
      <c r="CF583">
        <v>0</v>
      </c>
      <c r="CG583">
        <v>0</v>
      </c>
      <c r="CH583">
        <v>0</v>
      </c>
      <c r="CI583">
        <v>1</v>
      </c>
      <c r="CJ583">
        <v>0</v>
      </c>
      <c r="CK583">
        <v>0</v>
      </c>
      <c r="CL583">
        <v>0</v>
      </c>
      <c r="CM583">
        <v>0</v>
      </c>
      <c r="CN583">
        <v>0</v>
      </c>
      <c r="CO583">
        <v>0</v>
      </c>
      <c r="CP583" t="s">
        <v>523</v>
      </c>
    </row>
    <row r="584" spans="2:94" x14ac:dyDescent="0.25">
      <c r="B584" s="8" t="s">
        <v>992</v>
      </c>
      <c r="C584" t="s">
        <v>508</v>
      </c>
      <c r="D584" t="s">
        <v>1595</v>
      </c>
      <c r="E584" s="2">
        <v>582</v>
      </c>
      <c r="F584">
        <v>122</v>
      </c>
      <c r="G584">
        <v>1</v>
      </c>
      <c r="H584">
        <v>1</v>
      </c>
      <c r="I584">
        <v>1</v>
      </c>
      <c r="J584">
        <v>1</v>
      </c>
      <c r="K584">
        <v>1</v>
      </c>
      <c r="L584">
        <v>1</v>
      </c>
      <c r="M584">
        <v>1</v>
      </c>
      <c r="N584">
        <v>99</v>
      </c>
      <c r="O584">
        <v>1</v>
      </c>
      <c r="P584">
        <v>1</v>
      </c>
      <c r="Q584">
        <v>1</v>
      </c>
      <c r="R584">
        <v>99</v>
      </c>
      <c r="S584">
        <v>1</v>
      </c>
      <c r="T584">
        <v>1</v>
      </c>
      <c r="U584">
        <v>99</v>
      </c>
      <c r="V584">
        <v>1</v>
      </c>
      <c r="W584">
        <v>1</v>
      </c>
      <c r="X584">
        <v>1</v>
      </c>
      <c r="Y584">
        <v>1</v>
      </c>
      <c r="Z584">
        <v>1</v>
      </c>
      <c r="AA584">
        <v>1</v>
      </c>
      <c r="AB584">
        <v>1</v>
      </c>
      <c r="AC584">
        <v>1</v>
      </c>
      <c r="AD584">
        <v>1</v>
      </c>
      <c r="AE584">
        <v>1</v>
      </c>
      <c r="AF584">
        <v>1</v>
      </c>
      <c r="AG584">
        <v>1</v>
      </c>
      <c r="AH584">
        <v>1</v>
      </c>
      <c r="AI584">
        <v>1</v>
      </c>
      <c r="AJ584">
        <v>1</v>
      </c>
      <c r="AK584">
        <v>99</v>
      </c>
      <c r="AL584">
        <v>1</v>
      </c>
      <c r="AM584">
        <v>1</v>
      </c>
      <c r="AN584">
        <v>1</v>
      </c>
      <c r="AO584">
        <v>1</v>
      </c>
      <c r="AP584">
        <v>1</v>
      </c>
      <c r="AQ584">
        <v>1</v>
      </c>
      <c r="AR584">
        <v>0</v>
      </c>
      <c r="AS584">
        <v>1</v>
      </c>
      <c r="AT584">
        <v>1</v>
      </c>
      <c r="AU584">
        <v>0</v>
      </c>
      <c r="AV584">
        <v>1</v>
      </c>
      <c r="AW584" s="25">
        <v>0</v>
      </c>
      <c r="AX584" s="25">
        <v>1</v>
      </c>
      <c r="AY584" s="25">
        <v>99</v>
      </c>
      <c r="AZ584">
        <v>99</v>
      </c>
      <c r="BA584">
        <v>99</v>
      </c>
      <c r="BB584">
        <v>99</v>
      </c>
      <c r="BC584" s="25">
        <v>1</v>
      </c>
      <c r="BD584">
        <v>1</v>
      </c>
      <c r="BE584" s="25">
        <v>1</v>
      </c>
      <c r="BF584">
        <v>1</v>
      </c>
      <c r="BG584">
        <v>0</v>
      </c>
      <c r="BH584">
        <v>1</v>
      </c>
      <c r="BI584">
        <v>1</v>
      </c>
      <c r="BJ584">
        <v>1</v>
      </c>
      <c r="BK584">
        <v>99</v>
      </c>
      <c r="BL584">
        <v>99</v>
      </c>
      <c r="BM584">
        <v>99</v>
      </c>
      <c r="BN584">
        <v>1</v>
      </c>
      <c r="BO584">
        <v>99</v>
      </c>
      <c r="BP584">
        <v>1</v>
      </c>
      <c r="BQ584">
        <v>1</v>
      </c>
      <c r="BR584">
        <v>1</v>
      </c>
      <c r="BS584">
        <v>1</v>
      </c>
      <c r="BT584">
        <v>1</v>
      </c>
      <c r="BU584">
        <v>1</v>
      </c>
      <c r="BV584">
        <v>1</v>
      </c>
      <c r="BW584">
        <v>0</v>
      </c>
      <c r="BX584">
        <v>0</v>
      </c>
      <c r="BY584">
        <v>1</v>
      </c>
      <c r="BZ584">
        <v>0</v>
      </c>
      <c r="CA584">
        <v>1</v>
      </c>
      <c r="CB584">
        <v>0</v>
      </c>
      <c r="CC584">
        <v>1</v>
      </c>
      <c r="CD584">
        <v>1</v>
      </c>
      <c r="CE584">
        <v>0</v>
      </c>
      <c r="CF584">
        <v>0</v>
      </c>
      <c r="CG584">
        <v>0</v>
      </c>
      <c r="CH584">
        <v>0</v>
      </c>
      <c r="CI584">
        <v>0</v>
      </c>
      <c r="CJ584">
        <v>0</v>
      </c>
      <c r="CK584">
        <v>0</v>
      </c>
      <c r="CL584">
        <v>0</v>
      </c>
      <c r="CM584">
        <v>1</v>
      </c>
      <c r="CN584">
        <v>1</v>
      </c>
      <c r="CO584">
        <v>1</v>
      </c>
      <c r="CP584" t="s">
        <v>1596</v>
      </c>
    </row>
    <row r="585" spans="2:94" x14ac:dyDescent="0.25">
      <c r="B585" s="8" t="s">
        <v>201</v>
      </c>
      <c r="C585" t="s">
        <v>508</v>
      </c>
      <c r="D585" t="s">
        <v>524</v>
      </c>
      <c r="E585" s="2">
        <v>583</v>
      </c>
      <c r="F585">
        <v>60</v>
      </c>
      <c r="G585">
        <v>1</v>
      </c>
      <c r="H585">
        <v>1</v>
      </c>
      <c r="I585">
        <v>1</v>
      </c>
      <c r="J585">
        <v>1</v>
      </c>
      <c r="K585">
        <v>1</v>
      </c>
      <c r="L585">
        <v>99</v>
      </c>
      <c r="M585">
        <v>1</v>
      </c>
      <c r="N585">
        <v>1</v>
      </c>
      <c r="O585">
        <v>99</v>
      </c>
      <c r="P585">
        <v>1</v>
      </c>
      <c r="Q585">
        <v>99</v>
      </c>
      <c r="R585">
        <v>99</v>
      </c>
      <c r="S585">
        <v>1</v>
      </c>
      <c r="T585">
        <v>1</v>
      </c>
      <c r="U585">
        <v>1</v>
      </c>
      <c r="V585">
        <v>1</v>
      </c>
      <c r="W585">
        <v>1</v>
      </c>
      <c r="X585">
        <v>1</v>
      </c>
      <c r="Y585">
        <v>1</v>
      </c>
      <c r="Z585">
        <v>1</v>
      </c>
      <c r="AA585">
        <v>1</v>
      </c>
      <c r="AB585">
        <v>1</v>
      </c>
      <c r="AC585">
        <v>1</v>
      </c>
      <c r="AD585">
        <v>1</v>
      </c>
      <c r="AE585">
        <v>99</v>
      </c>
      <c r="AF585">
        <v>1</v>
      </c>
      <c r="AG585">
        <v>1</v>
      </c>
      <c r="AH585">
        <v>1</v>
      </c>
      <c r="AI585">
        <v>1</v>
      </c>
      <c r="AJ585">
        <v>1</v>
      </c>
      <c r="AK585">
        <v>1</v>
      </c>
      <c r="AL585">
        <v>1</v>
      </c>
      <c r="AM585">
        <v>1</v>
      </c>
      <c r="AN585">
        <v>1</v>
      </c>
      <c r="AO585">
        <v>99</v>
      </c>
      <c r="AP585">
        <v>1</v>
      </c>
      <c r="AQ585">
        <v>1</v>
      </c>
      <c r="AR585">
        <v>1</v>
      </c>
      <c r="AS585">
        <v>1</v>
      </c>
      <c r="AT585">
        <v>1</v>
      </c>
      <c r="AU585">
        <v>1</v>
      </c>
      <c r="AV585">
        <v>99</v>
      </c>
      <c r="AW585" s="25">
        <v>1</v>
      </c>
      <c r="AX585" s="25">
        <v>99</v>
      </c>
      <c r="AY585" s="25">
        <v>99</v>
      </c>
      <c r="AZ585">
        <v>99</v>
      </c>
      <c r="BA585">
        <v>99</v>
      </c>
      <c r="BB585">
        <v>99</v>
      </c>
      <c r="BC585" s="25">
        <v>1</v>
      </c>
      <c r="BD585">
        <v>1</v>
      </c>
      <c r="BE585" s="25">
        <v>1</v>
      </c>
      <c r="BF585">
        <v>1</v>
      </c>
      <c r="BG585">
        <v>1</v>
      </c>
      <c r="BH585">
        <v>1</v>
      </c>
      <c r="BI585">
        <v>1</v>
      </c>
      <c r="BJ585">
        <v>1</v>
      </c>
      <c r="BK585">
        <v>1</v>
      </c>
      <c r="BL585">
        <v>1</v>
      </c>
      <c r="BM585">
        <v>99</v>
      </c>
      <c r="BN585">
        <v>99</v>
      </c>
      <c r="BO585">
        <v>99</v>
      </c>
      <c r="BP585">
        <v>1</v>
      </c>
      <c r="BQ585">
        <v>1</v>
      </c>
      <c r="BR585">
        <v>1</v>
      </c>
      <c r="BS585">
        <v>1</v>
      </c>
      <c r="BT585">
        <v>1</v>
      </c>
      <c r="BU585">
        <v>1</v>
      </c>
      <c r="BV585">
        <v>1</v>
      </c>
      <c r="BW585">
        <v>1</v>
      </c>
      <c r="BX585">
        <v>1</v>
      </c>
      <c r="BY585">
        <v>1</v>
      </c>
      <c r="BZ585">
        <v>1</v>
      </c>
      <c r="CA585">
        <v>1</v>
      </c>
      <c r="CB585">
        <v>1</v>
      </c>
      <c r="CC585">
        <v>1</v>
      </c>
      <c r="CD585">
        <v>1</v>
      </c>
      <c r="CE585">
        <v>1</v>
      </c>
      <c r="CF585">
        <v>1</v>
      </c>
      <c r="CG585">
        <v>1</v>
      </c>
      <c r="CH585">
        <v>1</v>
      </c>
      <c r="CI585">
        <v>1</v>
      </c>
      <c r="CJ585">
        <v>1</v>
      </c>
      <c r="CK585">
        <v>1</v>
      </c>
      <c r="CL585">
        <v>1</v>
      </c>
      <c r="CM585">
        <v>1</v>
      </c>
      <c r="CN585">
        <v>1</v>
      </c>
      <c r="CO585">
        <v>1</v>
      </c>
      <c r="CP585" t="s">
        <v>525</v>
      </c>
    </row>
    <row r="586" spans="2:94" x14ac:dyDescent="0.25">
      <c r="B586" s="8" t="s">
        <v>201</v>
      </c>
      <c r="C586" t="s">
        <v>508</v>
      </c>
      <c r="D586" t="s">
        <v>526</v>
      </c>
      <c r="E586" s="2">
        <v>584</v>
      </c>
      <c r="F586">
        <v>80</v>
      </c>
      <c r="G586">
        <v>1</v>
      </c>
      <c r="H586">
        <v>1</v>
      </c>
      <c r="I586">
        <v>1</v>
      </c>
      <c r="J586">
        <v>1</v>
      </c>
      <c r="K586">
        <v>1</v>
      </c>
      <c r="L586">
        <v>99</v>
      </c>
      <c r="M586">
        <v>1</v>
      </c>
      <c r="N586">
        <v>99</v>
      </c>
      <c r="O586">
        <v>99</v>
      </c>
      <c r="P586">
        <v>1</v>
      </c>
      <c r="Q586">
        <v>99</v>
      </c>
      <c r="R586">
        <v>99</v>
      </c>
      <c r="S586">
        <v>1</v>
      </c>
      <c r="T586">
        <v>1</v>
      </c>
      <c r="U586">
        <v>99</v>
      </c>
      <c r="V586">
        <v>1</v>
      </c>
      <c r="W586">
        <v>1</v>
      </c>
      <c r="X586">
        <v>1</v>
      </c>
      <c r="Y586">
        <v>1</v>
      </c>
      <c r="Z586">
        <v>1</v>
      </c>
      <c r="AA586">
        <v>1</v>
      </c>
      <c r="AB586">
        <v>1</v>
      </c>
      <c r="AC586">
        <v>1</v>
      </c>
      <c r="AD586">
        <v>1</v>
      </c>
      <c r="AE586">
        <v>99</v>
      </c>
      <c r="AF586">
        <v>1</v>
      </c>
      <c r="AG586">
        <v>1</v>
      </c>
      <c r="AH586">
        <v>1</v>
      </c>
      <c r="AI586">
        <v>1</v>
      </c>
      <c r="AJ586">
        <v>1</v>
      </c>
      <c r="AK586">
        <v>1</v>
      </c>
      <c r="AL586">
        <v>1</v>
      </c>
      <c r="AM586">
        <v>0</v>
      </c>
      <c r="AN586">
        <v>0</v>
      </c>
      <c r="AO586">
        <v>99</v>
      </c>
      <c r="AP586">
        <v>0</v>
      </c>
      <c r="AQ586">
        <v>1</v>
      </c>
      <c r="AR586">
        <v>1</v>
      </c>
      <c r="AS586">
        <v>1</v>
      </c>
      <c r="AT586">
        <v>1</v>
      </c>
      <c r="AU586">
        <v>0</v>
      </c>
      <c r="AV586">
        <v>99</v>
      </c>
      <c r="AW586" s="25">
        <v>0</v>
      </c>
      <c r="AX586" s="25">
        <v>99</v>
      </c>
      <c r="AY586" s="25">
        <v>99</v>
      </c>
      <c r="AZ586">
        <v>99</v>
      </c>
      <c r="BA586">
        <v>99</v>
      </c>
      <c r="BB586">
        <v>99</v>
      </c>
      <c r="BC586" s="25">
        <v>1</v>
      </c>
      <c r="BD586">
        <v>1</v>
      </c>
      <c r="BE586" s="25">
        <v>1</v>
      </c>
      <c r="BF586">
        <v>0</v>
      </c>
      <c r="BG586">
        <v>0</v>
      </c>
      <c r="BH586">
        <v>1</v>
      </c>
      <c r="BI586">
        <v>0</v>
      </c>
      <c r="BJ586">
        <v>99</v>
      </c>
      <c r="BK586">
        <v>99</v>
      </c>
      <c r="BL586">
        <v>99</v>
      </c>
      <c r="BM586">
        <v>99</v>
      </c>
      <c r="BN586">
        <v>99</v>
      </c>
      <c r="BO586">
        <v>99</v>
      </c>
      <c r="BP586">
        <v>1</v>
      </c>
      <c r="BQ586">
        <v>0</v>
      </c>
      <c r="BR586">
        <v>0</v>
      </c>
      <c r="BS586">
        <v>0</v>
      </c>
      <c r="BT586">
        <v>1</v>
      </c>
      <c r="BU586">
        <v>1</v>
      </c>
      <c r="BV586">
        <v>1</v>
      </c>
      <c r="BW586">
        <v>1</v>
      </c>
      <c r="BX586">
        <v>1</v>
      </c>
      <c r="BY586">
        <v>1</v>
      </c>
      <c r="BZ586">
        <v>1</v>
      </c>
      <c r="CA586">
        <v>1</v>
      </c>
      <c r="CB586">
        <v>1</v>
      </c>
      <c r="CC586">
        <v>1</v>
      </c>
      <c r="CD586">
        <v>1</v>
      </c>
      <c r="CE586">
        <v>0</v>
      </c>
      <c r="CF586">
        <v>0</v>
      </c>
      <c r="CG586">
        <v>0</v>
      </c>
      <c r="CH586">
        <v>0</v>
      </c>
      <c r="CI586">
        <v>0</v>
      </c>
      <c r="CJ586">
        <v>0</v>
      </c>
      <c r="CK586">
        <v>0</v>
      </c>
      <c r="CL586">
        <v>0</v>
      </c>
      <c r="CM586">
        <v>0</v>
      </c>
      <c r="CN586">
        <v>0</v>
      </c>
      <c r="CO586">
        <v>0</v>
      </c>
      <c r="CP586" t="s">
        <v>527</v>
      </c>
    </row>
    <row r="587" spans="2:94" x14ac:dyDescent="0.25">
      <c r="B587" s="8" t="s">
        <v>992</v>
      </c>
      <c r="C587" t="s">
        <v>508</v>
      </c>
      <c r="D587" t="s">
        <v>1597</v>
      </c>
      <c r="E587" s="2">
        <v>585</v>
      </c>
      <c r="F587">
        <v>120</v>
      </c>
      <c r="G587">
        <v>1</v>
      </c>
      <c r="H587">
        <v>1</v>
      </c>
      <c r="I587">
        <v>1</v>
      </c>
      <c r="J587">
        <v>1</v>
      </c>
      <c r="K587">
        <v>1</v>
      </c>
      <c r="L587">
        <v>1</v>
      </c>
      <c r="M587">
        <v>1</v>
      </c>
      <c r="N587">
        <v>99</v>
      </c>
      <c r="O587">
        <v>1</v>
      </c>
      <c r="P587">
        <v>1</v>
      </c>
      <c r="Q587">
        <v>1</v>
      </c>
      <c r="R587">
        <v>99</v>
      </c>
      <c r="S587">
        <v>1</v>
      </c>
      <c r="T587">
        <v>1</v>
      </c>
      <c r="U587">
        <v>99</v>
      </c>
      <c r="V587">
        <v>1</v>
      </c>
      <c r="W587">
        <v>1</v>
      </c>
      <c r="X587">
        <v>1</v>
      </c>
      <c r="Y587">
        <v>1</v>
      </c>
      <c r="Z587">
        <v>1</v>
      </c>
      <c r="AA587">
        <v>1</v>
      </c>
      <c r="AB587">
        <v>1</v>
      </c>
      <c r="AC587">
        <v>1</v>
      </c>
      <c r="AD587">
        <v>1</v>
      </c>
      <c r="AE587">
        <v>1</v>
      </c>
      <c r="AF587">
        <v>1</v>
      </c>
      <c r="AG587">
        <v>1</v>
      </c>
      <c r="AH587">
        <v>1</v>
      </c>
      <c r="AI587">
        <v>1</v>
      </c>
      <c r="AJ587">
        <v>1</v>
      </c>
      <c r="AK587">
        <v>1</v>
      </c>
      <c r="AL587">
        <v>1</v>
      </c>
      <c r="AM587">
        <v>1</v>
      </c>
      <c r="AN587">
        <v>1</v>
      </c>
      <c r="AO587">
        <v>1</v>
      </c>
      <c r="AP587">
        <v>1</v>
      </c>
      <c r="AQ587">
        <v>1</v>
      </c>
      <c r="AR587">
        <v>1</v>
      </c>
      <c r="AS587">
        <v>1</v>
      </c>
      <c r="AT587">
        <v>1</v>
      </c>
      <c r="AU587">
        <v>1</v>
      </c>
      <c r="AV587">
        <v>1</v>
      </c>
      <c r="AW587" s="25">
        <v>1</v>
      </c>
      <c r="AX587" s="25">
        <v>1</v>
      </c>
      <c r="AY587" s="25">
        <v>99</v>
      </c>
      <c r="AZ587">
        <v>99</v>
      </c>
      <c r="BA587">
        <v>99</v>
      </c>
      <c r="BB587">
        <v>99</v>
      </c>
      <c r="BC587" s="25">
        <v>1</v>
      </c>
      <c r="BD587">
        <v>1</v>
      </c>
      <c r="BE587" s="25">
        <v>1</v>
      </c>
      <c r="BF587">
        <v>1</v>
      </c>
      <c r="BG587">
        <v>1</v>
      </c>
      <c r="BH587">
        <v>1</v>
      </c>
      <c r="BI587">
        <v>1</v>
      </c>
      <c r="BJ587">
        <v>1</v>
      </c>
      <c r="BK587">
        <v>1</v>
      </c>
      <c r="BL587">
        <v>1</v>
      </c>
      <c r="BM587">
        <v>99</v>
      </c>
      <c r="BN587">
        <v>1</v>
      </c>
      <c r="BO587">
        <v>99</v>
      </c>
      <c r="BP587">
        <v>1</v>
      </c>
      <c r="BQ587">
        <v>1</v>
      </c>
      <c r="BR587">
        <v>1</v>
      </c>
      <c r="BS587">
        <v>1</v>
      </c>
      <c r="BT587">
        <v>1</v>
      </c>
      <c r="BU587">
        <v>1</v>
      </c>
      <c r="BV587">
        <v>1</v>
      </c>
      <c r="BW587">
        <v>1</v>
      </c>
      <c r="BX587">
        <v>1</v>
      </c>
      <c r="BY587" t="s">
        <v>230</v>
      </c>
      <c r="BZ587">
        <v>1</v>
      </c>
      <c r="CA587">
        <v>1</v>
      </c>
      <c r="CB587">
        <v>1</v>
      </c>
      <c r="CC587">
        <v>1</v>
      </c>
      <c r="CD587">
        <v>1</v>
      </c>
      <c r="CE587">
        <v>0</v>
      </c>
      <c r="CF587">
        <v>0</v>
      </c>
      <c r="CG587">
        <v>0</v>
      </c>
      <c r="CH587">
        <v>0</v>
      </c>
      <c r="CI587">
        <v>0</v>
      </c>
      <c r="CJ587">
        <v>0</v>
      </c>
      <c r="CK587">
        <v>0</v>
      </c>
      <c r="CL587">
        <v>0</v>
      </c>
      <c r="CM587">
        <v>1</v>
      </c>
      <c r="CN587">
        <v>1</v>
      </c>
      <c r="CO587">
        <v>1</v>
      </c>
      <c r="CP587" t="s">
        <v>1572</v>
      </c>
    </row>
    <row r="588" spans="2:94" x14ac:dyDescent="0.25">
      <c r="B588" s="8" t="s">
        <v>201</v>
      </c>
      <c r="C588" t="s">
        <v>508</v>
      </c>
      <c r="D588" t="s">
        <v>528</v>
      </c>
      <c r="E588" s="2">
        <v>586</v>
      </c>
      <c r="F588">
        <v>80</v>
      </c>
      <c r="G588">
        <v>1</v>
      </c>
      <c r="H588">
        <v>1</v>
      </c>
      <c r="I588">
        <v>1</v>
      </c>
      <c r="J588">
        <v>1</v>
      </c>
      <c r="K588">
        <v>1</v>
      </c>
      <c r="L588">
        <v>99</v>
      </c>
      <c r="M588">
        <v>1</v>
      </c>
      <c r="N588">
        <v>1</v>
      </c>
      <c r="O588">
        <v>99</v>
      </c>
      <c r="P588">
        <v>1</v>
      </c>
      <c r="Q588">
        <v>99</v>
      </c>
      <c r="R588">
        <v>99</v>
      </c>
      <c r="S588">
        <v>1</v>
      </c>
      <c r="T588">
        <v>1</v>
      </c>
      <c r="U588">
        <v>1</v>
      </c>
      <c r="V588">
        <v>1</v>
      </c>
      <c r="W588">
        <v>1</v>
      </c>
      <c r="X588">
        <v>1</v>
      </c>
      <c r="Y588">
        <v>1</v>
      </c>
      <c r="Z588">
        <v>1</v>
      </c>
      <c r="AA588">
        <v>1</v>
      </c>
      <c r="AB588">
        <v>1</v>
      </c>
      <c r="AC588">
        <v>1</v>
      </c>
      <c r="AD588">
        <v>1</v>
      </c>
      <c r="AE588">
        <v>99</v>
      </c>
      <c r="AF588">
        <v>1</v>
      </c>
      <c r="AG588">
        <v>1</v>
      </c>
      <c r="AH588">
        <v>1</v>
      </c>
      <c r="AI588">
        <v>1</v>
      </c>
      <c r="AJ588">
        <v>1</v>
      </c>
      <c r="AK588">
        <v>1</v>
      </c>
      <c r="AL588">
        <v>1</v>
      </c>
      <c r="AM588">
        <v>1</v>
      </c>
      <c r="AN588">
        <v>1</v>
      </c>
      <c r="AO588">
        <v>99</v>
      </c>
      <c r="AP588">
        <v>1</v>
      </c>
      <c r="AQ588">
        <v>1</v>
      </c>
      <c r="AR588">
        <v>1</v>
      </c>
      <c r="AS588">
        <v>1</v>
      </c>
      <c r="AT588">
        <v>1</v>
      </c>
      <c r="AU588">
        <v>1</v>
      </c>
      <c r="AV588">
        <v>99</v>
      </c>
      <c r="AW588" s="25">
        <v>1</v>
      </c>
      <c r="AX588" s="25">
        <v>99</v>
      </c>
      <c r="AY588" s="25">
        <v>99</v>
      </c>
      <c r="AZ588">
        <v>99</v>
      </c>
      <c r="BA588">
        <v>99</v>
      </c>
      <c r="BB588">
        <v>99</v>
      </c>
      <c r="BC588" s="25">
        <v>1</v>
      </c>
      <c r="BD588">
        <v>1</v>
      </c>
      <c r="BE588" s="25">
        <v>1</v>
      </c>
      <c r="BF588">
        <v>1</v>
      </c>
      <c r="BG588">
        <v>1</v>
      </c>
      <c r="BH588">
        <v>1</v>
      </c>
      <c r="BI588">
        <v>1</v>
      </c>
      <c r="BJ588">
        <v>1</v>
      </c>
      <c r="BK588">
        <v>1</v>
      </c>
      <c r="BL588">
        <v>1</v>
      </c>
      <c r="BM588">
        <v>99</v>
      </c>
      <c r="BN588">
        <v>99</v>
      </c>
      <c r="BO588">
        <v>99</v>
      </c>
      <c r="BP588">
        <v>1</v>
      </c>
      <c r="BQ588">
        <v>1</v>
      </c>
      <c r="BR588">
        <v>1</v>
      </c>
      <c r="BS588">
        <v>1</v>
      </c>
      <c r="BT588">
        <v>1</v>
      </c>
      <c r="BU588">
        <v>1</v>
      </c>
      <c r="BV588">
        <v>1</v>
      </c>
      <c r="BW588">
        <v>0</v>
      </c>
      <c r="BX588">
        <v>1</v>
      </c>
      <c r="BY588">
        <v>1</v>
      </c>
      <c r="BZ588">
        <v>1</v>
      </c>
      <c r="CA588">
        <v>1</v>
      </c>
      <c r="CB588">
        <v>1</v>
      </c>
      <c r="CC588">
        <v>1</v>
      </c>
      <c r="CD588">
        <v>1</v>
      </c>
      <c r="CE588">
        <v>1</v>
      </c>
      <c r="CF588">
        <v>0</v>
      </c>
      <c r="CG588">
        <v>0</v>
      </c>
      <c r="CH588">
        <v>0</v>
      </c>
      <c r="CI588">
        <v>1</v>
      </c>
      <c r="CJ588">
        <v>0</v>
      </c>
      <c r="CK588">
        <v>1</v>
      </c>
      <c r="CL588">
        <v>0</v>
      </c>
      <c r="CM588">
        <v>0</v>
      </c>
      <c r="CN588">
        <v>1</v>
      </c>
      <c r="CO588">
        <v>1</v>
      </c>
      <c r="CP588" t="s">
        <v>529</v>
      </c>
    </row>
    <row r="589" spans="2:94" x14ac:dyDescent="0.25">
      <c r="B589" s="8" t="s">
        <v>201</v>
      </c>
      <c r="C589" t="s">
        <v>508</v>
      </c>
      <c r="D589" t="s">
        <v>530</v>
      </c>
      <c r="E589" s="2">
        <v>587</v>
      </c>
      <c r="F589">
        <v>55</v>
      </c>
      <c r="G589">
        <v>1</v>
      </c>
      <c r="H589">
        <v>1</v>
      </c>
      <c r="I589">
        <v>1</v>
      </c>
      <c r="J589">
        <v>1</v>
      </c>
      <c r="K589">
        <v>1</v>
      </c>
      <c r="L589">
        <v>99</v>
      </c>
      <c r="M589">
        <v>1</v>
      </c>
      <c r="N589">
        <v>99</v>
      </c>
      <c r="O589">
        <v>99</v>
      </c>
      <c r="P589">
        <v>1</v>
      </c>
      <c r="Q589">
        <v>99</v>
      </c>
      <c r="R589">
        <v>99</v>
      </c>
      <c r="S589">
        <v>1</v>
      </c>
      <c r="T589">
        <v>1</v>
      </c>
      <c r="U589">
        <v>99</v>
      </c>
      <c r="V589">
        <v>1</v>
      </c>
      <c r="W589">
        <v>1</v>
      </c>
      <c r="X589">
        <v>1</v>
      </c>
      <c r="Y589">
        <v>1</v>
      </c>
      <c r="Z589">
        <v>1</v>
      </c>
      <c r="AA589">
        <v>1</v>
      </c>
      <c r="AB589">
        <v>1</v>
      </c>
      <c r="AC589">
        <v>1</v>
      </c>
      <c r="AD589">
        <v>1</v>
      </c>
      <c r="AE589">
        <v>99</v>
      </c>
      <c r="AF589">
        <v>1</v>
      </c>
      <c r="AG589">
        <v>1</v>
      </c>
      <c r="AH589">
        <v>1</v>
      </c>
      <c r="AI589">
        <v>1</v>
      </c>
      <c r="AJ589">
        <v>1</v>
      </c>
      <c r="AK589">
        <v>1</v>
      </c>
      <c r="AL589">
        <v>1</v>
      </c>
      <c r="AM589">
        <v>1</v>
      </c>
      <c r="AN589">
        <v>1</v>
      </c>
      <c r="AO589">
        <v>99</v>
      </c>
      <c r="AP589">
        <v>1</v>
      </c>
      <c r="AQ589">
        <v>1</v>
      </c>
      <c r="AR589">
        <v>1</v>
      </c>
      <c r="AS589">
        <v>1</v>
      </c>
      <c r="AT589">
        <v>1</v>
      </c>
      <c r="AU589">
        <v>1</v>
      </c>
      <c r="AV589">
        <v>99</v>
      </c>
      <c r="AW589" s="25">
        <v>1</v>
      </c>
      <c r="AX589" s="25">
        <v>99</v>
      </c>
      <c r="AY589" s="25">
        <v>99</v>
      </c>
      <c r="AZ589">
        <v>99</v>
      </c>
      <c r="BA589">
        <v>99</v>
      </c>
      <c r="BB589">
        <v>99</v>
      </c>
      <c r="BC589" s="25">
        <v>1</v>
      </c>
      <c r="BD589">
        <v>1</v>
      </c>
      <c r="BE589" s="25">
        <v>1</v>
      </c>
      <c r="BF589">
        <v>1</v>
      </c>
      <c r="BG589">
        <v>1</v>
      </c>
      <c r="BH589">
        <v>1</v>
      </c>
      <c r="BI589">
        <v>1</v>
      </c>
      <c r="BJ589">
        <v>1</v>
      </c>
      <c r="BK589">
        <v>1</v>
      </c>
      <c r="BL589">
        <v>1</v>
      </c>
      <c r="BM589">
        <v>99</v>
      </c>
      <c r="BN589">
        <v>99</v>
      </c>
      <c r="BO589">
        <v>99</v>
      </c>
      <c r="BP589">
        <v>1</v>
      </c>
      <c r="BQ589">
        <v>1</v>
      </c>
      <c r="BR589">
        <v>1</v>
      </c>
      <c r="BS589">
        <v>1</v>
      </c>
      <c r="BT589">
        <v>1</v>
      </c>
      <c r="BU589">
        <v>1</v>
      </c>
      <c r="BV589">
        <v>1</v>
      </c>
      <c r="BW589">
        <v>1</v>
      </c>
      <c r="BX589">
        <v>1</v>
      </c>
      <c r="BY589">
        <v>1</v>
      </c>
      <c r="BZ589">
        <v>1</v>
      </c>
      <c r="CA589">
        <v>1</v>
      </c>
      <c r="CB589">
        <v>1</v>
      </c>
      <c r="CC589">
        <v>1</v>
      </c>
      <c r="CD589">
        <v>1</v>
      </c>
      <c r="CE589">
        <v>0</v>
      </c>
      <c r="CF589">
        <v>0</v>
      </c>
      <c r="CG589">
        <v>0</v>
      </c>
      <c r="CH589">
        <v>0</v>
      </c>
      <c r="CI589">
        <v>0</v>
      </c>
      <c r="CJ589">
        <v>0</v>
      </c>
      <c r="CK589">
        <v>0</v>
      </c>
      <c r="CL589">
        <v>0</v>
      </c>
      <c r="CM589">
        <v>1</v>
      </c>
      <c r="CN589">
        <v>0</v>
      </c>
      <c r="CO589">
        <v>0</v>
      </c>
      <c r="CP589" t="s">
        <v>531</v>
      </c>
    </row>
    <row r="590" spans="2:94" x14ac:dyDescent="0.25">
      <c r="B590" s="8" t="s">
        <v>992</v>
      </c>
      <c r="C590" t="s">
        <v>508</v>
      </c>
      <c r="D590" t="s">
        <v>1598</v>
      </c>
      <c r="E590" s="2">
        <v>588</v>
      </c>
      <c r="F590">
        <v>54</v>
      </c>
      <c r="G590">
        <v>0</v>
      </c>
      <c r="H590">
        <v>1</v>
      </c>
      <c r="I590">
        <v>1</v>
      </c>
      <c r="J590">
        <v>0</v>
      </c>
      <c r="K590">
        <v>0</v>
      </c>
      <c r="L590">
        <v>0</v>
      </c>
      <c r="M590">
        <v>0</v>
      </c>
      <c r="N590">
        <v>99</v>
      </c>
      <c r="O590">
        <v>0</v>
      </c>
      <c r="P590">
        <v>1</v>
      </c>
      <c r="Q590">
        <v>1</v>
      </c>
      <c r="R590">
        <v>99</v>
      </c>
      <c r="S590">
        <v>0</v>
      </c>
      <c r="T590">
        <v>1</v>
      </c>
      <c r="U590">
        <v>99</v>
      </c>
      <c r="V590">
        <v>1</v>
      </c>
      <c r="W590">
        <v>1</v>
      </c>
      <c r="X590">
        <v>1</v>
      </c>
      <c r="Y590">
        <v>1</v>
      </c>
      <c r="Z590">
        <v>1</v>
      </c>
      <c r="AA590">
        <v>1</v>
      </c>
      <c r="AB590">
        <v>1</v>
      </c>
      <c r="AC590">
        <v>1</v>
      </c>
      <c r="AD590">
        <v>1</v>
      </c>
      <c r="AE590">
        <v>1</v>
      </c>
      <c r="AF590">
        <v>1</v>
      </c>
      <c r="AG590">
        <v>1</v>
      </c>
      <c r="AH590">
        <v>1</v>
      </c>
      <c r="AI590">
        <v>1</v>
      </c>
      <c r="AJ590">
        <v>1</v>
      </c>
      <c r="AK590">
        <v>1</v>
      </c>
      <c r="AL590">
        <v>1</v>
      </c>
      <c r="AM590">
        <v>1</v>
      </c>
      <c r="AN590">
        <v>1</v>
      </c>
      <c r="AO590">
        <v>1</v>
      </c>
      <c r="AP590">
        <v>1</v>
      </c>
      <c r="AQ590">
        <v>1</v>
      </c>
      <c r="AR590">
        <v>1</v>
      </c>
      <c r="AS590">
        <v>1</v>
      </c>
      <c r="AT590">
        <v>1</v>
      </c>
      <c r="AU590">
        <v>1</v>
      </c>
      <c r="AV590">
        <v>1</v>
      </c>
      <c r="AW590" s="25">
        <v>1</v>
      </c>
      <c r="AX590" s="25">
        <v>1</v>
      </c>
      <c r="AY590" s="25">
        <v>99</v>
      </c>
      <c r="AZ590">
        <v>99</v>
      </c>
      <c r="BA590">
        <v>99</v>
      </c>
      <c r="BB590">
        <v>99</v>
      </c>
      <c r="BC590" s="25">
        <v>1</v>
      </c>
      <c r="BD590">
        <v>1</v>
      </c>
      <c r="BE590" s="25">
        <v>1</v>
      </c>
      <c r="BF590">
        <v>1</v>
      </c>
      <c r="BG590">
        <v>1</v>
      </c>
      <c r="BH590">
        <v>1</v>
      </c>
      <c r="BI590">
        <v>1</v>
      </c>
      <c r="BJ590">
        <v>1</v>
      </c>
      <c r="BK590">
        <v>1</v>
      </c>
      <c r="BL590">
        <v>1</v>
      </c>
      <c r="BM590">
        <v>99</v>
      </c>
      <c r="BN590">
        <v>1</v>
      </c>
      <c r="BO590">
        <v>99</v>
      </c>
      <c r="BP590">
        <v>1</v>
      </c>
      <c r="BQ590">
        <v>1</v>
      </c>
      <c r="BR590">
        <v>1</v>
      </c>
      <c r="BS590">
        <v>1</v>
      </c>
      <c r="BT590">
        <v>1</v>
      </c>
      <c r="BU590">
        <v>1</v>
      </c>
      <c r="BV590">
        <v>1</v>
      </c>
      <c r="BW590">
        <v>0</v>
      </c>
      <c r="BX590">
        <v>0</v>
      </c>
      <c r="BY590">
        <v>0</v>
      </c>
      <c r="BZ590">
        <v>0</v>
      </c>
      <c r="CA590">
        <v>1</v>
      </c>
      <c r="CB590">
        <v>0</v>
      </c>
      <c r="CC590">
        <v>0</v>
      </c>
      <c r="CD590">
        <v>1</v>
      </c>
      <c r="CE590">
        <v>0</v>
      </c>
      <c r="CF590">
        <v>0</v>
      </c>
      <c r="CG590">
        <v>0</v>
      </c>
      <c r="CH590">
        <v>0</v>
      </c>
      <c r="CI590">
        <v>0</v>
      </c>
      <c r="CJ590">
        <v>0</v>
      </c>
      <c r="CK590">
        <v>0</v>
      </c>
      <c r="CL590">
        <v>0</v>
      </c>
      <c r="CM590">
        <v>1</v>
      </c>
      <c r="CN590">
        <v>0</v>
      </c>
      <c r="CO590">
        <v>1</v>
      </c>
      <c r="CP590" t="s">
        <v>450</v>
      </c>
    </row>
    <row r="591" spans="2:94" x14ac:dyDescent="0.25">
      <c r="B591" s="8" t="s">
        <v>992</v>
      </c>
      <c r="C591" t="s">
        <v>508</v>
      </c>
      <c r="D591" t="s">
        <v>1599</v>
      </c>
      <c r="E591" s="2">
        <v>589</v>
      </c>
      <c r="F591">
        <v>11</v>
      </c>
      <c r="G591">
        <v>1</v>
      </c>
      <c r="H591">
        <v>1</v>
      </c>
      <c r="I591">
        <v>1</v>
      </c>
      <c r="J591">
        <v>1</v>
      </c>
      <c r="K591">
        <v>1</v>
      </c>
      <c r="L591">
        <v>1</v>
      </c>
      <c r="M591">
        <v>1</v>
      </c>
      <c r="N591">
        <v>99</v>
      </c>
      <c r="O591">
        <v>1</v>
      </c>
      <c r="P591">
        <v>1</v>
      </c>
      <c r="Q591">
        <v>1</v>
      </c>
      <c r="R591">
        <v>99</v>
      </c>
      <c r="S591">
        <v>1</v>
      </c>
      <c r="T591">
        <v>1</v>
      </c>
      <c r="U591">
        <v>99</v>
      </c>
      <c r="V591">
        <v>1</v>
      </c>
      <c r="W591">
        <v>1</v>
      </c>
      <c r="X591">
        <v>1</v>
      </c>
      <c r="Y591">
        <v>1</v>
      </c>
      <c r="Z591">
        <v>1</v>
      </c>
      <c r="AA591">
        <v>1</v>
      </c>
      <c r="AB591">
        <v>1</v>
      </c>
      <c r="AC591">
        <v>1</v>
      </c>
      <c r="AD591">
        <v>1</v>
      </c>
      <c r="AE591">
        <v>1</v>
      </c>
      <c r="AF591">
        <v>1</v>
      </c>
      <c r="AG591">
        <v>1</v>
      </c>
      <c r="AH591">
        <v>1</v>
      </c>
      <c r="AI591">
        <v>1</v>
      </c>
      <c r="AJ591">
        <v>1</v>
      </c>
      <c r="AK591">
        <v>1</v>
      </c>
      <c r="AL591">
        <v>1</v>
      </c>
      <c r="AM591">
        <v>1</v>
      </c>
      <c r="AN591">
        <v>1</v>
      </c>
      <c r="AO591">
        <v>1</v>
      </c>
      <c r="AP591">
        <v>1</v>
      </c>
      <c r="AQ591">
        <v>1</v>
      </c>
      <c r="AR591">
        <v>1</v>
      </c>
      <c r="AS591">
        <v>1</v>
      </c>
      <c r="AT591">
        <v>1</v>
      </c>
      <c r="AU591">
        <v>1</v>
      </c>
      <c r="AV591">
        <v>1</v>
      </c>
      <c r="AW591" s="25">
        <v>1</v>
      </c>
      <c r="AX591" s="25">
        <v>1</v>
      </c>
      <c r="AY591" s="25">
        <v>99</v>
      </c>
      <c r="AZ591">
        <v>99</v>
      </c>
      <c r="BA591">
        <v>99</v>
      </c>
      <c r="BB591">
        <v>99</v>
      </c>
      <c r="BC591" s="25">
        <v>1</v>
      </c>
      <c r="BD591">
        <v>1</v>
      </c>
      <c r="BE591" s="25">
        <v>1</v>
      </c>
      <c r="BF591">
        <v>1</v>
      </c>
      <c r="BG591">
        <v>1</v>
      </c>
      <c r="BH591">
        <v>1</v>
      </c>
      <c r="BI591">
        <v>1</v>
      </c>
      <c r="BJ591">
        <v>1</v>
      </c>
      <c r="BK591">
        <v>1</v>
      </c>
      <c r="BL591">
        <v>1</v>
      </c>
      <c r="BM591">
        <v>99</v>
      </c>
      <c r="BN591">
        <v>1</v>
      </c>
      <c r="BO591">
        <v>99</v>
      </c>
      <c r="BP591">
        <v>1</v>
      </c>
      <c r="BQ591">
        <v>1</v>
      </c>
      <c r="BR591">
        <v>1</v>
      </c>
      <c r="BS591">
        <v>1</v>
      </c>
      <c r="BT591">
        <v>1</v>
      </c>
      <c r="BU591">
        <v>1</v>
      </c>
      <c r="BV591">
        <v>1</v>
      </c>
      <c r="BW591">
        <v>1</v>
      </c>
      <c r="BX591">
        <v>1</v>
      </c>
      <c r="BY591" t="s">
        <v>230</v>
      </c>
      <c r="BZ591">
        <v>0</v>
      </c>
      <c r="CA591">
        <v>1</v>
      </c>
      <c r="CB591">
        <v>1</v>
      </c>
      <c r="CC591">
        <v>0</v>
      </c>
      <c r="CD591">
        <v>1</v>
      </c>
      <c r="CE591">
        <v>0</v>
      </c>
      <c r="CF591">
        <v>0</v>
      </c>
      <c r="CG591">
        <v>0</v>
      </c>
      <c r="CH591">
        <v>0</v>
      </c>
      <c r="CI591">
        <v>0</v>
      </c>
      <c r="CJ591">
        <v>0</v>
      </c>
      <c r="CK591">
        <v>0</v>
      </c>
      <c r="CL591">
        <v>0</v>
      </c>
      <c r="CM591">
        <v>0</v>
      </c>
      <c r="CN591">
        <v>0</v>
      </c>
      <c r="CO591">
        <v>1</v>
      </c>
      <c r="CP591" t="s">
        <v>1600</v>
      </c>
    </row>
    <row r="592" spans="2:94" x14ac:dyDescent="0.25">
      <c r="B592" s="8" t="s">
        <v>992</v>
      </c>
      <c r="C592" t="s">
        <v>508</v>
      </c>
      <c r="D592" t="s">
        <v>1601</v>
      </c>
      <c r="E592" s="2">
        <v>590</v>
      </c>
      <c r="F592">
        <v>10</v>
      </c>
      <c r="G592">
        <v>1</v>
      </c>
      <c r="H592">
        <v>1</v>
      </c>
      <c r="I592">
        <v>1</v>
      </c>
      <c r="J592">
        <v>1</v>
      </c>
      <c r="K592">
        <v>1</v>
      </c>
      <c r="L592">
        <v>1</v>
      </c>
      <c r="M592">
        <v>1</v>
      </c>
      <c r="N592">
        <v>99</v>
      </c>
      <c r="O592">
        <v>1</v>
      </c>
      <c r="P592">
        <v>1</v>
      </c>
      <c r="Q592">
        <v>1</v>
      </c>
      <c r="R592">
        <v>99</v>
      </c>
      <c r="S592">
        <v>1</v>
      </c>
      <c r="T592">
        <v>1</v>
      </c>
      <c r="U592">
        <v>99</v>
      </c>
      <c r="V592">
        <v>1</v>
      </c>
      <c r="W592">
        <v>1</v>
      </c>
      <c r="X592">
        <v>1</v>
      </c>
      <c r="Y592">
        <v>1</v>
      </c>
      <c r="Z592">
        <v>1</v>
      </c>
      <c r="AA592">
        <v>1</v>
      </c>
      <c r="AB592">
        <v>1</v>
      </c>
      <c r="AC592">
        <v>1</v>
      </c>
      <c r="AD592">
        <v>1</v>
      </c>
      <c r="AE592">
        <v>1</v>
      </c>
      <c r="AF592">
        <v>1</v>
      </c>
      <c r="AG592">
        <v>1</v>
      </c>
      <c r="AH592">
        <v>1</v>
      </c>
      <c r="AI592">
        <v>1</v>
      </c>
      <c r="AJ592">
        <v>1</v>
      </c>
      <c r="AK592">
        <v>1</v>
      </c>
      <c r="AL592">
        <v>1</v>
      </c>
      <c r="AM592">
        <v>1</v>
      </c>
      <c r="AN592">
        <v>1</v>
      </c>
      <c r="AO592">
        <v>1</v>
      </c>
      <c r="AP592">
        <v>1</v>
      </c>
      <c r="AQ592">
        <v>1</v>
      </c>
      <c r="AR592">
        <v>1</v>
      </c>
      <c r="AS592">
        <v>1</v>
      </c>
      <c r="AT592">
        <v>1</v>
      </c>
      <c r="AU592">
        <v>1</v>
      </c>
      <c r="AV592">
        <v>1</v>
      </c>
      <c r="AW592" s="25">
        <v>1</v>
      </c>
      <c r="AX592" s="25">
        <v>1</v>
      </c>
      <c r="AY592" s="25">
        <v>99</v>
      </c>
      <c r="AZ592">
        <v>99</v>
      </c>
      <c r="BA592">
        <v>99</v>
      </c>
      <c r="BB592">
        <v>99</v>
      </c>
      <c r="BC592" s="25">
        <v>1</v>
      </c>
      <c r="BD592">
        <v>1</v>
      </c>
      <c r="BE592" s="25">
        <v>1</v>
      </c>
      <c r="BF592">
        <v>1</v>
      </c>
      <c r="BG592">
        <v>1</v>
      </c>
      <c r="BH592">
        <v>1</v>
      </c>
      <c r="BI592">
        <v>1</v>
      </c>
      <c r="BJ592">
        <v>1</v>
      </c>
      <c r="BK592">
        <v>1</v>
      </c>
      <c r="BL592">
        <v>1</v>
      </c>
      <c r="BM592">
        <v>99</v>
      </c>
      <c r="BN592">
        <v>1</v>
      </c>
      <c r="BO592">
        <v>99</v>
      </c>
      <c r="BP592">
        <v>1</v>
      </c>
      <c r="BQ592">
        <v>1</v>
      </c>
      <c r="BR592">
        <v>1</v>
      </c>
      <c r="BS592">
        <v>1</v>
      </c>
      <c r="BT592">
        <v>1</v>
      </c>
      <c r="BU592">
        <v>1</v>
      </c>
      <c r="BV592">
        <v>1</v>
      </c>
      <c r="BW592">
        <v>1</v>
      </c>
      <c r="BX592">
        <v>1</v>
      </c>
      <c r="BY592" t="s">
        <v>230</v>
      </c>
      <c r="BZ592">
        <v>0</v>
      </c>
      <c r="CA592">
        <v>1</v>
      </c>
      <c r="CB592">
        <v>1</v>
      </c>
      <c r="CC592">
        <v>1</v>
      </c>
      <c r="CD592">
        <v>0</v>
      </c>
      <c r="CE592">
        <v>0</v>
      </c>
      <c r="CF592">
        <v>0</v>
      </c>
      <c r="CG592">
        <v>0</v>
      </c>
      <c r="CH592">
        <v>0</v>
      </c>
      <c r="CI592">
        <v>0</v>
      </c>
      <c r="CJ592">
        <v>0</v>
      </c>
      <c r="CK592">
        <v>0</v>
      </c>
      <c r="CL592">
        <v>0</v>
      </c>
      <c r="CM592">
        <v>1</v>
      </c>
      <c r="CN592">
        <v>0</v>
      </c>
      <c r="CO592">
        <v>0</v>
      </c>
      <c r="CP592" t="s">
        <v>1602</v>
      </c>
    </row>
    <row r="593" spans="2:94" x14ac:dyDescent="0.25">
      <c r="B593" s="8" t="s">
        <v>201</v>
      </c>
      <c r="C593" t="s">
        <v>508</v>
      </c>
      <c r="D593" t="s">
        <v>532</v>
      </c>
      <c r="E593" s="2">
        <v>591</v>
      </c>
      <c r="F593">
        <v>40</v>
      </c>
      <c r="G593">
        <v>1</v>
      </c>
      <c r="H593">
        <v>1</v>
      </c>
      <c r="I593">
        <v>1</v>
      </c>
      <c r="J593">
        <v>1</v>
      </c>
      <c r="K593">
        <v>1</v>
      </c>
      <c r="L593">
        <v>99</v>
      </c>
      <c r="M593">
        <v>1</v>
      </c>
      <c r="N593">
        <v>99</v>
      </c>
      <c r="O593">
        <v>99</v>
      </c>
      <c r="P593">
        <v>1</v>
      </c>
      <c r="Q593">
        <v>99</v>
      </c>
      <c r="R593">
        <v>99</v>
      </c>
      <c r="S593">
        <v>1</v>
      </c>
      <c r="T593">
        <v>1</v>
      </c>
      <c r="U593">
        <v>99</v>
      </c>
      <c r="V593">
        <v>1</v>
      </c>
      <c r="W593">
        <v>1</v>
      </c>
      <c r="X593">
        <v>1</v>
      </c>
      <c r="Y593">
        <v>1</v>
      </c>
      <c r="Z593">
        <v>1</v>
      </c>
      <c r="AA593">
        <v>1</v>
      </c>
      <c r="AB593">
        <v>1</v>
      </c>
      <c r="AC593">
        <v>1</v>
      </c>
      <c r="AD593">
        <v>1</v>
      </c>
      <c r="AE593">
        <v>99</v>
      </c>
      <c r="AF593">
        <v>1</v>
      </c>
      <c r="AG593">
        <v>1</v>
      </c>
      <c r="AH593">
        <v>1</v>
      </c>
      <c r="AI593">
        <v>1</v>
      </c>
      <c r="AJ593">
        <v>1</v>
      </c>
      <c r="AK593">
        <v>1</v>
      </c>
      <c r="AL593">
        <v>1</v>
      </c>
      <c r="AM593">
        <v>1</v>
      </c>
      <c r="AN593">
        <v>1</v>
      </c>
      <c r="AO593">
        <v>99</v>
      </c>
      <c r="AP593">
        <v>1</v>
      </c>
      <c r="AQ593">
        <v>1</v>
      </c>
      <c r="AR593">
        <v>1</v>
      </c>
      <c r="AS593">
        <v>1</v>
      </c>
      <c r="AT593">
        <v>1</v>
      </c>
      <c r="AU593">
        <v>0</v>
      </c>
      <c r="AV593">
        <v>99</v>
      </c>
      <c r="AW593" s="25">
        <v>1</v>
      </c>
      <c r="AX593" s="25">
        <v>99</v>
      </c>
      <c r="AY593" s="25">
        <v>99</v>
      </c>
      <c r="AZ593">
        <v>99</v>
      </c>
      <c r="BA593">
        <v>99</v>
      </c>
      <c r="BB593">
        <v>99</v>
      </c>
      <c r="BC593" s="25">
        <v>1</v>
      </c>
      <c r="BD593">
        <v>1</v>
      </c>
      <c r="BE593" s="25">
        <v>1</v>
      </c>
      <c r="BF593">
        <v>1</v>
      </c>
      <c r="BG593">
        <v>1</v>
      </c>
      <c r="BH593">
        <v>1</v>
      </c>
      <c r="BI593">
        <v>1</v>
      </c>
      <c r="BJ593">
        <v>1</v>
      </c>
      <c r="BK593">
        <v>1</v>
      </c>
      <c r="BL593">
        <v>1</v>
      </c>
      <c r="BM593">
        <v>99</v>
      </c>
      <c r="BN593">
        <v>99</v>
      </c>
      <c r="BO593">
        <v>99</v>
      </c>
      <c r="BP593">
        <v>1</v>
      </c>
      <c r="BQ593">
        <v>1</v>
      </c>
      <c r="BR593">
        <v>1</v>
      </c>
      <c r="BS593">
        <v>1</v>
      </c>
      <c r="BT593">
        <v>1</v>
      </c>
      <c r="BU593">
        <v>1</v>
      </c>
      <c r="BV593">
        <v>0</v>
      </c>
      <c r="BW593">
        <v>1</v>
      </c>
      <c r="BX593">
        <v>1</v>
      </c>
      <c r="BY593">
        <v>1</v>
      </c>
      <c r="BZ593">
        <v>1</v>
      </c>
      <c r="CA593">
        <v>1</v>
      </c>
      <c r="CB593">
        <v>1</v>
      </c>
      <c r="CC593">
        <v>1</v>
      </c>
      <c r="CD593">
        <v>1</v>
      </c>
      <c r="CE593">
        <v>1</v>
      </c>
      <c r="CF593">
        <v>1</v>
      </c>
      <c r="CG593">
        <v>1</v>
      </c>
      <c r="CH593">
        <v>1</v>
      </c>
      <c r="CI593">
        <v>1</v>
      </c>
      <c r="CJ593">
        <v>1</v>
      </c>
      <c r="CK593">
        <v>1</v>
      </c>
      <c r="CL593">
        <v>1</v>
      </c>
      <c r="CM593">
        <v>1</v>
      </c>
      <c r="CN593">
        <v>1</v>
      </c>
      <c r="CO593">
        <v>1</v>
      </c>
      <c r="CP593" t="s">
        <v>533</v>
      </c>
    </row>
    <row r="594" spans="2:94" x14ac:dyDescent="0.25">
      <c r="B594" s="8" t="s">
        <v>201</v>
      </c>
      <c r="C594" t="s">
        <v>508</v>
      </c>
      <c r="D594" t="s">
        <v>534</v>
      </c>
      <c r="E594" s="2">
        <v>592</v>
      </c>
      <c r="F594">
        <v>45</v>
      </c>
      <c r="G594">
        <v>1</v>
      </c>
      <c r="H594">
        <v>1</v>
      </c>
      <c r="I594">
        <v>1</v>
      </c>
      <c r="J594">
        <v>1</v>
      </c>
      <c r="K594">
        <v>1</v>
      </c>
      <c r="L594">
        <v>99</v>
      </c>
      <c r="M594">
        <v>1</v>
      </c>
      <c r="N594">
        <v>99</v>
      </c>
      <c r="O594">
        <v>99</v>
      </c>
      <c r="P594">
        <v>1</v>
      </c>
      <c r="Q594">
        <v>99</v>
      </c>
      <c r="R594">
        <v>99</v>
      </c>
      <c r="S594">
        <v>1</v>
      </c>
      <c r="T594">
        <v>1</v>
      </c>
      <c r="U594">
        <v>99</v>
      </c>
      <c r="V594">
        <v>1</v>
      </c>
      <c r="W594">
        <v>1</v>
      </c>
      <c r="X594">
        <v>1</v>
      </c>
      <c r="Y594">
        <v>1</v>
      </c>
      <c r="Z594">
        <v>1</v>
      </c>
      <c r="AA594">
        <v>0</v>
      </c>
      <c r="AB594">
        <v>99</v>
      </c>
      <c r="AC594">
        <v>1</v>
      </c>
      <c r="AD594">
        <v>1</v>
      </c>
      <c r="AE594">
        <v>99</v>
      </c>
      <c r="AF594">
        <v>0</v>
      </c>
      <c r="AG594">
        <v>0</v>
      </c>
      <c r="AH594">
        <v>0</v>
      </c>
      <c r="AI594">
        <v>1</v>
      </c>
      <c r="AJ594">
        <v>1</v>
      </c>
      <c r="AK594">
        <v>99</v>
      </c>
      <c r="AL594">
        <v>0</v>
      </c>
      <c r="AM594">
        <v>1</v>
      </c>
      <c r="AN594">
        <v>1</v>
      </c>
      <c r="AO594">
        <v>99</v>
      </c>
      <c r="AP594">
        <v>0</v>
      </c>
      <c r="AQ594">
        <v>0</v>
      </c>
      <c r="AR594">
        <v>1</v>
      </c>
      <c r="AS594">
        <v>0</v>
      </c>
      <c r="AT594">
        <v>0</v>
      </c>
      <c r="AU594">
        <v>0</v>
      </c>
      <c r="AV594">
        <v>99</v>
      </c>
      <c r="AW594" s="25">
        <v>1</v>
      </c>
      <c r="AX594" s="25">
        <v>99</v>
      </c>
      <c r="AY594" s="25">
        <v>99</v>
      </c>
      <c r="AZ594">
        <v>99</v>
      </c>
      <c r="BA594">
        <v>99</v>
      </c>
      <c r="BB594">
        <v>99</v>
      </c>
      <c r="BC594" s="25">
        <v>0</v>
      </c>
      <c r="BD594">
        <v>1</v>
      </c>
      <c r="BE594" s="25">
        <v>1</v>
      </c>
      <c r="BF594">
        <v>0</v>
      </c>
      <c r="BG594">
        <v>0</v>
      </c>
      <c r="BH594">
        <v>0</v>
      </c>
      <c r="BI594">
        <v>0</v>
      </c>
      <c r="BJ594">
        <v>1</v>
      </c>
      <c r="BK594">
        <v>99</v>
      </c>
      <c r="BL594">
        <v>99</v>
      </c>
      <c r="BM594">
        <v>99</v>
      </c>
      <c r="BN594">
        <v>99</v>
      </c>
      <c r="BO594">
        <v>99</v>
      </c>
      <c r="BP594">
        <v>1</v>
      </c>
      <c r="BQ594">
        <v>0</v>
      </c>
      <c r="BR594">
        <v>0</v>
      </c>
      <c r="BS594">
        <v>0</v>
      </c>
      <c r="BT594">
        <v>0</v>
      </c>
      <c r="BU594">
        <v>0</v>
      </c>
      <c r="BV594">
        <v>0</v>
      </c>
      <c r="BW594">
        <v>0</v>
      </c>
      <c r="BX594">
        <v>0</v>
      </c>
      <c r="BY594">
        <v>0</v>
      </c>
      <c r="BZ594">
        <v>0</v>
      </c>
      <c r="CA594">
        <v>1</v>
      </c>
      <c r="CB594">
        <v>1</v>
      </c>
      <c r="CC594">
        <v>1</v>
      </c>
      <c r="CD594">
        <v>1</v>
      </c>
      <c r="CE594">
        <v>0</v>
      </c>
      <c r="CF594">
        <v>0</v>
      </c>
      <c r="CG594">
        <v>0</v>
      </c>
      <c r="CH594">
        <v>0</v>
      </c>
      <c r="CI594">
        <v>0</v>
      </c>
      <c r="CJ594">
        <v>0</v>
      </c>
      <c r="CK594">
        <v>0</v>
      </c>
      <c r="CL594">
        <v>0</v>
      </c>
      <c r="CM594">
        <v>0</v>
      </c>
      <c r="CN594">
        <v>0</v>
      </c>
      <c r="CO594">
        <v>0</v>
      </c>
      <c r="CP594" t="s">
        <v>300</v>
      </c>
    </row>
    <row r="595" spans="2:94" x14ac:dyDescent="0.25">
      <c r="B595" s="8" t="s">
        <v>755</v>
      </c>
      <c r="C595" t="s">
        <v>508</v>
      </c>
      <c r="D595" t="s">
        <v>936</v>
      </c>
      <c r="E595" s="2">
        <v>593</v>
      </c>
      <c r="F595">
        <v>36</v>
      </c>
      <c r="G595">
        <v>1</v>
      </c>
      <c r="H595">
        <v>1</v>
      </c>
      <c r="I595">
        <v>1</v>
      </c>
      <c r="J595">
        <v>1</v>
      </c>
      <c r="K595">
        <v>1</v>
      </c>
      <c r="L595">
        <v>99</v>
      </c>
      <c r="M595">
        <v>1</v>
      </c>
      <c r="N595">
        <v>99</v>
      </c>
      <c r="O595">
        <v>99</v>
      </c>
      <c r="P595">
        <v>1</v>
      </c>
      <c r="Q595">
        <v>99</v>
      </c>
      <c r="R595">
        <v>99</v>
      </c>
      <c r="S595">
        <v>1</v>
      </c>
      <c r="T595">
        <v>0</v>
      </c>
      <c r="U595">
        <v>99</v>
      </c>
      <c r="V595">
        <v>1</v>
      </c>
      <c r="W595">
        <v>1</v>
      </c>
      <c r="X595">
        <v>1</v>
      </c>
      <c r="Y595">
        <v>1</v>
      </c>
      <c r="Z595">
        <v>1</v>
      </c>
      <c r="AA595">
        <v>1</v>
      </c>
      <c r="AB595">
        <v>1</v>
      </c>
      <c r="AC595">
        <v>1</v>
      </c>
      <c r="AD595">
        <v>1</v>
      </c>
      <c r="AE595">
        <v>99</v>
      </c>
      <c r="AF595">
        <v>1</v>
      </c>
      <c r="AG595">
        <v>1</v>
      </c>
      <c r="AH595">
        <v>0</v>
      </c>
      <c r="AI595">
        <v>1</v>
      </c>
      <c r="AJ595">
        <v>99</v>
      </c>
      <c r="AK595">
        <v>99</v>
      </c>
      <c r="AL595">
        <v>1</v>
      </c>
      <c r="AM595">
        <v>1</v>
      </c>
      <c r="AN595">
        <v>1</v>
      </c>
      <c r="AO595">
        <v>99</v>
      </c>
      <c r="AP595">
        <v>1</v>
      </c>
      <c r="AQ595">
        <v>1</v>
      </c>
      <c r="AR595">
        <v>1</v>
      </c>
      <c r="AS595">
        <v>1</v>
      </c>
      <c r="AT595">
        <v>0</v>
      </c>
      <c r="AU595">
        <v>0</v>
      </c>
      <c r="AV595">
        <v>99</v>
      </c>
      <c r="AW595" s="25">
        <v>1</v>
      </c>
      <c r="AX595" s="25">
        <v>99</v>
      </c>
      <c r="AY595" s="25">
        <v>99</v>
      </c>
      <c r="AZ595">
        <v>99</v>
      </c>
      <c r="BA595">
        <v>99</v>
      </c>
      <c r="BB595">
        <v>99</v>
      </c>
      <c r="BC595" s="25">
        <v>1</v>
      </c>
      <c r="BD595">
        <v>1</v>
      </c>
      <c r="BE595" s="25">
        <v>1</v>
      </c>
      <c r="BF595">
        <v>1</v>
      </c>
      <c r="BG595">
        <v>1</v>
      </c>
      <c r="BH595">
        <v>1</v>
      </c>
      <c r="BI595">
        <v>1</v>
      </c>
      <c r="BJ595">
        <v>99</v>
      </c>
      <c r="BK595">
        <v>99</v>
      </c>
      <c r="BL595">
        <v>99</v>
      </c>
      <c r="BM595">
        <v>99</v>
      </c>
      <c r="BN595">
        <v>99</v>
      </c>
      <c r="BO595">
        <v>99</v>
      </c>
      <c r="BP595">
        <v>1</v>
      </c>
      <c r="BQ595">
        <v>1</v>
      </c>
      <c r="BR595">
        <v>1</v>
      </c>
      <c r="BS595">
        <v>1</v>
      </c>
      <c r="BT595">
        <v>1</v>
      </c>
      <c r="BU595">
        <v>1</v>
      </c>
      <c r="BV595">
        <v>1</v>
      </c>
      <c r="BW595">
        <v>0</v>
      </c>
      <c r="BX595">
        <v>0</v>
      </c>
      <c r="BY595">
        <v>0</v>
      </c>
      <c r="BZ595">
        <v>1</v>
      </c>
      <c r="CA595">
        <v>1</v>
      </c>
      <c r="CB595">
        <v>0</v>
      </c>
      <c r="CC595">
        <v>0</v>
      </c>
      <c r="CD595">
        <v>1</v>
      </c>
      <c r="CE595">
        <v>0</v>
      </c>
      <c r="CF595">
        <v>0</v>
      </c>
      <c r="CG595">
        <v>0</v>
      </c>
      <c r="CH595">
        <v>0</v>
      </c>
      <c r="CI595">
        <v>0</v>
      </c>
      <c r="CJ595">
        <v>0</v>
      </c>
      <c r="CK595">
        <v>0</v>
      </c>
      <c r="CL595">
        <v>0</v>
      </c>
      <c r="CM595">
        <v>0</v>
      </c>
      <c r="CN595">
        <v>0</v>
      </c>
      <c r="CO595">
        <v>0</v>
      </c>
      <c r="CP595" t="s">
        <v>937</v>
      </c>
    </row>
    <row r="596" spans="2:94" x14ac:dyDescent="0.25">
      <c r="B596" s="8" t="s">
        <v>201</v>
      </c>
      <c r="C596" t="s">
        <v>508</v>
      </c>
      <c r="D596" t="s">
        <v>535</v>
      </c>
      <c r="E596" s="2">
        <v>594</v>
      </c>
      <c r="F596">
        <v>120</v>
      </c>
      <c r="G596">
        <v>1</v>
      </c>
      <c r="H596">
        <v>1</v>
      </c>
      <c r="I596">
        <v>1</v>
      </c>
      <c r="J596">
        <v>0</v>
      </c>
      <c r="K596">
        <v>1</v>
      </c>
      <c r="L596">
        <v>99</v>
      </c>
      <c r="M596">
        <v>1</v>
      </c>
      <c r="N596">
        <v>99</v>
      </c>
      <c r="O596">
        <v>99</v>
      </c>
      <c r="P596">
        <v>1</v>
      </c>
      <c r="Q596">
        <v>99</v>
      </c>
      <c r="R596">
        <v>99</v>
      </c>
      <c r="S596">
        <v>1</v>
      </c>
      <c r="T596">
        <v>1</v>
      </c>
      <c r="U596">
        <v>99</v>
      </c>
      <c r="V596">
        <v>1</v>
      </c>
      <c r="W596">
        <v>1</v>
      </c>
      <c r="X596">
        <v>1</v>
      </c>
      <c r="Y596">
        <v>1</v>
      </c>
      <c r="Z596">
        <v>1</v>
      </c>
      <c r="AA596">
        <v>0</v>
      </c>
      <c r="AB596">
        <v>1</v>
      </c>
      <c r="AC596">
        <v>1</v>
      </c>
      <c r="AD596">
        <v>1</v>
      </c>
      <c r="AE596">
        <v>99</v>
      </c>
      <c r="AF596">
        <v>1</v>
      </c>
      <c r="AG596">
        <v>1</v>
      </c>
      <c r="AH596">
        <v>1</v>
      </c>
      <c r="AI596">
        <v>1</v>
      </c>
      <c r="AJ596">
        <v>1</v>
      </c>
      <c r="AK596">
        <v>1</v>
      </c>
      <c r="AL596">
        <v>1</v>
      </c>
      <c r="AM596">
        <v>1</v>
      </c>
      <c r="AN596">
        <v>1</v>
      </c>
      <c r="AO596">
        <v>99</v>
      </c>
      <c r="AP596">
        <v>1</v>
      </c>
      <c r="AQ596">
        <v>1</v>
      </c>
      <c r="AR596">
        <v>1</v>
      </c>
      <c r="AS596">
        <v>1</v>
      </c>
      <c r="AT596">
        <v>0</v>
      </c>
      <c r="AU596">
        <v>0</v>
      </c>
      <c r="AV596">
        <v>99</v>
      </c>
      <c r="AW596" s="25">
        <v>1</v>
      </c>
      <c r="AX596" s="25">
        <v>99</v>
      </c>
      <c r="AY596" s="25">
        <v>99</v>
      </c>
      <c r="AZ596">
        <v>99</v>
      </c>
      <c r="BA596">
        <v>99</v>
      </c>
      <c r="BB596">
        <v>99</v>
      </c>
      <c r="BC596" s="25">
        <v>0</v>
      </c>
      <c r="BD596">
        <v>1</v>
      </c>
      <c r="BE596" s="25">
        <v>1</v>
      </c>
      <c r="BF596">
        <v>1</v>
      </c>
      <c r="BG596">
        <v>0</v>
      </c>
      <c r="BH596">
        <v>1</v>
      </c>
      <c r="BI596">
        <v>0</v>
      </c>
      <c r="BJ596">
        <v>1</v>
      </c>
      <c r="BK596">
        <v>1</v>
      </c>
      <c r="BL596">
        <v>99</v>
      </c>
      <c r="BM596">
        <v>99</v>
      </c>
      <c r="BN596">
        <v>99</v>
      </c>
      <c r="BO596">
        <v>99</v>
      </c>
      <c r="BP596">
        <v>1</v>
      </c>
      <c r="BQ596">
        <v>0</v>
      </c>
      <c r="BR596">
        <v>0</v>
      </c>
      <c r="BS596">
        <v>0</v>
      </c>
      <c r="BT596">
        <v>1</v>
      </c>
      <c r="BU596">
        <v>1</v>
      </c>
      <c r="BV596">
        <v>1</v>
      </c>
      <c r="BW596">
        <v>0</v>
      </c>
      <c r="BX596">
        <v>0</v>
      </c>
      <c r="BY596">
        <v>0</v>
      </c>
      <c r="BZ596">
        <v>1</v>
      </c>
      <c r="CA596">
        <v>1</v>
      </c>
      <c r="CB596">
        <v>1</v>
      </c>
      <c r="CC596">
        <v>1</v>
      </c>
      <c r="CD596">
        <v>1</v>
      </c>
      <c r="CE596">
        <v>0</v>
      </c>
      <c r="CF596">
        <v>0</v>
      </c>
      <c r="CG596">
        <v>0</v>
      </c>
      <c r="CH596">
        <v>0</v>
      </c>
      <c r="CI596">
        <v>0</v>
      </c>
      <c r="CJ596">
        <v>0</v>
      </c>
      <c r="CK596">
        <v>0</v>
      </c>
      <c r="CL596">
        <v>0</v>
      </c>
      <c r="CM596">
        <v>0</v>
      </c>
      <c r="CN596">
        <v>0</v>
      </c>
      <c r="CO596">
        <v>0</v>
      </c>
      <c r="CP596" t="s">
        <v>536</v>
      </c>
    </row>
    <row r="597" spans="2:94" x14ac:dyDescent="0.25">
      <c r="B597" s="8" t="s">
        <v>992</v>
      </c>
      <c r="C597" t="s">
        <v>508</v>
      </c>
      <c r="D597" t="s">
        <v>1603</v>
      </c>
      <c r="E597" s="2">
        <v>595</v>
      </c>
      <c r="F597">
        <v>395</v>
      </c>
      <c r="G597">
        <v>1</v>
      </c>
      <c r="H597">
        <v>1</v>
      </c>
      <c r="I597">
        <v>1</v>
      </c>
      <c r="J597">
        <v>1</v>
      </c>
      <c r="K597">
        <v>1</v>
      </c>
      <c r="L597">
        <v>1</v>
      </c>
      <c r="M597">
        <v>1</v>
      </c>
      <c r="N597">
        <v>99</v>
      </c>
      <c r="O597">
        <v>1</v>
      </c>
      <c r="P597">
        <v>1</v>
      </c>
      <c r="Q597">
        <v>1</v>
      </c>
      <c r="R597">
        <v>99</v>
      </c>
      <c r="S597">
        <v>1</v>
      </c>
      <c r="T597">
        <v>0</v>
      </c>
      <c r="U597">
        <v>99</v>
      </c>
      <c r="V597">
        <v>0</v>
      </c>
      <c r="W597">
        <v>1</v>
      </c>
      <c r="X597">
        <v>0</v>
      </c>
      <c r="Y597">
        <v>1</v>
      </c>
      <c r="Z597">
        <v>1</v>
      </c>
      <c r="AA597">
        <v>1</v>
      </c>
      <c r="AB597">
        <v>1</v>
      </c>
      <c r="AC597">
        <v>1</v>
      </c>
      <c r="AD597">
        <v>1</v>
      </c>
      <c r="AE597">
        <v>1</v>
      </c>
      <c r="AF597">
        <v>0</v>
      </c>
      <c r="AG597">
        <v>1</v>
      </c>
      <c r="AH597">
        <v>0</v>
      </c>
      <c r="AI597">
        <v>99</v>
      </c>
      <c r="AJ597">
        <v>99</v>
      </c>
      <c r="AK597">
        <v>1</v>
      </c>
      <c r="AL597">
        <v>1</v>
      </c>
      <c r="AM597">
        <v>1</v>
      </c>
      <c r="AN597">
        <v>1</v>
      </c>
      <c r="AO597">
        <v>1</v>
      </c>
      <c r="AP597">
        <v>1</v>
      </c>
      <c r="AQ597">
        <v>1</v>
      </c>
      <c r="AR597">
        <v>1</v>
      </c>
      <c r="AS597">
        <v>1</v>
      </c>
      <c r="AT597">
        <v>1</v>
      </c>
      <c r="AU597">
        <v>1</v>
      </c>
      <c r="AV597">
        <v>1</v>
      </c>
      <c r="AW597" s="25">
        <v>0</v>
      </c>
      <c r="AX597" s="25">
        <v>1</v>
      </c>
      <c r="AY597" s="25">
        <v>99</v>
      </c>
      <c r="AZ597">
        <v>99</v>
      </c>
      <c r="BA597">
        <v>99</v>
      </c>
      <c r="BB597">
        <v>99</v>
      </c>
      <c r="BC597" s="25">
        <v>1</v>
      </c>
      <c r="BD597">
        <v>1</v>
      </c>
      <c r="BE597" s="25">
        <v>1</v>
      </c>
      <c r="BF597">
        <v>0</v>
      </c>
      <c r="BG597">
        <v>0</v>
      </c>
      <c r="BH597">
        <v>1</v>
      </c>
      <c r="BI597">
        <v>0</v>
      </c>
      <c r="BJ597">
        <v>99</v>
      </c>
      <c r="BK597">
        <v>99</v>
      </c>
      <c r="BL597">
        <v>99</v>
      </c>
      <c r="BM597">
        <v>99</v>
      </c>
      <c r="BN597">
        <v>99</v>
      </c>
      <c r="BO597">
        <v>99</v>
      </c>
      <c r="BP597">
        <v>99</v>
      </c>
      <c r="BQ597">
        <v>0</v>
      </c>
      <c r="BR597">
        <v>0</v>
      </c>
      <c r="BS597">
        <v>1</v>
      </c>
      <c r="BT597">
        <v>1</v>
      </c>
      <c r="BU597">
        <v>1</v>
      </c>
      <c r="BV597">
        <v>1</v>
      </c>
      <c r="BW597">
        <v>0</v>
      </c>
      <c r="BX597">
        <v>0</v>
      </c>
      <c r="BY597">
        <v>0</v>
      </c>
      <c r="BZ597">
        <v>0</v>
      </c>
      <c r="CA597">
        <v>1</v>
      </c>
      <c r="CB597">
        <v>0</v>
      </c>
      <c r="CC597">
        <v>1</v>
      </c>
      <c r="CD597">
        <v>0</v>
      </c>
      <c r="CE597">
        <v>0</v>
      </c>
      <c r="CF597">
        <v>0</v>
      </c>
      <c r="CG597">
        <v>0</v>
      </c>
      <c r="CH597">
        <v>0</v>
      </c>
      <c r="CI597">
        <v>0</v>
      </c>
      <c r="CJ597">
        <v>0</v>
      </c>
      <c r="CK597">
        <v>0</v>
      </c>
      <c r="CL597">
        <v>0</v>
      </c>
      <c r="CM597">
        <v>0</v>
      </c>
      <c r="CN597">
        <v>1</v>
      </c>
      <c r="CO597">
        <v>0</v>
      </c>
      <c r="CP597" t="s">
        <v>1604</v>
      </c>
    </row>
    <row r="598" spans="2:94" x14ac:dyDescent="0.25">
      <c r="B598" s="8" t="s">
        <v>992</v>
      </c>
      <c r="C598" t="s">
        <v>508</v>
      </c>
      <c r="D598" t="s">
        <v>1605</v>
      </c>
      <c r="E598" s="2">
        <v>596</v>
      </c>
      <c r="F598">
        <v>194</v>
      </c>
      <c r="G598">
        <v>1</v>
      </c>
      <c r="H598">
        <v>1</v>
      </c>
      <c r="I598">
        <v>1</v>
      </c>
      <c r="J598">
        <v>1</v>
      </c>
      <c r="K598">
        <v>1</v>
      </c>
      <c r="L598">
        <v>1</v>
      </c>
      <c r="M598">
        <v>1</v>
      </c>
      <c r="N598">
        <v>99</v>
      </c>
      <c r="O598">
        <v>1</v>
      </c>
      <c r="P598">
        <v>1</v>
      </c>
      <c r="Q598">
        <v>1</v>
      </c>
      <c r="R598">
        <v>99</v>
      </c>
      <c r="S598">
        <v>1</v>
      </c>
      <c r="T598">
        <v>0</v>
      </c>
      <c r="U598">
        <v>99</v>
      </c>
      <c r="V598">
        <v>1</v>
      </c>
      <c r="W598">
        <v>1</v>
      </c>
      <c r="X598">
        <v>1</v>
      </c>
      <c r="Y598">
        <v>1</v>
      </c>
      <c r="Z598">
        <v>1</v>
      </c>
      <c r="AA598">
        <v>1</v>
      </c>
      <c r="AB598">
        <v>99</v>
      </c>
      <c r="AC598">
        <v>1</v>
      </c>
      <c r="AD598">
        <v>1</v>
      </c>
      <c r="AE598">
        <v>1</v>
      </c>
      <c r="AF598">
        <v>1</v>
      </c>
      <c r="AG598">
        <v>1</v>
      </c>
      <c r="AH598">
        <v>1</v>
      </c>
      <c r="AI598">
        <v>1</v>
      </c>
      <c r="AJ598">
        <v>1</v>
      </c>
      <c r="AK598">
        <v>99</v>
      </c>
      <c r="AL598">
        <v>1</v>
      </c>
      <c r="AM598">
        <v>1</v>
      </c>
      <c r="AN598">
        <v>1</v>
      </c>
      <c r="AO598">
        <v>1</v>
      </c>
      <c r="AP598">
        <v>1</v>
      </c>
      <c r="AQ598">
        <v>1</v>
      </c>
      <c r="AR598">
        <v>0</v>
      </c>
      <c r="AS598">
        <v>1</v>
      </c>
      <c r="AT598">
        <v>0</v>
      </c>
      <c r="AU598">
        <v>0</v>
      </c>
      <c r="AV598">
        <v>1</v>
      </c>
      <c r="AW598" s="25">
        <v>0</v>
      </c>
      <c r="AX598" s="25">
        <v>1</v>
      </c>
      <c r="AY598" s="25">
        <v>99</v>
      </c>
      <c r="AZ598">
        <v>99</v>
      </c>
      <c r="BA598">
        <v>99</v>
      </c>
      <c r="BB598">
        <v>99</v>
      </c>
      <c r="BC598" s="25">
        <v>1</v>
      </c>
      <c r="BD598">
        <v>1</v>
      </c>
      <c r="BE598" s="25">
        <v>1</v>
      </c>
      <c r="BF598">
        <v>1</v>
      </c>
      <c r="BG598">
        <v>1</v>
      </c>
      <c r="BH598">
        <v>1</v>
      </c>
      <c r="BI598">
        <v>1</v>
      </c>
      <c r="BJ598">
        <v>1</v>
      </c>
      <c r="BK598">
        <v>1</v>
      </c>
      <c r="BL598">
        <v>1</v>
      </c>
      <c r="BM598">
        <v>99</v>
      </c>
      <c r="BN598">
        <v>1</v>
      </c>
      <c r="BO598">
        <v>99</v>
      </c>
      <c r="BP598">
        <v>1</v>
      </c>
      <c r="BQ598">
        <v>0</v>
      </c>
      <c r="BR598">
        <v>0</v>
      </c>
      <c r="BS598">
        <v>0</v>
      </c>
      <c r="BT598">
        <v>1</v>
      </c>
      <c r="BU598">
        <v>1</v>
      </c>
      <c r="BV598">
        <v>1</v>
      </c>
      <c r="BW598">
        <v>0</v>
      </c>
      <c r="BX598">
        <v>0</v>
      </c>
      <c r="BY598">
        <v>1</v>
      </c>
      <c r="BZ598">
        <v>0</v>
      </c>
      <c r="CA598">
        <v>0</v>
      </c>
      <c r="CB598">
        <v>0</v>
      </c>
      <c r="CC598">
        <v>1</v>
      </c>
      <c r="CD598">
        <v>1</v>
      </c>
      <c r="CE598">
        <v>0</v>
      </c>
      <c r="CF598">
        <v>0</v>
      </c>
      <c r="CG598">
        <v>0</v>
      </c>
      <c r="CH598">
        <v>0</v>
      </c>
      <c r="CI598">
        <v>0</v>
      </c>
      <c r="CJ598">
        <v>0</v>
      </c>
      <c r="CK598">
        <v>0</v>
      </c>
      <c r="CL598">
        <v>0</v>
      </c>
      <c r="CM598">
        <v>0</v>
      </c>
      <c r="CN598">
        <v>0</v>
      </c>
      <c r="CO598">
        <v>1</v>
      </c>
      <c r="CP598" t="s">
        <v>1606</v>
      </c>
    </row>
    <row r="599" spans="2:94" x14ac:dyDescent="0.25">
      <c r="B599" s="8" t="s">
        <v>992</v>
      </c>
      <c r="C599" t="s">
        <v>508</v>
      </c>
      <c r="D599" t="s">
        <v>1607</v>
      </c>
      <c r="E599" s="2">
        <v>597</v>
      </c>
      <c r="F599">
        <v>500</v>
      </c>
      <c r="G599">
        <v>1</v>
      </c>
      <c r="H599">
        <v>1</v>
      </c>
      <c r="I599">
        <v>1</v>
      </c>
      <c r="J599">
        <v>1</v>
      </c>
      <c r="K599">
        <v>1</v>
      </c>
      <c r="L599">
        <v>1</v>
      </c>
      <c r="M599">
        <v>1</v>
      </c>
      <c r="N599">
        <v>1</v>
      </c>
      <c r="O599">
        <v>1</v>
      </c>
      <c r="P599">
        <v>1</v>
      </c>
      <c r="Q599">
        <v>1</v>
      </c>
      <c r="R599">
        <v>99</v>
      </c>
      <c r="S599">
        <v>1</v>
      </c>
      <c r="T599">
        <v>1</v>
      </c>
      <c r="U599">
        <v>1</v>
      </c>
      <c r="V599">
        <v>1</v>
      </c>
      <c r="W599">
        <v>1</v>
      </c>
      <c r="X599">
        <v>1</v>
      </c>
      <c r="Y599">
        <v>1</v>
      </c>
      <c r="Z599">
        <v>1</v>
      </c>
      <c r="AA599">
        <v>1</v>
      </c>
      <c r="AB599">
        <v>1</v>
      </c>
      <c r="AC599">
        <v>1</v>
      </c>
      <c r="AD599">
        <v>1</v>
      </c>
      <c r="AE599">
        <v>1</v>
      </c>
      <c r="AF599">
        <v>1</v>
      </c>
      <c r="AG599">
        <v>1</v>
      </c>
      <c r="AH599">
        <v>1</v>
      </c>
      <c r="AI599">
        <v>1</v>
      </c>
      <c r="AJ599">
        <v>1</v>
      </c>
      <c r="AK599">
        <v>1</v>
      </c>
      <c r="AL599">
        <v>1</v>
      </c>
      <c r="AM599">
        <v>1</v>
      </c>
      <c r="AN599">
        <v>1</v>
      </c>
      <c r="AO599">
        <v>1</v>
      </c>
      <c r="AP599">
        <v>1</v>
      </c>
      <c r="AQ599">
        <v>1</v>
      </c>
      <c r="AR599">
        <v>1</v>
      </c>
      <c r="AS599">
        <v>1</v>
      </c>
      <c r="AT599">
        <v>1</v>
      </c>
      <c r="AU599">
        <v>1</v>
      </c>
      <c r="AV599">
        <v>1</v>
      </c>
      <c r="AW599" s="25">
        <v>1</v>
      </c>
      <c r="AX599" s="25">
        <v>1</v>
      </c>
      <c r="AY599" s="25">
        <v>99</v>
      </c>
      <c r="AZ599">
        <v>99</v>
      </c>
      <c r="BA599">
        <v>99</v>
      </c>
      <c r="BB599">
        <v>99</v>
      </c>
      <c r="BC599" s="25">
        <v>1</v>
      </c>
      <c r="BD599">
        <v>1</v>
      </c>
      <c r="BE599" s="25">
        <v>1</v>
      </c>
      <c r="BF599">
        <v>1</v>
      </c>
      <c r="BG599">
        <v>1</v>
      </c>
      <c r="BH599">
        <v>1</v>
      </c>
      <c r="BI599">
        <v>1</v>
      </c>
      <c r="BJ599">
        <v>1</v>
      </c>
      <c r="BK599">
        <v>1</v>
      </c>
      <c r="BL599">
        <v>1</v>
      </c>
      <c r="BM599">
        <v>99</v>
      </c>
      <c r="BN599">
        <v>1</v>
      </c>
      <c r="BO599">
        <v>99</v>
      </c>
      <c r="BP599">
        <v>1</v>
      </c>
      <c r="BQ599">
        <v>1</v>
      </c>
      <c r="BR599">
        <v>1</v>
      </c>
      <c r="BS599">
        <v>1</v>
      </c>
      <c r="BT599">
        <v>1</v>
      </c>
      <c r="BU599">
        <v>1</v>
      </c>
      <c r="BV599">
        <v>1</v>
      </c>
      <c r="BW599">
        <v>1</v>
      </c>
      <c r="BX599">
        <v>1</v>
      </c>
      <c r="BY599">
        <v>1</v>
      </c>
      <c r="BZ599">
        <v>1</v>
      </c>
      <c r="CA599">
        <v>1</v>
      </c>
      <c r="CB599">
        <v>1</v>
      </c>
      <c r="CC599">
        <v>1</v>
      </c>
      <c r="CD599">
        <v>1</v>
      </c>
      <c r="CE599">
        <v>1</v>
      </c>
      <c r="CF599">
        <v>1</v>
      </c>
      <c r="CG599">
        <v>1</v>
      </c>
      <c r="CH599">
        <v>1</v>
      </c>
      <c r="CI599">
        <v>1</v>
      </c>
      <c r="CJ599">
        <v>1</v>
      </c>
      <c r="CK599">
        <v>1</v>
      </c>
      <c r="CL599">
        <v>1</v>
      </c>
      <c r="CM599">
        <v>1</v>
      </c>
      <c r="CN599">
        <v>1</v>
      </c>
      <c r="CO599">
        <v>1</v>
      </c>
      <c r="CP599" t="s">
        <v>1350</v>
      </c>
    </row>
    <row r="600" spans="2:94" x14ac:dyDescent="0.25">
      <c r="B600" s="8" t="s">
        <v>992</v>
      </c>
      <c r="C600" t="s">
        <v>1608</v>
      </c>
      <c r="D600" t="s">
        <v>1609</v>
      </c>
      <c r="E600" s="2">
        <v>598</v>
      </c>
      <c r="F600">
        <v>350</v>
      </c>
      <c r="G600">
        <v>0</v>
      </c>
      <c r="H600">
        <v>1</v>
      </c>
      <c r="I600">
        <v>1</v>
      </c>
      <c r="J600">
        <v>0</v>
      </c>
      <c r="K600">
        <v>1</v>
      </c>
      <c r="L600">
        <v>0</v>
      </c>
      <c r="M600">
        <v>1</v>
      </c>
      <c r="N600">
        <v>1</v>
      </c>
      <c r="O600">
        <v>1</v>
      </c>
      <c r="P600">
        <v>1</v>
      </c>
      <c r="Q600">
        <v>1</v>
      </c>
      <c r="R600">
        <v>99</v>
      </c>
      <c r="S600">
        <v>1</v>
      </c>
      <c r="T600">
        <v>1</v>
      </c>
      <c r="U600">
        <v>1</v>
      </c>
      <c r="V600">
        <v>1</v>
      </c>
      <c r="W600">
        <v>1</v>
      </c>
      <c r="X600">
        <v>1</v>
      </c>
      <c r="Y600">
        <v>1</v>
      </c>
      <c r="Z600">
        <v>1</v>
      </c>
      <c r="AA600">
        <v>1</v>
      </c>
      <c r="AB600">
        <v>1</v>
      </c>
      <c r="AC600">
        <v>1</v>
      </c>
      <c r="AD600">
        <v>1</v>
      </c>
      <c r="AE600">
        <v>1</v>
      </c>
      <c r="AF600">
        <v>0</v>
      </c>
      <c r="AG600">
        <v>1</v>
      </c>
      <c r="AH600">
        <v>1</v>
      </c>
      <c r="AI600">
        <v>1</v>
      </c>
      <c r="AJ600">
        <v>1</v>
      </c>
      <c r="AK600">
        <v>1</v>
      </c>
      <c r="AL600">
        <v>1</v>
      </c>
      <c r="AM600">
        <v>1</v>
      </c>
      <c r="AN600">
        <v>1</v>
      </c>
      <c r="AO600">
        <v>1</v>
      </c>
      <c r="AP600">
        <v>1</v>
      </c>
      <c r="AQ600">
        <v>1</v>
      </c>
      <c r="AR600">
        <v>1</v>
      </c>
      <c r="AS600">
        <v>0</v>
      </c>
      <c r="AT600">
        <v>0</v>
      </c>
      <c r="AU600">
        <v>1</v>
      </c>
      <c r="AV600">
        <v>1</v>
      </c>
      <c r="AW600" s="25">
        <v>1</v>
      </c>
      <c r="AX600" s="25">
        <v>1</v>
      </c>
      <c r="AY600" s="25">
        <v>99</v>
      </c>
      <c r="AZ600">
        <v>99</v>
      </c>
      <c r="BA600">
        <v>99</v>
      </c>
      <c r="BB600">
        <v>99</v>
      </c>
      <c r="BC600" s="25">
        <v>1</v>
      </c>
      <c r="BD600">
        <v>1</v>
      </c>
      <c r="BE600" s="25">
        <v>1</v>
      </c>
      <c r="BF600">
        <v>1</v>
      </c>
      <c r="BG600">
        <v>1</v>
      </c>
      <c r="BH600">
        <v>1</v>
      </c>
      <c r="BI600">
        <v>1</v>
      </c>
      <c r="BJ600">
        <v>1</v>
      </c>
      <c r="BK600">
        <v>1</v>
      </c>
      <c r="BL600">
        <v>99</v>
      </c>
      <c r="BM600">
        <v>99</v>
      </c>
      <c r="BN600">
        <v>1</v>
      </c>
      <c r="BO600">
        <v>99</v>
      </c>
      <c r="BP600">
        <v>1</v>
      </c>
      <c r="BQ600">
        <v>1</v>
      </c>
      <c r="BR600">
        <v>1</v>
      </c>
      <c r="BS600">
        <v>1</v>
      </c>
      <c r="BT600">
        <v>1</v>
      </c>
      <c r="BU600">
        <v>1</v>
      </c>
      <c r="BV600">
        <v>1</v>
      </c>
      <c r="BW600">
        <v>0</v>
      </c>
      <c r="BX600">
        <v>1</v>
      </c>
      <c r="BY600">
        <v>0</v>
      </c>
      <c r="BZ600">
        <v>0</v>
      </c>
      <c r="CA600">
        <v>1</v>
      </c>
      <c r="CB600">
        <v>1</v>
      </c>
      <c r="CC600">
        <v>1</v>
      </c>
      <c r="CD600">
        <v>1</v>
      </c>
      <c r="CE600">
        <v>0</v>
      </c>
      <c r="CF600">
        <v>0</v>
      </c>
      <c r="CG600">
        <v>0</v>
      </c>
      <c r="CH600">
        <v>1</v>
      </c>
      <c r="CI600">
        <v>1</v>
      </c>
      <c r="CJ600">
        <v>1</v>
      </c>
      <c r="CK600">
        <v>1</v>
      </c>
      <c r="CL600">
        <v>1</v>
      </c>
      <c r="CM600">
        <v>0</v>
      </c>
      <c r="CN600">
        <v>1</v>
      </c>
      <c r="CO600">
        <v>1</v>
      </c>
      <c r="CP600" t="s">
        <v>1610</v>
      </c>
    </row>
    <row r="601" spans="2:94" x14ac:dyDescent="0.25">
      <c r="B601" s="8" t="s">
        <v>992</v>
      </c>
      <c r="C601" t="s">
        <v>1608</v>
      </c>
      <c r="D601" t="s">
        <v>1611</v>
      </c>
      <c r="E601" s="2">
        <v>599</v>
      </c>
      <c r="F601">
        <v>208</v>
      </c>
      <c r="G601">
        <v>1</v>
      </c>
      <c r="H601">
        <v>1</v>
      </c>
      <c r="I601">
        <v>1</v>
      </c>
      <c r="J601">
        <v>1</v>
      </c>
      <c r="K601">
        <v>1</v>
      </c>
      <c r="L601">
        <v>1</v>
      </c>
      <c r="M601">
        <v>1</v>
      </c>
      <c r="N601">
        <v>99</v>
      </c>
      <c r="O601">
        <v>1</v>
      </c>
      <c r="P601">
        <v>1</v>
      </c>
      <c r="Q601">
        <v>1</v>
      </c>
      <c r="R601">
        <v>99</v>
      </c>
      <c r="S601">
        <v>1</v>
      </c>
      <c r="T601">
        <v>1</v>
      </c>
      <c r="U601">
        <v>99</v>
      </c>
      <c r="V601">
        <v>1</v>
      </c>
      <c r="W601">
        <v>1</v>
      </c>
      <c r="X601">
        <v>1</v>
      </c>
      <c r="Y601">
        <v>1</v>
      </c>
      <c r="Z601">
        <v>1</v>
      </c>
      <c r="AA601">
        <v>1</v>
      </c>
      <c r="AB601">
        <v>1</v>
      </c>
      <c r="AC601">
        <v>1</v>
      </c>
      <c r="AD601">
        <v>1</v>
      </c>
      <c r="AE601">
        <v>1</v>
      </c>
      <c r="AF601">
        <v>1</v>
      </c>
      <c r="AG601">
        <v>1</v>
      </c>
      <c r="AH601">
        <v>1</v>
      </c>
      <c r="AI601">
        <v>1</v>
      </c>
      <c r="AJ601">
        <v>1</v>
      </c>
      <c r="AK601">
        <v>1</v>
      </c>
      <c r="AL601">
        <v>1</v>
      </c>
      <c r="AM601">
        <v>1</v>
      </c>
      <c r="AN601">
        <v>1</v>
      </c>
      <c r="AO601">
        <v>1</v>
      </c>
      <c r="AP601">
        <v>1</v>
      </c>
      <c r="AQ601">
        <v>1</v>
      </c>
      <c r="AR601">
        <v>1</v>
      </c>
      <c r="AS601">
        <v>1</v>
      </c>
      <c r="AT601">
        <v>1</v>
      </c>
      <c r="AU601">
        <v>1</v>
      </c>
      <c r="AV601">
        <v>1</v>
      </c>
      <c r="AW601" s="25">
        <v>1</v>
      </c>
      <c r="AX601" s="25">
        <v>1</v>
      </c>
      <c r="AY601" s="25">
        <v>99</v>
      </c>
      <c r="AZ601">
        <v>99</v>
      </c>
      <c r="BA601">
        <v>99</v>
      </c>
      <c r="BB601">
        <v>99</v>
      </c>
      <c r="BC601" s="25">
        <v>1</v>
      </c>
      <c r="BD601">
        <v>1</v>
      </c>
      <c r="BE601" s="25">
        <v>1</v>
      </c>
      <c r="BF601">
        <v>1</v>
      </c>
      <c r="BG601">
        <v>1</v>
      </c>
      <c r="BH601">
        <v>1</v>
      </c>
      <c r="BI601">
        <v>1</v>
      </c>
      <c r="BJ601">
        <v>1</v>
      </c>
      <c r="BK601">
        <v>1</v>
      </c>
      <c r="BL601">
        <v>1</v>
      </c>
      <c r="BM601">
        <v>99</v>
      </c>
      <c r="BN601">
        <v>1</v>
      </c>
      <c r="BO601">
        <v>99</v>
      </c>
      <c r="BP601">
        <v>1</v>
      </c>
      <c r="BQ601">
        <v>1</v>
      </c>
      <c r="BR601">
        <v>1</v>
      </c>
      <c r="BS601">
        <v>1</v>
      </c>
      <c r="BT601">
        <v>1</v>
      </c>
      <c r="BU601">
        <v>1</v>
      </c>
      <c r="BV601">
        <v>1</v>
      </c>
      <c r="BW601">
        <v>0</v>
      </c>
      <c r="BX601">
        <v>0</v>
      </c>
      <c r="BY601">
        <v>0</v>
      </c>
      <c r="BZ601">
        <v>1</v>
      </c>
      <c r="CA601">
        <v>1</v>
      </c>
      <c r="CB601">
        <v>1</v>
      </c>
      <c r="CC601">
        <v>1</v>
      </c>
      <c r="CD601">
        <v>1</v>
      </c>
      <c r="CE601">
        <v>0</v>
      </c>
      <c r="CF601">
        <v>1</v>
      </c>
      <c r="CG601">
        <v>0</v>
      </c>
      <c r="CH601">
        <v>0</v>
      </c>
      <c r="CI601">
        <v>0</v>
      </c>
      <c r="CJ601">
        <v>0</v>
      </c>
      <c r="CK601">
        <v>0</v>
      </c>
      <c r="CL601">
        <v>0</v>
      </c>
      <c r="CM601">
        <v>1</v>
      </c>
      <c r="CN601">
        <v>1</v>
      </c>
      <c r="CO601">
        <v>1</v>
      </c>
      <c r="CP601" t="s">
        <v>1612</v>
      </c>
    </row>
    <row r="602" spans="2:94" x14ac:dyDescent="0.25">
      <c r="B602" s="8" t="s">
        <v>992</v>
      </c>
      <c r="C602" t="s">
        <v>1608</v>
      </c>
      <c r="D602" t="s">
        <v>1613</v>
      </c>
      <c r="E602" s="2">
        <v>600</v>
      </c>
      <c r="F602">
        <v>334</v>
      </c>
      <c r="G602">
        <v>1</v>
      </c>
      <c r="H602">
        <v>1</v>
      </c>
      <c r="I602">
        <v>1</v>
      </c>
      <c r="J602">
        <v>1</v>
      </c>
      <c r="K602">
        <v>1</v>
      </c>
      <c r="L602">
        <v>1</v>
      </c>
      <c r="M602">
        <v>1</v>
      </c>
      <c r="N602">
        <v>1</v>
      </c>
      <c r="O602">
        <v>1</v>
      </c>
      <c r="P602">
        <v>1</v>
      </c>
      <c r="Q602">
        <v>1</v>
      </c>
      <c r="R602">
        <v>99</v>
      </c>
      <c r="S602">
        <v>1</v>
      </c>
      <c r="T602">
        <v>1</v>
      </c>
      <c r="U602">
        <v>1</v>
      </c>
      <c r="V602">
        <v>1</v>
      </c>
      <c r="W602">
        <v>1</v>
      </c>
      <c r="X602">
        <v>1</v>
      </c>
      <c r="Y602">
        <v>1</v>
      </c>
      <c r="Z602">
        <v>1</v>
      </c>
      <c r="AA602">
        <v>1</v>
      </c>
      <c r="AB602">
        <v>1</v>
      </c>
      <c r="AC602">
        <v>1</v>
      </c>
      <c r="AD602">
        <v>1</v>
      </c>
      <c r="AE602">
        <v>1</v>
      </c>
      <c r="AF602">
        <v>1</v>
      </c>
      <c r="AG602">
        <v>1</v>
      </c>
      <c r="AH602">
        <v>1</v>
      </c>
      <c r="AI602">
        <v>1</v>
      </c>
      <c r="AJ602">
        <v>1</v>
      </c>
      <c r="AK602">
        <v>1</v>
      </c>
      <c r="AL602">
        <v>1</v>
      </c>
      <c r="AM602">
        <v>1</v>
      </c>
      <c r="AN602">
        <v>1</v>
      </c>
      <c r="AO602">
        <v>1</v>
      </c>
      <c r="AP602">
        <v>1</v>
      </c>
      <c r="AQ602">
        <v>1</v>
      </c>
      <c r="AR602">
        <v>1</v>
      </c>
      <c r="AS602">
        <v>1</v>
      </c>
      <c r="AT602">
        <v>1</v>
      </c>
      <c r="AU602">
        <v>1</v>
      </c>
      <c r="AV602">
        <v>1</v>
      </c>
      <c r="AW602" s="25">
        <v>1</v>
      </c>
      <c r="AX602" s="25">
        <v>1</v>
      </c>
      <c r="AY602" s="25">
        <v>99</v>
      </c>
      <c r="AZ602">
        <v>99</v>
      </c>
      <c r="BA602">
        <v>99</v>
      </c>
      <c r="BB602">
        <v>99</v>
      </c>
      <c r="BC602" s="25">
        <v>1</v>
      </c>
      <c r="BD602">
        <v>1</v>
      </c>
      <c r="BE602" s="25">
        <v>1</v>
      </c>
      <c r="BF602">
        <v>1</v>
      </c>
      <c r="BG602">
        <v>1</v>
      </c>
      <c r="BH602">
        <v>1</v>
      </c>
      <c r="BI602">
        <v>1</v>
      </c>
      <c r="BJ602">
        <v>1</v>
      </c>
      <c r="BK602">
        <v>1</v>
      </c>
      <c r="BL602">
        <v>99</v>
      </c>
      <c r="BM602">
        <v>99</v>
      </c>
      <c r="BN602">
        <v>1</v>
      </c>
      <c r="BO602">
        <v>99</v>
      </c>
      <c r="BP602">
        <v>1</v>
      </c>
      <c r="BQ602">
        <v>1</v>
      </c>
      <c r="BR602">
        <v>1</v>
      </c>
      <c r="BS602">
        <v>1</v>
      </c>
      <c r="BT602">
        <v>1</v>
      </c>
      <c r="BU602">
        <v>1</v>
      </c>
      <c r="BV602">
        <v>1</v>
      </c>
      <c r="BW602">
        <v>1</v>
      </c>
      <c r="BX602">
        <v>1</v>
      </c>
      <c r="BY602" t="s">
        <v>230</v>
      </c>
      <c r="BZ602">
        <v>1</v>
      </c>
      <c r="CA602">
        <v>1</v>
      </c>
      <c r="CB602">
        <v>1</v>
      </c>
      <c r="CC602">
        <v>1</v>
      </c>
      <c r="CD602">
        <v>1</v>
      </c>
      <c r="CE602">
        <v>0</v>
      </c>
      <c r="CF602">
        <v>1</v>
      </c>
      <c r="CG602">
        <v>0</v>
      </c>
      <c r="CH602">
        <v>0</v>
      </c>
      <c r="CI602">
        <v>1</v>
      </c>
      <c r="CJ602">
        <v>0</v>
      </c>
      <c r="CK602">
        <v>0</v>
      </c>
      <c r="CL602">
        <v>0</v>
      </c>
      <c r="CM602">
        <v>1</v>
      </c>
      <c r="CN602">
        <v>0</v>
      </c>
      <c r="CO602">
        <v>1</v>
      </c>
      <c r="CP602" t="s">
        <v>1614</v>
      </c>
    </row>
    <row r="603" spans="2:94" x14ac:dyDescent="0.25">
      <c r="B603" s="8" t="s">
        <v>992</v>
      </c>
      <c r="C603" t="s">
        <v>1608</v>
      </c>
      <c r="D603" t="s">
        <v>1615</v>
      </c>
      <c r="E603" s="2">
        <v>601</v>
      </c>
      <c r="F603">
        <v>345</v>
      </c>
      <c r="G603">
        <v>1</v>
      </c>
      <c r="H603">
        <v>1</v>
      </c>
      <c r="I603">
        <v>1</v>
      </c>
      <c r="J603">
        <v>1</v>
      </c>
      <c r="K603">
        <v>1</v>
      </c>
      <c r="L603">
        <v>1</v>
      </c>
      <c r="M603">
        <v>1</v>
      </c>
      <c r="N603">
        <v>99</v>
      </c>
      <c r="O603">
        <v>1</v>
      </c>
      <c r="P603">
        <v>1</v>
      </c>
      <c r="Q603">
        <v>1</v>
      </c>
      <c r="R603">
        <v>99</v>
      </c>
      <c r="S603">
        <v>1</v>
      </c>
      <c r="T603">
        <v>1</v>
      </c>
      <c r="U603">
        <v>99</v>
      </c>
      <c r="V603">
        <v>1</v>
      </c>
      <c r="W603">
        <v>1</v>
      </c>
      <c r="X603">
        <v>1</v>
      </c>
      <c r="Y603">
        <v>1</v>
      </c>
      <c r="Z603">
        <v>1</v>
      </c>
      <c r="AA603">
        <v>1</v>
      </c>
      <c r="AB603">
        <v>1</v>
      </c>
      <c r="AC603">
        <v>1</v>
      </c>
      <c r="AD603">
        <v>1</v>
      </c>
      <c r="AE603">
        <v>1</v>
      </c>
      <c r="AF603">
        <v>1</v>
      </c>
      <c r="AG603">
        <v>1</v>
      </c>
      <c r="AH603">
        <v>1</v>
      </c>
      <c r="AI603">
        <v>1</v>
      </c>
      <c r="AJ603">
        <v>1</v>
      </c>
      <c r="AK603">
        <v>99</v>
      </c>
      <c r="AL603">
        <v>1</v>
      </c>
      <c r="AM603">
        <v>1</v>
      </c>
      <c r="AN603">
        <v>1</v>
      </c>
      <c r="AO603">
        <v>1</v>
      </c>
      <c r="AP603">
        <v>1</v>
      </c>
      <c r="AQ603">
        <v>1</v>
      </c>
      <c r="AR603">
        <v>1</v>
      </c>
      <c r="AS603">
        <v>1</v>
      </c>
      <c r="AT603">
        <v>1</v>
      </c>
      <c r="AU603">
        <v>1</v>
      </c>
      <c r="AV603">
        <v>1</v>
      </c>
      <c r="AW603" s="25">
        <v>1</v>
      </c>
      <c r="AX603" s="25">
        <v>1</v>
      </c>
      <c r="AY603" s="25">
        <v>99</v>
      </c>
      <c r="AZ603">
        <v>99</v>
      </c>
      <c r="BA603">
        <v>99</v>
      </c>
      <c r="BB603">
        <v>99</v>
      </c>
      <c r="BC603" s="25">
        <v>1</v>
      </c>
      <c r="BD603">
        <v>1</v>
      </c>
      <c r="BE603" s="25">
        <v>1</v>
      </c>
      <c r="BF603">
        <v>1</v>
      </c>
      <c r="BG603">
        <v>1</v>
      </c>
      <c r="BH603">
        <v>1</v>
      </c>
      <c r="BI603">
        <v>1</v>
      </c>
      <c r="BJ603">
        <v>1</v>
      </c>
      <c r="BK603">
        <v>1</v>
      </c>
      <c r="BL603">
        <v>99</v>
      </c>
      <c r="BM603">
        <v>99</v>
      </c>
      <c r="BN603">
        <v>1</v>
      </c>
      <c r="BO603">
        <v>99</v>
      </c>
      <c r="BP603">
        <v>1</v>
      </c>
      <c r="BQ603">
        <v>1</v>
      </c>
      <c r="BR603">
        <v>1</v>
      </c>
      <c r="BS603">
        <v>1</v>
      </c>
      <c r="BT603">
        <v>1</v>
      </c>
      <c r="BU603">
        <v>1</v>
      </c>
      <c r="BV603">
        <v>1</v>
      </c>
      <c r="BW603">
        <v>0</v>
      </c>
      <c r="BX603">
        <v>1</v>
      </c>
      <c r="BY603">
        <v>1</v>
      </c>
      <c r="BZ603">
        <v>1</v>
      </c>
      <c r="CA603">
        <v>1</v>
      </c>
      <c r="CB603">
        <v>1</v>
      </c>
      <c r="CC603">
        <v>1</v>
      </c>
      <c r="CD603">
        <v>1</v>
      </c>
      <c r="CE603">
        <v>1</v>
      </c>
      <c r="CF603">
        <v>1</v>
      </c>
      <c r="CG603">
        <v>1</v>
      </c>
      <c r="CH603">
        <v>0</v>
      </c>
      <c r="CI603">
        <v>0</v>
      </c>
      <c r="CJ603">
        <v>0</v>
      </c>
      <c r="CK603">
        <v>0</v>
      </c>
      <c r="CL603">
        <v>0</v>
      </c>
      <c r="CM603">
        <v>1</v>
      </c>
      <c r="CN603">
        <v>1</v>
      </c>
      <c r="CO603">
        <v>1</v>
      </c>
      <c r="CP603" t="s">
        <v>1616</v>
      </c>
    </row>
    <row r="604" spans="2:94" x14ac:dyDescent="0.25">
      <c r="B604" s="8" t="s">
        <v>992</v>
      </c>
      <c r="C604" t="s">
        <v>1608</v>
      </c>
      <c r="D604" t="s">
        <v>1617</v>
      </c>
      <c r="E604" s="2">
        <v>602</v>
      </c>
      <c r="F604">
        <v>323</v>
      </c>
      <c r="G604">
        <v>1</v>
      </c>
      <c r="H604">
        <v>1</v>
      </c>
      <c r="I604">
        <v>1</v>
      </c>
      <c r="J604">
        <v>0</v>
      </c>
      <c r="K604">
        <v>1</v>
      </c>
      <c r="L604">
        <v>1</v>
      </c>
      <c r="M604">
        <v>0</v>
      </c>
      <c r="N604">
        <v>99</v>
      </c>
      <c r="O604">
        <v>1</v>
      </c>
      <c r="P604">
        <v>1</v>
      </c>
      <c r="Q604">
        <v>0</v>
      </c>
      <c r="R604">
        <v>99</v>
      </c>
      <c r="S604">
        <v>1</v>
      </c>
      <c r="T604">
        <v>1</v>
      </c>
      <c r="U604">
        <v>99</v>
      </c>
      <c r="V604">
        <v>1</v>
      </c>
      <c r="W604">
        <v>1</v>
      </c>
      <c r="X604">
        <v>1</v>
      </c>
      <c r="Y604">
        <v>0</v>
      </c>
      <c r="Z604">
        <v>0</v>
      </c>
      <c r="AA604">
        <v>1</v>
      </c>
      <c r="AB604">
        <v>1</v>
      </c>
      <c r="AC604">
        <v>1</v>
      </c>
      <c r="AD604">
        <v>1</v>
      </c>
      <c r="AE604">
        <v>1</v>
      </c>
      <c r="AF604">
        <v>1</v>
      </c>
      <c r="AG604">
        <v>0</v>
      </c>
      <c r="AH604">
        <v>1</v>
      </c>
      <c r="AI604">
        <v>99</v>
      </c>
      <c r="AJ604">
        <v>99</v>
      </c>
      <c r="AK604">
        <v>1</v>
      </c>
      <c r="AL604">
        <v>0</v>
      </c>
      <c r="AM604">
        <v>0</v>
      </c>
      <c r="AN604">
        <v>1</v>
      </c>
      <c r="AO604">
        <v>1</v>
      </c>
      <c r="AP604">
        <v>0</v>
      </c>
      <c r="AQ604">
        <v>0</v>
      </c>
      <c r="AR604">
        <v>0</v>
      </c>
      <c r="AS604">
        <v>1</v>
      </c>
      <c r="AT604">
        <v>0</v>
      </c>
      <c r="AU604">
        <v>0</v>
      </c>
      <c r="AV604">
        <v>99</v>
      </c>
      <c r="AW604" s="25">
        <v>1</v>
      </c>
      <c r="AX604" s="25">
        <v>1</v>
      </c>
      <c r="AY604" s="25">
        <v>99</v>
      </c>
      <c r="AZ604">
        <v>99</v>
      </c>
      <c r="BA604">
        <v>99</v>
      </c>
      <c r="BB604">
        <v>99</v>
      </c>
      <c r="BC604" s="25">
        <v>1</v>
      </c>
      <c r="BD604">
        <v>1</v>
      </c>
      <c r="BE604" s="25">
        <v>1</v>
      </c>
      <c r="BF604">
        <v>1</v>
      </c>
      <c r="BG604">
        <v>1</v>
      </c>
      <c r="BH604">
        <v>1</v>
      </c>
      <c r="BI604">
        <v>0</v>
      </c>
      <c r="BJ604">
        <v>1</v>
      </c>
      <c r="BK604">
        <v>99</v>
      </c>
      <c r="BL604">
        <v>99</v>
      </c>
      <c r="BM604">
        <v>99</v>
      </c>
      <c r="BN604">
        <v>1</v>
      </c>
      <c r="BO604">
        <v>99</v>
      </c>
      <c r="BP604">
        <v>99</v>
      </c>
      <c r="BQ604">
        <v>1</v>
      </c>
      <c r="BR604">
        <v>1</v>
      </c>
      <c r="BS604">
        <v>0</v>
      </c>
      <c r="BT604">
        <v>0</v>
      </c>
      <c r="BU604">
        <v>0</v>
      </c>
      <c r="BV604">
        <v>0</v>
      </c>
      <c r="BW604">
        <v>1</v>
      </c>
      <c r="BX604">
        <v>0</v>
      </c>
      <c r="BY604">
        <v>1</v>
      </c>
      <c r="BZ604">
        <v>0</v>
      </c>
      <c r="CA604">
        <v>0</v>
      </c>
      <c r="CB604">
        <v>1</v>
      </c>
      <c r="CC604">
        <v>1</v>
      </c>
      <c r="CD604">
        <v>1</v>
      </c>
      <c r="CE604">
        <v>1</v>
      </c>
      <c r="CF604">
        <v>0</v>
      </c>
      <c r="CG604">
        <v>0</v>
      </c>
      <c r="CH604">
        <v>0</v>
      </c>
      <c r="CI604">
        <v>1</v>
      </c>
      <c r="CJ604">
        <v>1</v>
      </c>
      <c r="CK604">
        <v>0</v>
      </c>
      <c r="CL604">
        <v>0</v>
      </c>
      <c r="CM604">
        <v>0</v>
      </c>
      <c r="CN604">
        <v>1</v>
      </c>
      <c r="CO604">
        <v>1</v>
      </c>
      <c r="CP604" t="s">
        <v>1618</v>
      </c>
    </row>
    <row r="605" spans="2:94" x14ac:dyDescent="0.25">
      <c r="B605" s="8" t="s">
        <v>992</v>
      </c>
      <c r="C605" t="s">
        <v>1608</v>
      </c>
      <c r="D605" t="s">
        <v>1619</v>
      </c>
      <c r="E605" s="2">
        <v>603</v>
      </c>
      <c r="F605">
        <v>250</v>
      </c>
      <c r="G605">
        <v>1</v>
      </c>
      <c r="H605">
        <v>1</v>
      </c>
      <c r="I605">
        <v>1</v>
      </c>
      <c r="J605">
        <v>1</v>
      </c>
      <c r="K605">
        <v>1</v>
      </c>
      <c r="L605">
        <v>1</v>
      </c>
      <c r="M605">
        <v>1</v>
      </c>
      <c r="N605">
        <v>99</v>
      </c>
      <c r="O605">
        <v>1</v>
      </c>
      <c r="P605">
        <v>1</v>
      </c>
      <c r="Q605">
        <v>1</v>
      </c>
      <c r="R605">
        <v>99</v>
      </c>
      <c r="S605">
        <v>1</v>
      </c>
      <c r="T605">
        <v>1</v>
      </c>
      <c r="U605">
        <v>99</v>
      </c>
      <c r="V605">
        <v>1</v>
      </c>
      <c r="W605">
        <v>1</v>
      </c>
      <c r="X605">
        <v>1</v>
      </c>
      <c r="Y605">
        <v>1</v>
      </c>
      <c r="Z605">
        <v>1</v>
      </c>
      <c r="AA605">
        <v>1</v>
      </c>
      <c r="AB605">
        <v>99</v>
      </c>
      <c r="AC605">
        <v>1</v>
      </c>
      <c r="AD605">
        <v>1</v>
      </c>
      <c r="AE605">
        <v>1</v>
      </c>
      <c r="AF605">
        <v>1</v>
      </c>
      <c r="AG605">
        <v>1</v>
      </c>
      <c r="AH605">
        <v>1</v>
      </c>
      <c r="AI605">
        <v>99</v>
      </c>
      <c r="AJ605">
        <v>99</v>
      </c>
      <c r="AK605">
        <v>99</v>
      </c>
      <c r="AL605">
        <v>1</v>
      </c>
      <c r="AM605">
        <v>1</v>
      </c>
      <c r="AN605">
        <v>1</v>
      </c>
      <c r="AO605">
        <v>1</v>
      </c>
      <c r="AP605">
        <v>1</v>
      </c>
      <c r="AQ605">
        <v>1</v>
      </c>
      <c r="AR605">
        <v>1</v>
      </c>
      <c r="AS605">
        <v>1</v>
      </c>
      <c r="AT605">
        <v>1</v>
      </c>
      <c r="AU605">
        <v>1</v>
      </c>
      <c r="AV605">
        <v>99</v>
      </c>
      <c r="AW605" s="25">
        <v>1</v>
      </c>
      <c r="AX605" s="25">
        <v>1</v>
      </c>
      <c r="AY605" s="25">
        <v>99</v>
      </c>
      <c r="AZ605">
        <v>99</v>
      </c>
      <c r="BA605">
        <v>99</v>
      </c>
      <c r="BB605">
        <v>99</v>
      </c>
      <c r="BC605" s="25">
        <v>0</v>
      </c>
      <c r="BD605">
        <v>1</v>
      </c>
      <c r="BE605" s="25">
        <v>1</v>
      </c>
      <c r="BF605">
        <v>1</v>
      </c>
      <c r="BG605">
        <v>0</v>
      </c>
      <c r="BH605">
        <v>0</v>
      </c>
      <c r="BI605">
        <v>0</v>
      </c>
      <c r="BJ605">
        <v>99</v>
      </c>
      <c r="BK605">
        <v>1</v>
      </c>
      <c r="BL605">
        <v>99</v>
      </c>
      <c r="BM605">
        <v>99</v>
      </c>
      <c r="BN605">
        <v>99</v>
      </c>
      <c r="BO605">
        <v>99</v>
      </c>
      <c r="BP605">
        <v>99</v>
      </c>
      <c r="BQ605">
        <v>0</v>
      </c>
      <c r="BR605">
        <v>0</v>
      </c>
      <c r="BS605">
        <v>0</v>
      </c>
      <c r="BT605">
        <v>1</v>
      </c>
      <c r="BU605">
        <v>1</v>
      </c>
      <c r="BV605">
        <v>0</v>
      </c>
      <c r="BW605">
        <v>0</v>
      </c>
      <c r="BX605">
        <v>0</v>
      </c>
      <c r="BY605" t="s">
        <v>230</v>
      </c>
      <c r="BZ605">
        <v>0</v>
      </c>
      <c r="CA605">
        <v>0</v>
      </c>
      <c r="CB605">
        <v>0</v>
      </c>
      <c r="CC605">
        <v>0</v>
      </c>
      <c r="CD605">
        <v>1</v>
      </c>
      <c r="CE605">
        <v>0</v>
      </c>
      <c r="CF605">
        <v>0</v>
      </c>
      <c r="CG605">
        <v>0</v>
      </c>
      <c r="CH605">
        <v>0</v>
      </c>
      <c r="CI605">
        <v>0</v>
      </c>
      <c r="CJ605">
        <v>0</v>
      </c>
      <c r="CK605">
        <v>0</v>
      </c>
      <c r="CL605">
        <v>0</v>
      </c>
      <c r="CM605">
        <v>0</v>
      </c>
      <c r="CN605">
        <v>1</v>
      </c>
      <c r="CO605">
        <v>1</v>
      </c>
      <c r="CP605" t="s">
        <v>816</v>
      </c>
    </row>
    <row r="606" spans="2:94" x14ac:dyDescent="0.25">
      <c r="B606" s="8" t="s">
        <v>992</v>
      </c>
      <c r="C606" t="s">
        <v>1608</v>
      </c>
      <c r="D606" t="s">
        <v>1620</v>
      </c>
      <c r="E606" s="2">
        <v>604</v>
      </c>
      <c r="F606">
        <v>300</v>
      </c>
      <c r="G606">
        <v>1</v>
      </c>
      <c r="H606">
        <v>1</v>
      </c>
      <c r="I606">
        <v>1</v>
      </c>
      <c r="J606">
        <v>1</v>
      </c>
      <c r="K606">
        <v>1</v>
      </c>
      <c r="L606">
        <v>1</v>
      </c>
      <c r="M606">
        <v>1</v>
      </c>
      <c r="N606">
        <v>1</v>
      </c>
      <c r="O606">
        <v>1</v>
      </c>
      <c r="P606">
        <v>1</v>
      </c>
      <c r="Q606">
        <v>1</v>
      </c>
      <c r="R606">
        <v>99</v>
      </c>
      <c r="S606">
        <v>1</v>
      </c>
      <c r="T606">
        <v>1</v>
      </c>
      <c r="U606">
        <v>1</v>
      </c>
      <c r="V606">
        <v>1</v>
      </c>
      <c r="W606">
        <v>1</v>
      </c>
      <c r="X606">
        <v>1</v>
      </c>
      <c r="Y606">
        <v>1</v>
      </c>
      <c r="Z606">
        <v>1</v>
      </c>
      <c r="AA606">
        <v>1</v>
      </c>
      <c r="AB606">
        <v>1</v>
      </c>
      <c r="AC606">
        <v>1</v>
      </c>
      <c r="AD606">
        <v>1</v>
      </c>
      <c r="AE606">
        <v>1</v>
      </c>
      <c r="AF606">
        <v>1</v>
      </c>
      <c r="AG606">
        <v>1</v>
      </c>
      <c r="AH606">
        <v>1</v>
      </c>
      <c r="AI606">
        <v>1</v>
      </c>
      <c r="AJ606">
        <v>1</v>
      </c>
      <c r="AK606">
        <v>1</v>
      </c>
      <c r="AL606">
        <v>1</v>
      </c>
      <c r="AM606">
        <v>1</v>
      </c>
      <c r="AN606">
        <v>1</v>
      </c>
      <c r="AO606">
        <v>1</v>
      </c>
      <c r="AP606">
        <v>1</v>
      </c>
      <c r="AQ606">
        <v>1</v>
      </c>
      <c r="AR606">
        <v>1</v>
      </c>
      <c r="AS606">
        <v>1</v>
      </c>
      <c r="AT606">
        <v>1</v>
      </c>
      <c r="AU606">
        <v>1</v>
      </c>
      <c r="AV606">
        <v>1</v>
      </c>
      <c r="AW606" s="25">
        <v>1</v>
      </c>
      <c r="AX606" s="25">
        <v>1</v>
      </c>
      <c r="AY606" s="25">
        <v>99</v>
      </c>
      <c r="AZ606">
        <v>99</v>
      </c>
      <c r="BA606">
        <v>99</v>
      </c>
      <c r="BB606">
        <v>99</v>
      </c>
      <c r="BC606" s="25">
        <v>1</v>
      </c>
      <c r="BD606">
        <v>1</v>
      </c>
      <c r="BE606" s="25">
        <v>1</v>
      </c>
      <c r="BF606">
        <v>1</v>
      </c>
      <c r="BG606">
        <v>1</v>
      </c>
      <c r="BH606">
        <v>0</v>
      </c>
      <c r="BI606">
        <v>1</v>
      </c>
      <c r="BJ606">
        <v>1</v>
      </c>
      <c r="BK606">
        <v>1</v>
      </c>
      <c r="BL606">
        <v>1</v>
      </c>
      <c r="BM606">
        <v>99</v>
      </c>
      <c r="BN606">
        <v>99</v>
      </c>
      <c r="BO606">
        <v>99</v>
      </c>
      <c r="BP606">
        <v>99</v>
      </c>
      <c r="BQ606">
        <v>1</v>
      </c>
      <c r="BR606">
        <v>1</v>
      </c>
      <c r="BS606">
        <v>1</v>
      </c>
      <c r="BT606">
        <v>1</v>
      </c>
      <c r="BU606">
        <v>1</v>
      </c>
      <c r="BV606">
        <v>1</v>
      </c>
      <c r="BW606">
        <v>0</v>
      </c>
      <c r="BX606">
        <v>0</v>
      </c>
      <c r="BY606">
        <v>0</v>
      </c>
      <c r="BZ606">
        <v>0</v>
      </c>
      <c r="CA606">
        <v>1</v>
      </c>
      <c r="CB606">
        <v>1</v>
      </c>
      <c r="CC606">
        <v>1</v>
      </c>
      <c r="CD606">
        <v>1</v>
      </c>
      <c r="CE606">
        <v>0</v>
      </c>
      <c r="CF606">
        <v>0</v>
      </c>
      <c r="CG606">
        <v>0</v>
      </c>
      <c r="CH606">
        <v>0</v>
      </c>
      <c r="CI606">
        <v>1</v>
      </c>
      <c r="CJ606">
        <v>0</v>
      </c>
      <c r="CK606">
        <v>0</v>
      </c>
      <c r="CL606">
        <v>0</v>
      </c>
      <c r="CM606">
        <v>0</v>
      </c>
      <c r="CN606">
        <v>0</v>
      </c>
      <c r="CO606">
        <v>0</v>
      </c>
      <c r="CP606" t="s">
        <v>248</v>
      </c>
    </row>
    <row r="607" spans="2:94" x14ac:dyDescent="0.25">
      <c r="B607" s="8" t="s">
        <v>992</v>
      </c>
      <c r="C607" t="s">
        <v>1608</v>
      </c>
      <c r="D607" t="s">
        <v>1621</v>
      </c>
      <c r="E607" s="2">
        <v>605</v>
      </c>
      <c r="F607">
        <v>648</v>
      </c>
      <c r="G607">
        <v>1</v>
      </c>
      <c r="H607">
        <v>1</v>
      </c>
      <c r="I607">
        <v>1</v>
      </c>
      <c r="J607">
        <v>1</v>
      </c>
      <c r="K607">
        <v>1</v>
      </c>
      <c r="L607">
        <v>1</v>
      </c>
      <c r="M607">
        <v>1</v>
      </c>
      <c r="N607">
        <v>99</v>
      </c>
      <c r="O607">
        <v>1</v>
      </c>
      <c r="P607">
        <v>1</v>
      </c>
      <c r="Q607">
        <v>1</v>
      </c>
      <c r="R607">
        <v>99</v>
      </c>
      <c r="S607">
        <v>1</v>
      </c>
      <c r="T607">
        <v>1</v>
      </c>
      <c r="U607">
        <v>99</v>
      </c>
      <c r="V607">
        <v>1</v>
      </c>
      <c r="W607">
        <v>1</v>
      </c>
      <c r="X607">
        <v>1</v>
      </c>
      <c r="Y607">
        <v>1</v>
      </c>
      <c r="Z607">
        <v>1</v>
      </c>
      <c r="AA607">
        <v>1</v>
      </c>
      <c r="AB607">
        <v>1</v>
      </c>
      <c r="AC607">
        <v>1</v>
      </c>
      <c r="AD607">
        <v>1</v>
      </c>
      <c r="AE607">
        <v>1</v>
      </c>
      <c r="AF607">
        <v>1</v>
      </c>
      <c r="AG607">
        <v>1</v>
      </c>
      <c r="AH607">
        <v>1</v>
      </c>
      <c r="AI607">
        <v>1</v>
      </c>
      <c r="AJ607">
        <v>1</v>
      </c>
      <c r="AK607">
        <v>99</v>
      </c>
      <c r="AL607">
        <v>1</v>
      </c>
      <c r="AM607">
        <v>1</v>
      </c>
      <c r="AN607">
        <v>1</v>
      </c>
      <c r="AO607">
        <v>1</v>
      </c>
      <c r="AP607">
        <v>1</v>
      </c>
      <c r="AQ607">
        <v>1</v>
      </c>
      <c r="AR607">
        <v>1</v>
      </c>
      <c r="AS607">
        <v>1</v>
      </c>
      <c r="AT607">
        <v>1</v>
      </c>
      <c r="AU607">
        <v>1</v>
      </c>
      <c r="AV607">
        <v>1</v>
      </c>
      <c r="AW607" s="25">
        <v>1</v>
      </c>
      <c r="AX607" s="25">
        <v>1</v>
      </c>
      <c r="AY607" s="25">
        <v>99</v>
      </c>
      <c r="AZ607">
        <v>99</v>
      </c>
      <c r="BA607">
        <v>99</v>
      </c>
      <c r="BB607">
        <v>99</v>
      </c>
      <c r="BC607" s="25">
        <v>1</v>
      </c>
      <c r="BD607">
        <v>1</v>
      </c>
      <c r="BE607" s="25">
        <v>1</v>
      </c>
      <c r="BF607">
        <v>1</v>
      </c>
      <c r="BG607">
        <v>1</v>
      </c>
      <c r="BH607">
        <v>1</v>
      </c>
      <c r="BI607">
        <v>1</v>
      </c>
      <c r="BJ607">
        <v>1</v>
      </c>
      <c r="BK607">
        <v>1</v>
      </c>
      <c r="BL607">
        <v>1</v>
      </c>
      <c r="BM607">
        <v>99</v>
      </c>
      <c r="BN607">
        <v>1</v>
      </c>
      <c r="BO607">
        <v>99</v>
      </c>
      <c r="BP607">
        <v>1</v>
      </c>
      <c r="BQ607">
        <v>0</v>
      </c>
      <c r="BR607">
        <v>0</v>
      </c>
      <c r="BS607">
        <v>1</v>
      </c>
      <c r="BT607">
        <v>1</v>
      </c>
      <c r="BU607">
        <v>1</v>
      </c>
      <c r="BV607">
        <v>1</v>
      </c>
      <c r="BW607">
        <v>1</v>
      </c>
      <c r="BX607">
        <v>1</v>
      </c>
      <c r="BY607" t="s">
        <v>230</v>
      </c>
      <c r="BZ607">
        <v>1</v>
      </c>
      <c r="CA607">
        <v>1</v>
      </c>
      <c r="CB607">
        <v>1</v>
      </c>
      <c r="CC607">
        <v>1</v>
      </c>
      <c r="CD607">
        <v>1</v>
      </c>
      <c r="CE607">
        <v>1</v>
      </c>
      <c r="CF607">
        <v>0</v>
      </c>
      <c r="CG607">
        <v>0</v>
      </c>
      <c r="CH607">
        <v>0</v>
      </c>
      <c r="CI607">
        <v>0</v>
      </c>
      <c r="CJ607">
        <v>0</v>
      </c>
      <c r="CK607">
        <v>1</v>
      </c>
      <c r="CL607">
        <v>0</v>
      </c>
      <c r="CM607">
        <v>1</v>
      </c>
      <c r="CN607">
        <v>0</v>
      </c>
      <c r="CO607">
        <v>1</v>
      </c>
      <c r="CP607" t="s">
        <v>300</v>
      </c>
    </row>
    <row r="608" spans="2:94" x14ac:dyDescent="0.25">
      <c r="B608" s="8" t="s">
        <v>992</v>
      </c>
      <c r="C608" t="s">
        <v>1608</v>
      </c>
      <c r="D608" t="s">
        <v>1622</v>
      </c>
      <c r="E608" s="2">
        <v>606</v>
      </c>
      <c r="F608">
        <v>287</v>
      </c>
      <c r="G608">
        <v>1</v>
      </c>
      <c r="H608">
        <v>1</v>
      </c>
      <c r="I608">
        <v>1</v>
      </c>
      <c r="J608">
        <v>1</v>
      </c>
      <c r="K608">
        <v>1</v>
      </c>
      <c r="L608">
        <v>1</v>
      </c>
      <c r="M608">
        <v>1</v>
      </c>
      <c r="N608">
        <v>99</v>
      </c>
      <c r="O608">
        <v>0</v>
      </c>
      <c r="P608">
        <v>1</v>
      </c>
      <c r="Q608">
        <v>1</v>
      </c>
      <c r="R608">
        <v>99</v>
      </c>
      <c r="S608">
        <v>1</v>
      </c>
      <c r="T608">
        <v>1</v>
      </c>
      <c r="U608">
        <v>99</v>
      </c>
      <c r="V608">
        <v>1</v>
      </c>
      <c r="W608">
        <v>1</v>
      </c>
      <c r="X608">
        <v>1</v>
      </c>
      <c r="Y608">
        <v>1</v>
      </c>
      <c r="Z608">
        <v>1</v>
      </c>
      <c r="AA608">
        <v>1</v>
      </c>
      <c r="AB608">
        <v>99</v>
      </c>
      <c r="AC608">
        <v>1</v>
      </c>
      <c r="AD608">
        <v>1</v>
      </c>
      <c r="AE608">
        <v>1</v>
      </c>
      <c r="AF608">
        <v>0</v>
      </c>
      <c r="AG608">
        <v>1</v>
      </c>
      <c r="AH608">
        <v>1</v>
      </c>
      <c r="AI608">
        <v>99</v>
      </c>
      <c r="AJ608">
        <v>99</v>
      </c>
      <c r="AK608">
        <v>99</v>
      </c>
      <c r="AL608">
        <v>0</v>
      </c>
      <c r="AM608">
        <v>0</v>
      </c>
      <c r="AN608">
        <v>0</v>
      </c>
      <c r="AO608">
        <v>0</v>
      </c>
      <c r="AP608">
        <v>0</v>
      </c>
      <c r="AQ608">
        <v>1</v>
      </c>
      <c r="AR608">
        <v>1</v>
      </c>
      <c r="AS608">
        <v>0</v>
      </c>
      <c r="AT608">
        <v>1</v>
      </c>
      <c r="AU608">
        <v>1</v>
      </c>
      <c r="AV608">
        <v>1</v>
      </c>
      <c r="AW608" s="25">
        <v>1</v>
      </c>
      <c r="AX608" s="25">
        <v>1</v>
      </c>
      <c r="AY608" s="25">
        <v>99</v>
      </c>
      <c r="AZ608">
        <v>99</v>
      </c>
      <c r="BA608">
        <v>99</v>
      </c>
      <c r="BB608">
        <v>99</v>
      </c>
      <c r="BC608" s="25">
        <v>1</v>
      </c>
      <c r="BD608">
        <v>1</v>
      </c>
      <c r="BE608" s="25">
        <v>1</v>
      </c>
      <c r="BF608">
        <v>0</v>
      </c>
      <c r="BG608">
        <v>0</v>
      </c>
      <c r="BH608">
        <v>0</v>
      </c>
      <c r="BI608">
        <v>0</v>
      </c>
      <c r="BJ608">
        <v>99</v>
      </c>
      <c r="BK608">
        <v>99</v>
      </c>
      <c r="BL608">
        <v>99</v>
      </c>
      <c r="BM608">
        <v>99</v>
      </c>
      <c r="BN608">
        <v>99</v>
      </c>
      <c r="BO608">
        <v>99</v>
      </c>
      <c r="BP608">
        <v>99</v>
      </c>
      <c r="BQ608">
        <v>0</v>
      </c>
      <c r="BR608">
        <v>1</v>
      </c>
      <c r="BS608">
        <v>0</v>
      </c>
      <c r="BT608">
        <v>1</v>
      </c>
      <c r="BU608">
        <v>1</v>
      </c>
      <c r="BV608">
        <v>1</v>
      </c>
      <c r="BW608">
        <v>0</v>
      </c>
      <c r="BX608">
        <v>0</v>
      </c>
      <c r="BY608">
        <v>1</v>
      </c>
      <c r="BZ608">
        <v>1</v>
      </c>
      <c r="CA608">
        <v>1</v>
      </c>
      <c r="CB608">
        <v>1</v>
      </c>
      <c r="CC608">
        <v>1</v>
      </c>
      <c r="CD608">
        <v>0</v>
      </c>
      <c r="CE608">
        <v>1</v>
      </c>
      <c r="CF608">
        <v>0</v>
      </c>
      <c r="CG608">
        <v>0</v>
      </c>
      <c r="CH608">
        <v>0</v>
      </c>
      <c r="CI608">
        <v>0</v>
      </c>
      <c r="CJ608">
        <v>0</v>
      </c>
      <c r="CK608">
        <v>1</v>
      </c>
      <c r="CL608">
        <v>0</v>
      </c>
      <c r="CM608">
        <v>0</v>
      </c>
      <c r="CN608">
        <v>1</v>
      </c>
      <c r="CO608">
        <v>1</v>
      </c>
      <c r="CP608" t="s">
        <v>1623</v>
      </c>
    </row>
    <row r="609" spans="2:94" x14ac:dyDescent="0.25">
      <c r="B609" s="8" t="s">
        <v>992</v>
      </c>
      <c r="C609" t="s">
        <v>1608</v>
      </c>
      <c r="D609" t="s">
        <v>1624</v>
      </c>
      <c r="E609" s="2">
        <v>607</v>
      </c>
      <c r="F609">
        <v>127</v>
      </c>
      <c r="G609">
        <v>1</v>
      </c>
      <c r="H609">
        <v>1</v>
      </c>
      <c r="I609">
        <v>1</v>
      </c>
      <c r="J609">
        <v>1</v>
      </c>
      <c r="K609">
        <v>1</v>
      </c>
      <c r="L609">
        <v>1</v>
      </c>
      <c r="M609">
        <v>1</v>
      </c>
      <c r="N609">
        <v>99</v>
      </c>
      <c r="O609">
        <v>1</v>
      </c>
      <c r="P609">
        <v>1</v>
      </c>
      <c r="Q609">
        <v>1</v>
      </c>
      <c r="R609">
        <v>99</v>
      </c>
      <c r="S609">
        <v>1</v>
      </c>
      <c r="T609">
        <v>1</v>
      </c>
      <c r="U609">
        <v>99</v>
      </c>
      <c r="V609">
        <v>1</v>
      </c>
      <c r="W609">
        <v>1</v>
      </c>
      <c r="X609">
        <v>1</v>
      </c>
      <c r="Y609">
        <v>1</v>
      </c>
      <c r="Z609">
        <v>1</v>
      </c>
      <c r="AA609">
        <v>1</v>
      </c>
      <c r="AB609">
        <v>1</v>
      </c>
      <c r="AC609">
        <v>1</v>
      </c>
      <c r="AD609">
        <v>1</v>
      </c>
      <c r="AE609">
        <v>1</v>
      </c>
      <c r="AF609">
        <v>0</v>
      </c>
      <c r="AG609">
        <v>1</v>
      </c>
      <c r="AH609">
        <v>1</v>
      </c>
      <c r="AI609">
        <v>1</v>
      </c>
      <c r="AJ609">
        <v>1</v>
      </c>
      <c r="AK609">
        <v>99</v>
      </c>
      <c r="AL609">
        <v>1</v>
      </c>
      <c r="AM609">
        <v>1</v>
      </c>
      <c r="AN609">
        <v>1</v>
      </c>
      <c r="AO609">
        <v>1</v>
      </c>
      <c r="AP609">
        <v>0</v>
      </c>
      <c r="AQ609">
        <v>1</v>
      </c>
      <c r="AR609">
        <v>0</v>
      </c>
      <c r="AS609">
        <v>0</v>
      </c>
      <c r="AT609">
        <v>0</v>
      </c>
      <c r="AU609">
        <v>0</v>
      </c>
      <c r="AV609">
        <v>99</v>
      </c>
      <c r="AW609" s="25">
        <v>1</v>
      </c>
      <c r="AX609" s="25">
        <v>1</v>
      </c>
      <c r="AY609" s="25">
        <v>99</v>
      </c>
      <c r="AZ609">
        <v>99</v>
      </c>
      <c r="BA609">
        <v>99</v>
      </c>
      <c r="BB609">
        <v>99</v>
      </c>
      <c r="BC609" s="25">
        <v>1</v>
      </c>
      <c r="BD609">
        <v>1</v>
      </c>
      <c r="BE609" s="25">
        <v>1</v>
      </c>
      <c r="BF609">
        <v>0</v>
      </c>
      <c r="BG609">
        <v>0</v>
      </c>
      <c r="BH609">
        <v>1</v>
      </c>
      <c r="BI609">
        <v>0</v>
      </c>
      <c r="BJ609">
        <v>99</v>
      </c>
      <c r="BK609">
        <v>99</v>
      </c>
      <c r="BL609">
        <v>99</v>
      </c>
      <c r="BM609">
        <v>99</v>
      </c>
      <c r="BN609">
        <v>1</v>
      </c>
      <c r="BO609">
        <v>99</v>
      </c>
      <c r="BP609">
        <v>1</v>
      </c>
      <c r="BQ609">
        <v>0</v>
      </c>
      <c r="BR609">
        <v>0</v>
      </c>
      <c r="BS609">
        <v>1</v>
      </c>
      <c r="BT609">
        <v>1</v>
      </c>
      <c r="BU609">
        <v>1</v>
      </c>
      <c r="BV609">
        <v>1</v>
      </c>
      <c r="BW609">
        <v>1</v>
      </c>
      <c r="BX609">
        <v>1</v>
      </c>
      <c r="BY609">
        <v>1</v>
      </c>
      <c r="BZ609">
        <v>0</v>
      </c>
      <c r="CA609">
        <v>0</v>
      </c>
      <c r="CB609">
        <v>0</v>
      </c>
      <c r="CC609">
        <v>0</v>
      </c>
      <c r="CD609">
        <v>1</v>
      </c>
      <c r="CE609">
        <v>0</v>
      </c>
      <c r="CF609">
        <v>0</v>
      </c>
      <c r="CG609">
        <v>0</v>
      </c>
      <c r="CH609">
        <v>0</v>
      </c>
      <c r="CI609">
        <v>0</v>
      </c>
      <c r="CJ609">
        <v>0</v>
      </c>
      <c r="CK609">
        <v>0</v>
      </c>
      <c r="CL609">
        <v>0</v>
      </c>
      <c r="CM609">
        <v>1</v>
      </c>
      <c r="CN609">
        <v>1</v>
      </c>
      <c r="CO609">
        <v>1</v>
      </c>
      <c r="CP609" t="s">
        <v>1625</v>
      </c>
    </row>
    <row r="610" spans="2:94" x14ac:dyDescent="0.25">
      <c r="B610" s="8" t="s">
        <v>992</v>
      </c>
      <c r="C610" t="s">
        <v>1608</v>
      </c>
      <c r="D610" t="s">
        <v>1626</v>
      </c>
      <c r="E610" s="2">
        <v>608</v>
      </c>
      <c r="F610">
        <v>163</v>
      </c>
      <c r="G610">
        <v>1</v>
      </c>
      <c r="H610">
        <v>1</v>
      </c>
      <c r="I610">
        <v>1</v>
      </c>
      <c r="J610">
        <v>1</v>
      </c>
      <c r="K610">
        <v>1</v>
      </c>
      <c r="L610">
        <v>1</v>
      </c>
      <c r="M610">
        <v>1</v>
      </c>
      <c r="N610">
        <v>99</v>
      </c>
      <c r="O610">
        <v>1</v>
      </c>
      <c r="P610">
        <v>1</v>
      </c>
      <c r="Q610">
        <v>1</v>
      </c>
      <c r="R610">
        <v>99</v>
      </c>
      <c r="S610">
        <v>1</v>
      </c>
      <c r="T610">
        <v>1</v>
      </c>
      <c r="U610">
        <v>99</v>
      </c>
      <c r="V610">
        <v>1</v>
      </c>
      <c r="W610">
        <v>1</v>
      </c>
      <c r="X610">
        <v>1</v>
      </c>
      <c r="Y610">
        <v>1</v>
      </c>
      <c r="Z610">
        <v>1</v>
      </c>
      <c r="AA610">
        <v>1</v>
      </c>
      <c r="AB610">
        <v>1</v>
      </c>
      <c r="AC610">
        <v>1</v>
      </c>
      <c r="AD610">
        <v>1</v>
      </c>
      <c r="AE610">
        <v>1</v>
      </c>
      <c r="AF610">
        <v>1</v>
      </c>
      <c r="AG610">
        <v>1</v>
      </c>
      <c r="AH610">
        <v>1</v>
      </c>
      <c r="AI610">
        <v>1</v>
      </c>
      <c r="AJ610">
        <v>1</v>
      </c>
      <c r="AK610">
        <v>99</v>
      </c>
      <c r="AL610">
        <v>1</v>
      </c>
      <c r="AM610">
        <v>1</v>
      </c>
      <c r="AN610">
        <v>1</v>
      </c>
      <c r="AO610">
        <v>1</v>
      </c>
      <c r="AP610">
        <v>1</v>
      </c>
      <c r="AQ610">
        <v>1</v>
      </c>
      <c r="AR610">
        <v>1</v>
      </c>
      <c r="AS610">
        <v>0</v>
      </c>
      <c r="AT610">
        <v>1</v>
      </c>
      <c r="AU610">
        <v>0</v>
      </c>
      <c r="AV610">
        <v>1</v>
      </c>
      <c r="AW610" s="25">
        <v>1</v>
      </c>
      <c r="AX610" s="25">
        <v>1</v>
      </c>
      <c r="AY610" s="25">
        <v>99</v>
      </c>
      <c r="AZ610">
        <v>99</v>
      </c>
      <c r="BA610">
        <v>99</v>
      </c>
      <c r="BB610">
        <v>99</v>
      </c>
      <c r="BC610" s="25">
        <v>1</v>
      </c>
      <c r="BD610">
        <v>1</v>
      </c>
      <c r="BE610" s="25">
        <v>1</v>
      </c>
      <c r="BF610">
        <v>1</v>
      </c>
      <c r="BG610">
        <v>0</v>
      </c>
      <c r="BH610">
        <v>1</v>
      </c>
      <c r="BI610">
        <v>1</v>
      </c>
      <c r="BJ610">
        <v>99</v>
      </c>
      <c r="BK610">
        <v>1</v>
      </c>
      <c r="BL610">
        <v>99</v>
      </c>
      <c r="BM610">
        <v>99</v>
      </c>
      <c r="BN610">
        <v>1</v>
      </c>
      <c r="BO610">
        <v>99</v>
      </c>
      <c r="BP610">
        <v>1</v>
      </c>
      <c r="BQ610">
        <v>1</v>
      </c>
      <c r="BR610">
        <v>1</v>
      </c>
      <c r="BS610">
        <v>1</v>
      </c>
      <c r="BT610">
        <v>1</v>
      </c>
      <c r="BU610">
        <v>1</v>
      </c>
      <c r="BV610">
        <v>1</v>
      </c>
      <c r="BW610">
        <v>0</v>
      </c>
      <c r="BX610">
        <v>1</v>
      </c>
      <c r="BY610">
        <v>1</v>
      </c>
      <c r="BZ610">
        <v>0</v>
      </c>
      <c r="CA610">
        <v>1</v>
      </c>
      <c r="CB610">
        <v>1</v>
      </c>
      <c r="CC610">
        <v>1</v>
      </c>
      <c r="CD610">
        <v>0</v>
      </c>
      <c r="CE610">
        <v>0</v>
      </c>
      <c r="CF610">
        <v>0</v>
      </c>
      <c r="CG610">
        <v>0</v>
      </c>
      <c r="CH610">
        <v>0</v>
      </c>
      <c r="CI610">
        <v>0</v>
      </c>
      <c r="CJ610">
        <v>0</v>
      </c>
      <c r="CK610">
        <v>0</v>
      </c>
      <c r="CL610">
        <v>0</v>
      </c>
      <c r="CM610">
        <v>1</v>
      </c>
      <c r="CN610">
        <v>0</v>
      </c>
      <c r="CO610">
        <v>1</v>
      </c>
    </row>
    <row r="611" spans="2:94" x14ac:dyDescent="0.25">
      <c r="B611" s="8" t="s">
        <v>992</v>
      </c>
      <c r="C611" t="s">
        <v>1608</v>
      </c>
      <c r="D611" t="s">
        <v>1627</v>
      </c>
      <c r="E611" s="2">
        <v>609</v>
      </c>
      <c r="F611">
        <v>320</v>
      </c>
      <c r="G611">
        <v>1</v>
      </c>
      <c r="H611">
        <v>1</v>
      </c>
      <c r="I611">
        <v>1</v>
      </c>
      <c r="J611">
        <v>1</v>
      </c>
      <c r="K611">
        <v>1</v>
      </c>
      <c r="L611">
        <v>1</v>
      </c>
      <c r="M611">
        <v>1</v>
      </c>
      <c r="N611">
        <v>99</v>
      </c>
      <c r="O611">
        <v>1</v>
      </c>
      <c r="P611">
        <v>1</v>
      </c>
      <c r="Q611">
        <v>1</v>
      </c>
      <c r="R611">
        <v>99</v>
      </c>
      <c r="S611">
        <v>1</v>
      </c>
      <c r="T611">
        <v>1</v>
      </c>
      <c r="U611">
        <v>99</v>
      </c>
      <c r="V611">
        <v>1</v>
      </c>
      <c r="W611">
        <v>1</v>
      </c>
      <c r="X611">
        <v>1</v>
      </c>
      <c r="Y611">
        <v>1</v>
      </c>
      <c r="Z611">
        <v>1</v>
      </c>
      <c r="AA611">
        <v>1</v>
      </c>
      <c r="AB611">
        <v>1</v>
      </c>
      <c r="AC611">
        <v>1</v>
      </c>
      <c r="AD611">
        <v>1</v>
      </c>
      <c r="AE611">
        <v>1</v>
      </c>
      <c r="AF611">
        <v>1</v>
      </c>
      <c r="AG611">
        <v>1</v>
      </c>
      <c r="AH611">
        <v>1</v>
      </c>
      <c r="AI611">
        <v>1</v>
      </c>
      <c r="AJ611">
        <v>1</v>
      </c>
      <c r="AK611">
        <v>99</v>
      </c>
      <c r="AL611">
        <v>1</v>
      </c>
      <c r="AM611">
        <v>1</v>
      </c>
      <c r="AN611">
        <v>1</v>
      </c>
      <c r="AO611">
        <v>1</v>
      </c>
      <c r="AP611">
        <v>1</v>
      </c>
      <c r="AQ611">
        <v>1</v>
      </c>
      <c r="AR611">
        <v>1</v>
      </c>
      <c r="AS611">
        <v>1</v>
      </c>
      <c r="AT611">
        <v>1</v>
      </c>
      <c r="AU611">
        <v>1</v>
      </c>
      <c r="AV611">
        <v>1</v>
      </c>
      <c r="AW611" s="25">
        <v>1</v>
      </c>
      <c r="AX611" s="25">
        <v>1</v>
      </c>
      <c r="AY611" s="25">
        <v>99</v>
      </c>
      <c r="AZ611">
        <v>99</v>
      </c>
      <c r="BA611">
        <v>99</v>
      </c>
      <c r="BB611">
        <v>99</v>
      </c>
      <c r="BC611" s="25">
        <v>1</v>
      </c>
      <c r="BD611">
        <v>1</v>
      </c>
      <c r="BE611" s="25">
        <v>1</v>
      </c>
      <c r="BF611">
        <v>1</v>
      </c>
      <c r="BG611">
        <v>1</v>
      </c>
      <c r="BH611">
        <v>1</v>
      </c>
      <c r="BI611">
        <v>1</v>
      </c>
      <c r="BJ611">
        <v>1</v>
      </c>
      <c r="BK611">
        <v>1</v>
      </c>
      <c r="BL611">
        <v>99</v>
      </c>
      <c r="BM611">
        <v>99</v>
      </c>
      <c r="BN611">
        <v>1</v>
      </c>
      <c r="BO611">
        <v>99</v>
      </c>
      <c r="BP611">
        <v>1</v>
      </c>
      <c r="BQ611">
        <v>1</v>
      </c>
      <c r="BR611">
        <v>1</v>
      </c>
      <c r="BS611">
        <v>1</v>
      </c>
      <c r="BT611">
        <v>1</v>
      </c>
      <c r="BU611">
        <v>1</v>
      </c>
      <c r="BV611">
        <v>1</v>
      </c>
      <c r="BW611">
        <v>1</v>
      </c>
      <c r="BX611">
        <v>1</v>
      </c>
      <c r="BY611">
        <v>0</v>
      </c>
      <c r="BZ611">
        <v>1</v>
      </c>
      <c r="CA611">
        <v>1</v>
      </c>
      <c r="CB611">
        <v>0</v>
      </c>
      <c r="CC611">
        <v>1</v>
      </c>
      <c r="CD611">
        <v>1</v>
      </c>
      <c r="CE611">
        <v>1</v>
      </c>
      <c r="CF611">
        <v>0</v>
      </c>
      <c r="CG611">
        <v>0</v>
      </c>
      <c r="CH611">
        <v>0</v>
      </c>
      <c r="CI611">
        <v>0</v>
      </c>
      <c r="CJ611">
        <v>0</v>
      </c>
      <c r="CK611">
        <v>0</v>
      </c>
      <c r="CL611">
        <v>0</v>
      </c>
      <c r="CM611">
        <v>0</v>
      </c>
      <c r="CN611">
        <v>1</v>
      </c>
      <c r="CO611">
        <v>1</v>
      </c>
      <c r="CP611" t="s">
        <v>896</v>
      </c>
    </row>
    <row r="612" spans="2:94" x14ac:dyDescent="0.25">
      <c r="B612" s="8" t="s">
        <v>992</v>
      </c>
      <c r="C612" t="s">
        <v>1608</v>
      </c>
      <c r="D612" t="s">
        <v>1628</v>
      </c>
      <c r="E612" s="2">
        <v>610</v>
      </c>
      <c r="F612">
        <v>123</v>
      </c>
      <c r="G612">
        <v>1</v>
      </c>
      <c r="H612">
        <v>1</v>
      </c>
      <c r="I612">
        <v>1</v>
      </c>
      <c r="J612">
        <v>0</v>
      </c>
      <c r="K612">
        <v>1</v>
      </c>
      <c r="L612">
        <v>1</v>
      </c>
      <c r="M612">
        <v>1</v>
      </c>
      <c r="N612">
        <v>99</v>
      </c>
      <c r="O612">
        <v>1</v>
      </c>
      <c r="P612">
        <v>1</v>
      </c>
      <c r="Q612">
        <v>1</v>
      </c>
      <c r="R612">
        <v>99</v>
      </c>
      <c r="S612">
        <v>1</v>
      </c>
      <c r="T612">
        <v>1</v>
      </c>
      <c r="U612">
        <v>99</v>
      </c>
      <c r="V612">
        <v>1</v>
      </c>
      <c r="W612">
        <v>1</v>
      </c>
      <c r="X612">
        <v>1</v>
      </c>
      <c r="Y612">
        <v>1</v>
      </c>
      <c r="Z612">
        <v>1</v>
      </c>
      <c r="AA612">
        <v>1</v>
      </c>
      <c r="AB612">
        <v>1</v>
      </c>
      <c r="AC612">
        <v>1</v>
      </c>
      <c r="AD612">
        <v>1</v>
      </c>
      <c r="AE612">
        <v>1</v>
      </c>
      <c r="AF612">
        <v>1</v>
      </c>
      <c r="AG612">
        <v>1</v>
      </c>
      <c r="AH612">
        <v>1</v>
      </c>
      <c r="AI612">
        <v>1</v>
      </c>
      <c r="AJ612">
        <v>1</v>
      </c>
      <c r="AK612">
        <v>1</v>
      </c>
      <c r="AL612">
        <v>1</v>
      </c>
      <c r="AM612">
        <v>1</v>
      </c>
      <c r="AN612">
        <v>1</v>
      </c>
      <c r="AO612">
        <v>1</v>
      </c>
      <c r="AP612">
        <v>1</v>
      </c>
      <c r="AQ612">
        <v>1</v>
      </c>
      <c r="AR612">
        <v>1</v>
      </c>
      <c r="AS612">
        <v>1</v>
      </c>
      <c r="AT612">
        <v>0</v>
      </c>
      <c r="AU612">
        <v>1</v>
      </c>
      <c r="AV612">
        <v>1</v>
      </c>
      <c r="AW612" s="25">
        <v>1</v>
      </c>
      <c r="AX612" s="25">
        <v>1</v>
      </c>
      <c r="AY612" s="25">
        <v>99</v>
      </c>
      <c r="AZ612">
        <v>99</v>
      </c>
      <c r="BA612">
        <v>99</v>
      </c>
      <c r="BB612">
        <v>99</v>
      </c>
      <c r="BC612" s="25">
        <v>1</v>
      </c>
      <c r="BD612">
        <v>1</v>
      </c>
      <c r="BE612" s="25">
        <v>1</v>
      </c>
      <c r="BF612">
        <v>1</v>
      </c>
      <c r="BG612">
        <v>1</v>
      </c>
      <c r="BH612">
        <v>1</v>
      </c>
      <c r="BI612">
        <v>1</v>
      </c>
      <c r="BJ612">
        <v>1</v>
      </c>
      <c r="BK612">
        <v>1</v>
      </c>
      <c r="BL612">
        <v>1</v>
      </c>
      <c r="BM612">
        <v>99</v>
      </c>
      <c r="BN612">
        <v>1</v>
      </c>
      <c r="BO612">
        <v>99</v>
      </c>
      <c r="BP612">
        <v>1</v>
      </c>
      <c r="BQ612">
        <v>1</v>
      </c>
      <c r="BR612">
        <v>1</v>
      </c>
      <c r="BS612">
        <v>1</v>
      </c>
      <c r="BT612">
        <v>1</v>
      </c>
      <c r="BU612">
        <v>1</v>
      </c>
      <c r="BV612">
        <v>1</v>
      </c>
      <c r="BW612">
        <v>0</v>
      </c>
      <c r="BX612">
        <v>1</v>
      </c>
      <c r="BY612">
        <v>0</v>
      </c>
      <c r="BZ612">
        <v>0</v>
      </c>
      <c r="CA612">
        <v>1</v>
      </c>
      <c r="CB612">
        <v>0</v>
      </c>
      <c r="CC612">
        <v>0</v>
      </c>
      <c r="CD612">
        <v>1</v>
      </c>
      <c r="CE612">
        <v>0</v>
      </c>
      <c r="CF612">
        <v>0</v>
      </c>
      <c r="CG612">
        <v>0</v>
      </c>
      <c r="CH612">
        <v>0</v>
      </c>
      <c r="CI612">
        <v>0</v>
      </c>
      <c r="CJ612">
        <v>0</v>
      </c>
      <c r="CK612">
        <v>0</v>
      </c>
      <c r="CL612">
        <v>0</v>
      </c>
      <c r="CM612">
        <v>1</v>
      </c>
      <c r="CN612">
        <v>0</v>
      </c>
      <c r="CO612">
        <v>1</v>
      </c>
      <c r="CP612" t="s">
        <v>1629</v>
      </c>
    </row>
    <row r="613" spans="2:94" x14ac:dyDescent="0.25">
      <c r="B613" s="8" t="s">
        <v>992</v>
      </c>
      <c r="C613" t="s">
        <v>1608</v>
      </c>
      <c r="D613" t="s">
        <v>1630</v>
      </c>
      <c r="E613" s="2">
        <v>611</v>
      </c>
      <c r="F613">
        <v>120</v>
      </c>
      <c r="G613">
        <v>1</v>
      </c>
      <c r="H613">
        <v>1</v>
      </c>
      <c r="I613">
        <v>1</v>
      </c>
      <c r="J613">
        <v>1</v>
      </c>
      <c r="K613">
        <v>1</v>
      </c>
      <c r="L613">
        <v>1</v>
      </c>
      <c r="M613">
        <v>1</v>
      </c>
      <c r="N613">
        <v>99</v>
      </c>
      <c r="O613">
        <v>1</v>
      </c>
      <c r="P613">
        <v>1</v>
      </c>
      <c r="Q613">
        <v>1</v>
      </c>
      <c r="R613">
        <v>99</v>
      </c>
      <c r="S613">
        <v>1</v>
      </c>
      <c r="T613">
        <v>1</v>
      </c>
      <c r="U613">
        <v>99</v>
      </c>
      <c r="V613">
        <v>1</v>
      </c>
      <c r="W613">
        <v>1</v>
      </c>
      <c r="X613">
        <v>1</v>
      </c>
      <c r="Y613">
        <v>1</v>
      </c>
      <c r="Z613">
        <v>1</v>
      </c>
      <c r="AA613">
        <v>1</v>
      </c>
      <c r="AB613">
        <v>1</v>
      </c>
      <c r="AC613">
        <v>1</v>
      </c>
      <c r="AD613">
        <v>1</v>
      </c>
      <c r="AE613">
        <v>1</v>
      </c>
      <c r="AF613">
        <v>1</v>
      </c>
      <c r="AG613">
        <v>1</v>
      </c>
      <c r="AH613">
        <v>1</v>
      </c>
      <c r="AI613">
        <v>1</v>
      </c>
      <c r="AJ613">
        <v>1</v>
      </c>
      <c r="AK613">
        <v>99</v>
      </c>
      <c r="AL613">
        <v>1</v>
      </c>
      <c r="AM613">
        <v>1</v>
      </c>
      <c r="AN613">
        <v>1</v>
      </c>
      <c r="AO613">
        <v>1</v>
      </c>
      <c r="AP613">
        <v>1</v>
      </c>
      <c r="AQ613">
        <v>1</v>
      </c>
      <c r="AR613">
        <v>1</v>
      </c>
      <c r="AS613">
        <v>1</v>
      </c>
      <c r="AT613">
        <v>1</v>
      </c>
      <c r="AU613">
        <v>1</v>
      </c>
      <c r="AV613">
        <v>99</v>
      </c>
      <c r="AW613" s="25">
        <v>1</v>
      </c>
      <c r="AX613" s="25">
        <v>1</v>
      </c>
      <c r="AY613" s="25">
        <v>99</v>
      </c>
      <c r="AZ613">
        <v>99</v>
      </c>
      <c r="BA613">
        <v>99</v>
      </c>
      <c r="BB613">
        <v>99</v>
      </c>
      <c r="BC613" s="25">
        <v>1</v>
      </c>
      <c r="BD613">
        <v>1</v>
      </c>
      <c r="BE613" s="25">
        <v>1</v>
      </c>
      <c r="BF613">
        <v>1</v>
      </c>
      <c r="BG613">
        <v>1</v>
      </c>
      <c r="BH613">
        <v>1</v>
      </c>
      <c r="BI613">
        <v>1</v>
      </c>
      <c r="BJ613">
        <v>1</v>
      </c>
      <c r="BK613">
        <v>1</v>
      </c>
      <c r="BL613">
        <v>1</v>
      </c>
      <c r="BM613">
        <v>99</v>
      </c>
      <c r="BN613">
        <v>1</v>
      </c>
      <c r="BO613">
        <v>99</v>
      </c>
      <c r="BP613">
        <v>1</v>
      </c>
      <c r="BQ613">
        <v>1</v>
      </c>
      <c r="BR613">
        <v>1</v>
      </c>
      <c r="BS613">
        <v>1</v>
      </c>
      <c r="BT613">
        <v>1</v>
      </c>
      <c r="BU613">
        <v>1</v>
      </c>
      <c r="BV613">
        <v>1</v>
      </c>
      <c r="BW613">
        <v>0</v>
      </c>
      <c r="BX613">
        <v>1</v>
      </c>
      <c r="BY613">
        <v>1</v>
      </c>
      <c r="BZ613">
        <v>0</v>
      </c>
      <c r="CA613">
        <v>1</v>
      </c>
      <c r="CB613">
        <v>1</v>
      </c>
      <c r="CC613">
        <v>1</v>
      </c>
      <c r="CD613">
        <v>0</v>
      </c>
      <c r="CE613">
        <v>0</v>
      </c>
      <c r="CF613">
        <v>0</v>
      </c>
      <c r="CG613">
        <v>0</v>
      </c>
      <c r="CH613">
        <v>0</v>
      </c>
      <c r="CI613">
        <v>0</v>
      </c>
      <c r="CJ613">
        <v>0</v>
      </c>
      <c r="CK613">
        <v>0</v>
      </c>
      <c r="CL613">
        <v>0</v>
      </c>
      <c r="CM613">
        <v>0</v>
      </c>
      <c r="CN613">
        <v>1</v>
      </c>
      <c r="CO613">
        <v>1</v>
      </c>
      <c r="CP613" t="s">
        <v>1631</v>
      </c>
    </row>
    <row r="614" spans="2:94" x14ac:dyDescent="0.25">
      <c r="B614" s="8" t="s">
        <v>992</v>
      </c>
      <c r="C614" t="s">
        <v>1608</v>
      </c>
      <c r="D614" t="s">
        <v>1632</v>
      </c>
      <c r="E614" s="2">
        <v>612</v>
      </c>
      <c r="F614">
        <v>203</v>
      </c>
      <c r="G614">
        <v>1</v>
      </c>
      <c r="H614">
        <v>1</v>
      </c>
      <c r="I614">
        <v>1</v>
      </c>
      <c r="J614">
        <v>1</v>
      </c>
      <c r="K614">
        <v>1</v>
      </c>
      <c r="L614">
        <v>1</v>
      </c>
      <c r="M614">
        <v>1</v>
      </c>
      <c r="N614">
        <v>99</v>
      </c>
      <c r="O614">
        <v>1</v>
      </c>
      <c r="P614">
        <v>1</v>
      </c>
      <c r="Q614">
        <v>1</v>
      </c>
      <c r="R614">
        <v>99</v>
      </c>
      <c r="S614">
        <v>1</v>
      </c>
      <c r="T614">
        <v>1</v>
      </c>
      <c r="U614">
        <v>99</v>
      </c>
      <c r="V614">
        <v>1</v>
      </c>
      <c r="W614">
        <v>1</v>
      </c>
      <c r="X614">
        <v>1</v>
      </c>
      <c r="Y614">
        <v>1</v>
      </c>
      <c r="Z614">
        <v>1</v>
      </c>
      <c r="AA614">
        <v>1</v>
      </c>
      <c r="AB614">
        <v>1</v>
      </c>
      <c r="AC614">
        <v>1</v>
      </c>
      <c r="AD614">
        <v>1</v>
      </c>
      <c r="AE614">
        <v>1</v>
      </c>
      <c r="AF614">
        <v>1</v>
      </c>
      <c r="AG614">
        <v>1</v>
      </c>
      <c r="AH614">
        <v>1</v>
      </c>
      <c r="AI614">
        <v>1</v>
      </c>
      <c r="AJ614">
        <v>1</v>
      </c>
      <c r="AK614">
        <v>1</v>
      </c>
      <c r="AL614">
        <v>1</v>
      </c>
      <c r="AM614">
        <v>1</v>
      </c>
      <c r="AN614">
        <v>1</v>
      </c>
      <c r="AO614">
        <v>1</v>
      </c>
      <c r="AP614">
        <v>0</v>
      </c>
      <c r="AQ614">
        <v>0</v>
      </c>
      <c r="AR614">
        <v>0</v>
      </c>
      <c r="AS614">
        <v>1</v>
      </c>
      <c r="AT614">
        <v>0</v>
      </c>
      <c r="AU614">
        <v>1</v>
      </c>
      <c r="AV614">
        <v>1</v>
      </c>
      <c r="AW614" s="25">
        <v>0</v>
      </c>
      <c r="AX614" s="25">
        <v>1</v>
      </c>
      <c r="AY614" s="25">
        <v>99</v>
      </c>
      <c r="AZ614">
        <v>99</v>
      </c>
      <c r="BA614">
        <v>99</v>
      </c>
      <c r="BB614">
        <v>99</v>
      </c>
      <c r="BC614" s="25">
        <v>0</v>
      </c>
      <c r="BD614">
        <v>1</v>
      </c>
      <c r="BE614" s="25">
        <v>1</v>
      </c>
      <c r="BF614">
        <v>0</v>
      </c>
      <c r="BG614">
        <v>0</v>
      </c>
      <c r="BH614">
        <v>1</v>
      </c>
      <c r="BI614">
        <v>0</v>
      </c>
      <c r="BJ614">
        <v>99</v>
      </c>
      <c r="BK614">
        <v>99</v>
      </c>
      <c r="BL614">
        <v>99</v>
      </c>
      <c r="BM614">
        <v>99</v>
      </c>
      <c r="BN614">
        <v>1</v>
      </c>
      <c r="BO614">
        <v>99</v>
      </c>
      <c r="BP614">
        <v>1</v>
      </c>
      <c r="BQ614">
        <v>0</v>
      </c>
      <c r="BR614">
        <v>0</v>
      </c>
      <c r="BS614">
        <v>1</v>
      </c>
      <c r="BT614">
        <v>1</v>
      </c>
      <c r="BU614">
        <v>1</v>
      </c>
      <c r="BV614">
        <v>1</v>
      </c>
      <c r="BW614">
        <v>0</v>
      </c>
      <c r="BX614">
        <v>1</v>
      </c>
      <c r="BY614">
        <v>1</v>
      </c>
      <c r="BZ614">
        <v>0</v>
      </c>
      <c r="CA614">
        <v>1</v>
      </c>
      <c r="CB614">
        <v>1</v>
      </c>
      <c r="CC614">
        <v>1</v>
      </c>
      <c r="CD614">
        <v>1</v>
      </c>
      <c r="CE614">
        <v>0</v>
      </c>
      <c r="CF614">
        <v>0</v>
      </c>
      <c r="CG614">
        <v>0</v>
      </c>
      <c r="CH614">
        <v>0</v>
      </c>
      <c r="CI614">
        <v>0</v>
      </c>
      <c r="CJ614">
        <v>0</v>
      </c>
      <c r="CK614">
        <v>0</v>
      </c>
      <c r="CL614">
        <v>0</v>
      </c>
      <c r="CM614">
        <v>1</v>
      </c>
      <c r="CN614">
        <v>1</v>
      </c>
      <c r="CO614">
        <v>1</v>
      </c>
      <c r="CP614" t="s">
        <v>248</v>
      </c>
    </row>
    <row r="615" spans="2:94" x14ac:dyDescent="0.25">
      <c r="B615" s="8" t="s">
        <v>992</v>
      </c>
      <c r="C615" t="s">
        <v>1608</v>
      </c>
      <c r="D615" t="s">
        <v>1633</v>
      </c>
      <c r="E615" s="2">
        <v>613</v>
      </c>
      <c r="F615">
        <v>276</v>
      </c>
      <c r="G615">
        <v>1</v>
      </c>
      <c r="H615">
        <v>1</v>
      </c>
      <c r="I615">
        <v>1</v>
      </c>
      <c r="J615">
        <v>1</v>
      </c>
      <c r="K615">
        <v>1</v>
      </c>
      <c r="L615">
        <v>1</v>
      </c>
      <c r="M615">
        <v>1</v>
      </c>
      <c r="N615">
        <v>99</v>
      </c>
      <c r="O615">
        <v>1</v>
      </c>
      <c r="P615">
        <v>1</v>
      </c>
      <c r="Q615">
        <v>1</v>
      </c>
      <c r="R615">
        <v>99</v>
      </c>
      <c r="S615">
        <v>1</v>
      </c>
      <c r="T615">
        <v>1</v>
      </c>
      <c r="U615">
        <v>99</v>
      </c>
      <c r="V615">
        <v>1</v>
      </c>
      <c r="W615">
        <v>1</v>
      </c>
      <c r="X615">
        <v>1</v>
      </c>
      <c r="Y615">
        <v>1</v>
      </c>
      <c r="Z615">
        <v>1</v>
      </c>
      <c r="AA615">
        <v>1</v>
      </c>
      <c r="AB615">
        <v>1</v>
      </c>
      <c r="AC615">
        <v>1</v>
      </c>
      <c r="AD615">
        <v>1</v>
      </c>
      <c r="AE615">
        <v>1</v>
      </c>
      <c r="AF615">
        <v>1</v>
      </c>
      <c r="AG615">
        <v>1</v>
      </c>
      <c r="AH615">
        <v>1</v>
      </c>
      <c r="AI615">
        <v>1</v>
      </c>
      <c r="AJ615">
        <v>1</v>
      </c>
      <c r="AK615">
        <v>1</v>
      </c>
      <c r="AL615">
        <v>1</v>
      </c>
      <c r="AM615">
        <v>1</v>
      </c>
      <c r="AN615">
        <v>1</v>
      </c>
      <c r="AO615">
        <v>1</v>
      </c>
      <c r="AP615">
        <v>1</v>
      </c>
      <c r="AQ615">
        <v>1</v>
      </c>
      <c r="AR615">
        <v>1</v>
      </c>
      <c r="AS615">
        <v>0</v>
      </c>
      <c r="AT615">
        <v>1</v>
      </c>
      <c r="AU615">
        <v>1</v>
      </c>
      <c r="AV615">
        <v>1</v>
      </c>
      <c r="AW615" s="25">
        <v>1</v>
      </c>
      <c r="AX615" s="25">
        <v>1</v>
      </c>
      <c r="AY615" s="25">
        <v>99</v>
      </c>
      <c r="AZ615">
        <v>99</v>
      </c>
      <c r="BA615">
        <v>99</v>
      </c>
      <c r="BB615">
        <v>99</v>
      </c>
      <c r="BC615" s="25">
        <v>1</v>
      </c>
      <c r="BD615">
        <v>1</v>
      </c>
      <c r="BE615" s="25">
        <v>1</v>
      </c>
      <c r="BF615">
        <v>1</v>
      </c>
      <c r="BG615">
        <v>1</v>
      </c>
      <c r="BH615">
        <v>1</v>
      </c>
      <c r="BI615">
        <v>1</v>
      </c>
      <c r="BJ615">
        <v>1</v>
      </c>
      <c r="BK615">
        <v>1</v>
      </c>
      <c r="BL615">
        <v>99</v>
      </c>
      <c r="BM615">
        <v>99</v>
      </c>
      <c r="BN615">
        <v>1</v>
      </c>
      <c r="BO615">
        <v>99</v>
      </c>
      <c r="BP615">
        <v>1</v>
      </c>
      <c r="BQ615">
        <v>1</v>
      </c>
      <c r="BR615">
        <v>0</v>
      </c>
      <c r="BS615">
        <v>0</v>
      </c>
      <c r="BT615">
        <v>1</v>
      </c>
      <c r="BU615">
        <v>1</v>
      </c>
      <c r="BV615">
        <v>1</v>
      </c>
      <c r="BW615">
        <v>1</v>
      </c>
      <c r="BX615">
        <v>0</v>
      </c>
      <c r="BY615" t="s">
        <v>230</v>
      </c>
      <c r="BZ615">
        <v>0</v>
      </c>
      <c r="CA615">
        <v>0</v>
      </c>
      <c r="CB615">
        <v>1</v>
      </c>
      <c r="CC615">
        <v>1</v>
      </c>
      <c r="CD615">
        <v>1</v>
      </c>
      <c r="CE615">
        <v>0</v>
      </c>
      <c r="CF615">
        <v>0</v>
      </c>
      <c r="CG615">
        <v>0</v>
      </c>
      <c r="CH615">
        <v>0</v>
      </c>
      <c r="CI615">
        <v>0</v>
      </c>
      <c r="CJ615">
        <v>0</v>
      </c>
      <c r="CK615">
        <v>0</v>
      </c>
      <c r="CL615">
        <v>0</v>
      </c>
      <c r="CM615">
        <v>1</v>
      </c>
      <c r="CN615">
        <v>0</v>
      </c>
      <c r="CO615">
        <v>1</v>
      </c>
      <c r="CP615" t="s">
        <v>1234</v>
      </c>
    </row>
    <row r="616" spans="2:94" x14ac:dyDescent="0.25">
      <c r="B616" s="8" t="s">
        <v>992</v>
      </c>
      <c r="C616" t="s">
        <v>1608</v>
      </c>
      <c r="D616" t="s">
        <v>1634</v>
      </c>
      <c r="E616" s="2">
        <v>614</v>
      </c>
      <c r="F616">
        <v>164</v>
      </c>
      <c r="G616">
        <v>1</v>
      </c>
      <c r="H616">
        <v>1</v>
      </c>
      <c r="I616">
        <v>1</v>
      </c>
      <c r="J616">
        <v>0</v>
      </c>
      <c r="K616">
        <v>1</v>
      </c>
      <c r="L616">
        <v>1</v>
      </c>
      <c r="M616">
        <v>0</v>
      </c>
      <c r="N616">
        <v>99</v>
      </c>
      <c r="O616">
        <v>1</v>
      </c>
      <c r="P616">
        <v>1</v>
      </c>
      <c r="Q616">
        <v>1</v>
      </c>
      <c r="R616">
        <v>99</v>
      </c>
      <c r="S616">
        <v>1</v>
      </c>
      <c r="T616">
        <v>0</v>
      </c>
      <c r="U616">
        <v>99</v>
      </c>
      <c r="V616">
        <v>1</v>
      </c>
      <c r="W616">
        <v>1</v>
      </c>
      <c r="X616">
        <v>1</v>
      </c>
      <c r="Y616">
        <v>1</v>
      </c>
      <c r="Z616">
        <v>1</v>
      </c>
      <c r="AA616">
        <v>1</v>
      </c>
      <c r="AB616">
        <v>1</v>
      </c>
      <c r="AC616">
        <v>1</v>
      </c>
      <c r="AD616">
        <v>1</v>
      </c>
      <c r="AE616">
        <v>1</v>
      </c>
      <c r="AF616">
        <v>1</v>
      </c>
      <c r="AG616">
        <v>1</v>
      </c>
      <c r="AH616">
        <v>1</v>
      </c>
      <c r="AI616">
        <v>1</v>
      </c>
      <c r="AJ616">
        <v>1</v>
      </c>
      <c r="AK616">
        <v>1</v>
      </c>
      <c r="AL616">
        <v>1</v>
      </c>
      <c r="AM616">
        <v>1</v>
      </c>
      <c r="AN616">
        <v>1</v>
      </c>
      <c r="AO616">
        <v>1</v>
      </c>
      <c r="AP616">
        <v>1</v>
      </c>
      <c r="AQ616">
        <v>1</v>
      </c>
      <c r="AR616">
        <v>0</v>
      </c>
      <c r="AS616">
        <v>1</v>
      </c>
      <c r="AT616">
        <v>0</v>
      </c>
      <c r="AU616">
        <v>1</v>
      </c>
      <c r="AV616">
        <v>1</v>
      </c>
      <c r="AW616" s="25">
        <v>1</v>
      </c>
      <c r="AX616" s="25">
        <v>0</v>
      </c>
      <c r="AY616" s="25">
        <v>99</v>
      </c>
      <c r="AZ616">
        <v>99</v>
      </c>
      <c r="BA616">
        <v>99</v>
      </c>
      <c r="BB616">
        <v>99</v>
      </c>
      <c r="BC616" s="25">
        <v>1</v>
      </c>
      <c r="BD616">
        <v>1</v>
      </c>
      <c r="BE616" s="25">
        <v>1</v>
      </c>
      <c r="BF616">
        <v>1</v>
      </c>
      <c r="BG616">
        <v>0</v>
      </c>
      <c r="BH616">
        <v>1</v>
      </c>
      <c r="BI616">
        <v>1</v>
      </c>
      <c r="BJ616">
        <v>1</v>
      </c>
      <c r="BK616">
        <v>1</v>
      </c>
      <c r="BL616">
        <v>99</v>
      </c>
      <c r="BM616">
        <v>99</v>
      </c>
      <c r="BN616">
        <v>1</v>
      </c>
      <c r="BO616">
        <v>99</v>
      </c>
      <c r="BP616">
        <v>1</v>
      </c>
      <c r="BQ616">
        <v>1</v>
      </c>
      <c r="BR616">
        <v>1</v>
      </c>
      <c r="BS616">
        <v>1</v>
      </c>
      <c r="BT616">
        <v>1</v>
      </c>
      <c r="BU616">
        <v>1</v>
      </c>
      <c r="BV616">
        <v>1</v>
      </c>
      <c r="BW616">
        <v>0</v>
      </c>
      <c r="BX616">
        <v>0</v>
      </c>
      <c r="BY616">
        <v>1</v>
      </c>
      <c r="BZ616">
        <v>0</v>
      </c>
      <c r="CA616">
        <v>1</v>
      </c>
      <c r="CB616">
        <v>1</v>
      </c>
      <c r="CC616">
        <v>1</v>
      </c>
      <c r="CD616">
        <v>1</v>
      </c>
      <c r="CE616">
        <v>1</v>
      </c>
      <c r="CF616">
        <v>0</v>
      </c>
      <c r="CG616">
        <v>0</v>
      </c>
      <c r="CH616">
        <v>0</v>
      </c>
      <c r="CI616">
        <v>0</v>
      </c>
      <c r="CJ616">
        <v>0</v>
      </c>
      <c r="CK616">
        <v>0</v>
      </c>
      <c r="CL616">
        <v>0</v>
      </c>
      <c r="CM616">
        <v>1</v>
      </c>
      <c r="CN616">
        <v>0</v>
      </c>
      <c r="CO616">
        <v>1</v>
      </c>
      <c r="CP616" t="s">
        <v>1635</v>
      </c>
    </row>
    <row r="617" spans="2:94" x14ac:dyDescent="0.25">
      <c r="B617" s="8" t="s">
        <v>992</v>
      </c>
      <c r="C617" t="s">
        <v>1608</v>
      </c>
      <c r="D617" t="s">
        <v>1242</v>
      </c>
      <c r="E617" s="2">
        <v>615</v>
      </c>
      <c r="F617">
        <v>566</v>
      </c>
      <c r="G617">
        <v>1</v>
      </c>
      <c r="H617">
        <v>1</v>
      </c>
      <c r="I617">
        <v>1</v>
      </c>
      <c r="J617">
        <v>1</v>
      </c>
      <c r="K617">
        <v>1</v>
      </c>
      <c r="L617">
        <v>1</v>
      </c>
      <c r="M617">
        <v>1</v>
      </c>
      <c r="N617">
        <v>99</v>
      </c>
      <c r="O617">
        <v>1</v>
      </c>
      <c r="P617">
        <v>1</v>
      </c>
      <c r="Q617">
        <v>1</v>
      </c>
      <c r="R617">
        <v>99</v>
      </c>
      <c r="S617">
        <v>1</v>
      </c>
      <c r="T617">
        <v>1</v>
      </c>
      <c r="U617">
        <v>99</v>
      </c>
      <c r="V617">
        <v>1</v>
      </c>
      <c r="W617">
        <v>1</v>
      </c>
      <c r="X617">
        <v>1</v>
      </c>
      <c r="Y617">
        <v>1</v>
      </c>
      <c r="Z617">
        <v>1</v>
      </c>
      <c r="AA617">
        <v>1</v>
      </c>
      <c r="AB617">
        <v>99</v>
      </c>
      <c r="AC617">
        <v>1</v>
      </c>
      <c r="AD617">
        <v>1</v>
      </c>
      <c r="AE617">
        <v>1</v>
      </c>
      <c r="AF617">
        <v>1</v>
      </c>
      <c r="AG617">
        <v>1</v>
      </c>
      <c r="AH617">
        <v>1</v>
      </c>
      <c r="AI617">
        <v>1</v>
      </c>
      <c r="AJ617">
        <v>1</v>
      </c>
      <c r="AK617">
        <v>99</v>
      </c>
      <c r="AL617">
        <v>1</v>
      </c>
      <c r="AM617">
        <v>1</v>
      </c>
      <c r="AN617">
        <v>1</v>
      </c>
      <c r="AO617">
        <v>1</v>
      </c>
      <c r="AP617">
        <v>1</v>
      </c>
      <c r="AQ617">
        <v>1</v>
      </c>
      <c r="AR617">
        <v>1</v>
      </c>
      <c r="AS617">
        <v>1</v>
      </c>
      <c r="AT617">
        <v>1</v>
      </c>
      <c r="AU617">
        <v>1</v>
      </c>
      <c r="AV617">
        <v>1</v>
      </c>
      <c r="AW617" s="25">
        <v>1</v>
      </c>
      <c r="AX617" s="25">
        <v>1</v>
      </c>
      <c r="AY617" s="25">
        <v>99</v>
      </c>
      <c r="AZ617">
        <v>99</v>
      </c>
      <c r="BA617">
        <v>99</v>
      </c>
      <c r="BB617">
        <v>99</v>
      </c>
      <c r="BC617" s="25">
        <v>1</v>
      </c>
      <c r="BD617">
        <v>1</v>
      </c>
      <c r="BE617" s="25">
        <v>1</v>
      </c>
      <c r="BF617">
        <v>1</v>
      </c>
      <c r="BG617">
        <v>1</v>
      </c>
      <c r="BH617">
        <v>1</v>
      </c>
      <c r="BI617">
        <v>1</v>
      </c>
      <c r="BJ617">
        <v>99</v>
      </c>
      <c r="BK617">
        <v>99</v>
      </c>
      <c r="BL617">
        <v>99</v>
      </c>
      <c r="BM617">
        <v>99</v>
      </c>
      <c r="BN617">
        <v>1</v>
      </c>
      <c r="BO617">
        <v>99</v>
      </c>
      <c r="BP617">
        <v>99</v>
      </c>
      <c r="BQ617">
        <v>0</v>
      </c>
      <c r="BR617">
        <v>0</v>
      </c>
      <c r="BS617">
        <v>0</v>
      </c>
      <c r="BT617">
        <v>1</v>
      </c>
      <c r="BU617">
        <v>1</v>
      </c>
      <c r="BV617">
        <v>0</v>
      </c>
      <c r="BW617">
        <v>0</v>
      </c>
      <c r="BX617">
        <v>0</v>
      </c>
      <c r="BY617">
        <v>1</v>
      </c>
      <c r="BZ617">
        <v>1</v>
      </c>
      <c r="CA617">
        <v>1</v>
      </c>
      <c r="CB617">
        <v>1</v>
      </c>
      <c r="CC617">
        <v>1</v>
      </c>
      <c r="CD617">
        <v>1</v>
      </c>
      <c r="CE617">
        <v>0</v>
      </c>
      <c r="CF617">
        <v>0</v>
      </c>
      <c r="CG617">
        <v>0</v>
      </c>
      <c r="CH617">
        <v>0</v>
      </c>
      <c r="CI617">
        <v>0</v>
      </c>
      <c r="CJ617">
        <v>0</v>
      </c>
      <c r="CK617">
        <v>0</v>
      </c>
      <c r="CL617">
        <v>0</v>
      </c>
      <c r="CM617">
        <v>1</v>
      </c>
      <c r="CN617">
        <v>0</v>
      </c>
      <c r="CO617">
        <v>1</v>
      </c>
      <c r="CP617" t="s">
        <v>1636</v>
      </c>
    </row>
    <row r="618" spans="2:94" x14ac:dyDescent="0.25">
      <c r="B618" s="8" t="s">
        <v>992</v>
      </c>
      <c r="C618" t="s">
        <v>537</v>
      </c>
      <c r="D618" t="s">
        <v>1637</v>
      </c>
      <c r="E618" s="2">
        <v>616</v>
      </c>
      <c r="F618">
        <v>205</v>
      </c>
      <c r="G618">
        <v>1</v>
      </c>
      <c r="H618">
        <v>1</v>
      </c>
      <c r="I618">
        <v>1</v>
      </c>
      <c r="J618">
        <v>1</v>
      </c>
      <c r="K618">
        <v>1</v>
      </c>
      <c r="L618">
        <v>1</v>
      </c>
      <c r="M618">
        <v>1</v>
      </c>
      <c r="N618">
        <v>99</v>
      </c>
      <c r="O618">
        <v>1</v>
      </c>
      <c r="P618">
        <v>1</v>
      </c>
      <c r="Q618">
        <v>1</v>
      </c>
      <c r="R618">
        <v>99</v>
      </c>
      <c r="S618">
        <v>1</v>
      </c>
      <c r="T618">
        <v>1</v>
      </c>
      <c r="U618">
        <v>99</v>
      </c>
      <c r="V618">
        <v>1</v>
      </c>
      <c r="W618">
        <v>1</v>
      </c>
      <c r="X618">
        <v>1</v>
      </c>
      <c r="Y618">
        <v>1</v>
      </c>
      <c r="Z618">
        <v>1</v>
      </c>
      <c r="AA618">
        <v>1</v>
      </c>
      <c r="AB618">
        <v>1</v>
      </c>
      <c r="AC618">
        <v>1</v>
      </c>
      <c r="AD618">
        <v>1</v>
      </c>
      <c r="AE618">
        <v>1</v>
      </c>
      <c r="AF618">
        <v>1</v>
      </c>
      <c r="AG618">
        <v>1</v>
      </c>
      <c r="AH618">
        <v>1</v>
      </c>
      <c r="AI618">
        <v>1</v>
      </c>
      <c r="AJ618">
        <v>1</v>
      </c>
      <c r="AK618">
        <v>1</v>
      </c>
      <c r="AL618">
        <v>1</v>
      </c>
      <c r="AM618">
        <v>1</v>
      </c>
      <c r="AN618">
        <v>1</v>
      </c>
      <c r="AO618">
        <v>1</v>
      </c>
      <c r="AP618">
        <v>1</v>
      </c>
      <c r="AQ618">
        <v>1</v>
      </c>
      <c r="AR618">
        <v>1</v>
      </c>
      <c r="AS618">
        <v>1</v>
      </c>
      <c r="AT618">
        <v>1</v>
      </c>
      <c r="AU618">
        <v>1</v>
      </c>
      <c r="AV618">
        <v>1</v>
      </c>
      <c r="AW618" s="25">
        <v>1</v>
      </c>
      <c r="AX618" s="25">
        <v>1</v>
      </c>
      <c r="AY618" s="25">
        <v>99</v>
      </c>
      <c r="AZ618">
        <v>99</v>
      </c>
      <c r="BA618">
        <v>99</v>
      </c>
      <c r="BB618">
        <v>99</v>
      </c>
      <c r="BC618" s="25">
        <v>1</v>
      </c>
      <c r="BD618">
        <v>1</v>
      </c>
      <c r="BE618" s="25">
        <v>1</v>
      </c>
      <c r="BF618">
        <v>1</v>
      </c>
      <c r="BG618">
        <v>1</v>
      </c>
      <c r="BH618">
        <v>1</v>
      </c>
      <c r="BI618">
        <v>1</v>
      </c>
      <c r="BJ618">
        <v>1</v>
      </c>
      <c r="BK618">
        <v>1</v>
      </c>
      <c r="BL618">
        <v>1</v>
      </c>
      <c r="BM618">
        <v>99</v>
      </c>
      <c r="BN618">
        <v>1</v>
      </c>
      <c r="BO618">
        <v>99</v>
      </c>
      <c r="BP618">
        <v>1</v>
      </c>
      <c r="BQ618">
        <v>1</v>
      </c>
      <c r="BR618">
        <v>1</v>
      </c>
      <c r="BS618">
        <v>1</v>
      </c>
      <c r="BT618">
        <v>1</v>
      </c>
      <c r="BU618">
        <v>1</v>
      </c>
      <c r="BV618">
        <v>1</v>
      </c>
      <c r="BW618">
        <v>0</v>
      </c>
      <c r="BX618">
        <v>1</v>
      </c>
      <c r="BY618">
        <v>1</v>
      </c>
      <c r="BZ618">
        <v>0</v>
      </c>
      <c r="CA618">
        <v>1</v>
      </c>
      <c r="CB618">
        <v>1</v>
      </c>
      <c r="CC618">
        <v>0</v>
      </c>
      <c r="CD618">
        <v>1</v>
      </c>
      <c r="CE618">
        <v>1</v>
      </c>
      <c r="CF618">
        <v>0</v>
      </c>
      <c r="CG618">
        <v>1</v>
      </c>
      <c r="CH618">
        <v>1</v>
      </c>
      <c r="CI618">
        <v>1</v>
      </c>
      <c r="CJ618">
        <v>1</v>
      </c>
      <c r="CK618">
        <v>1</v>
      </c>
      <c r="CL618">
        <v>0</v>
      </c>
      <c r="CM618">
        <v>1</v>
      </c>
      <c r="CN618">
        <v>0</v>
      </c>
      <c r="CO618">
        <v>1</v>
      </c>
      <c r="CP618" t="s">
        <v>1638</v>
      </c>
    </row>
    <row r="619" spans="2:94" x14ac:dyDescent="0.25">
      <c r="B619" s="8" t="s">
        <v>992</v>
      </c>
      <c r="C619" t="s">
        <v>537</v>
      </c>
      <c r="D619" t="s">
        <v>1639</v>
      </c>
      <c r="E619" s="2">
        <v>617</v>
      </c>
      <c r="F619">
        <v>103</v>
      </c>
      <c r="G619">
        <v>1</v>
      </c>
      <c r="H619">
        <v>1</v>
      </c>
      <c r="I619">
        <v>1</v>
      </c>
      <c r="J619">
        <v>1</v>
      </c>
      <c r="K619">
        <v>1</v>
      </c>
      <c r="L619">
        <v>1</v>
      </c>
      <c r="M619">
        <v>1</v>
      </c>
      <c r="N619">
        <v>1</v>
      </c>
      <c r="O619">
        <v>1</v>
      </c>
      <c r="P619">
        <v>1</v>
      </c>
      <c r="Q619">
        <v>1</v>
      </c>
      <c r="R619">
        <v>99</v>
      </c>
      <c r="S619">
        <v>1</v>
      </c>
      <c r="T619">
        <v>0</v>
      </c>
      <c r="U619">
        <v>99</v>
      </c>
      <c r="V619">
        <v>1</v>
      </c>
      <c r="W619">
        <v>1</v>
      </c>
      <c r="X619">
        <v>1</v>
      </c>
      <c r="Y619">
        <v>1</v>
      </c>
      <c r="Z619">
        <v>1</v>
      </c>
      <c r="AA619">
        <v>1</v>
      </c>
      <c r="AB619">
        <v>1</v>
      </c>
      <c r="AC619">
        <v>1</v>
      </c>
      <c r="AD619">
        <v>1</v>
      </c>
      <c r="AE619">
        <v>1</v>
      </c>
      <c r="AF619">
        <v>1</v>
      </c>
      <c r="AG619">
        <v>1</v>
      </c>
      <c r="AH619">
        <v>1</v>
      </c>
      <c r="AI619">
        <v>1</v>
      </c>
      <c r="AJ619">
        <v>1</v>
      </c>
      <c r="AK619">
        <v>99</v>
      </c>
      <c r="AL619">
        <v>1</v>
      </c>
      <c r="AM619">
        <v>1</v>
      </c>
      <c r="AN619">
        <v>1</v>
      </c>
      <c r="AO619">
        <v>1</v>
      </c>
      <c r="AP619">
        <v>1</v>
      </c>
      <c r="AQ619">
        <v>1</v>
      </c>
      <c r="AR619">
        <v>1</v>
      </c>
      <c r="AS619">
        <v>1</v>
      </c>
      <c r="AT619">
        <v>1</v>
      </c>
      <c r="AU619">
        <v>0</v>
      </c>
      <c r="AV619">
        <v>1</v>
      </c>
      <c r="AW619" s="25">
        <v>1</v>
      </c>
      <c r="AX619" s="25">
        <v>1</v>
      </c>
      <c r="AY619" s="25">
        <v>99</v>
      </c>
      <c r="AZ619">
        <v>99</v>
      </c>
      <c r="BA619">
        <v>99</v>
      </c>
      <c r="BB619">
        <v>99</v>
      </c>
      <c r="BC619" s="25">
        <v>1</v>
      </c>
      <c r="BD619">
        <v>1</v>
      </c>
      <c r="BE619" s="25">
        <v>1</v>
      </c>
      <c r="BF619">
        <v>1</v>
      </c>
      <c r="BG619">
        <v>0</v>
      </c>
      <c r="BH619">
        <v>1</v>
      </c>
      <c r="BI619">
        <v>0</v>
      </c>
      <c r="BJ619">
        <v>99</v>
      </c>
      <c r="BK619">
        <v>1</v>
      </c>
      <c r="BL619">
        <v>99</v>
      </c>
      <c r="BM619">
        <v>99</v>
      </c>
      <c r="BN619">
        <v>1</v>
      </c>
      <c r="BO619">
        <v>99</v>
      </c>
      <c r="BP619">
        <v>1</v>
      </c>
      <c r="BQ619">
        <v>0</v>
      </c>
      <c r="BR619">
        <v>1</v>
      </c>
      <c r="BS619">
        <v>1</v>
      </c>
      <c r="BT619">
        <v>1</v>
      </c>
      <c r="BU619">
        <v>1</v>
      </c>
      <c r="BV619">
        <v>1</v>
      </c>
      <c r="BW619">
        <v>1</v>
      </c>
      <c r="BX619">
        <v>1</v>
      </c>
      <c r="BY619">
        <v>1</v>
      </c>
      <c r="BZ619">
        <v>0</v>
      </c>
      <c r="CA619">
        <v>1</v>
      </c>
      <c r="CB619">
        <v>1</v>
      </c>
      <c r="CC619">
        <v>1</v>
      </c>
      <c r="CD619">
        <v>0</v>
      </c>
      <c r="CE619">
        <v>0</v>
      </c>
      <c r="CF619">
        <v>1</v>
      </c>
      <c r="CG619">
        <v>0</v>
      </c>
      <c r="CH619">
        <v>0</v>
      </c>
      <c r="CI619">
        <v>0</v>
      </c>
      <c r="CJ619">
        <v>0</v>
      </c>
      <c r="CK619">
        <v>0</v>
      </c>
      <c r="CL619">
        <v>0</v>
      </c>
      <c r="CM619">
        <v>0</v>
      </c>
      <c r="CN619">
        <v>1</v>
      </c>
      <c r="CO619">
        <v>0</v>
      </c>
      <c r="CP619" t="s">
        <v>1640</v>
      </c>
    </row>
    <row r="620" spans="2:94" x14ac:dyDescent="0.25">
      <c r="B620" s="8" t="s">
        <v>992</v>
      </c>
      <c r="C620" t="s">
        <v>537</v>
      </c>
      <c r="D620" t="s">
        <v>1641</v>
      </c>
      <c r="E620" s="2">
        <v>618</v>
      </c>
      <c r="F620">
        <v>95</v>
      </c>
      <c r="G620">
        <v>1</v>
      </c>
      <c r="H620">
        <v>1</v>
      </c>
      <c r="I620">
        <v>1</v>
      </c>
      <c r="J620">
        <v>1</v>
      </c>
      <c r="K620">
        <v>1</v>
      </c>
      <c r="L620">
        <v>1</v>
      </c>
      <c r="M620">
        <v>1</v>
      </c>
      <c r="N620">
        <v>99</v>
      </c>
      <c r="O620">
        <v>1</v>
      </c>
      <c r="P620">
        <v>1</v>
      </c>
      <c r="Q620">
        <v>1</v>
      </c>
      <c r="R620">
        <v>99</v>
      </c>
      <c r="S620">
        <v>1</v>
      </c>
      <c r="T620">
        <v>1</v>
      </c>
      <c r="U620">
        <v>99</v>
      </c>
      <c r="V620">
        <v>1</v>
      </c>
      <c r="W620">
        <v>1</v>
      </c>
      <c r="X620">
        <v>1</v>
      </c>
      <c r="Y620">
        <v>1</v>
      </c>
      <c r="Z620">
        <v>1</v>
      </c>
      <c r="AA620">
        <v>1</v>
      </c>
      <c r="AB620">
        <v>99</v>
      </c>
      <c r="AC620">
        <v>1</v>
      </c>
      <c r="AD620">
        <v>1</v>
      </c>
      <c r="AE620">
        <v>1</v>
      </c>
      <c r="AF620">
        <v>1</v>
      </c>
      <c r="AG620">
        <v>1</v>
      </c>
      <c r="AH620">
        <v>0</v>
      </c>
      <c r="AI620">
        <v>1</v>
      </c>
      <c r="AJ620">
        <v>1</v>
      </c>
      <c r="AK620">
        <v>99</v>
      </c>
      <c r="AL620">
        <v>1</v>
      </c>
      <c r="AM620">
        <v>1</v>
      </c>
      <c r="AN620">
        <v>0</v>
      </c>
      <c r="AO620">
        <v>1</v>
      </c>
      <c r="AP620">
        <v>1</v>
      </c>
      <c r="AQ620">
        <v>1</v>
      </c>
      <c r="AR620">
        <v>0</v>
      </c>
      <c r="AS620">
        <v>1</v>
      </c>
      <c r="AT620">
        <v>0</v>
      </c>
      <c r="AU620">
        <v>0</v>
      </c>
      <c r="AV620">
        <v>1</v>
      </c>
      <c r="AW620" s="25">
        <v>0</v>
      </c>
      <c r="AX620" s="25">
        <v>1</v>
      </c>
      <c r="AY620" s="25">
        <v>99</v>
      </c>
      <c r="AZ620">
        <v>99</v>
      </c>
      <c r="BA620">
        <v>99</v>
      </c>
      <c r="BB620">
        <v>99</v>
      </c>
      <c r="BC620" s="25">
        <v>1</v>
      </c>
      <c r="BD620">
        <v>1</v>
      </c>
      <c r="BE620" s="25">
        <v>1</v>
      </c>
      <c r="BF620">
        <v>1</v>
      </c>
      <c r="BG620">
        <v>0</v>
      </c>
      <c r="BH620">
        <v>0</v>
      </c>
      <c r="BI620">
        <v>0</v>
      </c>
      <c r="BJ620">
        <v>99</v>
      </c>
      <c r="BK620">
        <v>1</v>
      </c>
      <c r="BL620">
        <v>99</v>
      </c>
      <c r="BM620">
        <v>99</v>
      </c>
      <c r="BN620">
        <v>1</v>
      </c>
      <c r="BO620">
        <v>99</v>
      </c>
      <c r="BP620">
        <v>1</v>
      </c>
      <c r="BQ620">
        <v>0</v>
      </c>
      <c r="BR620">
        <v>1</v>
      </c>
      <c r="BS620">
        <v>1</v>
      </c>
      <c r="BT620">
        <v>1</v>
      </c>
      <c r="BU620">
        <v>1</v>
      </c>
      <c r="BV620">
        <v>0</v>
      </c>
      <c r="BW620">
        <v>0</v>
      </c>
      <c r="BX620">
        <v>1</v>
      </c>
      <c r="BY620">
        <v>1</v>
      </c>
      <c r="BZ620">
        <v>0</v>
      </c>
      <c r="CA620">
        <v>0</v>
      </c>
      <c r="CB620">
        <v>1</v>
      </c>
      <c r="CC620">
        <v>1</v>
      </c>
      <c r="CD620">
        <v>1</v>
      </c>
      <c r="CE620">
        <v>0</v>
      </c>
      <c r="CF620">
        <v>0</v>
      </c>
      <c r="CG620">
        <v>0</v>
      </c>
      <c r="CH620">
        <v>0</v>
      </c>
      <c r="CI620">
        <v>0</v>
      </c>
      <c r="CJ620">
        <v>0</v>
      </c>
      <c r="CK620">
        <v>0</v>
      </c>
      <c r="CL620">
        <v>0</v>
      </c>
      <c r="CM620">
        <v>0</v>
      </c>
      <c r="CN620">
        <v>0</v>
      </c>
      <c r="CO620">
        <v>1</v>
      </c>
      <c r="CP620" t="s">
        <v>1234</v>
      </c>
    </row>
    <row r="621" spans="2:94" x14ac:dyDescent="0.25">
      <c r="B621" s="8" t="s">
        <v>992</v>
      </c>
      <c r="C621" t="s">
        <v>537</v>
      </c>
      <c r="D621" t="s">
        <v>1642</v>
      </c>
      <c r="E621" s="2">
        <v>619</v>
      </c>
      <c r="F621">
        <v>89</v>
      </c>
      <c r="G621">
        <v>1</v>
      </c>
      <c r="H621">
        <v>1</v>
      </c>
      <c r="I621">
        <v>1</v>
      </c>
      <c r="J621">
        <v>1</v>
      </c>
      <c r="K621">
        <v>1</v>
      </c>
      <c r="L621">
        <v>1</v>
      </c>
      <c r="M621">
        <v>1</v>
      </c>
      <c r="N621">
        <v>1</v>
      </c>
      <c r="O621">
        <v>1</v>
      </c>
      <c r="P621">
        <v>1</v>
      </c>
      <c r="Q621">
        <v>1</v>
      </c>
      <c r="R621">
        <v>99</v>
      </c>
      <c r="S621">
        <v>1</v>
      </c>
      <c r="T621">
        <v>1</v>
      </c>
      <c r="U621">
        <v>1</v>
      </c>
      <c r="V621">
        <v>1</v>
      </c>
      <c r="W621">
        <v>1</v>
      </c>
      <c r="X621">
        <v>1</v>
      </c>
      <c r="Y621">
        <v>1</v>
      </c>
      <c r="Z621">
        <v>1</v>
      </c>
      <c r="AA621">
        <v>1</v>
      </c>
      <c r="AB621">
        <v>1</v>
      </c>
      <c r="AC621">
        <v>1</v>
      </c>
      <c r="AD621">
        <v>1</v>
      </c>
      <c r="AE621">
        <v>1</v>
      </c>
      <c r="AF621">
        <v>1</v>
      </c>
      <c r="AG621">
        <v>1</v>
      </c>
      <c r="AH621">
        <v>1</v>
      </c>
      <c r="AI621">
        <v>1</v>
      </c>
      <c r="AJ621">
        <v>1</v>
      </c>
      <c r="AK621">
        <v>1</v>
      </c>
      <c r="AL621">
        <v>1</v>
      </c>
      <c r="AM621">
        <v>1</v>
      </c>
      <c r="AN621">
        <v>1</v>
      </c>
      <c r="AO621">
        <v>1</v>
      </c>
      <c r="AP621">
        <v>1</v>
      </c>
      <c r="AQ621">
        <v>1</v>
      </c>
      <c r="AR621">
        <v>1</v>
      </c>
      <c r="AS621">
        <v>1</v>
      </c>
      <c r="AT621">
        <v>0</v>
      </c>
      <c r="AU621">
        <v>1</v>
      </c>
      <c r="AV621">
        <v>1</v>
      </c>
      <c r="AW621" s="25">
        <v>1</v>
      </c>
      <c r="AX621" s="25">
        <v>1</v>
      </c>
      <c r="AY621" s="25">
        <v>99</v>
      </c>
      <c r="AZ621">
        <v>99</v>
      </c>
      <c r="BA621">
        <v>99</v>
      </c>
      <c r="BB621">
        <v>99</v>
      </c>
      <c r="BC621" s="25">
        <v>1</v>
      </c>
      <c r="BD621">
        <v>1</v>
      </c>
      <c r="BE621" s="25">
        <v>1</v>
      </c>
      <c r="BF621">
        <v>1</v>
      </c>
      <c r="BG621">
        <v>1</v>
      </c>
      <c r="BH621">
        <v>1</v>
      </c>
      <c r="BI621">
        <v>1</v>
      </c>
      <c r="BJ621">
        <v>1</v>
      </c>
      <c r="BK621">
        <v>1</v>
      </c>
      <c r="BL621">
        <v>1</v>
      </c>
      <c r="BM621">
        <v>99</v>
      </c>
      <c r="BN621">
        <v>1</v>
      </c>
      <c r="BO621">
        <v>99</v>
      </c>
      <c r="BP621">
        <v>99</v>
      </c>
      <c r="BQ621">
        <v>1</v>
      </c>
      <c r="BR621">
        <v>1</v>
      </c>
      <c r="BS621">
        <v>1</v>
      </c>
      <c r="BT621">
        <v>1</v>
      </c>
      <c r="BU621">
        <v>1</v>
      </c>
      <c r="BV621">
        <v>1</v>
      </c>
      <c r="BW621">
        <v>0</v>
      </c>
      <c r="BX621">
        <v>1</v>
      </c>
      <c r="BY621" t="s">
        <v>230</v>
      </c>
      <c r="BZ621">
        <v>1</v>
      </c>
      <c r="CA621">
        <v>1</v>
      </c>
      <c r="CB621">
        <v>1</v>
      </c>
      <c r="CC621">
        <v>1</v>
      </c>
      <c r="CD621">
        <v>1</v>
      </c>
      <c r="CE621">
        <v>0</v>
      </c>
      <c r="CF621">
        <v>0</v>
      </c>
      <c r="CG621">
        <v>0</v>
      </c>
      <c r="CH621">
        <v>0</v>
      </c>
      <c r="CI621">
        <v>0</v>
      </c>
      <c r="CJ621">
        <v>0</v>
      </c>
      <c r="CK621">
        <v>0</v>
      </c>
      <c r="CL621">
        <v>0</v>
      </c>
      <c r="CM621">
        <v>0</v>
      </c>
      <c r="CN621">
        <v>0</v>
      </c>
      <c r="CO621">
        <v>1</v>
      </c>
      <c r="CP621" t="s">
        <v>1643</v>
      </c>
    </row>
    <row r="622" spans="2:94" x14ac:dyDescent="0.25">
      <c r="B622" s="8" t="s">
        <v>992</v>
      </c>
      <c r="C622" t="s">
        <v>537</v>
      </c>
      <c r="D622" t="s">
        <v>1644</v>
      </c>
      <c r="E622" s="2">
        <v>620</v>
      </c>
      <c r="F622">
        <v>59</v>
      </c>
      <c r="G622">
        <v>1</v>
      </c>
      <c r="H622">
        <v>1</v>
      </c>
      <c r="I622">
        <v>1</v>
      </c>
      <c r="J622">
        <v>1</v>
      </c>
      <c r="K622">
        <v>1</v>
      </c>
      <c r="L622">
        <v>1</v>
      </c>
      <c r="M622">
        <v>1</v>
      </c>
      <c r="N622">
        <v>99</v>
      </c>
      <c r="O622">
        <v>0</v>
      </c>
      <c r="P622">
        <v>1</v>
      </c>
      <c r="Q622">
        <v>1</v>
      </c>
      <c r="R622">
        <v>99</v>
      </c>
      <c r="S622">
        <v>1</v>
      </c>
      <c r="T622">
        <v>1</v>
      </c>
      <c r="U622">
        <v>99</v>
      </c>
      <c r="V622">
        <v>1</v>
      </c>
      <c r="W622">
        <v>1</v>
      </c>
      <c r="X622">
        <v>1</v>
      </c>
      <c r="Y622">
        <v>1</v>
      </c>
      <c r="Z622">
        <v>1</v>
      </c>
      <c r="AA622">
        <v>1</v>
      </c>
      <c r="AB622">
        <v>1</v>
      </c>
      <c r="AC622">
        <v>1</v>
      </c>
      <c r="AD622">
        <v>1</v>
      </c>
      <c r="AE622">
        <v>1</v>
      </c>
      <c r="AF622">
        <v>1</v>
      </c>
      <c r="AG622">
        <v>1</v>
      </c>
      <c r="AH622">
        <v>1</v>
      </c>
      <c r="AI622">
        <v>1</v>
      </c>
      <c r="AJ622">
        <v>1</v>
      </c>
      <c r="AK622">
        <v>1</v>
      </c>
      <c r="AL622">
        <v>1</v>
      </c>
      <c r="AM622">
        <v>1</v>
      </c>
      <c r="AN622">
        <v>1</v>
      </c>
      <c r="AO622">
        <v>1</v>
      </c>
      <c r="AP622">
        <v>1</v>
      </c>
      <c r="AQ622">
        <v>1</v>
      </c>
      <c r="AR622">
        <v>1</v>
      </c>
      <c r="AS622">
        <v>1</v>
      </c>
      <c r="AT622">
        <v>1</v>
      </c>
      <c r="AU622">
        <v>1</v>
      </c>
      <c r="AV622">
        <v>1</v>
      </c>
      <c r="AW622" s="25">
        <v>1</v>
      </c>
      <c r="AX622" s="25">
        <v>1</v>
      </c>
      <c r="AY622" s="25">
        <v>99</v>
      </c>
      <c r="AZ622">
        <v>99</v>
      </c>
      <c r="BA622">
        <v>99</v>
      </c>
      <c r="BB622">
        <v>99</v>
      </c>
      <c r="BC622" s="25">
        <v>1</v>
      </c>
      <c r="BD622">
        <v>1</v>
      </c>
      <c r="BE622" s="25">
        <v>1</v>
      </c>
      <c r="BF622">
        <v>1</v>
      </c>
      <c r="BG622">
        <v>1</v>
      </c>
      <c r="BH622">
        <v>1</v>
      </c>
      <c r="BI622">
        <v>1</v>
      </c>
      <c r="BJ622">
        <v>1</v>
      </c>
      <c r="BK622">
        <v>1</v>
      </c>
      <c r="BL622">
        <v>1</v>
      </c>
      <c r="BM622">
        <v>99</v>
      </c>
      <c r="BN622">
        <v>1</v>
      </c>
      <c r="BO622">
        <v>99</v>
      </c>
      <c r="BP622">
        <v>1</v>
      </c>
      <c r="BQ622">
        <v>1</v>
      </c>
      <c r="BR622">
        <v>1</v>
      </c>
      <c r="BS622">
        <v>1</v>
      </c>
      <c r="BT622">
        <v>1</v>
      </c>
      <c r="BU622">
        <v>1</v>
      </c>
      <c r="BV622">
        <v>1</v>
      </c>
      <c r="BW622">
        <v>1</v>
      </c>
      <c r="BX622">
        <v>1</v>
      </c>
      <c r="BY622">
        <v>0</v>
      </c>
      <c r="BZ622">
        <v>1</v>
      </c>
      <c r="CA622">
        <v>1</v>
      </c>
      <c r="CB622">
        <v>1</v>
      </c>
      <c r="CC622">
        <v>0</v>
      </c>
      <c r="CD622">
        <v>1</v>
      </c>
      <c r="CE622">
        <v>0</v>
      </c>
      <c r="CF622">
        <v>0</v>
      </c>
      <c r="CG622">
        <v>1</v>
      </c>
      <c r="CH622">
        <v>0</v>
      </c>
      <c r="CI622">
        <v>0</v>
      </c>
      <c r="CJ622">
        <v>0</v>
      </c>
      <c r="CK622">
        <v>0</v>
      </c>
      <c r="CL622">
        <v>0</v>
      </c>
      <c r="CM622">
        <v>0</v>
      </c>
      <c r="CN622">
        <v>0</v>
      </c>
      <c r="CO622">
        <v>1</v>
      </c>
      <c r="CP622" t="s">
        <v>1645</v>
      </c>
    </row>
    <row r="623" spans="2:94" x14ac:dyDescent="0.25">
      <c r="B623" s="8" t="s">
        <v>992</v>
      </c>
      <c r="C623" t="s">
        <v>537</v>
      </c>
      <c r="D623" t="s">
        <v>1646</v>
      </c>
      <c r="E623" s="2">
        <v>621</v>
      </c>
      <c r="F623">
        <v>66</v>
      </c>
      <c r="G623">
        <v>1</v>
      </c>
      <c r="H623">
        <v>1</v>
      </c>
      <c r="I623">
        <v>1</v>
      </c>
      <c r="J623">
        <v>1</v>
      </c>
      <c r="K623">
        <v>1</v>
      </c>
      <c r="L623">
        <v>1</v>
      </c>
      <c r="M623">
        <v>1</v>
      </c>
      <c r="N623">
        <v>1</v>
      </c>
      <c r="O623">
        <v>1</v>
      </c>
      <c r="P623">
        <v>1</v>
      </c>
      <c r="Q623">
        <v>1</v>
      </c>
      <c r="R623">
        <v>99</v>
      </c>
      <c r="S623">
        <v>1</v>
      </c>
      <c r="T623">
        <v>1</v>
      </c>
      <c r="U623">
        <v>99</v>
      </c>
      <c r="V623">
        <v>1</v>
      </c>
      <c r="W623">
        <v>1</v>
      </c>
      <c r="X623">
        <v>1</v>
      </c>
      <c r="Y623">
        <v>1</v>
      </c>
      <c r="Z623">
        <v>1</v>
      </c>
      <c r="AA623">
        <v>1</v>
      </c>
      <c r="AB623">
        <v>1</v>
      </c>
      <c r="AC623">
        <v>1</v>
      </c>
      <c r="AD623">
        <v>1</v>
      </c>
      <c r="AE623">
        <v>1</v>
      </c>
      <c r="AF623">
        <v>1</v>
      </c>
      <c r="AG623">
        <v>1</v>
      </c>
      <c r="AH623">
        <v>1</v>
      </c>
      <c r="AI623">
        <v>1</v>
      </c>
      <c r="AJ623">
        <v>1</v>
      </c>
      <c r="AK623">
        <v>1</v>
      </c>
      <c r="AL623">
        <v>1</v>
      </c>
      <c r="AM623">
        <v>1</v>
      </c>
      <c r="AN623">
        <v>1</v>
      </c>
      <c r="AO623">
        <v>1</v>
      </c>
      <c r="AP623">
        <v>1</v>
      </c>
      <c r="AQ623">
        <v>1</v>
      </c>
      <c r="AR623">
        <v>1</v>
      </c>
      <c r="AS623">
        <v>1</v>
      </c>
      <c r="AT623">
        <v>1</v>
      </c>
      <c r="AU623">
        <v>1</v>
      </c>
      <c r="AV623">
        <v>1</v>
      </c>
      <c r="AW623" s="25">
        <v>1</v>
      </c>
      <c r="AX623" s="25">
        <v>1</v>
      </c>
      <c r="AY623" s="25">
        <v>99</v>
      </c>
      <c r="AZ623">
        <v>99</v>
      </c>
      <c r="BA623">
        <v>99</v>
      </c>
      <c r="BB623">
        <v>99</v>
      </c>
      <c r="BC623" s="25">
        <v>1</v>
      </c>
      <c r="BD623">
        <v>1</v>
      </c>
      <c r="BE623" s="25">
        <v>1</v>
      </c>
      <c r="BF623">
        <v>1</v>
      </c>
      <c r="BG623">
        <v>1</v>
      </c>
      <c r="BH623">
        <v>1</v>
      </c>
      <c r="BI623">
        <v>1</v>
      </c>
      <c r="BJ623">
        <v>1</v>
      </c>
      <c r="BK623">
        <v>1</v>
      </c>
      <c r="BL623">
        <v>1</v>
      </c>
      <c r="BM623">
        <v>99</v>
      </c>
      <c r="BN623">
        <v>1</v>
      </c>
      <c r="BO623">
        <v>99</v>
      </c>
      <c r="BP623">
        <v>1</v>
      </c>
      <c r="BQ623">
        <v>1</v>
      </c>
      <c r="BR623">
        <v>1</v>
      </c>
      <c r="BS623">
        <v>1</v>
      </c>
      <c r="BT623">
        <v>1</v>
      </c>
      <c r="BU623">
        <v>1</v>
      </c>
      <c r="BV623">
        <v>1</v>
      </c>
      <c r="BW623">
        <v>1</v>
      </c>
      <c r="BX623">
        <v>1</v>
      </c>
      <c r="BY623">
        <v>0</v>
      </c>
      <c r="BZ623">
        <v>0</v>
      </c>
      <c r="CA623">
        <v>1</v>
      </c>
      <c r="CB623">
        <v>0</v>
      </c>
      <c r="CC623">
        <v>1</v>
      </c>
      <c r="CD623">
        <v>1</v>
      </c>
      <c r="CE623">
        <v>0</v>
      </c>
      <c r="CF623">
        <v>0</v>
      </c>
      <c r="CG623">
        <v>0</v>
      </c>
      <c r="CH623">
        <v>0</v>
      </c>
      <c r="CI623">
        <v>0</v>
      </c>
      <c r="CJ623">
        <v>0</v>
      </c>
      <c r="CK623">
        <v>0</v>
      </c>
      <c r="CL623">
        <v>0</v>
      </c>
      <c r="CM623">
        <v>1</v>
      </c>
      <c r="CN623">
        <v>1</v>
      </c>
      <c r="CO623">
        <v>1</v>
      </c>
      <c r="CP623" t="s">
        <v>1647</v>
      </c>
    </row>
    <row r="624" spans="2:94" x14ac:dyDescent="0.25">
      <c r="B624" s="8" t="s">
        <v>201</v>
      </c>
      <c r="C624" t="s">
        <v>537</v>
      </c>
      <c r="D624" t="s">
        <v>538</v>
      </c>
      <c r="E624" s="2">
        <v>622</v>
      </c>
      <c r="F624">
        <v>400</v>
      </c>
      <c r="G624">
        <v>1</v>
      </c>
      <c r="H624">
        <v>1</v>
      </c>
      <c r="I624">
        <v>1</v>
      </c>
      <c r="J624">
        <v>1</v>
      </c>
      <c r="K624">
        <v>1</v>
      </c>
      <c r="L624">
        <v>99</v>
      </c>
      <c r="M624">
        <v>1</v>
      </c>
      <c r="N624">
        <v>99</v>
      </c>
      <c r="O624">
        <v>99</v>
      </c>
      <c r="P624">
        <v>1</v>
      </c>
      <c r="Q624">
        <v>99</v>
      </c>
      <c r="R624">
        <v>99</v>
      </c>
      <c r="S624">
        <v>1</v>
      </c>
      <c r="T624">
        <v>1</v>
      </c>
      <c r="U624">
        <v>99</v>
      </c>
      <c r="V624">
        <v>1</v>
      </c>
      <c r="W624">
        <v>1</v>
      </c>
      <c r="X624">
        <v>1</v>
      </c>
      <c r="Y624">
        <v>1</v>
      </c>
      <c r="Z624">
        <v>1</v>
      </c>
      <c r="AA624">
        <v>1</v>
      </c>
      <c r="AB624">
        <v>1</v>
      </c>
      <c r="AC624">
        <v>1</v>
      </c>
      <c r="AD624">
        <v>1</v>
      </c>
      <c r="AE624">
        <v>99</v>
      </c>
      <c r="AF624">
        <v>1</v>
      </c>
      <c r="AG624">
        <v>1</v>
      </c>
      <c r="AH624">
        <v>1</v>
      </c>
      <c r="AI624">
        <v>1</v>
      </c>
      <c r="AJ624">
        <v>1</v>
      </c>
      <c r="AK624">
        <v>1</v>
      </c>
      <c r="AL624">
        <v>1</v>
      </c>
      <c r="AM624">
        <v>1</v>
      </c>
      <c r="AN624">
        <v>1</v>
      </c>
      <c r="AO624">
        <v>99</v>
      </c>
      <c r="AP624">
        <v>1</v>
      </c>
      <c r="AQ624">
        <v>1</v>
      </c>
      <c r="AR624">
        <v>1</v>
      </c>
      <c r="AS624">
        <v>1</v>
      </c>
      <c r="AT624">
        <v>1</v>
      </c>
      <c r="AU624">
        <v>1</v>
      </c>
      <c r="AV624">
        <v>99</v>
      </c>
      <c r="AW624" s="25">
        <v>1</v>
      </c>
      <c r="AX624" s="25">
        <v>99</v>
      </c>
      <c r="AY624" s="25">
        <v>99</v>
      </c>
      <c r="AZ624">
        <v>99</v>
      </c>
      <c r="BA624">
        <v>99</v>
      </c>
      <c r="BB624">
        <v>99</v>
      </c>
      <c r="BC624" s="25">
        <v>1</v>
      </c>
      <c r="BD624">
        <v>1</v>
      </c>
      <c r="BE624" s="25">
        <v>1</v>
      </c>
      <c r="BF624">
        <v>1</v>
      </c>
      <c r="BG624">
        <v>1</v>
      </c>
      <c r="BH624">
        <v>1</v>
      </c>
      <c r="BI624">
        <v>1</v>
      </c>
      <c r="BJ624">
        <v>1</v>
      </c>
      <c r="BK624">
        <v>1</v>
      </c>
      <c r="BL624">
        <v>99</v>
      </c>
      <c r="BM624">
        <v>99</v>
      </c>
      <c r="BN624">
        <v>99</v>
      </c>
      <c r="BO624">
        <v>99</v>
      </c>
      <c r="BP624">
        <v>1</v>
      </c>
      <c r="BQ624">
        <v>0</v>
      </c>
      <c r="BR624">
        <v>0</v>
      </c>
      <c r="BS624">
        <v>0</v>
      </c>
      <c r="BT624">
        <v>1</v>
      </c>
      <c r="BU624">
        <v>1</v>
      </c>
      <c r="BV624">
        <v>1</v>
      </c>
      <c r="BW624">
        <v>1</v>
      </c>
      <c r="BX624">
        <v>1</v>
      </c>
      <c r="BY624">
        <v>1</v>
      </c>
      <c r="BZ624">
        <v>0</v>
      </c>
      <c r="CA624">
        <v>1</v>
      </c>
      <c r="CB624">
        <v>0</v>
      </c>
      <c r="CC624">
        <v>0</v>
      </c>
      <c r="CD624">
        <v>0</v>
      </c>
      <c r="CE624">
        <v>0</v>
      </c>
      <c r="CF624">
        <v>0</v>
      </c>
      <c r="CG624">
        <v>0</v>
      </c>
      <c r="CH624">
        <v>0</v>
      </c>
      <c r="CI624">
        <v>0</v>
      </c>
      <c r="CJ624">
        <v>0</v>
      </c>
      <c r="CK624">
        <v>0</v>
      </c>
      <c r="CL624">
        <v>0</v>
      </c>
      <c r="CM624">
        <v>0</v>
      </c>
      <c r="CN624">
        <v>0</v>
      </c>
      <c r="CO624">
        <v>0</v>
      </c>
      <c r="CP624" t="s">
        <v>539</v>
      </c>
    </row>
    <row r="625" spans="2:94" x14ac:dyDescent="0.25">
      <c r="B625" s="8" t="s">
        <v>201</v>
      </c>
      <c r="C625" t="s">
        <v>537</v>
      </c>
      <c r="D625" t="s">
        <v>540</v>
      </c>
      <c r="E625" s="2">
        <v>623</v>
      </c>
      <c r="F625">
        <v>260</v>
      </c>
      <c r="G625">
        <v>1</v>
      </c>
      <c r="H625">
        <v>1</v>
      </c>
      <c r="I625">
        <v>1</v>
      </c>
      <c r="J625">
        <v>1</v>
      </c>
      <c r="K625">
        <v>1</v>
      </c>
      <c r="L625">
        <v>99</v>
      </c>
      <c r="M625">
        <v>1</v>
      </c>
      <c r="N625">
        <v>99</v>
      </c>
      <c r="O625">
        <v>99</v>
      </c>
      <c r="P625">
        <v>1</v>
      </c>
      <c r="Q625">
        <v>99</v>
      </c>
      <c r="R625">
        <v>99</v>
      </c>
      <c r="S625">
        <v>1</v>
      </c>
      <c r="T625">
        <v>1</v>
      </c>
      <c r="U625">
        <v>99</v>
      </c>
      <c r="V625">
        <v>1</v>
      </c>
      <c r="W625">
        <v>1</v>
      </c>
      <c r="X625">
        <v>1</v>
      </c>
      <c r="Y625">
        <v>1</v>
      </c>
      <c r="Z625">
        <v>1</v>
      </c>
      <c r="AA625">
        <v>1</v>
      </c>
      <c r="AB625">
        <v>1</v>
      </c>
      <c r="AC625">
        <v>1</v>
      </c>
      <c r="AD625">
        <v>1</v>
      </c>
      <c r="AE625">
        <v>99</v>
      </c>
      <c r="AF625">
        <v>1</v>
      </c>
      <c r="AG625">
        <v>1</v>
      </c>
      <c r="AH625">
        <v>1</v>
      </c>
      <c r="AI625">
        <v>1</v>
      </c>
      <c r="AJ625">
        <v>1</v>
      </c>
      <c r="AK625">
        <v>1</v>
      </c>
      <c r="AL625">
        <v>1</v>
      </c>
      <c r="AM625">
        <v>1</v>
      </c>
      <c r="AN625">
        <v>1</v>
      </c>
      <c r="AO625">
        <v>99</v>
      </c>
      <c r="AP625">
        <v>1</v>
      </c>
      <c r="AQ625">
        <v>1</v>
      </c>
      <c r="AR625">
        <v>0</v>
      </c>
      <c r="AS625">
        <v>1</v>
      </c>
      <c r="AT625">
        <v>1</v>
      </c>
      <c r="AU625">
        <v>1</v>
      </c>
      <c r="AV625">
        <v>99</v>
      </c>
      <c r="AW625" s="25">
        <v>1</v>
      </c>
      <c r="AX625" s="25">
        <v>99</v>
      </c>
      <c r="AY625" s="25">
        <v>99</v>
      </c>
      <c r="AZ625">
        <v>99</v>
      </c>
      <c r="BA625">
        <v>99</v>
      </c>
      <c r="BB625">
        <v>99</v>
      </c>
      <c r="BC625" s="25">
        <v>1</v>
      </c>
      <c r="BD625">
        <v>1</v>
      </c>
      <c r="BE625" s="25">
        <v>1</v>
      </c>
      <c r="BF625">
        <v>1</v>
      </c>
      <c r="BG625">
        <v>0</v>
      </c>
      <c r="BH625">
        <v>1</v>
      </c>
      <c r="BI625">
        <v>1</v>
      </c>
      <c r="BJ625">
        <v>1</v>
      </c>
      <c r="BK625">
        <v>99</v>
      </c>
      <c r="BL625">
        <v>99</v>
      </c>
      <c r="BM625">
        <v>99</v>
      </c>
      <c r="BN625">
        <v>99</v>
      </c>
      <c r="BO625">
        <v>99</v>
      </c>
      <c r="BP625">
        <v>1</v>
      </c>
      <c r="BQ625">
        <v>1</v>
      </c>
      <c r="BR625">
        <v>1</v>
      </c>
      <c r="BS625">
        <v>1</v>
      </c>
      <c r="BT625">
        <v>1</v>
      </c>
      <c r="BU625">
        <v>1</v>
      </c>
      <c r="BV625">
        <v>1</v>
      </c>
      <c r="BW625">
        <v>0</v>
      </c>
      <c r="BX625">
        <v>1</v>
      </c>
      <c r="BY625">
        <v>1</v>
      </c>
      <c r="BZ625">
        <v>0</v>
      </c>
      <c r="CA625">
        <v>1</v>
      </c>
      <c r="CB625">
        <v>1</v>
      </c>
      <c r="CC625">
        <v>1</v>
      </c>
      <c r="CD625">
        <v>1</v>
      </c>
      <c r="CE625">
        <v>0</v>
      </c>
      <c r="CF625">
        <v>0</v>
      </c>
      <c r="CG625">
        <v>0</v>
      </c>
      <c r="CH625">
        <v>0</v>
      </c>
      <c r="CI625">
        <v>0</v>
      </c>
      <c r="CJ625">
        <v>0</v>
      </c>
      <c r="CK625">
        <v>0</v>
      </c>
      <c r="CL625">
        <v>0</v>
      </c>
      <c r="CM625">
        <v>0</v>
      </c>
      <c r="CN625">
        <v>0</v>
      </c>
      <c r="CO625">
        <v>0</v>
      </c>
      <c r="CP625" t="s">
        <v>541</v>
      </c>
    </row>
    <row r="626" spans="2:94" x14ac:dyDescent="0.25">
      <c r="B626" s="8" t="s">
        <v>201</v>
      </c>
      <c r="C626" t="s">
        <v>537</v>
      </c>
      <c r="D626" t="s">
        <v>542</v>
      </c>
      <c r="E626" s="2">
        <v>624</v>
      </c>
      <c r="F626">
        <v>97</v>
      </c>
      <c r="G626">
        <v>1</v>
      </c>
      <c r="H626">
        <v>1</v>
      </c>
      <c r="I626">
        <v>1</v>
      </c>
      <c r="J626">
        <v>1</v>
      </c>
      <c r="K626">
        <v>1</v>
      </c>
      <c r="L626">
        <v>99</v>
      </c>
      <c r="M626">
        <v>1</v>
      </c>
      <c r="N626">
        <v>1</v>
      </c>
      <c r="O626">
        <v>99</v>
      </c>
      <c r="P626">
        <v>1</v>
      </c>
      <c r="Q626">
        <v>99</v>
      </c>
      <c r="R626">
        <v>99</v>
      </c>
      <c r="S626">
        <v>1</v>
      </c>
      <c r="T626">
        <v>1</v>
      </c>
      <c r="U626">
        <v>1</v>
      </c>
      <c r="V626">
        <v>1</v>
      </c>
      <c r="W626">
        <v>1</v>
      </c>
      <c r="X626">
        <v>1</v>
      </c>
      <c r="Y626">
        <v>1</v>
      </c>
      <c r="Z626">
        <v>1</v>
      </c>
      <c r="AA626">
        <v>1</v>
      </c>
      <c r="AB626">
        <v>1</v>
      </c>
      <c r="AC626">
        <v>1</v>
      </c>
      <c r="AD626">
        <v>1</v>
      </c>
      <c r="AE626">
        <v>99</v>
      </c>
      <c r="AF626">
        <v>1</v>
      </c>
      <c r="AG626">
        <v>1</v>
      </c>
      <c r="AH626">
        <v>1</v>
      </c>
      <c r="AI626">
        <v>1</v>
      </c>
      <c r="AJ626">
        <v>1</v>
      </c>
      <c r="AK626">
        <v>1</v>
      </c>
      <c r="AL626">
        <v>1</v>
      </c>
      <c r="AM626">
        <v>0</v>
      </c>
      <c r="AN626">
        <v>0</v>
      </c>
      <c r="AO626">
        <v>99</v>
      </c>
      <c r="AP626">
        <v>1</v>
      </c>
      <c r="AQ626">
        <v>1</v>
      </c>
      <c r="AR626">
        <v>1</v>
      </c>
      <c r="AS626">
        <v>1</v>
      </c>
      <c r="AT626">
        <v>1</v>
      </c>
      <c r="AU626">
        <v>0</v>
      </c>
      <c r="AV626">
        <v>99</v>
      </c>
      <c r="AW626" s="25">
        <v>0</v>
      </c>
      <c r="AX626" s="25">
        <v>99</v>
      </c>
      <c r="AY626" s="25">
        <v>99</v>
      </c>
      <c r="AZ626">
        <v>99</v>
      </c>
      <c r="BA626">
        <v>99</v>
      </c>
      <c r="BB626">
        <v>99</v>
      </c>
      <c r="BC626" s="25">
        <v>1</v>
      </c>
      <c r="BD626">
        <v>1</v>
      </c>
      <c r="BE626" s="25">
        <v>1</v>
      </c>
      <c r="BF626">
        <v>1</v>
      </c>
      <c r="BG626">
        <v>1</v>
      </c>
      <c r="BH626">
        <v>1</v>
      </c>
      <c r="BI626">
        <v>1</v>
      </c>
      <c r="BJ626">
        <v>1</v>
      </c>
      <c r="BK626">
        <v>1</v>
      </c>
      <c r="BL626">
        <v>99</v>
      </c>
      <c r="BM626">
        <v>99</v>
      </c>
      <c r="BN626">
        <v>99</v>
      </c>
      <c r="BO626">
        <v>99</v>
      </c>
      <c r="BP626">
        <v>1</v>
      </c>
      <c r="BQ626">
        <v>0</v>
      </c>
      <c r="BR626">
        <v>1</v>
      </c>
      <c r="BS626">
        <v>1</v>
      </c>
      <c r="BT626">
        <v>1</v>
      </c>
      <c r="BU626">
        <v>1</v>
      </c>
      <c r="BV626">
        <v>1</v>
      </c>
      <c r="BW626">
        <v>1</v>
      </c>
      <c r="BX626">
        <v>1</v>
      </c>
      <c r="BY626">
        <v>1</v>
      </c>
      <c r="BZ626">
        <v>1</v>
      </c>
      <c r="CA626">
        <v>1</v>
      </c>
      <c r="CB626">
        <v>1</v>
      </c>
      <c r="CC626">
        <v>1</v>
      </c>
      <c r="CD626">
        <v>1</v>
      </c>
      <c r="CE626">
        <v>0</v>
      </c>
      <c r="CF626">
        <v>1</v>
      </c>
      <c r="CG626">
        <v>0</v>
      </c>
      <c r="CH626">
        <v>0</v>
      </c>
      <c r="CI626">
        <v>0</v>
      </c>
      <c r="CJ626">
        <v>0</v>
      </c>
      <c r="CK626">
        <v>0</v>
      </c>
      <c r="CL626">
        <v>0</v>
      </c>
      <c r="CM626">
        <v>0</v>
      </c>
      <c r="CN626">
        <v>0</v>
      </c>
      <c r="CO626">
        <v>0</v>
      </c>
      <c r="CP626" t="s">
        <v>543</v>
      </c>
    </row>
    <row r="627" spans="2:94" x14ac:dyDescent="0.25">
      <c r="B627" s="8" t="s">
        <v>201</v>
      </c>
      <c r="C627" t="s">
        <v>537</v>
      </c>
      <c r="D627" t="s">
        <v>544</v>
      </c>
      <c r="E627" s="2">
        <v>625</v>
      </c>
      <c r="F627">
        <v>44</v>
      </c>
      <c r="G627">
        <v>1</v>
      </c>
      <c r="H627">
        <v>1</v>
      </c>
      <c r="I627">
        <v>1</v>
      </c>
      <c r="J627">
        <v>1</v>
      </c>
      <c r="K627">
        <v>1</v>
      </c>
      <c r="L627">
        <v>99</v>
      </c>
      <c r="M627">
        <v>0</v>
      </c>
      <c r="N627">
        <v>99</v>
      </c>
      <c r="O627">
        <v>99</v>
      </c>
      <c r="P627">
        <v>1</v>
      </c>
      <c r="Q627">
        <v>99</v>
      </c>
      <c r="R627">
        <v>99</v>
      </c>
      <c r="S627">
        <v>0</v>
      </c>
      <c r="T627">
        <v>1</v>
      </c>
      <c r="U627">
        <v>99</v>
      </c>
      <c r="V627">
        <v>1</v>
      </c>
      <c r="W627">
        <v>1</v>
      </c>
      <c r="X627">
        <v>1</v>
      </c>
      <c r="Y627">
        <v>1</v>
      </c>
      <c r="Z627">
        <v>1</v>
      </c>
      <c r="AA627">
        <v>1</v>
      </c>
      <c r="AB627">
        <v>99</v>
      </c>
      <c r="AC627">
        <v>1</v>
      </c>
      <c r="AD627">
        <v>1</v>
      </c>
      <c r="AE627">
        <v>99</v>
      </c>
      <c r="AF627">
        <v>1</v>
      </c>
      <c r="AG627">
        <v>1</v>
      </c>
      <c r="AH627">
        <v>1</v>
      </c>
      <c r="AI627">
        <v>1</v>
      </c>
      <c r="AJ627">
        <v>0</v>
      </c>
      <c r="AK627">
        <v>1</v>
      </c>
      <c r="AL627">
        <v>0</v>
      </c>
      <c r="AM627">
        <v>1</v>
      </c>
      <c r="AN627">
        <v>1</v>
      </c>
      <c r="AO627">
        <v>99</v>
      </c>
      <c r="AP627">
        <v>1</v>
      </c>
      <c r="AQ627">
        <v>1</v>
      </c>
      <c r="AR627">
        <v>0</v>
      </c>
      <c r="AS627">
        <v>1</v>
      </c>
      <c r="AT627">
        <v>1</v>
      </c>
      <c r="AU627">
        <v>0</v>
      </c>
      <c r="AV627">
        <v>99</v>
      </c>
      <c r="AW627" s="25">
        <v>0</v>
      </c>
      <c r="AX627" s="25">
        <v>99</v>
      </c>
      <c r="AY627" s="25">
        <v>99</v>
      </c>
      <c r="AZ627">
        <v>99</v>
      </c>
      <c r="BA627">
        <v>99</v>
      </c>
      <c r="BB627">
        <v>99</v>
      </c>
      <c r="BC627" s="25">
        <v>1</v>
      </c>
      <c r="BD627">
        <v>1</v>
      </c>
      <c r="BE627" s="25">
        <v>1</v>
      </c>
      <c r="BF627">
        <v>1</v>
      </c>
      <c r="BG627">
        <v>1</v>
      </c>
      <c r="BH627">
        <v>1</v>
      </c>
      <c r="BI627">
        <v>1</v>
      </c>
      <c r="BJ627">
        <v>99</v>
      </c>
      <c r="BK627">
        <v>99</v>
      </c>
      <c r="BL627">
        <v>1</v>
      </c>
      <c r="BM627">
        <v>99</v>
      </c>
      <c r="BN627">
        <v>99</v>
      </c>
      <c r="BO627">
        <v>99</v>
      </c>
      <c r="BP627">
        <v>1</v>
      </c>
      <c r="BQ627">
        <v>1</v>
      </c>
      <c r="BR627">
        <v>1</v>
      </c>
      <c r="BS627">
        <v>1</v>
      </c>
      <c r="BT627">
        <v>0</v>
      </c>
      <c r="BU627">
        <v>1</v>
      </c>
      <c r="BV627">
        <v>0</v>
      </c>
      <c r="BW627">
        <v>0</v>
      </c>
      <c r="BX627">
        <v>1</v>
      </c>
      <c r="BY627">
        <v>0</v>
      </c>
      <c r="BZ627">
        <v>1</v>
      </c>
      <c r="CA627">
        <v>1</v>
      </c>
      <c r="CB627">
        <v>0</v>
      </c>
      <c r="CC627">
        <v>1</v>
      </c>
      <c r="CD627">
        <v>1</v>
      </c>
      <c r="CE627">
        <v>0</v>
      </c>
      <c r="CF627">
        <v>0</v>
      </c>
      <c r="CG627">
        <v>0</v>
      </c>
      <c r="CH627">
        <v>0</v>
      </c>
      <c r="CI627">
        <v>0</v>
      </c>
      <c r="CJ627">
        <v>0</v>
      </c>
      <c r="CK627">
        <v>0</v>
      </c>
      <c r="CL627">
        <v>0</v>
      </c>
      <c r="CM627">
        <v>0</v>
      </c>
      <c r="CN627">
        <v>0</v>
      </c>
      <c r="CO627">
        <v>0</v>
      </c>
      <c r="CP627" t="s">
        <v>527</v>
      </c>
    </row>
    <row r="628" spans="2:94" x14ac:dyDescent="0.25">
      <c r="B628" s="8" t="s">
        <v>201</v>
      </c>
      <c r="C628" t="s">
        <v>537</v>
      </c>
      <c r="D628" t="s">
        <v>545</v>
      </c>
      <c r="E628" s="2">
        <v>626</v>
      </c>
      <c r="F628">
        <v>25</v>
      </c>
      <c r="G628">
        <v>1</v>
      </c>
      <c r="H628">
        <v>1</v>
      </c>
      <c r="I628">
        <v>1</v>
      </c>
      <c r="J628">
        <v>1</v>
      </c>
      <c r="K628">
        <v>1</v>
      </c>
      <c r="L628">
        <v>99</v>
      </c>
      <c r="M628">
        <v>1</v>
      </c>
      <c r="N628">
        <v>99</v>
      </c>
      <c r="O628">
        <v>99</v>
      </c>
      <c r="P628">
        <v>1</v>
      </c>
      <c r="Q628">
        <v>99</v>
      </c>
      <c r="R628">
        <v>99</v>
      </c>
      <c r="S628">
        <v>1</v>
      </c>
      <c r="T628">
        <v>0</v>
      </c>
      <c r="U628">
        <v>99</v>
      </c>
      <c r="V628">
        <v>1</v>
      </c>
      <c r="W628">
        <v>1</v>
      </c>
      <c r="X628">
        <v>1</v>
      </c>
      <c r="Y628">
        <v>1</v>
      </c>
      <c r="Z628">
        <v>1</v>
      </c>
      <c r="AA628">
        <v>1</v>
      </c>
      <c r="AB628">
        <v>99</v>
      </c>
      <c r="AC628">
        <v>1</v>
      </c>
      <c r="AD628">
        <v>1</v>
      </c>
      <c r="AE628">
        <v>99</v>
      </c>
      <c r="AF628">
        <v>1</v>
      </c>
      <c r="AG628">
        <v>1</v>
      </c>
      <c r="AH628">
        <v>1</v>
      </c>
      <c r="AI628">
        <v>1</v>
      </c>
      <c r="AJ628">
        <v>1</v>
      </c>
      <c r="AK628">
        <v>99</v>
      </c>
      <c r="AL628">
        <v>0</v>
      </c>
      <c r="AM628">
        <v>1</v>
      </c>
      <c r="AN628">
        <v>0</v>
      </c>
      <c r="AO628">
        <v>99</v>
      </c>
      <c r="AP628">
        <v>0</v>
      </c>
      <c r="AQ628">
        <v>1</v>
      </c>
      <c r="AR628">
        <v>0</v>
      </c>
      <c r="AS628">
        <v>1</v>
      </c>
      <c r="AT628">
        <v>1</v>
      </c>
      <c r="AU628">
        <v>0</v>
      </c>
      <c r="AV628">
        <v>99</v>
      </c>
      <c r="AW628" s="25">
        <v>0</v>
      </c>
      <c r="AX628" s="25">
        <v>99</v>
      </c>
      <c r="AY628" s="25">
        <v>99</v>
      </c>
      <c r="AZ628">
        <v>99</v>
      </c>
      <c r="BA628">
        <v>99</v>
      </c>
      <c r="BB628">
        <v>99</v>
      </c>
      <c r="BC628" s="25">
        <v>0</v>
      </c>
      <c r="BD628">
        <v>1</v>
      </c>
      <c r="BE628" s="25">
        <v>1</v>
      </c>
      <c r="BF628">
        <v>0</v>
      </c>
      <c r="BG628">
        <v>0</v>
      </c>
      <c r="BH628">
        <v>0</v>
      </c>
      <c r="BI628">
        <v>0</v>
      </c>
      <c r="BJ628">
        <v>99</v>
      </c>
      <c r="BK628">
        <v>99</v>
      </c>
      <c r="BL628">
        <v>99</v>
      </c>
      <c r="BM628">
        <v>99</v>
      </c>
      <c r="BN628">
        <v>99</v>
      </c>
      <c r="BO628">
        <v>99</v>
      </c>
      <c r="BP628">
        <v>99</v>
      </c>
      <c r="BQ628">
        <v>0</v>
      </c>
      <c r="BR628">
        <v>0</v>
      </c>
      <c r="BS628">
        <v>0</v>
      </c>
      <c r="BT628">
        <v>1</v>
      </c>
      <c r="BU628">
        <v>1</v>
      </c>
      <c r="BV628">
        <v>0</v>
      </c>
      <c r="BW628">
        <v>0</v>
      </c>
      <c r="BX628">
        <v>0</v>
      </c>
      <c r="BY628">
        <v>0</v>
      </c>
      <c r="BZ628">
        <v>0</v>
      </c>
      <c r="CA628">
        <v>1</v>
      </c>
      <c r="CB628">
        <v>1</v>
      </c>
      <c r="CC628">
        <v>1</v>
      </c>
      <c r="CD628">
        <v>1</v>
      </c>
      <c r="CE628">
        <v>0</v>
      </c>
      <c r="CF628">
        <v>0</v>
      </c>
      <c r="CG628">
        <v>0</v>
      </c>
      <c r="CH628">
        <v>0</v>
      </c>
      <c r="CI628">
        <v>0</v>
      </c>
      <c r="CJ628">
        <v>0</v>
      </c>
      <c r="CK628">
        <v>0</v>
      </c>
      <c r="CL628">
        <v>0</v>
      </c>
      <c r="CM628">
        <v>0</v>
      </c>
      <c r="CN628">
        <v>0</v>
      </c>
      <c r="CO628">
        <v>0</v>
      </c>
      <c r="CP628" t="s">
        <v>546</v>
      </c>
    </row>
    <row r="629" spans="2:94" x14ac:dyDescent="0.25">
      <c r="B629" s="8" t="s">
        <v>201</v>
      </c>
      <c r="C629" t="s">
        <v>537</v>
      </c>
      <c r="D629" t="s">
        <v>547</v>
      </c>
      <c r="E629" s="2">
        <v>627</v>
      </c>
      <c r="F629">
        <v>75</v>
      </c>
      <c r="G629">
        <v>1</v>
      </c>
      <c r="H629">
        <v>1</v>
      </c>
      <c r="I629">
        <v>1</v>
      </c>
      <c r="J629">
        <v>1</v>
      </c>
      <c r="K629">
        <v>1</v>
      </c>
      <c r="L629">
        <v>99</v>
      </c>
      <c r="M629">
        <v>1</v>
      </c>
      <c r="N629">
        <v>1</v>
      </c>
      <c r="O629">
        <v>99</v>
      </c>
      <c r="P629">
        <v>1</v>
      </c>
      <c r="Q629">
        <v>99</v>
      </c>
      <c r="R629">
        <v>99</v>
      </c>
      <c r="S629">
        <v>1</v>
      </c>
      <c r="T629">
        <v>1</v>
      </c>
      <c r="U629">
        <v>1</v>
      </c>
      <c r="V629">
        <v>1</v>
      </c>
      <c r="W629">
        <v>1</v>
      </c>
      <c r="X629">
        <v>1</v>
      </c>
      <c r="Y629">
        <v>1</v>
      </c>
      <c r="Z629">
        <v>1</v>
      </c>
      <c r="AA629">
        <v>1</v>
      </c>
      <c r="AB629">
        <v>1</v>
      </c>
      <c r="AC629">
        <v>1</v>
      </c>
      <c r="AD629">
        <v>1</v>
      </c>
      <c r="AE629">
        <v>99</v>
      </c>
      <c r="AF629">
        <v>1</v>
      </c>
      <c r="AG629">
        <v>1</v>
      </c>
      <c r="AH629">
        <v>1</v>
      </c>
      <c r="AI629">
        <v>1</v>
      </c>
      <c r="AJ629">
        <v>1</v>
      </c>
      <c r="AK629">
        <v>1</v>
      </c>
      <c r="AL629">
        <v>1</v>
      </c>
      <c r="AM629">
        <v>1</v>
      </c>
      <c r="AN629">
        <v>1</v>
      </c>
      <c r="AO629">
        <v>99</v>
      </c>
      <c r="AP629">
        <v>1</v>
      </c>
      <c r="AQ629">
        <v>1</v>
      </c>
      <c r="AR629">
        <v>1</v>
      </c>
      <c r="AS629">
        <v>1</v>
      </c>
      <c r="AT629">
        <v>1</v>
      </c>
      <c r="AU629">
        <v>1</v>
      </c>
      <c r="AV629">
        <v>99</v>
      </c>
      <c r="AW629" s="25">
        <v>1</v>
      </c>
      <c r="AX629" s="25">
        <v>99</v>
      </c>
      <c r="AY629" s="25">
        <v>99</v>
      </c>
      <c r="AZ629">
        <v>99</v>
      </c>
      <c r="BA629">
        <v>99</v>
      </c>
      <c r="BB629">
        <v>99</v>
      </c>
      <c r="BC629" s="25">
        <v>1</v>
      </c>
      <c r="BD629">
        <v>1</v>
      </c>
      <c r="BE629" s="25">
        <v>1</v>
      </c>
      <c r="BF629">
        <v>1</v>
      </c>
      <c r="BG629">
        <v>1</v>
      </c>
      <c r="BH629">
        <v>1</v>
      </c>
      <c r="BI629">
        <v>1</v>
      </c>
      <c r="BJ629">
        <v>1</v>
      </c>
      <c r="BK629">
        <v>1</v>
      </c>
      <c r="BL629">
        <v>1</v>
      </c>
      <c r="BM629">
        <v>99</v>
      </c>
      <c r="BN629">
        <v>99</v>
      </c>
      <c r="BO629">
        <v>99</v>
      </c>
      <c r="BP629">
        <v>1</v>
      </c>
      <c r="BQ629">
        <v>1</v>
      </c>
      <c r="BR629">
        <v>1</v>
      </c>
      <c r="BS629">
        <v>1</v>
      </c>
      <c r="BT629">
        <v>1</v>
      </c>
      <c r="BU629">
        <v>1</v>
      </c>
      <c r="BV629">
        <v>1</v>
      </c>
      <c r="BW629">
        <v>1</v>
      </c>
      <c r="BX629">
        <v>0</v>
      </c>
      <c r="BY629">
        <v>0</v>
      </c>
      <c r="BZ629">
        <v>0</v>
      </c>
      <c r="CA629">
        <v>1</v>
      </c>
      <c r="CB629">
        <v>0</v>
      </c>
      <c r="CC629">
        <v>1</v>
      </c>
      <c r="CD629">
        <v>1</v>
      </c>
      <c r="CE629">
        <v>0</v>
      </c>
      <c r="CF629">
        <v>0</v>
      </c>
      <c r="CG629">
        <v>0</v>
      </c>
      <c r="CH629">
        <v>0</v>
      </c>
      <c r="CI629">
        <v>0</v>
      </c>
      <c r="CJ629">
        <v>0</v>
      </c>
      <c r="CK629">
        <v>0</v>
      </c>
      <c r="CL629">
        <v>0</v>
      </c>
      <c r="CM629">
        <v>0</v>
      </c>
      <c r="CN629">
        <v>0</v>
      </c>
      <c r="CO629">
        <v>0</v>
      </c>
      <c r="CP629" t="s">
        <v>548</v>
      </c>
    </row>
    <row r="630" spans="2:94" x14ac:dyDescent="0.25">
      <c r="B630" s="8" t="s">
        <v>755</v>
      </c>
      <c r="C630" t="s">
        <v>537</v>
      </c>
      <c r="D630" t="s">
        <v>938</v>
      </c>
      <c r="E630" s="2">
        <v>628</v>
      </c>
      <c r="F630">
        <v>160</v>
      </c>
      <c r="G630">
        <v>1</v>
      </c>
      <c r="H630">
        <v>1</v>
      </c>
      <c r="I630">
        <v>1</v>
      </c>
      <c r="J630">
        <v>1</v>
      </c>
      <c r="K630">
        <v>1</v>
      </c>
      <c r="L630">
        <v>99</v>
      </c>
      <c r="M630">
        <v>1</v>
      </c>
      <c r="N630">
        <v>99</v>
      </c>
      <c r="O630">
        <v>99</v>
      </c>
      <c r="P630">
        <v>1</v>
      </c>
      <c r="Q630">
        <v>99</v>
      </c>
      <c r="R630">
        <v>99</v>
      </c>
      <c r="S630">
        <v>1</v>
      </c>
      <c r="T630">
        <v>0</v>
      </c>
      <c r="U630">
        <v>99</v>
      </c>
      <c r="V630">
        <v>1</v>
      </c>
      <c r="W630">
        <v>1</v>
      </c>
      <c r="X630">
        <v>1</v>
      </c>
      <c r="Y630">
        <v>1</v>
      </c>
      <c r="Z630">
        <v>1</v>
      </c>
      <c r="AA630">
        <v>1</v>
      </c>
      <c r="AB630">
        <v>1</v>
      </c>
      <c r="AC630">
        <v>1</v>
      </c>
      <c r="AD630">
        <v>1</v>
      </c>
      <c r="AE630">
        <v>99</v>
      </c>
      <c r="AF630">
        <v>1</v>
      </c>
      <c r="AG630">
        <v>1</v>
      </c>
      <c r="AH630">
        <v>0</v>
      </c>
      <c r="AI630">
        <v>1</v>
      </c>
      <c r="AJ630">
        <v>99</v>
      </c>
      <c r="AK630">
        <v>1</v>
      </c>
      <c r="AL630">
        <v>0</v>
      </c>
      <c r="AM630">
        <v>1</v>
      </c>
      <c r="AN630">
        <v>1</v>
      </c>
      <c r="AO630">
        <v>99</v>
      </c>
      <c r="AP630">
        <v>1</v>
      </c>
      <c r="AQ630">
        <v>1</v>
      </c>
      <c r="AR630">
        <v>1</v>
      </c>
      <c r="AS630">
        <v>1</v>
      </c>
      <c r="AT630">
        <v>1</v>
      </c>
      <c r="AU630">
        <v>0</v>
      </c>
      <c r="AV630">
        <v>99</v>
      </c>
      <c r="AW630" s="25">
        <v>1</v>
      </c>
      <c r="AX630" s="25">
        <v>99</v>
      </c>
      <c r="AY630" s="25">
        <v>99</v>
      </c>
      <c r="AZ630">
        <v>99</v>
      </c>
      <c r="BA630">
        <v>99</v>
      </c>
      <c r="BB630">
        <v>99</v>
      </c>
      <c r="BC630" s="25">
        <v>0</v>
      </c>
      <c r="BD630">
        <v>1</v>
      </c>
      <c r="BE630" s="25">
        <v>1</v>
      </c>
      <c r="BF630">
        <v>1</v>
      </c>
      <c r="BG630">
        <v>0</v>
      </c>
      <c r="BH630">
        <v>1</v>
      </c>
      <c r="BI630">
        <v>0</v>
      </c>
      <c r="BJ630">
        <v>99</v>
      </c>
      <c r="BK630">
        <v>99</v>
      </c>
      <c r="BL630">
        <v>99</v>
      </c>
      <c r="BM630">
        <v>99</v>
      </c>
      <c r="BN630">
        <v>99</v>
      </c>
      <c r="BO630">
        <v>99</v>
      </c>
      <c r="BP630">
        <v>1</v>
      </c>
      <c r="BQ630">
        <v>0</v>
      </c>
      <c r="BR630">
        <v>0</v>
      </c>
      <c r="BS630">
        <v>0</v>
      </c>
      <c r="BT630">
        <v>1</v>
      </c>
      <c r="BU630">
        <v>1</v>
      </c>
      <c r="BV630">
        <v>0</v>
      </c>
      <c r="BW630">
        <v>1</v>
      </c>
      <c r="BX630">
        <v>1</v>
      </c>
      <c r="BY630">
        <v>0</v>
      </c>
      <c r="BZ630">
        <v>0</v>
      </c>
      <c r="CA630">
        <v>0</v>
      </c>
      <c r="CB630">
        <v>0</v>
      </c>
      <c r="CC630">
        <v>0</v>
      </c>
      <c r="CD630">
        <v>0</v>
      </c>
      <c r="CE630">
        <v>0</v>
      </c>
      <c r="CF630">
        <v>0</v>
      </c>
      <c r="CG630">
        <v>0</v>
      </c>
      <c r="CH630">
        <v>0</v>
      </c>
      <c r="CI630">
        <v>0</v>
      </c>
      <c r="CJ630">
        <v>0</v>
      </c>
      <c r="CK630">
        <v>0</v>
      </c>
      <c r="CL630">
        <v>0</v>
      </c>
      <c r="CM630">
        <v>0</v>
      </c>
      <c r="CN630">
        <v>0</v>
      </c>
      <c r="CO630">
        <v>0</v>
      </c>
      <c r="CP630" t="s">
        <v>939</v>
      </c>
    </row>
    <row r="631" spans="2:94" x14ac:dyDescent="0.25">
      <c r="B631" s="8" t="s">
        <v>755</v>
      </c>
      <c r="C631" t="s">
        <v>537</v>
      </c>
      <c r="D631" t="s">
        <v>940</v>
      </c>
      <c r="E631" s="2">
        <v>629</v>
      </c>
      <c r="F631">
        <v>384</v>
      </c>
      <c r="G631">
        <v>1</v>
      </c>
      <c r="H631">
        <v>1</v>
      </c>
      <c r="I631">
        <v>1</v>
      </c>
      <c r="J631">
        <v>1</v>
      </c>
      <c r="K631">
        <v>1</v>
      </c>
      <c r="L631">
        <v>99</v>
      </c>
      <c r="M631">
        <v>0</v>
      </c>
      <c r="N631">
        <v>99</v>
      </c>
      <c r="O631">
        <v>99</v>
      </c>
      <c r="P631">
        <v>1</v>
      </c>
      <c r="Q631">
        <v>99</v>
      </c>
      <c r="R631">
        <v>99</v>
      </c>
      <c r="S631">
        <v>1</v>
      </c>
      <c r="T631">
        <v>0</v>
      </c>
      <c r="U631">
        <v>99</v>
      </c>
      <c r="V631">
        <v>1</v>
      </c>
      <c r="W631">
        <v>1</v>
      </c>
      <c r="X631">
        <v>1</v>
      </c>
      <c r="Y631">
        <v>1</v>
      </c>
      <c r="Z631">
        <v>1</v>
      </c>
      <c r="AA631">
        <v>1</v>
      </c>
      <c r="AB631">
        <v>1</v>
      </c>
      <c r="AC631">
        <v>1</v>
      </c>
      <c r="AD631">
        <v>1</v>
      </c>
      <c r="AE631">
        <v>99</v>
      </c>
      <c r="AF631">
        <v>1</v>
      </c>
      <c r="AG631">
        <v>0</v>
      </c>
      <c r="AH631">
        <v>1</v>
      </c>
      <c r="AI631">
        <v>1</v>
      </c>
      <c r="AJ631">
        <v>99</v>
      </c>
      <c r="AK631">
        <v>1</v>
      </c>
      <c r="AL631">
        <v>1</v>
      </c>
      <c r="AM631">
        <v>1</v>
      </c>
      <c r="AN631">
        <v>1</v>
      </c>
      <c r="AO631">
        <v>99</v>
      </c>
      <c r="AP631">
        <v>1</v>
      </c>
      <c r="AQ631">
        <v>1</v>
      </c>
      <c r="AR631">
        <v>0</v>
      </c>
      <c r="AS631">
        <v>1</v>
      </c>
      <c r="AT631">
        <v>1</v>
      </c>
      <c r="AU631">
        <v>0</v>
      </c>
      <c r="AV631">
        <v>99</v>
      </c>
      <c r="AW631" s="25">
        <v>0</v>
      </c>
      <c r="AX631" s="25">
        <v>99</v>
      </c>
      <c r="AY631" s="25">
        <v>99</v>
      </c>
      <c r="AZ631">
        <v>99</v>
      </c>
      <c r="BA631">
        <v>99</v>
      </c>
      <c r="BB631">
        <v>99</v>
      </c>
      <c r="BC631" s="25">
        <v>0</v>
      </c>
      <c r="BD631">
        <v>1</v>
      </c>
      <c r="BE631" s="25">
        <v>1</v>
      </c>
      <c r="BF631">
        <v>1</v>
      </c>
      <c r="BG631">
        <v>0</v>
      </c>
      <c r="BH631">
        <v>1</v>
      </c>
      <c r="BI631">
        <v>0</v>
      </c>
      <c r="BJ631">
        <v>99</v>
      </c>
      <c r="BK631">
        <v>99</v>
      </c>
      <c r="BL631">
        <v>99</v>
      </c>
      <c r="BM631">
        <v>99</v>
      </c>
      <c r="BN631">
        <v>99</v>
      </c>
      <c r="BO631">
        <v>99</v>
      </c>
      <c r="BP631">
        <v>1</v>
      </c>
      <c r="BQ631">
        <v>1</v>
      </c>
      <c r="BR631">
        <v>1</v>
      </c>
      <c r="BS631">
        <v>1</v>
      </c>
      <c r="BT631">
        <v>1</v>
      </c>
      <c r="BU631">
        <v>1</v>
      </c>
      <c r="BV631">
        <v>1</v>
      </c>
      <c r="BW631">
        <v>0</v>
      </c>
      <c r="BX631">
        <v>0</v>
      </c>
      <c r="BY631">
        <v>0</v>
      </c>
      <c r="BZ631">
        <v>1</v>
      </c>
      <c r="CA631">
        <v>1</v>
      </c>
      <c r="CB631">
        <v>1</v>
      </c>
      <c r="CC631">
        <v>1</v>
      </c>
      <c r="CD631">
        <v>1</v>
      </c>
      <c r="CE631">
        <v>0</v>
      </c>
      <c r="CF631">
        <v>0</v>
      </c>
      <c r="CG631">
        <v>0</v>
      </c>
      <c r="CH631">
        <v>0</v>
      </c>
      <c r="CI631">
        <v>0</v>
      </c>
      <c r="CJ631">
        <v>0</v>
      </c>
      <c r="CK631">
        <v>0</v>
      </c>
      <c r="CL631">
        <v>0</v>
      </c>
      <c r="CM631">
        <v>0</v>
      </c>
      <c r="CN631">
        <v>0</v>
      </c>
      <c r="CO631">
        <v>0</v>
      </c>
      <c r="CP631" t="s">
        <v>941</v>
      </c>
    </row>
    <row r="632" spans="2:94" x14ac:dyDescent="0.25">
      <c r="B632" s="8" t="s">
        <v>755</v>
      </c>
      <c r="C632" t="s">
        <v>537</v>
      </c>
      <c r="D632" t="s">
        <v>942</v>
      </c>
      <c r="E632" s="2">
        <v>630</v>
      </c>
      <c r="F632">
        <v>258</v>
      </c>
      <c r="G632">
        <v>1</v>
      </c>
      <c r="H632">
        <v>1</v>
      </c>
      <c r="I632">
        <v>1</v>
      </c>
      <c r="J632">
        <v>0</v>
      </c>
      <c r="K632">
        <v>1</v>
      </c>
      <c r="L632">
        <v>99</v>
      </c>
      <c r="M632">
        <v>0</v>
      </c>
      <c r="N632">
        <v>99</v>
      </c>
      <c r="O632">
        <v>99</v>
      </c>
      <c r="P632">
        <v>0</v>
      </c>
      <c r="Q632">
        <v>99</v>
      </c>
      <c r="R632">
        <v>99</v>
      </c>
      <c r="S632">
        <v>0</v>
      </c>
      <c r="T632">
        <v>0</v>
      </c>
      <c r="U632">
        <v>99</v>
      </c>
      <c r="V632">
        <v>0</v>
      </c>
      <c r="W632">
        <v>0</v>
      </c>
      <c r="X632">
        <v>0</v>
      </c>
      <c r="Y632">
        <v>0</v>
      </c>
      <c r="Z632">
        <v>0</v>
      </c>
      <c r="AA632">
        <v>0</v>
      </c>
      <c r="AB632">
        <v>99</v>
      </c>
      <c r="AC632">
        <v>0</v>
      </c>
      <c r="AD632">
        <v>0</v>
      </c>
      <c r="AE632">
        <v>99</v>
      </c>
      <c r="AF632">
        <v>0</v>
      </c>
      <c r="AG632">
        <v>0</v>
      </c>
      <c r="AH632">
        <v>0</v>
      </c>
      <c r="AI632">
        <v>99</v>
      </c>
      <c r="AJ632">
        <v>99</v>
      </c>
      <c r="AK632">
        <v>99</v>
      </c>
      <c r="AL632">
        <v>0</v>
      </c>
      <c r="AM632">
        <v>0</v>
      </c>
      <c r="AN632">
        <v>0</v>
      </c>
      <c r="AO632">
        <v>99</v>
      </c>
      <c r="AP632">
        <v>0</v>
      </c>
      <c r="AQ632">
        <v>0</v>
      </c>
      <c r="AR632">
        <v>0</v>
      </c>
      <c r="AS632">
        <v>0</v>
      </c>
      <c r="AT632">
        <v>0</v>
      </c>
      <c r="AU632">
        <v>0</v>
      </c>
      <c r="AV632">
        <v>99</v>
      </c>
      <c r="AW632" s="25">
        <v>0</v>
      </c>
      <c r="AX632" s="25">
        <v>99</v>
      </c>
      <c r="AY632" s="25">
        <v>99</v>
      </c>
      <c r="AZ632">
        <v>99</v>
      </c>
      <c r="BA632">
        <v>99</v>
      </c>
      <c r="BB632">
        <v>99</v>
      </c>
      <c r="BC632" s="25">
        <v>0</v>
      </c>
      <c r="BD632">
        <v>0</v>
      </c>
      <c r="BE632" s="25">
        <v>0</v>
      </c>
      <c r="BF632">
        <v>0</v>
      </c>
      <c r="BG632">
        <v>0</v>
      </c>
      <c r="BH632">
        <v>0</v>
      </c>
      <c r="BI632">
        <v>0</v>
      </c>
      <c r="BJ632">
        <v>99</v>
      </c>
      <c r="BK632">
        <v>99</v>
      </c>
      <c r="BL632">
        <v>99</v>
      </c>
      <c r="BM632">
        <v>99</v>
      </c>
      <c r="BN632">
        <v>99</v>
      </c>
      <c r="BO632">
        <v>99</v>
      </c>
      <c r="BP632">
        <v>99</v>
      </c>
      <c r="BQ632">
        <v>0</v>
      </c>
      <c r="BR632">
        <v>0</v>
      </c>
      <c r="BS632">
        <v>0</v>
      </c>
      <c r="BT632">
        <v>0</v>
      </c>
      <c r="BU632">
        <v>0</v>
      </c>
      <c r="BV632">
        <v>0</v>
      </c>
      <c r="BW632">
        <v>0</v>
      </c>
      <c r="BX632">
        <v>0</v>
      </c>
      <c r="BY632" t="s">
        <v>230</v>
      </c>
      <c r="BZ632">
        <v>0</v>
      </c>
      <c r="CA632">
        <v>1</v>
      </c>
      <c r="CB632">
        <v>1</v>
      </c>
      <c r="CC632">
        <v>1</v>
      </c>
      <c r="CD632">
        <v>1</v>
      </c>
      <c r="CE632">
        <v>0</v>
      </c>
      <c r="CF632">
        <v>0</v>
      </c>
      <c r="CG632">
        <v>0</v>
      </c>
      <c r="CH632">
        <v>0</v>
      </c>
      <c r="CI632">
        <v>0</v>
      </c>
      <c r="CJ632">
        <v>0</v>
      </c>
      <c r="CK632">
        <v>0</v>
      </c>
      <c r="CL632">
        <v>0</v>
      </c>
      <c r="CM632">
        <v>0</v>
      </c>
      <c r="CN632">
        <v>0</v>
      </c>
      <c r="CO632">
        <v>1</v>
      </c>
      <c r="CP632" t="s">
        <v>943</v>
      </c>
    </row>
    <row r="633" spans="2:94" x14ac:dyDescent="0.25">
      <c r="B633" s="8" t="s">
        <v>992</v>
      </c>
      <c r="C633" t="s">
        <v>549</v>
      </c>
      <c r="D633" t="s">
        <v>1648</v>
      </c>
      <c r="E633" s="2">
        <v>631</v>
      </c>
      <c r="F633">
        <v>7</v>
      </c>
      <c r="G633">
        <v>1</v>
      </c>
      <c r="H633">
        <v>1</v>
      </c>
      <c r="I633">
        <v>1</v>
      </c>
      <c r="J633">
        <v>1</v>
      </c>
      <c r="K633">
        <v>1</v>
      </c>
      <c r="L633">
        <v>1</v>
      </c>
      <c r="M633">
        <v>1</v>
      </c>
      <c r="N633">
        <v>99</v>
      </c>
      <c r="O633">
        <v>1</v>
      </c>
      <c r="P633">
        <v>1</v>
      </c>
      <c r="Q633">
        <v>1</v>
      </c>
      <c r="R633">
        <v>99</v>
      </c>
      <c r="S633">
        <v>1</v>
      </c>
      <c r="T633">
        <v>1</v>
      </c>
      <c r="U633">
        <v>99</v>
      </c>
      <c r="V633">
        <v>1</v>
      </c>
      <c r="W633">
        <v>1</v>
      </c>
      <c r="X633">
        <v>1</v>
      </c>
      <c r="Y633">
        <v>1</v>
      </c>
      <c r="Z633">
        <v>1</v>
      </c>
      <c r="AA633">
        <v>1</v>
      </c>
      <c r="AB633">
        <v>99</v>
      </c>
      <c r="AC633">
        <v>1</v>
      </c>
      <c r="AD633">
        <v>1</v>
      </c>
      <c r="AE633">
        <v>1</v>
      </c>
      <c r="AF633">
        <v>1</v>
      </c>
      <c r="AG633">
        <v>1</v>
      </c>
      <c r="AH633">
        <v>1</v>
      </c>
      <c r="AI633">
        <v>1</v>
      </c>
      <c r="AJ633">
        <v>1</v>
      </c>
      <c r="AK633">
        <v>1</v>
      </c>
      <c r="AL633">
        <v>1</v>
      </c>
      <c r="AM633">
        <v>1</v>
      </c>
      <c r="AN633">
        <v>1</v>
      </c>
      <c r="AO633">
        <v>1</v>
      </c>
      <c r="AP633">
        <v>1</v>
      </c>
      <c r="AQ633">
        <v>1</v>
      </c>
      <c r="AR633">
        <v>1</v>
      </c>
      <c r="AS633">
        <v>1</v>
      </c>
      <c r="AT633">
        <v>1</v>
      </c>
      <c r="AU633">
        <v>1</v>
      </c>
      <c r="AV633">
        <v>1</v>
      </c>
      <c r="AW633" s="25">
        <v>1</v>
      </c>
      <c r="AX633" s="25">
        <v>1</v>
      </c>
      <c r="AY633" s="25">
        <v>99</v>
      </c>
      <c r="AZ633">
        <v>99</v>
      </c>
      <c r="BA633">
        <v>99</v>
      </c>
      <c r="BB633">
        <v>99</v>
      </c>
      <c r="BC633" s="25">
        <v>1</v>
      </c>
      <c r="BD633">
        <v>1</v>
      </c>
      <c r="BE633" s="25">
        <v>1</v>
      </c>
      <c r="BF633">
        <v>1</v>
      </c>
      <c r="BG633">
        <v>0</v>
      </c>
      <c r="BH633">
        <v>1</v>
      </c>
      <c r="BI633">
        <v>1</v>
      </c>
      <c r="BJ633">
        <v>1</v>
      </c>
      <c r="BK633">
        <v>1</v>
      </c>
      <c r="BL633">
        <v>99</v>
      </c>
      <c r="BM633">
        <v>99</v>
      </c>
      <c r="BN633">
        <v>1</v>
      </c>
      <c r="BO633">
        <v>99</v>
      </c>
      <c r="BP633">
        <v>1</v>
      </c>
      <c r="BQ633">
        <v>1</v>
      </c>
      <c r="BR633">
        <v>1</v>
      </c>
      <c r="BS633">
        <v>1</v>
      </c>
      <c r="BT633">
        <v>1</v>
      </c>
      <c r="BU633">
        <v>1</v>
      </c>
      <c r="BV633">
        <v>1</v>
      </c>
      <c r="BW633">
        <v>1</v>
      </c>
      <c r="BX633">
        <v>1</v>
      </c>
      <c r="BY633">
        <v>1</v>
      </c>
      <c r="BZ633">
        <v>0</v>
      </c>
      <c r="CA633">
        <v>0</v>
      </c>
      <c r="CB633">
        <v>1</v>
      </c>
      <c r="CC633">
        <v>0</v>
      </c>
      <c r="CD633">
        <v>0</v>
      </c>
      <c r="CE633">
        <v>0</v>
      </c>
      <c r="CF633">
        <v>0</v>
      </c>
      <c r="CG633">
        <v>0</v>
      </c>
      <c r="CH633">
        <v>0</v>
      </c>
      <c r="CI633">
        <v>0</v>
      </c>
      <c r="CJ633">
        <v>0</v>
      </c>
      <c r="CK633">
        <v>0</v>
      </c>
      <c r="CL633">
        <v>0</v>
      </c>
      <c r="CM633">
        <v>1</v>
      </c>
      <c r="CN633">
        <v>0</v>
      </c>
      <c r="CO633">
        <v>1</v>
      </c>
      <c r="CP633" t="s">
        <v>1649</v>
      </c>
    </row>
    <row r="634" spans="2:94" x14ac:dyDescent="0.25">
      <c r="B634" s="8" t="s">
        <v>992</v>
      </c>
      <c r="C634" t="s">
        <v>549</v>
      </c>
      <c r="D634" t="s">
        <v>1650</v>
      </c>
      <c r="E634" s="2">
        <v>632</v>
      </c>
      <c r="F634">
        <v>130</v>
      </c>
      <c r="G634">
        <v>1</v>
      </c>
      <c r="H634">
        <v>1</v>
      </c>
      <c r="I634">
        <v>1</v>
      </c>
      <c r="J634">
        <v>1</v>
      </c>
      <c r="K634">
        <v>1</v>
      </c>
      <c r="L634">
        <v>1</v>
      </c>
      <c r="M634">
        <v>1</v>
      </c>
      <c r="N634">
        <v>99</v>
      </c>
      <c r="O634">
        <v>1</v>
      </c>
      <c r="P634">
        <v>1</v>
      </c>
      <c r="Q634">
        <v>1</v>
      </c>
      <c r="R634">
        <v>99</v>
      </c>
      <c r="S634">
        <v>1</v>
      </c>
      <c r="T634">
        <v>1</v>
      </c>
      <c r="U634">
        <v>99</v>
      </c>
      <c r="V634">
        <v>1</v>
      </c>
      <c r="W634">
        <v>1</v>
      </c>
      <c r="X634">
        <v>1</v>
      </c>
      <c r="Y634">
        <v>1</v>
      </c>
      <c r="Z634">
        <v>1</v>
      </c>
      <c r="AA634">
        <v>1</v>
      </c>
      <c r="AB634">
        <v>1</v>
      </c>
      <c r="AC634">
        <v>1</v>
      </c>
      <c r="AD634">
        <v>1</v>
      </c>
      <c r="AE634">
        <v>1</v>
      </c>
      <c r="AF634">
        <v>1</v>
      </c>
      <c r="AG634">
        <v>1</v>
      </c>
      <c r="AH634">
        <v>1</v>
      </c>
      <c r="AI634">
        <v>99</v>
      </c>
      <c r="AJ634">
        <v>99</v>
      </c>
      <c r="AK634">
        <v>99</v>
      </c>
      <c r="AL634">
        <v>1</v>
      </c>
      <c r="AM634">
        <v>1</v>
      </c>
      <c r="AN634">
        <v>1</v>
      </c>
      <c r="AO634">
        <v>1</v>
      </c>
      <c r="AP634">
        <v>1</v>
      </c>
      <c r="AQ634">
        <v>1</v>
      </c>
      <c r="AR634">
        <v>1</v>
      </c>
      <c r="AS634">
        <v>1</v>
      </c>
      <c r="AT634">
        <v>1</v>
      </c>
      <c r="AU634">
        <v>1</v>
      </c>
      <c r="AV634">
        <v>1</v>
      </c>
      <c r="AW634" s="25">
        <v>1</v>
      </c>
      <c r="AX634" s="25">
        <v>1</v>
      </c>
      <c r="AY634" s="25">
        <v>99</v>
      </c>
      <c r="AZ634">
        <v>99</v>
      </c>
      <c r="BA634">
        <v>99</v>
      </c>
      <c r="BB634">
        <v>99</v>
      </c>
      <c r="BC634" s="25">
        <v>1</v>
      </c>
      <c r="BD634">
        <v>1</v>
      </c>
      <c r="BE634" s="25">
        <v>1</v>
      </c>
      <c r="BF634">
        <v>1</v>
      </c>
      <c r="BG634">
        <v>1</v>
      </c>
      <c r="BH634">
        <v>1</v>
      </c>
      <c r="BI634">
        <v>1</v>
      </c>
      <c r="BJ634">
        <v>1</v>
      </c>
      <c r="BK634">
        <v>1</v>
      </c>
      <c r="BL634">
        <v>1</v>
      </c>
      <c r="BM634">
        <v>99</v>
      </c>
      <c r="BN634">
        <v>99</v>
      </c>
      <c r="BO634">
        <v>99</v>
      </c>
      <c r="BP634">
        <v>99</v>
      </c>
      <c r="BQ634">
        <v>1</v>
      </c>
      <c r="BR634">
        <v>0</v>
      </c>
      <c r="BS634">
        <v>1</v>
      </c>
      <c r="BT634">
        <v>1</v>
      </c>
      <c r="BU634">
        <v>1</v>
      </c>
      <c r="BV634">
        <v>1</v>
      </c>
      <c r="BW634">
        <v>1</v>
      </c>
      <c r="BX634">
        <v>1</v>
      </c>
      <c r="BY634">
        <v>1</v>
      </c>
      <c r="BZ634">
        <v>0</v>
      </c>
      <c r="CA634">
        <v>1</v>
      </c>
      <c r="CB634">
        <v>1</v>
      </c>
      <c r="CC634">
        <v>1</v>
      </c>
      <c r="CD634">
        <v>1</v>
      </c>
      <c r="CE634">
        <v>0</v>
      </c>
      <c r="CF634">
        <v>0</v>
      </c>
      <c r="CG634">
        <v>0</v>
      </c>
      <c r="CH634">
        <v>0</v>
      </c>
      <c r="CI634">
        <v>0</v>
      </c>
      <c r="CJ634">
        <v>0</v>
      </c>
      <c r="CK634">
        <v>0</v>
      </c>
      <c r="CL634">
        <v>0</v>
      </c>
      <c r="CM634">
        <v>0</v>
      </c>
      <c r="CN634">
        <v>1</v>
      </c>
      <c r="CO634">
        <v>1</v>
      </c>
      <c r="CP634" t="s">
        <v>1651</v>
      </c>
    </row>
    <row r="635" spans="2:94" x14ac:dyDescent="0.25">
      <c r="B635" s="8" t="s">
        <v>992</v>
      </c>
      <c r="C635" t="s">
        <v>549</v>
      </c>
      <c r="D635" t="s">
        <v>1652</v>
      </c>
      <c r="E635" s="2">
        <v>633</v>
      </c>
      <c r="F635">
        <v>186</v>
      </c>
      <c r="G635">
        <v>1</v>
      </c>
      <c r="H635">
        <v>1</v>
      </c>
      <c r="I635">
        <v>1</v>
      </c>
      <c r="J635">
        <v>1</v>
      </c>
      <c r="K635">
        <v>1</v>
      </c>
      <c r="L635">
        <v>1</v>
      </c>
      <c r="M635">
        <v>1</v>
      </c>
      <c r="N635">
        <v>99</v>
      </c>
      <c r="O635">
        <v>1</v>
      </c>
      <c r="P635">
        <v>1</v>
      </c>
      <c r="Q635">
        <v>1</v>
      </c>
      <c r="R635">
        <v>99</v>
      </c>
      <c r="S635">
        <v>1</v>
      </c>
      <c r="T635">
        <v>1</v>
      </c>
      <c r="U635">
        <v>99</v>
      </c>
      <c r="V635">
        <v>1</v>
      </c>
      <c r="W635">
        <v>1</v>
      </c>
      <c r="X635">
        <v>1</v>
      </c>
      <c r="Y635">
        <v>1</v>
      </c>
      <c r="Z635">
        <v>1</v>
      </c>
      <c r="AA635">
        <v>1</v>
      </c>
      <c r="AB635">
        <v>1</v>
      </c>
      <c r="AC635">
        <v>1</v>
      </c>
      <c r="AD635">
        <v>1</v>
      </c>
      <c r="AE635">
        <v>1</v>
      </c>
      <c r="AF635">
        <v>1</v>
      </c>
      <c r="AG635">
        <v>1</v>
      </c>
      <c r="AH635">
        <v>1</v>
      </c>
      <c r="AI635">
        <v>1</v>
      </c>
      <c r="AJ635">
        <v>1</v>
      </c>
      <c r="AK635">
        <v>1</v>
      </c>
      <c r="AL635">
        <v>1</v>
      </c>
      <c r="AM635">
        <v>1</v>
      </c>
      <c r="AN635">
        <v>1</v>
      </c>
      <c r="AO635">
        <v>1</v>
      </c>
      <c r="AP635">
        <v>1</v>
      </c>
      <c r="AQ635">
        <v>1</v>
      </c>
      <c r="AR635">
        <v>1</v>
      </c>
      <c r="AS635">
        <v>1</v>
      </c>
      <c r="AT635">
        <v>1</v>
      </c>
      <c r="AU635">
        <v>1</v>
      </c>
      <c r="AV635">
        <v>1</v>
      </c>
      <c r="AW635" s="25">
        <v>1</v>
      </c>
      <c r="AX635" s="25">
        <v>1</v>
      </c>
      <c r="AY635" s="25">
        <v>99</v>
      </c>
      <c r="AZ635">
        <v>99</v>
      </c>
      <c r="BA635">
        <v>99</v>
      </c>
      <c r="BB635">
        <v>99</v>
      </c>
      <c r="BC635" s="25">
        <v>1</v>
      </c>
      <c r="BD635">
        <v>1</v>
      </c>
      <c r="BE635" s="25">
        <v>1</v>
      </c>
      <c r="BF635">
        <v>1</v>
      </c>
      <c r="BG635">
        <v>1</v>
      </c>
      <c r="BH635">
        <v>1</v>
      </c>
      <c r="BI635">
        <v>1</v>
      </c>
      <c r="BJ635">
        <v>1</v>
      </c>
      <c r="BK635">
        <v>1</v>
      </c>
      <c r="BL635">
        <v>99</v>
      </c>
      <c r="BM635">
        <v>99</v>
      </c>
      <c r="BN635">
        <v>1</v>
      </c>
      <c r="BO635">
        <v>99</v>
      </c>
      <c r="BP635">
        <v>1</v>
      </c>
      <c r="BQ635">
        <v>1</v>
      </c>
      <c r="BR635">
        <v>1</v>
      </c>
      <c r="BS635">
        <v>1</v>
      </c>
      <c r="BT635">
        <v>1</v>
      </c>
      <c r="BU635">
        <v>1</v>
      </c>
      <c r="BV635">
        <v>1</v>
      </c>
      <c r="BW635">
        <v>1</v>
      </c>
      <c r="BX635">
        <v>1</v>
      </c>
      <c r="BY635" t="s">
        <v>230</v>
      </c>
      <c r="BZ635">
        <v>1</v>
      </c>
      <c r="CA635">
        <v>1</v>
      </c>
      <c r="CB635">
        <v>1</v>
      </c>
      <c r="CC635">
        <v>1</v>
      </c>
      <c r="CD635">
        <v>1</v>
      </c>
      <c r="CE635">
        <v>1</v>
      </c>
      <c r="CF635">
        <v>1</v>
      </c>
      <c r="CG635">
        <v>1</v>
      </c>
      <c r="CH635">
        <v>0</v>
      </c>
      <c r="CI635">
        <v>1</v>
      </c>
      <c r="CJ635">
        <v>0</v>
      </c>
      <c r="CK635">
        <v>0</v>
      </c>
      <c r="CL635">
        <v>0</v>
      </c>
      <c r="CM635">
        <v>1</v>
      </c>
      <c r="CN635">
        <v>0</v>
      </c>
      <c r="CO635">
        <v>0</v>
      </c>
      <c r="CP635" t="s">
        <v>842</v>
      </c>
    </row>
    <row r="636" spans="2:94" x14ac:dyDescent="0.25">
      <c r="B636" s="8" t="s">
        <v>992</v>
      </c>
      <c r="C636" t="s">
        <v>549</v>
      </c>
      <c r="D636" t="s">
        <v>1653</v>
      </c>
      <c r="E636" s="2">
        <v>634</v>
      </c>
      <c r="F636">
        <v>80</v>
      </c>
      <c r="G636">
        <v>1</v>
      </c>
      <c r="H636">
        <v>1</v>
      </c>
      <c r="I636">
        <v>1</v>
      </c>
      <c r="J636">
        <v>1</v>
      </c>
      <c r="K636">
        <v>1</v>
      </c>
      <c r="L636">
        <v>1</v>
      </c>
      <c r="M636">
        <v>1</v>
      </c>
      <c r="N636">
        <v>99</v>
      </c>
      <c r="O636">
        <v>1</v>
      </c>
      <c r="P636">
        <v>1</v>
      </c>
      <c r="Q636">
        <v>1</v>
      </c>
      <c r="R636">
        <v>99</v>
      </c>
      <c r="S636">
        <v>1</v>
      </c>
      <c r="T636">
        <v>1</v>
      </c>
      <c r="U636">
        <v>99</v>
      </c>
      <c r="V636">
        <v>1</v>
      </c>
      <c r="W636">
        <v>1</v>
      </c>
      <c r="X636">
        <v>1</v>
      </c>
      <c r="Y636">
        <v>1</v>
      </c>
      <c r="Z636">
        <v>1</v>
      </c>
      <c r="AA636">
        <v>1</v>
      </c>
      <c r="AB636">
        <v>1</v>
      </c>
      <c r="AC636">
        <v>1</v>
      </c>
      <c r="AD636">
        <v>1</v>
      </c>
      <c r="AE636">
        <v>1</v>
      </c>
      <c r="AF636">
        <v>1</v>
      </c>
      <c r="AG636">
        <v>1</v>
      </c>
      <c r="AH636">
        <v>1</v>
      </c>
      <c r="AI636">
        <v>1</v>
      </c>
      <c r="AJ636">
        <v>1</v>
      </c>
      <c r="AK636">
        <v>1</v>
      </c>
      <c r="AL636">
        <v>1</v>
      </c>
      <c r="AM636">
        <v>1</v>
      </c>
      <c r="AN636">
        <v>1</v>
      </c>
      <c r="AO636">
        <v>1</v>
      </c>
      <c r="AP636">
        <v>1</v>
      </c>
      <c r="AQ636">
        <v>1</v>
      </c>
      <c r="AR636">
        <v>1</v>
      </c>
      <c r="AS636">
        <v>1</v>
      </c>
      <c r="AT636">
        <v>1</v>
      </c>
      <c r="AU636">
        <v>1</v>
      </c>
      <c r="AV636">
        <v>1</v>
      </c>
      <c r="AW636" s="25">
        <v>1</v>
      </c>
      <c r="AX636" s="25">
        <v>1</v>
      </c>
      <c r="AY636" s="25">
        <v>99</v>
      </c>
      <c r="AZ636">
        <v>99</v>
      </c>
      <c r="BA636">
        <v>99</v>
      </c>
      <c r="BB636">
        <v>99</v>
      </c>
      <c r="BC636" s="25">
        <v>1</v>
      </c>
      <c r="BD636">
        <v>1</v>
      </c>
      <c r="BE636" s="25">
        <v>1</v>
      </c>
      <c r="BF636">
        <v>1</v>
      </c>
      <c r="BG636">
        <v>1</v>
      </c>
      <c r="BH636">
        <v>1</v>
      </c>
      <c r="BI636">
        <v>1</v>
      </c>
      <c r="BJ636">
        <v>1</v>
      </c>
      <c r="BK636">
        <v>1</v>
      </c>
      <c r="BL636">
        <v>1</v>
      </c>
      <c r="BM636">
        <v>99</v>
      </c>
      <c r="BN636">
        <v>1</v>
      </c>
      <c r="BO636">
        <v>99</v>
      </c>
      <c r="BP636">
        <v>1</v>
      </c>
      <c r="BQ636">
        <v>1</v>
      </c>
      <c r="BR636">
        <v>0</v>
      </c>
      <c r="BS636">
        <v>1</v>
      </c>
      <c r="BT636">
        <v>1</v>
      </c>
      <c r="BU636">
        <v>1</v>
      </c>
      <c r="BV636">
        <v>1</v>
      </c>
      <c r="BW636">
        <v>1</v>
      </c>
      <c r="BX636">
        <v>1</v>
      </c>
      <c r="BY636" t="s">
        <v>230</v>
      </c>
      <c r="BZ636">
        <v>0</v>
      </c>
      <c r="CA636">
        <v>1</v>
      </c>
      <c r="CB636">
        <v>1</v>
      </c>
      <c r="CC636">
        <v>1</v>
      </c>
      <c r="CD636">
        <v>1</v>
      </c>
      <c r="CE636">
        <v>1</v>
      </c>
      <c r="CF636">
        <v>0</v>
      </c>
      <c r="CG636">
        <v>0</v>
      </c>
      <c r="CH636">
        <v>0</v>
      </c>
      <c r="CI636">
        <v>0</v>
      </c>
      <c r="CJ636">
        <v>0</v>
      </c>
      <c r="CK636">
        <v>0</v>
      </c>
      <c r="CL636">
        <v>0</v>
      </c>
      <c r="CM636">
        <v>1</v>
      </c>
      <c r="CN636">
        <v>1</v>
      </c>
      <c r="CO636">
        <v>1</v>
      </c>
      <c r="CP636" t="s">
        <v>1654</v>
      </c>
    </row>
    <row r="637" spans="2:94" x14ac:dyDescent="0.25">
      <c r="B637" s="8" t="s">
        <v>992</v>
      </c>
      <c r="C637" t="s">
        <v>549</v>
      </c>
      <c r="D637" t="s">
        <v>1655</v>
      </c>
      <c r="E637" s="2">
        <v>635</v>
      </c>
      <c r="F637">
        <v>154</v>
      </c>
      <c r="G637">
        <v>1</v>
      </c>
      <c r="H637">
        <v>1</v>
      </c>
      <c r="I637">
        <v>1</v>
      </c>
      <c r="J637">
        <v>1</v>
      </c>
      <c r="K637">
        <v>1</v>
      </c>
      <c r="L637">
        <v>1</v>
      </c>
      <c r="M637">
        <v>1</v>
      </c>
      <c r="N637">
        <v>99</v>
      </c>
      <c r="O637">
        <v>1</v>
      </c>
      <c r="P637">
        <v>1</v>
      </c>
      <c r="Q637">
        <v>1</v>
      </c>
      <c r="R637">
        <v>99</v>
      </c>
      <c r="S637">
        <v>1</v>
      </c>
      <c r="T637">
        <v>1</v>
      </c>
      <c r="U637">
        <v>99</v>
      </c>
      <c r="V637">
        <v>1</v>
      </c>
      <c r="W637">
        <v>1</v>
      </c>
      <c r="X637">
        <v>1</v>
      </c>
      <c r="Y637">
        <v>1</v>
      </c>
      <c r="Z637">
        <v>1</v>
      </c>
      <c r="AA637">
        <v>0</v>
      </c>
      <c r="AB637">
        <v>99</v>
      </c>
      <c r="AC637">
        <v>1</v>
      </c>
      <c r="AD637">
        <v>1</v>
      </c>
      <c r="AE637">
        <v>1</v>
      </c>
      <c r="AF637">
        <v>1</v>
      </c>
      <c r="AG637">
        <v>1</v>
      </c>
      <c r="AH637">
        <v>1</v>
      </c>
      <c r="AI637">
        <v>1</v>
      </c>
      <c r="AJ637">
        <v>1</v>
      </c>
      <c r="AK637">
        <v>1</v>
      </c>
      <c r="AL637">
        <v>1</v>
      </c>
      <c r="AM637">
        <v>1</v>
      </c>
      <c r="AN637">
        <v>1</v>
      </c>
      <c r="AO637">
        <v>1</v>
      </c>
      <c r="AP637">
        <v>1</v>
      </c>
      <c r="AQ637">
        <v>1</v>
      </c>
      <c r="AR637">
        <v>0</v>
      </c>
      <c r="AS637">
        <v>1</v>
      </c>
      <c r="AT637">
        <v>0</v>
      </c>
      <c r="AU637">
        <v>1</v>
      </c>
      <c r="AV637">
        <v>99</v>
      </c>
      <c r="AW637" s="25">
        <v>1</v>
      </c>
      <c r="AX637" s="25">
        <v>1</v>
      </c>
      <c r="AY637" s="25">
        <v>99</v>
      </c>
      <c r="AZ637">
        <v>99</v>
      </c>
      <c r="BA637">
        <v>99</v>
      </c>
      <c r="BB637">
        <v>99</v>
      </c>
      <c r="BC637" s="25">
        <v>1</v>
      </c>
      <c r="BD637">
        <v>1</v>
      </c>
      <c r="BE637" s="25">
        <v>1</v>
      </c>
      <c r="BF637">
        <v>1</v>
      </c>
      <c r="BG637">
        <v>1</v>
      </c>
      <c r="BH637">
        <v>1</v>
      </c>
      <c r="BI637">
        <v>0</v>
      </c>
      <c r="BJ637">
        <v>99</v>
      </c>
      <c r="BK637">
        <v>99</v>
      </c>
      <c r="BL637">
        <v>1</v>
      </c>
      <c r="BM637">
        <v>99</v>
      </c>
      <c r="BN637">
        <v>1</v>
      </c>
      <c r="BO637">
        <v>99</v>
      </c>
      <c r="BP637">
        <v>1</v>
      </c>
      <c r="BQ637">
        <v>0</v>
      </c>
      <c r="BR637">
        <v>1</v>
      </c>
      <c r="BS637">
        <v>1</v>
      </c>
      <c r="BT637">
        <v>1</v>
      </c>
      <c r="BU637">
        <v>1</v>
      </c>
      <c r="BV637">
        <v>0</v>
      </c>
      <c r="BW637">
        <v>0</v>
      </c>
      <c r="BX637">
        <v>1</v>
      </c>
      <c r="BY637">
        <v>1</v>
      </c>
      <c r="BZ637">
        <v>0</v>
      </c>
      <c r="CA637">
        <v>0</v>
      </c>
      <c r="CB637">
        <v>1</v>
      </c>
      <c r="CC637">
        <v>0</v>
      </c>
      <c r="CD637">
        <v>1</v>
      </c>
      <c r="CE637">
        <v>0</v>
      </c>
      <c r="CF637">
        <v>1</v>
      </c>
      <c r="CG637">
        <v>0</v>
      </c>
      <c r="CH637">
        <v>0</v>
      </c>
      <c r="CI637">
        <v>0</v>
      </c>
      <c r="CJ637">
        <v>1</v>
      </c>
      <c r="CK637">
        <v>0</v>
      </c>
      <c r="CL637">
        <v>0</v>
      </c>
      <c r="CM637">
        <v>0</v>
      </c>
      <c r="CN637">
        <v>0</v>
      </c>
      <c r="CO637">
        <v>1</v>
      </c>
      <c r="CP637" t="s">
        <v>1656</v>
      </c>
    </row>
    <row r="638" spans="2:94" x14ac:dyDescent="0.25">
      <c r="B638" s="8" t="s">
        <v>992</v>
      </c>
      <c r="C638" t="s">
        <v>549</v>
      </c>
      <c r="D638" t="s">
        <v>1657</v>
      </c>
      <c r="E638" s="2">
        <v>636</v>
      </c>
      <c r="F638">
        <v>169</v>
      </c>
      <c r="G638">
        <v>1</v>
      </c>
      <c r="H638">
        <v>1</v>
      </c>
      <c r="I638">
        <v>1</v>
      </c>
      <c r="J638">
        <v>0</v>
      </c>
      <c r="K638">
        <v>1</v>
      </c>
      <c r="L638">
        <v>1</v>
      </c>
      <c r="M638">
        <v>1</v>
      </c>
      <c r="N638">
        <v>99</v>
      </c>
      <c r="O638">
        <v>1</v>
      </c>
      <c r="P638">
        <v>1</v>
      </c>
      <c r="Q638">
        <v>1</v>
      </c>
      <c r="R638">
        <v>99</v>
      </c>
      <c r="S638">
        <v>0</v>
      </c>
      <c r="T638">
        <v>0</v>
      </c>
      <c r="U638">
        <v>99</v>
      </c>
      <c r="V638">
        <v>1</v>
      </c>
      <c r="W638">
        <v>1</v>
      </c>
      <c r="X638">
        <v>1</v>
      </c>
      <c r="Y638">
        <v>1</v>
      </c>
      <c r="Z638">
        <v>1</v>
      </c>
      <c r="AA638">
        <v>1</v>
      </c>
      <c r="AB638">
        <v>1</v>
      </c>
      <c r="AC638">
        <v>1</v>
      </c>
      <c r="AD638">
        <v>1</v>
      </c>
      <c r="AE638">
        <v>1</v>
      </c>
      <c r="AF638">
        <v>1</v>
      </c>
      <c r="AG638">
        <v>1</v>
      </c>
      <c r="AH638">
        <v>1</v>
      </c>
      <c r="AI638">
        <v>99</v>
      </c>
      <c r="AJ638">
        <v>1</v>
      </c>
      <c r="AK638">
        <v>99</v>
      </c>
      <c r="AL638">
        <v>1</v>
      </c>
      <c r="AM638">
        <v>1</v>
      </c>
      <c r="AN638">
        <v>1</v>
      </c>
      <c r="AO638">
        <v>1</v>
      </c>
      <c r="AP638">
        <v>1</v>
      </c>
      <c r="AQ638">
        <v>1</v>
      </c>
      <c r="AR638">
        <v>1</v>
      </c>
      <c r="AS638">
        <v>1</v>
      </c>
      <c r="AT638">
        <v>0</v>
      </c>
      <c r="AU638">
        <v>1</v>
      </c>
      <c r="AV638">
        <v>1</v>
      </c>
      <c r="AW638" s="25">
        <v>0</v>
      </c>
      <c r="AX638" s="25">
        <v>1</v>
      </c>
      <c r="AY638" s="25">
        <v>99</v>
      </c>
      <c r="AZ638">
        <v>99</v>
      </c>
      <c r="BA638">
        <v>99</v>
      </c>
      <c r="BB638">
        <v>99</v>
      </c>
      <c r="BC638" s="25">
        <v>1</v>
      </c>
      <c r="BD638">
        <v>1</v>
      </c>
      <c r="BE638" s="25">
        <v>0</v>
      </c>
      <c r="BF638">
        <v>1</v>
      </c>
      <c r="BG638">
        <v>1</v>
      </c>
      <c r="BH638">
        <v>1</v>
      </c>
      <c r="BI638">
        <v>0</v>
      </c>
      <c r="BJ638">
        <v>1</v>
      </c>
      <c r="BK638">
        <v>1</v>
      </c>
      <c r="BL638">
        <v>99</v>
      </c>
      <c r="BM638">
        <v>99</v>
      </c>
      <c r="BN638">
        <v>1</v>
      </c>
      <c r="BO638">
        <v>99</v>
      </c>
      <c r="BP638">
        <v>99</v>
      </c>
      <c r="BQ638">
        <v>0</v>
      </c>
      <c r="BR638">
        <v>1</v>
      </c>
      <c r="BS638">
        <v>1</v>
      </c>
      <c r="BT638">
        <v>1</v>
      </c>
      <c r="BU638">
        <v>1</v>
      </c>
      <c r="BV638">
        <v>1</v>
      </c>
      <c r="BW638">
        <v>0</v>
      </c>
      <c r="BX638">
        <v>0</v>
      </c>
      <c r="BY638">
        <v>0</v>
      </c>
      <c r="BZ638">
        <v>0</v>
      </c>
      <c r="CA638">
        <v>1</v>
      </c>
      <c r="CB638">
        <v>1</v>
      </c>
      <c r="CC638">
        <v>1</v>
      </c>
      <c r="CD638">
        <v>0</v>
      </c>
      <c r="CE638">
        <v>0</v>
      </c>
      <c r="CF638">
        <v>1</v>
      </c>
      <c r="CG638">
        <v>0</v>
      </c>
      <c r="CH638">
        <v>0</v>
      </c>
      <c r="CI638">
        <v>0</v>
      </c>
      <c r="CJ638">
        <v>0</v>
      </c>
      <c r="CK638">
        <v>0</v>
      </c>
      <c r="CL638">
        <v>0</v>
      </c>
      <c r="CM638">
        <v>1</v>
      </c>
      <c r="CN638">
        <v>1</v>
      </c>
      <c r="CO638">
        <v>1</v>
      </c>
      <c r="CP638" t="s">
        <v>1658</v>
      </c>
    </row>
    <row r="639" spans="2:94" x14ac:dyDescent="0.25">
      <c r="B639" s="8" t="s">
        <v>992</v>
      </c>
      <c r="C639" t="s">
        <v>549</v>
      </c>
      <c r="D639" t="s">
        <v>1659</v>
      </c>
      <c r="E639" s="2">
        <v>637</v>
      </c>
      <c r="F639">
        <v>70</v>
      </c>
      <c r="G639">
        <v>1</v>
      </c>
      <c r="H639">
        <v>1</v>
      </c>
      <c r="I639">
        <v>1</v>
      </c>
      <c r="J639">
        <v>1</v>
      </c>
      <c r="K639">
        <v>1</v>
      </c>
      <c r="L639">
        <v>1</v>
      </c>
      <c r="M639">
        <v>1</v>
      </c>
      <c r="N639">
        <v>99</v>
      </c>
      <c r="O639">
        <v>1</v>
      </c>
      <c r="P639">
        <v>1</v>
      </c>
      <c r="Q639">
        <v>1</v>
      </c>
      <c r="R639">
        <v>99</v>
      </c>
      <c r="S639">
        <v>1</v>
      </c>
      <c r="T639">
        <v>1</v>
      </c>
      <c r="U639">
        <v>99</v>
      </c>
      <c r="V639">
        <v>1</v>
      </c>
      <c r="W639">
        <v>1</v>
      </c>
      <c r="X639">
        <v>1</v>
      </c>
      <c r="Y639">
        <v>1</v>
      </c>
      <c r="Z639">
        <v>1</v>
      </c>
      <c r="AA639">
        <v>1</v>
      </c>
      <c r="AB639">
        <v>1</v>
      </c>
      <c r="AC639">
        <v>1</v>
      </c>
      <c r="AD639">
        <v>1</v>
      </c>
      <c r="AE639">
        <v>1</v>
      </c>
      <c r="AF639">
        <v>1</v>
      </c>
      <c r="AG639">
        <v>1</v>
      </c>
      <c r="AH639">
        <v>0</v>
      </c>
      <c r="AI639">
        <v>99</v>
      </c>
      <c r="AJ639">
        <v>99</v>
      </c>
      <c r="AK639">
        <v>1</v>
      </c>
      <c r="AL639">
        <v>1</v>
      </c>
      <c r="AM639">
        <v>1</v>
      </c>
      <c r="AN639">
        <v>1</v>
      </c>
      <c r="AO639">
        <v>1</v>
      </c>
      <c r="AP639">
        <v>1</v>
      </c>
      <c r="AQ639">
        <v>1</v>
      </c>
      <c r="AR639">
        <v>1</v>
      </c>
      <c r="AS639">
        <v>1</v>
      </c>
      <c r="AT639">
        <v>1</v>
      </c>
      <c r="AU639">
        <v>1</v>
      </c>
      <c r="AV639">
        <v>99</v>
      </c>
      <c r="AW639" s="25">
        <v>0</v>
      </c>
      <c r="AX639" s="25">
        <v>1</v>
      </c>
      <c r="AY639" s="25">
        <v>99</v>
      </c>
      <c r="AZ639">
        <v>99</v>
      </c>
      <c r="BA639">
        <v>99</v>
      </c>
      <c r="BB639">
        <v>99</v>
      </c>
      <c r="BC639" s="25">
        <v>1</v>
      </c>
      <c r="BD639">
        <v>1</v>
      </c>
      <c r="BE639" s="25">
        <v>1</v>
      </c>
      <c r="BF639">
        <v>1</v>
      </c>
      <c r="BG639">
        <v>0</v>
      </c>
      <c r="BH639">
        <v>1</v>
      </c>
      <c r="BI639">
        <v>0</v>
      </c>
      <c r="BJ639">
        <v>1</v>
      </c>
      <c r="BK639">
        <v>1</v>
      </c>
      <c r="BL639">
        <v>99</v>
      </c>
      <c r="BM639">
        <v>99</v>
      </c>
      <c r="BN639">
        <v>99</v>
      </c>
      <c r="BO639">
        <v>99</v>
      </c>
      <c r="BP639">
        <v>99</v>
      </c>
      <c r="BQ639">
        <v>0</v>
      </c>
      <c r="BR639">
        <v>1</v>
      </c>
      <c r="BS639">
        <v>1</v>
      </c>
      <c r="BT639">
        <v>1</v>
      </c>
      <c r="BU639">
        <v>1</v>
      </c>
      <c r="BV639">
        <v>1</v>
      </c>
      <c r="BW639">
        <v>1</v>
      </c>
      <c r="BX639">
        <v>1</v>
      </c>
      <c r="BY639" t="s">
        <v>230</v>
      </c>
      <c r="BZ639">
        <v>0</v>
      </c>
      <c r="CA639">
        <v>1</v>
      </c>
      <c r="CB639">
        <v>0</v>
      </c>
      <c r="CC639">
        <v>1</v>
      </c>
      <c r="CD639">
        <v>1</v>
      </c>
      <c r="CE639">
        <v>0</v>
      </c>
      <c r="CF639">
        <v>0</v>
      </c>
      <c r="CG639">
        <v>0</v>
      </c>
      <c r="CH639">
        <v>0</v>
      </c>
      <c r="CI639">
        <v>0</v>
      </c>
      <c r="CJ639">
        <v>0</v>
      </c>
      <c r="CK639">
        <v>0</v>
      </c>
      <c r="CL639">
        <v>0</v>
      </c>
      <c r="CM639">
        <v>0</v>
      </c>
      <c r="CN639">
        <v>0</v>
      </c>
      <c r="CO639">
        <v>0</v>
      </c>
      <c r="CP639" t="s">
        <v>1660</v>
      </c>
    </row>
    <row r="640" spans="2:94" x14ac:dyDescent="0.25">
      <c r="B640" s="8" t="s">
        <v>992</v>
      </c>
      <c r="C640" t="s">
        <v>549</v>
      </c>
      <c r="D640" t="s">
        <v>1661</v>
      </c>
      <c r="E640" s="2">
        <v>638</v>
      </c>
      <c r="F640">
        <v>158</v>
      </c>
      <c r="G640">
        <v>1</v>
      </c>
      <c r="H640">
        <v>1</v>
      </c>
      <c r="I640">
        <v>1</v>
      </c>
      <c r="J640">
        <v>1</v>
      </c>
      <c r="K640">
        <v>1</v>
      </c>
      <c r="L640">
        <v>1</v>
      </c>
      <c r="M640">
        <v>1</v>
      </c>
      <c r="N640">
        <v>99</v>
      </c>
      <c r="O640">
        <v>0</v>
      </c>
      <c r="P640">
        <v>1</v>
      </c>
      <c r="Q640">
        <v>99</v>
      </c>
      <c r="R640">
        <v>99</v>
      </c>
      <c r="S640">
        <v>1</v>
      </c>
      <c r="T640">
        <v>0</v>
      </c>
      <c r="U640">
        <v>99</v>
      </c>
      <c r="V640">
        <v>1</v>
      </c>
      <c r="W640">
        <v>1</v>
      </c>
      <c r="X640">
        <v>1</v>
      </c>
      <c r="Y640">
        <v>1</v>
      </c>
      <c r="Z640">
        <v>1</v>
      </c>
      <c r="AA640">
        <v>1</v>
      </c>
      <c r="AB640">
        <v>1</v>
      </c>
      <c r="AC640">
        <v>1</v>
      </c>
      <c r="AD640">
        <v>1</v>
      </c>
      <c r="AE640">
        <v>1</v>
      </c>
      <c r="AF640">
        <v>1</v>
      </c>
      <c r="AG640">
        <v>1</v>
      </c>
      <c r="AH640">
        <v>0</v>
      </c>
      <c r="AI640">
        <v>1</v>
      </c>
      <c r="AJ640">
        <v>1</v>
      </c>
      <c r="AK640">
        <v>1</v>
      </c>
      <c r="AL640">
        <v>0</v>
      </c>
      <c r="AM640">
        <v>1</v>
      </c>
      <c r="AN640">
        <v>1</v>
      </c>
      <c r="AO640">
        <v>1</v>
      </c>
      <c r="AP640">
        <v>0</v>
      </c>
      <c r="AQ640">
        <v>1</v>
      </c>
      <c r="AR640">
        <v>1</v>
      </c>
      <c r="AS640">
        <v>0</v>
      </c>
      <c r="AT640">
        <v>1</v>
      </c>
      <c r="AU640">
        <v>1</v>
      </c>
      <c r="AV640">
        <v>1</v>
      </c>
      <c r="AW640" s="25">
        <v>0</v>
      </c>
      <c r="AX640" s="25">
        <v>1</v>
      </c>
      <c r="AY640" s="25">
        <v>99</v>
      </c>
      <c r="AZ640">
        <v>99</v>
      </c>
      <c r="BA640">
        <v>99</v>
      </c>
      <c r="BB640">
        <v>99</v>
      </c>
      <c r="BC640" s="25">
        <v>1</v>
      </c>
      <c r="BD640">
        <v>1</v>
      </c>
      <c r="BE640" s="25">
        <v>0</v>
      </c>
      <c r="BF640">
        <v>0</v>
      </c>
      <c r="BG640">
        <v>0</v>
      </c>
      <c r="BH640">
        <v>1</v>
      </c>
      <c r="BI640">
        <v>0</v>
      </c>
      <c r="BJ640">
        <v>99</v>
      </c>
      <c r="BK640">
        <v>99</v>
      </c>
      <c r="BL640">
        <v>99</v>
      </c>
      <c r="BM640">
        <v>99</v>
      </c>
      <c r="BN640">
        <v>1</v>
      </c>
      <c r="BO640">
        <v>99</v>
      </c>
      <c r="BP640">
        <v>1</v>
      </c>
      <c r="BQ640">
        <v>0</v>
      </c>
      <c r="BR640">
        <v>0</v>
      </c>
      <c r="BS640">
        <v>1</v>
      </c>
      <c r="BT640">
        <v>1</v>
      </c>
      <c r="BU640">
        <v>1</v>
      </c>
      <c r="BV640">
        <v>0</v>
      </c>
      <c r="BW640">
        <v>0</v>
      </c>
      <c r="BX640">
        <v>0</v>
      </c>
      <c r="BY640">
        <v>1</v>
      </c>
      <c r="BZ640">
        <v>0</v>
      </c>
      <c r="CA640">
        <v>1</v>
      </c>
      <c r="CB640">
        <v>0</v>
      </c>
      <c r="CC640">
        <v>1</v>
      </c>
      <c r="CD640">
        <v>1</v>
      </c>
      <c r="CE640">
        <v>0</v>
      </c>
      <c r="CF640">
        <v>0</v>
      </c>
      <c r="CG640">
        <v>0</v>
      </c>
      <c r="CH640">
        <v>0</v>
      </c>
      <c r="CI640">
        <v>0</v>
      </c>
      <c r="CJ640">
        <v>0</v>
      </c>
      <c r="CK640">
        <v>1</v>
      </c>
      <c r="CL640">
        <v>0</v>
      </c>
      <c r="CM640">
        <v>1</v>
      </c>
      <c r="CN640">
        <v>0</v>
      </c>
      <c r="CO640">
        <v>1</v>
      </c>
      <c r="CP640" t="s">
        <v>1662</v>
      </c>
    </row>
    <row r="641" spans="2:94" x14ac:dyDescent="0.25">
      <c r="B641" s="8" t="s">
        <v>992</v>
      </c>
      <c r="C641" t="s">
        <v>549</v>
      </c>
      <c r="D641" t="s">
        <v>1663</v>
      </c>
      <c r="E641" s="2">
        <v>639</v>
      </c>
      <c r="F641">
        <v>27</v>
      </c>
      <c r="G641">
        <v>1</v>
      </c>
      <c r="H641">
        <v>1</v>
      </c>
      <c r="I641">
        <v>1</v>
      </c>
      <c r="J641">
        <v>1</v>
      </c>
      <c r="K641">
        <v>1</v>
      </c>
      <c r="L641">
        <v>1</v>
      </c>
      <c r="M641">
        <v>1</v>
      </c>
      <c r="N641">
        <v>99</v>
      </c>
      <c r="O641">
        <v>1</v>
      </c>
      <c r="P641">
        <v>1</v>
      </c>
      <c r="Q641">
        <v>1</v>
      </c>
      <c r="R641">
        <v>99</v>
      </c>
      <c r="S641">
        <v>0</v>
      </c>
      <c r="T641">
        <v>0</v>
      </c>
      <c r="U641">
        <v>99</v>
      </c>
      <c r="V641">
        <v>1</v>
      </c>
      <c r="W641">
        <v>0</v>
      </c>
      <c r="X641">
        <v>1</v>
      </c>
      <c r="Y641">
        <v>1</v>
      </c>
      <c r="Z641">
        <v>1</v>
      </c>
      <c r="AA641">
        <v>0</v>
      </c>
      <c r="AB641">
        <v>1</v>
      </c>
      <c r="AC641">
        <v>1</v>
      </c>
      <c r="AD641">
        <v>1</v>
      </c>
      <c r="AE641">
        <v>1</v>
      </c>
      <c r="AF641">
        <v>0</v>
      </c>
      <c r="AG641">
        <v>1</v>
      </c>
      <c r="AH641">
        <v>1</v>
      </c>
      <c r="AI641">
        <v>1</v>
      </c>
      <c r="AJ641">
        <v>1</v>
      </c>
      <c r="AK641">
        <v>1</v>
      </c>
      <c r="AL641">
        <v>1</v>
      </c>
      <c r="AM641">
        <v>1</v>
      </c>
      <c r="AN641">
        <v>1</v>
      </c>
      <c r="AO641">
        <v>1</v>
      </c>
      <c r="AP641">
        <v>1</v>
      </c>
      <c r="AQ641">
        <v>1</v>
      </c>
      <c r="AR641">
        <v>1</v>
      </c>
      <c r="AS641">
        <v>1</v>
      </c>
      <c r="AT641">
        <v>1</v>
      </c>
      <c r="AU641">
        <v>1</v>
      </c>
      <c r="AV641">
        <v>1</v>
      </c>
      <c r="AW641" s="25">
        <v>0</v>
      </c>
      <c r="AX641" s="25">
        <v>1</v>
      </c>
      <c r="AY641" s="25">
        <v>99</v>
      </c>
      <c r="AZ641">
        <v>99</v>
      </c>
      <c r="BA641">
        <v>99</v>
      </c>
      <c r="BB641">
        <v>99</v>
      </c>
      <c r="BC641" s="25">
        <v>1</v>
      </c>
      <c r="BD641">
        <v>1</v>
      </c>
      <c r="BE641" s="25">
        <v>1</v>
      </c>
      <c r="BF641">
        <v>0</v>
      </c>
      <c r="BG641">
        <v>0</v>
      </c>
      <c r="BH641">
        <v>0</v>
      </c>
      <c r="BI641">
        <v>0</v>
      </c>
      <c r="BJ641">
        <v>99</v>
      </c>
      <c r="BK641">
        <v>99</v>
      </c>
      <c r="BL641">
        <v>99</v>
      </c>
      <c r="BM641">
        <v>99</v>
      </c>
      <c r="BN641">
        <v>1</v>
      </c>
      <c r="BO641">
        <v>99</v>
      </c>
      <c r="BP641">
        <v>1</v>
      </c>
      <c r="BQ641">
        <v>0</v>
      </c>
      <c r="BR641">
        <v>0</v>
      </c>
      <c r="BS641">
        <v>0</v>
      </c>
      <c r="BT641">
        <v>1</v>
      </c>
      <c r="BU641">
        <v>1</v>
      </c>
      <c r="BV641">
        <v>1</v>
      </c>
      <c r="BW641">
        <v>0</v>
      </c>
      <c r="BX641">
        <v>0</v>
      </c>
      <c r="BY641">
        <v>0</v>
      </c>
      <c r="BZ641">
        <v>0</v>
      </c>
      <c r="CA641">
        <v>0</v>
      </c>
      <c r="CB641">
        <v>0</v>
      </c>
      <c r="CC641">
        <v>0</v>
      </c>
      <c r="CD641">
        <v>1</v>
      </c>
      <c r="CE641">
        <v>0</v>
      </c>
      <c r="CF641">
        <v>0</v>
      </c>
      <c r="CG641">
        <v>0</v>
      </c>
      <c r="CH641">
        <v>0</v>
      </c>
      <c r="CI641">
        <v>0</v>
      </c>
      <c r="CJ641">
        <v>0</v>
      </c>
      <c r="CK641">
        <v>0</v>
      </c>
      <c r="CL641">
        <v>0</v>
      </c>
      <c r="CM641">
        <v>0</v>
      </c>
      <c r="CN641">
        <v>0</v>
      </c>
      <c r="CO641">
        <v>0</v>
      </c>
      <c r="CP641" t="s">
        <v>1664</v>
      </c>
    </row>
    <row r="642" spans="2:94" x14ac:dyDescent="0.25">
      <c r="B642" s="8" t="s">
        <v>992</v>
      </c>
      <c r="C642" t="s">
        <v>549</v>
      </c>
      <c r="D642" t="s">
        <v>1665</v>
      </c>
      <c r="E642" s="2">
        <v>640</v>
      </c>
      <c r="F642">
        <v>34</v>
      </c>
      <c r="G642">
        <v>1</v>
      </c>
      <c r="H642">
        <v>1</v>
      </c>
      <c r="I642">
        <v>1</v>
      </c>
      <c r="J642">
        <v>1</v>
      </c>
      <c r="K642">
        <v>1</v>
      </c>
      <c r="L642">
        <v>1</v>
      </c>
      <c r="M642">
        <v>1</v>
      </c>
      <c r="N642">
        <v>99</v>
      </c>
      <c r="O642">
        <v>1</v>
      </c>
      <c r="P642">
        <v>1</v>
      </c>
      <c r="Q642">
        <v>1</v>
      </c>
      <c r="R642">
        <v>99</v>
      </c>
      <c r="S642">
        <v>1</v>
      </c>
      <c r="T642">
        <v>1</v>
      </c>
      <c r="U642">
        <v>99</v>
      </c>
      <c r="V642">
        <v>1</v>
      </c>
      <c r="W642">
        <v>1</v>
      </c>
      <c r="X642">
        <v>1</v>
      </c>
      <c r="Y642">
        <v>1</v>
      </c>
      <c r="Z642">
        <v>1</v>
      </c>
      <c r="AA642">
        <v>1</v>
      </c>
      <c r="AB642">
        <v>99</v>
      </c>
      <c r="AC642">
        <v>1</v>
      </c>
      <c r="AD642">
        <v>1</v>
      </c>
      <c r="AE642">
        <v>1</v>
      </c>
      <c r="AF642">
        <v>1</v>
      </c>
      <c r="AG642">
        <v>1</v>
      </c>
      <c r="AH642">
        <v>1</v>
      </c>
      <c r="AI642">
        <v>1</v>
      </c>
      <c r="AJ642">
        <v>1</v>
      </c>
      <c r="AK642">
        <v>1</v>
      </c>
      <c r="AL642">
        <v>1</v>
      </c>
      <c r="AM642">
        <v>1</v>
      </c>
      <c r="AN642">
        <v>1</v>
      </c>
      <c r="AO642">
        <v>1</v>
      </c>
      <c r="AP642">
        <v>1</v>
      </c>
      <c r="AQ642">
        <v>1</v>
      </c>
      <c r="AR642">
        <v>1</v>
      </c>
      <c r="AS642">
        <v>1</v>
      </c>
      <c r="AT642">
        <v>1</v>
      </c>
      <c r="AU642">
        <v>0</v>
      </c>
      <c r="AV642">
        <v>1</v>
      </c>
      <c r="AW642" s="25">
        <v>1</v>
      </c>
      <c r="AX642" s="25">
        <v>1</v>
      </c>
      <c r="AY642" s="25">
        <v>99</v>
      </c>
      <c r="AZ642">
        <v>99</v>
      </c>
      <c r="BA642">
        <v>99</v>
      </c>
      <c r="BB642">
        <v>99</v>
      </c>
      <c r="BC642" s="25">
        <v>1</v>
      </c>
      <c r="BD642">
        <v>1</v>
      </c>
      <c r="BE642" s="25">
        <v>1</v>
      </c>
      <c r="BF642">
        <v>0</v>
      </c>
      <c r="BG642">
        <v>1</v>
      </c>
      <c r="BH642">
        <v>1</v>
      </c>
      <c r="BI642">
        <v>1</v>
      </c>
      <c r="BJ642">
        <v>1</v>
      </c>
      <c r="BK642">
        <v>1</v>
      </c>
      <c r="BL642">
        <v>1</v>
      </c>
      <c r="BM642">
        <v>99</v>
      </c>
      <c r="BN642">
        <v>1</v>
      </c>
      <c r="BO642">
        <v>99</v>
      </c>
      <c r="BP642">
        <v>1</v>
      </c>
      <c r="BQ642">
        <v>1</v>
      </c>
      <c r="BR642">
        <v>1</v>
      </c>
      <c r="BS642">
        <v>1</v>
      </c>
      <c r="BT642">
        <v>1</v>
      </c>
      <c r="BU642">
        <v>1</v>
      </c>
      <c r="BV642">
        <v>1</v>
      </c>
      <c r="BW642">
        <v>1</v>
      </c>
      <c r="BX642">
        <v>1</v>
      </c>
      <c r="BY642">
        <v>1</v>
      </c>
      <c r="BZ642">
        <v>0</v>
      </c>
      <c r="CA642">
        <v>0</v>
      </c>
      <c r="CB642">
        <v>1</v>
      </c>
      <c r="CC642">
        <v>1</v>
      </c>
      <c r="CD642">
        <v>1</v>
      </c>
      <c r="CE642">
        <v>1</v>
      </c>
      <c r="CF642">
        <v>0</v>
      </c>
      <c r="CG642">
        <v>0</v>
      </c>
      <c r="CH642">
        <v>0</v>
      </c>
      <c r="CI642">
        <v>0</v>
      </c>
      <c r="CJ642">
        <v>1</v>
      </c>
      <c r="CK642">
        <v>0</v>
      </c>
      <c r="CL642">
        <v>0</v>
      </c>
      <c r="CM642">
        <v>1</v>
      </c>
      <c r="CN642">
        <v>1</v>
      </c>
      <c r="CO642">
        <v>1</v>
      </c>
      <c r="CP642" t="s">
        <v>1666</v>
      </c>
    </row>
    <row r="643" spans="2:94" x14ac:dyDescent="0.25">
      <c r="B643" s="8" t="s">
        <v>992</v>
      </c>
      <c r="C643" t="s">
        <v>549</v>
      </c>
      <c r="D643" t="s">
        <v>1667</v>
      </c>
      <c r="E643" s="2">
        <v>641</v>
      </c>
      <c r="F643">
        <v>20</v>
      </c>
      <c r="G643">
        <v>1</v>
      </c>
      <c r="H643">
        <v>1</v>
      </c>
      <c r="I643">
        <v>1</v>
      </c>
      <c r="J643">
        <v>1</v>
      </c>
      <c r="K643">
        <v>1</v>
      </c>
      <c r="L643">
        <v>1</v>
      </c>
      <c r="M643">
        <v>1</v>
      </c>
      <c r="N643">
        <v>99</v>
      </c>
      <c r="O643">
        <v>1</v>
      </c>
      <c r="P643">
        <v>1</v>
      </c>
      <c r="Q643">
        <v>1</v>
      </c>
      <c r="R643">
        <v>99</v>
      </c>
      <c r="S643">
        <v>1</v>
      </c>
      <c r="T643">
        <v>1</v>
      </c>
      <c r="U643">
        <v>99</v>
      </c>
      <c r="V643">
        <v>1</v>
      </c>
      <c r="W643">
        <v>1</v>
      </c>
      <c r="X643">
        <v>1</v>
      </c>
      <c r="Y643">
        <v>1</v>
      </c>
      <c r="Z643">
        <v>1</v>
      </c>
      <c r="AA643">
        <v>0</v>
      </c>
      <c r="AB643">
        <v>99</v>
      </c>
      <c r="AC643">
        <v>1</v>
      </c>
      <c r="AD643">
        <v>1</v>
      </c>
      <c r="AE643">
        <v>1</v>
      </c>
      <c r="AF643">
        <v>1</v>
      </c>
      <c r="AG643">
        <v>1</v>
      </c>
      <c r="AH643">
        <v>1</v>
      </c>
      <c r="AI643">
        <v>1</v>
      </c>
      <c r="AJ643">
        <v>1</v>
      </c>
      <c r="AK643">
        <v>1</v>
      </c>
      <c r="AL643">
        <v>1</v>
      </c>
      <c r="AM643">
        <v>1</v>
      </c>
      <c r="AN643">
        <v>1</v>
      </c>
      <c r="AO643">
        <v>1</v>
      </c>
      <c r="AP643">
        <v>1</v>
      </c>
      <c r="AQ643">
        <v>1</v>
      </c>
      <c r="AR643">
        <v>1</v>
      </c>
      <c r="AS643">
        <v>1</v>
      </c>
      <c r="AT643">
        <v>1</v>
      </c>
      <c r="AU643">
        <v>1</v>
      </c>
      <c r="AV643">
        <v>1</v>
      </c>
      <c r="AW643" s="25">
        <v>1</v>
      </c>
      <c r="AX643" s="25">
        <v>1</v>
      </c>
      <c r="AY643" s="25">
        <v>99</v>
      </c>
      <c r="AZ643">
        <v>99</v>
      </c>
      <c r="BA643">
        <v>99</v>
      </c>
      <c r="BB643">
        <v>99</v>
      </c>
      <c r="BC643" s="25">
        <v>1</v>
      </c>
      <c r="BD643">
        <v>1</v>
      </c>
      <c r="BE643" s="25">
        <v>1</v>
      </c>
      <c r="BF643">
        <v>1</v>
      </c>
      <c r="BG643">
        <v>1</v>
      </c>
      <c r="BH643">
        <v>1</v>
      </c>
      <c r="BI643">
        <v>1</v>
      </c>
      <c r="BJ643">
        <v>1</v>
      </c>
      <c r="BK643">
        <v>1</v>
      </c>
      <c r="BL643">
        <v>99</v>
      </c>
      <c r="BM643">
        <v>99</v>
      </c>
      <c r="BN643">
        <v>99</v>
      </c>
      <c r="BO643">
        <v>99</v>
      </c>
      <c r="BP643">
        <v>1</v>
      </c>
      <c r="BQ643">
        <v>1</v>
      </c>
      <c r="BR643">
        <v>1</v>
      </c>
      <c r="BS643">
        <v>1</v>
      </c>
      <c r="BT643">
        <v>1</v>
      </c>
      <c r="BU643">
        <v>1</v>
      </c>
      <c r="BV643">
        <v>1</v>
      </c>
      <c r="BW643">
        <v>1</v>
      </c>
      <c r="BX643">
        <v>1</v>
      </c>
      <c r="BY643">
        <v>0</v>
      </c>
      <c r="BZ643">
        <v>0</v>
      </c>
      <c r="CA643">
        <v>0</v>
      </c>
      <c r="CB643">
        <v>1</v>
      </c>
      <c r="CC643">
        <v>1</v>
      </c>
      <c r="CD643">
        <v>1</v>
      </c>
      <c r="CE643">
        <v>1</v>
      </c>
      <c r="CF643">
        <v>1</v>
      </c>
      <c r="CG643">
        <v>0</v>
      </c>
      <c r="CH643">
        <v>0</v>
      </c>
      <c r="CI643">
        <v>0</v>
      </c>
      <c r="CJ643">
        <v>0</v>
      </c>
      <c r="CK643">
        <v>1</v>
      </c>
      <c r="CL643">
        <v>0</v>
      </c>
      <c r="CM643">
        <v>1</v>
      </c>
      <c r="CN643">
        <v>0</v>
      </c>
      <c r="CO643">
        <v>1</v>
      </c>
      <c r="CP643" t="s">
        <v>1668</v>
      </c>
    </row>
    <row r="644" spans="2:94" x14ac:dyDescent="0.25">
      <c r="B644" s="8" t="s">
        <v>992</v>
      </c>
      <c r="C644" t="s">
        <v>549</v>
      </c>
      <c r="D644" t="s">
        <v>1669</v>
      </c>
      <c r="E644" s="2">
        <v>642</v>
      </c>
      <c r="F644">
        <v>2</v>
      </c>
      <c r="G644">
        <v>1</v>
      </c>
      <c r="H644">
        <v>1</v>
      </c>
      <c r="I644">
        <v>1</v>
      </c>
      <c r="J644">
        <v>1</v>
      </c>
      <c r="K644">
        <v>1</v>
      </c>
      <c r="L644">
        <v>1</v>
      </c>
      <c r="M644">
        <v>1</v>
      </c>
      <c r="N644">
        <v>99</v>
      </c>
      <c r="O644">
        <v>1</v>
      </c>
      <c r="P644">
        <v>1</v>
      </c>
      <c r="Q644">
        <v>1</v>
      </c>
      <c r="R644">
        <v>99</v>
      </c>
      <c r="S644">
        <v>1</v>
      </c>
      <c r="T644">
        <v>1</v>
      </c>
      <c r="U644">
        <v>99</v>
      </c>
      <c r="V644">
        <v>1</v>
      </c>
      <c r="W644">
        <v>1</v>
      </c>
      <c r="X644">
        <v>1</v>
      </c>
      <c r="Y644">
        <v>1</v>
      </c>
      <c r="Z644">
        <v>1</v>
      </c>
      <c r="AA644">
        <v>1</v>
      </c>
      <c r="AB644">
        <v>1</v>
      </c>
      <c r="AC644">
        <v>1</v>
      </c>
      <c r="AD644">
        <v>1</v>
      </c>
      <c r="AE644">
        <v>1</v>
      </c>
      <c r="AF644">
        <v>1</v>
      </c>
      <c r="AG644">
        <v>1</v>
      </c>
      <c r="AH644">
        <v>1</v>
      </c>
      <c r="AI644">
        <v>1</v>
      </c>
      <c r="AJ644">
        <v>1</v>
      </c>
      <c r="AK644">
        <v>1</v>
      </c>
      <c r="AL644">
        <v>1</v>
      </c>
      <c r="AM644">
        <v>1</v>
      </c>
      <c r="AN644">
        <v>1</v>
      </c>
      <c r="AO644">
        <v>1</v>
      </c>
      <c r="AP644">
        <v>1</v>
      </c>
      <c r="AQ644">
        <v>1</v>
      </c>
      <c r="AR644">
        <v>1</v>
      </c>
      <c r="AS644">
        <v>1</v>
      </c>
      <c r="AT644">
        <v>1</v>
      </c>
      <c r="AU644">
        <v>0</v>
      </c>
      <c r="AV644">
        <v>1</v>
      </c>
      <c r="AW644" s="25">
        <v>0</v>
      </c>
      <c r="AX644" s="25">
        <v>1</v>
      </c>
      <c r="AY644" s="25">
        <v>99</v>
      </c>
      <c r="AZ644">
        <v>99</v>
      </c>
      <c r="BA644">
        <v>99</v>
      </c>
      <c r="BB644">
        <v>99</v>
      </c>
      <c r="BC644" s="25">
        <v>1</v>
      </c>
      <c r="BD644">
        <v>1</v>
      </c>
      <c r="BE644" s="25">
        <v>1</v>
      </c>
      <c r="BF644">
        <v>1</v>
      </c>
      <c r="BG644">
        <v>1</v>
      </c>
      <c r="BH644">
        <v>1</v>
      </c>
      <c r="BI644">
        <v>1</v>
      </c>
      <c r="BJ644">
        <v>1</v>
      </c>
      <c r="BK644">
        <v>1</v>
      </c>
      <c r="BL644">
        <v>99</v>
      </c>
      <c r="BM644">
        <v>99</v>
      </c>
      <c r="BN644">
        <v>1</v>
      </c>
      <c r="BO644">
        <v>99</v>
      </c>
      <c r="BP644">
        <v>1</v>
      </c>
      <c r="BQ644">
        <v>1</v>
      </c>
      <c r="BR644">
        <v>1</v>
      </c>
      <c r="BS644">
        <v>1</v>
      </c>
      <c r="BT644">
        <v>1</v>
      </c>
      <c r="BU644">
        <v>1</v>
      </c>
      <c r="BV644">
        <v>1</v>
      </c>
      <c r="BW644">
        <v>1</v>
      </c>
      <c r="BX644">
        <v>1</v>
      </c>
      <c r="BY644">
        <v>1</v>
      </c>
      <c r="BZ644">
        <v>0</v>
      </c>
      <c r="CA644">
        <v>0</v>
      </c>
      <c r="CB644">
        <v>1</v>
      </c>
      <c r="CC644">
        <v>1</v>
      </c>
      <c r="CD644">
        <v>1</v>
      </c>
      <c r="CE644">
        <v>1</v>
      </c>
      <c r="CF644">
        <v>1</v>
      </c>
      <c r="CG644">
        <v>0</v>
      </c>
      <c r="CH644">
        <v>0</v>
      </c>
      <c r="CI644">
        <v>0</v>
      </c>
      <c r="CJ644">
        <v>0</v>
      </c>
      <c r="CK644">
        <v>0</v>
      </c>
      <c r="CL644">
        <v>0</v>
      </c>
      <c r="CM644">
        <v>1</v>
      </c>
      <c r="CN644">
        <v>1</v>
      </c>
      <c r="CO644">
        <v>1</v>
      </c>
      <c r="CP644" t="s">
        <v>1670</v>
      </c>
    </row>
    <row r="645" spans="2:94" x14ac:dyDescent="0.25">
      <c r="B645" s="8" t="s">
        <v>992</v>
      </c>
      <c r="C645" t="s">
        <v>549</v>
      </c>
      <c r="D645" t="s">
        <v>1671</v>
      </c>
      <c r="E645" s="2">
        <v>643</v>
      </c>
      <c r="F645">
        <v>2</v>
      </c>
      <c r="G645">
        <v>1</v>
      </c>
      <c r="H645">
        <v>1</v>
      </c>
      <c r="I645">
        <v>1</v>
      </c>
      <c r="J645">
        <v>1</v>
      </c>
      <c r="K645">
        <v>1</v>
      </c>
      <c r="L645">
        <v>1</v>
      </c>
      <c r="M645">
        <v>1</v>
      </c>
      <c r="N645">
        <v>99</v>
      </c>
      <c r="O645">
        <v>1</v>
      </c>
      <c r="P645">
        <v>1</v>
      </c>
      <c r="Q645">
        <v>1</v>
      </c>
      <c r="R645">
        <v>99</v>
      </c>
      <c r="S645">
        <v>1</v>
      </c>
      <c r="T645">
        <v>1</v>
      </c>
      <c r="U645">
        <v>99</v>
      </c>
      <c r="V645">
        <v>1</v>
      </c>
      <c r="W645">
        <v>1</v>
      </c>
      <c r="X645">
        <v>1</v>
      </c>
      <c r="Y645">
        <v>1</v>
      </c>
      <c r="Z645">
        <v>1</v>
      </c>
      <c r="AA645">
        <v>1</v>
      </c>
      <c r="AB645">
        <v>1</v>
      </c>
      <c r="AC645">
        <v>1</v>
      </c>
      <c r="AD645">
        <v>1</v>
      </c>
      <c r="AE645">
        <v>1</v>
      </c>
      <c r="AF645">
        <v>1</v>
      </c>
      <c r="AG645">
        <v>1</v>
      </c>
      <c r="AH645">
        <v>1</v>
      </c>
      <c r="AI645">
        <v>1</v>
      </c>
      <c r="AJ645">
        <v>1</v>
      </c>
      <c r="AK645">
        <v>1</v>
      </c>
      <c r="AL645">
        <v>1</v>
      </c>
      <c r="AM645">
        <v>1</v>
      </c>
      <c r="AN645">
        <v>1</v>
      </c>
      <c r="AO645">
        <v>1</v>
      </c>
      <c r="AP645">
        <v>1</v>
      </c>
      <c r="AQ645">
        <v>1</v>
      </c>
      <c r="AR645">
        <v>1</v>
      </c>
      <c r="AS645">
        <v>1</v>
      </c>
      <c r="AT645">
        <v>1</v>
      </c>
      <c r="AU645">
        <v>1</v>
      </c>
      <c r="AV645">
        <v>1</v>
      </c>
      <c r="AW645" s="25">
        <v>0</v>
      </c>
      <c r="AX645" s="25">
        <v>1</v>
      </c>
      <c r="AY645" s="25">
        <v>99</v>
      </c>
      <c r="AZ645">
        <v>99</v>
      </c>
      <c r="BA645">
        <v>99</v>
      </c>
      <c r="BB645">
        <v>99</v>
      </c>
      <c r="BC645" s="25">
        <v>1</v>
      </c>
      <c r="BD645">
        <v>1</v>
      </c>
      <c r="BE645" s="25">
        <v>1</v>
      </c>
      <c r="BF645">
        <v>1</v>
      </c>
      <c r="BG645">
        <v>1</v>
      </c>
      <c r="BH645">
        <v>1</v>
      </c>
      <c r="BI645">
        <v>1</v>
      </c>
      <c r="BJ645">
        <v>1</v>
      </c>
      <c r="BK645">
        <v>99</v>
      </c>
      <c r="BL645">
        <v>99</v>
      </c>
      <c r="BM645">
        <v>99</v>
      </c>
      <c r="BN645">
        <v>1</v>
      </c>
      <c r="BO645">
        <v>99</v>
      </c>
      <c r="BP645">
        <v>1</v>
      </c>
      <c r="BQ645">
        <v>1</v>
      </c>
      <c r="BR645">
        <v>1</v>
      </c>
      <c r="BS645">
        <v>1</v>
      </c>
      <c r="BT645">
        <v>1</v>
      </c>
      <c r="BU645">
        <v>1</v>
      </c>
      <c r="BV645">
        <v>1</v>
      </c>
      <c r="BW645">
        <v>1</v>
      </c>
      <c r="BX645">
        <v>1</v>
      </c>
      <c r="BY645" t="s">
        <v>230</v>
      </c>
      <c r="BZ645">
        <v>0</v>
      </c>
      <c r="CA645">
        <v>0</v>
      </c>
      <c r="CB645">
        <v>1</v>
      </c>
      <c r="CC645">
        <v>1</v>
      </c>
      <c r="CD645">
        <v>1</v>
      </c>
      <c r="CE645">
        <v>1</v>
      </c>
      <c r="CF645">
        <v>1</v>
      </c>
      <c r="CG645">
        <v>1</v>
      </c>
      <c r="CH645">
        <v>0</v>
      </c>
      <c r="CI645">
        <v>0</v>
      </c>
      <c r="CJ645">
        <v>0</v>
      </c>
      <c r="CK645">
        <v>0</v>
      </c>
      <c r="CL645">
        <v>0</v>
      </c>
      <c r="CM645">
        <v>1</v>
      </c>
      <c r="CN645">
        <v>1</v>
      </c>
      <c r="CO645">
        <v>1</v>
      </c>
      <c r="CP645" t="s">
        <v>1672</v>
      </c>
    </row>
    <row r="646" spans="2:94" x14ac:dyDescent="0.25">
      <c r="B646" s="8" t="s">
        <v>992</v>
      </c>
      <c r="C646" t="s">
        <v>549</v>
      </c>
      <c r="D646" t="s">
        <v>1673</v>
      </c>
      <c r="E646" s="2">
        <v>644</v>
      </c>
      <c r="F646">
        <v>17</v>
      </c>
      <c r="G646">
        <v>1</v>
      </c>
      <c r="H646">
        <v>1</v>
      </c>
      <c r="I646">
        <v>1</v>
      </c>
      <c r="J646">
        <v>1</v>
      </c>
      <c r="K646">
        <v>1</v>
      </c>
      <c r="L646">
        <v>1</v>
      </c>
      <c r="M646">
        <v>1</v>
      </c>
      <c r="N646">
        <v>99</v>
      </c>
      <c r="O646">
        <v>1</v>
      </c>
      <c r="P646">
        <v>1</v>
      </c>
      <c r="Q646">
        <v>1</v>
      </c>
      <c r="R646">
        <v>99</v>
      </c>
      <c r="S646">
        <v>1</v>
      </c>
      <c r="T646">
        <v>1</v>
      </c>
      <c r="U646">
        <v>99</v>
      </c>
      <c r="V646">
        <v>1</v>
      </c>
      <c r="W646">
        <v>1</v>
      </c>
      <c r="X646">
        <v>1</v>
      </c>
      <c r="Y646">
        <v>1</v>
      </c>
      <c r="Z646">
        <v>1</v>
      </c>
      <c r="AA646">
        <v>1</v>
      </c>
      <c r="AB646">
        <v>1</v>
      </c>
      <c r="AC646">
        <v>1</v>
      </c>
      <c r="AD646">
        <v>1</v>
      </c>
      <c r="AE646">
        <v>1</v>
      </c>
      <c r="AF646">
        <v>1</v>
      </c>
      <c r="AG646">
        <v>1</v>
      </c>
      <c r="AH646">
        <v>1</v>
      </c>
      <c r="AI646">
        <v>1</v>
      </c>
      <c r="AJ646">
        <v>1</v>
      </c>
      <c r="AK646">
        <v>1</v>
      </c>
      <c r="AL646">
        <v>1</v>
      </c>
      <c r="AM646">
        <v>1</v>
      </c>
      <c r="AN646">
        <v>1</v>
      </c>
      <c r="AO646">
        <v>1</v>
      </c>
      <c r="AP646">
        <v>1</v>
      </c>
      <c r="AQ646">
        <v>1</v>
      </c>
      <c r="AR646">
        <v>1</v>
      </c>
      <c r="AS646">
        <v>1</v>
      </c>
      <c r="AT646">
        <v>1</v>
      </c>
      <c r="AU646">
        <v>1</v>
      </c>
      <c r="AV646">
        <v>1</v>
      </c>
      <c r="AW646" s="25">
        <v>1</v>
      </c>
      <c r="AX646" s="25">
        <v>1</v>
      </c>
      <c r="AY646" s="25">
        <v>99</v>
      </c>
      <c r="AZ646">
        <v>99</v>
      </c>
      <c r="BA646">
        <v>99</v>
      </c>
      <c r="BB646">
        <v>99</v>
      </c>
      <c r="BC646" s="25">
        <v>1</v>
      </c>
      <c r="BD646">
        <v>1</v>
      </c>
      <c r="BE646" s="25">
        <v>1</v>
      </c>
      <c r="BF646">
        <v>1</v>
      </c>
      <c r="BG646">
        <v>1</v>
      </c>
      <c r="BH646">
        <v>1</v>
      </c>
      <c r="BI646">
        <v>1</v>
      </c>
      <c r="BJ646">
        <v>1</v>
      </c>
      <c r="BK646">
        <v>1</v>
      </c>
      <c r="BL646">
        <v>99</v>
      </c>
      <c r="BM646">
        <v>99</v>
      </c>
      <c r="BN646">
        <v>1</v>
      </c>
      <c r="BO646">
        <v>99</v>
      </c>
      <c r="BP646">
        <v>1</v>
      </c>
      <c r="BQ646">
        <v>1</v>
      </c>
      <c r="BR646">
        <v>1</v>
      </c>
      <c r="BS646">
        <v>0</v>
      </c>
      <c r="BT646">
        <v>1</v>
      </c>
      <c r="BU646">
        <v>1</v>
      </c>
      <c r="BV646">
        <v>1</v>
      </c>
      <c r="BW646">
        <v>1</v>
      </c>
      <c r="BX646">
        <v>1</v>
      </c>
      <c r="BY646" t="s">
        <v>230</v>
      </c>
      <c r="BZ646">
        <v>0</v>
      </c>
      <c r="CA646">
        <v>1</v>
      </c>
      <c r="CB646">
        <v>1</v>
      </c>
      <c r="CC646">
        <v>1</v>
      </c>
      <c r="CD646">
        <v>1</v>
      </c>
      <c r="CE646">
        <v>0</v>
      </c>
      <c r="CF646">
        <v>0</v>
      </c>
      <c r="CG646">
        <v>0</v>
      </c>
      <c r="CH646">
        <v>0</v>
      </c>
      <c r="CI646">
        <v>0</v>
      </c>
      <c r="CJ646">
        <v>0</v>
      </c>
      <c r="CK646">
        <v>0</v>
      </c>
      <c r="CL646">
        <v>0</v>
      </c>
      <c r="CM646">
        <v>1</v>
      </c>
      <c r="CN646">
        <v>0</v>
      </c>
      <c r="CO646">
        <v>1</v>
      </c>
      <c r="CP646" t="s">
        <v>1674</v>
      </c>
    </row>
    <row r="647" spans="2:94" x14ac:dyDescent="0.25">
      <c r="B647" s="8" t="s">
        <v>992</v>
      </c>
      <c r="C647" t="s">
        <v>549</v>
      </c>
      <c r="D647" t="s">
        <v>1675</v>
      </c>
      <c r="E647" s="2">
        <v>645</v>
      </c>
      <c r="F647">
        <v>3</v>
      </c>
      <c r="G647">
        <v>1</v>
      </c>
      <c r="H647">
        <v>1</v>
      </c>
      <c r="I647">
        <v>1</v>
      </c>
      <c r="J647">
        <v>1</v>
      </c>
      <c r="K647">
        <v>1</v>
      </c>
      <c r="L647">
        <v>1</v>
      </c>
      <c r="M647">
        <v>1</v>
      </c>
      <c r="N647">
        <v>99</v>
      </c>
      <c r="O647">
        <v>1</v>
      </c>
      <c r="P647">
        <v>1</v>
      </c>
      <c r="Q647">
        <v>1</v>
      </c>
      <c r="R647">
        <v>99</v>
      </c>
      <c r="S647">
        <v>1</v>
      </c>
      <c r="T647">
        <v>1</v>
      </c>
      <c r="U647">
        <v>99</v>
      </c>
      <c r="V647">
        <v>1</v>
      </c>
      <c r="W647">
        <v>1</v>
      </c>
      <c r="X647">
        <v>1</v>
      </c>
      <c r="Y647">
        <v>1</v>
      </c>
      <c r="Z647">
        <v>1</v>
      </c>
      <c r="AA647">
        <v>1</v>
      </c>
      <c r="AB647">
        <v>1</v>
      </c>
      <c r="AC647">
        <v>1</v>
      </c>
      <c r="AD647">
        <v>1</v>
      </c>
      <c r="AE647">
        <v>1</v>
      </c>
      <c r="AF647">
        <v>1</v>
      </c>
      <c r="AG647">
        <v>1</v>
      </c>
      <c r="AH647">
        <v>1</v>
      </c>
      <c r="AI647">
        <v>1</v>
      </c>
      <c r="AJ647">
        <v>1</v>
      </c>
      <c r="AK647">
        <v>1</v>
      </c>
      <c r="AL647">
        <v>1</v>
      </c>
      <c r="AM647">
        <v>1</v>
      </c>
      <c r="AN647">
        <v>1</v>
      </c>
      <c r="AO647">
        <v>1</v>
      </c>
      <c r="AP647">
        <v>1</v>
      </c>
      <c r="AQ647">
        <v>1</v>
      </c>
      <c r="AR647">
        <v>1</v>
      </c>
      <c r="AS647">
        <v>1</v>
      </c>
      <c r="AT647">
        <v>1</v>
      </c>
      <c r="AU647">
        <v>0</v>
      </c>
      <c r="AV647">
        <v>1</v>
      </c>
      <c r="AW647" s="25">
        <v>0</v>
      </c>
      <c r="AX647" s="25">
        <v>1</v>
      </c>
      <c r="AY647" s="25">
        <v>99</v>
      </c>
      <c r="AZ647">
        <v>99</v>
      </c>
      <c r="BA647">
        <v>99</v>
      </c>
      <c r="BB647">
        <v>99</v>
      </c>
      <c r="BC647" s="25">
        <v>1</v>
      </c>
      <c r="BD647">
        <v>1</v>
      </c>
      <c r="BE647" s="25">
        <v>1</v>
      </c>
      <c r="BF647">
        <v>1</v>
      </c>
      <c r="BG647">
        <v>1</v>
      </c>
      <c r="BH647">
        <v>1</v>
      </c>
      <c r="BI647">
        <v>1</v>
      </c>
      <c r="BJ647">
        <v>1</v>
      </c>
      <c r="BK647">
        <v>1</v>
      </c>
      <c r="BL647">
        <v>99</v>
      </c>
      <c r="BM647">
        <v>99</v>
      </c>
      <c r="BN647">
        <v>1</v>
      </c>
      <c r="BO647">
        <v>99</v>
      </c>
      <c r="BP647">
        <v>1</v>
      </c>
      <c r="BQ647">
        <v>1</v>
      </c>
      <c r="BR647">
        <v>1</v>
      </c>
      <c r="BS647">
        <v>1</v>
      </c>
      <c r="BT647">
        <v>1</v>
      </c>
      <c r="BU647">
        <v>1</v>
      </c>
      <c r="BV647">
        <v>0</v>
      </c>
      <c r="BW647">
        <v>1</v>
      </c>
      <c r="BX647">
        <v>1</v>
      </c>
      <c r="BY647">
        <v>1</v>
      </c>
      <c r="BZ647">
        <v>0</v>
      </c>
      <c r="CA647">
        <v>0</v>
      </c>
      <c r="CB647">
        <v>1</v>
      </c>
      <c r="CC647">
        <v>1</v>
      </c>
      <c r="CD647">
        <v>1</v>
      </c>
      <c r="CE647">
        <v>0</v>
      </c>
      <c r="CF647">
        <v>0</v>
      </c>
      <c r="CG647">
        <v>0</v>
      </c>
      <c r="CH647">
        <v>0</v>
      </c>
      <c r="CI647">
        <v>0</v>
      </c>
      <c r="CJ647">
        <v>0</v>
      </c>
      <c r="CK647">
        <v>0</v>
      </c>
      <c r="CL647">
        <v>0</v>
      </c>
      <c r="CM647">
        <v>1</v>
      </c>
      <c r="CN647">
        <v>0</v>
      </c>
      <c r="CO647">
        <v>1</v>
      </c>
      <c r="CP647" t="s">
        <v>1676</v>
      </c>
    </row>
    <row r="648" spans="2:94" x14ac:dyDescent="0.25">
      <c r="B648" s="8" t="s">
        <v>992</v>
      </c>
      <c r="C648" t="s">
        <v>549</v>
      </c>
      <c r="D648" t="s">
        <v>1677</v>
      </c>
      <c r="E648" s="2">
        <v>646</v>
      </c>
      <c r="F648">
        <v>3</v>
      </c>
      <c r="G648">
        <v>1</v>
      </c>
      <c r="H648">
        <v>1</v>
      </c>
      <c r="I648">
        <v>1</v>
      </c>
      <c r="J648">
        <v>1</v>
      </c>
      <c r="K648">
        <v>1</v>
      </c>
      <c r="L648">
        <v>1</v>
      </c>
      <c r="M648">
        <v>1</v>
      </c>
      <c r="N648">
        <v>99</v>
      </c>
      <c r="O648">
        <v>1</v>
      </c>
      <c r="P648">
        <v>1</v>
      </c>
      <c r="Q648">
        <v>1</v>
      </c>
      <c r="R648">
        <v>99</v>
      </c>
      <c r="S648">
        <v>1</v>
      </c>
      <c r="T648">
        <v>1</v>
      </c>
      <c r="U648">
        <v>99</v>
      </c>
      <c r="V648">
        <v>1</v>
      </c>
      <c r="W648">
        <v>1</v>
      </c>
      <c r="X648">
        <v>1</v>
      </c>
      <c r="Y648">
        <v>1</v>
      </c>
      <c r="Z648">
        <v>1</v>
      </c>
      <c r="AA648">
        <v>0</v>
      </c>
      <c r="AB648">
        <v>1</v>
      </c>
      <c r="AC648">
        <v>1</v>
      </c>
      <c r="AD648">
        <v>1</v>
      </c>
      <c r="AE648">
        <v>1</v>
      </c>
      <c r="AF648">
        <v>1</v>
      </c>
      <c r="AG648">
        <v>1</v>
      </c>
      <c r="AH648">
        <v>1</v>
      </c>
      <c r="AI648">
        <v>1</v>
      </c>
      <c r="AJ648">
        <v>1</v>
      </c>
      <c r="AK648">
        <v>1</v>
      </c>
      <c r="AL648">
        <v>1</v>
      </c>
      <c r="AM648">
        <v>1</v>
      </c>
      <c r="AN648">
        <v>1</v>
      </c>
      <c r="AO648">
        <v>1</v>
      </c>
      <c r="AP648">
        <v>1</v>
      </c>
      <c r="AQ648">
        <v>1</v>
      </c>
      <c r="AR648">
        <v>1</v>
      </c>
      <c r="AS648">
        <v>1</v>
      </c>
      <c r="AT648">
        <v>1</v>
      </c>
      <c r="AU648">
        <v>1</v>
      </c>
      <c r="AV648">
        <v>1</v>
      </c>
      <c r="AW648" s="25">
        <v>1</v>
      </c>
      <c r="AX648" s="25">
        <v>1</v>
      </c>
      <c r="AY648" s="25">
        <v>99</v>
      </c>
      <c r="AZ648">
        <v>99</v>
      </c>
      <c r="BA648">
        <v>99</v>
      </c>
      <c r="BB648">
        <v>99</v>
      </c>
      <c r="BC648" s="25">
        <v>1</v>
      </c>
      <c r="BD648">
        <v>1</v>
      </c>
      <c r="BE648" s="25">
        <v>1</v>
      </c>
      <c r="BF648">
        <v>1</v>
      </c>
      <c r="BG648">
        <v>1</v>
      </c>
      <c r="BH648">
        <v>1</v>
      </c>
      <c r="BI648">
        <v>1</v>
      </c>
      <c r="BJ648">
        <v>1</v>
      </c>
      <c r="BK648">
        <v>1</v>
      </c>
      <c r="BL648">
        <v>1</v>
      </c>
      <c r="BM648">
        <v>99</v>
      </c>
      <c r="BN648">
        <v>1</v>
      </c>
      <c r="BO648">
        <v>99</v>
      </c>
      <c r="BP648">
        <v>1</v>
      </c>
      <c r="BQ648">
        <v>1</v>
      </c>
      <c r="BR648">
        <v>1</v>
      </c>
      <c r="BS648">
        <v>1</v>
      </c>
      <c r="BT648">
        <v>1</v>
      </c>
      <c r="BU648">
        <v>1</v>
      </c>
      <c r="BV648">
        <v>1</v>
      </c>
      <c r="BW648">
        <v>1</v>
      </c>
      <c r="BX648">
        <v>1</v>
      </c>
      <c r="BY648">
        <v>1</v>
      </c>
      <c r="BZ648">
        <v>0</v>
      </c>
      <c r="CA648">
        <v>0</v>
      </c>
      <c r="CB648">
        <v>1</v>
      </c>
      <c r="CC648">
        <v>1</v>
      </c>
      <c r="CD648">
        <v>1</v>
      </c>
      <c r="CE648">
        <v>1</v>
      </c>
      <c r="CF648">
        <v>1</v>
      </c>
      <c r="CG648">
        <v>0</v>
      </c>
      <c r="CH648">
        <v>0</v>
      </c>
      <c r="CI648">
        <v>0</v>
      </c>
      <c r="CJ648">
        <v>0</v>
      </c>
      <c r="CK648">
        <v>0</v>
      </c>
      <c r="CL648">
        <v>0</v>
      </c>
      <c r="CM648">
        <v>1</v>
      </c>
      <c r="CN648">
        <v>1</v>
      </c>
      <c r="CO648">
        <v>1</v>
      </c>
      <c r="CP648" t="s">
        <v>1678</v>
      </c>
    </row>
    <row r="649" spans="2:94" x14ac:dyDescent="0.25">
      <c r="B649" s="8" t="s">
        <v>992</v>
      </c>
      <c r="C649" t="s">
        <v>549</v>
      </c>
      <c r="D649" t="s">
        <v>1679</v>
      </c>
      <c r="E649" s="2">
        <v>647</v>
      </c>
      <c r="F649">
        <v>5</v>
      </c>
      <c r="G649">
        <v>0</v>
      </c>
      <c r="H649">
        <v>1</v>
      </c>
      <c r="I649">
        <v>0</v>
      </c>
      <c r="J649">
        <v>0</v>
      </c>
      <c r="K649">
        <v>1</v>
      </c>
      <c r="L649">
        <v>1</v>
      </c>
      <c r="M649">
        <v>1</v>
      </c>
      <c r="N649">
        <v>99</v>
      </c>
      <c r="O649">
        <v>1</v>
      </c>
      <c r="P649">
        <v>1</v>
      </c>
      <c r="Q649">
        <v>1</v>
      </c>
      <c r="R649">
        <v>99</v>
      </c>
      <c r="S649">
        <v>0</v>
      </c>
      <c r="T649">
        <v>0</v>
      </c>
      <c r="U649">
        <v>99</v>
      </c>
      <c r="V649">
        <v>1</v>
      </c>
      <c r="W649">
        <v>1</v>
      </c>
      <c r="X649">
        <v>1</v>
      </c>
      <c r="Y649">
        <v>1</v>
      </c>
      <c r="Z649">
        <v>1</v>
      </c>
      <c r="AA649">
        <v>1</v>
      </c>
      <c r="AB649">
        <v>1</v>
      </c>
      <c r="AC649">
        <v>1</v>
      </c>
      <c r="AD649">
        <v>1</v>
      </c>
      <c r="AE649">
        <v>1</v>
      </c>
      <c r="AF649">
        <v>1</v>
      </c>
      <c r="AG649">
        <v>1</v>
      </c>
      <c r="AH649">
        <v>1</v>
      </c>
      <c r="AI649">
        <v>1</v>
      </c>
      <c r="AJ649">
        <v>1</v>
      </c>
      <c r="AK649">
        <v>1</v>
      </c>
      <c r="AL649">
        <v>1</v>
      </c>
      <c r="AM649">
        <v>1</v>
      </c>
      <c r="AN649">
        <v>1</v>
      </c>
      <c r="AO649">
        <v>1</v>
      </c>
      <c r="AP649">
        <v>1</v>
      </c>
      <c r="AQ649">
        <v>1</v>
      </c>
      <c r="AR649">
        <v>1</v>
      </c>
      <c r="AS649">
        <v>1</v>
      </c>
      <c r="AT649">
        <v>1</v>
      </c>
      <c r="AU649">
        <v>1</v>
      </c>
      <c r="AV649">
        <v>1</v>
      </c>
      <c r="AW649" s="25">
        <v>1</v>
      </c>
      <c r="AX649" s="25">
        <v>1</v>
      </c>
      <c r="AY649" s="25">
        <v>99</v>
      </c>
      <c r="AZ649">
        <v>99</v>
      </c>
      <c r="BA649">
        <v>99</v>
      </c>
      <c r="BB649">
        <v>99</v>
      </c>
      <c r="BC649" s="25">
        <v>1</v>
      </c>
      <c r="BD649">
        <v>1</v>
      </c>
      <c r="BE649" s="25">
        <v>1</v>
      </c>
      <c r="BF649">
        <v>0</v>
      </c>
      <c r="BG649">
        <v>0</v>
      </c>
      <c r="BH649">
        <v>1</v>
      </c>
      <c r="BI649">
        <v>0</v>
      </c>
      <c r="BJ649">
        <v>99</v>
      </c>
      <c r="BK649">
        <v>99</v>
      </c>
      <c r="BL649">
        <v>99</v>
      </c>
      <c r="BM649">
        <v>99</v>
      </c>
      <c r="BN649">
        <v>1</v>
      </c>
      <c r="BO649">
        <v>99</v>
      </c>
      <c r="BP649">
        <v>1</v>
      </c>
      <c r="BQ649">
        <v>1</v>
      </c>
      <c r="BR649">
        <v>1</v>
      </c>
      <c r="BS649">
        <v>0</v>
      </c>
      <c r="BT649">
        <v>1</v>
      </c>
      <c r="BU649">
        <v>1</v>
      </c>
      <c r="BV649">
        <v>0</v>
      </c>
      <c r="BW649">
        <v>0</v>
      </c>
      <c r="BX649">
        <v>0</v>
      </c>
      <c r="BY649">
        <v>0</v>
      </c>
      <c r="BZ649">
        <v>0</v>
      </c>
      <c r="CA649">
        <v>1</v>
      </c>
      <c r="CB649">
        <v>1</v>
      </c>
      <c r="CC649">
        <v>1</v>
      </c>
      <c r="CD649">
        <v>0</v>
      </c>
      <c r="CE649">
        <v>0</v>
      </c>
      <c r="CF649">
        <v>0</v>
      </c>
      <c r="CG649">
        <v>0</v>
      </c>
      <c r="CH649">
        <v>0</v>
      </c>
      <c r="CI649">
        <v>0</v>
      </c>
      <c r="CJ649">
        <v>0</v>
      </c>
      <c r="CK649">
        <v>0</v>
      </c>
      <c r="CL649">
        <v>0</v>
      </c>
      <c r="CM649">
        <v>0</v>
      </c>
      <c r="CN649">
        <v>0</v>
      </c>
      <c r="CO649">
        <v>0</v>
      </c>
      <c r="CP649" t="s">
        <v>1680</v>
      </c>
    </row>
    <row r="650" spans="2:94" x14ac:dyDescent="0.25">
      <c r="B650" s="8" t="s">
        <v>992</v>
      </c>
      <c r="C650" t="s">
        <v>549</v>
      </c>
      <c r="D650" t="s">
        <v>1681</v>
      </c>
      <c r="E650" s="2">
        <v>648</v>
      </c>
      <c r="F650">
        <v>33</v>
      </c>
      <c r="G650">
        <v>1</v>
      </c>
      <c r="H650">
        <v>1</v>
      </c>
      <c r="I650">
        <v>1</v>
      </c>
      <c r="J650">
        <v>1</v>
      </c>
      <c r="K650">
        <v>1</v>
      </c>
      <c r="L650">
        <v>1</v>
      </c>
      <c r="M650">
        <v>1</v>
      </c>
      <c r="N650">
        <v>99</v>
      </c>
      <c r="O650">
        <v>1</v>
      </c>
      <c r="P650">
        <v>1</v>
      </c>
      <c r="Q650">
        <v>1</v>
      </c>
      <c r="R650">
        <v>99</v>
      </c>
      <c r="S650">
        <v>1</v>
      </c>
      <c r="T650">
        <v>1</v>
      </c>
      <c r="U650">
        <v>99</v>
      </c>
      <c r="V650">
        <v>1</v>
      </c>
      <c r="W650">
        <v>1</v>
      </c>
      <c r="X650">
        <v>1</v>
      </c>
      <c r="Y650">
        <v>1</v>
      </c>
      <c r="Z650">
        <v>1</v>
      </c>
      <c r="AA650">
        <v>1</v>
      </c>
      <c r="AB650">
        <v>99</v>
      </c>
      <c r="AC650">
        <v>1</v>
      </c>
      <c r="AD650">
        <v>1</v>
      </c>
      <c r="AE650">
        <v>1</v>
      </c>
      <c r="AF650">
        <v>1</v>
      </c>
      <c r="AG650">
        <v>1</v>
      </c>
      <c r="AH650">
        <v>1</v>
      </c>
      <c r="AI650">
        <v>99</v>
      </c>
      <c r="AJ650">
        <v>99</v>
      </c>
      <c r="AK650">
        <v>1</v>
      </c>
      <c r="AL650">
        <v>1</v>
      </c>
      <c r="AM650">
        <v>1</v>
      </c>
      <c r="AN650">
        <v>1</v>
      </c>
      <c r="AO650">
        <v>1</v>
      </c>
      <c r="AP650">
        <v>1</v>
      </c>
      <c r="AQ650">
        <v>1</v>
      </c>
      <c r="AR650">
        <v>1</v>
      </c>
      <c r="AS650">
        <v>1</v>
      </c>
      <c r="AT650">
        <v>1</v>
      </c>
      <c r="AU650">
        <v>1</v>
      </c>
      <c r="AV650">
        <v>99</v>
      </c>
      <c r="AW650" s="25">
        <v>1</v>
      </c>
      <c r="AX650" s="25">
        <v>1</v>
      </c>
      <c r="AY650" s="25">
        <v>99</v>
      </c>
      <c r="AZ650">
        <v>99</v>
      </c>
      <c r="BA650">
        <v>99</v>
      </c>
      <c r="BB650">
        <v>99</v>
      </c>
      <c r="BC650" s="25">
        <v>1</v>
      </c>
      <c r="BD650">
        <v>1</v>
      </c>
      <c r="BE650" s="25">
        <v>1</v>
      </c>
      <c r="BF650">
        <v>1</v>
      </c>
      <c r="BG650">
        <v>1</v>
      </c>
      <c r="BH650">
        <v>0</v>
      </c>
      <c r="BI650">
        <v>1</v>
      </c>
      <c r="BJ650">
        <v>1</v>
      </c>
      <c r="BK650">
        <v>99</v>
      </c>
      <c r="BL650">
        <v>99</v>
      </c>
      <c r="BM650">
        <v>99</v>
      </c>
      <c r="BN650">
        <v>99</v>
      </c>
      <c r="BO650">
        <v>99</v>
      </c>
      <c r="BP650">
        <v>99</v>
      </c>
      <c r="BQ650">
        <v>1</v>
      </c>
      <c r="BR650">
        <v>1</v>
      </c>
      <c r="BS650">
        <v>1</v>
      </c>
      <c r="BT650">
        <v>1</v>
      </c>
      <c r="BU650">
        <v>1</v>
      </c>
      <c r="BV650">
        <v>1</v>
      </c>
      <c r="BW650">
        <v>1</v>
      </c>
      <c r="BX650">
        <v>0</v>
      </c>
      <c r="BY650">
        <v>0</v>
      </c>
      <c r="BZ650">
        <v>0</v>
      </c>
      <c r="CA650">
        <v>0</v>
      </c>
      <c r="CB650">
        <v>0</v>
      </c>
      <c r="CC650">
        <v>0</v>
      </c>
      <c r="CD650">
        <v>1</v>
      </c>
      <c r="CE650">
        <v>0</v>
      </c>
      <c r="CF650">
        <v>0</v>
      </c>
      <c r="CG650">
        <v>0</v>
      </c>
      <c r="CH650">
        <v>0</v>
      </c>
      <c r="CI650">
        <v>0</v>
      </c>
      <c r="CJ650">
        <v>0</v>
      </c>
      <c r="CK650">
        <v>0</v>
      </c>
      <c r="CL650">
        <v>0</v>
      </c>
      <c r="CM650">
        <v>0</v>
      </c>
      <c r="CN650">
        <v>0</v>
      </c>
      <c r="CO650">
        <v>0</v>
      </c>
      <c r="CP650" t="s">
        <v>1682</v>
      </c>
    </row>
    <row r="651" spans="2:94" x14ac:dyDescent="0.25">
      <c r="B651" s="8" t="s">
        <v>201</v>
      </c>
      <c r="C651" t="s">
        <v>549</v>
      </c>
      <c r="D651" t="s">
        <v>550</v>
      </c>
      <c r="E651" s="2">
        <v>649</v>
      </c>
      <c r="F651">
        <v>55</v>
      </c>
      <c r="G651">
        <v>1</v>
      </c>
      <c r="H651">
        <v>1</v>
      </c>
      <c r="I651">
        <v>1</v>
      </c>
      <c r="J651">
        <v>1</v>
      </c>
      <c r="K651">
        <v>1</v>
      </c>
      <c r="L651">
        <v>99</v>
      </c>
      <c r="M651">
        <v>1</v>
      </c>
      <c r="N651">
        <v>1</v>
      </c>
      <c r="O651">
        <v>99</v>
      </c>
      <c r="P651">
        <v>1</v>
      </c>
      <c r="Q651">
        <v>99</v>
      </c>
      <c r="R651">
        <v>99</v>
      </c>
      <c r="S651">
        <v>1</v>
      </c>
      <c r="T651">
        <v>1</v>
      </c>
      <c r="U651">
        <v>1</v>
      </c>
      <c r="V651">
        <v>1</v>
      </c>
      <c r="W651">
        <v>1</v>
      </c>
      <c r="X651">
        <v>1</v>
      </c>
      <c r="Y651">
        <v>1</v>
      </c>
      <c r="Z651">
        <v>1</v>
      </c>
      <c r="AA651">
        <v>1</v>
      </c>
      <c r="AB651">
        <v>1</v>
      </c>
      <c r="AC651">
        <v>1</v>
      </c>
      <c r="AD651">
        <v>1</v>
      </c>
      <c r="AE651">
        <v>99</v>
      </c>
      <c r="AF651">
        <v>1</v>
      </c>
      <c r="AG651">
        <v>1</v>
      </c>
      <c r="AH651">
        <v>1</v>
      </c>
      <c r="AI651">
        <v>1</v>
      </c>
      <c r="AJ651">
        <v>1</v>
      </c>
      <c r="AK651">
        <v>1</v>
      </c>
      <c r="AL651">
        <v>1</v>
      </c>
      <c r="AM651">
        <v>1</v>
      </c>
      <c r="AN651">
        <v>1</v>
      </c>
      <c r="AO651">
        <v>99</v>
      </c>
      <c r="AP651">
        <v>1</v>
      </c>
      <c r="AQ651">
        <v>1</v>
      </c>
      <c r="AR651">
        <v>1</v>
      </c>
      <c r="AS651">
        <v>1</v>
      </c>
      <c r="AT651">
        <v>1</v>
      </c>
      <c r="AU651">
        <v>1</v>
      </c>
      <c r="AV651">
        <v>99</v>
      </c>
      <c r="AW651" s="25">
        <v>1</v>
      </c>
      <c r="AX651" s="25">
        <v>99</v>
      </c>
      <c r="AY651" s="25">
        <v>99</v>
      </c>
      <c r="AZ651">
        <v>99</v>
      </c>
      <c r="BA651">
        <v>99</v>
      </c>
      <c r="BB651">
        <v>99</v>
      </c>
      <c r="BC651" s="25">
        <v>1</v>
      </c>
      <c r="BD651">
        <v>1</v>
      </c>
      <c r="BE651" s="25">
        <v>1</v>
      </c>
      <c r="BF651">
        <v>1</v>
      </c>
      <c r="BG651">
        <v>1</v>
      </c>
      <c r="BH651">
        <v>1</v>
      </c>
      <c r="BI651">
        <v>1</v>
      </c>
      <c r="BJ651">
        <v>99</v>
      </c>
      <c r="BK651">
        <v>99</v>
      </c>
      <c r="BL651">
        <v>99</v>
      </c>
      <c r="BM651">
        <v>99</v>
      </c>
      <c r="BN651">
        <v>99</v>
      </c>
      <c r="BO651">
        <v>99</v>
      </c>
      <c r="BP651">
        <v>1</v>
      </c>
      <c r="BQ651">
        <v>1</v>
      </c>
      <c r="BR651">
        <v>1</v>
      </c>
      <c r="BS651">
        <v>1</v>
      </c>
      <c r="BT651">
        <v>1</v>
      </c>
      <c r="BU651">
        <v>1</v>
      </c>
      <c r="BV651">
        <v>1</v>
      </c>
      <c r="BW651">
        <v>1</v>
      </c>
      <c r="BX651">
        <v>0</v>
      </c>
      <c r="BY651">
        <v>1</v>
      </c>
      <c r="BZ651">
        <v>0</v>
      </c>
      <c r="CA651">
        <v>0</v>
      </c>
      <c r="CB651">
        <v>1</v>
      </c>
      <c r="CC651">
        <v>1</v>
      </c>
      <c r="CD651">
        <v>1</v>
      </c>
      <c r="CE651">
        <v>1</v>
      </c>
      <c r="CF651">
        <v>1</v>
      </c>
      <c r="CG651">
        <v>1</v>
      </c>
      <c r="CH651">
        <v>0</v>
      </c>
      <c r="CI651">
        <v>0</v>
      </c>
      <c r="CJ651">
        <v>0</v>
      </c>
      <c r="CK651">
        <v>0</v>
      </c>
      <c r="CL651">
        <v>0</v>
      </c>
      <c r="CM651">
        <v>1</v>
      </c>
      <c r="CN651">
        <v>1</v>
      </c>
      <c r="CO651">
        <v>0</v>
      </c>
      <c r="CP651" t="s">
        <v>551</v>
      </c>
    </row>
    <row r="652" spans="2:94" x14ac:dyDescent="0.25">
      <c r="B652" s="8" t="s">
        <v>201</v>
      </c>
      <c r="C652" t="s">
        <v>549</v>
      </c>
      <c r="D652" t="s">
        <v>552</v>
      </c>
      <c r="E652" s="2">
        <v>650</v>
      </c>
      <c r="F652">
        <v>65</v>
      </c>
      <c r="G652">
        <v>1</v>
      </c>
      <c r="H652">
        <v>1</v>
      </c>
      <c r="I652">
        <v>1</v>
      </c>
      <c r="J652">
        <v>1</v>
      </c>
      <c r="K652">
        <v>1</v>
      </c>
      <c r="L652">
        <v>99</v>
      </c>
      <c r="M652">
        <v>1</v>
      </c>
      <c r="N652">
        <v>1</v>
      </c>
      <c r="O652">
        <v>99</v>
      </c>
      <c r="P652">
        <v>1</v>
      </c>
      <c r="Q652">
        <v>99</v>
      </c>
      <c r="R652">
        <v>99</v>
      </c>
      <c r="S652">
        <v>1</v>
      </c>
      <c r="T652">
        <v>1</v>
      </c>
      <c r="U652">
        <v>1</v>
      </c>
      <c r="V652">
        <v>1</v>
      </c>
      <c r="W652">
        <v>1</v>
      </c>
      <c r="X652">
        <v>1</v>
      </c>
      <c r="Y652">
        <v>1</v>
      </c>
      <c r="Z652">
        <v>1</v>
      </c>
      <c r="AA652">
        <v>1</v>
      </c>
      <c r="AB652">
        <v>1</v>
      </c>
      <c r="AC652">
        <v>1</v>
      </c>
      <c r="AD652">
        <v>1</v>
      </c>
      <c r="AE652">
        <v>99</v>
      </c>
      <c r="AF652">
        <v>1</v>
      </c>
      <c r="AG652">
        <v>1</v>
      </c>
      <c r="AH652">
        <v>1</v>
      </c>
      <c r="AI652">
        <v>1</v>
      </c>
      <c r="AJ652">
        <v>1</v>
      </c>
      <c r="AK652">
        <v>1</v>
      </c>
      <c r="AL652">
        <v>1</v>
      </c>
      <c r="AM652">
        <v>1</v>
      </c>
      <c r="AN652">
        <v>1</v>
      </c>
      <c r="AO652">
        <v>99</v>
      </c>
      <c r="AP652">
        <v>1</v>
      </c>
      <c r="AQ652">
        <v>1</v>
      </c>
      <c r="AR652">
        <v>1</v>
      </c>
      <c r="AS652">
        <v>1</v>
      </c>
      <c r="AT652">
        <v>1</v>
      </c>
      <c r="AU652">
        <v>1</v>
      </c>
      <c r="AV652">
        <v>99</v>
      </c>
      <c r="AW652" s="25">
        <v>1</v>
      </c>
      <c r="AX652" s="25">
        <v>99</v>
      </c>
      <c r="AY652" s="25">
        <v>99</v>
      </c>
      <c r="AZ652">
        <v>99</v>
      </c>
      <c r="BA652">
        <v>99</v>
      </c>
      <c r="BB652">
        <v>99</v>
      </c>
      <c r="BC652" s="25">
        <v>1</v>
      </c>
      <c r="BD652">
        <v>1</v>
      </c>
      <c r="BE652" s="25">
        <v>1</v>
      </c>
      <c r="BF652">
        <v>1</v>
      </c>
      <c r="BG652">
        <v>0</v>
      </c>
      <c r="BH652">
        <v>1</v>
      </c>
      <c r="BI652">
        <v>1</v>
      </c>
      <c r="BJ652">
        <v>1</v>
      </c>
      <c r="BK652">
        <v>1</v>
      </c>
      <c r="BL652">
        <v>99</v>
      </c>
      <c r="BM652">
        <v>99</v>
      </c>
      <c r="BN652">
        <v>99</v>
      </c>
      <c r="BO652">
        <v>99</v>
      </c>
      <c r="BP652">
        <v>99</v>
      </c>
      <c r="BQ652">
        <v>1</v>
      </c>
      <c r="BR652">
        <v>1</v>
      </c>
      <c r="BS652">
        <v>1</v>
      </c>
      <c r="BT652">
        <v>1</v>
      </c>
      <c r="BU652">
        <v>1</v>
      </c>
      <c r="BV652">
        <v>1</v>
      </c>
      <c r="BW652">
        <v>0</v>
      </c>
      <c r="BX652">
        <v>0</v>
      </c>
      <c r="BY652">
        <v>1</v>
      </c>
      <c r="BZ652">
        <v>0</v>
      </c>
      <c r="CA652">
        <v>1</v>
      </c>
      <c r="CB652">
        <v>1</v>
      </c>
      <c r="CC652">
        <v>1</v>
      </c>
      <c r="CD652">
        <v>1</v>
      </c>
      <c r="CE652">
        <v>0</v>
      </c>
      <c r="CF652">
        <v>0</v>
      </c>
      <c r="CG652">
        <v>0</v>
      </c>
      <c r="CH652">
        <v>0</v>
      </c>
      <c r="CI652">
        <v>0</v>
      </c>
      <c r="CJ652">
        <v>0</v>
      </c>
      <c r="CK652">
        <v>0</v>
      </c>
      <c r="CL652">
        <v>0</v>
      </c>
      <c r="CM652">
        <v>1</v>
      </c>
      <c r="CN652">
        <v>1</v>
      </c>
      <c r="CO652">
        <v>1</v>
      </c>
      <c r="CP652" t="s">
        <v>553</v>
      </c>
    </row>
    <row r="653" spans="2:94" x14ac:dyDescent="0.25">
      <c r="B653" s="8" t="s">
        <v>201</v>
      </c>
      <c r="C653" t="s">
        <v>549</v>
      </c>
      <c r="D653" t="s">
        <v>554</v>
      </c>
      <c r="E653" s="2">
        <v>651</v>
      </c>
      <c r="F653">
        <v>55</v>
      </c>
      <c r="G653">
        <v>1</v>
      </c>
      <c r="H653">
        <v>1</v>
      </c>
      <c r="I653">
        <v>1</v>
      </c>
      <c r="J653">
        <v>1</v>
      </c>
      <c r="K653">
        <v>1</v>
      </c>
      <c r="L653">
        <v>99</v>
      </c>
      <c r="M653">
        <v>1</v>
      </c>
      <c r="N653">
        <v>1</v>
      </c>
      <c r="O653">
        <v>99</v>
      </c>
      <c r="P653">
        <v>1</v>
      </c>
      <c r="Q653">
        <v>99</v>
      </c>
      <c r="R653">
        <v>99</v>
      </c>
      <c r="S653">
        <v>1</v>
      </c>
      <c r="T653">
        <v>1</v>
      </c>
      <c r="U653">
        <v>1</v>
      </c>
      <c r="V653">
        <v>1</v>
      </c>
      <c r="W653">
        <v>1</v>
      </c>
      <c r="X653">
        <v>1</v>
      </c>
      <c r="Y653">
        <v>1</v>
      </c>
      <c r="Z653">
        <v>1</v>
      </c>
      <c r="AA653">
        <v>1</v>
      </c>
      <c r="AB653">
        <v>1</v>
      </c>
      <c r="AC653">
        <v>1</v>
      </c>
      <c r="AD653">
        <v>1</v>
      </c>
      <c r="AE653">
        <v>99</v>
      </c>
      <c r="AF653">
        <v>1</v>
      </c>
      <c r="AG653">
        <v>1</v>
      </c>
      <c r="AH653">
        <v>1</v>
      </c>
      <c r="AI653">
        <v>1</v>
      </c>
      <c r="AJ653">
        <v>1</v>
      </c>
      <c r="AK653">
        <v>1</v>
      </c>
      <c r="AL653">
        <v>1</v>
      </c>
      <c r="AM653">
        <v>1</v>
      </c>
      <c r="AN653">
        <v>1</v>
      </c>
      <c r="AO653">
        <v>99</v>
      </c>
      <c r="AP653">
        <v>1</v>
      </c>
      <c r="AQ653">
        <v>1</v>
      </c>
      <c r="AR653">
        <v>1</v>
      </c>
      <c r="AS653">
        <v>1</v>
      </c>
      <c r="AT653">
        <v>1</v>
      </c>
      <c r="AU653">
        <v>1</v>
      </c>
      <c r="AV653">
        <v>99</v>
      </c>
      <c r="AW653" s="25">
        <v>1</v>
      </c>
      <c r="AX653" s="25">
        <v>99</v>
      </c>
      <c r="AY653" s="25">
        <v>99</v>
      </c>
      <c r="AZ653">
        <v>99</v>
      </c>
      <c r="BA653">
        <v>99</v>
      </c>
      <c r="BB653">
        <v>99</v>
      </c>
      <c r="BC653" s="25">
        <v>1</v>
      </c>
      <c r="BD653">
        <v>1</v>
      </c>
      <c r="BE653" s="25">
        <v>1</v>
      </c>
      <c r="BF653">
        <v>1</v>
      </c>
      <c r="BG653">
        <v>1</v>
      </c>
      <c r="BH653">
        <v>1</v>
      </c>
      <c r="BI653">
        <v>1</v>
      </c>
      <c r="BJ653">
        <v>1</v>
      </c>
      <c r="BK653">
        <v>1</v>
      </c>
      <c r="BL653">
        <v>1</v>
      </c>
      <c r="BM653">
        <v>99</v>
      </c>
      <c r="BN653">
        <v>99</v>
      </c>
      <c r="BO653">
        <v>99</v>
      </c>
      <c r="BP653">
        <v>1</v>
      </c>
      <c r="BQ653">
        <v>1</v>
      </c>
      <c r="BR653">
        <v>1</v>
      </c>
      <c r="BS653">
        <v>1</v>
      </c>
      <c r="BT653">
        <v>1</v>
      </c>
      <c r="BU653">
        <v>1</v>
      </c>
      <c r="BV653">
        <v>1</v>
      </c>
      <c r="BW653">
        <v>1</v>
      </c>
      <c r="BX653">
        <v>1</v>
      </c>
      <c r="BY653">
        <v>1</v>
      </c>
      <c r="BZ653">
        <v>1</v>
      </c>
      <c r="CA653">
        <v>1</v>
      </c>
      <c r="CB653">
        <v>1</v>
      </c>
      <c r="CC653">
        <v>1</v>
      </c>
      <c r="CD653">
        <v>1</v>
      </c>
      <c r="CE653">
        <v>0</v>
      </c>
      <c r="CF653">
        <v>0</v>
      </c>
      <c r="CG653">
        <v>0</v>
      </c>
      <c r="CH653">
        <v>0</v>
      </c>
      <c r="CI653">
        <v>0</v>
      </c>
      <c r="CJ653">
        <v>0</v>
      </c>
      <c r="CK653">
        <v>0</v>
      </c>
      <c r="CL653">
        <v>0</v>
      </c>
      <c r="CM653">
        <v>1</v>
      </c>
      <c r="CN653">
        <v>1</v>
      </c>
      <c r="CO653">
        <v>1</v>
      </c>
      <c r="CP653" t="s">
        <v>555</v>
      </c>
    </row>
    <row r="654" spans="2:94" x14ac:dyDescent="0.25">
      <c r="B654" s="8" t="s">
        <v>201</v>
      </c>
      <c r="C654" t="s">
        <v>549</v>
      </c>
      <c r="D654" t="s">
        <v>556</v>
      </c>
      <c r="E654" s="2">
        <v>652</v>
      </c>
      <c r="F654">
        <v>60</v>
      </c>
      <c r="G654">
        <v>1</v>
      </c>
      <c r="H654">
        <v>1</v>
      </c>
      <c r="I654">
        <v>1</v>
      </c>
      <c r="J654">
        <v>1</v>
      </c>
      <c r="K654">
        <v>1</v>
      </c>
      <c r="L654">
        <v>99</v>
      </c>
      <c r="M654">
        <v>1</v>
      </c>
      <c r="N654">
        <v>99</v>
      </c>
      <c r="O654">
        <v>99</v>
      </c>
      <c r="P654">
        <v>1</v>
      </c>
      <c r="Q654">
        <v>99</v>
      </c>
      <c r="R654">
        <v>99</v>
      </c>
      <c r="S654">
        <v>1</v>
      </c>
      <c r="T654">
        <v>1</v>
      </c>
      <c r="U654">
        <v>99</v>
      </c>
      <c r="V654">
        <v>1</v>
      </c>
      <c r="W654">
        <v>1</v>
      </c>
      <c r="X654">
        <v>1</v>
      </c>
      <c r="Y654">
        <v>1</v>
      </c>
      <c r="Z654">
        <v>1</v>
      </c>
      <c r="AA654">
        <v>1</v>
      </c>
      <c r="AB654">
        <v>1</v>
      </c>
      <c r="AC654">
        <v>1</v>
      </c>
      <c r="AD654">
        <v>1</v>
      </c>
      <c r="AE654">
        <v>99</v>
      </c>
      <c r="AF654">
        <v>1</v>
      </c>
      <c r="AG654">
        <v>1</v>
      </c>
      <c r="AH654">
        <v>1</v>
      </c>
      <c r="AI654">
        <v>1</v>
      </c>
      <c r="AJ654">
        <v>1</v>
      </c>
      <c r="AK654">
        <v>1</v>
      </c>
      <c r="AL654">
        <v>1</v>
      </c>
      <c r="AM654">
        <v>1</v>
      </c>
      <c r="AN654">
        <v>1</v>
      </c>
      <c r="AO654">
        <v>99</v>
      </c>
      <c r="AP654">
        <v>1</v>
      </c>
      <c r="AQ654">
        <v>1</v>
      </c>
      <c r="AR654">
        <v>1</v>
      </c>
      <c r="AS654">
        <v>1</v>
      </c>
      <c r="AT654">
        <v>1</v>
      </c>
      <c r="AU654">
        <v>0</v>
      </c>
      <c r="AV654">
        <v>99</v>
      </c>
      <c r="AW654" s="25">
        <v>0</v>
      </c>
      <c r="AX654" s="25">
        <v>99</v>
      </c>
      <c r="AY654" s="25">
        <v>99</v>
      </c>
      <c r="AZ654">
        <v>99</v>
      </c>
      <c r="BA654">
        <v>99</v>
      </c>
      <c r="BB654">
        <v>99</v>
      </c>
      <c r="BC654" s="25">
        <v>1</v>
      </c>
      <c r="BD654">
        <v>0</v>
      </c>
      <c r="BE654" s="25">
        <v>0</v>
      </c>
      <c r="BF654">
        <v>0</v>
      </c>
      <c r="BG654">
        <v>1</v>
      </c>
      <c r="BH654">
        <v>1</v>
      </c>
      <c r="BI654">
        <v>1</v>
      </c>
      <c r="BJ654">
        <v>1</v>
      </c>
      <c r="BK654">
        <v>99</v>
      </c>
      <c r="BL654">
        <v>99</v>
      </c>
      <c r="BM654">
        <v>99</v>
      </c>
      <c r="BN654">
        <v>99</v>
      </c>
      <c r="BO654">
        <v>99</v>
      </c>
      <c r="BP654">
        <v>1</v>
      </c>
      <c r="BQ654">
        <v>0</v>
      </c>
      <c r="BR654">
        <v>0</v>
      </c>
      <c r="BS654">
        <v>0</v>
      </c>
      <c r="BT654">
        <v>1</v>
      </c>
      <c r="BU654">
        <v>1</v>
      </c>
      <c r="BV654">
        <v>1</v>
      </c>
      <c r="BW654">
        <v>1</v>
      </c>
      <c r="BX654">
        <v>1</v>
      </c>
      <c r="BY654">
        <v>1</v>
      </c>
      <c r="BZ654">
        <v>0</v>
      </c>
      <c r="CA654">
        <v>0</v>
      </c>
      <c r="CB654">
        <v>1</v>
      </c>
      <c r="CC654">
        <v>1</v>
      </c>
      <c r="CD654">
        <v>1</v>
      </c>
      <c r="CE654">
        <v>1</v>
      </c>
      <c r="CF654">
        <v>1</v>
      </c>
      <c r="CG654">
        <v>0</v>
      </c>
      <c r="CH654">
        <v>0</v>
      </c>
      <c r="CI654">
        <v>0</v>
      </c>
      <c r="CJ654">
        <v>0</v>
      </c>
      <c r="CK654">
        <v>0</v>
      </c>
      <c r="CL654">
        <v>0</v>
      </c>
      <c r="CM654">
        <v>1</v>
      </c>
      <c r="CN654">
        <v>1</v>
      </c>
      <c r="CO654">
        <v>0</v>
      </c>
      <c r="CP654" t="s">
        <v>557</v>
      </c>
    </row>
    <row r="655" spans="2:94" x14ac:dyDescent="0.25">
      <c r="B655" s="8" t="s">
        <v>992</v>
      </c>
      <c r="C655" t="s">
        <v>558</v>
      </c>
      <c r="D655" t="s">
        <v>1683</v>
      </c>
      <c r="E655" s="2">
        <v>653</v>
      </c>
      <c r="F655">
        <v>48</v>
      </c>
      <c r="G655">
        <v>1</v>
      </c>
      <c r="H655">
        <v>1</v>
      </c>
      <c r="I655">
        <v>1</v>
      </c>
      <c r="J655">
        <v>0</v>
      </c>
      <c r="K655">
        <v>1</v>
      </c>
      <c r="L655">
        <v>1</v>
      </c>
      <c r="M655">
        <v>1</v>
      </c>
      <c r="N655">
        <v>99</v>
      </c>
      <c r="O655">
        <v>1</v>
      </c>
      <c r="P655">
        <v>1</v>
      </c>
      <c r="Q655">
        <v>1</v>
      </c>
      <c r="R655">
        <v>99</v>
      </c>
      <c r="S655">
        <v>1</v>
      </c>
      <c r="T655">
        <v>1</v>
      </c>
      <c r="U655">
        <v>99</v>
      </c>
      <c r="V655">
        <v>1</v>
      </c>
      <c r="W655">
        <v>1</v>
      </c>
      <c r="X655">
        <v>1</v>
      </c>
      <c r="Y655">
        <v>1</v>
      </c>
      <c r="Z655">
        <v>1</v>
      </c>
      <c r="AA655">
        <v>0</v>
      </c>
      <c r="AB655">
        <v>1</v>
      </c>
      <c r="AC655">
        <v>1</v>
      </c>
      <c r="AD655">
        <v>1</v>
      </c>
      <c r="AE655">
        <v>1</v>
      </c>
      <c r="AF655">
        <v>1</v>
      </c>
      <c r="AG655">
        <v>1</v>
      </c>
      <c r="AH655">
        <v>1</v>
      </c>
      <c r="AI655">
        <v>1</v>
      </c>
      <c r="AJ655">
        <v>1</v>
      </c>
      <c r="AK655">
        <v>1</v>
      </c>
      <c r="AL655">
        <v>1</v>
      </c>
      <c r="AM655">
        <v>1</v>
      </c>
      <c r="AN655">
        <v>1</v>
      </c>
      <c r="AO655">
        <v>1</v>
      </c>
      <c r="AP655">
        <v>1</v>
      </c>
      <c r="AQ655">
        <v>1</v>
      </c>
      <c r="AR655">
        <v>1</v>
      </c>
      <c r="AS655">
        <v>1</v>
      </c>
      <c r="AT655">
        <v>1</v>
      </c>
      <c r="AU655">
        <v>1</v>
      </c>
      <c r="AV655">
        <v>1</v>
      </c>
      <c r="AW655" s="25">
        <v>1</v>
      </c>
      <c r="AX655" s="25">
        <v>1</v>
      </c>
      <c r="AY655" s="25">
        <v>99</v>
      </c>
      <c r="AZ655">
        <v>99</v>
      </c>
      <c r="BA655">
        <v>99</v>
      </c>
      <c r="BB655">
        <v>99</v>
      </c>
      <c r="BC655" s="25">
        <v>1</v>
      </c>
      <c r="BD655">
        <v>1</v>
      </c>
      <c r="BE655" s="25">
        <v>1</v>
      </c>
      <c r="BF655">
        <v>1</v>
      </c>
      <c r="BG655">
        <v>1</v>
      </c>
      <c r="BH655">
        <v>1</v>
      </c>
      <c r="BI655">
        <v>1</v>
      </c>
      <c r="BJ655">
        <v>1</v>
      </c>
      <c r="BK655">
        <v>1</v>
      </c>
      <c r="BL655">
        <v>99</v>
      </c>
      <c r="BM655">
        <v>99</v>
      </c>
      <c r="BN655">
        <v>1</v>
      </c>
      <c r="BO655">
        <v>99</v>
      </c>
      <c r="BP655">
        <v>1</v>
      </c>
      <c r="BQ655">
        <v>1</v>
      </c>
      <c r="BR655">
        <v>1</v>
      </c>
      <c r="BS655">
        <v>0</v>
      </c>
      <c r="BT655">
        <v>1</v>
      </c>
      <c r="BU655">
        <v>1</v>
      </c>
      <c r="BV655">
        <v>1</v>
      </c>
      <c r="BW655">
        <v>0</v>
      </c>
      <c r="BX655">
        <v>0</v>
      </c>
      <c r="BY655" t="s">
        <v>230</v>
      </c>
      <c r="BZ655">
        <v>0</v>
      </c>
      <c r="CA655">
        <v>1</v>
      </c>
      <c r="CB655">
        <v>0</v>
      </c>
      <c r="CC655">
        <v>1</v>
      </c>
      <c r="CD655">
        <v>1</v>
      </c>
      <c r="CE655">
        <v>0</v>
      </c>
      <c r="CF655">
        <v>0</v>
      </c>
      <c r="CG655">
        <v>0</v>
      </c>
      <c r="CH655">
        <v>0</v>
      </c>
      <c r="CI655">
        <v>0</v>
      </c>
      <c r="CJ655">
        <v>0</v>
      </c>
      <c r="CK655">
        <v>0</v>
      </c>
      <c r="CL655">
        <v>0</v>
      </c>
      <c r="CM655">
        <v>1</v>
      </c>
      <c r="CN655">
        <v>0</v>
      </c>
      <c r="CO655">
        <v>1</v>
      </c>
      <c r="CP655" t="s">
        <v>1684</v>
      </c>
    </row>
    <row r="656" spans="2:94" x14ac:dyDescent="0.25">
      <c r="B656" s="8" t="s">
        <v>992</v>
      </c>
      <c r="C656" t="s">
        <v>558</v>
      </c>
      <c r="D656" t="s">
        <v>1685</v>
      </c>
      <c r="E656" s="2">
        <v>654</v>
      </c>
      <c r="F656">
        <v>150</v>
      </c>
      <c r="G656">
        <v>1</v>
      </c>
      <c r="H656">
        <v>1</v>
      </c>
      <c r="I656">
        <v>1</v>
      </c>
      <c r="J656">
        <v>1</v>
      </c>
      <c r="K656">
        <v>1</v>
      </c>
      <c r="L656">
        <v>1</v>
      </c>
      <c r="M656">
        <v>1</v>
      </c>
      <c r="N656">
        <v>99</v>
      </c>
      <c r="O656">
        <v>1</v>
      </c>
      <c r="P656">
        <v>0</v>
      </c>
      <c r="Q656">
        <v>1</v>
      </c>
      <c r="R656">
        <v>99</v>
      </c>
      <c r="S656">
        <v>1</v>
      </c>
      <c r="T656">
        <v>0</v>
      </c>
      <c r="U656">
        <v>99</v>
      </c>
      <c r="V656">
        <v>1</v>
      </c>
      <c r="W656">
        <v>1</v>
      </c>
      <c r="X656">
        <v>1</v>
      </c>
      <c r="Y656">
        <v>1</v>
      </c>
      <c r="Z656">
        <v>1</v>
      </c>
      <c r="AA656">
        <v>1</v>
      </c>
      <c r="AB656">
        <v>1</v>
      </c>
      <c r="AC656">
        <v>1</v>
      </c>
      <c r="AD656">
        <v>1</v>
      </c>
      <c r="AE656">
        <v>1</v>
      </c>
      <c r="AF656">
        <v>1</v>
      </c>
      <c r="AG656">
        <v>1</v>
      </c>
      <c r="AH656">
        <v>1</v>
      </c>
      <c r="AI656">
        <v>1</v>
      </c>
      <c r="AJ656">
        <v>1</v>
      </c>
      <c r="AK656">
        <v>1</v>
      </c>
      <c r="AL656">
        <v>1</v>
      </c>
      <c r="AM656">
        <v>1</v>
      </c>
      <c r="AN656">
        <v>0</v>
      </c>
      <c r="AO656">
        <v>1</v>
      </c>
      <c r="AP656">
        <v>1</v>
      </c>
      <c r="AQ656">
        <v>1</v>
      </c>
      <c r="AR656">
        <v>0</v>
      </c>
      <c r="AS656">
        <v>1</v>
      </c>
      <c r="AT656">
        <v>1</v>
      </c>
      <c r="AU656">
        <v>1</v>
      </c>
      <c r="AV656">
        <v>99</v>
      </c>
      <c r="AW656" s="25">
        <v>1</v>
      </c>
      <c r="AX656" s="25">
        <v>1</v>
      </c>
      <c r="AY656" s="25">
        <v>99</v>
      </c>
      <c r="AZ656">
        <v>99</v>
      </c>
      <c r="BA656">
        <v>99</v>
      </c>
      <c r="BB656">
        <v>99</v>
      </c>
      <c r="BC656" s="25">
        <v>0</v>
      </c>
      <c r="BD656">
        <v>1</v>
      </c>
      <c r="BE656" s="25">
        <v>1</v>
      </c>
      <c r="BF656">
        <v>1</v>
      </c>
      <c r="BG656">
        <v>0</v>
      </c>
      <c r="BH656">
        <v>1</v>
      </c>
      <c r="BI656">
        <v>0</v>
      </c>
      <c r="BJ656">
        <v>99</v>
      </c>
      <c r="BK656">
        <v>99</v>
      </c>
      <c r="BL656">
        <v>99</v>
      </c>
      <c r="BM656">
        <v>99</v>
      </c>
      <c r="BN656">
        <v>1</v>
      </c>
      <c r="BO656">
        <v>99</v>
      </c>
      <c r="BP656">
        <v>1</v>
      </c>
      <c r="BQ656">
        <v>0</v>
      </c>
      <c r="BR656">
        <v>1</v>
      </c>
      <c r="BS656">
        <v>1</v>
      </c>
      <c r="BT656">
        <v>1</v>
      </c>
      <c r="BU656">
        <v>1</v>
      </c>
      <c r="BV656">
        <v>1</v>
      </c>
      <c r="BW656">
        <v>1</v>
      </c>
      <c r="BX656">
        <v>0</v>
      </c>
      <c r="BY656">
        <v>0</v>
      </c>
      <c r="BZ656">
        <v>0</v>
      </c>
      <c r="CA656">
        <v>0</v>
      </c>
      <c r="CB656">
        <v>1</v>
      </c>
      <c r="CC656">
        <v>0</v>
      </c>
      <c r="CD656">
        <v>0</v>
      </c>
      <c r="CE656">
        <v>0</v>
      </c>
      <c r="CF656">
        <v>0</v>
      </c>
      <c r="CG656">
        <v>0</v>
      </c>
      <c r="CH656">
        <v>0</v>
      </c>
      <c r="CI656">
        <v>0</v>
      </c>
      <c r="CJ656">
        <v>0</v>
      </c>
      <c r="CK656">
        <v>0</v>
      </c>
      <c r="CL656">
        <v>0</v>
      </c>
      <c r="CM656">
        <v>0</v>
      </c>
      <c r="CN656">
        <v>0</v>
      </c>
      <c r="CO656">
        <v>0</v>
      </c>
      <c r="CP656" t="s">
        <v>1686</v>
      </c>
    </row>
    <row r="657" spans="2:94" x14ac:dyDescent="0.25">
      <c r="B657" s="8" t="s">
        <v>992</v>
      </c>
      <c r="C657" t="s">
        <v>558</v>
      </c>
      <c r="D657" t="s">
        <v>1687</v>
      </c>
      <c r="E657" s="2">
        <v>655</v>
      </c>
      <c r="F657">
        <v>153</v>
      </c>
      <c r="G657">
        <v>1</v>
      </c>
      <c r="H657">
        <v>1</v>
      </c>
      <c r="I657">
        <v>1</v>
      </c>
      <c r="J657">
        <v>1</v>
      </c>
      <c r="K657">
        <v>1</v>
      </c>
      <c r="L657">
        <v>1</v>
      </c>
      <c r="M657">
        <v>1</v>
      </c>
      <c r="N657">
        <v>99</v>
      </c>
      <c r="O657">
        <v>1</v>
      </c>
      <c r="P657">
        <v>1</v>
      </c>
      <c r="Q657">
        <v>1</v>
      </c>
      <c r="R657">
        <v>99</v>
      </c>
      <c r="S657">
        <v>1</v>
      </c>
      <c r="T657">
        <v>1</v>
      </c>
      <c r="U657">
        <v>99</v>
      </c>
      <c r="V657">
        <v>1</v>
      </c>
      <c r="W657">
        <v>1</v>
      </c>
      <c r="X657">
        <v>1</v>
      </c>
      <c r="Y657">
        <v>1</v>
      </c>
      <c r="Z657">
        <v>1</v>
      </c>
      <c r="AA657">
        <v>1</v>
      </c>
      <c r="AB657">
        <v>1</v>
      </c>
      <c r="AC657">
        <v>1</v>
      </c>
      <c r="AD657">
        <v>1</v>
      </c>
      <c r="AE657">
        <v>1</v>
      </c>
      <c r="AF657">
        <v>1</v>
      </c>
      <c r="AG657">
        <v>1</v>
      </c>
      <c r="AH657">
        <v>1</v>
      </c>
      <c r="AI657">
        <v>1</v>
      </c>
      <c r="AJ657">
        <v>1</v>
      </c>
      <c r="AK657">
        <v>1</v>
      </c>
      <c r="AL657">
        <v>1</v>
      </c>
      <c r="AM657">
        <v>1</v>
      </c>
      <c r="AN657">
        <v>1</v>
      </c>
      <c r="AO657">
        <v>1</v>
      </c>
      <c r="AP657">
        <v>1</v>
      </c>
      <c r="AQ657">
        <v>1</v>
      </c>
      <c r="AR657">
        <v>1</v>
      </c>
      <c r="AS657">
        <v>1</v>
      </c>
      <c r="AT657">
        <v>1</v>
      </c>
      <c r="AU657">
        <v>1</v>
      </c>
      <c r="AV657">
        <v>1</v>
      </c>
      <c r="AW657" s="25">
        <v>1</v>
      </c>
      <c r="AX657" s="25">
        <v>1</v>
      </c>
      <c r="AY657" s="25">
        <v>99</v>
      </c>
      <c r="AZ657">
        <v>99</v>
      </c>
      <c r="BA657">
        <v>99</v>
      </c>
      <c r="BB657">
        <v>99</v>
      </c>
      <c r="BC657" s="25">
        <v>1</v>
      </c>
      <c r="BD657">
        <v>1</v>
      </c>
      <c r="BE657" s="25">
        <v>1</v>
      </c>
      <c r="BF657">
        <v>1</v>
      </c>
      <c r="BG657">
        <v>1</v>
      </c>
      <c r="BH657">
        <v>1</v>
      </c>
      <c r="BI657">
        <v>1</v>
      </c>
      <c r="BJ657">
        <v>1</v>
      </c>
      <c r="BK657">
        <v>1</v>
      </c>
      <c r="BL657">
        <v>1</v>
      </c>
      <c r="BM657">
        <v>99</v>
      </c>
      <c r="BN657">
        <v>1</v>
      </c>
      <c r="BO657">
        <v>99</v>
      </c>
      <c r="BP657">
        <v>1</v>
      </c>
      <c r="BQ657">
        <v>1</v>
      </c>
      <c r="BR657">
        <v>1</v>
      </c>
      <c r="BS657">
        <v>1</v>
      </c>
      <c r="BT657">
        <v>1</v>
      </c>
      <c r="BU657">
        <v>1</v>
      </c>
      <c r="BV657">
        <v>1</v>
      </c>
      <c r="BW657">
        <v>1</v>
      </c>
      <c r="BX657">
        <v>1</v>
      </c>
      <c r="BY657">
        <v>1</v>
      </c>
      <c r="BZ657">
        <v>0</v>
      </c>
      <c r="CA657">
        <v>0</v>
      </c>
      <c r="CB657">
        <v>1</v>
      </c>
      <c r="CC657">
        <v>0</v>
      </c>
      <c r="CD657">
        <v>0</v>
      </c>
      <c r="CE657">
        <v>0</v>
      </c>
      <c r="CF657">
        <v>0</v>
      </c>
      <c r="CG657">
        <v>0</v>
      </c>
      <c r="CH657">
        <v>0</v>
      </c>
      <c r="CI657">
        <v>0</v>
      </c>
      <c r="CJ657">
        <v>0</v>
      </c>
      <c r="CK657">
        <v>0</v>
      </c>
      <c r="CL657">
        <v>0</v>
      </c>
      <c r="CM657">
        <v>0</v>
      </c>
      <c r="CN657">
        <v>1</v>
      </c>
      <c r="CO657">
        <v>1</v>
      </c>
      <c r="CP657" t="s">
        <v>1688</v>
      </c>
    </row>
    <row r="658" spans="2:94" x14ac:dyDescent="0.25">
      <c r="B658" s="8" t="s">
        <v>992</v>
      </c>
      <c r="C658" t="s">
        <v>558</v>
      </c>
      <c r="D658" t="s">
        <v>1689</v>
      </c>
      <c r="E658" s="2">
        <v>656</v>
      </c>
      <c r="F658">
        <v>480</v>
      </c>
      <c r="G658">
        <v>1</v>
      </c>
      <c r="H658">
        <v>1</v>
      </c>
      <c r="I658">
        <v>1</v>
      </c>
      <c r="J658">
        <v>1</v>
      </c>
      <c r="K658">
        <v>1</v>
      </c>
      <c r="L658">
        <v>1</v>
      </c>
      <c r="M658">
        <v>1</v>
      </c>
      <c r="N658">
        <v>99</v>
      </c>
      <c r="O658">
        <v>1</v>
      </c>
      <c r="P658">
        <v>1</v>
      </c>
      <c r="Q658">
        <v>1</v>
      </c>
      <c r="R658">
        <v>99</v>
      </c>
      <c r="S658">
        <v>1</v>
      </c>
      <c r="T658">
        <v>0</v>
      </c>
      <c r="U658">
        <v>99</v>
      </c>
      <c r="V658">
        <v>1</v>
      </c>
      <c r="W658">
        <v>1</v>
      </c>
      <c r="X658">
        <v>1</v>
      </c>
      <c r="Y658">
        <v>1</v>
      </c>
      <c r="Z658">
        <v>1</v>
      </c>
      <c r="AA658">
        <v>1</v>
      </c>
      <c r="AB658">
        <v>1</v>
      </c>
      <c r="AC658">
        <v>1</v>
      </c>
      <c r="AD658">
        <v>1</v>
      </c>
      <c r="AE658">
        <v>1</v>
      </c>
      <c r="AF658">
        <v>0</v>
      </c>
      <c r="AG658">
        <v>1</v>
      </c>
      <c r="AH658">
        <v>1</v>
      </c>
      <c r="AI658">
        <v>1</v>
      </c>
      <c r="AJ658">
        <v>1</v>
      </c>
      <c r="AK658">
        <v>1</v>
      </c>
      <c r="AL658">
        <v>1</v>
      </c>
      <c r="AM658">
        <v>1</v>
      </c>
      <c r="AN658">
        <v>1</v>
      </c>
      <c r="AO658">
        <v>1</v>
      </c>
      <c r="AP658">
        <v>1</v>
      </c>
      <c r="AQ658">
        <v>1</v>
      </c>
      <c r="AR658">
        <v>1</v>
      </c>
      <c r="AS658">
        <v>1</v>
      </c>
      <c r="AT658">
        <v>1</v>
      </c>
      <c r="AU658">
        <v>1</v>
      </c>
      <c r="AV658">
        <v>1</v>
      </c>
      <c r="AW658" s="25">
        <v>0</v>
      </c>
      <c r="AX658" s="25">
        <v>1</v>
      </c>
      <c r="AY658" s="25">
        <v>99</v>
      </c>
      <c r="AZ658">
        <v>99</v>
      </c>
      <c r="BA658">
        <v>99</v>
      </c>
      <c r="BB658">
        <v>99</v>
      </c>
      <c r="BC658" s="25">
        <v>1</v>
      </c>
      <c r="BD658">
        <v>1</v>
      </c>
      <c r="BE658" s="25">
        <v>1</v>
      </c>
      <c r="BF658">
        <v>1</v>
      </c>
      <c r="BG658">
        <v>0</v>
      </c>
      <c r="BH658">
        <v>1</v>
      </c>
      <c r="BI658">
        <v>1</v>
      </c>
      <c r="BJ658">
        <v>1</v>
      </c>
      <c r="BK658">
        <v>1</v>
      </c>
      <c r="BL658">
        <v>1</v>
      </c>
      <c r="BM658">
        <v>99</v>
      </c>
      <c r="BN658">
        <v>1</v>
      </c>
      <c r="BO658">
        <v>99</v>
      </c>
      <c r="BP658">
        <v>1</v>
      </c>
      <c r="BQ658">
        <v>0</v>
      </c>
      <c r="BR658">
        <v>0</v>
      </c>
      <c r="BS658">
        <v>0</v>
      </c>
      <c r="BT658">
        <v>1</v>
      </c>
      <c r="BU658">
        <v>1</v>
      </c>
      <c r="BV658">
        <v>1</v>
      </c>
      <c r="BW658">
        <v>1</v>
      </c>
      <c r="BX658">
        <v>1</v>
      </c>
      <c r="BY658">
        <v>1</v>
      </c>
      <c r="BZ658">
        <v>0</v>
      </c>
      <c r="CA658">
        <v>1</v>
      </c>
      <c r="CB658">
        <v>1</v>
      </c>
      <c r="CC658">
        <v>1</v>
      </c>
      <c r="CD658">
        <v>1</v>
      </c>
      <c r="CE658">
        <v>1</v>
      </c>
      <c r="CF658">
        <v>0</v>
      </c>
      <c r="CG658">
        <v>0</v>
      </c>
      <c r="CH658">
        <v>0</v>
      </c>
      <c r="CI658">
        <v>1</v>
      </c>
      <c r="CJ658">
        <v>1</v>
      </c>
      <c r="CK658">
        <v>1</v>
      </c>
      <c r="CL658">
        <v>0</v>
      </c>
      <c r="CM658">
        <v>0</v>
      </c>
      <c r="CN658">
        <v>0</v>
      </c>
      <c r="CO658">
        <v>1</v>
      </c>
      <c r="CP658" t="s">
        <v>1690</v>
      </c>
    </row>
    <row r="659" spans="2:94" x14ac:dyDescent="0.25">
      <c r="B659" s="8" t="s">
        <v>992</v>
      </c>
      <c r="C659" t="s">
        <v>558</v>
      </c>
      <c r="D659" t="s">
        <v>1691</v>
      </c>
      <c r="E659" s="2">
        <v>657</v>
      </c>
      <c r="F659">
        <v>59</v>
      </c>
      <c r="G659">
        <v>1</v>
      </c>
      <c r="H659">
        <v>1</v>
      </c>
      <c r="I659">
        <v>1</v>
      </c>
      <c r="J659">
        <v>1</v>
      </c>
      <c r="K659">
        <v>1</v>
      </c>
      <c r="L659">
        <v>1</v>
      </c>
      <c r="M659">
        <v>1</v>
      </c>
      <c r="N659">
        <v>99</v>
      </c>
      <c r="O659">
        <v>1</v>
      </c>
      <c r="P659">
        <v>0</v>
      </c>
      <c r="Q659">
        <v>1</v>
      </c>
      <c r="R659">
        <v>99</v>
      </c>
      <c r="S659">
        <v>1</v>
      </c>
      <c r="T659">
        <v>0</v>
      </c>
      <c r="U659">
        <v>99</v>
      </c>
      <c r="V659">
        <v>1</v>
      </c>
      <c r="W659">
        <v>1</v>
      </c>
      <c r="X659">
        <v>1</v>
      </c>
      <c r="Y659">
        <v>1</v>
      </c>
      <c r="Z659">
        <v>1</v>
      </c>
      <c r="AA659">
        <v>1</v>
      </c>
      <c r="AB659">
        <v>1</v>
      </c>
      <c r="AC659">
        <v>1</v>
      </c>
      <c r="AD659">
        <v>1</v>
      </c>
      <c r="AE659">
        <v>1</v>
      </c>
      <c r="AF659">
        <v>1</v>
      </c>
      <c r="AG659">
        <v>1</v>
      </c>
      <c r="AH659">
        <v>1</v>
      </c>
      <c r="AI659">
        <v>1</v>
      </c>
      <c r="AJ659">
        <v>1</v>
      </c>
      <c r="AK659">
        <v>1</v>
      </c>
      <c r="AL659">
        <v>1</v>
      </c>
      <c r="AM659">
        <v>1</v>
      </c>
      <c r="AN659">
        <v>1</v>
      </c>
      <c r="AO659">
        <v>1</v>
      </c>
      <c r="AP659">
        <v>1</v>
      </c>
      <c r="AQ659">
        <v>1</v>
      </c>
      <c r="AR659">
        <v>1</v>
      </c>
      <c r="AS659">
        <v>1</v>
      </c>
      <c r="AT659">
        <v>0</v>
      </c>
      <c r="AU659">
        <v>1</v>
      </c>
      <c r="AV659">
        <v>1</v>
      </c>
      <c r="AW659" s="25">
        <v>1</v>
      </c>
      <c r="AX659" s="25">
        <v>1</v>
      </c>
      <c r="AY659" s="25">
        <v>99</v>
      </c>
      <c r="AZ659">
        <v>99</v>
      </c>
      <c r="BA659">
        <v>99</v>
      </c>
      <c r="BB659">
        <v>99</v>
      </c>
      <c r="BC659" s="25">
        <v>1</v>
      </c>
      <c r="BD659">
        <v>1</v>
      </c>
      <c r="BE659" s="25">
        <v>1</v>
      </c>
      <c r="BF659">
        <v>1</v>
      </c>
      <c r="BG659">
        <v>0</v>
      </c>
      <c r="BH659">
        <v>0</v>
      </c>
      <c r="BI659">
        <v>0</v>
      </c>
      <c r="BJ659">
        <v>99</v>
      </c>
      <c r="BK659">
        <v>1</v>
      </c>
      <c r="BL659">
        <v>99</v>
      </c>
      <c r="BM659">
        <v>99</v>
      </c>
      <c r="BN659">
        <v>1</v>
      </c>
      <c r="BO659">
        <v>99</v>
      </c>
      <c r="BP659">
        <v>1</v>
      </c>
      <c r="BQ659">
        <v>1</v>
      </c>
      <c r="BR659">
        <v>1</v>
      </c>
      <c r="BS659">
        <v>1</v>
      </c>
      <c r="BT659">
        <v>1</v>
      </c>
      <c r="BU659">
        <v>1</v>
      </c>
      <c r="BV659">
        <v>1</v>
      </c>
      <c r="BW659">
        <v>1</v>
      </c>
      <c r="BX659">
        <v>1</v>
      </c>
      <c r="BY659">
        <v>1</v>
      </c>
      <c r="BZ659">
        <v>0</v>
      </c>
      <c r="CA659">
        <v>1</v>
      </c>
      <c r="CB659">
        <v>0</v>
      </c>
      <c r="CC659">
        <v>0</v>
      </c>
      <c r="CD659">
        <v>0</v>
      </c>
      <c r="CE659">
        <v>0</v>
      </c>
      <c r="CF659">
        <v>0</v>
      </c>
      <c r="CG659">
        <v>0</v>
      </c>
      <c r="CH659">
        <v>0</v>
      </c>
      <c r="CI659">
        <v>0</v>
      </c>
      <c r="CJ659">
        <v>0</v>
      </c>
      <c r="CK659">
        <v>0</v>
      </c>
      <c r="CL659">
        <v>0</v>
      </c>
      <c r="CM659">
        <v>1</v>
      </c>
      <c r="CN659">
        <v>0</v>
      </c>
      <c r="CO659">
        <v>1</v>
      </c>
      <c r="CP659" t="s">
        <v>1692</v>
      </c>
    </row>
    <row r="660" spans="2:94" x14ac:dyDescent="0.25">
      <c r="B660" s="8" t="s">
        <v>992</v>
      </c>
      <c r="C660" t="s">
        <v>558</v>
      </c>
      <c r="D660" t="s">
        <v>1693</v>
      </c>
      <c r="E660" s="2">
        <v>658</v>
      </c>
      <c r="F660">
        <v>500</v>
      </c>
      <c r="G660">
        <v>1</v>
      </c>
      <c r="H660">
        <v>1</v>
      </c>
      <c r="I660">
        <v>1</v>
      </c>
      <c r="J660">
        <v>1</v>
      </c>
      <c r="K660">
        <v>1</v>
      </c>
      <c r="L660">
        <v>1</v>
      </c>
      <c r="M660">
        <v>1</v>
      </c>
      <c r="N660">
        <v>99</v>
      </c>
      <c r="O660">
        <v>0</v>
      </c>
      <c r="P660">
        <v>1</v>
      </c>
      <c r="Q660">
        <v>1</v>
      </c>
      <c r="R660">
        <v>99</v>
      </c>
      <c r="S660">
        <v>1</v>
      </c>
      <c r="T660">
        <v>0</v>
      </c>
      <c r="U660">
        <v>99</v>
      </c>
      <c r="V660">
        <v>1</v>
      </c>
      <c r="W660">
        <v>0</v>
      </c>
      <c r="X660">
        <v>1</v>
      </c>
      <c r="Y660">
        <v>1</v>
      </c>
      <c r="Z660">
        <v>1</v>
      </c>
      <c r="AA660">
        <v>1</v>
      </c>
      <c r="AB660">
        <v>99</v>
      </c>
      <c r="AC660">
        <v>1</v>
      </c>
      <c r="AD660">
        <v>0</v>
      </c>
      <c r="AE660">
        <v>0</v>
      </c>
      <c r="AF660">
        <v>0</v>
      </c>
      <c r="AG660">
        <v>0</v>
      </c>
      <c r="AH660">
        <v>0</v>
      </c>
      <c r="AI660">
        <v>99</v>
      </c>
      <c r="AJ660">
        <v>99</v>
      </c>
      <c r="AK660">
        <v>99</v>
      </c>
      <c r="AL660">
        <v>0</v>
      </c>
      <c r="AM660">
        <v>1</v>
      </c>
      <c r="AN660">
        <v>1</v>
      </c>
      <c r="AO660">
        <v>0</v>
      </c>
      <c r="AP660">
        <v>0</v>
      </c>
      <c r="AQ660">
        <v>1</v>
      </c>
      <c r="AR660">
        <v>0</v>
      </c>
      <c r="AS660">
        <v>1</v>
      </c>
      <c r="AT660">
        <v>1</v>
      </c>
      <c r="AU660">
        <v>0</v>
      </c>
      <c r="AV660">
        <v>99</v>
      </c>
      <c r="AW660" s="25">
        <v>0</v>
      </c>
      <c r="AX660" s="25">
        <v>0</v>
      </c>
      <c r="AY660" s="25">
        <v>99</v>
      </c>
      <c r="AZ660">
        <v>99</v>
      </c>
      <c r="BA660">
        <v>99</v>
      </c>
      <c r="BB660">
        <v>99</v>
      </c>
      <c r="BC660" s="25">
        <v>1</v>
      </c>
      <c r="BD660">
        <v>1</v>
      </c>
      <c r="BE660" s="25">
        <v>1</v>
      </c>
      <c r="BF660">
        <v>1</v>
      </c>
      <c r="BG660">
        <v>1</v>
      </c>
      <c r="BH660">
        <v>0</v>
      </c>
      <c r="BI660">
        <v>0</v>
      </c>
      <c r="BJ660">
        <v>99</v>
      </c>
      <c r="BK660">
        <v>99</v>
      </c>
      <c r="BL660">
        <v>99</v>
      </c>
      <c r="BM660">
        <v>99</v>
      </c>
      <c r="BN660">
        <v>99</v>
      </c>
      <c r="BO660">
        <v>99</v>
      </c>
      <c r="BP660">
        <v>99</v>
      </c>
      <c r="BQ660">
        <v>0</v>
      </c>
      <c r="BR660">
        <v>0</v>
      </c>
      <c r="BS660">
        <v>0</v>
      </c>
      <c r="BT660">
        <v>1</v>
      </c>
      <c r="BU660">
        <v>1</v>
      </c>
      <c r="BV660">
        <v>1</v>
      </c>
      <c r="BW660">
        <v>1</v>
      </c>
      <c r="BX660">
        <v>0</v>
      </c>
      <c r="BY660">
        <v>1</v>
      </c>
      <c r="BZ660">
        <v>1</v>
      </c>
      <c r="CA660">
        <v>1</v>
      </c>
      <c r="CB660">
        <v>1</v>
      </c>
      <c r="CC660">
        <v>1</v>
      </c>
      <c r="CD660">
        <v>1</v>
      </c>
      <c r="CE660">
        <v>1</v>
      </c>
      <c r="CF660">
        <v>1</v>
      </c>
      <c r="CG660">
        <v>1</v>
      </c>
      <c r="CH660">
        <v>0</v>
      </c>
      <c r="CI660">
        <v>0</v>
      </c>
      <c r="CJ660">
        <v>0</v>
      </c>
      <c r="CK660">
        <v>1</v>
      </c>
      <c r="CL660">
        <v>1</v>
      </c>
      <c r="CM660">
        <v>1</v>
      </c>
      <c r="CN660">
        <v>1</v>
      </c>
      <c r="CO660">
        <v>1</v>
      </c>
      <c r="CP660" t="s">
        <v>248</v>
      </c>
    </row>
    <row r="661" spans="2:94" x14ac:dyDescent="0.25">
      <c r="B661" s="8" t="s">
        <v>992</v>
      </c>
      <c r="C661" t="s">
        <v>558</v>
      </c>
      <c r="D661" t="s">
        <v>1694</v>
      </c>
      <c r="E661" s="2">
        <v>659</v>
      </c>
      <c r="F661">
        <v>60</v>
      </c>
      <c r="G661">
        <v>1</v>
      </c>
      <c r="H661">
        <v>1</v>
      </c>
      <c r="I661">
        <v>1</v>
      </c>
      <c r="J661">
        <v>1</v>
      </c>
      <c r="K661">
        <v>1</v>
      </c>
      <c r="L661">
        <v>1</v>
      </c>
      <c r="M661">
        <v>1</v>
      </c>
      <c r="N661">
        <v>99</v>
      </c>
      <c r="O661">
        <v>1</v>
      </c>
      <c r="P661">
        <v>1</v>
      </c>
      <c r="Q661">
        <v>1</v>
      </c>
      <c r="R661">
        <v>99</v>
      </c>
      <c r="S661">
        <v>1</v>
      </c>
      <c r="T661">
        <v>0</v>
      </c>
      <c r="U661">
        <v>99</v>
      </c>
      <c r="V661">
        <v>1</v>
      </c>
      <c r="W661">
        <v>1</v>
      </c>
      <c r="X661">
        <v>1</v>
      </c>
      <c r="Y661">
        <v>1</v>
      </c>
      <c r="Z661">
        <v>1</v>
      </c>
      <c r="AA661">
        <v>0</v>
      </c>
      <c r="AB661">
        <v>1</v>
      </c>
      <c r="AC661">
        <v>1</v>
      </c>
      <c r="AD661">
        <v>1</v>
      </c>
      <c r="AE661">
        <v>1</v>
      </c>
      <c r="AF661">
        <v>1</v>
      </c>
      <c r="AG661">
        <v>1</v>
      </c>
      <c r="AH661">
        <v>1</v>
      </c>
      <c r="AI661">
        <v>1</v>
      </c>
      <c r="AJ661">
        <v>1</v>
      </c>
      <c r="AK661">
        <v>1</v>
      </c>
      <c r="AL661">
        <v>1</v>
      </c>
      <c r="AM661">
        <v>1</v>
      </c>
      <c r="AN661">
        <v>1</v>
      </c>
      <c r="AO661">
        <v>1</v>
      </c>
      <c r="AP661">
        <v>1</v>
      </c>
      <c r="AQ661">
        <v>1</v>
      </c>
      <c r="AR661">
        <v>0</v>
      </c>
      <c r="AS661">
        <v>1</v>
      </c>
      <c r="AT661">
        <v>0</v>
      </c>
      <c r="AU661">
        <v>0</v>
      </c>
      <c r="AV661">
        <v>99</v>
      </c>
      <c r="AW661" s="25">
        <v>0</v>
      </c>
      <c r="AX661" s="25">
        <v>0</v>
      </c>
      <c r="AY661" s="25">
        <v>99</v>
      </c>
      <c r="AZ661">
        <v>99</v>
      </c>
      <c r="BA661">
        <v>99</v>
      </c>
      <c r="BB661">
        <v>99</v>
      </c>
      <c r="BC661" s="25">
        <v>0</v>
      </c>
      <c r="BD661">
        <v>1</v>
      </c>
      <c r="BE661" s="25">
        <v>1</v>
      </c>
      <c r="BF661">
        <v>1</v>
      </c>
      <c r="BG661">
        <v>0</v>
      </c>
      <c r="BH661">
        <v>1</v>
      </c>
      <c r="BI661">
        <v>0</v>
      </c>
      <c r="BJ661">
        <v>1</v>
      </c>
      <c r="BK661">
        <v>1</v>
      </c>
      <c r="BL661">
        <v>99</v>
      </c>
      <c r="BM661">
        <v>99</v>
      </c>
      <c r="BN661">
        <v>1</v>
      </c>
      <c r="BO661">
        <v>99</v>
      </c>
      <c r="BP661">
        <v>1</v>
      </c>
      <c r="BQ661">
        <v>0</v>
      </c>
      <c r="BR661">
        <v>1</v>
      </c>
      <c r="BS661">
        <v>1</v>
      </c>
      <c r="BT661">
        <v>1</v>
      </c>
      <c r="BU661">
        <v>1</v>
      </c>
      <c r="BV661">
        <v>1</v>
      </c>
      <c r="BW661">
        <v>0</v>
      </c>
      <c r="BX661">
        <v>0</v>
      </c>
      <c r="BY661">
        <v>1</v>
      </c>
      <c r="BZ661">
        <v>1</v>
      </c>
      <c r="CA661">
        <v>1</v>
      </c>
      <c r="CB661">
        <v>1</v>
      </c>
      <c r="CC661">
        <v>1</v>
      </c>
      <c r="CD661">
        <v>1</v>
      </c>
      <c r="CE661">
        <v>0</v>
      </c>
      <c r="CF661">
        <v>0</v>
      </c>
      <c r="CG661">
        <v>0</v>
      </c>
      <c r="CH661">
        <v>0</v>
      </c>
      <c r="CI661">
        <v>0</v>
      </c>
      <c r="CJ661">
        <v>0</v>
      </c>
      <c r="CK661">
        <v>0</v>
      </c>
      <c r="CL661">
        <v>0</v>
      </c>
      <c r="CM661">
        <v>1</v>
      </c>
      <c r="CN661">
        <v>0</v>
      </c>
      <c r="CO661">
        <v>0</v>
      </c>
      <c r="CP661" t="s">
        <v>1695</v>
      </c>
    </row>
    <row r="662" spans="2:94" x14ac:dyDescent="0.25">
      <c r="B662" s="8" t="s">
        <v>201</v>
      </c>
      <c r="C662" t="s">
        <v>558</v>
      </c>
      <c r="D662" t="s">
        <v>559</v>
      </c>
      <c r="E662" s="2">
        <v>660</v>
      </c>
      <c r="F662">
        <v>214</v>
      </c>
      <c r="G662">
        <v>0</v>
      </c>
      <c r="H662">
        <v>1</v>
      </c>
      <c r="I662">
        <v>0</v>
      </c>
      <c r="J662">
        <v>1</v>
      </c>
      <c r="K662">
        <v>1</v>
      </c>
      <c r="L662">
        <v>99</v>
      </c>
      <c r="M662">
        <v>1</v>
      </c>
      <c r="N662">
        <v>99</v>
      </c>
      <c r="O662">
        <v>99</v>
      </c>
      <c r="P662">
        <v>1</v>
      </c>
      <c r="Q662">
        <v>99</v>
      </c>
      <c r="R662">
        <v>99</v>
      </c>
      <c r="S662">
        <v>1</v>
      </c>
      <c r="T662">
        <v>1</v>
      </c>
      <c r="U662">
        <v>99</v>
      </c>
      <c r="V662">
        <v>1</v>
      </c>
      <c r="W662">
        <v>1</v>
      </c>
      <c r="X662">
        <v>1</v>
      </c>
      <c r="Y662">
        <v>1</v>
      </c>
      <c r="Z662">
        <v>1</v>
      </c>
      <c r="AA662">
        <v>1</v>
      </c>
      <c r="AB662">
        <v>1</v>
      </c>
      <c r="AC662">
        <v>1</v>
      </c>
      <c r="AD662">
        <v>1</v>
      </c>
      <c r="AE662">
        <v>99</v>
      </c>
      <c r="AF662">
        <v>1</v>
      </c>
      <c r="AG662">
        <v>1</v>
      </c>
      <c r="AH662">
        <v>1</v>
      </c>
      <c r="AI662">
        <v>99</v>
      </c>
      <c r="AJ662">
        <v>1</v>
      </c>
      <c r="AK662">
        <v>99</v>
      </c>
      <c r="AL662">
        <v>1</v>
      </c>
      <c r="AM662">
        <v>1</v>
      </c>
      <c r="AN662">
        <v>0</v>
      </c>
      <c r="AO662">
        <v>99</v>
      </c>
      <c r="AP662">
        <v>1</v>
      </c>
      <c r="AQ662">
        <v>1</v>
      </c>
      <c r="AR662">
        <v>0</v>
      </c>
      <c r="AS662">
        <v>1</v>
      </c>
      <c r="AT662">
        <v>0</v>
      </c>
      <c r="AU662">
        <v>0</v>
      </c>
      <c r="AV662">
        <v>99</v>
      </c>
      <c r="AW662" s="25">
        <v>1</v>
      </c>
      <c r="AX662" s="25">
        <v>99</v>
      </c>
      <c r="AY662" s="25">
        <v>99</v>
      </c>
      <c r="AZ662">
        <v>99</v>
      </c>
      <c r="BA662">
        <v>99</v>
      </c>
      <c r="BB662">
        <v>99</v>
      </c>
      <c r="BC662" s="25">
        <v>1</v>
      </c>
      <c r="BD662">
        <v>1</v>
      </c>
      <c r="BE662" s="25">
        <v>1</v>
      </c>
      <c r="BF662">
        <v>1</v>
      </c>
      <c r="BG662">
        <v>1</v>
      </c>
      <c r="BH662">
        <v>1</v>
      </c>
      <c r="BI662">
        <v>1</v>
      </c>
      <c r="BJ662">
        <v>1</v>
      </c>
      <c r="BK662">
        <v>1</v>
      </c>
      <c r="BL662">
        <v>99</v>
      </c>
      <c r="BM662">
        <v>99</v>
      </c>
      <c r="BN662">
        <v>99</v>
      </c>
      <c r="BO662">
        <v>99</v>
      </c>
      <c r="BP662">
        <v>99</v>
      </c>
      <c r="BQ662">
        <v>0</v>
      </c>
      <c r="BR662">
        <v>0</v>
      </c>
      <c r="BS662">
        <v>0</v>
      </c>
      <c r="BT662">
        <v>1</v>
      </c>
      <c r="BU662">
        <v>1</v>
      </c>
      <c r="BV662">
        <v>1</v>
      </c>
      <c r="BW662">
        <v>0</v>
      </c>
      <c r="BX662">
        <v>0</v>
      </c>
      <c r="BY662">
        <v>0</v>
      </c>
      <c r="BZ662">
        <v>0</v>
      </c>
      <c r="CA662">
        <v>0</v>
      </c>
      <c r="CB662">
        <v>0</v>
      </c>
      <c r="CC662">
        <v>1</v>
      </c>
      <c r="CD662">
        <v>1</v>
      </c>
      <c r="CE662">
        <v>0</v>
      </c>
      <c r="CF662">
        <v>0</v>
      </c>
      <c r="CG662">
        <v>0</v>
      </c>
      <c r="CH662">
        <v>0</v>
      </c>
      <c r="CI662">
        <v>1</v>
      </c>
      <c r="CJ662">
        <v>0</v>
      </c>
      <c r="CK662">
        <v>0</v>
      </c>
      <c r="CL662">
        <v>0</v>
      </c>
      <c r="CM662">
        <v>1</v>
      </c>
      <c r="CN662">
        <v>0</v>
      </c>
      <c r="CO662">
        <v>0</v>
      </c>
      <c r="CP662" t="s">
        <v>300</v>
      </c>
    </row>
    <row r="663" spans="2:94" x14ac:dyDescent="0.25">
      <c r="B663" s="8" t="s">
        <v>201</v>
      </c>
      <c r="C663" t="s">
        <v>558</v>
      </c>
      <c r="D663" t="s">
        <v>560</v>
      </c>
      <c r="E663" s="2">
        <v>661</v>
      </c>
      <c r="F663">
        <v>15</v>
      </c>
      <c r="G663">
        <v>1</v>
      </c>
      <c r="H663">
        <v>1</v>
      </c>
      <c r="I663">
        <v>1</v>
      </c>
      <c r="J663">
        <v>0</v>
      </c>
      <c r="K663">
        <v>1</v>
      </c>
      <c r="L663">
        <v>99</v>
      </c>
      <c r="M663">
        <v>0</v>
      </c>
      <c r="N663">
        <v>99</v>
      </c>
      <c r="O663">
        <v>99</v>
      </c>
      <c r="P663">
        <v>1</v>
      </c>
      <c r="Q663">
        <v>99</v>
      </c>
      <c r="R663">
        <v>99</v>
      </c>
      <c r="S663">
        <v>1</v>
      </c>
      <c r="T663">
        <v>1</v>
      </c>
      <c r="U663">
        <v>99</v>
      </c>
      <c r="V663">
        <v>1</v>
      </c>
      <c r="W663">
        <v>1</v>
      </c>
      <c r="X663">
        <v>1</v>
      </c>
      <c r="Y663">
        <v>1</v>
      </c>
      <c r="Z663">
        <v>1</v>
      </c>
      <c r="AA663">
        <v>1</v>
      </c>
      <c r="AB663">
        <v>99</v>
      </c>
      <c r="AC663">
        <v>1</v>
      </c>
      <c r="AD663">
        <v>1</v>
      </c>
      <c r="AE663">
        <v>99</v>
      </c>
      <c r="AF663">
        <v>1</v>
      </c>
      <c r="AG663">
        <v>1</v>
      </c>
      <c r="AH663">
        <v>1</v>
      </c>
      <c r="AI663">
        <v>1</v>
      </c>
      <c r="AJ663">
        <v>1</v>
      </c>
      <c r="AK663">
        <v>99</v>
      </c>
      <c r="AL663">
        <v>0</v>
      </c>
      <c r="AM663">
        <v>1</v>
      </c>
      <c r="AN663">
        <v>1</v>
      </c>
      <c r="AO663">
        <v>99</v>
      </c>
      <c r="AP663">
        <v>0</v>
      </c>
      <c r="AQ663">
        <v>0</v>
      </c>
      <c r="AR663">
        <v>0</v>
      </c>
      <c r="AS663">
        <v>0</v>
      </c>
      <c r="AT663">
        <v>0</v>
      </c>
      <c r="AU663">
        <v>0</v>
      </c>
      <c r="AV663">
        <v>99</v>
      </c>
      <c r="AW663" s="25">
        <v>0</v>
      </c>
      <c r="AX663" s="25">
        <v>99</v>
      </c>
      <c r="AY663" s="25">
        <v>99</v>
      </c>
      <c r="AZ663">
        <v>99</v>
      </c>
      <c r="BA663">
        <v>99</v>
      </c>
      <c r="BB663">
        <v>99</v>
      </c>
      <c r="BC663" s="25">
        <v>0</v>
      </c>
      <c r="BD663">
        <v>1</v>
      </c>
      <c r="BE663" s="25">
        <v>1</v>
      </c>
      <c r="BF663">
        <v>0</v>
      </c>
      <c r="BG663">
        <v>0</v>
      </c>
      <c r="BH663">
        <v>0</v>
      </c>
      <c r="BI663">
        <v>0</v>
      </c>
      <c r="BJ663">
        <v>1</v>
      </c>
      <c r="BK663">
        <v>99</v>
      </c>
      <c r="BL663">
        <v>99</v>
      </c>
      <c r="BM663">
        <v>99</v>
      </c>
      <c r="BN663">
        <v>99</v>
      </c>
      <c r="BO663">
        <v>99</v>
      </c>
      <c r="BP663">
        <v>1</v>
      </c>
      <c r="BQ663">
        <v>0</v>
      </c>
      <c r="BR663">
        <v>0</v>
      </c>
      <c r="BS663">
        <v>0</v>
      </c>
      <c r="BT663">
        <v>1</v>
      </c>
      <c r="BU663">
        <v>1</v>
      </c>
      <c r="BV663">
        <v>1</v>
      </c>
      <c r="BW663">
        <v>0</v>
      </c>
      <c r="BX663">
        <v>0</v>
      </c>
      <c r="BY663">
        <v>0</v>
      </c>
      <c r="BZ663">
        <v>1</v>
      </c>
      <c r="CA663">
        <v>1</v>
      </c>
      <c r="CB663">
        <v>1</v>
      </c>
      <c r="CC663">
        <v>1</v>
      </c>
      <c r="CD663">
        <v>1</v>
      </c>
      <c r="CE663">
        <v>0</v>
      </c>
      <c r="CF663">
        <v>0</v>
      </c>
      <c r="CG663">
        <v>1</v>
      </c>
      <c r="CH663">
        <v>0</v>
      </c>
      <c r="CI663">
        <v>1</v>
      </c>
      <c r="CJ663">
        <v>0</v>
      </c>
      <c r="CK663">
        <v>0</v>
      </c>
      <c r="CL663">
        <v>0</v>
      </c>
      <c r="CM663">
        <v>0</v>
      </c>
      <c r="CN663">
        <v>1</v>
      </c>
      <c r="CO663">
        <v>1</v>
      </c>
      <c r="CP663" t="s">
        <v>561</v>
      </c>
    </row>
    <row r="664" spans="2:94" x14ac:dyDescent="0.25">
      <c r="B664" s="8" t="s">
        <v>201</v>
      </c>
      <c r="C664" t="s">
        <v>558</v>
      </c>
      <c r="D664" t="s">
        <v>562</v>
      </c>
      <c r="E664" s="2">
        <v>662</v>
      </c>
      <c r="F664">
        <v>140</v>
      </c>
      <c r="G664">
        <v>1</v>
      </c>
      <c r="H664">
        <v>1</v>
      </c>
      <c r="I664">
        <v>1</v>
      </c>
      <c r="J664">
        <v>1</v>
      </c>
      <c r="K664">
        <v>1</v>
      </c>
      <c r="L664">
        <v>99</v>
      </c>
      <c r="M664">
        <v>1</v>
      </c>
      <c r="N664">
        <v>99</v>
      </c>
      <c r="O664">
        <v>99</v>
      </c>
      <c r="P664">
        <v>1</v>
      </c>
      <c r="Q664">
        <v>99</v>
      </c>
      <c r="R664">
        <v>99</v>
      </c>
      <c r="S664">
        <v>1</v>
      </c>
      <c r="T664">
        <v>1</v>
      </c>
      <c r="U664">
        <v>99</v>
      </c>
      <c r="V664">
        <v>1</v>
      </c>
      <c r="W664">
        <v>1</v>
      </c>
      <c r="X664">
        <v>1</v>
      </c>
      <c r="Y664">
        <v>1</v>
      </c>
      <c r="Z664">
        <v>1</v>
      </c>
      <c r="AA664">
        <v>1</v>
      </c>
      <c r="AB664">
        <v>1</v>
      </c>
      <c r="AC664">
        <v>1</v>
      </c>
      <c r="AD664">
        <v>1</v>
      </c>
      <c r="AE664">
        <v>99</v>
      </c>
      <c r="AF664">
        <v>1</v>
      </c>
      <c r="AG664">
        <v>1</v>
      </c>
      <c r="AH664">
        <v>1</v>
      </c>
      <c r="AI664">
        <v>99</v>
      </c>
      <c r="AJ664">
        <v>1</v>
      </c>
      <c r="AK664">
        <v>1</v>
      </c>
      <c r="AL664">
        <v>1</v>
      </c>
      <c r="AM664">
        <v>1</v>
      </c>
      <c r="AN664">
        <v>1</v>
      </c>
      <c r="AO664">
        <v>99</v>
      </c>
      <c r="AP664">
        <v>1</v>
      </c>
      <c r="AQ664">
        <v>1</v>
      </c>
      <c r="AR664">
        <v>1</v>
      </c>
      <c r="AS664">
        <v>1</v>
      </c>
      <c r="AT664">
        <v>1</v>
      </c>
      <c r="AU664">
        <v>1</v>
      </c>
      <c r="AV664">
        <v>99</v>
      </c>
      <c r="AW664" s="25">
        <v>1</v>
      </c>
      <c r="AX664" s="25">
        <v>99</v>
      </c>
      <c r="AY664" s="25">
        <v>99</v>
      </c>
      <c r="AZ664">
        <v>99</v>
      </c>
      <c r="BA664">
        <v>99</v>
      </c>
      <c r="BB664">
        <v>99</v>
      </c>
      <c r="BC664" s="25">
        <v>1</v>
      </c>
      <c r="BD664">
        <v>1</v>
      </c>
      <c r="BE664" s="25">
        <v>1</v>
      </c>
      <c r="BF664">
        <v>1</v>
      </c>
      <c r="BG664">
        <v>1</v>
      </c>
      <c r="BH664">
        <v>1</v>
      </c>
      <c r="BI664">
        <v>1</v>
      </c>
      <c r="BJ664">
        <v>1</v>
      </c>
      <c r="BK664">
        <v>1</v>
      </c>
      <c r="BL664">
        <v>1</v>
      </c>
      <c r="BM664">
        <v>99</v>
      </c>
      <c r="BN664">
        <v>99</v>
      </c>
      <c r="BO664">
        <v>99</v>
      </c>
      <c r="BP664">
        <v>1</v>
      </c>
      <c r="BQ664">
        <v>1</v>
      </c>
      <c r="BR664">
        <v>0</v>
      </c>
      <c r="BS664">
        <v>1</v>
      </c>
      <c r="BT664">
        <v>1</v>
      </c>
      <c r="BU664">
        <v>1</v>
      </c>
      <c r="BV664">
        <v>0</v>
      </c>
      <c r="BW664">
        <v>0</v>
      </c>
      <c r="BX664">
        <v>0</v>
      </c>
      <c r="BY664">
        <v>0</v>
      </c>
      <c r="BZ664">
        <v>0</v>
      </c>
      <c r="CA664">
        <v>1</v>
      </c>
      <c r="CB664">
        <v>1</v>
      </c>
      <c r="CC664">
        <v>1</v>
      </c>
      <c r="CD664">
        <v>1</v>
      </c>
      <c r="CE664">
        <v>0</v>
      </c>
      <c r="CF664">
        <v>0</v>
      </c>
      <c r="CG664">
        <v>0</v>
      </c>
      <c r="CH664">
        <v>0</v>
      </c>
      <c r="CI664">
        <v>0</v>
      </c>
      <c r="CJ664">
        <v>0</v>
      </c>
      <c r="CK664">
        <v>0</v>
      </c>
      <c r="CL664">
        <v>0</v>
      </c>
      <c r="CM664">
        <v>0</v>
      </c>
      <c r="CN664">
        <v>0</v>
      </c>
      <c r="CO664">
        <v>0</v>
      </c>
      <c r="CP664" t="s">
        <v>563</v>
      </c>
    </row>
    <row r="665" spans="2:94" x14ac:dyDescent="0.25">
      <c r="B665" s="8" t="s">
        <v>201</v>
      </c>
      <c r="C665" t="s">
        <v>558</v>
      </c>
      <c r="D665" t="s">
        <v>564</v>
      </c>
      <c r="E665" s="2">
        <v>663</v>
      </c>
      <c r="F665">
        <v>94</v>
      </c>
      <c r="G665">
        <v>1</v>
      </c>
      <c r="H665">
        <v>1</v>
      </c>
      <c r="I665">
        <v>1</v>
      </c>
      <c r="J665">
        <v>1</v>
      </c>
      <c r="K665">
        <v>1</v>
      </c>
      <c r="L665">
        <v>99</v>
      </c>
      <c r="M665">
        <v>1</v>
      </c>
      <c r="N665">
        <v>1</v>
      </c>
      <c r="O665">
        <v>99</v>
      </c>
      <c r="P665">
        <v>1</v>
      </c>
      <c r="Q665">
        <v>99</v>
      </c>
      <c r="R665">
        <v>99</v>
      </c>
      <c r="S665">
        <v>1</v>
      </c>
      <c r="T665">
        <v>1</v>
      </c>
      <c r="U665">
        <v>1</v>
      </c>
      <c r="V665">
        <v>1</v>
      </c>
      <c r="W665">
        <v>1</v>
      </c>
      <c r="X665">
        <v>1</v>
      </c>
      <c r="Y665">
        <v>1</v>
      </c>
      <c r="Z665">
        <v>1</v>
      </c>
      <c r="AA665">
        <v>1</v>
      </c>
      <c r="AB665">
        <v>1</v>
      </c>
      <c r="AC665">
        <v>1</v>
      </c>
      <c r="AD665">
        <v>1</v>
      </c>
      <c r="AE665">
        <v>99</v>
      </c>
      <c r="AF665">
        <v>1</v>
      </c>
      <c r="AG665">
        <v>1</v>
      </c>
      <c r="AH665">
        <v>1</v>
      </c>
      <c r="AI665">
        <v>1</v>
      </c>
      <c r="AJ665">
        <v>1</v>
      </c>
      <c r="AK665">
        <v>1</v>
      </c>
      <c r="AL665">
        <v>1</v>
      </c>
      <c r="AM665">
        <v>1</v>
      </c>
      <c r="AN665">
        <v>1</v>
      </c>
      <c r="AO665">
        <v>99</v>
      </c>
      <c r="AP665">
        <v>1</v>
      </c>
      <c r="AQ665">
        <v>1</v>
      </c>
      <c r="AR665">
        <v>1</v>
      </c>
      <c r="AS665">
        <v>1</v>
      </c>
      <c r="AT665">
        <v>1</v>
      </c>
      <c r="AU665">
        <v>1</v>
      </c>
      <c r="AV665">
        <v>99</v>
      </c>
      <c r="AW665" s="25">
        <v>1</v>
      </c>
      <c r="AX665" s="25">
        <v>99</v>
      </c>
      <c r="AY665" s="25">
        <v>99</v>
      </c>
      <c r="AZ665">
        <v>99</v>
      </c>
      <c r="BA665">
        <v>99</v>
      </c>
      <c r="BB665">
        <v>99</v>
      </c>
      <c r="BC665" s="25">
        <v>1</v>
      </c>
      <c r="BD665">
        <v>1</v>
      </c>
      <c r="BE665" s="25">
        <v>1</v>
      </c>
      <c r="BF665">
        <v>1</v>
      </c>
      <c r="BG665">
        <v>1</v>
      </c>
      <c r="BH665">
        <v>1</v>
      </c>
      <c r="BI665">
        <v>1</v>
      </c>
      <c r="BJ665">
        <v>1</v>
      </c>
      <c r="BK665">
        <v>1</v>
      </c>
      <c r="BL665">
        <v>1</v>
      </c>
      <c r="BM665">
        <v>99</v>
      </c>
      <c r="BN665">
        <v>99</v>
      </c>
      <c r="BO665">
        <v>99</v>
      </c>
      <c r="BP665">
        <v>1</v>
      </c>
      <c r="BQ665">
        <v>1</v>
      </c>
      <c r="BR665">
        <v>1</v>
      </c>
      <c r="BS665">
        <v>1</v>
      </c>
      <c r="BT665">
        <v>1</v>
      </c>
      <c r="BU665">
        <v>1</v>
      </c>
      <c r="BV665">
        <v>1</v>
      </c>
      <c r="BW665">
        <v>0</v>
      </c>
      <c r="BX665">
        <v>0</v>
      </c>
      <c r="BY665">
        <v>1</v>
      </c>
      <c r="BZ665">
        <v>1</v>
      </c>
      <c r="CA665">
        <v>1</v>
      </c>
      <c r="CB665">
        <v>1</v>
      </c>
      <c r="CC665">
        <v>1</v>
      </c>
      <c r="CD665">
        <v>1</v>
      </c>
      <c r="CE665">
        <v>1</v>
      </c>
      <c r="CF665">
        <v>0</v>
      </c>
      <c r="CG665">
        <v>1</v>
      </c>
      <c r="CH665">
        <v>0</v>
      </c>
      <c r="CI665">
        <v>1</v>
      </c>
      <c r="CJ665">
        <v>0</v>
      </c>
      <c r="CK665">
        <v>0</v>
      </c>
      <c r="CL665">
        <v>0</v>
      </c>
      <c r="CM665">
        <v>1</v>
      </c>
      <c r="CN665">
        <v>1</v>
      </c>
      <c r="CO665">
        <v>1</v>
      </c>
      <c r="CP665" t="s">
        <v>565</v>
      </c>
    </row>
    <row r="666" spans="2:94" x14ac:dyDescent="0.25">
      <c r="B666" s="8" t="s">
        <v>755</v>
      </c>
      <c r="C666" t="s">
        <v>558</v>
      </c>
      <c r="D666" t="s">
        <v>938</v>
      </c>
      <c r="E666" s="2">
        <v>664</v>
      </c>
      <c r="F666">
        <v>330</v>
      </c>
      <c r="G666">
        <v>1</v>
      </c>
      <c r="H666">
        <v>1</v>
      </c>
      <c r="I666">
        <v>1</v>
      </c>
      <c r="J666">
        <v>1</v>
      </c>
      <c r="K666">
        <v>1</v>
      </c>
      <c r="L666">
        <v>99</v>
      </c>
      <c r="M666">
        <v>0</v>
      </c>
      <c r="N666">
        <v>99</v>
      </c>
      <c r="O666">
        <v>99</v>
      </c>
      <c r="P666">
        <v>1</v>
      </c>
      <c r="Q666">
        <v>99</v>
      </c>
      <c r="R666">
        <v>99</v>
      </c>
      <c r="S666">
        <v>1</v>
      </c>
      <c r="T666">
        <v>0</v>
      </c>
      <c r="U666">
        <v>99</v>
      </c>
      <c r="V666">
        <v>1</v>
      </c>
      <c r="W666">
        <v>1</v>
      </c>
      <c r="X666">
        <v>1</v>
      </c>
      <c r="Y666">
        <v>1</v>
      </c>
      <c r="Z666">
        <v>1</v>
      </c>
      <c r="AA666">
        <v>0</v>
      </c>
      <c r="AB666">
        <v>1</v>
      </c>
      <c r="AC666">
        <v>0</v>
      </c>
      <c r="AD666">
        <v>0</v>
      </c>
      <c r="AE666">
        <v>99</v>
      </c>
      <c r="AF666">
        <v>0</v>
      </c>
      <c r="AG666">
        <v>0</v>
      </c>
      <c r="AH666">
        <v>0</v>
      </c>
      <c r="AI666">
        <v>1</v>
      </c>
      <c r="AJ666">
        <v>99</v>
      </c>
      <c r="AK666">
        <v>99</v>
      </c>
      <c r="AL666">
        <v>0</v>
      </c>
      <c r="AM666">
        <v>0</v>
      </c>
      <c r="AN666">
        <v>0</v>
      </c>
      <c r="AO666">
        <v>99</v>
      </c>
      <c r="AP666">
        <v>0</v>
      </c>
      <c r="AQ666">
        <v>0</v>
      </c>
      <c r="AR666">
        <v>0</v>
      </c>
      <c r="AS666">
        <v>0</v>
      </c>
      <c r="AT666">
        <v>1</v>
      </c>
      <c r="AU666">
        <v>0</v>
      </c>
      <c r="AV666">
        <v>99</v>
      </c>
      <c r="AW666" s="25">
        <v>0</v>
      </c>
      <c r="AX666" s="25">
        <v>99</v>
      </c>
      <c r="AY666" s="25">
        <v>99</v>
      </c>
      <c r="AZ666">
        <v>99</v>
      </c>
      <c r="BA666">
        <v>99</v>
      </c>
      <c r="BB666">
        <v>99</v>
      </c>
      <c r="BC666" s="25">
        <v>0</v>
      </c>
      <c r="BD666">
        <v>1</v>
      </c>
      <c r="BE666" s="25">
        <v>1</v>
      </c>
      <c r="BF666">
        <v>0</v>
      </c>
      <c r="BG666">
        <v>0</v>
      </c>
      <c r="BH666">
        <v>1</v>
      </c>
      <c r="BI666">
        <v>0</v>
      </c>
      <c r="BJ666">
        <v>99</v>
      </c>
      <c r="BK666">
        <v>99</v>
      </c>
      <c r="BL666">
        <v>99</v>
      </c>
      <c r="BM666">
        <v>99</v>
      </c>
      <c r="BN666">
        <v>99</v>
      </c>
      <c r="BO666">
        <v>99</v>
      </c>
      <c r="BP666">
        <v>1</v>
      </c>
      <c r="BQ666">
        <v>0</v>
      </c>
      <c r="BR666">
        <v>0</v>
      </c>
      <c r="BS666">
        <v>0</v>
      </c>
      <c r="BT666">
        <v>1</v>
      </c>
      <c r="BU666">
        <v>1</v>
      </c>
      <c r="BV666">
        <v>1</v>
      </c>
      <c r="BW666">
        <v>0</v>
      </c>
      <c r="BX666">
        <v>0</v>
      </c>
      <c r="BY666">
        <v>1</v>
      </c>
      <c r="BZ666">
        <v>1</v>
      </c>
      <c r="CA666">
        <v>1</v>
      </c>
      <c r="CB666">
        <v>1</v>
      </c>
      <c r="CC666">
        <v>1</v>
      </c>
      <c r="CD666">
        <v>1</v>
      </c>
      <c r="CE666">
        <v>0</v>
      </c>
      <c r="CF666">
        <v>0</v>
      </c>
      <c r="CG666">
        <v>0</v>
      </c>
      <c r="CH666">
        <v>0</v>
      </c>
      <c r="CI666">
        <v>0</v>
      </c>
      <c r="CJ666">
        <v>0</v>
      </c>
      <c r="CK666">
        <v>0</v>
      </c>
      <c r="CL666">
        <v>0</v>
      </c>
      <c r="CM666">
        <v>1</v>
      </c>
      <c r="CN666">
        <v>1</v>
      </c>
      <c r="CO666">
        <v>1</v>
      </c>
      <c r="CP666" t="s">
        <v>944</v>
      </c>
    </row>
    <row r="667" spans="2:94" x14ac:dyDescent="0.25">
      <c r="B667" s="8" t="s">
        <v>755</v>
      </c>
      <c r="C667" t="s">
        <v>558</v>
      </c>
      <c r="D667" t="s">
        <v>945</v>
      </c>
      <c r="E667" s="2">
        <v>665</v>
      </c>
      <c r="F667">
        <v>33</v>
      </c>
      <c r="G667">
        <v>1</v>
      </c>
      <c r="H667">
        <v>1</v>
      </c>
      <c r="I667">
        <v>1</v>
      </c>
      <c r="J667">
        <v>1</v>
      </c>
      <c r="K667">
        <v>1</v>
      </c>
      <c r="L667">
        <v>99</v>
      </c>
      <c r="M667">
        <v>1</v>
      </c>
      <c r="N667">
        <v>99</v>
      </c>
      <c r="O667">
        <v>99</v>
      </c>
      <c r="P667">
        <v>1</v>
      </c>
      <c r="Q667">
        <v>99</v>
      </c>
      <c r="R667">
        <v>99</v>
      </c>
      <c r="S667">
        <v>1</v>
      </c>
      <c r="T667">
        <v>0</v>
      </c>
      <c r="U667">
        <v>99</v>
      </c>
      <c r="V667">
        <v>1</v>
      </c>
      <c r="W667">
        <v>1</v>
      </c>
      <c r="X667">
        <v>1</v>
      </c>
      <c r="Y667">
        <v>1</v>
      </c>
      <c r="Z667">
        <v>1</v>
      </c>
      <c r="AA667">
        <v>1</v>
      </c>
      <c r="AB667">
        <v>99</v>
      </c>
      <c r="AC667">
        <v>1</v>
      </c>
      <c r="AD667">
        <v>1</v>
      </c>
      <c r="AE667">
        <v>99</v>
      </c>
      <c r="AF667">
        <v>1</v>
      </c>
      <c r="AG667">
        <v>1</v>
      </c>
      <c r="AH667">
        <v>0</v>
      </c>
      <c r="AI667">
        <v>1</v>
      </c>
      <c r="AJ667">
        <v>99</v>
      </c>
      <c r="AK667">
        <v>99</v>
      </c>
      <c r="AL667">
        <v>1</v>
      </c>
      <c r="AM667">
        <v>1</v>
      </c>
      <c r="AN667">
        <v>1</v>
      </c>
      <c r="AO667">
        <v>99</v>
      </c>
      <c r="AP667">
        <v>1</v>
      </c>
      <c r="AQ667">
        <v>1</v>
      </c>
      <c r="AR667">
        <v>0</v>
      </c>
      <c r="AS667">
        <v>1</v>
      </c>
      <c r="AT667">
        <v>1</v>
      </c>
      <c r="AU667">
        <v>1</v>
      </c>
      <c r="AV667">
        <v>99</v>
      </c>
      <c r="AW667" s="25">
        <v>1</v>
      </c>
      <c r="AX667" s="25">
        <v>99</v>
      </c>
      <c r="AY667" s="25">
        <v>99</v>
      </c>
      <c r="AZ667">
        <v>99</v>
      </c>
      <c r="BA667">
        <v>99</v>
      </c>
      <c r="BB667">
        <v>99</v>
      </c>
      <c r="BC667" s="25">
        <v>1</v>
      </c>
      <c r="BD667">
        <v>1</v>
      </c>
      <c r="BE667" s="25">
        <v>1</v>
      </c>
      <c r="BF667">
        <v>1</v>
      </c>
      <c r="BG667">
        <v>1</v>
      </c>
      <c r="BH667">
        <v>1</v>
      </c>
      <c r="BI667">
        <v>1</v>
      </c>
      <c r="BJ667">
        <v>1</v>
      </c>
      <c r="BK667">
        <v>99</v>
      </c>
      <c r="BL667">
        <v>99</v>
      </c>
      <c r="BM667">
        <v>99</v>
      </c>
      <c r="BN667">
        <v>99</v>
      </c>
      <c r="BO667">
        <v>99</v>
      </c>
      <c r="BP667">
        <v>1</v>
      </c>
      <c r="BQ667">
        <v>0</v>
      </c>
      <c r="BR667">
        <v>0</v>
      </c>
      <c r="BS667">
        <v>0</v>
      </c>
      <c r="BT667">
        <v>1</v>
      </c>
      <c r="BU667">
        <v>1</v>
      </c>
      <c r="BV667">
        <v>1</v>
      </c>
      <c r="BW667">
        <v>0</v>
      </c>
      <c r="BX667">
        <v>0</v>
      </c>
      <c r="BY667">
        <v>1</v>
      </c>
      <c r="BZ667">
        <v>0</v>
      </c>
      <c r="CA667">
        <v>1</v>
      </c>
      <c r="CB667">
        <v>1</v>
      </c>
      <c r="CC667">
        <v>1</v>
      </c>
      <c r="CD667">
        <v>1</v>
      </c>
      <c r="CE667">
        <v>0</v>
      </c>
      <c r="CF667">
        <v>0</v>
      </c>
      <c r="CG667">
        <v>0</v>
      </c>
      <c r="CH667">
        <v>0</v>
      </c>
      <c r="CI667">
        <v>0</v>
      </c>
      <c r="CJ667">
        <v>0</v>
      </c>
      <c r="CK667">
        <v>0</v>
      </c>
      <c r="CL667">
        <v>0</v>
      </c>
      <c r="CM667">
        <v>1</v>
      </c>
      <c r="CN667">
        <v>0</v>
      </c>
      <c r="CO667">
        <v>0</v>
      </c>
      <c r="CP667" t="s">
        <v>946</v>
      </c>
    </row>
    <row r="668" spans="2:94" x14ac:dyDescent="0.25">
      <c r="B668" s="8" t="s">
        <v>992</v>
      </c>
      <c r="C668" t="s">
        <v>566</v>
      </c>
      <c r="D668" t="s">
        <v>1696</v>
      </c>
      <c r="E668" s="2">
        <v>666</v>
      </c>
      <c r="F668">
        <v>125</v>
      </c>
      <c r="G668">
        <v>1</v>
      </c>
      <c r="H668">
        <v>1</v>
      </c>
      <c r="I668">
        <v>1</v>
      </c>
      <c r="J668">
        <v>1</v>
      </c>
      <c r="K668">
        <v>1</v>
      </c>
      <c r="L668">
        <v>1</v>
      </c>
      <c r="M668">
        <v>1</v>
      </c>
      <c r="N668">
        <v>1</v>
      </c>
      <c r="O668">
        <v>1</v>
      </c>
      <c r="P668">
        <v>1</v>
      </c>
      <c r="Q668">
        <v>1</v>
      </c>
      <c r="R668">
        <v>99</v>
      </c>
      <c r="S668">
        <v>1</v>
      </c>
      <c r="T668">
        <v>1</v>
      </c>
      <c r="U668">
        <v>1</v>
      </c>
      <c r="V668">
        <v>1</v>
      </c>
      <c r="W668">
        <v>1</v>
      </c>
      <c r="X668">
        <v>1</v>
      </c>
      <c r="Y668">
        <v>1</v>
      </c>
      <c r="Z668">
        <v>1</v>
      </c>
      <c r="AA668">
        <v>1</v>
      </c>
      <c r="AB668">
        <v>1</v>
      </c>
      <c r="AC668">
        <v>1</v>
      </c>
      <c r="AD668">
        <v>1</v>
      </c>
      <c r="AE668">
        <v>1</v>
      </c>
      <c r="AF668">
        <v>1</v>
      </c>
      <c r="AG668">
        <v>1</v>
      </c>
      <c r="AH668">
        <v>1</v>
      </c>
      <c r="AI668">
        <v>1</v>
      </c>
      <c r="AJ668">
        <v>1</v>
      </c>
      <c r="AK668">
        <v>1</v>
      </c>
      <c r="AL668">
        <v>1</v>
      </c>
      <c r="AM668">
        <v>1</v>
      </c>
      <c r="AN668">
        <v>1</v>
      </c>
      <c r="AO668">
        <v>1</v>
      </c>
      <c r="AP668">
        <v>1</v>
      </c>
      <c r="AQ668">
        <v>1</v>
      </c>
      <c r="AR668">
        <v>1</v>
      </c>
      <c r="AS668">
        <v>1</v>
      </c>
      <c r="AT668">
        <v>1</v>
      </c>
      <c r="AU668">
        <v>1</v>
      </c>
      <c r="AV668">
        <v>1</v>
      </c>
      <c r="AW668" s="25">
        <v>1</v>
      </c>
      <c r="AX668" s="25">
        <v>1</v>
      </c>
      <c r="AY668" s="25">
        <v>99</v>
      </c>
      <c r="AZ668">
        <v>99</v>
      </c>
      <c r="BA668">
        <v>99</v>
      </c>
      <c r="BB668">
        <v>99</v>
      </c>
      <c r="BC668" s="25">
        <v>1</v>
      </c>
      <c r="BD668">
        <v>1</v>
      </c>
      <c r="BE668" s="25">
        <v>1</v>
      </c>
      <c r="BF668">
        <v>1</v>
      </c>
      <c r="BG668">
        <v>1</v>
      </c>
      <c r="BH668">
        <v>1</v>
      </c>
      <c r="BI668">
        <v>1</v>
      </c>
      <c r="BJ668">
        <v>1</v>
      </c>
      <c r="BK668">
        <v>1</v>
      </c>
      <c r="BL668">
        <v>1</v>
      </c>
      <c r="BM668">
        <v>99</v>
      </c>
      <c r="BN668">
        <v>1</v>
      </c>
      <c r="BO668">
        <v>99</v>
      </c>
      <c r="BP668">
        <v>1</v>
      </c>
      <c r="BQ668">
        <v>1</v>
      </c>
      <c r="BR668">
        <v>1</v>
      </c>
      <c r="BS668">
        <v>1</v>
      </c>
      <c r="BT668">
        <v>1</v>
      </c>
      <c r="BU668">
        <v>1</v>
      </c>
      <c r="BV668">
        <v>1</v>
      </c>
      <c r="BW668">
        <v>1</v>
      </c>
      <c r="BX668">
        <v>1</v>
      </c>
      <c r="BY668">
        <v>1</v>
      </c>
      <c r="BZ668">
        <v>0</v>
      </c>
      <c r="CA668">
        <v>1</v>
      </c>
      <c r="CB668">
        <v>1</v>
      </c>
      <c r="CC668">
        <v>1</v>
      </c>
      <c r="CD668">
        <v>1</v>
      </c>
      <c r="CE668">
        <v>0</v>
      </c>
      <c r="CF668">
        <v>0</v>
      </c>
      <c r="CG668">
        <v>0</v>
      </c>
      <c r="CH668">
        <v>0</v>
      </c>
      <c r="CI668">
        <v>0</v>
      </c>
      <c r="CJ668">
        <v>0</v>
      </c>
      <c r="CK668">
        <v>0</v>
      </c>
      <c r="CL668">
        <v>0</v>
      </c>
      <c r="CM668">
        <v>0</v>
      </c>
      <c r="CN668">
        <v>0</v>
      </c>
      <c r="CO668">
        <v>1</v>
      </c>
      <c r="CP668" t="s">
        <v>300</v>
      </c>
    </row>
    <row r="669" spans="2:94" x14ac:dyDescent="0.25">
      <c r="B669" s="8" t="s">
        <v>992</v>
      </c>
      <c r="C669" t="s">
        <v>566</v>
      </c>
      <c r="D669" t="s">
        <v>1697</v>
      </c>
      <c r="E669" s="2">
        <v>667</v>
      </c>
      <c r="F669">
        <v>326</v>
      </c>
      <c r="G669">
        <v>1</v>
      </c>
      <c r="H669">
        <v>1</v>
      </c>
      <c r="I669">
        <v>1</v>
      </c>
      <c r="J669">
        <v>1</v>
      </c>
      <c r="K669">
        <v>1</v>
      </c>
      <c r="L669">
        <v>1</v>
      </c>
      <c r="M669">
        <v>1</v>
      </c>
      <c r="N669">
        <v>1</v>
      </c>
      <c r="O669">
        <v>1</v>
      </c>
      <c r="P669">
        <v>1</v>
      </c>
      <c r="Q669">
        <v>1</v>
      </c>
      <c r="R669">
        <v>99</v>
      </c>
      <c r="S669">
        <v>1</v>
      </c>
      <c r="T669">
        <v>1</v>
      </c>
      <c r="U669">
        <v>1</v>
      </c>
      <c r="V669">
        <v>1</v>
      </c>
      <c r="W669">
        <v>1</v>
      </c>
      <c r="X669">
        <v>1</v>
      </c>
      <c r="Y669">
        <v>1</v>
      </c>
      <c r="Z669">
        <v>1</v>
      </c>
      <c r="AA669">
        <v>1</v>
      </c>
      <c r="AB669">
        <v>1</v>
      </c>
      <c r="AC669">
        <v>1</v>
      </c>
      <c r="AD669">
        <v>1</v>
      </c>
      <c r="AE669">
        <v>1</v>
      </c>
      <c r="AF669">
        <v>1</v>
      </c>
      <c r="AG669">
        <v>1</v>
      </c>
      <c r="AH669">
        <v>1</v>
      </c>
      <c r="AI669">
        <v>1</v>
      </c>
      <c r="AJ669">
        <v>1</v>
      </c>
      <c r="AK669">
        <v>1</v>
      </c>
      <c r="AL669">
        <v>1</v>
      </c>
      <c r="AM669">
        <v>1</v>
      </c>
      <c r="AN669">
        <v>1</v>
      </c>
      <c r="AO669">
        <v>1</v>
      </c>
      <c r="AP669">
        <v>1</v>
      </c>
      <c r="AQ669">
        <v>1</v>
      </c>
      <c r="AR669">
        <v>1</v>
      </c>
      <c r="AS669">
        <v>1</v>
      </c>
      <c r="AT669">
        <v>1</v>
      </c>
      <c r="AU669">
        <v>1</v>
      </c>
      <c r="AV669">
        <v>1</v>
      </c>
      <c r="AW669" s="25">
        <v>1</v>
      </c>
      <c r="AX669" s="25">
        <v>1</v>
      </c>
      <c r="AY669" s="25">
        <v>99</v>
      </c>
      <c r="AZ669">
        <v>99</v>
      </c>
      <c r="BA669">
        <v>99</v>
      </c>
      <c r="BB669">
        <v>99</v>
      </c>
      <c r="BC669" s="25">
        <v>1</v>
      </c>
      <c r="BD669">
        <v>1</v>
      </c>
      <c r="BE669" s="25">
        <v>1</v>
      </c>
      <c r="BF669">
        <v>1</v>
      </c>
      <c r="BG669">
        <v>1</v>
      </c>
      <c r="BH669">
        <v>1</v>
      </c>
      <c r="BI669">
        <v>1</v>
      </c>
      <c r="BJ669">
        <v>1</v>
      </c>
      <c r="BK669">
        <v>1</v>
      </c>
      <c r="BL669">
        <v>1</v>
      </c>
      <c r="BM669">
        <v>99</v>
      </c>
      <c r="BN669">
        <v>1</v>
      </c>
      <c r="BO669">
        <v>99</v>
      </c>
      <c r="BP669">
        <v>1</v>
      </c>
      <c r="BQ669">
        <v>1</v>
      </c>
      <c r="BR669">
        <v>1</v>
      </c>
      <c r="BS669">
        <v>1</v>
      </c>
      <c r="BT669">
        <v>1</v>
      </c>
      <c r="BU669">
        <v>1</v>
      </c>
      <c r="BV669">
        <v>0</v>
      </c>
      <c r="BW669">
        <v>0</v>
      </c>
      <c r="BX669">
        <v>0</v>
      </c>
      <c r="BY669" t="s">
        <v>230</v>
      </c>
      <c r="BZ669">
        <v>1</v>
      </c>
      <c r="CA669">
        <v>1</v>
      </c>
      <c r="CB669">
        <v>1</v>
      </c>
      <c r="CC669">
        <v>1</v>
      </c>
      <c r="CD669">
        <v>1</v>
      </c>
      <c r="CE669">
        <v>0</v>
      </c>
      <c r="CF669">
        <v>0</v>
      </c>
      <c r="CG669">
        <v>0</v>
      </c>
      <c r="CH669">
        <v>0</v>
      </c>
      <c r="CI669">
        <v>0</v>
      </c>
      <c r="CJ669">
        <v>0</v>
      </c>
      <c r="CK669">
        <v>1</v>
      </c>
      <c r="CL669">
        <v>0</v>
      </c>
      <c r="CM669">
        <v>0</v>
      </c>
      <c r="CN669">
        <v>0</v>
      </c>
      <c r="CO669">
        <v>1</v>
      </c>
      <c r="CP669" t="s">
        <v>1698</v>
      </c>
    </row>
    <row r="670" spans="2:94" x14ac:dyDescent="0.25">
      <c r="B670" s="8" t="s">
        <v>992</v>
      </c>
      <c r="C670" t="s">
        <v>566</v>
      </c>
      <c r="D670" t="s">
        <v>1699</v>
      </c>
      <c r="E670" s="2">
        <v>668</v>
      </c>
      <c r="F670">
        <v>327</v>
      </c>
      <c r="G670">
        <v>1</v>
      </c>
      <c r="H670">
        <v>1</v>
      </c>
      <c r="I670">
        <v>1</v>
      </c>
      <c r="J670">
        <v>1</v>
      </c>
      <c r="K670">
        <v>1</v>
      </c>
      <c r="L670">
        <v>1</v>
      </c>
      <c r="M670">
        <v>1</v>
      </c>
      <c r="N670">
        <v>99</v>
      </c>
      <c r="O670">
        <v>1</v>
      </c>
      <c r="P670">
        <v>1</v>
      </c>
      <c r="Q670">
        <v>1</v>
      </c>
      <c r="R670">
        <v>99</v>
      </c>
      <c r="S670">
        <v>1</v>
      </c>
      <c r="T670">
        <v>1</v>
      </c>
      <c r="U670">
        <v>99</v>
      </c>
      <c r="V670">
        <v>1</v>
      </c>
      <c r="W670">
        <v>1</v>
      </c>
      <c r="X670">
        <v>1</v>
      </c>
      <c r="Y670">
        <v>1</v>
      </c>
      <c r="Z670">
        <v>1</v>
      </c>
      <c r="AA670">
        <v>1</v>
      </c>
      <c r="AB670">
        <v>1</v>
      </c>
      <c r="AC670">
        <v>1</v>
      </c>
      <c r="AD670">
        <v>1</v>
      </c>
      <c r="AE670">
        <v>1</v>
      </c>
      <c r="AF670">
        <v>1</v>
      </c>
      <c r="AG670">
        <v>1</v>
      </c>
      <c r="AH670">
        <v>1</v>
      </c>
      <c r="AI670">
        <v>1</v>
      </c>
      <c r="AJ670">
        <v>1</v>
      </c>
      <c r="AK670">
        <v>1</v>
      </c>
      <c r="AL670">
        <v>1</v>
      </c>
      <c r="AM670">
        <v>1</v>
      </c>
      <c r="AN670">
        <v>1</v>
      </c>
      <c r="AO670">
        <v>1</v>
      </c>
      <c r="AP670">
        <v>1</v>
      </c>
      <c r="AQ670">
        <v>1</v>
      </c>
      <c r="AR670">
        <v>1</v>
      </c>
      <c r="AS670">
        <v>1</v>
      </c>
      <c r="AT670">
        <v>1</v>
      </c>
      <c r="AU670">
        <v>1</v>
      </c>
      <c r="AV670">
        <v>1</v>
      </c>
      <c r="AW670" s="25">
        <v>1</v>
      </c>
      <c r="AX670" s="25">
        <v>1</v>
      </c>
      <c r="AY670" s="25">
        <v>99</v>
      </c>
      <c r="AZ670">
        <v>99</v>
      </c>
      <c r="BA670">
        <v>99</v>
      </c>
      <c r="BB670">
        <v>99</v>
      </c>
      <c r="BC670" s="25">
        <v>1</v>
      </c>
      <c r="BD670">
        <v>1</v>
      </c>
      <c r="BE670" s="25">
        <v>1</v>
      </c>
      <c r="BF670">
        <v>0</v>
      </c>
      <c r="BG670">
        <v>0</v>
      </c>
      <c r="BH670">
        <v>1</v>
      </c>
      <c r="BI670">
        <v>0</v>
      </c>
      <c r="BJ670">
        <v>99</v>
      </c>
      <c r="BK670">
        <v>1</v>
      </c>
      <c r="BL670">
        <v>99</v>
      </c>
      <c r="BM670">
        <v>99</v>
      </c>
      <c r="BN670">
        <v>1</v>
      </c>
      <c r="BO670">
        <v>99</v>
      </c>
      <c r="BP670">
        <v>1</v>
      </c>
      <c r="BQ670">
        <v>0</v>
      </c>
      <c r="BR670">
        <v>0</v>
      </c>
      <c r="BS670">
        <v>0</v>
      </c>
      <c r="BT670">
        <v>1</v>
      </c>
      <c r="BU670">
        <v>1</v>
      </c>
      <c r="BV670">
        <v>1</v>
      </c>
      <c r="BW670">
        <v>1</v>
      </c>
      <c r="BX670">
        <v>0</v>
      </c>
      <c r="BY670" t="s">
        <v>230</v>
      </c>
      <c r="BZ670">
        <v>1</v>
      </c>
      <c r="CA670">
        <v>1</v>
      </c>
      <c r="CB670">
        <v>1</v>
      </c>
      <c r="CC670">
        <v>1</v>
      </c>
      <c r="CD670">
        <v>1</v>
      </c>
      <c r="CE670">
        <v>1</v>
      </c>
      <c r="CF670">
        <v>0</v>
      </c>
      <c r="CG670">
        <v>0</v>
      </c>
      <c r="CH670">
        <v>0</v>
      </c>
      <c r="CI670">
        <v>1</v>
      </c>
      <c r="CJ670">
        <v>0</v>
      </c>
      <c r="CK670">
        <v>0</v>
      </c>
      <c r="CL670">
        <v>0</v>
      </c>
      <c r="CM670">
        <v>0</v>
      </c>
      <c r="CN670">
        <v>0</v>
      </c>
      <c r="CO670">
        <v>1</v>
      </c>
      <c r="CP670" t="s">
        <v>1700</v>
      </c>
    </row>
    <row r="671" spans="2:94" x14ac:dyDescent="0.25">
      <c r="B671" s="8" t="s">
        <v>992</v>
      </c>
      <c r="C671" t="s">
        <v>566</v>
      </c>
      <c r="D671" t="s">
        <v>1701</v>
      </c>
      <c r="E671" s="2">
        <v>669</v>
      </c>
      <c r="F671">
        <v>192</v>
      </c>
      <c r="G671">
        <v>1</v>
      </c>
      <c r="H671">
        <v>1</v>
      </c>
      <c r="I671">
        <v>1</v>
      </c>
      <c r="J671">
        <v>0</v>
      </c>
      <c r="K671">
        <v>1</v>
      </c>
      <c r="L671">
        <v>1</v>
      </c>
      <c r="M671">
        <v>0</v>
      </c>
      <c r="N671">
        <v>99</v>
      </c>
      <c r="O671">
        <v>1</v>
      </c>
      <c r="P671">
        <v>1</v>
      </c>
      <c r="Q671">
        <v>1</v>
      </c>
      <c r="R671">
        <v>99</v>
      </c>
      <c r="S671">
        <v>0</v>
      </c>
      <c r="T671">
        <v>0</v>
      </c>
      <c r="U671">
        <v>99</v>
      </c>
      <c r="V671">
        <v>1</v>
      </c>
      <c r="W671">
        <v>1</v>
      </c>
      <c r="X671">
        <v>1</v>
      </c>
      <c r="Y671">
        <v>1</v>
      </c>
      <c r="Z671">
        <v>1</v>
      </c>
      <c r="AA671">
        <v>1</v>
      </c>
      <c r="AB671">
        <v>1</v>
      </c>
      <c r="AC671">
        <v>1</v>
      </c>
      <c r="AD671">
        <v>1</v>
      </c>
      <c r="AE671">
        <v>1</v>
      </c>
      <c r="AF671">
        <v>1</v>
      </c>
      <c r="AG671">
        <v>1</v>
      </c>
      <c r="AH671">
        <v>1</v>
      </c>
      <c r="AI671">
        <v>1</v>
      </c>
      <c r="AJ671">
        <v>1</v>
      </c>
      <c r="AK671">
        <v>99</v>
      </c>
      <c r="AL671">
        <v>1</v>
      </c>
      <c r="AM671">
        <v>1</v>
      </c>
      <c r="AN671">
        <v>1</v>
      </c>
      <c r="AO671">
        <v>1</v>
      </c>
      <c r="AP671">
        <v>1</v>
      </c>
      <c r="AQ671">
        <v>1</v>
      </c>
      <c r="AR671">
        <v>0</v>
      </c>
      <c r="AS671">
        <v>1</v>
      </c>
      <c r="AT671">
        <v>1</v>
      </c>
      <c r="AU671">
        <v>0</v>
      </c>
      <c r="AV671">
        <v>99</v>
      </c>
      <c r="AW671" s="25">
        <v>0</v>
      </c>
      <c r="AX671" s="25">
        <v>1</v>
      </c>
      <c r="AY671" s="25">
        <v>99</v>
      </c>
      <c r="AZ671">
        <v>99</v>
      </c>
      <c r="BA671">
        <v>99</v>
      </c>
      <c r="BB671">
        <v>99</v>
      </c>
      <c r="BC671" s="25">
        <v>1</v>
      </c>
      <c r="BD671">
        <v>1</v>
      </c>
      <c r="BE671" s="25">
        <v>1</v>
      </c>
      <c r="BF671">
        <v>1</v>
      </c>
      <c r="BG671">
        <v>0</v>
      </c>
      <c r="BH671">
        <v>0</v>
      </c>
      <c r="BI671">
        <v>0</v>
      </c>
      <c r="BJ671">
        <v>99</v>
      </c>
      <c r="BK671">
        <v>99</v>
      </c>
      <c r="BL671">
        <v>99</v>
      </c>
      <c r="BM671">
        <v>99</v>
      </c>
      <c r="BN671">
        <v>1</v>
      </c>
      <c r="BO671">
        <v>99</v>
      </c>
      <c r="BP671">
        <v>1</v>
      </c>
      <c r="BQ671">
        <v>1</v>
      </c>
      <c r="BR671">
        <v>1</v>
      </c>
      <c r="BS671">
        <v>1</v>
      </c>
      <c r="BT671">
        <v>1</v>
      </c>
      <c r="BU671">
        <v>1</v>
      </c>
      <c r="BV671">
        <v>1</v>
      </c>
      <c r="BW671">
        <v>0</v>
      </c>
      <c r="BX671">
        <v>0</v>
      </c>
      <c r="BY671">
        <v>1</v>
      </c>
      <c r="BZ671">
        <v>1</v>
      </c>
      <c r="CA671">
        <v>1</v>
      </c>
      <c r="CB671">
        <v>1</v>
      </c>
      <c r="CC671">
        <v>1</v>
      </c>
      <c r="CD671">
        <v>1</v>
      </c>
      <c r="CE671">
        <v>0</v>
      </c>
      <c r="CF671">
        <v>0</v>
      </c>
      <c r="CG671">
        <v>0</v>
      </c>
      <c r="CH671">
        <v>0</v>
      </c>
      <c r="CI671">
        <v>0</v>
      </c>
      <c r="CJ671">
        <v>0</v>
      </c>
      <c r="CK671">
        <v>0</v>
      </c>
      <c r="CL671">
        <v>0</v>
      </c>
      <c r="CM671">
        <v>0</v>
      </c>
      <c r="CN671">
        <v>0</v>
      </c>
      <c r="CO671">
        <v>0</v>
      </c>
      <c r="CP671" t="s">
        <v>1702</v>
      </c>
    </row>
    <row r="672" spans="2:94" x14ac:dyDescent="0.25">
      <c r="B672" s="8" t="s">
        <v>992</v>
      </c>
      <c r="C672" t="s">
        <v>566</v>
      </c>
      <c r="D672" t="s">
        <v>1703</v>
      </c>
      <c r="E672" s="2">
        <v>670</v>
      </c>
      <c r="F672">
        <v>13</v>
      </c>
      <c r="G672">
        <v>1</v>
      </c>
      <c r="H672">
        <v>1</v>
      </c>
      <c r="I672">
        <v>1</v>
      </c>
      <c r="J672">
        <v>0</v>
      </c>
      <c r="K672">
        <v>1</v>
      </c>
      <c r="L672">
        <v>1</v>
      </c>
      <c r="M672">
        <v>1</v>
      </c>
      <c r="N672">
        <v>99</v>
      </c>
      <c r="O672">
        <v>1</v>
      </c>
      <c r="P672">
        <v>1</v>
      </c>
      <c r="Q672">
        <v>1</v>
      </c>
      <c r="R672">
        <v>99</v>
      </c>
      <c r="S672">
        <v>0</v>
      </c>
      <c r="T672">
        <v>1</v>
      </c>
      <c r="U672">
        <v>99</v>
      </c>
      <c r="V672">
        <v>1</v>
      </c>
      <c r="W672">
        <v>1</v>
      </c>
      <c r="X672">
        <v>1</v>
      </c>
      <c r="Y672">
        <v>1</v>
      </c>
      <c r="Z672">
        <v>1</v>
      </c>
      <c r="AA672">
        <v>1</v>
      </c>
      <c r="AB672">
        <v>1</v>
      </c>
      <c r="AC672">
        <v>1</v>
      </c>
      <c r="AD672">
        <v>1</v>
      </c>
      <c r="AE672">
        <v>1</v>
      </c>
      <c r="AF672">
        <v>1</v>
      </c>
      <c r="AG672">
        <v>1</v>
      </c>
      <c r="AH672">
        <v>1</v>
      </c>
      <c r="AI672">
        <v>1</v>
      </c>
      <c r="AJ672">
        <v>99</v>
      </c>
      <c r="AK672">
        <v>1</v>
      </c>
      <c r="AL672">
        <v>1</v>
      </c>
      <c r="AM672">
        <v>1</v>
      </c>
      <c r="AN672">
        <v>1</v>
      </c>
      <c r="AO672">
        <v>1</v>
      </c>
      <c r="AP672">
        <v>1</v>
      </c>
      <c r="AQ672">
        <v>1</v>
      </c>
      <c r="AR672">
        <v>1</v>
      </c>
      <c r="AS672">
        <v>1</v>
      </c>
      <c r="AT672">
        <v>1</v>
      </c>
      <c r="AU672">
        <v>1</v>
      </c>
      <c r="AV672">
        <v>1</v>
      </c>
      <c r="AW672" s="25">
        <v>1</v>
      </c>
      <c r="AX672" s="25">
        <v>1</v>
      </c>
      <c r="AY672" s="25">
        <v>99</v>
      </c>
      <c r="AZ672">
        <v>99</v>
      </c>
      <c r="BA672">
        <v>99</v>
      </c>
      <c r="BB672">
        <v>99</v>
      </c>
      <c r="BC672" s="25">
        <v>1</v>
      </c>
      <c r="BD672">
        <v>1</v>
      </c>
      <c r="BE672" s="25">
        <v>1</v>
      </c>
      <c r="BF672">
        <v>1</v>
      </c>
      <c r="BG672">
        <v>1</v>
      </c>
      <c r="BH672">
        <v>1</v>
      </c>
      <c r="BI672">
        <v>1</v>
      </c>
      <c r="BJ672">
        <v>1</v>
      </c>
      <c r="BK672">
        <v>1</v>
      </c>
      <c r="BL672">
        <v>1</v>
      </c>
      <c r="BM672">
        <v>99</v>
      </c>
      <c r="BN672">
        <v>99</v>
      </c>
      <c r="BO672">
        <v>99</v>
      </c>
      <c r="BP672">
        <v>99</v>
      </c>
      <c r="BQ672">
        <v>1</v>
      </c>
      <c r="BR672">
        <v>1</v>
      </c>
      <c r="BS672">
        <v>1</v>
      </c>
      <c r="BT672">
        <v>1</v>
      </c>
      <c r="BU672">
        <v>1</v>
      </c>
      <c r="BV672">
        <v>1</v>
      </c>
      <c r="BW672">
        <v>0</v>
      </c>
      <c r="BX672">
        <v>0</v>
      </c>
      <c r="BY672">
        <v>1</v>
      </c>
      <c r="BZ672">
        <v>1</v>
      </c>
      <c r="CA672">
        <v>1</v>
      </c>
      <c r="CB672">
        <v>1</v>
      </c>
      <c r="CC672">
        <v>1</v>
      </c>
      <c r="CD672">
        <v>1</v>
      </c>
      <c r="CE672">
        <v>1</v>
      </c>
      <c r="CF672">
        <v>1</v>
      </c>
      <c r="CG672">
        <v>0</v>
      </c>
      <c r="CH672">
        <v>0</v>
      </c>
      <c r="CI672">
        <v>1</v>
      </c>
      <c r="CJ672">
        <v>0</v>
      </c>
      <c r="CK672">
        <v>0</v>
      </c>
      <c r="CL672">
        <v>0</v>
      </c>
      <c r="CM672">
        <v>0</v>
      </c>
      <c r="CN672">
        <v>1</v>
      </c>
      <c r="CO672">
        <v>1</v>
      </c>
      <c r="CP672" t="s">
        <v>1704</v>
      </c>
    </row>
    <row r="673" spans="2:94" x14ac:dyDescent="0.25">
      <c r="B673" s="8" t="s">
        <v>992</v>
      </c>
      <c r="C673" t="s">
        <v>566</v>
      </c>
      <c r="D673" t="s">
        <v>1705</v>
      </c>
      <c r="E673" s="2">
        <v>671</v>
      </c>
      <c r="F673">
        <v>370</v>
      </c>
      <c r="G673">
        <v>1</v>
      </c>
      <c r="H673">
        <v>1</v>
      </c>
      <c r="I673">
        <v>1</v>
      </c>
      <c r="J673">
        <v>1</v>
      </c>
      <c r="K673">
        <v>1</v>
      </c>
      <c r="L673">
        <v>1</v>
      </c>
      <c r="M673">
        <v>1</v>
      </c>
      <c r="N673">
        <v>99</v>
      </c>
      <c r="O673">
        <v>1</v>
      </c>
      <c r="P673">
        <v>1</v>
      </c>
      <c r="Q673">
        <v>1</v>
      </c>
      <c r="R673">
        <v>99</v>
      </c>
      <c r="S673">
        <v>1</v>
      </c>
      <c r="T673">
        <v>1</v>
      </c>
      <c r="U673">
        <v>99</v>
      </c>
      <c r="V673">
        <v>1</v>
      </c>
      <c r="W673">
        <v>1</v>
      </c>
      <c r="X673">
        <v>1</v>
      </c>
      <c r="Y673">
        <v>1</v>
      </c>
      <c r="Z673">
        <v>1</v>
      </c>
      <c r="AA673">
        <v>1</v>
      </c>
      <c r="AB673">
        <v>1</v>
      </c>
      <c r="AC673">
        <v>1</v>
      </c>
      <c r="AD673">
        <v>1</v>
      </c>
      <c r="AE673">
        <v>1</v>
      </c>
      <c r="AF673">
        <v>1</v>
      </c>
      <c r="AG673">
        <v>1</v>
      </c>
      <c r="AH673">
        <v>1</v>
      </c>
      <c r="AI673">
        <v>1</v>
      </c>
      <c r="AJ673">
        <v>1</v>
      </c>
      <c r="AK673">
        <v>1</v>
      </c>
      <c r="AL673">
        <v>1</v>
      </c>
      <c r="AM673">
        <v>1</v>
      </c>
      <c r="AN673">
        <v>1</v>
      </c>
      <c r="AO673">
        <v>1</v>
      </c>
      <c r="AP673">
        <v>1</v>
      </c>
      <c r="AQ673">
        <v>1</v>
      </c>
      <c r="AR673">
        <v>1</v>
      </c>
      <c r="AS673">
        <v>1</v>
      </c>
      <c r="AT673">
        <v>1</v>
      </c>
      <c r="AU673">
        <v>1</v>
      </c>
      <c r="AV673">
        <v>99</v>
      </c>
      <c r="AW673" s="25">
        <v>1</v>
      </c>
      <c r="AX673" s="25">
        <v>1</v>
      </c>
      <c r="AY673" s="25">
        <v>99</v>
      </c>
      <c r="AZ673">
        <v>99</v>
      </c>
      <c r="BA673">
        <v>99</v>
      </c>
      <c r="BB673">
        <v>99</v>
      </c>
      <c r="BC673" s="25">
        <v>1</v>
      </c>
      <c r="BD673">
        <v>1</v>
      </c>
      <c r="BE673" s="25">
        <v>1</v>
      </c>
      <c r="BF673">
        <v>1</v>
      </c>
      <c r="BG673">
        <v>0</v>
      </c>
      <c r="BH673">
        <v>1</v>
      </c>
      <c r="BI673">
        <v>0</v>
      </c>
      <c r="BJ673">
        <v>99</v>
      </c>
      <c r="BK673">
        <v>99</v>
      </c>
      <c r="BL673">
        <v>99</v>
      </c>
      <c r="BM673">
        <v>99</v>
      </c>
      <c r="BN673">
        <v>1</v>
      </c>
      <c r="BO673">
        <v>99</v>
      </c>
      <c r="BP673">
        <v>1</v>
      </c>
      <c r="BQ673">
        <v>1</v>
      </c>
      <c r="BR673">
        <v>0</v>
      </c>
      <c r="BS673">
        <v>0</v>
      </c>
      <c r="BT673">
        <v>1</v>
      </c>
      <c r="BU673">
        <v>1</v>
      </c>
      <c r="BV673">
        <v>0</v>
      </c>
      <c r="BW673">
        <v>1</v>
      </c>
      <c r="BX673">
        <v>1</v>
      </c>
      <c r="BY673" t="s">
        <v>230</v>
      </c>
      <c r="BZ673">
        <v>0</v>
      </c>
      <c r="CA673">
        <v>1</v>
      </c>
      <c r="CB673">
        <v>1</v>
      </c>
      <c r="CC673">
        <v>1</v>
      </c>
      <c r="CD673">
        <v>1</v>
      </c>
      <c r="CE673">
        <v>0</v>
      </c>
      <c r="CF673">
        <v>0</v>
      </c>
      <c r="CG673">
        <v>0</v>
      </c>
      <c r="CH673">
        <v>0</v>
      </c>
      <c r="CI673">
        <v>0</v>
      </c>
      <c r="CJ673">
        <v>0</v>
      </c>
      <c r="CK673">
        <v>0</v>
      </c>
      <c r="CL673">
        <v>0</v>
      </c>
      <c r="CM673">
        <v>0</v>
      </c>
      <c r="CN673">
        <v>0</v>
      </c>
      <c r="CO673">
        <v>1</v>
      </c>
      <c r="CP673" t="s">
        <v>1706</v>
      </c>
    </row>
    <row r="674" spans="2:94" x14ac:dyDescent="0.25">
      <c r="B674" s="8" t="s">
        <v>201</v>
      </c>
      <c r="C674" t="s">
        <v>566</v>
      </c>
      <c r="D674" t="s">
        <v>567</v>
      </c>
      <c r="E674" s="2">
        <v>672</v>
      </c>
      <c r="F674">
        <v>50</v>
      </c>
      <c r="G674">
        <v>1</v>
      </c>
      <c r="H674">
        <v>1</v>
      </c>
      <c r="I674">
        <v>1</v>
      </c>
      <c r="J674">
        <v>1</v>
      </c>
      <c r="K674">
        <v>1</v>
      </c>
      <c r="L674">
        <v>99</v>
      </c>
      <c r="M674">
        <v>1</v>
      </c>
      <c r="N674">
        <v>99</v>
      </c>
      <c r="O674">
        <v>99</v>
      </c>
      <c r="P674">
        <v>1</v>
      </c>
      <c r="Q674">
        <v>99</v>
      </c>
      <c r="R674">
        <v>99</v>
      </c>
      <c r="S674">
        <v>1</v>
      </c>
      <c r="T674">
        <v>1</v>
      </c>
      <c r="U674">
        <v>1</v>
      </c>
      <c r="V674">
        <v>1</v>
      </c>
      <c r="W674">
        <v>1</v>
      </c>
      <c r="X674">
        <v>1</v>
      </c>
      <c r="Y674">
        <v>1</v>
      </c>
      <c r="Z674">
        <v>1</v>
      </c>
      <c r="AA674">
        <v>1</v>
      </c>
      <c r="AB674">
        <v>1</v>
      </c>
      <c r="AC674">
        <v>1</v>
      </c>
      <c r="AD674">
        <v>1</v>
      </c>
      <c r="AE674">
        <v>99</v>
      </c>
      <c r="AF674">
        <v>1</v>
      </c>
      <c r="AG674">
        <v>1</v>
      </c>
      <c r="AH674">
        <v>1</v>
      </c>
      <c r="AI674">
        <v>1</v>
      </c>
      <c r="AJ674">
        <v>1</v>
      </c>
      <c r="AK674">
        <v>1</v>
      </c>
      <c r="AL674">
        <v>1</v>
      </c>
      <c r="AM674">
        <v>1</v>
      </c>
      <c r="AN674">
        <v>1</v>
      </c>
      <c r="AO674">
        <v>99</v>
      </c>
      <c r="AP674">
        <v>1</v>
      </c>
      <c r="AQ674">
        <v>1</v>
      </c>
      <c r="AR674">
        <v>1</v>
      </c>
      <c r="AS674">
        <v>1</v>
      </c>
      <c r="AT674">
        <v>1</v>
      </c>
      <c r="AU674">
        <v>1</v>
      </c>
      <c r="AV674">
        <v>99</v>
      </c>
      <c r="AW674" s="25">
        <v>1</v>
      </c>
      <c r="AX674" s="25">
        <v>99</v>
      </c>
      <c r="AY674" s="25">
        <v>99</v>
      </c>
      <c r="AZ674">
        <v>99</v>
      </c>
      <c r="BA674">
        <v>99</v>
      </c>
      <c r="BB674">
        <v>99</v>
      </c>
      <c r="BC674" s="25">
        <v>1</v>
      </c>
      <c r="BD674">
        <v>1</v>
      </c>
      <c r="BE674" s="25">
        <v>1</v>
      </c>
      <c r="BF674">
        <v>1</v>
      </c>
      <c r="BG674">
        <v>1</v>
      </c>
      <c r="BH674">
        <v>1</v>
      </c>
      <c r="BI674">
        <v>1</v>
      </c>
      <c r="BJ674">
        <v>1</v>
      </c>
      <c r="BK674">
        <v>1</v>
      </c>
      <c r="BL674">
        <v>1</v>
      </c>
      <c r="BM674">
        <v>99</v>
      </c>
      <c r="BN674">
        <v>99</v>
      </c>
      <c r="BO674">
        <v>99</v>
      </c>
      <c r="BP674">
        <v>1</v>
      </c>
      <c r="BQ674">
        <v>1</v>
      </c>
      <c r="BR674">
        <v>1</v>
      </c>
      <c r="BS674">
        <v>1</v>
      </c>
      <c r="BT674">
        <v>1</v>
      </c>
      <c r="BU674">
        <v>1</v>
      </c>
      <c r="BV674">
        <v>1</v>
      </c>
      <c r="BW674">
        <v>1</v>
      </c>
      <c r="BX674">
        <v>1</v>
      </c>
      <c r="BY674">
        <v>1</v>
      </c>
      <c r="BZ674">
        <v>0</v>
      </c>
      <c r="CA674">
        <v>1</v>
      </c>
      <c r="CB674">
        <v>1</v>
      </c>
      <c r="CC674">
        <v>0</v>
      </c>
      <c r="CD674">
        <v>1</v>
      </c>
      <c r="CE674">
        <v>0</v>
      </c>
      <c r="CF674">
        <v>0</v>
      </c>
      <c r="CG674">
        <v>0</v>
      </c>
      <c r="CH674">
        <v>0</v>
      </c>
      <c r="CI674">
        <v>0</v>
      </c>
      <c r="CJ674">
        <v>0</v>
      </c>
      <c r="CK674">
        <v>0</v>
      </c>
      <c r="CL674">
        <v>0</v>
      </c>
      <c r="CM674">
        <v>0</v>
      </c>
      <c r="CN674">
        <v>0</v>
      </c>
      <c r="CO674">
        <v>0</v>
      </c>
      <c r="CP674" t="s">
        <v>568</v>
      </c>
    </row>
    <row r="675" spans="2:94" x14ac:dyDescent="0.25">
      <c r="B675" s="8" t="s">
        <v>201</v>
      </c>
      <c r="C675" t="s">
        <v>566</v>
      </c>
      <c r="D675" t="s">
        <v>569</v>
      </c>
      <c r="E675" s="2">
        <v>673</v>
      </c>
      <c r="F675">
        <v>25</v>
      </c>
      <c r="G675">
        <v>1</v>
      </c>
      <c r="H675">
        <v>1</v>
      </c>
      <c r="I675">
        <v>1</v>
      </c>
      <c r="J675">
        <v>1</v>
      </c>
      <c r="K675">
        <v>1</v>
      </c>
      <c r="L675">
        <v>99</v>
      </c>
      <c r="M675">
        <v>1</v>
      </c>
      <c r="N675">
        <v>1</v>
      </c>
      <c r="O675">
        <v>99</v>
      </c>
      <c r="P675">
        <v>1</v>
      </c>
      <c r="Q675">
        <v>99</v>
      </c>
      <c r="R675">
        <v>99</v>
      </c>
      <c r="S675">
        <v>1</v>
      </c>
      <c r="T675">
        <v>0</v>
      </c>
      <c r="U675">
        <v>99</v>
      </c>
      <c r="V675">
        <v>1</v>
      </c>
      <c r="W675">
        <v>1</v>
      </c>
      <c r="X675">
        <v>1</v>
      </c>
      <c r="Y675">
        <v>1</v>
      </c>
      <c r="Z675">
        <v>1</v>
      </c>
      <c r="AA675">
        <v>1</v>
      </c>
      <c r="AB675">
        <v>1</v>
      </c>
      <c r="AC675">
        <v>1</v>
      </c>
      <c r="AD675">
        <v>1</v>
      </c>
      <c r="AE675">
        <v>99</v>
      </c>
      <c r="AF675">
        <v>1</v>
      </c>
      <c r="AG675">
        <v>1</v>
      </c>
      <c r="AH675">
        <v>1</v>
      </c>
      <c r="AI675">
        <v>99</v>
      </c>
      <c r="AJ675">
        <v>1</v>
      </c>
      <c r="AK675">
        <v>1</v>
      </c>
      <c r="AL675">
        <v>1</v>
      </c>
      <c r="AM675">
        <v>1</v>
      </c>
      <c r="AN675">
        <v>1</v>
      </c>
      <c r="AO675">
        <v>99</v>
      </c>
      <c r="AP675">
        <v>1</v>
      </c>
      <c r="AQ675">
        <v>1</v>
      </c>
      <c r="AR675">
        <v>1</v>
      </c>
      <c r="AS675">
        <v>1</v>
      </c>
      <c r="AT675">
        <v>1</v>
      </c>
      <c r="AU675">
        <v>1</v>
      </c>
      <c r="AV675">
        <v>99</v>
      </c>
      <c r="AW675" s="25">
        <v>1</v>
      </c>
      <c r="AX675" s="25">
        <v>99</v>
      </c>
      <c r="AY675" s="25">
        <v>99</v>
      </c>
      <c r="AZ675">
        <v>99</v>
      </c>
      <c r="BA675">
        <v>99</v>
      </c>
      <c r="BB675">
        <v>99</v>
      </c>
      <c r="BC675" s="25">
        <v>1</v>
      </c>
      <c r="BD675">
        <v>1</v>
      </c>
      <c r="BE675" s="25">
        <v>1</v>
      </c>
      <c r="BF675">
        <v>1</v>
      </c>
      <c r="BG675">
        <v>0</v>
      </c>
      <c r="BH675">
        <v>0</v>
      </c>
      <c r="BI675">
        <v>0</v>
      </c>
      <c r="BJ675">
        <v>1</v>
      </c>
      <c r="BK675">
        <v>1</v>
      </c>
      <c r="BL675">
        <v>1</v>
      </c>
      <c r="BM675">
        <v>99</v>
      </c>
      <c r="BN675">
        <v>99</v>
      </c>
      <c r="BO675">
        <v>99</v>
      </c>
      <c r="BP675">
        <v>99</v>
      </c>
      <c r="BQ675">
        <v>1</v>
      </c>
      <c r="BR675">
        <v>1</v>
      </c>
      <c r="BS675">
        <v>1</v>
      </c>
      <c r="BT675">
        <v>1</v>
      </c>
      <c r="BU675">
        <v>1</v>
      </c>
      <c r="BV675">
        <v>1</v>
      </c>
      <c r="BW675">
        <v>1</v>
      </c>
      <c r="BX675">
        <v>1</v>
      </c>
      <c r="BY675">
        <v>0</v>
      </c>
      <c r="BZ675">
        <v>1</v>
      </c>
      <c r="CA675">
        <v>1</v>
      </c>
      <c r="CB675">
        <v>0</v>
      </c>
      <c r="CC675">
        <v>1</v>
      </c>
      <c r="CD675">
        <v>1</v>
      </c>
      <c r="CE675">
        <v>0</v>
      </c>
      <c r="CF675">
        <v>0</v>
      </c>
      <c r="CG675">
        <v>0</v>
      </c>
      <c r="CH675">
        <v>0</v>
      </c>
      <c r="CI675">
        <v>0</v>
      </c>
      <c r="CJ675">
        <v>0</v>
      </c>
      <c r="CK675">
        <v>0</v>
      </c>
      <c r="CL675">
        <v>0</v>
      </c>
      <c r="CM675">
        <v>0</v>
      </c>
      <c r="CN675">
        <v>0</v>
      </c>
      <c r="CO675">
        <v>0</v>
      </c>
      <c r="CP675" t="s">
        <v>570</v>
      </c>
    </row>
    <row r="676" spans="2:94" x14ac:dyDescent="0.25">
      <c r="B676" s="8" t="s">
        <v>201</v>
      </c>
      <c r="C676" t="s">
        <v>566</v>
      </c>
      <c r="D676" t="s">
        <v>571</v>
      </c>
      <c r="E676" s="2">
        <v>674</v>
      </c>
      <c r="F676">
        <v>50</v>
      </c>
      <c r="G676">
        <v>1</v>
      </c>
      <c r="H676">
        <v>1</v>
      </c>
      <c r="I676">
        <v>1</v>
      </c>
      <c r="J676">
        <v>1</v>
      </c>
      <c r="K676">
        <v>1</v>
      </c>
      <c r="L676">
        <v>99</v>
      </c>
      <c r="M676">
        <v>1</v>
      </c>
      <c r="N676">
        <v>99</v>
      </c>
      <c r="O676">
        <v>99</v>
      </c>
      <c r="P676">
        <v>1</v>
      </c>
      <c r="Q676">
        <v>99</v>
      </c>
      <c r="R676">
        <v>99</v>
      </c>
      <c r="S676">
        <v>1</v>
      </c>
      <c r="T676">
        <v>1</v>
      </c>
      <c r="U676">
        <v>99</v>
      </c>
      <c r="V676">
        <v>1</v>
      </c>
      <c r="W676">
        <v>1</v>
      </c>
      <c r="X676">
        <v>1</v>
      </c>
      <c r="Y676">
        <v>1</v>
      </c>
      <c r="Z676">
        <v>1</v>
      </c>
      <c r="AA676">
        <v>1</v>
      </c>
      <c r="AB676">
        <v>1</v>
      </c>
      <c r="AC676">
        <v>1</v>
      </c>
      <c r="AD676">
        <v>1</v>
      </c>
      <c r="AE676">
        <v>99</v>
      </c>
      <c r="AF676">
        <v>1</v>
      </c>
      <c r="AG676">
        <v>1</v>
      </c>
      <c r="AH676">
        <v>1</v>
      </c>
      <c r="AI676">
        <v>99</v>
      </c>
      <c r="AJ676">
        <v>1</v>
      </c>
      <c r="AK676">
        <v>1</v>
      </c>
      <c r="AL676">
        <v>1</v>
      </c>
      <c r="AM676">
        <v>1</v>
      </c>
      <c r="AN676">
        <v>1</v>
      </c>
      <c r="AO676">
        <v>99</v>
      </c>
      <c r="AP676">
        <v>1</v>
      </c>
      <c r="AQ676">
        <v>1</v>
      </c>
      <c r="AR676">
        <v>0</v>
      </c>
      <c r="AS676">
        <v>1</v>
      </c>
      <c r="AT676">
        <v>1</v>
      </c>
      <c r="AU676">
        <v>1</v>
      </c>
      <c r="AV676">
        <v>99</v>
      </c>
      <c r="AW676" s="25">
        <v>1</v>
      </c>
      <c r="AX676" s="25">
        <v>99</v>
      </c>
      <c r="AY676" s="25">
        <v>99</v>
      </c>
      <c r="AZ676">
        <v>99</v>
      </c>
      <c r="BA676">
        <v>99</v>
      </c>
      <c r="BB676">
        <v>99</v>
      </c>
      <c r="BC676" s="25">
        <v>1</v>
      </c>
      <c r="BD676">
        <v>1</v>
      </c>
      <c r="BE676" s="25">
        <v>1</v>
      </c>
      <c r="BF676">
        <v>1</v>
      </c>
      <c r="BG676">
        <v>1</v>
      </c>
      <c r="BH676">
        <v>1</v>
      </c>
      <c r="BI676">
        <v>1</v>
      </c>
      <c r="BJ676">
        <v>99</v>
      </c>
      <c r="BK676">
        <v>1</v>
      </c>
      <c r="BL676">
        <v>99</v>
      </c>
      <c r="BM676">
        <v>99</v>
      </c>
      <c r="BN676">
        <v>99</v>
      </c>
      <c r="BO676">
        <v>99</v>
      </c>
      <c r="BP676">
        <v>1</v>
      </c>
      <c r="BQ676">
        <v>0</v>
      </c>
      <c r="BR676">
        <v>1</v>
      </c>
      <c r="BS676">
        <v>1</v>
      </c>
      <c r="BT676">
        <v>1</v>
      </c>
      <c r="BU676">
        <v>1</v>
      </c>
      <c r="BV676">
        <v>1</v>
      </c>
      <c r="BW676">
        <v>1</v>
      </c>
      <c r="BX676">
        <v>1</v>
      </c>
      <c r="BY676">
        <v>0</v>
      </c>
      <c r="BZ676">
        <v>1</v>
      </c>
      <c r="CA676">
        <v>1</v>
      </c>
      <c r="CB676">
        <v>1</v>
      </c>
      <c r="CC676">
        <v>1</v>
      </c>
      <c r="CD676">
        <v>1</v>
      </c>
      <c r="CE676">
        <v>0</v>
      </c>
      <c r="CF676">
        <v>0</v>
      </c>
      <c r="CG676">
        <v>0</v>
      </c>
      <c r="CH676">
        <v>0</v>
      </c>
      <c r="CI676">
        <v>0</v>
      </c>
      <c r="CJ676">
        <v>0</v>
      </c>
      <c r="CK676">
        <v>0</v>
      </c>
      <c r="CL676">
        <v>0</v>
      </c>
      <c r="CM676">
        <v>0</v>
      </c>
      <c r="CN676">
        <v>1</v>
      </c>
      <c r="CO676">
        <v>0</v>
      </c>
      <c r="CP676" t="s">
        <v>572</v>
      </c>
    </row>
    <row r="677" spans="2:94" x14ac:dyDescent="0.25">
      <c r="B677" s="8" t="s">
        <v>201</v>
      </c>
      <c r="C677" t="s">
        <v>566</v>
      </c>
      <c r="D677" t="s">
        <v>573</v>
      </c>
      <c r="E677" s="2">
        <v>675</v>
      </c>
      <c r="F677">
        <v>50</v>
      </c>
      <c r="G677">
        <v>0</v>
      </c>
      <c r="H677">
        <v>1</v>
      </c>
      <c r="I677">
        <v>1</v>
      </c>
      <c r="J677">
        <v>0</v>
      </c>
      <c r="K677">
        <v>1</v>
      </c>
      <c r="L677">
        <v>99</v>
      </c>
      <c r="M677">
        <v>0</v>
      </c>
      <c r="N677">
        <v>99</v>
      </c>
      <c r="O677">
        <v>99</v>
      </c>
      <c r="P677">
        <v>1</v>
      </c>
      <c r="Q677">
        <v>99</v>
      </c>
      <c r="R677">
        <v>99</v>
      </c>
      <c r="S677">
        <v>0</v>
      </c>
      <c r="T677">
        <v>0</v>
      </c>
      <c r="U677">
        <v>99</v>
      </c>
      <c r="V677">
        <v>1</v>
      </c>
      <c r="W677">
        <v>1</v>
      </c>
      <c r="X677">
        <v>1</v>
      </c>
      <c r="Y677">
        <v>1</v>
      </c>
      <c r="Z677">
        <v>1</v>
      </c>
      <c r="AA677">
        <v>1</v>
      </c>
      <c r="AB677">
        <v>1</v>
      </c>
      <c r="AC677">
        <v>1</v>
      </c>
      <c r="AD677">
        <v>1</v>
      </c>
      <c r="AE677">
        <v>99</v>
      </c>
      <c r="AF677">
        <v>1</v>
      </c>
      <c r="AG677">
        <v>1</v>
      </c>
      <c r="AH677">
        <v>1</v>
      </c>
      <c r="AI677">
        <v>99</v>
      </c>
      <c r="AJ677">
        <v>1</v>
      </c>
      <c r="AK677">
        <v>99</v>
      </c>
      <c r="AL677">
        <v>1</v>
      </c>
      <c r="AM677">
        <v>1</v>
      </c>
      <c r="AN677">
        <v>1</v>
      </c>
      <c r="AO677">
        <v>99</v>
      </c>
      <c r="AP677">
        <v>1</v>
      </c>
      <c r="AQ677">
        <v>1</v>
      </c>
      <c r="AR677">
        <v>1</v>
      </c>
      <c r="AS677">
        <v>1</v>
      </c>
      <c r="AT677">
        <v>1</v>
      </c>
      <c r="AU677">
        <v>0</v>
      </c>
      <c r="AV677">
        <v>99</v>
      </c>
      <c r="AW677" s="25">
        <v>1</v>
      </c>
      <c r="AX677" s="25">
        <v>99</v>
      </c>
      <c r="AY677" s="25">
        <v>99</v>
      </c>
      <c r="AZ677">
        <v>99</v>
      </c>
      <c r="BA677">
        <v>99</v>
      </c>
      <c r="BB677">
        <v>99</v>
      </c>
      <c r="BC677" s="25">
        <v>1</v>
      </c>
      <c r="BD677">
        <v>1</v>
      </c>
      <c r="BE677" s="25">
        <v>0</v>
      </c>
      <c r="BF677">
        <v>1</v>
      </c>
      <c r="BG677">
        <v>0</v>
      </c>
      <c r="BH677">
        <v>0</v>
      </c>
      <c r="BI677">
        <v>0</v>
      </c>
      <c r="BJ677">
        <v>99</v>
      </c>
      <c r="BK677">
        <v>99</v>
      </c>
      <c r="BL677">
        <v>99</v>
      </c>
      <c r="BM677">
        <v>99</v>
      </c>
      <c r="BN677">
        <v>99</v>
      </c>
      <c r="BO677">
        <v>99</v>
      </c>
      <c r="BP677">
        <v>99</v>
      </c>
      <c r="BQ677">
        <v>0</v>
      </c>
      <c r="BR677">
        <v>0</v>
      </c>
      <c r="BS677">
        <v>0</v>
      </c>
      <c r="BT677">
        <v>1</v>
      </c>
      <c r="BU677">
        <v>0</v>
      </c>
      <c r="BV677">
        <v>0</v>
      </c>
      <c r="BW677">
        <v>0</v>
      </c>
      <c r="BX677">
        <v>0</v>
      </c>
      <c r="BY677">
        <v>0</v>
      </c>
      <c r="BZ677">
        <v>0</v>
      </c>
      <c r="CA677">
        <v>0</v>
      </c>
      <c r="CB677">
        <v>1</v>
      </c>
      <c r="CC677">
        <v>1</v>
      </c>
      <c r="CD677">
        <v>1</v>
      </c>
      <c r="CE677">
        <v>0</v>
      </c>
      <c r="CF677">
        <v>0</v>
      </c>
      <c r="CG677">
        <v>0</v>
      </c>
      <c r="CH677">
        <v>0</v>
      </c>
      <c r="CI677">
        <v>0</v>
      </c>
      <c r="CJ677">
        <v>0</v>
      </c>
      <c r="CK677">
        <v>0</v>
      </c>
      <c r="CL677">
        <v>0</v>
      </c>
      <c r="CM677">
        <v>0</v>
      </c>
      <c r="CN677">
        <v>0</v>
      </c>
      <c r="CO677">
        <v>0</v>
      </c>
      <c r="CP677" t="s">
        <v>574</v>
      </c>
    </row>
    <row r="678" spans="2:94" x14ac:dyDescent="0.25">
      <c r="B678" s="8" t="s">
        <v>201</v>
      </c>
      <c r="C678" t="s">
        <v>566</v>
      </c>
      <c r="D678" t="s">
        <v>575</v>
      </c>
      <c r="E678" s="2">
        <v>676</v>
      </c>
      <c r="F678">
        <v>25</v>
      </c>
      <c r="G678">
        <v>1</v>
      </c>
      <c r="H678">
        <v>1</v>
      </c>
      <c r="I678">
        <v>1</v>
      </c>
      <c r="J678">
        <v>1</v>
      </c>
      <c r="K678">
        <v>1</v>
      </c>
      <c r="L678">
        <v>99</v>
      </c>
      <c r="M678">
        <v>1</v>
      </c>
      <c r="N678">
        <v>99</v>
      </c>
      <c r="O678">
        <v>99</v>
      </c>
      <c r="P678">
        <v>1</v>
      </c>
      <c r="Q678">
        <v>99</v>
      </c>
      <c r="R678">
        <v>99</v>
      </c>
      <c r="S678">
        <v>1</v>
      </c>
      <c r="T678">
        <v>1</v>
      </c>
      <c r="U678">
        <v>99</v>
      </c>
      <c r="V678">
        <v>1</v>
      </c>
      <c r="W678">
        <v>1</v>
      </c>
      <c r="X678">
        <v>1</v>
      </c>
      <c r="Y678">
        <v>1</v>
      </c>
      <c r="Z678">
        <v>1</v>
      </c>
      <c r="AA678">
        <v>1</v>
      </c>
      <c r="AB678">
        <v>1</v>
      </c>
      <c r="AC678">
        <v>1</v>
      </c>
      <c r="AD678">
        <v>1</v>
      </c>
      <c r="AE678">
        <v>99</v>
      </c>
      <c r="AF678">
        <v>1</v>
      </c>
      <c r="AG678">
        <v>1</v>
      </c>
      <c r="AH678">
        <v>1</v>
      </c>
      <c r="AI678">
        <v>1</v>
      </c>
      <c r="AJ678">
        <v>1</v>
      </c>
      <c r="AK678">
        <v>1</v>
      </c>
      <c r="AL678">
        <v>1</v>
      </c>
      <c r="AM678">
        <v>1</v>
      </c>
      <c r="AN678">
        <v>1</v>
      </c>
      <c r="AO678">
        <v>99</v>
      </c>
      <c r="AP678">
        <v>1</v>
      </c>
      <c r="AQ678">
        <v>1</v>
      </c>
      <c r="AR678">
        <v>1</v>
      </c>
      <c r="AS678">
        <v>1</v>
      </c>
      <c r="AT678">
        <v>1</v>
      </c>
      <c r="AU678">
        <v>1</v>
      </c>
      <c r="AV678">
        <v>99</v>
      </c>
      <c r="AW678" s="25">
        <v>1</v>
      </c>
      <c r="AX678" s="25">
        <v>99</v>
      </c>
      <c r="AY678" s="25">
        <v>99</v>
      </c>
      <c r="AZ678">
        <v>99</v>
      </c>
      <c r="BA678">
        <v>99</v>
      </c>
      <c r="BB678">
        <v>99</v>
      </c>
      <c r="BC678" s="25">
        <v>1</v>
      </c>
      <c r="BD678">
        <v>1</v>
      </c>
      <c r="BE678" s="25">
        <v>1</v>
      </c>
      <c r="BF678">
        <v>1</v>
      </c>
      <c r="BG678">
        <v>1</v>
      </c>
      <c r="BH678">
        <v>1</v>
      </c>
      <c r="BI678">
        <v>1</v>
      </c>
      <c r="BJ678">
        <v>1</v>
      </c>
      <c r="BK678">
        <v>99</v>
      </c>
      <c r="BL678">
        <v>1</v>
      </c>
      <c r="BM678">
        <v>99</v>
      </c>
      <c r="BN678">
        <v>99</v>
      </c>
      <c r="BO678">
        <v>99</v>
      </c>
      <c r="BP678">
        <v>1</v>
      </c>
      <c r="BQ678">
        <v>1</v>
      </c>
      <c r="BR678">
        <v>1</v>
      </c>
      <c r="BS678">
        <v>1</v>
      </c>
      <c r="BT678">
        <v>1</v>
      </c>
      <c r="BU678">
        <v>1</v>
      </c>
      <c r="BV678">
        <v>1</v>
      </c>
      <c r="BW678">
        <v>1</v>
      </c>
      <c r="BX678">
        <v>1</v>
      </c>
      <c r="BY678">
        <v>0</v>
      </c>
      <c r="BZ678">
        <v>0</v>
      </c>
      <c r="CA678">
        <v>1</v>
      </c>
      <c r="CB678">
        <v>1</v>
      </c>
      <c r="CC678">
        <v>1</v>
      </c>
      <c r="CD678">
        <v>1</v>
      </c>
      <c r="CE678">
        <v>0</v>
      </c>
      <c r="CF678">
        <v>0</v>
      </c>
      <c r="CG678">
        <v>0</v>
      </c>
      <c r="CH678">
        <v>0</v>
      </c>
      <c r="CI678">
        <v>0</v>
      </c>
      <c r="CJ678">
        <v>0</v>
      </c>
      <c r="CK678">
        <v>0</v>
      </c>
      <c r="CL678">
        <v>0</v>
      </c>
      <c r="CM678">
        <v>0</v>
      </c>
      <c r="CN678">
        <v>0</v>
      </c>
      <c r="CO678">
        <v>0</v>
      </c>
      <c r="CP678" t="s">
        <v>576</v>
      </c>
    </row>
    <row r="679" spans="2:94" x14ac:dyDescent="0.25">
      <c r="B679" s="8" t="s">
        <v>201</v>
      </c>
      <c r="C679" t="s">
        <v>566</v>
      </c>
      <c r="D679" t="s">
        <v>577</v>
      </c>
      <c r="E679" s="2">
        <v>677</v>
      </c>
      <c r="F679">
        <v>50</v>
      </c>
      <c r="G679">
        <v>1</v>
      </c>
      <c r="H679">
        <v>1</v>
      </c>
      <c r="I679">
        <v>1</v>
      </c>
      <c r="J679">
        <v>1</v>
      </c>
      <c r="K679">
        <v>1</v>
      </c>
      <c r="L679">
        <v>99</v>
      </c>
      <c r="M679">
        <v>1</v>
      </c>
      <c r="N679">
        <v>1</v>
      </c>
      <c r="O679">
        <v>99</v>
      </c>
      <c r="P679">
        <v>1</v>
      </c>
      <c r="Q679">
        <v>99</v>
      </c>
      <c r="R679">
        <v>99</v>
      </c>
      <c r="S679">
        <v>1</v>
      </c>
      <c r="T679">
        <v>1</v>
      </c>
      <c r="U679">
        <v>1</v>
      </c>
      <c r="V679">
        <v>1</v>
      </c>
      <c r="W679">
        <v>1</v>
      </c>
      <c r="X679">
        <v>1</v>
      </c>
      <c r="Y679">
        <v>1</v>
      </c>
      <c r="Z679">
        <v>1</v>
      </c>
      <c r="AA679">
        <v>1</v>
      </c>
      <c r="AB679">
        <v>1</v>
      </c>
      <c r="AC679">
        <v>1</v>
      </c>
      <c r="AD679">
        <v>1</v>
      </c>
      <c r="AE679">
        <v>99</v>
      </c>
      <c r="AF679">
        <v>1</v>
      </c>
      <c r="AG679">
        <v>1</v>
      </c>
      <c r="AH679">
        <v>1</v>
      </c>
      <c r="AI679">
        <v>99</v>
      </c>
      <c r="AJ679">
        <v>1</v>
      </c>
      <c r="AK679">
        <v>1</v>
      </c>
      <c r="AL679">
        <v>1</v>
      </c>
      <c r="AM679">
        <v>1</v>
      </c>
      <c r="AN679">
        <v>1</v>
      </c>
      <c r="AO679">
        <v>99</v>
      </c>
      <c r="AP679">
        <v>1</v>
      </c>
      <c r="AQ679">
        <v>1</v>
      </c>
      <c r="AR679">
        <v>1</v>
      </c>
      <c r="AS679">
        <v>1</v>
      </c>
      <c r="AT679">
        <v>1</v>
      </c>
      <c r="AU679">
        <v>1</v>
      </c>
      <c r="AV679">
        <v>99</v>
      </c>
      <c r="AW679" s="25">
        <v>1</v>
      </c>
      <c r="AX679" s="25">
        <v>99</v>
      </c>
      <c r="AY679" s="25">
        <v>99</v>
      </c>
      <c r="AZ679">
        <v>99</v>
      </c>
      <c r="BA679">
        <v>99</v>
      </c>
      <c r="BB679">
        <v>99</v>
      </c>
      <c r="BC679" s="25">
        <v>1</v>
      </c>
      <c r="BD679">
        <v>1</v>
      </c>
      <c r="BE679" s="25">
        <v>1</v>
      </c>
      <c r="BF679">
        <v>1</v>
      </c>
      <c r="BG679">
        <v>1</v>
      </c>
      <c r="BH679">
        <v>1</v>
      </c>
      <c r="BI679">
        <v>1</v>
      </c>
      <c r="BJ679">
        <v>1</v>
      </c>
      <c r="BK679">
        <v>1</v>
      </c>
      <c r="BL679">
        <v>1</v>
      </c>
      <c r="BM679">
        <v>99</v>
      </c>
      <c r="BN679">
        <v>99</v>
      </c>
      <c r="BO679">
        <v>99</v>
      </c>
      <c r="BP679">
        <v>99</v>
      </c>
      <c r="BQ679">
        <v>1</v>
      </c>
      <c r="BR679">
        <v>1</v>
      </c>
      <c r="BS679">
        <v>1</v>
      </c>
      <c r="BT679">
        <v>1</v>
      </c>
      <c r="BU679">
        <v>1</v>
      </c>
      <c r="BV679">
        <v>0</v>
      </c>
      <c r="BW679">
        <v>0</v>
      </c>
      <c r="BX679">
        <v>0</v>
      </c>
      <c r="BY679">
        <v>1</v>
      </c>
      <c r="BZ679">
        <v>0</v>
      </c>
      <c r="CA679">
        <v>0</v>
      </c>
      <c r="CB679">
        <v>1</v>
      </c>
      <c r="CC679">
        <v>1</v>
      </c>
      <c r="CD679">
        <v>1</v>
      </c>
      <c r="CE679">
        <v>0</v>
      </c>
      <c r="CF679">
        <v>0</v>
      </c>
      <c r="CG679">
        <v>0</v>
      </c>
      <c r="CH679">
        <v>0</v>
      </c>
      <c r="CI679">
        <v>0</v>
      </c>
      <c r="CJ679">
        <v>0</v>
      </c>
      <c r="CK679">
        <v>0</v>
      </c>
      <c r="CL679">
        <v>0</v>
      </c>
      <c r="CM679">
        <v>0</v>
      </c>
      <c r="CN679">
        <v>0</v>
      </c>
      <c r="CO679">
        <v>0</v>
      </c>
      <c r="CP679" t="s">
        <v>578</v>
      </c>
    </row>
    <row r="680" spans="2:94" x14ac:dyDescent="0.25">
      <c r="B680" s="8" t="s">
        <v>201</v>
      </c>
      <c r="C680" t="s">
        <v>566</v>
      </c>
      <c r="D680" t="s">
        <v>579</v>
      </c>
      <c r="E680" s="2">
        <v>678</v>
      </c>
      <c r="F680">
        <v>100</v>
      </c>
      <c r="G680">
        <v>1</v>
      </c>
      <c r="H680">
        <v>1</v>
      </c>
      <c r="I680">
        <v>1</v>
      </c>
      <c r="J680">
        <v>1</v>
      </c>
      <c r="K680">
        <v>1</v>
      </c>
      <c r="L680">
        <v>99</v>
      </c>
      <c r="M680">
        <v>1</v>
      </c>
      <c r="N680">
        <v>1</v>
      </c>
      <c r="O680">
        <v>99</v>
      </c>
      <c r="P680">
        <v>1</v>
      </c>
      <c r="Q680">
        <v>99</v>
      </c>
      <c r="R680">
        <v>99</v>
      </c>
      <c r="S680">
        <v>1</v>
      </c>
      <c r="T680">
        <v>1</v>
      </c>
      <c r="U680">
        <v>1</v>
      </c>
      <c r="V680">
        <v>1</v>
      </c>
      <c r="W680">
        <v>1</v>
      </c>
      <c r="X680">
        <v>1</v>
      </c>
      <c r="Y680">
        <v>1</v>
      </c>
      <c r="Z680">
        <v>1</v>
      </c>
      <c r="AA680">
        <v>1</v>
      </c>
      <c r="AB680">
        <v>1</v>
      </c>
      <c r="AC680">
        <v>1</v>
      </c>
      <c r="AD680">
        <v>1</v>
      </c>
      <c r="AE680">
        <v>99</v>
      </c>
      <c r="AF680">
        <v>1</v>
      </c>
      <c r="AG680">
        <v>1</v>
      </c>
      <c r="AH680">
        <v>1</v>
      </c>
      <c r="AI680">
        <v>1</v>
      </c>
      <c r="AJ680">
        <v>1</v>
      </c>
      <c r="AK680">
        <v>1</v>
      </c>
      <c r="AL680">
        <v>1</v>
      </c>
      <c r="AM680">
        <v>1</v>
      </c>
      <c r="AN680">
        <v>1</v>
      </c>
      <c r="AO680">
        <v>99</v>
      </c>
      <c r="AP680">
        <v>1</v>
      </c>
      <c r="AQ680">
        <v>1</v>
      </c>
      <c r="AR680">
        <v>1</v>
      </c>
      <c r="AS680">
        <v>1</v>
      </c>
      <c r="AT680">
        <v>1</v>
      </c>
      <c r="AU680">
        <v>1</v>
      </c>
      <c r="AV680">
        <v>99</v>
      </c>
      <c r="AW680" s="25">
        <v>1</v>
      </c>
      <c r="AX680" s="25">
        <v>99</v>
      </c>
      <c r="AY680" s="25">
        <v>99</v>
      </c>
      <c r="AZ680">
        <v>99</v>
      </c>
      <c r="BA680">
        <v>99</v>
      </c>
      <c r="BB680">
        <v>99</v>
      </c>
      <c r="BC680" s="25">
        <v>1</v>
      </c>
      <c r="BD680">
        <v>1</v>
      </c>
      <c r="BE680" s="25">
        <v>1</v>
      </c>
      <c r="BF680">
        <v>1</v>
      </c>
      <c r="BG680">
        <v>1</v>
      </c>
      <c r="BH680">
        <v>1</v>
      </c>
      <c r="BI680">
        <v>1</v>
      </c>
      <c r="BJ680">
        <v>1</v>
      </c>
      <c r="BK680">
        <v>1</v>
      </c>
      <c r="BL680">
        <v>1</v>
      </c>
      <c r="BM680">
        <v>99</v>
      </c>
      <c r="BN680">
        <v>99</v>
      </c>
      <c r="BO680">
        <v>99</v>
      </c>
      <c r="BP680">
        <v>1</v>
      </c>
      <c r="BQ680">
        <v>1</v>
      </c>
      <c r="BR680">
        <v>1</v>
      </c>
      <c r="BS680">
        <v>1</v>
      </c>
      <c r="BT680">
        <v>1</v>
      </c>
      <c r="BU680">
        <v>1</v>
      </c>
      <c r="BV680">
        <v>1</v>
      </c>
      <c r="BW680">
        <v>1</v>
      </c>
      <c r="BX680">
        <v>1</v>
      </c>
      <c r="BY680">
        <v>0</v>
      </c>
      <c r="BZ680">
        <v>0</v>
      </c>
      <c r="CA680">
        <v>1</v>
      </c>
      <c r="CB680">
        <v>1</v>
      </c>
      <c r="CC680">
        <v>1</v>
      </c>
      <c r="CD680">
        <v>0</v>
      </c>
      <c r="CE680">
        <v>0</v>
      </c>
      <c r="CF680">
        <v>0</v>
      </c>
      <c r="CG680">
        <v>0</v>
      </c>
      <c r="CH680">
        <v>0</v>
      </c>
      <c r="CI680">
        <v>0</v>
      </c>
      <c r="CJ680">
        <v>0</v>
      </c>
      <c r="CK680">
        <v>0</v>
      </c>
      <c r="CL680">
        <v>0</v>
      </c>
      <c r="CM680">
        <v>0</v>
      </c>
      <c r="CN680">
        <v>0</v>
      </c>
      <c r="CO680">
        <v>0</v>
      </c>
      <c r="CP680" t="s">
        <v>580</v>
      </c>
    </row>
    <row r="681" spans="2:94" x14ac:dyDescent="0.25">
      <c r="B681" s="8" t="s">
        <v>201</v>
      </c>
      <c r="C681" t="s">
        <v>566</v>
      </c>
      <c r="D681" t="s">
        <v>581</v>
      </c>
      <c r="E681" s="2">
        <v>679</v>
      </c>
      <c r="F681">
        <v>75</v>
      </c>
      <c r="G681">
        <v>1</v>
      </c>
      <c r="H681">
        <v>1</v>
      </c>
      <c r="I681">
        <v>1</v>
      </c>
      <c r="J681">
        <v>1</v>
      </c>
      <c r="K681">
        <v>1</v>
      </c>
      <c r="L681">
        <v>99</v>
      </c>
      <c r="M681">
        <v>1</v>
      </c>
      <c r="N681">
        <v>1</v>
      </c>
      <c r="O681">
        <v>99</v>
      </c>
      <c r="P681">
        <v>1</v>
      </c>
      <c r="Q681">
        <v>99</v>
      </c>
      <c r="R681">
        <v>99</v>
      </c>
      <c r="S681">
        <v>1</v>
      </c>
      <c r="T681">
        <v>0</v>
      </c>
      <c r="U681">
        <v>1</v>
      </c>
      <c r="V681">
        <v>1</v>
      </c>
      <c r="W681">
        <v>1</v>
      </c>
      <c r="X681">
        <v>1</v>
      </c>
      <c r="Y681">
        <v>1</v>
      </c>
      <c r="Z681">
        <v>1</v>
      </c>
      <c r="AA681">
        <v>1</v>
      </c>
      <c r="AB681">
        <v>1</v>
      </c>
      <c r="AC681">
        <v>1</v>
      </c>
      <c r="AD681">
        <v>1</v>
      </c>
      <c r="AE681">
        <v>99</v>
      </c>
      <c r="AF681">
        <v>1</v>
      </c>
      <c r="AG681">
        <v>1</v>
      </c>
      <c r="AH681">
        <v>1</v>
      </c>
      <c r="AI681">
        <v>1</v>
      </c>
      <c r="AJ681">
        <v>1</v>
      </c>
      <c r="AK681">
        <v>1</v>
      </c>
      <c r="AL681">
        <v>1</v>
      </c>
      <c r="AM681">
        <v>1</v>
      </c>
      <c r="AN681">
        <v>1</v>
      </c>
      <c r="AO681">
        <v>99</v>
      </c>
      <c r="AP681">
        <v>1</v>
      </c>
      <c r="AQ681">
        <v>1</v>
      </c>
      <c r="AR681">
        <v>1</v>
      </c>
      <c r="AS681">
        <v>1</v>
      </c>
      <c r="AT681">
        <v>1</v>
      </c>
      <c r="AU681">
        <v>1</v>
      </c>
      <c r="AV681">
        <v>99</v>
      </c>
      <c r="AW681" s="25">
        <v>1</v>
      </c>
      <c r="AX681" s="25">
        <v>99</v>
      </c>
      <c r="AY681" s="25">
        <v>99</v>
      </c>
      <c r="AZ681">
        <v>99</v>
      </c>
      <c r="BA681">
        <v>99</v>
      </c>
      <c r="BB681">
        <v>99</v>
      </c>
      <c r="BC681" s="25">
        <v>1</v>
      </c>
      <c r="BD681">
        <v>1</v>
      </c>
      <c r="BE681" s="25">
        <v>1</v>
      </c>
      <c r="BF681">
        <v>1</v>
      </c>
      <c r="BG681">
        <v>0</v>
      </c>
      <c r="BH681">
        <v>0</v>
      </c>
      <c r="BI681">
        <v>1</v>
      </c>
      <c r="BJ681">
        <v>1</v>
      </c>
      <c r="BK681">
        <v>1</v>
      </c>
      <c r="BL681">
        <v>99</v>
      </c>
      <c r="BM681">
        <v>99</v>
      </c>
      <c r="BN681">
        <v>99</v>
      </c>
      <c r="BO681">
        <v>99</v>
      </c>
      <c r="BP681">
        <v>1</v>
      </c>
      <c r="BQ681">
        <v>1</v>
      </c>
      <c r="BR681">
        <v>1</v>
      </c>
      <c r="BS681">
        <v>1</v>
      </c>
      <c r="BT681">
        <v>1</v>
      </c>
      <c r="BU681">
        <v>1</v>
      </c>
      <c r="BV681">
        <v>0</v>
      </c>
      <c r="BW681">
        <v>0</v>
      </c>
      <c r="BX681">
        <v>0</v>
      </c>
      <c r="BY681">
        <v>0</v>
      </c>
      <c r="BZ681">
        <v>0</v>
      </c>
      <c r="CA681">
        <v>0</v>
      </c>
      <c r="CB681">
        <v>1</v>
      </c>
      <c r="CC681">
        <v>1</v>
      </c>
      <c r="CD681">
        <v>1</v>
      </c>
      <c r="CE681">
        <v>0</v>
      </c>
      <c r="CF681">
        <v>0</v>
      </c>
      <c r="CG681">
        <v>0</v>
      </c>
      <c r="CH681">
        <v>0</v>
      </c>
      <c r="CI681">
        <v>0</v>
      </c>
      <c r="CJ681">
        <v>0</v>
      </c>
      <c r="CK681">
        <v>0</v>
      </c>
      <c r="CL681">
        <v>0</v>
      </c>
      <c r="CM681">
        <v>0</v>
      </c>
      <c r="CN681">
        <v>1</v>
      </c>
      <c r="CO681">
        <v>0</v>
      </c>
      <c r="CP681" t="s">
        <v>582</v>
      </c>
    </row>
    <row r="682" spans="2:94" x14ac:dyDescent="0.25">
      <c r="B682" s="8" t="s">
        <v>201</v>
      </c>
      <c r="C682" t="s">
        <v>566</v>
      </c>
      <c r="D682" t="s">
        <v>583</v>
      </c>
      <c r="E682" s="2">
        <v>680</v>
      </c>
      <c r="F682">
        <v>50</v>
      </c>
      <c r="G682">
        <v>1</v>
      </c>
      <c r="H682">
        <v>1</v>
      </c>
      <c r="I682">
        <v>1</v>
      </c>
      <c r="J682">
        <v>1</v>
      </c>
      <c r="K682">
        <v>1</v>
      </c>
      <c r="L682">
        <v>99</v>
      </c>
      <c r="M682">
        <v>1</v>
      </c>
      <c r="N682">
        <v>1</v>
      </c>
      <c r="O682">
        <v>99</v>
      </c>
      <c r="P682">
        <v>1</v>
      </c>
      <c r="Q682">
        <v>99</v>
      </c>
      <c r="R682">
        <v>99</v>
      </c>
      <c r="S682">
        <v>1</v>
      </c>
      <c r="T682">
        <v>1</v>
      </c>
      <c r="U682">
        <v>99</v>
      </c>
      <c r="V682">
        <v>1</v>
      </c>
      <c r="W682">
        <v>1</v>
      </c>
      <c r="X682">
        <v>1</v>
      </c>
      <c r="Y682">
        <v>1</v>
      </c>
      <c r="Z682">
        <v>1</v>
      </c>
      <c r="AA682">
        <v>1</v>
      </c>
      <c r="AB682">
        <v>1</v>
      </c>
      <c r="AC682">
        <v>1</v>
      </c>
      <c r="AD682">
        <v>1</v>
      </c>
      <c r="AE682">
        <v>99</v>
      </c>
      <c r="AF682">
        <v>1</v>
      </c>
      <c r="AG682">
        <v>1</v>
      </c>
      <c r="AH682">
        <v>1</v>
      </c>
      <c r="AI682">
        <v>1</v>
      </c>
      <c r="AJ682">
        <v>1</v>
      </c>
      <c r="AK682">
        <v>1</v>
      </c>
      <c r="AL682">
        <v>1</v>
      </c>
      <c r="AM682">
        <v>1</v>
      </c>
      <c r="AN682">
        <v>1</v>
      </c>
      <c r="AO682">
        <v>99</v>
      </c>
      <c r="AP682">
        <v>1</v>
      </c>
      <c r="AQ682">
        <v>1</v>
      </c>
      <c r="AR682">
        <v>1</v>
      </c>
      <c r="AS682">
        <v>1</v>
      </c>
      <c r="AT682">
        <v>1</v>
      </c>
      <c r="AU682">
        <v>1</v>
      </c>
      <c r="AV682">
        <v>99</v>
      </c>
      <c r="AW682" s="25">
        <v>1</v>
      </c>
      <c r="AX682" s="25">
        <v>99</v>
      </c>
      <c r="AY682" s="25">
        <v>99</v>
      </c>
      <c r="AZ682">
        <v>99</v>
      </c>
      <c r="BA682">
        <v>99</v>
      </c>
      <c r="BB682">
        <v>99</v>
      </c>
      <c r="BC682" s="25">
        <v>1</v>
      </c>
      <c r="BD682">
        <v>1</v>
      </c>
      <c r="BE682" s="25">
        <v>1</v>
      </c>
      <c r="BF682">
        <v>1</v>
      </c>
      <c r="BG682">
        <v>0</v>
      </c>
      <c r="BH682">
        <v>1</v>
      </c>
      <c r="BI682">
        <v>1</v>
      </c>
      <c r="BJ682">
        <v>1</v>
      </c>
      <c r="BK682">
        <v>1</v>
      </c>
      <c r="BL682">
        <v>99</v>
      </c>
      <c r="BM682">
        <v>99</v>
      </c>
      <c r="BN682">
        <v>99</v>
      </c>
      <c r="BO682">
        <v>99</v>
      </c>
      <c r="BP682">
        <v>1</v>
      </c>
      <c r="BQ682">
        <v>1</v>
      </c>
      <c r="BR682">
        <v>1</v>
      </c>
      <c r="BS682">
        <v>1</v>
      </c>
      <c r="BT682">
        <v>1</v>
      </c>
      <c r="BU682">
        <v>1</v>
      </c>
      <c r="BV682">
        <v>1</v>
      </c>
      <c r="BW682">
        <v>1</v>
      </c>
      <c r="BX682">
        <v>1</v>
      </c>
      <c r="BY682">
        <v>0</v>
      </c>
      <c r="BZ682">
        <v>0</v>
      </c>
      <c r="CA682">
        <v>0</v>
      </c>
      <c r="CB682">
        <v>0</v>
      </c>
      <c r="CC682">
        <v>1</v>
      </c>
      <c r="CD682">
        <v>1</v>
      </c>
      <c r="CE682">
        <v>0</v>
      </c>
      <c r="CF682">
        <v>0</v>
      </c>
      <c r="CG682">
        <v>0</v>
      </c>
      <c r="CH682">
        <v>0</v>
      </c>
      <c r="CI682">
        <v>0</v>
      </c>
      <c r="CJ682">
        <v>0</v>
      </c>
      <c r="CK682">
        <v>0</v>
      </c>
      <c r="CL682">
        <v>0</v>
      </c>
      <c r="CM682">
        <v>0</v>
      </c>
      <c r="CN682">
        <v>0</v>
      </c>
      <c r="CO682">
        <v>0</v>
      </c>
      <c r="CP682" t="s">
        <v>584</v>
      </c>
    </row>
    <row r="683" spans="2:94" x14ac:dyDescent="0.25">
      <c r="B683" s="8" t="s">
        <v>201</v>
      </c>
      <c r="C683" t="s">
        <v>566</v>
      </c>
      <c r="D683" t="s">
        <v>585</v>
      </c>
      <c r="E683" s="2">
        <v>681</v>
      </c>
      <c r="F683">
        <v>50</v>
      </c>
      <c r="G683">
        <v>1</v>
      </c>
      <c r="H683">
        <v>1</v>
      </c>
      <c r="I683">
        <v>1</v>
      </c>
      <c r="J683">
        <v>1</v>
      </c>
      <c r="K683">
        <v>1</v>
      </c>
      <c r="L683">
        <v>99</v>
      </c>
      <c r="M683">
        <v>1</v>
      </c>
      <c r="N683">
        <v>1</v>
      </c>
      <c r="O683">
        <v>99</v>
      </c>
      <c r="P683">
        <v>1</v>
      </c>
      <c r="Q683">
        <v>99</v>
      </c>
      <c r="R683">
        <v>99</v>
      </c>
      <c r="S683">
        <v>1</v>
      </c>
      <c r="T683">
        <v>1</v>
      </c>
      <c r="U683">
        <v>1</v>
      </c>
      <c r="V683">
        <v>1</v>
      </c>
      <c r="W683">
        <v>1</v>
      </c>
      <c r="X683">
        <v>1</v>
      </c>
      <c r="Y683">
        <v>1</v>
      </c>
      <c r="Z683">
        <v>1</v>
      </c>
      <c r="AA683">
        <v>1</v>
      </c>
      <c r="AB683">
        <v>1</v>
      </c>
      <c r="AC683">
        <v>1</v>
      </c>
      <c r="AD683">
        <v>1</v>
      </c>
      <c r="AE683">
        <v>99</v>
      </c>
      <c r="AF683">
        <v>1</v>
      </c>
      <c r="AG683">
        <v>1</v>
      </c>
      <c r="AH683">
        <v>1</v>
      </c>
      <c r="AI683">
        <v>1</v>
      </c>
      <c r="AJ683">
        <v>1</v>
      </c>
      <c r="AK683">
        <v>1</v>
      </c>
      <c r="AL683">
        <v>1</v>
      </c>
      <c r="AM683">
        <v>1</v>
      </c>
      <c r="AN683">
        <v>1</v>
      </c>
      <c r="AO683">
        <v>99</v>
      </c>
      <c r="AP683">
        <v>1</v>
      </c>
      <c r="AQ683">
        <v>1</v>
      </c>
      <c r="AR683">
        <v>1</v>
      </c>
      <c r="AS683">
        <v>1</v>
      </c>
      <c r="AT683">
        <v>1</v>
      </c>
      <c r="AU683">
        <v>1</v>
      </c>
      <c r="AV683">
        <v>99</v>
      </c>
      <c r="AW683" s="25">
        <v>1</v>
      </c>
      <c r="AX683" s="25">
        <v>99</v>
      </c>
      <c r="AY683" s="25">
        <v>99</v>
      </c>
      <c r="AZ683">
        <v>99</v>
      </c>
      <c r="BA683">
        <v>99</v>
      </c>
      <c r="BB683">
        <v>99</v>
      </c>
      <c r="BC683" s="25">
        <v>1</v>
      </c>
      <c r="BD683">
        <v>1</v>
      </c>
      <c r="BE683" s="25">
        <v>1</v>
      </c>
      <c r="BF683">
        <v>1</v>
      </c>
      <c r="BG683">
        <v>1</v>
      </c>
      <c r="BH683">
        <v>1</v>
      </c>
      <c r="BI683">
        <v>1</v>
      </c>
      <c r="BJ683">
        <v>1</v>
      </c>
      <c r="BK683">
        <v>1</v>
      </c>
      <c r="BL683">
        <v>99</v>
      </c>
      <c r="BM683">
        <v>99</v>
      </c>
      <c r="BN683">
        <v>99</v>
      </c>
      <c r="BO683">
        <v>99</v>
      </c>
      <c r="BP683">
        <v>1</v>
      </c>
      <c r="BQ683">
        <v>1</v>
      </c>
      <c r="BR683">
        <v>1</v>
      </c>
      <c r="BS683">
        <v>1</v>
      </c>
      <c r="BT683">
        <v>1</v>
      </c>
      <c r="BU683">
        <v>1</v>
      </c>
      <c r="BV683">
        <v>1</v>
      </c>
      <c r="BW683">
        <v>1</v>
      </c>
      <c r="BX683">
        <v>1</v>
      </c>
      <c r="BY683">
        <v>0</v>
      </c>
      <c r="BZ683">
        <v>1</v>
      </c>
      <c r="CA683">
        <v>1</v>
      </c>
      <c r="CB683">
        <v>1</v>
      </c>
      <c r="CC683">
        <v>1</v>
      </c>
      <c r="CD683">
        <v>1</v>
      </c>
      <c r="CE683">
        <v>0</v>
      </c>
      <c r="CF683">
        <v>0</v>
      </c>
      <c r="CG683">
        <v>0</v>
      </c>
      <c r="CH683">
        <v>0</v>
      </c>
      <c r="CI683">
        <v>1</v>
      </c>
      <c r="CJ683">
        <v>0</v>
      </c>
      <c r="CK683">
        <v>0</v>
      </c>
      <c r="CL683">
        <v>0</v>
      </c>
      <c r="CM683">
        <v>0</v>
      </c>
      <c r="CN683">
        <v>1</v>
      </c>
      <c r="CO683">
        <v>0</v>
      </c>
      <c r="CP683" t="s">
        <v>586</v>
      </c>
    </row>
    <row r="684" spans="2:94" x14ac:dyDescent="0.25">
      <c r="B684" s="8" t="s">
        <v>201</v>
      </c>
      <c r="C684" t="s">
        <v>566</v>
      </c>
      <c r="D684" t="s">
        <v>587</v>
      </c>
      <c r="E684" s="2">
        <v>682</v>
      </c>
      <c r="F684">
        <v>25</v>
      </c>
      <c r="G684">
        <v>1</v>
      </c>
      <c r="H684">
        <v>1</v>
      </c>
      <c r="I684">
        <v>1</v>
      </c>
      <c r="J684">
        <v>1</v>
      </c>
      <c r="K684">
        <v>1</v>
      </c>
      <c r="L684">
        <v>99</v>
      </c>
      <c r="M684">
        <v>1</v>
      </c>
      <c r="N684">
        <v>99</v>
      </c>
      <c r="O684">
        <v>99</v>
      </c>
      <c r="P684">
        <v>1</v>
      </c>
      <c r="Q684">
        <v>99</v>
      </c>
      <c r="R684">
        <v>99</v>
      </c>
      <c r="S684">
        <v>1</v>
      </c>
      <c r="T684">
        <v>0</v>
      </c>
      <c r="U684">
        <v>99</v>
      </c>
      <c r="V684">
        <v>1</v>
      </c>
      <c r="W684">
        <v>1</v>
      </c>
      <c r="X684">
        <v>0</v>
      </c>
      <c r="Y684">
        <v>1</v>
      </c>
      <c r="Z684">
        <v>1</v>
      </c>
      <c r="AA684">
        <v>1</v>
      </c>
      <c r="AB684">
        <v>1</v>
      </c>
      <c r="AC684">
        <v>1</v>
      </c>
      <c r="AD684">
        <v>1</v>
      </c>
      <c r="AE684">
        <v>99</v>
      </c>
      <c r="AF684">
        <v>1</v>
      </c>
      <c r="AG684">
        <v>1</v>
      </c>
      <c r="AH684">
        <v>1</v>
      </c>
      <c r="AI684">
        <v>99</v>
      </c>
      <c r="AJ684">
        <v>1</v>
      </c>
      <c r="AK684">
        <v>1</v>
      </c>
      <c r="AL684">
        <v>1</v>
      </c>
      <c r="AM684">
        <v>1</v>
      </c>
      <c r="AN684">
        <v>1</v>
      </c>
      <c r="AO684">
        <v>99</v>
      </c>
      <c r="AP684">
        <v>1</v>
      </c>
      <c r="AQ684">
        <v>1</v>
      </c>
      <c r="AR684">
        <v>1</v>
      </c>
      <c r="AS684">
        <v>1</v>
      </c>
      <c r="AT684">
        <v>1</v>
      </c>
      <c r="AU684">
        <v>1</v>
      </c>
      <c r="AV684">
        <v>99</v>
      </c>
      <c r="AW684" s="25">
        <v>1</v>
      </c>
      <c r="AX684" s="25">
        <v>99</v>
      </c>
      <c r="AY684" s="25">
        <v>99</v>
      </c>
      <c r="AZ684">
        <v>99</v>
      </c>
      <c r="BA684">
        <v>99</v>
      </c>
      <c r="BB684">
        <v>99</v>
      </c>
      <c r="BC684" s="25">
        <v>1</v>
      </c>
      <c r="BD684">
        <v>1</v>
      </c>
      <c r="BE684" s="25">
        <v>1</v>
      </c>
      <c r="BF684">
        <v>0</v>
      </c>
      <c r="BG684">
        <v>0</v>
      </c>
      <c r="BH684">
        <v>0</v>
      </c>
      <c r="BI684">
        <v>0</v>
      </c>
      <c r="BJ684">
        <v>99</v>
      </c>
      <c r="BK684">
        <v>99</v>
      </c>
      <c r="BL684">
        <v>99</v>
      </c>
      <c r="BM684">
        <v>99</v>
      </c>
      <c r="BN684">
        <v>99</v>
      </c>
      <c r="BO684">
        <v>99</v>
      </c>
      <c r="BP684">
        <v>99</v>
      </c>
      <c r="BQ684">
        <v>1</v>
      </c>
      <c r="BR684">
        <v>1</v>
      </c>
      <c r="BS684">
        <v>0</v>
      </c>
      <c r="BT684">
        <v>1</v>
      </c>
      <c r="BU684">
        <v>1</v>
      </c>
      <c r="BV684">
        <v>1</v>
      </c>
      <c r="BW684">
        <v>1</v>
      </c>
      <c r="BX684">
        <v>1</v>
      </c>
      <c r="BY684">
        <v>0</v>
      </c>
      <c r="BZ684">
        <v>0</v>
      </c>
      <c r="CA684">
        <v>0</v>
      </c>
      <c r="CB684">
        <v>0</v>
      </c>
      <c r="CC684">
        <v>1</v>
      </c>
      <c r="CD684">
        <v>0</v>
      </c>
      <c r="CE684">
        <v>0</v>
      </c>
      <c r="CF684">
        <v>0</v>
      </c>
      <c r="CG684">
        <v>0</v>
      </c>
      <c r="CH684">
        <v>0</v>
      </c>
      <c r="CI684">
        <v>0</v>
      </c>
      <c r="CJ684">
        <v>0</v>
      </c>
      <c r="CK684">
        <v>0</v>
      </c>
      <c r="CL684">
        <v>0</v>
      </c>
      <c r="CM684">
        <v>0</v>
      </c>
      <c r="CN684">
        <v>0</v>
      </c>
      <c r="CO684">
        <v>0</v>
      </c>
      <c r="CP684" t="s">
        <v>588</v>
      </c>
    </row>
    <row r="685" spans="2:94" x14ac:dyDescent="0.25">
      <c r="B685" s="8" t="s">
        <v>201</v>
      </c>
      <c r="C685" t="s">
        <v>566</v>
      </c>
      <c r="D685" t="s">
        <v>589</v>
      </c>
      <c r="E685" s="2">
        <v>683</v>
      </c>
      <c r="F685">
        <v>25</v>
      </c>
      <c r="G685">
        <v>1</v>
      </c>
      <c r="H685">
        <v>1</v>
      </c>
      <c r="I685">
        <v>1</v>
      </c>
      <c r="J685">
        <v>1</v>
      </c>
      <c r="K685">
        <v>1</v>
      </c>
      <c r="L685">
        <v>99</v>
      </c>
      <c r="M685">
        <v>1</v>
      </c>
      <c r="N685">
        <v>99</v>
      </c>
      <c r="O685">
        <v>99</v>
      </c>
      <c r="P685">
        <v>1</v>
      </c>
      <c r="Q685">
        <v>99</v>
      </c>
      <c r="R685">
        <v>99</v>
      </c>
      <c r="S685">
        <v>1</v>
      </c>
      <c r="T685">
        <v>0</v>
      </c>
      <c r="U685">
        <v>99</v>
      </c>
      <c r="V685">
        <v>1</v>
      </c>
      <c r="W685">
        <v>1</v>
      </c>
      <c r="X685">
        <v>1</v>
      </c>
      <c r="Y685">
        <v>1</v>
      </c>
      <c r="Z685">
        <v>1</v>
      </c>
      <c r="AA685">
        <v>1</v>
      </c>
      <c r="AB685">
        <v>1</v>
      </c>
      <c r="AC685">
        <v>1</v>
      </c>
      <c r="AD685">
        <v>1</v>
      </c>
      <c r="AE685">
        <v>99</v>
      </c>
      <c r="AF685">
        <v>1</v>
      </c>
      <c r="AG685">
        <v>1</v>
      </c>
      <c r="AH685">
        <v>1</v>
      </c>
      <c r="AI685">
        <v>1</v>
      </c>
      <c r="AJ685">
        <v>1</v>
      </c>
      <c r="AK685">
        <v>99</v>
      </c>
      <c r="AL685">
        <v>1</v>
      </c>
      <c r="AM685">
        <v>1</v>
      </c>
      <c r="AN685">
        <v>1</v>
      </c>
      <c r="AO685">
        <v>99</v>
      </c>
      <c r="AP685">
        <v>1</v>
      </c>
      <c r="AQ685">
        <v>1</v>
      </c>
      <c r="AR685">
        <v>1</v>
      </c>
      <c r="AS685">
        <v>1</v>
      </c>
      <c r="AT685">
        <v>1</v>
      </c>
      <c r="AU685">
        <v>0</v>
      </c>
      <c r="AV685">
        <v>99</v>
      </c>
      <c r="AW685" s="25">
        <v>0</v>
      </c>
      <c r="AX685" s="25">
        <v>99</v>
      </c>
      <c r="AY685" s="25">
        <v>99</v>
      </c>
      <c r="AZ685">
        <v>99</v>
      </c>
      <c r="BA685">
        <v>99</v>
      </c>
      <c r="BB685">
        <v>99</v>
      </c>
      <c r="BC685" s="25">
        <v>1</v>
      </c>
      <c r="BD685">
        <v>1</v>
      </c>
      <c r="BE685" s="25">
        <v>1</v>
      </c>
      <c r="BF685">
        <v>0</v>
      </c>
      <c r="BG685">
        <v>0</v>
      </c>
      <c r="BH685">
        <v>1</v>
      </c>
      <c r="BI685">
        <v>0</v>
      </c>
      <c r="BJ685">
        <v>99</v>
      </c>
      <c r="BK685">
        <v>99</v>
      </c>
      <c r="BL685">
        <v>99</v>
      </c>
      <c r="BM685">
        <v>99</v>
      </c>
      <c r="BN685">
        <v>99</v>
      </c>
      <c r="BO685">
        <v>99</v>
      </c>
      <c r="BP685">
        <v>1</v>
      </c>
      <c r="BQ685">
        <v>0</v>
      </c>
      <c r="BR685">
        <v>0</v>
      </c>
      <c r="BS685">
        <v>0</v>
      </c>
      <c r="BT685">
        <v>1</v>
      </c>
      <c r="BU685">
        <v>1</v>
      </c>
      <c r="BV685">
        <v>1</v>
      </c>
      <c r="BW685">
        <v>1</v>
      </c>
      <c r="BX685">
        <v>1</v>
      </c>
      <c r="BY685">
        <v>1</v>
      </c>
      <c r="BZ685">
        <v>0</v>
      </c>
      <c r="CA685">
        <v>1</v>
      </c>
      <c r="CB685">
        <v>1</v>
      </c>
      <c r="CC685">
        <v>1</v>
      </c>
      <c r="CD685">
        <v>1</v>
      </c>
      <c r="CE685">
        <v>0</v>
      </c>
      <c r="CF685">
        <v>0</v>
      </c>
      <c r="CG685">
        <v>0</v>
      </c>
      <c r="CH685">
        <v>0</v>
      </c>
      <c r="CI685">
        <v>0</v>
      </c>
      <c r="CJ685">
        <v>0</v>
      </c>
      <c r="CK685">
        <v>0</v>
      </c>
      <c r="CL685">
        <v>0</v>
      </c>
      <c r="CM685">
        <v>0</v>
      </c>
      <c r="CN685">
        <v>1</v>
      </c>
      <c r="CO685">
        <v>1</v>
      </c>
      <c r="CP685" t="s">
        <v>590</v>
      </c>
    </row>
    <row r="686" spans="2:94" x14ac:dyDescent="0.25">
      <c r="B686" s="8" t="s">
        <v>201</v>
      </c>
      <c r="C686" t="s">
        <v>566</v>
      </c>
      <c r="D686" t="s">
        <v>591</v>
      </c>
      <c r="E686" s="2">
        <v>684</v>
      </c>
      <c r="F686">
        <v>50</v>
      </c>
      <c r="G686">
        <v>1</v>
      </c>
      <c r="H686">
        <v>1</v>
      </c>
      <c r="I686">
        <v>1</v>
      </c>
      <c r="J686">
        <v>1</v>
      </c>
      <c r="K686">
        <v>1</v>
      </c>
      <c r="L686">
        <v>99</v>
      </c>
      <c r="M686">
        <v>1</v>
      </c>
      <c r="N686">
        <v>99</v>
      </c>
      <c r="O686">
        <v>99</v>
      </c>
      <c r="P686">
        <v>1</v>
      </c>
      <c r="Q686">
        <v>99</v>
      </c>
      <c r="R686">
        <v>99</v>
      </c>
      <c r="S686">
        <v>1</v>
      </c>
      <c r="T686">
        <v>1</v>
      </c>
      <c r="U686">
        <v>99</v>
      </c>
      <c r="V686">
        <v>1</v>
      </c>
      <c r="W686">
        <v>1</v>
      </c>
      <c r="X686">
        <v>1</v>
      </c>
      <c r="Y686">
        <v>1</v>
      </c>
      <c r="Z686">
        <v>1</v>
      </c>
      <c r="AA686">
        <v>1</v>
      </c>
      <c r="AB686">
        <v>1</v>
      </c>
      <c r="AC686">
        <v>1</v>
      </c>
      <c r="AD686">
        <v>1</v>
      </c>
      <c r="AE686">
        <v>99</v>
      </c>
      <c r="AF686">
        <v>1</v>
      </c>
      <c r="AG686">
        <v>1</v>
      </c>
      <c r="AH686">
        <v>1</v>
      </c>
      <c r="AI686">
        <v>99</v>
      </c>
      <c r="AJ686">
        <v>1</v>
      </c>
      <c r="AK686">
        <v>1</v>
      </c>
      <c r="AL686">
        <v>1</v>
      </c>
      <c r="AM686">
        <v>1</v>
      </c>
      <c r="AN686">
        <v>1</v>
      </c>
      <c r="AO686">
        <v>99</v>
      </c>
      <c r="AP686">
        <v>1</v>
      </c>
      <c r="AQ686">
        <v>1</v>
      </c>
      <c r="AR686">
        <v>1</v>
      </c>
      <c r="AS686">
        <v>1</v>
      </c>
      <c r="AT686">
        <v>1</v>
      </c>
      <c r="AU686">
        <v>1</v>
      </c>
      <c r="AV686">
        <v>99</v>
      </c>
      <c r="AW686" s="25">
        <v>1</v>
      </c>
      <c r="AX686" s="25">
        <v>99</v>
      </c>
      <c r="AY686" s="25">
        <v>99</v>
      </c>
      <c r="AZ686">
        <v>99</v>
      </c>
      <c r="BA686">
        <v>99</v>
      </c>
      <c r="BB686">
        <v>99</v>
      </c>
      <c r="BC686" s="25">
        <v>1</v>
      </c>
      <c r="BD686">
        <v>1</v>
      </c>
      <c r="BE686" s="25">
        <v>1</v>
      </c>
      <c r="BF686">
        <v>1</v>
      </c>
      <c r="BG686">
        <v>1</v>
      </c>
      <c r="BH686">
        <v>0</v>
      </c>
      <c r="BI686">
        <v>1</v>
      </c>
      <c r="BJ686">
        <v>1</v>
      </c>
      <c r="BK686">
        <v>1</v>
      </c>
      <c r="BL686">
        <v>99</v>
      </c>
      <c r="BM686">
        <v>99</v>
      </c>
      <c r="BN686">
        <v>99</v>
      </c>
      <c r="BO686">
        <v>99</v>
      </c>
      <c r="BP686">
        <v>99</v>
      </c>
      <c r="BQ686">
        <v>1</v>
      </c>
      <c r="BR686">
        <v>1</v>
      </c>
      <c r="BS686">
        <v>1</v>
      </c>
      <c r="BT686">
        <v>1</v>
      </c>
      <c r="BU686">
        <v>1</v>
      </c>
      <c r="BV686">
        <v>1</v>
      </c>
      <c r="BW686">
        <v>0</v>
      </c>
      <c r="BX686">
        <v>0</v>
      </c>
      <c r="BY686" t="s">
        <v>230</v>
      </c>
      <c r="BZ686">
        <v>1</v>
      </c>
      <c r="CA686">
        <v>1</v>
      </c>
      <c r="CB686">
        <v>1</v>
      </c>
      <c r="CC686">
        <v>1</v>
      </c>
      <c r="CD686">
        <v>1</v>
      </c>
      <c r="CE686">
        <v>0</v>
      </c>
      <c r="CF686">
        <v>0</v>
      </c>
      <c r="CG686">
        <v>0</v>
      </c>
      <c r="CH686">
        <v>0</v>
      </c>
      <c r="CI686">
        <v>0</v>
      </c>
      <c r="CJ686">
        <v>0</v>
      </c>
      <c r="CK686">
        <v>0</v>
      </c>
      <c r="CL686">
        <v>0</v>
      </c>
      <c r="CM686">
        <v>1</v>
      </c>
      <c r="CN686">
        <v>1</v>
      </c>
      <c r="CO686">
        <v>0</v>
      </c>
      <c r="CP686" t="s">
        <v>592</v>
      </c>
    </row>
    <row r="687" spans="2:94" x14ac:dyDescent="0.25">
      <c r="B687" s="8" t="s">
        <v>201</v>
      </c>
      <c r="C687" t="s">
        <v>566</v>
      </c>
      <c r="D687" t="s">
        <v>593</v>
      </c>
      <c r="E687" s="2">
        <v>685</v>
      </c>
      <c r="F687">
        <v>25</v>
      </c>
      <c r="G687">
        <v>1</v>
      </c>
      <c r="H687">
        <v>1</v>
      </c>
      <c r="I687">
        <v>1</v>
      </c>
      <c r="J687">
        <v>1</v>
      </c>
      <c r="K687">
        <v>1</v>
      </c>
      <c r="L687">
        <v>99</v>
      </c>
      <c r="M687">
        <v>1</v>
      </c>
      <c r="N687">
        <v>99</v>
      </c>
      <c r="O687">
        <v>99</v>
      </c>
      <c r="P687">
        <v>1</v>
      </c>
      <c r="Q687">
        <v>99</v>
      </c>
      <c r="R687">
        <v>99</v>
      </c>
      <c r="S687">
        <v>1</v>
      </c>
      <c r="T687">
        <v>1</v>
      </c>
      <c r="U687">
        <v>99</v>
      </c>
      <c r="V687">
        <v>1</v>
      </c>
      <c r="W687">
        <v>1</v>
      </c>
      <c r="X687">
        <v>1</v>
      </c>
      <c r="Y687">
        <v>1</v>
      </c>
      <c r="Z687">
        <v>1</v>
      </c>
      <c r="AA687">
        <v>0</v>
      </c>
      <c r="AB687">
        <v>1</v>
      </c>
      <c r="AC687">
        <v>1</v>
      </c>
      <c r="AD687">
        <v>1</v>
      </c>
      <c r="AE687">
        <v>99</v>
      </c>
      <c r="AF687">
        <v>1</v>
      </c>
      <c r="AG687">
        <v>1</v>
      </c>
      <c r="AH687">
        <v>1</v>
      </c>
      <c r="AI687">
        <v>1</v>
      </c>
      <c r="AJ687">
        <v>1</v>
      </c>
      <c r="AK687">
        <v>99</v>
      </c>
      <c r="AL687">
        <v>1</v>
      </c>
      <c r="AM687">
        <v>1</v>
      </c>
      <c r="AN687">
        <v>1</v>
      </c>
      <c r="AO687">
        <v>99</v>
      </c>
      <c r="AP687">
        <v>1</v>
      </c>
      <c r="AQ687">
        <v>1</v>
      </c>
      <c r="AR687">
        <v>1</v>
      </c>
      <c r="AS687">
        <v>1</v>
      </c>
      <c r="AT687">
        <v>1</v>
      </c>
      <c r="AU687">
        <v>1</v>
      </c>
      <c r="AV687">
        <v>99</v>
      </c>
      <c r="AW687" s="25">
        <v>1</v>
      </c>
      <c r="AX687" s="25">
        <v>99</v>
      </c>
      <c r="AY687" s="25">
        <v>99</v>
      </c>
      <c r="AZ687">
        <v>99</v>
      </c>
      <c r="BA687">
        <v>99</v>
      </c>
      <c r="BB687">
        <v>99</v>
      </c>
      <c r="BC687" s="25">
        <v>1</v>
      </c>
      <c r="BD687">
        <v>1</v>
      </c>
      <c r="BE687" s="25">
        <v>1</v>
      </c>
      <c r="BF687">
        <v>0</v>
      </c>
      <c r="BG687">
        <v>0</v>
      </c>
      <c r="BH687">
        <v>1</v>
      </c>
      <c r="BI687">
        <v>1</v>
      </c>
      <c r="BJ687">
        <v>99</v>
      </c>
      <c r="BK687">
        <v>1</v>
      </c>
      <c r="BL687">
        <v>99</v>
      </c>
      <c r="BM687">
        <v>99</v>
      </c>
      <c r="BN687">
        <v>99</v>
      </c>
      <c r="BO687">
        <v>99</v>
      </c>
      <c r="BP687">
        <v>1</v>
      </c>
      <c r="BQ687">
        <v>1</v>
      </c>
      <c r="BR687">
        <v>0</v>
      </c>
      <c r="BS687">
        <v>1</v>
      </c>
      <c r="BT687">
        <v>1</v>
      </c>
      <c r="BU687">
        <v>1</v>
      </c>
      <c r="BV687">
        <v>0</v>
      </c>
      <c r="BW687">
        <v>0</v>
      </c>
      <c r="BX687">
        <v>1</v>
      </c>
      <c r="BY687">
        <v>0</v>
      </c>
      <c r="BZ687">
        <v>0</v>
      </c>
      <c r="CA687">
        <v>0</v>
      </c>
      <c r="CB687">
        <v>1</v>
      </c>
      <c r="CC687">
        <v>0</v>
      </c>
      <c r="CD687">
        <v>1</v>
      </c>
      <c r="CE687">
        <v>0</v>
      </c>
      <c r="CF687">
        <v>0</v>
      </c>
      <c r="CG687">
        <v>0</v>
      </c>
      <c r="CH687">
        <v>0</v>
      </c>
      <c r="CI687">
        <v>0</v>
      </c>
      <c r="CJ687">
        <v>0</v>
      </c>
      <c r="CK687">
        <v>0</v>
      </c>
      <c r="CL687">
        <v>0</v>
      </c>
      <c r="CM687">
        <v>0</v>
      </c>
      <c r="CN687">
        <v>1</v>
      </c>
      <c r="CO687">
        <v>1</v>
      </c>
      <c r="CP687" t="s">
        <v>594</v>
      </c>
    </row>
    <row r="688" spans="2:94" x14ac:dyDescent="0.25">
      <c r="B688" s="8" t="s">
        <v>201</v>
      </c>
      <c r="C688" t="s">
        <v>566</v>
      </c>
      <c r="D688" t="s">
        <v>595</v>
      </c>
      <c r="E688" s="2">
        <v>686</v>
      </c>
      <c r="F688">
        <v>100</v>
      </c>
      <c r="G688">
        <v>1</v>
      </c>
      <c r="H688">
        <v>1</v>
      </c>
      <c r="I688">
        <v>1</v>
      </c>
      <c r="J688">
        <v>1</v>
      </c>
      <c r="K688">
        <v>1</v>
      </c>
      <c r="L688">
        <v>99</v>
      </c>
      <c r="M688">
        <v>1</v>
      </c>
      <c r="N688">
        <v>99</v>
      </c>
      <c r="O688">
        <v>99</v>
      </c>
      <c r="P688">
        <v>1</v>
      </c>
      <c r="Q688">
        <v>99</v>
      </c>
      <c r="R688">
        <v>99</v>
      </c>
      <c r="S688">
        <v>1</v>
      </c>
      <c r="T688">
        <v>0</v>
      </c>
      <c r="U688">
        <v>99</v>
      </c>
      <c r="V688">
        <v>1</v>
      </c>
      <c r="W688">
        <v>1</v>
      </c>
      <c r="X688">
        <v>1</v>
      </c>
      <c r="Y688">
        <v>1</v>
      </c>
      <c r="Z688">
        <v>1</v>
      </c>
      <c r="AA688">
        <v>1</v>
      </c>
      <c r="AB688">
        <v>1</v>
      </c>
      <c r="AC688">
        <v>1</v>
      </c>
      <c r="AD688">
        <v>1</v>
      </c>
      <c r="AE688">
        <v>99</v>
      </c>
      <c r="AF688">
        <v>1</v>
      </c>
      <c r="AG688">
        <v>1</v>
      </c>
      <c r="AH688">
        <v>1</v>
      </c>
      <c r="AI688">
        <v>1</v>
      </c>
      <c r="AJ688">
        <v>1</v>
      </c>
      <c r="AK688">
        <v>1</v>
      </c>
      <c r="AL688">
        <v>1</v>
      </c>
      <c r="AM688">
        <v>1</v>
      </c>
      <c r="AN688">
        <v>1</v>
      </c>
      <c r="AO688">
        <v>99</v>
      </c>
      <c r="AP688">
        <v>1</v>
      </c>
      <c r="AQ688">
        <v>1</v>
      </c>
      <c r="AR688">
        <v>1</v>
      </c>
      <c r="AS688">
        <v>1</v>
      </c>
      <c r="AT688">
        <v>1</v>
      </c>
      <c r="AU688">
        <v>1</v>
      </c>
      <c r="AV688">
        <v>99</v>
      </c>
      <c r="AW688" s="25">
        <v>1</v>
      </c>
      <c r="AX688" s="25">
        <v>99</v>
      </c>
      <c r="AY688" s="25">
        <v>99</v>
      </c>
      <c r="AZ688">
        <v>99</v>
      </c>
      <c r="BA688">
        <v>99</v>
      </c>
      <c r="BB688">
        <v>99</v>
      </c>
      <c r="BC688" s="25">
        <v>1</v>
      </c>
      <c r="BD688">
        <v>1</v>
      </c>
      <c r="BE688" s="25">
        <v>1</v>
      </c>
      <c r="BF688">
        <v>0</v>
      </c>
      <c r="BG688">
        <v>0</v>
      </c>
      <c r="BH688">
        <v>1</v>
      </c>
      <c r="BI688">
        <v>0</v>
      </c>
      <c r="BJ688">
        <v>99</v>
      </c>
      <c r="BK688">
        <v>99</v>
      </c>
      <c r="BL688">
        <v>99</v>
      </c>
      <c r="BM688">
        <v>99</v>
      </c>
      <c r="BN688">
        <v>99</v>
      </c>
      <c r="BO688">
        <v>99</v>
      </c>
      <c r="BP688">
        <v>1</v>
      </c>
      <c r="BQ688">
        <v>0</v>
      </c>
      <c r="BR688">
        <v>0</v>
      </c>
      <c r="BS688">
        <v>0</v>
      </c>
      <c r="BT688">
        <v>1</v>
      </c>
      <c r="BU688">
        <v>1</v>
      </c>
      <c r="BV688">
        <v>1</v>
      </c>
      <c r="BW688">
        <v>1</v>
      </c>
      <c r="BX688">
        <v>1</v>
      </c>
      <c r="BY688">
        <v>1</v>
      </c>
      <c r="BZ688">
        <v>1</v>
      </c>
      <c r="CA688">
        <v>1</v>
      </c>
      <c r="CB688">
        <v>1</v>
      </c>
      <c r="CC688">
        <v>1</v>
      </c>
      <c r="CD688">
        <v>1</v>
      </c>
      <c r="CE688">
        <v>0</v>
      </c>
      <c r="CF688">
        <v>0</v>
      </c>
      <c r="CG688">
        <v>0</v>
      </c>
      <c r="CH688">
        <v>0</v>
      </c>
      <c r="CI688">
        <v>0</v>
      </c>
      <c r="CJ688">
        <v>0</v>
      </c>
      <c r="CK688">
        <v>0</v>
      </c>
      <c r="CL688">
        <v>0</v>
      </c>
      <c r="CM688">
        <v>0</v>
      </c>
      <c r="CN688">
        <v>0</v>
      </c>
      <c r="CO688">
        <v>0</v>
      </c>
      <c r="CP688" t="s">
        <v>596</v>
      </c>
    </row>
    <row r="689" spans="2:94" x14ac:dyDescent="0.25">
      <c r="B689" s="8" t="s">
        <v>201</v>
      </c>
      <c r="C689" t="s">
        <v>566</v>
      </c>
      <c r="D689" t="s">
        <v>597</v>
      </c>
      <c r="E689" s="2">
        <v>687</v>
      </c>
      <c r="F689">
        <v>50</v>
      </c>
      <c r="G689">
        <v>1</v>
      </c>
      <c r="H689">
        <v>1</v>
      </c>
      <c r="I689">
        <v>1</v>
      </c>
      <c r="J689">
        <v>1</v>
      </c>
      <c r="K689">
        <v>1</v>
      </c>
      <c r="L689">
        <v>99</v>
      </c>
      <c r="M689">
        <v>1</v>
      </c>
      <c r="N689">
        <v>1</v>
      </c>
      <c r="O689">
        <v>99</v>
      </c>
      <c r="P689">
        <v>1</v>
      </c>
      <c r="Q689">
        <v>99</v>
      </c>
      <c r="R689">
        <v>99</v>
      </c>
      <c r="S689">
        <v>1</v>
      </c>
      <c r="T689">
        <v>0</v>
      </c>
      <c r="U689">
        <v>1</v>
      </c>
      <c r="V689">
        <v>1</v>
      </c>
      <c r="W689">
        <v>1</v>
      </c>
      <c r="X689">
        <v>1</v>
      </c>
      <c r="Y689">
        <v>1</v>
      </c>
      <c r="Z689">
        <v>1</v>
      </c>
      <c r="AA689">
        <v>1</v>
      </c>
      <c r="AB689">
        <v>1</v>
      </c>
      <c r="AC689">
        <v>1</v>
      </c>
      <c r="AD689">
        <v>1</v>
      </c>
      <c r="AE689">
        <v>99</v>
      </c>
      <c r="AF689">
        <v>1</v>
      </c>
      <c r="AG689">
        <v>1</v>
      </c>
      <c r="AH689">
        <v>1</v>
      </c>
      <c r="AI689">
        <v>99</v>
      </c>
      <c r="AJ689">
        <v>1</v>
      </c>
      <c r="AK689">
        <v>1</v>
      </c>
      <c r="AL689">
        <v>1</v>
      </c>
      <c r="AM689">
        <v>1</v>
      </c>
      <c r="AN689">
        <v>1</v>
      </c>
      <c r="AO689">
        <v>99</v>
      </c>
      <c r="AP689">
        <v>1</v>
      </c>
      <c r="AQ689">
        <v>1</v>
      </c>
      <c r="AR689">
        <v>1</v>
      </c>
      <c r="AS689">
        <v>1</v>
      </c>
      <c r="AT689">
        <v>1</v>
      </c>
      <c r="AU689">
        <v>1</v>
      </c>
      <c r="AV689">
        <v>99</v>
      </c>
      <c r="AW689" s="25">
        <v>1</v>
      </c>
      <c r="AX689" s="25">
        <v>99</v>
      </c>
      <c r="AY689" s="25">
        <v>99</v>
      </c>
      <c r="AZ689">
        <v>99</v>
      </c>
      <c r="BA689">
        <v>99</v>
      </c>
      <c r="BB689">
        <v>99</v>
      </c>
      <c r="BC689" s="25">
        <v>1</v>
      </c>
      <c r="BD689">
        <v>1</v>
      </c>
      <c r="BE689" s="25">
        <v>1</v>
      </c>
      <c r="BF689">
        <v>0</v>
      </c>
      <c r="BG689">
        <v>0</v>
      </c>
      <c r="BH689">
        <v>0</v>
      </c>
      <c r="BI689">
        <v>1</v>
      </c>
      <c r="BJ689">
        <v>99</v>
      </c>
      <c r="BK689">
        <v>1</v>
      </c>
      <c r="BL689">
        <v>99</v>
      </c>
      <c r="BM689">
        <v>99</v>
      </c>
      <c r="BN689">
        <v>99</v>
      </c>
      <c r="BO689">
        <v>99</v>
      </c>
      <c r="BP689">
        <v>99</v>
      </c>
      <c r="BQ689">
        <v>1</v>
      </c>
      <c r="BR689">
        <v>1</v>
      </c>
      <c r="BS689">
        <v>1</v>
      </c>
      <c r="BT689">
        <v>0</v>
      </c>
      <c r="BU689">
        <v>0</v>
      </c>
      <c r="BV689">
        <v>0</v>
      </c>
      <c r="BW689">
        <v>0</v>
      </c>
      <c r="BX689">
        <v>0</v>
      </c>
      <c r="BY689">
        <v>0</v>
      </c>
      <c r="BZ689">
        <v>0</v>
      </c>
      <c r="CA689">
        <v>0</v>
      </c>
      <c r="CB689">
        <v>0</v>
      </c>
      <c r="CC689">
        <v>1</v>
      </c>
      <c r="CD689">
        <v>1</v>
      </c>
      <c r="CE689">
        <v>0</v>
      </c>
      <c r="CF689">
        <v>0</v>
      </c>
      <c r="CG689">
        <v>0</v>
      </c>
      <c r="CH689">
        <v>0</v>
      </c>
      <c r="CI689">
        <v>0</v>
      </c>
      <c r="CJ689">
        <v>0</v>
      </c>
      <c r="CK689">
        <v>0</v>
      </c>
      <c r="CL689">
        <v>0</v>
      </c>
      <c r="CM689">
        <v>0</v>
      </c>
      <c r="CN689">
        <v>0</v>
      </c>
      <c r="CO689">
        <v>0</v>
      </c>
      <c r="CP689" t="s">
        <v>598</v>
      </c>
    </row>
    <row r="690" spans="2:94" x14ac:dyDescent="0.25">
      <c r="B690" s="8" t="s">
        <v>201</v>
      </c>
      <c r="C690" t="s">
        <v>566</v>
      </c>
      <c r="D690" t="s">
        <v>599</v>
      </c>
      <c r="E690" s="2">
        <v>688</v>
      </c>
      <c r="F690">
        <v>25</v>
      </c>
      <c r="G690">
        <v>1</v>
      </c>
      <c r="H690">
        <v>1</v>
      </c>
      <c r="I690">
        <v>1</v>
      </c>
      <c r="J690">
        <v>1</v>
      </c>
      <c r="K690">
        <v>1</v>
      </c>
      <c r="L690">
        <v>99</v>
      </c>
      <c r="M690">
        <v>1</v>
      </c>
      <c r="N690">
        <v>99</v>
      </c>
      <c r="O690">
        <v>99</v>
      </c>
      <c r="P690">
        <v>1</v>
      </c>
      <c r="Q690">
        <v>99</v>
      </c>
      <c r="R690">
        <v>99</v>
      </c>
      <c r="S690">
        <v>1</v>
      </c>
      <c r="T690">
        <v>0</v>
      </c>
      <c r="U690">
        <v>99</v>
      </c>
      <c r="V690">
        <v>1</v>
      </c>
      <c r="W690">
        <v>1</v>
      </c>
      <c r="X690">
        <v>1</v>
      </c>
      <c r="Y690">
        <v>1</v>
      </c>
      <c r="Z690">
        <v>1</v>
      </c>
      <c r="AA690">
        <v>1</v>
      </c>
      <c r="AB690">
        <v>99</v>
      </c>
      <c r="AC690">
        <v>1</v>
      </c>
      <c r="AD690">
        <v>1</v>
      </c>
      <c r="AE690">
        <v>99</v>
      </c>
      <c r="AF690">
        <v>1</v>
      </c>
      <c r="AG690">
        <v>1</v>
      </c>
      <c r="AH690">
        <v>1</v>
      </c>
      <c r="AI690">
        <v>1</v>
      </c>
      <c r="AJ690">
        <v>1</v>
      </c>
      <c r="AK690">
        <v>1</v>
      </c>
      <c r="AL690">
        <v>1</v>
      </c>
      <c r="AM690">
        <v>0</v>
      </c>
      <c r="AN690">
        <v>0</v>
      </c>
      <c r="AO690">
        <v>99</v>
      </c>
      <c r="AP690">
        <v>0</v>
      </c>
      <c r="AQ690">
        <v>0</v>
      </c>
      <c r="AR690">
        <v>0</v>
      </c>
      <c r="AS690">
        <v>1</v>
      </c>
      <c r="AT690">
        <v>1</v>
      </c>
      <c r="AU690">
        <v>0</v>
      </c>
      <c r="AV690">
        <v>99</v>
      </c>
      <c r="AW690" s="25">
        <v>0</v>
      </c>
      <c r="AX690" s="25">
        <v>99</v>
      </c>
      <c r="AY690" s="25">
        <v>99</v>
      </c>
      <c r="AZ690">
        <v>99</v>
      </c>
      <c r="BA690">
        <v>99</v>
      </c>
      <c r="BB690">
        <v>99</v>
      </c>
      <c r="BC690" s="25">
        <v>1</v>
      </c>
      <c r="BD690">
        <v>1</v>
      </c>
      <c r="BE690" s="25">
        <v>1</v>
      </c>
      <c r="BF690">
        <v>0</v>
      </c>
      <c r="BG690">
        <v>1</v>
      </c>
      <c r="BH690">
        <v>0</v>
      </c>
      <c r="BI690">
        <v>1</v>
      </c>
      <c r="BJ690">
        <v>1</v>
      </c>
      <c r="BK690">
        <v>1</v>
      </c>
      <c r="BL690">
        <v>1</v>
      </c>
      <c r="BM690">
        <v>99</v>
      </c>
      <c r="BN690">
        <v>99</v>
      </c>
      <c r="BO690">
        <v>99</v>
      </c>
      <c r="BP690">
        <v>99</v>
      </c>
      <c r="BQ690">
        <v>1</v>
      </c>
      <c r="BR690">
        <v>1</v>
      </c>
      <c r="BS690">
        <v>1</v>
      </c>
      <c r="BT690">
        <v>1</v>
      </c>
      <c r="BU690">
        <v>1</v>
      </c>
      <c r="BV690">
        <v>1</v>
      </c>
      <c r="BW690">
        <v>0</v>
      </c>
      <c r="BX690">
        <v>0</v>
      </c>
      <c r="BY690">
        <v>0</v>
      </c>
      <c r="BZ690">
        <v>0</v>
      </c>
      <c r="CA690">
        <v>1</v>
      </c>
      <c r="CB690">
        <v>1</v>
      </c>
      <c r="CC690">
        <v>1</v>
      </c>
      <c r="CD690">
        <v>1</v>
      </c>
      <c r="CE690">
        <v>0</v>
      </c>
      <c r="CF690">
        <v>0</v>
      </c>
      <c r="CG690">
        <v>0</v>
      </c>
      <c r="CH690">
        <v>0</v>
      </c>
      <c r="CI690">
        <v>0</v>
      </c>
      <c r="CJ690">
        <v>0</v>
      </c>
      <c r="CK690">
        <v>0</v>
      </c>
      <c r="CL690">
        <v>0</v>
      </c>
      <c r="CM690">
        <v>0</v>
      </c>
      <c r="CN690">
        <v>0</v>
      </c>
      <c r="CO690">
        <v>1</v>
      </c>
      <c r="CP690" t="s">
        <v>600</v>
      </c>
    </row>
    <row r="691" spans="2:94" x14ac:dyDescent="0.25">
      <c r="B691" s="8" t="s">
        <v>201</v>
      </c>
      <c r="C691" t="s">
        <v>566</v>
      </c>
      <c r="D691" t="s">
        <v>601</v>
      </c>
      <c r="E691" s="2">
        <v>689</v>
      </c>
      <c r="F691">
        <v>50</v>
      </c>
      <c r="G691">
        <v>1</v>
      </c>
      <c r="H691">
        <v>1</v>
      </c>
      <c r="I691">
        <v>1</v>
      </c>
      <c r="J691">
        <v>1</v>
      </c>
      <c r="K691">
        <v>1</v>
      </c>
      <c r="L691">
        <v>99</v>
      </c>
      <c r="M691">
        <v>1</v>
      </c>
      <c r="N691">
        <v>99</v>
      </c>
      <c r="O691">
        <v>99</v>
      </c>
      <c r="P691">
        <v>1</v>
      </c>
      <c r="Q691">
        <v>99</v>
      </c>
      <c r="R691">
        <v>99</v>
      </c>
      <c r="S691">
        <v>1</v>
      </c>
      <c r="T691">
        <v>1</v>
      </c>
      <c r="U691">
        <v>99</v>
      </c>
      <c r="V691">
        <v>1</v>
      </c>
      <c r="W691">
        <v>1</v>
      </c>
      <c r="X691">
        <v>1</v>
      </c>
      <c r="Y691">
        <v>1</v>
      </c>
      <c r="Z691">
        <v>1</v>
      </c>
      <c r="AA691">
        <v>1</v>
      </c>
      <c r="AB691">
        <v>1</v>
      </c>
      <c r="AC691">
        <v>1</v>
      </c>
      <c r="AD691">
        <v>1</v>
      </c>
      <c r="AE691">
        <v>99</v>
      </c>
      <c r="AF691">
        <v>1</v>
      </c>
      <c r="AG691">
        <v>1</v>
      </c>
      <c r="AH691">
        <v>1</v>
      </c>
      <c r="AI691">
        <v>1</v>
      </c>
      <c r="AJ691">
        <v>1</v>
      </c>
      <c r="AK691">
        <v>1</v>
      </c>
      <c r="AL691">
        <v>0</v>
      </c>
      <c r="AM691">
        <v>1</v>
      </c>
      <c r="AN691">
        <v>1</v>
      </c>
      <c r="AO691">
        <v>99</v>
      </c>
      <c r="AP691">
        <v>1</v>
      </c>
      <c r="AQ691">
        <v>1</v>
      </c>
      <c r="AR691">
        <v>1</v>
      </c>
      <c r="AS691">
        <v>1</v>
      </c>
      <c r="AT691">
        <v>1</v>
      </c>
      <c r="AU691">
        <v>1</v>
      </c>
      <c r="AV691">
        <v>99</v>
      </c>
      <c r="AW691" s="25">
        <v>1</v>
      </c>
      <c r="AX691" s="25">
        <v>99</v>
      </c>
      <c r="AY691" s="25">
        <v>99</v>
      </c>
      <c r="AZ691">
        <v>99</v>
      </c>
      <c r="BA691">
        <v>99</v>
      </c>
      <c r="BB691">
        <v>99</v>
      </c>
      <c r="BC691" s="25">
        <v>1</v>
      </c>
      <c r="BD691">
        <v>1</v>
      </c>
      <c r="BE691" s="25">
        <v>1</v>
      </c>
      <c r="BF691">
        <v>1</v>
      </c>
      <c r="BG691">
        <v>0</v>
      </c>
      <c r="BH691">
        <v>1</v>
      </c>
      <c r="BI691">
        <v>0</v>
      </c>
      <c r="BJ691">
        <v>99</v>
      </c>
      <c r="BK691">
        <v>99</v>
      </c>
      <c r="BL691">
        <v>99</v>
      </c>
      <c r="BM691">
        <v>99</v>
      </c>
      <c r="BN691">
        <v>99</v>
      </c>
      <c r="BO691">
        <v>99</v>
      </c>
      <c r="BP691">
        <v>1</v>
      </c>
      <c r="BQ691">
        <v>1</v>
      </c>
      <c r="BR691">
        <v>1</v>
      </c>
      <c r="BS691">
        <v>0</v>
      </c>
      <c r="BT691">
        <v>1</v>
      </c>
      <c r="BU691">
        <v>1</v>
      </c>
      <c r="BV691">
        <v>0</v>
      </c>
      <c r="BW691">
        <v>0</v>
      </c>
      <c r="BX691">
        <v>0</v>
      </c>
      <c r="BY691">
        <v>1</v>
      </c>
      <c r="BZ691">
        <v>0</v>
      </c>
      <c r="CA691">
        <v>1</v>
      </c>
      <c r="CB691">
        <v>1</v>
      </c>
      <c r="CC691">
        <v>1</v>
      </c>
      <c r="CD691">
        <v>1</v>
      </c>
      <c r="CE691">
        <v>0</v>
      </c>
      <c r="CF691">
        <v>0</v>
      </c>
      <c r="CG691">
        <v>0</v>
      </c>
      <c r="CH691">
        <v>0</v>
      </c>
      <c r="CI691">
        <v>0</v>
      </c>
      <c r="CJ691">
        <v>0</v>
      </c>
      <c r="CK691">
        <v>0</v>
      </c>
      <c r="CL691">
        <v>0</v>
      </c>
      <c r="CM691">
        <v>0</v>
      </c>
      <c r="CN691">
        <v>0</v>
      </c>
      <c r="CO691">
        <v>0</v>
      </c>
      <c r="CP691" t="s">
        <v>602</v>
      </c>
    </row>
    <row r="692" spans="2:94" x14ac:dyDescent="0.25">
      <c r="B692" s="8" t="s">
        <v>201</v>
      </c>
      <c r="C692" t="s">
        <v>566</v>
      </c>
      <c r="D692" t="s">
        <v>603</v>
      </c>
      <c r="E692" s="2">
        <v>690</v>
      </c>
      <c r="F692">
        <v>25</v>
      </c>
      <c r="G692">
        <v>1</v>
      </c>
      <c r="H692">
        <v>1</v>
      </c>
      <c r="I692">
        <v>1</v>
      </c>
      <c r="J692">
        <v>1</v>
      </c>
      <c r="K692">
        <v>1</v>
      </c>
      <c r="L692">
        <v>99</v>
      </c>
      <c r="M692">
        <v>1</v>
      </c>
      <c r="N692">
        <v>99</v>
      </c>
      <c r="O692">
        <v>99</v>
      </c>
      <c r="P692">
        <v>1</v>
      </c>
      <c r="Q692">
        <v>99</v>
      </c>
      <c r="R692">
        <v>99</v>
      </c>
      <c r="S692">
        <v>1</v>
      </c>
      <c r="T692">
        <v>0</v>
      </c>
      <c r="U692">
        <v>99</v>
      </c>
      <c r="V692">
        <v>1</v>
      </c>
      <c r="W692">
        <v>1</v>
      </c>
      <c r="X692">
        <v>1</v>
      </c>
      <c r="Y692">
        <v>1</v>
      </c>
      <c r="Z692">
        <v>1</v>
      </c>
      <c r="AA692">
        <v>1</v>
      </c>
      <c r="AB692">
        <v>1</v>
      </c>
      <c r="AC692">
        <v>1</v>
      </c>
      <c r="AD692">
        <v>1</v>
      </c>
      <c r="AE692">
        <v>99</v>
      </c>
      <c r="AF692">
        <v>1</v>
      </c>
      <c r="AG692">
        <v>1</v>
      </c>
      <c r="AH692">
        <v>1</v>
      </c>
      <c r="AI692">
        <v>1</v>
      </c>
      <c r="AJ692">
        <v>1</v>
      </c>
      <c r="AK692">
        <v>1</v>
      </c>
      <c r="AL692">
        <v>1</v>
      </c>
      <c r="AM692">
        <v>1</v>
      </c>
      <c r="AN692">
        <v>1</v>
      </c>
      <c r="AO692">
        <v>99</v>
      </c>
      <c r="AP692">
        <v>1</v>
      </c>
      <c r="AQ692">
        <v>1</v>
      </c>
      <c r="AR692">
        <v>1</v>
      </c>
      <c r="AS692">
        <v>1</v>
      </c>
      <c r="AT692">
        <v>1</v>
      </c>
      <c r="AU692">
        <v>1</v>
      </c>
      <c r="AV692">
        <v>99</v>
      </c>
      <c r="AW692" s="25">
        <v>1</v>
      </c>
      <c r="AX692" s="25">
        <v>99</v>
      </c>
      <c r="AY692" s="25">
        <v>99</v>
      </c>
      <c r="AZ692">
        <v>99</v>
      </c>
      <c r="BA692">
        <v>99</v>
      </c>
      <c r="BB692">
        <v>99</v>
      </c>
      <c r="BC692" s="25">
        <v>1</v>
      </c>
      <c r="BD692">
        <v>1</v>
      </c>
      <c r="BE692" s="25">
        <v>1</v>
      </c>
      <c r="BF692">
        <v>1</v>
      </c>
      <c r="BG692">
        <v>1</v>
      </c>
      <c r="BH692">
        <v>1</v>
      </c>
      <c r="BI692">
        <v>1</v>
      </c>
      <c r="BJ692">
        <v>1</v>
      </c>
      <c r="BK692">
        <v>1</v>
      </c>
      <c r="BL692">
        <v>1</v>
      </c>
      <c r="BM692">
        <v>99</v>
      </c>
      <c r="BN692">
        <v>99</v>
      </c>
      <c r="BO692">
        <v>99</v>
      </c>
      <c r="BP692">
        <v>99</v>
      </c>
      <c r="BQ692">
        <v>1</v>
      </c>
      <c r="BR692">
        <v>1</v>
      </c>
      <c r="BS692">
        <v>1</v>
      </c>
      <c r="BT692">
        <v>1</v>
      </c>
      <c r="BU692">
        <v>1</v>
      </c>
      <c r="BV692">
        <v>1</v>
      </c>
      <c r="BW692">
        <v>1</v>
      </c>
      <c r="BX692">
        <v>1</v>
      </c>
      <c r="BY692">
        <v>1</v>
      </c>
      <c r="BZ692">
        <v>0</v>
      </c>
      <c r="CA692">
        <v>0</v>
      </c>
      <c r="CB692">
        <v>1</v>
      </c>
      <c r="CC692">
        <v>1</v>
      </c>
      <c r="CD692">
        <v>1</v>
      </c>
      <c r="CE692">
        <v>0</v>
      </c>
      <c r="CF692">
        <v>0</v>
      </c>
      <c r="CG692">
        <v>0</v>
      </c>
      <c r="CH692">
        <v>0</v>
      </c>
      <c r="CI692">
        <v>0</v>
      </c>
      <c r="CJ692">
        <v>0</v>
      </c>
      <c r="CK692">
        <v>0</v>
      </c>
      <c r="CL692">
        <v>0</v>
      </c>
      <c r="CM692">
        <v>0</v>
      </c>
      <c r="CN692">
        <v>0</v>
      </c>
      <c r="CO692">
        <v>0</v>
      </c>
      <c r="CP692" t="s">
        <v>604</v>
      </c>
    </row>
    <row r="693" spans="2:94" x14ac:dyDescent="0.25">
      <c r="B693" s="8" t="s">
        <v>201</v>
      </c>
      <c r="C693" t="s">
        <v>566</v>
      </c>
      <c r="D693" t="s">
        <v>605</v>
      </c>
      <c r="E693" s="2">
        <v>691</v>
      </c>
      <c r="F693">
        <v>25</v>
      </c>
      <c r="G693">
        <v>1</v>
      </c>
      <c r="H693">
        <v>1</v>
      </c>
      <c r="I693">
        <v>1</v>
      </c>
      <c r="J693">
        <v>1</v>
      </c>
      <c r="K693">
        <v>1</v>
      </c>
      <c r="L693">
        <v>99</v>
      </c>
      <c r="M693">
        <v>1</v>
      </c>
      <c r="N693">
        <v>99</v>
      </c>
      <c r="O693">
        <v>99</v>
      </c>
      <c r="P693">
        <v>1</v>
      </c>
      <c r="Q693">
        <v>99</v>
      </c>
      <c r="R693">
        <v>99</v>
      </c>
      <c r="S693">
        <v>1</v>
      </c>
      <c r="T693">
        <v>0</v>
      </c>
      <c r="U693">
        <v>99</v>
      </c>
      <c r="V693">
        <v>1</v>
      </c>
      <c r="W693">
        <v>1</v>
      </c>
      <c r="X693">
        <v>0</v>
      </c>
      <c r="Y693">
        <v>1</v>
      </c>
      <c r="Z693">
        <v>1</v>
      </c>
      <c r="AA693">
        <v>1</v>
      </c>
      <c r="AB693">
        <v>99</v>
      </c>
      <c r="AC693">
        <v>1</v>
      </c>
      <c r="AD693">
        <v>1</v>
      </c>
      <c r="AE693">
        <v>99</v>
      </c>
      <c r="AF693">
        <v>0</v>
      </c>
      <c r="AG693">
        <v>0</v>
      </c>
      <c r="AH693">
        <v>1</v>
      </c>
      <c r="AI693">
        <v>99</v>
      </c>
      <c r="AJ693">
        <v>1</v>
      </c>
      <c r="AK693">
        <v>1</v>
      </c>
      <c r="AL693">
        <v>1</v>
      </c>
      <c r="AM693">
        <v>1</v>
      </c>
      <c r="AN693">
        <v>1</v>
      </c>
      <c r="AO693">
        <v>99</v>
      </c>
      <c r="AP693">
        <v>0</v>
      </c>
      <c r="AQ693">
        <v>1</v>
      </c>
      <c r="AR693">
        <v>0</v>
      </c>
      <c r="AS693">
        <v>1</v>
      </c>
      <c r="AT693">
        <v>1</v>
      </c>
      <c r="AU693">
        <v>0</v>
      </c>
      <c r="AV693">
        <v>99</v>
      </c>
      <c r="AW693" s="25">
        <v>1</v>
      </c>
      <c r="AX693" s="25">
        <v>99</v>
      </c>
      <c r="AY693" s="25">
        <v>99</v>
      </c>
      <c r="AZ693">
        <v>99</v>
      </c>
      <c r="BA693">
        <v>99</v>
      </c>
      <c r="BB693">
        <v>99</v>
      </c>
      <c r="BC693" s="25">
        <v>0</v>
      </c>
      <c r="BD693">
        <v>1</v>
      </c>
      <c r="BE693" s="25">
        <v>1</v>
      </c>
      <c r="BF693">
        <v>0</v>
      </c>
      <c r="BG693">
        <v>0</v>
      </c>
      <c r="BH693">
        <v>1</v>
      </c>
      <c r="BI693">
        <v>0</v>
      </c>
      <c r="BJ693">
        <v>99</v>
      </c>
      <c r="BK693">
        <v>99</v>
      </c>
      <c r="BL693">
        <v>1</v>
      </c>
      <c r="BM693">
        <v>99</v>
      </c>
      <c r="BN693">
        <v>99</v>
      </c>
      <c r="BO693">
        <v>99</v>
      </c>
      <c r="BP693">
        <v>1</v>
      </c>
      <c r="BQ693">
        <v>1</v>
      </c>
      <c r="BR693">
        <v>1</v>
      </c>
      <c r="BS693">
        <v>1</v>
      </c>
      <c r="BT693">
        <v>0</v>
      </c>
      <c r="BU693">
        <v>1</v>
      </c>
      <c r="BV693">
        <v>1</v>
      </c>
      <c r="BW693">
        <v>1</v>
      </c>
      <c r="BX693">
        <v>1</v>
      </c>
      <c r="BY693">
        <v>1</v>
      </c>
      <c r="BZ693">
        <v>1</v>
      </c>
      <c r="CA693">
        <v>1</v>
      </c>
      <c r="CB693">
        <v>0</v>
      </c>
      <c r="CC693">
        <v>1</v>
      </c>
      <c r="CD693">
        <v>1</v>
      </c>
      <c r="CE693">
        <v>0</v>
      </c>
      <c r="CF693">
        <v>0</v>
      </c>
      <c r="CG693">
        <v>0</v>
      </c>
      <c r="CH693">
        <v>0</v>
      </c>
      <c r="CI693">
        <v>1</v>
      </c>
      <c r="CJ693">
        <v>0</v>
      </c>
      <c r="CK693">
        <v>0</v>
      </c>
      <c r="CL693">
        <v>0</v>
      </c>
      <c r="CM693">
        <v>0</v>
      </c>
      <c r="CN693">
        <v>0</v>
      </c>
      <c r="CO693">
        <v>1</v>
      </c>
      <c r="CP693" t="s">
        <v>606</v>
      </c>
    </row>
    <row r="694" spans="2:94" x14ac:dyDescent="0.25">
      <c r="B694" s="8" t="s">
        <v>201</v>
      </c>
      <c r="C694" t="s">
        <v>566</v>
      </c>
      <c r="D694" t="s">
        <v>607</v>
      </c>
      <c r="E694" s="2">
        <v>692</v>
      </c>
      <c r="F694">
        <v>50</v>
      </c>
      <c r="G694">
        <v>1</v>
      </c>
      <c r="H694">
        <v>1</v>
      </c>
      <c r="I694">
        <v>1</v>
      </c>
      <c r="J694">
        <v>1</v>
      </c>
      <c r="K694">
        <v>1</v>
      </c>
      <c r="L694">
        <v>99</v>
      </c>
      <c r="M694">
        <v>1</v>
      </c>
      <c r="N694">
        <v>99</v>
      </c>
      <c r="O694">
        <v>99</v>
      </c>
      <c r="P694">
        <v>1</v>
      </c>
      <c r="Q694">
        <v>99</v>
      </c>
      <c r="R694">
        <v>99</v>
      </c>
      <c r="S694">
        <v>1</v>
      </c>
      <c r="T694">
        <v>1</v>
      </c>
      <c r="U694">
        <v>99</v>
      </c>
      <c r="V694">
        <v>1</v>
      </c>
      <c r="W694">
        <v>1</v>
      </c>
      <c r="X694">
        <v>1</v>
      </c>
      <c r="Y694">
        <v>1</v>
      </c>
      <c r="Z694">
        <v>1</v>
      </c>
      <c r="AA694">
        <v>1</v>
      </c>
      <c r="AB694">
        <v>1</v>
      </c>
      <c r="AC694">
        <v>1</v>
      </c>
      <c r="AD694">
        <v>1</v>
      </c>
      <c r="AE694">
        <v>99</v>
      </c>
      <c r="AF694">
        <v>1</v>
      </c>
      <c r="AG694">
        <v>1</v>
      </c>
      <c r="AH694">
        <v>1</v>
      </c>
      <c r="AI694">
        <v>99</v>
      </c>
      <c r="AJ694">
        <v>1</v>
      </c>
      <c r="AK694">
        <v>1</v>
      </c>
      <c r="AL694">
        <v>1</v>
      </c>
      <c r="AM694">
        <v>1</v>
      </c>
      <c r="AN694">
        <v>1</v>
      </c>
      <c r="AO694">
        <v>99</v>
      </c>
      <c r="AP694">
        <v>1</v>
      </c>
      <c r="AQ694">
        <v>1</v>
      </c>
      <c r="AR694">
        <v>1</v>
      </c>
      <c r="AS694">
        <v>1</v>
      </c>
      <c r="AT694">
        <v>1</v>
      </c>
      <c r="AU694">
        <v>1</v>
      </c>
      <c r="AV694">
        <v>99</v>
      </c>
      <c r="AW694" s="25">
        <v>1</v>
      </c>
      <c r="AX694" s="25">
        <v>99</v>
      </c>
      <c r="AY694" s="25">
        <v>99</v>
      </c>
      <c r="AZ694">
        <v>99</v>
      </c>
      <c r="BA694">
        <v>99</v>
      </c>
      <c r="BB694">
        <v>99</v>
      </c>
      <c r="BC694" s="25">
        <v>1</v>
      </c>
      <c r="BD694">
        <v>1</v>
      </c>
      <c r="BE694" s="25">
        <v>1</v>
      </c>
      <c r="BF694">
        <v>1</v>
      </c>
      <c r="BG694">
        <v>0</v>
      </c>
      <c r="BH694">
        <v>1</v>
      </c>
      <c r="BI694">
        <v>1</v>
      </c>
      <c r="BJ694">
        <v>99</v>
      </c>
      <c r="BK694">
        <v>99</v>
      </c>
      <c r="BL694">
        <v>99</v>
      </c>
      <c r="BM694">
        <v>99</v>
      </c>
      <c r="BN694">
        <v>99</v>
      </c>
      <c r="BO694">
        <v>99</v>
      </c>
      <c r="BP694">
        <v>1</v>
      </c>
      <c r="BQ694">
        <v>0</v>
      </c>
      <c r="BR694">
        <v>1</v>
      </c>
      <c r="BS694">
        <v>1</v>
      </c>
      <c r="BT694">
        <v>0</v>
      </c>
      <c r="BU694">
        <v>0</v>
      </c>
      <c r="BV694">
        <v>0</v>
      </c>
      <c r="BW694">
        <v>1</v>
      </c>
      <c r="BX694">
        <v>0</v>
      </c>
      <c r="BY694">
        <v>1</v>
      </c>
      <c r="BZ694">
        <v>1</v>
      </c>
      <c r="CA694">
        <v>1</v>
      </c>
      <c r="CB694">
        <v>1</v>
      </c>
      <c r="CC694">
        <v>1</v>
      </c>
      <c r="CD694">
        <v>1</v>
      </c>
      <c r="CE694">
        <v>0</v>
      </c>
      <c r="CF694">
        <v>0</v>
      </c>
      <c r="CG694">
        <v>0</v>
      </c>
      <c r="CH694">
        <v>0</v>
      </c>
      <c r="CI694">
        <v>0</v>
      </c>
      <c r="CJ694">
        <v>0</v>
      </c>
      <c r="CK694">
        <v>0</v>
      </c>
      <c r="CL694">
        <v>0</v>
      </c>
      <c r="CM694">
        <v>0</v>
      </c>
      <c r="CN694">
        <v>0</v>
      </c>
      <c r="CO694">
        <v>0</v>
      </c>
      <c r="CP694" t="s">
        <v>608</v>
      </c>
    </row>
    <row r="695" spans="2:94" x14ac:dyDescent="0.25">
      <c r="B695" s="8" t="s">
        <v>201</v>
      </c>
      <c r="C695" t="s">
        <v>566</v>
      </c>
      <c r="D695" t="s">
        <v>609</v>
      </c>
      <c r="E695" s="2">
        <v>693</v>
      </c>
      <c r="F695">
        <v>50</v>
      </c>
      <c r="G695">
        <v>1</v>
      </c>
      <c r="H695">
        <v>1</v>
      </c>
      <c r="I695">
        <v>1</v>
      </c>
      <c r="J695">
        <v>1</v>
      </c>
      <c r="K695">
        <v>1</v>
      </c>
      <c r="L695">
        <v>99</v>
      </c>
      <c r="M695">
        <v>1</v>
      </c>
      <c r="N695">
        <v>1</v>
      </c>
      <c r="O695">
        <v>99</v>
      </c>
      <c r="P695">
        <v>1</v>
      </c>
      <c r="Q695">
        <v>99</v>
      </c>
      <c r="R695">
        <v>99</v>
      </c>
      <c r="S695">
        <v>1</v>
      </c>
      <c r="T695">
        <v>0</v>
      </c>
      <c r="U695">
        <v>99</v>
      </c>
      <c r="V695">
        <v>1</v>
      </c>
      <c r="W695">
        <v>1</v>
      </c>
      <c r="X695">
        <v>1</v>
      </c>
      <c r="Y695">
        <v>1</v>
      </c>
      <c r="Z695">
        <v>1</v>
      </c>
      <c r="AA695">
        <v>1</v>
      </c>
      <c r="AB695">
        <v>1</v>
      </c>
      <c r="AC695">
        <v>1</v>
      </c>
      <c r="AD695">
        <v>1</v>
      </c>
      <c r="AE695">
        <v>99</v>
      </c>
      <c r="AF695">
        <v>1</v>
      </c>
      <c r="AG695">
        <v>1</v>
      </c>
      <c r="AH695">
        <v>1</v>
      </c>
      <c r="AI695">
        <v>1</v>
      </c>
      <c r="AJ695">
        <v>1</v>
      </c>
      <c r="AK695">
        <v>1</v>
      </c>
      <c r="AL695">
        <v>1</v>
      </c>
      <c r="AM695">
        <v>1</v>
      </c>
      <c r="AN695">
        <v>1</v>
      </c>
      <c r="AO695">
        <v>99</v>
      </c>
      <c r="AP695">
        <v>1</v>
      </c>
      <c r="AQ695">
        <v>1</v>
      </c>
      <c r="AR695">
        <v>1</v>
      </c>
      <c r="AS695">
        <v>1</v>
      </c>
      <c r="AT695">
        <v>1</v>
      </c>
      <c r="AU695">
        <v>1</v>
      </c>
      <c r="AV695">
        <v>99</v>
      </c>
      <c r="AW695" s="25">
        <v>1</v>
      </c>
      <c r="AX695" s="25">
        <v>99</v>
      </c>
      <c r="AY695" s="25">
        <v>99</v>
      </c>
      <c r="AZ695">
        <v>99</v>
      </c>
      <c r="BA695">
        <v>99</v>
      </c>
      <c r="BB695">
        <v>99</v>
      </c>
      <c r="BC695" s="25">
        <v>1</v>
      </c>
      <c r="BD695">
        <v>1</v>
      </c>
      <c r="BE695" s="25">
        <v>1</v>
      </c>
      <c r="BF695">
        <v>0</v>
      </c>
      <c r="BG695">
        <v>0</v>
      </c>
      <c r="BH695">
        <v>0</v>
      </c>
      <c r="BI695">
        <v>0</v>
      </c>
      <c r="BJ695">
        <v>99</v>
      </c>
      <c r="BK695">
        <v>1</v>
      </c>
      <c r="BL695">
        <v>99</v>
      </c>
      <c r="BM695">
        <v>99</v>
      </c>
      <c r="BN695">
        <v>99</v>
      </c>
      <c r="BO695">
        <v>99</v>
      </c>
      <c r="BP695">
        <v>1</v>
      </c>
      <c r="BQ695">
        <v>1</v>
      </c>
      <c r="BR695">
        <v>1</v>
      </c>
      <c r="BS695">
        <v>1</v>
      </c>
      <c r="BT695">
        <v>0</v>
      </c>
      <c r="BU695">
        <v>1</v>
      </c>
      <c r="BV695">
        <v>0</v>
      </c>
      <c r="BW695">
        <v>1</v>
      </c>
      <c r="BX695">
        <v>1</v>
      </c>
      <c r="BY695">
        <v>1</v>
      </c>
      <c r="BZ695">
        <v>0</v>
      </c>
      <c r="CA695">
        <v>1</v>
      </c>
      <c r="CB695">
        <v>1</v>
      </c>
      <c r="CC695">
        <v>1</v>
      </c>
      <c r="CD695">
        <v>1</v>
      </c>
      <c r="CE695">
        <v>0</v>
      </c>
      <c r="CF695">
        <v>0</v>
      </c>
      <c r="CG695">
        <v>0</v>
      </c>
      <c r="CH695">
        <v>0</v>
      </c>
      <c r="CI695">
        <v>0</v>
      </c>
      <c r="CJ695">
        <v>0</v>
      </c>
      <c r="CK695">
        <v>0</v>
      </c>
      <c r="CL695">
        <v>0</v>
      </c>
      <c r="CM695">
        <v>0</v>
      </c>
      <c r="CN695">
        <v>1</v>
      </c>
      <c r="CO695">
        <v>1</v>
      </c>
      <c r="CP695" t="s">
        <v>324</v>
      </c>
    </row>
    <row r="696" spans="2:94" x14ac:dyDescent="0.25">
      <c r="B696" s="8" t="s">
        <v>201</v>
      </c>
      <c r="C696" t="s">
        <v>566</v>
      </c>
      <c r="D696" t="s">
        <v>610</v>
      </c>
      <c r="E696" s="2">
        <v>694</v>
      </c>
      <c r="F696">
        <v>25</v>
      </c>
      <c r="G696">
        <v>1</v>
      </c>
      <c r="H696">
        <v>1</v>
      </c>
      <c r="I696">
        <v>1</v>
      </c>
      <c r="J696">
        <v>1</v>
      </c>
      <c r="K696">
        <v>1</v>
      </c>
      <c r="L696">
        <v>99</v>
      </c>
      <c r="M696">
        <v>1</v>
      </c>
      <c r="N696">
        <v>1</v>
      </c>
      <c r="O696">
        <v>99</v>
      </c>
      <c r="P696">
        <v>1</v>
      </c>
      <c r="Q696">
        <v>99</v>
      </c>
      <c r="R696">
        <v>99</v>
      </c>
      <c r="S696">
        <v>1</v>
      </c>
      <c r="T696">
        <v>1</v>
      </c>
      <c r="U696">
        <v>99</v>
      </c>
      <c r="V696">
        <v>1</v>
      </c>
      <c r="W696">
        <v>1</v>
      </c>
      <c r="X696">
        <v>1</v>
      </c>
      <c r="Y696">
        <v>1</v>
      </c>
      <c r="Z696">
        <v>1</v>
      </c>
      <c r="AA696">
        <v>1</v>
      </c>
      <c r="AB696">
        <v>1</v>
      </c>
      <c r="AC696">
        <v>1</v>
      </c>
      <c r="AD696">
        <v>1</v>
      </c>
      <c r="AE696">
        <v>99</v>
      </c>
      <c r="AF696">
        <v>1</v>
      </c>
      <c r="AG696">
        <v>1</v>
      </c>
      <c r="AH696">
        <v>1</v>
      </c>
      <c r="AI696">
        <v>1</v>
      </c>
      <c r="AJ696">
        <v>1</v>
      </c>
      <c r="AK696">
        <v>1</v>
      </c>
      <c r="AL696">
        <v>1</v>
      </c>
      <c r="AM696">
        <v>1</v>
      </c>
      <c r="AN696">
        <v>1</v>
      </c>
      <c r="AO696">
        <v>99</v>
      </c>
      <c r="AP696">
        <v>1</v>
      </c>
      <c r="AQ696">
        <v>1</v>
      </c>
      <c r="AR696">
        <v>1</v>
      </c>
      <c r="AS696">
        <v>1</v>
      </c>
      <c r="AT696">
        <v>1</v>
      </c>
      <c r="AU696">
        <v>0</v>
      </c>
      <c r="AV696">
        <v>99</v>
      </c>
      <c r="AW696" s="25">
        <v>1</v>
      </c>
      <c r="AX696" s="25">
        <v>99</v>
      </c>
      <c r="AY696" s="25">
        <v>99</v>
      </c>
      <c r="AZ696">
        <v>99</v>
      </c>
      <c r="BA696">
        <v>99</v>
      </c>
      <c r="BB696">
        <v>99</v>
      </c>
      <c r="BC696" s="25">
        <v>1</v>
      </c>
      <c r="BD696">
        <v>1</v>
      </c>
      <c r="BE696" s="25">
        <v>1</v>
      </c>
      <c r="BF696">
        <v>1</v>
      </c>
      <c r="BG696">
        <v>1</v>
      </c>
      <c r="BH696">
        <v>1</v>
      </c>
      <c r="BI696">
        <v>1</v>
      </c>
      <c r="BJ696">
        <v>1</v>
      </c>
      <c r="BK696">
        <v>1</v>
      </c>
      <c r="BL696">
        <v>99</v>
      </c>
      <c r="BM696">
        <v>99</v>
      </c>
      <c r="BN696">
        <v>99</v>
      </c>
      <c r="BO696">
        <v>99</v>
      </c>
      <c r="BP696">
        <v>1</v>
      </c>
      <c r="BQ696">
        <v>0</v>
      </c>
      <c r="BR696">
        <v>1</v>
      </c>
      <c r="BS696">
        <v>1</v>
      </c>
      <c r="BT696">
        <v>1</v>
      </c>
      <c r="BU696">
        <v>1</v>
      </c>
      <c r="BV696">
        <v>1</v>
      </c>
      <c r="BW696">
        <v>1</v>
      </c>
      <c r="BX696">
        <v>1</v>
      </c>
      <c r="BY696">
        <v>1</v>
      </c>
      <c r="BZ696">
        <v>1</v>
      </c>
      <c r="CA696">
        <v>1</v>
      </c>
      <c r="CB696">
        <v>1</v>
      </c>
      <c r="CC696">
        <v>1</v>
      </c>
      <c r="CD696">
        <v>1</v>
      </c>
      <c r="CE696">
        <v>0</v>
      </c>
      <c r="CF696">
        <v>0</v>
      </c>
      <c r="CG696">
        <v>0</v>
      </c>
      <c r="CH696">
        <v>0</v>
      </c>
      <c r="CI696">
        <v>0</v>
      </c>
      <c r="CJ696">
        <v>0</v>
      </c>
      <c r="CK696">
        <v>0</v>
      </c>
      <c r="CL696">
        <v>0</v>
      </c>
      <c r="CM696">
        <v>0</v>
      </c>
      <c r="CN696">
        <v>0</v>
      </c>
      <c r="CO696">
        <v>0</v>
      </c>
      <c r="CP696" t="s">
        <v>611</v>
      </c>
    </row>
    <row r="697" spans="2:94" x14ac:dyDescent="0.25">
      <c r="B697" s="8" t="s">
        <v>201</v>
      </c>
      <c r="C697" t="s">
        <v>566</v>
      </c>
      <c r="D697" t="s">
        <v>612</v>
      </c>
      <c r="E697" s="2">
        <v>695</v>
      </c>
      <c r="F697">
        <v>50</v>
      </c>
      <c r="G697">
        <v>1</v>
      </c>
      <c r="H697">
        <v>1</v>
      </c>
      <c r="I697">
        <v>1</v>
      </c>
      <c r="J697">
        <v>1</v>
      </c>
      <c r="K697">
        <v>1</v>
      </c>
      <c r="L697">
        <v>99</v>
      </c>
      <c r="M697">
        <v>1</v>
      </c>
      <c r="N697">
        <v>1</v>
      </c>
      <c r="O697">
        <v>99</v>
      </c>
      <c r="P697">
        <v>1</v>
      </c>
      <c r="Q697">
        <v>99</v>
      </c>
      <c r="R697">
        <v>99</v>
      </c>
      <c r="S697">
        <v>1</v>
      </c>
      <c r="T697">
        <v>1</v>
      </c>
      <c r="U697">
        <v>1</v>
      </c>
      <c r="V697">
        <v>1</v>
      </c>
      <c r="W697">
        <v>1</v>
      </c>
      <c r="X697">
        <v>1</v>
      </c>
      <c r="Y697">
        <v>1</v>
      </c>
      <c r="Z697">
        <v>1</v>
      </c>
      <c r="AA697">
        <v>1</v>
      </c>
      <c r="AB697">
        <v>1</v>
      </c>
      <c r="AC697">
        <v>1</v>
      </c>
      <c r="AD697">
        <v>1</v>
      </c>
      <c r="AE697">
        <v>99</v>
      </c>
      <c r="AF697">
        <v>1</v>
      </c>
      <c r="AG697">
        <v>1</v>
      </c>
      <c r="AH697">
        <v>1</v>
      </c>
      <c r="AI697">
        <v>1</v>
      </c>
      <c r="AJ697">
        <v>1</v>
      </c>
      <c r="AK697">
        <v>99</v>
      </c>
      <c r="AL697">
        <v>1</v>
      </c>
      <c r="AM697">
        <v>1</v>
      </c>
      <c r="AN697">
        <v>1</v>
      </c>
      <c r="AO697">
        <v>99</v>
      </c>
      <c r="AP697">
        <v>1</v>
      </c>
      <c r="AQ697">
        <v>1</v>
      </c>
      <c r="AR697">
        <v>1</v>
      </c>
      <c r="AS697">
        <v>1</v>
      </c>
      <c r="AT697">
        <v>1</v>
      </c>
      <c r="AU697">
        <v>1</v>
      </c>
      <c r="AV697">
        <v>99</v>
      </c>
      <c r="AW697" s="25">
        <v>1</v>
      </c>
      <c r="AX697" s="25">
        <v>99</v>
      </c>
      <c r="AY697" s="25">
        <v>99</v>
      </c>
      <c r="AZ697">
        <v>99</v>
      </c>
      <c r="BA697">
        <v>99</v>
      </c>
      <c r="BB697">
        <v>99</v>
      </c>
      <c r="BC697" s="25">
        <v>1</v>
      </c>
      <c r="BD697">
        <v>1</v>
      </c>
      <c r="BE697" s="25">
        <v>1</v>
      </c>
      <c r="BF697">
        <v>1</v>
      </c>
      <c r="BG697">
        <v>0</v>
      </c>
      <c r="BH697">
        <v>1</v>
      </c>
      <c r="BI697">
        <v>1</v>
      </c>
      <c r="BJ697">
        <v>1</v>
      </c>
      <c r="BK697">
        <v>1</v>
      </c>
      <c r="BL697">
        <v>99</v>
      </c>
      <c r="BM697">
        <v>99</v>
      </c>
      <c r="BN697">
        <v>99</v>
      </c>
      <c r="BO697">
        <v>99</v>
      </c>
      <c r="BP697">
        <v>1</v>
      </c>
      <c r="BQ697">
        <v>1</v>
      </c>
      <c r="BR697">
        <v>1</v>
      </c>
      <c r="BS697">
        <v>1</v>
      </c>
      <c r="BT697">
        <v>1</v>
      </c>
      <c r="BU697">
        <v>1</v>
      </c>
      <c r="BV697">
        <v>1</v>
      </c>
      <c r="BW697">
        <v>0</v>
      </c>
      <c r="BX697">
        <v>0</v>
      </c>
      <c r="BY697">
        <v>1</v>
      </c>
      <c r="BZ697">
        <v>0</v>
      </c>
      <c r="CA697">
        <v>1</v>
      </c>
      <c r="CB697">
        <v>1</v>
      </c>
      <c r="CC697">
        <v>1</v>
      </c>
      <c r="CD697">
        <v>1</v>
      </c>
      <c r="CE697">
        <v>0</v>
      </c>
      <c r="CF697">
        <v>0</v>
      </c>
      <c r="CG697">
        <v>0</v>
      </c>
      <c r="CH697">
        <v>0</v>
      </c>
      <c r="CI697">
        <v>0</v>
      </c>
      <c r="CJ697">
        <v>0</v>
      </c>
      <c r="CK697">
        <v>0</v>
      </c>
      <c r="CL697">
        <v>0</v>
      </c>
      <c r="CM697">
        <v>0</v>
      </c>
      <c r="CN697">
        <v>0</v>
      </c>
      <c r="CO697">
        <v>0</v>
      </c>
      <c r="CP697" t="s">
        <v>300</v>
      </c>
    </row>
    <row r="698" spans="2:94" x14ac:dyDescent="0.25">
      <c r="B698" s="8" t="s">
        <v>755</v>
      </c>
      <c r="C698" t="s">
        <v>566</v>
      </c>
      <c r="D698" t="s">
        <v>910</v>
      </c>
      <c r="E698" s="2">
        <v>696</v>
      </c>
      <c r="F698">
        <v>240</v>
      </c>
      <c r="G698">
        <v>0</v>
      </c>
      <c r="H698">
        <v>0</v>
      </c>
      <c r="I698">
        <v>0</v>
      </c>
      <c r="J698">
        <v>0</v>
      </c>
      <c r="K698">
        <v>1</v>
      </c>
      <c r="L698">
        <v>99</v>
      </c>
      <c r="M698">
        <v>1</v>
      </c>
      <c r="N698">
        <v>99</v>
      </c>
      <c r="O698">
        <v>99</v>
      </c>
      <c r="P698">
        <v>0</v>
      </c>
      <c r="Q698">
        <v>99</v>
      </c>
      <c r="R698">
        <v>99</v>
      </c>
      <c r="S698">
        <v>0</v>
      </c>
      <c r="T698">
        <v>0</v>
      </c>
      <c r="U698">
        <v>99</v>
      </c>
      <c r="V698">
        <v>1</v>
      </c>
      <c r="W698">
        <v>1</v>
      </c>
      <c r="X698">
        <v>1</v>
      </c>
      <c r="Y698">
        <v>1</v>
      </c>
      <c r="Z698">
        <v>1</v>
      </c>
      <c r="AA698">
        <v>1</v>
      </c>
      <c r="AB698">
        <v>99</v>
      </c>
      <c r="AC698">
        <v>1</v>
      </c>
      <c r="AD698">
        <v>1</v>
      </c>
      <c r="AE698">
        <v>99</v>
      </c>
      <c r="AF698">
        <v>1</v>
      </c>
      <c r="AG698">
        <v>0</v>
      </c>
      <c r="AH698">
        <v>0</v>
      </c>
      <c r="AI698">
        <v>1</v>
      </c>
      <c r="AJ698">
        <v>99</v>
      </c>
      <c r="AK698">
        <v>99</v>
      </c>
      <c r="AL698">
        <v>0</v>
      </c>
      <c r="AM698">
        <v>0</v>
      </c>
      <c r="AN698">
        <v>0</v>
      </c>
      <c r="AO698">
        <v>99</v>
      </c>
      <c r="AP698">
        <v>0</v>
      </c>
      <c r="AQ698">
        <v>0</v>
      </c>
      <c r="AR698">
        <v>1</v>
      </c>
      <c r="AS698">
        <v>1</v>
      </c>
      <c r="AT698">
        <v>1</v>
      </c>
      <c r="AU698">
        <v>0</v>
      </c>
      <c r="AV698">
        <v>99</v>
      </c>
      <c r="AW698" s="25">
        <v>1</v>
      </c>
      <c r="AX698" s="25">
        <v>99</v>
      </c>
      <c r="AY698" s="25">
        <v>99</v>
      </c>
      <c r="AZ698">
        <v>99</v>
      </c>
      <c r="BA698">
        <v>99</v>
      </c>
      <c r="BB698">
        <v>99</v>
      </c>
      <c r="BC698" s="25">
        <v>0</v>
      </c>
      <c r="BD698">
        <v>1</v>
      </c>
      <c r="BE698" s="25">
        <v>0</v>
      </c>
      <c r="BF698">
        <v>1</v>
      </c>
      <c r="BG698">
        <v>0</v>
      </c>
      <c r="BH698">
        <v>1</v>
      </c>
      <c r="BI698">
        <v>0</v>
      </c>
      <c r="BJ698">
        <v>99</v>
      </c>
      <c r="BK698">
        <v>99</v>
      </c>
      <c r="BL698">
        <v>99</v>
      </c>
      <c r="BM698">
        <v>99</v>
      </c>
      <c r="BN698">
        <v>99</v>
      </c>
      <c r="BO698">
        <v>99</v>
      </c>
      <c r="BP698">
        <v>1</v>
      </c>
      <c r="BQ698">
        <v>0</v>
      </c>
      <c r="BR698">
        <v>0</v>
      </c>
      <c r="BS698">
        <v>0</v>
      </c>
      <c r="BT698">
        <v>1</v>
      </c>
      <c r="BU698">
        <v>1</v>
      </c>
      <c r="BV698">
        <v>1</v>
      </c>
      <c r="BW698">
        <v>0</v>
      </c>
      <c r="BX698">
        <v>1</v>
      </c>
      <c r="BY698">
        <v>1</v>
      </c>
      <c r="BZ698">
        <v>0</v>
      </c>
      <c r="CA698">
        <v>1</v>
      </c>
      <c r="CB698">
        <v>1</v>
      </c>
      <c r="CC698">
        <v>1</v>
      </c>
      <c r="CD698">
        <v>1</v>
      </c>
      <c r="CE698">
        <v>0</v>
      </c>
      <c r="CF698">
        <v>0</v>
      </c>
      <c r="CG698">
        <v>0</v>
      </c>
      <c r="CH698">
        <v>0</v>
      </c>
      <c r="CI698">
        <v>0</v>
      </c>
      <c r="CJ698">
        <v>0</v>
      </c>
      <c r="CK698">
        <v>0</v>
      </c>
      <c r="CL698">
        <v>0</v>
      </c>
      <c r="CM698">
        <v>0</v>
      </c>
      <c r="CN698">
        <v>0</v>
      </c>
      <c r="CO698">
        <v>0</v>
      </c>
      <c r="CP698" t="s">
        <v>947</v>
      </c>
    </row>
    <row r="699" spans="2:94" x14ac:dyDescent="0.25">
      <c r="B699" s="8" t="s">
        <v>755</v>
      </c>
      <c r="C699" t="s">
        <v>566</v>
      </c>
      <c r="D699" t="s">
        <v>912</v>
      </c>
      <c r="E699" s="2">
        <v>697</v>
      </c>
      <c r="F699">
        <v>548</v>
      </c>
      <c r="G699">
        <v>1</v>
      </c>
      <c r="H699">
        <v>1</v>
      </c>
      <c r="I699">
        <v>1</v>
      </c>
      <c r="J699">
        <v>1</v>
      </c>
      <c r="K699">
        <v>1</v>
      </c>
      <c r="L699">
        <v>99</v>
      </c>
      <c r="M699">
        <v>1</v>
      </c>
      <c r="N699">
        <v>1</v>
      </c>
      <c r="O699">
        <v>99</v>
      </c>
      <c r="P699">
        <v>1</v>
      </c>
      <c r="Q699">
        <v>99</v>
      </c>
      <c r="R699">
        <v>99</v>
      </c>
      <c r="S699">
        <v>1</v>
      </c>
      <c r="T699">
        <v>0</v>
      </c>
      <c r="U699">
        <v>1</v>
      </c>
      <c r="V699">
        <v>1</v>
      </c>
      <c r="W699">
        <v>1</v>
      </c>
      <c r="X699">
        <v>1</v>
      </c>
      <c r="Y699">
        <v>1</v>
      </c>
      <c r="Z699">
        <v>1</v>
      </c>
      <c r="AA699">
        <v>1</v>
      </c>
      <c r="AB699">
        <v>1</v>
      </c>
      <c r="AC699">
        <v>1</v>
      </c>
      <c r="AD699">
        <v>1</v>
      </c>
      <c r="AE699">
        <v>99</v>
      </c>
      <c r="AF699">
        <v>1</v>
      </c>
      <c r="AG699">
        <v>1</v>
      </c>
      <c r="AH699">
        <v>0</v>
      </c>
      <c r="AI699">
        <v>99</v>
      </c>
      <c r="AJ699">
        <v>99</v>
      </c>
      <c r="AK699">
        <v>1</v>
      </c>
      <c r="AL699">
        <v>1</v>
      </c>
      <c r="AM699">
        <v>1</v>
      </c>
      <c r="AN699">
        <v>1</v>
      </c>
      <c r="AO699">
        <v>99</v>
      </c>
      <c r="AP699">
        <v>1</v>
      </c>
      <c r="AQ699">
        <v>1</v>
      </c>
      <c r="AR699">
        <v>1</v>
      </c>
      <c r="AS699">
        <v>1</v>
      </c>
      <c r="AT699">
        <v>1</v>
      </c>
      <c r="AU699">
        <v>1</v>
      </c>
      <c r="AV699">
        <v>99</v>
      </c>
      <c r="AW699" s="25">
        <v>1</v>
      </c>
      <c r="AX699" s="25">
        <v>99</v>
      </c>
      <c r="AY699" s="25">
        <v>99</v>
      </c>
      <c r="AZ699">
        <v>99</v>
      </c>
      <c r="BA699">
        <v>99</v>
      </c>
      <c r="BB699">
        <v>99</v>
      </c>
      <c r="BC699" s="25">
        <v>0</v>
      </c>
      <c r="BD699">
        <v>1</v>
      </c>
      <c r="BE699" s="25">
        <v>1</v>
      </c>
      <c r="BF699">
        <v>1</v>
      </c>
      <c r="BG699">
        <v>0</v>
      </c>
      <c r="BH699">
        <v>1</v>
      </c>
      <c r="BI699">
        <v>1</v>
      </c>
      <c r="BJ699">
        <v>99</v>
      </c>
      <c r="BK699">
        <v>99</v>
      </c>
      <c r="BL699">
        <v>99</v>
      </c>
      <c r="BM699">
        <v>99</v>
      </c>
      <c r="BN699">
        <v>99</v>
      </c>
      <c r="BO699">
        <v>99</v>
      </c>
      <c r="BP699">
        <v>1</v>
      </c>
      <c r="BQ699">
        <v>1</v>
      </c>
      <c r="BR699">
        <v>1</v>
      </c>
      <c r="BS699">
        <v>1</v>
      </c>
      <c r="BT699">
        <v>1</v>
      </c>
      <c r="BU699">
        <v>1</v>
      </c>
      <c r="BV699">
        <v>1</v>
      </c>
      <c r="BW699">
        <v>1</v>
      </c>
      <c r="BX699">
        <v>1</v>
      </c>
      <c r="BY699">
        <v>0</v>
      </c>
      <c r="BZ699">
        <v>0</v>
      </c>
      <c r="CA699">
        <v>1</v>
      </c>
      <c r="CB699">
        <v>1</v>
      </c>
      <c r="CC699">
        <v>1</v>
      </c>
      <c r="CD699">
        <v>1</v>
      </c>
      <c r="CE699">
        <v>0</v>
      </c>
      <c r="CF699">
        <v>0</v>
      </c>
      <c r="CG699">
        <v>0</v>
      </c>
      <c r="CH699">
        <v>0</v>
      </c>
      <c r="CI699">
        <v>0</v>
      </c>
      <c r="CJ699">
        <v>0</v>
      </c>
      <c r="CK699">
        <v>0</v>
      </c>
      <c r="CL699">
        <v>0</v>
      </c>
      <c r="CM699">
        <v>0</v>
      </c>
      <c r="CN699">
        <v>1</v>
      </c>
      <c r="CO699">
        <v>1</v>
      </c>
      <c r="CP699" t="s">
        <v>948</v>
      </c>
    </row>
    <row r="700" spans="2:94" x14ac:dyDescent="0.25">
      <c r="B700" s="8" t="s">
        <v>755</v>
      </c>
      <c r="C700" t="s">
        <v>566</v>
      </c>
      <c r="D700" t="s">
        <v>949</v>
      </c>
      <c r="E700" s="2">
        <v>698</v>
      </c>
      <c r="F700">
        <v>760</v>
      </c>
      <c r="G700">
        <v>1</v>
      </c>
      <c r="H700">
        <v>1</v>
      </c>
      <c r="I700">
        <v>1</v>
      </c>
      <c r="J700">
        <v>1</v>
      </c>
      <c r="K700">
        <v>1</v>
      </c>
      <c r="L700">
        <v>99</v>
      </c>
      <c r="M700">
        <v>1</v>
      </c>
      <c r="N700">
        <v>99</v>
      </c>
      <c r="O700">
        <v>99</v>
      </c>
      <c r="P700">
        <v>1</v>
      </c>
      <c r="Q700">
        <v>99</v>
      </c>
      <c r="R700">
        <v>99</v>
      </c>
      <c r="S700">
        <v>1</v>
      </c>
      <c r="T700">
        <v>1</v>
      </c>
      <c r="U700">
        <v>99</v>
      </c>
      <c r="V700">
        <v>1</v>
      </c>
      <c r="W700">
        <v>1</v>
      </c>
      <c r="X700">
        <v>1</v>
      </c>
      <c r="Y700">
        <v>1</v>
      </c>
      <c r="Z700">
        <v>1</v>
      </c>
      <c r="AA700">
        <v>1</v>
      </c>
      <c r="AB700">
        <v>1</v>
      </c>
      <c r="AC700">
        <v>1</v>
      </c>
      <c r="AD700">
        <v>1</v>
      </c>
      <c r="AE700">
        <v>99</v>
      </c>
      <c r="AF700">
        <v>1</v>
      </c>
      <c r="AG700">
        <v>1</v>
      </c>
      <c r="AH700">
        <v>1</v>
      </c>
      <c r="AI700">
        <v>99</v>
      </c>
      <c r="AJ700">
        <v>99</v>
      </c>
      <c r="AK700">
        <v>1</v>
      </c>
      <c r="AL700">
        <v>1</v>
      </c>
      <c r="AM700">
        <v>1</v>
      </c>
      <c r="AN700">
        <v>1</v>
      </c>
      <c r="AO700">
        <v>99</v>
      </c>
      <c r="AP700">
        <v>1</v>
      </c>
      <c r="AQ700">
        <v>1</v>
      </c>
      <c r="AR700">
        <v>1</v>
      </c>
      <c r="AS700">
        <v>1</v>
      </c>
      <c r="AT700">
        <v>1</v>
      </c>
      <c r="AU700">
        <v>1</v>
      </c>
      <c r="AV700">
        <v>99</v>
      </c>
      <c r="AW700" s="25">
        <v>1</v>
      </c>
      <c r="AX700" s="25">
        <v>99</v>
      </c>
      <c r="AY700" s="25">
        <v>99</v>
      </c>
      <c r="AZ700">
        <v>99</v>
      </c>
      <c r="BA700">
        <v>99</v>
      </c>
      <c r="BB700">
        <v>99</v>
      </c>
      <c r="BC700" s="25">
        <v>1</v>
      </c>
      <c r="BD700">
        <v>1</v>
      </c>
      <c r="BE700" s="25">
        <v>1</v>
      </c>
      <c r="BF700">
        <v>1</v>
      </c>
      <c r="BG700">
        <v>1</v>
      </c>
      <c r="BH700">
        <v>0</v>
      </c>
      <c r="BI700">
        <v>1</v>
      </c>
      <c r="BJ700">
        <v>1</v>
      </c>
      <c r="BK700">
        <v>1</v>
      </c>
      <c r="BL700">
        <v>1</v>
      </c>
      <c r="BM700">
        <v>99</v>
      </c>
      <c r="BN700">
        <v>99</v>
      </c>
      <c r="BO700">
        <v>99</v>
      </c>
      <c r="BP700">
        <v>99</v>
      </c>
      <c r="BQ700">
        <v>1</v>
      </c>
      <c r="BR700">
        <v>1</v>
      </c>
      <c r="BS700">
        <v>1</v>
      </c>
      <c r="BT700">
        <v>1</v>
      </c>
      <c r="BU700">
        <v>1</v>
      </c>
      <c r="BV700">
        <v>1</v>
      </c>
      <c r="BW700">
        <v>1</v>
      </c>
      <c r="BX700">
        <v>1</v>
      </c>
      <c r="BY700">
        <v>1</v>
      </c>
      <c r="BZ700">
        <v>0</v>
      </c>
      <c r="CA700">
        <v>1</v>
      </c>
      <c r="CB700">
        <v>1</v>
      </c>
      <c r="CC700">
        <v>1</v>
      </c>
      <c r="CD700">
        <v>0</v>
      </c>
      <c r="CE700">
        <v>0</v>
      </c>
      <c r="CF700">
        <v>0</v>
      </c>
      <c r="CG700">
        <v>0</v>
      </c>
      <c r="CH700">
        <v>0</v>
      </c>
      <c r="CI700">
        <v>0</v>
      </c>
      <c r="CJ700">
        <v>0</v>
      </c>
      <c r="CK700">
        <v>0</v>
      </c>
      <c r="CL700">
        <v>0</v>
      </c>
      <c r="CM700">
        <v>0</v>
      </c>
      <c r="CN700">
        <v>0</v>
      </c>
      <c r="CO700">
        <v>0</v>
      </c>
      <c r="CP700" t="s">
        <v>950</v>
      </c>
    </row>
    <row r="701" spans="2:94" x14ac:dyDescent="0.25">
      <c r="B701" s="8" t="s">
        <v>755</v>
      </c>
      <c r="C701" t="s">
        <v>566</v>
      </c>
      <c r="D701" t="s">
        <v>833</v>
      </c>
      <c r="E701" s="2">
        <v>699</v>
      </c>
      <c r="F701">
        <v>1650</v>
      </c>
      <c r="G701">
        <v>1</v>
      </c>
      <c r="H701">
        <v>1</v>
      </c>
      <c r="I701">
        <v>1</v>
      </c>
      <c r="J701">
        <v>1</v>
      </c>
      <c r="K701">
        <v>1</v>
      </c>
      <c r="L701">
        <v>99</v>
      </c>
      <c r="M701">
        <v>1</v>
      </c>
      <c r="N701">
        <v>1</v>
      </c>
      <c r="O701">
        <v>99</v>
      </c>
      <c r="P701">
        <v>1</v>
      </c>
      <c r="Q701">
        <v>99</v>
      </c>
      <c r="R701">
        <v>99</v>
      </c>
      <c r="S701">
        <v>1</v>
      </c>
      <c r="T701">
        <v>0</v>
      </c>
      <c r="U701">
        <v>1</v>
      </c>
      <c r="V701">
        <v>1</v>
      </c>
      <c r="W701">
        <v>1</v>
      </c>
      <c r="X701">
        <v>1</v>
      </c>
      <c r="Y701">
        <v>1</v>
      </c>
      <c r="Z701">
        <v>1</v>
      </c>
      <c r="AA701">
        <v>1</v>
      </c>
      <c r="AB701">
        <v>1</v>
      </c>
      <c r="AC701">
        <v>1</v>
      </c>
      <c r="AD701">
        <v>1</v>
      </c>
      <c r="AE701">
        <v>99</v>
      </c>
      <c r="AF701">
        <v>1</v>
      </c>
      <c r="AG701">
        <v>1</v>
      </c>
      <c r="AH701">
        <v>1</v>
      </c>
      <c r="AI701">
        <v>1</v>
      </c>
      <c r="AJ701">
        <v>99</v>
      </c>
      <c r="AK701">
        <v>1</v>
      </c>
      <c r="AL701">
        <v>1</v>
      </c>
      <c r="AM701">
        <v>1</v>
      </c>
      <c r="AN701">
        <v>1</v>
      </c>
      <c r="AO701">
        <v>99</v>
      </c>
      <c r="AP701">
        <v>1</v>
      </c>
      <c r="AQ701">
        <v>1</v>
      </c>
      <c r="AR701">
        <v>1</v>
      </c>
      <c r="AS701">
        <v>0</v>
      </c>
      <c r="AT701">
        <v>1</v>
      </c>
      <c r="AU701">
        <v>1</v>
      </c>
      <c r="AV701">
        <v>99</v>
      </c>
      <c r="AW701" s="25">
        <v>1</v>
      </c>
      <c r="AX701" s="25">
        <v>99</v>
      </c>
      <c r="AY701" s="25">
        <v>99</v>
      </c>
      <c r="AZ701">
        <v>99</v>
      </c>
      <c r="BA701">
        <v>99</v>
      </c>
      <c r="BB701">
        <v>99</v>
      </c>
      <c r="BC701" s="25">
        <v>0</v>
      </c>
      <c r="BD701">
        <v>1</v>
      </c>
      <c r="BE701" s="25">
        <v>1</v>
      </c>
      <c r="BF701">
        <v>0</v>
      </c>
      <c r="BG701">
        <v>1</v>
      </c>
      <c r="BH701">
        <v>1</v>
      </c>
      <c r="BI701">
        <v>1</v>
      </c>
      <c r="BJ701">
        <v>99</v>
      </c>
      <c r="BK701">
        <v>99</v>
      </c>
      <c r="BL701">
        <v>99</v>
      </c>
      <c r="BM701">
        <v>99</v>
      </c>
      <c r="BN701">
        <v>99</v>
      </c>
      <c r="BO701">
        <v>99</v>
      </c>
      <c r="BP701">
        <v>1</v>
      </c>
      <c r="BQ701">
        <v>1</v>
      </c>
      <c r="BR701">
        <v>1</v>
      </c>
      <c r="BS701">
        <v>0</v>
      </c>
      <c r="BT701">
        <v>1</v>
      </c>
      <c r="BU701">
        <v>1</v>
      </c>
      <c r="BV701">
        <v>1</v>
      </c>
      <c r="BW701">
        <v>1</v>
      </c>
      <c r="BX701">
        <v>0</v>
      </c>
      <c r="BY701">
        <v>1</v>
      </c>
      <c r="BZ701">
        <v>0</v>
      </c>
      <c r="CA701">
        <v>1</v>
      </c>
      <c r="CB701">
        <v>1</v>
      </c>
      <c r="CC701">
        <v>1</v>
      </c>
      <c r="CD701">
        <v>1</v>
      </c>
      <c r="CE701">
        <v>0</v>
      </c>
      <c r="CF701">
        <v>0</v>
      </c>
      <c r="CG701">
        <v>0</v>
      </c>
      <c r="CH701">
        <v>0</v>
      </c>
      <c r="CI701">
        <v>0</v>
      </c>
      <c r="CJ701">
        <v>0</v>
      </c>
      <c r="CK701">
        <v>0</v>
      </c>
      <c r="CL701">
        <v>0</v>
      </c>
      <c r="CM701">
        <v>0</v>
      </c>
      <c r="CN701">
        <v>0</v>
      </c>
      <c r="CO701">
        <v>1</v>
      </c>
      <c r="CP701" t="s">
        <v>951</v>
      </c>
    </row>
    <row r="702" spans="2:94" x14ac:dyDescent="0.25">
      <c r="B702" s="8" t="s">
        <v>755</v>
      </c>
      <c r="C702" t="s">
        <v>566</v>
      </c>
      <c r="D702" t="s">
        <v>945</v>
      </c>
      <c r="E702" s="2">
        <v>700</v>
      </c>
      <c r="F702">
        <v>135</v>
      </c>
      <c r="G702">
        <v>1</v>
      </c>
      <c r="H702">
        <v>1</v>
      </c>
      <c r="I702">
        <v>1</v>
      </c>
      <c r="J702">
        <v>1</v>
      </c>
      <c r="K702">
        <v>1</v>
      </c>
      <c r="L702">
        <v>99</v>
      </c>
      <c r="M702">
        <v>1</v>
      </c>
      <c r="N702">
        <v>99</v>
      </c>
      <c r="O702">
        <v>99</v>
      </c>
      <c r="P702">
        <v>1</v>
      </c>
      <c r="Q702">
        <v>99</v>
      </c>
      <c r="R702">
        <v>99</v>
      </c>
      <c r="S702">
        <v>1</v>
      </c>
      <c r="T702">
        <v>0</v>
      </c>
      <c r="U702">
        <v>99</v>
      </c>
      <c r="V702">
        <v>0</v>
      </c>
      <c r="W702">
        <v>1</v>
      </c>
      <c r="X702">
        <v>1</v>
      </c>
      <c r="Y702">
        <v>1</v>
      </c>
      <c r="Z702">
        <v>1</v>
      </c>
      <c r="AA702">
        <v>1</v>
      </c>
      <c r="AB702">
        <v>1</v>
      </c>
      <c r="AC702">
        <v>1</v>
      </c>
      <c r="AD702">
        <v>1</v>
      </c>
      <c r="AE702">
        <v>99</v>
      </c>
      <c r="AF702">
        <v>1</v>
      </c>
      <c r="AG702">
        <v>1</v>
      </c>
      <c r="AH702">
        <v>1</v>
      </c>
      <c r="AI702">
        <v>1</v>
      </c>
      <c r="AJ702">
        <v>99</v>
      </c>
      <c r="AK702">
        <v>1</v>
      </c>
      <c r="AL702">
        <v>1</v>
      </c>
      <c r="AM702">
        <v>1</v>
      </c>
      <c r="AN702">
        <v>1</v>
      </c>
      <c r="AO702">
        <v>99</v>
      </c>
      <c r="AP702">
        <v>1</v>
      </c>
      <c r="AQ702">
        <v>1</v>
      </c>
      <c r="AR702">
        <v>1</v>
      </c>
      <c r="AS702">
        <v>1</v>
      </c>
      <c r="AT702">
        <v>1</v>
      </c>
      <c r="AU702">
        <v>1</v>
      </c>
      <c r="AV702">
        <v>99</v>
      </c>
      <c r="AW702" s="25">
        <v>1</v>
      </c>
      <c r="AX702" s="25">
        <v>99</v>
      </c>
      <c r="AY702" s="25">
        <v>99</v>
      </c>
      <c r="AZ702">
        <v>99</v>
      </c>
      <c r="BA702">
        <v>99</v>
      </c>
      <c r="BB702">
        <v>99</v>
      </c>
      <c r="BC702" s="25">
        <v>1</v>
      </c>
      <c r="BD702">
        <v>1</v>
      </c>
      <c r="BE702" s="25">
        <v>1</v>
      </c>
      <c r="BF702">
        <v>0</v>
      </c>
      <c r="BG702">
        <v>0</v>
      </c>
      <c r="BH702">
        <v>1</v>
      </c>
      <c r="BI702">
        <v>0</v>
      </c>
      <c r="BJ702">
        <v>99</v>
      </c>
      <c r="BK702">
        <v>99</v>
      </c>
      <c r="BL702">
        <v>99</v>
      </c>
      <c r="BM702">
        <v>99</v>
      </c>
      <c r="BN702">
        <v>99</v>
      </c>
      <c r="BO702">
        <v>99</v>
      </c>
      <c r="BP702">
        <v>1</v>
      </c>
      <c r="BQ702">
        <v>1</v>
      </c>
      <c r="BR702">
        <v>1</v>
      </c>
      <c r="BS702">
        <v>1</v>
      </c>
      <c r="BT702">
        <v>1</v>
      </c>
      <c r="BU702">
        <v>1</v>
      </c>
      <c r="BV702">
        <v>1</v>
      </c>
      <c r="BW702">
        <v>0</v>
      </c>
      <c r="BX702">
        <v>1</v>
      </c>
      <c r="BY702" t="s">
        <v>230</v>
      </c>
      <c r="BZ702">
        <v>0</v>
      </c>
      <c r="CA702">
        <v>1</v>
      </c>
      <c r="CB702">
        <v>1</v>
      </c>
      <c r="CC702">
        <v>0</v>
      </c>
      <c r="CD702">
        <v>1</v>
      </c>
      <c r="CE702">
        <v>0</v>
      </c>
      <c r="CF702">
        <v>0</v>
      </c>
      <c r="CG702">
        <v>0</v>
      </c>
      <c r="CH702">
        <v>0</v>
      </c>
      <c r="CI702">
        <v>0</v>
      </c>
      <c r="CJ702">
        <v>0</v>
      </c>
      <c r="CK702">
        <v>0</v>
      </c>
      <c r="CL702">
        <v>0</v>
      </c>
      <c r="CM702">
        <v>0</v>
      </c>
      <c r="CN702">
        <v>0</v>
      </c>
      <c r="CO702">
        <v>1</v>
      </c>
      <c r="CP702" t="s">
        <v>952</v>
      </c>
    </row>
    <row r="703" spans="2:94" x14ac:dyDescent="0.25">
      <c r="B703" s="8" t="s">
        <v>992</v>
      </c>
      <c r="C703" t="s">
        <v>613</v>
      </c>
      <c r="D703" t="s">
        <v>1707</v>
      </c>
      <c r="E703" s="2">
        <v>701</v>
      </c>
      <c r="F703">
        <v>182</v>
      </c>
      <c r="G703">
        <v>1</v>
      </c>
      <c r="H703">
        <v>1</v>
      </c>
      <c r="I703">
        <v>1</v>
      </c>
      <c r="J703">
        <v>1</v>
      </c>
      <c r="K703">
        <v>1</v>
      </c>
      <c r="L703">
        <v>1</v>
      </c>
      <c r="M703">
        <v>1</v>
      </c>
      <c r="N703">
        <v>99</v>
      </c>
      <c r="O703">
        <v>1</v>
      </c>
      <c r="P703">
        <v>1</v>
      </c>
      <c r="Q703">
        <v>1</v>
      </c>
      <c r="R703">
        <v>99</v>
      </c>
      <c r="S703">
        <v>1</v>
      </c>
      <c r="T703">
        <v>1</v>
      </c>
      <c r="U703">
        <v>99</v>
      </c>
      <c r="V703">
        <v>1</v>
      </c>
      <c r="W703">
        <v>1</v>
      </c>
      <c r="X703">
        <v>1</v>
      </c>
      <c r="Y703">
        <v>1</v>
      </c>
      <c r="Z703">
        <v>1</v>
      </c>
      <c r="AA703">
        <v>1</v>
      </c>
      <c r="AB703">
        <v>1</v>
      </c>
      <c r="AC703">
        <v>1</v>
      </c>
      <c r="AD703">
        <v>1</v>
      </c>
      <c r="AE703">
        <v>1</v>
      </c>
      <c r="AF703">
        <v>1</v>
      </c>
      <c r="AG703">
        <v>1</v>
      </c>
      <c r="AH703">
        <v>1</v>
      </c>
      <c r="AI703">
        <v>1</v>
      </c>
      <c r="AJ703">
        <v>1</v>
      </c>
      <c r="AK703">
        <v>1</v>
      </c>
      <c r="AL703">
        <v>1</v>
      </c>
      <c r="AM703">
        <v>1</v>
      </c>
      <c r="AN703">
        <v>1</v>
      </c>
      <c r="AO703">
        <v>1</v>
      </c>
      <c r="AP703">
        <v>1</v>
      </c>
      <c r="AQ703">
        <v>1</v>
      </c>
      <c r="AR703">
        <v>1</v>
      </c>
      <c r="AS703">
        <v>1</v>
      </c>
      <c r="AT703">
        <v>1</v>
      </c>
      <c r="AU703">
        <v>1</v>
      </c>
      <c r="AV703">
        <v>1</v>
      </c>
      <c r="AW703" s="25">
        <v>1</v>
      </c>
      <c r="AX703" s="25">
        <v>1</v>
      </c>
      <c r="AY703" s="25">
        <v>99</v>
      </c>
      <c r="AZ703">
        <v>99</v>
      </c>
      <c r="BA703">
        <v>99</v>
      </c>
      <c r="BB703">
        <v>99</v>
      </c>
      <c r="BC703" s="25">
        <v>1</v>
      </c>
      <c r="BD703">
        <v>1</v>
      </c>
      <c r="BE703" s="25">
        <v>1</v>
      </c>
      <c r="BF703">
        <v>1</v>
      </c>
      <c r="BG703">
        <v>1</v>
      </c>
      <c r="BH703">
        <v>1</v>
      </c>
      <c r="BI703">
        <v>1</v>
      </c>
      <c r="BJ703">
        <v>1</v>
      </c>
      <c r="BK703">
        <v>1</v>
      </c>
      <c r="BL703">
        <v>99</v>
      </c>
      <c r="BM703">
        <v>99</v>
      </c>
      <c r="BN703">
        <v>1</v>
      </c>
      <c r="BO703">
        <v>99</v>
      </c>
      <c r="BP703">
        <v>1</v>
      </c>
      <c r="BQ703">
        <v>1</v>
      </c>
      <c r="BR703">
        <v>1</v>
      </c>
      <c r="BS703">
        <v>1</v>
      </c>
      <c r="BT703">
        <v>1</v>
      </c>
      <c r="BU703">
        <v>1</v>
      </c>
      <c r="BV703">
        <v>0</v>
      </c>
      <c r="BW703">
        <v>1</v>
      </c>
      <c r="BX703">
        <v>0</v>
      </c>
      <c r="BY703">
        <v>1</v>
      </c>
      <c r="BZ703">
        <v>0</v>
      </c>
      <c r="CA703">
        <v>1</v>
      </c>
      <c r="CB703">
        <v>1</v>
      </c>
      <c r="CC703">
        <v>1</v>
      </c>
      <c r="CD703">
        <v>1</v>
      </c>
      <c r="CE703">
        <v>1</v>
      </c>
      <c r="CF703">
        <v>0</v>
      </c>
      <c r="CG703">
        <v>0</v>
      </c>
      <c r="CH703">
        <v>0</v>
      </c>
      <c r="CI703">
        <v>0</v>
      </c>
      <c r="CJ703">
        <v>0</v>
      </c>
      <c r="CK703">
        <v>0</v>
      </c>
      <c r="CL703">
        <v>0</v>
      </c>
      <c r="CM703">
        <v>1</v>
      </c>
      <c r="CN703">
        <v>1</v>
      </c>
      <c r="CO703">
        <v>0</v>
      </c>
      <c r="CP703" t="s">
        <v>1708</v>
      </c>
    </row>
    <row r="704" spans="2:94" x14ac:dyDescent="0.25">
      <c r="B704" s="8" t="s">
        <v>992</v>
      </c>
      <c r="C704" t="s">
        <v>613</v>
      </c>
      <c r="D704" t="s">
        <v>1709</v>
      </c>
      <c r="E704" s="2">
        <v>702</v>
      </c>
      <c r="F704">
        <v>290</v>
      </c>
      <c r="G704">
        <v>1</v>
      </c>
      <c r="H704">
        <v>1</v>
      </c>
      <c r="I704">
        <v>1</v>
      </c>
      <c r="J704">
        <v>1</v>
      </c>
      <c r="K704">
        <v>1</v>
      </c>
      <c r="L704">
        <v>1</v>
      </c>
      <c r="M704">
        <v>1</v>
      </c>
      <c r="N704">
        <v>99</v>
      </c>
      <c r="O704">
        <v>1</v>
      </c>
      <c r="P704">
        <v>0</v>
      </c>
      <c r="Q704">
        <v>1</v>
      </c>
      <c r="R704">
        <v>99</v>
      </c>
      <c r="S704">
        <v>0</v>
      </c>
      <c r="T704">
        <v>1</v>
      </c>
      <c r="U704">
        <v>99</v>
      </c>
      <c r="V704">
        <v>1</v>
      </c>
      <c r="W704">
        <v>1</v>
      </c>
      <c r="X704">
        <v>1</v>
      </c>
      <c r="Y704">
        <v>1</v>
      </c>
      <c r="Z704">
        <v>1</v>
      </c>
      <c r="AA704">
        <v>0</v>
      </c>
      <c r="AB704">
        <v>1</v>
      </c>
      <c r="AC704">
        <v>1</v>
      </c>
      <c r="AD704">
        <v>1</v>
      </c>
      <c r="AE704">
        <v>1</v>
      </c>
      <c r="AF704">
        <v>1</v>
      </c>
      <c r="AG704">
        <v>1</v>
      </c>
      <c r="AH704">
        <v>1</v>
      </c>
      <c r="AI704">
        <v>1</v>
      </c>
      <c r="AJ704">
        <v>1</v>
      </c>
      <c r="AK704">
        <v>1</v>
      </c>
      <c r="AL704">
        <v>1</v>
      </c>
      <c r="AM704">
        <v>1</v>
      </c>
      <c r="AN704">
        <v>1</v>
      </c>
      <c r="AO704">
        <v>1</v>
      </c>
      <c r="AP704">
        <v>1</v>
      </c>
      <c r="AQ704">
        <v>1</v>
      </c>
      <c r="AR704">
        <v>1</v>
      </c>
      <c r="AS704">
        <v>1</v>
      </c>
      <c r="AT704">
        <v>1</v>
      </c>
      <c r="AU704">
        <v>1</v>
      </c>
      <c r="AV704">
        <v>1</v>
      </c>
      <c r="AW704" s="25">
        <v>0</v>
      </c>
      <c r="AX704" s="25">
        <v>1</v>
      </c>
      <c r="AY704" s="25">
        <v>99</v>
      </c>
      <c r="AZ704">
        <v>99</v>
      </c>
      <c r="BA704">
        <v>99</v>
      </c>
      <c r="BB704">
        <v>99</v>
      </c>
      <c r="BC704" s="25">
        <v>0</v>
      </c>
      <c r="BD704">
        <v>1</v>
      </c>
      <c r="BE704" s="25">
        <v>1</v>
      </c>
      <c r="BF704">
        <v>1</v>
      </c>
      <c r="BG704">
        <v>1</v>
      </c>
      <c r="BH704">
        <v>1</v>
      </c>
      <c r="BI704">
        <v>1</v>
      </c>
      <c r="BJ704">
        <v>99</v>
      </c>
      <c r="BK704">
        <v>1</v>
      </c>
      <c r="BL704">
        <v>99</v>
      </c>
      <c r="BM704">
        <v>99</v>
      </c>
      <c r="BN704">
        <v>1</v>
      </c>
      <c r="BO704">
        <v>99</v>
      </c>
      <c r="BP704">
        <v>1</v>
      </c>
      <c r="BQ704">
        <v>1</v>
      </c>
      <c r="BR704">
        <v>1</v>
      </c>
      <c r="BS704">
        <v>1</v>
      </c>
      <c r="BT704">
        <v>1</v>
      </c>
      <c r="BU704">
        <v>1</v>
      </c>
      <c r="BV704">
        <v>1</v>
      </c>
      <c r="BW704">
        <v>1</v>
      </c>
      <c r="BX704">
        <v>1</v>
      </c>
      <c r="BY704">
        <v>0</v>
      </c>
      <c r="BZ704">
        <v>0</v>
      </c>
      <c r="CA704">
        <v>1</v>
      </c>
      <c r="CB704">
        <v>1</v>
      </c>
      <c r="CC704">
        <v>1</v>
      </c>
      <c r="CD704">
        <v>0</v>
      </c>
      <c r="CE704">
        <v>1</v>
      </c>
      <c r="CF704">
        <v>0</v>
      </c>
      <c r="CG704">
        <v>0</v>
      </c>
      <c r="CH704">
        <v>0</v>
      </c>
      <c r="CI704">
        <v>0</v>
      </c>
      <c r="CJ704">
        <v>0</v>
      </c>
      <c r="CK704">
        <v>1</v>
      </c>
      <c r="CL704">
        <v>0</v>
      </c>
      <c r="CM704">
        <v>1</v>
      </c>
      <c r="CN704">
        <v>0</v>
      </c>
      <c r="CO704">
        <v>1</v>
      </c>
      <c r="CP704" t="s">
        <v>1710</v>
      </c>
    </row>
    <row r="705" spans="2:94" x14ac:dyDescent="0.25">
      <c r="B705" s="8" t="s">
        <v>992</v>
      </c>
      <c r="C705" t="s">
        <v>613</v>
      </c>
      <c r="D705" t="s">
        <v>1711</v>
      </c>
      <c r="E705" s="2">
        <v>703</v>
      </c>
      <c r="F705">
        <v>234</v>
      </c>
      <c r="G705">
        <v>1</v>
      </c>
      <c r="H705">
        <v>1</v>
      </c>
      <c r="I705">
        <v>1</v>
      </c>
      <c r="J705">
        <v>1</v>
      </c>
      <c r="K705">
        <v>1</v>
      </c>
      <c r="L705">
        <v>1</v>
      </c>
      <c r="M705">
        <v>1</v>
      </c>
      <c r="N705">
        <v>99</v>
      </c>
      <c r="O705">
        <v>1</v>
      </c>
      <c r="P705">
        <v>1</v>
      </c>
      <c r="Q705">
        <v>1</v>
      </c>
      <c r="R705">
        <v>99</v>
      </c>
      <c r="S705">
        <v>1</v>
      </c>
      <c r="T705">
        <v>1</v>
      </c>
      <c r="U705">
        <v>99</v>
      </c>
      <c r="V705">
        <v>1</v>
      </c>
      <c r="W705">
        <v>1</v>
      </c>
      <c r="X705">
        <v>1</v>
      </c>
      <c r="Y705">
        <v>1</v>
      </c>
      <c r="Z705">
        <v>1</v>
      </c>
      <c r="AA705">
        <v>1</v>
      </c>
      <c r="AB705">
        <v>99</v>
      </c>
      <c r="AC705">
        <v>1</v>
      </c>
      <c r="AD705">
        <v>1</v>
      </c>
      <c r="AE705">
        <v>1</v>
      </c>
      <c r="AF705">
        <v>1</v>
      </c>
      <c r="AG705">
        <v>1</v>
      </c>
      <c r="AH705">
        <v>1</v>
      </c>
      <c r="AI705">
        <v>99</v>
      </c>
      <c r="AJ705">
        <v>99</v>
      </c>
      <c r="AK705">
        <v>99</v>
      </c>
      <c r="AL705">
        <v>1</v>
      </c>
      <c r="AM705">
        <v>1</v>
      </c>
      <c r="AN705">
        <v>1</v>
      </c>
      <c r="AO705">
        <v>1</v>
      </c>
      <c r="AP705">
        <v>0</v>
      </c>
      <c r="AQ705">
        <v>1</v>
      </c>
      <c r="AR705">
        <v>0</v>
      </c>
      <c r="AS705">
        <v>1</v>
      </c>
      <c r="AT705">
        <v>1</v>
      </c>
      <c r="AU705">
        <v>1</v>
      </c>
      <c r="AV705">
        <v>1</v>
      </c>
      <c r="AW705" s="25">
        <v>0</v>
      </c>
      <c r="AX705" s="25">
        <v>1</v>
      </c>
      <c r="AY705" s="25">
        <v>99</v>
      </c>
      <c r="AZ705">
        <v>99</v>
      </c>
      <c r="BA705">
        <v>99</v>
      </c>
      <c r="BB705">
        <v>99</v>
      </c>
      <c r="BC705" s="25">
        <v>1</v>
      </c>
      <c r="BD705">
        <v>1</v>
      </c>
      <c r="BE705" s="25">
        <v>1</v>
      </c>
      <c r="BF705">
        <v>1</v>
      </c>
      <c r="BG705">
        <v>1</v>
      </c>
      <c r="BH705">
        <v>1</v>
      </c>
      <c r="BI705">
        <v>1</v>
      </c>
      <c r="BJ705">
        <v>1</v>
      </c>
      <c r="BK705">
        <v>1</v>
      </c>
      <c r="BL705">
        <v>99</v>
      </c>
      <c r="BM705">
        <v>99</v>
      </c>
      <c r="BN705">
        <v>99</v>
      </c>
      <c r="BO705">
        <v>99</v>
      </c>
      <c r="BP705">
        <v>99</v>
      </c>
      <c r="BQ705">
        <v>0</v>
      </c>
      <c r="BR705">
        <v>1</v>
      </c>
      <c r="BS705">
        <v>1</v>
      </c>
      <c r="BT705">
        <v>1</v>
      </c>
      <c r="BU705">
        <v>1</v>
      </c>
      <c r="BV705">
        <v>1</v>
      </c>
      <c r="BW705">
        <v>1</v>
      </c>
      <c r="BX705">
        <v>1</v>
      </c>
      <c r="BY705">
        <v>0</v>
      </c>
      <c r="BZ705">
        <v>1</v>
      </c>
      <c r="CA705">
        <v>1</v>
      </c>
      <c r="CB705">
        <v>1</v>
      </c>
      <c r="CC705">
        <v>1</v>
      </c>
      <c r="CD705">
        <v>0</v>
      </c>
      <c r="CE705">
        <v>1</v>
      </c>
      <c r="CF705">
        <v>0</v>
      </c>
      <c r="CG705">
        <v>0</v>
      </c>
      <c r="CH705">
        <v>0</v>
      </c>
      <c r="CI705">
        <v>0</v>
      </c>
      <c r="CJ705">
        <v>1</v>
      </c>
      <c r="CK705">
        <v>1</v>
      </c>
      <c r="CL705">
        <v>0</v>
      </c>
      <c r="CM705">
        <v>1</v>
      </c>
      <c r="CN705">
        <v>0</v>
      </c>
      <c r="CO705">
        <v>1</v>
      </c>
      <c r="CP705" t="s">
        <v>1712</v>
      </c>
    </row>
    <row r="706" spans="2:94" x14ac:dyDescent="0.25">
      <c r="B706" s="8" t="s">
        <v>992</v>
      </c>
      <c r="C706" t="s">
        <v>613</v>
      </c>
      <c r="D706" t="s">
        <v>1713</v>
      </c>
      <c r="E706" s="2">
        <v>704</v>
      </c>
      <c r="F706">
        <v>86</v>
      </c>
      <c r="G706">
        <v>1</v>
      </c>
      <c r="H706">
        <v>1</v>
      </c>
      <c r="I706">
        <v>1</v>
      </c>
      <c r="J706">
        <v>1</v>
      </c>
      <c r="K706">
        <v>1</v>
      </c>
      <c r="L706">
        <v>1</v>
      </c>
      <c r="M706">
        <v>1</v>
      </c>
      <c r="N706">
        <v>99</v>
      </c>
      <c r="O706">
        <v>0</v>
      </c>
      <c r="P706">
        <v>1</v>
      </c>
      <c r="Q706">
        <v>1</v>
      </c>
      <c r="R706">
        <v>99</v>
      </c>
      <c r="S706">
        <v>1</v>
      </c>
      <c r="T706">
        <v>1</v>
      </c>
      <c r="U706">
        <v>99</v>
      </c>
      <c r="V706">
        <v>1</v>
      </c>
      <c r="W706">
        <v>1</v>
      </c>
      <c r="X706">
        <v>1</v>
      </c>
      <c r="Y706">
        <v>1</v>
      </c>
      <c r="Z706">
        <v>1</v>
      </c>
      <c r="AA706">
        <v>1</v>
      </c>
      <c r="AB706">
        <v>1</v>
      </c>
      <c r="AC706">
        <v>1</v>
      </c>
      <c r="AD706">
        <v>1</v>
      </c>
      <c r="AE706">
        <v>1</v>
      </c>
      <c r="AF706">
        <v>1</v>
      </c>
      <c r="AG706">
        <v>1</v>
      </c>
      <c r="AH706">
        <v>1</v>
      </c>
      <c r="AI706">
        <v>1</v>
      </c>
      <c r="AJ706">
        <v>1</v>
      </c>
      <c r="AK706">
        <v>1</v>
      </c>
      <c r="AL706">
        <v>1</v>
      </c>
      <c r="AM706">
        <v>1</v>
      </c>
      <c r="AN706">
        <v>1</v>
      </c>
      <c r="AO706">
        <v>1</v>
      </c>
      <c r="AP706">
        <v>1</v>
      </c>
      <c r="AQ706">
        <v>1</v>
      </c>
      <c r="AR706">
        <v>1</v>
      </c>
      <c r="AS706">
        <v>1</v>
      </c>
      <c r="AT706">
        <v>1</v>
      </c>
      <c r="AU706">
        <v>1</v>
      </c>
      <c r="AV706">
        <v>1</v>
      </c>
      <c r="AW706" s="25">
        <v>1</v>
      </c>
      <c r="AX706" s="25">
        <v>1</v>
      </c>
      <c r="AY706" s="25">
        <v>99</v>
      </c>
      <c r="AZ706">
        <v>99</v>
      </c>
      <c r="BA706">
        <v>99</v>
      </c>
      <c r="BB706">
        <v>99</v>
      </c>
      <c r="BC706" s="25">
        <v>1</v>
      </c>
      <c r="BD706">
        <v>1</v>
      </c>
      <c r="BE706" s="25">
        <v>1</v>
      </c>
      <c r="BF706">
        <v>1</v>
      </c>
      <c r="BG706">
        <v>1</v>
      </c>
      <c r="BH706">
        <v>1</v>
      </c>
      <c r="BI706">
        <v>1</v>
      </c>
      <c r="BJ706">
        <v>99</v>
      </c>
      <c r="BK706">
        <v>1</v>
      </c>
      <c r="BL706">
        <v>1</v>
      </c>
      <c r="BM706">
        <v>99</v>
      </c>
      <c r="BN706">
        <v>1</v>
      </c>
      <c r="BO706">
        <v>99</v>
      </c>
      <c r="BP706">
        <v>1</v>
      </c>
      <c r="BQ706">
        <v>0</v>
      </c>
      <c r="BR706">
        <v>0</v>
      </c>
      <c r="BS706">
        <v>1</v>
      </c>
      <c r="BT706">
        <v>1</v>
      </c>
      <c r="BU706">
        <v>1</v>
      </c>
      <c r="BV706">
        <v>1</v>
      </c>
      <c r="BW706">
        <v>0</v>
      </c>
      <c r="BX706">
        <v>1</v>
      </c>
      <c r="BY706">
        <v>1</v>
      </c>
      <c r="BZ706">
        <v>0</v>
      </c>
      <c r="CA706">
        <v>1</v>
      </c>
      <c r="CB706">
        <v>1</v>
      </c>
      <c r="CC706">
        <v>1</v>
      </c>
      <c r="CD706">
        <v>1</v>
      </c>
      <c r="CE706">
        <v>1</v>
      </c>
      <c r="CF706">
        <v>0</v>
      </c>
      <c r="CG706">
        <v>1</v>
      </c>
      <c r="CH706">
        <v>0</v>
      </c>
      <c r="CI706">
        <v>1</v>
      </c>
      <c r="CJ706">
        <v>0</v>
      </c>
      <c r="CK706">
        <v>1</v>
      </c>
      <c r="CL706">
        <v>0</v>
      </c>
      <c r="CM706">
        <v>0</v>
      </c>
      <c r="CN706">
        <v>0</v>
      </c>
      <c r="CO706">
        <v>1</v>
      </c>
      <c r="CP706" t="s">
        <v>1714</v>
      </c>
    </row>
    <row r="707" spans="2:94" x14ac:dyDescent="0.25">
      <c r="B707" s="8" t="s">
        <v>992</v>
      </c>
      <c r="C707" t="s">
        <v>613</v>
      </c>
      <c r="D707" t="s">
        <v>1715</v>
      </c>
      <c r="E707" s="2">
        <v>705</v>
      </c>
      <c r="F707">
        <v>13</v>
      </c>
      <c r="G707">
        <v>1</v>
      </c>
      <c r="H707">
        <v>1</v>
      </c>
      <c r="I707">
        <v>1</v>
      </c>
      <c r="J707">
        <v>1</v>
      </c>
      <c r="K707">
        <v>1</v>
      </c>
      <c r="L707">
        <v>1</v>
      </c>
      <c r="M707">
        <v>1</v>
      </c>
      <c r="N707">
        <v>99</v>
      </c>
      <c r="O707">
        <v>1</v>
      </c>
      <c r="P707">
        <v>1</v>
      </c>
      <c r="Q707">
        <v>1</v>
      </c>
      <c r="R707">
        <v>99</v>
      </c>
      <c r="S707">
        <v>1</v>
      </c>
      <c r="T707">
        <v>1</v>
      </c>
      <c r="U707">
        <v>99</v>
      </c>
      <c r="V707">
        <v>1</v>
      </c>
      <c r="W707">
        <v>1</v>
      </c>
      <c r="X707">
        <v>1</v>
      </c>
      <c r="Y707">
        <v>1</v>
      </c>
      <c r="Z707">
        <v>1</v>
      </c>
      <c r="AA707">
        <v>1</v>
      </c>
      <c r="AB707">
        <v>1</v>
      </c>
      <c r="AC707">
        <v>1</v>
      </c>
      <c r="AD707">
        <v>1</v>
      </c>
      <c r="AE707">
        <v>1</v>
      </c>
      <c r="AF707">
        <v>1</v>
      </c>
      <c r="AG707">
        <v>1</v>
      </c>
      <c r="AH707">
        <v>1</v>
      </c>
      <c r="AI707">
        <v>1</v>
      </c>
      <c r="AJ707">
        <v>1</v>
      </c>
      <c r="AK707">
        <v>1</v>
      </c>
      <c r="AL707">
        <v>1</v>
      </c>
      <c r="AM707">
        <v>1</v>
      </c>
      <c r="AN707">
        <v>1</v>
      </c>
      <c r="AO707">
        <v>1</v>
      </c>
      <c r="AP707">
        <v>1</v>
      </c>
      <c r="AQ707">
        <v>1</v>
      </c>
      <c r="AR707">
        <v>1</v>
      </c>
      <c r="AS707">
        <v>1</v>
      </c>
      <c r="AT707">
        <v>1</v>
      </c>
      <c r="AU707">
        <v>1</v>
      </c>
      <c r="AV707">
        <v>1</v>
      </c>
      <c r="AW707" s="25">
        <v>1</v>
      </c>
      <c r="AX707" s="25">
        <v>1</v>
      </c>
      <c r="AY707" s="25">
        <v>99</v>
      </c>
      <c r="AZ707">
        <v>99</v>
      </c>
      <c r="BA707">
        <v>99</v>
      </c>
      <c r="BB707">
        <v>99</v>
      </c>
      <c r="BC707" s="25">
        <v>1</v>
      </c>
      <c r="BD707">
        <v>1</v>
      </c>
      <c r="BE707" s="25">
        <v>1</v>
      </c>
      <c r="BF707">
        <v>1</v>
      </c>
      <c r="BG707">
        <v>0</v>
      </c>
      <c r="BH707">
        <v>1</v>
      </c>
      <c r="BI707">
        <v>1</v>
      </c>
      <c r="BJ707">
        <v>1</v>
      </c>
      <c r="BK707">
        <v>1</v>
      </c>
      <c r="BL707">
        <v>1</v>
      </c>
      <c r="BM707">
        <v>99</v>
      </c>
      <c r="BN707">
        <v>1</v>
      </c>
      <c r="BO707">
        <v>99</v>
      </c>
      <c r="BP707">
        <v>1</v>
      </c>
      <c r="BQ707">
        <v>1</v>
      </c>
      <c r="BR707">
        <v>1</v>
      </c>
      <c r="BS707">
        <v>1</v>
      </c>
      <c r="BT707">
        <v>1</v>
      </c>
      <c r="BU707">
        <v>1</v>
      </c>
      <c r="BV707">
        <v>1</v>
      </c>
      <c r="BW707">
        <v>1</v>
      </c>
      <c r="BX707">
        <v>1</v>
      </c>
      <c r="BY707">
        <v>1</v>
      </c>
      <c r="BZ707">
        <v>1</v>
      </c>
      <c r="CA707">
        <v>1</v>
      </c>
      <c r="CB707">
        <v>1</v>
      </c>
      <c r="CC707">
        <v>1</v>
      </c>
      <c r="CD707">
        <v>1</v>
      </c>
      <c r="CE707">
        <v>0</v>
      </c>
      <c r="CF707">
        <v>0</v>
      </c>
      <c r="CG707">
        <v>0</v>
      </c>
      <c r="CH707">
        <v>0</v>
      </c>
      <c r="CI707">
        <v>0</v>
      </c>
      <c r="CJ707">
        <v>0</v>
      </c>
      <c r="CK707">
        <v>0</v>
      </c>
      <c r="CL707">
        <v>0</v>
      </c>
      <c r="CM707">
        <v>0</v>
      </c>
      <c r="CN707">
        <v>1</v>
      </c>
      <c r="CO707">
        <v>1</v>
      </c>
      <c r="CP707" t="s">
        <v>1716</v>
      </c>
    </row>
    <row r="708" spans="2:94" x14ac:dyDescent="0.25">
      <c r="B708" s="8" t="s">
        <v>201</v>
      </c>
      <c r="C708" t="s">
        <v>613</v>
      </c>
      <c r="D708" t="s">
        <v>614</v>
      </c>
      <c r="E708" s="2">
        <v>706</v>
      </c>
      <c r="F708">
        <v>40</v>
      </c>
      <c r="G708">
        <v>1</v>
      </c>
      <c r="H708">
        <v>1</v>
      </c>
      <c r="I708">
        <v>1</v>
      </c>
      <c r="J708">
        <v>1</v>
      </c>
      <c r="K708">
        <v>1</v>
      </c>
      <c r="L708">
        <v>99</v>
      </c>
      <c r="M708">
        <v>1</v>
      </c>
      <c r="N708">
        <v>99</v>
      </c>
      <c r="O708">
        <v>99</v>
      </c>
      <c r="P708">
        <v>1</v>
      </c>
      <c r="Q708">
        <v>99</v>
      </c>
      <c r="R708">
        <v>99</v>
      </c>
      <c r="S708">
        <v>1</v>
      </c>
      <c r="T708">
        <v>1</v>
      </c>
      <c r="U708">
        <v>99</v>
      </c>
      <c r="V708">
        <v>1</v>
      </c>
      <c r="W708">
        <v>1</v>
      </c>
      <c r="X708">
        <v>1</v>
      </c>
      <c r="Y708">
        <v>1</v>
      </c>
      <c r="Z708">
        <v>1</v>
      </c>
      <c r="AA708">
        <v>1</v>
      </c>
      <c r="AB708">
        <v>1</v>
      </c>
      <c r="AC708">
        <v>1</v>
      </c>
      <c r="AD708">
        <v>1</v>
      </c>
      <c r="AE708">
        <v>99</v>
      </c>
      <c r="AF708">
        <v>1</v>
      </c>
      <c r="AG708">
        <v>1</v>
      </c>
      <c r="AH708">
        <v>1</v>
      </c>
      <c r="AI708">
        <v>1</v>
      </c>
      <c r="AJ708">
        <v>1</v>
      </c>
      <c r="AK708">
        <v>99</v>
      </c>
      <c r="AL708">
        <v>1</v>
      </c>
      <c r="AM708">
        <v>1</v>
      </c>
      <c r="AN708">
        <v>1</v>
      </c>
      <c r="AO708">
        <v>99</v>
      </c>
      <c r="AP708">
        <v>1</v>
      </c>
      <c r="AQ708">
        <v>1</v>
      </c>
      <c r="AR708">
        <v>0</v>
      </c>
      <c r="AS708">
        <v>1</v>
      </c>
      <c r="AT708">
        <v>1</v>
      </c>
      <c r="AU708">
        <v>1</v>
      </c>
      <c r="AV708">
        <v>99</v>
      </c>
      <c r="AW708" s="25">
        <v>1</v>
      </c>
      <c r="AX708" s="25">
        <v>99</v>
      </c>
      <c r="AY708" s="25">
        <v>99</v>
      </c>
      <c r="AZ708">
        <v>99</v>
      </c>
      <c r="BA708">
        <v>99</v>
      </c>
      <c r="BB708">
        <v>99</v>
      </c>
      <c r="BC708" s="25">
        <v>1</v>
      </c>
      <c r="BD708">
        <v>1</v>
      </c>
      <c r="BE708" s="25">
        <v>1</v>
      </c>
      <c r="BF708">
        <v>1</v>
      </c>
      <c r="BG708">
        <v>0</v>
      </c>
      <c r="BH708">
        <v>1</v>
      </c>
      <c r="BI708">
        <v>1</v>
      </c>
      <c r="BJ708">
        <v>1</v>
      </c>
      <c r="BK708">
        <v>99</v>
      </c>
      <c r="BL708">
        <v>99</v>
      </c>
      <c r="BM708">
        <v>99</v>
      </c>
      <c r="BN708">
        <v>99</v>
      </c>
      <c r="BO708">
        <v>99</v>
      </c>
      <c r="BP708">
        <v>1</v>
      </c>
      <c r="BQ708">
        <v>1</v>
      </c>
      <c r="BR708">
        <v>1</v>
      </c>
      <c r="BS708">
        <v>0</v>
      </c>
      <c r="BT708">
        <v>1</v>
      </c>
      <c r="BU708">
        <v>1</v>
      </c>
      <c r="BV708">
        <v>1</v>
      </c>
      <c r="BW708">
        <v>0</v>
      </c>
      <c r="BX708">
        <v>1</v>
      </c>
      <c r="BY708">
        <v>0</v>
      </c>
      <c r="BZ708">
        <v>0</v>
      </c>
      <c r="CA708">
        <v>0</v>
      </c>
      <c r="CB708">
        <v>1</v>
      </c>
      <c r="CC708">
        <v>1</v>
      </c>
      <c r="CD708">
        <v>1</v>
      </c>
      <c r="CE708">
        <v>0</v>
      </c>
      <c r="CF708">
        <v>0</v>
      </c>
      <c r="CG708">
        <v>0</v>
      </c>
      <c r="CH708">
        <v>0</v>
      </c>
      <c r="CI708">
        <v>0</v>
      </c>
      <c r="CJ708">
        <v>0</v>
      </c>
      <c r="CK708">
        <v>0</v>
      </c>
      <c r="CL708">
        <v>0</v>
      </c>
      <c r="CM708">
        <v>1</v>
      </c>
      <c r="CN708">
        <v>0</v>
      </c>
      <c r="CO708">
        <v>0</v>
      </c>
      <c r="CP708" t="s">
        <v>615</v>
      </c>
    </row>
    <row r="709" spans="2:94" x14ac:dyDescent="0.25">
      <c r="B709" s="8" t="s">
        <v>201</v>
      </c>
      <c r="C709" t="s">
        <v>613</v>
      </c>
      <c r="D709" t="s">
        <v>616</v>
      </c>
      <c r="E709" s="2">
        <v>707</v>
      </c>
      <c r="F709">
        <v>20</v>
      </c>
      <c r="G709">
        <v>1</v>
      </c>
      <c r="H709">
        <v>1</v>
      </c>
      <c r="I709">
        <v>1</v>
      </c>
      <c r="J709">
        <v>1</v>
      </c>
      <c r="K709">
        <v>1</v>
      </c>
      <c r="L709">
        <v>99</v>
      </c>
      <c r="M709">
        <v>1</v>
      </c>
      <c r="N709">
        <v>99</v>
      </c>
      <c r="O709">
        <v>99</v>
      </c>
      <c r="P709">
        <v>1</v>
      </c>
      <c r="Q709">
        <v>99</v>
      </c>
      <c r="R709">
        <v>99</v>
      </c>
      <c r="S709">
        <v>1</v>
      </c>
      <c r="T709">
        <v>1</v>
      </c>
      <c r="U709">
        <v>99</v>
      </c>
      <c r="V709">
        <v>1</v>
      </c>
      <c r="W709">
        <v>1</v>
      </c>
      <c r="X709">
        <v>1</v>
      </c>
      <c r="Y709">
        <v>1</v>
      </c>
      <c r="Z709">
        <v>1</v>
      </c>
      <c r="AA709">
        <v>1</v>
      </c>
      <c r="AB709">
        <v>1</v>
      </c>
      <c r="AC709">
        <v>1</v>
      </c>
      <c r="AD709">
        <v>1</v>
      </c>
      <c r="AE709">
        <v>99</v>
      </c>
      <c r="AF709">
        <v>1</v>
      </c>
      <c r="AG709">
        <v>1</v>
      </c>
      <c r="AH709">
        <v>1</v>
      </c>
      <c r="AI709">
        <v>1</v>
      </c>
      <c r="AJ709">
        <v>1</v>
      </c>
      <c r="AK709">
        <v>1</v>
      </c>
      <c r="AL709">
        <v>1</v>
      </c>
      <c r="AM709">
        <v>1</v>
      </c>
      <c r="AN709">
        <v>1</v>
      </c>
      <c r="AO709">
        <v>99</v>
      </c>
      <c r="AP709">
        <v>1</v>
      </c>
      <c r="AQ709">
        <v>1</v>
      </c>
      <c r="AR709">
        <v>1</v>
      </c>
      <c r="AS709">
        <v>1</v>
      </c>
      <c r="AT709">
        <v>1</v>
      </c>
      <c r="AU709">
        <v>1</v>
      </c>
      <c r="AV709">
        <v>99</v>
      </c>
      <c r="AW709" s="25">
        <v>1</v>
      </c>
      <c r="AX709" s="25">
        <v>99</v>
      </c>
      <c r="AY709" s="25">
        <v>99</v>
      </c>
      <c r="AZ709">
        <v>99</v>
      </c>
      <c r="BA709">
        <v>99</v>
      </c>
      <c r="BB709">
        <v>99</v>
      </c>
      <c r="BC709" s="25">
        <v>1</v>
      </c>
      <c r="BD709">
        <v>1</v>
      </c>
      <c r="BE709" s="25">
        <v>1</v>
      </c>
      <c r="BF709">
        <v>1</v>
      </c>
      <c r="BG709">
        <v>0</v>
      </c>
      <c r="BH709">
        <v>1</v>
      </c>
      <c r="BI709">
        <v>1</v>
      </c>
      <c r="BJ709">
        <v>99</v>
      </c>
      <c r="BK709">
        <v>1</v>
      </c>
      <c r="BL709">
        <v>99</v>
      </c>
      <c r="BM709">
        <v>99</v>
      </c>
      <c r="BN709">
        <v>99</v>
      </c>
      <c r="BO709">
        <v>99</v>
      </c>
      <c r="BP709">
        <v>1</v>
      </c>
      <c r="BQ709">
        <v>1</v>
      </c>
      <c r="BR709">
        <v>1</v>
      </c>
      <c r="BS709">
        <v>0</v>
      </c>
      <c r="BT709">
        <v>1</v>
      </c>
      <c r="BU709">
        <v>1</v>
      </c>
      <c r="BV709">
        <v>1</v>
      </c>
      <c r="BW709">
        <v>1</v>
      </c>
      <c r="BX709">
        <v>0</v>
      </c>
      <c r="BY709">
        <v>1</v>
      </c>
      <c r="BZ709">
        <v>0</v>
      </c>
      <c r="CA709">
        <v>1</v>
      </c>
      <c r="CB709">
        <v>1</v>
      </c>
      <c r="CC709">
        <v>0</v>
      </c>
      <c r="CD709">
        <v>1</v>
      </c>
      <c r="CE709">
        <v>0</v>
      </c>
      <c r="CF709">
        <v>0</v>
      </c>
      <c r="CG709">
        <v>0</v>
      </c>
      <c r="CH709">
        <v>0</v>
      </c>
      <c r="CI709">
        <v>0</v>
      </c>
      <c r="CJ709">
        <v>0</v>
      </c>
      <c r="CK709">
        <v>0</v>
      </c>
      <c r="CL709">
        <v>0</v>
      </c>
      <c r="CM709">
        <v>0</v>
      </c>
      <c r="CN709">
        <v>0</v>
      </c>
      <c r="CO709">
        <v>0</v>
      </c>
      <c r="CP709" t="s">
        <v>617</v>
      </c>
    </row>
    <row r="710" spans="2:94" x14ac:dyDescent="0.25">
      <c r="B710" s="8" t="s">
        <v>992</v>
      </c>
      <c r="C710" t="s">
        <v>613</v>
      </c>
      <c r="D710" t="s">
        <v>1717</v>
      </c>
      <c r="E710" s="2">
        <v>708</v>
      </c>
      <c r="F710">
        <v>248</v>
      </c>
      <c r="G710">
        <v>1</v>
      </c>
      <c r="H710">
        <v>1</v>
      </c>
      <c r="I710">
        <v>1</v>
      </c>
      <c r="J710">
        <v>1</v>
      </c>
      <c r="K710">
        <v>1</v>
      </c>
      <c r="L710">
        <v>1</v>
      </c>
      <c r="M710">
        <v>1</v>
      </c>
      <c r="N710">
        <v>99</v>
      </c>
      <c r="O710">
        <v>1</v>
      </c>
      <c r="P710">
        <v>1</v>
      </c>
      <c r="Q710">
        <v>1</v>
      </c>
      <c r="R710">
        <v>99</v>
      </c>
      <c r="S710">
        <v>1</v>
      </c>
      <c r="T710">
        <v>1</v>
      </c>
      <c r="U710">
        <v>99</v>
      </c>
      <c r="V710">
        <v>0</v>
      </c>
      <c r="W710">
        <v>1</v>
      </c>
      <c r="X710">
        <v>1</v>
      </c>
      <c r="Y710">
        <v>1</v>
      </c>
      <c r="Z710">
        <v>1</v>
      </c>
      <c r="AA710">
        <v>1</v>
      </c>
      <c r="AB710">
        <v>99</v>
      </c>
      <c r="AC710">
        <v>1</v>
      </c>
      <c r="AD710">
        <v>1</v>
      </c>
      <c r="AE710">
        <v>1</v>
      </c>
      <c r="AF710">
        <v>0</v>
      </c>
      <c r="AG710">
        <v>1</v>
      </c>
      <c r="AH710">
        <v>1</v>
      </c>
      <c r="AI710">
        <v>1</v>
      </c>
      <c r="AJ710">
        <v>1</v>
      </c>
      <c r="AK710">
        <v>1</v>
      </c>
      <c r="AL710">
        <v>1</v>
      </c>
      <c r="AM710">
        <v>1</v>
      </c>
      <c r="AN710">
        <v>1</v>
      </c>
      <c r="AO710">
        <v>1</v>
      </c>
      <c r="AP710">
        <v>1</v>
      </c>
      <c r="AQ710">
        <v>1</v>
      </c>
      <c r="AR710">
        <v>0</v>
      </c>
      <c r="AS710">
        <v>0</v>
      </c>
      <c r="AT710">
        <v>1</v>
      </c>
      <c r="AU710">
        <v>0</v>
      </c>
      <c r="AV710">
        <v>1</v>
      </c>
      <c r="AW710" s="25">
        <v>0</v>
      </c>
      <c r="AX710" s="25">
        <v>1</v>
      </c>
      <c r="AY710" s="25">
        <v>99</v>
      </c>
      <c r="AZ710">
        <v>99</v>
      </c>
      <c r="BA710">
        <v>99</v>
      </c>
      <c r="BB710">
        <v>99</v>
      </c>
      <c r="BC710" s="25">
        <v>0</v>
      </c>
      <c r="BD710">
        <v>1</v>
      </c>
      <c r="BE710" s="25">
        <v>1</v>
      </c>
      <c r="BF710">
        <v>1</v>
      </c>
      <c r="BG710">
        <v>1</v>
      </c>
      <c r="BH710">
        <v>1</v>
      </c>
      <c r="BI710">
        <v>1</v>
      </c>
      <c r="BJ710">
        <v>1</v>
      </c>
      <c r="BK710">
        <v>1</v>
      </c>
      <c r="BL710">
        <v>99</v>
      </c>
      <c r="BM710">
        <v>99</v>
      </c>
      <c r="BN710">
        <v>1</v>
      </c>
      <c r="BO710">
        <v>99</v>
      </c>
      <c r="BP710">
        <v>1</v>
      </c>
      <c r="BQ710">
        <v>0</v>
      </c>
      <c r="BR710">
        <v>0</v>
      </c>
      <c r="BS710">
        <v>0</v>
      </c>
      <c r="BT710">
        <v>1</v>
      </c>
      <c r="BU710">
        <v>1</v>
      </c>
      <c r="BV710">
        <v>1</v>
      </c>
      <c r="BW710">
        <v>0</v>
      </c>
      <c r="BX710">
        <v>1</v>
      </c>
      <c r="BY710">
        <v>1</v>
      </c>
      <c r="BZ710">
        <v>1</v>
      </c>
      <c r="CA710">
        <v>1</v>
      </c>
      <c r="CB710">
        <v>1</v>
      </c>
      <c r="CC710">
        <v>0</v>
      </c>
      <c r="CD710">
        <v>1</v>
      </c>
      <c r="CE710">
        <v>1</v>
      </c>
      <c r="CF710">
        <v>0</v>
      </c>
      <c r="CG710">
        <v>0</v>
      </c>
      <c r="CH710">
        <v>0</v>
      </c>
      <c r="CI710">
        <v>0</v>
      </c>
      <c r="CJ710">
        <v>1</v>
      </c>
      <c r="CK710">
        <v>1</v>
      </c>
      <c r="CL710">
        <v>0</v>
      </c>
      <c r="CM710">
        <v>1</v>
      </c>
      <c r="CN710">
        <v>1</v>
      </c>
      <c r="CO710">
        <v>1</v>
      </c>
      <c r="CP710" t="s">
        <v>1718</v>
      </c>
    </row>
    <row r="711" spans="2:94" x14ac:dyDescent="0.25">
      <c r="B711" s="8" t="s">
        <v>755</v>
      </c>
      <c r="C711" t="s">
        <v>613</v>
      </c>
      <c r="D711" t="s">
        <v>953</v>
      </c>
      <c r="E711" s="2">
        <v>709</v>
      </c>
      <c r="F711">
        <v>140</v>
      </c>
      <c r="G711">
        <v>1</v>
      </c>
      <c r="H711">
        <v>1</v>
      </c>
      <c r="I711">
        <v>1</v>
      </c>
      <c r="J711">
        <v>1</v>
      </c>
      <c r="K711">
        <v>1</v>
      </c>
      <c r="L711">
        <v>99</v>
      </c>
      <c r="M711">
        <v>1</v>
      </c>
      <c r="N711">
        <v>99</v>
      </c>
      <c r="O711">
        <v>99</v>
      </c>
      <c r="P711">
        <v>0</v>
      </c>
      <c r="Q711">
        <v>99</v>
      </c>
      <c r="R711">
        <v>99</v>
      </c>
      <c r="S711">
        <v>0</v>
      </c>
      <c r="T711">
        <v>0</v>
      </c>
      <c r="U711">
        <v>99</v>
      </c>
      <c r="V711">
        <v>1</v>
      </c>
      <c r="W711">
        <v>1</v>
      </c>
      <c r="X711">
        <v>1</v>
      </c>
      <c r="Y711">
        <v>1</v>
      </c>
      <c r="Z711">
        <v>1</v>
      </c>
      <c r="AA711">
        <v>1</v>
      </c>
      <c r="AB711">
        <v>1</v>
      </c>
      <c r="AC711">
        <v>1</v>
      </c>
      <c r="AD711">
        <v>1</v>
      </c>
      <c r="AE711">
        <v>99</v>
      </c>
      <c r="AF711">
        <v>0</v>
      </c>
      <c r="AG711">
        <v>1</v>
      </c>
      <c r="AH711">
        <v>0</v>
      </c>
      <c r="AI711">
        <v>1</v>
      </c>
      <c r="AJ711">
        <v>99</v>
      </c>
      <c r="AK711">
        <v>99</v>
      </c>
      <c r="AL711">
        <v>0</v>
      </c>
      <c r="AM711">
        <v>0</v>
      </c>
      <c r="AN711">
        <v>0</v>
      </c>
      <c r="AO711">
        <v>99</v>
      </c>
      <c r="AP711">
        <v>0</v>
      </c>
      <c r="AQ711">
        <v>0</v>
      </c>
      <c r="AR711">
        <v>1</v>
      </c>
      <c r="AS711">
        <v>1</v>
      </c>
      <c r="AT711">
        <v>1</v>
      </c>
      <c r="AU711">
        <v>0</v>
      </c>
      <c r="AV711">
        <v>99</v>
      </c>
      <c r="AW711" s="25">
        <v>0</v>
      </c>
      <c r="AX711" s="25">
        <v>99</v>
      </c>
      <c r="AY711" s="25">
        <v>99</v>
      </c>
      <c r="AZ711">
        <v>99</v>
      </c>
      <c r="BA711">
        <v>99</v>
      </c>
      <c r="BB711">
        <v>99</v>
      </c>
      <c r="BC711" s="25">
        <v>1</v>
      </c>
      <c r="BD711">
        <v>1</v>
      </c>
      <c r="BE711" s="25">
        <v>0</v>
      </c>
      <c r="BF711">
        <v>0</v>
      </c>
      <c r="BG711">
        <v>0</v>
      </c>
      <c r="BH711">
        <v>0</v>
      </c>
      <c r="BI711">
        <v>0</v>
      </c>
      <c r="BJ711">
        <v>99</v>
      </c>
      <c r="BK711">
        <v>1</v>
      </c>
      <c r="BL711">
        <v>1</v>
      </c>
      <c r="BM711">
        <v>99</v>
      </c>
      <c r="BN711">
        <v>99</v>
      </c>
      <c r="BO711">
        <v>99</v>
      </c>
      <c r="BP711">
        <v>99</v>
      </c>
      <c r="BQ711">
        <v>0</v>
      </c>
      <c r="BR711">
        <v>0</v>
      </c>
      <c r="BS711">
        <v>0</v>
      </c>
      <c r="BT711">
        <v>1</v>
      </c>
      <c r="BU711">
        <v>1</v>
      </c>
      <c r="BV711">
        <v>1</v>
      </c>
      <c r="BW711">
        <v>1</v>
      </c>
      <c r="BX711">
        <v>1</v>
      </c>
      <c r="BY711">
        <v>1</v>
      </c>
      <c r="BZ711">
        <v>0</v>
      </c>
      <c r="CA711">
        <v>0</v>
      </c>
      <c r="CB711">
        <v>1</v>
      </c>
      <c r="CC711">
        <v>1</v>
      </c>
      <c r="CD711">
        <v>0</v>
      </c>
      <c r="CE711">
        <v>0</v>
      </c>
      <c r="CF711">
        <v>0</v>
      </c>
      <c r="CG711">
        <v>0</v>
      </c>
      <c r="CH711">
        <v>0</v>
      </c>
      <c r="CI711">
        <v>0</v>
      </c>
      <c r="CJ711">
        <v>0</v>
      </c>
      <c r="CK711">
        <v>0</v>
      </c>
      <c r="CL711">
        <v>0</v>
      </c>
      <c r="CM711">
        <v>0</v>
      </c>
      <c r="CN711">
        <v>0</v>
      </c>
      <c r="CO711">
        <v>0</v>
      </c>
      <c r="CP711" t="s">
        <v>954</v>
      </c>
    </row>
    <row r="712" spans="2:94" x14ac:dyDescent="0.25">
      <c r="B712" s="8" t="s">
        <v>992</v>
      </c>
      <c r="C712" t="s">
        <v>618</v>
      </c>
      <c r="D712" t="s">
        <v>1719</v>
      </c>
      <c r="E712" s="2">
        <v>710</v>
      </c>
      <c r="F712">
        <v>7</v>
      </c>
      <c r="G712">
        <v>1</v>
      </c>
      <c r="H712">
        <v>1</v>
      </c>
      <c r="I712">
        <v>1</v>
      </c>
      <c r="J712">
        <v>1</v>
      </c>
      <c r="K712">
        <v>1</v>
      </c>
      <c r="L712">
        <v>1</v>
      </c>
      <c r="M712">
        <v>1</v>
      </c>
      <c r="N712">
        <v>99</v>
      </c>
      <c r="O712">
        <v>1</v>
      </c>
      <c r="P712">
        <v>1</v>
      </c>
      <c r="Q712">
        <v>1</v>
      </c>
      <c r="R712">
        <v>99</v>
      </c>
      <c r="S712">
        <v>1</v>
      </c>
      <c r="T712">
        <v>1</v>
      </c>
      <c r="U712">
        <v>99</v>
      </c>
      <c r="V712">
        <v>1</v>
      </c>
      <c r="W712">
        <v>1</v>
      </c>
      <c r="X712">
        <v>1</v>
      </c>
      <c r="Y712">
        <v>1</v>
      </c>
      <c r="Z712">
        <v>1</v>
      </c>
      <c r="AA712">
        <v>1</v>
      </c>
      <c r="AB712">
        <v>1</v>
      </c>
      <c r="AC712">
        <v>1</v>
      </c>
      <c r="AD712">
        <v>1</v>
      </c>
      <c r="AE712">
        <v>1</v>
      </c>
      <c r="AF712">
        <v>1</v>
      </c>
      <c r="AG712">
        <v>1</v>
      </c>
      <c r="AH712">
        <v>1</v>
      </c>
      <c r="AI712">
        <v>99</v>
      </c>
      <c r="AJ712">
        <v>99</v>
      </c>
      <c r="AK712">
        <v>99</v>
      </c>
      <c r="AL712">
        <v>1</v>
      </c>
      <c r="AM712">
        <v>1</v>
      </c>
      <c r="AN712">
        <v>1</v>
      </c>
      <c r="AO712">
        <v>1</v>
      </c>
      <c r="AP712">
        <v>0</v>
      </c>
      <c r="AQ712">
        <v>1</v>
      </c>
      <c r="AR712">
        <v>0</v>
      </c>
      <c r="AS712">
        <v>1</v>
      </c>
      <c r="AT712">
        <v>1</v>
      </c>
      <c r="AU712">
        <v>0</v>
      </c>
      <c r="AV712">
        <v>99</v>
      </c>
      <c r="AW712" s="25">
        <v>1</v>
      </c>
      <c r="AX712" s="25">
        <v>1</v>
      </c>
      <c r="AY712" s="25">
        <v>99</v>
      </c>
      <c r="AZ712">
        <v>99</v>
      </c>
      <c r="BA712">
        <v>99</v>
      </c>
      <c r="BB712">
        <v>99</v>
      </c>
      <c r="BC712" s="25">
        <v>1</v>
      </c>
      <c r="BD712">
        <v>1</v>
      </c>
      <c r="BE712" s="25">
        <v>1</v>
      </c>
      <c r="BF712">
        <v>1</v>
      </c>
      <c r="BG712">
        <v>0</v>
      </c>
      <c r="BH712">
        <v>1</v>
      </c>
      <c r="BI712">
        <v>0</v>
      </c>
      <c r="BJ712">
        <v>99</v>
      </c>
      <c r="BK712">
        <v>99</v>
      </c>
      <c r="BL712">
        <v>99</v>
      </c>
      <c r="BM712">
        <v>99</v>
      </c>
      <c r="BN712">
        <v>1</v>
      </c>
      <c r="BO712">
        <v>99</v>
      </c>
      <c r="BP712">
        <v>1</v>
      </c>
      <c r="BQ712">
        <v>0</v>
      </c>
      <c r="BR712">
        <v>0</v>
      </c>
      <c r="BS712">
        <v>1</v>
      </c>
      <c r="BT712">
        <v>1</v>
      </c>
      <c r="BU712">
        <v>1</v>
      </c>
      <c r="BV712">
        <v>0</v>
      </c>
      <c r="BW712">
        <v>0</v>
      </c>
      <c r="BX712">
        <v>0</v>
      </c>
      <c r="BY712">
        <v>0</v>
      </c>
      <c r="BZ712">
        <v>0</v>
      </c>
      <c r="CA712">
        <v>0</v>
      </c>
      <c r="CB712">
        <v>0</v>
      </c>
      <c r="CC712">
        <v>0</v>
      </c>
      <c r="CD712">
        <v>1</v>
      </c>
      <c r="CE712">
        <v>0</v>
      </c>
      <c r="CF712">
        <v>0</v>
      </c>
      <c r="CG712">
        <v>0</v>
      </c>
      <c r="CH712">
        <v>0</v>
      </c>
      <c r="CI712">
        <v>0</v>
      </c>
      <c r="CJ712">
        <v>0</v>
      </c>
      <c r="CK712">
        <v>0</v>
      </c>
      <c r="CL712">
        <v>0</v>
      </c>
      <c r="CM712">
        <v>0</v>
      </c>
      <c r="CN712">
        <v>0</v>
      </c>
      <c r="CO712">
        <v>0</v>
      </c>
      <c r="CP712" t="s">
        <v>1720</v>
      </c>
    </row>
    <row r="713" spans="2:94" x14ac:dyDescent="0.25">
      <c r="B713" s="8" t="s">
        <v>992</v>
      </c>
      <c r="C713" t="s">
        <v>618</v>
      </c>
      <c r="D713" t="s">
        <v>1721</v>
      </c>
      <c r="E713" s="2">
        <v>711</v>
      </c>
      <c r="F713">
        <v>424</v>
      </c>
      <c r="G713">
        <v>1</v>
      </c>
      <c r="H713">
        <v>1</v>
      </c>
      <c r="I713">
        <v>1</v>
      </c>
      <c r="J713">
        <v>1</v>
      </c>
      <c r="K713">
        <v>1</v>
      </c>
      <c r="L713">
        <v>1</v>
      </c>
      <c r="M713">
        <v>1</v>
      </c>
      <c r="N713">
        <v>99</v>
      </c>
      <c r="O713">
        <v>1</v>
      </c>
      <c r="P713">
        <v>1</v>
      </c>
      <c r="Q713">
        <v>1</v>
      </c>
      <c r="R713">
        <v>99</v>
      </c>
      <c r="S713">
        <v>1</v>
      </c>
      <c r="T713">
        <v>1</v>
      </c>
      <c r="U713">
        <v>99</v>
      </c>
      <c r="V713">
        <v>1</v>
      </c>
      <c r="W713">
        <v>1</v>
      </c>
      <c r="X713">
        <v>1</v>
      </c>
      <c r="Y713">
        <v>1</v>
      </c>
      <c r="Z713">
        <v>1</v>
      </c>
      <c r="AA713">
        <v>1</v>
      </c>
      <c r="AB713">
        <v>1</v>
      </c>
      <c r="AC713">
        <v>1</v>
      </c>
      <c r="AD713">
        <v>1</v>
      </c>
      <c r="AE713">
        <v>1</v>
      </c>
      <c r="AF713">
        <v>1</v>
      </c>
      <c r="AG713">
        <v>1</v>
      </c>
      <c r="AH713">
        <v>1</v>
      </c>
      <c r="AI713">
        <v>1</v>
      </c>
      <c r="AJ713">
        <v>1</v>
      </c>
      <c r="AK713">
        <v>1</v>
      </c>
      <c r="AL713">
        <v>1</v>
      </c>
      <c r="AM713">
        <v>1</v>
      </c>
      <c r="AN713">
        <v>1</v>
      </c>
      <c r="AO713">
        <v>1</v>
      </c>
      <c r="AP713">
        <v>1</v>
      </c>
      <c r="AQ713">
        <v>1</v>
      </c>
      <c r="AR713">
        <v>1</v>
      </c>
      <c r="AS713">
        <v>1</v>
      </c>
      <c r="AT713">
        <v>1</v>
      </c>
      <c r="AU713">
        <v>1</v>
      </c>
      <c r="AV713">
        <v>1</v>
      </c>
      <c r="AW713" s="25">
        <v>1</v>
      </c>
      <c r="AX713" s="25">
        <v>1</v>
      </c>
      <c r="AY713" s="25">
        <v>99</v>
      </c>
      <c r="AZ713">
        <v>99</v>
      </c>
      <c r="BA713">
        <v>99</v>
      </c>
      <c r="BB713">
        <v>99</v>
      </c>
      <c r="BC713" s="25">
        <v>1</v>
      </c>
      <c r="BD713">
        <v>1</v>
      </c>
      <c r="BE713" s="25">
        <v>1</v>
      </c>
      <c r="BF713">
        <v>1</v>
      </c>
      <c r="BG713">
        <v>1</v>
      </c>
      <c r="BH713">
        <v>1</v>
      </c>
      <c r="BI713">
        <v>1</v>
      </c>
      <c r="BJ713">
        <v>1</v>
      </c>
      <c r="BK713">
        <v>1</v>
      </c>
      <c r="BL713">
        <v>1</v>
      </c>
      <c r="BM713">
        <v>99</v>
      </c>
      <c r="BN713">
        <v>1</v>
      </c>
      <c r="BO713">
        <v>99</v>
      </c>
      <c r="BP713">
        <v>1</v>
      </c>
      <c r="BQ713">
        <v>1</v>
      </c>
      <c r="BR713">
        <v>0</v>
      </c>
      <c r="BS713">
        <v>1</v>
      </c>
      <c r="BT713">
        <v>1</v>
      </c>
      <c r="BU713">
        <v>1</v>
      </c>
      <c r="BV713">
        <v>1</v>
      </c>
      <c r="BW713">
        <v>1</v>
      </c>
      <c r="BX713">
        <v>1</v>
      </c>
      <c r="BY713">
        <v>0</v>
      </c>
      <c r="BZ713">
        <v>1</v>
      </c>
      <c r="CA713">
        <v>1</v>
      </c>
      <c r="CB713">
        <v>1</v>
      </c>
      <c r="CC713">
        <v>1</v>
      </c>
      <c r="CD713">
        <v>1</v>
      </c>
      <c r="CE713">
        <v>1</v>
      </c>
      <c r="CF713">
        <v>0</v>
      </c>
      <c r="CG713">
        <v>0</v>
      </c>
      <c r="CH713">
        <v>0</v>
      </c>
      <c r="CI713">
        <v>1</v>
      </c>
      <c r="CJ713">
        <v>0</v>
      </c>
      <c r="CK713">
        <v>0</v>
      </c>
      <c r="CL713">
        <v>0</v>
      </c>
      <c r="CM713">
        <v>0</v>
      </c>
      <c r="CN713">
        <v>0</v>
      </c>
      <c r="CO713">
        <v>1</v>
      </c>
      <c r="CP713" t="s">
        <v>1722</v>
      </c>
    </row>
    <row r="714" spans="2:94" x14ac:dyDescent="0.25">
      <c r="B714" s="8" t="s">
        <v>992</v>
      </c>
      <c r="C714" t="s">
        <v>618</v>
      </c>
      <c r="D714" t="s">
        <v>1723</v>
      </c>
      <c r="E714" s="2">
        <v>712</v>
      </c>
      <c r="F714">
        <v>46</v>
      </c>
      <c r="G714">
        <v>1</v>
      </c>
      <c r="H714">
        <v>1</v>
      </c>
      <c r="I714">
        <v>1</v>
      </c>
      <c r="J714">
        <v>1</v>
      </c>
      <c r="K714">
        <v>1</v>
      </c>
      <c r="L714">
        <v>1</v>
      </c>
      <c r="M714">
        <v>1</v>
      </c>
      <c r="N714">
        <v>99</v>
      </c>
      <c r="O714">
        <v>1</v>
      </c>
      <c r="P714">
        <v>1</v>
      </c>
      <c r="Q714">
        <v>1</v>
      </c>
      <c r="R714">
        <v>99</v>
      </c>
      <c r="S714">
        <v>1</v>
      </c>
      <c r="T714">
        <v>1</v>
      </c>
      <c r="U714">
        <v>99</v>
      </c>
      <c r="V714">
        <v>1</v>
      </c>
      <c r="W714">
        <v>1</v>
      </c>
      <c r="X714">
        <v>1</v>
      </c>
      <c r="Y714">
        <v>1</v>
      </c>
      <c r="Z714">
        <v>1</v>
      </c>
      <c r="AA714">
        <v>1</v>
      </c>
      <c r="AB714">
        <v>1</v>
      </c>
      <c r="AC714">
        <v>1</v>
      </c>
      <c r="AD714">
        <v>1</v>
      </c>
      <c r="AE714">
        <v>1</v>
      </c>
      <c r="AF714">
        <v>1</v>
      </c>
      <c r="AG714">
        <v>1</v>
      </c>
      <c r="AH714">
        <v>1</v>
      </c>
      <c r="AI714">
        <v>1</v>
      </c>
      <c r="AJ714">
        <v>1</v>
      </c>
      <c r="AK714">
        <v>1</v>
      </c>
      <c r="AL714">
        <v>1</v>
      </c>
      <c r="AM714">
        <v>1</v>
      </c>
      <c r="AN714">
        <v>1</v>
      </c>
      <c r="AO714">
        <v>1</v>
      </c>
      <c r="AP714">
        <v>1</v>
      </c>
      <c r="AQ714">
        <v>1</v>
      </c>
      <c r="AR714">
        <v>1</v>
      </c>
      <c r="AS714">
        <v>1</v>
      </c>
      <c r="AT714">
        <v>1</v>
      </c>
      <c r="AU714">
        <v>1</v>
      </c>
      <c r="AV714">
        <v>99</v>
      </c>
      <c r="AW714" s="25">
        <v>1</v>
      </c>
      <c r="AX714" s="25">
        <v>1</v>
      </c>
      <c r="AY714" s="25">
        <v>99</v>
      </c>
      <c r="AZ714">
        <v>99</v>
      </c>
      <c r="BA714">
        <v>99</v>
      </c>
      <c r="BB714">
        <v>99</v>
      </c>
      <c r="BC714" s="25">
        <v>1</v>
      </c>
      <c r="BD714">
        <v>1</v>
      </c>
      <c r="BE714" s="25">
        <v>1</v>
      </c>
      <c r="BF714">
        <v>1</v>
      </c>
      <c r="BG714">
        <v>1</v>
      </c>
      <c r="BH714">
        <v>1</v>
      </c>
      <c r="BI714">
        <v>0</v>
      </c>
      <c r="BJ714">
        <v>1</v>
      </c>
      <c r="BK714">
        <v>1</v>
      </c>
      <c r="BL714">
        <v>1</v>
      </c>
      <c r="BM714">
        <v>99</v>
      </c>
      <c r="BN714">
        <v>1</v>
      </c>
      <c r="BO714">
        <v>99</v>
      </c>
      <c r="BP714">
        <v>1</v>
      </c>
      <c r="BQ714">
        <v>1</v>
      </c>
      <c r="BR714">
        <v>1</v>
      </c>
      <c r="BS714">
        <v>1</v>
      </c>
      <c r="BT714">
        <v>1</v>
      </c>
      <c r="BU714">
        <v>1</v>
      </c>
      <c r="BV714">
        <v>1</v>
      </c>
      <c r="BW714">
        <v>1</v>
      </c>
      <c r="BX714">
        <v>1</v>
      </c>
      <c r="BY714">
        <v>1</v>
      </c>
      <c r="BZ714">
        <v>0</v>
      </c>
      <c r="CA714">
        <v>1</v>
      </c>
      <c r="CB714">
        <v>1</v>
      </c>
      <c r="CC714">
        <v>1</v>
      </c>
      <c r="CD714">
        <v>0</v>
      </c>
      <c r="CE714">
        <v>1</v>
      </c>
      <c r="CF714">
        <v>0</v>
      </c>
      <c r="CG714">
        <v>0</v>
      </c>
      <c r="CH714">
        <v>0</v>
      </c>
      <c r="CI714">
        <v>0</v>
      </c>
      <c r="CJ714">
        <v>0</v>
      </c>
      <c r="CK714">
        <v>0</v>
      </c>
      <c r="CL714">
        <v>0</v>
      </c>
      <c r="CM714">
        <v>0</v>
      </c>
      <c r="CN714">
        <v>0</v>
      </c>
      <c r="CO714">
        <v>0</v>
      </c>
      <c r="CP714" t="s">
        <v>1724</v>
      </c>
    </row>
    <row r="715" spans="2:94" x14ac:dyDescent="0.25">
      <c r="B715" s="8" t="s">
        <v>992</v>
      </c>
      <c r="C715" t="s">
        <v>618</v>
      </c>
      <c r="D715" t="s">
        <v>1725</v>
      </c>
      <c r="E715" s="2">
        <v>713</v>
      </c>
      <c r="F715">
        <v>45</v>
      </c>
      <c r="G715">
        <v>1</v>
      </c>
      <c r="H715">
        <v>1</v>
      </c>
      <c r="I715">
        <v>1</v>
      </c>
      <c r="J715">
        <v>1</v>
      </c>
      <c r="K715">
        <v>1</v>
      </c>
      <c r="L715">
        <v>1</v>
      </c>
      <c r="M715">
        <v>1</v>
      </c>
      <c r="N715">
        <v>99</v>
      </c>
      <c r="O715">
        <v>1</v>
      </c>
      <c r="P715">
        <v>1</v>
      </c>
      <c r="Q715">
        <v>1</v>
      </c>
      <c r="R715">
        <v>99</v>
      </c>
      <c r="S715">
        <v>1</v>
      </c>
      <c r="T715">
        <v>1</v>
      </c>
      <c r="U715">
        <v>99</v>
      </c>
      <c r="V715">
        <v>1</v>
      </c>
      <c r="W715">
        <v>1</v>
      </c>
      <c r="X715">
        <v>1</v>
      </c>
      <c r="Y715">
        <v>1</v>
      </c>
      <c r="Z715">
        <v>1</v>
      </c>
      <c r="AA715">
        <v>1</v>
      </c>
      <c r="AB715">
        <v>99</v>
      </c>
      <c r="AC715">
        <v>1</v>
      </c>
      <c r="AD715">
        <v>1</v>
      </c>
      <c r="AE715">
        <v>1</v>
      </c>
      <c r="AF715">
        <v>1</v>
      </c>
      <c r="AG715">
        <v>1</v>
      </c>
      <c r="AH715">
        <v>0</v>
      </c>
      <c r="AI715">
        <v>99</v>
      </c>
      <c r="AJ715">
        <v>99</v>
      </c>
      <c r="AK715">
        <v>1</v>
      </c>
      <c r="AL715">
        <v>1</v>
      </c>
      <c r="AM715">
        <v>1</v>
      </c>
      <c r="AN715">
        <v>1</v>
      </c>
      <c r="AO715">
        <v>1</v>
      </c>
      <c r="AP715">
        <v>0</v>
      </c>
      <c r="AQ715">
        <v>1</v>
      </c>
      <c r="AR715">
        <v>1</v>
      </c>
      <c r="AS715">
        <v>1</v>
      </c>
      <c r="AT715">
        <v>0</v>
      </c>
      <c r="AU715">
        <v>1</v>
      </c>
      <c r="AV715">
        <v>1</v>
      </c>
      <c r="AW715" s="25">
        <v>1</v>
      </c>
      <c r="AX715" s="25">
        <v>1</v>
      </c>
      <c r="AY715" s="25">
        <v>99</v>
      </c>
      <c r="AZ715">
        <v>99</v>
      </c>
      <c r="BA715">
        <v>99</v>
      </c>
      <c r="BB715">
        <v>99</v>
      </c>
      <c r="BC715" s="25">
        <v>0</v>
      </c>
      <c r="BD715">
        <v>1</v>
      </c>
      <c r="BE715" s="25">
        <v>1</v>
      </c>
      <c r="BF715">
        <v>0</v>
      </c>
      <c r="BG715">
        <v>0</v>
      </c>
      <c r="BH715">
        <v>0</v>
      </c>
      <c r="BI715">
        <v>0</v>
      </c>
      <c r="BJ715">
        <v>99</v>
      </c>
      <c r="BK715">
        <v>99</v>
      </c>
      <c r="BL715">
        <v>99</v>
      </c>
      <c r="BM715">
        <v>99</v>
      </c>
      <c r="BN715">
        <v>99</v>
      </c>
      <c r="BO715">
        <v>99</v>
      </c>
      <c r="BP715">
        <v>99</v>
      </c>
      <c r="BQ715">
        <v>1</v>
      </c>
      <c r="BR715">
        <v>1</v>
      </c>
      <c r="BS715">
        <v>1</v>
      </c>
      <c r="BT715">
        <v>0</v>
      </c>
      <c r="BU715">
        <v>1</v>
      </c>
      <c r="BV715">
        <v>1</v>
      </c>
      <c r="BW715">
        <v>0</v>
      </c>
      <c r="BX715">
        <v>0</v>
      </c>
      <c r="BY715">
        <v>0</v>
      </c>
      <c r="BZ715">
        <v>0</v>
      </c>
      <c r="CA715">
        <v>0</v>
      </c>
      <c r="CB715">
        <v>1</v>
      </c>
      <c r="CC715">
        <v>1</v>
      </c>
      <c r="CD715">
        <v>0</v>
      </c>
      <c r="CE715">
        <v>0</v>
      </c>
      <c r="CF715">
        <v>0</v>
      </c>
      <c r="CG715">
        <v>0</v>
      </c>
      <c r="CH715">
        <v>0</v>
      </c>
      <c r="CI715">
        <v>0</v>
      </c>
      <c r="CJ715">
        <v>0</v>
      </c>
      <c r="CK715">
        <v>0</v>
      </c>
      <c r="CL715">
        <v>0</v>
      </c>
      <c r="CM715">
        <v>0</v>
      </c>
      <c r="CN715">
        <v>0</v>
      </c>
      <c r="CO715">
        <v>0</v>
      </c>
      <c r="CP715" t="s">
        <v>248</v>
      </c>
    </row>
    <row r="716" spans="2:94" x14ac:dyDescent="0.25">
      <c r="B716" s="8" t="s">
        <v>992</v>
      </c>
      <c r="C716" t="s">
        <v>618</v>
      </c>
      <c r="D716" t="s">
        <v>1726</v>
      </c>
      <c r="E716" s="2">
        <v>714</v>
      </c>
      <c r="F716">
        <v>30</v>
      </c>
      <c r="G716">
        <v>1</v>
      </c>
      <c r="H716">
        <v>1</v>
      </c>
      <c r="I716">
        <v>1</v>
      </c>
      <c r="J716">
        <v>1</v>
      </c>
      <c r="K716">
        <v>1</v>
      </c>
      <c r="L716">
        <v>0</v>
      </c>
      <c r="M716">
        <v>1</v>
      </c>
      <c r="N716">
        <v>99</v>
      </c>
      <c r="O716">
        <v>0</v>
      </c>
      <c r="P716">
        <v>1</v>
      </c>
      <c r="Q716">
        <v>1</v>
      </c>
      <c r="R716">
        <v>99</v>
      </c>
      <c r="S716">
        <v>1</v>
      </c>
      <c r="T716">
        <v>0</v>
      </c>
      <c r="U716">
        <v>99</v>
      </c>
      <c r="V716">
        <v>1</v>
      </c>
      <c r="W716">
        <v>1</v>
      </c>
      <c r="X716">
        <v>1</v>
      </c>
      <c r="Y716">
        <v>1</v>
      </c>
      <c r="Z716">
        <v>1</v>
      </c>
      <c r="AA716">
        <v>1</v>
      </c>
      <c r="AB716">
        <v>1</v>
      </c>
      <c r="AC716">
        <v>1</v>
      </c>
      <c r="AD716">
        <v>1</v>
      </c>
      <c r="AE716">
        <v>0</v>
      </c>
      <c r="AF716">
        <v>1</v>
      </c>
      <c r="AG716">
        <v>1</v>
      </c>
      <c r="AH716">
        <v>1</v>
      </c>
      <c r="AI716">
        <v>99</v>
      </c>
      <c r="AJ716">
        <v>1</v>
      </c>
      <c r="AK716">
        <v>1</v>
      </c>
      <c r="AL716">
        <v>1</v>
      </c>
      <c r="AM716">
        <v>1</v>
      </c>
      <c r="AN716">
        <v>1</v>
      </c>
      <c r="AO716">
        <v>0</v>
      </c>
      <c r="AP716">
        <v>1</v>
      </c>
      <c r="AQ716">
        <v>1</v>
      </c>
      <c r="AR716">
        <v>1</v>
      </c>
      <c r="AS716">
        <v>1</v>
      </c>
      <c r="AT716">
        <v>1</v>
      </c>
      <c r="AU716">
        <v>1</v>
      </c>
      <c r="AV716">
        <v>1</v>
      </c>
      <c r="AW716" s="25">
        <v>0</v>
      </c>
      <c r="AX716" s="25">
        <v>1</v>
      </c>
      <c r="AY716" s="25">
        <v>99</v>
      </c>
      <c r="AZ716">
        <v>99</v>
      </c>
      <c r="BA716">
        <v>99</v>
      </c>
      <c r="BB716">
        <v>99</v>
      </c>
      <c r="BC716" s="25">
        <v>1</v>
      </c>
      <c r="BD716">
        <v>1</v>
      </c>
      <c r="BE716" s="25">
        <v>1</v>
      </c>
      <c r="BF716">
        <v>1</v>
      </c>
      <c r="BG716">
        <v>0</v>
      </c>
      <c r="BH716">
        <v>0</v>
      </c>
      <c r="BI716">
        <v>0</v>
      </c>
      <c r="BJ716">
        <v>99</v>
      </c>
      <c r="BK716">
        <v>99</v>
      </c>
      <c r="BL716">
        <v>99</v>
      </c>
      <c r="BM716">
        <v>99</v>
      </c>
      <c r="BN716">
        <v>1</v>
      </c>
      <c r="BO716">
        <v>99</v>
      </c>
      <c r="BP716">
        <v>1</v>
      </c>
      <c r="BQ716">
        <v>0</v>
      </c>
      <c r="BR716">
        <v>1</v>
      </c>
      <c r="BS716">
        <v>0</v>
      </c>
      <c r="BT716">
        <v>1</v>
      </c>
      <c r="BU716">
        <v>1</v>
      </c>
      <c r="BV716">
        <v>1</v>
      </c>
      <c r="BW716">
        <v>1</v>
      </c>
      <c r="BX716">
        <v>1</v>
      </c>
      <c r="BY716">
        <v>0</v>
      </c>
      <c r="BZ716">
        <v>0</v>
      </c>
      <c r="CA716">
        <v>0</v>
      </c>
      <c r="CB716">
        <v>0</v>
      </c>
      <c r="CC716">
        <v>1</v>
      </c>
      <c r="CD716">
        <v>1</v>
      </c>
      <c r="CE716">
        <v>0</v>
      </c>
      <c r="CF716">
        <v>0</v>
      </c>
      <c r="CG716">
        <v>0</v>
      </c>
      <c r="CH716">
        <v>0</v>
      </c>
      <c r="CI716">
        <v>0</v>
      </c>
      <c r="CJ716">
        <v>0</v>
      </c>
      <c r="CK716">
        <v>0</v>
      </c>
      <c r="CL716">
        <v>0</v>
      </c>
      <c r="CM716">
        <v>0</v>
      </c>
      <c r="CN716">
        <v>0</v>
      </c>
      <c r="CO716">
        <v>0</v>
      </c>
      <c r="CP716" t="s">
        <v>1727</v>
      </c>
    </row>
    <row r="717" spans="2:94" x14ac:dyDescent="0.25">
      <c r="B717" s="8" t="s">
        <v>992</v>
      </c>
      <c r="C717" t="s">
        <v>618</v>
      </c>
      <c r="D717" t="s">
        <v>1728</v>
      </c>
      <c r="E717" s="2">
        <v>715</v>
      </c>
      <c r="F717">
        <v>35</v>
      </c>
      <c r="G717">
        <v>1</v>
      </c>
      <c r="H717">
        <v>1</v>
      </c>
      <c r="I717">
        <v>1</v>
      </c>
      <c r="J717">
        <v>1</v>
      </c>
      <c r="K717">
        <v>1</v>
      </c>
      <c r="L717">
        <v>1</v>
      </c>
      <c r="M717">
        <v>1</v>
      </c>
      <c r="N717">
        <v>99</v>
      </c>
      <c r="O717">
        <v>1</v>
      </c>
      <c r="P717">
        <v>1</v>
      </c>
      <c r="Q717">
        <v>1</v>
      </c>
      <c r="R717">
        <v>99</v>
      </c>
      <c r="S717">
        <v>1</v>
      </c>
      <c r="T717">
        <v>1</v>
      </c>
      <c r="U717">
        <v>99</v>
      </c>
      <c r="V717">
        <v>1</v>
      </c>
      <c r="W717">
        <v>1</v>
      </c>
      <c r="X717">
        <v>1</v>
      </c>
      <c r="Y717">
        <v>1</v>
      </c>
      <c r="Z717">
        <v>1</v>
      </c>
      <c r="AA717">
        <v>1</v>
      </c>
      <c r="AB717">
        <v>99</v>
      </c>
      <c r="AC717">
        <v>1</v>
      </c>
      <c r="AD717">
        <v>1</v>
      </c>
      <c r="AE717">
        <v>1</v>
      </c>
      <c r="AF717">
        <v>1</v>
      </c>
      <c r="AG717">
        <v>1</v>
      </c>
      <c r="AH717">
        <v>1</v>
      </c>
      <c r="AI717">
        <v>1</v>
      </c>
      <c r="AJ717">
        <v>1</v>
      </c>
      <c r="AK717">
        <v>1</v>
      </c>
      <c r="AL717">
        <v>1</v>
      </c>
      <c r="AM717">
        <v>1</v>
      </c>
      <c r="AN717">
        <v>1</v>
      </c>
      <c r="AO717">
        <v>1</v>
      </c>
      <c r="AP717">
        <v>1</v>
      </c>
      <c r="AQ717">
        <v>1</v>
      </c>
      <c r="AR717">
        <v>0</v>
      </c>
      <c r="AS717">
        <v>1</v>
      </c>
      <c r="AT717">
        <v>1</v>
      </c>
      <c r="AU717">
        <v>1</v>
      </c>
      <c r="AV717">
        <v>1</v>
      </c>
      <c r="AW717" s="25">
        <v>1</v>
      </c>
      <c r="AX717" s="25">
        <v>1</v>
      </c>
      <c r="AY717" s="25">
        <v>99</v>
      </c>
      <c r="AZ717">
        <v>99</v>
      </c>
      <c r="BA717">
        <v>99</v>
      </c>
      <c r="BB717">
        <v>99</v>
      </c>
      <c r="BC717" s="25">
        <v>1</v>
      </c>
      <c r="BD717">
        <v>1</v>
      </c>
      <c r="BE717" s="25">
        <v>1</v>
      </c>
      <c r="BF717">
        <v>1</v>
      </c>
      <c r="BG717">
        <v>1</v>
      </c>
      <c r="BH717">
        <v>1</v>
      </c>
      <c r="BI717">
        <v>1</v>
      </c>
      <c r="BJ717">
        <v>1</v>
      </c>
      <c r="BK717">
        <v>1</v>
      </c>
      <c r="BL717">
        <v>99</v>
      </c>
      <c r="BM717">
        <v>99</v>
      </c>
      <c r="BN717">
        <v>1</v>
      </c>
      <c r="BO717">
        <v>99</v>
      </c>
      <c r="BP717">
        <v>1</v>
      </c>
      <c r="BQ717">
        <v>1</v>
      </c>
      <c r="BR717">
        <v>1</v>
      </c>
      <c r="BS717">
        <v>1</v>
      </c>
      <c r="BT717">
        <v>1</v>
      </c>
      <c r="BU717">
        <v>1</v>
      </c>
      <c r="BV717">
        <v>1</v>
      </c>
      <c r="BW717">
        <v>1</v>
      </c>
      <c r="BX717">
        <v>1</v>
      </c>
      <c r="BY717">
        <v>1</v>
      </c>
      <c r="BZ717">
        <v>0</v>
      </c>
      <c r="CA717">
        <v>1</v>
      </c>
      <c r="CB717">
        <v>1</v>
      </c>
      <c r="CC717">
        <v>1</v>
      </c>
      <c r="CD717">
        <v>0</v>
      </c>
      <c r="CE717">
        <v>0</v>
      </c>
      <c r="CF717">
        <v>0</v>
      </c>
      <c r="CG717">
        <v>0</v>
      </c>
      <c r="CH717">
        <v>0</v>
      </c>
      <c r="CI717">
        <v>0</v>
      </c>
      <c r="CJ717">
        <v>0</v>
      </c>
      <c r="CK717">
        <v>0</v>
      </c>
      <c r="CL717">
        <v>0</v>
      </c>
      <c r="CM717">
        <v>0</v>
      </c>
      <c r="CN717">
        <v>0</v>
      </c>
      <c r="CO717">
        <v>1</v>
      </c>
      <c r="CP717" t="s">
        <v>1729</v>
      </c>
    </row>
    <row r="718" spans="2:94" x14ac:dyDescent="0.25">
      <c r="B718" s="8" t="s">
        <v>992</v>
      </c>
      <c r="C718" t="s">
        <v>618</v>
      </c>
      <c r="D718" t="s">
        <v>1730</v>
      </c>
      <c r="E718" s="2">
        <v>716</v>
      </c>
      <c r="F718">
        <v>26</v>
      </c>
      <c r="G718">
        <v>1</v>
      </c>
      <c r="H718">
        <v>1</v>
      </c>
      <c r="I718">
        <v>1</v>
      </c>
      <c r="J718">
        <v>1</v>
      </c>
      <c r="K718">
        <v>1</v>
      </c>
      <c r="L718">
        <v>1</v>
      </c>
      <c r="M718">
        <v>1</v>
      </c>
      <c r="N718">
        <v>99</v>
      </c>
      <c r="O718">
        <v>1</v>
      </c>
      <c r="P718">
        <v>1</v>
      </c>
      <c r="Q718">
        <v>1</v>
      </c>
      <c r="R718">
        <v>99</v>
      </c>
      <c r="S718">
        <v>1</v>
      </c>
      <c r="T718">
        <v>1</v>
      </c>
      <c r="U718">
        <v>99</v>
      </c>
      <c r="V718">
        <v>1</v>
      </c>
      <c r="W718">
        <v>1</v>
      </c>
      <c r="X718">
        <v>1</v>
      </c>
      <c r="Y718">
        <v>1</v>
      </c>
      <c r="Z718">
        <v>1</v>
      </c>
      <c r="AA718">
        <v>1</v>
      </c>
      <c r="AB718">
        <v>99</v>
      </c>
      <c r="AC718">
        <v>1</v>
      </c>
      <c r="AD718">
        <v>1</v>
      </c>
      <c r="AE718">
        <v>1</v>
      </c>
      <c r="AF718">
        <v>1</v>
      </c>
      <c r="AG718">
        <v>1</v>
      </c>
      <c r="AH718">
        <v>1</v>
      </c>
      <c r="AI718">
        <v>99</v>
      </c>
      <c r="AJ718">
        <v>99</v>
      </c>
      <c r="AK718">
        <v>99</v>
      </c>
      <c r="AL718">
        <v>1</v>
      </c>
      <c r="AM718">
        <v>1</v>
      </c>
      <c r="AN718">
        <v>1</v>
      </c>
      <c r="AO718">
        <v>1</v>
      </c>
      <c r="AP718">
        <v>1</v>
      </c>
      <c r="AQ718">
        <v>1</v>
      </c>
      <c r="AR718">
        <v>0</v>
      </c>
      <c r="AS718">
        <v>1</v>
      </c>
      <c r="AT718">
        <v>1</v>
      </c>
      <c r="AU718">
        <v>0</v>
      </c>
      <c r="AV718">
        <v>99</v>
      </c>
      <c r="AW718" s="25">
        <v>1</v>
      </c>
      <c r="AX718" s="25">
        <v>0</v>
      </c>
      <c r="AY718" s="25">
        <v>99</v>
      </c>
      <c r="AZ718">
        <v>99</v>
      </c>
      <c r="BA718">
        <v>99</v>
      </c>
      <c r="BB718">
        <v>99</v>
      </c>
      <c r="BC718" s="25">
        <v>0</v>
      </c>
      <c r="BD718">
        <v>1</v>
      </c>
      <c r="BE718" s="25">
        <v>1</v>
      </c>
      <c r="BF718">
        <v>1</v>
      </c>
      <c r="BG718">
        <v>0</v>
      </c>
      <c r="BH718">
        <v>1</v>
      </c>
      <c r="BI718">
        <v>1</v>
      </c>
      <c r="BJ718">
        <v>1</v>
      </c>
      <c r="BK718">
        <v>1</v>
      </c>
      <c r="BL718">
        <v>1</v>
      </c>
      <c r="BM718">
        <v>99</v>
      </c>
      <c r="BN718">
        <v>1</v>
      </c>
      <c r="BO718">
        <v>99</v>
      </c>
      <c r="BP718">
        <v>99</v>
      </c>
      <c r="BQ718">
        <v>1</v>
      </c>
      <c r="BR718">
        <v>1</v>
      </c>
      <c r="BS718">
        <v>0</v>
      </c>
      <c r="BT718">
        <v>1</v>
      </c>
      <c r="BU718">
        <v>1</v>
      </c>
      <c r="BV718">
        <v>0</v>
      </c>
      <c r="BW718">
        <v>0</v>
      </c>
      <c r="BX718">
        <v>0</v>
      </c>
      <c r="BY718">
        <v>1</v>
      </c>
      <c r="BZ718">
        <v>0</v>
      </c>
      <c r="CA718">
        <v>0</v>
      </c>
      <c r="CB718">
        <v>1</v>
      </c>
      <c r="CC718">
        <v>1</v>
      </c>
      <c r="CD718">
        <v>1</v>
      </c>
      <c r="CE718">
        <v>0</v>
      </c>
      <c r="CF718">
        <v>0</v>
      </c>
      <c r="CG718">
        <v>0</v>
      </c>
      <c r="CH718">
        <v>0</v>
      </c>
      <c r="CI718">
        <v>1</v>
      </c>
      <c r="CJ718">
        <v>0</v>
      </c>
      <c r="CK718">
        <v>0</v>
      </c>
      <c r="CL718">
        <v>0</v>
      </c>
      <c r="CM718">
        <v>0</v>
      </c>
      <c r="CN718">
        <v>0</v>
      </c>
      <c r="CO718">
        <v>1</v>
      </c>
      <c r="CP718" t="s">
        <v>1731</v>
      </c>
    </row>
    <row r="719" spans="2:94" x14ac:dyDescent="0.25">
      <c r="B719" s="8" t="s">
        <v>992</v>
      </c>
      <c r="C719" t="s">
        <v>618</v>
      </c>
      <c r="D719" t="s">
        <v>1732</v>
      </c>
      <c r="E719" s="2">
        <v>717</v>
      </c>
      <c r="F719">
        <v>38</v>
      </c>
      <c r="G719">
        <v>1</v>
      </c>
      <c r="H719">
        <v>1</v>
      </c>
      <c r="I719">
        <v>1</v>
      </c>
      <c r="J719">
        <v>1</v>
      </c>
      <c r="K719">
        <v>1</v>
      </c>
      <c r="L719">
        <v>0</v>
      </c>
      <c r="M719">
        <v>1</v>
      </c>
      <c r="N719">
        <v>99</v>
      </c>
      <c r="O719">
        <v>1</v>
      </c>
      <c r="P719">
        <v>1</v>
      </c>
      <c r="Q719">
        <v>1</v>
      </c>
      <c r="R719">
        <v>99</v>
      </c>
      <c r="S719">
        <v>1</v>
      </c>
      <c r="T719">
        <v>1</v>
      </c>
      <c r="U719">
        <v>99</v>
      </c>
      <c r="V719">
        <v>1</v>
      </c>
      <c r="W719">
        <v>1</v>
      </c>
      <c r="X719">
        <v>1</v>
      </c>
      <c r="Y719">
        <v>1</v>
      </c>
      <c r="Z719">
        <v>1</v>
      </c>
      <c r="AA719">
        <v>1</v>
      </c>
      <c r="AB719">
        <v>99</v>
      </c>
      <c r="AC719">
        <v>1</v>
      </c>
      <c r="AD719">
        <v>1</v>
      </c>
      <c r="AE719">
        <v>0</v>
      </c>
      <c r="AF719">
        <v>0</v>
      </c>
      <c r="AG719">
        <v>0</v>
      </c>
      <c r="AH719">
        <v>0</v>
      </c>
      <c r="AI719">
        <v>99</v>
      </c>
      <c r="AJ719">
        <v>99</v>
      </c>
      <c r="AK719">
        <v>99</v>
      </c>
      <c r="AL719">
        <v>1</v>
      </c>
      <c r="AM719">
        <v>1</v>
      </c>
      <c r="AN719">
        <v>1</v>
      </c>
      <c r="AO719">
        <v>0</v>
      </c>
      <c r="AP719">
        <v>0</v>
      </c>
      <c r="AQ719">
        <v>0</v>
      </c>
      <c r="AR719">
        <v>0</v>
      </c>
      <c r="AS719">
        <v>0</v>
      </c>
      <c r="AT719">
        <v>0</v>
      </c>
      <c r="AU719">
        <v>1</v>
      </c>
      <c r="AV719">
        <v>99</v>
      </c>
      <c r="AW719" s="25">
        <v>0</v>
      </c>
      <c r="AX719" s="25">
        <v>1</v>
      </c>
      <c r="AY719" s="25">
        <v>99</v>
      </c>
      <c r="AZ719">
        <v>99</v>
      </c>
      <c r="BA719">
        <v>99</v>
      </c>
      <c r="BB719">
        <v>99</v>
      </c>
      <c r="BC719" s="25">
        <v>0</v>
      </c>
      <c r="BD719">
        <v>1</v>
      </c>
      <c r="BE719" s="25">
        <v>0</v>
      </c>
      <c r="BF719">
        <v>0</v>
      </c>
      <c r="BG719">
        <v>0</v>
      </c>
      <c r="BH719">
        <v>0</v>
      </c>
      <c r="BI719">
        <v>0</v>
      </c>
      <c r="BJ719">
        <v>99</v>
      </c>
      <c r="BK719">
        <v>99</v>
      </c>
      <c r="BL719">
        <v>99</v>
      </c>
      <c r="BM719">
        <v>99</v>
      </c>
      <c r="BN719">
        <v>99</v>
      </c>
      <c r="BO719">
        <v>99</v>
      </c>
      <c r="BP719">
        <v>99</v>
      </c>
      <c r="BQ719">
        <v>0</v>
      </c>
      <c r="BR719">
        <v>0</v>
      </c>
      <c r="BS719">
        <v>0</v>
      </c>
      <c r="BT719">
        <v>1</v>
      </c>
      <c r="BU719">
        <v>1</v>
      </c>
      <c r="BV719">
        <v>0</v>
      </c>
      <c r="BW719">
        <v>0</v>
      </c>
      <c r="BX719">
        <v>0</v>
      </c>
      <c r="BY719">
        <v>1</v>
      </c>
      <c r="BZ719">
        <v>0</v>
      </c>
      <c r="CA719">
        <v>0</v>
      </c>
      <c r="CB719">
        <v>1</v>
      </c>
      <c r="CC719">
        <v>1</v>
      </c>
      <c r="CD719">
        <v>1</v>
      </c>
      <c r="CE719">
        <v>0</v>
      </c>
      <c r="CF719">
        <v>0</v>
      </c>
      <c r="CG719">
        <v>0</v>
      </c>
      <c r="CH719">
        <v>0</v>
      </c>
      <c r="CI719">
        <v>0</v>
      </c>
      <c r="CJ719">
        <v>0</v>
      </c>
      <c r="CK719">
        <v>0</v>
      </c>
      <c r="CL719">
        <v>0</v>
      </c>
      <c r="CM719">
        <v>0</v>
      </c>
      <c r="CN719">
        <v>0</v>
      </c>
      <c r="CO719">
        <v>0</v>
      </c>
      <c r="CP719" t="s">
        <v>1733</v>
      </c>
    </row>
    <row r="720" spans="2:94" x14ac:dyDescent="0.25">
      <c r="B720" s="8" t="s">
        <v>992</v>
      </c>
      <c r="C720" t="s">
        <v>618</v>
      </c>
      <c r="D720" t="s">
        <v>1734</v>
      </c>
      <c r="E720" s="2">
        <v>718</v>
      </c>
      <c r="F720">
        <v>15</v>
      </c>
      <c r="G720">
        <v>1</v>
      </c>
      <c r="H720">
        <v>0</v>
      </c>
      <c r="I720">
        <v>0</v>
      </c>
      <c r="J720">
        <v>0</v>
      </c>
      <c r="K720">
        <v>1</v>
      </c>
      <c r="L720">
        <v>1</v>
      </c>
      <c r="M720">
        <v>1</v>
      </c>
      <c r="N720">
        <v>1</v>
      </c>
      <c r="O720">
        <v>1</v>
      </c>
      <c r="P720">
        <v>1</v>
      </c>
      <c r="Q720">
        <v>1</v>
      </c>
      <c r="R720">
        <v>99</v>
      </c>
      <c r="S720">
        <v>1</v>
      </c>
      <c r="T720">
        <v>1</v>
      </c>
      <c r="U720">
        <v>1</v>
      </c>
      <c r="V720">
        <v>1</v>
      </c>
      <c r="W720">
        <v>1</v>
      </c>
      <c r="X720">
        <v>1</v>
      </c>
      <c r="Y720">
        <v>1</v>
      </c>
      <c r="Z720">
        <v>1</v>
      </c>
      <c r="AA720">
        <v>1</v>
      </c>
      <c r="AB720">
        <v>1</v>
      </c>
      <c r="AC720">
        <v>1</v>
      </c>
      <c r="AD720">
        <v>1</v>
      </c>
      <c r="AE720">
        <v>1</v>
      </c>
      <c r="AF720">
        <v>1</v>
      </c>
      <c r="AG720">
        <v>1</v>
      </c>
      <c r="AH720">
        <v>1</v>
      </c>
      <c r="AI720">
        <v>1</v>
      </c>
      <c r="AJ720">
        <v>1</v>
      </c>
      <c r="AK720">
        <v>1</v>
      </c>
      <c r="AL720">
        <v>1</v>
      </c>
      <c r="AM720">
        <v>1</v>
      </c>
      <c r="AN720">
        <v>1</v>
      </c>
      <c r="AO720">
        <v>1</v>
      </c>
      <c r="AP720">
        <v>1</v>
      </c>
      <c r="AQ720">
        <v>1</v>
      </c>
      <c r="AR720">
        <v>1</v>
      </c>
      <c r="AS720">
        <v>1</v>
      </c>
      <c r="AT720">
        <v>1</v>
      </c>
      <c r="AU720">
        <v>1</v>
      </c>
      <c r="AV720">
        <v>1</v>
      </c>
      <c r="AW720" s="25">
        <v>1</v>
      </c>
      <c r="AX720" s="25">
        <v>1</v>
      </c>
      <c r="AY720" s="25">
        <v>99</v>
      </c>
      <c r="AZ720">
        <v>99</v>
      </c>
      <c r="BA720">
        <v>99</v>
      </c>
      <c r="BB720">
        <v>99</v>
      </c>
      <c r="BC720" s="25">
        <v>1</v>
      </c>
      <c r="BD720">
        <v>1</v>
      </c>
      <c r="BE720" s="25">
        <v>1</v>
      </c>
      <c r="BF720">
        <v>1</v>
      </c>
      <c r="BG720">
        <v>1</v>
      </c>
      <c r="BH720">
        <v>1</v>
      </c>
      <c r="BI720">
        <v>1</v>
      </c>
      <c r="BJ720">
        <v>1</v>
      </c>
      <c r="BK720">
        <v>1</v>
      </c>
      <c r="BL720">
        <v>1</v>
      </c>
      <c r="BM720">
        <v>99</v>
      </c>
      <c r="BN720">
        <v>1</v>
      </c>
      <c r="BO720">
        <v>99</v>
      </c>
      <c r="BP720">
        <v>1</v>
      </c>
      <c r="BQ720">
        <v>1</v>
      </c>
      <c r="BR720">
        <v>1</v>
      </c>
      <c r="BS720">
        <v>1</v>
      </c>
      <c r="BT720">
        <v>1</v>
      </c>
      <c r="BU720">
        <v>1</v>
      </c>
      <c r="BV720">
        <v>1</v>
      </c>
      <c r="BW720">
        <v>1</v>
      </c>
      <c r="BX720">
        <v>1</v>
      </c>
      <c r="BY720" t="s">
        <v>230</v>
      </c>
      <c r="BZ720">
        <v>1</v>
      </c>
      <c r="CA720">
        <v>1</v>
      </c>
      <c r="CB720">
        <v>1</v>
      </c>
      <c r="CC720">
        <v>1</v>
      </c>
      <c r="CD720">
        <v>1</v>
      </c>
      <c r="CE720">
        <v>1</v>
      </c>
      <c r="CF720">
        <v>1</v>
      </c>
      <c r="CG720">
        <v>1</v>
      </c>
      <c r="CH720">
        <v>1</v>
      </c>
      <c r="CI720">
        <v>1</v>
      </c>
      <c r="CJ720">
        <v>1</v>
      </c>
      <c r="CK720">
        <v>1</v>
      </c>
      <c r="CL720">
        <v>1</v>
      </c>
      <c r="CM720">
        <v>1</v>
      </c>
      <c r="CN720">
        <v>1</v>
      </c>
      <c r="CO720">
        <v>1</v>
      </c>
      <c r="CP720" t="s">
        <v>1735</v>
      </c>
    </row>
    <row r="721" spans="2:94" x14ac:dyDescent="0.25">
      <c r="B721" s="8" t="s">
        <v>201</v>
      </c>
      <c r="C721" t="s">
        <v>618</v>
      </c>
      <c r="D721" t="s">
        <v>619</v>
      </c>
      <c r="E721" s="2">
        <v>719</v>
      </c>
      <c r="F721">
        <v>15</v>
      </c>
      <c r="G721">
        <v>1</v>
      </c>
      <c r="H721">
        <v>1</v>
      </c>
      <c r="I721">
        <v>1</v>
      </c>
      <c r="J721">
        <v>1</v>
      </c>
      <c r="K721">
        <v>1</v>
      </c>
      <c r="L721">
        <v>99</v>
      </c>
      <c r="M721">
        <v>1</v>
      </c>
      <c r="N721">
        <v>1</v>
      </c>
      <c r="O721">
        <v>99</v>
      </c>
      <c r="P721">
        <v>1</v>
      </c>
      <c r="Q721">
        <v>99</v>
      </c>
      <c r="R721">
        <v>99</v>
      </c>
      <c r="S721">
        <v>1</v>
      </c>
      <c r="T721">
        <v>1</v>
      </c>
      <c r="U721">
        <v>1</v>
      </c>
      <c r="V721">
        <v>1</v>
      </c>
      <c r="W721">
        <v>1</v>
      </c>
      <c r="X721">
        <v>1</v>
      </c>
      <c r="Y721">
        <v>1</v>
      </c>
      <c r="Z721">
        <v>1</v>
      </c>
      <c r="AA721">
        <v>1</v>
      </c>
      <c r="AB721">
        <v>1</v>
      </c>
      <c r="AC721">
        <v>1</v>
      </c>
      <c r="AD721">
        <v>1</v>
      </c>
      <c r="AE721">
        <v>99</v>
      </c>
      <c r="AF721">
        <v>1</v>
      </c>
      <c r="AG721">
        <v>1</v>
      </c>
      <c r="AH721">
        <v>1</v>
      </c>
      <c r="AI721">
        <v>1</v>
      </c>
      <c r="AJ721">
        <v>1</v>
      </c>
      <c r="AK721">
        <v>1</v>
      </c>
      <c r="AL721">
        <v>1</v>
      </c>
      <c r="AM721">
        <v>1</v>
      </c>
      <c r="AN721">
        <v>1</v>
      </c>
      <c r="AO721">
        <v>99</v>
      </c>
      <c r="AP721">
        <v>1</v>
      </c>
      <c r="AQ721">
        <v>1</v>
      </c>
      <c r="AR721">
        <v>0</v>
      </c>
      <c r="AS721">
        <v>1</v>
      </c>
      <c r="AT721">
        <v>0</v>
      </c>
      <c r="AU721">
        <v>0</v>
      </c>
      <c r="AV721">
        <v>99</v>
      </c>
      <c r="AW721" s="25">
        <v>1</v>
      </c>
      <c r="AX721" s="25">
        <v>99</v>
      </c>
      <c r="AY721" s="25">
        <v>99</v>
      </c>
      <c r="AZ721">
        <v>99</v>
      </c>
      <c r="BA721">
        <v>99</v>
      </c>
      <c r="BB721">
        <v>99</v>
      </c>
      <c r="BC721" s="25">
        <v>1</v>
      </c>
      <c r="BD721">
        <v>1</v>
      </c>
      <c r="BE721" s="25">
        <v>1</v>
      </c>
      <c r="BF721">
        <v>0</v>
      </c>
      <c r="BG721">
        <v>0</v>
      </c>
      <c r="BH721">
        <v>1</v>
      </c>
      <c r="BI721">
        <v>1</v>
      </c>
      <c r="BJ721">
        <v>99</v>
      </c>
      <c r="BK721">
        <v>99</v>
      </c>
      <c r="BL721">
        <v>99</v>
      </c>
      <c r="BM721">
        <v>99</v>
      </c>
      <c r="BN721">
        <v>99</v>
      </c>
      <c r="BO721">
        <v>99</v>
      </c>
      <c r="BP721">
        <v>1</v>
      </c>
      <c r="BQ721">
        <v>1</v>
      </c>
      <c r="BR721">
        <v>1</v>
      </c>
      <c r="BS721">
        <v>0</v>
      </c>
      <c r="BT721">
        <v>0</v>
      </c>
      <c r="BU721">
        <v>1</v>
      </c>
      <c r="BV721">
        <v>1</v>
      </c>
      <c r="BW721">
        <v>1</v>
      </c>
      <c r="BX721">
        <v>1</v>
      </c>
      <c r="BY721">
        <v>1</v>
      </c>
      <c r="BZ721">
        <v>0</v>
      </c>
      <c r="CA721">
        <v>0</v>
      </c>
      <c r="CB721">
        <v>1</v>
      </c>
      <c r="CC721">
        <v>1</v>
      </c>
      <c r="CD721">
        <v>0</v>
      </c>
      <c r="CE721">
        <v>0</v>
      </c>
      <c r="CF721">
        <v>0</v>
      </c>
      <c r="CG721">
        <v>0</v>
      </c>
      <c r="CH721">
        <v>0</v>
      </c>
      <c r="CI721">
        <v>1</v>
      </c>
      <c r="CJ721">
        <v>0</v>
      </c>
      <c r="CK721">
        <v>0</v>
      </c>
      <c r="CL721">
        <v>0</v>
      </c>
      <c r="CM721">
        <v>0</v>
      </c>
      <c r="CN721">
        <v>0</v>
      </c>
      <c r="CO721">
        <v>0</v>
      </c>
      <c r="CP721" t="s">
        <v>620</v>
      </c>
    </row>
    <row r="722" spans="2:94" x14ac:dyDescent="0.25">
      <c r="B722" s="8" t="s">
        <v>201</v>
      </c>
      <c r="C722" t="s">
        <v>618</v>
      </c>
      <c r="D722" t="s">
        <v>621</v>
      </c>
      <c r="E722" s="2">
        <v>720</v>
      </c>
      <c r="F722">
        <v>15</v>
      </c>
      <c r="G722">
        <v>1</v>
      </c>
      <c r="H722">
        <v>1</v>
      </c>
      <c r="I722">
        <v>1</v>
      </c>
      <c r="J722">
        <v>1</v>
      </c>
      <c r="K722">
        <v>1</v>
      </c>
      <c r="L722">
        <v>99</v>
      </c>
      <c r="M722">
        <v>1</v>
      </c>
      <c r="N722">
        <v>99</v>
      </c>
      <c r="O722">
        <v>99</v>
      </c>
      <c r="P722">
        <v>1</v>
      </c>
      <c r="Q722">
        <v>99</v>
      </c>
      <c r="R722">
        <v>99</v>
      </c>
      <c r="S722">
        <v>1</v>
      </c>
      <c r="T722">
        <v>1</v>
      </c>
      <c r="U722">
        <v>99</v>
      </c>
      <c r="V722">
        <v>1</v>
      </c>
      <c r="W722">
        <v>1</v>
      </c>
      <c r="X722">
        <v>1</v>
      </c>
      <c r="Y722">
        <v>1</v>
      </c>
      <c r="Z722">
        <v>1</v>
      </c>
      <c r="AA722">
        <v>1</v>
      </c>
      <c r="AB722">
        <v>99</v>
      </c>
      <c r="AC722">
        <v>1</v>
      </c>
      <c r="AD722">
        <v>1</v>
      </c>
      <c r="AE722">
        <v>99</v>
      </c>
      <c r="AF722">
        <v>1</v>
      </c>
      <c r="AG722">
        <v>1</v>
      </c>
      <c r="AH722">
        <v>1</v>
      </c>
      <c r="AI722">
        <v>99</v>
      </c>
      <c r="AJ722">
        <v>1</v>
      </c>
      <c r="AK722">
        <v>1</v>
      </c>
      <c r="AL722">
        <v>1</v>
      </c>
      <c r="AM722">
        <v>1</v>
      </c>
      <c r="AN722">
        <v>1</v>
      </c>
      <c r="AO722">
        <v>99</v>
      </c>
      <c r="AP722">
        <v>1</v>
      </c>
      <c r="AQ722">
        <v>1</v>
      </c>
      <c r="AR722">
        <v>0</v>
      </c>
      <c r="AS722">
        <v>1</v>
      </c>
      <c r="AT722">
        <v>1</v>
      </c>
      <c r="AU722">
        <v>0</v>
      </c>
      <c r="AV722">
        <v>99</v>
      </c>
      <c r="AW722" s="25">
        <v>0</v>
      </c>
      <c r="AX722" s="25">
        <v>99</v>
      </c>
      <c r="AY722" s="25">
        <v>99</v>
      </c>
      <c r="AZ722">
        <v>99</v>
      </c>
      <c r="BA722">
        <v>99</v>
      </c>
      <c r="BB722">
        <v>99</v>
      </c>
      <c r="BC722" s="25">
        <v>0</v>
      </c>
      <c r="BD722">
        <v>1</v>
      </c>
      <c r="BE722" s="25">
        <v>1</v>
      </c>
      <c r="BF722">
        <v>0</v>
      </c>
      <c r="BG722">
        <v>0</v>
      </c>
      <c r="BH722">
        <v>0</v>
      </c>
      <c r="BI722">
        <v>0</v>
      </c>
      <c r="BJ722">
        <v>99</v>
      </c>
      <c r="BK722">
        <v>99</v>
      </c>
      <c r="BL722">
        <v>99</v>
      </c>
      <c r="BM722">
        <v>99</v>
      </c>
      <c r="BN722">
        <v>99</v>
      </c>
      <c r="BO722">
        <v>99</v>
      </c>
      <c r="BP722">
        <v>99</v>
      </c>
      <c r="BQ722">
        <v>0</v>
      </c>
      <c r="BR722">
        <v>1</v>
      </c>
      <c r="BS722">
        <v>0</v>
      </c>
      <c r="BT722">
        <v>1</v>
      </c>
      <c r="BU722">
        <v>1</v>
      </c>
      <c r="BV722">
        <v>1</v>
      </c>
      <c r="BW722">
        <v>1</v>
      </c>
      <c r="BX722">
        <v>1</v>
      </c>
      <c r="BY722">
        <v>0</v>
      </c>
      <c r="BZ722">
        <v>0</v>
      </c>
      <c r="CA722">
        <v>1</v>
      </c>
      <c r="CB722">
        <v>1</v>
      </c>
      <c r="CC722">
        <v>1</v>
      </c>
      <c r="CD722">
        <v>1</v>
      </c>
      <c r="CE722">
        <v>0</v>
      </c>
      <c r="CF722">
        <v>0</v>
      </c>
      <c r="CG722">
        <v>0</v>
      </c>
      <c r="CH722">
        <v>0</v>
      </c>
      <c r="CI722">
        <v>0</v>
      </c>
      <c r="CJ722">
        <v>0</v>
      </c>
      <c r="CK722">
        <v>0</v>
      </c>
      <c r="CL722">
        <v>0</v>
      </c>
      <c r="CM722">
        <v>0</v>
      </c>
      <c r="CN722">
        <v>1</v>
      </c>
      <c r="CO722">
        <v>0</v>
      </c>
      <c r="CP722" t="s">
        <v>248</v>
      </c>
    </row>
    <row r="723" spans="2:94" x14ac:dyDescent="0.25">
      <c r="B723" s="8" t="s">
        <v>201</v>
      </c>
      <c r="C723" t="s">
        <v>618</v>
      </c>
      <c r="D723" t="s">
        <v>622</v>
      </c>
      <c r="E723" s="2">
        <v>721</v>
      </c>
      <c r="F723">
        <v>15</v>
      </c>
      <c r="G723">
        <v>1</v>
      </c>
      <c r="H723">
        <v>1</v>
      </c>
      <c r="I723">
        <v>1</v>
      </c>
      <c r="J723">
        <v>0</v>
      </c>
      <c r="K723">
        <v>1</v>
      </c>
      <c r="L723">
        <v>99</v>
      </c>
      <c r="M723">
        <v>1</v>
      </c>
      <c r="N723">
        <v>1</v>
      </c>
      <c r="O723">
        <v>99</v>
      </c>
      <c r="P723">
        <v>0</v>
      </c>
      <c r="Q723">
        <v>99</v>
      </c>
      <c r="R723">
        <v>99</v>
      </c>
      <c r="S723">
        <v>0</v>
      </c>
      <c r="T723">
        <v>0</v>
      </c>
      <c r="U723">
        <v>1</v>
      </c>
      <c r="V723">
        <v>1</v>
      </c>
      <c r="W723">
        <v>1</v>
      </c>
      <c r="X723">
        <v>1</v>
      </c>
      <c r="Y723">
        <v>1</v>
      </c>
      <c r="Z723">
        <v>1</v>
      </c>
      <c r="AA723">
        <v>1</v>
      </c>
      <c r="AB723">
        <v>99</v>
      </c>
      <c r="AC723">
        <v>1</v>
      </c>
      <c r="AD723">
        <v>1</v>
      </c>
      <c r="AE723">
        <v>99</v>
      </c>
      <c r="AF723">
        <v>1</v>
      </c>
      <c r="AG723">
        <v>1</v>
      </c>
      <c r="AH723">
        <v>1</v>
      </c>
      <c r="AI723">
        <v>1</v>
      </c>
      <c r="AJ723">
        <v>1</v>
      </c>
      <c r="AK723">
        <v>1</v>
      </c>
      <c r="AL723">
        <v>1</v>
      </c>
      <c r="AM723">
        <v>0</v>
      </c>
      <c r="AN723">
        <v>1</v>
      </c>
      <c r="AO723">
        <v>99</v>
      </c>
      <c r="AP723">
        <v>1</v>
      </c>
      <c r="AQ723">
        <v>1</v>
      </c>
      <c r="AR723">
        <v>0</v>
      </c>
      <c r="AS723">
        <v>0</v>
      </c>
      <c r="AT723">
        <v>0</v>
      </c>
      <c r="AU723">
        <v>0</v>
      </c>
      <c r="AV723">
        <v>99</v>
      </c>
      <c r="AW723" s="25">
        <v>0</v>
      </c>
      <c r="AX723" s="25">
        <v>99</v>
      </c>
      <c r="AY723" s="25">
        <v>99</v>
      </c>
      <c r="AZ723">
        <v>99</v>
      </c>
      <c r="BA723">
        <v>99</v>
      </c>
      <c r="BB723">
        <v>99</v>
      </c>
      <c r="BC723" s="25">
        <v>1</v>
      </c>
      <c r="BD723">
        <v>1</v>
      </c>
      <c r="BE723" s="25">
        <v>0</v>
      </c>
      <c r="BF723">
        <v>0</v>
      </c>
      <c r="BG723">
        <v>1</v>
      </c>
      <c r="BH723">
        <v>1</v>
      </c>
      <c r="BI723">
        <v>0</v>
      </c>
      <c r="BJ723">
        <v>99</v>
      </c>
      <c r="BK723">
        <v>1</v>
      </c>
      <c r="BL723">
        <v>1</v>
      </c>
      <c r="BM723">
        <v>99</v>
      </c>
      <c r="BN723">
        <v>99</v>
      </c>
      <c r="BO723">
        <v>99</v>
      </c>
      <c r="BP723">
        <v>1</v>
      </c>
      <c r="BQ723">
        <v>1</v>
      </c>
      <c r="BR723">
        <v>1</v>
      </c>
      <c r="BS723">
        <v>1</v>
      </c>
      <c r="BT723">
        <v>1</v>
      </c>
      <c r="BU723">
        <v>1</v>
      </c>
      <c r="BV723">
        <v>0</v>
      </c>
      <c r="BW723">
        <v>0</v>
      </c>
      <c r="BY723">
        <v>0</v>
      </c>
      <c r="BZ723">
        <v>0</v>
      </c>
      <c r="CA723">
        <v>1</v>
      </c>
      <c r="CB723">
        <v>0</v>
      </c>
      <c r="CC723">
        <v>1</v>
      </c>
      <c r="CD723">
        <v>1</v>
      </c>
      <c r="CE723">
        <v>0</v>
      </c>
      <c r="CF723">
        <v>0</v>
      </c>
      <c r="CG723">
        <v>0</v>
      </c>
      <c r="CH723">
        <v>0</v>
      </c>
      <c r="CI723">
        <v>0</v>
      </c>
      <c r="CJ723">
        <v>0</v>
      </c>
      <c r="CK723">
        <v>0</v>
      </c>
      <c r="CL723">
        <v>0</v>
      </c>
      <c r="CM723">
        <v>0</v>
      </c>
      <c r="CN723">
        <v>0</v>
      </c>
      <c r="CO723" t="s">
        <v>623</v>
      </c>
    </row>
    <row r="724" spans="2:94" x14ac:dyDescent="0.25">
      <c r="B724" s="8" t="s">
        <v>201</v>
      </c>
      <c r="C724" t="s">
        <v>618</v>
      </c>
      <c r="D724" t="s">
        <v>624</v>
      </c>
      <c r="E724" s="2">
        <v>722</v>
      </c>
      <c r="F724">
        <v>15</v>
      </c>
      <c r="G724">
        <v>1</v>
      </c>
      <c r="H724">
        <v>1</v>
      </c>
      <c r="I724">
        <v>1</v>
      </c>
      <c r="J724">
        <v>1</v>
      </c>
      <c r="K724">
        <v>1</v>
      </c>
      <c r="L724">
        <v>99</v>
      </c>
      <c r="M724">
        <v>1</v>
      </c>
      <c r="N724">
        <v>1</v>
      </c>
      <c r="O724">
        <v>99</v>
      </c>
      <c r="P724">
        <v>1</v>
      </c>
      <c r="Q724">
        <v>99</v>
      </c>
      <c r="R724">
        <v>99</v>
      </c>
      <c r="S724">
        <v>1</v>
      </c>
      <c r="T724">
        <v>1</v>
      </c>
      <c r="U724">
        <v>1</v>
      </c>
      <c r="V724">
        <v>1</v>
      </c>
      <c r="W724">
        <v>1</v>
      </c>
      <c r="X724">
        <v>1</v>
      </c>
      <c r="Y724">
        <v>1</v>
      </c>
      <c r="Z724">
        <v>1</v>
      </c>
      <c r="AA724">
        <v>1</v>
      </c>
      <c r="AB724">
        <v>1</v>
      </c>
      <c r="AC724">
        <v>1</v>
      </c>
      <c r="AD724">
        <v>1</v>
      </c>
      <c r="AE724">
        <v>99</v>
      </c>
      <c r="AF724">
        <v>1</v>
      </c>
      <c r="AG724">
        <v>1</v>
      </c>
      <c r="AH724">
        <v>1</v>
      </c>
      <c r="AI724">
        <v>1</v>
      </c>
      <c r="AJ724">
        <v>1</v>
      </c>
      <c r="AK724">
        <v>1</v>
      </c>
      <c r="AL724">
        <v>1</v>
      </c>
      <c r="AM724">
        <v>1</v>
      </c>
      <c r="AN724">
        <v>1</v>
      </c>
      <c r="AO724">
        <v>99</v>
      </c>
      <c r="AP724">
        <v>1</v>
      </c>
      <c r="AQ724">
        <v>1</v>
      </c>
      <c r="AR724">
        <v>0</v>
      </c>
      <c r="AS724">
        <v>0</v>
      </c>
      <c r="AT724">
        <v>1</v>
      </c>
      <c r="AU724">
        <v>0</v>
      </c>
      <c r="AV724">
        <v>99</v>
      </c>
      <c r="AW724" s="25">
        <v>0</v>
      </c>
      <c r="AX724" s="25">
        <v>99</v>
      </c>
      <c r="AY724" s="25">
        <v>99</v>
      </c>
      <c r="AZ724">
        <v>99</v>
      </c>
      <c r="BA724">
        <v>99</v>
      </c>
      <c r="BB724">
        <v>99</v>
      </c>
      <c r="BC724" s="25">
        <v>1</v>
      </c>
      <c r="BD724">
        <v>1</v>
      </c>
      <c r="BE724" s="25">
        <v>1</v>
      </c>
      <c r="BF724">
        <v>1</v>
      </c>
      <c r="BG724">
        <v>0</v>
      </c>
      <c r="BH724">
        <v>1</v>
      </c>
      <c r="BI724">
        <v>1</v>
      </c>
      <c r="BJ724">
        <v>99</v>
      </c>
      <c r="BK724">
        <v>1</v>
      </c>
      <c r="BL724">
        <v>99</v>
      </c>
      <c r="BM724">
        <v>99</v>
      </c>
      <c r="BN724">
        <v>99</v>
      </c>
      <c r="BO724">
        <v>99</v>
      </c>
      <c r="BP724">
        <v>1</v>
      </c>
      <c r="BQ724">
        <v>1</v>
      </c>
      <c r="BR724">
        <v>1</v>
      </c>
      <c r="BS724">
        <v>1</v>
      </c>
      <c r="BT724">
        <v>1</v>
      </c>
      <c r="BU724">
        <v>1</v>
      </c>
      <c r="BV724">
        <v>1</v>
      </c>
      <c r="BW724">
        <v>1</v>
      </c>
      <c r="BX724">
        <v>1</v>
      </c>
      <c r="BZ724">
        <v>0</v>
      </c>
      <c r="CA724">
        <v>1</v>
      </c>
      <c r="CB724">
        <v>1</v>
      </c>
      <c r="CC724">
        <v>1</v>
      </c>
      <c r="CD724">
        <v>0</v>
      </c>
      <c r="CE724">
        <v>0</v>
      </c>
      <c r="CF724">
        <v>0</v>
      </c>
      <c r="CG724">
        <v>0</v>
      </c>
      <c r="CH724">
        <v>1</v>
      </c>
      <c r="CI724">
        <v>0</v>
      </c>
      <c r="CJ724">
        <v>0</v>
      </c>
      <c r="CK724">
        <v>0</v>
      </c>
      <c r="CL724">
        <v>0</v>
      </c>
      <c r="CM724">
        <v>1</v>
      </c>
      <c r="CN724">
        <v>1</v>
      </c>
      <c r="CO724" t="s">
        <v>625</v>
      </c>
    </row>
    <row r="725" spans="2:94" x14ac:dyDescent="0.25">
      <c r="B725" s="8" t="s">
        <v>201</v>
      </c>
      <c r="C725" t="s">
        <v>618</v>
      </c>
      <c r="D725" t="s">
        <v>626</v>
      </c>
      <c r="E725" s="2">
        <v>723</v>
      </c>
      <c r="F725">
        <v>60</v>
      </c>
      <c r="G725">
        <v>1</v>
      </c>
      <c r="H725">
        <v>1</v>
      </c>
      <c r="I725">
        <v>1</v>
      </c>
      <c r="J725">
        <v>1</v>
      </c>
      <c r="K725">
        <v>1</v>
      </c>
      <c r="L725">
        <v>99</v>
      </c>
      <c r="M725">
        <v>1</v>
      </c>
      <c r="N725">
        <v>1</v>
      </c>
      <c r="O725">
        <v>99</v>
      </c>
      <c r="P725">
        <v>1</v>
      </c>
      <c r="Q725">
        <v>99</v>
      </c>
      <c r="R725">
        <v>99</v>
      </c>
      <c r="S725">
        <v>1</v>
      </c>
      <c r="T725">
        <v>1</v>
      </c>
      <c r="U725">
        <v>1</v>
      </c>
      <c r="V725">
        <v>1</v>
      </c>
      <c r="W725">
        <v>1</v>
      </c>
      <c r="X725">
        <v>1</v>
      </c>
      <c r="Y725">
        <v>1</v>
      </c>
      <c r="Z725">
        <v>1</v>
      </c>
      <c r="AA725">
        <v>1</v>
      </c>
      <c r="AB725">
        <v>1</v>
      </c>
      <c r="AC725">
        <v>1</v>
      </c>
      <c r="AD725">
        <v>1</v>
      </c>
      <c r="AE725">
        <v>99</v>
      </c>
      <c r="AF725">
        <v>1</v>
      </c>
      <c r="AG725">
        <v>1</v>
      </c>
      <c r="AH725">
        <v>1</v>
      </c>
      <c r="AI725">
        <v>1</v>
      </c>
      <c r="AJ725">
        <v>1</v>
      </c>
      <c r="AK725">
        <v>1</v>
      </c>
      <c r="AL725">
        <v>1</v>
      </c>
      <c r="AM725">
        <v>1</v>
      </c>
      <c r="AN725">
        <v>1</v>
      </c>
      <c r="AO725">
        <v>99</v>
      </c>
      <c r="AP725">
        <v>1</v>
      </c>
      <c r="AQ725">
        <v>1</v>
      </c>
      <c r="AR725">
        <v>1</v>
      </c>
      <c r="AS725">
        <v>1</v>
      </c>
      <c r="AT725">
        <v>1</v>
      </c>
      <c r="AU725">
        <v>1</v>
      </c>
      <c r="AV725">
        <v>99</v>
      </c>
      <c r="AW725" s="25">
        <v>1</v>
      </c>
      <c r="AX725" s="25">
        <v>99</v>
      </c>
      <c r="AY725" s="25">
        <v>99</v>
      </c>
      <c r="AZ725">
        <v>99</v>
      </c>
      <c r="BA725">
        <v>99</v>
      </c>
      <c r="BB725">
        <v>99</v>
      </c>
      <c r="BC725" s="25">
        <v>1</v>
      </c>
      <c r="BD725">
        <v>1</v>
      </c>
      <c r="BE725" s="25">
        <v>1</v>
      </c>
      <c r="BF725">
        <v>1</v>
      </c>
      <c r="BG725">
        <v>1</v>
      </c>
      <c r="BH725">
        <v>1</v>
      </c>
      <c r="BI725">
        <v>1</v>
      </c>
      <c r="BJ725">
        <v>1</v>
      </c>
      <c r="BK725">
        <v>1</v>
      </c>
      <c r="BL725">
        <v>1</v>
      </c>
      <c r="BM725">
        <v>99</v>
      </c>
      <c r="BN725">
        <v>99</v>
      </c>
      <c r="BO725">
        <v>99</v>
      </c>
      <c r="BP725">
        <v>1</v>
      </c>
      <c r="BQ725">
        <v>1</v>
      </c>
      <c r="BR725">
        <v>1</v>
      </c>
      <c r="BS725">
        <v>1</v>
      </c>
      <c r="BT725">
        <v>1</v>
      </c>
      <c r="BU725">
        <v>1</v>
      </c>
      <c r="BV725">
        <v>1</v>
      </c>
      <c r="BW725" t="s">
        <v>230</v>
      </c>
      <c r="BZ725">
        <v>0</v>
      </c>
      <c r="CA725">
        <v>1</v>
      </c>
      <c r="CB725">
        <v>1</v>
      </c>
      <c r="CC725">
        <v>0</v>
      </c>
      <c r="CD725">
        <v>1</v>
      </c>
      <c r="CE725">
        <v>0</v>
      </c>
      <c r="CF725">
        <v>0</v>
      </c>
      <c r="CG725">
        <v>0</v>
      </c>
      <c r="CH725">
        <v>0</v>
      </c>
      <c r="CI725">
        <v>0</v>
      </c>
      <c r="CJ725">
        <v>0</v>
      </c>
      <c r="CK725">
        <v>0</v>
      </c>
      <c r="CL725">
        <v>0</v>
      </c>
      <c r="CM725">
        <v>0</v>
      </c>
      <c r="CN725">
        <v>0</v>
      </c>
      <c r="CO725" t="s">
        <v>300</v>
      </c>
    </row>
    <row r="726" spans="2:94" x14ac:dyDescent="0.25">
      <c r="B726" s="8" t="s">
        <v>201</v>
      </c>
      <c r="C726" t="s">
        <v>618</v>
      </c>
      <c r="D726" t="s">
        <v>627</v>
      </c>
      <c r="E726" s="2">
        <v>724</v>
      </c>
      <c r="F726">
        <v>15</v>
      </c>
      <c r="G726">
        <v>1</v>
      </c>
      <c r="H726">
        <v>1</v>
      </c>
      <c r="I726">
        <v>1</v>
      </c>
      <c r="J726">
        <v>1</v>
      </c>
      <c r="K726">
        <v>1</v>
      </c>
      <c r="L726">
        <v>99</v>
      </c>
      <c r="M726">
        <v>1</v>
      </c>
      <c r="N726">
        <v>99</v>
      </c>
      <c r="O726">
        <v>99</v>
      </c>
      <c r="P726">
        <v>1</v>
      </c>
      <c r="Q726">
        <v>99</v>
      </c>
      <c r="R726">
        <v>99</v>
      </c>
      <c r="S726">
        <v>1</v>
      </c>
      <c r="T726">
        <v>1</v>
      </c>
      <c r="U726">
        <v>99</v>
      </c>
      <c r="V726">
        <v>1</v>
      </c>
      <c r="W726">
        <v>1</v>
      </c>
      <c r="X726">
        <v>1</v>
      </c>
      <c r="Y726">
        <v>1</v>
      </c>
      <c r="Z726">
        <v>1</v>
      </c>
      <c r="AA726">
        <v>0</v>
      </c>
      <c r="AB726">
        <v>99</v>
      </c>
      <c r="AC726">
        <v>1</v>
      </c>
      <c r="AD726">
        <v>1</v>
      </c>
      <c r="AE726">
        <v>99</v>
      </c>
      <c r="AF726">
        <v>1</v>
      </c>
      <c r="AG726">
        <v>1</v>
      </c>
      <c r="AH726">
        <v>0</v>
      </c>
      <c r="AI726">
        <v>99</v>
      </c>
      <c r="AJ726">
        <v>1</v>
      </c>
      <c r="AK726">
        <v>1</v>
      </c>
      <c r="AL726">
        <v>1</v>
      </c>
      <c r="AM726">
        <v>1</v>
      </c>
      <c r="AN726">
        <v>1</v>
      </c>
      <c r="AO726">
        <v>99</v>
      </c>
      <c r="AP726">
        <v>0</v>
      </c>
      <c r="AQ726">
        <v>1</v>
      </c>
      <c r="AR726">
        <v>0</v>
      </c>
      <c r="AS726">
        <v>1</v>
      </c>
      <c r="AT726">
        <v>1</v>
      </c>
      <c r="AU726">
        <v>0</v>
      </c>
      <c r="AV726">
        <v>99</v>
      </c>
      <c r="AW726" s="25">
        <v>0</v>
      </c>
      <c r="AX726" s="25">
        <v>99</v>
      </c>
      <c r="AY726" s="25">
        <v>99</v>
      </c>
      <c r="AZ726">
        <v>99</v>
      </c>
      <c r="BA726">
        <v>99</v>
      </c>
      <c r="BB726">
        <v>99</v>
      </c>
      <c r="BC726" s="25">
        <v>1</v>
      </c>
      <c r="BD726">
        <v>1</v>
      </c>
      <c r="BE726" s="25">
        <v>1</v>
      </c>
      <c r="BF726">
        <v>0</v>
      </c>
      <c r="BG726">
        <v>0</v>
      </c>
      <c r="BH726">
        <v>1</v>
      </c>
      <c r="BI726">
        <v>1</v>
      </c>
      <c r="BJ726">
        <v>99</v>
      </c>
      <c r="BK726">
        <v>99</v>
      </c>
      <c r="BL726">
        <v>99</v>
      </c>
      <c r="BM726">
        <v>99</v>
      </c>
      <c r="BN726">
        <v>99</v>
      </c>
      <c r="BO726">
        <v>99</v>
      </c>
      <c r="BP726">
        <v>99</v>
      </c>
      <c r="BQ726">
        <v>0</v>
      </c>
      <c r="BR726">
        <v>1</v>
      </c>
      <c r="BS726">
        <v>0</v>
      </c>
      <c r="BT726">
        <v>1</v>
      </c>
      <c r="BU726">
        <v>1</v>
      </c>
      <c r="BV726">
        <v>0</v>
      </c>
      <c r="BW726">
        <v>0</v>
      </c>
      <c r="BX726">
        <v>0</v>
      </c>
      <c r="BY726">
        <v>0</v>
      </c>
      <c r="BZ726">
        <v>0</v>
      </c>
      <c r="CA726">
        <v>0</v>
      </c>
      <c r="CB726">
        <v>1</v>
      </c>
      <c r="CC726">
        <v>1</v>
      </c>
      <c r="CD726">
        <v>1</v>
      </c>
      <c r="CE726">
        <v>0</v>
      </c>
      <c r="CF726">
        <v>0</v>
      </c>
      <c r="CG726">
        <v>0</v>
      </c>
      <c r="CH726">
        <v>0</v>
      </c>
      <c r="CI726">
        <v>0</v>
      </c>
      <c r="CJ726">
        <v>0</v>
      </c>
      <c r="CK726">
        <v>0</v>
      </c>
      <c r="CL726">
        <v>0</v>
      </c>
      <c r="CM726">
        <v>0</v>
      </c>
      <c r="CN726">
        <v>0</v>
      </c>
      <c r="CO726">
        <v>0</v>
      </c>
      <c r="CP726" t="s">
        <v>628</v>
      </c>
    </row>
    <row r="727" spans="2:94" x14ac:dyDescent="0.25">
      <c r="B727" s="8" t="s">
        <v>201</v>
      </c>
      <c r="C727" t="s">
        <v>618</v>
      </c>
      <c r="D727" t="s">
        <v>629</v>
      </c>
      <c r="E727" s="2">
        <v>725</v>
      </c>
      <c r="F727">
        <v>30</v>
      </c>
      <c r="G727">
        <v>1</v>
      </c>
      <c r="H727">
        <v>1</v>
      </c>
      <c r="I727">
        <v>1</v>
      </c>
      <c r="J727">
        <v>1</v>
      </c>
      <c r="K727">
        <v>1</v>
      </c>
      <c r="L727">
        <v>99</v>
      </c>
      <c r="M727">
        <v>1</v>
      </c>
      <c r="N727">
        <v>99</v>
      </c>
      <c r="O727">
        <v>99</v>
      </c>
      <c r="P727">
        <v>1</v>
      </c>
      <c r="Q727">
        <v>99</v>
      </c>
      <c r="R727">
        <v>99</v>
      </c>
      <c r="S727">
        <v>1</v>
      </c>
      <c r="T727">
        <v>1</v>
      </c>
      <c r="U727">
        <v>99</v>
      </c>
      <c r="V727">
        <v>1</v>
      </c>
      <c r="W727">
        <v>1</v>
      </c>
      <c r="X727">
        <v>1</v>
      </c>
      <c r="Y727">
        <v>1</v>
      </c>
      <c r="Z727">
        <v>1</v>
      </c>
      <c r="AA727">
        <v>1</v>
      </c>
      <c r="AB727">
        <v>1</v>
      </c>
      <c r="AC727">
        <v>1</v>
      </c>
      <c r="AD727">
        <v>1</v>
      </c>
      <c r="AE727">
        <v>99</v>
      </c>
      <c r="AF727">
        <v>1</v>
      </c>
      <c r="AG727">
        <v>1</v>
      </c>
      <c r="AH727">
        <v>1</v>
      </c>
      <c r="AI727">
        <v>1</v>
      </c>
      <c r="AJ727">
        <v>1</v>
      </c>
      <c r="AK727">
        <v>1</v>
      </c>
      <c r="AL727">
        <v>1</v>
      </c>
      <c r="AM727">
        <v>1</v>
      </c>
      <c r="AN727">
        <v>1</v>
      </c>
      <c r="AO727">
        <v>99</v>
      </c>
      <c r="AP727">
        <v>1</v>
      </c>
      <c r="AQ727">
        <v>1</v>
      </c>
      <c r="AR727">
        <v>1</v>
      </c>
      <c r="AS727">
        <v>1</v>
      </c>
      <c r="AT727">
        <v>1</v>
      </c>
      <c r="AU727">
        <v>1</v>
      </c>
      <c r="AV727">
        <v>99</v>
      </c>
      <c r="AW727" s="25">
        <v>1</v>
      </c>
      <c r="AX727" s="25">
        <v>99</v>
      </c>
      <c r="AY727" s="25">
        <v>99</v>
      </c>
      <c r="AZ727">
        <v>99</v>
      </c>
      <c r="BA727">
        <v>99</v>
      </c>
      <c r="BB727">
        <v>99</v>
      </c>
      <c r="BC727" s="25">
        <v>1</v>
      </c>
      <c r="BD727">
        <v>1</v>
      </c>
      <c r="BE727" s="25">
        <v>1</v>
      </c>
      <c r="BF727">
        <v>1</v>
      </c>
      <c r="BG727">
        <v>0</v>
      </c>
      <c r="BH727">
        <v>1</v>
      </c>
      <c r="BI727">
        <v>1</v>
      </c>
      <c r="BJ727">
        <v>99</v>
      </c>
      <c r="BK727">
        <v>99</v>
      </c>
      <c r="BL727">
        <v>99</v>
      </c>
      <c r="BM727">
        <v>99</v>
      </c>
      <c r="BN727">
        <v>99</v>
      </c>
      <c r="BO727">
        <v>99</v>
      </c>
      <c r="BP727">
        <v>1</v>
      </c>
      <c r="BQ727">
        <v>1</v>
      </c>
      <c r="BR727">
        <v>1</v>
      </c>
      <c r="BS727">
        <v>1</v>
      </c>
      <c r="BT727">
        <v>1</v>
      </c>
      <c r="BU727">
        <v>1</v>
      </c>
      <c r="BV727">
        <v>0</v>
      </c>
      <c r="BW727">
        <v>0</v>
      </c>
      <c r="BX727">
        <v>0</v>
      </c>
      <c r="BY727">
        <v>0</v>
      </c>
      <c r="BZ727">
        <v>1</v>
      </c>
      <c r="CA727">
        <v>1</v>
      </c>
      <c r="CB727">
        <v>1</v>
      </c>
      <c r="CC727">
        <v>1</v>
      </c>
      <c r="CD727">
        <v>1</v>
      </c>
      <c r="CE727">
        <v>0</v>
      </c>
      <c r="CF727">
        <v>0</v>
      </c>
      <c r="CG727">
        <v>0</v>
      </c>
      <c r="CH727">
        <v>0</v>
      </c>
      <c r="CI727">
        <v>0</v>
      </c>
      <c r="CJ727">
        <v>0</v>
      </c>
      <c r="CK727">
        <v>0</v>
      </c>
      <c r="CL727">
        <v>0</v>
      </c>
      <c r="CM727">
        <v>0</v>
      </c>
      <c r="CN727">
        <v>0</v>
      </c>
      <c r="CO727">
        <v>0</v>
      </c>
      <c r="CP727" t="s">
        <v>630</v>
      </c>
    </row>
    <row r="728" spans="2:94" x14ac:dyDescent="0.25">
      <c r="B728" s="8" t="s">
        <v>201</v>
      </c>
      <c r="C728" t="s">
        <v>618</v>
      </c>
      <c r="D728" t="s">
        <v>631</v>
      </c>
      <c r="E728" s="2">
        <v>726</v>
      </c>
      <c r="F728">
        <v>15</v>
      </c>
      <c r="G728">
        <v>1</v>
      </c>
      <c r="H728">
        <v>1</v>
      </c>
      <c r="I728">
        <v>1</v>
      </c>
      <c r="J728">
        <v>1</v>
      </c>
      <c r="K728">
        <v>1</v>
      </c>
      <c r="L728">
        <v>99</v>
      </c>
      <c r="M728">
        <v>1</v>
      </c>
      <c r="N728">
        <v>99</v>
      </c>
      <c r="O728">
        <v>99</v>
      </c>
      <c r="P728">
        <v>1</v>
      </c>
      <c r="Q728">
        <v>99</v>
      </c>
      <c r="R728">
        <v>99</v>
      </c>
      <c r="S728">
        <v>1</v>
      </c>
      <c r="T728">
        <v>1</v>
      </c>
      <c r="U728">
        <v>99</v>
      </c>
      <c r="V728">
        <v>1</v>
      </c>
      <c r="W728">
        <v>1</v>
      </c>
      <c r="X728">
        <v>1</v>
      </c>
      <c r="Y728">
        <v>1</v>
      </c>
      <c r="Z728">
        <v>1</v>
      </c>
      <c r="AA728">
        <v>1</v>
      </c>
      <c r="AB728">
        <v>99</v>
      </c>
      <c r="AC728">
        <v>1</v>
      </c>
      <c r="AD728">
        <v>1</v>
      </c>
      <c r="AE728">
        <v>99</v>
      </c>
      <c r="AF728">
        <v>1</v>
      </c>
      <c r="AG728">
        <v>1</v>
      </c>
      <c r="AH728">
        <v>1</v>
      </c>
      <c r="AI728">
        <v>99</v>
      </c>
      <c r="AJ728">
        <v>1</v>
      </c>
      <c r="AK728">
        <v>1</v>
      </c>
      <c r="AL728">
        <v>1</v>
      </c>
      <c r="AM728">
        <v>1</v>
      </c>
      <c r="AN728">
        <v>1</v>
      </c>
      <c r="AO728">
        <v>99</v>
      </c>
      <c r="AP728">
        <v>1</v>
      </c>
      <c r="AQ728">
        <v>1</v>
      </c>
      <c r="AR728">
        <v>1</v>
      </c>
      <c r="AS728">
        <v>1</v>
      </c>
      <c r="AT728">
        <v>1</v>
      </c>
      <c r="AU728">
        <v>1</v>
      </c>
      <c r="AV728">
        <v>99</v>
      </c>
      <c r="AW728" s="25">
        <v>1</v>
      </c>
      <c r="AX728" s="25">
        <v>99</v>
      </c>
      <c r="AY728" s="25">
        <v>99</v>
      </c>
      <c r="AZ728">
        <v>99</v>
      </c>
      <c r="BA728">
        <v>99</v>
      </c>
      <c r="BB728">
        <v>99</v>
      </c>
      <c r="BC728" s="25">
        <v>1</v>
      </c>
      <c r="BD728">
        <v>1</v>
      </c>
      <c r="BE728" s="25">
        <v>1</v>
      </c>
      <c r="BF728">
        <v>1</v>
      </c>
      <c r="BG728">
        <v>0</v>
      </c>
      <c r="BH728">
        <v>1</v>
      </c>
      <c r="BI728">
        <v>0</v>
      </c>
      <c r="BJ728">
        <v>99</v>
      </c>
      <c r="BK728">
        <v>99</v>
      </c>
      <c r="BL728">
        <v>99</v>
      </c>
      <c r="BM728">
        <v>99</v>
      </c>
      <c r="BN728">
        <v>99</v>
      </c>
      <c r="BO728">
        <v>99</v>
      </c>
      <c r="BP728">
        <v>1</v>
      </c>
      <c r="BQ728">
        <v>1</v>
      </c>
      <c r="BR728">
        <v>1</v>
      </c>
      <c r="BS728">
        <v>1</v>
      </c>
      <c r="BT728">
        <v>1</v>
      </c>
      <c r="BU728">
        <v>1</v>
      </c>
      <c r="BV728">
        <v>1</v>
      </c>
      <c r="BW728">
        <v>1</v>
      </c>
      <c r="BX728">
        <v>1</v>
      </c>
      <c r="BY728">
        <v>0</v>
      </c>
      <c r="BZ728">
        <v>0</v>
      </c>
      <c r="CA728">
        <v>1</v>
      </c>
      <c r="CB728">
        <v>1</v>
      </c>
      <c r="CC728">
        <v>1</v>
      </c>
      <c r="CD728">
        <v>1</v>
      </c>
      <c r="CE728">
        <v>0</v>
      </c>
      <c r="CF728">
        <v>0</v>
      </c>
      <c r="CG728">
        <v>0</v>
      </c>
      <c r="CH728">
        <v>0</v>
      </c>
      <c r="CI728">
        <v>0</v>
      </c>
      <c r="CJ728">
        <v>0</v>
      </c>
      <c r="CK728">
        <v>0</v>
      </c>
      <c r="CL728">
        <v>0</v>
      </c>
      <c r="CM728">
        <v>0</v>
      </c>
      <c r="CN728">
        <v>0</v>
      </c>
      <c r="CO728">
        <v>0</v>
      </c>
      <c r="CP728" t="s">
        <v>632</v>
      </c>
    </row>
    <row r="729" spans="2:94" x14ac:dyDescent="0.25">
      <c r="B729" s="8" t="s">
        <v>201</v>
      </c>
      <c r="C729" t="s">
        <v>618</v>
      </c>
      <c r="D729" t="s">
        <v>633</v>
      </c>
      <c r="E729" s="2">
        <v>727</v>
      </c>
      <c r="F729">
        <v>15</v>
      </c>
      <c r="G729">
        <v>1</v>
      </c>
      <c r="H729">
        <v>1</v>
      </c>
      <c r="I729">
        <v>1</v>
      </c>
      <c r="J729">
        <v>1</v>
      </c>
      <c r="K729">
        <v>1</v>
      </c>
      <c r="L729">
        <v>99</v>
      </c>
      <c r="M729">
        <v>1</v>
      </c>
      <c r="N729">
        <v>1</v>
      </c>
      <c r="O729">
        <v>99</v>
      </c>
      <c r="P729">
        <v>1</v>
      </c>
      <c r="Q729">
        <v>99</v>
      </c>
      <c r="R729">
        <v>99</v>
      </c>
      <c r="S729">
        <v>1</v>
      </c>
      <c r="T729">
        <v>1</v>
      </c>
      <c r="U729">
        <v>99</v>
      </c>
      <c r="V729">
        <v>1</v>
      </c>
      <c r="W729">
        <v>1</v>
      </c>
      <c r="X729">
        <v>1</v>
      </c>
      <c r="Y729">
        <v>1</v>
      </c>
      <c r="Z729">
        <v>1</v>
      </c>
      <c r="AA729">
        <v>1</v>
      </c>
      <c r="AB729">
        <v>1</v>
      </c>
      <c r="AC729">
        <v>1</v>
      </c>
      <c r="AD729">
        <v>1</v>
      </c>
      <c r="AE729">
        <v>99</v>
      </c>
      <c r="AF729">
        <v>1</v>
      </c>
      <c r="AG729">
        <v>1</v>
      </c>
      <c r="AH729">
        <v>1</v>
      </c>
      <c r="AI729">
        <v>1</v>
      </c>
      <c r="AJ729">
        <v>1</v>
      </c>
      <c r="AK729">
        <v>1</v>
      </c>
      <c r="AL729">
        <v>0</v>
      </c>
      <c r="AM729">
        <v>0</v>
      </c>
      <c r="AN729">
        <v>0</v>
      </c>
      <c r="AO729">
        <v>99</v>
      </c>
      <c r="AP729">
        <v>1</v>
      </c>
      <c r="AQ729">
        <v>1</v>
      </c>
      <c r="AR729">
        <v>1</v>
      </c>
      <c r="AS729">
        <v>1</v>
      </c>
      <c r="AT729">
        <v>1</v>
      </c>
      <c r="AU729">
        <v>1</v>
      </c>
      <c r="AV729">
        <v>99</v>
      </c>
      <c r="AW729" s="25">
        <v>1</v>
      </c>
      <c r="AX729" s="25">
        <v>99</v>
      </c>
      <c r="AY729" s="25">
        <v>99</v>
      </c>
      <c r="AZ729">
        <v>99</v>
      </c>
      <c r="BA729">
        <v>99</v>
      </c>
      <c r="BB729">
        <v>99</v>
      </c>
      <c r="BC729" s="25">
        <v>1</v>
      </c>
      <c r="BD729">
        <v>1</v>
      </c>
      <c r="BE729" s="25">
        <v>1</v>
      </c>
      <c r="BF729">
        <v>0</v>
      </c>
      <c r="BG729">
        <v>0</v>
      </c>
      <c r="BH729">
        <v>0</v>
      </c>
      <c r="BI729">
        <v>1</v>
      </c>
      <c r="BJ729">
        <v>99</v>
      </c>
      <c r="BK729">
        <v>99</v>
      </c>
      <c r="BL729">
        <v>99</v>
      </c>
      <c r="BM729">
        <v>99</v>
      </c>
      <c r="BN729">
        <v>99</v>
      </c>
      <c r="BO729">
        <v>99</v>
      </c>
      <c r="BP729">
        <v>99</v>
      </c>
      <c r="BQ729">
        <v>1</v>
      </c>
      <c r="BR729">
        <v>1</v>
      </c>
      <c r="BS729">
        <v>1</v>
      </c>
      <c r="BT729">
        <v>0</v>
      </c>
      <c r="BU729">
        <v>1</v>
      </c>
      <c r="BV729">
        <v>1</v>
      </c>
      <c r="BW729">
        <v>1</v>
      </c>
      <c r="BX729">
        <v>0</v>
      </c>
      <c r="BY729">
        <v>0</v>
      </c>
      <c r="BZ729">
        <v>1</v>
      </c>
      <c r="CA729">
        <v>1</v>
      </c>
      <c r="CB729">
        <v>1</v>
      </c>
      <c r="CC729">
        <v>1</v>
      </c>
      <c r="CD729">
        <v>1</v>
      </c>
      <c r="CE729">
        <v>0</v>
      </c>
      <c r="CF729">
        <v>0</v>
      </c>
      <c r="CG729">
        <v>0</v>
      </c>
      <c r="CH729">
        <v>0</v>
      </c>
      <c r="CI729">
        <v>0</v>
      </c>
      <c r="CJ729">
        <v>0</v>
      </c>
      <c r="CK729">
        <v>0</v>
      </c>
      <c r="CL729">
        <v>0</v>
      </c>
      <c r="CM729">
        <v>0</v>
      </c>
      <c r="CN729">
        <v>0</v>
      </c>
      <c r="CO729">
        <v>0</v>
      </c>
      <c r="CP729" t="s">
        <v>634</v>
      </c>
    </row>
    <row r="730" spans="2:94" x14ac:dyDescent="0.25">
      <c r="B730" s="8" t="s">
        <v>201</v>
      </c>
      <c r="C730" t="s">
        <v>618</v>
      </c>
      <c r="D730" t="s">
        <v>635</v>
      </c>
      <c r="E730" s="2">
        <v>728</v>
      </c>
      <c r="F730">
        <v>15</v>
      </c>
      <c r="G730">
        <v>1</v>
      </c>
      <c r="H730">
        <v>1</v>
      </c>
      <c r="I730">
        <v>1</v>
      </c>
      <c r="J730">
        <v>1</v>
      </c>
      <c r="K730">
        <v>1</v>
      </c>
      <c r="L730">
        <v>99</v>
      </c>
      <c r="M730">
        <v>1</v>
      </c>
      <c r="N730">
        <v>99</v>
      </c>
      <c r="O730">
        <v>99</v>
      </c>
      <c r="P730">
        <v>1</v>
      </c>
      <c r="Q730">
        <v>99</v>
      </c>
      <c r="R730">
        <v>99</v>
      </c>
      <c r="S730">
        <v>1</v>
      </c>
      <c r="T730">
        <v>0</v>
      </c>
      <c r="U730">
        <v>99</v>
      </c>
      <c r="V730">
        <v>1</v>
      </c>
      <c r="W730">
        <v>1</v>
      </c>
      <c r="X730">
        <v>1</v>
      </c>
      <c r="Y730">
        <v>1</v>
      </c>
      <c r="Z730">
        <v>1</v>
      </c>
      <c r="AA730">
        <v>1</v>
      </c>
      <c r="AB730">
        <v>1</v>
      </c>
      <c r="AC730">
        <v>1</v>
      </c>
      <c r="AD730">
        <v>1</v>
      </c>
      <c r="AE730">
        <v>99</v>
      </c>
      <c r="AF730">
        <v>1</v>
      </c>
      <c r="AG730">
        <v>1</v>
      </c>
      <c r="AH730">
        <v>1</v>
      </c>
      <c r="AI730">
        <v>1</v>
      </c>
      <c r="AJ730">
        <v>1</v>
      </c>
      <c r="AK730">
        <v>1</v>
      </c>
      <c r="AL730">
        <v>1</v>
      </c>
      <c r="AM730">
        <v>1</v>
      </c>
      <c r="AN730">
        <v>1</v>
      </c>
      <c r="AO730">
        <v>99</v>
      </c>
      <c r="AP730">
        <v>1</v>
      </c>
      <c r="AQ730">
        <v>1</v>
      </c>
      <c r="AR730">
        <v>1</v>
      </c>
      <c r="AS730">
        <v>1</v>
      </c>
      <c r="AT730">
        <v>1</v>
      </c>
      <c r="AU730">
        <v>1</v>
      </c>
      <c r="AV730">
        <v>99</v>
      </c>
      <c r="AW730" s="25">
        <v>1</v>
      </c>
      <c r="AX730" s="25">
        <v>99</v>
      </c>
      <c r="AY730" s="25">
        <v>99</v>
      </c>
      <c r="AZ730">
        <v>99</v>
      </c>
      <c r="BA730">
        <v>99</v>
      </c>
      <c r="BB730">
        <v>99</v>
      </c>
      <c r="BC730" s="25">
        <v>1</v>
      </c>
      <c r="BD730">
        <v>1</v>
      </c>
      <c r="BE730" s="25">
        <v>1</v>
      </c>
      <c r="BF730">
        <v>1</v>
      </c>
      <c r="BG730">
        <v>1</v>
      </c>
      <c r="BH730">
        <v>1</v>
      </c>
      <c r="BI730">
        <v>1</v>
      </c>
      <c r="BJ730">
        <v>1</v>
      </c>
      <c r="BK730">
        <v>1</v>
      </c>
      <c r="BL730">
        <v>1</v>
      </c>
      <c r="BM730">
        <v>99</v>
      </c>
      <c r="BN730">
        <v>99</v>
      </c>
      <c r="BO730">
        <v>99</v>
      </c>
      <c r="BP730">
        <v>1</v>
      </c>
      <c r="BQ730">
        <v>1</v>
      </c>
      <c r="BR730">
        <v>1</v>
      </c>
      <c r="BS730">
        <v>1</v>
      </c>
      <c r="BT730">
        <v>1</v>
      </c>
      <c r="BU730">
        <v>1</v>
      </c>
      <c r="BV730">
        <v>1</v>
      </c>
      <c r="BW730">
        <v>1</v>
      </c>
      <c r="BX730">
        <v>1</v>
      </c>
      <c r="BY730">
        <v>1</v>
      </c>
      <c r="BZ730">
        <v>0</v>
      </c>
      <c r="CA730">
        <v>1</v>
      </c>
      <c r="CB730">
        <v>0</v>
      </c>
      <c r="CC730">
        <v>0</v>
      </c>
      <c r="CD730">
        <v>1</v>
      </c>
      <c r="CE730">
        <v>0</v>
      </c>
      <c r="CF730">
        <v>0</v>
      </c>
      <c r="CG730">
        <v>0</v>
      </c>
      <c r="CH730">
        <v>0</v>
      </c>
      <c r="CI730">
        <v>0</v>
      </c>
      <c r="CJ730">
        <v>0</v>
      </c>
      <c r="CK730">
        <v>0</v>
      </c>
      <c r="CL730">
        <v>0</v>
      </c>
      <c r="CM730">
        <v>0</v>
      </c>
      <c r="CN730">
        <v>1</v>
      </c>
      <c r="CO730">
        <v>1</v>
      </c>
      <c r="CP730" t="s">
        <v>636</v>
      </c>
    </row>
    <row r="731" spans="2:94" x14ac:dyDescent="0.25">
      <c r="B731" s="8" t="s">
        <v>201</v>
      </c>
      <c r="C731" t="s">
        <v>618</v>
      </c>
      <c r="D731" t="s">
        <v>637</v>
      </c>
      <c r="E731" s="2">
        <v>729</v>
      </c>
      <c r="F731">
        <v>53</v>
      </c>
      <c r="G731">
        <v>1</v>
      </c>
      <c r="H731">
        <v>1</v>
      </c>
      <c r="I731">
        <v>1</v>
      </c>
      <c r="J731">
        <v>1</v>
      </c>
      <c r="K731">
        <v>1</v>
      </c>
      <c r="L731">
        <v>99</v>
      </c>
      <c r="M731">
        <v>1</v>
      </c>
      <c r="N731">
        <v>1</v>
      </c>
      <c r="O731">
        <v>99</v>
      </c>
      <c r="P731">
        <v>1</v>
      </c>
      <c r="Q731">
        <v>99</v>
      </c>
      <c r="R731">
        <v>99</v>
      </c>
      <c r="S731">
        <v>1</v>
      </c>
      <c r="T731">
        <v>1</v>
      </c>
      <c r="U731">
        <v>1</v>
      </c>
      <c r="V731">
        <v>1</v>
      </c>
      <c r="W731">
        <v>1</v>
      </c>
      <c r="X731">
        <v>1</v>
      </c>
      <c r="Y731">
        <v>1</v>
      </c>
      <c r="Z731">
        <v>1</v>
      </c>
      <c r="AA731">
        <v>1</v>
      </c>
      <c r="AB731">
        <v>1</v>
      </c>
      <c r="AC731">
        <v>1</v>
      </c>
      <c r="AD731">
        <v>1</v>
      </c>
      <c r="AE731">
        <v>99</v>
      </c>
      <c r="AF731">
        <v>1</v>
      </c>
      <c r="AG731">
        <v>1</v>
      </c>
      <c r="AH731">
        <v>1</v>
      </c>
      <c r="AI731">
        <v>1</v>
      </c>
      <c r="AJ731">
        <v>1</v>
      </c>
      <c r="AK731">
        <v>1</v>
      </c>
      <c r="AL731">
        <v>1</v>
      </c>
      <c r="AM731">
        <v>1</v>
      </c>
      <c r="AN731">
        <v>1</v>
      </c>
      <c r="AO731">
        <v>99</v>
      </c>
      <c r="AP731">
        <v>1</v>
      </c>
      <c r="AQ731">
        <v>1</v>
      </c>
      <c r="AR731">
        <v>1</v>
      </c>
      <c r="AS731">
        <v>1</v>
      </c>
      <c r="AT731">
        <v>1</v>
      </c>
      <c r="AU731">
        <v>1</v>
      </c>
      <c r="AV731">
        <v>99</v>
      </c>
      <c r="AW731" s="25">
        <v>1</v>
      </c>
      <c r="AX731" s="25">
        <v>99</v>
      </c>
      <c r="AY731" s="25">
        <v>99</v>
      </c>
      <c r="AZ731">
        <v>99</v>
      </c>
      <c r="BA731">
        <v>99</v>
      </c>
      <c r="BB731">
        <v>99</v>
      </c>
      <c r="BC731" s="25">
        <v>1</v>
      </c>
      <c r="BD731">
        <v>1</v>
      </c>
      <c r="BE731" s="25">
        <v>1</v>
      </c>
      <c r="BF731">
        <v>1</v>
      </c>
      <c r="BG731">
        <v>1</v>
      </c>
      <c r="BH731">
        <v>1</v>
      </c>
      <c r="BI731">
        <v>1</v>
      </c>
      <c r="BJ731">
        <v>1</v>
      </c>
      <c r="BK731">
        <v>1</v>
      </c>
      <c r="BL731">
        <v>1</v>
      </c>
      <c r="BM731">
        <v>99</v>
      </c>
      <c r="BN731">
        <v>99</v>
      </c>
      <c r="BO731">
        <v>99</v>
      </c>
      <c r="BP731">
        <v>1</v>
      </c>
      <c r="BQ731">
        <v>1</v>
      </c>
      <c r="BR731">
        <v>1</v>
      </c>
      <c r="BS731">
        <v>1</v>
      </c>
      <c r="BT731">
        <v>1</v>
      </c>
      <c r="BU731">
        <v>1</v>
      </c>
      <c r="BV731">
        <v>1</v>
      </c>
      <c r="BW731" t="s">
        <v>230</v>
      </c>
      <c r="BZ731">
        <v>1</v>
      </c>
      <c r="CA731">
        <v>0</v>
      </c>
      <c r="CB731">
        <v>0</v>
      </c>
      <c r="CC731">
        <v>0</v>
      </c>
      <c r="CD731">
        <v>1</v>
      </c>
      <c r="CE731">
        <v>0</v>
      </c>
      <c r="CF731">
        <v>0</v>
      </c>
      <c r="CG731">
        <v>0</v>
      </c>
      <c r="CH731">
        <v>0</v>
      </c>
      <c r="CI731">
        <v>0</v>
      </c>
      <c r="CJ731">
        <v>0</v>
      </c>
      <c r="CK731">
        <v>0</v>
      </c>
      <c r="CL731">
        <v>0</v>
      </c>
      <c r="CM731">
        <v>0</v>
      </c>
      <c r="CN731">
        <v>0</v>
      </c>
      <c r="CO731" t="s">
        <v>300</v>
      </c>
    </row>
    <row r="732" spans="2:94" x14ac:dyDescent="0.25">
      <c r="B732" s="8" t="s">
        <v>201</v>
      </c>
      <c r="C732" t="s">
        <v>618</v>
      </c>
      <c r="D732" t="s">
        <v>638</v>
      </c>
      <c r="E732" s="2">
        <v>730</v>
      </c>
      <c r="F732">
        <v>17</v>
      </c>
      <c r="G732">
        <v>1</v>
      </c>
      <c r="H732">
        <v>1</v>
      </c>
      <c r="I732">
        <v>1</v>
      </c>
      <c r="J732">
        <v>1</v>
      </c>
      <c r="K732">
        <v>1</v>
      </c>
      <c r="L732">
        <v>99</v>
      </c>
      <c r="M732">
        <v>1</v>
      </c>
      <c r="N732">
        <v>1</v>
      </c>
      <c r="O732">
        <v>99</v>
      </c>
      <c r="P732">
        <v>1</v>
      </c>
      <c r="Q732">
        <v>99</v>
      </c>
      <c r="R732">
        <v>99</v>
      </c>
      <c r="S732">
        <v>1</v>
      </c>
      <c r="T732">
        <v>1</v>
      </c>
      <c r="U732">
        <v>1</v>
      </c>
      <c r="V732">
        <v>1</v>
      </c>
      <c r="W732">
        <v>1</v>
      </c>
      <c r="X732">
        <v>1</v>
      </c>
      <c r="Y732">
        <v>1</v>
      </c>
      <c r="Z732">
        <v>1</v>
      </c>
      <c r="AA732">
        <v>1</v>
      </c>
      <c r="AB732">
        <v>1</v>
      </c>
      <c r="AC732">
        <v>1</v>
      </c>
      <c r="AD732">
        <v>1</v>
      </c>
      <c r="AE732">
        <v>99</v>
      </c>
      <c r="AF732">
        <v>1</v>
      </c>
      <c r="AG732">
        <v>1</v>
      </c>
      <c r="AH732">
        <v>1</v>
      </c>
      <c r="AI732">
        <v>1</v>
      </c>
      <c r="AJ732">
        <v>1</v>
      </c>
      <c r="AK732">
        <v>1</v>
      </c>
      <c r="AL732">
        <v>1</v>
      </c>
      <c r="AM732">
        <v>1</v>
      </c>
      <c r="AN732">
        <v>1</v>
      </c>
      <c r="AO732">
        <v>99</v>
      </c>
      <c r="AP732">
        <v>1</v>
      </c>
      <c r="AQ732">
        <v>1</v>
      </c>
      <c r="AR732">
        <v>1</v>
      </c>
      <c r="AS732">
        <v>1</v>
      </c>
      <c r="AT732">
        <v>1</v>
      </c>
      <c r="AU732">
        <v>1</v>
      </c>
      <c r="AV732">
        <v>99</v>
      </c>
      <c r="AW732" s="25">
        <v>1</v>
      </c>
      <c r="AX732" s="25">
        <v>99</v>
      </c>
      <c r="AY732" s="25">
        <v>99</v>
      </c>
      <c r="AZ732">
        <v>99</v>
      </c>
      <c r="BA732">
        <v>99</v>
      </c>
      <c r="BB732">
        <v>99</v>
      </c>
      <c r="BC732" s="25">
        <v>1</v>
      </c>
      <c r="BD732">
        <v>1</v>
      </c>
      <c r="BE732" s="25">
        <v>1</v>
      </c>
      <c r="BF732">
        <v>1</v>
      </c>
      <c r="BG732">
        <v>1</v>
      </c>
      <c r="BH732">
        <v>1</v>
      </c>
      <c r="BI732">
        <v>1</v>
      </c>
      <c r="BJ732">
        <v>1</v>
      </c>
      <c r="BK732">
        <v>1</v>
      </c>
      <c r="BL732">
        <v>1</v>
      </c>
      <c r="BM732">
        <v>99</v>
      </c>
      <c r="BN732">
        <v>99</v>
      </c>
      <c r="BO732">
        <v>99</v>
      </c>
      <c r="BP732">
        <v>1</v>
      </c>
      <c r="BQ732">
        <v>1</v>
      </c>
      <c r="BR732">
        <v>1</v>
      </c>
      <c r="BS732">
        <v>1</v>
      </c>
      <c r="BT732">
        <v>1</v>
      </c>
      <c r="BU732">
        <v>1</v>
      </c>
      <c r="BV732">
        <v>1</v>
      </c>
      <c r="BW732">
        <v>1</v>
      </c>
      <c r="BX732">
        <v>1</v>
      </c>
      <c r="BY732">
        <v>1</v>
      </c>
      <c r="BZ732">
        <v>0</v>
      </c>
      <c r="CA732">
        <v>1</v>
      </c>
      <c r="CB732">
        <v>1</v>
      </c>
      <c r="CC732">
        <v>1</v>
      </c>
      <c r="CD732">
        <v>1</v>
      </c>
      <c r="CE732">
        <v>1</v>
      </c>
      <c r="CF732">
        <v>0</v>
      </c>
      <c r="CG732">
        <v>1</v>
      </c>
      <c r="CH732">
        <v>0</v>
      </c>
      <c r="CI732">
        <v>1</v>
      </c>
      <c r="CJ732">
        <v>0</v>
      </c>
      <c r="CK732">
        <v>0</v>
      </c>
      <c r="CL732">
        <v>0</v>
      </c>
      <c r="CM732">
        <v>0</v>
      </c>
      <c r="CN732">
        <v>1</v>
      </c>
      <c r="CO732">
        <v>1</v>
      </c>
      <c r="CP732" t="s">
        <v>639</v>
      </c>
    </row>
    <row r="733" spans="2:94" x14ac:dyDescent="0.25">
      <c r="B733" s="8" t="s">
        <v>992</v>
      </c>
      <c r="C733" t="s">
        <v>640</v>
      </c>
      <c r="D733" t="s">
        <v>1736</v>
      </c>
      <c r="E733" s="2">
        <v>731</v>
      </c>
      <c r="F733">
        <v>125</v>
      </c>
      <c r="G733">
        <v>1</v>
      </c>
      <c r="H733">
        <v>1</v>
      </c>
      <c r="I733">
        <v>1</v>
      </c>
      <c r="J733">
        <v>1</v>
      </c>
      <c r="K733">
        <v>1</v>
      </c>
      <c r="L733">
        <v>1</v>
      </c>
      <c r="M733">
        <v>1</v>
      </c>
      <c r="N733">
        <v>1</v>
      </c>
      <c r="O733">
        <v>1</v>
      </c>
      <c r="P733">
        <v>1</v>
      </c>
      <c r="Q733">
        <v>1</v>
      </c>
      <c r="R733">
        <v>99</v>
      </c>
      <c r="S733">
        <v>1</v>
      </c>
      <c r="T733">
        <v>1</v>
      </c>
      <c r="U733">
        <v>1</v>
      </c>
      <c r="V733">
        <v>1</v>
      </c>
      <c r="W733">
        <v>1</v>
      </c>
      <c r="X733">
        <v>1</v>
      </c>
      <c r="Y733">
        <v>1</v>
      </c>
      <c r="Z733">
        <v>1</v>
      </c>
      <c r="AA733">
        <v>1</v>
      </c>
      <c r="AB733">
        <v>1</v>
      </c>
      <c r="AC733">
        <v>1</v>
      </c>
      <c r="AD733">
        <v>1</v>
      </c>
      <c r="AE733">
        <v>0</v>
      </c>
      <c r="AF733">
        <v>1</v>
      </c>
      <c r="AG733">
        <v>1</v>
      </c>
      <c r="AH733">
        <v>0</v>
      </c>
      <c r="AI733">
        <v>1</v>
      </c>
      <c r="AJ733">
        <v>1</v>
      </c>
      <c r="AK733">
        <v>1</v>
      </c>
      <c r="AL733">
        <v>0</v>
      </c>
      <c r="AM733">
        <v>1</v>
      </c>
      <c r="AN733">
        <v>1</v>
      </c>
      <c r="AO733">
        <v>1</v>
      </c>
      <c r="AP733">
        <v>1</v>
      </c>
      <c r="AQ733">
        <v>1</v>
      </c>
      <c r="AR733">
        <v>1</v>
      </c>
      <c r="AS733">
        <v>0</v>
      </c>
      <c r="AT733">
        <v>1</v>
      </c>
      <c r="AU733">
        <v>1</v>
      </c>
      <c r="AV733">
        <v>99</v>
      </c>
      <c r="AW733" s="25">
        <v>1</v>
      </c>
      <c r="AX733" s="25">
        <v>1</v>
      </c>
      <c r="AY733" s="25">
        <v>99</v>
      </c>
      <c r="AZ733">
        <v>99</v>
      </c>
      <c r="BA733">
        <v>99</v>
      </c>
      <c r="BB733">
        <v>99</v>
      </c>
      <c r="BC733" s="25">
        <v>1</v>
      </c>
      <c r="BD733">
        <v>1</v>
      </c>
      <c r="BE733" s="25">
        <v>1</v>
      </c>
      <c r="BF733">
        <v>1</v>
      </c>
      <c r="BG733">
        <v>1</v>
      </c>
      <c r="BH733">
        <v>1</v>
      </c>
      <c r="BI733">
        <v>1</v>
      </c>
      <c r="BJ733">
        <v>1</v>
      </c>
      <c r="BK733">
        <v>1</v>
      </c>
      <c r="BL733">
        <v>1</v>
      </c>
      <c r="BM733">
        <v>99</v>
      </c>
      <c r="BN733">
        <v>1</v>
      </c>
      <c r="BO733">
        <v>99</v>
      </c>
      <c r="BP733">
        <v>1</v>
      </c>
      <c r="BQ733">
        <v>1</v>
      </c>
      <c r="BR733">
        <v>1</v>
      </c>
      <c r="BS733">
        <v>1</v>
      </c>
      <c r="BT733">
        <v>1</v>
      </c>
      <c r="BU733">
        <v>1</v>
      </c>
      <c r="BV733">
        <v>1</v>
      </c>
      <c r="BW733" t="s">
        <v>230</v>
      </c>
      <c r="BZ733">
        <v>1</v>
      </c>
      <c r="CA733">
        <v>1</v>
      </c>
      <c r="CB733">
        <v>1</v>
      </c>
      <c r="CC733">
        <v>1</v>
      </c>
      <c r="CD733">
        <v>1</v>
      </c>
      <c r="CE733">
        <v>0</v>
      </c>
      <c r="CF733">
        <v>0</v>
      </c>
      <c r="CG733">
        <v>0</v>
      </c>
      <c r="CH733">
        <v>0</v>
      </c>
      <c r="CI733">
        <v>0</v>
      </c>
      <c r="CJ733">
        <v>0</v>
      </c>
      <c r="CK733">
        <v>0</v>
      </c>
      <c r="CL733">
        <v>0</v>
      </c>
      <c r="CM733">
        <v>0</v>
      </c>
      <c r="CN733">
        <v>1</v>
      </c>
      <c r="CO733" t="s">
        <v>1737</v>
      </c>
    </row>
    <row r="734" spans="2:94" x14ac:dyDescent="0.25">
      <c r="B734" s="8" t="s">
        <v>992</v>
      </c>
      <c r="C734" t="s">
        <v>640</v>
      </c>
      <c r="D734" t="s">
        <v>1738</v>
      </c>
      <c r="E734" s="2">
        <v>732</v>
      </c>
      <c r="F734">
        <v>329</v>
      </c>
      <c r="G734">
        <v>1</v>
      </c>
      <c r="H734">
        <v>1</v>
      </c>
      <c r="I734">
        <v>1</v>
      </c>
      <c r="J734">
        <v>0</v>
      </c>
      <c r="K734">
        <v>1</v>
      </c>
      <c r="L734">
        <v>1</v>
      </c>
      <c r="M734">
        <v>1</v>
      </c>
      <c r="N734">
        <v>99</v>
      </c>
      <c r="O734">
        <v>1</v>
      </c>
      <c r="P734">
        <v>1</v>
      </c>
      <c r="Q734">
        <v>1</v>
      </c>
      <c r="R734">
        <v>99</v>
      </c>
      <c r="S734">
        <v>1</v>
      </c>
      <c r="T734">
        <v>1</v>
      </c>
      <c r="U734">
        <v>99</v>
      </c>
      <c r="V734">
        <v>1</v>
      </c>
      <c r="W734">
        <v>1</v>
      </c>
      <c r="X734">
        <v>1</v>
      </c>
      <c r="Y734">
        <v>1</v>
      </c>
      <c r="Z734">
        <v>1</v>
      </c>
      <c r="AA734">
        <v>1</v>
      </c>
      <c r="AB734">
        <v>1</v>
      </c>
      <c r="AC734">
        <v>1</v>
      </c>
      <c r="AD734">
        <v>1</v>
      </c>
      <c r="AE734">
        <v>1</v>
      </c>
      <c r="AF734">
        <v>1</v>
      </c>
      <c r="AG734">
        <v>1</v>
      </c>
      <c r="AH734">
        <v>1</v>
      </c>
      <c r="AI734">
        <v>1</v>
      </c>
      <c r="AJ734">
        <v>1</v>
      </c>
      <c r="AK734">
        <v>1</v>
      </c>
      <c r="AL734">
        <v>1</v>
      </c>
      <c r="AM734">
        <v>1</v>
      </c>
      <c r="AN734">
        <v>1</v>
      </c>
      <c r="AO734">
        <v>1</v>
      </c>
      <c r="AP734">
        <v>1</v>
      </c>
      <c r="AQ734">
        <v>1</v>
      </c>
      <c r="AR734">
        <v>1</v>
      </c>
      <c r="AS734">
        <v>1</v>
      </c>
      <c r="AT734">
        <v>1</v>
      </c>
      <c r="AU734">
        <v>1</v>
      </c>
      <c r="AV734">
        <v>1</v>
      </c>
      <c r="AW734" s="25">
        <v>1</v>
      </c>
      <c r="AX734" s="25">
        <v>1</v>
      </c>
      <c r="AY734" s="25">
        <v>99</v>
      </c>
      <c r="AZ734">
        <v>99</v>
      </c>
      <c r="BA734">
        <v>99</v>
      </c>
      <c r="BB734">
        <v>99</v>
      </c>
      <c r="BC734" s="25">
        <v>1</v>
      </c>
      <c r="BD734">
        <v>1</v>
      </c>
      <c r="BE734" s="25">
        <v>1</v>
      </c>
      <c r="BF734">
        <v>1</v>
      </c>
      <c r="BG734">
        <v>1</v>
      </c>
      <c r="BH734">
        <v>1</v>
      </c>
      <c r="BI734">
        <v>1</v>
      </c>
      <c r="BJ734">
        <v>1</v>
      </c>
      <c r="BK734">
        <v>1</v>
      </c>
      <c r="BL734">
        <v>1</v>
      </c>
      <c r="BM734">
        <v>99</v>
      </c>
      <c r="BN734">
        <v>1</v>
      </c>
      <c r="BO734">
        <v>99</v>
      </c>
      <c r="BP734">
        <v>1</v>
      </c>
      <c r="BQ734">
        <v>1</v>
      </c>
      <c r="BR734">
        <v>1</v>
      </c>
      <c r="BS734">
        <v>1</v>
      </c>
      <c r="BT734">
        <v>1</v>
      </c>
      <c r="BU734">
        <v>1</v>
      </c>
      <c r="BV734">
        <v>1</v>
      </c>
      <c r="BW734">
        <v>0</v>
      </c>
      <c r="BX734">
        <v>0</v>
      </c>
      <c r="BY734" t="s">
        <v>230</v>
      </c>
      <c r="BZ734">
        <v>0</v>
      </c>
      <c r="CA734">
        <v>1</v>
      </c>
      <c r="CB734">
        <v>1</v>
      </c>
      <c r="CC734">
        <v>0</v>
      </c>
      <c r="CD734">
        <v>1</v>
      </c>
      <c r="CE734">
        <v>1</v>
      </c>
      <c r="CF734">
        <v>0</v>
      </c>
      <c r="CG734">
        <v>1</v>
      </c>
      <c r="CH734">
        <v>0</v>
      </c>
      <c r="CI734">
        <v>0</v>
      </c>
      <c r="CJ734">
        <v>0</v>
      </c>
      <c r="CK734">
        <v>0</v>
      </c>
      <c r="CL734">
        <v>0</v>
      </c>
      <c r="CM734">
        <v>0</v>
      </c>
      <c r="CN734">
        <v>1</v>
      </c>
      <c r="CO734">
        <v>1</v>
      </c>
      <c r="CP734" t="s">
        <v>1739</v>
      </c>
    </row>
    <row r="735" spans="2:94" x14ac:dyDescent="0.25">
      <c r="B735" s="8" t="s">
        <v>992</v>
      </c>
      <c r="C735" t="s">
        <v>640</v>
      </c>
      <c r="D735" t="s">
        <v>1740</v>
      </c>
      <c r="E735" s="2">
        <v>733</v>
      </c>
      <c r="F735">
        <v>144</v>
      </c>
      <c r="G735">
        <v>1</v>
      </c>
      <c r="H735">
        <v>1</v>
      </c>
      <c r="I735">
        <v>1</v>
      </c>
      <c r="J735">
        <v>1</v>
      </c>
      <c r="K735">
        <v>1</v>
      </c>
      <c r="L735">
        <v>1</v>
      </c>
      <c r="M735">
        <v>1</v>
      </c>
      <c r="N735">
        <v>1</v>
      </c>
      <c r="O735">
        <v>1</v>
      </c>
      <c r="P735">
        <v>1</v>
      </c>
      <c r="Q735">
        <v>1</v>
      </c>
      <c r="R735">
        <v>99</v>
      </c>
      <c r="S735">
        <v>1</v>
      </c>
      <c r="T735">
        <v>1</v>
      </c>
      <c r="U735">
        <v>1</v>
      </c>
      <c r="V735">
        <v>1</v>
      </c>
      <c r="W735">
        <v>1</v>
      </c>
      <c r="X735">
        <v>1</v>
      </c>
      <c r="Y735">
        <v>1</v>
      </c>
      <c r="Z735">
        <v>1</v>
      </c>
      <c r="AA735">
        <v>1</v>
      </c>
      <c r="AB735">
        <v>1</v>
      </c>
      <c r="AC735">
        <v>1</v>
      </c>
      <c r="AD735">
        <v>1</v>
      </c>
      <c r="AE735">
        <v>1</v>
      </c>
      <c r="AF735">
        <v>1</v>
      </c>
      <c r="AG735">
        <v>1</v>
      </c>
      <c r="AH735">
        <v>1</v>
      </c>
      <c r="AI735">
        <v>1</v>
      </c>
      <c r="AJ735">
        <v>1</v>
      </c>
      <c r="AK735">
        <v>1</v>
      </c>
      <c r="AL735">
        <v>1</v>
      </c>
      <c r="AM735">
        <v>1</v>
      </c>
      <c r="AN735">
        <v>1</v>
      </c>
      <c r="AO735">
        <v>1</v>
      </c>
      <c r="AP735">
        <v>1</v>
      </c>
      <c r="AQ735">
        <v>1</v>
      </c>
      <c r="AR735">
        <v>0</v>
      </c>
      <c r="AS735">
        <v>1</v>
      </c>
      <c r="AT735">
        <v>1</v>
      </c>
      <c r="AU735">
        <v>1</v>
      </c>
      <c r="AV735">
        <v>1</v>
      </c>
      <c r="AW735" s="25">
        <v>1</v>
      </c>
      <c r="AX735" s="25">
        <v>1</v>
      </c>
      <c r="AY735" s="25">
        <v>99</v>
      </c>
      <c r="AZ735">
        <v>99</v>
      </c>
      <c r="BA735">
        <v>99</v>
      </c>
      <c r="BB735">
        <v>99</v>
      </c>
      <c r="BC735" s="25">
        <v>1</v>
      </c>
      <c r="BD735">
        <v>1</v>
      </c>
      <c r="BE735" s="25">
        <v>1</v>
      </c>
      <c r="BF735">
        <v>1</v>
      </c>
      <c r="BG735">
        <v>1</v>
      </c>
      <c r="BH735">
        <v>1</v>
      </c>
      <c r="BI735">
        <v>1</v>
      </c>
      <c r="BJ735">
        <v>1</v>
      </c>
      <c r="BK735">
        <v>1</v>
      </c>
      <c r="BL735">
        <v>1</v>
      </c>
      <c r="BM735">
        <v>99</v>
      </c>
      <c r="BN735">
        <v>1</v>
      </c>
      <c r="BO735">
        <v>99</v>
      </c>
      <c r="BP735">
        <v>1</v>
      </c>
      <c r="BQ735">
        <v>1</v>
      </c>
      <c r="BR735">
        <v>1</v>
      </c>
      <c r="BS735">
        <v>1</v>
      </c>
      <c r="BT735">
        <v>1</v>
      </c>
      <c r="BU735">
        <v>1</v>
      </c>
      <c r="BV735">
        <v>1</v>
      </c>
      <c r="BW735" t="s">
        <v>230</v>
      </c>
      <c r="BZ735">
        <v>1</v>
      </c>
      <c r="CA735">
        <v>1</v>
      </c>
      <c r="CB735">
        <v>1</v>
      </c>
      <c r="CC735">
        <v>1</v>
      </c>
      <c r="CD735">
        <v>1</v>
      </c>
      <c r="CE735">
        <v>0</v>
      </c>
      <c r="CF735">
        <v>0</v>
      </c>
      <c r="CG735">
        <v>0</v>
      </c>
      <c r="CH735">
        <v>0</v>
      </c>
      <c r="CI735">
        <v>0</v>
      </c>
      <c r="CJ735">
        <v>0</v>
      </c>
      <c r="CK735">
        <v>0</v>
      </c>
      <c r="CL735">
        <v>0</v>
      </c>
      <c r="CM735">
        <v>0</v>
      </c>
      <c r="CN735">
        <v>0</v>
      </c>
      <c r="CO735" t="s">
        <v>644</v>
      </c>
    </row>
    <row r="736" spans="2:94" x14ac:dyDescent="0.25">
      <c r="B736" s="8" t="s">
        <v>992</v>
      </c>
      <c r="C736" t="s">
        <v>640</v>
      </c>
      <c r="D736" t="s">
        <v>1741</v>
      </c>
      <c r="E736" s="2">
        <v>734</v>
      </c>
      <c r="F736">
        <v>19</v>
      </c>
      <c r="G736">
        <v>1</v>
      </c>
      <c r="H736">
        <v>1</v>
      </c>
      <c r="I736">
        <v>1</v>
      </c>
      <c r="J736">
        <v>0</v>
      </c>
      <c r="K736">
        <v>1</v>
      </c>
      <c r="L736">
        <v>1</v>
      </c>
      <c r="M736">
        <v>0</v>
      </c>
      <c r="N736">
        <v>99</v>
      </c>
      <c r="O736">
        <v>0</v>
      </c>
      <c r="P736">
        <v>0</v>
      </c>
      <c r="Q736">
        <v>1</v>
      </c>
      <c r="R736">
        <v>99</v>
      </c>
      <c r="S736">
        <v>1</v>
      </c>
      <c r="T736">
        <v>0</v>
      </c>
      <c r="U736">
        <v>1</v>
      </c>
      <c r="V736">
        <v>1</v>
      </c>
      <c r="W736">
        <v>1</v>
      </c>
      <c r="X736">
        <v>1</v>
      </c>
      <c r="Y736">
        <v>0</v>
      </c>
      <c r="Z736">
        <v>0</v>
      </c>
      <c r="AA736">
        <v>1</v>
      </c>
      <c r="AB736">
        <v>1</v>
      </c>
      <c r="AC736">
        <v>0</v>
      </c>
      <c r="AD736">
        <v>0</v>
      </c>
      <c r="AE736">
        <v>0</v>
      </c>
      <c r="AF736">
        <v>0</v>
      </c>
      <c r="AG736">
        <v>1</v>
      </c>
      <c r="AH736">
        <v>1</v>
      </c>
      <c r="AI736">
        <v>99</v>
      </c>
      <c r="AJ736">
        <v>99</v>
      </c>
      <c r="AK736">
        <v>99</v>
      </c>
      <c r="AL736">
        <v>0</v>
      </c>
      <c r="AM736">
        <v>0</v>
      </c>
      <c r="AN736">
        <v>0</v>
      </c>
      <c r="AO736">
        <v>0</v>
      </c>
      <c r="AP736">
        <v>1</v>
      </c>
      <c r="AQ736">
        <v>0</v>
      </c>
      <c r="AR736">
        <v>0</v>
      </c>
      <c r="AS736">
        <v>0</v>
      </c>
      <c r="AT736">
        <v>0</v>
      </c>
      <c r="AU736">
        <v>0</v>
      </c>
      <c r="AV736">
        <v>99</v>
      </c>
      <c r="AW736" s="25">
        <v>0</v>
      </c>
      <c r="AX736" s="25">
        <v>0</v>
      </c>
      <c r="AY736" s="25">
        <v>99</v>
      </c>
      <c r="AZ736">
        <v>99</v>
      </c>
      <c r="BA736">
        <v>99</v>
      </c>
      <c r="BB736">
        <v>99</v>
      </c>
      <c r="BC736" s="25">
        <v>0</v>
      </c>
      <c r="BD736">
        <v>0</v>
      </c>
      <c r="BE736" s="25">
        <v>0</v>
      </c>
      <c r="BF736">
        <v>0</v>
      </c>
      <c r="BG736">
        <v>0</v>
      </c>
      <c r="BH736">
        <v>0</v>
      </c>
      <c r="BI736">
        <v>1</v>
      </c>
      <c r="BJ736">
        <v>99</v>
      </c>
      <c r="BK736">
        <v>99</v>
      </c>
      <c r="BL736">
        <v>99</v>
      </c>
      <c r="BM736">
        <v>99</v>
      </c>
      <c r="BN736">
        <v>99</v>
      </c>
      <c r="BO736">
        <v>99</v>
      </c>
      <c r="BP736">
        <v>99</v>
      </c>
      <c r="BQ736">
        <v>0</v>
      </c>
      <c r="BR736">
        <v>1</v>
      </c>
      <c r="BS736">
        <v>1</v>
      </c>
      <c r="BT736">
        <v>1</v>
      </c>
      <c r="BU736">
        <v>1</v>
      </c>
      <c r="BV736">
        <v>1</v>
      </c>
      <c r="BW736" t="s">
        <v>230</v>
      </c>
      <c r="BZ736">
        <v>1</v>
      </c>
      <c r="CA736">
        <v>1</v>
      </c>
      <c r="CB736">
        <v>1</v>
      </c>
      <c r="CC736">
        <v>1</v>
      </c>
      <c r="CD736">
        <v>1</v>
      </c>
      <c r="CE736">
        <v>0</v>
      </c>
      <c r="CF736">
        <v>0</v>
      </c>
      <c r="CG736">
        <v>0</v>
      </c>
      <c r="CH736">
        <v>0</v>
      </c>
      <c r="CI736">
        <v>0</v>
      </c>
      <c r="CJ736">
        <v>0</v>
      </c>
      <c r="CK736">
        <v>0</v>
      </c>
      <c r="CL736">
        <v>0</v>
      </c>
      <c r="CM736">
        <v>0</v>
      </c>
      <c r="CN736">
        <v>1</v>
      </c>
      <c r="CO736" t="s">
        <v>644</v>
      </c>
    </row>
    <row r="737" spans="2:94" x14ac:dyDescent="0.25">
      <c r="B737" s="8" t="s">
        <v>992</v>
      </c>
      <c r="C737" t="s">
        <v>640</v>
      </c>
      <c r="D737" t="s">
        <v>1742</v>
      </c>
      <c r="E737" s="2">
        <v>735</v>
      </c>
      <c r="F737">
        <v>37</v>
      </c>
      <c r="G737">
        <v>1</v>
      </c>
      <c r="H737">
        <v>1</v>
      </c>
      <c r="I737">
        <v>1</v>
      </c>
      <c r="J737">
        <v>1</v>
      </c>
      <c r="K737">
        <v>1</v>
      </c>
      <c r="L737">
        <v>1</v>
      </c>
      <c r="M737">
        <v>0</v>
      </c>
      <c r="N737">
        <v>99</v>
      </c>
      <c r="O737">
        <v>0</v>
      </c>
      <c r="P737">
        <v>1</v>
      </c>
      <c r="Q737">
        <v>1</v>
      </c>
      <c r="R737">
        <v>99</v>
      </c>
      <c r="S737">
        <v>0</v>
      </c>
      <c r="T737">
        <v>1</v>
      </c>
      <c r="U737">
        <v>1</v>
      </c>
      <c r="V737">
        <v>1</v>
      </c>
      <c r="W737">
        <v>1</v>
      </c>
      <c r="X737">
        <v>1</v>
      </c>
      <c r="Y737">
        <v>1</v>
      </c>
      <c r="Z737">
        <v>1</v>
      </c>
      <c r="AA737">
        <v>1</v>
      </c>
      <c r="AB737">
        <v>1</v>
      </c>
      <c r="AC737">
        <v>1</v>
      </c>
      <c r="AD737">
        <v>0</v>
      </c>
      <c r="AE737">
        <v>0</v>
      </c>
      <c r="AF737">
        <v>1</v>
      </c>
      <c r="AG737">
        <v>1</v>
      </c>
      <c r="AH737">
        <v>1</v>
      </c>
      <c r="AI737">
        <v>1</v>
      </c>
      <c r="AJ737">
        <v>1</v>
      </c>
      <c r="AK737">
        <v>99</v>
      </c>
      <c r="AL737">
        <v>0</v>
      </c>
      <c r="AM737">
        <v>0</v>
      </c>
      <c r="AN737">
        <v>0</v>
      </c>
      <c r="AO737">
        <v>0</v>
      </c>
      <c r="AP737">
        <v>1</v>
      </c>
      <c r="AQ737">
        <v>1</v>
      </c>
      <c r="AR737">
        <v>0</v>
      </c>
      <c r="AS737">
        <v>0</v>
      </c>
      <c r="AT737">
        <v>0</v>
      </c>
      <c r="AU737">
        <v>0</v>
      </c>
      <c r="AV737">
        <v>99</v>
      </c>
      <c r="AW737" s="25">
        <v>0</v>
      </c>
      <c r="AX737" s="25">
        <v>0</v>
      </c>
      <c r="AY737" s="25">
        <v>99</v>
      </c>
      <c r="AZ737">
        <v>99</v>
      </c>
      <c r="BA737">
        <v>99</v>
      </c>
      <c r="BB737">
        <v>99</v>
      </c>
      <c r="BC737" s="25">
        <v>0</v>
      </c>
      <c r="BD737">
        <v>1</v>
      </c>
      <c r="BE737" s="25">
        <v>1</v>
      </c>
      <c r="BF737">
        <v>0</v>
      </c>
      <c r="BG737">
        <v>0</v>
      </c>
      <c r="BH737">
        <v>1</v>
      </c>
      <c r="BI737">
        <v>1</v>
      </c>
      <c r="BJ737">
        <v>1</v>
      </c>
      <c r="BK737">
        <v>1</v>
      </c>
      <c r="BL737">
        <v>1</v>
      </c>
      <c r="BM737">
        <v>99</v>
      </c>
      <c r="BN737">
        <v>1</v>
      </c>
      <c r="BO737">
        <v>99</v>
      </c>
      <c r="BP737">
        <v>1</v>
      </c>
      <c r="BQ737">
        <v>1</v>
      </c>
      <c r="BR737">
        <v>1</v>
      </c>
      <c r="BS737">
        <v>1</v>
      </c>
      <c r="BT737">
        <v>1</v>
      </c>
      <c r="BU737">
        <v>1</v>
      </c>
      <c r="BV737">
        <v>1</v>
      </c>
      <c r="BW737" t="s">
        <v>230</v>
      </c>
      <c r="BZ737">
        <v>1</v>
      </c>
      <c r="CA737">
        <v>1</v>
      </c>
      <c r="CB737">
        <v>1</v>
      </c>
      <c r="CC737">
        <v>1</v>
      </c>
      <c r="CD737">
        <v>1</v>
      </c>
      <c r="CE737">
        <v>0</v>
      </c>
      <c r="CF737">
        <v>0</v>
      </c>
      <c r="CG737">
        <v>0</v>
      </c>
      <c r="CH737">
        <v>0</v>
      </c>
      <c r="CI737">
        <v>0</v>
      </c>
      <c r="CJ737">
        <v>0</v>
      </c>
      <c r="CK737">
        <v>0</v>
      </c>
      <c r="CL737">
        <v>0</v>
      </c>
      <c r="CM737">
        <v>0</v>
      </c>
      <c r="CN737">
        <v>1</v>
      </c>
      <c r="CO737" t="s">
        <v>909</v>
      </c>
    </row>
    <row r="738" spans="2:94" x14ac:dyDescent="0.25">
      <c r="B738" s="8" t="s">
        <v>992</v>
      </c>
      <c r="C738" t="s">
        <v>640</v>
      </c>
      <c r="D738" t="s">
        <v>1743</v>
      </c>
      <c r="E738" s="2">
        <v>736</v>
      </c>
      <c r="F738">
        <v>17</v>
      </c>
      <c r="G738">
        <v>1</v>
      </c>
      <c r="H738">
        <v>1</v>
      </c>
      <c r="I738">
        <v>1</v>
      </c>
      <c r="J738">
        <v>0</v>
      </c>
      <c r="K738">
        <v>1</v>
      </c>
      <c r="L738">
        <v>1</v>
      </c>
      <c r="M738">
        <v>0</v>
      </c>
      <c r="N738">
        <v>99</v>
      </c>
      <c r="O738">
        <v>0</v>
      </c>
      <c r="P738">
        <v>0</v>
      </c>
      <c r="Q738">
        <v>1</v>
      </c>
      <c r="R738">
        <v>99</v>
      </c>
      <c r="S738">
        <v>0</v>
      </c>
      <c r="T738">
        <v>0</v>
      </c>
      <c r="U738">
        <v>1</v>
      </c>
      <c r="V738">
        <v>1</v>
      </c>
      <c r="W738">
        <v>1</v>
      </c>
      <c r="X738">
        <v>1</v>
      </c>
      <c r="Y738">
        <v>0</v>
      </c>
      <c r="Z738">
        <v>0</v>
      </c>
      <c r="AA738">
        <v>1</v>
      </c>
      <c r="AB738">
        <v>1</v>
      </c>
      <c r="AC738">
        <v>0</v>
      </c>
      <c r="AD738">
        <v>0</v>
      </c>
      <c r="AE738">
        <v>0</v>
      </c>
      <c r="AF738">
        <v>1</v>
      </c>
      <c r="AG738">
        <v>1</v>
      </c>
      <c r="AH738">
        <v>1</v>
      </c>
      <c r="AI738">
        <v>99</v>
      </c>
      <c r="AJ738">
        <v>99</v>
      </c>
      <c r="AK738">
        <v>99</v>
      </c>
      <c r="AL738">
        <v>0</v>
      </c>
      <c r="AM738">
        <v>0</v>
      </c>
      <c r="AN738">
        <v>0</v>
      </c>
      <c r="AO738">
        <v>0</v>
      </c>
      <c r="AP738">
        <v>0</v>
      </c>
      <c r="AQ738">
        <v>0</v>
      </c>
      <c r="AR738">
        <v>0</v>
      </c>
      <c r="AS738">
        <v>0</v>
      </c>
      <c r="AT738">
        <v>0</v>
      </c>
      <c r="AU738">
        <v>0</v>
      </c>
      <c r="AV738">
        <v>99</v>
      </c>
      <c r="AW738" s="25">
        <v>0</v>
      </c>
      <c r="AX738" s="25">
        <v>0</v>
      </c>
      <c r="AY738" s="25">
        <v>99</v>
      </c>
      <c r="AZ738">
        <v>99</v>
      </c>
      <c r="BA738">
        <v>99</v>
      </c>
      <c r="BB738">
        <v>99</v>
      </c>
      <c r="BC738" s="25">
        <v>0</v>
      </c>
      <c r="BD738">
        <v>0</v>
      </c>
      <c r="BE738" s="25">
        <v>0</v>
      </c>
      <c r="BF738">
        <v>0</v>
      </c>
      <c r="BG738">
        <v>0</v>
      </c>
      <c r="BH738">
        <v>1</v>
      </c>
      <c r="BI738">
        <v>1</v>
      </c>
      <c r="BJ738">
        <v>1</v>
      </c>
      <c r="BK738">
        <v>1</v>
      </c>
      <c r="BL738">
        <v>1</v>
      </c>
      <c r="BM738">
        <v>99</v>
      </c>
      <c r="BN738">
        <v>1</v>
      </c>
      <c r="BO738">
        <v>99</v>
      </c>
      <c r="BP738">
        <v>1</v>
      </c>
      <c r="BQ738">
        <v>1</v>
      </c>
      <c r="BR738">
        <v>1</v>
      </c>
      <c r="BS738">
        <v>1</v>
      </c>
      <c r="BT738">
        <v>1</v>
      </c>
      <c r="BU738">
        <v>1</v>
      </c>
      <c r="BV738">
        <v>1</v>
      </c>
      <c r="BW738" t="s">
        <v>230</v>
      </c>
      <c r="BZ738">
        <v>1</v>
      </c>
      <c r="CA738">
        <v>1</v>
      </c>
      <c r="CB738">
        <v>1</v>
      </c>
      <c r="CC738">
        <v>1</v>
      </c>
      <c r="CD738">
        <v>1</v>
      </c>
      <c r="CE738">
        <v>0</v>
      </c>
      <c r="CF738">
        <v>0</v>
      </c>
      <c r="CG738">
        <v>0</v>
      </c>
      <c r="CH738">
        <v>0</v>
      </c>
      <c r="CI738">
        <v>0</v>
      </c>
      <c r="CJ738">
        <v>0</v>
      </c>
      <c r="CK738">
        <v>0</v>
      </c>
      <c r="CL738">
        <v>0</v>
      </c>
      <c r="CM738">
        <v>0</v>
      </c>
      <c r="CN738">
        <v>1</v>
      </c>
      <c r="CO738" t="s">
        <v>644</v>
      </c>
    </row>
    <row r="739" spans="2:94" x14ac:dyDescent="0.25">
      <c r="B739" s="8" t="s">
        <v>201</v>
      </c>
      <c r="C739" t="s">
        <v>640</v>
      </c>
      <c r="D739" t="s">
        <v>641</v>
      </c>
      <c r="E739" s="2">
        <v>737</v>
      </c>
      <c r="F739">
        <v>15</v>
      </c>
      <c r="G739">
        <v>1</v>
      </c>
      <c r="H739">
        <v>1</v>
      </c>
      <c r="I739">
        <v>1</v>
      </c>
      <c r="J739">
        <v>1</v>
      </c>
      <c r="K739">
        <v>1</v>
      </c>
      <c r="L739">
        <v>99</v>
      </c>
      <c r="M739">
        <v>1</v>
      </c>
      <c r="N739">
        <v>1</v>
      </c>
      <c r="O739">
        <v>99</v>
      </c>
      <c r="P739">
        <v>1</v>
      </c>
      <c r="Q739">
        <v>99</v>
      </c>
      <c r="R739">
        <v>99</v>
      </c>
      <c r="S739">
        <v>1</v>
      </c>
      <c r="T739">
        <v>1</v>
      </c>
      <c r="U739">
        <v>1</v>
      </c>
      <c r="V739">
        <v>1</v>
      </c>
      <c r="W739">
        <v>1</v>
      </c>
      <c r="X739">
        <v>1</v>
      </c>
      <c r="Y739">
        <v>1</v>
      </c>
      <c r="Z739">
        <v>1</v>
      </c>
      <c r="AA739">
        <v>1</v>
      </c>
      <c r="AB739">
        <v>1</v>
      </c>
      <c r="AC739">
        <v>1</v>
      </c>
      <c r="AD739">
        <v>1</v>
      </c>
      <c r="AE739">
        <v>99</v>
      </c>
      <c r="AF739">
        <v>1</v>
      </c>
      <c r="AG739">
        <v>1</v>
      </c>
      <c r="AH739">
        <v>1</v>
      </c>
      <c r="AI739">
        <v>1</v>
      </c>
      <c r="AJ739">
        <v>1</v>
      </c>
      <c r="AK739">
        <v>1</v>
      </c>
      <c r="AL739">
        <v>1</v>
      </c>
      <c r="AM739">
        <v>1</v>
      </c>
      <c r="AN739">
        <v>1</v>
      </c>
      <c r="AO739">
        <v>99</v>
      </c>
      <c r="AP739">
        <v>1</v>
      </c>
      <c r="AQ739">
        <v>1</v>
      </c>
      <c r="AR739">
        <v>1</v>
      </c>
      <c r="AS739">
        <v>1</v>
      </c>
      <c r="AT739">
        <v>1</v>
      </c>
      <c r="AU739">
        <v>1</v>
      </c>
      <c r="AV739">
        <v>99</v>
      </c>
      <c r="AW739" s="25">
        <v>1</v>
      </c>
      <c r="AX739" s="25">
        <v>99</v>
      </c>
      <c r="AY739" s="25">
        <v>99</v>
      </c>
      <c r="AZ739">
        <v>99</v>
      </c>
      <c r="BA739">
        <v>99</v>
      </c>
      <c r="BB739">
        <v>99</v>
      </c>
      <c r="BC739" s="25">
        <v>1</v>
      </c>
      <c r="BD739">
        <v>1</v>
      </c>
      <c r="BE739" s="25">
        <v>1</v>
      </c>
      <c r="BF739">
        <v>1</v>
      </c>
      <c r="BG739">
        <v>1</v>
      </c>
      <c r="BH739">
        <v>1</v>
      </c>
      <c r="BI739">
        <v>1</v>
      </c>
      <c r="BJ739">
        <v>1</v>
      </c>
      <c r="BK739">
        <v>1</v>
      </c>
      <c r="BL739">
        <v>1</v>
      </c>
      <c r="BM739">
        <v>99</v>
      </c>
      <c r="BN739">
        <v>99</v>
      </c>
      <c r="BO739">
        <v>99</v>
      </c>
      <c r="BP739">
        <v>1</v>
      </c>
      <c r="BQ739">
        <v>1</v>
      </c>
      <c r="BR739">
        <v>1</v>
      </c>
      <c r="BS739">
        <v>1</v>
      </c>
      <c r="BT739">
        <v>1</v>
      </c>
      <c r="BU739">
        <v>1</v>
      </c>
      <c r="BV739">
        <v>1</v>
      </c>
      <c r="BW739">
        <v>1</v>
      </c>
      <c r="BX739">
        <v>1</v>
      </c>
      <c r="BY739" t="s">
        <v>230</v>
      </c>
      <c r="BZ739">
        <v>0</v>
      </c>
      <c r="CA739">
        <v>0</v>
      </c>
      <c r="CB739">
        <v>1</v>
      </c>
      <c r="CC739">
        <v>1</v>
      </c>
      <c r="CD739">
        <v>0</v>
      </c>
      <c r="CE739">
        <v>0</v>
      </c>
      <c r="CF739">
        <v>0</v>
      </c>
      <c r="CG739">
        <v>0</v>
      </c>
      <c r="CH739">
        <v>0</v>
      </c>
      <c r="CI739">
        <v>0</v>
      </c>
      <c r="CJ739">
        <v>0</v>
      </c>
      <c r="CK739">
        <v>0</v>
      </c>
      <c r="CL739">
        <v>0</v>
      </c>
      <c r="CM739">
        <v>0</v>
      </c>
      <c r="CN739">
        <v>0</v>
      </c>
      <c r="CO739">
        <v>0</v>
      </c>
      <c r="CP739" t="s">
        <v>642</v>
      </c>
    </row>
    <row r="740" spans="2:94" x14ac:dyDescent="0.25">
      <c r="B740" s="8" t="s">
        <v>201</v>
      </c>
      <c r="C740" t="s">
        <v>640</v>
      </c>
      <c r="D740" t="s">
        <v>643</v>
      </c>
      <c r="E740" s="2">
        <v>738</v>
      </c>
      <c r="F740">
        <v>50</v>
      </c>
      <c r="G740">
        <v>1</v>
      </c>
      <c r="H740">
        <v>1</v>
      </c>
      <c r="I740">
        <v>1</v>
      </c>
      <c r="J740">
        <v>0</v>
      </c>
      <c r="K740">
        <v>1</v>
      </c>
      <c r="L740">
        <v>99</v>
      </c>
      <c r="M740">
        <v>0</v>
      </c>
      <c r="N740">
        <v>1</v>
      </c>
      <c r="O740">
        <v>99</v>
      </c>
      <c r="P740">
        <v>1</v>
      </c>
      <c r="Q740">
        <v>99</v>
      </c>
      <c r="R740">
        <v>99</v>
      </c>
      <c r="S740">
        <v>0</v>
      </c>
      <c r="T740">
        <v>0</v>
      </c>
      <c r="U740">
        <v>1</v>
      </c>
      <c r="V740">
        <v>1</v>
      </c>
      <c r="W740">
        <v>1</v>
      </c>
      <c r="X740">
        <v>1</v>
      </c>
      <c r="Y740">
        <v>0</v>
      </c>
      <c r="Z740">
        <v>1</v>
      </c>
      <c r="AA740">
        <v>1</v>
      </c>
      <c r="AB740">
        <v>1</v>
      </c>
      <c r="AC740">
        <v>0</v>
      </c>
      <c r="AD740">
        <v>0</v>
      </c>
      <c r="AE740">
        <v>99</v>
      </c>
      <c r="AF740">
        <v>0</v>
      </c>
      <c r="AG740">
        <v>1</v>
      </c>
      <c r="AH740">
        <v>1</v>
      </c>
      <c r="AI740">
        <v>99</v>
      </c>
      <c r="AJ740">
        <v>0</v>
      </c>
      <c r="AK740">
        <v>99</v>
      </c>
      <c r="AL740">
        <v>0</v>
      </c>
      <c r="AM740">
        <v>0</v>
      </c>
      <c r="AN740">
        <v>0</v>
      </c>
      <c r="AO740">
        <v>99</v>
      </c>
      <c r="AP740">
        <v>1</v>
      </c>
      <c r="AQ740">
        <v>1</v>
      </c>
      <c r="AR740">
        <v>0</v>
      </c>
      <c r="AS740">
        <v>0</v>
      </c>
      <c r="AT740">
        <v>0</v>
      </c>
      <c r="AU740">
        <v>0</v>
      </c>
      <c r="AV740">
        <v>99</v>
      </c>
      <c r="AW740" s="25">
        <v>0</v>
      </c>
      <c r="AX740" s="25">
        <v>99</v>
      </c>
      <c r="AY740" s="25">
        <v>99</v>
      </c>
      <c r="AZ740">
        <v>99</v>
      </c>
      <c r="BA740">
        <v>99</v>
      </c>
      <c r="BB740">
        <v>99</v>
      </c>
      <c r="BC740" s="25">
        <v>1</v>
      </c>
      <c r="BD740">
        <v>0</v>
      </c>
      <c r="BE740" s="25">
        <v>1</v>
      </c>
      <c r="BF740">
        <v>0</v>
      </c>
      <c r="BG740">
        <v>0</v>
      </c>
      <c r="BH740">
        <v>0</v>
      </c>
      <c r="BI740">
        <v>1</v>
      </c>
      <c r="BJ740">
        <v>1</v>
      </c>
      <c r="BK740">
        <v>1</v>
      </c>
      <c r="BL740">
        <v>1</v>
      </c>
      <c r="BM740">
        <v>99</v>
      </c>
      <c r="BN740">
        <v>99</v>
      </c>
      <c r="BO740">
        <v>99</v>
      </c>
      <c r="BP740">
        <v>1</v>
      </c>
      <c r="BQ740">
        <v>0</v>
      </c>
      <c r="BR740">
        <v>1</v>
      </c>
      <c r="BS740">
        <v>1</v>
      </c>
      <c r="BT740">
        <v>1</v>
      </c>
      <c r="BU740">
        <v>1</v>
      </c>
      <c r="BV740">
        <v>1</v>
      </c>
      <c r="BW740" t="s">
        <v>230</v>
      </c>
      <c r="BZ740">
        <v>1</v>
      </c>
      <c r="CA740">
        <v>1</v>
      </c>
      <c r="CB740">
        <v>1</v>
      </c>
      <c r="CC740">
        <v>1</v>
      </c>
      <c r="CD740">
        <v>1</v>
      </c>
      <c r="CE740">
        <v>0</v>
      </c>
      <c r="CF740">
        <v>0</v>
      </c>
      <c r="CG740">
        <v>0</v>
      </c>
      <c r="CH740">
        <v>0</v>
      </c>
      <c r="CI740">
        <v>0</v>
      </c>
      <c r="CJ740">
        <v>0</v>
      </c>
      <c r="CK740">
        <v>0</v>
      </c>
      <c r="CL740">
        <v>0</v>
      </c>
      <c r="CM740">
        <v>0</v>
      </c>
      <c r="CN740">
        <v>0</v>
      </c>
      <c r="CO740" t="s">
        <v>644</v>
      </c>
    </row>
    <row r="741" spans="2:94" x14ac:dyDescent="0.25">
      <c r="B741" s="8" t="s">
        <v>201</v>
      </c>
      <c r="C741" t="s">
        <v>640</v>
      </c>
      <c r="D741" t="s">
        <v>645</v>
      </c>
      <c r="E741" s="2">
        <v>739</v>
      </c>
      <c r="F741">
        <v>87</v>
      </c>
      <c r="G741">
        <v>1</v>
      </c>
      <c r="H741">
        <v>1</v>
      </c>
      <c r="I741">
        <v>1</v>
      </c>
      <c r="J741">
        <v>1</v>
      </c>
      <c r="K741">
        <v>1</v>
      </c>
      <c r="L741">
        <v>99</v>
      </c>
      <c r="M741">
        <v>1</v>
      </c>
      <c r="N741">
        <v>99</v>
      </c>
      <c r="O741">
        <v>99</v>
      </c>
      <c r="P741">
        <v>1</v>
      </c>
      <c r="Q741">
        <v>99</v>
      </c>
      <c r="R741">
        <v>99</v>
      </c>
      <c r="S741">
        <v>0</v>
      </c>
      <c r="T741">
        <v>1</v>
      </c>
      <c r="U741">
        <v>99</v>
      </c>
      <c r="V741">
        <v>1</v>
      </c>
      <c r="W741">
        <v>1</v>
      </c>
      <c r="X741">
        <v>1</v>
      </c>
      <c r="Y741">
        <v>1</v>
      </c>
      <c r="Z741">
        <v>1</v>
      </c>
      <c r="AA741">
        <v>1</v>
      </c>
      <c r="AB741">
        <v>99</v>
      </c>
      <c r="AC741">
        <v>1</v>
      </c>
      <c r="AD741">
        <v>1</v>
      </c>
      <c r="AE741">
        <v>99</v>
      </c>
      <c r="AF741">
        <v>1</v>
      </c>
      <c r="AG741">
        <v>1</v>
      </c>
      <c r="AH741">
        <v>1</v>
      </c>
      <c r="AI741">
        <v>99</v>
      </c>
      <c r="AJ741">
        <v>0</v>
      </c>
      <c r="AK741">
        <v>1</v>
      </c>
      <c r="AL741">
        <v>1</v>
      </c>
      <c r="AM741">
        <v>1</v>
      </c>
      <c r="AN741">
        <v>1</v>
      </c>
      <c r="AO741">
        <v>99</v>
      </c>
      <c r="AP741">
        <v>1</v>
      </c>
      <c r="AQ741">
        <v>1</v>
      </c>
      <c r="AR741">
        <v>1</v>
      </c>
      <c r="AS741">
        <v>1</v>
      </c>
      <c r="AT741">
        <v>1</v>
      </c>
      <c r="AU741">
        <v>1</v>
      </c>
      <c r="AV741">
        <v>99</v>
      </c>
      <c r="AW741" s="25">
        <v>1</v>
      </c>
      <c r="AX741" s="25">
        <v>99</v>
      </c>
      <c r="AY741" s="25">
        <v>99</v>
      </c>
      <c r="AZ741">
        <v>99</v>
      </c>
      <c r="BA741">
        <v>99</v>
      </c>
      <c r="BB741">
        <v>99</v>
      </c>
      <c r="BC741" s="25">
        <v>1</v>
      </c>
      <c r="BD741">
        <v>1</v>
      </c>
      <c r="BE741" s="25">
        <v>1</v>
      </c>
      <c r="BF741">
        <v>0</v>
      </c>
      <c r="BG741">
        <v>1</v>
      </c>
      <c r="BH741">
        <v>0</v>
      </c>
      <c r="BI741">
        <v>0</v>
      </c>
      <c r="BJ741">
        <v>99</v>
      </c>
      <c r="BK741">
        <v>99</v>
      </c>
      <c r="BL741">
        <v>99</v>
      </c>
      <c r="BM741">
        <v>99</v>
      </c>
      <c r="BN741">
        <v>99</v>
      </c>
      <c r="BO741">
        <v>99</v>
      </c>
      <c r="BP741">
        <v>99</v>
      </c>
      <c r="BQ741">
        <v>1</v>
      </c>
      <c r="BR741">
        <v>1</v>
      </c>
      <c r="BS741">
        <v>1</v>
      </c>
      <c r="BT741">
        <v>0</v>
      </c>
      <c r="BU741">
        <v>1</v>
      </c>
      <c r="BV741">
        <v>0</v>
      </c>
      <c r="BW741">
        <v>0</v>
      </c>
      <c r="BX741">
        <v>0</v>
      </c>
      <c r="BY741">
        <v>0</v>
      </c>
      <c r="BZ741">
        <v>0</v>
      </c>
      <c r="CA741">
        <v>1</v>
      </c>
      <c r="CB741">
        <v>0</v>
      </c>
      <c r="CC741">
        <v>1</v>
      </c>
      <c r="CD741">
        <v>1</v>
      </c>
      <c r="CE741">
        <v>0</v>
      </c>
      <c r="CF741">
        <v>0</v>
      </c>
      <c r="CG741">
        <v>0</v>
      </c>
      <c r="CH741">
        <v>0</v>
      </c>
      <c r="CI741">
        <v>0</v>
      </c>
      <c r="CJ741">
        <v>0</v>
      </c>
      <c r="CK741">
        <v>0</v>
      </c>
      <c r="CL741">
        <v>0</v>
      </c>
      <c r="CM741">
        <v>0</v>
      </c>
      <c r="CN741">
        <v>0</v>
      </c>
      <c r="CO741">
        <v>0</v>
      </c>
      <c r="CP741" t="s">
        <v>646</v>
      </c>
    </row>
    <row r="742" spans="2:94" x14ac:dyDescent="0.25">
      <c r="B742" s="8" t="s">
        <v>755</v>
      </c>
      <c r="C742" t="s">
        <v>640</v>
      </c>
      <c r="D742" t="s">
        <v>955</v>
      </c>
      <c r="E742" s="2">
        <v>740</v>
      </c>
      <c r="F742">
        <v>431</v>
      </c>
      <c r="G742">
        <v>1</v>
      </c>
      <c r="H742">
        <v>1</v>
      </c>
      <c r="I742">
        <v>1</v>
      </c>
      <c r="J742">
        <v>1</v>
      </c>
      <c r="K742">
        <v>1</v>
      </c>
      <c r="L742">
        <v>99</v>
      </c>
      <c r="M742">
        <v>1</v>
      </c>
      <c r="N742">
        <v>1</v>
      </c>
      <c r="O742">
        <v>99</v>
      </c>
      <c r="P742">
        <v>1</v>
      </c>
      <c r="Q742">
        <v>99</v>
      </c>
      <c r="R742">
        <v>99</v>
      </c>
      <c r="S742">
        <v>1</v>
      </c>
      <c r="T742">
        <v>0</v>
      </c>
      <c r="U742">
        <v>99</v>
      </c>
      <c r="V742">
        <v>1</v>
      </c>
      <c r="W742">
        <v>1</v>
      </c>
      <c r="X742">
        <v>1</v>
      </c>
      <c r="Y742">
        <v>1</v>
      </c>
      <c r="Z742">
        <v>1</v>
      </c>
      <c r="AA742">
        <v>1</v>
      </c>
      <c r="AB742">
        <v>99</v>
      </c>
      <c r="AC742">
        <v>1</v>
      </c>
      <c r="AD742">
        <v>1</v>
      </c>
      <c r="AE742">
        <v>99</v>
      </c>
      <c r="AF742">
        <v>1</v>
      </c>
      <c r="AG742">
        <v>1</v>
      </c>
      <c r="AH742">
        <v>1</v>
      </c>
      <c r="AI742">
        <v>99</v>
      </c>
      <c r="AJ742">
        <v>99</v>
      </c>
      <c r="AK742">
        <v>1</v>
      </c>
      <c r="AL742">
        <v>1</v>
      </c>
      <c r="AM742">
        <v>1</v>
      </c>
      <c r="AN742">
        <v>1</v>
      </c>
      <c r="AO742">
        <v>99</v>
      </c>
      <c r="AP742">
        <v>1</v>
      </c>
      <c r="AQ742">
        <v>1</v>
      </c>
      <c r="AR742">
        <v>1</v>
      </c>
      <c r="AS742">
        <v>1</v>
      </c>
      <c r="AT742">
        <v>1</v>
      </c>
      <c r="AU742">
        <v>1</v>
      </c>
      <c r="AV742">
        <v>99</v>
      </c>
      <c r="AW742" s="25">
        <v>1</v>
      </c>
      <c r="AX742" s="25">
        <v>99</v>
      </c>
      <c r="AY742" s="25">
        <v>99</v>
      </c>
      <c r="AZ742">
        <v>99</v>
      </c>
      <c r="BA742">
        <v>99</v>
      </c>
      <c r="BB742">
        <v>99</v>
      </c>
      <c r="BC742" s="25">
        <v>0</v>
      </c>
      <c r="BD742">
        <v>1</v>
      </c>
      <c r="BE742" s="25">
        <v>1</v>
      </c>
      <c r="BF742">
        <v>1</v>
      </c>
      <c r="BG742">
        <v>0</v>
      </c>
      <c r="BH742">
        <v>0</v>
      </c>
      <c r="BI742">
        <v>1</v>
      </c>
      <c r="BJ742">
        <v>1</v>
      </c>
      <c r="BK742">
        <v>1</v>
      </c>
      <c r="BL742">
        <v>99</v>
      </c>
      <c r="BM742">
        <v>99</v>
      </c>
      <c r="BN742">
        <v>99</v>
      </c>
      <c r="BO742">
        <v>99</v>
      </c>
      <c r="BP742">
        <v>99</v>
      </c>
      <c r="BQ742">
        <v>1</v>
      </c>
      <c r="BR742">
        <v>1</v>
      </c>
      <c r="BS742">
        <v>0</v>
      </c>
      <c r="BT742">
        <v>1</v>
      </c>
      <c r="BU742">
        <v>1</v>
      </c>
      <c r="BV742">
        <v>1</v>
      </c>
      <c r="BW742">
        <v>1</v>
      </c>
      <c r="BX742">
        <v>1</v>
      </c>
      <c r="BY742">
        <v>1</v>
      </c>
      <c r="BZ742">
        <v>0</v>
      </c>
      <c r="CA742">
        <v>1</v>
      </c>
      <c r="CB742">
        <v>1</v>
      </c>
      <c r="CC742">
        <v>1</v>
      </c>
      <c r="CD742">
        <v>1</v>
      </c>
      <c r="CE742">
        <v>0</v>
      </c>
      <c r="CF742">
        <v>0</v>
      </c>
      <c r="CG742">
        <v>0</v>
      </c>
      <c r="CH742">
        <v>0</v>
      </c>
      <c r="CI742">
        <v>0</v>
      </c>
      <c r="CJ742">
        <v>0</v>
      </c>
      <c r="CK742">
        <v>0</v>
      </c>
      <c r="CL742">
        <v>0</v>
      </c>
      <c r="CM742">
        <v>0</v>
      </c>
      <c r="CN742">
        <v>0</v>
      </c>
      <c r="CO742">
        <v>0</v>
      </c>
      <c r="CP742" t="s">
        <v>956</v>
      </c>
    </row>
    <row r="743" spans="2:94" x14ac:dyDescent="0.25">
      <c r="B743" s="8" t="s">
        <v>755</v>
      </c>
      <c r="C743" t="s">
        <v>640</v>
      </c>
      <c r="D743" t="s">
        <v>957</v>
      </c>
      <c r="E743" s="2">
        <v>741</v>
      </c>
      <c r="F743">
        <v>15</v>
      </c>
      <c r="G743">
        <v>1</v>
      </c>
      <c r="H743">
        <v>1</v>
      </c>
      <c r="I743">
        <v>1</v>
      </c>
      <c r="J743">
        <v>1</v>
      </c>
      <c r="K743">
        <v>1</v>
      </c>
      <c r="L743">
        <v>99</v>
      </c>
      <c r="M743">
        <v>1</v>
      </c>
      <c r="N743">
        <v>1</v>
      </c>
      <c r="O743">
        <v>99</v>
      </c>
      <c r="P743">
        <v>1</v>
      </c>
      <c r="Q743">
        <v>99</v>
      </c>
      <c r="R743">
        <v>99</v>
      </c>
      <c r="S743">
        <v>1</v>
      </c>
      <c r="T743">
        <v>0</v>
      </c>
      <c r="U743">
        <v>99</v>
      </c>
      <c r="V743">
        <v>1</v>
      </c>
      <c r="W743">
        <v>1</v>
      </c>
      <c r="X743">
        <v>1</v>
      </c>
      <c r="Y743">
        <v>1</v>
      </c>
      <c r="Z743">
        <v>1</v>
      </c>
      <c r="AA743">
        <v>1</v>
      </c>
      <c r="AB743">
        <v>1</v>
      </c>
      <c r="AC743">
        <v>1</v>
      </c>
      <c r="AD743">
        <v>1</v>
      </c>
      <c r="AE743">
        <v>99</v>
      </c>
      <c r="AF743">
        <v>1</v>
      </c>
      <c r="AG743">
        <v>1</v>
      </c>
      <c r="AH743">
        <v>1</v>
      </c>
      <c r="AI743">
        <v>1</v>
      </c>
      <c r="AJ743">
        <v>99</v>
      </c>
      <c r="AK743">
        <v>1</v>
      </c>
      <c r="AL743">
        <v>1</v>
      </c>
      <c r="AM743">
        <v>1</v>
      </c>
      <c r="AN743">
        <v>1</v>
      </c>
      <c r="AO743">
        <v>99</v>
      </c>
      <c r="AP743">
        <v>1</v>
      </c>
      <c r="AQ743">
        <v>1</v>
      </c>
      <c r="AR743">
        <v>1</v>
      </c>
      <c r="AS743">
        <v>1</v>
      </c>
      <c r="AT743">
        <v>1</v>
      </c>
      <c r="AU743">
        <v>1</v>
      </c>
      <c r="AV743">
        <v>99</v>
      </c>
      <c r="AW743" s="25">
        <v>1</v>
      </c>
      <c r="AX743" s="25">
        <v>99</v>
      </c>
      <c r="AY743" s="25">
        <v>99</v>
      </c>
      <c r="AZ743">
        <v>99</v>
      </c>
      <c r="BA743">
        <v>99</v>
      </c>
      <c r="BB743">
        <v>99</v>
      </c>
      <c r="BC743" s="25">
        <v>1</v>
      </c>
      <c r="BD743">
        <v>1</v>
      </c>
      <c r="BE743" s="25">
        <v>1</v>
      </c>
      <c r="BF743">
        <v>1</v>
      </c>
      <c r="BG743">
        <v>1</v>
      </c>
      <c r="BH743">
        <v>1</v>
      </c>
      <c r="BI743">
        <v>1</v>
      </c>
      <c r="BJ743">
        <v>1</v>
      </c>
      <c r="BK743">
        <v>99</v>
      </c>
      <c r="BL743">
        <v>99</v>
      </c>
      <c r="BM743">
        <v>99</v>
      </c>
      <c r="BN743">
        <v>99</v>
      </c>
      <c r="BO743">
        <v>99</v>
      </c>
      <c r="BP743">
        <v>99</v>
      </c>
      <c r="BQ743">
        <v>1</v>
      </c>
      <c r="BR743">
        <v>1</v>
      </c>
      <c r="BS743">
        <v>1</v>
      </c>
      <c r="BT743">
        <v>1</v>
      </c>
      <c r="BU743">
        <v>1</v>
      </c>
      <c r="BV743">
        <v>1</v>
      </c>
      <c r="BW743">
        <v>0</v>
      </c>
      <c r="BX743">
        <v>0</v>
      </c>
      <c r="BY743">
        <v>1</v>
      </c>
      <c r="BZ743">
        <v>0</v>
      </c>
      <c r="CA743">
        <v>0</v>
      </c>
      <c r="CB743">
        <v>1</v>
      </c>
      <c r="CC743">
        <v>1</v>
      </c>
      <c r="CD743">
        <v>1</v>
      </c>
      <c r="CE743">
        <v>0</v>
      </c>
      <c r="CF743">
        <v>0</v>
      </c>
      <c r="CG743">
        <v>0</v>
      </c>
      <c r="CH743">
        <v>0</v>
      </c>
      <c r="CI743">
        <v>0</v>
      </c>
      <c r="CJ743">
        <v>0</v>
      </c>
      <c r="CK743">
        <v>0</v>
      </c>
      <c r="CL743">
        <v>0</v>
      </c>
      <c r="CM743">
        <v>0</v>
      </c>
      <c r="CN743">
        <v>0</v>
      </c>
      <c r="CO743">
        <v>0</v>
      </c>
      <c r="CP743" t="s">
        <v>958</v>
      </c>
    </row>
    <row r="744" spans="2:94" x14ac:dyDescent="0.25">
      <c r="B744" s="8" t="s">
        <v>755</v>
      </c>
      <c r="C744" t="s">
        <v>640</v>
      </c>
      <c r="D744" t="s">
        <v>959</v>
      </c>
      <c r="E744" s="2">
        <v>742</v>
      </c>
      <c r="F744">
        <v>50</v>
      </c>
      <c r="G744">
        <v>1</v>
      </c>
      <c r="H744">
        <v>1</v>
      </c>
      <c r="I744">
        <v>1</v>
      </c>
      <c r="J744">
        <v>1</v>
      </c>
      <c r="K744">
        <v>1</v>
      </c>
      <c r="L744">
        <v>99</v>
      </c>
      <c r="M744">
        <v>1</v>
      </c>
      <c r="N744">
        <v>1</v>
      </c>
      <c r="O744">
        <v>99</v>
      </c>
      <c r="P744">
        <v>1</v>
      </c>
      <c r="Q744">
        <v>99</v>
      </c>
      <c r="R744">
        <v>99</v>
      </c>
      <c r="S744">
        <v>1</v>
      </c>
      <c r="T744">
        <v>0</v>
      </c>
      <c r="U744">
        <v>99</v>
      </c>
      <c r="V744">
        <v>1</v>
      </c>
      <c r="W744">
        <v>1</v>
      </c>
      <c r="X744">
        <v>1</v>
      </c>
      <c r="Y744">
        <v>1</v>
      </c>
      <c r="Z744">
        <v>1</v>
      </c>
      <c r="AA744">
        <v>1</v>
      </c>
      <c r="AB744">
        <v>1</v>
      </c>
      <c r="AC744">
        <v>1</v>
      </c>
      <c r="AD744">
        <v>1</v>
      </c>
      <c r="AE744">
        <v>99</v>
      </c>
      <c r="AF744">
        <v>1</v>
      </c>
      <c r="AG744">
        <v>1</v>
      </c>
      <c r="AH744">
        <v>1</v>
      </c>
      <c r="AI744">
        <v>1</v>
      </c>
      <c r="AJ744">
        <v>99</v>
      </c>
      <c r="AK744">
        <v>1</v>
      </c>
      <c r="AL744">
        <v>1</v>
      </c>
      <c r="AM744">
        <v>1</v>
      </c>
      <c r="AN744">
        <v>1</v>
      </c>
      <c r="AO744">
        <v>99</v>
      </c>
      <c r="AP744">
        <v>1</v>
      </c>
      <c r="AQ744">
        <v>1</v>
      </c>
      <c r="AR744">
        <v>1</v>
      </c>
      <c r="AS744">
        <v>1</v>
      </c>
      <c r="AT744">
        <v>1</v>
      </c>
      <c r="AU744">
        <v>1</v>
      </c>
      <c r="AV744">
        <v>99</v>
      </c>
      <c r="AW744" s="25">
        <v>1</v>
      </c>
      <c r="AX744" s="25">
        <v>99</v>
      </c>
      <c r="AY744" s="25">
        <v>99</v>
      </c>
      <c r="AZ744">
        <v>99</v>
      </c>
      <c r="BA744">
        <v>99</v>
      </c>
      <c r="BB744">
        <v>99</v>
      </c>
      <c r="BC744" s="25">
        <v>1</v>
      </c>
      <c r="BD744">
        <v>1</v>
      </c>
      <c r="BE744" s="25">
        <v>1</v>
      </c>
      <c r="BF744">
        <v>1</v>
      </c>
      <c r="BG744">
        <v>1</v>
      </c>
      <c r="BH744">
        <v>1</v>
      </c>
      <c r="BI744">
        <v>1</v>
      </c>
      <c r="BJ744">
        <v>1</v>
      </c>
      <c r="BK744">
        <v>99</v>
      </c>
      <c r="BL744">
        <v>99</v>
      </c>
      <c r="BM744">
        <v>99</v>
      </c>
      <c r="BN744">
        <v>99</v>
      </c>
      <c r="BO744">
        <v>99</v>
      </c>
      <c r="BP744">
        <v>99</v>
      </c>
      <c r="BQ744">
        <v>1</v>
      </c>
      <c r="BR744">
        <v>1</v>
      </c>
      <c r="BS744">
        <v>1</v>
      </c>
      <c r="BT744">
        <v>1</v>
      </c>
      <c r="BU744">
        <v>1</v>
      </c>
      <c r="BV744">
        <v>1</v>
      </c>
      <c r="BW744">
        <v>0</v>
      </c>
      <c r="BX744">
        <v>0</v>
      </c>
      <c r="BY744">
        <v>1</v>
      </c>
      <c r="BZ744">
        <v>1</v>
      </c>
      <c r="CA744">
        <v>1</v>
      </c>
      <c r="CB744">
        <v>1</v>
      </c>
      <c r="CC744">
        <v>1</v>
      </c>
      <c r="CD744">
        <v>1</v>
      </c>
      <c r="CE744">
        <v>0</v>
      </c>
      <c r="CF744">
        <v>0</v>
      </c>
      <c r="CG744">
        <v>0</v>
      </c>
      <c r="CH744">
        <v>0</v>
      </c>
      <c r="CI744">
        <v>0</v>
      </c>
      <c r="CJ744">
        <v>0</v>
      </c>
      <c r="CK744">
        <v>0</v>
      </c>
      <c r="CL744">
        <v>0</v>
      </c>
      <c r="CM744">
        <v>1</v>
      </c>
      <c r="CN744">
        <v>1</v>
      </c>
      <c r="CO744">
        <v>0</v>
      </c>
    </row>
    <row r="745" spans="2:94" x14ac:dyDescent="0.25">
      <c r="B745" s="8" t="s">
        <v>201</v>
      </c>
      <c r="C745" t="s">
        <v>647</v>
      </c>
      <c r="D745" t="s">
        <v>648</v>
      </c>
      <c r="E745" s="2">
        <v>743</v>
      </c>
      <c r="F745">
        <v>265</v>
      </c>
      <c r="G745">
        <v>1</v>
      </c>
      <c r="H745">
        <v>1</v>
      </c>
      <c r="I745">
        <v>1</v>
      </c>
      <c r="J745">
        <v>1</v>
      </c>
      <c r="K745">
        <v>1</v>
      </c>
      <c r="L745">
        <v>99</v>
      </c>
      <c r="M745">
        <v>1</v>
      </c>
      <c r="N745">
        <v>99</v>
      </c>
      <c r="O745">
        <v>99</v>
      </c>
      <c r="P745">
        <v>1</v>
      </c>
      <c r="Q745">
        <v>99</v>
      </c>
      <c r="R745">
        <v>99</v>
      </c>
      <c r="S745">
        <v>1</v>
      </c>
      <c r="T745">
        <v>1</v>
      </c>
      <c r="U745">
        <v>99</v>
      </c>
      <c r="V745">
        <v>1</v>
      </c>
      <c r="W745">
        <v>1</v>
      </c>
      <c r="X745">
        <v>1</v>
      </c>
      <c r="Y745">
        <v>1</v>
      </c>
      <c r="Z745">
        <v>1</v>
      </c>
      <c r="AA745">
        <v>1</v>
      </c>
      <c r="AB745">
        <v>1</v>
      </c>
      <c r="AC745">
        <v>1</v>
      </c>
      <c r="AD745">
        <v>1</v>
      </c>
      <c r="AE745">
        <v>99</v>
      </c>
      <c r="AF745">
        <v>1</v>
      </c>
      <c r="AG745">
        <v>1</v>
      </c>
      <c r="AH745">
        <v>1</v>
      </c>
      <c r="AI745">
        <v>99</v>
      </c>
      <c r="AJ745">
        <v>1</v>
      </c>
      <c r="AK745">
        <v>1</v>
      </c>
      <c r="AL745">
        <v>1</v>
      </c>
      <c r="AM745">
        <v>0</v>
      </c>
      <c r="AN745">
        <v>0</v>
      </c>
      <c r="AO745">
        <v>99</v>
      </c>
      <c r="AP745">
        <v>1</v>
      </c>
      <c r="AQ745">
        <v>1</v>
      </c>
      <c r="AR745">
        <v>1</v>
      </c>
      <c r="AS745">
        <v>1</v>
      </c>
      <c r="AT745">
        <v>1</v>
      </c>
      <c r="AU745">
        <v>1</v>
      </c>
      <c r="AV745">
        <v>99</v>
      </c>
      <c r="AW745" s="25">
        <v>1</v>
      </c>
      <c r="AX745" s="25">
        <v>99</v>
      </c>
      <c r="AY745" s="25">
        <v>99</v>
      </c>
      <c r="AZ745">
        <v>99</v>
      </c>
      <c r="BA745">
        <v>99</v>
      </c>
      <c r="BB745">
        <v>99</v>
      </c>
      <c r="BC745" s="25">
        <v>1</v>
      </c>
      <c r="BD745">
        <v>1</v>
      </c>
      <c r="BE745" s="25">
        <v>1</v>
      </c>
      <c r="BF745">
        <v>1</v>
      </c>
      <c r="BG745">
        <v>0</v>
      </c>
      <c r="BH745">
        <v>1</v>
      </c>
      <c r="BI745">
        <v>0</v>
      </c>
      <c r="BJ745">
        <v>1</v>
      </c>
      <c r="BK745">
        <v>99</v>
      </c>
      <c r="BL745">
        <v>1</v>
      </c>
      <c r="BM745">
        <v>99</v>
      </c>
      <c r="BN745">
        <v>99</v>
      </c>
      <c r="BO745">
        <v>99</v>
      </c>
      <c r="BP745">
        <v>99</v>
      </c>
      <c r="BQ745">
        <v>0</v>
      </c>
      <c r="BR745">
        <v>1</v>
      </c>
      <c r="BS745">
        <v>1</v>
      </c>
      <c r="BT745">
        <v>1</v>
      </c>
      <c r="BU745">
        <v>1</v>
      </c>
      <c r="BV745">
        <v>1</v>
      </c>
      <c r="BW745">
        <v>1</v>
      </c>
      <c r="BX745">
        <v>1</v>
      </c>
      <c r="BY745">
        <v>1</v>
      </c>
      <c r="BZ745">
        <v>1</v>
      </c>
      <c r="CA745">
        <v>1</v>
      </c>
      <c r="CB745">
        <v>0</v>
      </c>
      <c r="CC745">
        <v>1</v>
      </c>
      <c r="CD745">
        <v>1</v>
      </c>
      <c r="CE745">
        <v>0</v>
      </c>
      <c r="CF745">
        <v>0</v>
      </c>
      <c r="CG745">
        <v>0</v>
      </c>
      <c r="CH745">
        <v>0</v>
      </c>
      <c r="CI745">
        <v>0</v>
      </c>
      <c r="CJ745">
        <v>0</v>
      </c>
      <c r="CK745">
        <v>0</v>
      </c>
      <c r="CL745">
        <v>0</v>
      </c>
      <c r="CM745">
        <v>0</v>
      </c>
      <c r="CN745">
        <v>1</v>
      </c>
      <c r="CO745">
        <v>0</v>
      </c>
      <c r="CP745" t="s">
        <v>649</v>
      </c>
    </row>
    <row r="746" spans="2:94" x14ac:dyDescent="0.25">
      <c r="B746" s="8" t="s">
        <v>201</v>
      </c>
      <c r="C746" t="s">
        <v>647</v>
      </c>
      <c r="D746" t="s">
        <v>650</v>
      </c>
      <c r="E746" s="2">
        <v>744</v>
      </c>
      <c r="F746">
        <v>150</v>
      </c>
      <c r="G746">
        <v>1</v>
      </c>
      <c r="H746">
        <v>1</v>
      </c>
      <c r="I746">
        <v>1</v>
      </c>
      <c r="J746">
        <v>0</v>
      </c>
      <c r="K746">
        <v>1</v>
      </c>
      <c r="L746">
        <v>99</v>
      </c>
      <c r="M746">
        <v>1</v>
      </c>
      <c r="N746">
        <v>99</v>
      </c>
      <c r="O746">
        <v>99</v>
      </c>
      <c r="P746">
        <v>0</v>
      </c>
      <c r="Q746">
        <v>99</v>
      </c>
      <c r="R746">
        <v>99</v>
      </c>
      <c r="S746">
        <v>1</v>
      </c>
      <c r="T746">
        <v>0</v>
      </c>
      <c r="U746">
        <v>99</v>
      </c>
      <c r="V746">
        <v>1</v>
      </c>
      <c r="W746">
        <v>1</v>
      </c>
      <c r="X746">
        <v>1</v>
      </c>
      <c r="Y746">
        <v>1</v>
      </c>
      <c r="Z746">
        <v>1</v>
      </c>
      <c r="AA746">
        <v>1</v>
      </c>
      <c r="AB746">
        <v>1</v>
      </c>
      <c r="AC746">
        <v>1</v>
      </c>
      <c r="AD746">
        <v>1</v>
      </c>
      <c r="AE746">
        <v>99</v>
      </c>
      <c r="AF746">
        <v>1</v>
      </c>
      <c r="AG746">
        <v>1</v>
      </c>
      <c r="AH746">
        <v>1</v>
      </c>
      <c r="AI746">
        <v>99</v>
      </c>
      <c r="AJ746">
        <v>1</v>
      </c>
      <c r="AK746">
        <v>1</v>
      </c>
      <c r="AL746">
        <v>1</v>
      </c>
      <c r="AM746">
        <v>1</v>
      </c>
      <c r="AN746">
        <v>1</v>
      </c>
      <c r="AO746">
        <v>99</v>
      </c>
      <c r="AP746">
        <v>1</v>
      </c>
      <c r="AQ746">
        <v>1</v>
      </c>
      <c r="AR746">
        <v>1</v>
      </c>
      <c r="AS746">
        <v>1</v>
      </c>
      <c r="AT746">
        <v>1</v>
      </c>
      <c r="AU746">
        <v>1</v>
      </c>
      <c r="AV746">
        <v>99</v>
      </c>
      <c r="AW746" s="25">
        <v>0</v>
      </c>
      <c r="AX746" s="25">
        <v>99</v>
      </c>
      <c r="AY746" s="25">
        <v>99</v>
      </c>
      <c r="AZ746">
        <v>99</v>
      </c>
      <c r="BA746">
        <v>99</v>
      </c>
      <c r="BB746">
        <v>99</v>
      </c>
      <c r="BC746" s="25">
        <v>1</v>
      </c>
      <c r="BD746">
        <v>1</v>
      </c>
      <c r="BE746" s="25">
        <v>1</v>
      </c>
      <c r="BF746">
        <v>0</v>
      </c>
      <c r="BG746">
        <v>0</v>
      </c>
      <c r="BH746">
        <v>0</v>
      </c>
      <c r="BI746">
        <v>0</v>
      </c>
      <c r="BJ746">
        <v>99</v>
      </c>
      <c r="BK746">
        <v>99</v>
      </c>
      <c r="BL746">
        <v>99</v>
      </c>
      <c r="BM746">
        <v>99</v>
      </c>
      <c r="BN746">
        <v>99</v>
      </c>
      <c r="BO746">
        <v>99</v>
      </c>
      <c r="BP746">
        <v>1</v>
      </c>
      <c r="BQ746">
        <v>0</v>
      </c>
      <c r="BR746">
        <v>0</v>
      </c>
      <c r="BS746">
        <v>1</v>
      </c>
      <c r="BT746">
        <v>1</v>
      </c>
      <c r="BU746">
        <v>1</v>
      </c>
      <c r="BV746">
        <v>1</v>
      </c>
      <c r="BW746">
        <v>1</v>
      </c>
      <c r="BX746">
        <v>0</v>
      </c>
      <c r="BY746">
        <v>0</v>
      </c>
      <c r="BZ746">
        <v>0</v>
      </c>
      <c r="CA746">
        <v>1</v>
      </c>
      <c r="CB746">
        <v>1</v>
      </c>
      <c r="CC746">
        <v>1</v>
      </c>
      <c r="CD746">
        <v>1</v>
      </c>
      <c r="CE746">
        <v>0</v>
      </c>
      <c r="CF746">
        <v>0</v>
      </c>
      <c r="CG746">
        <v>0</v>
      </c>
      <c r="CH746">
        <v>0</v>
      </c>
      <c r="CI746">
        <v>0</v>
      </c>
      <c r="CJ746">
        <v>0</v>
      </c>
      <c r="CK746">
        <v>0</v>
      </c>
      <c r="CL746">
        <v>0</v>
      </c>
      <c r="CM746">
        <v>1</v>
      </c>
      <c r="CN746">
        <v>0</v>
      </c>
      <c r="CO746">
        <v>0</v>
      </c>
      <c r="CP746" t="s">
        <v>651</v>
      </c>
    </row>
    <row r="747" spans="2:94" x14ac:dyDescent="0.25">
      <c r="B747" s="8" t="s">
        <v>201</v>
      </c>
      <c r="C747" t="s">
        <v>647</v>
      </c>
      <c r="D747" t="s">
        <v>652</v>
      </c>
      <c r="E747" s="2">
        <v>745</v>
      </c>
      <c r="F747">
        <v>165</v>
      </c>
      <c r="G747">
        <v>1</v>
      </c>
      <c r="H747">
        <v>1</v>
      </c>
      <c r="I747">
        <v>1</v>
      </c>
      <c r="J747">
        <v>0</v>
      </c>
      <c r="K747">
        <v>1</v>
      </c>
      <c r="L747">
        <v>99</v>
      </c>
      <c r="M747">
        <v>1</v>
      </c>
      <c r="N747">
        <v>99</v>
      </c>
      <c r="O747">
        <v>99</v>
      </c>
      <c r="P747">
        <v>1</v>
      </c>
      <c r="Q747">
        <v>99</v>
      </c>
      <c r="R747">
        <v>99</v>
      </c>
      <c r="S747">
        <v>0</v>
      </c>
      <c r="T747">
        <v>0</v>
      </c>
      <c r="U747">
        <v>99</v>
      </c>
      <c r="V747">
        <v>1</v>
      </c>
      <c r="W747">
        <v>1</v>
      </c>
      <c r="X747">
        <v>1</v>
      </c>
      <c r="Y747">
        <v>1</v>
      </c>
      <c r="Z747">
        <v>1</v>
      </c>
      <c r="AA747">
        <v>1</v>
      </c>
      <c r="AB747">
        <v>99</v>
      </c>
      <c r="AC747">
        <v>1</v>
      </c>
      <c r="AD747">
        <v>1</v>
      </c>
      <c r="AE747">
        <v>99</v>
      </c>
      <c r="AF747">
        <v>1</v>
      </c>
      <c r="AG747">
        <v>1</v>
      </c>
      <c r="AH747">
        <v>1</v>
      </c>
      <c r="AI747">
        <v>99</v>
      </c>
      <c r="AJ747">
        <v>1</v>
      </c>
      <c r="AK747">
        <v>99</v>
      </c>
      <c r="AL747">
        <v>1</v>
      </c>
      <c r="AM747">
        <v>1</v>
      </c>
      <c r="AN747">
        <v>1</v>
      </c>
      <c r="AO747">
        <v>99</v>
      </c>
      <c r="AP747">
        <v>1</v>
      </c>
      <c r="AQ747">
        <v>1</v>
      </c>
      <c r="AR747">
        <v>0</v>
      </c>
      <c r="AS747">
        <v>1</v>
      </c>
      <c r="AT747">
        <v>1</v>
      </c>
      <c r="AU747">
        <v>0</v>
      </c>
      <c r="AV747">
        <v>99</v>
      </c>
      <c r="AW747" s="25">
        <v>1</v>
      </c>
      <c r="AX747" s="25">
        <v>99</v>
      </c>
      <c r="AY747" s="25">
        <v>99</v>
      </c>
      <c r="AZ747">
        <v>99</v>
      </c>
      <c r="BA747">
        <v>99</v>
      </c>
      <c r="BB747">
        <v>99</v>
      </c>
      <c r="BC747" s="25">
        <v>1</v>
      </c>
      <c r="BD747">
        <v>1</v>
      </c>
      <c r="BE747" s="25">
        <v>1</v>
      </c>
      <c r="BF747">
        <v>1</v>
      </c>
      <c r="BG747">
        <v>0</v>
      </c>
      <c r="BH747">
        <v>0</v>
      </c>
      <c r="BI747">
        <v>1</v>
      </c>
      <c r="BJ747">
        <v>1</v>
      </c>
      <c r="BK747">
        <v>99</v>
      </c>
      <c r="BL747">
        <v>99</v>
      </c>
      <c r="BM747">
        <v>99</v>
      </c>
      <c r="BN747">
        <v>99</v>
      </c>
      <c r="BO747">
        <v>99</v>
      </c>
      <c r="BP747">
        <v>99</v>
      </c>
      <c r="BQ747">
        <v>0</v>
      </c>
      <c r="BR747">
        <v>0</v>
      </c>
      <c r="BS747">
        <v>1</v>
      </c>
      <c r="BT747">
        <v>1</v>
      </c>
      <c r="BU747">
        <v>1</v>
      </c>
      <c r="BV747">
        <v>0</v>
      </c>
      <c r="BW747">
        <v>0</v>
      </c>
      <c r="BX747">
        <v>1</v>
      </c>
      <c r="BY747">
        <v>0</v>
      </c>
      <c r="BZ747">
        <v>1</v>
      </c>
      <c r="CA747">
        <v>1</v>
      </c>
      <c r="CB747">
        <v>1</v>
      </c>
      <c r="CC747">
        <v>1</v>
      </c>
      <c r="CD747">
        <v>1</v>
      </c>
      <c r="CE747">
        <v>0</v>
      </c>
      <c r="CF747">
        <v>0</v>
      </c>
      <c r="CG747">
        <v>0</v>
      </c>
      <c r="CH747">
        <v>0</v>
      </c>
      <c r="CI747">
        <v>0</v>
      </c>
      <c r="CJ747">
        <v>0</v>
      </c>
      <c r="CK747">
        <v>0</v>
      </c>
      <c r="CL747">
        <v>0</v>
      </c>
      <c r="CM747">
        <v>0</v>
      </c>
      <c r="CN747">
        <v>0</v>
      </c>
      <c r="CO747">
        <v>0</v>
      </c>
      <c r="CP747" t="s">
        <v>653</v>
      </c>
    </row>
    <row r="748" spans="2:94" x14ac:dyDescent="0.25">
      <c r="B748" s="8" t="s">
        <v>201</v>
      </c>
      <c r="C748" t="s">
        <v>647</v>
      </c>
      <c r="D748" t="s">
        <v>654</v>
      </c>
      <c r="E748" s="2">
        <v>746</v>
      </c>
      <c r="F748">
        <v>184</v>
      </c>
      <c r="G748">
        <v>1</v>
      </c>
      <c r="H748">
        <v>1</v>
      </c>
      <c r="I748">
        <v>1</v>
      </c>
      <c r="J748">
        <v>1</v>
      </c>
      <c r="K748">
        <v>1</v>
      </c>
      <c r="L748">
        <v>99</v>
      </c>
      <c r="M748">
        <v>1</v>
      </c>
      <c r="N748">
        <v>99</v>
      </c>
      <c r="O748">
        <v>99</v>
      </c>
      <c r="P748">
        <v>1</v>
      </c>
      <c r="Q748">
        <v>99</v>
      </c>
      <c r="R748">
        <v>99</v>
      </c>
      <c r="S748">
        <v>1</v>
      </c>
      <c r="T748">
        <v>0</v>
      </c>
      <c r="U748">
        <v>99</v>
      </c>
      <c r="V748">
        <v>1</v>
      </c>
      <c r="W748">
        <v>1</v>
      </c>
      <c r="X748">
        <v>1</v>
      </c>
      <c r="Y748">
        <v>1</v>
      </c>
      <c r="Z748">
        <v>1</v>
      </c>
      <c r="AA748">
        <v>1</v>
      </c>
      <c r="AB748">
        <v>1</v>
      </c>
      <c r="AC748">
        <v>1</v>
      </c>
      <c r="AD748">
        <v>1</v>
      </c>
      <c r="AE748">
        <v>99</v>
      </c>
      <c r="AF748">
        <v>1</v>
      </c>
      <c r="AG748">
        <v>1</v>
      </c>
      <c r="AH748">
        <v>1</v>
      </c>
      <c r="AI748">
        <v>1</v>
      </c>
      <c r="AJ748">
        <v>1</v>
      </c>
      <c r="AK748">
        <v>1</v>
      </c>
      <c r="AL748">
        <v>1</v>
      </c>
      <c r="AM748">
        <v>1</v>
      </c>
      <c r="AN748">
        <v>1</v>
      </c>
      <c r="AO748">
        <v>99</v>
      </c>
      <c r="AP748">
        <v>1</v>
      </c>
      <c r="AQ748">
        <v>1</v>
      </c>
      <c r="AR748">
        <v>1</v>
      </c>
      <c r="AS748">
        <v>1</v>
      </c>
      <c r="AT748">
        <v>1</v>
      </c>
      <c r="AU748">
        <v>1</v>
      </c>
      <c r="AV748">
        <v>99</v>
      </c>
      <c r="AW748" s="25">
        <v>1</v>
      </c>
      <c r="AX748" s="25">
        <v>99</v>
      </c>
      <c r="AY748" s="25">
        <v>99</v>
      </c>
      <c r="AZ748">
        <v>99</v>
      </c>
      <c r="BA748">
        <v>99</v>
      </c>
      <c r="BB748">
        <v>99</v>
      </c>
      <c r="BC748" s="25">
        <v>1</v>
      </c>
      <c r="BD748">
        <v>1</v>
      </c>
      <c r="BE748" s="25">
        <v>1</v>
      </c>
      <c r="BF748">
        <v>1</v>
      </c>
      <c r="BG748">
        <v>1</v>
      </c>
      <c r="BH748">
        <v>1</v>
      </c>
      <c r="BI748">
        <v>1</v>
      </c>
      <c r="BJ748">
        <v>1</v>
      </c>
      <c r="BK748">
        <v>1</v>
      </c>
      <c r="BL748">
        <v>1</v>
      </c>
      <c r="BM748">
        <v>99</v>
      </c>
      <c r="BN748">
        <v>99</v>
      </c>
      <c r="BO748">
        <v>99</v>
      </c>
      <c r="BP748">
        <v>1</v>
      </c>
      <c r="BQ748">
        <v>1</v>
      </c>
      <c r="BR748">
        <v>0</v>
      </c>
      <c r="BS748">
        <v>1</v>
      </c>
      <c r="BT748">
        <v>1</v>
      </c>
      <c r="BU748">
        <v>1</v>
      </c>
      <c r="BV748">
        <v>1</v>
      </c>
      <c r="BW748">
        <v>1</v>
      </c>
      <c r="BX748">
        <v>1</v>
      </c>
      <c r="BY748">
        <v>1</v>
      </c>
      <c r="BZ748">
        <v>1</v>
      </c>
      <c r="CA748">
        <v>1</v>
      </c>
      <c r="CB748">
        <v>1</v>
      </c>
      <c r="CC748">
        <v>1</v>
      </c>
      <c r="CD748">
        <v>1</v>
      </c>
      <c r="CE748">
        <v>0</v>
      </c>
      <c r="CF748">
        <v>0</v>
      </c>
      <c r="CG748">
        <v>0</v>
      </c>
      <c r="CH748">
        <v>0</v>
      </c>
      <c r="CI748">
        <v>1</v>
      </c>
      <c r="CJ748">
        <v>0</v>
      </c>
      <c r="CK748">
        <v>0</v>
      </c>
      <c r="CL748">
        <v>0</v>
      </c>
      <c r="CM748">
        <v>0</v>
      </c>
      <c r="CN748">
        <v>0</v>
      </c>
      <c r="CO748">
        <v>0</v>
      </c>
      <c r="CP748" t="s">
        <v>655</v>
      </c>
    </row>
    <row r="749" spans="2:94" x14ac:dyDescent="0.25">
      <c r="B749" s="8" t="s">
        <v>201</v>
      </c>
      <c r="C749" t="s">
        <v>647</v>
      </c>
      <c r="D749" t="s">
        <v>656</v>
      </c>
      <c r="E749" s="2">
        <v>747</v>
      </c>
      <c r="F749">
        <v>173</v>
      </c>
      <c r="G749">
        <v>1</v>
      </c>
      <c r="H749">
        <v>1</v>
      </c>
      <c r="I749">
        <v>1</v>
      </c>
      <c r="J749">
        <v>1</v>
      </c>
      <c r="K749">
        <v>1</v>
      </c>
      <c r="L749">
        <v>99</v>
      </c>
      <c r="M749">
        <v>1</v>
      </c>
      <c r="N749">
        <v>99</v>
      </c>
      <c r="O749">
        <v>99</v>
      </c>
      <c r="P749">
        <v>1</v>
      </c>
      <c r="Q749">
        <v>99</v>
      </c>
      <c r="R749">
        <v>99</v>
      </c>
      <c r="S749">
        <v>1</v>
      </c>
      <c r="T749">
        <v>0</v>
      </c>
      <c r="U749">
        <v>99</v>
      </c>
      <c r="V749">
        <v>1</v>
      </c>
      <c r="W749">
        <v>1</v>
      </c>
      <c r="X749">
        <v>1</v>
      </c>
      <c r="Y749">
        <v>1</v>
      </c>
      <c r="Z749">
        <v>1</v>
      </c>
      <c r="AA749">
        <v>1</v>
      </c>
      <c r="AB749">
        <v>1</v>
      </c>
      <c r="AC749">
        <v>1</v>
      </c>
      <c r="AD749">
        <v>1</v>
      </c>
      <c r="AE749">
        <v>99</v>
      </c>
      <c r="AF749">
        <v>1</v>
      </c>
      <c r="AG749">
        <v>1</v>
      </c>
      <c r="AH749">
        <v>1</v>
      </c>
      <c r="AI749">
        <v>1</v>
      </c>
      <c r="AJ749">
        <v>1</v>
      </c>
      <c r="AK749">
        <v>99</v>
      </c>
      <c r="AL749">
        <v>1</v>
      </c>
      <c r="AM749">
        <v>1</v>
      </c>
      <c r="AN749">
        <v>1</v>
      </c>
      <c r="AO749">
        <v>99</v>
      </c>
      <c r="AP749">
        <v>1</v>
      </c>
      <c r="AQ749">
        <v>1</v>
      </c>
      <c r="AR749">
        <v>1</v>
      </c>
      <c r="AS749">
        <v>1</v>
      </c>
      <c r="AT749">
        <v>1</v>
      </c>
      <c r="AU749">
        <v>0</v>
      </c>
      <c r="AV749">
        <v>99</v>
      </c>
      <c r="AW749" s="25">
        <v>1</v>
      </c>
      <c r="AX749" s="25">
        <v>99</v>
      </c>
      <c r="AY749" s="25">
        <v>99</v>
      </c>
      <c r="AZ749">
        <v>99</v>
      </c>
      <c r="BA749">
        <v>99</v>
      </c>
      <c r="BB749">
        <v>99</v>
      </c>
      <c r="BC749" s="25">
        <v>1</v>
      </c>
      <c r="BD749">
        <v>1</v>
      </c>
      <c r="BE749" s="25">
        <v>1</v>
      </c>
      <c r="BF749">
        <v>0</v>
      </c>
      <c r="BG749">
        <v>0</v>
      </c>
      <c r="BH749">
        <v>1</v>
      </c>
      <c r="BI749">
        <v>0</v>
      </c>
      <c r="BJ749">
        <v>99</v>
      </c>
      <c r="BK749">
        <v>99</v>
      </c>
      <c r="BL749">
        <v>99</v>
      </c>
      <c r="BM749">
        <v>99</v>
      </c>
      <c r="BN749">
        <v>99</v>
      </c>
      <c r="BO749">
        <v>99</v>
      </c>
      <c r="BP749">
        <v>1</v>
      </c>
      <c r="BQ749">
        <v>0</v>
      </c>
      <c r="BR749">
        <v>0</v>
      </c>
      <c r="BS749">
        <v>0</v>
      </c>
      <c r="BT749">
        <v>1</v>
      </c>
      <c r="BU749">
        <v>1</v>
      </c>
      <c r="BV749">
        <v>0</v>
      </c>
      <c r="BW749">
        <v>0</v>
      </c>
      <c r="BX749">
        <v>1</v>
      </c>
      <c r="BY749">
        <v>1</v>
      </c>
      <c r="BZ749">
        <v>0</v>
      </c>
      <c r="CA749">
        <v>0</v>
      </c>
      <c r="CB749">
        <v>1</v>
      </c>
      <c r="CC749">
        <v>1</v>
      </c>
      <c r="CD749">
        <v>1</v>
      </c>
      <c r="CE749">
        <v>0</v>
      </c>
      <c r="CF749">
        <v>0</v>
      </c>
      <c r="CG749">
        <v>0</v>
      </c>
      <c r="CH749">
        <v>0</v>
      </c>
      <c r="CI749">
        <v>0</v>
      </c>
      <c r="CJ749">
        <v>0</v>
      </c>
      <c r="CK749">
        <v>0</v>
      </c>
      <c r="CL749">
        <v>0</v>
      </c>
      <c r="CM749">
        <v>0</v>
      </c>
      <c r="CN749">
        <v>0</v>
      </c>
      <c r="CO749">
        <v>0</v>
      </c>
      <c r="CP749" t="s">
        <v>657</v>
      </c>
    </row>
    <row r="750" spans="2:94" x14ac:dyDescent="0.25">
      <c r="B750" s="8" t="s">
        <v>201</v>
      </c>
      <c r="C750" t="s">
        <v>647</v>
      </c>
      <c r="D750" t="s">
        <v>658</v>
      </c>
      <c r="E750" s="2">
        <v>748</v>
      </c>
      <c r="F750">
        <v>139</v>
      </c>
      <c r="G750">
        <v>0</v>
      </c>
      <c r="H750">
        <v>1</v>
      </c>
      <c r="I750">
        <v>1</v>
      </c>
      <c r="J750">
        <v>0</v>
      </c>
      <c r="K750">
        <v>1</v>
      </c>
      <c r="L750">
        <v>99</v>
      </c>
      <c r="M750">
        <v>1</v>
      </c>
      <c r="N750">
        <v>99</v>
      </c>
      <c r="O750">
        <v>99</v>
      </c>
      <c r="P750">
        <v>0</v>
      </c>
      <c r="Q750">
        <v>99</v>
      </c>
      <c r="R750">
        <v>99</v>
      </c>
      <c r="S750">
        <v>1</v>
      </c>
      <c r="T750">
        <v>1</v>
      </c>
      <c r="U750">
        <v>99</v>
      </c>
      <c r="V750">
        <v>1</v>
      </c>
      <c r="W750">
        <v>1</v>
      </c>
      <c r="X750">
        <v>1</v>
      </c>
      <c r="Y750">
        <v>1</v>
      </c>
      <c r="Z750">
        <v>1</v>
      </c>
      <c r="AA750">
        <v>0</v>
      </c>
      <c r="AB750">
        <v>1</v>
      </c>
      <c r="AC750">
        <v>1</v>
      </c>
      <c r="AD750">
        <v>1</v>
      </c>
      <c r="AE750">
        <v>99</v>
      </c>
      <c r="AF750">
        <v>1</v>
      </c>
      <c r="AG750">
        <v>1</v>
      </c>
      <c r="AH750">
        <v>1</v>
      </c>
      <c r="AI750">
        <v>1</v>
      </c>
      <c r="AJ750">
        <v>1</v>
      </c>
      <c r="AK750">
        <v>1</v>
      </c>
      <c r="AL750">
        <v>1</v>
      </c>
      <c r="AM750">
        <v>1</v>
      </c>
      <c r="AN750">
        <v>1</v>
      </c>
      <c r="AO750">
        <v>99</v>
      </c>
      <c r="AP750">
        <v>1</v>
      </c>
      <c r="AQ750">
        <v>0</v>
      </c>
      <c r="AR750">
        <v>0</v>
      </c>
      <c r="AS750">
        <v>1</v>
      </c>
      <c r="AT750">
        <v>1</v>
      </c>
      <c r="AU750">
        <v>1</v>
      </c>
      <c r="AV750">
        <v>99</v>
      </c>
      <c r="AW750" s="25">
        <v>1</v>
      </c>
      <c r="AX750" s="25">
        <v>99</v>
      </c>
      <c r="AY750" s="25">
        <v>99</v>
      </c>
      <c r="AZ750">
        <v>99</v>
      </c>
      <c r="BA750">
        <v>99</v>
      </c>
      <c r="BB750">
        <v>99</v>
      </c>
      <c r="BC750" s="25">
        <v>1</v>
      </c>
      <c r="BD750">
        <v>1</v>
      </c>
      <c r="BE750" s="25">
        <v>1</v>
      </c>
      <c r="BF750">
        <v>0</v>
      </c>
      <c r="BG750">
        <v>1</v>
      </c>
      <c r="BH750">
        <v>1</v>
      </c>
      <c r="BI750">
        <v>1</v>
      </c>
      <c r="BJ750">
        <v>1</v>
      </c>
      <c r="BK750">
        <v>99</v>
      </c>
      <c r="BL750">
        <v>99</v>
      </c>
      <c r="BM750">
        <v>99</v>
      </c>
      <c r="BN750">
        <v>99</v>
      </c>
      <c r="BO750">
        <v>99</v>
      </c>
      <c r="BP750">
        <v>1</v>
      </c>
      <c r="BQ750">
        <v>0</v>
      </c>
      <c r="BR750">
        <v>0</v>
      </c>
      <c r="BS750">
        <v>1</v>
      </c>
      <c r="BT750">
        <v>1</v>
      </c>
      <c r="BU750">
        <v>1</v>
      </c>
      <c r="BV750">
        <v>1</v>
      </c>
      <c r="BW750">
        <v>0</v>
      </c>
      <c r="BX750">
        <v>1</v>
      </c>
      <c r="BY750">
        <v>1</v>
      </c>
      <c r="BZ750">
        <v>0</v>
      </c>
      <c r="CA750">
        <v>1</v>
      </c>
      <c r="CB750">
        <v>1</v>
      </c>
      <c r="CC750">
        <v>1</v>
      </c>
      <c r="CD750">
        <v>1</v>
      </c>
      <c r="CE750">
        <v>0</v>
      </c>
      <c r="CF750">
        <v>0</v>
      </c>
      <c r="CG750">
        <v>0</v>
      </c>
      <c r="CH750">
        <v>0</v>
      </c>
      <c r="CI750">
        <v>0</v>
      </c>
      <c r="CJ750">
        <v>0</v>
      </c>
      <c r="CK750">
        <v>0</v>
      </c>
      <c r="CL750">
        <v>0</v>
      </c>
      <c r="CM750">
        <v>0</v>
      </c>
      <c r="CN750">
        <v>0</v>
      </c>
      <c r="CO750">
        <v>0</v>
      </c>
      <c r="CP750" t="s">
        <v>659</v>
      </c>
    </row>
    <row r="751" spans="2:94" x14ac:dyDescent="0.25">
      <c r="B751" s="8" t="s">
        <v>201</v>
      </c>
      <c r="C751" t="s">
        <v>647</v>
      </c>
      <c r="D751" t="s">
        <v>660</v>
      </c>
      <c r="E751" s="2">
        <v>749</v>
      </c>
      <c r="F751">
        <v>130</v>
      </c>
      <c r="G751">
        <v>1</v>
      </c>
      <c r="H751">
        <v>1</v>
      </c>
      <c r="I751">
        <v>1</v>
      </c>
      <c r="J751">
        <v>1</v>
      </c>
      <c r="K751">
        <v>1</v>
      </c>
      <c r="L751">
        <v>99</v>
      </c>
      <c r="M751">
        <v>1</v>
      </c>
      <c r="N751">
        <v>99</v>
      </c>
      <c r="O751">
        <v>99</v>
      </c>
      <c r="P751">
        <v>1</v>
      </c>
      <c r="Q751">
        <v>99</v>
      </c>
      <c r="R751">
        <v>99</v>
      </c>
      <c r="S751">
        <v>1</v>
      </c>
      <c r="T751">
        <v>0</v>
      </c>
      <c r="U751">
        <v>99</v>
      </c>
      <c r="V751">
        <v>1</v>
      </c>
      <c r="W751">
        <v>1</v>
      </c>
      <c r="X751">
        <v>1</v>
      </c>
      <c r="Y751">
        <v>1</v>
      </c>
      <c r="Z751">
        <v>1</v>
      </c>
      <c r="AA751">
        <v>1</v>
      </c>
      <c r="AB751">
        <v>1</v>
      </c>
      <c r="AC751">
        <v>1</v>
      </c>
      <c r="AD751">
        <v>1</v>
      </c>
      <c r="AE751">
        <v>99</v>
      </c>
      <c r="AF751">
        <v>1</v>
      </c>
      <c r="AG751">
        <v>1</v>
      </c>
      <c r="AH751">
        <v>0</v>
      </c>
      <c r="AI751">
        <v>1</v>
      </c>
      <c r="AJ751">
        <v>1</v>
      </c>
      <c r="AK751">
        <v>99</v>
      </c>
      <c r="AL751">
        <v>0</v>
      </c>
      <c r="AM751">
        <v>1</v>
      </c>
      <c r="AN751">
        <v>1</v>
      </c>
      <c r="AO751">
        <v>99</v>
      </c>
      <c r="AP751">
        <v>1</v>
      </c>
      <c r="AQ751">
        <v>1</v>
      </c>
      <c r="AR751">
        <v>0</v>
      </c>
      <c r="AS751">
        <v>1</v>
      </c>
      <c r="AT751">
        <v>1</v>
      </c>
      <c r="AU751">
        <v>1</v>
      </c>
      <c r="AV751">
        <v>99</v>
      </c>
      <c r="AW751" s="25">
        <v>1</v>
      </c>
      <c r="AX751" s="25">
        <v>99</v>
      </c>
      <c r="AY751" s="25">
        <v>99</v>
      </c>
      <c r="AZ751">
        <v>99</v>
      </c>
      <c r="BA751">
        <v>99</v>
      </c>
      <c r="BB751">
        <v>99</v>
      </c>
      <c r="BC751" s="25">
        <v>1</v>
      </c>
      <c r="BD751">
        <v>1</v>
      </c>
      <c r="BE751" s="25">
        <v>1</v>
      </c>
      <c r="BF751">
        <v>1</v>
      </c>
      <c r="BG751">
        <v>0</v>
      </c>
      <c r="BH751">
        <v>0</v>
      </c>
      <c r="BI751">
        <v>0</v>
      </c>
      <c r="BJ751">
        <v>99</v>
      </c>
      <c r="BK751">
        <v>1</v>
      </c>
      <c r="BL751">
        <v>99</v>
      </c>
      <c r="BM751">
        <v>99</v>
      </c>
      <c r="BN751">
        <v>99</v>
      </c>
      <c r="BO751">
        <v>99</v>
      </c>
      <c r="BP751">
        <v>1</v>
      </c>
      <c r="BQ751">
        <v>0</v>
      </c>
      <c r="BR751">
        <v>0</v>
      </c>
      <c r="BS751">
        <v>0</v>
      </c>
      <c r="BT751">
        <v>1</v>
      </c>
      <c r="BU751">
        <v>1</v>
      </c>
      <c r="BV751">
        <v>1</v>
      </c>
      <c r="BW751">
        <v>1</v>
      </c>
      <c r="BX751">
        <v>1</v>
      </c>
      <c r="BY751">
        <v>0</v>
      </c>
      <c r="BZ751">
        <v>0</v>
      </c>
      <c r="CA751">
        <v>1</v>
      </c>
      <c r="CB751">
        <v>0</v>
      </c>
      <c r="CC751">
        <v>1</v>
      </c>
      <c r="CD751">
        <v>1</v>
      </c>
      <c r="CE751">
        <v>0</v>
      </c>
      <c r="CF751">
        <v>0</v>
      </c>
      <c r="CG751">
        <v>0</v>
      </c>
      <c r="CH751">
        <v>0</v>
      </c>
      <c r="CI751">
        <v>0</v>
      </c>
      <c r="CJ751">
        <v>0</v>
      </c>
      <c r="CK751">
        <v>0</v>
      </c>
      <c r="CL751">
        <v>0</v>
      </c>
      <c r="CM751">
        <v>0</v>
      </c>
      <c r="CN751">
        <v>0</v>
      </c>
      <c r="CO751">
        <v>0</v>
      </c>
      <c r="CP751" t="s">
        <v>661</v>
      </c>
    </row>
    <row r="752" spans="2:94" x14ac:dyDescent="0.25">
      <c r="B752" s="8" t="s">
        <v>201</v>
      </c>
      <c r="C752" t="s">
        <v>647</v>
      </c>
      <c r="D752" t="s">
        <v>662</v>
      </c>
      <c r="E752" s="2">
        <v>750</v>
      </c>
      <c r="F752">
        <v>120</v>
      </c>
      <c r="G752">
        <v>0</v>
      </c>
      <c r="H752">
        <v>1</v>
      </c>
      <c r="I752">
        <v>1</v>
      </c>
      <c r="J752">
        <v>0</v>
      </c>
      <c r="K752">
        <v>1</v>
      </c>
      <c r="L752">
        <v>99</v>
      </c>
      <c r="M752">
        <v>1</v>
      </c>
      <c r="N752">
        <v>99</v>
      </c>
      <c r="O752">
        <v>99</v>
      </c>
      <c r="P752">
        <v>1</v>
      </c>
      <c r="Q752">
        <v>99</v>
      </c>
      <c r="R752">
        <v>99</v>
      </c>
      <c r="S752">
        <v>1</v>
      </c>
      <c r="T752">
        <v>0</v>
      </c>
      <c r="U752">
        <v>99</v>
      </c>
      <c r="V752">
        <v>1</v>
      </c>
      <c r="W752">
        <v>1</v>
      </c>
      <c r="X752">
        <v>1</v>
      </c>
      <c r="Y752">
        <v>1</v>
      </c>
      <c r="Z752">
        <v>1</v>
      </c>
      <c r="AA752">
        <v>0</v>
      </c>
      <c r="AB752">
        <v>1</v>
      </c>
      <c r="AC752">
        <v>1</v>
      </c>
      <c r="AD752">
        <v>1</v>
      </c>
      <c r="AE752">
        <v>99</v>
      </c>
      <c r="AF752">
        <v>1</v>
      </c>
      <c r="AG752">
        <v>1</v>
      </c>
      <c r="AH752">
        <v>1</v>
      </c>
      <c r="AI752">
        <v>1</v>
      </c>
      <c r="AJ752">
        <v>1</v>
      </c>
      <c r="AK752">
        <v>1</v>
      </c>
      <c r="AL752">
        <v>1</v>
      </c>
      <c r="AM752">
        <v>1</v>
      </c>
      <c r="AN752">
        <v>1</v>
      </c>
      <c r="AO752">
        <v>99</v>
      </c>
      <c r="AP752">
        <v>1</v>
      </c>
      <c r="AQ752">
        <v>1</v>
      </c>
      <c r="AR752">
        <v>0</v>
      </c>
      <c r="AS752">
        <v>1</v>
      </c>
      <c r="AT752">
        <v>1</v>
      </c>
      <c r="AU752">
        <v>0</v>
      </c>
      <c r="AV752">
        <v>99</v>
      </c>
      <c r="AW752" s="25">
        <v>0</v>
      </c>
      <c r="AX752" s="25">
        <v>99</v>
      </c>
      <c r="AY752" s="25">
        <v>99</v>
      </c>
      <c r="AZ752">
        <v>99</v>
      </c>
      <c r="BA752">
        <v>99</v>
      </c>
      <c r="BB752">
        <v>99</v>
      </c>
      <c r="BC752" s="25">
        <v>0</v>
      </c>
      <c r="BD752">
        <v>1</v>
      </c>
      <c r="BE752" s="25">
        <v>1</v>
      </c>
      <c r="BF752">
        <v>0</v>
      </c>
      <c r="BG752">
        <v>0</v>
      </c>
      <c r="BH752">
        <v>0</v>
      </c>
      <c r="BI752">
        <v>0</v>
      </c>
      <c r="BJ752">
        <v>99</v>
      </c>
      <c r="BK752">
        <v>99</v>
      </c>
      <c r="BL752">
        <v>99</v>
      </c>
      <c r="BM752">
        <v>99</v>
      </c>
      <c r="BN752">
        <v>99</v>
      </c>
      <c r="BO752">
        <v>99</v>
      </c>
      <c r="BP752">
        <v>1</v>
      </c>
      <c r="BQ752">
        <v>0</v>
      </c>
      <c r="BR752">
        <v>0</v>
      </c>
      <c r="BS752">
        <v>0</v>
      </c>
      <c r="BT752">
        <v>0</v>
      </c>
      <c r="BU752">
        <v>0</v>
      </c>
      <c r="BV752">
        <v>0</v>
      </c>
      <c r="BW752">
        <v>0</v>
      </c>
      <c r="BX752">
        <v>0</v>
      </c>
      <c r="BY752">
        <v>0</v>
      </c>
      <c r="BZ752">
        <v>0</v>
      </c>
      <c r="CA752">
        <v>0</v>
      </c>
      <c r="CB752">
        <v>1</v>
      </c>
      <c r="CC752">
        <v>1</v>
      </c>
      <c r="CD752">
        <v>1</v>
      </c>
      <c r="CE752">
        <v>0</v>
      </c>
      <c r="CF752">
        <v>0</v>
      </c>
      <c r="CG752">
        <v>0</v>
      </c>
      <c r="CH752">
        <v>0</v>
      </c>
      <c r="CI752">
        <v>0</v>
      </c>
      <c r="CJ752">
        <v>0</v>
      </c>
      <c r="CK752">
        <v>0</v>
      </c>
      <c r="CL752">
        <v>0</v>
      </c>
      <c r="CM752">
        <v>0</v>
      </c>
      <c r="CN752">
        <v>0</v>
      </c>
      <c r="CO752">
        <v>0</v>
      </c>
      <c r="CP752" t="s">
        <v>663</v>
      </c>
    </row>
    <row r="753" spans="2:94" x14ac:dyDescent="0.25">
      <c r="B753" s="8" t="s">
        <v>201</v>
      </c>
      <c r="C753" t="s">
        <v>647</v>
      </c>
      <c r="D753" t="s">
        <v>664</v>
      </c>
      <c r="E753" s="2">
        <v>751</v>
      </c>
      <c r="F753">
        <v>290</v>
      </c>
      <c r="G753">
        <v>1</v>
      </c>
      <c r="H753">
        <v>1</v>
      </c>
      <c r="I753">
        <v>1</v>
      </c>
      <c r="J753">
        <v>1</v>
      </c>
      <c r="K753">
        <v>1</v>
      </c>
      <c r="L753">
        <v>99</v>
      </c>
      <c r="M753">
        <v>1</v>
      </c>
      <c r="N753">
        <v>1</v>
      </c>
      <c r="O753">
        <v>99</v>
      </c>
      <c r="P753">
        <v>1</v>
      </c>
      <c r="Q753">
        <v>99</v>
      </c>
      <c r="R753">
        <v>99</v>
      </c>
      <c r="S753">
        <v>1</v>
      </c>
      <c r="T753">
        <v>1</v>
      </c>
      <c r="U753">
        <v>1</v>
      </c>
      <c r="V753">
        <v>1</v>
      </c>
      <c r="W753">
        <v>1</v>
      </c>
      <c r="X753">
        <v>1</v>
      </c>
      <c r="Y753">
        <v>1</v>
      </c>
      <c r="Z753">
        <v>1</v>
      </c>
      <c r="AA753">
        <v>1</v>
      </c>
      <c r="AB753">
        <v>1</v>
      </c>
      <c r="AC753">
        <v>1</v>
      </c>
      <c r="AD753">
        <v>1</v>
      </c>
      <c r="AE753">
        <v>99</v>
      </c>
      <c r="AF753">
        <v>1</v>
      </c>
      <c r="AG753">
        <v>1</v>
      </c>
      <c r="AH753">
        <v>1</v>
      </c>
      <c r="AI753">
        <v>1</v>
      </c>
      <c r="AJ753">
        <v>1</v>
      </c>
      <c r="AK753">
        <v>1</v>
      </c>
      <c r="AL753">
        <v>1</v>
      </c>
      <c r="AM753">
        <v>1</v>
      </c>
      <c r="AN753">
        <v>1</v>
      </c>
      <c r="AO753">
        <v>99</v>
      </c>
      <c r="AP753">
        <v>1</v>
      </c>
      <c r="AQ753">
        <v>1</v>
      </c>
      <c r="AR753">
        <v>1</v>
      </c>
      <c r="AS753">
        <v>1</v>
      </c>
      <c r="AT753">
        <v>1</v>
      </c>
      <c r="AU753">
        <v>1</v>
      </c>
      <c r="AV753">
        <v>99</v>
      </c>
      <c r="AW753" s="25">
        <v>1</v>
      </c>
      <c r="AX753" s="25">
        <v>99</v>
      </c>
      <c r="AY753" s="25">
        <v>99</v>
      </c>
      <c r="AZ753">
        <v>99</v>
      </c>
      <c r="BA753">
        <v>99</v>
      </c>
      <c r="BB753">
        <v>99</v>
      </c>
      <c r="BC753" s="25">
        <v>1</v>
      </c>
      <c r="BD753">
        <v>1</v>
      </c>
      <c r="BE753" s="25">
        <v>1</v>
      </c>
      <c r="BF753">
        <v>1</v>
      </c>
      <c r="BG753">
        <v>1</v>
      </c>
      <c r="BH753">
        <v>1</v>
      </c>
      <c r="BI753">
        <v>1</v>
      </c>
      <c r="BJ753">
        <v>1</v>
      </c>
      <c r="BK753">
        <v>1</v>
      </c>
      <c r="BL753">
        <v>1</v>
      </c>
      <c r="BM753">
        <v>99</v>
      </c>
      <c r="BN753">
        <v>99</v>
      </c>
      <c r="BO753">
        <v>99</v>
      </c>
      <c r="BP753">
        <v>1</v>
      </c>
      <c r="BQ753">
        <v>1</v>
      </c>
      <c r="BR753">
        <v>1</v>
      </c>
      <c r="BS753">
        <v>1</v>
      </c>
      <c r="BT753">
        <v>1</v>
      </c>
      <c r="BU753">
        <v>1</v>
      </c>
      <c r="BV753">
        <v>1</v>
      </c>
      <c r="BW753">
        <v>1</v>
      </c>
      <c r="BX753">
        <v>1</v>
      </c>
      <c r="BY753" t="s">
        <v>230</v>
      </c>
      <c r="BZ753">
        <v>1</v>
      </c>
      <c r="CA753">
        <v>1</v>
      </c>
      <c r="CB753">
        <v>1</v>
      </c>
      <c r="CC753">
        <v>1</v>
      </c>
      <c r="CD753">
        <v>1</v>
      </c>
      <c r="CE753">
        <v>0</v>
      </c>
      <c r="CF753">
        <v>0</v>
      </c>
      <c r="CG753">
        <v>0</v>
      </c>
      <c r="CH753">
        <v>0</v>
      </c>
      <c r="CI753">
        <v>0</v>
      </c>
      <c r="CJ753">
        <v>0</v>
      </c>
      <c r="CK753">
        <v>0</v>
      </c>
      <c r="CL753">
        <v>0</v>
      </c>
      <c r="CM753">
        <v>0</v>
      </c>
      <c r="CN753">
        <v>1</v>
      </c>
      <c r="CO753">
        <v>1</v>
      </c>
      <c r="CP753" t="s">
        <v>300</v>
      </c>
    </row>
    <row r="754" spans="2:94" x14ac:dyDescent="0.25">
      <c r="B754" s="8" t="s">
        <v>201</v>
      </c>
      <c r="C754" t="s">
        <v>647</v>
      </c>
      <c r="D754" t="s">
        <v>665</v>
      </c>
      <c r="E754" s="2">
        <v>752</v>
      </c>
      <c r="F754">
        <v>186</v>
      </c>
      <c r="G754">
        <v>1</v>
      </c>
      <c r="H754">
        <v>1</v>
      </c>
      <c r="I754">
        <v>1</v>
      </c>
      <c r="J754">
        <v>1</v>
      </c>
      <c r="K754">
        <v>1</v>
      </c>
      <c r="L754">
        <v>99</v>
      </c>
      <c r="M754">
        <v>1</v>
      </c>
      <c r="N754">
        <v>99</v>
      </c>
      <c r="O754">
        <v>99</v>
      </c>
      <c r="P754">
        <v>1</v>
      </c>
      <c r="Q754">
        <v>99</v>
      </c>
      <c r="R754">
        <v>99</v>
      </c>
      <c r="S754">
        <v>1</v>
      </c>
      <c r="T754">
        <v>0</v>
      </c>
      <c r="U754">
        <v>99</v>
      </c>
      <c r="V754">
        <v>1</v>
      </c>
      <c r="W754">
        <v>1</v>
      </c>
      <c r="X754">
        <v>1</v>
      </c>
      <c r="Y754">
        <v>1</v>
      </c>
      <c r="Z754">
        <v>1</v>
      </c>
      <c r="AA754">
        <v>0</v>
      </c>
      <c r="AB754">
        <v>99</v>
      </c>
      <c r="AC754">
        <v>1</v>
      </c>
      <c r="AD754">
        <v>1</v>
      </c>
      <c r="AE754">
        <v>99</v>
      </c>
      <c r="AF754">
        <v>1</v>
      </c>
      <c r="AG754">
        <v>1</v>
      </c>
      <c r="AH754">
        <v>1</v>
      </c>
      <c r="AI754">
        <v>1</v>
      </c>
      <c r="AJ754">
        <v>0</v>
      </c>
      <c r="AK754">
        <v>1</v>
      </c>
      <c r="AL754">
        <v>0</v>
      </c>
      <c r="AM754">
        <v>1</v>
      </c>
      <c r="AN754">
        <v>0</v>
      </c>
      <c r="AO754">
        <v>99</v>
      </c>
      <c r="AP754">
        <v>0</v>
      </c>
      <c r="AQ754">
        <v>0</v>
      </c>
      <c r="AR754">
        <v>1</v>
      </c>
      <c r="AS754">
        <v>0</v>
      </c>
      <c r="AT754">
        <v>0</v>
      </c>
      <c r="AU754">
        <v>1</v>
      </c>
      <c r="AV754">
        <v>99</v>
      </c>
      <c r="AW754" s="25">
        <v>0</v>
      </c>
      <c r="AX754" s="25">
        <v>99</v>
      </c>
      <c r="AY754" s="25">
        <v>99</v>
      </c>
      <c r="AZ754">
        <v>99</v>
      </c>
      <c r="BA754">
        <v>99</v>
      </c>
      <c r="BB754">
        <v>99</v>
      </c>
      <c r="BC754" s="25">
        <v>1</v>
      </c>
      <c r="BD754">
        <v>1</v>
      </c>
      <c r="BE754" s="25">
        <v>0</v>
      </c>
      <c r="BF754">
        <v>0</v>
      </c>
      <c r="BG754">
        <v>0</v>
      </c>
      <c r="BH754">
        <v>1</v>
      </c>
      <c r="BI754">
        <v>0</v>
      </c>
      <c r="BJ754">
        <v>99</v>
      </c>
      <c r="BK754">
        <v>99</v>
      </c>
      <c r="BL754">
        <v>99</v>
      </c>
      <c r="BM754">
        <v>99</v>
      </c>
      <c r="BN754">
        <v>99</v>
      </c>
      <c r="BO754">
        <v>99</v>
      </c>
      <c r="BP754">
        <v>1</v>
      </c>
      <c r="BQ754">
        <v>0</v>
      </c>
      <c r="BR754">
        <v>0</v>
      </c>
      <c r="BS754">
        <v>0</v>
      </c>
      <c r="BT754">
        <v>1</v>
      </c>
      <c r="BU754">
        <v>1</v>
      </c>
      <c r="BV754">
        <v>1</v>
      </c>
      <c r="BW754">
        <v>0</v>
      </c>
      <c r="BX754">
        <v>0</v>
      </c>
      <c r="BY754">
        <v>1</v>
      </c>
      <c r="BZ754">
        <v>0</v>
      </c>
      <c r="CA754">
        <v>0</v>
      </c>
      <c r="CB754">
        <v>0</v>
      </c>
      <c r="CC754">
        <v>1</v>
      </c>
      <c r="CD754">
        <v>1</v>
      </c>
      <c r="CE754">
        <v>0</v>
      </c>
      <c r="CF754">
        <v>0</v>
      </c>
      <c r="CG754">
        <v>0</v>
      </c>
      <c r="CH754">
        <v>0</v>
      </c>
      <c r="CI754">
        <v>0</v>
      </c>
      <c r="CJ754">
        <v>0</v>
      </c>
      <c r="CK754">
        <v>0</v>
      </c>
      <c r="CL754">
        <v>0</v>
      </c>
      <c r="CM754">
        <v>0</v>
      </c>
      <c r="CN754">
        <v>0</v>
      </c>
      <c r="CO754">
        <v>0</v>
      </c>
      <c r="CP754" t="s">
        <v>666</v>
      </c>
    </row>
    <row r="755" spans="2:94" x14ac:dyDescent="0.25">
      <c r="B755" s="8" t="s">
        <v>201</v>
      </c>
      <c r="C755" t="s">
        <v>647</v>
      </c>
      <c r="D755" t="s">
        <v>667</v>
      </c>
      <c r="E755" s="2">
        <v>753</v>
      </c>
      <c r="F755">
        <v>429</v>
      </c>
      <c r="G755">
        <v>1</v>
      </c>
      <c r="H755">
        <v>1</v>
      </c>
      <c r="I755">
        <v>1</v>
      </c>
      <c r="J755">
        <v>1</v>
      </c>
      <c r="K755">
        <v>1</v>
      </c>
      <c r="L755">
        <v>99</v>
      </c>
      <c r="M755">
        <v>1</v>
      </c>
      <c r="N755">
        <v>99</v>
      </c>
      <c r="O755">
        <v>99</v>
      </c>
      <c r="P755">
        <v>1</v>
      </c>
      <c r="Q755">
        <v>99</v>
      </c>
      <c r="R755">
        <v>99</v>
      </c>
      <c r="S755">
        <v>1</v>
      </c>
      <c r="T755">
        <v>1</v>
      </c>
      <c r="U755">
        <v>99</v>
      </c>
      <c r="V755">
        <v>1</v>
      </c>
      <c r="W755">
        <v>1</v>
      </c>
      <c r="X755">
        <v>0</v>
      </c>
      <c r="Y755">
        <v>1</v>
      </c>
      <c r="Z755">
        <v>1</v>
      </c>
      <c r="AA755">
        <v>1</v>
      </c>
      <c r="AB755">
        <v>1</v>
      </c>
      <c r="AC755">
        <v>1</v>
      </c>
      <c r="AD755">
        <v>1</v>
      </c>
      <c r="AE755">
        <v>99</v>
      </c>
      <c r="AF755">
        <v>1</v>
      </c>
      <c r="AG755">
        <v>1</v>
      </c>
      <c r="AH755">
        <v>1</v>
      </c>
      <c r="AI755">
        <v>1</v>
      </c>
      <c r="AJ755">
        <v>1</v>
      </c>
      <c r="AK755">
        <v>1</v>
      </c>
      <c r="AL755">
        <v>1</v>
      </c>
      <c r="AM755">
        <v>1</v>
      </c>
      <c r="AN755">
        <v>1</v>
      </c>
      <c r="AO755">
        <v>99</v>
      </c>
      <c r="AP755">
        <v>1</v>
      </c>
      <c r="AQ755">
        <v>1</v>
      </c>
      <c r="AR755">
        <v>1</v>
      </c>
      <c r="AS755">
        <v>1</v>
      </c>
      <c r="AT755">
        <v>1</v>
      </c>
      <c r="AU755">
        <v>1</v>
      </c>
      <c r="AV755">
        <v>99</v>
      </c>
      <c r="AW755" s="25">
        <v>1</v>
      </c>
      <c r="AX755" s="25">
        <v>99</v>
      </c>
      <c r="AY755" s="25">
        <v>99</v>
      </c>
      <c r="AZ755">
        <v>99</v>
      </c>
      <c r="BA755">
        <v>99</v>
      </c>
      <c r="BB755">
        <v>99</v>
      </c>
      <c r="BC755" s="25">
        <v>1</v>
      </c>
      <c r="BD755">
        <v>1</v>
      </c>
      <c r="BE755" s="25">
        <v>1</v>
      </c>
      <c r="BF755">
        <v>1</v>
      </c>
      <c r="BG755">
        <v>0</v>
      </c>
      <c r="BH755">
        <v>1</v>
      </c>
      <c r="BI755">
        <v>1</v>
      </c>
      <c r="BJ755">
        <v>99</v>
      </c>
      <c r="BK755">
        <v>99</v>
      </c>
      <c r="BL755">
        <v>99</v>
      </c>
      <c r="BM755">
        <v>99</v>
      </c>
      <c r="BN755">
        <v>99</v>
      </c>
      <c r="BO755">
        <v>99</v>
      </c>
      <c r="BP755">
        <v>1</v>
      </c>
      <c r="BQ755">
        <v>1</v>
      </c>
      <c r="BR755">
        <v>1</v>
      </c>
      <c r="BS755">
        <v>1</v>
      </c>
      <c r="BT755">
        <v>1</v>
      </c>
      <c r="BU755">
        <v>1</v>
      </c>
      <c r="BV755">
        <v>1</v>
      </c>
      <c r="BW755">
        <v>1</v>
      </c>
      <c r="BX755">
        <v>1</v>
      </c>
      <c r="BY755">
        <v>1</v>
      </c>
      <c r="BZ755">
        <v>0</v>
      </c>
      <c r="CA755">
        <v>1</v>
      </c>
      <c r="CB755">
        <v>1</v>
      </c>
      <c r="CC755">
        <v>1</v>
      </c>
      <c r="CD755">
        <v>1</v>
      </c>
      <c r="CE755">
        <v>0</v>
      </c>
      <c r="CF755">
        <v>0</v>
      </c>
      <c r="CG755">
        <v>0</v>
      </c>
      <c r="CH755">
        <v>0</v>
      </c>
      <c r="CI755">
        <v>0</v>
      </c>
      <c r="CJ755">
        <v>0</v>
      </c>
      <c r="CK755">
        <v>0</v>
      </c>
      <c r="CL755">
        <v>0</v>
      </c>
      <c r="CM755">
        <v>0</v>
      </c>
      <c r="CN755">
        <v>0</v>
      </c>
      <c r="CO755">
        <v>0</v>
      </c>
      <c r="CP755" t="s">
        <v>668</v>
      </c>
    </row>
    <row r="756" spans="2:94" x14ac:dyDescent="0.25">
      <c r="B756" s="8" t="s">
        <v>201</v>
      </c>
      <c r="C756" t="s">
        <v>647</v>
      </c>
      <c r="D756" t="s">
        <v>669</v>
      </c>
      <c r="E756" s="2">
        <v>754</v>
      </c>
      <c r="F756">
        <v>200</v>
      </c>
      <c r="G756">
        <v>1</v>
      </c>
      <c r="H756">
        <v>1</v>
      </c>
      <c r="I756">
        <v>1</v>
      </c>
      <c r="J756">
        <v>1</v>
      </c>
      <c r="K756">
        <v>1</v>
      </c>
      <c r="L756">
        <v>99</v>
      </c>
      <c r="M756">
        <v>1</v>
      </c>
      <c r="N756">
        <v>1</v>
      </c>
      <c r="O756">
        <v>99</v>
      </c>
      <c r="P756">
        <v>1</v>
      </c>
      <c r="Q756">
        <v>99</v>
      </c>
      <c r="R756">
        <v>99</v>
      </c>
      <c r="S756">
        <v>1</v>
      </c>
      <c r="T756">
        <v>1</v>
      </c>
      <c r="U756">
        <v>1</v>
      </c>
      <c r="V756">
        <v>1</v>
      </c>
      <c r="W756">
        <v>1</v>
      </c>
      <c r="X756">
        <v>1</v>
      </c>
      <c r="Y756">
        <v>1</v>
      </c>
      <c r="Z756">
        <v>1</v>
      </c>
      <c r="AA756">
        <v>1</v>
      </c>
      <c r="AB756">
        <v>1</v>
      </c>
      <c r="AC756">
        <v>1</v>
      </c>
      <c r="AD756">
        <v>1</v>
      </c>
      <c r="AE756">
        <v>99</v>
      </c>
      <c r="AF756">
        <v>1</v>
      </c>
      <c r="AG756">
        <v>1</v>
      </c>
      <c r="AH756">
        <v>1</v>
      </c>
      <c r="AI756">
        <v>99</v>
      </c>
      <c r="AJ756">
        <v>1</v>
      </c>
      <c r="AK756">
        <v>1</v>
      </c>
      <c r="AL756">
        <v>1</v>
      </c>
      <c r="AM756">
        <v>1</v>
      </c>
      <c r="AN756">
        <v>1</v>
      </c>
      <c r="AO756">
        <v>99</v>
      </c>
      <c r="AP756">
        <v>1</v>
      </c>
      <c r="AQ756">
        <v>1</v>
      </c>
      <c r="AR756">
        <v>1</v>
      </c>
      <c r="AS756">
        <v>1</v>
      </c>
      <c r="AT756">
        <v>1</v>
      </c>
      <c r="AU756">
        <v>1</v>
      </c>
      <c r="AV756">
        <v>99</v>
      </c>
      <c r="AW756" s="25">
        <v>1</v>
      </c>
      <c r="AX756" s="25">
        <v>99</v>
      </c>
      <c r="AY756" s="25">
        <v>99</v>
      </c>
      <c r="AZ756">
        <v>99</v>
      </c>
      <c r="BA756">
        <v>99</v>
      </c>
      <c r="BB756">
        <v>99</v>
      </c>
      <c r="BC756" s="25">
        <v>1</v>
      </c>
      <c r="BD756">
        <v>1</v>
      </c>
      <c r="BE756" s="25">
        <v>1</v>
      </c>
      <c r="BF756">
        <v>1</v>
      </c>
      <c r="BG756">
        <v>1</v>
      </c>
      <c r="BH756">
        <v>1</v>
      </c>
      <c r="BI756">
        <v>1</v>
      </c>
      <c r="BJ756">
        <v>1</v>
      </c>
      <c r="BK756">
        <v>1</v>
      </c>
      <c r="BL756">
        <v>1</v>
      </c>
      <c r="BM756">
        <v>99</v>
      </c>
      <c r="BN756">
        <v>99</v>
      </c>
      <c r="BO756">
        <v>99</v>
      </c>
      <c r="BP756">
        <v>1</v>
      </c>
      <c r="BQ756">
        <v>1</v>
      </c>
      <c r="BR756">
        <v>1</v>
      </c>
      <c r="BS756">
        <v>1</v>
      </c>
      <c r="BT756">
        <v>1</v>
      </c>
      <c r="BU756">
        <v>1</v>
      </c>
      <c r="BV756">
        <v>1</v>
      </c>
      <c r="BW756">
        <v>1</v>
      </c>
      <c r="BX756">
        <v>0</v>
      </c>
      <c r="BY756">
        <v>0</v>
      </c>
      <c r="BZ756">
        <v>0</v>
      </c>
      <c r="CA756">
        <v>1</v>
      </c>
      <c r="CB756">
        <v>0</v>
      </c>
      <c r="CC756">
        <v>1</v>
      </c>
      <c r="CD756">
        <v>1</v>
      </c>
      <c r="CE756">
        <v>1</v>
      </c>
      <c r="CF756">
        <v>0</v>
      </c>
      <c r="CG756">
        <v>1</v>
      </c>
      <c r="CH756">
        <v>0</v>
      </c>
      <c r="CI756">
        <v>1</v>
      </c>
      <c r="CJ756">
        <v>0</v>
      </c>
      <c r="CK756">
        <v>0</v>
      </c>
      <c r="CL756">
        <v>0</v>
      </c>
      <c r="CM756">
        <v>0</v>
      </c>
      <c r="CN756">
        <v>1</v>
      </c>
      <c r="CO756">
        <v>1</v>
      </c>
      <c r="CP756" t="s">
        <v>670</v>
      </c>
    </row>
    <row r="757" spans="2:94" x14ac:dyDescent="0.25">
      <c r="B757" s="8" t="s">
        <v>201</v>
      </c>
      <c r="C757" t="s">
        <v>647</v>
      </c>
      <c r="D757" t="s">
        <v>671</v>
      </c>
      <c r="E757" s="2">
        <v>755</v>
      </c>
      <c r="F757">
        <v>297</v>
      </c>
      <c r="G757">
        <v>0</v>
      </c>
      <c r="H757">
        <v>1</v>
      </c>
      <c r="I757">
        <v>0</v>
      </c>
      <c r="J757">
        <v>0</v>
      </c>
      <c r="K757">
        <v>1</v>
      </c>
      <c r="L757">
        <v>99</v>
      </c>
      <c r="M757">
        <v>1</v>
      </c>
      <c r="N757">
        <v>99</v>
      </c>
      <c r="O757">
        <v>99</v>
      </c>
      <c r="P757">
        <v>1</v>
      </c>
      <c r="Q757">
        <v>99</v>
      </c>
      <c r="R757">
        <v>99</v>
      </c>
      <c r="S757">
        <v>0</v>
      </c>
      <c r="T757">
        <v>1</v>
      </c>
      <c r="U757">
        <v>99</v>
      </c>
      <c r="V757">
        <v>0</v>
      </c>
      <c r="W757">
        <v>0</v>
      </c>
      <c r="X757">
        <v>0</v>
      </c>
      <c r="Y757">
        <v>1</v>
      </c>
      <c r="Z757">
        <v>0</v>
      </c>
      <c r="AA757">
        <v>1</v>
      </c>
      <c r="AB757">
        <v>99</v>
      </c>
      <c r="AC757">
        <v>1</v>
      </c>
      <c r="AD757">
        <v>1</v>
      </c>
      <c r="AE757">
        <v>99</v>
      </c>
      <c r="AF757">
        <v>0</v>
      </c>
      <c r="AG757">
        <v>1</v>
      </c>
      <c r="AH757">
        <v>0</v>
      </c>
      <c r="AI757">
        <v>1</v>
      </c>
      <c r="AJ757">
        <v>1</v>
      </c>
      <c r="AK757">
        <v>99</v>
      </c>
      <c r="AL757">
        <v>0</v>
      </c>
      <c r="AM757">
        <v>0</v>
      </c>
      <c r="AN757">
        <v>0</v>
      </c>
      <c r="AO757">
        <v>99</v>
      </c>
      <c r="AP757">
        <v>0</v>
      </c>
      <c r="AQ757">
        <v>0</v>
      </c>
      <c r="AR757">
        <v>0</v>
      </c>
      <c r="AS757">
        <v>1</v>
      </c>
      <c r="AT757">
        <v>1</v>
      </c>
      <c r="AU757">
        <v>1</v>
      </c>
      <c r="AV757">
        <v>99</v>
      </c>
      <c r="AW757" s="25">
        <v>0</v>
      </c>
      <c r="AX757" s="25">
        <v>99</v>
      </c>
      <c r="AY757" s="25">
        <v>99</v>
      </c>
      <c r="AZ757">
        <v>99</v>
      </c>
      <c r="BA757">
        <v>99</v>
      </c>
      <c r="BB757">
        <v>99</v>
      </c>
      <c r="BC757" s="25">
        <v>1</v>
      </c>
      <c r="BD757">
        <v>0</v>
      </c>
      <c r="BE757" s="25">
        <v>0</v>
      </c>
      <c r="BF757">
        <v>0</v>
      </c>
      <c r="BG757">
        <v>0</v>
      </c>
      <c r="BH757">
        <v>1</v>
      </c>
      <c r="BI757">
        <v>0</v>
      </c>
      <c r="BJ757">
        <v>1</v>
      </c>
      <c r="BK757">
        <v>99</v>
      </c>
      <c r="BL757">
        <v>99</v>
      </c>
      <c r="BM757">
        <v>99</v>
      </c>
      <c r="BN757">
        <v>99</v>
      </c>
      <c r="BO757">
        <v>99</v>
      </c>
      <c r="BP757">
        <v>1</v>
      </c>
      <c r="BQ757">
        <v>0</v>
      </c>
      <c r="BR757">
        <v>0</v>
      </c>
      <c r="BS757">
        <v>0</v>
      </c>
      <c r="BT757">
        <v>1</v>
      </c>
      <c r="BU757">
        <v>1</v>
      </c>
      <c r="BV757">
        <v>1</v>
      </c>
      <c r="BW757">
        <v>1</v>
      </c>
      <c r="BX757">
        <v>1</v>
      </c>
      <c r="BY757">
        <v>0</v>
      </c>
      <c r="BZ757">
        <v>0</v>
      </c>
      <c r="CA757">
        <v>1</v>
      </c>
      <c r="CB757">
        <v>0</v>
      </c>
      <c r="CC757">
        <v>1</v>
      </c>
      <c r="CD757">
        <v>1</v>
      </c>
      <c r="CE757">
        <v>0</v>
      </c>
      <c r="CF757">
        <v>0</v>
      </c>
      <c r="CG757">
        <v>0</v>
      </c>
      <c r="CH757">
        <v>0</v>
      </c>
      <c r="CI757">
        <v>0</v>
      </c>
      <c r="CJ757">
        <v>0</v>
      </c>
      <c r="CK757">
        <v>0</v>
      </c>
      <c r="CL757">
        <v>0</v>
      </c>
      <c r="CM757">
        <v>0</v>
      </c>
      <c r="CN757">
        <v>0</v>
      </c>
      <c r="CO757">
        <v>0</v>
      </c>
      <c r="CP757" t="s">
        <v>672</v>
      </c>
    </row>
    <row r="758" spans="2:94" x14ac:dyDescent="0.25">
      <c r="B758" s="8" t="s">
        <v>755</v>
      </c>
      <c r="C758" t="s">
        <v>647</v>
      </c>
      <c r="D758" t="s">
        <v>960</v>
      </c>
      <c r="E758" s="2">
        <v>756</v>
      </c>
      <c r="F758">
        <v>1150</v>
      </c>
      <c r="G758">
        <v>1</v>
      </c>
      <c r="H758">
        <v>1</v>
      </c>
      <c r="I758">
        <v>1</v>
      </c>
      <c r="J758">
        <v>1</v>
      </c>
      <c r="K758">
        <v>1</v>
      </c>
      <c r="L758">
        <v>99</v>
      </c>
      <c r="M758">
        <v>1</v>
      </c>
      <c r="N758">
        <v>99</v>
      </c>
      <c r="O758">
        <v>99</v>
      </c>
      <c r="P758">
        <v>1</v>
      </c>
      <c r="Q758">
        <v>99</v>
      </c>
      <c r="R758">
        <v>99</v>
      </c>
      <c r="S758">
        <v>1</v>
      </c>
      <c r="T758">
        <v>0</v>
      </c>
      <c r="U758">
        <v>99</v>
      </c>
      <c r="V758">
        <v>1</v>
      </c>
      <c r="W758">
        <v>1</v>
      </c>
      <c r="X758">
        <v>1</v>
      </c>
      <c r="Y758">
        <v>1</v>
      </c>
      <c r="Z758">
        <v>1</v>
      </c>
      <c r="AA758">
        <v>1</v>
      </c>
      <c r="AB758">
        <v>1</v>
      </c>
      <c r="AC758">
        <v>1</v>
      </c>
      <c r="AD758">
        <v>1</v>
      </c>
      <c r="AE758">
        <v>99</v>
      </c>
      <c r="AF758">
        <v>1</v>
      </c>
      <c r="AG758">
        <v>0</v>
      </c>
      <c r="AH758">
        <v>0</v>
      </c>
      <c r="AI758">
        <v>1</v>
      </c>
      <c r="AJ758">
        <v>99</v>
      </c>
      <c r="AK758">
        <v>1</v>
      </c>
      <c r="AL758">
        <v>1</v>
      </c>
      <c r="AM758">
        <v>0</v>
      </c>
      <c r="AN758">
        <v>0</v>
      </c>
      <c r="AO758">
        <v>99</v>
      </c>
      <c r="AP758">
        <v>0</v>
      </c>
      <c r="AQ758">
        <v>0</v>
      </c>
      <c r="AR758">
        <v>0</v>
      </c>
      <c r="AS758">
        <v>0</v>
      </c>
      <c r="AT758">
        <v>0</v>
      </c>
      <c r="AU758">
        <v>0</v>
      </c>
      <c r="AV758">
        <v>99</v>
      </c>
      <c r="AW758" s="25">
        <v>0</v>
      </c>
      <c r="AX758" s="25">
        <v>99</v>
      </c>
      <c r="AY758" s="25">
        <v>99</v>
      </c>
      <c r="AZ758">
        <v>99</v>
      </c>
      <c r="BA758">
        <v>99</v>
      </c>
      <c r="BB758">
        <v>99</v>
      </c>
      <c r="BC758" s="25">
        <v>0</v>
      </c>
      <c r="BD758">
        <v>1</v>
      </c>
      <c r="BE758" s="25">
        <v>1</v>
      </c>
      <c r="BF758">
        <v>0</v>
      </c>
      <c r="BG758">
        <v>0</v>
      </c>
      <c r="BH758">
        <v>1</v>
      </c>
      <c r="BI758">
        <v>0</v>
      </c>
      <c r="BJ758">
        <v>99</v>
      </c>
      <c r="BK758">
        <v>99</v>
      </c>
      <c r="BL758">
        <v>99</v>
      </c>
      <c r="BM758">
        <v>99</v>
      </c>
      <c r="BN758">
        <v>99</v>
      </c>
      <c r="BO758">
        <v>99</v>
      </c>
      <c r="BP758">
        <v>1</v>
      </c>
      <c r="BQ758">
        <v>0</v>
      </c>
      <c r="BR758">
        <v>1</v>
      </c>
      <c r="BS758">
        <v>0</v>
      </c>
      <c r="BT758">
        <v>0</v>
      </c>
      <c r="BU758">
        <v>0</v>
      </c>
      <c r="BV758">
        <v>0</v>
      </c>
      <c r="BW758">
        <v>0</v>
      </c>
      <c r="BX758">
        <v>0</v>
      </c>
      <c r="BY758">
        <v>0</v>
      </c>
      <c r="BZ758">
        <v>0</v>
      </c>
      <c r="CA758">
        <v>1</v>
      </c>
      <c r="CB758">
        <v>1</v>
      </c>
      <c r="CC758">
        <v>1</v>
      </c>
      <c r="CD758">
        <v>1</v>
      </c>
      <c r="CE758">
        <v>1</v>
      </c>
      <c r="CF758">
        <v>0</v>
      </c>
      <c r="CG758">
        <v>0</v>
      </c>
      <c r="CH758">
        <v>0</v>
      </c>
      <c r="CI758">
        <v>0</v>
      </c>
      <c r="CJ758">
        <v>0</v>
      </c>
      <c r="CK758">
        <v>0</v>
      </c>
      <c r="CL758">
        <v>0</v>
      </c>
      <c r="CM758">
        <v>1</v>
      </c>
      <c r="CN758">
        <v>0</v>
      </c>
      <c r="CO758">
        <v>0</v>
      </c>
      <c r="CP758" t="s">
        <v>898</v>
      </c>
    </row>
    <row r="759" spans="2:94" x14ac:dyDescent="0.25">
      <c r="B759" s="8" t="s">
        <v>755</v>
      </c>
      <c r="C759" t="s">
        <v>647</v>
      </c>
      <c r="D759" t="s">
        <v>961</v>
      </c>
      <c r="E759" s="2">
        <v>757</v>
      </c>
      <c r="F759">
        <v>2580</v>
      </c>
      <c r="G759">
        <v>1</v>
      </c>
      <c r="H759">
        <v>1</v>
      </c>
      <c r="I759">
        <v>1</v>
      </c>
      <c r="J759">
        <v>1</v>
      </c>
      <c r="K759">
        <v>1</v>
      </c>
      <c r="L759">
        <v>99</v>
      </c>
      <c r="M759">
        <v>1</v>
      </c>
      <c r="N759">
        <v>1</v>
      </c>
      <c r="O759">
        <v>99</v>
      </c>
      <c r="P759">
        <v>1</v>
      </c>
      <c r="Q759">
        <v>99</v>
      </c>
      <c r="R759">
        <v>99</v>
      </c>
      <c r="S759">
        <v>1</v>
      </c>
      <c r="T759">
        <v>0</v>
      </c>
      <c r="U759">
        <v>1</v>
      </c>
      <c r="V759">
        <v>1</v>
      </c>
      <c r="W759">
        <v>1</v>
      </c>
      <c r="X759">
        <v>1</v>
      </c>
      <c r="Y759">
        <v>1</v>
      </c>
      <c r="Z759">
        <v>1</v>
      </c>
      <c r="AA759">
        <v>0</v>
      </c>
      <c r="AB759">
        <v>1</v>
      </c>
      <c r="AC759">
        <v>1</v>
      </c>
      <c r="AD759">
        <v>1</v>
      </c>
      <c r="AE759">
        <v>99</v>
      </c>
      <c r="AF759">
        <v>1</v>
      </c>
      <c r="AG759">
        <v>1</v>
      </c>
      <c r="AH759">
        <v>1</v>
      </c>
      <c r="AI759">
        <v>1</v>
      </c>
      <c r="AJ759">
        <v>99</v>
      </c>
      <c r="AK759">
        <v>1</v>
      </c>
      <c r="AL759">
        <v>1</v>
      </c>
      <c r="AM759">
        <v>1</v>
      </c>
      <c r="AN759">
        <v>1</v>
      </c>
      <c r="AO759">
        <v>99</v>
      </c>
      <c r="AP759">
        <v>1</v>
      </c>
      <c r="AQ759">
        <v>1</v>
      </c>
      <c r="AR759">
        <v>1</v>
      </c>
      <c r="AS759">
        <v>1</v>
      </c>
      <c r="AT759">
        <v>1</v>
      </c>
      <c r="AU759">
        <v>1</v>
      </c>
      <c r="AV759">
        <v>99</v>
      </c>
      <c r="AW759" s="25">
        <v>1</v>
      </c>
      <c r="AX759" s="25">
        <v>99</v>
      </c>
      <c r="AY759" s="25">
        <v>99</v>
      </c>
      <c r="AZ759">
        <v>99</v>
      </c>
      <c r="BA759">
        <v>99</v>
      </c>
      <c r="BB759">
        <v>99</v>
      </c>
      <c r="BC759" s="25">
        <v>1</v>
      </c>
      <c r="BD759">
        <v>1</v>
      </c>
      <c r="BE759" s="25">
        <v>1</v>
      </c>
      <c r="BF759">
        <v>1</v>
      </c>
      <c r="BG759">
        <v>0</v>
      </c>
      <c r="BH759">
        <v>0</v>
      </c>
      <c r="BI759">
        <v>1</v>
      </c>
      <c r="BJ759">
        <v>1</v>
      </c>
      <c r="BK759">
        <v>99</v>
      </c>
      <c r="BL759">
        <v>99</v>
      </c>
      <c r="BM759">
        <v>99</v>
      </c>
      <c r="BN759">
        <v>99</v>
      </c>
      <c r="BO759">
        <v>99</v>
      </c>
      <c r="BP759">
        <v>1</v>
      </c>
      <c r="BQ759">
        <v>1</v>
      </c>
      <c r="BR759">
        <v>1</v>
      </c>
      <c r="BS759">
        <v>0</v>
      </c>
      <c r="BT759">
        <v>1</v>
      </c>
      <c r="BU759">
        <v>1</v>
      </c>
      <c r="BV759">
        <v>1</v>
      </c>
      <c r="BW759">
        <v>1</v>
      </c>
      <c r="BX759">
        <v>1</v>
      </c>
      <c r="BY759">
        <v>1</v>
      </c>
      <c r="BZ759">
        <v>0</v>
      </c>
      <c r="CA759">
        <v>1</v>
      </c>
      <c r="CB759">
        <v>1</v>
      </c>
      <c r="CC759">
        <v>1</v>
      </c>
      <c r="CD759">
        <v>1</v>
      </c>
      <c r="CE759">
        <v>0</v>
      </c>
      <c r="CF759">
        <v>0</v>
      </c>
      <c r="CG759">
        <v>0</v>
      </c>
      <c r="CH759">
        <v>0</v>
      </c>
      <c r="CI759">
        <v>0</v>
      </c>
      <c r="CJ759">
        <v>0</v>
      </c>
      <c r="CK759">
        <v>0</v>
      </c>
      <c r="CL759">
        <v>0</v>
      </c>
      <c r="CM759">
        <v>0</v>
      </c>
      <c r="CN759">
        <v>0</v>
      </c>
      <c r="CO759">
        <v>0</v>
      </c>
      <c r="CP759" t="s">
        <v>962</v>
      </c>
    </row>
    <row r="760" spans="2:94" x14ac:dyDescent="0.25">
      <c r="B760" s="8" t="s">
        <v>755</v>
      </c>
      <c r="C760" t="s">
        <v>647</v>
      </c>
      <c r="D760" t="s">
        <v>885</v>
      </c>
      <c r="E760" s="2">
        <v>758</v>
      </c>
      <c r="F760">
        <v>600</v>
      </c>
      <c r="G760">
        <v>1</v>
      </c>
      <c r="H760">
        <v>1</v>
      </c>
      <c r="I760">
        <v>1</v>
      </c>
      <c r="J760">
        <v>1</v>
      </c>
      <c r="K760">
        <v>1</v>
      </c>
      <c r="L760">
        <v>99</v>
      </c>
      <c r="M760">
        <v>1</v>
      </c>
      <c r="N760">
        <v>99</v>
      </c>
      <c r="O760">
        <v>99</v>
      </c>
      <c r="P760">
        <v>1</v>
      </c>
      <c r="Q760">
        <v>99</v>
      </c>
      <c r="R760">
        <v>99</v>
      </c>
      <c r="S760">
        <v>1</v>
      </c>
      <c r="T760">
        <v>0</v>
      </c>
      <c r="U760">
        <v>99</v>
      </c>
      <c r="V760">
        <v>1</v>
      </c>
      <c r="W760">
        <v>1</v>
      </c>
      <c r="X760">
        <v>1</v>
      </c>
      <c r="Y760">
        <v>1</v>
      </c>
      <c r="Z760">
        <v>1</v>
      </c>
      <c r="AA760">
        <v>1</v>
      </c>
      <c r="AB760">
        <v>1</v>
      </c>
      <c r="AC760">
        <v>1</v>
      </c>
      <c r="AD760">
        <v>1</v>
      </c>
      <c r="AE760">
        <v>99</v>
      </c>
      <c r="AF760">
        <v>1</v>
      </c>
      <c r="AG760">
        <v>1</v>
      </c>
      <c r="AH760">
        <v>1</v>
      </c>
      <c r="AI760">
        <v>1</v>
      </c>
      <c r="AJ760">
        <v>99</v>
      </c>
      <c r="AK760">
        <v>1</v>
      </c>
      <c r="AL760">
        <v>1</v>
      </c>
      <c r="AM760">
        <v>1</v>
      </c>
      <c r="AN760">
        <v>1</v>
      </c>
      <c r="AO760">
        <v>99</v>
      </c>
      <c r="AP760">
        <v>1</v>
      </c>
      <c r="AQ760">
        <v>1</v>
      </c>
      <c r="AR760">
        <v>1</v>
      </c>
      <c r="AS760">
        <v>1</v>
      </c>
      <c r="AT760">
        <v>1</v>
      </c>
      <c r="AU760">
        <v>1</v>
      </c>
      <c r="AV760">
        <v>99</v>
      </c>
      <c r="AW760" s="25">
        <v>1</v>
      </c>
      <c r="AX760" s="25">
        <v>99</v>
      </c>
      <c r="AY760" s="25">
        <v>99</v>
      </c>
      <c r="AZ760">
        <v>99</v>
      </c>
      <c r="BA760">
        <v>99</v>
      </c>
      <c r="BB760">
        <v>99</v>
      </c>
      <c r="BC760" s="25">
        <v>1</v>
      </c>
      <c r="BD760">
        <v>1</v>
      </c>
      <c r="BE760" s="25">
        <v>1</v>
      </c>
      <c r="BF760">
        <v>1</v>
      </c>
      <c r="BG760">
        <v>1</v>
      </c>
      <c r="BH760">
        <v>1</v>
      </c>
      <c r="BI760">
        <v>0</v>
      </c>
      <c r="BJ760">
        <v>99</v>
      </c>
      <c r="BK760">
        <v>99</v>
      </c>
      <c r="BL760">
        <v>99</v>
      </c>
      <c r="BM760">
        <v>99</v>
      </c>
      <c r="BN760">
        <v>99</v>
      </c>
      <c r="BO760">
        <v>99</v>
      </c>
      <c r="BP760">
        <v>1</v>
      </c>
      <c r="BQ760">
        <v>0</v>
      </c>
      <c r="BR760">
        <v>1</v>
      </c>
      <c r="BS760">
        <v>0</v>
      </c>
      <c r="BT760">
        <v>1</v>
      </c>
      <c r="BU760">
        <v>1</v>
      </c>
      <c r="BV760">
        <v>1</v>
      </c>
      <c r="BW760">
        <v>1</v>
      </c>
      <c r="BX760">
        <v>1</v>
      </c>
      <c r="BY760">
        <v>0</v>
      </c>
      <c r="BZ760">
        <v>1</v>
      </c>
      <c r="CA760">
        <v>1</v>
      </c>
      <c r="CB760">
        <v>1</v>
      </c>
      <c r="CC760">
        <v>0</v>
      </c>
      <c r="CD760">
        <v>1</v>
      </c>
      <c r="CE760">
        <v>0</v>
      </c>
      <c r="CF760">
        <v>0</v>
      </c>
      <c r="CG760">
        <v>0</v>
      </c>
      <c r="CH760">
        <v>0</v>
      </c>
      <c r="CI760">
        <v>0</v>
      </c>
      <c r="CJ760">
        <v>0</v>
      </c>
      <c r="CK760">
        <v>0</v>
      </c>
      <c r="CL760">
        <v>0</v>
      </c>
      <c r="CM760">
        <v>0</v>
      </c>
      <c r="CN760">
        <v>0</v>
      </c>
      <c r="CO760">
        <v>0</v>
      </c>
      <c r="CP760" t="s">
        <v>248</v>
      </c>
    </row>
    <row r="761" spans="2:94" x14ac:dyDescent="0.25">
      <c r="B761" s="8" t="s">
        <v>755</v>
      </c>
      <c r="C761" t="s">
        <v>647</v>
      </c>
      <c r="D761" t="s">
        <v>963</v>
      </c>
      <c r="E761" s="2">
        <v>759</v>
      </c>
      <c r="F761">
        <v>81</v>
      </c>
      <c r="G761">
        <v>1</v>
      </c>
      <c r="H761">
        <v>1</v>
      </c>
      <c r="I761">
        <v>1</v>
      </c>
      <c r="J761">
        <v>1</v>
      </c>
      <c r="K761">
        <v>1</v>
      </c>
      <c r="L761">
        <v>99</v>
      </c>
      <c r="M761">
        <v>1</v>
      </c>
      <c r="N761">
        <v>99</v>
      </c>
      <c r="O761">
        <v>99</v>
      </c>
      <c r="P761">
        <v>1</v>
      </c>
      <c r="Q761">
        <v>99</v>
      </c>
      <c r="R761">
        <v>99</v>
      </c>
      <c r="S761">
        <v>1</v>
      </c>
      <c r="T761">
        <v>0</v>
      </c>
      <c r="U761">
        <v>99</v>
      </c>
      <c r="V761">
        <v>1</v>
      </c>
      <c r="W761">
        <v>1</v>
      </c>
      <c r="X761">
        <v>1</v>
      </c>
      <c r="Y761">
        <v>1</v>
      </c>
      <c r="Z761">
        <v>1</v>
      </c>
      <c r="AA761">
        <v>1</v>
      </c>
      <c r="AB761">
        <v>1</v>
      </c>
      <c r="AC761">
        <v>1</v>
      </c>
      <c r="AD761">
        <v>1</v>
      </c>
      <c r="AE761">
        <v>99</v>
      </c>
      <c r="AF761">
        <v>1</v>
      </c>
      <c r="AG761">
        <v>1</v>
      </c>
      <c r="AH761">
        <v>1</v>
      </c>
      <c r="AI761">
        <v>1</v>
      </c>
      <c r="AJ761">
        <v>99</v>
      </c>
      <c r="AK761">
        <v>1</v>
      </c>
      <c r="AL761">
        <v>1</v>
      </c>
      <c r="AM761">
        <v>1</v>
      </c>
      <c r="AN761">
        <v>1</v>
      </c>
      <c r="AO761">
        <v>99</v>
      </c>
      <c r="AP761">
        <v>1</v>
      </c>
      <c r="AQ761">
        <v>1</v>
      </c>
      <c r="AR761">
        <v>1</v>
      </c>
      <c r="AS761">
        <v>1</v>
      </c>
      <c r="AT761">
        <v>1</v>
      </c>
      <c r="AU761">
        <v>1</v>
      </c>
      <c r="AV761">
        <v>99</v>
      </c>
      <c r="AW761" s="25">
        <v>1</v>
      </c>
      <c r="AX761" s="25">
        <v>99</v>
      </c>
      <c r="AY761" s="25">
        <v>99</v>
      </c>
      <c r="AZ761">
        <v>99</v>
      </c>
      <c r="BA761">
        <v>99</v>
      </c>
      <c r="BB761">
        <v>99</v>
      </c>
      <c r="BC761" s="25">
        <v>1</v>
      </c>
      <c r="BD761">
        <v>1</v>
      </c>
      <c r="BE761" s="25">
        <v>1</v>
      </c>
      <c r="BF761">
        <v>1</v>
      </c>
      <c r="BG761">
        <v>1</v>
      </c>
      <c r="BH761">
        <v>1</v>
      </c>
      <c r="BI761">
        <v>1</v>
      </c>
      <c r="BJ761">
        <v>99</v>
      </c>
      <c r="BK761">
        <v>99</v>
      </c>
      <c r="BL761">
        <v>99</v>
      </c>
      <c r="BM761">
        <v>99</v>
      </c>
      <c r="BN761">
        <v>99</v>
      </c>
      <c r="BO761">
        <v>99</v>
      </c>
      <c r="BP761">
        <v>1</v>
      </c>
      <c r="BQ761">
        <v>1</v>
      </c>
      <c r="BR761">
        <v>1</v>
      </c>
      <c r="BS761">
        <v>1</v>
      </c>
      <c r="BT761">
        <v>1</v>
      </c>
      <c r="BU761">
        <v>1</v>
      </c>
      <c r="BV761">
        <v>1</v>
      </c>
      <c r="BW761">
        <v>1</v>
      </c>
      <c r="BX761">
        <v>1</v>
      </c>
      <c r="BY761" t="s">
        <v>230</v>
      </c>
      <c r="BZ761">
        <v>1</v>
      </c>
      <c r="CA761">
        <v>1</v>
      </c>
      <c r="CB761">
        <v>1</v>
      </c>
      <c r="CC761">
        <v>1</v>
      </c>
      <c r="CD761">
        <v>1</v>
      </c>
      <c r="CE761">
        <v>1</v>
      </c>
      <c r="CF761">
        <v>1</v>
      </c>
      <c r="CG761">
        <v>0</v>
      </c>
      <c r="CH761">
        <v>0</v>
      </c>
      <c r="CI761">
        <v>1</v>
      </c>
      <c r="CJ761">
        <v>0</v>
      </c>
      <c r="CK761">
        <v>0</v>
      </c>
      <c r="CL761">
        <v>0</v>
      </c>
      <c r="CM761">
        <v>1</v>
      </c>
      <c r="CN761">
        <v>1</v>
      </c>
      <c r="CO761">
        <v>1</v>
      </c>
      <c r="CP761" t="s">
        <v>964</v>
      </c>
    </row>
    <row r="762" spans="2:94" x14ac:dyDescent="0.25">
      <c r="B762" s="8" t="s">
        <v>755</v>
      </c>
      <c r="C762" t="s">
        <v>647</v>
      </c>
      <c r="D762" t="s">
        <v>965</v>
      </c>
      <c r="E762" s="2">
        <v>760</v>
      </c>
      <c r="F762">
        <v>108</v>
      </c>
      <c r="G762">
        <v>1</v>
      </c>
      <c r="H762">
        <v>1</v>
      </c>
      <c r="I762">
        <v>1</v>
      </c>
      <c r="J762">
        <v>1</v>
      </c>
      <c r="K762">
        <v>1</v>
      </c>
      <c r="L762">
        <v>99</v>
      </c>
      <c r="M762">
        <v>1</v>
      </c>
      <c r="N762">
        <v>99</v>
      </c>
      <c r="O762">
        <v>99</v>
      </c>
      <c r="P762">
        <v>1</v>
      </c>
      <c r="Q762">
        <v>99</v>
      </c>
      <c r="R762">
        <v>99</v>
      </c>
      <c r="S762">
        <v>1</v>
      </c>
      <c r="T762">
        <v>0</v>
      </c>
      <c r="U762">
        <v>99</v>
      </c>
      <c r="V762">
        <v>1</v>
      </c>
      <c r="W762">
        <v>1</v>
      </c>
      <c r="X762">
        <v>1</v>
      </c>
      <c r="Y762">
        <v>1</v>
      </c>
      <c r="Z762">
        <v>1</v>
      </c>
      <c r="AA762">
        <v>1</v>
      </c>
      <c r="AB762">
        <v>1</v>
      </c>
      <c r="AC762">
        <v>1</v>
      </c>
      <c r="AD762">
        <v>1</v>
      </c>
      <c r="AE762">
        <v>99</v>
      </c>
      <c r="AF762">
        <v>1</v>
      </c>
      <c r="AG762">
        <v>1</v>
      </c>
      <c r="AH762">
        <v>1</v>
      </c>
      <c r="AI762">
        <v>1</v>
      </c>
      <c r="AJ762">
        <v>99</v>
      </c>
      <c r="AK762">
        <v>1</v>
      </c>
      <c r="AL762">
        <v>1</v>
      </c>
      <c r="AM762">
        <v>1</v>
      </c>
      <c r="AN762">
        <v>1</v>
      </c>
      <c r="AO762">
        <v>99</v>
      </c>
      <c r="AP762">
        <v>1</v>
      </c>
      <c r="AQ762">
        <v>1</v>
      </c>
      <c r="AR762">
        <v>1</v>
      </c>
      <c r="AS762">
        <v>1</v>
      </c>
      <c r="AT762">
        <v>1</v>
      </c>
      <c r="AU762">
        <v>1</v>
      </c>
      <c r="AV762">
        <v>99</v>
      </c>
      <c r="AW762" s="25">
        <v>1</v>
      </c>
      <c r="AX762" s="25">
        <v>99</v>
      </c>
      <c r="AY762" s="25">
        <v>99</v>
      </c>
      <c r="AZ762">
        <v>99</v>
      </c>
      <c r="BA762">
        <v>99</v>
      </c>
      <c r="BB762">
        <v>99</v>
      </c>
      <c r="BC762" s="25">
        <v>1</v>
      </c>
      <c r="BD762">
        <v>1</v>
      </c>
      <c r="BE762" s="25">
        <v>1</v>
      </c>
      <c r="BF762">
        <v>1</v>
      </c>
      <c r="BG762">
        <v>0</v>
      </c>
      <c r="BH762">
        <v>1</v>
      </c>
      <c r="BI762">
        <v>1</v>
      </c>
      <c r="BJ762">
        <v>99</v>
      </c>
      <c r="BK762">
        <v>99</v>
      </c>
      <c r="BL762">
        <v>99</v>
      </c>
      <c r="BM762">
        <v>99</v>
      </c>
      <c r="BN762">
        <v>99</v>
      </c>
      <c r="BO762">
        <v>99</v>
      </c>
      <c r="BP762">
        <v>1</v>
      </c>
      <c r="BQ762">
        <v>1</v>
      </c>
      <c r="BR762">
        <v>1</v>
      </c>
      <c r="BS762">
        <v>0</v>
      </c>
      <c r="BT762">
        <v>1</v>
      </c>
      <c r="BU762">
        <v>1</v>
      </c>
      <c r="BV762">
        <v>0</v>
      </c>
      <c r="BW762">
        <v>1</v>
      </c>
      <c r="BX762">
        <v>1</v>
      </c>
      <c r="BY762">
        <v>1</v>
      </c>
      <c r="BZ762">
        <v>0</v>
      </c>
      <c r="CA762">
        <v>1</v>
      </c>
      <c r="CB762">
        <v>1</v>
      </c>
      <c r="CC762">
        <v>1</v>
      </c>
      <c r="CD762">
        <v>1</v>
      </c>
      <c r="CE762">
        <v>0</v>
      </c>
      <c r="CF762">
        <v>0</v>
      </c>
      <c r="CG762">
        <v>0</v>
      </c>
      <c r="CH762">
        <v>0</v>
      </c>
      <c r="CI762">
        <v>0</v>
      </c>
      <c r="CJ762">
        <v>0</v>
      </c>
      <c r="CK762">
        <v>0</v>
      </c>
      <c r="CL762">
        <v>0</v>
      </c>
      <c r="CM762">
        <v>0</v>
      </c>
      <c r="CN762">
        <v>1</v>
      </c>
      <c r="CO762">
        <v>1</v>
      </c>
      <c r="CP762" t="s">
        <v>966</v>
      </c>
    </row>
    <row r="763" spans="2:94" x14ac:dyDescent="0.25">
      <c r="B763" s="8" t="s">
        <v>755</v>
      </c>
      <c r="C763" t="s">
        <v>673</v>
      </c>
      <c r="D763" t="s">
        <v>967</v>
      </c>
      <c r="E763" s="2">
        <v>761</v>
      </c>
      <c r="F763">
        <v>61</v>
      </c>
      <c r="G763">
        <v>1</v>
      </c>
      <c r="H763">
        <v>1</v>
      </c>
      <c r="I763">
        <v>1</v>
      </c>
      <c r="J763">
        <v>1</v>
      </c>
      <c r="K763">
        <v>1</v>
      </c>
      <c r="L763">
        <v>99</v>
      </c>
      <c r="M763">
        <v>1</v>
      </c>
      <c r="N763">
        <v>99</v>
      </c>
      <c r="O763">
        <v>99</v>
      </c>
      <c r="P763">
        <v>1</v>
      </c>
      <c r="Q763">
        <v>99</v>
      </c>
      <c r="R763">
        <v>99</v>
      </c>
      <c r="S763">
        <v>1</v>
      </c>
      <c r="T763">
        <v>0</v>
      </c>
      <c r="U763">
        <v>99</v>
      </c>
      <c r="V763">
        <v>1</v>
      </c>
      <c r="W763">
        <v>1</v>
      </c>
      <c r="X763">
        <v>1</v>
      </c>
      <c r="Y763">
        <v>1</v>
      </c>
      <c r="Z763">
        <v>1</v>
      </c>
      <c r="AA763">
        <v>1</v>
      </c>
      <c r="AB763">
        <v>1</v>
      </c>
      <c r="AC763">
        <v>1</v>
      </c>
      <c r="AD763">
        <v>1</v>
      </c>
      <c r="AE763">
        <v>99</v>
      </c>
      <c r="AF763">
        <v>1</v>
      </c>
      <c r="AG763">
        <v>1</v>
      </c>
      <c r="AH763">
        <v>1</v>
      </c>
      <c r="AI763">
        <v>1</v>
      </c>
      <c r="AJ763">
        <v>99</v>
      </c>
      <c r="AK763">
        <v>1</v>
      </c>
      <c r="AL763">
        <v>1</v>
      </c>
      <c r="AM763">
        <v>1</v>
      </c>
      <c r="AN763">
        <v>1</v>
      </c>
      <c r="AO763">
        <v>99</v>
      </c>
      <c r="AP763">
        <v>1</v>
      </c>
      <c r="AQ763">
        <v>1</v>
      </c>
      <c r="AR763">
        <v>1</v>
      </c>
      <c r="AS763">
        <v>1</v>
      </c>
      <c r="AT763">
        <v>1</v>
      </c>
      <c r="AU763">
        <v>1</v>
      </c>
      <c r="AV763">
        <v>99</v>
      </c>
      <c r="AW763" s="25">
        <v>0</v>
      </c>
      <c r="AX763" s="25">
        <v>99</v>
      </c>
      <c r="AY763" s="25">
        <v>99</v>
      </c>
      <c r="AZ763">
        <v>99</v>
      </c>
      <c r="BA763">
        <v>99</v>
      </c>
      <c r="BB763">
        <v>99</v>
      </c>
      <c r="BC763" s="25">
        <v>1</v>
      </c>
      <c r="BD763">
        <v>1</v>
      </c>
      <c r="BE763" s="25">
        <v>1</v>
      </c>
      <c r="BF763">
        <v>1</v>
      </c>
      <c r="BG763">
        <v>1</v>
      </c>
      <c r="BH763">
        <v>1</v>
      </c>
      <c r="BI763">
        <v>1</v>
      </c>
      <c r="BJ763">
        <v>1</v>
      </c>
      <c r="BK763">
        <v>1</v>
      </c>
      <c r="BL763">
        <v>1</v>
      </c>
      <c r="BM763">
        <v>99</v>
      </c>
      <c r="BN763">
        <v>99</v>
      </c>
      <c r="BO763">
        <v>99</v>
      </c>
      <c r="BP763">
        <v>1</v>
      </c>
      <c r="BQ763">
        <v>1</v>
      </c>
      <c r="BR763">
        <v>1</v>
      </c>
      <c r="BS763">
        <v>1</v>
      </c>
      <c r="BT763">
        <v>1</v>
      </c>
      <c r="BU763">
        <v>1</v>
      </c>
      <c r="BV763">
        <v>1</v>
      </c>
      <c r="BW763">
        <v>1</v>
      </c>
      <c r="BX763">
        <v>1</v>
      </c>
      <c r="BY763">
        <v>1</v>
      </c>
      <c r="BZ763">
        <v>0</v>
      </c>
      <c r="CA763">
        <v>1</v>
      </c>
      <c r="CB763">
        <v>1</v>
      </c>
      <c r="CC763">
        <v>1</v>
      </c>
      <c r="CD763">
        <v>1</v>
      </c>
      <c r="CE763">
        <v>1</v>
      </c>
      <c r="CF763">
        <v>0</v>
      </c>
      <c r="CG763">
        <v>0</v>
      </c>
      <c r="CH763">
        <v>1</v>
      </c>
      <c r="CI763">
        <v>1</v>
      </c>
      <c r="CJ763">
        <v>0</v>
      </c>
      <c r="CK763">
        <v>1</v>
      </c>
      <c r="CL763">
        <v>0</v>
      </c>
      <c r="CM763">
        <v>1</v>
      </c>
      <c r="CN763">
        <v>1</v>
      </c>
      <c r="CO763">
        <v>1</v>
      </c>
      <c r="CP763" t="s">
        <v>968</v>
      </c>
    </row>
    <row r="764" spans="2:94" x14ac:dyDescent="0.25">
      <c r="B764" s="8" t="s">
        <v>755</v>
      </c>
      <c r="C764" t="s">
        <v>673</v>
      </c>
      <c r="D764" t="s">
        <v>969</v>
      </c>
      <c r="E764" s="2">
        <v>762</v>
      </c>
      <c r="F764">
        <v>61</v>
      </c>
      <c r="G764">
        <v>1</v>
      </c>
      <c r="H764">
        <v>1</v>
      </c>
      <c r="I764">
        <v>1</v>
      </c>
      <c r="J764">
        <v>1</v>
      </c>
      <c r="K764">
        <v>1</v>
      </c>
      <c r="L764">
        <v>99</v>
      </c>
      <c r="M764">
        <v>1</v>
      </c>
      <c r="N764">
        <v>99</v>
      </c>
      <c r="O764">
        <v>99</v>
      </c>
      <c r="P764">
        <v>1</v>
      </c>
      <c r="Q764">
        <v>99</v>
      </c>
      <c r="R764">
        <v>99</v>
      </c>
      <c r="S764">
        <v>1</v>
      </c>
      <c r="T764">
        <v>0</v>
      </c>
      <c r="U764">
        <v>99</v>
      </c>
      <c r="V764">
        <v>1</v>
      </c>
      <c r="W764">
        <v>1</v>
      </c>
      <c r="X764">
        <v>1</v>
      </c>
      <c r="Y764">
        <v>1</v>
      </c>
      <c r="Z764">
        <v>1</v>
      </c>
      <c r="AA764">
        <v>1</v>
      </c>
      <c r="AB764">
        <v>99</v>
      </c>
      <c r="AC764">
        <v>1</v>
      </c>
      <c r="AD764">
        <v>1</v>
      </c>
      <c r="AE764">
        <v>99</v>
      </c>
      <c r="AF764">
        <v>1</v>
      </c>
      <c r="AG764">
        <v>1</v>
      </c>
      <c r="AH764">
        <v>1</v>
      </c>
      <c r="AI764">
        <v>99</v>
      </c>
      <c r="AJ764">
        <v>99</v>
      </c>
      <c r="AK764">
        <v>1</v>
      </c>
      <c r="AL764">
        <v>1</v>
      </c>
      <c r="AM764">
        <v>1</v>
      </c>
      <c r="AN764">
        <v>1</v>
      </c>
      <c r="AO764">
        <v>99</v>
      </c>
      <c r="AP764">
        <v>1</v>
      </c>
      <c r="AQ764">
        <v>1</v>
      </c>
      <c r="AR764">
        <v>0</v>
      </c>
      <c r="AS764">
        <v>1</v>
      </c>
      <c r="AT764">
        <v>1</v>
      </c>
      <c r="AU764">
        <v>0</v>
      </c>
      <c r="AV764">
        <v>99</v>
      </c>
      <c r="AW764" s="25">
        <v>0</v>
      </c>
      <c r="AX764" s="25">
        <v>99</v>
      </c>
      <c r="AY764" s="25">
        <v>99</v>
      </c>
      <c r="AZ764">
        <v>99</v>
      </c>
      <c r="BA764">
        <v>99</v>
      </c>
      <c r="BB764">
        <v>99</v>
      </c>
      <c r="BC764" s="25">
        <v>0</v>
      </c>
      <c r="BD764">
        <v>1</v>
      </c>
      <c r="BE764" s="25">
        <v>1</v>
      </c>
      <c r="BF764">
        <v>1</v>
      </c>
      <c r="BG764">
        <v>1</v>
      </c>
      <c r="BH764">
        <v>1</v>
      </c>
      <c r="BI764">
        <v>1</v>
      </c>
      <c r="BJ764">
        <v>1</v>
      </c>
      <c r="BK764">
        <v>99</v>
      </c>
      <c r="BL764">
        <v>99</v>
      </c>
      <c r="BM764">
        <v>99</v>
      </c>
      <c r="BN764">
        <v>99</v>
      </c>
      <c r="BO764">
        <v>99</v>
      </c>
      <c r="BP764">
        <v>1</v>
      </c>
      <c r="BQ764">
        <v>1</v>
      </c>
      <c r="BR764">
        <v>1</v>
      </c>
      <c r="BS764">
        <v>1</v>
      </c>
      <c r="BT764">
        <v>1</v>
      </c>
      <c r="BU764">
        <v>1</v>
      </c>
      <c r="BV764">
        <v>1</v>
      </c>
      <c r="BW764">
        <v>1</v>
      </c>
      <c r="BX764">
        <v>1</v>
      </c>
      <c r="BY764">
        <v>1</v>
      </c>
      <c r="BZ764">
        <v>0</v>
      </c>
      <c r="CA764">
        <v>0</v>
      </c>
      <c r="CB764">
        <v>1</v>
      </c>
      <c r="CC764">
        <v>1</v>
      </c>
      <c r="CD764">
        <v>0</v>
      </c>
      <c r="CE764">
        <v>0</v>
      </c>
      <c r="CF764">
        <v>0</v>
      </c>
      <c r="CG764">
        <v>0</v>
      </c>
      <c r="CH764">
        <v>0</v>
      </c>
      <c r="CI764">
        <v>0</v>
      </c>
      <c r="CJ764">
        <v>0</v>
      </c>
      <c r="CK764">
        <v>0</v>
      </c>
      <c r="CL764">
        <v>0</v>
      </c>
      <c r="CM764">
        <v>0</v>
      </c>
      <c r="CN764">
        <v>0</v>
      </c>
      <c r="CO764">
        <v>1</v>
      </c>
      <c r="CP764" t="s">
        <v>970</v>
      </c>
    </row>
    <row r="765" spans="2:94" x14ac:dyDescent="0.25">
      <c r="B765" s="8" t="s">
        <v>201</v>
      </c>
      <c r="C765" t="s">
        <v>673</v>
      </c>
      <c r="D765" t="s">
        <v>674</v>
      </c>
      <c r="E765" s="2">
        <v>763</v>
      </c>
      <c r="F765">
        <v>18</v>
      </c>
      <c r="G765">
        <v>1</v>
      </c>
      <c r="H765">
        <v>1</v>
      </c>
      <c r="I765">
        <v>1</v>
      </c>
      <c r="J765">
        <v>1</v>
      </c>
      <c r="K765">
        <v>1</v>
      </c>
      <c r="L765">
        <v>99</v>
      </c>
      <c r="M765">
        <v>1</v>
      </c>
      <c r="N765">
        <v>99</v>
      </c>
      <c r="O765">
        <v>99</v>
      </c>
      <c r="P765">
        <v>1</v>
      </c>
      <c r="Q765">
        <v>99</v>
      </c>
      <c r="R765">
        <v>99</v>
      </c>
      <c r="S765">
        <v>1</v>
      </c>
      <c r="T765">
        <v>1</v>
      </c>
      <c r="U765">
        <v>99</v>
      </c>
      <c r="V765">
        <v>1</v>
      </c>
      <c r="W765">
        <v>1</v>
      </c>
      <c r="X765">
        <v>1</v>
      </c>
      <c r="Y765">
        <v>1</v>
      </c>
      <c r="Z765">
        <v>1</v>
      </c>
      <c r="AA765">
        <v>1</v>
      </c>
      <c r="AB765">
        <v>99</v>
      </c>
      <c r="AC765">
        <v>1</v>
      </c>
      <c r="AD765">
        <v>1</v>
      </c>
      <c r="AE765">
        <v>99</v>
      </c>
      <c r="AF765">
        <v>0</v>
      </c>
      <c r="AG765">
        <v>0</v>
      </c>
      <c r="AH765">
        <v>1</v>
      </c>
      <c r="AI765">
        <v>99</v>
      </c>
      <c r="AJ765">
        <v>1</v>
      </c>
      <c r="AK765">
        <v>1</v>
      </c>
      <c r="AL765">
        <v>1</v>
      </c>
      <c r="AM765">
        <v>1</v>
      </c>
      <c r="AN765">
        <v>1</v>
      </c>
      <c r="AO765">
        <v>99</v>
      </c>
      <c r="AP765">
        <v>1</v>
      </c>
      <c r="AQ765">
        <v>1</v>
      </c>
      <c r="AR765">
        <v>1</v>
      </c>
      <c r="AS765">
        <v>1</v>
      </c>
      <c r="AT765">
        <v>1</v>
      </c>
      <c r="AU765">
        <v>1</v>
      </c>
      <c r="AV765">
        <v>99</v>
      </c>
      <c r="AW765" s="25">
        <v>1</v>
      </c>
      <c r="AX765" s="25">
        <v>99</v>
      </c>
      <c r="AY765" s="25">
        <v>99</v>
      </c>
      <c r="AZ765">
        <v>99</v>
      </c>
      <c r="BA765">
        <v>99</v>
      </c>
      <c r="BB765">
        <v>99</v>
      </c>
      <c r="BC765" s="25">
        <v>1</v>
      </c>
      <c r="BD765">
        <v>1</v>
      </c>
      <c r="BE765" s="25">
        <v>1</v>
      </c>
      <c r="BF765">
        <v>1</v>
      </c>
      <c r="BG765">
        <v>1</v>
      </c>
      <c r="BH765">
        <v>1</v>
      </c>
      <c r="BI765">
        <v>1</v>
      </c>
      <c r="BJ765">
        <v>1</v>
      </c>
      <c r="BK765">
        <v>1</v>
      </c>
      <c r="BL765">
        <v>1</v>
      </c>
      <c r="BM765">
        <v>99</v>
      </c>
      <c r="BN765">
        <v>99</v>
      </c>
      <c r="BO765">
        <v>99</v>
      </c>
      <c r="BP765">
        <v>1</v>
      </c>
      <c r="BQ765">
        <v>1</v>
      </c>
      <c r="BR765">
        <v>1</v>
      </c>
      <c r="BS765">
        <v>1</v>
      </c>
      <c r="BT765">
        <v>1</v>
      </c>
      <c r="BU765">
        <v>1</v>
      </c>
      <c r="BV765">
        <v>1</v>
      </c>
      <c r="BW765">
        <v>1</v>
      </c>
      <c r="BX765">
        <v>0</v>
      </c>
      <c r="BY765">
        <v>1</v>
      </c>
      <c r="BZ765">
        <v>0</v>
      </c>
      <c r="CA765">
        <v>0</v>
      </c>
      <c r="CB765">
        <v>1</v>
      </c>
      <c r="CC765">
        <v>1</v>
      </c>
      <c r="CD765">
        <v>1</v>
      </c>
      <c r="CE765">
        <v>0</v>
      </c>
      <c r="CF765">
        <v>0</v>
      </c>
      <c r="CG765">
        <v>0</v>
      </c>
      <c r="CH765">
        <v>0</v>
      </c>
      <c r="CI765">
        <v>0</v>
      </c>
      <c r="CJ765">
        <v>0</v>
      </c>
      <c r="CK765">
        <v>0</v>
      </c>
      <c r="CL765">
        <v>0</v>
      </c>
      <c r="CM765">
        <v>0</v>
      </c>
      <c r="CN765">
        <v>0</v>
      </c>
      <c r="CO765">
        <v>1</v>
      </c>
      <c r="CP765" t="s">
        <v>675</v>
      </c>
    </row>
    <row r="766" spans="2:94" x14ac:dyDescent="0.25">
      <c r="B766" s="8" t="s">
        <v>755</v>
      </c>
      <c r="C766" t="s">
        <v>673</v>
      </c>
      <c r="D766" t="s">
        <v>971</v>
      </c>
      <c r="E766" s="2">
        <v>764</v>
      </c>
      <c r="F766">
        <v>20</v>
      </c>
      <c r="G766">
        <v>1</v>
      </c>
      <c r="H766">
        <v>1</v>
      </c>
      <c r="I766">
        <v>1</v>
      </c>
      <c r="J766">
        <v>0</v>
      </c>
      <c r="K766">
        <v>1</v>
      </c>
      <c r="L766">
        <v>99</v>
      </c>
      <c r="M766">
        <v>1</v>
      </c>
      <c r="N766">
        <v>1</v>
      </c>
      <c r="O766">
        <v>99</v>
      </c>
      <c r="P766">
        <v>1</v>
      </c>
      <c r="Q766">
        <v>99</v>
      </c>
      <c r="R766">
        <v>99</v>
      </c>
      <c r="S766">
        <v>1</v>
      </c>
      <c r="T766">
        <v>1</v>
      </c>
      <c r="U766">
        <v>99</v>
      </c>
      <c r="V766">
        <v>1</v>
      </c>
      <c r="W766">
        <v>1</v>
      </c>
      <c r="X766">
        <v>1</v>
      </c>
      <c r="Y766">
        <v>1</v>
      </c>
      <c r="Z766">
        <v>1</v>
      </c>
      <c r="AA766">
        <v>1</v>
      </c>
      <c r="AB766">
        <v>1</v>
      </c>
      <c r="AC766">
        <v>1</v>
      </c>
      <c r="AD766">
        <v>1</v>
      </c>
      <c r="AE766">
        <v>99</v>
      </c>
      <c r="AF766">
        <v>1</v>
      </c>
      <c r="AG766">
        <v>1</v>
      </c>
      <c r="AH766">
        <v>1</v>
      </c>
      <c r="AI766">
        <v>1</v>
      </c>
      <c r="AJ766">
        <v>99</v>
      </c>
      <c r="AK766">
        <v>1</v>
      </c>
      <c r="AL766">
        <v>1</v>
      </c>
      <c r="AM766">
        <v>1</v>
      </c>
      <c r="AN766">
        <v>1</v>
      </c>
      <c r="AO766">
        <v>99</v>
      </c>
      <c r="AP766">
        <v>1</v>
      </c>
      <c r="AQ766">
        <v>1</v>
      </c>
      <c r="AR766">
        <v>1</v>
      </c>
      <c r="AS766">
        <v>1</v>
      </c>
      <c r="AT766">
        <v>1</v>
      </c>
      <c r="AU766">
        <v>1</v>
      </c>
      <c r="AV766">
        <v>99</v>
      </c>
      <c r="AW766" s="25">
        <v>1</v>
      </c>
      <c r="AX766" s="25">
        <v>99</v>
      </c>
      <c r="AY766" s="25">
        <v>99</v>
      </c>
      <c r="AZ766">
        <v>99</v>
      </c>
      <c r="BA766">
        <v>99</v>
      </c>
      <c r="BB766">
        <v>99</v>
      </c>
      <c r="BC766" s="25">
        <v>1</v>
      </c>
      <c r="BD766">
        <v>1</v>
      </c>
      <c r="BE766" s="25">
        <v>1</v>
      </c>
      <c r="BF766">
        <v>1</v>
      </c>
      <c r="BG766">
        <v>1</v>
      </c>
      <c r="BH766">
        <v>1</v>
      </c>
      <c r="BI766">
        <v>1</v>
      </c>
      <c r="BJ766">
        <v>1</v>
      </c>
      <c r="BK766">
        <v>99</v>
      </c>
      <c r="BL766">
        <v>99</v>
      </c>
      <c r="BM766">
        <v>99</v>
      </c>
      <c r="BN766">
        <v>99</v>
      </c>
      <c r="BO766">
        <v>99</v>
      </c>
      <c r="BP766">
        <v>1</v>
      </c>
      <c r="BQ766">
        <v>1</v>
      </c>
      <c r="BR766">
        <v>0</v>
      </c>
      <c r="BS766">
        <v>0</v>
      </c>
      <c r="BT766">
        <v>1</v>
      </c>
      <c r="BU766">
        <v>1</v>
      </c>
      <c r="BV766">
        <v>0</v>
      </c>
      <c r="BW766">
        <v>0</v>
      </c>
      <c r="BX766">
        <v>0</v>
      </c>
      <c r="BY766">
        <v>0</v>
      </c>
      <c r="BZ766">
        <v>1</v>
      </c>
      <c r="CA766">
        <v>1</v>
      </c>
      <c r="CB766">
        <v>1</v>
      </c>
      <c r="CC766">
        <v>1</v>
      </c>
      <c r="CD766">
        <v>1</v>
      </c>
      <c r="CE766">
        <v>1</v>
      </c>
      <c r="CF766">
        <v>0</v>
      </c>
      <c r="CG766">
        <v>0</v>
      </c>
      <c r="CH766">
        <v>0</v>
      </c>
      <c r="CI766">
        <v>1</v>
      </c>
      <c r="CJ766">
        <v>0</v>
      </c>
      <c r="CK766">
        <v>0</v>
      </c>
      <c r="CL766">
        <v>0</v>
      </c>
      <c r="CM766">
        <v>0</v>
      </c>
      <c r="CN766">
        <v>0</v>
      </c>
      <c r="CO766">
        <v>0</v>
      </c>
      <c r="CP766" t="s">
        <v>972</v>
      </c>
    </row>
    <row r="767" spans="2:94" x14ac:dyDescent="0.25">
      <c r="B767" s="8" t="s">
        <v>201</v>
      </c>
      <c r="C767" t="s">
        <v>673</v>
      </c>
      <c r="D767" t="s">
        <v>676</v>
      </c>
      <c r="E767" s="2">
        <v>765</v>
      </c>
      <c r="F767">
        <v>66</v>
      </c>
      <c r="G767">
        <v>1</v>
      </c>
      <c r="H767">
        <v>1</v>
      </c>
      <c r="I767">
        <v>1</v>
      </c>
      <c r="J767">
        <v>1</v>
      </c>
      <c r="K767">
        <v>1</v>
      </c>
      <c r="L767">
        <v>99</v>
      </c>
      <c r="M767">
        <v>1</v>
      </c>
      <c r="N767">
        <v>1</v>
      </c>
      <c r="O767">
        <v>99</v>
      </c>
      <c r="P767">
        <v>1</v>
      </c>
      <c r="Q767">
        <v>99</v>
      </c>
      <c r="R767">
        <v>99</v>
      </c>
      <c r="S767">
        <v>1</v>
      </c>
      <c r="T767">
        <v>1</v>
      </c>
      <c r="U767">
        <v>1</v>
      </c>
      <c r="V767">
        <v>1</v>
      </c>
      <c r="W767">
        <v>1</v>
      </c>
      <c r="X767">
        <v>1</v>
      </c>
      <c r="Y767">
        <v>1</v>
      </c>
      <c r="Z767">
        <v>1</v>
      </c>
      <c r="AA767">
        <v>1</v>
      </c>
      <c r="AB767">
        <v>1</v>
      </c>
      <c r="AC767">
        <v>1</v>
      </c>
      <c r="AD767">
        <v>1</v>
      </c>
      <c r="AE767">
        <v>99</v>
      </c>
      <c r="AF767">
        <v>1</v>
      </c>
      <c r="AG767">
        <v>1</v>
      </c>
      <c r="AH767">
        <v>1</v>
      </c>
      <c r="AI767">
        <v>1</v>
      </c>
      <c r="AJ767">
        <v>1</v>
      </c>
      <c r="AK767">
        <v>1</v>
      </c>
      <c r="AL767">
        <v>1</v>
      </c>
      <c r="AM767">
        <v>1</v>
      </c>
      <c r="AN767">
        <v>1</v>
      </c>
      <c r="AO767">
        <v>99</v>
      </c>
      <c r="AP767">
        <v>1</v>
      </c>
      <c r="AQ767">
        <v>1</v>
      </c>
      <c r="AR767">
        <v>1</v>
      </c>
      <c r="AS767">
        <v>1</v>
      </c>
      <c r="AT767">
        <v>1</v>
      </c>
      <c r="AU767">
        <v>1</v>
      </c>
      <c r="AV767">
        <v>99</v>
      </c>
      <c r="AW767" s="25">
        <v>1</v>
      </c>
      <c r="AX767" s="25">
        <v>99</v>
      </c>
      <c r="AY767" s="25">
        <v>99</v>
      </c>
      <c r="AZ767">
        <v>99</v>
      </c>
      <c r="BA767">
        <v>99</v>
      </c>
      <c r="BB767">
        <v>99</v>
      </c>
      <c r="BC767" s="25">
        <v>1</v>
      </c>
      <c r="BD767">
        <v>1</v>
      </c>
      <c r="BE767" s="25">
        <v>1</v>
      </c>
      <c r="BF767">
        <v>1</v>
      </c>
      <c r="BG767">
        <v>1</v>
      </c>
      <c r="BH767">
        <v>1</v>
      </c>
      <c r="BI767">
        <v>1</v>
      </c>
      <c r="BJ767">
        <v>1</v>
      </c>
      <c r="BK767">
        <v>1</v>
      </c>
      <c r="BL767">
        <v>1</v>
      </c>
      <c r="BM767">
        <v>99</v>
      </c>
      <c r="BN767">
        <v>99</v>
      </c>
      <c r="BO767">
        <v>99</v>
      </c>
      <c r="BP767">
        <v>1</v>
      </c>
      <c r="BQ767">
        <v>1</v>
      </c>
      <c r="BR767">
        <v>1</v>
      </c>
      <c r="BS767">
        <v>1</v>
      </c>
      <c r="BT767">
        <v>1</v>
      </c>
      <c r="BU767">
        <v>1</v>
      </c>
      <c r="BV767">
        <v>1</v>
      </c>
      <c r="BW767">
        <v>1</v>
      </c>
      <c r="BX767">
        <v>1</v>
      </c>
      <c r="BY767">
        <v>1</v>
      </c>
      <c r="BZ767">
        <v>1</v>
      </c>
      <c r="CA767">
        <v>1</v>
      </c>
      <c r="CB767">
        <v>1</v>
      </c>
      <c r="CC767">
        <v>1</v>
      </c>
      <c r="CD767">
        <v>1</v>
      </c>
      <c r="CE767">
        <v>0</v>
      </c>
      <c r="CF767">
        <v>0</v>
      </c>
      <c r="CG767">
        <v>0</v>
      </c>
      <c r="CH767">
        <v>0</v>
      </c>
      <c r="CI767">
        <v>0</v>
      </c>
      <c r="CJ767">
        <v>0</v>
      </c>
      <c r="CK767">
        <v>0</v>
      </c>
      <c r="CL767">
        <v>0</v>
      </c>
      <c r="CM767">
        <v>0</v>
      </c>
      <c r="CN767">
        <v>1</v>
      </c>
      <c r="CO767">
        <v>0</v>
      </c>
      <c r="CP767" t="s">
        <v>677</v>
      </c>
    </row>
    <row r="768" spans="2:94" x14ac:dyDescent="0.25">
      <c r="B768" s="8" t="s">
        <v>201</v>
      </c>
      <c r="C768" t="s">
        <v>673</v>
      </c>
      <c r="D768" t="s">
        <v>678</v>
      </c>
      <c r="E768" s="2">
        <v>766</v>
      </c>
      <c r="F768">
        <v>47</v>
      </c>
      <c r="G768">
        <v>1</v>
      </c>
      <c r="H768">
        <v>1</v>
      </c>
      <c r="I768">
        <v>1</v>
      </c>
      <c r="J768">
        <v>1</v>
      </c>
      <c r="K768">
        <v>1</v>
      </c>
      <c r="L768">
        <v>99</v>
      </c>
      <c r="M768">
        <v>1</v>
      </c>
      <c r="N768">
        <v>99</v>
      </c>
      <c r="O768">
        <v>99</v>
      </c>
      <c r="P768">
        <v>1</v>
      </c>
      <c r="Q768">
        <v>99</v>
      </c>
      <c r="R768">
        <v>99</v>
      </c>
      <c r="S768">
        <v>1</v>
      </c>
      <c r="T768">
        <v>0</v>
      </c>
      <c r="U768">
        <v>99</v>
      </c>
      <c r="V768">
        <v>1</v>
      </c>
      <c r="W768">
        <v>1</v>
      </c>
      <c r="X768">
        <v>0</v>
      </c>
      <c r="Y768">
        <v>1</v>
      </c>
      <c r="Z768">
        <v>1</v>
      </c>
      <c r="AA768">
        <v>1</v>
      </c>
      <c r="AB768">
        <v>1</v>
      </c>
      <c r="AC768">
        <v>1</v>
      </c>
      <c r="AD768">
        <v>1</v>
      </c>
      <c r="AE768">
        <v>99</v>
      </c>
      <c r="AF768">
        <v>1</v>
      </c>
      <c r="AG768">
        <v>1</v>
      </c>
      <c r="AH768">
        <v>1</v>
      </c>
      <c r="AI768">
        <v>1</v>
      </c>
      <c r="AJ768">
        <v>1</v>
      </c>
      <c r="AK768">
        <v>1</v>
      </c>
      <c r="AL768">
        <v>1</v>
      </c>
      <c r="AM768">
        <v>1</v>
      </c>
      <c r="AN768">
        <v>1</v>
      </c>
      <c r="AO768">
        <v>99</v>
      </c>
      <c r="AP768">
        <v>1</v>
      </c>
      <c r="AQ768">
        <v>1</v>
      </c>
      <c r="AR768">
        <v>1</v>
      </c>
      <c r="AS768">
        <v>1</v>
      </c>
      <c r="AT768">
        <v>1</v>
      </c>
      <c r="AU768">
        <v>0</v>
      </c>
      <c r="AV768">
        <v>99</v>
      </c>
      <c r="AW768" s="25">
        <v>0</v>
      </c>
      <c r="AX768" s="25">
        <v>99</v>
      </c>
      <c r="AY768" s="25">
        <v>99</v>
      </c>
      <c r="AZ768">
        <v>99</v>
      </c>
      <c r="BA768">
        <v>99</v>
      </c>
      <c r="BB768">
        <v>99</v>
      </c>
      <c r="BC768" s="25">
        <v>1</v>
      </c>
      <c r="BD768">
        <v>1</v>
      </c>
      <c r="BE768" s="25">
        <v>1</v>
      </c>
      <c r="BF768">
        <v>0</v>
      </c>
      <c r="BG768">
        <v>1</v>
      </c>
      <c r="BH768">
        <v>1</v>
      </c>
      <c r="BI768">
        <v>1</v>
      </c>
      <c r="BJ768">
        <v>1</v>
      </c>
      <c r="BK768">
        <v>1</v>
      </c>
      <c r="BL768">
        <v>1</v>
      </c>
      <c r="BM768">
        <v>99</v>
      </c>
      <c r="BN768">
        <v>99</v>
      </c>
      <c r="BO768">
        <v>99</v>
      </c>
      <c r="BP768">
        <v>1</v>
      </c>
      <c r="BQ768">
        <v>1</v>
      </c>
      <c r="BR768">
        <v>1</v>
      </c>
      <c r="BS768">
        <v>1</v>
      </c>
      <c r="BT768">
        <v>1</v>
      </c>
      <c r="BU768">
        <v>1</v>
      </c>
      <c r="BV768">
        <v>1</v>
      </c>
      <c r="BW768">
        <v>1</v>
      </c>
      <c r="BX768">
        <v>1</v>
      </c>
      <c r="BY768">
        <v>1</v>
      </c>
      <c r="BZ768">
        <v>1</v>
      </c>
      <c r="CA768">
        <v>1</v>
      </c>
      <c r="CB768">
        <v>1</v>
      </c>
      <c r="CC768">
        <v>1</v>
      </c>
      <c r="CD768">
        <v>1</v>
      </c>
      <c r="CE768">
        <v>0</v>
      </c>
      <c r="CF768">
        <v>0</v>
      </c>
      <c r="CG768">
        <v>0</v>
      </c>
      <c r="CH768">
        <v>0</v>
      </c>
      <c r="CI768">
        <v>1</v>
      </c>
      <c r="CJ768">
        <v>0</v>
      </c>
      <c r="CK768">
        <v>0</v>
      </c>
      <c r="CL768">
        <v>0</v>
      </c>
      <c r="CM768">
        <v>0</v>
      </c>
      <c r="CN768">
        <v>0</v>
      </c>
      <c r="CO768">
        <v>1</v>
      </c>
      <c r="CP768" t="s">
        <v>679</v>
      </c>
    </row>
    <row r="769" spans="2:94" x14ac:dyDescent="0.25">
      <c r="B769" s="8" t="s">
        <v>201</v>
      </c>
      <c r="C769" t="s">
        <v>673</v>
      </c>
      <c r="D769" t="s">
        <v>680</v>
      </c>
      <c r="E769" s="2">
        <v>767</v>
      </c>
      <c r="F769">
        <v>40</v>
      </c>
      <c r="G769">
        <v>1</v>
      </c>
      <c r="H769">
        <v>1</v>
      </c>
      <c r="I769">
        <v>1</v>
      </c>
      <c r="J769">
        <v>1</v>
      </c>
      <c r="K769">
        <v>1</v>
      </c>
      <c r="L769">
        <v>99</v>
      </c>
      <c r="M769">
        <v>1</v>
      </c>
      <c r="N769">
        <v>99</v>
      </c>
      <c r="O769">
        <v>99</v>
      </c>
      <c r="P769">
        <v>1</v>
      </c>
      <c r="Q769">
        <v>99</v>
      </c>
      <c r="R769">
        <v>99</v>
      </c>
      <c r="S769">
        <v>1</v>
      </c>
      <c r="T769">
        <v>1</v>
      </c>
      <c r="U769">
        <v>1</v>
      </c>
      <c r="V769">
        <v>1</v>
      </c>
      <c r="W769">
        <v>1</v>
      </c>
      <c r="X769">
        <v>1</v>
      </c>
      <c r="Y769">
        <v>1</v>
      </c>
      <c r="Z769">
        <v>1</v>
      </c>
      <c r="AA769">
        <v>1</v>
      </c>
      <c r="AB769">
        <v>99</v>
      </c>
      <c r="AC769">
        <v>0</v>
      </c>
      <c r="AD769">
        <v>1</v>
      </c>
      <c r="AE769">
        <v>99</v>
      </c>
      <c r="AF769">
        <v>0</v>
      </c>
      <c r="AG769">
        <v>0</v>
      </c>
      <c r="AH769">
        <v>1</v>
      </c>
      <c r="AI769">
        <v>1</v>
      </c>
      <c r="AJ769">
        <v>1</v>
      </c>
      <c r="AK769">
        <v>1</v>
      </c>
      <c r="AL769">
        <v>0</v>
      </c>
      <c r="AM769">
        <v>1</v>
      </c>
      <c r="AN769">
        <v>1</v>
      </c>
      <c r="AO769">
        <v>99</v>
      </c>
      <c r="AP769">
        <v>0</v>
      </c>
      <c r="AQ769">
        <v>0</v>
      </c>
      <c r="AR769">
        <v>1</v>
      </c>
      <c r="AS769">
        <v>0</v>
      </c>
      <c r="AT769">
        <v>0</v>
      </c>
      <c r="AU769">
        <v>0</v>
      </c>
      <c r="AV769">
        <v>99</v>
      </c>
      <c r="AW769" s="25">
        <v>1</v>
      </c>
      <c r="AX769" s="25">
        <v>99</v>
      </c>
      <c r="AY769" s="25">
        <v>99</v>
      </c>
      <c r="AZ769">
        <v>99</v>
      </c>
      <c r="BA769">
        <v>99</v>
      </c>
      <c r="BB769">
        <v>99</v>
      </c>
      <c r="BC769" s="25">
        <v>1</v>
      </c>
      <c r="BD769">
        <v>1</v>
      </c>
      <c r="BE769" s="25">
        <v>1</v>
      </c>
      <c r="BF769">
        <v>1</v>
      </c>
      <c r="BG769">
        <v>1</v>
      </c>
      <c r="BH769">
        <v>1</v>
      </c>
      <c r="BI769">
        <v>0</v>
      </c>
      <c r="BJ769">
        <v>99</v>
      </c>
      <c r="BK769">
        <v>99</v>
      </c>
      <c r="BL769">
        <v>99</v>
      </c>
      <c r="BM769">
        <v>99</v>
      </c>
      <c r="BN769">
        <v>99</v>
      </c>
      <c r="BO769">
        <v>99</v>
      </c>
      <c r="BP769">
        <v>1</v>
      </c>
      <c r="BQ769">
        <v>0</v>
      </c>
      <c r="BR769">
        <v>0</v>
      </c>
      <c r="BS769">
        <v>1</v>
      </c>
      <c r="BT769">
        <v>1</v>
      </c>
      <c r="BU769">
        <v>1</v>
      </c>
      <c r="BV769">
        <v>0</v>
      </c>
      <c r="BW769">
        <v>0</v>
      </c>
      <c r="BX769">
        <v>1</v>
      </c>
      <c r="BY769">
        <v>1</v>
      </c>
      <c r="BZ769">
        <v>0</v>
      </c>
      <c r="CA769">
        <v>0</v>
      </c>
      <c r="CB769">
        <v>1</v>
      </c>
      <c r="CC769">
        <v>1</v>
      </c>
      <c r="CD769">
        <v>1</v>
      </c>
      <c r="CE769">
        <v>0</v>
      </c>
      <c r="CF769">
        <v>0</v>
      </c>
      <c r="CG769">
        <v>0</v>
      </c>
      <c r="CH769">
        <v>0</v>
      </c>
      <c r="CI769">
        <v>1</v>
      </c>
      <c r="CJ769">
        <v>0</v>
      </c>
      <c r="CK769">
        <v>0</v>
      </c>
      <c r="CL769">
        <v>0</v>
      </c>
      <c r="CM769">
        <v>0</v>
      </c>
      <c r="CN769">
        <v>1</v>
      </c>
      <c r="CO769">
        <v>1</v>
      </c>
      <c r="CP769" t="s">
        <v>681</v>
      </c>
    </row>
    <row r="770" spans="2:94" x14ac:dyDescent="0.25">
      <c r="B770" s="8" t="s">
        <v>201</v>
      </c>
      <c r="C770" t="s">
        <v>673</v>
      </c>
      <c r="D770" t="s">
        <v>682</v>
      </c>
      <c r="E770" s="2">
        <v>768</v>
      </c>
      <c r="F770">
        <v>40</v>
      </c>
      <c r="G770">
        <v>1</v>
      </c>
      <c r="H770">
        <v>1</v>
      </c>
      <c r="I770">
        <v>1</v>
      </c>
      <c r="J770">
        <v>1</v>
      </c>
      <c r="K770">
        <v>1</v>
      </c>
      <c r="L770">
        <v>99</v>
      </c>
      <c r="M770">
        <v>1</v>
      </c>
      <c r="N770">
        <v>1</v>
      </c>
      <c r="O770">
        <v>99</v>
      </c>
      <c r="P770">
        <v>1</v>
      </c>
      <c r="Q770">
        <v>99</v>
      </c>
      <c r="R770">
        <v>99</v>
      </c>
      <c r="S770">
        <v>1</v>
      </c>
      <c r="T770">
        <v>1</v>
      </c>
      <c r="U770">
        <v>1</v>
      </c>
      <c r="V770">
        <v>1</v>
      </c>
      <c r="W770">
        <v>1</v>
      </c>
      <c r="X770">
        <v>1</v>
      </c>
      <c r="Y770">
        <v>1</v>
      </c>
      <c r="Z770">
        <v>1</v>
      </c>
      <c r="AA770">
        <v>1</v>
      </c>
      <c r="AB770">
        <v>1</v>
      </c>
      <c r="AC770">
        <v>1</v>
      </c>
      <c r="AD770">
        <v>1</v>
      </c>
      <c r="AE770">
        <v>99</v>
      </c>
      <c r="AF770">
        <v>1</v>
      </c>
      <c r="AG770">
        <v>1</v>
      </c>
      <c r="AH770">
        <v>1</v>
      </c>
      <c r="AI770">
        <v>1</v>
      </c>
      <c r="AJ770">
        <v>1</v>
      </c>
      <c r="AK770">
        <v>1</v>
      </c>
      <c r="AL770">
        <v>1</v>
      </c>
      <c r="AM770">
        <v>1</v>
      </c>
      <c r="AN770">
        <v>1</v>
      </c>
      <c r="AO770">
        <v>99</v>
      </c>
      <c r="AP770">
        <v>1</v>
      </c>
      <c r="AQ770">
        <v>1</v>
      </c>
      <c r="AR770">
        <v>1</v>
      </c>
      <c r="AS770">
        <v>1</v>
      </c>
      <c r="AT770">
        <v>1</v>
      </c>
      <c r="AU770">
        <v>1</v>
      </c>
      <c r="AV770">
        <v>99</v>
      </c>
      <c r="AW770" s="25">
        <v>1</v>
      </c>
      <c r="AX770" s="25">
        <v>99</v>
      </c>
      <c r="AY770" s="25">
        <v>99</v>
      </c>
      <c r="AZ770">
        <v>99</v>
      </c>
      <c r="BA770">
        <v>99</v>
      </c>
      <c r="BB770">
        <v>99</v>
      </c>
      <c r="BC770" s="25">
        <v>1</v>
      </c>
      <c r="BD770">
        <v>1</v>
      </c>
      <c r="BE770" s="25">
        <v>1</v>
      </c>
      <c r="BF770">
        <v>1</v>
      </c>
      <c r="BG770">
        <v>1</v>
      </c>
      <c r="BH770">
        <v>1</v>
      </c>
      <c r="BI770">
        <v>1</v>
      </c>
      <c r="BJ770">
        <v>1</v>
      </c>
      <c r="BK770">
        <v>1</v>
      </c>
      <c r="BL770">
        <v>99</v>
      </c>
      <c r="BM770">
        <v>99</v>
      </c>
      <c r="BN770">
        <v>99</v>
      </c>
      <c r="BO770">
        <v>99</v>
      </c>
      <c r="BP770">
        <v>99</v>
      </c>
      <c r="BQ770">
        <v>1</v>
      </c>
      <c r="BR770">
        <v>0</v>
      </c>
      <c r="BS770">
        <v>0</v>
      </c>
      <c r="BT770">
        <v>1</v>
      </c>
      <c r="BU770">
        <v>1</v>
      </c>
      <c r="BV770">
        <v>1</v>
      </c>
      <c r="BW770">
        <v>0</v>
      </c>
      <c r="BX770">
        <v>1</v>
      </c>
      <c r="BY770">
        <v>0</v>
      </c>
      <c r="BZ770">
        <v>1</v>
      </c>
      <c r="CA770">
        <v>1</v>
      </c>
      <c r="CB770">
        <v>1</v>
      </c>
      <c r="CC770">
        <v>1</v>
      </c>
      <c r="CD770">
        <v>1</v>
      </c>
      <c r="CE770">
        <v>1</v>
      </c>
      <c r="CF770">
        <v>0</v>
      </c>
      <c r="CG770">
        <v>0</v>
      </c>
      <c r="CH770">
        <v>0</v>
      </c>
      <c r="CI770">
        <v>0</v>
      </c>
      <c r="CJ770">
        <v>0</v>
      </c>
      <c r="CK770">
        <v>0</v>
      </c>
      <c r="CL770">
        <v>0</v>
      </c>
      <c r="CM770">
        <v>0</v>
      </c>
      <c r="CN770">
        <v>1</v>
      </c>
      <c r="CO770">
        <v>0</v>
      </c>
      <c r="CP770" t="s">
        <v>683</v>
      </c>
    </row>
    <row r="771" spans="2:94" x14ac:dyDescent="0.25">
      <c r="B771" s="8" t="s">
        <v>201</v>
      </c>
      <c r="C771" t="s">
        <v>673</v>
      </c>
      <c r="D771" t="s">
        <v>684</v>
      </c>
      <c r="E771" s="2">
        <v>769</v>
      </c>
      <c r="F771">
        <v>40</v>
      </c>
      <c r="G771">
        <v>1</v>
      </c>
      <c r="H771">
        <v>1</v>
      </c>
      <c r="I771">
        <v>1</v>
      </c>
      <c r="J771">
        <v>1</v>
      </c>
      <c r="K771">
        <v>1</v>
      </c>
      <c r="L771">
        <v>99</v>
      </c>
      <c r="M771">
        <v>1</v>
      </c>
      <c r="N771">
        <v>99</v>
      </c>
      <c r="O771">
        <v>99</v>
      </c>
      <c r="P771">
        <v>1</v>
      </c>
      <c r="Q771">
        <v>99</v>
      </c>
      <c r="R771">
        <v>99</v>
      </c>
      <c r="S771">
        <v>1</v>
      </c>
      <c r="T771">
        <v>0</v>
      </c>
      <c r="U771">
        <v>99</v>
      </c>
      <c r="V771">
        <v>1</v>
      </c>
      <c r="W771">
        <v>1</v>
      </c>
      <c r="X771">
        <v>1</v>
      </c>
      <c r="Y771">
        <v>1</v>
      </c>
      <c r="Z771">
        <v>1</v>
      </c>
      <c r="AA771">
        <v>1</v>
      </c>
      <c r="AB771">
        <v>1</v>
      </c>
      <c r="AC771">
        <v>1</v>
      </c>
      <c r="AD771">
        <v>1</v>
      </c>
      <c r="AE771">
        <v>99</v>
      </c>
      <c r="AF771">
        <v>0</v>
      </c>
      <c r="AG771">
        <v>1</v>
      </c>
      <c r="AH771">
        <v>1</v>
      </c>
      <c r="AI771">
        <v>1</v>
      </c>
      <c r="AJ771">
        <v>1</v>
      </c>
      <c r="AK771">
        <v>1</v>
      </c>
      <c r="AL771">
        <v>1</v>
      </c>
      <c r="AM771">
        <v>1</v>
      </c>
      <c r="AN771">
        <v>1</v>
      </c>
      <c r="AO771">
        <v>99</v>
      </c>
      <c r="AP771">
        <v>1</v>
      </c>
      <c r="AQ771">
        <v>1</v>
      </c>
      <c r="AR771">
        <v>1</v>
      </c>
      <c r="AS771">
        <v>1</v>
      </c>
      <c r="AT771">
        <v>1</v>
      </c>
      <c r="AU771">
        <v>0</v>
      </c>
      <c r="AV771">
        <v>99</v>
      </c>
      <c r="AW771" s="25">
        <v>1</v>
      </c>
      <c r="AX771" s="25">
        <v>99</v>
      </c>
      <c r="AY771" s="25">
        <v>99</v>
      </c>
      <c r="AZ771">
        <v>99</v>
      </c>
      <c r="BA771">
        <v>99</v>
      </c>
      <c r="BB771">
        <v>99</v>
      </c>
      <c r="BC771" s="25">
        <v>1</v>
      </c>
      <c r="BD771">
        <v>1</v>
      </c>
      <c r="BE771" s="25">
        <v>0</v>
      </c>
      <c r="BF771">
        <v>0</v>
      </c>
      <c r="BG771">
        <v>0</v>
      </c>
      <c r="BH771">
        <v>1</v>
      </c>
      <c r="BI771">
        <v>0</v>
      </c>
      <c r="BJ771">
        <v>99</v>
      </c>
      <c r="BK771">
        <v>99</v>
      </c>
      <c r="BL771">
        <v>99</v>
      </c>
      <c r="BM771">
        <v>99</v>
      </c>
      <c r="BN771">
        <v>99</v>
      </c>
      <c r="BO771">
        <v>99</v>
      </c>
      <c r="BP771">
        <v>1</v>
      </c>
      <c r="BQ771">
        <v>0</v>
      </c>
      <c r="BR771">
        <v>1</v>
      </c>
      <c r="BS771">
        <v>1</v>
      </c>
      <c r="BT771">
        <v>1</v>
      </c>
      <c r="BU771">
        <v>1</v>
      </c>
      <c r="BV771">
        <v>0</v>
      </c>
      <c r="BW771">
        <v>1</v>
      </c>
      <c r="BX771">
        <v>0</v>
      </c>
      <c r="BY771">
        <v>1</v>
      </c>
      <c r="BZ771">
        <v>0</v>
      </c>
      <c r="CA771">
        <v>0</v>
      </c>
      <c r="CB771">
        <v>1</v>
      </c>
      <c r="CC771">
        <v>1</v>
      </c>
      <c r="CD771">
        <v>1</v>
      </c>
      <c r="CE771">
        <v>1</v>
      </c>
      <c r="CF771">
        <v>0</v>
      </c>
      <c r="CG771">
        <v>0</v>
      </c>
      <c r="CH771">
        <v>0</v>
      </c>
      <c r="CI771">
        <v>1</v>
      </c>
      <c r="CJ771">
        <v>0</v>
      </c>
      <c r="CK771">
        <v>0</v>
      </c>
      <c r="CL771">
        <v>0</v>
      </c>
      <c r="CM771">
        <v>0</v>
      </c>
      <c r="CN771">
        <v>0</v>
      </c>
      <c r="CO771">
        <v>1</v>
      </c>
      <c r="CP771" t="s">
        <v>685</v>
      </c>
    </row>
    <row r="772" spans="2:94" x14ac:dyDescent="0.25">
      <c r="B772" s="8" t="s">
        <v>201</v>
      </c>
      <c r="C772" t="s">
        <v>673</v>
      </c>
      <c r="D772" t="s">
        <v>686</v>
      </c>
      <c r="E772" s="2">
        <v>770</v>
      </c>
      <c r="F772">
        <v>50</v>
      </c>
      <c r="G772">
        <v>1</v>
      </c>
      <c r="H772">
        <v>1</v>
      </c>
      <c r="I772">
        <v>1</v>
      </c>
      <c r="J772">
        <v>1</v>
      </c>
      <c r="K772">
        <v>1</v>
      </c>
      <c r="L772">
        <v>99</v>
      </c>
      <c r="M772">
        <v>1</v>
      </c>
      <c r="N772">
        <v>1</v>
      </c>
      <c r="O772">
        <v>99</v>
      </c>
      <c r="P772">
        <v>1</v>
      </c>
      <c r="Q772">
        <v>99</v>
      </c>
      <c r="R772">
        <v>99</v>
      </c>
      <c r="S772">
        <v>1</v>
      </c>
      <c r="T772">
        <v>1</v>
      </c>
      <c r="U772">
        <v>99</v>
      </c>
      <c r="V772">
        <v>1</v>
      </c>
      <c r="W772">
        <v>1</v>
      </c>
      <c r="X772">
        <v>1</v>
      </c>
      <c r="Y772">
        <v>1</v>
      </c>
      <c r="Z772">
        <v>1</v>
      </c>
      <c r="AA772">
        <v>1</v>
      </c>
      <c r="AB772">
        <v>1</v>
      </c>
      <c r="AC772">
        <v>1</v>
      </c>
      <c r="AD772">
        <v>1</v>
      </c>
      <c r="AE772">
        <v>99</v>
      </c>
      <c r="AF772">
        <v>1</v>
      </c>
      <c r="AG772">
        <v>1</v>
      </c>
      <c r="AH772">
        <v>1</v>
      </c>
      <c r="AI772">
        <v>1</v>
      </c>
      <c r="AJ772">
        <v>1</v>
      </c>
      <c r="AK772">
        <v>1</v>
      </c>
      <c r="AL772">
        <v>1</v>
      </c>
      <c r="AM772">
        <v>1</v>
      </c>
      <c r="AN772">
        <v>1</v>
      </c>
      <c r="AO772">
        <v>99</v>
      </c>
      <c r="AP772">
        <v>1</v>
      </c>
      <c r="AQ772">
        <v>1</v>
      </c>
      <c r="AR772">
        <v>1</v>
      </c>
      <c r="AS772">
        <v>1</v>
      </c>
      <c r="AT772">
        <v>1</v>
      </c>
      <c r="AU772">
        <v>1</v>
      </c>
      <c r="AV772">
        <v>99</v>
      </c>
      <c r="AW772" s="25">
        <v>0</v>
      </c>
      <c r="AX772" s="25">
        <v>99</v>
      </c>
      <c r="AY772" s="25">
        <v>99</v>
      </c>
      <c r="AZ772">
        <v>99</v>
      </c>
      <c r="BA772">
        <v>99</v>
      </c>
      <c r="BB772">
        <v>99</v>
      </c>
      <c r="BC772" s="25">
        <v>1</v>
      </c>
      <c r="BD772">
        <v>1</v>
      </c>
      <c r="BE772" s="25">
        <v>1</v>
      </c>
      <c r="BF772">
        <v>0</v>
      </c>
      <c r="BG772">
        <v>1</v>
      </c>
      <c r="BH772">
        <v>1</v>
      </c>
      <c r="BI772">
        <v>1</v>
      </c>
      <c r="BJ772">
        <v>1</v>
      </c>
      <c r="BK772">
        <v>1</v>
      </c>
      <c r="BL772">
        <v>1</v>
      </c>
      <c r="BM772">
        <v>99</v>
      </c>
      <c r="BN772">
        <v>99</v>
      </c>
      <c r="BO772">
        <v>99</v>
      </c>
      <c r="BP772">
        <v>1</v>
      </c>
      <c r="BQ772">
        <v>1</v>
      </c>
      <c r="BR772">
        <v>1</v>
      </c>
      <c r="BS772">
        <v>0</v>
      </c>
      <c r="BT772">
        <v>1</v>
      </c>
      <c r="BU772">
        <v>1</v>
      </c>
      <c r="BV772">
        <v>1</v>
      </c>
      <c r="BW772">
        <v>1</v>
      </c>
      <c r="BX772">
        <v>1</v>
      </c>
      <c r="BY772">
        <v>1</v>
      </c>
      <c r="BZ772">
        <v>1</v>
      </c>
      <c r="CA772">
        <v>1</v>
      </c>
      <c r="CB772">
        <v>1</v>
      </c>
      <c r="CC772">
        <v>1</v>
      </c>
      <c r="CD772">
        <v>0</v>
      </c>
      <c r="CE772">
        <v>0</v>
      </c>
      <c r="CF772">
        <v>0</v>
      </c>
      <c r="CG772">
        <v>0</v>
      </c>
      <c r="CH772">
        <v>0</v>
      </c>
      <c r="CI772">
        <v>0</v>
      </c>
      <c r="CJ772">
        <v>0</v>
      </c>
      <c r="CK772">
        <v>0</v>
      </c>
      <c r="CL772">
        <v>0</v>
      </c>
      <c r="CM772">
        <v>1</v>
      </c>
      <c r="CN772">
        <v>1</v>
      </c>
      <c r="CO772">
        <v>1</v>
      </c>
      <c r="CP772" t="s">
        <v>687</v>
      </c>
    </row>
    <row r="773" spans="2:94" x14ac:dyDescent="0.25">
      <c r="B773" s="8" t="s">
        <v>755</v>
      </c>
      <c r="C773" t="s">
        <v>673</v>
      </c>
      <c r="D773" t="s">
        <v>973</v>
      </c>
      <c r="E773" s="2">
        <v>771</v>
      </c>
      <c r="F773">
        <v>224</v>
      </c>
      <c r="G773">
        <v>1</v>
      </c>
      <c r="H773">
        <v>1</v>
      </c>
      <c r="I773">
        <v>1</v>
      </c>
      <c r="J773">
        <v>1</v>
      </c>
      <c r="K773">
        <v>1</v>
      </c>
      <c r="L773">
        <v>99</v>
      </c>
      <c r="M773">
        <v>1</v>
      </c>
      <c r="N773">
        <v>99</v>
      </c>
      <c r="O773">
        <v>99</v>
      </c>
      <c r="P773">
        <v>1</v>
      </c>
      <c r="Q773">
        <v>99</v>
      </c>
      <c r="R773">
        <v>99</v>
      </c>
      <c r="S773">
        <v>1</v>
      </c>
      <c r="T773">
        <v>0</v>
      </c>
      <c r="U773">
        <v>99</v>
      </c>
      <c r="V773">
        <v>1</v>
      </c>
      <c r="W773">
        <v>1</v>
      </c>
      <c r="X773">
        <v>1</v>
      </c>
      <c r="Y773">
        <v>1</v>
      </c>
      <c r="Z773">
        <v>1</v>
      </c>
      <c r="AA773">
        <v>1</v>
      </c>
      <c r="AB773">
        <v>1</v>
      </c>
      <c r="AC773">
        <v>1</v>
      </c>
      <c r="AD773">
        <v>1</v>
      </c>
      <c r="AE773">
        <v>99</v>
      </c>
      <c r="AF773">
        <v>1</v>
      </c>
      <c r="AG773">
        <v>1</v>
      </c>
      <c r="AH773">
        <v>1</v>
      </c>
      <c r="AI773">
        <v>1</v>
      </c>
      <c r="AJ773">
        <v>99</v>
      </c>
      <c r="AK773">
        <v>1</v>
      </c>
      <c r="AL773">
        <v>1</v>
      </c>
      <c r="AM773">
        <v>1</v>
      </c>
      <c r="AN773">
        <v>1</v>
      </c>
      <c r="AO773">
        <v>99</v>
      </c>
      <c r="AP773">
        <v>1</v>
      </c>
      <c r="AQ773">
        <v>1</v>
      </c>
      <c r="AR773">
        <v>1</v>
      </c>
      <c r="AS773">
        <v>1</v>
      </c>
      <c r="AT773">
        <v>1</v>
      </c>
      <c r="AU773">
        <v>1</v>
      </c>
      <c r="AV773">
        <v>99</v>
      </c>
      <c r="AW773" s="25">
        <v>1</v>
      </c>
      <c r="AX773" s="25">
        <v>99</v>
      </c>
      <c r="AY773" s="25">
        <v>99</v>
      </c>
      <c r="AZ773">
        <v>99</v>
      </c>
      <c r="BA773">
        <v>99</v>
      </c>
      <c r="BB773">
        <v>99</v>
      </c>
      <c r="BC773" s="25">
        <v>1</v>
      </c>
      <c r="BD773">
        <v>1</v>
      </c>
      <c r="BE773" s="25">
        <v>1</v>
      </c>
      <c r="BF773">
        <v>1</v>
      </c>
      <c r="BG773">
        <v>1</v>
      </c>
      <c r="BH773">
        <v>1</v>
      </c>
      <c r="BI773">
        <v>1</v>
      </c>
      <c r="BJ773">
        <v>99</v>
      </c>
      <c r="BK773">
        <v>99</v>
      </c>
      <c r="BL773">
        <v>99</v>
      </c>
      <c r="BM773">
        <v>99</v>
      </c>
      <c r="BN773">
        <v>99</v>
      </c>
      <c r="BO773">
        <v>99</v>
      </c>
      <c r="BP773">
        <v>1</v>
      </c>
      <c r="BQ773">
        <v>1</v>
      </c>
      <c r="BR773">
        <v>1</v>
      </c>
      <c r="BS773">
        <v>1</v>
      </c>
      <c r="BT773">
        <v>1</v>
      </c>
      <c r="BU773">
        <v>1</v>
      </c>
      <c r="BV773">
        <v>1</v>
      </c>
      <c r="BW773">
        <v>1</v>
      </c>
      <c r="BX773">
        <v>1</v>
      </c>
      <c r="BY773">
        <v>1</v>
      </c>
      <c r="BZ773">
        <v>0</v>
      </c>
      <c r="CA773">
        <v>1</v>
      </c>
      <c r="CB773">
        <v>0</v>
      </c>
      <c r="CC773">
        <v>0</v>
      </c>
      <c r="CD773">
        <v>1</v>
      </c>
      <c r="CE773">
        <v>0</v>
      </c>
      <c r="CF773">
        <v>0</v>
      </c>
      <c r="CG773">
        <v>0</v>
      </c>
      <c r="CH773">
        <v>0</v>
      </c>
      <c r="CI773">
        <v>0</v>
      </c>
      <c r="CJ773">
        <v>0</v>
      </c>
      <c r="CK773">
        <v>1</v>
      </c>
      <c r="CL773">
        <v>0</v>
      </c>
      <c r="CM773">
        <v>1</v>
      </c>
      <c r="CN773">
        <v>1</v>
      </c>
      <c r="CO773">
        <v>0</v>
      </c>
      <c r="CP773" t="s">
        <v>974</v>
      </c>
    </row>
    <row r="774" spans="2:94" x14ac:dyDescent="0.25">
      <c r="B774" s="8" t="s">
        <v>992</v>
      </c>
      <c r="C774" t="s">
        <v>688</v>
      </c>
      <c r="D774" t="s">
        <v>1744</v>
      </c>
      <c r="E774" s="2">
        <v>772</v>
      </c>
      <c r="F774">
        <v>77</v>
      </c>
      <c r="G774">
        <v>0</v>
      </c>
      <c r="H774">
        <v>1</v>
      </c>
      <c r="I774">
        <v>0</v>
      </c>
      <c r="J774">
        <v>0</v>
      </c>
      <c r="K774">
        <v>0</v>
      </c>
      <c r="L774">
        <v>0</v>
      </c>
      <c r="M774">
        <v>0</v>
      </c>
      <c r="N774">
        <v>99</v>
      </c>
      <c r="O774">
        <v>0</v>
      </c>
      <c r="P774">
        <v>0</v>
      </c>
      <c r="Q774">
        <v>0</v>
      </c>
      <c r="R774">
        <v>99</v>
      </c>
      <c r="S774">
        <v>0</v>
      </c>
      <c r="T774">
        <v>0</v>
      </c>
      <c r="U774">
        <v>99</v>
      </c>
      <c r="V774">
        <v>1</v>
      </c>
      <c r="W774">
        <v>1</v>
      </c>
      <c r="X774">
        <v>1</v>
      </c>
      <c r="Y774">
        <v>1</v>
      </c>
      <c r="Z774">
        <v>1</v>
      </c>
      <c r="AA774">
        <v>1</v>
      </c>
      <c r="AB774">
        <v>1</v>
      </c>
      <c r="AC774">
        <v>1</v>
      </c>
      <c r="AD774">
        <v>1</v>
      </c>
      <c r="AE774">
        <v>1</v>
      </c>
      <c r="AF774">
        <v>1</v>
      </c>
      <c r="AG774">
        <v>1</v>
      </c>
      <c r="AH774">
        <v>0</v>
      </c>
      <c r="AI774">
        <v>1</v>
      </c>
      <c r="AJ774">
        <v>1</v>
      </c>
      <c r="AK774">
        <v>1</v>
      </c>
      <c r="AL774">
        <v>1</v>
      </c>
      <c r="AM774">
        <v>1</v>
      </c>
      <c r="AN774">
        <v>1</v>
      </c>
      <c r="AO774">
        <v>1</v>
      </c>
      <c r="AP774">
        <v>1</v>
      </c>
      <c r="AQ774">
        <v>1</v>
      </c>
      <c r="AR774">
        <v>1</v>
      </c>
      <c r="AS774">
        <v>1</v>
      </c>
      <c r="AT774">
        <v>1</v>
      </c>
      <c r="AU774">
        <v>1</v>
      </c>
      <c r="AV774">
        <v>1</v>
      </c>
      <c r="AW774" s="25">
        <v>1</v>
      </c>
      <c r="AX774" s="25">
        <v>1</v>
      </c>
      <c r="AY774" s="25">
        <v>99</v>
      </c>
      <c r="AZ774">
        <v>99</v>
      </c>
      <c r="BA774">
        <v>99</v>
      </c>
      <c r="BB774">
        <v>99</v>
      </c>
      <c r="BC774" s="25">
        <v>1</v>
      </c>
      <c r="BD774">
        <v>1</v>
      </c>
      <c r="BE774" s="25">
        <v>1</v>
      </c>
      <c r="BF774">
        <v>1</v>
      </c>
      <c r="BG774">
        <v>1</v>
      </c>
      <c r="BH774">
        <v>1</v>
      </c>
      <c r="BI774">
        <v>1</v>
      </c>
      <c r="BJ774">
        <v>1</v>
      </c>
      <c r="BK774">
        <v>1</v>
      </c>
      <c r="BL774">
        <v>1</v>
      </c>
      <c r="BM774">
        <v>99</v>
      </c>
      <c r="BN774">
        <v>1</v>
      </c>
      <c r="BO774">
        <v>99</v>
      </c>
      <c r="BP774">
        <v>1</v>
      </c>
      <c r="BQ774">
        <v>1</v>
      </c>
      <c r="BR774">
        <v>1</v>
      </c>
      <c r="BS774">
        <v>1</v>
      </c>
      <c r="BT774">
        <v>1</v>
      </c>
      <c r="BU774">
        <v>1</v>
      </c>
      <c r="BV774">
        <v>0</v>
      </c>
      <c r="BW774">
        <v>0</v>
      </c>
      <c r="BX774">
        <v>0</v>
      </c>
      <c r="BY774" t="s">
        <v>230</v>
      </c>
      <c r="BZ774">
        <v>0</v>
      </c>
      <c r="CA774">
        <v>0</v>
      </c>
      <c r="CB774">
        <v>0</v>
      </c>
      <c r="CC774">
        <v>0</v>
      </c>
      <c r="CD774">
        <v>1</v>
      </c>
      <c r="CE774">
        <v>0</v>
      </c>
      <c r="CF774">
        <v>0</v>
      </c>
      <c r="CG774">
        <v>0</v>
      </c>
      <c r="CH774">
        <v>0</v>
      </c>
      <c r="CI774">
        <v>0</v>
      </c>
      <c r="CJ774">
        <v>0</v>
      </c>
      <c r="CK774">
        <v>0</v>
      </c>
      <c r="CL774">
        <v>0</v>
      </c>
      <c r="CM774">
        <v>0</v>
      </c>
      <c r="CN774">
        <v>0</v>
      </c>
      <c r="CO774">
        <v>0</v>
      </c>
      <c r="CP774" t="s">
        <v>248</v>
      </c>
    </row>
    <row r="775" spans="2:94" x14ac:dyDescent="0.25">
      <c r="B775" s="8" t="s">
        <v>992</v>
      </c>
      <c r="C775" t="s">
        <v>688</v>
      </c>
      <c r="D775" t="s">
        <v>1745</v>
      </c>
      <c r="E775" s="2">
        <v>773</v>
      </c>
      <c r="F775">
        <v>73</v>
      </c>
      <c r="G775">
        <v>1</v>
      </c>
      <c r="H775">
        <v>1</v>
      </c>
      <c r="I775">
        <v>1</v>
      </c>
      <c r="J775">
        <v>1</v>
      </c>
      <c r="K775">
        <v>1</v>
      </c>
      <c r="L775">
        <v>1</v>
      </c>
      <c r="M775">
        <v>1</v>
      </c>
      <c r="N775">
        <v>99</v>
      </c>
      <c r="O775">
        <v>1</v>
      </c>
      <c r="P775">
        <v>1</v>
      </c>
      <c r="Q775">
        <v>1</v>
      </c>
      <c r="R775">
        <v>99</v>
      </c>
      <c r="S775">
        <v>1</v>
      </c>
      <c r="T775">
        <v>0</v>
      </c>
      <c r="U775">
        <v>99</v>
      </c>
      <c r="V775">
        <v>1</v>
      </c>
      <c r="W775">
        <v>1</v>
      </c>
      <c r="X775">
        <v>1</v>
      </c>
      <c r="Y775">
        <v>1</v>
      </c>
      <c r="Z775">
        <v>1</v>
      </c>
      <c r="AA775">
        <v>1</v>
      </c>
      <c r="AB775">
        <v>1</v>
      </c>
      <c r="AC775">
        <v>1</v>
      </c>
      <c r="AD775">
        <v>1</v>
      </c>
      <c r="AE775">
        <v>1</v>
      </c>
      <c r="AF775">
        <v>1</v>
      </c>
      <c r="AG775">
        <v>1</v>
      </c>
      <c r="AH775">
        <v>1</v>
      </c>
      <c r="AI775">
        <v>1</v>
      </c>
      <c r="AJ775">
        <v>1</v>
      </c>
      <c r="AK775">
        <v>99</v>
      </c>
      <c r="AL775">
        <v>1</v>
      </c>
      <c r="AM775">
        <v>1</v>
      </c>
      <c r="AN775">
        <v>1</v>
      </c>
      <c r="AO775">
        <v>1</v>
      </c>
      <c r="AP775">
        <v>1</v>
      </c>
      <c r="AQ775">
        <v>1</v>
      </c>
      <c r="AR775">
        <v>1</v>
      </c>
      <c r="AS775">
        <v>1</v>
      </c>
      <c r="AT775">
        <v>1</v>
      </c>
      <c r="AU775">
        <v>1</v>
      </c>
      <c r="AV775">
        <v>1</v>
      </c>
      <c r="AW775" s="25">
        <v>1</v>
      </c>
      <c r="AX775" s="25">
        <v>1</v>
      </c>
      <c r="AY775" s="25">
        <v>99</v>
      </c>
      <c r="AZ775">
        <v>99</v>
      </c>
      <c r="BA775">
        <v>99</v>
      </c>
      <c r="BB775">
        <v>99</v>
      </c>
      <c r="BC775" s="25">
        <v>1</v>
      </c>
      <c r="BD775">
        <v>1</v>
      </c>
      <c r="BE775" s="25">
        <v>1</v>
      </c>
      <c r="BF775">
        <v>1</v>
      </c>
      <c r="BG775">
        <v>1</v>
      </c>
      <c r="BH775">
        <v>0</v>
      </c>
      <c r="BI775">
        <v>1</v>
      </c>
      <c r="BJ775">
        <v>1</v>
      </c>
      <c r="BK775">
        <v>1</v>
      </c>
      <c r="BL775">
        <v>99</v>
      </c>
      <c r="BM775">
        <v>99</v>
      </c>
      <c r="BN775">
        <v>1</v>
      </c>
      <c r="BO775">
        <v>99</v>
      </c>
      <c r="BP775">
        <v>1</v>
      </c>
      <c r="BQ775">
        <v>1</v>
      </c>
      <c r="BR775">
        <v>1</v>
      </c>
      <c r="BS775">
        <v>1</v>
      </c>
      <c r="BT775">
        <v>1</v>
      </c>
      <c r="BU775">
        <v>1</v>
      </c>
      <c r="BV775">
        <v>0</v>
      </c>
      <c r="BW775">
        <v>0</v>
      </c>
      <c r="BX775">
        <v>0</v>
      </c>
      <c r="BY775" t="s">
        <v>230</v>
      </c>
      <c r="BZ775">
        <v>0</v>
      </c>
      <c r="CA775">
        <v>0</v>
      </c>
      <c r="CB775">
        <v>0</v>
      </c>
      <c r="CC775">
        <v>0</v>
      </c>
      <c r="CD775">
        <v>1</v>
      </c>
      <c r="CE775">
        <v>0</v>
      </c>
      <c r="CF775">
        <v>0</v>
      </c>
      <c r="CG775">
        <v>0</v>
      </c>
      <c r="CH775">
        <v>0</v>
      </c>
      <c r="CI775">
        <v>0</v>
      </c>
      <c r="CJ775">
        <v>0</v>
      </c>
      <c r="CK775">
        <v>0</v>
      </c>
      <c r="CL775">
        <v>0</v>
      </c>
      <c r="CM775">
        <v>0</v>
      </c>
      <c r="CN775">
        <v>0</v>
      </c>
      <c r="CO775">
        <v>0</v>
      </c>
      <c r="CP775" t="s">
        <v>1746</v>
      </c>
    </row>
    <row r="776" spans="2:94" x14ac:dyDescent="0.25">
      <c r="B776" s="8" t="s">
        <v>992</v>
      </c>
      <c r="C776" t="s">
        <v>688</v>
      </c>
      <c r="D776" t="s">
        <v>1747</v>
      </c>
      <c r="E776" s="2">
        <v>774</v>
      </c>
      <c r="F776">
        <v>42</v>
      </c>
      <c r="G776">
        <v>1</v>
      </c>
      <c r="H776">
        <v>1</v>
      </c>
      <c r="I776">
        <v>1</v>
      </c>
      <c r="J776">
        <v>1</v>
      </c>
      <c r="K776">
        <v>1</v>
      </c>
      <c r="L776">
        <v>1</v>
      </c>
      <c r="M776">
        <v>1</v>
      </c>
      <c r="N776">
        <v>99</v>
      </c>
      <c r="O776">
        <v>1</v>
      </c>
      <c r="P776">
        <v>1</v>
      </c>
      <c r="Q776">
        <v>1</v>
      </c>
      <c r="R776">
        <v>99</v>
      </c>
      <c r="S776">
        <v>1</v>
      </c>
      <c r="T776">
        <v>1</v>
      </c>
      <c r="U776">
        <v>99</v>
      </c>
      <c r="V776">
        <v>1</v>
      </c>
      <c r="W776">
        <v>1</v>
      </c>
      <c r="X776">
        <v>1</v>
      </c>
      <c r="Y776">
        <v>1</v>
      </c>
      <c r="Z776">
        <v>1</v>
      </c>
      <c r="AA776">
        <v>0</v>
      </c>
      <c r="AB776">
        <v>1</v>
      </c>
      <c r="AC776">
        <v>1</v>
      </c>
      <c r="AD776">
        <v>1</v>
      </c>
      <c r="AE776">
        <v>1</v>
      </c>
      <c r="AF776">
        <v>1</v>
      </c>
      <c r="AG776">
        <v>1</v>
      </c>
      <c r="AH776">
        <v>0</v>
      </c>
      <c r="AI776">
        <v>1</v>
      </c>
      <c r="AJ776">
        <v>99</v>
      </c>
      <c r="AK776">
        <v>1</v>
      </c>
      <c r="AL776">
        <v>1</v>
      </c>
      <c r="AM776">
        <v>1</v>
      </c>
      <c r="AN776">
        <v>1</v>
      </c>
      <c r="AO776">
        <v>1</v>
      </c>
      <c r="AP776">
        <v>1</v>
      </c>
      <c r="AQ776">
        <v>1</v>
      </c>
      <c r="AR776">
        <v>1</v>
      </c>
      <c r="AS776">
        <v>1</v>
      </c>
      <c r="AT776">
        <v>1</v>
      </c>
      <c r="AU776">
        <v>0</v>
      </c>
      <c r="AV776">
        <v>99</v>
      </c>
      <c r="AW776" s="25">
        <v>1</v>
      </c>
      <c r="AX776" s="25">
        <v>1</v>
      </c>
      <c r="AY776" s="25">
        <v>99</v>
      </c>
      <c r="AZ776">
        <v>99</v>
      </c>
      <c r="BA776">
        <v>99</v>
      </c>
      <c r="BB776">
        <v>99</v>
      </c>
      <c r="BC776" s="25">
        <v>1</v>
      </c>
      <c r="BD776">
        <v>1</v>
      </c>
      <c r="BE776" s="25">
        <v>1</v>
      </c>
      <c r="BF776">
        <v>1</v>
      </c>
      <c r="BG776">
        <v>0</v>
      </c>
      <c r="BH776">
        <v>0</v>
      </c>
      <c r="BI776">
        <v>1</v>
      </c>
      <c r="BJ776">
        <v>99</v>
      </c>
      <c r="BK776">
        <v>99</v>
      </c>
      <c r="BL776">
        <v>99</v>
      </c>
      <c r="BM776">
        <v>99</v>
      </c>
      <c r="BN776">
        <v>99</v>
      </c>
      <c r="BO776">
        <v>99</v>
      </c>
      <c r="BP776">
        <v>1</v>
      </c>
      <c r="BQ776">
        <v>1</v>
      </c>
      <c r="BR776">
        <v>1</v>
      </c>
      <c r="BS776">
        <v>1</v>
      </c>
      <c r="BT776">
        <v>1</v>
      </c>
      <c r="BU776">
        <v>1</v>
      </c>
      <c r="BV776">
        <v>1</v>
      </c>
      <c r="BW776">
        <v>0</v>
      </c>
      <c r="BX776">
        <v>0</v>
      </c>
      <c r="BY776">
        <v>0</v>
      </c>
      <c r="BZ776">
        <v>1</v>
      </c>
      <c r="CA776">
        <v>1</v>
      </c>
      <c r="CB776">
        <v>1</v>
      </c>
      <c r="CC776">
        <v>1</v>
      </c>
      <c r="CD776">
        <v>1</v>
      </c>
      <c r="CE776">
        <v>0</v>
      </c>
      <c r="CF776">
        <v>0</v>
      </c>
      <c r="CG776">
        <v>0</v>
      </c>
      <c r="CH776">
        <v>0</v>
      </c>
      <c r="CI776">
        <v>0</v>
      </c>
      <c r="CJ776">
        <v>0</v>
      </c>
      <c r="CK776">
        <v>0</v>
      </c>
      <c r="CL776">
        <v>0</v>
      </c>
      <c r="CM776">
        <v>0</v>
      </c>
      <c r="CN776">
        <v>0</v>
      </c>
      <c r="CO776">
        <v>0</v>
      </c>
      <c r="CP776" t="s">
        <v>1748</v>
      </c>
    </row>
    <row r="777" spans="2:94" x14ac:dyDescent="0.25">
      <c r="B777" s="8" t="s">
        <v>992</v>
      </c>
      <c r="C777" t="s">
        <v>688</v>
      </c>
      <c r="D777" t="s">
        <v>1749</v>
      </c>
      <c r="E777" s="2">
        <v>775</v>
      </c>
      <c r="F777">
        <v>113</v>
      </c>
      <c r="G777">
        <v>1</v>
      </c>
      <c r="H777">
        <v>1</v>
      </c>
      <c r="I777">
        <v>1</v>
      </c>
      <c r="J777">
        <v>0</v>
      </c>
      <c r="K777">
        <v>1</v>
      </c>
      <c r="L777">
        <v>1</v>
      </c>
      <c r="M777">
        <v>1</v>
      </c>
      <c r="N777">
        <v>99</v>
      </c>
      <c r="O777">
        <v>1</v>
      </c>
      <c r="P777">
        <v>1</v>
      </c>
      <c r="Q777">
        <v>1</v>
      </c>
      <c r="R777">
        <v>99</v>
      </c>
      <c r="S777">
        <v>1</v>
      </c>
      <c r="T777">
        <v>0</v>
      </c>
      <c r="U777">
        <v>99</v>
      </c>
      <c r="V777">
        <v>1</v>
      </c>
      <c r="W777">
        <v>0</v>
      </c>
      <c r="X777">
        <v>1</v>
      </c>
      <c r="Y777">
        <v>1</v>
      </c>
      <c r="Z777">
        <v>1</v>
      </c>
      <c r="AA777">
        <v>0</v>
      </c>
      <c r="AB777">
        <v>1</v>
      </c>
      <c r="AC777">
        <v>1</v>
      </c>
      <c r="AD777">
        <v>1</v>
      </c>
      <c r="AE777">
        <v>1</v>
      </c>
      <c r="AF777">
        <v>1</v>
      </c>
      <c r="AG777">
        <v>1</v>
      </c>
      <c r="AH777">
        <v>0</v>
      </c>
      <c r="AI777">
        <v>1</v>
      </c>
      <c r="AJ777">
        <v>1</v>
      </c>
      <c r="AK777">
        <v>99</v>
      </c>
      <c r="AL777">
        <v>1</v>
      </c>
      <c r="AM777">
        <v>1</v>
      </c>
      <c r="AN777">
        <v>1</v>
      </c>
      <c r="AO777">
        <v>1</v>
      </c>
      <c r="AP777">
        <v>0</v>
      </c>
      <c r="AQ777">
        <v>0</v>
      </c>
      <c r="AR777">
        <v>0</v>
      </c>
      <c r="AS777">
        <v>1</v>
      </c>
      <c r="AT777">
        <v>0</v>
      </c>
      <c r="AU777">
        <v>0</v>
      </c>
      <c r="AV777">
        <v>99</v>
      </c>
      <c r="AW777" s="25">
        <v>0</v>
      </c>
      <c r="AX777" s="25">
        <v>0</v>
      </c>
      <c r="AY777" s="25">
        <v>99</v>
      </c>
      <c r="AZ777">
        <v>99</v>
      </c>
      <c r="BA777">
        <v>99</v>
      </c>
      <c r="BB777">
        <v>99</v>
      </c>
      <c r="BC777" s="25">
        <v>0</v>
      </c>
      <c r="BD777">
        <v>1</v>
      </c>
      <c r="BE777" s="25">
        <v>0</v>
      </c>
      <c r="BF777">
        <v>0</v>
      </c>
      <c r="BG777">
        <v>1</v>
      </c>
      <c r="BH777">
        <v>0</v>
      </c>
      <c r="BI777">
        <v>0</v>
      </c>
      <c r="BJ777">
        <v>99</v>
      </c>
      <c r="BK777">
        <v>1</v>
      </c>
      <c r="BL777">
        <v>99</v>
      </c>
      <c r="BM777">
        <v>99</v>
      </c>
      <c r="BN777">
        <v>1</v>
      </c>
      <c r="BO777">
        <v>99</v>
      </c>
      <c r="BP777">
        <v>1</v>
      </c>
      <c r="BQ777">
        <v>0</v>
      </c>
      <c r="BR777">
        <v>0</v>
      </c>
      <c r="BS777">
        <v>1</v>
      </c>
      <c r="BT777">
        <v>1</v>
      </c>
      <c r="BU777">
        <v>1</v>
      </c>
      <c r="BV777">
        <v>1</v>
      </c>
      <c r="BW777">
        <v>0</v>
      </c>
      <c r="BX777">
        <v>1</v>
      </c>
      <c r="BY777" t="s">
        <v>230</v>
      </c>
      <c r="BZ777">
        <v>0</v>
      </c>
      <c r="CA777">
        <v>1</v>
      </c>
      <c r="CB777">
        <v>1</v>
      </c>
      <c r="CC777">
        <v>1</v>
      </c>
      <c r="CD777">
        <v>1</v>
      </c>
      <c r="CE777">
        <v>1</v>
      </c>
      <c r="CF777">
        <v>1</v>
      </c>
      <c r="CG777">
        <v>0</v>
      </c>
      <c r="CH777">
        <v>0</v>
      </c>
      <c r="CI777">
        <v>0</v>
      </c>
      <c r="CJ777">
        <v>0</v>
      </c>
      <c r="CK777">
        <v>0</v>
      </c>
      <c r="CL777">
        <v>0</v>
      </c>
      <c r="CM777">
        <v>1</v>
      </c>
      <c r="CN777">
        <v>0</v>
      </c>
      <c r="CO777">
        <v>1</v>
      </c>
      <c r="CP777" t="s">
        <v>1750</v>
      </c>
    </row>
    <row r="778" spans="2:94" x14ac:dyDescent="0.25">
      <c r="B778" s="8" t="s">
        <v>992</v>
      </c>
      <c r="C778" t="s">
        <v>688</v>
      </c>
      <c r="D778" t="s">
        <v>1751</v>
      </c>
      <c r="E778" s="2">
        <v>776</v>
      </c>
      <c r="F778">
        <v>50</v>
      </c>
      <c r="G778">
        <v>1</v>
      </c>
      <c r="H778">
        <v>1</v>
      </c>
      <c r="I778">
        <v>1</v>
      </c>
      <c r="J778">
        <v>1</v>
      </c>
      <c r="K778">
        <v>1</v>
      </c>
      <c r="L778">
        <v>1</v>
      </c>
      <c r="M778">
        <v>1</v>
      </c>
      <c r="N778">
        <v>99</v>
      </c>
      <c r="O778">
        <v>1</v>
      </c>
      <c r="P778">
        <v>1</v>
      </c>
      <c r="Q778">
        <v>1</v>
      </c>
      <c r="R778">
        <v>99</v>
      </c>
      <c r="S778">
        <v>1</v>
      </c>
      <c r="T778">
        <v>1</v>
      </c>
      <c r="U778">
        <v>99</v>
      </c>
      <c r="V778">
        <v>1</v>
      </c>
      <c r="W778">
        <v>1</v>
      </c>
      <c r="X778">
        <v>1</v>
      </c>
      <c r="Y778">
        <v>1</v>
      </c>
      <c r="Z778">
        <v>1</v>
      </c>
      <c r="AA778">
        <v>1</v>
      </c>
      <c r="AB778">
        <v>1</v>
      </c>
      <c r="AC778">
        <v>1</v>
      </c>
      <c r="AD778">
        <v>1</v>
      </c>
      <c r="AE778">
        <v>1</v>
      </c>
      <c r="AF778">
        <v>1</v>
      </c>
      <c r="AG778">
        <v>1</v>
      </c>
      <c r="AH778">
        <v>1</v>
      </c>
      <c r="AI778">
        <v>1</v>
      </c>
      <c r="AJ778">
        <v>1</v>
      </c>
      <c r="AK778">
        <v>1</v>
      </c>
      <c r="AL778">
        <v>1</v>
      </c>
      <c r="AM778">
        <v>1</v>
      </c>
      <c r="AN778">
        <v>1</v>
      </c>
      <c r="AO778">
        <v>1</v>
      </c>
      <c r="AP778">
        <v>1</v>
      </c>
      <c r="AQ778">
        <v>1</v>
      </c>
      <c r="AR778">
        <v>1</v>
      </c>
      <c r="AS778">
        <v>1</v>
      </c>
      <c r="AT778">
        <v>1</v>
      </c>
      <c r="AU778">
        <v>1</v>
      </c>
      <c r="AV778">
        <v>1</v>
      </c>
      <c r="AW778" s="25">
        <v>1</v>
      </c>
      <c r="AX778" s="25">
        <v>1</v>
      </c>
      <c r="AY778" s="25">
        <v>99</v>
      </c>
      <c r="AZ778">
        <v>99</v>
      </c>
      <c r="BA778">
        <v>99</v>
      </c>
      <c r="BB778">
        <v>99</v>
      </c>
      <c r="BC778" s="25">
        <v>1</v>
      </c>
      <c r="BD778">
        <v>1</v>
      </c>
      <c r="BE778" s="25">
        <v>1</v>
      </c>
      <c r="BF778">
        <v>1</v>
      </c>
      <c r="BG778">
        <v>0</v>
      </c>
      <c r="BH778">
        <v>1</v>
      </c>
      <c r="BI778">
        <v>1</v>
      </c>
      <c r="BJ778">
        <v>1</v>
      </c>
      <c r="BK778">
        <v>1</v>
      </c>
      <c r="BL778">
        <v>99</v>
      </c>
      <c r="BM778">
        <v>99</v>
      </c>
      <c r="BN778">
        <v>1</v>
      </c>
      <c r="BO778">
        <v>99</v>
      </c>
      <c r="BP778">
        <v>1</v>
      </c>
      <c r="BQ778">
        <v>1</v>
      </c>
      <c r="BR778">
        <v>1</v>
      </c>
      <c r="BS778">
        <v>1</v>
      </c>
      <c r="BT778">
        <v>1</v>
      </c>
      <c r="BU778">
        <v>1</v>
      </c>
      <c r="BV778">
        <v>1</v>
      </c>
      <c r="BW778">
        <v>0</v>
      </c>
      <c r="BX778">
        <v>0</v>
      </c>
      <c r="BY778">
        <v>0</v>
      </c>
      <c r="BZ778">
        <v>0</v>
      </c>
      <c r="CA778">
        <v>0</v>
      </c>
      <c r="CB778">
        <v>0</v>
      </c>
      <c r="CC778">
        <v>0</v>
      </c>
      <c r="CD778">
        <v>1</v>
      </c>
      <c r="CE778">
        <v>0</v>
      </c>
      <c r="CF778">
        <v>0</v>
      </c>
      <c r="CG778">
        <v>0</v>
      </c>
      <c r="CH778">
        <v>0</v>
      </c>
      <c r="CI778">
        <v>0</v>
      </c>
      <c r="CJ778">
        <v>0</v>
      </c>
      <c r="CK778">
        <v>0</v>
      </c>
      <c r="CL778">
        <v>0</v>
      </c>
      <c r="CM778">
        <v>0</v>
      </c>
      <c r="CN778">
        <v>0</v>
      </c>
      <c r="CO778">
        <v>1</v>
      </c>
      <c r="CP778" t="s">
        <v>1752</v>
      </c>
    </row>
    <row r="779" spans="2:94" x14ac:dyDescent="0.25">
      <c r="B779" s="8" t="s">
        <v>992</v>
      </c>
      <c r="C779" t="s">
        <v>688</v>
      </c>
      <c r="D779" t="s">
        <v>1753</v>
      </c>
      <c r="E779" s="2">
        <v>777</v>
      </c>
      <c r="F779">
        <v>53</v>
      </c>
      <c r="G779">
        <v>1</v>
      </c>
      <c r="H779">
        <v>1</v>
      </c>
      <c r="I779">
        <v>0</v>
      </c>
      <c r="J779">
        <v>0</v>
      </c>
      <c r="K779">
        <v>1</v>
      </c>
      <c r="L779">
        <v>1</v>
      </c>
      <c r="M779">
        <v>1</v>
      </c>
      <c r="N779">
        <v>99</v>
      </c>
      <c r="O779">
        <v>1</v>
      </c>
      <c r="P779">
        <v>1</v>
      </c>
      <c r="Q779">
        <v>0</v>
      </c>
      <c r="R779">
        <v>99</v>
      </c>
      <c r="S779">
        <v>1</v>
      </c>
      <c r="T779">
        <v>0</v>
      </c>
      <c r="U779">
        <v>99</v>
      </c>
      <c r="V779">
        <v>1</v>
      </c>
      <c r="W779">
        <v>1</v>
      </c>
      <c r="X779">
        <v>1</v>
      </c>
      <c r="Y779">
        <v>1</v>
      </c>
      <c r="Z779">
        <v>1</v>
      </c>
      <c r="AA779">
        <v>1</v>
      </c>
      <c r="AB779">
        <v>1</v>
      </c>
      <c r="AC779">
        <v>1</v>
      </c>
      <c r="AD779">
        <v>1</v>
      </c>
      <c r="AE779">
        <v>1</v>
      </c>
      <c r="AF779">
        <v>1</v>
      </c>
      <c r="AG779">
        <v>1</v>
      </c>
      <c r="AH779">
        <v>0</v>
      </c>
      <c r="AI779">
        <v>1</v>
      </c>
      <c r="AJ779">
        <v>1</v>
      </c>
      <c r="AK779">
        <v>1</v>
      </c>
      <c r="AL779">
        <v>1</v>
      </c>
      <c r="AM779">
        <v>1</v>
      </c>
      <c r="AN779">
        <v>1</v>
      </c>
      <c r="AO779">
        <v>1</v>
      </c>
      <c r="AP779">
        <v>1</v>
      </c>
      <c r="AQ779">
        <v>1</v>
      </c>
      <c r="AR779">
        <v>0</v>
      </c>
      <c r="AS779">
        <v>1</v>
      </c>
      <c r="AT779">
        <v>1</v>
      </c>
      <c r="AU779">
        <v>0</v>
      </c>
      <c r="AV779">
        <v>99</v>
      </c>
      <c r="AW779" s="25">
        <v>1</v>
      </c>
      <c r="AX779" s="25">
        <v>0</v>
      </c>
      <c r="AY779" s="25">
        <v>99</v>
      </c>
      <c r="AZ779">
        <v>99</v>
      </c>
      <c r="BA779">
        <v>99</v>
      </c>
      <c r="BB779">
        <v>99</v>
      </c>
      <c r="BC779" s="25">
        <v>1</v>
      </c>
      <c r="BD779">
        <v>1</v>
      </c>
      <c r="BE779" s="25">
        <v>0</v>
      </c>
      <c r="BF779">
        <v>1</v>
      </c>
      <c r="BG779">
        <v>1</v>
      </c>
      <c r="BH779">
        <v>0</v>
      </c>
      <c r="BI779">
        <v>1</v>
      </c>
      <c r="BJ779">
        <v>1</v>
      </c>
      <c r="BK779">
        <v>1</v>
      </c>
      <c r="BL779">
        <v>99</v>
      </c>
      <c r="BM779">
        <v>99</v>
      </c>
      <c r="BN779">
        <v>1</v>
      </c>
      <c r="BO779">
        <v>99</v>
      </c>
      <c r="BP779">
        <v>1</v>
      </c>
      <c r="BQ779">
        <v>0</v>
      </c>
      <c r="BR779">
        <v>0</v>
      </c>
      <c r="BS779">
        <v>1</v>
      </c>
      <c r="BT779">
        <v>1</v>
      </c>
      <c r="BU779">
        <v>1</v>
      </c>
      <c r="BV779">
        <v>1</v>
      </c>
      <c r="BW779">
        <v>1</v>
      </c>
      <c r="BX779">
        <v>1</v>
      </c>
      <c r="BY779">
        <v>1</v>
      </c>
      <c r="BZ779">
        <v>0</v>
      </c>
      <c r="CA779">
        <v>1</v>
      </c>
      <c r="CB779">
        <v>0</v>
      </c>
      <c r="CC779">
        <v>0</v>
      </c>
      <c r="CD779">
        <v>1</v>
      </c>
      <c r="CE779">
        <v>0</v>
      </c>
      <c r="CF779">
        <v>0</v>
      </c>
      <c r="CG779">
        <v>0</v>
      </c>
      <c r="CH779">
        <v>0</v>
      </c>
      <c r="CI779">
        <v>0</v>
      </c>
      <c r="CJ779">
        <v>0</v>
      </c>
      <c r="CK779">
        <v>0</v>
      </c>
      <c r="CL779">
        <v>0</v>
      </c>
      <c r="CM779">
        <v>1</v>
      </c>
      <c r="CN779">
        <v>0</v>
      </c>
      <c r="CO779">
        <v>0</v>
      </c>
      <c r="CP779" t="s">
        <v>923</v>
      </c>
    </row>
    <row r="780" spans="2:94" x14ac:dyDescent="0.25">
      <c r="B780" s="8" t="s">
        <v>992</v>
      </c>
      <c r="C780" t="s">
        <v>688</v>
      </c>
      <c r="D780" t="s">
        <v>1754</v>
      </c>
      <c r="E780" s="2">
        <v>778</v>
      </c>
      <c r="F780">
        <v>34</v>
      </c>
      <c r="G780">
        <v>1</v>
      </c>
      <c r="H780">
        <v>1</v>
      </c>
      <c r="I780">
        <v>1</v>
      </c>
      <c r="J780">
        <v>1</v>
      </c>
      <c r="K780">
        <v>1</v>
      </c>
      <c r="L780">
        <v>1</v>
      </c>
      <c r="M780">
        <v>1</v>
      </c>
      <c r="N780">
        <v>99</v>
      </c>
      <c r="O780">
        <v>1</v>
      </c>
      <c r="P780">
        <v>1</v>
      </c>
      <c r="Q780">
        <v>1</v>
      </c>
      <c r="R780">
        <v>99</v>
      </c>
      <c r="S780">
        <v>1</v>
      </c>
      <c r="T780">
        <v>1</v>
      </c>
      <c r="U780">
        <v>99</v>
      </c>
      <c r="V780">
        <v>0</v>
      </c>
      <c r="W780">
        <v>1</v>
      </c>
      <c r="X780">
        <v>1</v>
      </c>
      <c r="Y780">
        <v>1</v>
      </c>
      <c r="Z780">
        <v>1</v>
      </c>
      <c r="AA780">
        <v>1</v>
      </c>
      <c r="AB780">
        <v>1</v>
      </c>
      <c r="AC780">
        <v>1</v>
      </c>
      <c r="AD780">
        <v>1</v>
      </c>
      <c r="AE780">
        <v>1</v>
      </c>
      <c r="AF780">
        <v>1</v>
      </c>
      <c r="AG780">
        <v>1</v>
      </c>
      <c r="AH780">
        <v>1</v>
      </c>
      <c r="AI780">
        <v>1</v>
      </c>
      <c r="AJ780">
        <v>99</v>
      </c>
      <c r="AK780">
        <v>1</v>
      </c>
      <c r="AL780">
        <v>1</v>
      </c>
      <c r="AM780">
        <v>1</v>
      </c>
      <c r="AN780">
        <v>1</v>
      </c>
      <c r="AO780">
        <v>1</v>
      </c>
      <c r="AP780">
        <v>1</v>
      </c>
      <c r="AQ780">
        <v>1</v>
      </c>
      <c r="AR780">
        <v>1</v>
      </c>
      <c r="AS780">
        <v>1</v>
      </c>
      <c r="AT780">
        <v>1</v>
      </c>
      <c r="AU780">
        <v>1</v>
      </c>
      <c r="AV780">
        <v>1</v>
      </c>
      <c r="AW780" s="25">
        <v>1</v>
      </c>
      <c r="AX780" s="25">
        <v>1</v>
      </c>
      <c r="AY780" s="25">
        <v>99</v>
      </c>
      <c r="AZ780">
        <v>99</v>
      </c>
      <c r="BA780">
        <v>99</v>
      </c>
      <c r="BB780">
        <v>99</v>
      </c>
      <c r="BC780" s="25">
        <v>1</v>
      </c>
      <c r="BD780">
        <v>1</v>
      </c>
      <c r="BE780" s="25">
        <v>1</v>
      </c>
      <c r="BF780">
        <v>1</v>
      </c>
      <c r="BG780">
        <v>1</v>
      </c>
      <c r="BH780">
        <v>1</v>
      </c>
      <c r="BI780">
        <v>1</v>
      </c>
      <c r="BJ780">
        <v>1</v>
      </c>
      <c r="BK780">
        <v>1</v>
      </c>
      <c r="BL780">
        <v>99</v>
      </c>
      <c r="BM780">
        <v>99</v>
      </c>
      <c r="BN780">
        <v>1</v>
      </c>
      <c r="BO780">
        <v>99</v>
      </c>
      <c r="BP780">
        <v>1</v>
      </c>
      <c r="BQ780">
        <v>1</v>
      </c>
      <c r="BR780">
        <v>1</v>
      </c>
      <c r="BS780">
        <v>1</v>
      </c>
      <c r="BT780">
        <v>1</v>
      </c>
      <c r="BU780">
        <v>1</v>
      </c>
      <c r="BV780">
        <v>1</v>
      </c>
      <c r="BW780">
        <v>1</v>
      </c>
      <c r="BX780">
        <v>1</v>
      </c>
      <c r="BY780">
        <v>0</v>
      </c>
      <c r="BZ780">
        <v>0</v>
      </c>
      <c r="CA780">
        <v>1</v>
      </c>
      <c r="CB780">
        <v>0</v>
      </c>
      <c r="CC780">
        <v>1</v>
      </c>
      <c r="CD780">
        <v>1</v>
      </c>
      <c r="CE780">
        <v>1</v>
      </c>
      <c r="CF780">
        <v>0</v>
      </c>
      <c r="CG780">
        <v>0</v>
      </c>
      <c r="CH780">
        <v>0</v>
      </c>
      <c r="CI780">
        <v>0</v>
      </c>
      <c r="CJ780">
        <v>0</v>
      </c>
      <c r="CK780">
        <v>0</v>
      </c>
      <c r="CL780">
        <v>0</v>
      </c>
      <c r="CM780">
        <v>0</v>
      </c>
      <c r="CN780">
        <v>0</v>
      </c>
      <c r="CO780">
        <v>1</v>
      </c>
      <c r="CP780" t="s">
        <v>1755</v>
      </c>
    </row>
    <row r="781" spans="2:94" x14ac:dyDescent="0.25">
      <c r="B781" s="8" t="s">
        <v>992</v>
      </c>
      <c r="C781" t="s">
        <v>688</v>
      </c>
      <c r="D781" t="s">
        <v>1756</v>
      </c>
      <c r="E781" s="2">
        <v>779</v>
      </c>
      <c r="F781">
        <v>13</v>
      </c>
      <c r="G781">
        <v>1</v>
      </c>
      <c r="H781">
        <v>1</v>
      </c>
      <c r="I781">
        <v>1</v>
      </c>
      <c r="J781">
        <v>1</v>
      </c>
      <c r="K781">
        <v>1</v>
      </c>
      <c r="L781">
        <v>1</v>
      </c>
      <c r="M781">
        <v>1</v>
      </c>
      <c r="N781">
        <v>1</v>
      </c>
      <c r="O781">
        <v>0</v>
      </c>
      <c r="P781">
        <v>1</v>
      </c>
      <c r="Q781">
        <v>1</v>
      </c>
      <c r="R781">
        <v>99</v>
      </c>
      <c r="S781">
        <v>1</v>
      </c>
      <c r="T781">
        <v>0</v>
      </c>
      <c r="U781">
        <v>1</v>
      </c>
      <c r="V781">
        <v>1</v>
      </c>
      <c r="W781">
        <v>1</v>
      </c>
      <c r="X781">
        <v>1</v>
      </c>
      <c r="Y781">
        <v>1</v>
      </c>
      <c r="Z781">
        <v>1</v>
      </c>
      <c r="AA781">
        <v>1</v>
      </c>
      <c r="AB781">
        <v>1</v>
      </c>
      <c r="AC781">
        <v>1</v>
      </c>
      <c r="AD781">
        <v>1</v>
      </c>
      <c r="AE781">
        <v>1</v>
      </c>
      <c r="AF781">
        <v>1</v>
      </c>
      <c r="AG781">
        <v>1</v>
      </c>
      <c r="AH781">
        <v>1</v>
      </c>
      <c r="AI781">
        <v>1</v>
      </c>
      <c r="AJ781">
        <v>1</v>
      </c>
      <c r="AK781">
        <v>1</v>
      </c>
      <c r="AL781">
        <v>1</v>
      </c>
      <c r="AM781">
        <v>1</v>
      </c>
      <c r="AN781">
        <v>1</v>
      </c>
      <c r="AO781">
        <v>1</v>
      </c>
      <c r="AP781">
        <v>1</v>
      </c>
      <c r="AQ781">
        <v>1</v>
      </c>
      <c r="AR781">
        <v>1</v>
      </c>
      <c r="AS781">
        <v>0</v>
      </c>
      <c r="AT781">
        <v>0</v>
      </c>
      <c r="AU781">
        <v>0</v>
      </c>
      <c r="AV781">
        <v>99</v>
      </c>
      <c r="AW781" s="25">
        <v>0</v>
      </c>
      <c r="AX781" s="25">
        <v>1</v>
      </c>
      <c r="AY781" s="25">
        <v>99</v>
      </c>
      <c r="AZ781">
        <v>99</v>
      </c>
      <c r="BA781">
        <v>99</v>
      </c>
      <c r="BB781">
        <v>99</v>
      </c>
      <c r="BC781" s="25">
        <v>1</v>
      </c>
      <c r="BD781">
        <v>1</v>
      </c>
      <c r="BE781" s="25">
        <v>1</v>
      </c>
      <c r="BF781">
        <v>1</v>
      </c>
      <c r="BG781">
        <v>1</v>
      </c>
      <c r="BH781">
        <v>1</v>
      </c>
      <c r="BI781">
        <v>1</v>
      </c>
      <c r="BJ781">
        <v>1</v>
      </c>
      <c r="BK781">
        <v>1</v>
      </c>
      <c r="BL781">
        <v>1</v>
      </c>
      <c r="BM781">
        <v>99</v>
      </c>
      <c r="BN781">
        <v>1</v>
      </c>
      <c r="BO781">
        <v>99</v>
      </c>
      <c r="BP781">
        <v>1</v>
      </c>
      <c r="BQ781">
        <v>1</v>
      </c>
      <c r="BR781">
        <v>1</v>
      </c>
      <c r="BS781">
        <v>1</v>
      </c>
      <c r="BT781">
        <v>1</v>
      </c>
      <c r="BU781">
        <v>1</v>
      </c>
      <c r="BV781">
        <v>1</v>
      </c>
      <c r="BW781">
        <v>0</v>
      </c>
      <c r="BY781" t="s">
        <v>230</v>
      </c>
      <c r="BZ781">
        <v>0</v>
      </c>
      <c r="CA781">
        <v>1</v>
      </c>
      <c r="CB781">
        <v>0</v>
      </c>
      <c r="CC781">
        <v>0</v>
      </c>
      <c r="CD781">
        <v>1</v>
      </c>
      <c r="CE781">
        <v>0</v>
      </c>
      <c r="CF781">
        <v>0</v>
      </c>
      <c r="CG781">
        <v>0</v>
      </c>
      <c r="CH781">
        <v>0</v>
      </c>
      <c r="CI781">
        <v>0</v>
      </c>
      <c r="CJ781">
        <v>0</v>
      </c>
      <c r="CK781">
        <v>0</v>
      </c>
      <c r="CL781">
        <v>1</v>
      </c>
      <c r="CM781">
        <v>0</v>
      </c>
      <c r="CN781">
        <v>0</v>
      </c>
      <c r="CO781" t="s">
        <v>1757</v>
      </c>
    </row>
    <row r="782" spans="2:94" x14ac:dyDescent="0.25">
      <c r="B782" s="8" t="s">
        <v>992</v>
      </c>
      <c r="C782" t="s">
        <v>688</v>
      </c>
      <c r="D782" t="s">
        <v>1758</v>
      </c>
      <c r="E782" s="2">
        <v>780</v>
      </c>
      <c r="F782">
        <v>36</v>
      </c>
      <c r="G782">
        <v>1</v>
      </c>
      <c r="H782">
        <v>1</v>
      </c>
      <c r="I782">
        <v>1</v>
      </c>
      <c r="J782">
        <v>0</v>
      </c>
      <c r="K782">
        <v>1</v>
      </c>
      <c r="L782">
        <v>1</v>
      </c>
      <c r="M782">
        <v>1</v>
      </c>
      <c r="N782">
        <v>99</v>
      </c>
      <c r="O782">
        <v>1</v>
      </c>
      <c r="P782">
        <v>1</v>
      </c>
      <c r="Q782">
        <v>1</v>
      </c>
      <c r="R782">
        <v>99</v>
      </c>
      <c r="S782">
        <v>1</v>
      </c>
      <c r="T782">
        <v>0</v>
      </c>
      <c r="U782">
        <v>99</v>
      </c>
      <c r="V782">
        <v>1</v>
      </c>
      <c r="W782">
        <v>1</v>
      </c>
      <c r="X782">
        <v>0</v>
      </c>
      <c r="Y782">
        <v>1</v>
      </c>
      <c r="Z782">
        <v>1</v>
      </c>
      <c r="AA782">
        <v>1</v>
      </c>
      <c r="AB782">
        <v>99</v>
      </c>
      <c r="AC782">
        <v>1</v>
      </c>
      <c r="AD782">
        <v>1</v>
      </c>
      <c r="AE782">
        <v>1</v>
      </c>
      <c r="AF782">
        <v>0</v>
      </c>
      <c r="AG782">
        <v>1</v>
      </c>
      <c r="AH782">
        <v>0</v>
      </c>
      <c r="AI782">
        <v>99</v>
      </c>
      <c r="AJ782">
        <v>99</v>
      </c>
      <c r="AK782">
        <v>1</v>
      </c>
      <c r="AL782">
        <v>1</v>
      </c>
      <c r="AM782">
        <v>1</v>
      </c>
      <c r="AN782">
        <v>1</v>
      </c>
      <c r="AO782">
        <v>1</v>
      </c>
      <c r="AP782">
        <v>1</v>
      </c>
      <c r="AQ782">
        <v>1</v>
      </c>
      <c r="AR782">
        <v>0</v>
      </c>
      <c r="AS782">
        <v>1</v>
      </c>
      <c r="AT782">
        <v>0</v>
      </c>
      <c r="AU782">
        <v>0</v>
      </c>
      <c r="AV782">
        <v>99</v>
      </c>
      <c r="AW782" s="25">
        <v>1</v>
      </c>
      <c r="AX782" s="25">
        <v>1</v>
      </c>
      <c r="AY782" s="25">
        <v>99</v>
      </c>
      <c r="AZ782">
        <v>99</v>
      </c>
      <c r="BA782">
        <v>99</v>
      </c>
      <c r="BB782">
        <v>99</v>
      </c>
      <c r="BC782" s="25">
        <v>0</v>
      </c>
      <c r="BD782">
        <v>1</v>
      </c>
      <c r="BE782" s="25">
        <v>1</v>
      </c>
      <c r="BF782">
        <v>0</v>
      </c>
      <c r="BG782">
        <v>0</v>
      </c>
      <c r="BH782">
        <v>1</v>
      </c>
      <c r="BI782">
        <v>0</v>
      </c>
      <c r="BJ782">
        <v>99</v>
      </c>
      <c r="BK782">
        <v>99</v>
      </c>
      <c r="BL782">
        <v>1</v>
      </c>
      <c r="BM782">
        <v>99</v>
      </c>
      <c r="BN782">
        <v>99</v>
      </c>
      <c r="BO782">
        <v>99</v>
      </c>
      <c r="BP782">
        <v>99</v>
      </c>
      <c r="BQ782">
        <v>0</v>
      </c>
      <c r="BR782">
        <v>0</v>
      </c>
      <c r="BS782">
        <v>1</v>
      </c>
      <c r="BT782">
        <v>1</v>
      </c>
      <c r="BU782">
        <v>1</v>
      </c>
      <c r="BV782">
        <v>0</v>
      </c>
      <c r="BW782">
        <v>0</v>
      </c>
      <c r="BX782">
        <v>0</v>
      </c>
      <c r="BY782">
        <v>1</v>
      </c>
      <c r="BZ782">
        <v>0</v>
      </c>
      <c r="CA782">
        <v>0</v>
      </c>
      <c r="CB782">
        <v>0</v>
      </c>
      <c r="CC782">
        <v>1</v>
      </c>
      <c r="CD782">
        <v>1</v>
      </c>
      <c r="CE782">
        <v>0</v>
      </c>
      <c r="CF782">
        <v>0</v>
      </c>
      <c r="CG782">
        <v>0</v>
      </c>
      <c r="CH782">
        <v>0</v>
      </c>
      <c r="CI782">
        <v>0</v>
      </c>
      <c r="CJ782">
        <v>0</v>
      </c>
      <c r="CK782">
        <v>0</v>
      </c>
      <c r="CL782">
        <v>0</v>
      </c>
      <c r="CM782">
        <v>0</v>
      </c>
      <c r="CN782">
        <v>0</v>
      </c>
      <c r="CO782">
        <v>1</v>
      </c>
      <c r="CP782" t="s">
        <v>1759</v>
      </c>
    </row>
    <row r="783" spans="2:94" x14ac:dyDescent="0.25">
      <c r="B783" s="8" t="s">
        <v>992</v>
      </c>
      <c r="C783" t="s">
        <v>688</v>
      </c>
      <c r="D783" t="s">
        <v>1760</v>
      </c>
      <c r="E783" s="2">
        <v>781</v>
      </c>
      <c r="F783">
        <v>3</v>
      </c>
      <c r="G783">
        <v>0</v>
      </c>
      <c r="H783">
        <v>1</v>
      </c>
      <c r="I783">
        <v>0</v>
      </c>
      <c r="J783">
        <v>0</v>
      </c>
      <c r="K783">
        <v>1</v>
      </c>
      <c r="L783">
        <v>1</v>
      </c>
      <c r="M783">
        <v>1</v>
      </c>
      <c r="N783">
        <v>99</v>
      </c>
      <c r="O783">
        <v>1</v>
      </c>
      <c r="P783">
        <v>1</v>
      </c>
      <c r="Q783">
        <v>1</v>
      </c>
      <c r="R783">
        <v>99</v>
      </c>
      <c r="S783">
        <v>1</v>
      </c>
      <c r="T783">
        <v>0</v>
      </c>
      <c r="U783">
        <v>99</v>
      </c>
      <c r="V783">
        <v>1</v>
      </c>
      <c r="W783">
        <v>1</v>
      </c>
      <c r="X783">
        <v>1</v>
      </c>
      <c r="Y783">
        <v>1</v>
      </c>
      <c r="Z783">
        <v>1</v>
      </c>
      <c r="AA783">
        <v>0</v>
      </c>
      <c r="AB783">
        <v>99</v>
      </c>
      <c r="AC783">
        <v>1</v>
      </c>
      <c r="AD783">
        <v>1</v>
      </c>
      <c r="AE783">
        <v>1</v>
      </c>
      <c r="AF783">
        <v>0</v>
      </c>
      <c r="AG783">
        <v>0</v>
      </c>
      <c r="AH783">
        <v>0</v>
      </c>
      <c r="AI783">
        <v>99</v>
      </c>
      <c r="AJ783">
        <v>99</v>
      </c>
      <c r="AK783">
        <v>99</v>
      </c>
      <c r="AL783">
        <v>1</v>
      </c>
      <c r="AM783">
        <v>1</v>
      </c>
      <c r="AN783">
        <v>1</v>
      </c>
      <c r="AO783">
        <v>1</v>
      </c>
      <c r="AP783">
        <v>0</v>
      </c>
      <c r="AQ783">
        <v>0</v>
      </c>
      <c r="AR783">
        <v>0</v>
      </c>
      <c r="AS783">
        <v>0</v>
      </c>
      <c r="AT783">
        <v>0</v>
      </c>
      <c r="AU783">
        <v>0</v>
      </c>
      <c r="AV783">
        <v>99</v>
      </c>
      <c r="AW783" s="25">
        <v>1</v>
      </c>
      <c r="AX783" s="25">
        <v>1</v>
      </c>
      <c r="AY783" s="25">
        <v>99</v>
      </c>
      <c r="AZ783">
        <v>99</v>
      </c>
      <c r="BA783">
        <v>99</v>
      </c>
      <c r="BB783">
        <v>99</v>
      </c>
      <c r="BC783" s="25">
        <v>1</v>
      </c>
      <c r="BD783">
        <v>1</v>
      </c>
      <c r="BE783" s="25">
        <v>1</v>
      </c>
      <c r="BF783">
        <v>0</v>
      </c>
      <c r="BG783">
        <v>0</v>
      </c>
      <c r="BH783">
        <v>0</v>
      </c>
      <c r="BI783">
        <v>0</v>
      </c>
      <c r="BJ783">
        <v>99</v>
      </c>
      <c r="BK783">
        <v>99</v>
      </c>
      <c r="BL783">
        <v>99</v>
      </c>
      <c r="BM783">
        <v>99</v>
      </c>
      <c r="BN783">
        <v>99</v>
      </c>
      <c r="BO783">
        <v>99</v>
      </c>
      <c r="BP783">
        <v>99</v>
      </c>
      <c r="BQ783">
        <v>0</v>
      </c>
      <c r="BR783">
        <v>0</v>
      </c>
      <c r="BS783">
        <v>0</v>
      </c>
      <c r="BT783">
        <v>1</v>
      </c>
      <c r="BU783">
        <v>1</v>
      </c>
      <c r="BV783">
        <v>0</v>
      </c>
      <c r="BW783">
        <v>0</v>
      </c>
      <c r="BX783">
        <v>0</v>
      </c>
      <c r="BY783">
        <v>0</v>
      </c>
      <c r="BZ783">
        <v>0</v>
      </c>
      <c r="CA783">
        <v>1</v>
      </c>
      <c r="CB783">
        <v>0</v>
      </c>
      <c r="CC783">
        <v>0</v>
      </c>
      <c r="CD783">
        <v>1</v>
      </c>
      <c r="CE783">
        <v>0</v>
      </c>
      <c r="CF783">
        <v>0</v>
      </c>
      <c r="CG783">
        <v>0</v>
      </c>
      <c r="CH783">
        <v>0</v>
      </c>
      <c r="CI783">
        <v>0</v>
      </c>
      <c r="CJ783">
        <v>0</v>
      </c>
      <c r="CK783">
        <v>0</v>
      </c>
      <c r="CL783">
        <v>0</v>
      </c>
      <c r="CM783">
        <v>0</v>
      </c>
      <c r="CN783">
        <v>0</v>
      </c>
      <c r="CO783">
        <v>0</v>
      </c>
      <c r="CP783" t="s">
        <v>1761</v>
      </c>
    </row>
    <row r="784" spans="2:94" x14ac:dyDescent="0.25">
      <c r="B784" s="8" t="s">
        <v>992</v>
      </c>
      <c r="C784" t="s">
        <v>688</v>
      </c>
      <c r="D784" t="s">
        <v>1762</v>
      </c>
      <c r="E784" s="2">
        <v>782</v>
      </c>
      <c r="F784">
        <v>54</v>
      </c>
      <c r="G784">
        <v>1</v>
      </c>
      <c r="H784">
        <v>1</v>
      </c>
      <c r="I784">
        <v>1</v>
      </c>
      <c r="J784">
        <v>1</v>
      </c>
      <c r="K784">
        <v>1</v>
      </c>
      <c r="L784">
        <v>1</v>
      </c>
      <c r="M784">
        <v>1</v>
      </c>
      <c r="N784">
        <v>1</v>
      </c>
      <c r="O784">
        <v>1</v>
      </c>
      <c r="P784">
        <v>1</v>
      </c>
      <c r="Q784">
        <v>1</v>
      </c>
      <c r="R784">
        <v>99</v>
      </c>
      <c r="S784">
        <v>1</v>
      </c>
      <c r="T784">
        <v>1</v>
      </c>
      <c r="U784">
        <v>1</v>
      </c>
      <c r="V784">
        <v>1</v>
      </c>
      <c r="W784">
        <v>1</v>
      </c>
      <c r="X784">
        <v>1</v>
      </c>
      <c r="Y784">
        <v>1</v>
      </c>
      <c r="Z784">
        <v>1</v>
      </c>
      <c r="AA784">
        <v>1</v>
      </c>
      <c r="AB784">
        <v>1</v>
      </c>
      <c r="AC784">
        <v>1</v>
      </c>
      <c r="AD784">
        <v>1</v>
      </c>
      <c r="AE784">
        <v>1</v>
      </c>
      <c r="AF784">
        <v>1</v>
      </c>
      <c r="AG784">
        <v>1</v>
      </c>
      <c r="AH784">
        <v>1</v>
      </c>
      <c r="AI784">
        <v>1</v>
      </c>
      <c r="AJ784">
        <v>1</v>
      </c>
      <c r="AK784">
        <v>1</v>
      </c>
      <c r="AL784">
        <v>1</v>
      </c>
      <c r="AM784">
        <v>1</v>
      </c>
      <c r="AN784">
        <v>1</v>
      </c>
      <c r="AO784">
        <v>1</v>
      </c>
      <c r="AP784">
        <v>1</v>
      </c>
      <c r="AQ784">
        <v>1</v>
      </c>
      <c r="AR784">
        <v>1</v>
      </c>
      <c r="AS784">
        <v>1</v>
      </c>
      <c r="AT784">
        <v>1</v>
      </c>
      <c r="AU784">
        <v>1</v>
      </c>
      <c r="AV784">
        <v>1</v>
      </c>
      <c r="AW784" s="25">
        <v>1</v>
      </c>
      <c r="AX784" s="25">
        <v>1</v>
      </c>
      <c r="AY784" s="25">
        <v>99</v>
      </c>
      <c r="AZ784">
        <v>99</v>
      </c>
      <c r="BA784">
        <v>99</v>
      </c>
      <c r="BB784">
        <v>99</v>
      </c>
      <c r="BC784" s="25">
        <v>1</v>
      </c>
      <c r="BD784">
        <v>1</v>
      </c>
      <c r="BE784" s="25">
        <v>1</v>
      </c>
      <c r="BF784">
        <v>1</v>
      </c>
      <c r="BG784">
        <v>1</v>
      </c>
      <c r="BH784">
        <v>1</v>
      </c>
      <c r="BI784">
        <v>1</v>
      </c>
      <c r="BJ784">
        <v>1</v>
      </c>
      <c r="BK784">
        <v>1</v>
      </c>
      <c r="BL784">
        <v>1</v>
      </c>
      <c r="BM784">
        <v>99</v>
      </c>
      <c r="BN784">
        <v>1</v>
      </c>
      <c r="BO784">
        <v>99</v>
      </c>
      <c r="BP784">
        <v>1</v>
      </c>
      <c r="BQ784">
        <v>1</v>
      </c>
      <c r="BR784">
        <v>1</v>
      </c>
      <c r="BS784">
        <v>1</v>
      </c>
      <c r="BT784">
        <v>1</v>
      </c>
      <c r="BU784">
        <v>1</v>
      </c>
      <c r="BV784">
        <v>0</v>
      </c>
      <c r="BW784" t="s">
        <v>230</v>
      </c>
      <c r="BZ784">
        <v>0</v>
      </c>
      <c r="CA784">
        <v>0</v>
      </c>
      <c r="CB784">
        <v>0</v>
      </c>
      <c r="CC784">
        <v>0</v>
      </c>
      <c r="CD784">
        <v>1</v>
      </c>
      <c r="CE784">
        <v>0</v>
      </c>
      <c r="CF784">
        <v>0</v>
      </c>
      <c r="CG784">
        <v>0</v>
      </c>
      <c r="CH784">
        <v>0</v>
      </c>
      <c r="CI784">
        <v>0</v>
      </c>
      <c r="CJ784">
        <v>0</v>
      </c>
      <c r="CK784">
        <v>0</v>
      </c>
      <c r="CL784">
        <v>0</v>
      </c>
      <c r="CM784">
        <v>0</v>
      </c>
      <c r="CN784">
        <v>0</v>
      </c>
      <c r="CO784" t="s">
        <v>300</v>
      </c>
    </row>
    <row r="785" spans="2:94" x14ac:dyDescent="0.25">
      <c r="B785" s="8" t="s">
        <v>992</v>
      </c>
      <c r="C785" t="s">
        <v>688</v>
      </c>
      <c r="D785" t="s">
        <v>1763</v>
      </c>
      <c r="E785" s="2">
        <v>783</v>
      </c>
      <c r="F785">
        <v>71</v>
      </c>
      <c r="G785">
        <v>1</v>
      </c>
      <c r="H785">
        <v>1</v>
      </c>
      <c r="I785">
        <v>1</v>
      </c>
      <c r="J785">
        <v>0</v>
      </c>
      <c r="K785">
        <v>1</v>
      </c>
      <c r="L785">
        <v>1</v>
      </c>
      <c r="M785">
        <v>1</v>
      </c>
      <c r="N785">
        <v>99</v>
      </c>
      <c r="O785">
        <v>1</v>
      </c>
      <c r="P785">
        <v>1</v>
      </c>
      <c r="Q785">
        <v>1</v>
      </c>
      <c r="R785">
        <v>99</v>
      </c>
      <c r="S785">
        <v>1</v>
      </c>
      <c r="T785">
        <v>0</v>
      </c>
      <c r="U785">
        <v>99</v>
      </c>
      <c r="V785">
        <v>1</v>
      </c>
      <c r="W785">
        <v>1</v>
      </c>
      <c r="X785">
        <v>1</v>
      </c>
      <c r="Y785">
        <v>1</v>
      </c>
      <c r="Z785">
        <v>1</v>
      </c>
      <c r="AA785">
        <v>0</v>
      </c>
      <c r="AB785">
        <v>99</v>
      </c>
      <c r="AC785">
        <v>1</v>
      </c>
      <c r="AD785">
        <v>1</v>
      </c>
      <c r="AE785">
        <v>1</v>
      </c>
      <c r="AF785">
        <v>0</v>
      </c>
      <c r="AG785">
        <v>1</v>
      </c>
      <c r="AH785">
        <v>0</v>
      </c>
      <c r="AI785">
        <v>99</v>
      </c>
      <c r="AJ785">
        <v>99</v>
      </c>
      <c r="AK785">
        <v>99</v>
      </c>
      <c r="AL785">
        <v>1</v>
      </c>
      <c r="AM785">
        <v>1</v>
      </c>
      <c r="AN785">
        <v>1</v>
      </c>
      <c r="AO785">
        <v>1</v>
      </c>
      <c r="AP785">
        <v>0</v>
      </c>
      <c r="AQ785">
        <v>0</v>
      </c>
      <c r="AR785">
        <v>0</v>
      </c>
      <c r="AS785">
        <v>0</v>
      </c>
      <c r="AT785">
        <v>0</v>
      </c>
      <c r="AU785">
        <v>1</v>
      </c>
      <c r="AV785">
        <v>99</v>
      </c>
      <c r="AW785" s="25">
        <v>1</v>
      </c>
      <c r="AX785" s="25">
        <v>1</v>
      </c>
      <c r="AY785" s="25">
        <v>99</v>
      </c>
      <c r="AZ785">
        <v>99</v>
      </c>
      <c r="BA785">
        <v>99</v>
      </c>
      <c r="BB785">
        <v>99</v>
      </c>
      <c r="BC785" s="25">
        <v>1</v>
      </c>
      <c r="BD785">
        <v>0</v>
      </c>
      <c r="BE785" s="25">
        <v>1</v>
      </c>
      <c r="BF785">
        <v>0</v>
      </c>
      <c r="BG785">
        <v>0</v>
      </c>
      <c r="BH785">
        <v>0</v>
      </c>
      <c r="BI785">
        <v>0</v>
      </c>
      <c r="BJ785">
        <v>99</v>
      </c>
      <c r="BK785">
        <v>99</v>
      </c>
      <c r="BL785">
        <v>99</v>
      </c>
      <c r="BM785">
        <v>99</v>
      </c>
      <c r="BN785">
        <v>99</v>
      </c>
      <c r="BO785">
        <v>99</v>
      </c>
      <c r="BP785">
        <v>99</v>
      </c>
      <c r="BQ785">
        <v>0</v>
      </c>
      <c r="BR785">
        <v>0</v>
      </c>
      <c r="BS785">
        <v>0</v>
      </c>
      <c r="BT785">
        <v>1</v>
      </c>
      <c r="BU785">
        <v>1</v>
      </c>
      <c r="BV785">
        <v>0</v>
      </c>
      <c r="BW785">
        <v>0</v>
      </c>
      <c r="BX785">
        <v>0</v>
      </c>
      <c r="BY785">
        <v>0</v>
      </c>
      <c r="BZ785">
        <v>0</v>
      </c>
      <c r="CA785">
        <v>1</v>
      </c>
      <c r="CB785">
        <v>0</v>
      </c>
      <c r="CC785">
        <v>0</v>
      </c>
      <c r="CD785">
        <v>1</v>
      </c>
      <c r="CE785">
        <v>0</v>
      </c>
      <c r="CF785">
        <v>0</v>
      </c>
      <c r="CG785">
        <v>0</v>
      </c>
      <c r="CH785">
        <v>0</v>
      </c>
      <c r="CI785">
        <v>0</v>
      </c>
      <c r="CJ785">
        <v>0</v>
      </c>
      <c r="CK785">
        <v>0</v>
      </c>
      <c r="CL785">
        <v>0</v>
      </c>
      <c r="CM785">
        <v>0</v>
      </c>
      <c r="CN785">
        <v>0</v>
      </c>
      <c r="CO785">
        <v>0</v>
      </c>
      <c r="CP785" t="s">
        <v>1764</v>
      </c>
    </row>
    <row r="786" spans="2:94" x14ac:dyDescent="0.25">
      <c r="B786" s="8" t="s">
        <v>992</v>
      </c>
      <c r="C786" t="s">
        <v>688</v>
      </c>
      <c r="D786" t="s">
        <v>1765</v>
      </c>
      <c r="E786" s="2">
        <v>784</v>
      </c>
      <c r="F786">
        <v>6</v>
      </c>
      <c r="G786">
        <v>1</v>
      </c>
      <c r="H786">
        <v>1</v>
      </c>
      <c r="I786">
        <v>1</v>
      </c>
      <c r="J786">
        <v>1</v>
      </c>
      <c r="K786">
        <v>1</v>
      </c>
      <c r="L786">
        <v>1</v>
      </c>
      <c r="M786">
        <v>1</v>
      </c>
      <c r="N786">
        <v>99</v>
      </c>
      <c r="O786">
        <v>1</v>
      </c>
      <c r="P786">
        <v>1</v>
      </c>
      <c r="Q786">
        <v>1</v>
      </c>
      <c r="R786">
        <v>99</v>
      </c>
      <c r="S786">
        <v>1</v>
      </c>
      <c r="T786">
        <v>1</v>
      </c>
      <c r="U786">
        <v>99</v>
      </c>
      <c r="V786">
        <v>1</v>
      </c>
      <c r="W786">
        <v>1</v>
      </c>
      <c r="X786">
        <v>1</v>
      </c>
      <c r="Y786">
        <v>1</v>
      </c>
      <c r="Z786">
        <v>1</v>
      </c>
      <c r="AA786">
        <v>0</v>
      </c>
      <c r="AB786">
        <v>99</v>
      </c>
      <c r="AC786">
        <v>1</v>
      </c>
      <c r="AD786">
        <v>1</v>
      </c>
      <c r="AE786">
        <v>1</v>
      </c>
      <c r="AF786">
        <v>0</v>
      </c>
      <c r="AG786">
        <v>0</v>
      </c>
      <c r="AH786">
        <v>0</v>
      </c>
      <c r="AI786">
        <v>99</v>
      </c>
      <c r="AJ786">
        <v>99</v>
      </c>
      <c r="AK786">
        <v>99</v>
      </c>
      <c r="AL786">
        <v>1</v>
      </c>
      <c r="AM786">
        <v>1</v>
      </c>
      <c r="AN786">
        <v>1</v>
      </c>
      <c r="AO786">
        <v>1</v>
      </c>
      <c r="AP786">
        <v>1</v>
      </c>
      <c r="AQ786">
        <v>1</v>
      </c>
      <c r="AR786">
        <v>0</v>
      </c>
      <c r="AS786">
        <v>0</v>
      </c>
      <c r="AT786">
        <v>0</v>
      </c>
      <c r="AU786">
        <v>0</v>
      </c>
      <c r="AV786">
        <v>99</v>
      </c>
      <c r="AW786" s="25">
        <v>1</v>
      </c>
      <c r="AX786" s="25">
        <v>1</v>
      </c>
      <c r="AY786" s="25">
        <v>99</v>
      </c>
      <c r="AZ786">
        <v>99</v>
      </c>
      <c r="BA786">
        <v>99</v>
      </c>
      <c r="BB786">
        <v>99</v>
      </c>
      <c r="BC786" s="25">
        <v>0</v>
      </c>
      <c r="BD786">
        <v>1</v>
      </c>
      <c r="BE786" s="25">
        <v>1</v>
      </c>
      <c r="BF786">
        <v>0</v>
      </c>
      <c r="BG786">
        <v>0</v>
      </c>
      <c r="BH786">
        <v>0</v>
      </c>
      <c r="BI786">
        <v>0</v>
      </c>
      <c r="BJ786">
        <v>99</v>
      </c>
      <c r="BK786">
        <v>99</v>
      </c>
      <c r="BL786">
        <v>99</v>
      </c>
      <c r="BM786">
        <v>99</v>
      </c>
      <c r="BN786">
        <v>99</v>
      </c>
      <c r="BO786">
        <v>99</v>
      </c>
      <c r="BP786">
        <v>99</v>
      </c>
      <c r="BQ786">
        <v>0</v>
      </c>
      <c r="BR786">
        <v>0</v>
      </c>
      <c r="BS786">
        <v>0</v>
      </c>
      <c r="BT786">
        <v>1</v>
      </c>
      <c r="BU786">
        <v>1</v>
      </c>
      <c r="BV786">
        <v>0</v>
      </c>
      <c r="BW786">
        <v>0</v>
      </c>
      <c r="BX786">
        <v>0</v>
      </c>
      <c r="BY786">
        <v>0</v>
      </c>
      <c r="BZ786">
        <v>1</v>
      </c>
      <c r="CA786">
        <v>1</v>
      </c>
      <c r="CB786">
        <v>0</v>
      </c>
      <c r="CC786">
        <v>0</v>
      </c>
      <c r="CD786">
        <v>1</v>
      </c>
      <c r="CE786">
        <v>0</v>
      </c>
      <c r="CF786">
        <v>0</v>
      </c>
      <c r="CG786">
        <v>0</v>
      </c>
      <c r="CH786">
        <v>0</v>
      </c>
      <c r="CI786">
        <v>0</v>
      </c>
      <c r="CJ786">
        <v>0</v>
      </c>
      <c r="CK786">
        <v>0</v>
      </c>
      <c r="CL786">
        <v>0</v>
      </c>
      <c r="CM786">
        <v>0</v>
      </c>
      <c r="CN786">
        <v>0</v>
      </c>
      <c r="CO786">
        <v>0</v>
      </c>
      <c r="CP786" t="s">
        <v>1766</v>
      </c>
    </row>
    <row r="787" spans="2:94" x14ac:dyDescent="0.25">
      <c r="B787" s="8" t="s">
        <v>201</v>
      </c>
      <c r="C787" t="s">
        <v>688</v>
      </c>
      <c r="D787" t="s">
        <v>689</v>
      </c>
      <c r="E787" s="2">
        <v>785</v>
      </c>
      <c r="F787">
        <v>22</v>
      </c>
      <c r="G787">
        <v>1</v>
      </c>
      <c r="H787">
        <v>1</v>
      </c>
      <c r="I787">
        <v>1</v>
      </c>
      <c r="J787">
        <v>1</v>
      </c>
      <c r="K787">
        <v>1</v>
      </c>
      <c r="L787">
        <v>99</v>
      </c>
      <c r="M787">
        <v>1</v>
      </c>
      <c r="N787">
        <v>99</v>
      </c>
      <c r="O787">
        <v>99</v>
      </c>
      <c r="P787">
        <v>1</v>
      </c>
      <c r="Q787">
        <v>99</v>
      </c>
      <c r="R787">
        <v>99</v>
      </c>
      <c r="S787">
        <v>0</v>
      </c>
      <c r="T787">
        <v>0</v>
      </c>
      <c r="U787">
        <v>99</v>
      </c>
      <c r="V787">
        <v>1</v>
      </c>
      <c r="W787">
        <v>1</v>
      </c>
      <c r="X787">
        <v>1</v>
      </c>
      <c r="Y787">
        <v>1</v>
      </c>
      <c r="Z787">
        <v>1</v>
      </c>
      <c r="AA787">
        <v>1</v>
      </c>
      <c r="AB787">
        <v>99</v>
      </c>
      <c r="AC787">
        <v>0</v>
      </c>
      <c r="AD787">
        <v>0</v>
      </c>
      <c r="AE787">
        <v>99</v>
      </c>
      <c r="AF787">
        <v>0</v>
      </c>
      <c r="AG787">
        <v>0</v>
      </c>
      <c r="AH787">
        <v>0</v>
      </c>
      <c r="AI787">
        <v>99</v>
      </c>
      <c r="AJ787">
        <v>0</v>
      </c>
      <c r="AK787">
        <v>99</v>
      </c>
      <c r="AL787">
        <v>0</v>
      </c>
      <c r="AM787">
        <v>0</v>
      </c>
      <c r="AN787">
        <v>0</v>
      </c>
      <c r="AO787">
        <v>99</v>
      </c>
      <c r="AP787">
        <v>0</v>
      </c>
      <c r="AQ787">
        <v>0</v>
      </c>
      <c r="AR787">
        <v>0</v>
      </c>
      <c r="AS787">
        <v>0</v>
      </c>
      <c r="AT787">
        <v>0</v>
      </c>
      <c r="AU787">
        <v>0</v>
      </c>
      <c r="AV787">
        <v>99</v>
      </c>
      <c r="AW787" s="25">
        <v>0</v>
      </c>
      <c r="AX787" s="25">
        <v>99</v>
      </c>
      <c r="AY787" s="25">
        <v>99</v>
      </c>
      <c r="AZ787">
        <v>99</v>
      </c>
      <c r="BA787">
        <v>99</v>
      </c>
      <c r="BB787">
        <v>99</v>
      </c>
      <c r="BC787" s="25">
        <v>0</v>
      </c>
      <c r="BD787">
        <v>0</v>
      </c>
      <c r="BE787" s="25">
        <v>0</v>
      </c>
      <c r="BF787">
        <v>0</v>
      </c>
      <c r="BG787">
        <v>0</v>
      </c>
      <c r="BH787">
        <v>0</v>
      </c>
      <c r="BI787">
        <v>0</v>
      </c>
      <c r="BJ787">
        <v>99</v>
      </c>
      <c r="BK787">
        <v>99</v>
      </c>
      <c r="BL787">
        <v>99</v>
      </c>
      <c r="BM787">
        <v>99</v>
      </c>
      <c r="BN787">
        <v>99</v>
      </c>
      <c r="BO787">
        <v>99</v>
      </c>
      <c r="BP787">
        <v>99</v>
      </c>
      <c r="BQ787">
        <v>0</v>
      </c>
      <c r="BR787">
        <v>0</v>
      </c>
      <c r="BS787">
        <v>0</v>
      </c>
      <c r="BT787">
        <v>1</v>
      </c>
      <c r="BU787">
        <v>1</v>
      </c>
      <c r="BV787">
        <v>0</v>
      </c>
      <c r="BW787">
        <v>0</v>
      </c>
      <c r="BX787">
        <v>0</v>
      </c>
      <c r="BY787">
        <v>0</v>
      </c>
      <c r="BZ787">
        <v>1</v>
      </c>
      <c r="CA787">
        <v>1</v>
      </c>
      <c r="CB787">
        <v>1</v>
      </c>
      <c r="CC787">
        <v>1</v>
      </c>
      <c r="CD787">
        <v>1</v>
      </c>
      <c r="CE787">
        <v>0</v>
      </c>
      <c r="CF787">
        <v>0</v>
      </c>
      <c r="CG787">
        <v>0</v>
      </c>
      <c r="CH787">
        <v>0</v>
      </c>
      <c r="CI787">
        <v>0</v>
      </c>
      <c r="CJ787">
        <v>0</v>
      </c>
      <c r="CK787">
        <v>0</v>
      </c>
      <c r="CL787">
        <v>0</v>
      </c>
      <c r="CM787">
        <v>0</v>
      </c>
      <c r="CN787">
        <v>0</v>
      </c>
      <c r="CO787">
        <v>0</v>
      </c>
      <c r="CP787" t="s">
        <v>690</v>
      </c>
    </row>
    <row r="788" spans="2:94" x14ac:dyDescent="0.25">
      <c r="B788" s="8" t="s">
        <v>201</v>
      </c>
      <c r="C788" t="s">
        <v>688</v>
      </c>
      <c r="D788" t="s">
        <v>691</v>
      </c>
      <c r="E788" s="2">
        <v>786</v>
      </c>
      <c r="F788">
        <v>10</v>
      </c>
      <c r="G788">
        <v>0</v>
      </c>
      <c r="H788">
        <v>1</v>
      </c>
      <c r="I788">
        <v>1</v>
      </c>
      <c r="J788">
        <v>1</v>
      </c>
      <c r="K788">
        <v>1</v>
      </c>
      <c r="L788">
        <v>99</v>
      </c>
      <c r="M788">
        <v>1</v>
      </c>
      <c r="N788">
        <v>99</v>
      </c>
      <c r="O788">
        <v>99</v>
      </c>
      <c r="P788">
        <v>1</v>
      </c>
      <c r="Q788">
        <v>99</v>
      </c>
      <c r="R788">
        <v>99</v>
      </c>
      <c r="S788">
        <v>0</v>
      </c>
      <c r="T788">
        <v>0</v>
      </c>
      <c r="U788">
        <v>99</v>
      </c>
      <c r="V788">
        <v>1</v>
      </c>
      <c r="W788">
        <v>1</v>
      </c>
      <c r="X788">
        <v>1</v>
      </c>
      <c r="Y788">
        <v>1</v>
      </c>
      <c r="Z788">
        <v>1</v>
      </c>
      <c r="AA788">
        <v>1</v>
      </c>
      <c r="AB788">
        <v>1</v>
      </c>
      <c r="AC788">
        <v>1</v>
      </c>
      <c r="AD788">
        <v>1</v>
      </c>
      <c r="AE788">
        <v>99</v>
      </c>
      <c r="AF788">
        <v>0</v>
      </c>
      <c r="AG788">
        <v>0</v>
      </c>
      <c r="AH788">
        <v>0</v>
      </c>
      <c r="AI788">
        <v>99</v>
      </c>
      <c r="AJ788">
        <v>0</v>
      </c>
      <c r="AK788">
        <v>99</v>
      </c>
      <c r="AL788">
        <v>0</v>
      </c>
      <c r="AM788">
        <v>0</v>
      </c>
      <c r="AN788">
        <v>0</v>
      </c>
      <c r="AO788">
        <v>99</v>
      </c>
      <c r="AP788">
        <v>0</v>
      </c>
      <c r="AQ788">
        <v>0</v>
      </c>
      <c r="AR788">
        <v>1</v>
      </c>
      <c r="AS788">
        <v>0</v>
      </c>
      <c r="AT788">
        <v>0</v>
      </c>
      <c r="AU788">
        <v>0</v>
      </c>
      <c r="AV788">
        <v>99</v>
      </c>
      <c r="AW788" s="25">
        <v>0</v>
      </c>
      <c r="AX788" s="25">
        <v>99</v>
      </c>
      <c r="AY788" s="25">
        <v>99</v>
      </c>
      <c r="AZ788">
        <v>99</v>
      </c>
      <c r="BA788">
        <v>99</v>
      </c>
      <c r="BB788">
        <v>99</v>
      </c>
      <c r="BC788" s="25">
        <v>0</v>
      </c>
      <c r="BD788">
        <v>1</v>
      </c>
      <c r="BE788" s="25">
        <v>0</v>
      </c>
      <c r="BF788">
        <v>0</v>
      </c>
      <c r="BG788">
        <v>0</v>
      </c>
      <c r="BH788">
        <v>0</v>
      </c>
      <c r="BI788">
        <v>0</v>
      </c>
      <c r="BJ788">
        <v>99</v>
      </c>
      <c r="BK788">
        <v>99</v>
      </c>
      <c r="BL788">
        <v>99</v>
      </c>
      <c r="BM788">
        <v>99</v>
      </c>
      <c r="BN788">
        <v>99</v>
      </c>
      <c r="BO788">
        <v>99</v>
      </c>
      <c r="BP788">
        <v>1</v>
      </c>
      <c r="BQ788">
        <v>0</v>
      </c>
      <c r="BR788">
        <v>0</v>
      </c>
      <c r="BS788">
        <v>0</v>
      </c>
      <c r="BT788">
        <v>1</v>
      </c>
      <c r="BU788">
        <v>1</v>
      </c>
      <c r="BV788">
        <v>0</v>
      </c>
      <c r="BW788">
        <v>1</v>
      </c>
      <c r="BX788">
        <v>0</v>
      </c>
      <c r="BY788">
        <v>0</v>
      </c>
      <c r="BZ788">
        <v>0</v>
      </c>
      <c r="CA788">
        <v>1</v>
      </c>
      <c r="CB788">
        <v>1</v>
      </c>
      <c r="CC788">
        <v>1</v>
      </c>
      <c r="CD788">
        <v>0</v>
      </c>
      <c r="CE788">
        <v>0</v>
      </c>
      <c r="CF788">
        <v>0</v>
      </c>
      <c r="CG788">
        <v>0</v>
      </c>
      <c r="CH788">
        <v>0</v>
      </c>
      <c r="CI788">
        <v>0</v>
      </c>
      <c r="CJ788">
        <v>0</v>
      </c>
      <c r="CK788">
        <v>0</v>
      </c>
      <c r="CL788">
        <v>0</v>
      </c>
      <c r="CM788">
        <v>0</v>
      </c>
      <c r="CN788">
        <v>0</v>
      </c>
      <c r="CO788">
        <v>0</v>
      </c>
      <c r="CP788" t="s">
        <v>692</v>
      </c>
    </row>
    <row r="789" spans="2:94" x14ac:dyDescent="0.25">
      <c r="B789" s="8" t="s">
        <v>201</v>
      </c>
      <c r="C789" t="s">
        <v>688</v>
      </c>
      <c r="D789" t="s">
        <v>693</v>
      </c>
      <c r="E789" s="2">
        <v>787</v>
      </c>
      <c r="F789">
        <v>46</v>
      </c>
      <c r="G789">
        <v>0</v>
      </c>
      <c r="H789">
        <v>1</v>
      </c>
      <c r="I789">
        <v>1</v>
      </c>
      <c r="J789">
        <v>0</v>
      </c>
      <c r="K789">
        <v>0</v>
      </c>
      <c r="L789">
        <v>99</v>
      </c>
      <c r="M789">
        <v>1</v>
      </c>
      <c r="N789">
        <v>99</v>
      </c>
      <c r="O789">
        <v>99</v>
      </c>
      <c r="P789">
        <v>0</v>
      </c>
      <c r="Q789">
        <v>99</v>
      </c>
      <c r="R789">
        <v>99</v>
      </c>
      <c r="S789">
        <v>0</v>
      </c>
      <c r="T789">
        <v>0</v>
      </c>
      <c r="U789">
        <v>99</v>
      </c>
      <c r="V789">
        <v>1</v>
      </c>
      <c r="W789">
        <v>1</v>
      </c>
      <c r="X789">
        <v>1</v>
      </c>
      <c r="Y789">
        <v>1</v>
      </c>
      <c r="Z789">
        <v>1</v>
      </c>
      <c r="AA789">
        <v>1</v>
      </c>
      <c r="AB789">
        <v>1</v>
      </c>
      <c r="AC789">
        <v>1</v>
      </c>
      <c r="AD789">
        <v>1</v>
      </c>
      <c r="AE789">
        <v>99</v>
      </c>
      <c r="AF789">
        <v>1</v>
      </c>
      <c r="AG789">
        <v>1</v>
      </c>
      <c r="AH789">
        <v>1</v>
      </c>
      <c r="AI789">
        <v>1</v>
      </c>
      <c r="AJ789">
        <v>1</v>
      </c>
      <c r="AK789">
        <v>1</v>
      </c>
      <c r="AL789">
        <v>0</v>
      </c>
      <c r="AM789">
        <v>1</v>
      </c>
      <c r="AN789">
        <v>0</v>
      </c>
      <c r="AO789">
        <v>99</v>
      </c>
      <c r="AP789">
        <v>1</v>
      </c>
      <c r="AQ789">
        <v>1</v>
      </c>
      <c r="AR789">
        <v>1</v>
      </c>
      <c r="AS789">
        <v>1</v>
      </c>
      <c r="AT789">
        <v>1</v>
      </c>
      <c r="AU789">
        <v>1</v>
      </c>
      <c r="AV789">
        <v>99</v>
      </c>
      <c r="AW789" s="25">
        <v>0</v>
      </c>
      <c r="AX789" s="25">
        <v>99</v>
      </c>
      <c r="AY789" s="25">
        <v>99</v>
      </c>
      <c r="AZ789">
        <v>99</v>
      </c>
      <c r="BA789">
        <v>99</v>
      </c>
      <c r="BB789">
        <v>99</v>
      </c>
      <c r="BC789" s="25">
        <v>1</v>
      </c>
      <c r="BD789">
        <v>1</v>
      </c>
      <c r="BE789" s="25">
        <v>1</v>
      </c>
      <c r="BF789">
        <v>0</v>
      </c>
      <c r="BG789">
        <v>1</v>
      </c>
      <c r="BH789">
        <v>0</v>
      </c>
      <c r="BI789">
        <v>1</v>
      </c>
      <c r="BJ789">
        <v>1</v>
      </c>
      <c r="BK789">
        <v>99</v>
      </c>
      <c r="BL789">
        <v>99</v>
      </c>
      <c r="BM789">
        <v>99</v>
      </c>
      <c r="BN789">
        <v>99</v>
      </c>
      <c r="BO789">
        <v>99</v>
      </c>
      <c r="BP789">
        <v>1</v>
      </c>
      <c r="BQ789">
        <v>0</v>
      </c>
      <c r="BR789">
        <v>1</v>
      </c>
      <c r="BS789">
        <v>1</v>
      </c>
      <c r="BT789">
        <v>1</v>
      </c>
      <c r="BU789">
        <v>1</v>
      </c>
      <c r="BV789">
        <v>0</v>
      </c>
      <c r="BW789">
        <v>0</v>
      </c>
      <c r="BX789">
        <v>0</v>
      </c>
      <c r="BY789">
        <v>0</v>
      </c>
      <c r="BZ789">
        <v>1</v>
      </c>
      <c r="CA789">
        <v>1</v>
      </c>
      <c r="CB789">
        <v>1</v>
      </c>
      <c r="CC789">
        <v>1</v>
      </c>
      <c r="CD789">
        <v>1</v>
      </c>
      <c r="CE789">
        <v>1</v>
      </c>
      <c r="CF789">
        <v>0</v>
      </c>
      <c r="CG789">
        <v>0</v>
      </c>
      <c r="CH789">
        <v>0</v>
      </c>
      <c r="CI789">
        <v>0</v>
      </c>
      <c r="CJ789">
        <v>0</v>
      </c>
      <c r="CK789">
        <v>0</v>
      </c>
      <c r="CL789">
        <v>0</v>
      </c>
      <c r="CM789">
        <v>0</v>
      </c>
      <c r="CN789">
        <v>0</v>
      </c>
      <c r="CO789">
        <v>0</v>
      </c>
      <c r="CP789" t="s">
        <v>694</v>
      </c>
    </row>
    <row r="790" spans="2:94" x14ac:dyDescent="0.25">
      <c r="B790" s="8" t="s">
        <v>201</v>
      </c>
      <c r="C790" t="s">
        <v>688</v>
      </c>
      <c r="D790" t="s">
        <v>695</v>
      </c>
      <c r="E790" s="2">
        <v>788</v>
      </c>
      <c r="F790">
        <v>56</v>
      </c>
      <c r="G790">
        <v>1</v>
      </c>
      <c r="H790">
        <v>1</v>
      </c>
      <c r="I790">
        <v>1</v>
      </c>
      <c r="J790">
        <v>1</v>
      </c>
      <c r="K790">
        <v>1</v>
      </c>
      <c r="L790">
        <v>99</v>
      </c>
      <c r="M790">
        <v>1</v>
      </c>
      <c r="N790">
        <v>99</v>
      </c>
      <c r="O790">
        <v>99</v>
      </c>
      <c r="P790">
        <v>1</v>
      </c>
      <c r="Q790">
        <v>99</v>
      </c>
      <c r="R790">
        <v>99</v>
      </c>
      <c r="S790">
        <v>1</v>
      </c>
      <c r="T790">
        <v>0</v>
      </c>
      <c r="U790">
        <v>99</v>
      </c>
      <c r="V790">
        <v>1</v>
      </c>
      <c r="W790">
        <v>1</v>
      </c>
      <c r="X790">
        <v>1</v>
      </c>
      <c r="Y790">
        <v>1</v>
      </c>
      <c r="Z790">
        <v>1</v>
      </c>
      <c r="AA790">
        <v>1</v>
      </c>
      <c r="AB790">
        <v>1</v>
      </c>
      <c r="AC790">
        <v>1</v>
      </c>
      <c r="AD790">
        <v>1</v>
      </c>
      <c r="AE790">
        <v>99</v>
      </c>
      <c r="AF790">
        <v>1</v>
      </c>
      <c r="AG790">
        <v>1</v>
      </c>
      <c r="AH790">
        <v>1</v>
      </c>
      <c r="AI790">
        <v>99</v>
      </c>
      <c r="AJ790">
        <v>0</v>
      </c>
      <c r="AK790">
        <v>1</v>
      </c>
      <c r="AL790">
        <v>1</v>
      </c>
      <c r="AM790">
        <v>1</v>
      </c>
      <c r="AN790">
        <v>1</v>
      </c>
      <c r="AO790">
        <v>99</v>
      </c>
      <c r="AP790">
        <v>1</v>
      </c>
      <c r="AQ790">
        <v>1</v>
      </c>
      <c r="AR790">
        <v>1</v>
      </c>
      <c r="AS790">
        <v>1</v>
      </c>
      <c r="AT790">
        <v>1</v>
      </c>
      <c r="AU790">
        <v>1</v>
      </c>
      <c r="AV790">
        <v>99</v>
      </c>
      <c r="AW790" s="25">
        <v>1</v>
      </c>
      <c r="AX790" s="25">
        <v>99</v>
      </c>
      <c r="AY790" s="25">
        <v>99</v>
      </c>
      <c r="AZ790">
        <v>99</v>
      </c>
      <c r="BA790">
        <v>99</v>
      </c>
      <c r="BB790">
        <v>99</v>
      </c>
      <c r="BC790" s="25">
        <v>1</v>
      </c>
      <c r="BD790">
        <v>1</v>
      </c>
      <c r="BE790" s="25">
        <v>1</v>
      </c>
      <c r="BF790">
        <v>1</v>
      </c>
      <c r="BG790">
        <v>1</v>
      </c>
      <c r="BH790">
        <v>0</v>
      </c>
      <c r="BI790">
        <v>1</v>
      </c>
      <c r="BJ790">
        <v>1</v>
      </c>
      <c r="BK790">
        <v>1</v>
      </c>
      <c r="BL790">
        <v>1</v>
      </c>
      <c r="BM790">
        <v>99</v>
      </c>
      <c r="BN790">
        <v>99</v>
      </c>
      <c r="BO790">
        <v>99</v>
      </c>
      <c r="BP790">
        <v>99</v>
      </c>
      <c r="BQ790">
        <v>1</v>
      </c>
      <c r="BR790">
        <v>1</v>
      </c>
      <c r="BS790">
        <v>1</v>
      </c>
      <c r="BT790">
        <v>1</v>
      </c>
      <c r="BU790">
        <v>1</v>
      </c>
      <c r="BV790">
        <v>1</v>
      </c>
      <c r="BW790">
        <v>1</v>
      </c>
      <c r="BX790">
        <v>1</v>
      </c>
      <c r="BY790">
        <v>1</v>
      </c>
      <c r="BZ790">
        <v>1</v>
      </c>
      <c r="CA790">
        <v>0</v>
      </c>
      <c r="CB790">
        <v>1</v>
      </c>
      <c r="CC790">
        <v>1</v>
      </c>
      <c r="CD790">
        <v>1</v>
      </c>
      <c r="CE790">
        <v>0</v>
      </c>
      <c r="CF790">
        <v>0</v>
      </c>
      <c r="CG790">
        <v>0</v>
      </c>
      <c r="CH790">
        <v>0</v>
      </c>
      <c r="CI790">
        <v>0</v>
      </c>
      <c r="CJ790">
        <v>0</v>
      </c>
      <c r="CK790">
        <v>0</v>
      </c>
      <c r="CL790">
        <v>0</v>
      </c>
      <c r="CM790">
        <v>0</v>
      </c>
      <c r="CN790">
        <v>0</v>
      </c>
      <c r="CO790">
        <v>0</v>
      </c>
      <c r="CP790" t="s">
        <v>696</v>
      </c>
    </row>
    <row r="791" spans="2:94" x14ac:dyDescent="0.25">
      <c r="B791" s="8" t="s">
        <v>201</v>
      </c>
      <c r="C791" t="s">
        <v>688</v>
      </c>
      <c r="D791" t="s">
        <v>697</v>
      </c>
      <c r="E791" s="2">
        <v>789</v>
      </c>
      <c r="F791">
        <v>15</v>
      </c>
      <c r="G791">
        <v>0</v>
      </c>
      <c r="H791">
        <v>1</v>
      </c>
      <c r="I791">
        <v>1</v>
      </c>
      <c r="J791">
        <v>1</v>
      </c>
      <c r="K791">
        <v>1</v>
      </c>
      <c r="L791">
        <v>99</v>
      </c>
      <c r="M791">
        <v>1</v>
      </c>
      <c r="N791">
        <v>99</v>
      </c>
      <c r="O791">
        <v>99</v>
      </c>
      <c r="P791">
        <v>1</v>
      </c>
      <c r="Q791">
        <v>99</v>
      </c>
      <c r="R791">
        <v>99</v>
      </c>
      <c r="S791">
        <v>1</v>
      </c>
      <c r="T791">
        <v>1</v>
      </c>
      <c r="U791">
        <v>99</v>
      </c>
      <c r="V791">
        <v>1</v>
      </c>
      <c r="W791">
        <v>1</v>
      </c>
      <c r="X791">
        <v>1</v>
      </c>
      <c r="Y791">
        <v>1</v>
      </c>
      <c r="Z791">
        <v>1</v>
      </c>
      <c r="AA791">
        <v>1</v>
      </c>
      <c r="AB791">
        <v>1</v>
      </c>
      <c r="AC791">
        <v>1</v>
      </c>
      <c r="AD791">
        <v>1</v>
      </c>
      <c r="AE791">
        <v>99</v>
      </c>
      <c r="AF791">
        <v>1</v>
      </c>
      <c r="AG791">
        <v>0</v>
      </c>
      <c r="AH791">
        <v>0</v>
      </c>
      <c r="AI791">
        <v>99</v>
      </c>
      <c r="AJ791">
        <v>1</v>
      </c>
      <c r="AK791">
        <v>99</v>
      </c>
      <c r="AL791">
        <v>0</v>
      </c>
      <c r="AM791">
        <v>1</v>
      </c>
      <c r="AN791">
        <v>0</v>
      </c>
      <c r="AO791">
        <v>99</v>
      </c>
      <c r="AP791">
        <v>0</v>
      </c>
      <c r="AQ791">
        <v>0</v>
      </c>
      <c r="AR791">
        <v>0</v>
      </c>
      <c r="AS791">
        <v>1</v>
      </c>
      <c r="AT791">
        <v>1</v>
      </c>
      <c r="AU791">
        <v>0</v>
      </c>
      <c r="AV791">
        <v>99</v>
      </c>
      <c r="AW791" s="25">
        <v>1</v>
      </c>
      <c r="AX791" s="25">
        <v>99</v>
      </c>
      <c r="AY791" s="25">
        <v>99</v>
      </c>
      <c r="AZ791">
        <v>99</v>
      </c>
      <c r="BA791">
        <v>99</v>
      </c>
      <c r="BB791">
        <v>99</v>
      </c>
      <c r="BC791" s="25">
        <v>0</v>
      </c>
      <c r="BD791">
        <v>1</v>
      </c>
      <c r="BE791" s="25">
        <v>1</v>
      </c>
      <c r="BF791">
        <v>1</v>
      </c>
      <c r="BG791">
        <v>0</v>
      </c>
      <c r="BH791">
        <v>0</v>
      </c>
      <c r="BI791">
        <v>0</v>
      </c>
      <c r="BJ791">
        <v>99</v>
      </c>
      <c r="BK791">
        <v>1</v>
      </c>
      <c r="BL791">
        <v>99</v>
      </c>
      <c r="BM791">
        <v>99</v>
      </c>
      <c r="BN791">
        <v>99</v>
      </c>
      <c r="BO791">
        <v>99</v>
      </c>
      <c r="BP791">
        <v>99</v>
      </c>
      <c r="BQ791">
        <v>1</v>
      </c>
      <c r="BR791">
        <v>0</v>
      </c>
      <c r="BS791">
        <v>0</v>
      </c>
      <c r="BT791">
        <v>0</v>
      </c>
      <c r="BU791">
        <v>0</v>
      </c>
      <c r="BV791">
        <v>0</v>
      </c>
      <c r="BW791">
        <v>0</v>
      </c>
      <c r="BX791">
        <v>0</v>
      </c>
      <c r="BY791">
        <v>0</v>
      </c>
      <c r="BZ791">
        <v>0</v>
      </c>
      <c r="CA791">
        <v>0</v>
      </c>
      <c r="CB791">
        <v>1</v>
      </c>
      <c r="CC791">
        <v>1</v>
      </c>
      <c r="CD791">
        <v>1</v>
      </c>
      <c r="CE791">
        <v>0</v>
      </c>
      <c r="CF791">
        <v>0</v>
      </c>
      <c r="CG791">
        <v>0</v>
      </c>
      <c r="CH791">
        <v>0</v>
      </c>
      <c r="CI791">
        <v>0</v>
      </c>
      <c r="CJ791">
        <v>0</v>
      </c>
      <c r="CK791">
        <v>0</v>
      </c>
      <c r="CL791">
        <v>0</v>
      </c>
      <c r="CM791">
        <v>0</v>
      </c>
      <c r="CN791">
        <v>0</v>
      </c>
      <c r="CO791">
        <v>0</v>
      </c>
      <c r="CP791" t="s">
        <v>698</v>
      </c>
    </row>
    <row r="792" spans="2:94" x14ac:dyDescent="0.25">
      <c r="B792" s="8" t="s">
        <v>201</v>
      </c>
      <c r="C792" t="s">
        <v>688</v>
      </c>
      <c r="D792" t="s">
        <v>699</v>
      </c>
      <c r="E792" s="2">
        <v>790</v>
      </c>
      <c r="F792">
        <v>51</v>
      </c>
      <c r="G792">
        <v>1</v>
      </c>
      <c r="H792">
        <v>1</v>
      </c>
      <c r="I792">
        <v>1</v>
      </c>
      <c r="J792">
        <v>1</v>
      </c>
      <c r="K792">
        <v>1</v>
      </c>
      <c r="L792">
        <v>99</v>
      </c>
      <c r="M792">
        <v>1</v>
      </c>
      <c r="N792">
        <v>99</v>
      </c>
      <c r="O792">
        <v>99</v>
      </c>
      <c r="P792">
        <v>1</v>
      </c>
      <c r="Q792">
        <v>99</v>
      </c>
      <c r="R792">
        <v>99</v>
      </c>
      <c r="S792">
        <v>1</v>
      </c>
      <c r="T792">
        <v>0</v>
      </c>
      <c r="U792">
        <v>99</v>
      </c>
      <c r="V792">
        <v>1</v>
      </c>
      <c r="W792">
        <v>1</v>
      </c>
      <c r="X792">
        <v>1</v>
      </c>
      <c r="Y792">
        <v>1</v>
      </c>
      <c r="Z792">
        <v>1</v>
      </c>
      <c r="AA792">
        <v>1</v>
      </c>
      <c r="AB792">
        <v>1</v>
      </c>
      <c r="AC792">
        <v>1</v>
      </c>
      <c r="AD792">
        <v>1</v>
      </c>
      <c r="AE792">
        <v>99</v>
      </c>
      <c r="AF792">
        <v>1</v>
      </c>
      <c r="AG792">
        <v>1</v>
      </c>
      <c r="AH792">
        <v>0</v>
      </c>
      <c r="AI792">
        <v>99</v>
      </c>
      <c r="AJ792">
        <v>0</v>
      </c>
      <c r="AK792">
        <v>99</v>
      </c>
      <c r="AL792">
        <v>1</v>
      </c>
      <c r="AM792">
        <v>1</v>
      </c>
      <c r="AN792">
        <v>1</v>
      </c>
      <c r="AO792">
        <v>99</v>
      </c>
      <c r="AP792">
        <v>1</v>
      </c>
      <c r="AQ792">
        <v>1</v>
      </c>
      <c r="AR792">
        <v>1</v>
      </c>
      <c r="AS792">
        <v>1</v>
      </c>
      <c r="AT792">
        <v>1</v>
      </c>
      <c r="AU792">
        <v>1</v>
      </c>
      <c r="AV792">
        <v>99</v>
      </c>
      <c r="AW792" s="25">
        <v>0</v>
      </c>
      <c r="AX792" s="25">
        <v>99</v>
      </c>
      <c r="AY792" s="25">
        <v>99</v>
      </c>
      <c r="AZ792">
        <v>99</v>
      </c>
      <c r="BA792">
        <v>99</v>
      </c>
      <c r="BB792">
        <v>99</v>
      </c>
      <c r="BC792" s="25">
        <v>1</v>
      </c>
      <c r="BD792">
        <v>1</v>
      </c>
      <c r="BE792" s="25">
        <v>1</v>
      </c>
      <c r="BF792">
        <v>1</v>
      </c>
      <c r="BG792">
        <v>0</v>
      </c>
      <c r="BH792">
        <v>1</v>
      </c>
      <c r="BI792">
        <v>1</v>
      </c>
      <c r="BJ792">
        <v>99</v>
      </c>
      <c r="BK792">
        <v>1</v>
      </c>
      <c r="BL792">
        <v>99</v>
      </c>
      <c r="BM792">
        <v>99</v>
      </c>
      <c r="BN792">
        <v>99</v>
      </c>
      <c r="BO792">
        <v>99</v>
      </c>
      <c r="BP792">
        <v>99</v>
      </c>
      <c r="BQ792">
        <v>0</v>
      </c>
      <c r="BR792">
        <v>1</v>
      </c>
      <c r="BS792">
        <v>1</v>
      </c>
      <c r="BT792">
        <v>1</v>
      </c>
      <c r="BU792">
        <v>1</v>
      </c>
      <c r="BV792">
        <v>1</v>
      </c>
      <c r="BW792">
        <v>1</v>
      </c>
      <c r="BX792">
        <v>1</v>
      </c>
      <c r="BY792">
        <v>1</v>
      </c>
      <c r="BZ792">
        <v>0</v>
      </c>
      <c r="CA792">
        <v>0</v>
      </c>
      <c r="CB792">
        <v>1</v>
      </c>
      <c r="CC792">
        <v>1</v>
      </c>
      <c r="CD792">
        <v>1</v>
      </c>
      <c r="CE792">
        <v>0</v>
      </c>
      <c r="CF792">
        <v>0</v>
      </c>
      <c r="CG792">
        <v>0</v>
      </c>
      <c r="CH792">
        <v>0</v>
      </c>
      <c r="CI792">
        <v>0</v>
      </c>
      <c r="CJ792">
        <v>0</v>
      </c>
      <c r="CK792">
        <v>0</v>
      </c>
      <c r="CL792">
        <v>0</v>
      </c>
      <c r="CM792">
        <v>0</v>
      </c>
      <c r="CN792">
        <v>0</v>
      </c>
      <c r="CO792">
        <v>0</v>
      </c>
      <c r="CP792" t="s">
        <v>700</v>
      </c>
    </row>
    <row r="793" spans="2:94" x14ac:dyDescent="0.25">
      <c r="B793" s="8" t="s">
        <v>201</v>
      </c>
      <c r="C793" t="s">
        <v>688</v>
      </c>
      <c r="D793" t="s">
        <v>701</v>
      </c>
      <c r="E793" s="2">
        <v>791</v>
      </c>
      <c r="F793">
        <v>39</v>
      </c>
      <c r="G793">
        <v>1</v>
      </c>
      <c r="H793">
        <v>1</v>
      </c>
      <c r="I793">
        <v>1</v>
      </c>
      <c r="J793">
        <v>1</v>
      </c>
      <c r="K793">
        <v>1</v>
      </c>
      <c r="L793">
        <v>99</v>
      </c>
      <c r="M793">
        <v>1</v>
      </c>
      <c r="N793">
        <v>99</v>
      </c>
      <c r="O793">
        <v>99</v>
      </c>
      <c r="P793">
        <v>1</v>
      </c>
      <c r="Q793">
        <v>99</v>
      </c>
      <c r="R793">
        <v>99</v>
      </c>
      <c r="S793">
        <v>1</v>
      </c>
      <c r="T793">
        <v>1</v>
      </c>
      <c r="U793">
        <v>99</v>
      </c>
      <c r="V793">
        <v>1</v>
      </c>
      <c r="W793">
        <v>1</v>
      </c>
      <c r="X793">
        <v>1</v>
      </c>
      <c r="Y793">
        <v>1</v>
      </c>
      <c r="Z793">
        <v>1</v>
      </c>
      <c r="AA793">
        <v>1</v>
      </c>
      <c r="AB793">
        <v>1</v>
      </c>
      <c r="AC793">
        <v>1</v>
      </c>
      <c r="AD793">
        <v>1</v>
      </c>
      <c r="AE793">
        <v>99</v>
      </c>
      <c r="AF793">
        <v>1</v>
      </c>
      <c r="AG793">
        <v>1</v>
      </c>
      <c r="AH793">
        <v>0</v>
      </c>
      <c r="AI793">
        <v>99</v>
      </c>
      <c r="AJ793">
        <v>1</v>
      </c>
      <c r="AK793">
        <v>99</v>
      </c>
      <c r="AL793">
        <v>0</v>
      </c>
      <c r="AM793">
        <v>1</v>
      </c>
      <c r="AN793">
        <v>1</v>
      </c>
      <c r="AO793">
        <v>99</v>
      </c>
      <c r="AP793">
        <v>1</v>
      </c>
      <c r="AQ793">
        <v>1</v>
      </c>
      <c r="AR793">
        <v>1</v>
      </c>
      <c r="AS793">
        <v>1</v>
      </c>
      <c r="AT793">
        <v>1</v>
      </c>
      <c r="AU793">
        <v>0</v>
      </c>
      <c r="AV793">
        <v>99</v>
      </c>
      <c r="AW793" s="25">
        <v>1</v>
      </c>
      <c r="AX793" s="25">
        <v>99</v>
      </c>
      <c r="AY793" s="25">
        <v>99</v>
      </c>
      <c r="AZ793">
        <v>99</v>
      </c>
      <c r="BA793">
        <v>99</v>
      </c>
      <c r="BB793">
        <v>99</v>
      </c>
      <c r="BC793" s="25">
        <v>1</v>
      </c>
      <c r="BD793">
        <v>1</v>
      </c>
      <c r="BE793" s="25">
        <v>1</v>
      </c>
      <c r="BF793">
        <v>0</v>
      </c>
      <c r="BG793">
        <v>0</v>
      </c>
      <c r="BH793">
        <v>1</v>
      </c>
      <c r="BI793">
        <v>0</v>
      </c>
      <c r="BJ793">
        <v>99</v>
      </c>
      <c r="BK793">
        <v>99</v>
      </c>
      <c r="BL793">
        <v>99</v>
      </c>
      <c r="BM793">
        <v>99</v>
      </c>
      <c r="BN793">
        <v>99</v>
      </c>
      <c r="BO793">
        <v>99</v>
      </c>
      <c r="BP793">
        <v>99</v>
      </c>
      <c r="BQ793">
        <v>1</v>
      </c>
      <c r="BR793">
        <v>0</v>
      </c>
      <c r="BS793">
        <v>0</v>
      </c>
      <c r="BT793">
        <v>0</v>
      </c>
      <c r="BU793">
        <v>0</v>
      </c>
      <c r="BV793">
        <v>0</v>
      </c>
      <c r="BW793">
        <v>0</v>
      </c>
      <c r="BX793">
        <v>0</v>
      </c>
      <c r="BY793" t="s">
        <v>230</v>
      </c>
      <c r="BZ793">
        <v>1</v>
      </c>
      <c r="CA793">
        <v>1</v>
      </c>
      <c r="CB793">
        <v>1</v>
      </c>
      <c r="CC793">
        <v>1</v>
      </c>
      <c r="CD793">
        <v>1</v>
      </c>
      <c r="CE793">
        <v>0</v>
      </c>
      <c r="CF793">
        <v>0</v>
      </c>
      <c r="CG793">
        <v>0</v>
      </c>
      <c r="CH793">
        <v>0</v>
      </c>
      <c r="CI793">
        <v>0</v>
      </c>
      <c r="CJ793">
        <v>0</v>
      </c>
      <c r="CK793">
        <v>0</v>
      </c>
      <c r="CL793">
        <v>0</v>
      </c>
      <c r="CM793">
        <v>0</v>
      </c>
      <c r="CN793">
        <v>0</v>
      </c>
      <c r="CO793">
        <v>0</v>
      </c>
      <c r="CP793" t="s">
        <v>702</v>
      </c>
    </row>
    <row r="794" spans="2:94" x14ac:dyDescent="0.25">
      <c r="B794" s="8" t="s">
        <v>201</v>
      </c>
      <c r="C794" t="s">
        <v>688</v>
      </c>
      <c r="D794" t="s">
        <v>433</v>
      </c>
      <c r="E794" s="2">
        <v>792</v>
      </c>
      <c r="F794">
        <v>46</v>
      </c>
      <c r="G794">
        <v>0</v>
      </c>
      <c r="H794">
        <v>1</v>
      </c>
      <c r="I794">
        <v>1</v>
      </c>
      <c r="J794">
        <v>0</v>
      </c>
      <c r="K794">
        <v>1</v>
      </c>
      <c r="L794">
        <v>99</v>
      </c>
      <c r="M794">
        <v>1</v>
      </c>
      <c r="N794">
        <v>99</v>
      </c>
      <c r="O794">
        <v>99</v>
      </c>
      <c r="P794">
        <v>1</v>
      </c>
      <c r="Q794">
        <v>99</v>
      </c>
      <c r="R794">
        <v>99</v>
      </c>
      <c r="S794">
        <v>0</v>
      </c>
      <c r="T794">
        <v>0</v>
      </c>
      <c r="U794">
        <v>99</v>
      </c>
      <c r="V794">
        <v>1</v>
      </c>
      <c r="W794">
        <v>1</v>
      </c>
      <c r="X794">
        <v>1</v>
      </c>
      <c r="Y794">
        <v>1</v>
      </c>
      <c r="Z794">
        <v>0</v>
      </c>
      <c r="AA794">
        <v>1</v>
      </c>
      <c r="AB794">
        <v>1</v>
      </c>
      <c r="AC794">
        <v>1</v>
      </c>
      <c r="AD794">
        <v>1</v>
      </c>
      <c r="AE794">
        <v>99</v>
      </c>
      <c r="AF794">
        <v>1</v>
      </c>
      <c r="AG794">
        <v>1</v>
      </c>
      <c r="AH794">
        <v>1</v>
      </c>
      <c r="AI794">
        <v>99</v>
      </c>
      <c r="AJ794">
        <v>1</v>
      </c>
      <c r="AK794">
        <v>99</v>
      </c>
      <c r="AL794">
        <v>1</v>
      </c>
      <c r="AM794">
        <v>1</v>
      </c>
      <c r="AN794">
        <v>1</v>
      </c>
      <c r="AO794">
        <v>99</v>
      </c>
      <c r="AP794">
        <v>1</v>
      </c>
      <c r="AQ794">
        <v>1</v>
      </c>
      <c r="AR794">
        <v>1</v>
      </c>
      <c r="AS794">
        <v>1</v>
      </c>
      <c r="AT794">
        <v>1</v>
      </c>
      <c r="AU794">
        <v>1</v>
      </c>
      <c r="AV794">
        <v>99</v>
      </c>
      <c r="AW794" s="25">
        <v>1</v>
      </c>
      <c r="AX794" s="25">
        <v>99</v>
      </c>
      <c r="AY794" s="25">
        <v>99</v>
      </c>
      <c r="AZ794">
        <v>99</v>
      </c>
      <c r="BA794">
        <v>99</v>
      </c>
      <c r="BB794">
        <v>99</v>
      </c>
      <c r="BC794" s="25">
        <v>1</v>
      </c>
      <c r="BD794">
        <v>1</v>
      </c>
      <c r="BE794" s="25">
        <v>1</v>
      </c>
      <c r="BF794">
        <v>1</v>
      </c>
      <c r="BG794">
        <v>1</v>
      </c>
      <c r="BH794">
        <v>1</v>
      </c>
      <c r="BI794">
        <v>1</v>
      </c>
      <c r="BJ794">
        <v>1</v>
      </c>
      <c r="BK794">
        <v>1</v>
      </c>
      <c r="BL794">
        <v>1</v>
      </c>
      <c r="BM794">
        <v>99</v>
      </c>
      <c r="BN794">
        <v>99</v>
      </c>
      <c r="BO794">
        <v>99</v>
      </c>
      <c r="BP794">
        <v>1</v>
      </c>
      <c r="BQ794">
        <v>1</v>
      </c>
      <c r="BR794">
        <v>1</v>
      </c>
      <c r="BS794">
        <v>1</v>
      </c>
      <c r="BT794">
        <v>1</v>
      </c>
      <c r="BU794">
        <v>1</v>
      </c>
      <c r="BV794">
        <v>0</v>
      </c>
      <c r="BW794">
        <v>1</v>
      </c>
      <c r="BX794">
        <v>0</v>
      </c>
      <c r="BY794">
        <v>0</v>
      </c>
      <c r="BZ794">
        <v>1</v>
      </c>
      <c r="CA794">
        <v>1</v>
      </c>
      <c r="CB794">
        <v>1</v>
      </c>
      <c r="CC794">
        <v>1</v>
      </c>
      <c r="CD794">
        <v>1</v>
      </c>
      <c r="CE794">
        <v>0</v>
      </c>
      <c r="CF794">
        <v>0</v>
      </c>
      <c r="CG794">
        <v>0</v>
      </c>
      <c r="CH794">
        <v>0</v>
      </c>
      <c r="CI794">
        <v>0</v>
      </c>
      <c r="CJ794">
        <v>0</v>
      </c>
      <c r="CK794">
        <v>0</v>
      </c>
      <c r="CL794">
        <v>0</v>
      </c>
      <c r="CM794">
        <v>0</v>
      </c>
      <c r="CN794">
        <v>0</v>
      </c>
      <c r="CO794">
        <v>0</v>
      </c>
      <c r="CP794" t="s">
        <v>703</v>
      </c>
    </row>
    <row r="795" spans="2:94" x14ac:dyDescent="0.25">
      <c r="B795" s="8" t="s">
        <v>201</v>
      </c>
      <c r="C795" t="s">
        <v>688</v>
      </c>
      <c r="D795" t="s">
        <v>704</v>
      </c>
      <c r="E795" s="2">
        <v>793</v>
      </c>
      <c r="F795">
        <v>55</v>
      </c>
      <c r="G795">
        <v>1</v>
      </c>
      <c r="H795">
        <v>1</v>
      </c>
      <c r="I795">
        <v>1</v>
      </c>
      <c r="J795">
        <v>1</v>
      </c>
      <c r="K795">
        <v>1</v>
      </c>
      <c r="L795">
        <v>99</v>
      </c>
      <c r="M795">
        <v>1</v>
      </c>
      <c r="N795">
        <v>99</v>
      </c>
      <c r="O795">
        <v>99</v>
      </c>
      <c r="P795">
        <v>1</v>
      </c>
      <c r="Q795">
        <v>99</v>
      </c>
      <c r="R795">
        <v>99</v>
      </c>
      <c r="S795">
        <v>1</v>
      </c>
      <c r="T795">
        <v>0</v>
      </c>
      <c r="U795">
        <v>99</v>
      </c>
      <c r="V795">
        <v>1</v>
      </c>
      <c r="W795">
        <v>1</v>
      </c>
      <c r="X795">
        <v>1</v>
      </c>
      <c r="Y795">
        <v>1</v>
      </c>
      <c r="Z795">
        <v>1</v>
      </c>
      <c r="AA795">
        <v>1</v>
      </c>
      <c r="AB795">
        <v>1</v>
      </c>
      <c r="AC795">
        <v>1</v>
      </c>
      <c r="AD795">
        <v>1</v>
      </c>
      <c r="AE795">
        <v>99</v>
      </c>
      <c r="AF795">
        <v>1</v>
      </c>
      <c r="AG795">
        <v>1</v>
      </c>
      <c r="AH795">
        <v>0</v>
      </c>
      <c r="AI795">
        <v>1</v>
      </c>
      <c r="AJ795">
        <v>1</v>
      </c>
      <c r="AK795">
        <v>1</v>
      </c>
      <c r="AL795">
        <v>1</v>
      </c>
      <c r="AM795">
        <v>1</v>
      </c>
      <c r="AN795">
        <v>1</v>
      </c>
      <c r="AO795">
        <v>99</v>
      </c>
      <c r="AP795">
        <v>1</v>
      </c>
      <c r="AQ795">
        <v>1</v>
      </c>
      <c r="AR795">
        <v>1</v>
      </c>
      <c r="AS795">
        <v>1</v>
      </c>
      <c r="AT795">
        <v>1</v>
      </c>
      <c r="AU795">
        <v>0</v>
      </c>
      <c r="AV795">
        <v>99</v>
      </c>
      <c r="AW795" s="25">
        <v>0</v>
      </c>
      <c r="AX795" s="25">
        <v>99</v>
      </c>
      <c r="AY795" s="25">
        <v>99</v>
      </c>
      <c r="AZ795">
        <v>99</v>
      </c>
      <c r="BA795">
        <v>99</v>
      </c>
      <c r="BB795">
        <v>99</v>
      </c>
      <c r="BC795" s="25">
        <v>1</v>
      </c>
      <c r="BD795">
        <v>1</v>
      </c>
      <c r="BE795" s="25">
        <v>1</v>
      </c>
      <c r="BF795">
        <v>1</v>
      </c>
      <c r="BG795">
        <v>1</v>
      </c>
      <c r="BH795">
        <v>1</v>
      </c>
      <c r="BI795">
        <v>1</v>
      </c>
      <c r="BJ795">
        <v>99</v>
      </c>
      <c r="BK795">
        <v>99</v>
      </c>
      <c r="BL795">
        <v>99</v>
      </c>
      <c r="BM795">
        <v>99</v>
      </c>
      <c r="BN795">
        <v>99</v>
      </c>
      <c r="BO795">
        <v>99</v>
      </c>
      <c r="BP795">
        <v>1</v>
      </c>
      <c r="BQ795">
        <v>0</v>
      </c>
      <c r="BR795">
        <v>1</v>
      </c>
      <c r="BS795">
        <v>0</v>
      </c>
      <c r="BT795">
        <v>1</v>
      </c>
      <c r="BU795">
        <v>1</v>
      </c>
      <c r="BV795">
        <v>1</v>
      </c>
      <c r="BW795">
        <v>1</v>
      </c>
      <c r="BX795">
        <v>1</v>
      </c>
      <c r="BY795">
        <v>1</v>
      </c>
      <c r="BZ795">
        <v>0</v>
      </c>
      <c r="CA795">
        <v>1</v>
      </c>
      <c r="CB795">
        <v>1</v>
      </c>
      <c r="CC795">
        <v>1</v>
      </c>
      <c r="CD795">
        <v>1</v>
      </c>
      <c r="CE795">
        <v>0</v>
      </c>
      <c r="CF795">
        <v>0</v>
      </c>
      <c r="CG795">
        <v>0</v>
      </c>
      <c r="CH795">
        <v>0</v>
      </c>
      <c r="CI795">
        <v>0</v>
      </c>
      <c r="CJ795">
        <v>0</v>
      </c>
      <c r="CK795">
        <v>0</v>
      </c>
      <c r="CL795">
        <v>0</v>
      </c>
      <c r="CM795">
        <v>0</v>
      </c>
      <c r="CN795">
        <v>1</v>
      </c>
      <c r="CO795">
        <v>0</v>
      </c>
      <c r="CP795" t="s">
        <v>705</v>
      </c>
    </row>
    <row r="796" spans="2:94" x14ac:dyDescent="0.25">
      <c r="B796" s="8" t="s">
        <v>201</v>
      </c>
      <c r="C796" t="s">
        <v>688</v>
      </c>
      <c r="D796" t="s">
        <v>706</v>
      </c>
      <c r="E796" s="2">
        <v>794</v>
      </c>
      <c r="F796">
        <v>27</v>
      </c>
      <c r="G796">
        <v>1</v>
      </c>
      <c r="H796">
        <v>1</v>
      </c>
      <c r="I796">
        <v>1</v>
      </c>
      <c r="J796">
        <v>1</v>
      </c>
      <c r="K796">
        <v>1</v>
      </c>
      <c r="L796">
        <v>99</v>
      </c>
      <c r="M796">
        <v>1</v>
      </c>
      <c r="N796">
        <v>99</v>
      </c>
      <c r="O796">
        <v>99</v>
      </c>
      <c r="P796">
        <v>1</v>
      </c>
      <c r="Q796">
        <v>99</v>
      </c>
      <c r="R796">
        <v>99</v>
      </c>
      <c r="S796">
        <v>1</v>
      </c>
      <c r="T796">
        <v>1</v>
      </c>
      <c r="U796">
        <v>99</v>
      </c>
      <c r="V796">
        <v>1</v>
      </c>
      <c r="W796">
        <v>1</v>
      </c>
      <c r="X796">
        <v>1</v>
      </c>
      <c r="Y796">
        <v>1</v>
      </c>
      <c r="Z796">
        <v>1</v>
      </c>
      <c r="AA796">
        <v>1</v>
      </c>
      <c r="AB796">
        <v>1</v>
      </c>
      <c r="AC796">
        <v>1</v>
      </c>
      <c r="AD796">
        <v>1</v>
      </c>
      <c r="AE796">
        <v>99</v>
      </c>
      <c r="AF796">
        <v>1</v>
      </c>
      <c r="AG796">
        <v>1</v>
      </c>
      <c r="AH796">
        <v>0</v>
      </c>
      <c r="AI796">
        <v>99</v>
      </c>
      <c r="AJ796">
        <v>1</v>
      </c>
      <c r="AK796">
        <v>99</v>
      </c>
      <c r="AL796">
        <v>0</v>
      </c>
      <c r="AM796">
        <v>1</v>
      </c>
      <c r="AN796">
        <v>1</v>
      </c>
      <c r="AO796">
        <v>99</v>
      </c>
      <c r="AP796">
        <v>1</v>
      </c>
      <c r="AQ796">
        <v>1</v>
      </c>
      <c r="AR796">
        <v>1</v>
      </c>
      <c r="AS796">
        <v>1</v>
      </c>
      <c r="AT796">
        <v>1</v>
      </c>
      <c r="AU796">
        <v>0</v>
      </c>
      <c r="AV796">
        <v>99</v>
      </c>
      <c r="AW796" s="25">
        <v>1</v>
      </c>
      <c r="AX796" s="25">
        <v>99</v>
      </c>
      <c r="AY796" s="25">
        <v>99</v>
      </c>
      <c r="AZ796">
        <v>99</v>
      </c>
      <c r="BA796">
        <v>99</v>
      </c>
      <c r="BB796">
        <v>99</v>
      </c>
      <c r="BC796" s="25">
        <v>1</v>
      </c>
      <c r="BD796">
        <v>1</v>
      </c>
      <c r="BE796" s="25">
        <v>1</v>
      </c>
      <c r="BF796">
        <v>0</v>
      </c>
      <c r="BG796">
        <v>0</v>
      </c>
      <c r="BH796">
        <v>1</v>
      </c>
      <c r="BI796">
        <v>0</v>
      </c>
      <c r="BJ796">
        <v>99</v>
      </c>
      <c r="BK796">
        <v>99</v>
      </c>
      <c r="BL796">
        <v>99</v>
      </c>
      <c r="BM796">
        <v>99</v>
      </c>
      <c r="BN796">
        <v>99</v>
      </c>
      <c r="BO796">
        <v>99</v>
      </c>
      <c r="BP796">
        <v>99</v>
      </c>
      <c r="BQ796">
        <v>1</v>
      </c>
      <c r="BR796">
        <v>0</v>
      </c>
      <c r="BS796">
        <v>0</v>
      </c>
      <c r="BT796">
        <v>0</v>
      </c>
      <c r="BU796">
        <v>0</v>
      </c>
      <c r="BV796">
        <v>0</v>
      </c>
      <c r="BW796">
        <v>0</v>
      </c>
      <c r="BX796">
        <v>0</v>
      </c>
      <c r="BY796">
        <v>0</v>
      </c>
      <c r="BZ796">
        <v>1</v>
      </c>
      <c r="CA796">
        <v>1</v>
      </c>
      <c r="CB796">
        <v>1</v>
      </c>
      <c r="CC796">
        <v>1</v>
      </c>
      <c r="CD796">
        <v>1</v>
      </c>
      <c r="CE796">
        <v>0</v>
      </c>
      <c r="CF796">
        <v>0</v>
      </c>
      <c r="CG796">
        <v>0</v>
      </c>
      <c r="CH796">
        <v>0</v>
      </c>
      <c r="CI796">
        <v>0</v>
      </c>
      <c r="CJ796">
        <v>0</v>
      </c>
      <c r="CK796">
        <v>0</v>
      </c>
      <c r="CL796">
        <v>0</v>
      </c>
      <c r="CM796">
        <v>0</v>
      </c>
      <c r="CN796">
        <v>0</v>
      </c>
      <c r="CO796">
        <v>0</v>
      </c>
      <c r="CP796" t="s">
        <v>707</v>
      </c>
    </row>
    <row r="797" spans="2:94" x14ac:dyDescent="0.25">
      <c r="B797" s="8" t="s">
        <v>201</v>
      </c>
      <c r="C797" t="s">
        <v>688</v>
      </c>
      <c r="D797" t="s">
        <v>708</v>
      </c>
      <c r="E797" s="2">
        <v>795</v>
      </c>
      <c r="F797">
        <v>56</v>
      </c>
      <c r="G797">
        <v>1</v>
      </c>
      <c r="H797">
        <v>1</v>
      </c>
      <c r="I797">
        <v>1</v>
      </c>
      <c r="J797">
        <v>1</v>
      </c>
      <c r="K797">
        <v>1</v>
      </c>
      <c r="L797">
        <v>99</v>
      </c>
      <c r="M797">
        <v>1</v>
      </c>
      <c r="N797">
        <v>99</v>
      </c>
      <c r="O797">
        <v>99</v>
      </c>
      <c r="P797">
        <v>1</v>
      </c>
      <c r="Q797">
        <v>99</v>
      </c>
      <c r="R797">
        <v>99</v>
      </c>
      <c r="S797">
        <v>1</v>
      </c>
      <c r="T797">
        <v>0</v>
      </c>
      <c r="U797">
        <v>99</v>
      </c>
      <c r="V797">
        <v>1</v>
      </c>
      <c r="W797">
        <v>1</v>
      </c>
      <c r="X797">
        <v>1</v>
      </c>
      <c r="Y797">
        <v>1</v>
      </c>
      <c r="Z797">
        <v>1</v>
      </c>
      <c r="AA797">
        <v>1</v>
      </c>
      <c r="AB797">
        <v>99</v>
      </c>
      <c r="AC797">
        <v>1</v>
      </c>
      <c r="AD797">
        <v>1</v>
      </c>
      <c r="AE797">
        <v>99</v>
      </c>
      <c r="AF797">
        <v>1</v>
      </c>
      <c r="AG797">
        <v>1</v>
      </c>
      <c r="AH797">
        <v>1</v>
      </c>
      <c r="AI797">
        <v>99</v>
      </c>
      <c r="AJ797">
        <v>1</v>
      </c>
      <c r="AK797">
        <v>1</v>
      </c>
      <c r="AL797">
        <v>1</v>
      </c>
      <c r="AM797">
        <v>0</v>
      </c>
      <c r="AN797">
        <v>0</v>
      </c>
      <c r="AO797">
        <v>99</v>
      </c>
      <c r="AP797">
        <v>0</v>
      </c>
      <c r="AQ797">
        <v>0</v>
      </c>
      <c r="AR797">
        <v>0</v>
      </c>
      <c r="AS797">
        <v>0</v>
      </c>
      <c r="AT797">
        <v>0</v>
      </c>
      <c r="AU797">
        <v>1</v>
      </c>
      <c r="AV797">
        <v>99</v>
      </c>
      <c r="AW797" s="25">
        <v>0</v>
      </c>
      <c r="AX797" s="25">
        <v>99</v>
      </c>
      <c r="AY797" s="25">
        <v>99</v>
      </c>
      <c r="AZ797">
        <v>99</v>
      </c>
      <c r="BA797">
        <v>99</v>
      </c>
      <c r="BB797">
        <v>99</v>
      </c>
      <c r="BC797" s="25">
        <v>0</v>
      </c>
      <c r="BD797">
        <v>1</v>
      </c>
      <c r="BE797" s="25">
        <v>0</v>
      </c>
      <c r="BF797">
        <v>0</v>
      </c>
      <c r="BG797">
        <v>0</v>
      </c>
      <c r="BH797">
        <v>0</v>
      </c>
      <c r="BI797">
        <v>0</v>
      </c>
      <c r="BJ797">
        <v>99</v>
      </c>
      <c r="BK797">
        <v>99</v>
      </c>
      <c r="BL797">
        <v>99</v>
      </c>
      <c r="BM797">
        <v>99</v>
      </c>
      <c r="BN797">
        <v>99</v>
      </c>
      <c r="BO797">
        <v>99</v>
      </c>
      <c r="BP797">
        <v>99</v>
      </c>
      <c r="BQ797">
        <v>0</v>
      </c>
      <c r="BR797">
        <v>1</v>
      </c>
      <c r="BS797">
        <v>0</v>
      </c>
      <c r="BT797">
        <v>1</v>
      </c>
      <c r="BU797">
        <v>1</v>
      </c>
      <c r="BV797">
        <v>1</v>
      </c>
      <c r="BW797">
        <v>1</v>
      </c>
      <c r="BX797">
        <v>1</v>
      </c>
      <c r="BY797">
        <v>1</v>
      </c>
      <c r="BZ797">
        <v>0</v>
      </c>
      <c r="CA797">
        <v>0</v>
      </c>
      <c r="CB797">
        <v>1</v>
      </c>
      <c r="CC797">
        <v>1</v>
      </c>
      <c r="CD797">
        <v>1</v>
      </c>
      <c r="CE797">
        <v>0</v>
      </c>
      <c r="CF797">
        <v>0</v>
      </c>
      <c r="CG797">
        <v>0</v>
      </c>
      <c r="CH797">
        <v>0</v>
      </c>
      <c r="CI797">
        <v>0</v>
      </c>
      <c r="CJ797">
        <v>0</v>
      </c>
      <c r="CK797">
        <v>0</v>
      </c>
      <c r="CL797">
        <v>0</v>
      </c>
      <c r="CM797">
        <v>0</v>
      </c>
      <c r="CN797">
        <v>0</v>
      </c>
      <c r="CO797">
        <v>0</v>
      </c>
      <c r="CP797" t="s">
        <v>300</v>
      </c>
    </row>
    <row r="798" spans="2:94" x14ac:dyDescent="0.25">
      <c r="B798" s="8" t="s">
        <v>201</v>
      </c>
      <c r="C798" t="s">
        <v>688</v>
      </c>
      <c r="D798" t="s">
        <v>709</v>
      </c>
      <c r="E798" s="2">
        <v>796</v>
      </c>
      <c r="F798">
        <v>13</v>
      </c>
      <c r="G798">
        <v>1</v>
      </c>
      <c r="H798">
        <v>1</v>
      </c>
      <c r="I798">
        <v>1</v>
      </c>
      <c r="J798">
        <v>0</v>
      </c>
      <c r="K798">
        <v>1</v>
      </c>
      <c r="L798">
        <v>99</v>
      </c>
      <c r="M798">
        <v>0</v>
      </c>
      <c r="N798">
        <v>99</v>
      </c>
      <c r="O798">
        <v>99</v>
      </c>
      <c r="P798">
        <v>0</v>
      </c>
      <c r="Q798">
        <v>99</v>
      </c>
      <c r="R798">
        <v>99</v>
      </c>
      <c r="S798">
        <v>1</v>
      </c>
      <c r="T798">
        <v>0</v>
      </c>
      <c r="U798">
        <v>99</v>
      </c>
      <c r="V798">
        <v>1</v>
      </c>
      <c r="W798">
        <v>1</v>
      </c>
      <c r="X798">
        <v>1</v>
      </c>
      <c r="Y798">
        <v>1</v>
      </c>
      <c r="Z798">
        <v>1</v>
      </c>
      <c r="AA798">
        <v>0</v>
      </c>
      <c r="AB798">
        <v>1</v>
      </c>
      <c r="AC798">
        <v>1</v>
      </c>
      <c r="AD798">
        <v>1</v>
      </c>
      <c r="AE798">
        <v>99</v>
      </c>
      <c r="AF798">
        <v>0</v>
      </c>
      <c r="AG798">
        <v>1</v>
      </c>
      <c r="AH798">
        <v>0</v>
      </c>
      <c r="AI798">
        <v>1</v>
      </c>
      <c r="AJ798">
        <v>0</v>
      </c>
      <c r="AK798">
        <v>99</v>
      </c>
      <c r="AL798">
        <v>0</v>
      </c>
      <c r="AM798">
        <v>0</v>
      </c>
      <c r="AN798">
        <v>0</v>
      </c>
      <c r="AO798">
        <v>99</v>
      </c>
      <c r="AP798">
        <v>0</v>
      </c>
      <c r="AQ798">
        <v>0</v>
      </c>
      <c r="AR798">
        <v>0</v>
      </c>
      <c r="AS798">
        <v>0</v>
      </c>
      <c r="AT798">
        <v>0</v>
      </c>
      <c r="AU798">
        <v>0</v>
      </c>
      <c r="AV798">
        <v>99</v>
      </c>
      <c r="AW798" s="25">
        <v>0</v>
      </c>
      <c r="AX798" s="25">
        <v>99</v>
      </c>
      <c r="AY798" s="25">
        <v>99</v>
      </c>
      <c r="AZ798">
        <v>99</v>
      </c>
      <c r="BA798">
        <v>99</v>
      </c>
      <c r="BB798">
        <v>99</v>
      </c>
      <c r="BC798" s="25">
        <v>0</v>
      </c>
      <c r="BD798">
        <v>1</v>
      </c>
      <c r="BE798" s="25">
        <v>1</v>
      </c>
      <c r="BF798">
        <v>0</v>
      </c>
      <c r="BG798">
        <v>0</v>
      </c>
      <c r="BH798">
        <v>0</v>
      </c>
      <c r="BI798">
        <v>0</v>
      </c>
      <c r="BJ798">
        <v>99</v>
      </c>
      <c r="BK798">
        <v>99</v>
      </c>
      <c r="BL798">
        <v>99</v>
      </c>
      <c r="BM798">
        <v>99</v>
      </c>
      <c r="BN798">
        <v>99</v>
      </c>
      <c r="BO798">
        <v>99</v>
      </c>
      <c r="BP798">
        <v>1</v>
      </c>
      <c r="BQ798">
        <v>1</v>
      </c>
      <c r="BR798">
        <v>1</v>
      </c>
      <c r="BS798">
        <v>0</v>
      </c>
      <c r="BT798">
        <v>1</v>
      </c>
      <c r="BU798">
        <v>1</v>
      </c>
      <c r="BV798">
        <v>0</v>
      </c>
      <c r="BW798">
        <v>0</v>
      </c>
      <c r="BX798">
        <v>0</v>
      </c>
      <c r="BY798">
        <v>0</v>
      </c>
      <c r="BZ798">
        <v>0</v>
      </c>
      <c r="CA798">
        <v>1</v>
      </c>
      <c r="CB798">
        <v>1</v>
      </c>
      <c r="CC798">
        <v>1</v>
      </c>
      <c r="CD798">
        <v>1</v>
      </c>
      <c r="CE798">
        <v>0</v>
      </c>
      <c r="CF798">
        <v>0</v>
      </c>
      <c r="CG798">
        <v>0</v>
      </c>
      <c r="CH798">
        <v>0</v>
      </c>
      <c r="CI798">
        <v>0</v>
      </c>
      <c r="CJ798">
        <v>0</v>
      </c>
      <c r="CK798">
        <v>0</v>
      </c>
      <c r="CL798">
        <v>0</v>
      </c>
      <c r="CM798">
        <v>1</v>
      </c>
      <c r="CN798">
        <v>0</v>
      </c>
      <c r="CO798">
        <v>0</v>
      </c>
      <c r="CP798" t="s">
        <v>710</v>
      </c>
    </row>
    <row r="799" spans="2:94" x14ac:dyDescent="0.25">
      <c r="B799" s="8" t="s">
        <v>201</v>
      </c>
      <c r="C799" t="s">
        <v>688</v>
      </c>
      <c r="D799" t="s">
        <v>711</v>
      </c>
      <c r="E799" s="2">
        <v>797</v>
      </c>
      <c r="F799">
        <v>10</v>
      </c>
      <c r="G799">
        <v>1</v>
      </c>
      <c r="H799">
        <v>1</v>
      </c>
      <c r="I799">
        <v>1</v>
      </c>
      <c r="J799">
        <v>0</v>
      </c>
      <c r="K799">
        <v>1</v>
      </c>
      <c r="L799">
        <v>99</v>
      </c>
      <c r="M799">
        <v>1</v>
      </c>
      <c r="N799">
        <v>99</v>
      </c>
      <c r="O799">
        <v>99</v>
      </c>
      <c r="P799">
        <v>1</v>
      </c>
      <c r="Q799">
        <v>99</v>
      </c>
      <c r="R799">
        <v>99</v>
      </c>
      <c r="S799">
        <v>0</v>
      </c>
      <c r="T799">
        <v>0</v>
      </c>
      <c r="U799">
        <v>99</v>
      </c>
      <c r="V799">
        <v>0</v>
      </c>
      <c r="W799">
        <v>1</v>
      </c>
      <c r="X799">
        <v>1</v>
      </c>
      <c r="Y799">
        <v>1</v>
      </c>
      <c r="Z799">
        <v>1</v>
      </c>
      <c r="AA799">
        <v>0</v>
      </c>
      <c r="AB799">
        <v>99</v>
      </c>
      <c r="AC799">
        <v>1</v>
      </c>
      <c r="AD799">
        <v>1</v>
      </c>
      <c r="AE799">
        <v>99</v>
      </c>
      <c r="AF799">
        <v>0</v>
      </c>
      <c r="AG799">
        <v>1</v>
      </c>
      <c r="AH799">
        <v>0</v>
      </c>
      <c r="AI799">
        <v>99</v>
      </c>
      <c r="AJ799">
        <v>0</v>
      </c>
      <c r="AK799">
        <v>99</v>
      </c>
      <c r="AL799">
        <v>0</v>
      </c>
      <c r="AM799">
        <v>0</v>
      </c>
      <c r="AN799">
        <v>0</v>
      </c>
      <c r="AO799">
        <v>99</v>
      </c>
      <c r="AP799">
        <v>1</v>
      </c>
      <c r="AQ799">
        <v>1</v>
      </c>
      <c r="AR799">
        <v>0</v>
      </c>
      <c r="AS799">
        <v>1</v>
      </c>
      <c r="AT799">
        <v>1</v>
      </c>
      <c r="AU799">
        <v>0</v>
      </c>
      <c r="AV799">
        <v>99</v>
      </c>
      <c r="AW799" s="25">
        <v>0</v>
      </c>
      <c r="AX799" s="25">
        <v>99</v>
      </c>
      <c r="AY799" s="25">
        <v>99</v>
      </c>
      <c r="AZ799">
        <v>99</v>
      </c>
      <c r="BA799">
        <v>99</v>
      </c>
      <c r="BB799">
        <v>99</v>
      </c>
      <c r="BC799" s="25">
        <v>1</v>
      </c>
      <c r="BD799">
        <v>0</v>
      </c>
      <c r="BE799" s="25">
        <v>0</v>
      </c>
      <c r="BF799">
        <v>0</v>
      </c>
      <c r="BG799">
        <v>0</v>
      </c>
      <c r="BH799">
        <v>0</v>
      </c>
      <c r="BI799">
        <v>0</v>
      </c>
      <c r="BJ799">
        <v>99</v>
      </c>
      <c r="BK799">
        <v>99</v>
      </c>
      <c r="BL799">
        <v>99</v>
      </c>
      <c r="BM799">
        <v>99</v>
      </c>
      <c r="BN799">
        <v>99</v>
      </c>
      <c r="BO799">
        <v>99</v>
      </c>
      <c r="BP799">
        <v>99</v>
      </c>
      <c r="BQ799">
        <v>0</v>
      </c>
      <c r="BR799">
        <v>0</v>
      </c>
      <c r="BS799">
        <v>0</v>
      </c>
      <c r="BT799">
        <v>1</v>
      </c>
      <c r="BU799">
        <v>1</v>
      </c>
      <c r="BV799">
        <v>0</v>
      </c>
      <c r="BW799">
        <v>0</v>
      </c>
      <c r="BX799">
        <v>0</v>
      </c>
      <c r="BY799">
        <v>0</v>
      </c>
      <c r="BZ799">
        <v>0</v>
      </c>
      <c r="CA799">
        <v>0</v>
      </c>
      <c r="CB799">
        <v>1</v>
      </c>
      <c r="CC799">
        <v>1</v>
      </c>
      <c r="CD799">
        <v>1</v>
      </c>
      <c r="CE799">
        <v>0</v>
      </c>
      <c r="CF799">
        <v>0</v>
      </c>
      <c r="CG799">
        <v>0</v>
      </c>
      <c r="CH799">
        <v>0</v>
      </c>
      <c r="CI799">
        <v>0</v>
      </c>
      <c r="CJ799">
        <v>0</v>
      </c>
      <c r="CK799">
        <v>0</v>
      </c>
      <c r="CL799">
        <v>0</v>
      </c>
      <c r="CM799">
        <v>0</v>
      </c>
      <c r="CN799">
        <v>0</v>
      </c>
      <c r="CO799">
        <v>0</v>
      </c>
      <c r="CP799" t="s">
        <v>712</v>
      </c>
    </row>
    <row r="800" spans="2:94" x14ac:dyDescent="0.25">
      <c r="B800" s="8" t="s">
        <v>201</v>
      </c>
      <c r="C800" t="s">
        <v>688</v>
      </c>
      <c r="D800" t="s">
        <v>713</v>
      </c>
      <c r="E800" s="2">
        <v>798</v>
      </c>
      <c r="F800">
        <v>12</v>
      </c>
      <c r="G800">
        <v>1</v>
      </c>
      <c r="H800">
        <v>1</v>
      </c>
      <c r="I800">
        <v>1</v>
      </c>
      <c r="J800">
        <v>1</v>
      </c>
      <c r="K800">
        <v>1</v>
      </c>
      <c r="L800">
        <v>99</v>
      </c>
      <c r="M800">
        <v>1</v>
      </c>
      <c r="N800">
        <v>99</v>
      </c>
      <c r="O800">
        <v>99</v>
      </c>
      <c r="P800">
        <v>1</v>
      </c>
      <c r="Q800">
        <v>99</v>
      </c>
      <c r="R800">
        <v>99</v>
      </c>
      <c r="S800">
        <v>1</v>
      </c>
      <c r="T800">
        <v>1</v>
      </c>
      <c r="U800">
        <v>99</v>
      </c>
      <c r="V800">
        <v>0</v>
      </c>
      <c r="W800">
        <v>0</v>
      </c>
      <c r="X800">
        <v>1</v>
      </c>
      <c r="Y800">
        <v>1</v>
      </c>
      <c r="Z800">
        <v>1</v>
      </c>
      <c r="AA800">
        <v>1</v>
      </c>
      <c r="AB800">
        <v>99</v>
      </c>
      <c r="AC800">
        <v>1</v>
      </c>
      <c r="AD800">
        <v>1</v>
      </c>
      <c r="AE800">
        <v>99</v>
      </c>
      <c r="AF800">
        <v>0</v>
      </c>
      <c r="AG800">
        <v>1</v>
      </c>
      <c r="AH800">
        <v>0</v>
      </c>
      <c r="AI800">
        <v>99</v>
      </c>
      <c r="AJ800">
        <v>1</v>
      </c>
      <c r="AK800">
        <v>1</v>
      </c>
      <c r="AL800">
        <v>0</v>
      </c>
      <c r="AM800">
        <v>0</v>
      </c>
      <c r="AN800">
        <v>1</v>
      </c>
      <c r="AO800">
        <v>99</v>
      </c>
      <c r="AP800">
        <v>0</v>
      </c>
      <c r="AQ800">
        <v>1</v>
      </c>
      <c r="AR800">
        <v>0</v>
      </c>
      <c r="AS800">
        <v>0</v>
      </c>
      <c r="AT800">
        <v>0</v>
      </c>
      <c r="AU800">
        <v>0</v>
      </c>
      <c r="AV800">
        <v>99</v>
      </c>
      <c r="AW800" s="25">
        <v>0</v>
      </c>
      <c r="AX800" s="25">
        <v>99</v>
      </c>
      <c r="AY800" s="25">
        <v>99</v>
      </c>
      <c r="AZ800">
        <v>99</v>
      </c>
      <c r="BA800">
        <v>99</v>
      </c>
      <c r="BB800">
        <v>99</v>
      </c>
      <c r="BC800" s="25">
        <v>0</v>
      </c>
      <c r="BD800">
        <v>0</v>
      </c>
      <c r="BE800" s="25">
        <v>0</v>
      </c>
      <c r="BF800">
        <v>0</v>
      </c>
      <c r="BG800">
        <v>0</v>
      </c>
      <c r="BH800">
        <v>0</v>
      </c>
      <c r="BI800">
        <v>0</v>
      </c>
      <c r="BJ800">
        <v>99</v>
      </c>
      <c r="BK800">
        <v>99</v>
      </c>
      <c r="BL800">
        <v>99</v>
      </c>
      <c r="BM800">
        <v>99</v>
      </c>
      <c r="BN800">
        <v>99</v>
      </c>
      <c r="BO800">
        <v>99</v>
      </c>
      <c r="BP800">
        <v>99</v>
      </c>
      <c r="BQ800">
        <v>0</v>
      </c>
      <c r="BR800">
        <v>0</v>
      </c>
      <c r="BS800">
        <v>0</v>
      </c>
      <c r="BT800">
        <v>1</v>
      </c>
      <c r="BU800">
        <v>1</v>
      </c>
      <c r="BV800">
        <v>0</v>
      </c>
      <c r="BW800">
        <v>0</v>
      </c>
      <c r="BX800">
        <v>0</v>
      </c>
      <c r="BY800">
        <v>0</v>
      </c>
      <c r="BZ800">
        <v>1</v>
      </c>
      <c r="CA800">
        <v>0</v>
      </c>
      <c r="CB800">
        <v>1</v>
      </c>
      <c r="CC800">
        <v>1</v>
      </c>
      <c r="CD800">
        <v>1</v>
      </c>
      <c r="CE800">
        <v>0</v>
      </c>
      <c r="CF800">
        <v>1</v>
      </c>
      <c r="CG800">
        <v>0</v>
      </c>
      <c r="CH800">
        <v>0</v>
      </c>
      <c r="CI800">
        <v>0</v>
      </c>
      <c r="CJ800">
        <v>0</v>
      </c>
      <c r="CK800">
        <v>0</v>
      </c>
      <c r="CL800">
        <v>0</v>
      </c>
      <c r="CM800">
        <v>0</v>
      </c>
      <c r="CN800">
        <v>0</v>
      </c>
      <c r="CO800">
        <v>0</v>
      </c>
      <c r="CP800" t="s">
        <v>714</v>
      </c>
    </row>
    <row r="801" spans="2:94" x14ac:dyDescent="0.25">
      <c r="B801" s="8" t="s">
        <v>201</v>
      </c>
      <c r="C801" t="s">
        <v>688</v>
      </c>
      <c r="D801" t="s">
        <v>715</v>
      </c>
      <c r="E801" s="2">
        <v>799</v>
      </c>
      <c r="F801">
        <v>8</v>
      </c>
      <c r="G801">
        <v>1</v>
      </c>
      <c r="H801">
        <v>1</v>
      </c>
      <c r="I801">
        <v>1</v>
      </c>
      <c r="J801">
        <v>0</v>
      </c>
      <c r="K801">
        <v>1</v>
      </c>
      <c r="L801">
        <v>99</v>
      </c>
      <c r="M801">
        <v>1</v>
      </c>
      <c r="N801">
        <v>99</v>
      </c>
      <c r="O801">
        <v>99</v>
      </c>
      <c r="P801">
        <v>1</v>
      </c>
      <c r="Q801">
        <v>99</v>
      </c>
      <c r="R801">
        <v>99</v>
      </c>
      <c r="S801">
        <v>1</v>
      </c>
      <c r="T801">
        <v>0</v>
      </c>
      <c r="U801">
        <v>99</v>
      </c>
      <c r="V801">
        <v>1</v>
      </c>
      <c r="W801">
        <v>1</v>
      </c>
      <c r="X801">
        <v>0</v>
      </c>
      <c r="Y801">
        <v>1</v>
      </c>
      <c r="Z801">
        <v>1</v>
      </c>
      <c r="AA801">
        <v>0</v>
      </c>
      <c r="AB801">
        <v>99</v>
      </c>
      <c r="AC801">
        <v>1</v>
      </c>
      <c r="AD801">
        <v>1</v>
      </c>
      <c r="AE801">
        <v>99</v>
      </c>
      <c r="AF801">
        <v>1</v>
      </c>
      <c r="AG801">
        <v>1</v>
      </c>
      <c r="AH801">
        <v>0</v>
      </c>
      <c r="AI801">
        <v>99</v>
      </c>
      <c r="AJ801">
        <v>0</v>
      </c>
      <c r="AK801">
        <v>99</v>
      </c>
      <c r="AL801">
        <v>1</v>
      </c>
      <c r="AM801">
        <v>1</v>
      </c>
      <c r="AN801">
        <v>1</v>
      </c>
      <c r="AO801">
        <v>99</v>
      </c>
      <c r="AP801">
        <v>1</v>
      </c>
      <c r="AQ801">
        <v>1</v>
      </c>
      <c r="AR801">
        <v>0</v>
      </c>
      <c r="AS801">
        <v>1</v>
      </c>
      <c r="AT801">
        <v>0</v>
      </c>
      <c r="AU801">
        <v>0</v>
      </c>
      <c r="AV801">
        <v>99</v>
      </c>
      <c r="AW801" s="25">
        <v>1</v>
      </c>
      <c r="AX801" s="25">
        <v>99</v>
      </c>
      <c r="AY801" s="25">
        <v>99</v>
      </c>
      <c r="AZ801">
        <v>99</v>
      </c>
      <c r="BA801">
        <v>99</v>
      </c>
      <c r="BB801">
        <v>99</v>
      </c>
      <c r="BC801" s="25">
        <v>1</v>
      </c>
      <c r="BD801">
        <v>0</v>
      </c>
      <c r="BE801" s="25">
        <v>1</v>
      </c>
      <c r="BF801">
        <v>0</v>
      </c>
      <c r="BG801">
        <v>0</v>
      </c>
      <c r="BH801">
        <v>0</v>
      </c>
      <c r="BI801">
        <v>1</v>
      </c>
      <c r="BJ801">
        <v>99</v>
      </c>
      <c r="BK801">
        <v>99</v>
      </c>
      <c r="BL801">
        <v>99</v>
      </c>
      <c r="BM801">
        <v>99</v>
      </c>
      <c r="BN801">
        <v>99</v>
      </c>
      <c r="BO801">
        <v>99</v>
      </c>
      <c r="BP801">
        <v>99</v>
      </c>
      <c r="BQ801">
        <v>0</v>
      </c>
      <c r="BR801">
        <v>0</v>
      </c>
      <c r="BS801">
        <v>0</v>
      </c>
      <c r="BT801">
        <v>0</v>
      </c>
      <c r="BU801">
        <v>0</v>
      </c>
      <c r="BV801">
        <v>0</v>
      </c>
      <c r="BW801">
        <v>0</v>
      </c>
      <c r="BX801">
        <v>0</v>
      </c>
      <c r="BY801">
        <v>0</v>
      </c>
      <c r="BZ801">
        <v>1</v>
      </c>
      <c r="CA801">
        <v>1</v>
      </c>
      <c r="CB801">
        <v>1</v>
      </c>
      <c r="CC801">
        <v>1</v>
      </c>
      <c r="CD801">
        <v>1</v>
      </c>
      <c r="CE801">
        <v>0</v>
      </c>
      <c r="CF801">
        <v>0</v>
      </c>
      <c r="CG801">
        <v>0</v>
      </c>
      <c r="CH801">
        <v>0</v>
      </c>
      <c r="CI801">
        <v>0</v>
      </c>
      <c r="CJ801">
        <v>0</v>
      </c>
      <c r="CK801">
        <v>0</v>
      </c>
      <c r="CL801">
        <v>0</v>
      </c>
      <c r="CM801">
        <v>0</v>
      </c>
      <c r="CN801">
        <v>0</v>
      </c>
      <c r="CO801">
        <v>0</v>
      </c>
      <c r="CP801" t="s">
        <v>716</v>
      </c>
    </row>
    <row r="802" spans="2:94" x14ac:dyDescent="0.25">
      <c r="B802" s="8" t="s">
        <v>755</v>
      </c>
      <c r="C802" t="s">
        <v>688</v>
      </c>
      <c r="D802" t="s">
        <v>975</v>
      </c>
      <c r="E802" s="2">
        <v>800</v>
      </c>
      <c r="F802">
        <v>31</v>
      </c>
      <c r="G802">
        <v>1</v>
      </c>
      <c r="H802">
        <v>1</v>
      </c>
      <c r="I802">
        <v>1</v>
      </c>
      <c r="J802">
        <v>1</v>
      </c>
      <c r="K802">
        <v>1</v>
      </c>
      <c r="L802">
        <v>99</v>
      </c>
      <c r="M802">
        <v>1</v>
      </c>
      <c r="N802">
        <v>1</v>
      </c>
      <c r="O802">
        <v>99</v>
      </c>
      <c r="P802">
        <v>1</v>
      </c>
      <c r="Q802">
        <v>99</v>
      </c>
      <c r="R802">
        <v>99</v>
      </c>
      <c r="S802">
        <v>1</v>
      </c>
      <c r="T802">
        <v>1</v>
      </c>
      <c r="U802">
        <v>1</v>
      </c>
      <c r="V802">
        <v>1</v>
      </c>
      <c r="W802">
        <v>1</v>
      </c>
      <c r="X802">
        <v>1</v>
      </c>
      <c r="Y802">
        <v>1</v>
      </c>
      <c r="Z802">
        <v>1</v>
      </c>
      <c r="AA802">
        <v>1</v>
      </c>
      <c r="AB802">
        <v>1</v>
      </c>
      <c r="AC802">
        <v>1</v>
      </c>
      <c r="AD802">
        <v>1</v>
      </c>
      <c r="AE802">
        <v>99</v>
      </c>
      <c r="AF802">
        <v>1</v>
      </c>
      <c r="AG802">
        <v>1</v>
      </c>
      <c r="AH802">
        <v>1</v>
      </c>
      <c r="AI802">
        <v>1</v>
      </c>
      <c r="AJ802">
        <v>99</v>
      </c>
      <c r="AK802">
        <v>1</v>
      </c>
      <c r="AL802">
        <v>1</v>
      </c>
      <c r="AM802">
        <v>1</v>
      </c>
      <c r="AN802">
        <v>1</v>
      </c>
      <c r="AO802">
        <v>99</v>
      </c>
      <c r="AP802">
        <v>1</v>
      </c>
      <c r="AQ802">
        <v>1</v>
      </c>
      <c r="AR802">
        <v>1</v>
      </c>
      <c r="AS802">
        <v>1</v>
      </c>
      <c r="AT802">
        <v>1</v>
      </c>
      <c r="AU802">
        <v>1</v>
      </c>
      <c r="AV802">
        <v>99</v>
      </c>
      <c r="AW802" s="25">
        <v>1</v>
      </c>
      <c r="AX802" s="25">
        <v>99</v>
      </c>
      <c r="AY802" s="25">
        <v>99</v>
      </c>
      <c r="AZ802">
        <v>99</v>
      </c>
      <c r="BA802">
        <v>99</v>
      </c>
      <c r="BB802">
        <v>99</v>
      </c>
      <c r="BC802" s="25">
        <v>1</v>
      </c>
      <c r="BD802">
        <v>1</v>
      </c>
      <c r="BE802" s="25">
        <v>1</v>
      </c>
      <c r="BF802">
        <v>1</v>
      </c>
      <c r="BG802">
        <v>1</v>
      </c>
      <c r="BH802">
        <v>1</v>
      </c>
      <c r="BI802">
        <v>1</v>
      </c>
      <c r="BJ802">
        <v>1</v>
      </c>
      <c r="BK802">
        <v>1</v>
      </c>
      <c r="BL802">
        <v>1</v>
      </c>
      <c r="BM802">
        <v>99</v>
      </c>
      <c r="BN802">
        <v>99</v>
      </c>
      <c r="BO802">
        <v>99</v>
      </c>
      <c r="BP802">
        <v>1</v>
      </c>
      <c r="BQ802">
        <v>1</v>
      </c>
      <c r="BR802">
        <v>1</v>
      </c>
      <c r="BS802">
        <v>1</v>
      </c>
      <c r="BT802">
        <v>1</v>
      </c>
      <c r="BU802">
        <v>1</v>
      </c>
      <c r="BV802">
        <v>1</v>
      </c>
      <c r="BW802" t="s">
        <v>230</v>
      </c>
      <c r="BZ802">
        <v>1</v>
      </c>
      <c r="CA802">
        <v>1</v>
      </c>
      <c r="CB802">
        <v>1</v>
      </c>
      <c r="CC802">
        <v>1</v>
      </c>
      <c r="CD802">
        <v>1</v>
      </c>
      <c r="CE802">
        <v>1</v>
      </c>
      <c r="CF802">
        <v>0</v>
      </c>
      <c r="CG802">
        <v>0</v>
      </c>
      <c r="CH802">
        <v>0</v>
      </c>
      <c r="CI802">
        <v>0</v>
      </c>
      <c r="CJ802">
        <v>0</v>
      </c>
      <c r="CK802">
        <v>0</v>
      </c>
      <c r="CL802">
        <v>0</v>
      </c>
      <c r="CM802">
        <v>0</v>
      </c>
      <c r="CN802">
        <v>0</v>
      </c>
      <c r="CO802" t="s">
        <v>300</v>
      </c>
    </row>
    <row r="803" spans="2:94" x14ac:dyDescent="0.25">
      <c r="B803" s="8" t="s">
        <v>992</v>
      </c>
      <c r="C803" t="s">
        <v>717</v>
      </c>
      <c r="D803" t="s">
        <v>1767</v>
      </c>
      <c r="E803" s="2">
        <v>801</v>
      </c>
      <c r="F803">
        <v>86</v>
      </c>
      <c r="G803">
        <v>1</v>
      </c>
      <c r="H803">
        <v>1</v>
      </c>
      <c r="I803">
        <v>1</v>
      </c>
      <c r="J803">
        <v>1</v>
      </c>
      <c r="K803">
        <v>1</v>
      </c>
      <c r="L803">
        <v>1</v>
      </c>
      <c r="M803">
        <v>1</v>
      </c>
      <c r="N803">
        <v>99</v>
      </c>
      <c r="O803">
        <v>1</v>
      </c>
      <c r="P803">
        <v>1</v>
      </c>
      <c r="Q803">
        <v>1</v>
      </c>
      <c r="R803">
        <v>99</v>
      </c>
      <c r="S803">
        <v>1</v>
      </c>
      <c r="T803">
        <v>1</v>
      </c>
      <c r="U803">
        <v>99</v>
      </c>
      <c r="V803">
        <v>1</v>
      </c>
      <c r="W803">
        <v>1</v>
      </c>
      <c r="X803">
        <v>1</v>
      </c>
      <c r="Y803">
        <v>1</v>
      </c>
      <c r="Z803">
        <v>1</v>
      </c>
      <c r="AA803">
        <v>1</v>
      </c>
      <c r="AB803">
        <v>1</v>
      </c>
      <c r="AC803">
        <v>1</v>
      </c>
      <c r="AD803">
        <v>1</v>
      </c>
      <c r="AE803">
        <v>1</v>
      </c>
      <c r="AF803">
        <v>1</v>
      </c>
      <c r="AG803">
        <v>1</v>
      </c>
      <c r="AH803">
        <v>1</v>
      </c>
      <c r="AI803">
        <v>99</v>
      </c>
      <c r="AJ803">
        <v>99</v>
      </c>
      <c r="AK803">
        <v>99</v>
      </c>
      <c r="AL803">
        <v>1</v>
      </c>
      <c r="AM803">
        <v>1</v>
      </c>
      <c r="AN803">
        <v>0</v>
      </c>
      <c r="AO803">
        <v>1</v>
      </c>
      <c r="AP803">
        <v>0</v>
      </c>
      <c r="AQ803">
        <v>0</v>
      </c>
      <c r="AR803">
        <v>0</v>
      </c>
      <c r="AS803">
        <v>0</v>
      </c>
      <c r="AT803">
        <v>1</v>
      </c>
      <c r="AU803">
        <v>0</v>
      </c>
      <c r="AV803">
        <v>1</v>
      </c>
      <c r="AW803" s="25">
        <v>1</v>
      </c>
      <c r="AX803" s="25">
        <v>1</v>
      </c>
      <c r="AY803" s="25">
        <v>99</v>
      </c>
      <c r="AZ803">
        <v>99</v>
      </c>
      <c r="BA803">
        <v>99</v>
      </c>
      <c r="BB803">
        <v>99</v>
      </c>
      <c r="BC803" s="25">
        <v>0</v>
      </c>
      <c r="BD803">
        <v>1</v>
      </c>
      <c r="BE803" s="25">
        <v>1</v>
      </c>
      <c r="BF803">
        <v>1</v>
      </c>
      <c r="BG803">
        <v>0</v>
      </c>
      <c r="BH803">
        <v>1</v>
      </c>
      <c r="BI803">
        <v>1</v>
      </c>
      <c r="BJ803">
        <v>99</v>
      </c>
      <c r="BK803">
        <v>1</v>
      </c>
      <c r="BL803">
        <v>99</v>
      </c>
      <c r="BM803">
        <v>99</v>
      </c>
      <c r="BN803">
        <v>99</v>
      </c>
      <c r="BO803">
        <v>99</v>
      </c>
      <c r="BP803">
        <v>99</v>
      </c>
      <c r="BQ803">
        <v>0</v>
      </c>
      <c r="BR803">
        <v>0</v>
      </c>
      <c r="BS803">
        <v>1</v>
      </c>
      <c r="BT803">
        <v>1</v>
      </c>
      <c r="BU803">
        <v>1</v>
      </c>
      <c r="BV803">
        <v>1</v>
      </c>
      <c r="BW803">
        <v>0</v>
      </c>
      <c r="BX803">
        <v>0</v>
      </c>
      <c r="BY803">
        <v>0</v>
      </c>
      <c r="BZ803">
        <v>1</v>
      </c>
      <c r="CA803">
        <v>1</v>
      </c>
      <c r="CB803">
        <v>1</v>
      </c>
      <c r="CC803">
        <v>1</v>
      </c>
      <c r="CD803">
        <v>1</v>
      </c>
      <c r="CE803">
        <v>1</v>
      </c>
      <c r="CF803">
        <v>0</v>
      </c>
      <c r="CG803">
        <v>1</v>
      </c>
      <c r="CH803">
        <v>0</v>
      </c>
      <c r="CI803">
        <v>0</v>
      </c>
      <c r="CJ803">
        <v>0</v>
      </c>
      <c r="CK803">
        <v>0</v>
      </c>
      <c r="CL803">
        <v>0</v>
      </c>
      <c r="CM803">
        <v>1</v>
      </c>
      <c r="CN803">
        <v>1</v>
      </c>
      <c r="CO803">
        <v>1</v>
      </c>
      <c r="CP803" t="s">
        <v>1768</v>
      </c>
    </row>
    <row r="804" spans="2:94" x14ac:dyDescent="0.25">
      <c r="B804" s="8" t="s">
        <v>992</v>
      </c>
      <c r="C804" t="s">
        <v>717</v>
      </c>
      <c r="D804" t="s">
        <v>1769</v>
      </c>
      <c r="E804" s="2">
        <v>802</v>
      </c>
      <c r="F804">
        <v>45</v>
      </c>
      <c r="G804">
        <v>1</v>
      </c>
      <c r="H804">
        <v>1</v>
      </c>
      <c r="I804">
        <v>1</v>
      </c>
      <c r="J804">
        <v>1</v>
      </c>
      <c r="K804">
        <v>1</v>
      </c>
      <c r="L804">
        <v>1</v>
      </c>
      <c r="M804">
        <v>1</v>
      </c>
      <c r="N804">
        <v>99</v>
      </c>
      <c r="O804">
        <v>1</v>
      </c>
      <c r="P804">
        <v>1</v>
      </c>
      <c r="Q804">
        <v>1</v>
      </c>
      <c r="R804">
        <v>99</v>
      </c>
      <c r="S804">
        <v>1</v>
      </c>
      <c r="T804">
        <v>0</v>
      </c>
      <c r="U804">
        <v>99</v>
      </c>
      <c r="V804">
        <v>1</v>
      </c>
      <c r="W804">
        <v>1</v>
      </c>
      <c r="X804">
        <v>1</v>
      </c>
      <c r="Y804">
        <v>1</v>
      </c>
      <c r="Z804">
        <v>1</v>
      </c>
      <c r="AA804">
        <v>1</v>
      </c>
      <c r="AB804">
        <v>1</v>
      </c>
      <c r="AC804">
        <v>1</v>
      </c>
      <c r="AD804">
        <v>1</v>
      </c>
      <c r="AE804">
        <v>1</v>
      </c>
      <c r="AF804">
        <v>0</v>
      </c>
      <c r="AG804">
        <v>1</v>
      </c>
      <c r="AH804">
        <v>0</v>
      </c>
      <c r="AI804">
        <v>1</v>
      </c>
      <c r="AJ804">
        <v>1</v>
      </c>
      <c r="AK804">
        <v>99</v>
      </c>
      <c r="AL804">
        <v>1</v>
      </c>
      <c r="AM804">
        <v>1</v>
      </c>
      <c r="AN804">
        <v>1</v>
      </c>
      <c r="AO804">
        <v>0</v>
      </c>
      <c r="AP804">
        <v>0</v>
      </c>
      <c r="AQ804">
        <v>0</v>
      </c>
      <c r="AR804">
        <v>0</v>
      </c>
      <c r="AS804">
        <v>0</v>
      </c>
      <c r="AT804">
        <v>0</v>
      </c>
      <c r="AU804">
        <v>0</v>
      </c>
      <c r="AV804">
        <v>99</v>
      </c>
      <c r="AW804" s="25">
        <v>0</v>
      </c>
      <c r="AX804" s="25">
        <v>1</v>
      </c>
      <c r="AY804" s="25">
        <v>99</v>
      </c>
      <c r="AZ804">
        <v>99</v>
      </c>
      <c r="BA804">
        <v>99</v>
      </c>
      <c r="BB804">
        <v>99</v>
      </c>
      <c r="BC804" s="25">
        <v>0</v>
      </c>
      <c r="BD804">
        <v>1</v>
      </c>
      <c r="BE804" s="25">
        <v>0</v>
      </c>
      <c r="BF804">
        <v>0</v>
      </c>
      <c r="BG804">
        <v>0</v>
      </c>
      <c r="BH804">
        <v>0</v>
      </c>
      <c r="BI804">
        <v>0</v>
      </c>
      <c r="BJ804">
        <v>99</v>
      </c>
      <c r="BK804">
        <v>99</v>
      </c>
      <c r="BL804">
        <v>99</v>
      </c>
      <c r="BM804">
        <v>99</v>
      </c>
      <c r="BN804">
        <v>99</v>
      </c>
      <c r="BO804">
        <v>99</v>
      </c>
      <c r="BP804">
        <v>1</v>
      </c>
      <c r="BQ804">
        <v>0</v>
      </c>
      <c r="BR804">
        <v>0</v>
      </c>
      <c r="BS804">
        <v>0</v>
      </c>
      <c r="BT804">
        <v>1</v>
      </c>
      <c r="BU804">
        <v>1</v>
      </c>
      <c r="BV804">
        <v>1</v>
      </c>
      <c r="BW804">
        <v>0</v>
      </c>
      <c r="BX804">
        <v>0</v>
      </c>
      <c r="BY804">
        <v>1</v>
      </c>
      <c r="BZ804">
        <v>0</v>
      </c>
      <c r="CA804">
        <v>0</v>
      </c>
      <c r="CB804">
        <v>1</v>
      </c>
      <c r="CC804">
        <v>1</v>
      </c>
      <c r="CD804">
        <v>1</v>
      </c>
      <c r="CE804">
        <v>0</v>
      </c>
      <c r="CF804">
        <v>0</v>
      </c>
      <c r="CG804">
        <v>0</v>
      </c>
      <c r="CH804">
        <v>0</v>
      </c>
      <c r="CI804">
        <v>0</v>
      </c>
      <c r="CJ804">
        <v>0</v>
      </c>
      <c r="CK804">
        <v>0</v>
      </c>
      <c r="CL804">
        <v>0</v>
      </c>
      <c r="CM804">
        <v>0</v>
      </c>
      <c r="CN804">
        <v>0</v>
      </c>
      <c r="CO804">
        <v>0</v>
      </c>
      <c r="CP804" t="s">
        <v>1770</v>
      </c>
    </row>
    <row r="805" spans="2:94" x14ac:dyDescent="0.25">
      <c r="B805" s="8" t="s">
        <v>992</v>
      </c>
      <c r="C805" t="s">
        <v>717</v>
      </c>
      <c r="D805" t="s">
        <v>1771</v>
      </c>
      <c r="E805" s="2">
        <v>803</v>
      </c>
      <c r="F805">
        <v>89</v>
      </c>
      <c r="G805">
        <v>1</v>
      </c>
      <c r="H805">
        <v>1</v>
      </c>
      <c r="I805">
        <v>1</v>
      </c>
      <c r="J805">
        <v>1</v>
      </c>
      <c r="K805">
        <v>1</v>
      </c>
      <c r="L805">
        <v>1</v>
      </c>
      <c r="M805">
        <v>1</v>
      </c>
      <c r="N805">
        <v>99</v>
      </c>
      <c r="O805">
        <v>1</v>
      </c>
      <c r="P805">
        <v>1</v>
      </c>
      <c r="Q805">
        <v>1</v>
      </c>
      <c r="R805">
        <v>99</v>
      </c>
      <c r="S805">
        <v>1</v>
      </c>
      <c r="T805">
        <v>0</v>
      </c>
      <c r="U805">
        <v>99</v>
      </c>
      <c r="V805">
        <v>1</v>
      </c>
      <c r="W805">
        <v>1</v>
      </c>
      <c r="X805">
        <v>1</v>
      </c>
      <c r="Y805">
        <v>1</v>
      </c>
      <c r="Z805">
        <v>1</v>
      </c>
      <c r="AA805">
        <v>0</v>
      </c>
      <c r="AB805">
        <v>1</v>
      </c>
      <c r="AC805">
        <v>1</v>
      </c>
      <c r="AD805">
        <v>1</v>
      </c>
      <c r="AE805">
        <v>1</v>
      </c>
      <c r="AF805">
        <v>0</v>
      </c>
      <c r="AG805">
        <v>1</v>
      </c>
      <c r="AH805">
        <v>0</v>
      </c>
      <c r="AI805">
        <v>1</v>
      </c>
      <c r="AJ805">
        <v>1</v>
      </c>
      <c r="AK805">
        <v>99</v>
      </c>
      <c r="AL805">
        <v>1</v>
      </c>
      <c r="AM805">
        <v>1</v>
      </c>
      <c r="AN805">
        <v>1</v>
      </c>
      <c r="AO805">
        <v>1</v>
      </c>
      <c r="AP805">
        <v>0</v>
      </c>
      <c r="AQ805">
        <v>0</v>
      </c>
      <c r="AR805">
        <v>0</v>
      </c>
      <c r="AS805">
        <v>0</v>
      </c>
      <c r="AT805">
        <v>0</v>
      </c>
      <c r="AU805">
        <v>0</v>
      </c>
      <c r="AV805">
        <v>99</v>
      </c>
      <c r="AW805" s="25">
        <v>0</v>
      </c>
      <c r="AX805" s="25">
        <v>1</v>
      </c>
      <c r="AY805" s="25">
        <v>99</v>
      </c>
      <c r="AZ805">
        <v>99</v>
      </c>
      <c r="BA805">
        <v>99</v>
      </c>
      <c r="BB805">
        <v>99</v>
      </c>
      <c r="BC805" s="25">
        <v>0</v>
      </c>
      <c r="BD805">
        <v>0</v>
      </c>
      <c r="BE805" s="25">
        <v>0</v>
      </c>
      <c r="BF805">
        <v>0</v>
      </c>
      <c r="BG805">
        <v>0</v>
      </c>
      <c r="BH805">
        <v>0</v>
      </c>
      <c r="BI805">
        <v>0</v>
      </c>
      <c r="BJ805">
        <v>99</v>
      </c>
      <c r="BK805">
        <v>99</v>
      </c>
      <c r="BL805">
        <v>99</v>
      </c>
      <c r="BM805">
        <v>99</v>
      </c>
      <c r="BN805">
        <v>99</v>
      </c>
      <c r="BO805">
        <v>99</v>
      </c>
      <c r="BP805">
        <v>99</v>
      </c>
      <c r="BQ805">
        <v>0</v>
      </c>
      <c r="BR805">
        <v>0</v>
      </c>
      <c r="BS805">
        <v>0</v>
      </c>
      <c r="BT805">
        <v>1</v>
      </c>
      <c r="BU805">
        <v>1</v>
      </c>
      <c r="BV805">
        <v>0</v>
      </c>
      <c r="BW805">
        <v>0</v>
      </c>
      <c r="BX805">
        <v>0</v>
      </c>
      <c r="BY805">
        <v>1</v>
      </c>
      <c r="BZ805">
        <v>0</v>
      </c>
      <c r="CA805">
        <v>0</v>
      </c>
      <c r="CB805">
        <v>0</v>
      </c>
      <c r="CC805">
        <v>0</v>
      </c>
      <c r="CD805">
        <v>1</v>
      </c>
      <c r="CE805">
        <v>0</v>
      </c>
      <c r="CF805">
        <v>0</v>
      </c>
      <c r="CG805">
        <v>0</v>
      </c>
      <c r="CH805">
        <v>0</v>
      </c>
      <c r="CI805">
        <v>0</v>
      </c>
      <c r="CJ805">
        <v>0</v>
      </c>
      <c r="CK805">
        <v>0</v>
      </c>
      <c r="CL805">
        <v>0</v>
      </c>
      <c r="CM805">
        <v>0</v>
      </c>
      <c r="CN805">
        <v>0</v>
      </c>
      <c r="CO805">
        <v>0</v>
      </c>
      <c r="CP805" t="s">
        <v>1772</v>
      </c>
    </row>
    <row r="806" spans="2:94" x14ac:dyDescent="0.25">
      <c r="B806" s="8" t="s">
        <v>992</v>
      </c>
      <c r="C806" t="s">
        <v>717</v>
      </c>
      <c r="D806" t="s">
        <v>1773</v>
      </c>
      <c r="E806" s="2">
        <v>804</v>
      </c>
      <c r="F806">
        <v>38</v>
      </c>
      <c r="G806">
        <v>1</v>
      </c>
      <c r="H806">
        <v>1</v>
      </c>
      <c r="I806">
        <v>1</v>
      </c>
      <c r="J806">
        <v>0</v>
      </c>
      <c r="K806">
        <v>1</v>
      </c>
      <c r="L806">
        <v>1</v>
      </c>
      <c r="M806">
        <v>1</v>
      </c>
      <c r="N806">
        <v>99</v>
      </c>
      <c r="O806">
        <v>1</v>
      </c>
      <c r="P806">
        <v>1</v>
      </c>
      <c r="Q806">
        <v>1</v>
      </c>
      <c r="R806">
        <v>99</v>
      </c>
      <c r="S806">
        <v>1</v>
      </c>
      <c r="T806">
        <v>1</v>
      </c>
      <c r="U806">
        <v>99</v>
      </c>
      <c r="V806">
        <v>1</v>
      </c>
      <c r="W806">
        <v>1</v>
      </c>
      <c r="X806">
        <v>1</v>
      </c>
      <c r="Y806">
        <v>1</v>
      </c>
      <c r="Z806">
        <v>1</v>
      </c>
      <c r="AA806">
        <v>1</v>
      </c>
      <c r="AB806">
        <v>1</v>
      </c>
      <c r="AC806">
        <v>1</v>
      </c>
      <c r="AD806">
        <v>1</v>
      </c>
      <c r="AE806">
        <v>1</v>
      </c>
      <c r="AF806">
        <v>1</v>
      </c>
      <c r="AG806">
        <v>1</v>
      </c>
      <c r="AH806">
        <v>0</v>
      </c>
      <c r="AI806">
        <v>1</v>
      </c>
      <c r="AJ806">
        <v>1</v>
      </c>
      <c r="AK806">
        <v>1</v>
      </c>
      <c r="AL806">
        <v>1</v>
      </c>
      <c r="AM806">
        <v>1</v>
      </c>
      <c r="AN806">
        <v>1</v>
      </c>
      <c r="AO806">
        <v>1</v>
      </c>
      <c r="AP806">
        <v>1</v>
      </c>
      <c r="AQ806">
        <v>1</v>
      </c>
      <c r="AR806">
        <v>1</v>
      </c>
      <c r="AS806">
        <v>1</v>
      </c>
      <c r="AT806">
        <v>1</v>
      </c>
      <c r="AU806">
        <v>1</v>
      </c>
      <c r="AV806">
        <v>1</v>
      </c>
      <c r="AW806" s="25">
        <v>0</v>
      </c>
      <c r="AX806" s="25">
        <v>1</v>
      </c>
      <c r="AY806" s="25">
        <v>99</v>
      </c>
      <c r="AZ806">
        <v>99</v>
      </c>
      <c r="BA806">
        <v>99</v>
      </c>
      <c r="BB806">
        <v>99</v>
      </c>
      <c r="BC806" s="25">
        <v>1</v>
      </c>
      <c r="BD806">
        <v>1</v>
      </c>
      <c r="BE806" s="25">
        <v>1</v>
      </c>
      <c r="BF806">
        <v>1</v>
      </c>
      <c r="BG806">
        <v>0</v>
      </c>
      <c r="BH806">
        <v>1</v>
      </c>
      <c r="BI806">
        <v>0</v>
      </c>
      <c r="BJ806">
        <v>99</v>
      </c>
      <c r="BK806">
        <v>99</v>
      </c>
      <c r="BL806">
        <v>99</v>
      </c>
      <c r="BM806">
        <v>99</v>
      </c>
      <c r="BN806">
        <v>1</v>
      </c>
      <c r="BO806">
        <v>99</v>
      </c>
      <c r="BP806">
        <v>1</v>
      </c>
      <c r="BQ806">
        <v>0</v>
      </c>
      <c r="BR806">
        <v>0</v>
      </c>
      <c r="BS806">
        <v>1</v>
      </c>
      <c r="BT806">
        <v>1</v>
      </c>
      <c r="BU806">
        <v>1</v>
      </c>
      <c r="BV806">
        <v>0</v>
      </c>
      <c r="BW806">
        <v>0</v>
      </c>
      <c r="BX806">
        <v>0</v>
      </c>
      <c r="BY806">
        <v>1</v>
      </c>
      <c r="BZ806">
        <v>1</v>
      </c>
      <c r="CA806">
        <v>1</v>
      </c>
      <c r="CB806">
        <v>0</v>
      </c>
      <c r="CC806">
        <v>1</v>
      </c>
      <c r="CD806">
        <v>1</v>
      </c>
      <c r="CE806">
        <v>0</v>
      </c>
      <c r="CF806">
        <v>0</v>
      </c>
      <c r="CG806">
        <v>0</v>
      </c>
      <c r="CH806">
        <v>0</v>
      </c>
      <c r="CI806">
        <v>0</v>
      </c>
      <c r="CJ806">
        <v>0</v>
      </c>
      <c r="CK806">
        <v>0</v>
      </c>
      <c r="CL806">
        <v>0</v>
      </c>
      <c r="CM806">
        <v>0</v>
      </c>
      <c r="CN806">
        <v>0</v>
      </c>
      <c r="CO806">
        <v>0</v>
      </c>
      <c r="CP806" t="s">
        <v>1774</v>
      </c>
    </row>
    <row r="807" spans="2:94" x14ac:dyDescent="0.25">
      <c r="B807" s="8" t="s">
        <v>992</v>
      </c>
      <c r="C807" t="s">
        <v>717</v>
      </c>
      <c r="D807" t="s">
        <v>1775</v>
      </c>
      <c r="E807" s="2">
        <v>805</v>
      </c>
      <c r="F807">
        <v>81</v>
      </c>
      <c r="G807">
        <v>1</v>
      </c>
      <c r="H807">
        <v>1</v>
      </c>
      <c r="I807">
        <v>1</v>
      </c>
      <c r="J807">
        <v>1</v>
      </c>
      <c r="K807">
        <v>1</v>
      </c>
      <c r="L807">
        <v>0</v>
      </c>
      <c r="M807">
        <v>0</v>
      </c>
      <c r="N807">
        <v>99</v>
      </c>
      <c r="O807">
        <v>1</v>
      </c>
      <c r="P807">
        <v>0</v>
      </c>
      <c r="Q807">
        <v>1</v>
      </c>
      <c r="R807">
        <v>99</v>
      </c>
      <c r="S807">
        <v>1</v>
      </c>
      <c r="T807">
        <v>1</v>
      </c>
      <c r="U807">
        <v>99</v>
      </c>
      <c r="V807">
        <v>1</v>
      </c>
      <c r="W807">
        <v>1</v>
      </c>
      <c r="X807">
        <v>1</v>
      </c>
      <c r="Y807">
        <v>1</v>
      </c>
      <c r="Z807">
        <v>1</v>
      </c>
      <c r="AA807">
        <v>1</v>
      </c>
      <c r="AB807">
        <v>1</v>
      </c>
      <c r="AC807">
        <v>1</v>
      </c>
      <c r="AD807">
        <v>1</v>
      </c>
      <c r="AE807">
        <v>0</v>
      </c>
      <c r="AF807">
        <v>0</v>
      </c>
      <c r="AG807">
        <v>1</v>
      </c>
      <c r="AH807">
        <v>0</v>
      </c>
      <c r="AI807">
        <v>1</v>
      </c>
      <c r="AJ807">
        <v>1</v>
      </c>
      <c r="AK807">
        <v>99</v>
      </c>
      <c r="AL807">
        <v>1</v>
      </c>
      <c r="AM807">
        <v>1</v>
      </c>
      <c r="AN807">
        <v>1</v>
      </c>
      <c r="AO807">
        <v>0</v>
      </c>
      <c r="AP807">
        <v>0</v>
      </c>
      <c r="AQ807">
        <v>0</v>
      </c>
      <c r="AR807">
        <v>0</v>
      </c>
      <c r="AS807">
        <v>0</v>
      </c>
      <c r="AT807">
        <v>0</v>
      </c>
      <c r="AU807">
        <v>0</v>
      </c>
      <c r="AV807">
        <v>99</v>
      </c>
      <c r="AW807" s="25">
        <v>0</v>
      </c>
      <c r="AX807" s="25">
        <v>0</v>
      </c>
      <c r="AY807" s="25">
        <v>99</v>
      </c>
      <c r="AZ807">
        <v>99</v>
      </c>
      <c r="BA807">
        <v>99</v>
      </c>
      <c r="BB807">
        <v>99</v>
      </c>
      <c r="BC807" s="25">
        <v>0</v>
      </c>
      <c r="BD807">
        <v>1</v>
      </c>
      <c r="BE807" s="25">
        <v>1</v>
      </c>
      <c r="BF807">
        <v>0</v>
      </c>
      <c r="BG807">
        <v>0</v>
      </c>
      <c r="BH807">
        <v>0</v>
      </c>
      <c r="BI807">
        <v>0</v>
      </c>
      <c r="BJ807">
        <v>99</v>
      </c>
      <c r="BK807">
        <v>99</v>
      </c>
      <c r="BL807">
        <v>99</v>
      </c>
      <c r="BM807">
        <v>99</v>
      </c>
      <c r="BN807">
        <v>1</v>
      </c>
      <c r="BO807">
        <v>99</v>
      </c>
      <c r="BP807">
        <v>1</v>
      </c>
      <c r="BQ807">
        <v>0</v>
      </c>
      <c r="BR807">
        <v>0</v>
      </c>
      <c r="BS807">
        <v>0</v>
      </c>
      <c r="BT807">
        <v>1</v>
      </c>
      <c r="BU807">
        <v>1</v>
      </c>
      <c r="BV807">
        <v>1</v>
      </c>
      <c r="BW807">
        <v>0</v>
      </c>
      <c r="BX807">
        <v>1</v>
      </c>
      <c r="BY807">
        <v>1</v>
      </c>
      <c r="BZ807">
        <v>0</v>
      </c>
      <c r="CA807">
        <v>0</v>
      </c>
      <c r="CB807">
        <v>1</v>
      </c>
      <c r="CC807">
        <v>0</v>
      </c>
      <c r="CD807">
        <v>1</v>
      </c>
      <c r="CE807">
        <v>0</v>
      </c>
      <c r="CF807">
        <v>0</v>
      </c>
      <c r="CG807">
        <v>0</v>
      </c>
      <c r="CH807">
        <v>0</v>
      </c>
      <c r="CI807">
        <v>0</v>
      </c>
      <c r="CJ807">
        <v>0</v>
      </c>
      <c r="CK807">
        <v>0</v>
      </c>
      <c r="CL807">
        <v>0</v>
      </c>
      <c r="CM807">
        <v>0</v>
      </c>
      <c r="CN807">
        <v>0</v>
      </c>
      <c r="CO807">
        <v>0</v>
      </c>
      <c r="CP807" t="s">
        <v>1776</v>
      </c>
    </row>
    <row r="808" spans="2:94" x14ac:dyDescent="0.25">
      <c r="B808" s="8" t="s">
        <v>992</v>
      </c>
      <c r="C808" t="s">
        <v>717</v>
      </c>
      <c r="D808" t="s">
        <v>1777</v>
      </c>
      <c r="E808" s="2">
        <v>806</v>
      </c>
      <c r="F808">
        <v>109</v>
      </c>
      <c r="G808">
        <v>1</v>
      </c>
      <c r="H808">
        <v>1</v>
      </c>
      <c r="I808">
        <v>1</v>
      </c>
      <c r="J808">
        <v>1</v>
      </c>
      <c r="K808">
        <v>1</v>
      </c>
      <c r="L808">
        <v>1</v>
      </c>
      <c r="M808">
        <v>1</v>
      </c>
      <c r="N808">
        <v>99</v>
      </c>
      <c r="O808">
        <v>1</v>
      </c>
      <c r="P808">
        <v>1</v>
      </c>
      <c r="Q808">
        <v>1</v>
      </c>
      <c r="R808">
        <v>99</v>
      </c>
      <c r="S808">
        <v>1</v>
      </c>
      <c r="T808">
        <v>0</v>
      </c>
      <c r="U808">
        <v>99</v>
      </c>
      <c r="V808">
        <v>1</v>
      </c>
      <c r="W808">
        <v>1</v>
      </c>
      <c r="X808">
        <v>1</v>
      </c>
      <c r="Y808">
        <v>1</v>
      </c>
      <c r="Z808">
        <v>1</v>
      </c>
      <c r="AA808">
        <v>1</v>
      </c>
      <c r="AB808">
        <v>1</v>
      </c>
      <c r="AC808">
        <v>1</v>
      </c>
      <c r="AD808">
        <v>1</v>
      </c>
      <c r="AE808">
        <v>1</v>
      </c>
      <c r="AF808">
        <v>0</v>
      </c>
      <c r="AG808">
        <v>0</v>
      </c>
      <c r="AH808">
        <v>0</v>
      </c>
      <c r="AI808">
        <v>1</v>
      </c>
      <c r="AJ808">
        <v>1</v>
      </c>
      <c r="AK808">
        <v>99</v>
      </c>
      <c r="AL808">
        <v>1</v>
      </c>
      <c r="AM808">
        <v>1</v>
      </c>
      <c r="AN808">
        <v>1</v>
      </c>
      <c r="AO808">
        <v>1</v>
      </c>
      <c r="AP808">
        <v>0</v>
      </c>
      <c r="AQ808">
        <v>0</v>
      </c>
      <c r="AR808">
        <v>0</v>
      </c>
      <c r="AS808">
        <v>0</v>
      </c>
      <c r="AT808">
        <v>0</v>
      </c>
      <c r="AU808">
        <v>0</v>
      </c>
      <c r="AV808">
        <v>1</v>
      </c>
      <c r="AW808" s="25">
        <v>0</v>
      </c>
      <c r="AX808" s="25">
        <v>1</v>
      </c>
      <c r="AY808" s="25">
        <v>99</v>
      </c>
      <c r="AZ808">
        <v>99</v>
      </c>
      <c r="BA808">
        <v>99</v>
      </c>
      <c r="BB808">
        <v>99</v>
      </c>
      <c r="BC808" s="25">
        <v>0</v>
      </c>
      <c r="BD808">
        <v>1</v>
      </c>
      <c r="BE808" s="25">
        <v>0</v>
      </c>
      <c r="BF808">
        <v>0</v>
      </c>
      <c r="BG808">
        <v>0</v>
      </c>
      <c r="BH808">
        <v>0</v>
      </c>
      <c r="BI808">
        <v>0</v>
      </c>
      <c r="BJ808">
        <v>99</v>
      </c>
      <c r="BK808">
        <v>99</v>
      </c>
      <c r="BL808">
        <v>99</v>
      </c>
      <c r="BM808">
        <v>99</v>
      </c>
      <c r="BN808">
        <v>99</v>
      </c>
      <c r="BO808">
        <v>99</v>
      </c>
      <c r="BP808">
        <v>99</v>
      </c>
      <c r="BQ808">
        <v>0</v>
      </c>
      <c r="BR808">
        <v>0</v>
      </c>
      <c r="BS808">
        <v>0</v>
      </c>
      <c r="BT808">
        <v>1</v>
      </c>
      <c r="BU808">
        <v>1</v>
      </c>
      <c r="BV808">
        <v>0</v>
      </c>
      <c r="BW808">
        <v>0</v>
      </c>
      <c r="BX808">
        <v>1</v>
      </c>
      <c r="BY808">
        <v>1</v>
      </c>
      <c r="BZ808">
        <v>0</v>
      </c>
      <c r="CA808">
        <v>0</v>
      </c>
      <c r="CB808">
        <v>0</v>
      </c>
      <c r="CC808">
        <v>0</v>
      </c>
      <c r="CD808">
        <v>1</v>
      </c>
      <c r="CE808">
        <v>0</v>
      </c>
      <c r="CF808">
        <v>0</v>
      </c>
      <c r="CG808">
        <v>0</v>
      </c>
      <c r="CH808">
        <v>0</v>
      </c>
      <c r="CI808">
        <v>0</v>
      </c>
      <c r="CJ808">
        <v>0</v>
      </c>
      <c r="CK808">
        <v>0</v>
      </c>
      <c r="CL808">
        <v>0</v>
      </c>
      <c r="CM808">
        <v>0</v>
      </c>
      <c r="CN808">
        <v>0</v>
      </c>
      <c r="CO808">
        <v>0</v>
      </c>
      <c r="CP808" t="s">
        <v>1778</v>
      </c>
    </row>
    <row r="809" spans="2:94" x14ac:dyDescent="0.25">
      <c r="B809" s="8" t="s">
        <v>992</v>
      </c>
      <c r="C809" t="s">
        <v>717</v>
      </c>
      <c r="D809" t="s">
        <v>1779</v>
      </c>
      <c r="E809" s="2">
        <v>807</v>
      </c>
      <c r="F809">
        <v>48</v>
      </c>
      <c r="G809">
        <v>1</v>
      </c>
      <c r="H809">
        <v>1</v>
      </c>
      <c r="I809">
        <v>1</v>
      </c>
      <c r="J809">
        <v>0</v>
      </c>
      <c r="K809">
        <v>1</v>
      </c>
      <c r="L809">
        <v>0</v>
      </c>
      <c r="M809">
        <v>1</v>
      </c>
      <c r="N809">
        <v>99</v>
      </c>
      <c r="O809">
        <v>0</v>
      </c>
      <c r="P809">
        <v>1</v>
      </c>
      <c r="Q809">
        <v>1</v>
      </c>
      <c r="R809">
        <v>99</v>
      </c>
      <c r="S809">
        <v>1</v>
      </c>
      <c r="T809">
        <v>0</v>
      </c>
      <c r="U809">
        <v>99</v>
      </c>
      <c r="V809">
        <v>1</v>
      </c>
      <c r="W809">
        <v>1</v>
      </c>
      <c r="X809">
        <v>1</v>
      </c>
      <c r="Y809">
        <v>1</v>
      </c>
      <c r="Z809">
        <v>1</v>
      </c>
      <c r="AA809">
        <v>1</v>
      </c>
      <c r="AB809">
        <v>1</v>
      </c>
      <c r="AC809">
        <v>1</v>
      </c>
      <c r="AD809">
        <v>1</v>
      </c>
      <c r="AE809">
        <v>0</v>
      </c>
      <c r="AF809">
        <v>1</v>
      </c>
      <c r="AG809">
        <v>1</v>
      </c>
      <c r="AH809">
        <v>1</v>
      </c>
      <c r="AI809">
        <v>1</v>
      </c>
      <c r="AJ809">
        <v>1</v>
      </c>
      <c r="AK809">
        <v>1</v>
      </c>
      <c r="AL809">
        <v>1</v>
      </c>
      <c r="AM809">
        <v>1</v>
      </c>
      <c r="AN809">
        <v>1</v>
      </c>
      <c r="AO809">
        <v>1</v>
      </c>
      <c r="AP809">
        <v>1</v>
      </c>
      <c r="AQ809">
        <v>1</v>
      </c>
      <c r="AR809">
        <v>1</v>
      </c>
      <c r="AS809">
        <v>1</v>
      </c>
      <c r="AT809">
        <v>1</v>
      </c>
      <c r="AU809">
        <v>0</v>
      </c>
      <c r="AV809">
        <v>1</v>
      </c>
      <c r="AW809" s="25">
        <v>0</v>
      </c>
      <c r="AX809" s="25">
        <v>1</v>
      </c>
      <c r="AY809" s="25">
        <v>99</v>
      </c>
      <c r="AZ809">
        <v>99</v>
      </c>
      <c r="BA809">
        <v>99</v>
      </c>
      <c r="BB809">
        <v>99</v>
      </c>
      <c r="BC809" s="25">
        <v>0</v>
      </c>
      <c r="BD809">
        <v>1</v>
      </c>
      <c r="BE809" s="25">
        <v>1</v>
      </c>
      <c r="BF809">
        <v>1</v>
      </c>
      <c r="BG809">
        <v>0</v>
      </c>
      <c r="BH809">
        <v>1</v>
      </c>
      <c r="BI809">
        <v>0</v>
      </c>
      <c r="BJ809">
        <v>99</v>
      </c>
      <c r="BK809">
        <v>99</v>
      </c>
      <c r="BL809">
        <v>99</v>
      </c>
      <c r="BM809">
        <v>99</v>
      </c>
      <c r="BN809">
        <v>1</v>
      </c>
      <c r="BO809">
        <v>99</v>
      </c>
      <c r="BP809">
        <v>1</v>
      </c>
      <c r="BQ809">
        <v>0</v>
      </c>
      <c r="BR809">
        <v>0</v>
      </c>
      <c r="BS809">
        <v>0</v>
      </c>
      <c r="BT809">
        <v>1</v>
      </c>
      <c r="BU809">
        <v>1</v>
      </c>
      <c r="BV809">
        <v>1</v>
      </c>
      <c r="BW809">
        <v>1</v>
      </c>
      <c r="BX809">
        <v>1</v>
      </c>
      <c r="BY809">
        <v>1</v>
      </c>
      <c r="BZ809">
        <v>0</v>
      </c>
      <c r="CA809">
        <v>0</v>
      </c>
      <c r="CB809">
        <v>1</v>
      </c>
      <c r="CC809">
        <v>1</v>
      </c>
      <c r="CD809">
        <v>1</v>
      </c>
      <c r="CE809">
        <v>1</v>
      </c>
      <c r="CF809">
        <v>0</v>
      </c>
      <c r="CG809">
        <v>0</v>
      </c>
      <c r="CH809">
        <v>0</v>
      </c>
      <c r="CI809">
        <v>0</v>
      </c>
      <c r="CJ809">
        <v>0</v>
      </c>
      <c r="CK809">
        <v>0</v>
      </c>
      <c r="CL809">
        <v>0</v>
      </c>
      <c r="CM809">
        <v>1</v>
      </c>
      <c r="CN809">
        <v>1</v>
      </c>
      <c r="CO809">
        <v>1</v>
      </c>
      <c r="CP809" t="s">
        <v>1780</v>
      </c>
    </row>
    <row r="810" spans="2:94" x14ac:dyDescent="0.25">
      <c r="B810" s="8" t="s">
        <v>992</v>
      </c>
      <c r="C810" t="s">
        <v>717</v>
      </c>
      <c r="D810" t="s">
        <v>1781</v>
      </c>
      <c r="E810" s="2">
        <v>808</v>
      </c>
      <c r="F810">
        <v>26</v>
      </c>
      <c r="G810">
        <v>1</v>
      </c>
      <c r="H810">
        <v>1</v>
      </c>
      <c r="I810">
        <v>1</v>
      </c>
      <c r="J810">
        <v>1</v>
      </c>
      <c r="K810">
        <v>1</v>
      </c>
      <c r="L810">
        <v>1</v>
      </c>
      <c r="M810">
        <v>1</v>
      </c>
      <c r="N810">
        <v>99</v>
      </c>
      <c r="O810">
        <v>1</v>
      </c>
      <c r="P810">
        <v>1</v>
      </c>
      <c r="Q810">
        <v>1</v>
      </c>
      <c r="R810">
        <v>99</v>
      </c>
      <c r="S810">
        <v>1</v>
      </c>
      <c r="T810">
        <v>1</v>
      </c>
      <c r="U810">
        <v>99</v>
      </c>
      <c r="V810">
        <v>1</v>
      </c>
      <c r="W810">
        <v>1</v>
      </c>
      <c r="X810">
        <v>1</v>
      </c>
      <c r="Y810">
        <v>1</v>
      </c>
      <c r="Z810">
        <v>1</v>
      </c>
      <c r="AA810">
        <v>1</v>
      </c>
      <c r="AB810">
        <v>99</v>
      </c>
      <c r="AC810">
        <v>1</v>
      </c>
      <c r="AD810">
        <v>1</v>
      </c>
      <c r="AE810">
        <v>1</v>
      </c>
      <c r="AF810">
        <v>0</v>
      </c>
      <c r="AG810">
        <v>1</v>
      </c>
      <c r="AH810">
        <v>0</v>
      </c>
      <c r="AI810">
        <v>1</v>
      </c>
      <c r="AJ810">
        <v>1</v>
      </c>
      <c r="AK810">
        <v>99</v>
      </c>
      <c r="AL810">
        <v>1</v>
      </c>
      <c r="AM810">
        <v>1</v>
      </c>
      <c r="AN810">
        <v>1</v>
      </c>
      <c r="AO810">
        <v>1</v>
      </c>
      <c r="AP810">
        <v>0</v>
      </c>
      <c r="AQ810">
        <v>0</v>
      </c>
      <c r="AR810">
        <v>0</v>
      </c>
      <c r="AS810">
        <v>0</v>
      </c>
      <c r="AT810">
        <v>0</v>
      </c>
      <c r="AU810">
        <v>0</v>
      </c>
      <c r="AV810">
        <v>99</v>
      </c>
      <c r="AW810" s="25">
        <v>0</v>
      </c>
      <c r="AX810" s="25">
        <v>0</v>
      </c>
      <c r="AY810" s="25">
        <v>99</v>
      </c>
      <c r="AZ810">
        <v>99</v>
      </c>
      <c r="BA810">
        <v>99</v>
      </c>
      <c r="BB810">
        <v>99</v>
      </c>
      <c r="BC810" s="25">
        <v>0</v>
      </c>
      <c r="BD810">
        <v>1</v>
      </c>
      <c r="BE810" s="25">
        <v>0</v>
      </c>
      <c r="BF810">
        <v>0</v>
      </c>
      <c r="BG810">
        <v>0</v>
      </c>
      <c r="BH810">
        <v>0</v>
      </c>
      <c r="BI810">
        <v>0</v>
      </c>
      <c r="BJ810">
        <v>99</v>
      </c>
      <c r="BK810">
        <v>99</v>
      </c>
      <c r="BL810">
        <v>99</v>
      </c>
      <c r="BM810">
        <v>99</v>
      </c>
      <c r="BN810">
        <v>1</v>
      </c>
      <c r="BO810">
        <v>99</v>
      </c>
      <c r="BP810">
        <v>99</v>
      </c>
      <c r="BQ810">
        <v>0</v>
      </c>
      <c r="BR810">
        <v>0</v>
      </c>
      <c r="BS810">
        <v>0</v>
      </c>
      <c r="BT810">
        <v>1</v>
      </c>
      <c r="BU810">
        <v>1</v>
      </c>
      <c r="BV810">
        <v>1</v>
      </c>
      <c r="BW810">
        <v>0</v>
      </c>
      <c r="BX810">
        <v>0</v>
      </c>
      <c r="BY810">
        <v>1</v>
      </c>
      <c r="BZ810">
        <v>0</v>
      </c>
      <c r="CA810">
        <v>1</v>
      </c>
      <c r="CB810">
        <v>1</v>
      </c>
      <c r="CC810">
        <v>1</v>
      </c>
      <c r="CD810">
        <v>1</v>
      </c>
      <c r="CE810">
        <v>0</v>
      </c>
      <c r="CF810">
        <v>0</v>
      </c>
      <c r="CG810">
        <v>0</v>
      </c>
      <c r="CH810">
        <v>0</v>
      </c>
      <c r="CI810">
        <v>0</v>
      </c>
      <c r="CJ810">
        <v>0</v>
      </c>
      <c r="CK810">
        <v>0</v>
      </c>
      <c r="CL810">
        <v>0</v>
      </c>
      <c r="CM810">
        <v>1</v>
      </c>
      <c r="CN810">
        <v>1</v>
      </c>
      <c r="CO810">
        <v>1</v>
      </c>
      <c r="CP810" t="s">
        <v>1782</v>
      </c>
    </row>
    <row r="811" spans="2:94" x14ac:dyDescent="0.25">
      <c r="B811" s="8" t="s">
        <v>201</v>
      </c>
      <c r="C811" t="s">
        <v>717</v>
      </c>
      <c r="D811" t="s">
        <v>718</v>
      </c>
      <c r="E811" s="2">
        <v>809</v>
      </c>
      <c r="F811">
        <v>32</v>
      </c>
      <c r="G811">
        <v>1</v>
      </c>
      <c r="H811">
        <v>1</v>
      </c>
      <c r="I811">
        <v>1</v>
      </c>
      <c r="J811">
        <v>1</v>
      </c>
      <c r="K811">
        <v>1</v>
      </c>
      <c r="L811">
        <v>99</v>
      </c>
      <c r="M811">
        <v>1</v>
      </c>
      <c r="N811">
        <v>99</v>
      </c>
      <c r="O811">
        <v>99</v>
      </c>
      <c r="P811">
        <v>1</v>
      </c>
      <c r="Q811">
        <v>99</v>
      </c>
      <c r="R811">
        <v>99</v>
      </c>
      <c r="S811">
        <v>1</v>
      </c>
      <c r="T811">
        <v>0</v>
      </c>
      <c r="U811">
        <v>99</v>
      </c>
      <c r="V811">
        <v>1</v>
      </c>
      <c r="W811">
        <v>1</v>
      </c>
      <c r="X811">
        <v>1</v>
      </c>
      <c r="Y811">
        <v>1</v>
      </c>
      <c r="Z811">
        <v>1</v>
      </c>
      <c r="AA811">
        <v>1</v>
      </c>
      <c r="AB811">
        <v>1</v>
      </c>
      <c r="AC811">
        <v>1</v>
      </c>
      <c r="AD811">
        <v>1</v>
      </c>
      <c r="AE811">
        <v>99</v>
      </c>
      <c r="AF811">
        <v>1</v>
      </c>
      <c r="AG811">
        <v>1</v>
      </c>
      <c r="AH811">
        <v>1</v>
      </c>
      <c r="AI811">
        <v>1</v>
      </c>
      <c r="AJ811">
        <v>1</v>
      </c>
      <c r="AK811">
        <v>1</v>
      </c>
      <c r="AL811">
        <v>1</v>
      </c>
      <c r="AM811">
        <v>1</v>
      </c>
      <c r="AN811">
        <v>1</v>
      </c>
      <c r="AO811">
        <v>99</v>
      </c>
      <c r="AP811">
        <v>1</v>
      </c>
      <c r="AQ811">
        <v>1</v>
      </c>
      <c r="AR811">
        <v>1</v>
      </c>
      <c r="AS811">
        <v>1</v>
      </c>
      <c r="AT811">
        <v>1</v>
      </c>
      <c r="AU811">
        <v>1</v>
      </c>
      <c r="AV811">
        <v>99</v>
      </c>
      <c r="AW811" s="25">
        <v>1</v>
      </c>
      <c r="AX811" s="25">
        <v>99</v>
      </c>
      <c r="AY811" s="25">
        <v>99</v>
      </c>
      <c r="AZ811">
        <v>99</v>
      </c>
      <c r="BA811">
        <v>99</v>
      </c>
      <c r="BB811">
        <v>99</v>
      </c>
      <c r="BC811" s="25">
        <v>1</v>
      </c>
      <c r="BD811">
        <v>1</v>
      </c>
      <c r="BE811" s="25">
        <v>1</v>
      </c>
      <c r="BF811">
        <v>1</v>
      </c>
      <c r="BG811">
        <v>1</v>
      </c>
      <c r="BH811">
        <v>1</v>
      </c>
      <c r="BI811">
        <v>1</v>
      </c>
      <c r="BJ811">
        <v>1</v>
      </c>
      <c r="BK811">
        <v>1</v>
      </c>
      <c r="BL811">
        <v>1</v>
      </c>
      <c r="BM811">
        <v>99</v>
      </c>
      <c r="BN811">
        <v>99</v>
      </c>
      <c r="BO811">
        <v>99</v>
      </c>
      <c r="BP811">
        <v>1</v>
      </c>
      <c r="BQ811">
        <v>0</v>
      </c>
      <c r="BR811">
        <v>0</v>
      </c>
      <c r="BS811">
        <v>0</v>
      </c>
      <c r="BT811">
        <v>1</v>
      </c>
      <c r="BU811">
        <v>1</v>
      </c>
      <c r="BV811">
        <v>0</v>
      </c>
      <c r="BW811">
        <v>0</v>
      </c>
      <c r="BX811">
        <v>0</v>
      </c>
      <c r="BY811">
        <v>1</v>
      </c>
      <c r="BZ811">
        <v>1</v>
      </c>
      <c r="CA811">
        <v>1</v>
      </c>
      <c r="CB811">
        <v>1</v>
      </c>
      <c r="CC811">
        <v>1</v>
      </c>
      <c r="CD811">
        <v>1</v>
      </c>
      <c r="CE811">
        <v>0</v>
      </c>
      <c r="CF811">
        <v>0</v>
      </c>
      <c r="CG811">
        <v>0</v>
      </c>
      <c r="CH811">
        <v>0</v>
      </c>
      <c r="CI811">
        <v>0</v>
      </c>
      <c r="CJ811">
        <v>0</v>
      </c>
      <c r="CK811">
        <v>0</v>
      </c>
      <c r="CL811">
        <v>0</v>
      </c>
      <c r="CM811">
        <v>0</v>
      </c>
      <c r="CN811">
        <v>0</v>
      </c>
      <c r="CO811">
        <v>0</v>
      </c>
      <c r="CP811" t="s">
        <v>719</v>
      </c>
    </row>
    <row r="812" spans="2:94" x14ac:dyDescent="0.25">
      <c r="B812" s="8" t="s">
        <v>201</v>
      </c>
      <c r="C812" t="s">
        <v>717</v>
      </c>
      <c r="D812" t="s">
        <v>720</v>
      </c>
      <c r="E812" s="2">
        <v>810</v>
      </c>
      <c r="F812">
        <v>45</v>
      </c>
      <c r="G812">
        <v>1</v>
      </c>
      <c r="H812">
        <v>1</v>
      </c>
      <c r="I812">
        <v>1</v>
      </c>
      <c r="J812">
        <v>0</v>
      </c>
      <c r="K812">
        <v>1</v>
      </c>
      <c r="L812">
        <v>99</v>
      </c>
      <c r="M812">
        <v>1</v>
      </c>
      <c r="N812">
        <v>99</v>
      </c>
      <c r="O812">
        <v>99</v>
      </c>
      <c r="P812">
        <v>1</v>
      </c>
      <c r="Q812">
        <v>99</v>
      </c>
      <c r="R812">
        <v>99</v>
      </c>
      <c r="S812">
        <v>1</v>
      </c>
      <c r="T812">
        <v>1</v>
      </c>
      <c r="U812">
        <v>99</v>
      </c>
      <c r="V812">
        <v>1</v>
      </c>
      <c r="W812">
        <v>1</v>
      </c>
      <c r="X812">
        <v>1</v>
      </c>
      <c r="Y812">
        <v>1</v>
      </c>
      <c r="Z812">
        <v>1</v>
      </c>
      <c r="AA812">
        <v>0</v>
      </c>
      <c r="AB812">
        <v>1</v>
      </c>
      <c r="AC812">
        <v>1</v>
      </c>
      <c r="AD812">
        <v>1</v>
      </c>
      <c r="AE812">
        <v>99</v>
      </c>
      <c r="AF812">
        <v>1</v>
      </c>
      <c r="AG812">
        <v>1</v>
      </c>
      <c r="AH812">
        <v>1</v>
      </c>
      <c r="AI812">
        <v>1</v>
      </c>
      <c r="AJ812">
        <v>1</v>
      </c>
      <c r="AK812">
        <v>1</v>
      </c>
      <c r="AL812">
        <v>1</v>
      </c>
      <c r="AM812">
        <v>1</v>
      </c>
      <c r="AN812">
        <v>1</v>
      </c>
      <c r="AO812">
        <v>99</v>
      </c>
      <c r="AP812">
        <v>1</v>
      </c>
      <c r="AQ812">
        <v>1</v>
      </c>
      <c r="AR812">
        <v>1</v>
      </c>
      <c r="AS812">
        <v>1</v>
      </c>
      <c r="AT812">
        <v>1</v>
      </c>
      <c r="AU812">
        <v>1</v>
      </c>
      <c r="AV812">
        <v>99</v>
      </c>
      <c r="AW812" s="25">
        <v>1</v>
      </c>
      <c r="AX812" s="25">
        <v>99</v>
      </c>
      <c r="AY812" s="25">
        <v>99</v>
      </c>
      <c r="AZ812">
        <v>99</v>
      </c>
      <c r="BA812">
        <v>99</v>
      </c>
      <c r="BB812">
        <v>99</v>
      </c>
      <c r="BC812" s="25">
        <v>1</v>
      </c>
      <c r="BD812">
        <v>1</v>
      </c>
      <c r="BE812" s="25">
        <v>1</v>
      </c>
      <c r="BF812">
        <v>0</v>
      </c>
      <c r="BG812">
        <v>0</v>
      </c>
      <c r="BH812">
        <v>1</v>
      </c>
      <c r="BI812">
        <v>0</v>
      </c>
      <c r="BJ812">
        <v>99</v>
      </c>
      <c r="BK812">
        <v>99</v>
      </c>
      <c r="BL812">
        <v>99</v>
      </c>
      <c r="BM812">
        <v>99</v>
      </c>
      <c r="BN812">
        <v>99</v>
      </c>
      <c r="BO812">
        <v>99</v>
      </c>
      <c r="BP812">
        <v>1</v>
      </c>
      <c r="BQ812">
        <v>0</v>
      </c>
      <c r="BR812">
        <v>1</v>
      </c>
      <c r="BS812">
        <v>1</v>
      </c>
      <c r="BT812">
        <v>1</v>
      </c>
      <c r="BU812">
        <v>1</v>
      </c>
      <c r="BV812">
        <v>1</v>
      </c>
      <c r="BW812">
        <v>0</v>
      </c>
      <c r="BX812">
        <v>0</v>
      </c>
      <c r="BY812">
        <v>1</v>
      </c>
      <c r="BZ812">
        <v>0</v>
      </c>
      <c r="CA812">
        <v>1</v>
      </c>
      <c r="CB812">
        <v>1</v>
      </c>
      <c r="CC812">
        <v>1</v>
      </c>
      <c r="CD812">
        <v>1</v>
      </c>
      <c r="CE812">
        <v>0</v>
      </c>
      <c r="CF812">
        <v>0</v>
      </c>
      <c r="CG812">
        <v>0</v>
      </c>
      <c r="CH812">
        <v>0</v>
      </c>
      <c r="CI812">
        <v>0</v>
      </c>
      <c r="CJ812">
        <v>0</v>
      </c>
      <c r="CK812">
        <v>0</v>
      </c>
      <c r="CL812">
        <v>0</v>
      </c>
      <c r="CM812">
        <v>1</v>
      </c>
      <c r="CN812">
        <v>1</v>
      </c>
      <c r="CO812">
        <v>0</v>
      </c>
      <c r="CP812" t="s">
        <v>721</v>
      </c>
    </row>
    <row r="813" spans="2:94" x14ac:dyDescent="0.25">
      <c r="B813" s="8" t="s">
        <v>755</v>
      </c>
      <c r="C813" t="s">
        <v>717</v>
      </c>
      <c r="D813" t="s">
        <v>976</v>
      </c>
      <c r="E813" s="2">
        <v>811</v>
      </c>
      <c r="F813">
        <v>385</v>
      </c>
      <c r="G813">
        <v>1</v>
      </c>
      <c r="H813">
        <v>1</v>
      </c>
      <c r="I813">
        <v>1</v>
      </c>
      <c r="J813">
        <v>1</v>
      </c>
      <c r="K813">
        <v>1</v>
      </c>
      <c r="L813">
        <v>99</v>
      </c>
      <c r="M813">
        <v>1</v>
      </c>
      <c r="N813">
        <v>99</v>
      </c>
      <c r="O813">
        <v>99</v>
      </c>
      <c r="P813">
        <v>1</v>
      </c>
      <c r="Q813">
        <v>99</v>
      </c>
      <c r="R813">
        <v>99</v>
      </c>
      <c r="S813">
        <v>1</v>
      </c>
      <c r="T813">
        <v>0</v>
      </c>
      <c r="U813">
        <v>99</v>
      </c>
      <c r="V813">
        <v>1</v>
      </c>
      <c r="W813">
        <v>1</v>
      </c>
      <c r="X813">
        <v>1</v>
      </c>
      <c r="Y813">
        <v>1</v>
      </c>
      <c r="Z813">
        <v>1</v>
      </c>
      <c r="AA813">
        <v>0</v>
      </c>
      <c r="AB813">
        <v>1</v>
      </c>
      <c r="AC813">
        <v>1</v>
      </c>
      <c r="AD813">
        <v>1</v>
      </c>
      <c r="AE813">
        <v>99</v>
      </c>
      <c r="AF813">
        <v>1</v>
      </c>
      <c r="AG813">
        <v>1</v>
      </c>
      <c r="AH813">
        <v>1</v>
      </c>
      <c r="AI813">
        <v>1</v>
      </c>
      <c r="AJ813">
        <v>99</v>
      </c>
      <c r="AK813">
        <v>1</v>
      </c>
      <c r="AL813">
        <v>1</v>
      </c>
      <c r="AM813">
        <v>1</v>
      </c>
      <c r="AN813">
        <v>1</v>
      </c>
      <c r="AO813">
        <v>99</v>
      </c>
      <c r="AP813">
        <v>0</v>
      </c>
      <c r="AQ813">
        <v>1</v>
      </c>
      <c r="AR813">
        <v>1</v>
      </c>
      <c r="AS813">
        <v>1</v>
      </c>
      <c r="AT813">
        <v>1</v>
      </c>
      <c r="AU813">
        <v>0</v>
      </c>
      <c r="AV813">
        <v>99</v>
      </c>
      <c r="AW813" s="25">
        <v>0</v>
      </c>
      <c r="AX813" s="25">
        <v>99</v>
      </c>
      <c r="AY813" s="25">
        <v>99</v>
      </c>
      <c r="AZ813">
        <v>99</v>
      </c>
      <c r="BA813">
        <v>99</v>
      </c>
      <c r="BB813">
        <v>99</v>
      </c>
      <c r="BC813" s="25">
        <v>0</v>
      </c>
      <c r="BD813">
        <v>1</v>
      </c>
      <c r="BE813" s="25">
        <v>1</v>
      </c>
      <c r="BF813">
        <v>1</v>
      </c>
      <c r="BG813">
        <v>0</v>
      </c>
      <c r="BH813">
        <v>1</v>
      </c>
      <c r="BI813">
        <v>0</v>
      </c>
      <c r="BJ813">
        <v>99</v>
      </c>
      <c r="BK813">
        <v>99</v>
      </c>
      <c r="BL813">
        <v>99</v>
      </c>
      <c r="BM813">
        <v>99</v>
      </c>
      <c r="BN813">
        <v>99</v>
      </c>
      <c r="BO813">
        <v>99</v>
      </c>
      <c r="BP813">
        <v>1</v>
      </c>
      <c r="BQ813">
        <v>0</v>
      </c>
      <c r="BR813">
        <v>0</v>
      </c>
      <c r="BS813">
        <v>0</v>
      </c>
      <c r="BT813">
        <v>1</v>
      </c>
      <c r="BU813">
        <v>1</v>
      </c>
      <c r="BV813">
        <v>0</v>
      </c>
      <c r="BW813">
        <v>0</v>
      </c>
      <c r="BX813">
        <v>1</v>
      </c>
      <c r="BY813">
        <v>1</v>
      </c>
      <c r="BZ813">
        <v>0</v>
      </c>
      <c r="CA813">
        <v>0</v>
      </c>
      <c r="CB813">
        <v>0</v>
      </c>
      <c r="CC813">
        <v>1</v>
      </c>
      <c r="CD813">
        <v>1</v>
      </c>
      <c r="CE813">
        <v>0</v>
      </c>
      <c r="CF813">
        <v>0</v>
      </c>
      <c r="CG813">
        <v>0</v>
      </c>
      <c r="CH813">
        <v>0</v>
      </c>
      <c r="CI813">
        <v>0</v>
      </c>
      <c r="CJ813">
        <v>0</v>
      </c>
      <c r="CK813">
        <v>0</v>
      </c>
      <c r="CL813">
        <v>0</v>
      </c>
      <c r="CM813">
        <v>0</v>
      </c>
      <c r="CN813">
        <v>0</v>
      </c>
      <c r="CO813">
        <v>0</v>
      </c>
      <c r="CP813" t="s">
        <v>977</v>
      </c>
    </row>
    <row r="814" spans="2:94" x14ac:dyDescent="0.25">
      <c r="B814" s="8" t="s">
        <v>992</v>
      </c>
      <c r="C814" t="s">
        <v>722</v>
      </c>
      <c r="D814" t="s">
        <v>1783</v>
      </c>
      <c r="E814" s="2">
        <v>812</v>
      </c>
      <c r="F814">
        <v>205</v>
      </c>
      <c r="G814">
        <v>1</v>
      </c>
      <c r="H814">
        <v>1</v>
      </c>
      <c r="I814">
        <v>1</v>
      </c>
      <c r="J814">
        <v>1</v>
      </c>
      <c r="K814">
        <v>1</v>
      </c>
      <c r="L814">
        <v>1</v>
      </c>
      <c r="M814">
        <v>1</v>
      </c>
      <c r="N814">
        <v>99</v>
      </c>
      <c r="O814">
        <v>1</v>
      </c>
      <c r="P814">
        <v>1</v>
      </c>
      <c r="Q814">
        <v>0</v>
      </c>
      <c r="R814">
        <v>99</v>
      </c>
      <c r="S814">
        <v>1</v>
      </c>
      <c r="T814">
        <v>1</v>
      </c>
      <c r="U814">
        <v>99</v>
      </c>
      <c r="V814">
        <v>1</v>
      </c>
      <c r="W814">
        <v>1</v>
      </c>
      <c r="X814">
        <v>1</v>
      </c>
      <c r="Y814">
        <v>1</v>
      </c>
      <c r="Z814">
        <v>1</v>
      </c>
      <c r="AA814">
        <v>1</v>
      </c>
      <c r="AB814">
        <v>1</v>
      </c>
      <c r="AC814">
        <v>1</v>
      </c>
      <c r="AD814">
        <v>1</v>
      </c>
      <c r="AE814">
        <v>1</v>
      </c>
      <c r="AF814">
        <v>1</v>
      </c>
      <c r="AG814">
        <v>1</v>
      </c>
      <c r="AH814">
        <v>1</v>
      </c>
      <c r="AI814">
        <v>1</v>
      </c>
      <c r="AJ814">
        <v>99</v>
      </c>
      <c r="AK814">
        <v>1</v>
      </c>
      <c r="AL814">
        <v>1</v>
      </c>
      <c r="AM814">
        <v>1</v>
      </c>
      <c r="AN814">
        <v>1</v>
      </c>
      <c r="AO814">
        <v>1</v>
      </c>
      <c r="AP814">
        <v>1</v>
      </c>
      <c r="AQ814">
        <v>1</v>
      </c>
      <c r="AR814">
        <v>1</v>
      </c>
      <c r="AS814">
        <v>1</v>
      </c>
      <c r="AT814">
        <v>1</v>
      </c>
      <c r="AU814">
        <v>1</v>
      </c>
      <c r="AV814">
        <v>1</v>
      </c>
      <c r="AW814" s="25">
        <v>1</v>
      </c>
      <c r="AX814" s="25">
        <v>99</v>
      </c>
      <c r="AY814" s="25">
        <v>99</v>
      </c>
      <c r="AZ814">
        <v>99</v>
      </c>
      <c r="BA814">
        <v>99</v>
      </c>
      <c r="BB814">
        <v>99</v>
      </c>
      <c r="BC814" s="25">
        <v>1</v>
      </c>
      <c r="BD814">
        <v>1</v>
      </c>
      <c r="BE814" s="25">
        <v>1</v>
      </c>
      <c r="BF814">
        <v>1</v>
      </c>
      <c r="BG814">
        <v>1</v>
      </c>
      <c r="BH814">
        <v>1</v>
      </c>
      <c r="BI814">
        <v>1</v>
      </c>
      <c r="BJ814">
        <v>99</v>
      </c>
      <c r="BK814">
        <v>99</v>
      </c>
      <c r="BL814">
        <v>99</v>
      </c>
      <c r="BM814">
        <v>99</v>
      </c>
      <c r="BN814">
        <v>99</v>
      </c>
      <c r="BO814">
        <v>99</v>
      </c>
      <c r="BP814">
        <v>99</v>
      </c>
      <c r="BQ814">
        <v>0</v>
      </c>
      <c r="BR814">
        <v>1</v>
      </c>
      <c r="BS814">
        <v>1</v>
      </c>
      <c r="BT814">
        <v>1</v>
      </c>
      <c r="BU814">
        <v>1</v>
      </c>
      <c r="BV814">
        <v>1</v>
      </c>
      <c r="BW814">
        <v>0</v>
      </c>
      <c r="BX814">
        <v>0</v>
      </c>
      <c r="BY814">
        <v>0</v>
      </c>
      <c r="BZ814">
        <v>0</v>
      </c>
      <c r="CA814">
        <v>1</v>
      </c>
      <c r="CB814">
        <v>1</v>
      </c>
      <c r="CC814">
        <v>1</v>
      </c>
      <c r="CD814">
        <v>1</v>
      </c>
      <c r="CE814">
        <v>0</v>
      </c>
      <c r="CF814">
        <v>0</v>
      </c>
      <c r="CG814">
        <v>0</v>
      </c>
      <c r="CH814">
        <v>0</v>
      </c>
      <c r="CI814">
        <v>1</v>
      </c>
      <c r="CJ814">
        <v>0</v>
      </c>
      <c r="CK814">
        <v>0</v>
      </c>
      <c r="CL814">
        <v>0</v>
      </c>
      <c r="CM814">
        <v>0</v>
      </c>
      <c r="CN814">
        <v>1</v>
      </c>
      <c r="CO814">
        <v>1</v>
      </c>
    </row>
    <row r="815" spans="2:94" x14ac:dyDescent="0.25">
      <c r="B815" s="8" t="s">
        <v>992</v>
      </c>
      <c r="C815" t="s">
        <v>722</v>
      </c>
      <c r="D815" t="s">
        <v>1784</v>
      </c>
      <c r="E815" s="2">
        <v>813</v>
      </c>
      <c r="F815">
        <v>122</v>
      </c>
      <c r="G815">
        <v>0</v>
      </c>
      <c r="H815">
        <v>1</v>
      </c>
      <c r="I815">
        <v>1</v>
      </c>
      <c r="J815">
        <v>0</v>
      </c>
      <c r="K815">
        <v>1</v>
      </c>
      <c r="L815">
        <v>1</v>
      </c>
      <c r="M815">
        <v>0</v>
      </c>
      <c r="N815">
        <v>99</v>
      </c>
      <c r="O815">
        <v>1</v>
      </c>
      <c r="P815">
        <v>1</v>
      </c>
      <c r="Q815">
        <v>0</v>
      </c>
      <c r="R815">
        <v>99</v>
      </c>
      <c r="S815">
        <v>1</v>
      </c>
      <c r="T815">
        <v>0</v>
      </c>
      <c r="U815">
        <v>99</v>
      </c>
      <c r="V815">
        <v>1</v>
      </c>
      <c r="W815">
        <v>1</v>
      </c>
      <c r="X815">
        <v>1</v>
      </c>
      <c r="Y815">
        <v>1</v>
      </c>
      <c r="Z815">
        <v>1</v>
      </c>
      <c r="AA815">
        <v>1</v>
      </c>
      <c r="AB815">
        <v>1</v>
      </c>
      <c r="AC815">
        <v>1</v>
      </c>
      <c r="AD815">
        <v>1</v>
      </c>
      <c r="AE815">
        <v>1</v>
      </c>
      <c r="AF815">
        <v>1</v>
      </c>
      <c r="AG815">
        <v>1</v>
      </c>
      <c r="AH815">
        <v>1</v>
      </c>
      <c r="AI815">
        <v>1</v>
      </c>
      <c r="AJ815">
        <v>99</v>
      </c>
      <c r="AK815">
        <v>1</v>
      </c>
      <c r="AL815">
        <v>1</v>
      </c>
      <c r="AM815">
        <v>1</v>
      </c>
      <c r="AN815">
        <v>1</v>
      </c>
      <c r="AO815">
        <v>1</v>
      </c>
      <c r="AP815">
        <v>1</v>
      </c>
      <c r="AQ815">
        <v>1</v>
      </c>
      <c r="AR815">
        <v>1</v>
      </c>
      <c r="AS815">
        <v>1</v>
      </c>
      <c r="AT815">
        <v>1</v>
      </c>
      <c r="AU815">
        <v>1</v>
      </c>
      <c r="AV815">
        <v>1</v>
      </c>
      <c r="AW815" s="25">
        <v>1</v>
      </c>
      <c r="AX815" s="25">
        <v>99</v>
      </c>
      <c r="AY815" s="25">
        <v>99</v>
      </c>
      <c r="AZ815">
        <v>99</v>
      </c>
      <c r="BA815">
        <v>99</v>
      </c>
      <c r="BB815">
        <v>99</v>
      </c>
      <c r="BC815" s="25">
        <v>1</v>
      </c>
      <c r="BD815">
        <v>1</v>
      </c>
      <c r="BE815" s="25">
        <v>1</v>
      </c>
      <c r="BF815">
        <v>1</v>
      </c>
      <c r="BG815">
        <v>1</v>
      </c>
      <c r="BH815">
        <v>1</v>
      </c>
      <c r="BI815">
        <v>1</v>
      </c>
      <c r="BJ815">
        <v>99</v>
      </c>
      <c r="BK815">
        <v>99</v>
      </c>
      <c r="BL815">
        <v>99</v>
      </c>
      <c r="BM815">
        <v>99</v>
      </c>
      <c r="BN815">
        <v>99</v>
      </c>
      <c r="BO815">
        <v>99</v>
      </c>
      <c r="BP815">
        <v>99</v>
      </c>
      <c r="BQ815">
        <v>0</v>
      </c>
      <c r="BR815">
        <v>1</v>
      </c>
      <c r="BS815">
        <v>1</v>
      </c>
      <c r="BT815">
        <v>1</v>
      </c>
      <c r="BU815">
        <v>1</v>
      </c>
      <c r="BV815">
        <v>1</v>
      </c>
      <c r="BX815">
        <v>0</v>
      </c>
      <c r="BZ815">
        <v>0</v>
      </c>
      <c r="CA815">
        <v>1</v>
      </c>
      <c r="CB815">
        <v>1</v>
      </c>
      <c r="CC815">
        <v>0</v>
      </c>
      <c r="CD815">
        <v>0</v>
      </c>
      <c r="CE815">
        <v>0</v>
      </c>
      <c r="CF815">
        <v>0</v>
      </c>
      <c r="CG815">
        <v>0</v>
      </c>
      <c r="CH815">
        <v>0</v>
      </c>
      <c r="CI815">
        <v>0</v>
      </c>
      <c r="CJ815">
        <v>0</v>
      </c>
      <c r="CK815">
        <v>0</v>
      </c>
      <c r="CL815">
        <v>0</v>
      </c>
      <c r="CM815">
        <v>0</v>
      </c>
      <c r="CN815">
        <v>1</v>
      </c>
      <c r="CO815">
        <v>1</v>
      </c>
    </row>
    <row r="816" spans="2:94" x14ac:dyDescent="0.25">
      <c r="B816" s="8" t="s">
        <v>992</v>
      </c>
      <c r="C816" t="s">
        <v>722</v>
      </c>
      <c r="D816" t="s">
        <v>1785</v>
      </c>
      <c r="E816" s="2">
        <v>814</v>
      </c>
      <c r="F816">
        <v>59</v>
      </c>
      <c r="G816">
        <v>1</v>
      </c>
      <c r="H816">
        <v>1</v>
      </c>
      <c r="I816">
        <v>1</v>
      </c>
      <c r="J816">
        <v>1</v>
      </c>
      <c r="M816">
        <v>1</v>
      </c>
      <c r="N816">
        <v>99</v>
      </c>
      <c r="O816">
        <v>1</v>
      </c>
      <c r="P816">
        <v>1</v>
      </c>
      <c r="Q816">
        <v>0</v>
      </c>
      <c r="R816">
        <v>99</v>
      </c>
      <c r="S816">
        <v>1</v>
      </c>
      <c r="T816">
        <v>1</v>
      </c>
      <c r="U816">
        <v>99</v>
      </c>
      <c r="V816">
        <v>1</v>
      </c>
      <c r="W816">
        <v>1</v>
      </c>
      <c r="X816">
        <v>1</v>
      </c>
      <c r="Y816">
        <v>1</v>
      </c>
      <c r="Z816">
        <v>1</v>
      </c>
      <c r="AA816">
        <v>1</v>
      </c>
      <c r="AB816">
        <v>1</v>
      </c>
      <c r="AC816">
        <v>1</v>
      </c>
      <c r="AD816">
        <v>1</v>
      </c>
      <c r="AE816">
        <v>1</v>
      </c>
      <c r="AF816">
        <v>1</v>
      </c>
      <c r="AG816">
        <v>1</v>
      </c>
      <c r="AH816">
        <v>1</v>
      </c>
      <c r="AI816">
        <v>1</v>
      </c>
      <c r="AJ816">
        <v>99</v>
      </c>
      <c r="AK816">
        <v>1</v>
      </c>
      <c r="AL816">
        <v>1</v>
      </c>
      <c r="AM816">
        <v>1</v>
      </c>
      <c r="AN816">
        <v>1</v>
      </c>
      <c r="AO816">
        <v>1</v>
      </c>
      <c r="AP816">
        <v>1</v>
      </c>
      <c r="AQ816">
        <v>1</v>
      </c>
      <c r="AR816">
        <v>1</v>
      </c>
      <c r="AS816">
        <v>1</v>
      </c>
      <c r="AT816">
        <v>1</v>
      </c>
      <c r="AU816">
        <v>1</v>
      </c>
      <c r="AV816">
        <v>1</v>
      </c>
      <c r="AW816" s="25">
        <v>1</v>
      </c>
      <c r="AX816" s="25">
        <v>99</v>
      </c>
      <c r="AY816" s="25">
        <v>99</v>
      </c>
      <c r="AZ816">
        <v>99</v>
      </c>
      <c r="BA816">
        <v>99</v>
      </c>
      <c r="BB816">
        <v>99</v>
      </c>
      <c r="BC816" s="25">
        <v>1</v>
      </c>
      <c r="BD816">
        <v>1</v>
      </c>
      <c r="BE816" s="25">
        <v>1</v>
      </c>
      <c r="BF816">
        <v>1</v>
      </c>
      <c r="BG816">
        <v>1</v>
      </c>
      <c r="BH816">
        <v>1</v>
      </c>
      <c r="BI816">
        <v>1</v>
      </c>
      <c r="BJ816">
        <v>99</v>
      </c>
      <c r="BK816">
        <v>99</v>
      </c>
      <c r="BL816">
        <v>99</v>
      </c>
      <c r="BM816">
        <v>99</v>
      </c>
      <c r="BN816">
        <v>99</v>
      </c>
      <c r="BO816">
        <v>99</v>
      </c>
      <c r="BP816">
        <v>99</v>
      </c>
      <c r="BQ816">
        <v>0</v>
      </c>
      <c r="BR816">
        <v>1</v>
      </c>
      <c r="BS816">
        <v>1</v>
      </c>
      <c r="BT816">
        <v>1</v>
      </c>
      <c r="BU816">
        <v>1</v>
      </c>
      <c r="BV816">
        <v>1</v>
      </c>
      <c r="BW816">
        <v>0</v>
      </c>
      <c r="BX816">
        <v>0</v>
      </c>
      <c r="BY816">
        <v>0</v>
      </c>
      <c r="BZ816">
        <v>0</v>
      </c>
      <c r="CA816">
        <v>1</v>
      </c>
      <c r="CB816">
        <v>1</v>
      </c>
      <c r="CC816">
        <v>1</v>
      </c>
      <c r="CD816">
        <v>1</v>
      </c>
      <c r="CE816">
        <v>0</v>
      </c>
      <c r="CF816">
        <v>0</v>
      </c>
      <c r="CG816">
        <v>0</v>
      </c>
      <c r="CH816">
        <v>0</v>
      </c>
      <c r="CI816">
        <v>1</v>
      </c>
      <c r="CJ816">
        <v>0</v>
      </c>
      <c r="CK816">
        <v>0</v>
      </c>
      <c r="CL816">
        <v>0</v>
      </c>
      <c r="CM816">
        <v>0</v>
      </c>
      <c r="CN816">
        <v>1</v>
      </c>
      <c r="CO816">
        <v>1</v>
      </c>
    </row>
    <row r="817" spans="2:94" x14ac:dyDescent="0.25">
      <c r="B817" s="8" t="s">
        <v>992</v>
      </c>
      <c r="C817" t="s">
        <v>722</v>
      </c>
      <c r="D817" t="s">
        <v>1786</v>
      </c>
      <c r="E817" s="2">
        <v>815</v>
      </c>
      <c r="F817">
        <v>122</v>
      </c>
      <c r="G817">
        <v>1</v>
      </c>
      <c r="H817">
        <v>1</v>
      </c>
      <c r="I817">
        <v>1</v>
      </c>
      <c r="J817">
        <v>1</v>
      </c>
      <c r="K817">
        <v>1</v>
      </c>
      <c r="L817">
        <v>1</v>
      </c>
      <c r="M817">
        <v>1</v>
      </c>
      <c r="N817">
        <v>99</v>
      </c>
      <c r="O817">
        <v>1</v>
      </c>
      <c r="P817">
        <v>1</v>
      </c>
      <c r="Q817">
        <v>0</v>
      </c>
      <c r="R817">
        <v>99</v>
      </c>
      <c r="S817">
        <v>1</v>
      </c>
      <c r="T817">
        <v>1</v>
      </c>
      <c r="U817">
        <v>99</v>
      </c>
      <c r="V817">
        <v>1</v>
      </c>
      <c r="W817">
        <v>1</v>
      </c>
      <c r="X817">
        <v>1</v>
      </c>
      <c r="Y817">
        <v>1</v>
      </c>
      <c r="Z817">
        <v>1</v>
      </c>
      <c r="AA817">
        <v>1</v>
      </c>
      <c r="AB817">
        <v>1</v>
      </c>
      <c r="AC817">
        <v>1</v>
      </c>
      <c r="AD817">
        <v>1</v>
      </c>
      <c r="AE817">
        <v>1</v>
      </c>
      <c r="AF817">
        <v>1</v>
      </c>
      <c r="AG817">
        <v>1</v>
      </c>
      <c r="AH817">
        <v>1</v>
      </c>
      <c r="AI817">
        <v>1</v>
      </c>
      <c r="AJ817">
        <v>99</v>
      </c>
      <c r="AK817">
        <v>1</v>
      </c>
      <c r="AL817">
        <v>1</v>
      </c>
      <c r="AM817">
        <v>1</v>
      </c>
      <c r="AN817">
        <v>1</v>
      </c>
      <c r="AO817">
        <v>1</v>
      </c>
      <c r="AP817">
        <v>1</v>
      </c>
      <c r="AQ817">
        <v>1</v>
      </c>
      <c r="AR817">
        <v>1</v>
      </c>
      <c r="AS817">
        <v>1</v>
      </c>
      <c r="AT817">
        <v>1</v>
      </c>
      <c r="AU817">
        <v>1</v>
      </c>
      <c r="AV817">
        <v>1</v>
      </c>
      <c r="AW817" s="25">
        <v>1</v>
      </c>
      <c r="AX817" s="25">
        <v>99</v>
      </c>
      <c r="AY817" s="25">
        <v>99</v>
      </c>
      <c r="AZ817">
        <v>99</v>
      </c>
      <c r="BA817">
        <v>99</v>
      </c>
      <c r="BB817">
        <v>99</v>
      </c>
      <c r="BC817" s="25">
        <v>1</v>
      </c>
      <c r="BD817">
        <v>1</v>
      </c>
      <c r="BE817" s="25">
        <v>1</v>
      </c>
      <c r="BF817">
        <v>1</v>
      </c>
      <c r="BG817">
        <v>1</v>
      </c>
      <c r="BH817">
        <v>1</v>
      </c>
      <c r="BI817">
        <v>1</v>
      </c>
      <c r="BJ817">
        <v>99</v>
      </c>
      <c r="BK817">
        <v>99</v>
      </c>
      <c r="BL817">
        <v>99</v>
      </c>
      <c r="BM817">
        <v>99</v>
      </c>
      <c r="BN817">
        <v>99</v>
      </c>
      <c r="BO817">
        <v>99</v>
      </c>
      <c r="BP817">
        <v>99</v>
      </c>
      <c r="BQ817">
        <v>0</v>
      </c>
      <c r="BR817">
        <v>1</v>
      </c>
      <c r="BS817">
        <v>1</v>
      </c>
      <c r="BT817">
        <v>1</v>
      </c>
      <c r="BU817">
        <v>1</v>
      </c>
      <c r="BV817">
        <v>1</v>
      </c>
      <c r="BW817">
        <v>0</v>
      </c>
      <c r="BX817">
        <v>0</v>
      </c>
      <c r="BY817">
        <v>0</v>
      </c>
      <c r="BZ817">
        <v>0</v>
      </c>
      <c r="CA817">
        <v>1</v>
      </c>
      <c r="CB817">
        <v>1</v>
      </c>
      <c r="CC817">
        <v>1</v>
      </c>
      <c r="CD817">
        <v>1</v>
      </c>
      <c r="CE817">
        <v>0</v>
      </c>
      <c r="CF817">
        <v>0</v>
      </c>
      <c r="CG817">
        <v>0</v>
      </c>
      <c r="CH817">
        <v>0</v>
      </c>
      <c r="CI817">
        <v>1</v>
      </c>
      <c r="CJ817">
        <v>0</v>
      </c>
      <c r="CK817">
        <v>0</v>
      </c>
      <c r="CL817">
        <v>0</v>
      </c>
      <c r="CM817">
        <v>0</v>
      </c>
      <c r="CN817">
        <v>1</v>
      </c>
      <c r="CO817">
        <v>1</v>
      </c>
    </row>
    <row r="818" spans="2:94" x14ac:dyDescent="0.25">
      <c r="B818" s="8" t="s">
        <v>992</v>
      </c>
      <c r="C818" t="s">
        <v>722</v>
      </c>
      <c r="D818" t="s">
        <v>1787</v>
      </c>
      <c r="E818" s="2">
        <v>816</v>
      </c>
      <c r="F818">
        <v>72</v>
      </c>
      <c r="G818">
        <v>1</v>
      </c>
      <c r="J818">
        <v>1</v>
      </c>
      <c r="K818">
        <v>1</v>
      </c>
      <c r="L818">
        <v>0</v>
      </c>
      <c r="M818">
        <v>1</v>
      </c>
      <c r="N818">
        <v>99</v>
      </c>
      <c r="O818">
        <v>1</v>
      </c>
      <c r="P818">
        <v>1</v>
      </c>
      <c r="Q818">
        <v>0</v>
      </c>
      <c r="R818">
        <v>99</v>
      </c>
      <c r="S818">
        <v>0</v>
      </c>
      <c r="T818">
        <v>0</v>
      </c>
      <c r="U818">
        <v>99</v>
      </c>
      <c r="V818">
        <v>1</v>
      </c>
      <c r="W818">
        <v>1</v>
      </c>
      <c r="X818">
        <v>1</v>
      </c>
      <c r="Y818">
        <v>1</v>
      </c>
      <c r="Z818">
        <v>1</v>
      </c>
      <c r="AA818">
        <v>1</v>
      </c>
      <c r="AB818">
        <v>1</v>
      </c>
      <c r="AC818">
        <v>1</v>
      </c>
      <c r="AD818">
        <v>1</v>
      </c>
      <c r="AE818">
        <v>1</v>
      </c>
      <c r="AF818">
        <v>1</v>
      </c>
      <c r="AG818">
        <v>1</v>
      </c>
      <c r="AH818">
        <v>1</v>
      </c>
      <c r="AI818">
        <v>1</v>
      </c>
      <c r="AJ818">
        <v>99</v>
      </c>
      <c r="AK818">
        <v>1</v>
      </c>
      <c r="AL818">
        <v>1</v>
      </c>
      <c r="AM818">
        <v>1</v>
      </c>
      <c r="AN818">
        <v>1</v>
      </c>
      <c r="AO818">
        <v>1</v>
      </c>
      <c r="AP818">
        <v>1</v>
      </c>
      <c r="AQ818">
        <v>1</v>
      </c>
      <c r="AR818">
        <v>1</v>
      </c>
      <c r="AS818">
        <v>1</v>
      </c>
      <c r="AT818">
        <v>1</v>
      </c>
      <c r="AU818">
        <v>1</v>
      </c>
      <c r="AV818">
        <v>1</v>
      </c>
      <c r="AW818" s="25">
        <v>1</v>
      </c>
      <c r="AX818" s="25">
        <v>99</v>
      </c>
      <c r="AY818" s="25">
        <v>99</v>
      </c>
      <c r="AZ818">
        <v>99</v>
      </c>
      <c r="BA818">
        <v>99</v>
      </c>
      <c r="BB818">
        <v>99</v>
      </c>
      <c r="BC818" s="25">
        <v>1</v>
      </c>
      <c r="BD818">
        <v>1</v>
      </c>
      <c r="BE818" s="25">
        <v>1</v>
      </c>
      <c r="BF818">
        <v>1</v>
      </c>
      <c r="BG818">
        <v>1</v>
      </c>
      <c r="BH818">
        <v>1</v>
      </c>
      <c r="BI818">
        <v>1</v>
      </c>
      <c r="BJ818">
        <v>99</v>
      </c>
      <c r="BK818">
        <v>99</v>
      </c>
      <c r="BL818">
        <v>99</v>
      </c>
      <c r="BM818">
        <v>99</v>
      </c>
      <c r="BN818">
        <v>99</v>
      </c>
      <c r="BO818">
        <v>99</v>
      </c>
      <c r="BP818">
        <v>99</v>
      </c>
      <c r="BQ818">
        <v>0</v>
      </c>
      <c r="BR818">
        <v>1</v>
      </c>
      <c r="BS818">
        <v>1</v>
      </c>
      <c r="BT818">
        <v>1</v>
      </c>
      <c r="BU818">
        <v>1</v>
      </c>
      <c r="BV818">
        <v>1</v>
      </c>
      <c r="BW818">
        <v>0</v>
      </c>
      <c r="BX818">
        <v>0</v>
      </c>
      <c r="BY818">
        <v>0</v>
      </c>
      <c r="BZ818">
        <v>0</v>
      </c>
      <c r="CA818">
        <v>1</v>
      </c>
      <c r="CB818">
        <v>1</v>
      </c>
      <c r="CC818">
        <v>0</v>
      </c>
      <c r="CD818">
        <v>0</v>
      </c>
      <c r="CE818">
        <v>0</v>
      </c>
      <c r="CF818">
        <v>0</v>
      </c>
      <c r="CG818">
        <v>0</v>
      </c>
      <c r="CH818">
        <v>0</v>
      </c>
      <c r="CI818">
        <v>0</v>
      </c>
      <c r="CJ818">
        <v>0</v>
      </c>
      <c r="CK818">
        <v>0</v>
      </c>
      <c r="CL818">
        <v>0</v>
      </c>
      <c r="CM818">
        <v>0</v>
      </c>
      <c r="CN818">
        <v>1</v>
      </c>
      <c r="CO818">
        <v>1</v>
      </c>
    </row>
    <row r="819" spans="2:94" x14ac:dyDescent="0.25">
      <c r="B819" s="8" t="s">
        <v>992</v>
      </c>
      <c r="C819" t="s">
        <v>722</v>
      </c>
      <c r="D819" t="s">
        <v>1788</v>
      </c>
      <c r="E819" s="2">
        <v>817</v>
      </c>
      <c r="F819">
        <v>115</v>
      </c>
      <c r="G819">
        <v>1</v>
      </c>
      <c r="H819">
        <v>1</v>
      </c>
      <c r="I819">
        <v>1</v>
      </c>
      <c r="J819">
        <v>1</v>
      </c>
      <c r="K819">
        <v>1</v>
      </c>
      <c r="L819">
        <v>1</v>
      </c>
      <c r="M819">
        <v>1</v>
      </c>
      <c r="N819">
        <v>99</v>
      </c>
      <c r="O819">
        <v>1</v>
      </c>
      <c r="P819">
        <v>1</v>
      </c>
      <c r="Q819">
        <v>0</v>
      </c>
      <c r="R819">
        <v>99</v>
      </c>
      <c r="S819">
        <v>1</v>
      </c>
      <c r="T819">
        <v>0</v>
      </c>
      <c r="U819">
        <v>99</v>
      </c>
      <c r="V819">
        <v>1</v>
      </c>
      <c r="W819">
        <v>1</v>
      </c>
      <c r="X819">
        <v>1</v>
      </c>
      <c r="Y819">
        <v>1</v>
      </c>
      <c r="Z819">
        <v>1</v>
      </c>
      <c r="AA819">
        <v>1</v>
      </c>
      <c r="AB819">
        <v>1</v>
      </c>
      <c r="AC819">
        <v>1</v>
      </c>
      <c r="AD819">
        <v>1</v>
      </c>
      <c r="AE819">
        <v>1</v>
      </c>
      <c r="AF819">
        <v>1</v>
      </c>
      <c r="AG819">
        <v>1</v>
      </c>
      <c r="AH819">
        <v>1</v>
      </c>
      <c r="AI819">
        <v>1</v>
      </c>
      <c r="AJ819">
        <v>99</v>
      </c>
      <c r="AK819">
        <v>1</v>
      </c>
      <c r="AL819">
        <v>1</v>
      </c>
      <c r="AM819">
        <v>1</v>
      </c>
      <c r="AN819">
        <v>1</v>
      </c>
      <c r="AO819">
        <v>1</v>
      </c>
      <c r="AP819">
        <v>1</v>
      </c>
      <c r="AQ819">
        <v>1</v>
      </c>
      <c r="AR819">
        <v>1</v>
      </c>
      <c r="AS819">
        <v>1</v>
      </c>
      <c r="AT819">
        <v>1</v>
      </c>
      <c r="AU819">
        <v>1</v>
      </c>
      <c r="AV819">
        <v>1</v>
      </c>
      <c r="AW819" s="25">
        <v>1</v>
      </c>
      <c r="AX819" s="25">
        <v>99</v>
      </c>
      <c r="AY819" s="25">
        <v>99</v>
      </c>
      <c r="AZ819">
        <v>99</v>
      </c>
      <c r="BA819">
        <v>99</v>
      </c>
      <c r="BB819">
        <v>99</v>
      </c>
      <c r="BC819" s="25">
        <v>1</v>
      </c>
      <c r="BD819">
        <v>1</v>
      </c>
      <c r="BE819" s="25">
        <v>1</v>
      </c>
      <c r="BF819">
        <v>1</v>
      </c>
      <c r="BG819">
        <v>1</v>
      </c>
      <c r="BH819">
        <v>1</v>
      </c>
      <c r="BI819">
        <v>1</v>
      </c>
      <c r="BJ819">
        <v>99</v>
      </c>
      <c r="BK819">
        <v>99</v>
      </c>
      <c r="BL819">
        <v>99</v>
      </c>
      <c r="BM819">
        <v>99</v>
      </c>
      <c r="BN819">
        <v>99</v>
      </c>
      <c r="BO819">
        <v>99</v>
      </c>
      <c r="BP819">
        <v>99</v>
      </c>
      <c r="BQ819">
        <v>0</v>
      </c>
      <c r="BR819">
        <v>1</v>
      </c>
      <c r="BS819">
        <v>1</v>
      </c>
      <c r="BT819">
        <v>1</v>
      </c>
      <c r="BU819">
        <v>1</v>
      </c>
      <c r="BV819">
        <v>1</v>
      </c>
      <c r="BW819">
        <v>0</v>
      </c>
      <c r="BX819">
        <v>1</v>
      </c>
      <c r="BY819">
        <v>0</v>
      </c>
      <c r="BZ819">
        <v>0</v>
      </c>
      <c r="CA819">
        <v>1</v>
      </c>
      <c r="CB819">
        <v>1</v>
      </c>
      <c r="CC819">
        <v>1</v>
      </c>
      <c r="CD819">
        <v>1</v>
      </c>
      <c r="CE819">
        <v>0</v>
      </c>
      <c r="CF819">
        <v>0</v>
      </c>
      <c r="CG819">
        <v>0</v>
      </c>
      <c r="CH819">
        <v>0</v>
      </c>
      <c r="CI819">
        <v>1</v>
      </c>
      <c r="CJ819">
        <v>0</v>
      </c>
      <c r="CK819">
        <v>0</v>
      </c>
      <c r="CL819">
        <v>0</v>
      </c>
      <c r="CM819">
        <v>1</v>
      </c>
      <c r="CN819">
        <v>1</v>
      </c>
      <c r="CO819">
        <v>1</v>
      </c>
    </row>
    <row r="820" spans="2:94" x14ac:dyDescent="0.25">
      <c r="B820" s="8" t="s">
        <v>201</v>
      </c>
      <c r="C820" t="s">
        <v>722</v>
      </c>
      <c r="D820" t="s">
        <v>723</v>
      </c>
      <c r="E820" s="2">
        <v>818</v>
      </c>
      <c r="F820">
        <v>90</v>
      </c>
      <c r="G820">
        <v>1</v>
      </c>
      <c r="H820">
        <v>1</v>
      </c>
      <c r="I820">
        <v>1</v>
      </c>
      <c r="J820">
        <v>1</v>
      </c>
      <c r="K820">
        <v>0</v>
      </c>
      <c r="L820">
        <v>99</v>
      </c>
      <c r="M820">
        <v>1</v>
      </c>
      <c r="N820">
        <v>99</v>
      </c>
      <c r="O820">
        <v>99</v>
      </c>
      <c r="P820">
        <v>1</v>
      </c>
      <c r="Q820">
        <v>99</v>
      </c>
      <c r="R820">
        <v>99</v>
      </c>
      <c r="S820">
        <v>1</v>
      </c>
      <c r="T820">
        <v>1</v>
      </c>
      <c r="U820">
        <v>99</v>
      </c>
      <c r="V820">
        <v>1</v>
      </c>
      <c r="W820">
        <v>1</v>
      </c>
      <c r="X820">
        <v>1</v>
      </c>
      <c r="Y820">
        <v>1</v>
      </c>
      <c r="Z820">
        <v>1</v>
      </c>
      <c r="AA820">
        <v>1</v>
      </c>
      <c r="AB820">
        <v>1</v>
      </c>
      <c r="AC820">
        <v>1</v>
      </c>
      <c r="AD820">
        <v>1</v>
      </c>
      <c r="AE820">
        <v>99</v>
      </c>
      <c r="AF820">
        <v>1</v>
      </c>
      <c r="AG820">
        <v>1</v>
      </c>
      <c r="AH820">
        <v>1</v>
      </c>
      <c r="AI820">
        <v>1</v>
      </c>
      <c r="AJ820">
        <v>99</v>
      </c>
      <c r="AK820">
        <v>1</v>
      </c>
      <c r="AL820">
        <v>1</v>
      </c>
      <c r="AM820">
        <v>1</v>
      </c>
      <c r="AN820">
        <v>1</v>
      </c>
      <c r="AO820">
        <v>99</v>
      </c>
      <c r="AP820">
        <v>1</v>
      </c>
      <c r="AQ820">
        <v>1</v>
      </c>
      <c r="AR820">
        <v>1</v>
      </c>
      <c r="AS820">
        <v>1</v>
      </c>
      <c r="AT820">
        <v>1</v>
      </c>
      <c r="AU820">
        <v>1</v>
      </c>
      <c r="AV820">
        <v>99</v>
      </c>
      <c r="AW820" s="25">
        <v>1</v>
      </c>
      <c r="AX820" s="25">
        <v>99</v>
      </c>
      <c r="AY820" s="25">
        <v>99</v>
      </c>
      <c r="AZ820">
        <v>99</v>
      </c>
      <c r="BA820">
        <v>99</v>
      </c>
      <c r="BB820">
        <v>99</v>
      </c>
      <c r="BC820" s="25">
        <v>1</v>
      </c>
      <c r="BD820">
        <v>1</v>
      </c>
      <c r="BE820" s="25">
        <v>1</v>
      </c>
      <c r="BF820">
        <v>1</v>
      </c>
      <c r="BG820">
        <v>1</v>
      </c>
      <c r="BH820">
        <v>1</v>
      </c>
      <c r="BI820">
        <v>1</v>
      </c>
      <c r="BJ820">
        <v>99</v>
      </c>
      <c r="BK820">
        <v>99</v>
      </c>
      <c r="BL820">
        <v>99</v>
      </c>
      <c r="BM820">
        <v>99</v>
      </c>
      <c r="BN820">
        <v>99</v>
      </c>
      <c r="BO820">
        <v>99</v>
      </c>
      <c r="BP820">
        <v>99</v>
      </c>
      <c r="BQ820">
        <v>0</v>
      </c>
      <c r="BR820">
        <v>1</v>
      </c>
      <c r="BS820">
        <v>1</v>
      </c>
      <c r="BT820">
        <v>1</v>
      </c>
      <c r="BU820">
        <v>1</v>
      </c>
      <c r="BV820">
        <v>1</v>
      </c>
      <c r="BW820">
        <v>0</v>
      </c>
      <c r="BX820">
        <v>0</v>
      </c>
      <c r="BY820">
        <v>0</v>
      </c>
      <c r="BZ820">
        <v>0</v>
      </c>
      <c r="CA820">
        <v>1</v>
      </c>
      <c r="CB820">
        <v>1</v>
      </c>
      <c r="CC820">
        <v>1</v>
      </c>
      <c r="CD820">
        <v>1</v>
      </c>
      <c r="CE820">
        <v>0</v>
      </c>
      <c r="CF820">
        <v>0</v>
      </c>
      <c r="CG820">
        <v>0</v>
      </c>
      <c r="CH820">
        <v>0</v>
      </c>
      <c r="CI820">
        <v>1</v>
      </c>
      <c r="CJ820">
        <v>0</v>
      </c>
      <c r="CK820">
        <v>0</v>
      </c>
      <c r="CL820">
        <v>0</v>
      </c>
      <c r="CM820">
        <v>0</v>
      </c>
      <c r="CN820">
        <v>1</v>
      </c>
      <c r="CO820">
        <v>0</v>
      </c>
    </row>
    <row r="821" spans="2:94" x14ac:dyDescent="0.25">
      <c r="B821" s="8" t="s">
        <v>755</v>
      </c>
      <c r="C821" t="s">
        <v>724</v>
      </c>
      <c r="D821" t="s">
        <v>978</v>
      </c>
      <c r="E821" s="2">
        <v>819</v>
      </c>
      <c r="F821">
        <v>164</v>
      </c>
      <c r="G821">
        <v>1</v>
      </c>
      <c r="H821">
        <v>1</v>
      </c>
      <c r="I821">
        <v>1</v>
      </c>
      <c r="J821">
        <v>0</v>
      </c>
      <c r="K821">
        <v>1</v>
      </c>
      <c r="L821">
        <v>99</v>
      </c>
      <c r="M821">
        <v>1</v>
      </c>
      <c r="N821">
        <v>99</v>
      </c>
      <c r="O821">
        <v>99</v>
      </c>
      <c r="P821">
        <v>1</v>
      </c>
      <c r="Q821">
        <v>99</v>
      </c>
      <c r="R821">
        <v>99</v>
      </c>
      <c r="S821">
        <v>1</v>
      </c>
      <c r="T821">
        <v>0</v>
      </c>
      <c r="U821">
        <v>99</v>
      </c>
      <c r="V821">
        <v>1</v>
      </c>
      <c r="W821">
        <v>1</v>
      </c>
      <c r="X821">
        <v>1</v>
      </c>
      <c r="Y821">
        <v>1</v>
      </c>
      <c r="Z821">
        <v>1</v>
      </c>
      <c r="AA821">
        <v>0</v>
      </c>
      <c r="AB821">
        <v>99</v>
      </c>
      <c r="AC821">
        <v>1</v>
      </c>
      <c r="AD821">
        <v>1</v>
      </c>
      <c r="AE821">
        <v>99</v>
      </c>
      <c r="AF821">
        <v>1</v>
      </c>
      <c r="AG821">
        <v>1</v>
      </c>
      <c r="AH821">
        <v>0</v>
      </c>
      <c r="AI821">
        <v>1</v>
      </c>
      <c r="AJ821">
        <v>99</v>
      </c>
      <c r="AK821">
        <v>1</v>
      </c>
      <c r="AL821">
        <v>0</v>
      </c>
      <c r="AM821">
        <v>1</v>
      </c>
      <c r="AN821">
        <v>1</v>
      </c>
      <c r="AO821">
        <v>99</v>
      </c>
      <c r="AP821">
        <v>0</v>
      </c>
      <c r="AQ821">
        <v>0</v>
      </c>
      <c r="AR821">
        <v>0</v>
      </c>
      <c r="AS821">
        <v>1</v>
      </c>
      <c r="AT821">
        <v>0</v>
      </c>
      <c r="AU821">
        <v>0</v>
      </c>
      <c r="AV821">
        <v>99</v>
      </c>
      <c r="AW821" s="25">
        <v>0</v>
      </c>
      <c r="AX821" s="25">
        <v>99</v>
      </c>
      <c r="AY821" s="25">
        <v>99</v>
      </c>
      <c r="AZ821">
        <v>99</v>
      </c>
      <c r="BA821">
        <v>99</v>
      </c>
      <c r="BB821">
        <v>99</v>
      </c>
      <c r="BC821" s="25">
        <v>0</v>
      </c>
      <c r="BD821">
        <v>1</v>
      </c>
      <c r="BE821" s="25">
        <v>0</v>
      </c>
      <c r="BF821">
        <v>0</v>
      </c>
      <c r="BG821">
        <v>0</v>
      </c>
      <c r="BH821">
        <v>1</v>
      </c>
      <c r="BI821">
        <v>0</v>
      </c>
      <c r="BJ821">
        <v>99</v>
      </c>
      <c r="BK821">
        <v>99</v>
      </c>
      <c r="BL821">
        <v>99</v>
      </c>
      <c r="BM821">
        <v>99</v>
      </c>
      <c r="BN821">
        <v>99</v>
      </c>
      <c r="BO821">
        <v>99</v>
      </c>
      <c r="BP821">
        <v>1</v>
      </c>
      <c r="BQ821">
        <v>0</v>
      </c>
      <c r="BR821">
        <v>0</v>
      </c>
      <c r="BS821">
        <v>0</v>
      </c>
      <c r="BT821">
        <v>0</v>
      </c>
      <c r="BU821">
        <v>1</v>
      </c>
      <c r="BV821">
        <v>0</v>
      </c>
      <c r="BW821">
        <v>1</v>
      </c>
      <c r="BX821">
        <v>0</v>
      </c>
      <c r="BY821">
        <v>0</v>
      </c>
      <c r="BZ821">
        <v>0</v>
      </c>
      <c r="CA821">
        <v>0</v>
      </c>
      <c r="CB821">
        <v>1</v>
      </c>
      <c r="CC821">
        <v>0</v>
      </c>
      <c r="CD821">
        <v>1</v>
      </c>
      <c r="CE821">
        <v>0</v>
      </c>
      <c r="CF821">
        <v>0</v>
      </c>
      <c r="CG821">
        <v>0</v>
      </c>
      <c r="CH821">
        <v>0</v>
      </c>
      <c r="CI821">
        <v>0</v>
      </c>
      <c r="CJ821">
        <v>0</v>
      </c>
      <c r="CK821">
        <v>0</v>
      </c>
      <c r="CL821">
        <v>0</v>
      </c>
      <c r="CM821">
        <v>0</v>
      </c>
      <c r="CN821">
        <v>0</v>
      </c>
      <c r="CO821">
        <v>0</v>
      </c>
      <c r="CP821" t="s">
        <v>979</v>
      </c>
    </row>
    <row r="822" spans="2:94" x14ac:dyDescent="0.25">
      <c r="B822" s="8" t="s">
        <v>992</v>
      </c>
      <c r="C822" t="s">
        <v>724</v>
      </c>
      <c r="D822" t="s">
        <v>1789</v>
      </c>
      <c r="E822" s="2">
        <v>820</v>
      </c>
      <c r="F822">
        <v>96</v>
      </c>
      <c r="G822">
        <v>1</v>
      </c>
      <c r="H822">
        <v>1</v>
      </c>
      <c r="I822">
        <v>1</v>
      </c>
      <c r="J822">
        <v>1</v>
      </c>
      <c r="K822">
        <v>1</v>
      </c>
      <c r="L822">
        <v>1</v>
      </c>
      <c r="M822">
        <v>1</v>
      </c>
      <c r="N822">
        <v>99</v>
      </c>
      <c r="O822">
        <v>0</v>
      </c>
      <c r="P822">
        <v>1</v>
      </c>
      <c r="Q822">
        <v>1</v>
      </c>
      <c r="R822">
        <v>99</v>
      </c>
      <c r="S822">
        <v>1</v>
      </c>
      <c r="T822">
        <v>0</v>
      </c>
      <c r="U822">
        <v>99</v>
      </c>
      <c r="V822">
        <v>1</v>
      </c>
      <c r="W822">
        <v>1</v>
      </c>
      <c r="X822">
        <v>1</v>
      </c>
      <c r="Y822">
        <v>1</v>
      </c>
      <c r="Z822">
        <v>1</v>
      </c>
      <c r="AA822">
        <v>0</v>
      </c>
      <c r="AB822">
        <v>1</v>
      </c>
      <c r="AC822">
        <v>1</v>
      </c>
      <c r="AD822">
        <v>1</v>
      </c>
      <c r="AE822">
        <v>1</v>
      </c>
      <c r="AF822">
        <v>1</v>
      </c>
      <c r="AG822">
        <v>1</v>
      </c>
      <c r="AH822">
        <v>1</v>
      </c>
      <c r="AI822">
        <v>1</v>
      </c>
      <c r="AJ822">
        <v>1</v>
      </c>
      <c r="AK822">
        <v>1</v>
      </c>
      <c r="AL822">
        <v>1</v>
      </c>
      <c r="AM822">
        <v>1</v>
      </c>
      <c r="AN822">
        <v>1</v>
      </c>
      <c r="AO822">
        <v>1</v>
      </c>
      <c r="AP822">
        <v>0</v>
      </c>
      <c r="AQ822">
        <v>1</v>
      </c>
      <c r="AR822">
        <v>0</v>
      </c>
      <c r="AS822">
        <v>0</v>
      </c>
      <c r="AT822">
        <v>1</v>
      </c>
      <c r="AU822">
        <v>0</v>
      </c>
      <c r="AV822">
        <v>1</v>
      </c>
      <c r="AW822" s="25">
        <v>0</v>
      </c>
      <c r="AX822" s="25">
        <v>0</v>
      </c>
      <c r="AY822" s="25">
        <v>99</v>
      </c>
      <c r="AZ822">
        <v>99</v>
      </c>
      <c r="BA822">
        <v>99</v>
      </c>
      <c r="BB822">
        <v>99</v>
      </c>
      <c r="BC822" s="25">
        <v>1</v>
      </c>
      <c r="BD822">
        <v>1</v>
      </c>
      <c r="BE822" s="25">
        <v>1</v>
      </c>
      <c r="BF822">
        <v>1</v>
      </c>
      <c r="BG822">
        <v>1</v>
      </c>
      <c r="BH822">
        <v>1</v>
      </c>
      <c r="BI822">
        <v>1</v>
      </c>
      <c r="BJ822">
        <v>1</v>
      </c>
      <c r="BK822">
        <v>1</v>
      </c>
      <c r="BL822">
        <v>99</v>
      </c>
      <c r="BM822">
        <v>99</v>
      </c>
      <c r="BN822">
        <v>1</v>
      </c>
      <c r="BO822">
        <v>99</v>
      </c>
      <c r="BP822">
        <v>1</v>
      </c>
      <c r="BQ822">
        <v>0</v>
      </c>
      <c r="BR822">
        <v>1</v>
      </c>
      <c r="BS822">
        <v>1</v>
      </c>
      <c r="BT822">
        <v>1</v>
      </c>
      <c r="BU822">
        <v>1</v>
      </c>
      <c r="BV822">
        <v>1</v>
      </c>
      <c r="BW822">
        <v>1</v>
      </c>
      <c r="BX822">
        <v>0</v>
      </c>
      <c r="BY822">
        <v>0</v>
      </c>
      <c r="BZ822">
        <v>0</v>
      </c>
      <c r="CA822">
        <v>0</v>
      </c>
      <c r="CB822">
        <v>0</v>
      </c>
      <c r="CC822">
        <v>0</v>
      </c>
      <c r="CD822">
        <v>1</v>
      </c>
      <c r="CE822">
        <v>1</v>
      </c>
      <c r="CF822">
        <v>1</v>
      </c>
      <c r="CG822">
        <v>0</v>
      </c>
      <c r="CH822">
        <v>0</v>
      </c>
      <c r="CI822">
        <v>0</v>
      </c>
      <c r="CJ822">
        <v>0</v>
      </c>
      <c r="CK822">
        <v>0</v>
      </c>
      <c r="CL822">
        <v>0</v>
      </c>
      <c r="CM822">
        <v>1</v>
      </c>
      <c r="CN822">
        <v>0</v>
      </c>
      <c r="CO822">
        <v>0</v>
      </c>
      <c r="CP822" t="s">
        <v>1790</v>
      </c>
    </row>
    <row r="823" spans="2:94" x14ac:dyDescent="0.25">
      <c r="B823" s="8" t="s">
        <v>755</v>
      </c>
      <c r="C823" t="s">
        <v>724</v>
      </c>
      <c r="D823" t="s">
        <v>980</v>
      </c>
      <c r="E823" s="2">
        <v>821</v>
      </c>
      <c r="F823">
        <v>320</v>
      </c>
      <c r="G823">
        <v>1</v>
      </c>
      <c r="H823">
        <v>1</v>
      </c>
      <c r="I823">
        <v>1</v>
      </c>
      <c r="J823">
        <v>1</v>
      </c>
      <c r="K823">
        <v>1</v>
      </c>
      <c r="L823">
        <v>99</v>
      </c>
      <c r="M823">
        <v>1</v>
      </c>
      <c r="N823">
        <v>99</v>
      </c>
      <c r="O823">
        <v>99</v>
      </c>
      <c r="P823">
        <v>1</v>
      </c>
      <c r="Q823">
        <v>99</v>
      </c>
      <c r="R823">
        <v>99</v>
      </c>
      <c r="S823">
        <v>1</v>
      </c>
      <c r="T823">
        <v>0</v>
      </c>
      <c r="U823">
        <v>99</v>
      </c>
      <c r="V823">
        <v>0</v>
      </c>
      <c r="W823">
        <v>0</v>
      </c>
      <c r="X823">
        <v>0</v>
      </c>
      <c r="Y823">
        <v>0</v>
      </c>
      <c r="Z823">
        <v>0</v>
      </c>
      <c r="AA823">
        <v>0</v>
      </c>
      <c r="AB823">
        <v>99</v>
      </c>
      <c r="AC823">
        <v>0</v>
      </c>
      <c r="AD823">
        <v>0</v>
      </c>
      <c r="AE823">
        <v>99</v>
      </c>
      <c r="AF823">
        <v>0</v>
      </c>
      <c r="AG823">
        <v>0</v>
      </c>
      <c r="AH823">
        <v>0</v>
      </c>
      <c r="AI823">
        <v>99</v>
      </c>
      <c r="AJ823">
        <v>99</v>
      </c>
      <c r="AK823">
        <v>99</v>
      </c>
      <c r="AL823">
        <v>0</v>
      </c>
      <c r="AM823">
        <v>0</v>
      </c>
      <c r="AN823">
        <v>0</v>
      </c>
      <c r="AO823">
        <v>99</v>
      </c>
      <c r="AP823">
        <v>0</v>
      </c>
      <c r="AQ823">
        <v>0</v>
      </c>
      <c r="AR823">
        <v>0</v>
      </c>
      <c r="AS823">
        <v>0</v>
      </c>
      <c r="AT823">
        <v>0</v>
      </c>
      <c r="AU823">
        <v>0</v>
      </c>
      <c r="AV823">
        <v>99</v>
      </c>
      <c r="AW823" s="25">
        <v>0</v>
      </c>
      <c r="AX823" s="25">
        <v>99</v>
      </c>
      <c r="AY823" s="25">
        <v>99</v>
      </c>
      <c r="AZ823">
        <v>99</v>
      </c>
      <c r="BA823">
        <v>99</v>
      </c>
      <c r="BB823">
        <v>99</v>
      </c>
      <c r="BC823" s="25">
        <v>0</v>
      </c>
      <c r="BD823">
        <v>0</v>
      </c>
      <c r="BE823" s="25">
        <v>0</v>
      </c>
      <c r="BF823">
        <v>0</v>
      </c>
      <c r="BG823">
        <v>0</v>
      </c>
      <c r="BH823">
        <v>0</v>
      </c>
      <c r="BI823">
        <v>0</v>
      </c>
      <c r="BJ823">
        <v>99</v>
      </c>
      <c r="BK823">
        <v>99</v>
      </c>
      <c r="BL823">
        <v>99</v>
      </c>
      <c r="BM823">
        <v>99</v>
      </c>
      <c r="BN823">
        <v>99</v>
      </c>
      <c r="BO823">
        <v>99</v>
      </c>
      <c r="BP823">
        <v>99</v>
      </c>
      <c r="BQ823">
        <v>0</v>
      </c>
      <c r="BR823">
        <v>0</v>
      </c>
      <c r="BS823">
        <v>0</v>
      </c>
      <c r="BT823">
        <v>0</v>
      </c>
      <c r="BU823">
        <v>0</v>
      </c>
      <c r="BV823">
        <v>0</v>
      </c>
      <c r="BW823">
        <v>0</v>
      </c>
      <c r="BX823">
        <v>0</v>
      </c>
      <c r="BY823">
        <v>0</v>
      </c>
      <c r="BZ823">
        <v>1</v>
      </c>
      <c r="CA823">
        <v>0</v>
      </c>
      <c r="CB823">
        <v>1</v>
      </c>
      <c r="CC823">
        <v>1</v>
      </c>
      <c r="CD823">
        <v>1</v>
      </c>
      <c r="CE823">
        <v>0</v>
      </c>
      <c r="CF823">
        <v>0</v>
      </c>
      <c r="CG823">
        <v>0</v>
      </c>
      <c r="CH823">
        <v>0</v>
      </c>
      <c r="CI823">
        <v>0</v>
      </c>
      <c r="CJ823">
        <v>0</v>
      </c>
      <c r="CK823">
        <v>0</v>
      </c>
      <c r="CL823">
        <v>0</v>
      </c>
      <c r="CM823">
        <v>0</v>
      </c>
      <c r="CN823">
        <v>0</v>
      </c>
      <c r="CO823">
        <v>0</v>
      </c>
      <c r="CP823" t="s">
        <v>981</v>
      </c>
    </row>
    <row r="824" spans="2:94" x14ac:dyDescent="0.25">
      <c r="B824" s="8" t="s">
        <v>201</v>
      </c>
      <c r="C824" t="s">
        <v>724</v>
      </c>
      <c r="D824" t="s">
        <v>725</v>
      </c>
      <c r="E824" s="2">
        <v>822</v>
      </c>
      <c r="F824">
        <v>110</v>
      </c>
      <c r="G824">
        <v>1</v>
      </c>
      <c r="H824">
        <v>1</v>
      </c>
      <c r="I824">
        <v>1</v>
      </c>
      <c r="J824">
        <v>1</v>
      </c>
      <c r="K824">
        <v>1</v>
      </c>
      <c r="L824">
        <v>99</v>
      </c>
      <c r="M824">
        <v>1</v>
      </c>
      <c r="N824">
        <v>99</v>
      </c>
      <c r="O824">
        <v>99</v>
      </c>
      <c r="P824">
        <v>1</v>
      </c>
      <c r="Q824">
        <v>99</v>
      </c>
      <c r="R824">
        <v>99</v>
      </c>
      <c r="S824">
        <v>1</v>
      </c>
      <c r="T824">
        <v>1</v>
      </c>
      <c r="U824">
        <v>99</v>
      </c>
      <c r="V824">
        <v>1</v>
      </c>
      <c r="W824">
        <v>1</v>
      </c>
      <c r="X824">
        <v>1</v>
      </c>
      <c r="Y824">
        <v>1</v>
      </c>
      <c r="Z824">
        <v>1</v>
      </c>
      <c r="AA824">
        <v>0</v>
      </c>
      <c r="AB824">
        <v>1</v>
      </c>
      <c r="AC824">
        <v>1</v>
      </c>
      <c r="AD824">
        <v>1</v>
      </c>
      <c r="AE824">
        <v>99</v>
      </c>
      <c r="AF824">
        <v>1</v>
      </c>
      <c r="AG824">
        <v>0</v>
      </c>
      <c r="AH824">
        <v>1</v>
      </c>
      <c r="AI824">
        <v>99</v>
      </c>
      <c r="AJ824">
        <v>0</v>
      </c>
      <c r="AK824">
        <v>99</v>
      </c>
      <c r="AL824">
        <v>0</v>
      </c>
      <c r="AM824">
        <v>1</v>
      </c>
      <c r="AN824">
        <v>0</v>
      </c>
      <c r="AO824">
        <v>99</v>
      </c>
      <c r="AP824">
        <v>1</v>
      </c>
      <c r="AQ824">
        <v>0</v>
      </c>
      <c r="AR824">
        <v>0</v>
      </c>
      <c r="AS824">
        <v>1</v>
      </c>
      <c r="AT824">
        <v>0</v>
      </c>
      <c r="AU824">
        <v>0</v>
      </c>
      <c r="AV824">
        <v>99</v>
      </c>
      <c r="AW824" s="25">
        <v>1</v>
      </c>
      <c r="AX824" s="25">
        <v>99</v>
      </c>
      <c r="AY824" s="25">
        <v>99</v>
      </c>
      <c r="AZ824">
        <v>99</v>
      </c>
      <c r="BA824">
        <v>99</v>
      </c>
      <c r="BB824">
        <v>99</v>
      </c>
      <c r="BC824" s="25">
        <v>0</v>
      </c>
      <c r="BD824">
        <v>1</v>
      </c>
      <c r="BE824" s="25">
        <v>1</v>
      </c>
      <c r="BF824">
        <v>0</v>
      </c>
      <c r="BG824">
        <v>0</v>
      </c>
      <c r="BH824">
        <v>0</v>
      </c>
      <c r="BI824">
        <v>0</v>
      </c>
      <c r="BJ824">
        <v>99</v>
      </c>
      <c r="BK824">
        <v>99</v>
      </c>
      <c r="BL824">
        <v>99</v>
      </c>
      <c r="BM824">
        <v>99</v>
      </c>
      <c r="BN824">
        <v>99</v>
      </c>
      <c r="BO824">
        <v>99</v>
      </c>
      <c r="BP824">
        <v>99</v>
      </c>
      <c r="BQ824">
        <v>0</v>
      </c>
      <c r="BR824">
        <v>0</v>
      </c>
      <c r="BS824">
        <v>0</v>
      </c>
      <c r="BT824">
        <v>1</v>
      </c>
      <c r="BU824">
        <v>0</v>
      </c>
      <c r="BV824">
        <v>0</v>
      </c>
      <c r="BW824">
        <v>1</v>
      </c>
      <c r="BX824">
        <v>0</v>
      </c>
      <c r="BY824">
        <v>0</v>
      </c>
      <c r="BZ824">
        <v>0</v>
      </c>
      <c r="CA824">
        <v>0</v>
      </c>
      <c r="CB824">
        <v>1</v>
      </c>
      <c r="CC824">
        <v>1</v>
      </c>
      <c r="CD824">
        <v>1</v>
      </c>
      <c r="CE824">
        <v>0</v>
      </c>
      <c r="CF824">
        <v>0</v>
      </c>
      <c r="CG824">
        <v>0</v>
      </c>
      <c r="CH824">
        <v>0</v>
      </c>
      <c r="CI824">
        <v>0</v>
      </c>
      <c r="CJ824">
        <v>0</v>
      </c>
      <c r="CK824">
        <v>0</v>
      </c>
      <c r="CL824">
        <v>0</v>
      </c>
      <c r="CM824">
        <v>0</v>
      </c>
      <c r="CN824">
        <v>0</v>
      </c>
      <c r="CO824">
        <v>0</v>
      </c>
      <c r="CP824" t="s">
        <v>248</v>
      </c>
    </row>
    <row r="825" spans="2:94" x14ac:dyDescent="0.25">
      <c r="B825" s="8" t="s">
        <v>992</v>
      </c>
      <c r="C825" t="s">
        <v>1791</v>
      </c>
      <c r="D825" t="s">
        <v>1792</v>
      </c>
      <c r="E825" s="2">
        <v>823</v>
      </c>
      <c r="F825">
        <v>60</v>
      </c>
      <c r="G825">
        <v>1</v>
      </c>
      <c r="H825">
        <v>1</v>
      </c>
      <c r="I825">
        <v>1</v>
      </c>
      <c r="J825">
        <v>1</v>
      </c>
      <c r="K825">
        <v>1</v>
      </c>
      <c r="L825">
        <v>1</v>
      </c>
      <c r="M825">
        <v>1</v>
      </c>
      <c r="N825">
        <v>99</v>
      </c>
      <c r="O825">
        <v>1</v>
      </c>
      <c r="P825">
        <v>1</v>
      </c>
      <c r="Q825">
        <v>1</v>
      </c>
      <c r="R825">
        <v>99</v>
      </c>
      <c r="S825">
        <v>0</v>
      </c>
      <c r="T825">
        <v>1</v>
      </c>
      <c r="U825">
        <v>1</v>
      </c>
      <c r="V825">
        <v>1</v>
      </c>
      <c r="W825">
        <v>1</v>
      </c>
      <c r="X825">
        <v>0</v>
      </c>
      <c r="Y825">
        <v>1</v>
      </c>
      <c r="Z825">
        <v>1</v>
      </c>
      <c r="AA825">
        <v>1</v>
      </c>
      <c r="AB825">
        <v>1</v>
      </c>
      <c r="AC825">
        <v>1</v>
      </c>
      <c r="AD825">
        <v>1</v>
      </c>
      <c r="AE825">
        <v>1</v>
      </c>
      <c r="AF825">
        <v>1</v>
      </c>
      <c r="AG825">
        <v>1</v>
      </c>
      <c r="AH825">
        <v>0</v>
      </c>
      <c r="AI825">
        <v>1</v>
      </c>
      <c r="AJ825">
        <v>1</v>
      </c>
      <c r="AK825">
        <v>1</v>
      </c>
      <c r="AL825">
        <v>1</v>
      </c>
      <c r="AM825">
        <v>1</v>
      </c>
      <c r="AN825">
        <v>0</v>
      </c>
      <c r="AO825">
        <v>1</v>
      </c>
      <c r="AP825">
        <v>0</v>
      </c>
      <c r="AQ825">
        <v>0</v>
      </c>
      <c r="AR825">
        <v>1</v>
      </c>
      <c r="AS825">
        <v>0</v>
      </c>
      <c r="AT825">
        <v>1</v>
      </c>
      <c r="AU825">
        <v>1</v>
      </c>
      <c r="AV825">
        <v>1</v>
      </c>
      <c r="AW825" s="25">
        <v>0</v>
      </c>
      <c r="AX825" s="25">
        <v>1</v>
      </c>
      <c r="AY825" s="25">
        <v>99</v>
      </c>
      <c r="AZ825">
        <v>99</v>
      </c>
      <c r="BA825">
        <v>99</v>
      </c>
      <c r="BB825">
        <v>99</v>
      </c>
      <c r="BC825" s="25">
        <v>1</v>
      </c>
      <c r="BD825">
        <v>1</v>
      </c>
      <c r="BE825" s="25">
        <v>1</v>
      </c>
      <c r="BF825">
        <v>1</v>
      </c>
      <c r="BG825">
        <v>0</v>
      </c>
      <c r="BH825">
        <v>1</v>
      </c>
      <c r="BI825">
        <v>1</v>
      </c>
      <c r="BJ825">
        <v>1</v>
      </c>
      <c r="BK825">
        <v>1</v>
      </c>
      <c r="BL825">
        <v>1</v>
      </c>
      <c r="BM825">
        <v>99</v>
      </c>
      <c r="BN825">
        <v>1</v>
      </c>
      <c r="BO825">
        <v>99</v>
      </c>
      <c r="BP825">
        <v>99</v>
      </c>
      <c r="BQ825">
        <v>0</v>
      </c>
      <c r="BR825">
        <v>0</v>
      </c>
      <c r="BS825">
        <v>1</v>
      </c>
      <c r="BT825">
        <v>1</v>
      </c>
      <c r="BU825">
        <v>1</v>
      </c>
      <c r="BV825">
        <v>1</v>
      </c>
      <c r="BW825">
        <v>0</v>
      </c>
      <c r="BX825">
        <v>1</v>
      </c>
      <c r="BY825">
        <v>1</v>
      </c>
      <c r="BZ825">
        <v>1</v>
      </c>
      <c r="CA825">
        <v>1</v>
      </c>
      <c r="CB825">
        <v>1</v>
      </c>
      <c r="CC825">
        <v>1</v>
      </c>
      <c r="CD825">
        <v>1</v>
      </c>
      <c r="CE825">
        <v>0</v>
      </c>
      <c r="CF825">
        <v>1</v>
      </c>
      <c r="CG825">
        <v>0</v>
      </c>
      <c r="CH825">
        <v>0</v>
      </c>
      <c r="CI825">
        <v>1</v>
      </c>
      <c r="CJ825">
        <v>0</v>
      </c>
      <c r="CK825">
        <v>0</v>
      </c>
      <c r="CL825">
        <v>0</v>
      </c>
      <c r="CM825">
        <v>1</v>
      </c>
      <c r="CN825">
        <v>1</v>
      </c>
      <c r="CO825">
        <v>1</v>
      </c>
      <c r="CP825" t="s">
        <v>1793</v>
      </c>
    </row>
    <row r="826" spans="2:94" x14ac:dyDescent="0.25">
      <c r="B826" s="8" t="s">
        <v>992</v>
      </c>
      <c r="C826" t="s">
        <v>1791</v>
      </c>
      <c r="D826" t="s">
        <v>1794</v>
      </c>
      <c r="E826" s="2">
        <v>824</v>
      </c>
      <c r="F826">
        <v>77</v>
      </c>
      <c r="G826">
        <v>1</v>
      </c>
      <c r="H826">
        <v>1</v>
      </c>
      <c r="I826">
        <v>1</v>
      </c>
      <c r="J826">
        <v>1</v>
      </c>
      <c r="K826">
        <v>1</v>
      </c>
      <c r="L826">
        <v>1</v>
      </c>
      <c r="M826">
        <v>1</v>
      </c>
      <c r="N826">
        <v>1</v>
      </c>
      <c r="O826">
        <v>1</v>
      </c>
      <c r="P826">
        <v>1</v>
      </c>
      <c r="Q826">
        <v>1</v>
      </c>
      <c r="R826">
        <v>99</v>
      </c>
      <c r="S826">
        <v>1</v>
      </c>
      <c r="T826">
        <v>1</v>
      </c>
      <c r="U826">
        <v>1</v>
      </c>
      <c r="V826">
        <v>1</v>
      </c>
      <c r="W826">
        <v>1</v>
      </c>
      <c r="X826">
        <v>1</v>
      </c>
      <c r="Y826">
        <v>1</v>
      </c>
      <c r="Z826">
        <v>1</v>
      </c>
      <c r="AA826">
        <v>1</v>
      </c>
      <c r="AB826">
        <v>1</v>
      </c>
      <c r="AC826">
        <v>1</v>
      </c>
      <c r="AD826">
        <v>1</v>
      </c>
      <c r="AE826">
        <v>1</v>
      </c>
      <c r="AF826">
        <v>1</v>
      </c>
      <c r="AG826">
        <v>1</v>
      </c>
      <c r="AH826">
        <v>1</v>
      </c>
      <c r="AI826">
        <v>1</v>
      </c>
      <c r="AJ826">
        <v>1</v>
      </c>
      <c r="AK826">
        <v>1</v>
      </c>
      <c r="AL826">
        <v>1</v>
      </c>
      <c r="AM826">
        <v>1</v>
      </c>
      <c r="AN826">
        <v>1</v>
      </c>
      <c r="AO826">
        <v>1</v>
      </c>
      <c r="AP826">
        <v>1</v>
      </c>
      <c r="AQ826">
        <v>1</v>
      </c>
      <c r="AR826">
        <v>1</v>
      </c>
      <c r="AS826">
        <v>1</v>
      </c>
      <c r="AT826">
        <v>1</v>
      </c>
      <c r="AU826">
        <v>1</v>
      </c>
      <c r="AV826">
        <v>1</v>
      </c>
      <c r="AW826" s="25">
        <v>1</v>
      </c>
      <c r="AX826" s="25">
        <v>1</v>
      </c>
      <c r="AY826" s="25">
        <v>99</v>
      </c>
      <c r="AZ826">
        <v>99</v>
      </c>
      <c r="BA826">
        <v>99</v>
      </c>
      <c r="BB826">
        <v>99</v>
      </c>
      <c r="BC826" s="25">
        <v>1</v>
      </c>
      <c r="BD826">
        <v>1</v>
      </c>
      <c r="BE826" s="25">
        <v>1</v>
      </c>
      <c r="BF826">
        <v>1</v>
      </c>
      <c r="BG826">
        <v>1</v>
      </c>
      <c r="BH826">
        <v>1</v>
      </c>
      <c r="BI826">
        <v>1</v>
      </c>
      <c r="BJ826">
        <v>1</v>
      </c>
      <c r="BK826">
        <v>1</v>
      </c>
      <c r="BL826">
        <v>1</v>
      </c>
      <c r="BM826">
        <v>99</v>
      </c>
      <c r="BN826">
        <v>1</v>
      </c>
      <c r="BO826">
        <v>99</v>
      </c>
      <c r="BP826">
        <v>1</v>
      </c>
      <c r="BQ826">
        <v>1</v>
      </c>
      <c r="BR826">
        <v>1</v>
      </c>
      <c r="BS826">
        <v>1</v>
      </c>
      <c r="BT826">
        <v>1</v>
      </c>
      <c r="BU826">
        <v>1</v>
      </c>
      <c r="BV826">
        <v>1</v>
      </c>
      <c r="BW826">
        <v>1</v>
      </c>
      <c r="BX826">
        <v>1</v>
      </c>
      <c r="BY826">
        <v>1</v>
      </c>
      <c r="BZ826">
        <v>1</v>
      </c>
      <c r="CA826">
        <v>1</v>
      </c>
      <c r="CB826">
        <v>1</v>
      </c>
      <c r="CC826">
        <v>1</v>
      </c>
      <c r="CD826">
        <v>1</v>
      </c>
      <c r="CE826">
        <v>1</v>
      </c>
      <c r="CF826">
        <v>1</v>
      </c>
      <c r="CG826">
        <v>1</v>
      </c>
      <c r="CH826">
        <v>1</v>
      </c>
      <c r="CI826">
        <v>1</v>
      </c>
      <c r="CJ826">
        <v>0</v>
      </c>
      <c r="CK826">
        <v>0</v>
      </c>
      <c r="CL826">
        <v>0</v>
      </c>
      <c r="CM826">
        <v>1</v>
      </c>
      <c r="CN826">
        <v>1</v>
      </c>
      <c r="CO826">
        <v>1</v>
      </c>
      <c r="CP826" t="s">
        <v>399</v>
      </c>
    </row>
    <row r="827" spans="2:94" x14ac:dyDescent="0.25">
      <c r="B827" s="8" t="s">
        <v>992</v>
      </c>
      <c r="C827" t="s">
        <v>1791</v>
      </c>
      <c r="D827" t="s">
        <v>1795</v>
      </c>
      <c r="E827" s="2">
        <v>825</v>
      </c>
      <c r="F827">
        <v>50</v>
      </c>
      <c r="G827">
        <v>1</v>
      </c>
      <c r="H827">
        <v>1</v>
      </c>
      <c r="I827">
        <v>1</v>
      </c>
      <c r="J827">
        <v>0</v>
      </c>
      <c r="K827">
        <v>1</v>
      </c>
      <c r="L827">
        <v>1</v>
      </c>
      <c r="M827">
        <v>1</v>
      </c>
      <c r="N827">
        <v>99</v>
      </c>
      <c r="O827">
        <v>1</v>
      </c>
      <c r="P827">
        <v>0</v>
      </c>
      <c r="Q827">
        <v>1</v>
      </c>
      <c r="R827">
        <v>99</v>
      </c>
      <c r="S827">
        <v>1</v>
      </c>
      <c r="T827">
        <v>0</v>
      </c>
      <c r="U827">
        <v>99</v>
      </c>
      <c r="V827">
        <v>1</v>
      </c>
      <c r="W827">
        <v>1</v>
      </c>
      <c r="X827">
        <v>1</v>
      </c>
      <c r="Y827">
        <v>1</v>
      </c>
      <c r="Z827">
        <v>1</v>
      </c>
      <c r="AA827">
        <v>1</v>
      </c>
      <c r="AB827">
        <v>1</v>
      </c>
      <c r="AC827">
        <v>1</v>
      </c>
      <c r="AD827">
        <v>1</v>
      </c>
      <c r="AE827">
        <v>1</v>
      </c>
      <c r="AF827">
        <v>1</v>
      </c>
      <c r="AG827">
        <v>1</v>
      </c>
      <c r="AH827">
        <v>1</v>
      </c>
      <c r="AI827">
        <v>1</v>
      </c>
      <c r="AJ827">
        <v>1</v>
      </c>
      <c r="AK827">
        <v>1</v>
      </c>
      <c r="AL827">
        <v>1</v>
      </c>
      <c r="AM827">
        <v>1</v>
      </c>
      <c r="AN827">
        <v>1</v>
      </c>
      <c r="AO827">
        <v>1</v>
      </c>
      <c r="AP827">
        <v>0</v>
      </c>
      <c r="AQ827">
        <v>1</v>
      </c>
      <c r="AR827">
        <v>0</v>
      </c>
      <c r="AS827">
        <v>1</v>
      </c>
      <c r="AT827">
        <v>0</v>
      </c>
      <c r="AU827">
        <v>0</v>
      </c>
      <c r="AV827">
        <v>99</v>
      </c>
      <c r="AW827" s="25">
        <v>1</v>
      </c>
      <c r="AX827" s="25">
        <v>1</v>
      </c>
      <c r="AY827" s="25">
        <v>99</v>
      </c>
      <c r="AZ827">
        <v>99</v>
      </c>
      <c r="BA827">
        <v>99</v>
      </c>
      <c r="BB827">
        <v>99</v>
      </c>
      <c r="BC827" s="25">
        <v>0</v>
      </c>
      <c r="BD827">
        <v>1</v>
      </c>
      <c r="BE827" s="25">
        <v>1</v>
      </c>
      <c r="BF827">
        <v>1</v>
      </c>
      <c r="BG827">
        <v>1</v>
      </c>
      <c r="BH827">
        <v>1</v>
      </c>
      <c r="BI827">
        <v>0</v>
      </c>
      <c r="BJ827">
        <v>99</v>
      </c>
      <c r="BK827">
        <v>99</v>
      </c>
      <c r="BL827">
        <v>99</v>
      </c>
      <c r="BM827">
        <v>99</v>
      </c>
      <c r="BN827">
        <v>1</v>
      </c>
      <c r="BO827">
        <v>99</v>
      </c>
      <c r="BP827">
        <v>1</v>
      </c>
      <c r="BQ827">
        <v>1</v>
      </c>
      <c r="BR827">
        <v>0</v>
      </c>
      <c r="BS827">
        <v>0</v>
      </c>
      <c r="BT827">
        <v>1</v>
      </c>
      <c r="BU827">
        <v>1</v>
      </c>
      <c r="BV827">
        <v>0</v>
      </c>
      <c r="BW827">
        <v>0</v>
      </c>
      <c r="BX827">
        <v>0</v>
      </c>
      <c r="BY827">
        <v>0</v>
      </c>
      <c r="BZ827">
        <v>0</v>
      </c>
      <c r="CA827">
        <v>1</v>
      </c>
      <c r="CB827">
        <v>1</v>
      </c>
      <c r="CC827">
        <v>1</v>
      </c>
      <c r="CD827">
        <v>1</v>
      </c>
      <c r="CE827">
        <v>1</v>
      </c>
      <c r="CF827">
        <v>0</v>
      </c>
      <c r="CG827">
        <v>1</v>
      </c>
      <c r="CH827">
        <v>0</v>
      </c>
      <c r="CI827">
        <v>0</v>
      </c>
      <c r="CJ827">
        <v>0</v>
      </c>
      <c r="CK827">
        <v>0</v>
      </c>
      <c r="CL827">
        <v>0</v>
      </c>
      <c r="CM827">
        <v>0</v>
      </c>
      <c r="CN827">
        <v>0</v>
      </c>
      <c r="CO827">
        <v>1</v>
      </c>
      <c r="CP827" t="s">
        <v>1796</v>
      </c>
    </row>
    <row r="828" spans="2:94" x14ac:dyDescent="0.25">
      <c r="B828" s="8" t="s">
        <v>992</v>
      </c>
      <c r="C828" t="s">
        <v>726</v>
      </c>
      <c r="D828" t="s">
        <v>1797</v>
      </c>
      <c r="E828" s="2">
        <v>826</v>
      </c>
      <c r="F828">
        <v>2</v>
      </c>
      <c r="G828">
        <v>1</v>
      </c>
      <c r="H828">
        <v>1</v>
      </c>
      <c r="I828">
        <v>1</v>
      </c>
      <c r="J828">
        <v>1</v>
      </c>
      <c r="K828">
        <v>1</v>
      </c>
      <c r="L828">
        <v>1</v>
      </c>
      <c r="M828">
        <v>1</v>
      </c>
      <c r="N828">
        <v>1</v>
      </c>
      <c r="O828">
        <v>1</v>
      </c>
      <c r="P828">
        <v>1</v>
      </c>
      <c r="Q828">
        <v>1</v>
      </c>
      <c r="R828">
        <v>99</v>
      </c>
      <c r="S828">
        <v>1</v>
      </c>
      <c r="T828">
        <v>1</v>
      </c>
      <c r="U828">
        <v>1</v>
      </c>
      <c r="V828">
        <v>1</v>
      </c>
      <c r="W828">
        <v>1</v>
      </c>
      <c r="X828">
        <v>1</v>
      </c>
      <c r="Y828">
        <v>1</v>
      </c>
      <c r="Z828">
        <v>1</v>
      </c>
      <c r="AA828">
        <v>1</v>
      </c>
      <c r="AB828">
        <v>1</v>
      </c>
      <c r="AC828">
        <v>1</v>
      </c>
      <c r="AD828">
        <v>1</v>
      </c>
      <c r="AE828">
        <v>1</v>
      </c>
      <c r="AF828">
        <v>1</v>
      </c>
      <c r="AG828">
        <v>1</v>
      </c>
      <c r="AH828">
        <v>1</v>
      </c>
      <c r="AI828">
        <v>1</v>
      </c>
      <c r="AJ828">
        <v>1</v>
      </c>
      <c r="AK828">
        <v>1</v>
      </c>
      <c r="AL828">
        <v>1</v>
      </c>
      <c r="AM828">
        <v>1</v>
      </c>
      <c r="AN828">
        <v>1</v>
      </c>
      <c r="AO828">
        <v>1</v>
      </c>
      <c r="AP828">
        <v>1</v>
      </c>
      <c r="AQ828">
        <v>1</v>
      </c>
      <c r="AR828">
        <v>1</v>
      </c>
      <c r="AS828">
        <v>1</v>
      </c>
      <c r="AT828">
        <v>1</v>
      </c>
      <c r="AU828">
        <v>1</v>
      </c>
      <c r="AV828">
        <v>1</v>
      </c>
      <c r="AW828" s="25">
        <v>1</v>
      </c>
      <c r="AX828" s="25">
        <v>1</v>
      </c>
      <c r="AY828" s="25">
        <v>99</v>
      </c>
      <c r="AZ828">
        <v>99</v>
      </c>
      <c r="BA828">
        <v>99</v>
      </c>
      <c r="BB828">
        <v>99</v>
      </c>
      <c r="BC828" s="25">
        <v>1</v>
      </c>
      <c r="BD828">
        <v>1</v>
      </c>
      <c r="BE828" s="25">
        <v>1</v>
      </c>
      <c r="BF828">
        <v>1</v>
      </c>
      <c r="BG828">
        <v>1</v>
      </c>
      <c r="BH828">
        <v>1</v>
      </c>
      <c r="BI828">
        <v>1</v>
      </c>
      <c r="BJ828">
        <v>1</v>
      </c>
      <c r="BK828">
        <v>1</v>
      </c>
      <c r="BL828">
        <v>1</v>
      </c>
      <c r="BM828">
        <v>99</v>
      </c>
      <c r="BN828">
        <v>1</v>
      </c>
      <c r="BO828">
        <v>99</v>
      </c>
      <c r="BP828">
        <v>1</v>
      </c>
      <c r="BQ828">
        <v>1</v>
      </c>
      <c r="BR828">
        <v>1</v>
      </c>
      <c r="BS828">
        <v>1</v>
      </c>
      <c r="BT828">
        <v>1</v>
      </c>
      <c r="BU828">
        <v>1</v>
      </c>
      <c r="BV828">
        <v>1</v>
      </c>
      <c r="BW828">
        <v>1</v>
      </c>
      <c r="BX828">
        <v>1</v>
      </c>
      <c r="BY828">
        <v>1</v>
      </c>
      <c r="BZ828">
        <v>0</v>
      </c>
      <c r="CA828">
        <v>0</v>
      </c>
      <c r="CB828">
        <v>1</v>
      </c>
      <c r="CC828">
        <v>1</v>
      </c>
      <c r="CD828">
        <v>1</v>
      </c>
      <c r="CE828">
        <v>0</v>
      </c>
      <c r="CF828">
        <v>1</v>
      </c>
      <c r="CG828">
        <v>0</v>
      </c>
      <c r="CH828">
        <v>0</v>
      </c>
      <c r="CI828">
        <v>0</v>
      </c>
      <c r="CJ828">
        <v>0</v>
      </c>
      <c r="CK828">
        <v>0</v>
      </c>
      <c r="CL828">
        <v>0</v>
      </c>
      <c r="CM828">
        <v>0</v>
      </c>
      <c r="CN828">
        <v>0</v>
      </c>
      <c r="CO828">
        <v>0</v>
      </c>
      <c r="CP828" t="s">
        <v>1798</v>
      </c>
    </row>
    <row r="829" spans="2:94" x14ac:dyDescent="0.25">
      <c r="B829" s="8" t="s">
        <v>992</v>
      </c>
      <c r="C829" t="s">
        <v>726</v>
      </c>
      <c r="D829" t="s">
        <v>1799</v>
      </c>
      <c r="E829" s="2">
        <v>827</v>
      </c>
      <c r="F829">
        <v>3</v>
      </c>
      <c r="G829">
        <v>1</v>
      </c>
      <c r="H829">
        <v>1</v>
      </c>
      <c r="I829">
        <v>1</v>
      </c>
      <c r="J829">
        <v>0</v>
      </c>
      <c r="K829">
        <v>1</v>
      </c>
      <c r="L829">
        <v>1</v>
      </c>
      <c r="M829">
        <v>0</v>
      </c>
      <c r="N829">
        <v>99</v>
      </c>
      <c r="O829">
        <v>1</v>
      </c>
      <c r="P829">
        <v>1</v>
      </c>
      <c r="Q829">
        <v>1</v>
      </c>
      <c r="R829">
        <v>99</v>
      </c>
      <c r="S829">
        <v>0</v>
      </c>
      <c r="T829">
        <v>1</v>
      </c>
      <c r="U829">
        <v>99</v>
      </c>
      <c r="V829">
        <v>1</v>
      </c>
      <c r="W829">
        <v>0</v>
      </c>
      <c r="X829">
        <v>1</v>
      </c>
      <c r="Y829">
        <v>1</v>
      </c>
      <c r="Z829">
        <v>1</v>
      </c>
      <c r="AA829">
        <v>1</v>
      </c>
      <c r="AB829">
        <v>99</v>
      </c>
      <c r="AC829">
        <v>1</v>
      </c>
      <c r="AD829">
        <v>1</v>
      </c>
      <c r="AE829">
        <v>1</v>
      </c>
      <c r="AF829">
        <v>0</v>
      </c>
      <c r="AG829">
        <v>0</v>
      </c>
      <c r="AH829">
        <v>1</v>
      </c>
      <c r="AI829">
        <v>99</v>
      </c>
      <c r="AJ829">
        <v>99</v>
      </c>
      <c r="AK829">
        <v>99</v>
      </c>
      <c r="AL829">
        <v>1</v>
      </c>
      <c r="AM829">
        <v>1</v>
      </c>
      <c r="AN829">
        <v>1</v>
      </c>
      <c r="AO829">
        <v>1</v>
      </c>
      <c r="AP829">
        <v>1</v>
      </c>
      <c r="AQ829">
        <v>1</v>
      </c>
      <c r="AR829">
        <v>0</v>
      </c>
      <c r="AS829">
        <v>1</v>
      </c>
      <c r="AT829">
        <v>0</v>
      </c>
      <c r="AU829">
        <v>0</v>
      </c>
      <c r="AV829">
        <v>99</v>
      </c>
      <c r="AW829" s="25">
        <v>1</v>
      </c>
      <c r="AX829" s="25">
        <v>0</v>
      </c>
      <c r="AY829" s="25">
        <v>99</v>
      </c>
      <c r="AZ829">
        <v>99</v>
      </c>
      <c r="BA829">
        <v>99</v>
      </c>
      <c r="BB829">
        <v>99</v>
      </c>
      <c r="BC829" s="25">
        <v>0</v>
      </c>
      <c r="BD829">
        <v>1</v>
      </c>
      <c r="BE829" s="25">
        <v>1</v>
      </c>
      <c r="BF829">
        <v>0</v>
      </c>
      <c r="BG829">
        <v>0</v>
      </c>
      <c r="BH829">
        <v>1</v>
      </c>
      <c r="BI829">
        <v>0</v>
      </c>
      <c r="BJ829">
        <v>99</v>
      </c>
      <c r="BK829">
        <v>99</v>
      </c>
      <c r="BL829">
        <v>99</v>
      </c>
      <c r="BM829">
        <v>99</v>
      </c>
      <c r="BN829">
        <v>99</v>
      </c>
      <c r="BO829">
        <v>99</v>
      </c>
      <c r="BP829">
        <v>99</v>
      </c>
      <c r="BQ829">
        <v>0</v>
      </c>
      <c r="BR829">
        <v>0</v>
      </c>
      <c r="BS829">
        <v>0</v>
      </c>
      <c r="BT829">
        <v>1</v>
      </c>
      <c r="BU829">
        <v>1</v>
      </c>
      <c r="BV829">
        <v>0</v>
      </c>
      <c r="BW829">
        <v>0</v>
      </c>
      <c r="BX829">
        <v>0</v>
      </c>
      <c r="BY829">
        <v>0</v>
      </c>
      <c r="BZ829">
        <v>0</v>
      </c>
      <c r="CA829">
        <v>1</v>
      </c>
      <c r="CB829">
        <v>1</v>
      </c>
      <c r="CC829">
        <v>1</v>
      </c>
      <c r="CD829">
        <v>1</v>
      </c>
      <c r="CE829">
        <v>0</v>
      </c>
      <c r="CF829">
        <v>0</v>
      </c>
      <c r="CG829">
        <v>0</v>
      </c>
      <c r="CH829">
        <v>0</v>
      </c>
      <c r="CI829">
        <v>0</v>
      </c>
      <c r="CJ829">
        <v>0</v>
      </c>
      <c r="CK829">
        <v>0</v>
      </c>
      <c r="CL829">
        <v>0</v>
      </c>
      <c r="CM829">
        <v>0</v>
      </c>
      <c r="CN829">
        <v>0</v>
      </c>
      <c r="CO829">
        <v>0</v>
      </c>
      <c r="CP829" t="s">
        <v>1800</v>
      </c>
    </row>
    <row r="830" spans="2:94" x14ac:dyDescent="0.25">
      <c r="B830" s="8" t="s">
        <v>992</v>
      </c>
      <c r="C830" t="s">
        <v>726</v>
      </c>
      <c r="D830" t="s">
        <v>1801</v>
      </c>
      <c r="E830" s="2">
        <v>828</v>
      </c>
      <c r="F830">
        <v>20</v>
      </c>
      <c r="G830">
        <v>0</v>
      </c>
      <c r="H830">
        <v>1</v>
      </c>
      <c r="I830">
        <v>1</v>
      </c>
      <c r="J830">
        <v>0</v>
      </c>
      <c r="K830">
        <v>1</v>
      </c>
      <c r="L830">
        <v>1</v>
      </c>
      <c r="M830">
        <v>1</v>
      </c>
      <c r="N830">
        <v>99</v>
      </c>
      <c r="O830">
        <v>1</v>
      </c>
      <c r="P830">
        <v>1</v>
      </c>
      <c r="Q830">
        <v>0</v>
      </c>
      <c r="R830">
        <v>99</v>
      </c>
      <c r="S830">
        <v>1</v>
      </c>
      <c r="T830">
        <v>1</v>
      </c>
      <c r="U830">
        <v>99</v>
      </c>
      <c r="V830">
        <v>1</v>
      </c>
      <c r="W830">
        <v>0</v>
      </c>
      <c r="X830">
        <v>0</v>
      </c>
      <c r="Y830">
        <v>1</v>
      </c>
      <c r="Z830">
        <v>0</v>
      </c>
      <c r="AA830">
        <v>0</v>
      </c>
      <c r="AB830">
        <v>1</v>
      </c>
      <c r="AC830">
        <v>1</v>
      </c>
      <c r="AD830">
        <v>1</v>
      </c>
      <c r="AE830">
        <v>1</v>
      </c>
      <c r="AF830">
        <v>1</v>
      </c>
      <c r="AG830">
        <v>1</v>
      </c>
      <c r="AH830">
        <v>1</v>
      </c>
      <c r="AI830">
        <v>1</v>
      </c>
      <c r="AJ830">
        <v>1</v>
      </c>
      <c r="AK830">
        <v>99</v>
      </c>
      <c r="AL830">
        <v>0</v>
      </c>
      <c r="AM830">
        <v>0</v>
      </c>
      <c r="AN830">
        <v>0</v>
      </c>
      <c r="AO830">
        <v>1</v>
      </c>
      <c r="AP830">
        <v>0</v>
      </c>
      <c r="AQ830">
        <v>1</v>
      </c>
      <c r="AR830">
        <v>0</v>
      </c>
      <c r="AS830">
        <v>1</v>
      </c>
      <c r="AT830">
        <v>0</v>
      </c>
      <c r="AU830">
        <v>0</v>
      </c>
      <c r="AV830">
        <v>1</v>
      </c>
      <c r="AW830" s="25">
        <v>1</v>
      </c>
      <c r="AX830" s="25">
        <v>1</v>
      </c>
      <c r="AY830" s="25">
        <v>99</v>
      </c>
      <c r="AZ830">
        <v>99</v>
      </c>
      <c r="BA830">
        <v>99</v>
      </c>
      <c r="BB830">
        <v>99</v>
      </c>
      <c r="BC830" s="25">
        <v>0</v>
      </c>
      <c r="BD830">
        <v>1</v>
      </c>
      <c r="BE830" s="25">
        <v>1</v>
      </c>
      <c r="BF830">
        <v>1</v>
      </c>
      <c r="BG830">
        <v>0</v>
      </c>
      <c r="BH830">
        <v>1</v>
      </c>
      <c r="BI830">
        <v>1</v>
      </c>
      <c r="BJ830">
        <v>99</v>
      </c>
      <c r="BK830">
        <v>99</v>
      </c>
      <c r="BL830">
        <v>99</v>
      </c>
      <c r="BM830">
        <v>99</v>
      </c>
      <c r="BN830">
        <v>1</v>
      </c>
      <c r="BO830">
        <v>99</v>
      </c>
      <c r="BP830">
        <v>1</v>
      </c>
      <c r="BQ830">
        <v>0</v>
      </c>
      <c r="BR830">
        <v>1</v>
      </c>
      <c r="BS830">
        <v>1</v>
      </c>
      <c r="BT830">
        <v>1</v>
      </c>
      <c r="BU830">
        <v>1</v>
      </c>
      <c r="BV830">
        <v>1</v>
      </c>
      <c r="BW830">
        <v>0</v>
      </c>
      <c r="BX830">
        <v>0</v>
      </c>
      <c r="BY830">
        <v>1</v>
      </c>
      <c r="BZ830">
        <v>0</v>
      </c>
      <c r="CA830">
        <v>1</v>
      </c>
      <c r="CB830">
        <v>1</v>
      </c>
      <c r="CC830">
        <v>1</v>
      </c>
      <c r="CD830">
        <v>1</v>
      </c>
      <c r="CE830">
        <v>0</v>
      </c>
      <c r="CF830">
        <v>0</v>
      </c>
      <c r="CG830">
        <v>0</v>
      </c>
      <c r="CH830">
        <v>0</v>
      </c>
      <c r="CI830">
        <v>0</v>
      </c>
      <c r="CJ830">
        <v>0</v>
      </c>
      <c r="CK830">
        <v>0</v>
      </c>
      <c r="CL830">
        <v>0</v>
      </c>
      <c r="CM830">
        <v>0</v>
      </c>
      <c r="CN830">
        <v>0</v>
      </c>
      <c r="CO830">
        <v>0</v>
      </c>
      <c r="CP830" t="s">
        <v>1802</v>
      </c>
    </row>
    <row r="831" spans="2:94" x14ac:dyDescent="0.25">
      <c r="B831" s="8" t="s">
        <v>992</v>
      </c>
      <c r="C831" t="s">
        <v>726</v>
      </c>
      <c r="D831" t="s">
        <v>1803</v>
      </c>
      <c r="E831" s="2">
        <v>829</v>
      </c>
      <c r="F831">
        <v>6</v>
      </c>
      <c r="G831">
        <v>1</v>
      </c>
      <c r="H831">
        <v>1</v>
      </c>
      <c r="I831">
        <v>1</v>
      </c>
      <c r="J831">
        <v>1</v>
      </c>
      <c r="K831">
        <v>1</v>
      </c>
      <c r="L831">
        <v>1</v>
      </c>
      <c r="M831">
        <v>1</v>
      </c>
      <c r="N831">
        <v>99</v>
      </c>
      <c r="O831">
        <v>1</v>
      </c>
      <c r="P831">
        <v>1</v>
      </c>
      <c r="Q831">
        <v>1</v>
      </c>
      <c r="R831">
        <v>99</v>
      </c>
      <c r="S831">
        <v>1</v>
      </c>
      <c r="T831">
        <v>1</v>
      </c>
      <c r="U831">
        <v>1</v>
      </c>
      <c r="V831">
        <v>1</v>
      </c>
      <c r="W831">
        <v>1</v>
      </c>
      <c r="X831">
        <v>1</v>
      </c>
      <c r="Y831">
        <v>1</v>
      </c>
      <c r="Z831">
        <v>1</v>
      </c>
      <c r="AA831">
        <v>0</v>
      </c>
      <c r="AB831">
        <v>1</v>
      </c>
      <c r="AC831">
        <v>1</v>
      </c>
      <c r="AD831">
        <v>1</v>
      </c>
      <c r="AE831">
        <v>1</v>
      </c>
      <c r="AF831">
        <v>0</v>
      </c>
      <c r="AG831">
        <v>1</v>
      </c>
      <c r="AH831">
        <v>1</v>
      </c>
      <c r="AI831">
        <v>1</v>
      </c>
      <c r="AJ831">
        <v>1</v>
      </c>
      <c r="AK831">
        <v>99</v>
      </c>
      <c r="AL831">
        <v>1</v>
      </c>
      <c r="AM831">
        <v>1</v>
      </c>
      <c r="AN831">
        <v>1</v>
      </c>
      <c r="AO831">
        <v>1</v>
      </c>
      <c r="AP831">
        <v>0</v>
      </c>
      <c r="AQ831">
        <v>1</v>
      </c>
      <c r="AR831">
        <v>1</v>
      </c>
      <c r="AS831">
        <v>1</v>
      </c>
      <c r="AT831">
        <v>1</v>
      </c>
      <c r="AU831">
        <v>0</v>
      </c>
      <c r="AV831">
        <v>99</v>
      </c>
      <c r="AW831" s="25">
        <v>0</v>
      </c>
      <c r="AX831" s="25">
        <v>0</v>
      </c>
      <c r="AY831" s="25">
        <v>99</v>
      </c>
      <c r="AZ831">
        <v>99</v>
      </c>
      <c r="BA831">
        <v>99</v>
      </c>
      <c r="BB831">
        <v>99</v>
      </c>
      <c r="BC831" s="25">
        <v>1</v>
      </c>
      <c r="BD831">
        <v>0</v>
      </c>
      <c r="BE831" s="25">
        <v>1</v>
      </c>
      <c r="BF831">
        <v>1</v>
      </c>
      <c r="BG831">
        <v>1</v>
      </c>
      <c r="BH831">
        <v>1</v>
      </c>
      <c r="BI831">
        <v>0</v>
      </c>
      <c r="BJ831">
        <v>99</v>
      </c>
      <c r="BK831">
        <v>1</v>
      </c>
      <c r="BL831">
        <v>99</v>
      </c>
      <c r="BM831">
        <v>99</v>
      </c>
      <c r="BN831">
        <v>99</v>
      </c>
      <c r="BO831">
        <v>99</v>
      </c>
      <c r="BP831">
        <v>99</v>
      </c>
      <c r="BQ831">
        <v>0</v>
      </c>
      <c r="BR831">
        <v>0</v>
      </c>
      <c r="BS831">
        <v>0</v>
      </c>
      <c r="BT831">
        <v>1</v>
      </c>
      <c r="BU831">
        <v>1</v>
      </c>
      <c r="BV831">
        <v>1</v>
      </c>
      <c r="BW831">
        <v>1</v>
      </c>
      <c r="BX831">
        <v>0</v>
      </c>
      <c r="BY831">
        <v>0</v>
      </c>
      <c r="BZ831">
        <v>0</v>
      </c>
      <c r="CA831">
        <v>0</v>
      </c>
      <c r="CB831">
        <v>0</v>
      </c>
      <c r="CC831">
        <v>1</v>
      </c>
      <c r="CD831">
        <v>1</v>
      </c>
      <c r="CE831">
        <v>0</v>
      </c>
      <c r="CF831">
        <v>0</v>
      </c>
      <c r="CG831">
        <v>0</v>
      </c>
      <c r="CH831">
        <v>0</v>
      </c>
      <c r="CI831">
        <v>0</v>
      </c>
      <c r="CJ831">
        <v>0</v>
      </c>
      <c r="CK831">
        <v>0</v>
      </c>
      <c r="CL831">
        <v>0</v>
      </c>
      <c r="CM831">
        <v>0</v>
      </c>
      <c r="CN831">
        <v>0</v>
      </c>
      <c r="CO831">
        <v>1</v>
      </c>
      <c r="CP831" t="s">
        <v>1804</v>
      </c>
    </row>
    <row r="832" spans="2:94" x14ac:dyDescent="0.25">
      <c r="B832" s="8" t="s">
        <v>992</v>
      </c>
      <c r="C832" t="s">
        <v>726</v>
      </c>
      <c r="D832" t="s">
        <v>1805</v>
      </c>
      <c r="E832" s="2">
        <v>830</v>
      </c>
      <c r="F832">
        <v>9</v>
      </c>
      <c r="G832">
        <v>1</v>
      </c>
      <c r="H832">
        <v>1</v>
      </c>
      <c r="I832">
        <v>1</v>
      </c>
      <c r="J832">
        <v>0</v>
      </c>
      <c r="K832">
        <v>1</v>
      </c>
      <c r="L832">
        <v>1</v>
      </c>
      <c r="M832">
        <v>0</v>
      </c>
      <c r="N832">
        <v>99</v>
      </c>
      <c r="O832">
        <v>1</v>
      </c>
      <c r="P832">
        <v>1</v>
      </c>
      <c r="Q832">
        <v>1</v>
      </c>
      <c r="R832">
        <v>99</v>
      </c>
      <c r="S832">
        <v>1</v>
      </c>
      <c r="T832">
        <v>1</v>
      </c>
      <c r="U832">
        <v>99</v>
      </c>
      <c r="V832">
        <v>1</v>
      </c>
      <c r="W832">
        <v>0</v>
      </c>
      <c r="X832">
        <v>1</v>
      </c>
      <c r="Y832">
        <v>1</v>
      </c>
      <c r="Z832">
        <v>1</v>
      </c>
      <c r="AA832">
        <v>1</v>
      </c>
      <c r="AB832">
        <v>99</v>
      </c>
      <c r="AC832">
        <v>1</v>
      </c>
      <c r="AD832">
        <v>1</v>
      </c>
      <c r="AE832">
        <v>1</v>
      </c>
      <c r="AF832">
        <v>0</v>
      </c>
      <c r="AG832">
        <v>0</v>
      </c>
      <c r="AH832">
        <v>0</v>
      </c>
      <c r="AI832">
        <v>99</v>
      </c>
      <c r="AJ832">
        <v>99</v>
      </c>
      <c r="AK832">
        <v>99</v>
      </c>
      <c r="AL832">
        <v>0</v>
      </c>
      <c r="AM832">
        <v>1</v>
      </c>
      <c r="AN832">
        <v>1</v>
      </c>
      <c r="AO832">
        <v>1</v>
      </c>
      <c r="AP832">
        <v>0</v>
      </c>
      <c r="AQ832">
        <v>0</v>
      </c>
      <c r="AR832">
        <v>1</v>
      </c>
      <c r="AS832">
        <v>0</v>
      </c>
      <c r="AT832">
        <v>0</v>
      </c>
      <c r="AU832">
        <v>0</v>
      </c>
      <c r="AV832">
        <v>99</v>
      </c>
      <c r="AW832" s="25">
        <v>1</v>
      </c>
      <c r="AX832" s="25">
        <v>1</v>
      </c>
      <c r="AY832" s="25">
        <v>99</v>
      </c>
      <c r="AZ832">
        <v>99</v>
      </c>
      <c r="BA832">
        <v>99</v>
      </c>
      <c r="BB832">
        <v>99</v>
      </c>
      <c r="BC832" s="25">
        <v>1</v>
      </c>
      <c r="BD832">
        <v>0</v>
      </c>
      <c r="BE832" s="25">
        <v>0</v>
      </c>
      <c r="BF832">
        <v>0</v>
      </c>
      <c r="BG832">
        <v>0</v>
      </c>
      <c r="BH832">
        <v>0</v>
      </c>
      <c r="BI832">
        <v>1</v>
      </c>
      <c r="BJ832">
        <v>99</v>
      </c>
      <c r="BK832">
        <v>99</v>
      </c>
      <c r="BL832">
        <v>99</v>
      </c>
      <c r="BM832">
        <v>99</v>
      </c>
      <c r="BN832">
        <v>1</v>
      </c>
      <c r="BO832">
        <v>99</v>
      </c>
      <c r="BP832">
        <v>1</v>
      </c>
      <c r="BQ832">
        <v>0</v>
      </c>
      <c r="BR832">
        <v>1</v>
      </c>
      <c r="BS832">
        <v>0</v>
      </c>
      <c r="BT832">
        <v>1</v>
      </c>
      <c r="BU832">
        <v>1</v>
      </c>
      <c r="BV832">
        <v>0</v>
      </c>
      <c r="BW832">
        <v>0</v>
      </c>
      <c r="BX832">
        <v>0</v>
      </c>
      <c r="BY832">
        <v>0</v>
      </c>
      <c r="BZ832">
        <v>0</v>
      </c>
      <c r="CA832">
        <v>0</v>
      </c>
      <c r="CB832">
        <v>0</v>
      </c>
      <c r="CC832">
        <v>1</v>
      </c>
      <c r="CD832">
        <v>1</v>
      </c>
      <c r="CE832">
        <v>0</v>
      </c>
      <c r="CF832">
        <v>0</v>
      </c>
      <c r="CG832">
        <v>0</v>
      </c>
      <c r="CH832">
        <v>0</v>
      </c>
      <c r="CI832">
        <v>0</v>
      </c>
      <c r="CJ832">
        <v>0</v>
      </c>
      <c r="CK832">
        <v>0</v>
      </c>
      <c r="CL832">
        <v>0</v>
      </c>
      <c r="CM832">
        <v>0</v>
      </c>
      <c r="CN832">
        <v>0</v>
      </c>
      <c r="CO832">
        <v>1</v>
      </c>
      <c r="CP832" t="s">
        <v>1806</v>
      </c>
    </row>
    <row r="833" spans="2:94" x14ac:dyDescent="0.25">
      <c r="B833" s="8" t="s">
        <v>992</v>
      </c>
      <c r="C833" t="s">
        <v>726</v>
      </c>
      <c r="D833" t="s">
        <v>1807</v>
      </c>
      <c r="E833" s="2">
        <v>831</v>
      </c>
      <c r="F833">
        <v>5</v>
      </c>
      <c r="G833">
        <v>0</v>
      </c>
      <c r="H833">
        <v>0</v>
      </c>
      <c r="I833">
        <v>1</v>
      </c>
      <c r="J833">
        <v>1</v>
      </c>
      <c r="K833">
        <v>1</v>
      </c>
      <c r="L833">
        <v>1</v>
      </c>
      <c r="M833">
        <v>1</v>
      </c>
      <c r="N833">
        <v>99</v>
      </c>
      <c r="O833">
        <v>0</v>
      </c>
      <c r="P833">
        <v>1</v>
      </c>
      <c r="Q833">
        <v>0</v>
      </c>
      <c r="R833">
        <v>99</v>
      </c>
      <c r="S833">
        <v>1</v>
      </c>
      <c r="T833">
        <v>0</v>
      </c>
      <c r="U833">
        <v>99</v>
      </c>
      <c r="V833">
        <v>1</v>
      </c>
      <c r="W833">
        <v>1</v>
      </c>
      <c r="X833">
        <v>1</v>
      </c>
      <c r="Y833">
        <v>1</v>
      </c>
      <c r="Z833">
        <v>1</v>
      </c>
      <c r="AA833">
        <v>1</v>
      </c>
      <c r="AB833">
        <v>1</v>
      </c>
      <c r="AC833">
        <v>1</v>
      </c>
      <c r="AD833">
        <v>1</v>
      </c>
      <c r="AE833">
        <v>1</v>
      </c>
      <c r="AF833">
        <v>1</v>
      </c>
      <c r="AG833">
        <v>1</v>
      </c>
      <c r="AH833">
        <v>1</v>
      </c>
      <c r="AI833">
        <v>1</v>
      </c>
      <c r="AJ833">
        <v>1</v>
      </c>
      <c r="AK833">
        <v>1</v>
      </c>
      <c r="AL833">
        <v>1</v>
      </c>
      <c r="AM833">
        <v>1</v>
      </c>
      <c r="AN833">
        <v>1</v>
      </c>
      <c r="AO833">
        <v>1</v>
      </c>
      <c r="AP833">
        <v>1</v>
      </c>
      <c r="AQ833">
        <v>1</v>
      </c>
      <c r="AR833">
        <v>1</v>
      </c>
      <c r="AS833">
        <v>1</v>
      </c>
      <c r="AT833">
        <v>1</v>
      </c>
      <c r="AU833">
        <v>1</v>
      </c>
      <c r="AV833">
        <v>1</v>
      </c>
      <c r="AW833" s="25">
        <v>1</v>
      </c>
      <c r="AX833" s="25">
        <v>1</v>
      </c>
      <c r="AY833" s="25">
        <v>99</v>
      </c>
      <c r="AZ833">
        <v>99</v>
      </c>
      <c r="BA833">
        <v>99</v>
      </c>
      <c r="BB833">
        <v>99</v>
      </c>
      <c r="BC833" s="25">
        <v>1</v>
      </c>
      <c r="BD833">
        <v>1</v>
      </c>
      <c r="BE833" s="25">
        <v>1</v>
      </c>
      <c r="BF833">
        <v>1</v>
      </c>
      <c r="BG833">
        <v>1</v>
      </c>
      <c r="BH833">
        <v>1</v>
      </c>
      <c r="BI833">
        <v>1</v>
      </c>
      <c r="BJ833">
        <v>1</v>
      </c>
      <c r="BK833">
        <v>1</v>
      </c>
      <c r="BL833">
        <v>1</v>
      </c>
      <c r="BM833">
        <v>99</v>
      </c>
      <c r="BN833">
        <v>1</v>
      </c>
      <c r="BO833">
        <v>99</v>
      </c>
      <c r="BP833">
        <v>1</v>
      </c>
      <c r="BQ833">
        <v>1</v>
      </c>
      <c r="BR833">
        <v>1</v>
      </c>
      <c r="BS833">
        <v>1</v>
      </c>
      <c r="BT833">
        <v>1</v>
      </c>
      <c r="BU833">
        <v>1</v>
      </c>
      <c r="BV833">
        <v>1</v>
      </c>
      <c r="BW833">
        <v>1</v>
      </c>
      <c r="BX833">
        <v>0</v>
      </c>
      <c r="BY833" t="s">
        <v>230</v>
      </c>
      <c r="BZ833">
        <v>0</v>
      </c>
      <c r="CA833">
        <v>1</v>
      </c>
      <c r="CB833">
        <v>1</v>
      </c>
      <c r="CC833">
        <v>1</v>
      </c>
      <c r="CD833">
        <v>1</v>
      </c>
      <c r="CE833">
        <v>1</v>
      </c>
      <c r="CF833">
        <v>0</v>
      </c>
      <c r="CG833">
        <v>0</v>
      </c>
      <c r="CH833">
        <v>0</v>
      </c>
      <c r="CI833">
        <v>0</v>
      </c>
      <c r="CJ833">
        <v>0</v>
      </c>
      <c r="CK833">
        <v>0</v>
      </c>
      <c r="CL833">
        <v>0</v>
      </c>
      <c r="CM833">
        <v>0</v>
      </c>
      <c r="CN833">
        <v>0</v>
      </c>
      <c r="CO833">
        <v>1</v>
      </c>
      <c r="CP833" t="s">
        <v>909</v>
      </c>
    </row>
    <row r="834" spans="2:94" x14ac:dyDescent="0.25">
      <c r="B834" s="8" t="s">
        <v>992</v>
      </c>
      <c r="C834" t="s">
        <v>726</v>
      </c>
      <c r="D834" t="s">
        <v>1808</v>
      </c>
      <c r="E834" s="2">
        <v>832</v>
      </c>
      <c r="F834">
        <v>4</v>
      </c>
      <c r="G834">
        <v>0</v>
      </c>
      <c r="H834">
        <v>1</v>
      </c>
      <c r="I834">
        <v>1</v>
      </c>
      <c r="J834">
        <v>0</v>
      </c>
      <c r="K834">
        <v>1</v>
      </c>
      <c r="L834">
        <v>1</v>
      </c>
      <c r="M834">
        <v>0</v>
      </c>
      <c r="N834">
        <v>99</v>
      </c>
      <c r="O834">
        <v>0</v>
      </c>
      <c r="P834">
        <v>0</v>
      </c>
      <c r="Q834">
        <v>0</v>
      </c>
      <c r="R834">
        <v>99</v>
      </c>
      <c r="S834">
        <v>0</v>
      </c>
      <c r="T834">
        <v>0</v>
      </c>
      <c r="U834">
        <v>99</v>
      </c>
      <c r="V834">
        <v>1</v>
      </c>
      <c r="W834">
        <v>1</v>
      </c>
      <c r="X834">
        <v>1</v>
      </c>
      <c r="Y834">
        <v>1</v>
      </c>
      <c r="Z834">
        <v>1</v>
      </c>
      <c r="AA834">
        <v>1</v>
      </c>
      <c r="AB834">
        <v>1</v>
      </c>
      <c r="AC834">
        <v>1</v>
      </c>
      <c r="AD834">
        <v>1</v>
      </c>
      <c r="AE834">
        <v>1</v>
      </c>
      <c r="AF834">
        <v>0</v>
      </c>
      <c r="AG834">
        <v>1</v>
      </c>
      <c r="AH834">
        <v>1</v>
      </c>
      <c r="AI834">
        <v>1</v>
      </c>
      <c r="AJ834">
        <v>1</v>
      </c>
      <c r="AK834">
        <v>1</v>
      </c>
      <c r="AL834">
        <v>1</v>
      </c>
      <c r="AM834">
        <v>1</v>
      </c>
      <c r="AN834">
        <v>1</v>
      </c>
      <c r="AO834">
        <v>1</v>
      </c>
      <c r="AP834">
        <v>1</v>
      </c>
      <c r="AQ834">
        <v>1</v>
      </c>
      <c r="AR834">
        <v>1</v>
      </c>
      <c r="AS834">
        <v>1</v>
      </c>
      <c r="AT834">
        <v>1</v>
      </c>
      <c r="AU834">
        <v>1</v>
      </c>
      <c r="AV834">
        <v>99</v>
      </c>
      <c r="AW834" s="25">
        <v>0</v>
      </c>
      <c r="AX834" s="25">
        <v>1</v>
      </c>
      <c r="AY834" s="25">
        <v>99</v>
      </c>
      <c r="AZ834">
        <v>99</v>
      </c>
      <c r="BA834">
        <v>99</v>
      </c>
      <c r="BB834">
        <v>99</v>
      </c>
      <c r="BC834" s="25">
        <v>0</v>
      </c>
      <c r="BD834">
        <v>1</v>
      </c>
      <c r="BE834" s="25">
        <v>1</v>
      </c>
      <c r="BF834">
        <v>0</v>
      </c>
      <c r="BG834">
        <v>1</v>
      </c>
      <c r="BH834">
        <v>1</v>
      </c>
      <c r="BI834">
        <v>1</v>
      </c>
      <c r="BJ834">
        <v>1</v>
      </c>
      <c r="BK834">
        <v>1</v>
      </c>
      <c r="BL834">
        <v>1</v>
      </c>
      <c r="BM834">
        <v>99</v>
      </c>
      <c r="BN834">
        <v>1</v>
      </c>
      <c r="BO834">
        <v>99</v>
      </c>
      <c r="BP834">
        <v>1</v>
      </c>
      <c r="BQ834">
        <v>1</v>
      </c>
      <c r="BR834">
        <v>0</v>
      </c>
      <c r="BS834">
        <v>0</v>
      </c>
      <c r="BT834">
        <v>1</v>
      </c>
      <c r="BU834">
        <v>1</v>
      </c>
      <c r="BV834">
        <v>0</v>
      </c>
      <c r="BW834">
        <v>0</v>
      </c>
      <c r="BX834">
        <v>1</v>
      </c>
      <c r="BY834">
        <v>0</v>
      </c>
      <c r="BZ834">
        <v>0</v>
      </c>
      <c r="CA834">
        <v>0</v>
      </c>
      <c r="CB834">
        <v>1</v>
      </c>
      <c r="CC834">
        <v>1</v>
      </c>
      <c r="CD834">
        <v>0</v>
      </c>
      <c r="CE834">
        <v>0</v>
      </c>
      <c r="CF834">
        <v>0</v>
      </c>
      <c r="CG834">
        <v>0</v>
      </c>
      <c r="CH834">
        <v>0</v>
      </c>
      <c r="CI834">
        <v>0</v>
      </c>
      <c r="CJ834">
        <v>0</v>
      </c>
      <c r="CK834">
        <v>0</v>
      </c>
      <c r="CL834">
        <v>0</v>
      </c>
      <c r="CM834">
        <v>0</v>
      </c>
      <c r="CN834">
        <v>0</v>
      </c>
      <c r="CO834">
        <v>0</v>
      </c>
      <c r="CP834" t="s">
        <v>1809</v>
      </c>
    </row>
    <row r="835" spans="2:94" x14ac:dyDescent="0.25">
      <c r="B835" s="8" t="s">
        <v>992</v>
      </c>
      <c r="C835" t="s">
        <v>726</v>
      </c>
      <c r="D835" t="s">
        <v>1810</v>
      </c>
      <c r="E835" s="2">
        <v>833</v>
      </c>
      <c r="F835">
        <v>17</v>
      </c>
      <c r="G835">
        <v>1</v>
      </c>
      <c r="H835">
        <v>1</v>
      </c>
      <c r="I835">
        <v>1</v>
      </c>
      <c r="J835">
        <v>1</v>
      </c>
      <c r="K835">
        <v>1</v>
      </c>
      <c r="L835">
        <v>1</v>
      </c>
      <c r="M835">
        <v>1</v>
      </c>
      <c r="N835">
        <v>99</v>
      </c>
      <c r="O835">
        <v>1</v>
      </c>
      <c r="P835">
        <v>1</v>
      </c>
      <c r="Q835">
        <v>1</v>
      </c>
      <c r="R835">
        <v>99</v>
      </c>
      <c r="S835">
        <v>1</v>
      </c>
      <c r="T835">
        <v>1</v>
      </c>
      <c r="U835">
        <v>99</v>
      </c>
      <c r="V835">
        <v>1</v>
      </c>
      <c r="W835">
        <v>1</v>
      </c>
      <c r="X835">
        <v>1</v>
      </c>
      <c r="Y835">
        <v>1</v>
      </c>
      <c r="Z835">
        <v>1</v>
      </c>
      <c r="AA835">
        <v>1</v>
      </c>
      <c r="AB835">
        <v>1</v>
      </c>
      <c r="AC835">
        <v>1</v>
      </c>
      <c r="AD835">
        <v>1</v>
      </c>
      <c r="AE835">
        <v>1</v>
      </c>
      <c r="AF835">
        <v>1</v>
      </c>
      <c r="AG835">
        <v>1</v>
      </c>
      <c r="AH835">
        <v>1</v>
      </c>
      <c r="AI835">
        <v>1</v>
      </c>
      <c r="AJ835">
        <v>1</v>
      </c>
      <c r="AK835">
        <v>1</v>
      </c>
      <c r="AL835">
        <v>1</v>
      </c>
      <c r="AM835">
        <v>1</v>
      </c>
      <c r="AN835">
        <v>1</v>
      </c>
      <c r="AO835">
        <v>1</v>
      </c>
      <c r="AP835">
        <v>1</v>
      </c>
      <c r="AQ835">
        <v>1</v>
      </c>
      <c r="AR835">
        <v>1</v>
      </c>
      <c r="AS835">
        <v>1</v>
      </c>
      <c r="AT835">
        <v>1</v>
      </c>
      <c r="AU835">
        <v>1</v>
      </c>
      <c r="AV835">
        <v>1</v>
      </c>
      <c r="AW835" s="25">
        <v>1</v>
      </c>
      <c r="AX835" s="25">
        <v>1</v>
      </c>
      <c r="AY835" s="25">
        <v>99</v>
      </c>
      <c r="AZ835">
        <v>99</v>
      </c>
      <c r="BA835">
        <v>99</v>
      </c>
      <c r="BB835">
        <v>99</v>
      </c>
      <c r="BC835" s="25">
        <v>1</v>
      </c>
      <c r="BD835">
        <v>1</v>
      </c>
      <c r="BE835" s="25">
        <v>1</v>
      </c>
      <c r="BF835">
        <v>1</v>
      </c>
      <c r="BG835">
        <v>1</v>
      </c>
      <c r="BH835">
        <v>1</v>
      </c>
      <c r="BI835">
        <v>1</v>
      </c>
      <c r="BJ835">
        <v>1</v>
      </c>
      <c r="BK835">
        <v>1</v>
      </c>
      <c r="BL835">
        <v>1</v>
      </c>
      <c r="BM835">
        <v>99</v>
      </c>
      <c r="BN835">
        <v>1</v>
      </c>
      <c r="BO835">
        <v>99</v>
      </c>
      <c r="BP835">
        <v>1</v>
      </c>
      <c r="BQ835">
        <v>1</v>
      </c>
      <c r="BR835">
        <v>1</v>
      </c>
      <c r="BS835">
        <v>1</v>
      </c>
      <c r="BT835">
        <v>1</v>
      </c>
      <c r="BU835">
        <v>1</v>
      </c>
      <c r="BV835">
        <v>1</v>
      </c>
      <c r="BW835">
        <v>1</v>
      </c>
      <c r="BX835">
        <v>0</v>
      </c>
      <c r="BY835">
        <v>1</v>
      </c>
      <c r="BZ835">
        <v>1</v>
      </c>
      <c r="CA835">
        <v>1</v>
      </c>
      <c r="CB835">
        <v>1</v>
      </c>
      <c r="CC835">
        <v>1</v>
      </c>
      <c r="CD835">
        <v>1</v>
      </c>
      <c r="CE835">
        <v>1</v>
      </c>
      <c r="CF835">
        <v>0</v>
      </c>
      <c r="CG835">
        <v>0</v>
      </c>
      <c r="CH835">
        <v>0</v>
      </c>
      <c r="CI835">
        <v>0</v>
      </c>
      <c r="CJ835">
        <v>0</v>
      </c>
      <c r="CK835">
        <v>0</v>
      </c>
      <c r="CL835">
        <v>0</v>
      </c>
      <c r="CM835">
        <v>0</v>
      </c>
      <c r="CN835">
        <v>0</v>
      </c>
      <c r="CO835">
        <v>1</v>
      </c>
      <c r="CP835" t="s">
        <v>399</v>
      </c>
    </row>
    <row r="836" spans="2:94" x14ac:dyDescent="0.25">
      <c r="B836" s="8" t="s">
        <v>992</v>
      </c>
      <c r="C836" t="s">
        <v>726</v>
      </c>
      <c r="D836" t="s">
        <v>1811</v>
      </c>
      <c r="E836" s="2">
        <v>834</v>
      </c>
      <c r="F836">
        <v>5</v>
      </c>
      <c r="G836">
        <v>1</v>
      </c>
      <c r="H836">
        <v>1</v>
      </c>
      <c r="I836">
        <v>1</v>
      </c>
      <c r="J836">
        <v>1</v>
      </c>
      <c r="K836">
        <v>1</v>
      </c>
      <c r="L836">
        <v>1</v>
      </c>
      <c r="M836">
        <v>1</v>
      </c>
      <c r="N836">
        <v>1</v>
      </c>
      <c r="O836">
        <v>1</v>
      </c>
      <c r="P836">
        <v>1</v>
      </c>
      <c r="Q836">
        <v>1</v>
      </c>
      <c r="R836">
        <v>99</v>
      </c>
      <c r="S836">
        <v>1</v>
      </c>
      <c r="T836">
        <v>1</v>
      </c>
      <c r="U836">
        <v>1</v>
      </c>
      <c r="V836">
        <v>1</v>
      </c>
      <c r="W836">
        <v>1</v>
      </c>
      <c r="X836">
        <v>1</v>
      </c>
      <c r="Y836">
        <v>1</v>
      </c>
      <c r="Z836">
        <v>1</v>
      </c>
      <c r="AA836">
        <v>1</v>
      </c>
      <c r="AB836">
        <v>1</v>
      </c>
      <c r="AC836">
        <v>1</v>
      </c>
      <c r="AD836">
        <v>1</v>
      </c>
      <c r="AE836">
        <v>1</v>
      </c>
      <c r="AF836">
        <v>1</v>
      </c>
      <c r="AG836">
        <v>1</v>
      </c>
      <c r="AH836">
        <v>1</v>
      </c>
      <c r="AI836">
        <v>1</v>
      </c>
      <c r="AJ836">
        <v>1</v>
      </c>
      <c r="AK836">
        <v>1</v>
      </c>
      <c r="AL836">
        <v>1</v>
      </c>
      <c r="AM836">
        <v>1</v>
      </c>
      <c r="AN836">
        <v>1</v>
      </c>
      <c r="AO836">
        <v>1</v>
      </c>
      <c r="AP836">
        <v>1</v>
      </c>
      <c r="AQ836">
        <v>1</v>
      </c>
      <c r="AR836">
        <v>1</v>
      </c>
      <c r="AS836">
        <v>1</v>
      </c>
      <c r="AT836">
        <v>1</v>
      </c>
      <c r="AU836">
        <v>1</v>
      </c>
      <c r="AV836">
        <v>1</v>
      </c>
      <c r="AW836" s="25">
        <v>1</v>
      </c>
      <c r="AX836" s="25">
        <v>1</v>
      </c>
      <c r="AY836" s="25">
        <v>99</v>
      </c>
      <c r="AZ836">
        <v>99</v>
      </c>
      <c r="BA836">
        <v>99</v>
      </c>
      <c r="BB836">
        <v>99</v>
      </c>
      <c r="BC836" s="25">
        <v>1</v>
      </c>
      <c r="BD836">
        <v>1</v>
      </c>
      <c r="BE836" s="25">
        <v>1</v>
      </c>
      <c r="BF836">
        <v>1</v>
      </c>
      <c r="BG836">
        <v>1</v>
      </c>
      <c r="BH836">
        <v>1</v>
      </c>
      <c r="BI836">
        <v>1</v>
      </c>
      <c r="BJ836">
        <v>1</v>
      </c>
      <c r="BK836">
        <v>1</v>
      </c>
      <c r="BL836">
        <v>1</v>
      </c>
      <c r="BM836">
        <v>99</v>
      </c>
      <c r="BN836">
        <v>1</v>
      </c>
      <c r="BO836">
        <v>99</v>
      </c>
      <c r="BP836">
        <v>1</v>
      </c>
      <c r="BQ836">
        <v>1</v>
      </c>
      <c r="BR836">
        <v>1</v>
      </c>
      <c r="BS836">
        <v>1</v>
      </c>
      <c r="BT836">
        <v>1</v>
      </c>
      <c r="BU836">
        <v>1</v>
      </c>
      <c r="BV836">
        <v>1</v>
      </c>
      <c r="BW836">
        <v>1</v>
      </c>
      <c r="BX836">
        <v>1</v>
      </c>
      <c r="BY836">
        <v>1</v>
      </c>
      <c r="BZ836">
        <v>0</v>
      </c>
      <c r="CA836">
        <v>0</v>
      </c>
      <c r="CB836">
        <v>1</v>
      </c>
      <c r="CC836">
        <v>1</v>
      </c>
      <c r="CD836">
        <v>1</v>
      </c>
      <c r="CE836">
        <v>0</v>
      </c>
      <c r="CF836">
        <v>0</v>
      </c>
      <c r="CG836">
        <v>0</v>
      </c>
      <c r="CH836">
        <v>0</v>
      </c>
      <c r="CI836">
        <v>1</v>
      </c>
      <c r="CJ836">
        <v>0</v>
      </c>
      <c r="CK836">
        <v>0</v>
      </c>
      <c r="CL836">
        <v>0</v>
      </c>
      <c r="CM836">
        <v>0</v>
      </c>
      <c r="CN836">
        <v>1</v>
      </c>
      <c r="CO836">
        <v>0</v>
      </c>
      <c r="CP836" t="s">
        <v>1812</v>
      </c>
    </row>
    <row r="837" spans="2:94" x14ac:dyDescent="0.25">
      <c r="B837" s="8" t="s">
        <v>992</v>
      </c>
      <c r="C837" t="s">
        <v>726</v>
      </c>
      <c r="D837" t="s">
        <v>1813</v>
      </c>
      <c r="E837" s="2">
        <v>835</v>
      </c>
      <c r="F837">
        <v>15</v>
      </c>
      <c r="G837">
        <v>1</v>
      </c>
      <c r="H837">
        <v>1</v>
      </c>
      <c r="I837">
        <v>1</v>
      </c>
      <c r="J837">
        <v>1</v>
      </c>
      <c r="K837">
        <v>1</v>
      </c>
      <c r="L837">
        <v>1</v>
      </c>
      <c r="M837">
        <v>1</v>
      </c>
      <c r="N837">
        <v>99</v>
      </c>
      <c r="O837">
        <v>1</v>
      </c>
      <c r="P837">
        <v>1</v>
      </c>
      <c r="Q837">
        <v>1</v>
      </c>
      <c r="R837">
        <v>99</v>
      </c>
      <c r="S837">
        <v>1</v>
      </c>
      <c r="T837">
        <v>0</v>
      </c>
      <c r="U837">
        <v>99</v>
      </c>
      <c r="V837">
        <v>1</v>
      </c>
      <c r="W837">
        <v>1</v>
      </c>
      <c r="X837">
        <v>1</v>
      </c>
      <c r="Y837">
        <v>1</v>
      </c>
      <c r="Z837">
        <v>1</v>
      </c>
      <c r="AA837">
        <v>1</v>
      </c>
      <c r="AB837">
        <v>99</v>
      </c>
      <c r="AC837">
        <v>1</v>
      </c>
      <c r="AD837">
        <v>1</v>
      </c>
      <c r="AE837">
        <v>1</v>
      </c>
      <c r="AF837">
        <v>1</v>
      </c>
      <c r="AG837">
        <v>1</v>
      </c>
      <c r="AH837">
        <v>1</v>
      </c>
      <c r="AI837">
        <v>99</v>
      </c>
      <c r="AJ837">
        <v>99</v>
      </c>
      <c r="AK837">
        <v>1</v>
      </c>
      <c r="AL837">
        <v>1</v>
      </c>
      <c r="AM837">
        <v>1</v>
      </c>
      <c r="AN837">
        <v>1</v>
      </c>
      <c r="AO837">
        <v>1</v>
      </c>
      <c r="AP837">
        <v>1</v>
      </c>
      <c r="AQ837">
        <v>1</v>
      </c>
      <c r="AR837">
        <v>1</v>
      </c>
      <c r="AS837">
        <v>1</v>
      </c>
      <c r="AT837">
        <v>1</v>
      </c>
      <c r="AU837">
        <v>1</v>
      </c>
      <c r="AV837">
        <v>99</v>
      </c>
      <c r="AW837" s="25">
        <v>0</v>
      </c>
      <c r="AX837" s="25">
        <v>1</v>
      </c>
      <c r="AY837" s="25">
        <v>99</v>
      </c>
      <c r="AZ837">
        <v>99</v>
      </c>
      <c r="BA837">
        <v>99</v>
      </c>
      <c r="BB837">
        <v>99</v>
      </c>
      <c r="BC837" s="25">
        <v>0</v>
      </c>
      <c r="BD837">
        <v>1</v>
      </c>
      <c r="BE837" s="25">
        <v>1</v>
      </c>
      <c r="BF837">
        <v>0</v>
      </c>
      <c r="BG837">
        <v>0</v>
      </c>
      <c r="BH837">
        <v>0</v>
      </c>
      <c r="BI837">
        <v>0</v>
      </c>
      <c r="BJ837">
        <v>99</v>
      </c>
      <c r="BK837">
        <v>99</v>
      </c>
      <c r="BL837">
        <v>99</v>
      </c>
      <c r="BM837">
        <v>99</v>
      </c>
      <c r="BN837">
        <v>99</v>
      </c>
      <c r="BO837">
        <v>99</v>
      </c>
      <c r="BP837">
        <v>99</v>
      </c>
      <c r="BQ837">
        <v>1</v>
      </c>
      <c r="BR837">
        <v>1</v>
      </c>
      <c r="BS837">
        <v>0</v>
      </c>
      <c r="BT837">
        <v>1</v>
      </c>
      <c r="BU837">
        <v>1</v>
      </c>
      <c r="BV837">
        <v>0</v>
      </c>
      <c r="BW837">
        <v>0</v>
      </c>
      <c r="BX837">
        <v>0</v>
      </c>
      <c r="BY837">
        <v>1</v>
      </c>
      <c r="BZ837">
        <v>0</v>
      </c>
      <c r="CA837">
        <v>1</v>
      </c>
      <c r="CB837">
        <v>1</v>
      </c>
      <c r="CC837">
        <v>1</v>
      </c>
      <c r="CD837">
        <v>1</v>
      </c>
      <c r="CE837">
        <v>0</v>
      </c>
      <c r="CF837">
        <v>0</v>
      </c>
      <c r="CG837">
        <v>0</v>
      </c>
      <c r="CH837">
        <v>0</v>
      </c>
      <c r="CI837">
        <v>0</v>
      </c>
      <c r="CJ837">
        <v>0</v>
      </c>
      <c r="CK837">
        <v>0</v>
      </c>
      <c r="CL837">
        <v>0</v>
      </c>
      <c r="CM837">
        <v>0</v>
      </c>
      <c r="CN837">
        <v>0</v>
      </c>
      <c r="CO837">
        <v>0</v>
      </c>
      <c r="CP837" t="s">
        <v>1814</v>
      </c>
    </row>
    <row r="838" spans="2:94" x14ac:dyDescent="0.25">
      <c r="B838" s="8" t="s">
        <v>992</v>
      </c>
      <c r="C838" t="s">
        <v>726</v>
      </c>
      <c r="D838" t="s">
        <v>1815</v>
      </c>
      <c r="E838" s="2">
        <v>836</v>
      </c>
      <c r="F838">
        <v>3</v>
      </c>
      <c r="G838">
        <v>0</v>
      </c>
      <c r="H838">
        <v>1</v>
      </c>
      <c r="I838">
        <v>1</v>
      </c>
      <c r="J838">
        <v>0</v>
      </c>
      <c r="K838">
        <v>1</v>
      </c>
      <c r="L838">
        <v>1</v>
      </c>
      <c r="M838">
        <v>1</v>
      </c>
      <c r="N838">
        <v>99</v>
      </c>
      <c r="O838">
        <v>1</v>
      </c>
      <c r="P838">
        <v>1</v>
      </c>
      <c r="Q838">
        <v>1</v>
      </c>
      <c r="R838">
        <v>99</v>
      </c>
      <c r="S838">
        <v>1</v>
      </c>
      <c r="T838">
        <v>1</v>
      </c>
      <c r="U838">
        <v>99</v>
      </c>
      <c r="V838">
        <v>1</v>
      </c>
      <c r="W838">
        <v>1</v>
      </c>
      <c r="X838">
        <v>1</v>
      </c>
      <c r="Y838">
        <v>1</v>
      </c>
      <c r="Z838">
        <v>1</v>
      </c>
      <c r="AA838">
        <v>1</v>
      </c>
      <c r="AB838">
        <v>1</v>
      </c>
      <c r="AC838">
        <v>1</v>
      </c>
      <c r="AD838">
        <v>1</v>
      </c>
      <c r="AE838">
        <v>1</v>
      </c>
      <c r="AF838">
        <v>1</v>
      </c>
      <c r="AG838">
        <v>1</v>
      </c>
      <c r="AH838">
        <v>1</v>
      </c>
      <c r="AI838">
        <v>1</v>
      </c>
      <c r="AJ838">
        <v>1</v>
      </c>
      <c r="AK838">
        <v>1</v>
      </c>
      <c r="AL838">
        <v>1</v>
      </c>
      <c r="AM838">
        <v>1</v>
      </c>
      <c r="AN838">
        <v>1</v>
      </c>
      <c r="AO838">
        <v>1</v>
      </c>
      <c r="AP838">
        <v>1</v>
      </c>
      <c r="AQ838">
        <v>1</v>
      </c>
      <c r="AR838">
        <v>1</v>
      </c>
      <c r="AS838">
        <v>1</v>
      </c>
      <c r="AT838">
        <v>1</v>
      </c>
      <c r="AU838">
        <v>1</v>
      </c>
      <c r="AV838">
        <v>1</v>
      </c>
      <c r="AW838" s="25">
        <v>0</v>
      </c>
      <c r="AX838" s="25">
        <v>1</v>
      </c>
      <c r="AY838" s="25">
        <v>99</v>
      </c>
      <c r="AZ838">
        <v>99</v>
      </c>
      <c r="BA838">
        <v>99</v>
      </c>
      <c r="BB838">
        <v>99</v>
      </c>
      <c r="BC838" s="25">
        <v>0</v>
      </c>
      <c r="BD838">
        <v>1</v>
      </c>
      <c r="BE838" s="25">
        <v>1</v>
      </c>
      <c r="BF838">
        <v>1</v>
      </c>
      <c r="BG838">
        <v>1</v>
      </c>
      <c r="BH838">
        <v>1</v>
      </c>
      <c r="BI838">
        <v>1</v>
      </c>
      <c r="BJ838">
        <v>1</v>
      </c>
      <c r="BK838">
        <v>1</v>
      </c>
      <c r="BL838">
        <v>1</v>
      </c>
      <c r="BM838">
        <v>99</v>
      </c>
      <c r="BN838">
        <v>1</v>
      </c>
      <c r="BO838">
        <v>99</v>
      </c>
      <c r="BP838">
        <v>1</v>
      </c>
      <c r="BQ838">
        <v>1</v>
      </c>
      <c r="BR838">
        <v>1</v>
      </c>
      <c r="BS838">
        <v>1</v>
      </c>
      <c r="BT838">
        <v>1</v>
      </c>
      <c r="BU838">
        <v>1</v>
      </c>
      <c r="BV838">
        <v>0</v>
      </c>
      <c r="BW838">
        <v>0</v>
      </c>
      <c r="BX838">
        <v>1</v>
      </c>
      <c r="BY838">
        <v>0</v>
      </c>
      <c r="BZ838">
        <v>0</v>
      </c>
      <c r="CA838">
        <v>0</v>
      </c>
      <c r="CB838">
        <v>1</v>
      </c>
      <c r="CC838">
        <v>1</v>
      </c>
      <c r="CD838">
        <v>1</v>
      </c>
      <c r="CE838">
        <v>0</v>
      </c>
      <c r="CF838">
        <v>0</v>
      </c>
      <c r="CG838">
        <v>0</v>
      </c>
      <c r="CH838">
        <v>0</v>
      </c>
      <c r="CI838">
        <v>0</v>
      </c>
      <c r="CJ838">
        <v>0</v>
      </c>
      <c r="CK838">
        <v>0</v>
      </c>
      <c r="CL838">
        <v>0</v>
      </c>
      <c r="CM838">
        <v>0</v>
      </c>
      <c r="CN838">
        <v>1</v>
      </c>
      <c r="CO838">
        <v>1</v>
      </c>
      <c r="CP838" t="s">
        <v>1816</v>
      </c>
    </row>
    <row r="839" spans="2:94" x14ac:dyDescent="0.25">
      <c r="B839" s="8" t="s">
        <v>992</v>
      </c>
      <c r="C839" t="s">
        <v>726</v>
      </c>
      <c r="D839" t="s">
        <v>1817</v>
      </c>
      <c r="E839" s="2">
        <v>837</v>
      </c>
      <c r="F839">
        <v>3</v>
      </c>
      <c r="G839">
        <v>1</v>
      </c>
      <c r="H839">
        <v>1</v>
      </c>
      <c r="I839">
        <v>0</v>
      </c>
      <c r="J839">
        <v>0</v>
      </c>
      <c r="K839">
        <v>1</v>
      </c>
      <c r="L839">
        <v>1</v>
      </c>
      <c r="M839">
        <v>0</v>
      </c>
      <c r="N839">
        <v>99</v>
      </c>
      <c r="O839">
        <v>1</v>
      </c>
      <c r="P839">
        <v>1</v>
      </c>
      <c r="Q839">
        <v>0</v>
      </c>
      <c r="R839">
        <v>99</v>
      </c>
      <c r="S839">
        <v>0</v>
      </c>
      <c r="T839">
        <v>1</v>
      </c>
      <c r="U839">
        <v>99</v>
      </c>
      <c r="V839">
        <v>1</v>
      </c>
      <c r="W839">
        <v>1</v>
      </c>
      <c r="X839">
        <v>1</v>
      </c>
      <c r="Y839">
        <v>0</v>
      </c>
      <c r="Z839">
        <v>1</v>
      </c>
      <c r="AA839">
        <v>1</v>
      </c>
      <c r="AB839">
        <v>99</v>
      </c>
      <c r="AC839">
        <v>1</v>
      </c>
      <c r="AD839">
        <v>1</v>
      </c>
      <c r="AE839">
        <v>1</v>
      </c>
      <c r="AF839">
        <v>1</v>
      </c>
      <c r="AG839">
        <v>1</v>
      </c>
      <c r="AH839">
        <v>1</v>
      </c>
      <c r="AI839">
        <v>99</v>
      </c>
      <c r="AJ839">
        <v>99</v>
      </c>
      <c r="AK839">
        <v>99</v>
      </c>
      <c r="AL839">
        <v>0</v>
      </c>
      <c r="AM839">
        <v>1</v>
      </c>
      <c r="AN839">
        <v>1</v>
      </c>
      <c r="AO839">
        <v>1</v>
      </c>
      <c r="AP839">
        <v>1</v>
      </c>
      <c r="AQ839">
        <v>0</v>
      </c>
      <c r="AR839">
        <v>0</v>
      </c>
      <c r="AS839">
        <v>1</v>
      </c>
      <c r="AT839">
        <v>1</v>
      </c>
      <c r="AU839">
        <v>0</v>
      </c>
      <c r="AV839">
        <v>99</v>
      </c>
      <c r="AW839" s="25">
        <v>0</v>
      </c>
      <c r="AX839" s="25">
        <v>0</v>
      </c>
      <c r="AY839" s="25">
        <v>99</v>
      </c>
      <c r="AZ839">
        <v>99</v>
      </c>
      <c r="BA839">
        <v>99</v>
      </c>
      <c r="BB839">
        <v>99</v>
      </c>
      <c r="BC839" s="25">
        <v>0</v>
      </c>
      <c r="BD839">
        <v>1</v>
      </c>
      <c r="BE839" s="25">
        <v>1</v>
      </c>
      <c r="BF839">
        <v>0</v>
      </c>
      <c r="BG839">
        <v>0</v>
      </c>
      <c r="BH839">
        <v>1</v>
      </c>
      <c r="BI839">
        <v>0</v>
      </c>
      <c r="BJ839">
        <v>99</v>
      </c>
      <c r="BK839">
        <v>99</v>
      </c>
      <c r="BL839">
        <v>99</v>
      </c>
      <c r="BM839">
        <v>99</v>
      </c>
      <c r="BN839">
        <v>99</v>
      </c>
      <c r="BO839">
        <v>99</v>
      </c>
      <c r="BP839">
        <v>99</v>
      </c>
      <c r="BQ839">
        <v>0</v>
      </c>
      <c r="BR839">
        <v>1</v>
      </c>
      <c r="BS839">
        <v>0</v>
      </c>
      <c r="BT839">
        <v>1</v>
      </c>
      <c r="BU839">
        <v>1</v>
      </c>
      <c r="BV839">
        <v>0</v>
      </c>
      <c r="BW839">
        <v>0</v>
      </c>
      <c r="BX839">
        <v>0</v>
      </c>
      <c r="BY839">
        <v>0</v>
      </c>
      <c r="BZ839">
        <v>0</v>
      </c>
      <c r="CA839">
        <v>0</v>
      </c>
      <c r="CB839">
        <v>0</v>
      </c>
      <c r="CC839">
        <v>1</v>
      </c>
      <c r="CD839">
        <v>1</v>
      </c>
      <c r="CE839">
        <v>0</v>
      </c>
      <c r="CF839">
        <v>0</v>
      </c>
      <c r="CG839">
        <v>0</v>
      </c>
      <c r="CH839">
        <v>0</v>
      </c>
      <c r="CI839">
        <v>0</v>
      </c>
      <c r="CJ839">
        <v>0</v>
      </c>
      <c r="CK839">
        <v>0</v>
      </c>
      <c r="CL839">
        <v>0</v>
      </c>
      <c r="CM839">
        <v>0</v>
      </c>
      <c r="CN839">
        <v>0</v>
      </c>
      <c r="CO839">
        <v>0</v>
      </c>
      <c r="CP839" t="s">
        <v>1818</v>
      </c>
    </row>
    <row r="840" spans="2:94" x14ac:dyDescent="0.25">
      <c r="B840" s="8" t="s">
        <v>992</v>
      </c>
      <c r="C840" t="s">
        <v>726</v>
      </c>
      <c r="D840" t="s">
        <v>1819</v>
      </c>
      <c r="E840" s="2">
        <v>838</v>
      </c>
      <c r="F840">
        <v>23</v>
      </c>
      <c r="G840">
        <v>1</v>
      </c>
      <c r="H840">
        <v>1</v>
      </c>
      <c r="I840">
        <v>1</v>
      </c>
      <c r="J840">
        <v>1</v>
      </c>
      <c r="K840">
        <v>1</v>
      </c>
      <c r="L840">
        <v>1</v>
      </c>
      <c r="M840">
        <v>1</v>
      </c>
      <c r="N840">
        <v>99</v>
      </c>
      <c r="O840">
        <v>1</v>
      </c>
      <c r="P840">
        <v>1</v>
      </c>
      <c r="Q840">
        <v>1</v>
      </c>
      <c r="R840">
        <v>99</v>
      </c>
      <c r="S840">
        <v>1</v>
      </c>
      <c r="T840">
        <v>1</v>
      </c>
      <c r="U840">
        <v>99</v>
      </c>
      <c r="V840">
        <v>1</v>
      </c>
      <c r="W840">
        <v>1</v>
      </c>
      <c r="X840">
        <v>1</v>
      </c>
      <c r="Y840">
        <v>1</v>
      </c>
      <c r="Z840">
        <v>1</v>
      </c>
      <c r="AA840">
        <v>1</v>
      </c>
      <c r="AB840">
        <v>99</v>
      </c>
      <c r="AC840">
        <v>1</v>
      </c>
      <c r="AD840">
        <v>1</v>
      </c>
      <c r="AE840">
        <v>1</v>
      </c>
      <c r="AF840">
        <v>0</v>
      </c>
      <c r="AG840">
        <v>0</v>
      </c>
      <c r="AH840">
        <v>0</v>
      </c>
      <c r="AI840">
        <v>1</v>
      </c>
      <c r="AJ840">
        <v>1</v>
      </c>
      <c r="AK840">
        <v>99</v>
      </c>
      <c r="AL840">
        <v>0</v>
      </c>
      <c r="AM840">
        <v>1</v>
      </c>
      <c r="AN840">
        <v>1</v>
      </c>
      <c r="AO840">
        <v>1</v>
      </c>
      <c r="AP840">
        <v>1</v>
      </c>
      <c r="AQ840">
        <v>0</v>
      </c>
      <c r="AR840">
        <v>0</v>
      </c>
      <c r="AS840">
        <v>1</v>
      </c>
      <c r="AT840">
        <v>1</v>
      </c>
      <c r="AU840">
        <v>0</v>
      </c>
      <c r="AV840">
        <v>1</v>
      </c>
      <c r="AW840" s="25">
        <v>1</v>
      </c>
      <c r="AX840" s="25">
        <v>0</v>
      </c>
      <c r="AY840" s="25">
        <v>99</v>
      </c>
      <c r="AZ840">
        <v>99</v>
      </c>
      <c r="BA840">
        <v>99</v>
      </c>
      <c r="BB840">
        <v>99</v>
      </c>
      <c r="BC840" s="25">
        <v>0</v>
      </c>
      <c r="BD840">
        <v>1</v>
      </c>
      <c r="BE840" s="25">
        <v>1</v>
      </c>
      <c r="BF840">
        <v>0</v>
      </c>
      <c r="BG840">
        <v>0</v>
      </c>
      <c r="BH840">
        <v>1</v>
      </c>
      <c r="BI840">
        <v>0</v>
      </c>
      <c r="BJ840">
        <v>99</v>
      </c>
      <c r="BK840">
        <v>1</v>
      </c>
      <c r="BL840">
        <v>99</v>
      </c>
      <c r="BM840">
        <v>99</v>
      </c>
      <c r="BN840">
        <v>99</v>
      </c>
      <c r="BO840">
        <v>99</v>
      </c>
      <c r="BP840">
        <v>99</v>
      </c>
      <c r="BQ840">
        <v>1</v>
      </c>
      <c r="BR840">
        <v>0</v>
      </c>
      <c r="BS840">
        <v>0</v>
      </c>
      <c r="BT840">
        <v>0</v>
      </c>
      <c r="BU840">
        <v>0</v>
      </c>
      <c r="BV840">
        <v>0</v>
      </c>
      <c r="BW840">
        <v>0</v>
      </c>
      <c r="BX840">
        <v>1</v>
      </c>
      <c r="BY840">
        <v>0</v>
      </c>
      <c r="BZ840">
        <v>0</v>
      </c>
      <c r="CA840">
        <v>0</v>
      </c>
      <c r="CB840">
        <v>1</v>
      </c>
      <c r="CC840">
        <v>1</v>
      </c>
      <c r="CD840">
        <v>1</v>
      </c>
      <c r="CE840">
        <v>0</v>
      </c>
      <c r="CF840">
        <v>0</v>
      </c>
      <c r="CG840">
        <v>0</v>
      </c>
      <c r="CH840">
        <v>0</v>
      </c>
      <c r="CI840">
        <v>0</v>
      </c>
      <c r="CJ840">
        <v>0</v>
      </c>
      <c r="CK840">
        <v>0</v>
      </c>
      <c r="CL840">
        <v>0</v>
      </c>
      <c r="CM840">
        <v>0</v>
      </c>
      <c r="CN840">
        <v>1</v>
      </c>
      <c r="CO840">
        <v>0</v>
      </c>
      <c r="CP840" t="s">
        <v>1820</v>
      </c>
    </row>
    <row r="841" spans="2:94" x14ac:dyDescent="0.25">
      <c r="B841" s="8" t="s">
        <v>992</v>
      </c>
      <c r="C841" t="s">
        <v>726</v>
      </c>
      <c r="D841" t="s">
        <v>1821</v>
      </c>
      <c r="E841" s="2">
        <v>839</v>
      </c>
      <c r="F841">
        <v>3</v>
      </c>
      <c r="G841">
        <v>1</v>
      </c>
      <c r="H841">
        <v>1</v>
      </c>
      <c r="I841">
        <v>1</v>
      </c>
      <c r="J841">
        <v>1</v>
      </c>
      <c r="K841">
        <v>1</v>
      </c>
      <c r="L841">
        <v>1</v>
      </c>
      <c r="M841">
        <v>1</v>
      </c>
      <c r="N841">
        <v>99</v>
      </c>
      <c r="O841">
        <v>1</v>
      </c>
      <c r="P841">
        <v>1</v>
      </c>
      <c r="Q841">
        <v>1</v>
      </c>
      <c r="R841">
        <v>99</v>
      </c>
      <c r="S841">
        <v>1</v>
      </c>
      <c r="T841">
        <v>1</v>
      </c>
      <c r="U841">
        <v>99</v>
      </c>
      <c r="V841">
        <v>1</v>
      </c>
      <c r="W841">
        <v>1</v>
      </c>
      <c r="X841">
        <v>1</v>
      </c>
      <c r="Y841">
        <v>1</v>
      </c>
      <c r="Z841">
        <v>1</v>
      </c>
      <c r="AA841">
        <v>1</v>
      </c>
      <c r="AB841">
        <v>99</v>
      </c>
      <c r="AC841">
        <v>1</v>
      </c>
      <c r="AD841">
        <v>1</v>
      </c>
      <c r="AE841">
        <v>1</v>
      </c>
      <c r="AF841">
        <v>1</v>
      </c>
      <c r="AG841">
        <v>1</v>
      </c>
      <c r="AH841">
        <v>1</v>
      </c>
      <c r="AI841">
        <v>99</v>
      </c>
      <c r="AJ841">
        <v>99</v>
      </c>
      <c r="AK841">
        <v>1</v>
      </c>
      <c r="AL841">
        <v>1</v>
      </c>
      <c r="AM841">
        <v>1</v>
      </c>
      <c r="AN841">
        <v>1</v>
      </c>
      <c r="AO841">
        <v>1</v>
      </c>
      <c r="AP841">
        <v>1</v>
      </c>
      <c r="AQ841">
        <v>1</v>
      </c>
      <c r="AR841">
        <v>0</v>
      </c>
      <c r="AS841">
        <v>1</v>
      </c>
      <c r="AT841">
        <v>1</v>
      </c>
      <c r="AU841">
        <v>1</v>
      </c>
      <c r="AV841">
        <v>99</v>
      </c>
      <c r="AW841" s="25">
        <v>1</v>
      </c>
      <c r="AX841" s="25">
        <v>1</v>
      </c>
      <c r="AY841" s="25">
        <v>99</v>
      </c>
      <c r="AZ841">
        <v>99</v>
      </c>
      <c r="BA841">
        <v>99</v>
      </c>
      <c r="BB841">
        <v>99</v>
      </c>
      <c r="BC841" s="25">
        <v>1</v>
      </c>
      <c r="BD841">
        <v>1</v>
      </c>
      <c r="BE841" s="25">
        <v>1</v>
      </c>
      <c r="BF841">
        <v>1</v>
      </c>
      <c r="BG841">
        <v>1</v>
      </c>
      <c r="BH841">
        <v>1</v>
      </c>
      <c r="BI841">
        <v>1</v>
      </c>
      <c r="BJ841">
        <v>1</v>
      </c>
      <c r="BK841">
        <v>1</v>
      </c>
      <c r="BL841">
        <v>1</v>
      </c>
      <c r="BM841">
        <v>99</v>
      </c>
      <c r="BN841">
        <v>99</v>
      </c>
      <c r="BO841">
        <v>99</v>
      </c>
      <c r="BP841">
        <v>99</v>
      </c>
      <c r="BQ841">
        <v>1</v>
      </c>
      <c r="BR841">
        <v>1</v>
      </c>
      <c r="BS841">
        <v>0</v>
      </c>
      <c r="BT841">
        <v>1</v>
      </c>
      <c r="BU841">
        <v>1</v>
      </c>
      <c r="BV841">
        <v>0</v>
      </c>
      <c r="BW841">
        <v>0</v>
      </c>
      <c r="BX841">
        <v>0</v>
      </c>
      <c r="BY841">
        <v>0</v>
      </c>
      <c r="BZ841">
        <v>0</v>
      </c>
      <c r="CA841">
        <v>0</v>
      </c>
      <c r="CB841">
        <v>1</v>
      </c>
      <c r="CC841">
        <v>1</v>
      </c>
      <c r="CD841">
        <v>1</v>
      </c>
      <c r="CE841">
        <v>1</v>
      </c>
      <c r="CF841">
        <v>0</v>
      </c>
      <c r="CG841">
        <v>0</v>
      </c>
      <c r="CH841">
        <v>0</v>
      </c>
      <c r="CI841">
        <v>0</v>
      </c>
      <c r="CJ841">
        <v>0</v>
      </c>
      <c r="CK841">
        <v>0</v>
      </c>
      <c r="CL841">
        <v>0</v>
      </c>
      <c r="CM841">
        <v>0</v>
      </c>
      <c r="CN841">
        <v>0</v>
      </c>
      <c r="CO841">
        <v>1</v>
      </c>
      <c r="CP841" t="s">
        <v>1822</v>
      </c>
    </row>
    <row r="842" spans="2:94" x14ac:dyDescent="0.25">
      <c r="B842" s="8" t="s">
        <v>755</v>
      </c>
      <c r="C842" t="s">
        <v>726</v>
      </c>
      <c r="D842" t="s">
        <v>982</v>
      </c>
      <c r="E842" s="2">
        <v>840</v>
      </c>
      <c r="F842">
        <v>192</v>
      </c>
      <c r="G842">
        <v>1</v>
      </c>
      <c r="H842">
        <v>1</v>
      </c>
      <c r="I842">
        <v>1</v>
      </c>
      <c r="J842">
        <v>1</v>
      </c>
      <c r="K842">
        <v>1</v>
      </c>
      <c r="L842">
        <v>99</v>
      </c>
      <c r="M842">
        <v>1</v>
      </c>
      <c r="N842">
        <v>99</v>
      </c>
      <c r="O842">
        <v>99</v>
      </c>
      <c r="P842">
        <v>1</v>
      </c>
      <c r="Q842">
        <v>99</v>
      </c>
      <c r="R842">
        <v>99</v>
      </c>
      <c r="S842">
        <v>1</v>
      </c>
      <c r="T842">
        <v>0</v>
      </c>
      <c r="U842">
        <v>1</v>
      </c>
      <c r="V842">
        <v>1</v>
      </c>
      <c r="W842">
        <v>1</v>
      </c>
      <c r="X842">
        <v>1</v>
      </c>
      <c r="Y842">
        <v>1</v>
      </c>
      <c r="Z842">
        <v>1</v>
      </c>
      <c r="AA842">
        <v>1</v>
      </c>
      <c r="AB842">
        <v>1</v>
      </c>
      <c r="AC842">
        <v>1</v>
      </c>
      <c r="AD842">
        <v>1</v>
      </c>
      <c r="AE842">
        <v>99</v>
      </c>
      <c r="AF842">
        <v>1</v>
      </c>
      <c r="AG842">
        <v>1</v>
      </c>
      <c r="AH842">
        <v>1</v>
      </c>
      <c r="AI842">
        <v>1</v>
      </c>
      <c r="AJ842">
        <v>99</v>
      </c>
      <c r="AK842">
        <v>1</v>
      </c>
      <c r="AL842">
        <v>1</v>
      </c>
      <c r="AM842">
        <v>1</v>
      </c>
      <c r="AN842">
        <v>1</v>
      </c>
      <c r="AO842">
        <v>99</v>
      </c>
      <c r="AP842">
        <v>1</v>
      </c>
      <c r="AQ842">
        <v>1</v>
      </c>
      <c r="AR842">
        <v>1</v>
      </c>
      <c r="AS842">
        <v>1</v>
      </c>
      <c r="AT842">
        <v>0</v>
      </c>
      <c r="AU842">
        <v>0</v>
      </c>
      <c r="AV842">
        <v>99</v>
      </c>
      <c r="AW842" s="25">
        <v>1</v>
      </c>
      <c r="AX842" s="25">
        <v>99</v>
      </c>
      <c r="AY842" s="25">
        <v>99</v>
      </c>
      <c r="AZ842">
        <v>99</v>
      </c>
      <c r="BA842">
        <v>99</v>
      </c>
      <c r="BB842">
        <v>99</v>
      </c>
      <c r="BC842" s="25">
        <v>0</v>
      </c>
      <c r="BD842">
        <v>1</v>
      </c>
      <c r="BE842" s="25">
        <v>1</v>
      </c>
      <c r="BF842">
        <v>1</v>
      </c>
      <c r="BG842">
        <v>1</v>
      </c>
      <c r="BH842">
        <v>1</v>
      </c>
      <c r="BI842">
        <v>1</v>
      </c>
      <c r="BJ842">
        <v>1</v>
      </c>
      <c r="BK842">
        <v>1</v>
      </c>
      <c r="BL842">
        <v>1</v>
      </c>
      <c r="BM842">
        <v>99</v>
      </c>
      <c r="BN842">
        <v>99</v>
      </c>
      <c r="BO842">
        <v>99</v>
      </c>
      <c r="BP842">
        <v>1</v>
      </c>
      <c r="BQ842">
        <v>1</v>
      </c>
      <c r="BR842">
        <v>1</v>
      </c>
      <c r="BS842">
        <v>1</v>
      </c>
      <c r="BT842">
        <v>1</v>
      </c>
      <c r="BU842">
        <v>1</v>
      </c>
      <c r="BV842">
        <v>1</v>
      </c>
      <c r="BW842">
        <v>1</v>
      </c>
      <c r="BX842">
        <v>1</v>
      </c>
      <c r="BY842" t="s">
        <v>230</v>
      </c>
      <c r="BZ842">
        <v>0</v>
      </c>
      <c r="CA842">
        <v>1</v>
      </c>
      <c r="CB842">
        <v>1</v>
      </c>
      <c r="CC842">
        <v>1</v>
      </c>
      <c r="CD842">
        <v>1</v>
      </c>
      <c r="CE842">
        <v>0</v>
      </c>
      <c r="CF842">
        <v>0</v>
      </c>
      <c r="CG842">
        <v>0</v>
      </c>
      <c r="CH842">
        <v>0</v>
      </c>
      <c r="CI842">
        <v>0</v>
      </c>
      <c r="CJ842">
        <v>0</v>
      </c>
      <c r="CK842">
        <v>0</v>
      </c>
      <c r="CL842">
        <v>0</v>
      </c>
      <c r="CM842">
        <v>1</v>
      </c>
      <c r="CN842">
        <v>0</v>
      </c>
      <c r="CO842">
        <v>1</v>
      </c>
      <c r="CP842" t="s">
        <v>983</v>
      </c>
    </row>
    <row r="843" spans="2:94" x14ac:dyDescent="0.25">
      <c r="B843" s="8" t="s">
        <v>201</v>
      </c>
      <c r="C843" t="s">
        <v>726</v>
      </c>
      <c r="D843" t="s">
        <v>727</v>
      </c>
      <c r="E843" s="2">
        <v>841</v>
      </c>
      <c r="F843">
        <v>30</v>
      </c>
      <c r="G843">
        <v>0</v>
      </c>
      <c r="H843">
        <v>1</v>
      </c>
      <c r="I843">
        <v>1</v>
      </c>
      <c r="J843">
        <v>0</v>
      </c>
      <c r="K843">
        <v>1</v>
      </c>
      <c r="L843">
        <v>99</v>
      </c>
      <c r="M843">
        <v>1</v>
      </c>
      <c r="N843">
        <v>99</v>
      </c>
      <c r="O843">
        <v>99</v>
      </c>
      <c r="P843">
        <v>1</v>
      </c>
      <c r="Q843">
        <v>99</v>
      </c>
      <c r="R843">
        <v>99</v>
      </c>
      <c r="S843">
        <v>0</v>
      </c>
      <c r="T843">
        <v>0</v>
      </c>
      <c r="U843">
        <v>99</v>
      </c>
      <c r="V843">
        <v>1</v>
      </c>
      <c r="W843">
        <v>1</v>
      </c>
      <c r="X843">
        <v>1</v>
      </c>
      <c r="Y843">
        <v>1</v>
      </c>
      <c r="Z843">
        <v>1</v>
      </c>
      <c r="AA843">
        <v>1</v>
      </c>
      <c r="AB843">
        <v>1</v>
      </c>
      <c r="AC843">
        <v>0</v>
      </c>
      <c r="AD843">
        <v>1</v>
      </c>
      <c r="AE843">
        <v>99</v>
      </c>
      <c r="AF843">
        <v>0</v>
      </c>
      <c r="AG843">
        <v>0</v>
      </c>
      <c r="AH843">
        <v>0</v>
      </c>
      <c r="AI843">
        <v>1</v>
      </c>
      <c r="AJ843">
        <v>0</v>
      </c>
      <c r="AK843">
        <v>99</v>
      </c>
      <c r="AL843">
        <v>1</v>
      </c>
      <c r="AM843">
        <v>1</v>
      </c>
      <c r="AN843">
        <v>0</v>
      </c>
      <c r="AO843">
        <v>99</v>
      </c>
      <c r="AP843">
        <v>0</v>
      </c>
      <c r="AQ843">
        <v>0</v>
      </c>
      <c r="AR843">
        <v>0</v>
      </c>
      <c r="AS843">
        <v>0</v>
      </c>
      <c r="AT843">
        <v>0</v>
      </c>
      <c r="AU843">
        <v>0</v>
      </c>
      <c r="AV843">
        <v>99</v>
      </c>
      <c r="AW843" s="25">
        <v>1</v>
      </c>
      <c r="AX843" s="25">
        <v>99</v>
      </c>
      <c r="AY843" s="25">
        <v>99</v>
      </c>
      <c r="AZ843">
        <v>99</v>
      </c>
      <c r="BA843">
        <v>99</v>
      </c>
      <c r="BB843">
        <v>99</v>
      </c>
      <c r="BC843" s="25">
        <v>1</v>
      </c>
      <c r="BD843">
        <v>1</v>
      </c>
      <c r="BE843" s="25">
        <v>0</v>
      </c>
      <c r="BF843">
        <v>0</v>
      </c>
      <c r="BG843">
        <v>0</v>
      </c>
      <c r="BH843">
        <v>0</v>
      </c>
      <c r="BI843">
        <v>1</v>
      </c>
      <c r="BJ843">
        <v>1</v>
      </c>
      <c r="BK843">
        <v>1</v>
      </c>
      <c r="BL843">
        <v>99</v>
      </c>
      <c r="BM843">
        <v>99</v>
      </c>
      <c r="BN843">
        <v>99</v>
      </c>
      <c r="BO843">
        <v>99</v>
      </c>
      <c r="BP843">
        <v>1</v>
      </c>
      <c r="BQ843">
        <v>1</v>
      </c>
      <c r="BR843">
        <v>0</v>
      </c>
      <c r="BS843">
        <v>0</v>
      </c>
      <c r="BT843">
        <v>1</v>
      </c>
      <c r="BU843">
        <v>1</v>
      </c>
      <c r="BV843">
        <v>1</v>
      </c>
      <c r="BW843">
        <v>0</v>
      </c>
      <c r="BX843">
        <v>1</v>
      </c>
      <c r="BY843">
        <v>1</v>
      </c>
      <c r="BZ843">
        <v>1</v>
      </c>
      <c r="CA843">
        <v>1</v>
      </c>
      <c r="CB843">
        <v>1</v>
      </c>
      <c r="CC843">
        <v>1</v>
      </c>
      <c r="CD843">
        <v>1</v>
      </c>
      <c r="CE843">
        <v>0</v>
      </c>
      <c r="CF843">
        <v>0</v>
      </c>
      <c r="CG843">
        <v>0</v>
      </c>
      <c r="CH843">
        <v>0</v>
      </c>
      <c r="CI843">
        <v>0</v>
      </c>
      <c r="CJ843">
        <v>0</v>
      </c>
      <c r="CK843">
        <v>0</v>
      </c>
      <c r="CL843">
        <v>0</v>
      </c>
      <c r="CM843">
        <v>0</v>
      </c>
      <c r="CN843">
        <v>1</v>
      </c>
      <c r="CO843">
        <v>1</v>
      </c>
      <c r="CP843" t="s">
        <v>728</v>
      </c>
    </row>
    <row r="844" spans="2:94" x14ac:dyDescent="0.25">
      <c r="B844" s="8" t="s">
        <v>201</v>
      </c>
      <c r="C844" t="s">
        <v>726</v>
      </c>
      <c r="D844" t="s">
        <v>729</v>
      </c>
      <c r="E844" s="2">
        <v>842</v>
      </c>
      <c r="F844">
        <v>20</v>
      </c>
      <c r="G844">
        <v>1</v>
      </c>
      <c r="H844">
        <v>1</v>
      </c>
      <c r="I844">
        <v>1</v>
      </c>
      <c r="J844">
        <v>1</v>
      </c>
      <c r="K844">
        <v>1</v>
      </c>
      <c r="L844">
        <v>99</v>
      </c>
      <c r="M844">
        <v>1</v>
      </c>
      <c r="N844">
        <v>1</v>
      </c>
      <c r="O844">
        <v>99</v>
      </c>
      <c r="P844">
        <v>1</v>
      </c>
      <c r="Q844">
        <v>99</v>
      </c>
      <c r="R844">
        <v>99</v>
      </c>
      <c r="S844">
        <v>1</v>
      </c>
      <c r="T844">
        <v>1</v>
      </c>
      <c r="U844">
        <v>1</v>
      </c>
      <c r="V844">
        <v>1</v>
      </c>
      <c r="W844">
        <v>1</v>
      </c>
      <c r="X844">
        <v>1</v>
      </c>
      <c r="Y844">
        <v>1</v>
      </c>
      <c r="Z844">
        <v>1</v>
      </c>
      <c r="AA844">
        <v>1</v>
      </c>
      <c r="AB844">
        <v>1</v>
      </c>
      <c r="AC844">
        <v>1</v>
      </c>
      <c r="AD844">
        <v>1</v>
      </c>
      <c r="AE844">
        <v>99</v>
      </c>
      <c r="AF844">
        <v>1</v>
      </c>
      <c r="AG844">
        <v>1</v>
      </c>
      <c r="AH844">
        <v>1</v>
      </c>
      <c r="AI844">
        <v>1</v>
      </c>
      <c r="AJ844">
        <v>1</v>
      </c>
      <c r="AK844">
        <v>1</v>
      </c>
      <c r="AL844">
        <v>1</v>
      </c>
      <c r="AM844">
        <v>1</v>
      </c>
      <c r="AN844">
        <v>1</v>
      </c>
      <c r="AO844">
        <v>99</v>
      </c>
      <c r="AP844">
        <v>1</v>
      </c>
      <c r="AQ844">
        <v>1</v>
      </c>
      <c r="AR844">
        <v>1</v>
      </c>
      <c r="AS844">
        <v>1</v>
      </c>
      <c r="AT844">
        <v>1</v>
      </c>
      <c r="AU844">
        <v>1</v>
      </c>
      <c r="AV844">
        <v>99</v>
      </c>
      <c r="AW844" s="25">
        <v>1</v>
      </c>
      <c r="AX844" s="25">
        <v>99</v>
      </c>
      <c r="AY844" s="25">
        <v>99</v>
      </c>
      <c r="AZ844">
        <v>99</v>
      </c>
      <c r="BA844">
        <v>99</v>
      </c>
      <c r="BB844">
        <v>99</v>
      </c>
      <c r="BC844" s="25">
        <v>1</v>
      </c>
      <c r="BD844">
        <v>1</v>
      </c>
      <c r="BE844" s="25">
        <v>1</v>
      </c>
      <c r="BF844">
        <v>1</v>
      </c>
      <c r="BG844">
        <v>1</v>
      </c>
      <c r="BH844">
        <v>1</v>
      </c>
      <c r="BI844">
        <v>1</v>
      </c>
      <c r="BJ844">
        <v>1</v>
      </c>
      <c r="BK844">
        <v>1</v>
      </c>
      <c r="BL844">
        <v>1</v>
      </c>
      <c r="BM844">
        <v>99</v>
      </c>
      <c r="BN844">
        <v>99</v>
      </c>
      <c r="BO844">
        <v>99</v>
      </c>
      <c r="BP844">
        <v>99</v>
      </c>
      <c r="BQ844">
        <v>1</v>
      </c>
      <c r="BR844">
        <v>1</v>
      </c>
      <c r="BS844">
        <v>1</v>
      </c>
      <c r="BT844">
        <v>1</v>
      </c>
      <c r="BU844">
        <v>1</v>
      </c>
      <c r="BV844">
        <v>1</v>
      </c>
      <c r="BW844">
        <v>1</v>
      </c>
      <c r="BX844">
        <v>1</v>
      </c>
      <c r="BY844">
        <v>1</v>
      </c>
      <c r="BZ844">
        <v>0</v>
      </c>
      <c r="CA844">
        <v>1</v>
      </c>
      <c r="CB844">
        <v>1</v>
      </c>
      <c r="CC844">
        <v>1</v>
      </c>
      <c r="CD844">
        <v>1</v>
      </c>
      <c r="CE844">
        <v>0</v>
      </c>
      <c r="CF844">
        <v>0</v>
      </c>
      <c r="CG844">
        <v>0</v>
      </c>
      <c r="CH844">
        <v>0</v>
      </c>
      <c r="CI844">
        <v>0</v>
      </c>
      <c r="CJ844">
        <v>1</v>
      </c>
      <c r="CK844">
        <v>1</v>
      </c>
      <c r="CL844">
        <v>1</v>
      </c>
      <c r="CM844">
        <v>1</v>
      </c>
      <c r="CN844">
        <v>1</v>
      </c>
      <c r="CO844">
        <v>1</v>
      </c>
      <c r="CP844" t="s">
        <v>730</v>
      </c>
    </row>
    <row r="845" spans="2:94" x14ac:dyDescent="0.25">
      <c r="B845" s="8" t="s">
        <v>201</v>
      </c>
      <c r="C845" t="s">
        <v>726</v>
      </c>
      <c r="D845" t="s">
        <v>731</v>
      </c>
      <c r="E845" s="2">
        <v>843</v>
      </c>
      <c r="F845">
        <v>40</v>
      </c>
      <c r="G845">
        <v>1</v>
      </c>
      <c r="H845">
        <v>1</v>
      </c>
      <c r="I845">
        <v>1</v>
      </c>
      <c r="J845">
        <v>1</v>
      </c>
      <c r="K845">
        <v>1</v>
      </c>
      <c r="L845">
        <v>99</v>
      </c>
      <c r="M845">
        <v>1</v>
      </c>
      <c r="N845">
        <v>1</v>
      </c>
      <c r="O845">
        <v>99</v>
      </c>
      <c r="P845">
        <v>1</v>
      </c>
      <c r="Q845">
        <v>99</v>
      </c>
      <c r="R845">
        <v>99</v>
      </c>
      <c r="S845">
        <v>1</v>
      </c>
      <c r="T845">
        <v>1</v>
      </c>
      <c r="U845">
        <v>99</v>
      </c>
      <c r="V845">
        <v>1</v>
      </c>
      <c r="W845">
        <v>1</v>
      </c>
      <c r="X845">
        <v>0</v>
      </c>
      <c r="Y845">
        <v>1</v>
      </c>
      <c r="Z845">
        <v>1</v>
      </c>
      <c r="AA845">
        <v>1</v>
      </c>
      <c r="AB845">
        <v>1</v>
      </c>
      <c r="AC845">
        <v>1</v>
      </c>
      <c r="AD845">
        <v>1</v>
      </c>
      <c r="AE845">
        <v>99</v>
      </c>
      <c r="AF845">
        <v>1</v>
      </c>
      <c r="AG845">
        <v>1</v>
      </c>
      <c r="AH845">
        <v>0</v>
      </c>
      <c r="AI845">
        <v>1</v>
      </c>
      <c r="AJ845">
        <v>1</v>
      </c>
      <c r="AK845">
        <v>1</v>
      </c>
      <c r="AL845">
        <v>0</v>
      </c>
      <c r="AM845">
        <v>0</v>
      </c>
      <c r="AN845">
        <v>0</v>
      </c>
      <c r="AO845">
        <v>99</v>
      </c>
      <c r="AP845">
        <v>1</v>
      </c>
      <c r="AQ845">
        <v>1</v>
      </c>
      <c r="AR845">
        <v>1</v>
      </c>
      <c r="AS845">
        <v>1</v>
      </c>
      <c r="AT845">
        <v>1</v>
      </c>
      <c r="AU845">
        <v>0</v>
      </c>
      <c r="AV845">
        <v>99</v>
      </c>
      <c r="AW845" s="25">
        <v>0</v>
      </c>
      <c r="AX845" s="25">
        <v>99</v>
      </c>
      <c r="AY845" s="25">
        <v>99</v>
      </c>
      <c r="AZ845">
        <v>99</v>
      </c>
      <c r="BA845">
        <v>99</v>
      </c>
      <c r="BB845">
        <v>99</v>
      </c>
      <c r="BC845" s="25">
        <v>1</v>
      </c>
      <c r="BD845">
        <v>0</v>
      </c>
      <c r="BE845" s="25">
        <v>1</v>
      </c>
      <c r="BF845">
        <v>0</v>
      </c>
      <c r="BG845">
        <v>0</v>
      </c>
      <c r="BH845">
        <v>1</v>
      </c>
      <c r="BI845">
        <v>0</v>
      </c>
      <c r="BJ845">
        <v>1</v>
      </c>
      <c r="BK845">
        <v>99</v>
      </c>
      <c r="BL845">
        <v>99</v>
      </c>
      <c r="BM845">
        <v>99</v>
      </c>
      <c r="BN845">
        <v>99</v>
      </c>
      <c r="BO845">
        <v>99</v>
      </c>
      <c r="BP845">
        <v>1</v>
      </c>
      <c r="BQ845">
        <v>0</v>
      </c>
      <c r="BR845">
        <v>1</v>
      </c>
      <c r="BS845">
        <v>0</v>
      </c>
      <c r="BT845">
        <v>1</v>
      </c>
      <c r="BU845">
        <v>1</v>
      </c>
      <c r="BV845">
        <v>0</v>
      </c>
      <c r="BW845">
        <v>0</v>
      </c>
      <c r="BX845">
        <v>0</v>
      </c>
      <c r="BY845">
        <v>0</v>
      </c>
      <c r="BZ845">
        <v>1</v>
      </c>
      <c r="CA845">
        <v>1</v>
      </c>
      <c r="CB845">
        <v>1</v>
      </c>
      <c r="CC845">
        <v>1</v>
      </c>
      <c r="CD845">
        <v>1</v>
      </c>
      <c r="CE845">
        <v>0</v>
      </c>
      <c r="CF845">
        <v>0</v>
      </c>
      <c r="CG845">
        <v>0</v>
      </c>
      <c r="CH845">
        <v>0</v>
      </c>
      <c r="CI845">
        <v>0</v>
      </c>
      <c r="CJ845">
        <v>0</v>
      </c>
      <c r="CK845">
        <v>0</v>
      </c>
      <c r="CL845">
        <v>0</v>
      </c>
      <c r="CM845">
        <v>0</v>
      </c>
      <c r="CN845">
        <v>0</v>
      </c>
      <c r="CO845">
        <v>0</v>
      </c>
      <c r="CP845" t="s">
        <v>248</v>
      </c>
    </row>
    <row r="846" spans="2:94" x14ac:dyDescent="0.25">
      <c r="B846" s="8" t="s">
        <v>201</v>
      </c>
      <c r="C846" t="s">
        <v>726</v>
      </c>
      <c r="D846" t="s">
        <v>732</v>
      </c>
      <c r="E846" s="2">
        <v>844</v>
      </c>
      <c r="F846">
        <v>15</v>
      </c>
      <c r="G846">
        <v>0</v>
      </c>
      <c r="H846">
        <v>1</v>
      </c>
      <c r="I846">
        <v>0</v>
      </c>
      <c r="J846">
        <v>0</v>
      </c>
      <c r="K846">
        <v>1</v>
      </c>
      <c r="L846">
        <v>99</v>
      </c>
      <c r="M846">
        <v>1</v>
      </c>
      <c r="N846">
        <v>99</v>
      </c>
      <c r="O846">
        <v>99</v>
      </c>
      <c r="P846">
        <v>0</v>
      </c>
      <c r="Q846">
        <v>99</v>
      </c>
      <c r="R846">
        <v>99</v>
      </c>
      <c r="S846">
        <v>0</v>
      </c>
      <c r="T846">
        <v>1</v>
      </c>
      <c r="U846">
        <v>99</v>
      </c>
      <c r="V846">
        <v>0</v>
      </c>
      <c r="W846">
        <v>0</v>
      </c>
      <c r="X846">
        <v>0</v>
      </c>
      <c r="Y846">
        <v>1</v>
      </c>
      <c r="Z846">
        <v>0</v>
      </c>
      <c r="AA846">
        <v>0</v>
      </c>
      <c r="AB846">
        <v>99</v>
      </c>
      <c r="AC846">
        <v>1</v>
      </c>
      <c r="AD846">
        <v>1</v>
      </c>
      <c r="AE846">
        <v>99</v>
      </c>
      <c r="AF846">
        <v>0</v>
      </c>
      <c r="AG846">
        <v>1</v>
      </c>
      <c r="AH846">
        <v>0</v>
      </c>
      <c r="AI846">
        <v>99</v>
      </c>
      <c r="AJ846">
        <v>0</v>
      </c>
      <c r="AK846">
        <v>99</v>
      </c>
      <c r="AL846">
        <v>0</v>
      </c>
      <c r="AM846">
        <v>1</v>
      </c>
      <c r="AN846">
        <v>0</v>
      </c>
      <c r="AO846">
        <v>99</v>
      </c>
      <c r="AP846">
        <v>0</v>
      </c>
      <c r="AQ846">
        <v>1</v>
      </c>
      <c r="AR846">
        <v>0</v>
      </c>
      <c r="AS846">
        <v>0</v>
      </c>
      <c r="AT846">
        <v>0</v>
      </c>
      <c r="AU846">
        <v>0</v>
      </c>
      <c r="AV846">
        <v>99</v>
      </c>
      <c r="AW846" s="25">
        <v>0</v>
      </c>
      <c r="AX846" s="25">
        <v>99</v>
      </c>
      <c r="AY846" s="25">
        <v>99</v>
      </c>
      <c r="AZ846">
        <v>99</v>
      </c>
      <c r="BA846">
        <v>99</v>
      </c>
      <c r="BB846">
        <v>99</v>
      </c>
      <c r="BC846" s="25">
        <v>1</v>
      </c>
      <c r="BD846">
        <v>0</v>
      </c>
      <c r="BE846" s="25">
        <v>0</v>
      </c>
      <c r="BF846">
        <v>0</v>
      </c>
      <c r="BG846">
        <v>0</v>
      </c>
      <c r="BH846">
        <v>0</v>
      </c>
      <c r="BI846">
        <v>1</v>
      </c>
      <c r="BJ846">
        <v>99</v>
      </c>
      <c r="BK846">
        <v>99</v>
      </c>
      <c r="BL846">
        <v>99</v>
      </c>
      <c r="BM846">
        <v>99</v>
      </c>
      <c r="BN846">
        <v>99</v>
      </c>
      <c r="BO846">
        <v>99</v>
      </c>
      <c r="BP846">
        <v>99</v>
      </c>
      <c r="BQ846">
        <v>0</v>
      </c>
      <c r="BR846">
        <v>0</v>
      </c>
      <c r="BS846">
        <v>0</v>
      </c>
      <c r="BT846">
        <v>1</v>
      </c>
      <c r="BU846">
        <v>1</v>
      </c>
      <c r="BV846">
        <v>1</v>
      </c>
      <c r="BW846">
        <v>0</v>
      </c>
      <c r="BX846">
        <v>0</v>
      </c>
      <c r="BY846">
        <v>0</v>
      </c>
      <c r="BZ846">
        <v>0</v>
      </c>
      <c r="CA846">
        <v>0</v>
      </c>
      <c r="CB846">
        <v>1</v>
      </c>
      <c r="CC846">
        <v>1</v>
      </c>
      <c r="CD846">
        <v>1</v>
      </c>
      <c r="CE846">
        <v>0</v>
      </c>
      <c r="CF846">
        <v>0</v>
      </c>
      <c r="CG846">
        <v>0</v>
      </c>
      <c r="CH846">
        <v>0</v>
      </c>
      <c r="CI846">
        <v>0</v>
      </c>
      <c r="CJ846">
        <v>0</v>
      </c>
      <c r="CK846">
        <v>0</v>
      </c>
      <c r="CL846">
        <v>0</v>
      </c>
      <c r="CM846">
        <v>0</v>
      </c>
      <c r="CN846">
        <v>0</v>
      </c>
      <c r="CO846">
        <v>0</v>
      </c>
      <c r="CP846" t="s">
        <v>733</v>
      </c>
    </row>
    <row r="847" spans="2:94" x14ac:dyDescent="0.25">
      <c r="B847" s="8" t="s">
        <v>201</v>
      </c>
      <c r="C847" t="s">
        <v>726</v>
      </c>
      <c r="D847" t="s">
        <v>734</v>
      </c>
      <c r="E847" s="2">
        <v>845</v>
      </c>
      <c r="F847">
        <v>42</v>
      </c>
      <c r="G847">
        <v>1</v>
      </c>
      <c r="H847">
        <v>1</v>
      </c>
      <c r="I847">
        <v>1</v>
      </c>
      <c r="J847">
        <v>1</v>
      </c>
      <c r="K847">
        <v>1</v>
      </c>
      <c r="L847">
        <v>99</v>
      </c>
      <c r="M847">
        <v>1</v>
      </c>
      <c r="N847">
        <v>99</v>
      </c>
      <c r="O847">
        <v>99</v>
      </c>
      <c r="P847">
        <v>1</v>
      </c>
      <c r="Q847">
        <v>99</v>
      </c>
      <c r="R847">
        <v>99</v>
      </c>
      <c r="S847">
        <v>1</v>
      </c>
      <c r="T847">
        <v>1</v>
      </c>
      <c r="U847">
        <v>99</v>
      </c>
      <c r="V847">
        <v>1</v>
      </c>
      <c r="W847">
        <v>1</v>
      </c>
      <c r="X847">
        <v>1</v>
      </c>
      <c r="Y847">
        <v>1</v>
      </c>
      <c r="Z847">
        <v>1</v>
      </c>
      <c r="AA847">
        <v>1</v>
      </c>
      <c r="AB847">
        <v>99</v>
      </c>
      <c r="AC847">
        <v>1</v>
      </c>
      <c r="AD847">
        <v>1</v>
      </c>
      <c r="AE847">
        <v>99</v>
      </c>
      <c r="AF847">
        <v>1</v>
      </c>
      <c r="AG847">
        <v>1</v>
      </c>
      <c r="AH847">
        <v>1</v>
      </c>
      <c r="AI847">
        <v>99</v>
      </c>
      <c r="AJ847">
        <v>0</v>
      </c>
      <c r="AK847">
        <v>99</v>
      </c>
      <c r="AL847">
        <v>1</v>
      </c>
      <c r="AM847">
        <v>1</v>
      </c>
      <c r="AN847">
        <v>0</v>
      </c>
      <c r="AO847">
        <v>99</v>
      </c>
      <c r="AP847">
        <v>1</v>
      </c>
      <c r="AQ847">
        <v>1</v>
      </c>
      <c r="AR847">
        <v>0</v>
      </c>
      <c r="AS847">
        <v>1</v>
      </c>
      <c r="AT847">
        <v>1</v>
      </c>
      <c r="AU847">
        <v>1</v>
      </c>
      <c r="AV847">
        <v>99</v>
      </c>
      <c r="AW847" s="25">
        <v>1</v>
      </c>
      <c r="AX847" s="25">
        <v>99</v>
      </c>
      <c r="AY847" s="25">
        <v>99</v>
      </c>
      <c r="AZ847">
        <v>99</v>
      </c>
      <c r="BA847">
        <v>99</v>
      </c>
      <c r="BB847">
        <v>99</v>
      </c>
      <c r="BC847" s="25">
        <v>1</v>
      </c>
      <c r="BD847">
        <v>1</v>
      </c>
      <c r="BE847" s="25">
        <v>1</v>
      </c>
      <c r="BF847">
        <v>1</v>
      </c>
      <c r="BG847">
        <v>1</v>
      </c>
      <c r="BH847">
        <v>1</v>
      </c>
      <c r="BI847">
        <v>1</v>
      </c>
      <c r="BJ847">
        <v>1</v>
      </c>
      <c r="BK847">
        <v>99</v>
      </c>
      <c r="BL847">
        <v>1</v>
      </c>
      <c r="BM847">
        <v>99</v>
      </c>
      <c r="BN847">
        <v>99</v>
      </c>
      <c r="BO847">
        <v>99</v>
      </c>
      <c r="BP847">
        <v>99</v>
      </c>
      <c r="BQ847">
        <v>0</v>
      </c>
      <c r="BR847">
        <v>1</v>
      </c>
      <c r="BS847">
        <v>0</v>
      </c>
      <c r="BT847">
        <v>0</v>
      </c>
      <c r="BU847">
        <v>0</v>
      </c>
      <c r="BV847">
        <v>0</v>
      </c>
      <c r="BW847">
        <v>0</v>
      </c>
      <c r="BX847">
        <v>0</v>
      </c>
      <c r="BY847">
        <v>0</v>
      </c>
      <c r="BZ847">
        <v>0</v>
      </c>
      <c r="CA847">
        <v>1</v>
      </c>
      <c r="CB847">
        <v>0</v>
      </c>
      <c r="CC847">
        <v>1</v>
      </c>
      <c r="CD847">
        <v>1</v>
      </c>
      <c r="CE847">
        <v>0</v>
      </c>
      <c r="CF847">
        <v>0</v>
      </c>
      <c r="CG847">
        <v>0</v>
      </c>
      <c r="CH847">
        <v>0</v>
      </c>
      <c r="CI847">
        <v>0</v>
      </c>
      <c r="CJ847">
        <v>0</v>
      </c>
      <c r="CK847">
        <v>0</v>
      </c>
      <c r="CL847">
        <v>0</v>
      </c>
      <c r="CM847">
        <v>0</v>
      </c>
      <c r="CN847">
        <v>0</v>
      </c>
      <c r="CO847">
        <v>1</v>
      </c>
      <c r="CP847" t="s">
        <v>735</v>
      </c>
    </row>
    <row r="848" spans="2:94" x14ac:dyDescent="0.25">
      <c r="B848" s="8" t="s">
        <v>201</v>
      </c>
      <c r="C848" t="s">
        <v>726</v>
      </c>
      <c r="D848" t="s">
        <v>736</v>
      </c>
      <c r="E848" s="2">
        <v>846</v>
      </c>
      <c r="F848">
        <v>30</v>
      </c>
      <c r="G848">
        <v>1</v>
      </c>
      <c r="H848">
        <v>1</v>
      </c>
      <c r="I848">
        <v>1</v>
      </c>
      <c r="J848">
        <v>0</v>
      </c>
      <c r="K848">
        <v>1</v>
      </c>
      <c r="L848">
        <v>99</v>
      </c>
      <c r="M848">
        <v>1</v>
      </c>
      <c r="N848">
        <v>99</v>
      </c>
      <c r="O848">
        <v>99</v>
      </c>
      <c r="P848">
        <v>1</v>
      </c>
      <c r="Q848">
        <v>99</v>
      </c>
      <c r="R848">
        <v>99</v>
      </c>
      <c r="S848">
        <v>1</v>
      </c>
      <c r="T848">
        <v>1</v>
      </c>
      <c r="U848">
        <v>99</v>
      </c>
      <c r="V848">
        <v>1</v>
      </c>
      <c r="W848">
        <v>1</v>
      </c>
      <c r="X848">
        <v>1</v>
      </c>
      <c r="Y848">
        <v>1</v>
      </c>
      <c r="Z848">
        <v>1</v>
      </c>
      <c r="AA848">
        <v>1</v>
      </c>
      <c r="AB848">
        <v>99</v>
      </c>
      <c r="AC848">
        <v>1</v>
      </c>
      <c r="AD848">
        <v>1</v>
      </c>
      <c r="AE848">
        <v>99</v>
      </c>
      <c r="AF848">
        <v>1</v>
      </c>
      <c r="AG848">
        <v>1</v>
      </c>
      <c r="AH848">
        <v>0</v>
      </c>
      <c r="AI848">
        <v>99</v>
      </c>
      <c r="AJ848">
        <v>1</v>
      </c>
      <c r="AK848">
        <v>1</v>
      </c>
      <c r="AL848">
        <v>0</v>
      </c>
      <c r="AM848">
        <v>1</v>
      </c>
      <c r="AN848">
        <v>0</v>
      </c>
      <c r="AO848">
        <v>99</v>
      </c>
      <c r="AP848">
        <v>0</v>
      </c>
      <c r="AQ848">
        <v>1</v>
      </c>
      <c r="AR848">
        <v>0</v>
      </c>
      <c r="AS848">
        <v>1</v>
      </c>
      <c r="AT848">
        <v>1</v>
      </c>
      <c r="AU848">
        <v>1</v>
      </c>
      <c r="AV848">
        <v>99</v>
      </c>
      <c r="AW848" s="25">
        <v>1</v>
      </c>
      <c r="AX848" s="25">
        <v>99</v>
      </c>
      <c r="AY848" s="25">
        <v>99</v>
      </c>
      <c r="AZ848">
        <v>99</v>
      </c>
      <c r="BA848">
        <v>99</v>
      </c>
      <c r="BB848">
        <v>99</v>
      </c>
      <c r="BC848" s="25">
        <v>1</v>
      </c>
      <c r="BD848">
        <v>1</v>
      </c>
      <c r="BE848" s="25">
        <v>1</v>
      </c>
      <c r="BF848">
        <v>1</v>
      </c>
      <c r="BG848">
        <v>1</v>
      </c>
      <c r="BH848">
        <v>0</v>
      </c>
      <c r="BI848">
        <v>1</v>
      </c>
      <c r="BJ848">
        <v>1</v>
      </c>
      <c r="BK848">
        <v>99</v>
      </c>
      <c r="BL848">
        <v>99</v>
      </c>
      <c r="BM848">
        <v>99</v>
      </c>
      <c r="BN848">
        <v>99</v>
      </c>
      <c r="BO848">
        <v>99</v>
      </c>
      <c r="BP848">
        <v>99</v>
      </c>
      <c r="BQ848">
        <v>1</v>
      </c>
      <c r="BR848">
        <v>1</v>
      </c>
      <c r="BS848">
        <v>1</v>
      </c>
      <c r="BT848">
        <v>1</v>
      </c>
      <c r="BU848">
        <v>1</v>
      </c>
      <c r="BV848">
        <v>0</v>
      </c>
      <c r="BW848">
        <v>1</v>
      </c>
      <c r="BX848">
        <v>1</v>
      </c>
      <c r="BY848">
        <v>0</v>
      </c>
      <c r="BZ848">
        <v>0</v>
      </c>
      <c r="CA848">
        <v>1</v>
      </c>
      <c r="CB848">
        <v>0</v>
      </c>
      <c r="CC848">
        <v>1</v>
      </c>
      <c r="CD848">
        <v>1</v>
      </c>
      <c r="CE848">
        <v>0</v>
      </c>
      <c r="CF848">
        <v>0</v>
      </c>
      <c r="CG848">
        <v>0</v>
      </c>
      <c r="CH848">
        <v>0</v>
      </c>
      <c r="CI848">
        <v>0</v>
      </c>
      <c r="CJ848">
        <v>0</v>
      </c>
      <c r="CK848">
        <v>0</v>
      </c>
      <c r="CL848">
        <v>0</v>
      </c>
      <c r="CM848">
        <v>0</v>
      </c>
      <c r="CN848">
        <v>0</v>
      </c>
      <c r="CO848">
        <v>0</v>
      </c>
      <c r="CP848" t="s">
        <v>737</v>
      </c>
    </row>
    <row r="849" spans="2:94" x14ac:dyDescent="0.25">
      <c r="B849" s="8" t="s">
        <v>201</v>
      </c>
      <c r="C849" t="s">
        <v>726</v>
      </c>
      <c r="D849" t="s">
        <v>738</v>
      </c>
      <c r="E849" s="2">
        <v>847</v>
      </c>
      <c r="F849">
        <v>17</v>
      </c>
      <c r="G849">
        <v>1</v>
      </c>
      <c r="H849">
        <v>1</v>
      </c>
      <c r="I849">
        <v>1</v>
      </c>
      <c r="J849">
        <v>1</v>
      </c>
      <c r="K849">
        <v>1</v>
      </c>
      <c r="L849">
        <v>99</v>
      </c>
      <c r="M849">
        <v>1</v>
      </c>
      <c r="N849">
        <v>99</v>
      </c>
      <c r="O849">
        <v>99</v>
      </c>
      <c r="P849">
        <v>1</v>
      </c>
      <c r="Q849">
        <v>99</v>
      </c>
      <c r="R849">
        <v>99</v>
      </c>
      <c r="S849">
        <v>1</v>
      </c>
      <c r="T849">
        <v>1</v>
      </c>
      <c r="U849">
        <v>99</v>
      </c>
      <c r="V849">
        <v>1</v>
      </c>
      <c r="W849">
        <v>1</v>
      </c>
      <c r="X849">
        <v>1</v>
      </c>
      <c r="Y849">
        <v>1</v>
      </c>
      <c r="Z849">
        <v>1</v>
      </c>
      <c r="AA849">
        <v>1</v>
      </c>
      <c r="AB849">
        <v>1</v>
      </c>
      <c r="AC849">
        <v>1</v>
      </c>
      <c r="AD849">
        <v>1</v>
      </c>
      <c r="AE849">
        <v>99</v>
      </c>
      <c r="AF849">
        <v>1</v>
      </c>
      <c r="AG849">
        <v>1</v>
      </c>
      <c r="AH849">
        <v>0</v>
      </c>
      <c r="AI849">
        <v>1</v>
      </c>
      <c r="AJ849">
        <v>0</v>
      </c>
      <c r="AK849">
        <v>1</v>
      </c>
      <c r="AL849">
        <v>1</v>
      </c>
      <c r="AM849">
        <v>1</v>
      </c>
      <c r="AN849">
        <v>1</v>
      </c>
      <c r="AO849">
        <v>99</v>
      </c>
      <c r="AP849">
        <v>1</v>
      </c>
      <c r="AQ849">
        <v>1</v>
      </c>
      <c r="AR849">
        <v>1</v>
      </c>
      <c r="AS849">
        <v>1</v>
      </c>
      <c r="AT849">
        <v>1</v>
      </c>
      <c r="AU849">
        <v>1</v>
      </c>
      <c r="AV849">
        <v>99</v>
      </c>
      <c r="AW849" s="25">
        <v>1</v>
      </c>
      <c r="AX849" s="25">
        <v>99</v>
      </c>
      <c r="AY849" s="25">
        <v>99</v>
      </c>
      <c r="AZ849">
        <v>99</v>
      </c>
      <c r="BA849">
        <v>99</v>
      </c>
      <c r="BB849">
        <v>99</v>
      </c>
      <c r="BC849" s="25">
        <v>1</v>
      </c>
      <c r="BD849">
        <v>1</v>
      </c>
      <c r="BE849" s="25">
        <v>1</v>
      </c>
      <c r="BF849">
        <v>0</v>
      </c>
      <c r="BG849">
        <v>0</v>
      </c>
      <c r="BH849">
        <v>0</v>
      </c>
      <c r="BI849">
        <v>0</v>
      </c>
      <c r="BJ849">
        <v>99</v>
      </c>
      <c r="BK849">
        <v>99</v>
      </c>
      <c r="BL849">
        <v>99</v>
      </c>
      <c r="BM849">
        <v>99</v>
      </c>
      <c r="BN849">
        <v>99</v>
      </c>
      <c r="BO849">
        <v>99</v>
      </c>
      <c r="BP849">
        <v>99</v>
      </c>
      <c r="BQ849">
        <v>0</v>
      </c>
      <c r="BR849">
        <v>0</v>
      </c>
      <c r="BS849">
        <v>0</v>
      </c>
      <c r="BT849">
        <v>0</v>
      </c>
      <c r="BU849">
        <v>0</v>
      </c>
      <c r="BV849">
        <v>0</v>
      </c>
      <c r="BW849">
        <v>0</v>
      </c>
      <c r="BX849">
        <v>0</v>
      </c>
      <c r="BY849">
        <v>0</v>
      </c>
      <c r="BZ849">
        <v>1</v>
      </c>
      <c r="CA849">
        <v>1</v>
      </c>
      <c r="CB849">
        <v>1</v>
      </c>
      <c r="CC849">
        <v>1</v>
      </c>
      <c r="CD849">
        <v>1</v>
      </c>
      <c r="CE849">
        <v>0</v>
      </c>
      <c r="CF849">
        <v>0</v>
      </c>
      <c r="CG849">
        <v>0</v>
      </c>
      <c r="CH849">
        <v>0</v>
      </c>
      <c r="CI849">
        <v>0</v>
      </c>
      <c r="CJ849">
        <v>0</v>
      </c>
      <c r="CK849">
        <v>0</v>
      </c>
      <c r="CL849">
        <v>0</v>
      </c>
      <c r="CM849">
        <v>0</v>
      </c>
      <c r="CN849">
        <v>0</v>
      </c>
      <c r="CO849">
        <v>0</v>
      </c>
      <c r="CP849" t="s">
        <v>739</v>
      </c>
    </row>
    <row r="850" spans="2:94" x14ac:dyDescent="0.25">
      <c r="B850" s="8" t="s">
        <v>201</v>
      </c>
      <c r="C850" t="s">
        <v>726</v>
      </c>
      <c r="D850" t="s">
        <v>740</v>
      </c>
      <c r="E850" s="2">
        <v>848</v>
      </c>
      <c r="F850">
        <v>19</v>
      </c>
      <c r="G850">
        <v>1</v>
      </c>
      <c r="H850">
        <v>1</v>
      </c>
      <c r="I850">
        <v>1</v>
      </c>
      <c r="J850">
        <v>1</v>
      </c>
      <c r="K850">
        <v>1</v>
      </c>
      <c r="L850">
        <v>99</v>
      </c>
      <c r="M850">
        <v>1</v>
      </c>
      <c r="N850">
        <v>1</v>
      </c>
      <c r="O850">
        <v>99</v>
      </c>
      <c r="P850">
        <v>1</v>
      </c>
      <c r="Q850">
        <v>99</v>
      </c>
      <c r="R850">
        <v>99</v>
      </c>
      <c r="S850">
        <v>1</v>
      </c>
      <c r="T850">
        <v>1</v>
      </c>
      <c r="U850">
        <v>99</v>
      </c>
      <c r="V850">
        <v>1</v>
      </c>
      <c r="W850">
        <v>1</v>
      </c>
      <c r="X850">
        <v>1</v>
      </c>
      <c r="Y850">
        <v>1</v>
      </c>
      <c r="Z850">
        <v>1</v>
      </c>
      <c r="AA850">
        <v>1</v>
      </c>
      <c r="AB850">
        <v>1</v>
      </c>
      <c r="AC850">
        <v>1</v>
      </c>
      <c r="AD850">
        <v>1</v>
      </c>
      <c r="AE850">
        <v>99</v>
      </c>
      <c r="AF850">
        <v>1</v>
      </c>
      <c r="AG850">
        <v>1</v>
      </c>
      <c r="AH850">
        <v>0</v>
      </c>
      <c r="AI850">
        <v>99</v>
      </c>
      <c r="AJ850">
        <v>1</v>
      </c>
      <c r="AK850">
        <v>1</v>
      </c>
      <c r="AL850">
        <v>1</v>
      </c>
      <c r="AM850">
        <v>1</v>
      </c>
      <c r="AN850">
        <v>1</v>
      </c>
      <c r="AO850">
        <v>99</v>
      </c>
      <c r="AP850">
        <v>1</v>
      </c>
      <c r="AQ850">
        <v>1</v>
      </c>
      <c r="AR850">
        <v>0</v>
      </c>
      <c r="AS850">
        <v>1</v>
      </c>
      <c r="AT850">
        <v>1</v>
      </c>
      <c r="AU850">
        <v>1</v>
      </c>
      <c r="AV850">
        <v>99</v>
      </c>
      <c r="AW850" s="25">
        <v>1</v>
      </c>
      <c r="AX850" s="25">
        <v>99</v>
      </c>
      <c r="AY850" s="25">
        <v>99</v>
      </c>
      <c r="AZ850">
        <v>99</v>
      </c>
      <c r="BA850">
        <v>99</v>
      </c>
      <c r="BB850">
        <v>99</v>
      </c>
      <c r="BC850" s="25">
        <v>1</v>
      </c>
      <c r="BD850">
        <v>1</v>
      </c>
      <c r="BE850" s="25">
        <v>1</v>
      </c>
      <c r="BF850">
        <v>1</v>
      </c>
      <c r="BG850">
        <v>1</v>
      </c>
      <c r="BH850">
        <v>1</v>
      </c>
      <c r="BI850">
        <v>1</v>
      </c>
      <c r="BJ850">
        <v>1</v>
      </c>
      <c r="BK850">
        <v>1</v>
      </c>
      <c r="BL850">
        <v>1</v>
      </c>
      <c r="BM850">
        <v>99</v>
      </c>
      <c r="BN850">
        <v>99</v>
      </c>
      <c r="BO850">
        <v>99</v>
      </c>
      <c r="BP850">
        <v>99</v>
      </c>
      <c r="BQ850">
        <v>1</v>
      </c>
      <c r="BR850">
        <v>0</v>
      </c>
      <c r="BS850">
        <v>1</v>
      </c>
      <c r="BT850">
        <v>0</v>
      </c>
      <c r="BU850">
        <v>0</v>
      </c>
      <c r="BV850">
        <v>0</v>
      </c>
      <c r="BW850">
        <v>0</v>
      </c>
      <c r="BX850">
        <v>0</v>
      </c>
      <c r="BY850">
        <v>0</v>
      </c>
      <c r="BZ850">
        <v>1</v>
      </c>
      <c r="CA850">
        <v>1</v>
      </c>
      <c r="CB850">
        <v>1</v>
      </c>
      <c r="CC850">
        <v>1</v>
      </c>
      <c r="CD850">
        <v>1</v>
      </c>
      <c r="CE850">
        <v>0</v>
      </c>
      <c r="CF850">
        <v>0</v>
      </c>
      <c r="CG850">
        <v>0</v>
      </c>
      <c r="CH850">
        <v>0</v>
      </c>
      <c r="CI850">
        <v>0</v>
      </c>
      <c r="CJ850">
        <v>0</v>
      </c>
      <c r="CK850">
        <v>0</v>
      </c>
      <c r="CL850">
        <v>0</v>
      </c>
      <c r="CM850">
        <v>0</v>
      </c>
      <c r="CN850">
        <v>0</v>
      </c>
      <c r="CO850">
        <v>0</v>
      </c>
      <c r="CP850" t="s">
        <v>741</v>
      </c>
    </row>
    <row r="851" spans="2:94" x14ac:dyDescent="0.25">
      <c r="B851" s="8" t="s">
        <v>201</v>
      </c>
      <c r="C851" t="s">
        <v>726</v>
      </c>
      <c r="D851" t="s">
        <v>742</v>
      </c>
      <c r="E851" s="2">
        <v>849</v>
      </c>
      <c r="F851">
        <v>12</v>
      </c>
      <c r="G851">
        <v>1</v>
      </c>
      <c r="H851">
        <v>1</v>
      </c>
      <c r="I851">
        <v>1</v>
      </c>
      <c r="J851">
        <v>1</v>
      </c>
      <c r="K851">
        <v>1</v>
      </c>
      <c r="L851">
        <v>99</v>
      </c>
      <c r="M851">
        <v>1</v>
      </c>
      <c r="N851">
        <v>1</v>
      </c>
      <c r="O851">
        <v>99</v>
      </c>
      <c r="P851">
        <v>1</v>
      </c>
      <c r="Q851">
        <v>99</v>
      </c>
      <c r="R851">
        <v>99</v>
      </c>
      <c r="S851">
        <v>1</v>
      </c>
      <c r="T851">
        <v>1</v>
      </c>
      <c r="U851">
        <v>99</v>
      </c>
      <c r="V851">
        <v>1</v>
      </c>
      <c r="W851">
        <v>1</v>
      </c>
      <c r="X851">
        <v>1</v>
      </c>
      <c r="Y851">
        <v>1</v>
      </c>
      <c r="Z851">
        <v>1</v>
      </c>
      <c r="AA851">
        <v>1</v>
      </c>
      <c r="AB851">
        <v>1</v>
      </c>
      <c r="AC851">
        <v>1</v>
      </c>
      <c r="AD851">
        <v>1</v>
      </c>
      <c r="AE851">
        <v>99</v>
      </c>
      <c r="AF851">
        <v>1</v>
      </c>
      <c r="AG851">
        <v>1</v>
      </c>
      <c r="AH851">
        <v>0</v>
      </c>
      <c r="AI851">
        <v>99</v>
      </c>
      <c r="AJ851">
        <v>1</v>
      </c>
      <c r="AK851">
        <v>1</v>
      </c>
      <c r="AL851">
        <v>1</v>
      </c>
      <c r="AM851">
        <v>1</v>
      </c>
      <c r="AN851">
        <v>1</v>
      </c>
      <c r="AO851">
        <v>99</v>
      </c>
      <c r="AP851">
        <v>1</v>
      </c>
      <c r="AQ851">
        <v>1</v>
      </c>
      <c r="AR851">
        <v>0</v>
      </c>
      <c r="AS851">
        <v>1</v>
      </c>
      <c r="AT851">
        <v>1</v>
      </c>
      <c r="AU851">
        <v>1</v>
      </c>
      <c r="AV851">
        <v>99</v>
      </c>
      <c r="AW851" s="25">
        <v>1</v>
      </c>
      <c r="AX851" s="25">
        <v>99</v>
      </c>
      <c r="AY851" s="25">
        <v>99</v>
      </c>
      <c r="AZ851">
        <v>99</v>
      </c>
      <c r="BA851">
        <v>99</v>
      </c>
      <c r="BB851">
        <v>99</v>
      </c>
      <c r="BC851" s="25">
        <v>1</v>
      </c>
      <c r="BD851">
        <v>1</v>
      </c>
      <c r="BE851" s="25">
        <v>1</v>
      </c>
      <c r="BF851">
        <v>1</v>
      </c>
      <c r="BG851">
        <v>1</v>
      </c>
      <c r="BH851">
        <v>1</v>
      </c>
      <c r="BI851">
        <v>1</v>
      </c>
      <c r="BJ851">
        <v>1</v>
      </c>
      <c r="BK851">
        <v>1</v>
      </c>
      <c r="BL851">
        <v>1</v>
      </c>
      <c r="BM851">
        <v>99</v>
      </c>
      <c r="BN851">
        <v>99</v>
      </c>
      <c r="BO851">
        <v>99</v>
      </c>
      <c r="BP851">
        <v>99</v>
      </c>
      <c r="BQ851">
        <v>1</v>
      </c>
      <c r="BR851">
        <v>0</v>
      </c>
      <c r="BS851">
        <v>1</v>
      </c>
      <c r="BT851">
        <v>1</v>
      </c>
      <c r="BU851">
        <v>1</v>
      </c>
      <c r="BV851">
        <v>1</v>
      </c>
      <c r="BW851">
        <v>0</v>
      </c>
      <c r="BX851">
        <v>0</v>
      </c>
      <c r="BY851">
        <v>1</v>
      </c>
      <c r="BZ851">
        <v>1</v>
      </c>
      <c r="CA851">
        <v>1</v>
      </c>
      <c r="CB851">
        <v>1</v>
      </c>
      <c r="CC851">
        <v>1</v>
      </c>
      <c r="CD851">
        <v>1</v>
      </c>
      <c r="CE851">
        <v>0</v>
      </c>
      <c r="CF851">
        <v>0</v>
      </c>
      <c r="CG851">
        <v>0</v>
      </c>
      <c r="CH851">
        <v>0</v>
      </c>
      <c r="CI851">
        <v>0</v>
      </c>
      <c r="CJ851">
        <v>0</v>
      </c>
      <c r="CK851">
        <v>0</v>
      </c>
      <c r="CL851">
        <v>0</v>
      </c>
      <c r="CM851">
        <v>1</v>
      </c>
      <c r="CN851">
        <v>1</v>
      </c>
      <c r="CO851">
        <v>0</v>
      </c>
    </row>
    <row r="852" spans="2:94" x14ac:dyDescent="0.25">
      <c r="F852">
        <f>SUM(F3:F851)</f>
        <v>184523</v>
      </c>
    </row>
  </sheetData>
  <autoFilter ref="A2:CP852"/>
  <mergeCells count="6">
    <mergeCell ref="CJ1:CO1"/>
    <mergeCell ref="BT1:BY1"/>
    <mergeCell ref="CE1:CI1"/>
    <mergeCell ref="BZ1:CD1"/>
    <mergeCell ref="G1:O1"/>
    <mergeCell ref="V1:BL1"/>
  </mergeCells>
  <conditionalFormatting sqref="D3:D16">
    <cfRule type="duplicateValues" dxfId="2" priority="5"/>
  </conditionalFormatting>
  <conditionalFormatting sqref="C3:C16">
    <cfRule type="duplicateValues" dxfId="1" priority="6"/>
  </conditionalFormatting>
  <conditionalFormatting sqref="E3:E851">
    <cfRule type="duplicateValues" dxfId="0" priority="7"/>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55"/>
  <sheetViews>
    <sheetView zoomScale="75" zoomScaleNormal="75" workbookViewId="0">
      <pane xSplit="2" ySplit="1" topLeftCell="C805" activePane="bottomRight" state="frozen"/>
      <selection pane="topRight" activeCell="C1" sqref="C1"/>
      <selection pane="bottomLeft" activeCell="A2" sqref="A2"/>
      <selection pane="bottomRight" activeCell="AH855" sqref="AH855"/>
    </sheetView>
  </sheetViews>
  <sheetFormatPr defaultRowHeight="15" x14ac:dyDescent="0.25"/>
  <cols>
    <col min="1" max="1" width="9.140625" style="39"/>
    <col min="17" max="19" width="9.140625" style="24"/>
    <col min="20" max="20" width="36" customWidth="1"/>
    <col min="21" max="30" width="9.140625" customWidth="1"/>
    <col min="31" max="31" width="9" customWidth="1"/>
  </cols>
  <sheetData>
    <row r="1" spans="1:34" x14ac:dyDescent="0.25">
      <c r="A1" s="39" t="s">
        <v>81</v>
      </c>
      <c r="B1" t="s">
        <v>100</v>
      </c>
      <c r="C1" t="s">
        <v>91</v>
      </c>
      <c r="D1" t="s">
        <v>92</v>
      </c>
      <c r="E1" t="s">
        <v>82</v>
      </c>
      <c r="F1" t="s">
        <v>83</v>
      </c>
      <c r="G1" t="s">
        <v>93</v>
      </c>
      <c r="H1" t="s">
        <v>84</v>
      </c>
      <c r="I1" t="s">
        <v>85</v>
      </c>
      <c r="J1" t="s">
        <v>94</v>
      </c>
      <c r="K1" t="s">
        <v>95</v>
      </c>
      <c r="L1" t="s">
        <v>96</v>
      </c>
      <c r="M1" s="24" t="s">
        <v>96</v>
      </c>
      <c r="N1" t="s">
        <v>97</v>
      </c>
      <c r="O1" t="s">
        <v>98</v>
      </c>
      <c r="P1" t="s">
        <v>99</v>
      </c>
      <c r="S1" s="24" t="s">
        <v>81</v>
      </c>
    </row>
    <row r="2" spans="1:34" x14ac:dyDescent="0.25">
      <c r="A2" s="39">
        <v>1</v>
      </c>
      <c r="B2" s="24">
        <v>25</v>
      </c>
      <c r="C2" s="24">
        <v>21</v>
      </c>
      <c r="D2" s="24">
        <v>21</v>
      </c>
      <c r="E2" s="24">
        <v>22</v>
      </c>
      <c r="F2" s="24">
        <v>21</v>
      </c>
      <c r="G2" s="24">
        <v>22</v>
      </c>
      <c r="H2" s="24">
        <v>3</v>
      </c>
      <c r="I2" s="24">
        <v>2</v>
      </c>
      <c r="J2" s="24">
        <v>22</v>
      </c>
      <c r="K2" s="24">
        <v>25</v>
      </c>
      <c r="L2" s="24">
        <v>22</v>
      </c>
      <c r="M2" s="24">
        <v>21</v>
      </c>
      <c r="N2" s="24">
        <v>24</v>
      </c>
      <c r="O2" s="24">
        <v>24</v>
      </c>
      <c r="P2" s="24">
        <v>23</v>
      </c>
      <c r="Q2" s="24">
        <f>бланки!F3</f>
        <v>63</v>
      </c>
      <c r="R2" s="6">
        <v>0.3968253968253968</v>
      </c>
      <c r="S2" s="24">
        <f>бланки!E3</f>
        <v>1</v>
      </c>
      <c r="T2" t="str">
        <f>'Рейтинговая таблица организаций'!B4</f>
        <v>ГКОУ РД «Джугутская ООШ Ботлихского района» (Минобрнауки РД)</v>
      </c>
      <c r="U2" s="6">
        <f>анкеты!F2/анкеты!E2</f>
        <v>0.95454545454545459</v>
      </c>
      <c r="V2" s="6">
        <f>анкеты!D2/анкеты!C2</f>
        <v>1</v>
      </c>
      <c r="W2" s="6">
        <f>анкеты!G2/анкеты!$B2</f>
        <v>0.88</v>
      </c>
      <c r="X2" s="6">
        <f>анкеты!I2/анкеты!H2</f>
        <v>0.66666666666666663</v>
      </c>
      <c r="Y2" s="6">
        <f>анкеты!J2/анкеты!$B2</f>
        <v>0.88</v>
      </c>
      <c r="Z2" s="6">
        <f>анкеты!K2/анкеты!$B2</f>
        <v>1</v>
      </c>
      <c r="AA2" s="6">
        <f>анкеты!M2/анкеты!L2</f>
        <v>0.95454545454545459</v>
      </c>
      <c r="AB2" s="6">
        <f>анкеты!N2/анкеты!$B2</f>
        <v>0.96</v>
      </c>
      <c r="AC2" s="6">
        <f>анкеты!O2/анкеты!$B2</f>
        <v>0.96</v>
      </c>
      <c r="AD2" s="6">
        <f>анкеты!P2/анкеты!$B2</f>
        <v>0.92</v>
      </c>
      <c r="AE2">
        <f>'Рейтинговая таблица организаций'!Z827+'Рейтинговая таблица организаций'!AA827</f>
        <v>8</v>
      </c>
      <c r="AF2" s="32">
        <f t="shared" ref="AF2:AF66" si="0">AVERAGE(U2:AD2)</f>
        <v>0.9175757575757576</v>
      </c>
      <c r="AG2">
        <f>'Рейтинговая таблица организаций'!BB4</f>
        <v>72.400000000000006</v>
      </c>
      <c r="AH2" t="s">
        <v>992</v>
      </c>
    </row>
    <row r="3" spans="1:34" x14ac:dyDescent="0.25">
      <c r="A3" s="39">
        <v>2</v>
      </c>
      <c r="B3" s="24">
        <v>50</v>
      </c>
      <c r="C3" s="24">
        <v>44</v>
      </c>
      <c r="D3" s="24">
        <v>44</v>
      </c>
      <c r="E3" s="24">
        <v>35</v>
      </c>
      <c r="F3" s="24">
        <v>32</v>
      </c>
      <c r="G3" s="24">
        <v>46</v>
      </c>
      <c r="H3" s="24">
        <v>6</v>
      </c>
      <c r="I3" s="24">
        <v>4</v>
      </c>
      <c r="J3" s="24">
        <v>50</v>
      </c>
      <c r="K3" s="24">
        <v>41</v>
      </c>
      <c r="L3" s="24">
        <v>42</v>
      </c>
      <c r="M3" s="24">
        <v>35</v>
      </c>
      <c r="N3" s="24">
        <v>49</v>
      </c>
      <c r="O3" s="24">
        <v>44</v>
      </c>
      <c r="P3" s="24">
        <v>44</v>
      </c>
      <c r="Q3" s="24">
        <f>бланки!F4</f>
        <v>97</v>
      </c>
      <c r="R3" s="6">
        <v>0.51546391752577314</v>
      </c>
      <c r="S3" s="24">
        <f>бланки!E4</f>
        <v>2</v>
      </c>
      <c r="T3" s="24" t="str">
        <f>'Рейтинговая таблица организаций'!B5</f>
        <v>ГКОУ РД «Свердловская СОШ Тляратинского района» (Минобрнауки РД)</v>
      </c>
      <c r="U3" s="6">
        <f>анкеты!F3/анкеты!E3</f>
        <v>0.91428571428571426</v>
      </c>
      <c r="V3" s="6">
        <f>анкеты!D3/анкеты!C3</f>
        <v>1</v>
      </c>
      <c r="W3" s="6">
        <f>анкеты!G3/анкеты!$B3</f>
        <v>0.92</v>
      </c>
      <c r="X3" s="6">
        <f>анкеты!I3/анкеты!H3</f>
        <v>0.66666666666666663</v>
      </c>
      <c r="Y3" s="6">
        <f>анкеты!J3/анкеты!$B3</f>
        <v>1</v>
      </c>
      <c r="Z3" s="6">
        <f>анкеты!K3/анкеты!$B3</f>
        <v>0.82</v>
      </c>
      <c r="AA3" s="6">
        <f>анкеты!M3/анкеты!L3</f>
        <v>0.83333333333333337</v>
      </c>
      <c r="AB3" s="6">
        <f>анкеты!N3/анкеты!$B3</f>
        <v>0.98</v>
      </c>
      <c r="AC3" s="6">
        <f>анкеты!O3/анкеты!$B3</f>
        <v>0.88</v>
      </c>
      <c r="AD3" s="6">
        <f>анкеты!P3/анкеты!$B3</f>
        <v>0.88</v>
      </c>
      <c r="AE3" s="24">
        <f>'Рейтинговая таблица организаций'!Z828+'Рейтинговая таблица организаций'!AA828</f>
        <v>3</v>
      </c>
      <c r="AF3" s="32">
        <f t="shared" si="0"/>
        <v>0.88942857142857146</v>
      </c>
      <c r="AG3" s="24">
        <f>'Рейтинговая таблица организаций'!BB5</f>
        <v>82.6</v>
      </c>
      <c r="AH3" t="s">
        <v>992</v>
      </c>
    </row>
    <row r="4" spans="1:34" x14ac:dyDescent="0.25">
      <c r="A4" s="39">
        <v>3</v>
      </c>
      <c r="B4" s="24">
        <v>51</v>
      </c>
      <c r="C4" s="24">
        <v>38</v>
      </c>
      <c r="D4" s="24">
        <v>34</v>
      </c>
      <c r="E4" s="24">
        <v>32</v>
      </c>
      <c r="F4" s="24">
        <v>31</v>
      </c>
      <c r="G4" s="24">
        <v>37</v>
      </c>
      <c r="H4" s="24">
        <v>1</v>
      </c>
      <c r="I4" s="24">
        <v>1</v>
      </c>
      <c r="J4" s="24">
        <v>44</v>
      </c>
      <c r="K4" s="24">
        <v>44</v>
      </c>
      <c r="L4" s="24">
        <v>34</v>
      </c>
      <c r="M4" s="24">
        <v>30</v>
      </c>
      <c r="N4" s="24">
        <v>39</v>
      </c>
      <c r="O4" s="24">
        <v>41</v>
      </c>
      <c r="P4" s="24">
        <v>40</v>
      </c>
      <c r="Q4" s="24">
        <f>бланки!F5</f>
        <v>118</v>
      </c>
      <c r="R4" s="6">
        <v>0.43220338983050849</v>
      </c>
      <c r="S4" s="24">
        <f>бланки!E5</f>
        <v>3</v>
      </c>
      <c r="T4" s="24" t="str">
        <f>'Рейтинговая таблица организаций'!B6</f>
        <v>ГКОУ РД «СОШ Ботлихского Района» (Минобрнауки РД)</v>
      </c>
      <c r="U4" s="6">
        <f>анкеты!F4/анкеты!E4</f>
        <v>0.96875</v>
      </c>
      <c r="V4" s="6">
        <f>анкеты!D4/анкеты!C4</f>
        <v>0.89473684210526316</v>
      </c>
      <c r="W4" s="6">
        <f>анкеты!G4/анкеты!$B4</f>
        <v>0.72549019607843135</v>
      </c>
      <c r="X4" s="6">
        <f>анкеты!I4/анкеты!H4</f>
        <v>1</v>
      </c>
      <c r="Y4" s="6">
        <f>анкеты!J4/анкеты!$B4</f>
        <v>0.86274509803921573</v>
      </c>
      <c r="Z4" s="6">
        <f>анкеты!K4/анкеты!$B4</f>
        <v>0.86274509803921573</v>
      </c>
      <c r="AA4" s="6">
        <f>анкеты!M4/анкеты!L4</f>
        <v>0.88235294117647056</v>
      </c>
      <c r="AB4" s="6">
        <f>анкеты!N4/анкеты!$B4</f>
        <v>0.76470588235294112</v>
      </c>
      <c r="AC4" s="6">
        <f>анкеты!O4/анкеты!$B4</f>
        <v>0.80392156862745101</v>
      </c>
      <c r="AD4" s="6">
        <f>анкеты!P4/анкеты!$B4</f>
        <v>0.78431372549019607</v>
      </c>
      <c r="AE4" s="24">
        <f>'Рейтинговая таблица организаций'!Z829+'Рейтинговая таблица организаций'!AA829</f>
        <v>1</v>
      </c>
      <c r="AF4" s="32">
        <f t="shared" si="0"/>
        <v>0.85497613519091864</v>
      </c>
      <c r="AG4" s="24">
        <f>'Рейтинговая таблица организаций'!BB6</f>
        <v>81.400000000000006</v>
      </c>
      <c r="AH4" t="s">
        <v>992</v>
      </c>
    </row>
    <row r="5" spans="1:34" x14ac:dyDescent="0.25">
      <c r="A5" s="39">
        <v>4</v>
      </c>
      <c r="B5" s="24">
        <v>46</v>
      </c>
      <c r="C5" s="24">
        <v>38</v>
      </c>
      <c r="D5" s="24">
        <v>37</v>
      </c>
      <c r="E5" s="24">
        <v>38</v>
      </c>
      <c r="F5" s="24">
        <v>38</v>
      </c>
      <c r="G5" s="24">
        <v>40</v>
      </c>
      <c r="H5" s="24">
        <v>3</v>
      </c>
      <c r="I5" s="24">
        <v>2</v>
      </c>
      <c r="J5" s="24">
        <v>42</v>
      </c>
      <c r="K5" s="24">
        <v>44</v>
      </c>
      <c r="L5" s="24">
        <v>40</v>
      </c>
      <c r="M5" s="24">
        <v>38</v>
      </c>
      <c r="N5" s="24">
        <v>40</v>
      </c>
      <c r="O5" s="24">
        <v>44</v>
      </c>
      <c r="P5" s="24">
        <v>44</v>
      </c>
      <c r="Q5" s="24">
        <f>бланки!F6</f>
        <v>110</v>
      </c>
      <c r="R5" s="6">
        <v>0.41818181818181815</v>
      </c>
      <c r="S5" s="24">
        <f>бланки!E6</f>
        <v>4</v>
      </c>
      <c r="T5" s="24" t="str">
        <f>'Рейтинговая таблица организаций'!B7</f>
        <v>ГКОУ РД «Айтханская СОШ Ботлихского Района» (Минобрнауки РД)</v>
      </c>
      <c r="U5" s="6">
        <f>анкеты!F5/анкеты!E5</f>
        <v>1</v>
      </c>
      <c r="V5" s="6">
        <f>анкеты!D5/анкеты!C5</f>
        <v>0.97368421052631582</v>
      </c>
      <c r="W5" s="6">
        <f>анкеты!G5/анкеты!$B5</f>
        <v>0.86956521739130432</v>
      </c>
      <c r="X5" s="6">
        <f>анкеты!I5/анкеты!H5</f>
        <v>0.66666666666666663</v>
      </c>
      <c r="Y5" s="6">
        <f>анкеты!J5/анкеты!$B5</f>
        <v>0.91304347826086951</v>
      </c>
      <c r="Z5" s="6">
        <f>анкеты!K5/анкеты!$B5</f>
        <v>0.95652173913043481</v>
      </c>
      <c r="AA5" s="6">
        <f>анкеты!M5/анкеты!L5</f>
        <v>0.95</v>
      </c>
      <c r="AB5" s="6">
        <f>анкеты!N5/анкеты!$B5</f>
        <v>0.86956521739130432</v>
      </c>
      <c r="AC5" s="6">
        <f>анкеты!O5/анкеты!$B5</f>
        <v>0.95652173913043481</v>
      </c>
      <c r="AD5" s="6">
        <f>анкеты!P5/анкеты!$B5</f>
        <v>0.95652173913043481</v>
      </c>
      <c r="AE5" s="24">
        <f>'Рейтинговая таблица организаций'!Z830+'Рейтинговая таблица организаций'!AA830</f>
        <v>0</v>
      </c>
      <c r="AF5" s="32">
        <f t="shared" si="0"/>
        <v>0.91120900076277656</v>
      </c>
      <c r="AG5" s="24">
        <f>'Рейтинговая таблица организаций'!BB7</f>
        <v>87.2</v>
      </c>
      <c r="AH5" t="s">
        <v>992</v>
      </c>
    </row>
    <row r="6" spans="1:34" x14ac:dyDescent="0.25">
      <c r="A6" s="39">
        <v>5</v>
      </c>
      <c r="B6" s="24">
        <v>99</v>
      </c>
      <c r="C6" s="24">
        <v>72</v>
      </c>
      <c r="D6" s="24">
        <v>69</v>
      </c>
      <c r="E6" s="24">
        <v>62</v>
      </c>
      <c r="F6" s="24">
        <v>60</v>
      </c>
      <c r="G6" s="24">
        <v>83</v>
      </c>
      <c r="H6" s="24">
        <v>6</v>
      </c>
      <c r="I6" s="24">
        <v>3</v>
      </c>
      <c r="J6" s="24">
        <v>98</v>
      </c>
      <c r="K6" s="24">
        <v>93</v>
      </c>
      <c r="L6" s="24">
        <v>83</v>
      </c>
      <c r="M6" s="24">
        <v>78</v>
      </c>
      <c r="N6" s="24">
        <v>93</v>
      </c>
      <c r="O6" s="24">
        <v>98</v>
      </c>
      <c r="P6" s="24">
        <v>92</v>
      </c>
      <c r="Q6" s="24">
        <f>бланки!F7</f>
        <v>189</v>
      </c>
      <c r="R6" s="6">
        <v>0.52380952380952384</v>
      </c>
      <c r="S6" s="24">
        <f>бланки!E7</f>
        <v>5</v>
      </c>
      <c r="T6" s="24" t="str">
        <f>'Рейтинговая таблица организаций'!B8</f>
        <v>ГКОУ РД «Кубинская СОШ Лакского Района» (Минобрнауки РД)</v>
      </c>
      <c r="U6" s="6">
        <f>анкеты!F6/анкеты!E6</f>
        <v>0.967741935483871</v>
      </c>
      <c r="V6" s="6">
        <f>анкеты!D6/анкеты!C6</f>
        <v>0.95833333333333337</v>
      </c>
      <c r="W6" s="6">
        <f>анкеты!G6/анкеты!$B6</f>
        <v>0.83838383838383834</v>
      </c>
      <c r="X6" s="6">
        <f>анкеты!I6/анкеты!H6</f>
        <v>0.5</v>
      </c>
      <c r="Y6" s="6">
        <f>анкеты!J6/анкеты!$B6</f>
        <v>0.98989898989898994</v>
      </c>
      <c r="Z6" s="6">
        <f>анкеты!K6/анкеты!$B6</f>
        <v>0.93939393939393945</v>
      </c>
      <c r="AA6" s="6">
        <f>анкеты!M6/анкеты!L6</f>
        <v>0.93975903614457834</v>
      </c>
      <c r="AB6" s="6">
        <f>анкеты!N6/анкеты!$B6</f>
        <v>0.93939393939393945</v>
      </c>
      <c r="AC6" s="6">
        <f>анкеты!O6/анкеты!$B6</f>
        <v>0.98989898989898994</v>
      </c>
      <c r="AD6" s="6">
        <f>анкеты!P6/анкеты!$B6</f>
        <v>0.92929292929292928</v>
      </c>
      <c r="AE6" s="24">
        <f>'Рейтинговая таблица организаций'!Z831+'Рейтинговая таблица организаций'!AA831</f>
        <v>0</v>
      </c>
      <c r="AF6" s="32">
        <f t="shared" si="0"/>
        <v>0.89920969312244092</v>
      </c>
      <c r="AG6" s="24">
        <f>'Рейтинговая таблица организаций'!BB8</f>
        <v>87.6</v>
      </c>
      <c r="AH6" t="s">
        <v>992</v>
      </c>
    </row>
    <row r="7" spans="1:34" x14ac:dyDescent="0.25">
      <c r="A7" s="39">
        <v>6</v>
      </c>
      <c r="B7" s="24">
        <v>70</v>
      </c>
      <c r="C7" s="24">
        <v>48</v>
      </c>
      <c r="D7" s="24">
        <v>43</v>
      </c>
      <c r="E7" s="24">
        <v>23</v>
      </c>
      <c r="F7" s="24">
        <v>17</v>
      </c>
      <c r="G7" s="24">
        <v>44</v>
      </c>
      <c r="H7" s="24">
        <v>20</v>
      </c>
      <c r="I7" s="24">
        <v>13</v>
      </c>
      <c r="J7" s="24">
        <v>59</v>
      </c>
      <c r="K7" s="24">
        <v>59</v>
      </c>
      <c r="L7" s="24">
        <v>50</v>
      </c>
      <c r="M7" s="24">
        <v>32</v>
      </c>
      <c r="N7" s="24">
        <v>50</v>
      </c>
      <c r="O7" s="24">
        <v>56</v>
      </c>
      <c r="P7" s="24">
        <v>56</v>
      </c>
      <c r="Q7" s="24">
        <f>бланки!F8</f>
        <v>147</v>
      </c>
      <c r="R7" s="6">
        <v>0.47619047619047616</v>
      </c>
      <c r="S7" s="24">
        <f>бланки!E8</f>
        <v>6</v>
      </c>
      <c r="T7" s="24" t="str">
        <f>'Рейтинговая таблица организаций'!B9</f>
        <v>ГКОУ РД «Щедринская СОШ Тляратинского Района» (Минобрнауки РД)</v>
      </c>
      <c r="U7" s="6">
        <f>анкеты!F7/анкеты!E7</f>
        <v>0.73913043478260865</v>
      </c>
      <c r="V7" s="6">
        <f>анкеты!D7/анкеты!C7</f>
        <v>0.89583333333333337</v>
      </c>
      <c r="W7" s="6">
        <f>анкеты!G7/анкеты!$B7</f>
        <v>0.62857142857142856</v>
      </c>
      <c r="X7" s="6">
        <f>анкеты!I7/анкеты!H7</f>
        <v>0.65</v>
      </c>
      <c r="Y7" s="6">
        <f>анкеты!J7/анкеты!$B7</f>
        <v>0.84285714285714286</v>
      </c>
      <c r="Z7" s="6">
        <f>анкеты!K7/анкеты!$B7</f>
        <v>0.84285714285714286</v>
      </c>
      <c r="AA7" s="6">
        <f>анкеты!M7/анкеты!L7</f>
        <v>0.64</v>
      </c>
      <c r="AB7" s="6">
        <f>анкеты!N7/анкеты!$B7</f>
        <v>0.7142857142857143</v>
      </c>
      <c r="AC7" s="6">
        <f>анкеты!O7/анкеты!$B7</f>
        <v>0.8</v>
      </c>
      <c r="AD7" s="6">
        <f>анкеты!P7/анкеты!$B7</f>
        <v>0.8</v>
      </c>
      <c r="AE7" s="24">
        <f>'Рейтинговая таблица организаций'!Z832+'Рейтинговая таблица организаций'!AA832</f>
        <v>1</v>
      </c>
      <c r="AF7" s="32">
        <f t="shared" si="0"/>
        <v>0.75535351966873698</v>
      </c>
      <c r="AG7" s="24">
        <f>'Рейтинговая таблица организаций'!BB9</f>
        <v>70.8</v>
      </c>
      <c r="AH7" t="s">
        <v>992</v>
      </c>
    </row>
    <row r="8" spans="1:34" x14ac:dyDescent="0.25">
      <c r="A8" s="39">
        <v>7</v>
      </c>
      <c r="B8" s="24">
        <v>26</v>
      </c>
      <c r="C8" s="24">
        <v>24</v>
      </c>
      <c r="D8" s="24">
        <v>21</v>
      </c>
      <c r="E8" s="24">
        <v>22</v>
      </c>
      <c r="F8" s="24">
        <v>20</v>
      </c>
      <c r="G8" s="24">
        <v>22</v>
      </c>
      <c r="H8" s="24">
        <v>8</v>
      </c>
      <c r="I8" s="24">
        <v>6</v>
      </c>
      <c r="J8" s="24">
        <v>26</v>
      </c>
      <c r="K8" s="24">
        <v>25</v>
      </c>
      <c r="L8" s="24">
        <v>20</v>
      </c>
      <c r="M8" s="24">
        <v>20</v>
      </c>
      <c r="N8" s="24">
        <v>26</v>
      </c>
      <c r="O8" s="24">
        <v>26</v>
      </c>
      <c r="P8" s="24">
        <v>26</v>
      </c>
      <c r="Q8" s="24">
        <f>бланки!F9</f>
        <v>51</v>
      </c>
      <c r="R8" s="6">
        <v>0.50980392156862742</v>
      </c>
      <c r="S8" s="24">
        <f>бланки!E9</f>
        <v>7</v>
      </c>
      <c r="T8" s="24" t="str">
        <f>'Рейтинговая таблица организаций'!B10</f>
        <v>ГКОУ РД «Новоцатанихская СОШ Унцукульского Района» (Минобрнауки РД)</v>
      </c>
      <c r="U8" s="6">
        <f>анкеты!F8/анкеты!E8</f>
        <v>0.90909090909090906</v>
      </c>
      <c r="V8" s="6">
        <f>анкеты!D8/анкеты!C8</f>
        <v>0.875</v>
      </c>
      <c r="W8" s="6">
        <f>анкеты!G8/анкеты!$B8</f>
        <v>0.84615384615384615</v>
      </c>
      <c r="X8" s="6">
        <f>анкеты!I8/анкеты!H8</f>
        <v>0.75</v>
      </c>
      <c r="Y8" s="6">
        <f>анкеты!J8/анкеты!$B8</f>
        <v>1</v>
      </c>
      <c r="Z8" s="6">
        <f>анкеты!K8/анкеты!$B8</f>
        <v>0.96153846153846156</v>
      </c>
      <c r="AA8" s="6">
        <f>анкеты!M8/анкеты!L8</f>
        <v>1</v>
      </c>
      <c r="AB8" s="6">
        <f>анкеты!N8/анкеты!$B8</f>
        <v>1</v>
      </c>
      <c r="AC8" s="6">
        <f>анкеты!O8/анкеты!$B8</f>
        <v>1</v>
      </c>
      <c r="AD8" s="6">
        <f>анкеты!P8/анкеты!$B8</f>
        <v>1</v>
      </c>
      <c r="AE8" s="24">
        <f>'Рейтинговая таблица организаций'!Z833+'Рейтинговая таблица организаций'!AA833</f>
        <v>1</v>
      </c>
      <c r="AF8" s="32">
        <f t="shared" si="0"/>
        <v>0.93417832167832171</v>
      </c>
      <c r="AG8" s="24">
        <f>'Рейтинговая таблица организаций'!BB10</f>
        <v>84</v>
      </c>
      <c r="AH8" t="s">
        <v>992</v>
      </c>
    </row>
    <row r="9" spans="1:34" x14ac:dyDescent="0.25">
      <c r="A9" s="40">
        <v>8</v>
      </c>
      <c r="B9" s="1">
        <v>64</v>
      </c>
      <c r="C9" s="1">
        <v>53</v>
      </c>
      <c r="D9" s="1">
        <v>53</v>
      </c>
      <c r="E9" s="1">
        <v>46</v>
      </c>
      <c r="F9" s="1">
        <v>46</v>
      </c>
      <c r="G9" s="1">
        <v>52</v>
      </c>
      <c r="H9" s="1">
        <v>7</v>
      </c>
      <c r="I9" s="1">
        <v>5</v>
      </c>
      <c r="J9" s="1">
        <v>60</v>
      </c>
      <c r="K9" s="1">
        <v>61</v>
      </c>
      <c r="L9" s="1">
        <v>44</v>
      </c>
      <c r="M9" s="1">
        <v>42</v>
      </c>
      <c r="N9" s="1">
        <v>60</v>
      </c>
      <c r="O9" s="1">
        <v>60</v>
      </c>
      <c r="P9" s="1">
        <v>59</v>
      </c>
      <c r="Q9" s="24">
        <f>бланки!F10</f>
        <v>134</v>
      </c>
      <c r="R9" s="6">
        <f>B9/Q9</f>
        <v>0.47761194029850745</v>
      </c>
      <c r="S9" s="24">
        <f>бланки!E10</f>
        <v>8</v>
      </c>
      <c r="T9" s="24" t="str">
        <f>'Рейтинговая таблица организаций'!B11</f>
        <v>ГКОУ РД «Ибрагимотарская СОШ Тляратинского Района» (Минобрнауки РД)</v>
      </c>
      <c r="U9" s="6">
        <f>анкеты!F9/анкеты!E9</f>
        <v>1</v>
      </c>
      <c r="V9" s="6">
        <f>анкеты!D9/анкеты!C9</f>
        <v>1</v>
      </c>
      <c r="W9" s="6">
        <f>анкеты!G9/анкеты!$B9</f>
        <v>0.8125</v>
      </c>
      <c r="X9" s="6">
        <f>анкеты!I9/анкеты!H9</f>
        <v>0.7142857142857143</v>
      </c>
      <c r="Y9" s="6">
        <f>анкеты!J9/анкеты!$B9</f>
        <v>0.9375</v>
      </c>
      <c r="Z9" s="6">
        <f>анкеты!K9/анкеты!$B9</f>
        <v>0.953125</v>
      </c>
      <c r="AA9" s="6">
        <f>анкеты!M9/анкеты!L9</f>
        <v>0.95454545454545459</v>
      </c>
      <c r="AB9" s="6">
        <f>анкеты!N9/анкеты!$B9</f>
        <v>0.9375</v>
      </c>
      <c r="AC9" s="6">
        <f>анкеты!O9/анкеты!$B9</f>
        <v>0.9375</v>
      </c>
      <c r="AD9" s="6">
        <f>анкеты!P9/анкеты!$B9</f>
        <v>0.921875</v>
      </c>
      <c r="AE9" s="24">
        <f>'Рейтинговая таблица организаций'!Z834+'Рейтинговая таблица организаций'!AA834</f>
        <v>2</v>
      </c>
      <c r="AF9" s="32">
        <f t="shared" si="0"/>
        <v>0.91688311688311686</v>
      </c>
      <c r="AG9" s="24">
        <f>'Рейтинговая таблица организаций'!BB11</f>
        <v>89.6</v>
      </c>
      <c r="AH9" t="s">
        <v>992</v>
      </c>
    </row>
    <row r="10" spans="1:34" x14ac:dyDescent="0.25">
      <c r="A10" s="39">
        <v>9</v>
      </c>
      <c r="B10" s="24">
        <v>18</v>
      </c>
      <c r="C10" s="24">
        <v>16</v>
      </c>
      <c r="D10" s="24">
        <v>13</v>
      </c>
      <c r="E10" s="24">
        <v>12</v>
      </c>
      <c r="F10" s="24">
        <v>9</v>
      </c>
      <c r="G10" s="24">
        <v>18</v>
      </c>
      <c r="H10" s="24">
        <v>3</v>
      </c>
      <c r="I10" s="24">
        <v>2</v>
      </c>
      <c r="J10" s="24">
        <v>18</v>
      </c>
      <c r="K10" s="24">
        <v>18</v>
      </c>
      <c r="L10" s="24">
        <v>16</v>
      </c>
      <c r="M10" s="24">
        <v>13</v>
      </c>
      <c r="N10" s="24">
        <v>18</v>
      </c>
      <c r="O10" s="24">
        <v>14</v>
      </c>
      <c r="P10" s="24">
        <v>18</v>
      </c>
      <c r="Q10" s="24">
        <v>15</v>
      </c>
      <c r="R10" s="6">
        <v>0.43902439024390244</v>
      </c>
      <c r="S10" s="24">
        <f>бланки!E11</f>
        <v>9</v>
      </c>
      <c r="T10" s="24" t="str">
        <f>'Рейтинговая таблица организаций'!B12</f>
        <v>ГКОУ РД «Туршунайская ООШ Казбековского Района» (Минобрнауки РД)</v>
      </c>
      <c r="U10" s="6">
        <f>анкеты!F10/анкеты!E10</f>
        <v>0.75</v>
      </c>
      <c r="V10" s="6">
        <f>анкеты!D10/анкеты!C10</f>
        <v>0.8125</v>
      </c>
      <c r="W10" s="6">
        <f>анкеты!G10/анкеты!$B10</f>
        <v>1</v>
      </c>
      <c r="X10" s="6">
        <f>анкеты!I10/анкеты!H10</f>
        <v>0.66666666666666663</v>
      </c>
      <c r="Y10" s="6">
        <f>анкеты!J10/анкеты!$B10</f>
        <v>1</v>
      </c>
      <c r="Z10" s="6">
        <f>анкеты!K10/анкеты!$B10</f>
        <v>1</v>
      </c>
      <c r="AA10" s="6">
        <f>анкеты!M10/анкеты!L10</f>
        <v>0.8125</v>
      </c>
      <c r="AB10" s="6">
        <f>анкеты!N10/анкеты!$B10</f>
        <v>1</v>
      </c>
      <c r="AC10" s="6">
        <f>анкеты!O10/анкеты!$B10</f>
        <v>0.77777777777777779</v>
      </c>
      <c r="AD10" s="6">
        <f>анкеты!P10/анкеты!$B10</f>
        <v>1</v>
      </c>
      <c r="AE10" s="24">
        <f>'Рейтинговая таблица организаций'!Z835+'Рейтинговая таблица организаций'!AA835</f>
        <v>0</v>
      </c>
      <c r="AF10" s="32">
        <f t="shared" si="0"/>
        <v>0.88194444444444431</v>
      </c>
      <c r="AG10" s="24">
        <f>'Рейтинговая таблица организаций'!BB12</f>
        <v>80.8</v>
      </c>
      <c r="AH10" t="s">
        <v>992</v>
      </c>
    </row>
    <row r="11" spans="1:34" x14ac:dyDescent="0.25">
      <c r="A11" s="39">
        <v>10</v>
      </c>
      <c r="B11" s="24">
        <v>41</v>
      </c>
      <c r="C11" s="24">
        <v>37</v>
      </c>
      <c r="D11" s="24">
        <v>33</v>
      </c>
      <c r="E11" s="24">
        <v>32</v>
      </c>
      <c r="F11" s="24">
        <v>31</v>
      </c>
      <c r="G11" s="24">
        <v>35</v>
      </c>
      <c r="H11" s="24">
        <v>3</v>
      </c>
      <c r="I11" s="24">
        <v>2</v>
      </c>
      <c r="J11" s="24">
        <v>39</v>
      </c>
      <c r="K11" s="24">
        <v>38</v>
      </c>
      <c r="L11" s="24">
        <v>37</v>
      </c>
      <c r="M11" s="24">
        <v>36</v>
      </c>
      <c r="N11" s="24">
        <v>33</v>
      </c>
      <c r="O11" s="24">
        <v>36</v>
      </c>
      <c r="P11" s="24">
        <v>38</v>
      </c>
      <c r="Q11" s="24">
        <f>бланки!F12</f>
        <v>101</v>
      </c>
      <c r="R11" s="6">
        <v>0.40594059405940597</v>
      </c>
      <c r="S11" s="24">
        <f>бланки!E12</f>
        <v>10</v>
      </c>
      <c r="T11" s="24" t="str">
        <f>'Рейтинговая таблица организаций'!B13</f>
        <v>ГКОУ РД «Аркидинская СОШ Хунзахского Района» (Минобрнауки РД)</v>
      </c>
      <c r="U11" s="6">
        <f>анкеты!F11/анкеты!E11</f>
        <v>0.96875</v>
      </c>
      <c r="V11" s="6">
        <f>анкеты!D11/анкеты!C11</f>
        <v>0.89189189189189189</v>
      </c>
      <c r="W11" s="6">
        <f>анкеты!G11/анкеты!$B11</f>
        <v>0.85365853658536583</v>
      </c>
      <c r="X11" s="6">
        <f>анкеты!I11/анкеты!H11</f>
        <v>0.66666666666666663</v>
      </c>
      <c r="Y11" s="6">
        <f>анкеты!J11/анкеты!$B11</f>
        <v>0.95121951219512191</v>
      </c>
      <c r="Z11" s="6">
        <f>анкеты!K11/анкеты!$B11</f>
        <v>0.92682926829268297</v>
      </c>
      <c r="AA11" s="6">
        <f>анкеты!M11/анкеты!L11</f>
        <v>0.97297297297297303</v>
      </c>
      <c r="AB11" s="6">
        <f>анкеты!N11/анкеты!$B11</f>
        <v>0.80487804878048785</v>
      </c>
      <c r="AC11" s="6">
        <f>анкеты!O11/анкеты!$B11</f>
        <v>0.87804878048780488</v>
      </c>
      <c r="AD11" s="6">
        <f>анкеты!P11/анкеты!$B11</f>
        <v>0.92682926829268297</v>
      </c>
      <c r="AE11" s="24">
        <f>'Рейтинговая таблица организаций'!Z836+'Рейтинговая таблица организаций'!AA836</f>
        <v>2</v>
      </c>
      <c r="AF11" s="32">
        <f t="shared" si="0"/>
        <v>0.88417449461656772</v>
      </c>
      <c r="AG11" s="24">
        <f>'Рейтинговая таблица организаций'!BB13</f>
        <v>78</v>
      </c>
      <c r="AH11" t="s">
        <v>992</v>
      </c>
    </row>
    <row r="12" spans="1:34" x14ac:dyDescent="0.25">
      <c r="A12" s="39">
        <v>11</v>
      </c>
      <c r="B12" s="24">
        <v>51</v>
      </c>
      <c r="C12" s="24">
        <v>33</v>
      </c>
      <c r="D12" s="24">
        <v>33</v>
      </c>
      <c r="E12" s="24">
        <v>28</v>
      </c>
      <c r="F12" s="24">
        <v>27</v>
      </c>
      <c r="G12" s="24">
        <v>39</v>
      </c>
      <c r="H12" s="24">
        <v>5</v>
      </c>
      <c r="I12" s="24">
        <v>3</v>
      </c>
      <c r="J12" s="24">
        <v>47</v>
      </c>
      <c r="K12" s="24">
        <v>50</v>
      </c>
      <c r="L12" s="24">
        <v>32</v>
      </c>
      <c r="M12" s="24">
        <v>31</v>
      </c>
      <c r="N12" s="24">
        <v>47</v>
      </c>
      <c r="O12" s="24">
        <v>46</v>
      </c>
      <c r="P12" s="24">
        <v>48</v>
      </c>
      <c r="Q12" s="24">
        <f>бланки!F13</f>
        <v>107</v>
      </c>
      <c r="R12" s="6">
        <v>0.47663551401869159</v>
      </c>
      <c r="S12" s="24">
        <f>бланки!E13</f>
        <v>11</v>
      </c>
      <c r="T12" s="24" t="str">
        <f>'Рейтинговая таблица организаций'!B14</f>
        <v>ГКОУ РД «Новохуштадинская СОШ Цумадинского Района» (Минобрнауки РД)</v>
      </c>
      <c r="U12" s="6">
        <f>анкеты!F12/анкеты!E12</f>
        <v>0.9642857142857143</v>
      </c>
      <c r="V12" s="6">
        <f>анкеты!D12/анкеты!C12</f>
        <v>1</v>
      </c>
      <c r="W12" s="6">
        <f>анкеты!G12/анкеты!$B12</f>
        <v>0.76470588235294112</v>
      </c>
      <c r="X12" s="6">
        <f>анкеты!I12/анкеты!H12</f>
        <v>0.6</v>
      </c>
      <c r="Y12" s="6">
        <f>анкеты!J12/анкеты!$B12</f>
        <v>0.92156862745098034</v>
      </c>
      <c r="Z12" s="6">
        <f>анкеты!K12/анкеты!$B12</f>
        <v>0.98039215686274506</v>
      </c>
      <c r="AA12" s="6">
        <f>анкеты!M12/анкеты!L12</f>
        <v>0.96875</v>
      </c>
      <c r="AB12" s="6">
        <f>анкеты!N12/анкеты!$B12</f>
        <v>0.92156862745098034</v>
      </c>
      <c r="AC12" s="6">
        <f>анкеты!O12/анкеты!$B12</f>
        <v>0.90196078431372551</v>
      </c>
      <c r="AD12" s="6">
        <f>анкеты!P12/анкеты!$B12</f>
        <v>0.94117647058823528</v>
      </c>
      <c r="AE12" s="24">
        <f>'Рейтинговая таблица организаций'!Z837+'Рейтинговая таблица организаций'!AA837</f>
        <v>2</v>
      </c>
      <c r="AF12" s="32">
        <f t="shared" si="0"/>
        <v>0.89644082633053235</v>
      </c>
      <c r="AG12" s="24">
        <f>'Рейтинговая таблица организаций'!BB14</f>
        <v>74.2</v>
      </c>
      <c r="AH12" t="s">
        <v>992</v>
      </c>
    </row>
    <row r="13" spans="1:34" x14ac:dyDescent="0.25">
      <c r="A13" s="39">
        <v>12</v>
      </c>
      <c r="B13" s="24">
        <v>30</v>
      </c>
      <c r="C13" s="24">
        <v>12</v>
      </c>
      <c r="D13" s="24">
        <v>11</v>
      </c>
      <c r="E13" s="24">
        <v>5</v>
      </c>
      <c r="F13" s="24">
        <v>4</v>
      </c>
      <c r="G13" s="24">
        <v>17</v>
      </c>
      <c r="H13" s="24">
        <v>3</v>
      </c>
      <c r="I13" s="24">
        <v>3</v>
      </c>
      <c r="J13" s="24">
        <v>23</v>
      </c>
      <c r="K13" s="24">
        <v>27</v>
      </c>
      <c r="L13" s="24">
        <v>18</v>
      </c>
      <c r="M13" s="24">
        <v>14</v>
      </c>
      <c r="N13" s="24">
        <v>17</v>
      </c>
      <c r="O13" s="24">
        <v>30</v>
      </c>
      <c r="P13" s="24">
        <v>30</v>
      </c>
      <c r="Q13" s="24">
        <f>бланки!F14</f>
        <v>61</v>
      </c>
      <c r="R13" s="6">
        <v>0.49180327868852458</v>
      </c>
      <c r="S13" s="24">
        <f>бланки!E14</f>
        <v>12</v>
      </c>
      <c r="T13" s="24" t="str">
        <f>'Рейтинговая таблица организаций'!B15</f>
        <v>ГКОУ РД «Нанибиканская СОШ Гумбетовского Района» (Минобрнауки РД)</v>
      </c>
      <c r="U13" s="6">
        <f>анкеты!F13/анкеты!E13</f>
        <v>0.8</v>
      </c>
      <c r="V13" s="6">
        <f>анкеты!D13/анкеты!C13</f>
        <v>0.91666666666666663</v>
      </c>
      <c r="W13" s="6">
        <f>анкеты!G13/анкеты!$B13</f>
        <v>0.56666666666666665</v>
      </c>
      <c r="X13" s="6">
        <f>анкеты!I13/анкеты!H13</f>
        <v>1</v>
      </c>
      <c r="Y13" s="6">
        <f>анкеты!J13/анкеты!$B13</f>
        <v>0.76666666666666672</v>
      </c>
      <c r="Z13" s="6">
        <f>анкеты!K13/анкеты!$B13</f>
        <v>0.9</v>
      </c>
      <c r="AA13" s="6">
        <f>анкеты!M13/анкеты!L13</f>
        <v>0.77777777777777779</v>
      </c>
      <c r="AB13" s="6">
        <f>анкеты!N13/анкеты!$B13</f>
        <v>0.56666666666666665</v>
      </c>
      <c r="AC13" s="6">
        <f>анкеты!O13/анкеты!$B13</f>
        <v>1</v>
      </c>
      <c r="AD13" s="6">
        <f>анкеты!P13/анкеты!$B13</f>
        <v>1</v>
      </c>
      <c r="AE13" s="24">
        <f>'Рейтинговая таблица организаций'!Z838+'Рейтинговая таблица организаций'!AA838</f>
        <v>0</v>
      </c>
      <c r="AF13" s="32">
        <f t="shared" si="0"/>
        <v>0.82944444444444443</v>
      </c>
      <c r="AG13" s="24">
        <f>'Рейтинговая таблица организаций'!BB15</f>
        <v>61.4</v>
      </c>
      <c r="AH13" t="s">
        <v>992</v>
      </c>
    </row>
    <row r="14" spans="1:34" x14ac:dyDescent="0.25">
      <c r="A14" s="40">
        <v>13</v>
      </c>
      <c r="B14" s="1">
        <v>64</v>
      </c>
      <c r="C14" s="1">
        <v>54</v>
      </c>
      <c r="D14" s="1">
        <v>52</v>
      </c>
      <c r="E14" s="1">
        <v>37</v>
      </c>
      <c r="F14" s="1">
        <v>37</v>
      </c>
      <c r="G14" s="1">
        <v>52</v>
      </c>
      <c r="H14" s="1">
        <v>13</v>
      </c>
      <c r="I14" s="1">
        <v>10</v>
      </c>
      <c r="J14" s="1">
        <v>62</v>
      </c>
      <c r="K14" s="1">
        <v>63</v>
      </c>
      <c r="L14" s="1">
        <v>49</v>
      </c>
      <c r="M14" s="1">
        <v>48</v>
      </c>
      <c r="N14" s="1">
        <v>63</v>
      </c>
      <c r="O14" s="1">
        <v>64</v>
      </c>
      <c r="P14" s="1">
        <v>61</v>
      </c>
      <c r="Q14" s="24">
        <f>бланки!F15</f>
        <v>135</v>
      </c>
      <c r="R14" s="6">
        <f>B14/Q14</f>
        <v>0.47407407407407409</v>
      </c>
      <c r="S14" s="24">
        <f>бланки!E15</f>
        <v>13</v>
      </c>
      <c r="T14" s="24" t="str">
        <f>'Рейтинговая таблица организаций'!B16</f>
        <v>ГКОУ РД «Львовская НОШ Акушинского Района» (Минобрнауки РД)</v>
      </c>
      <c r="U14" s="6">
        <f>анкеты!F14/анкеты!E14</f>
        <v>1</v>
      </c>
      <c r="V14" s="6">
        <f>анкеты!D14/анкеты!C14</f>
        <v>0.96296296296296291</v>
      </c>
      <c r="W14" s="6">
        <f>анкеты!G14/анкеты!$B14</f>
        <v>0.8125</v>
      </c>
      <c r="X14" s="6">
        <f>анкеты!I14/анкеты!H14</f>
        <v>0.76923076923076927</v>
      </c>
      <c r="Y14" s="6">
        <f>анкеты!J14/анкеты!$B14</f>
        <v>0.96875</v>
      </c>
      <c r="Z14" s="6">
        <f>анкеты!K14/анкеты!$B14</f>
        <v>0.984375</v>
      </c>
      <c r="AA14" s="6">
        <f>анкеты!M14/анкеты!L14</f>
        <v>0.97959183673469385</v>
      </c>
      <c r="AB14" s="6">
        <f>анкеты!N14/анкеты!$B14</f>
        <v>0.984375</v>
      </c>
      <c r="AC14" s="6">
        <f>анкеты!O14/анкеты!$B14</f>
        <v>1</v>
      </c>
      <c r="AD14" s="6">
        <f>анкеты!P14/анкеты!$B14</f>
        <v>0.953125</v>
      </c>
      <c r="AE14" s="24">
        <f>'Рейтинговая таблица организаций'!Z839+'Рейтинговая таблица организаций'!AA839</f>
        <v>2</v>
      </c>
      <c r="AF14" s="32">
        <f t="shared" si="0"/>
        <v>0.94149105689284274</v>
      </c>
      <c r="AG14" s="24">
        <f>'Рейтинговая таблица организаций'!BB16</f>
        <v>85.4</v>
      </c>
      <c r="AH14" t="s">
        <v>992</v>
      </c>
    </row>
    <row r="15" spans="1:34" x14ac:dyDescent="0.25">
      <c r="A15" s="39">
        <v>14</v>
      </c>
      <c r="B15" s="24">
        <v>56</v>
      </c>
      <c r="C15" s="24">
        <v>54</v>
      </c>
      <c r="D15" s="24">
        <v>49</v>
      </c>
      <c r="E15" s="24">
        <v>51</v>
      </c>
      <c r="F15" s="24">
        <v>46</v>
      </c>
      <c r="G15" s="24">
        <v>53</v>
      </c>
      <c r="H15" s="24">
        <v>10</v>
      </c>
      <c r="I15" s="24">
        <v>8</v>
      </c>
      <c r="J15" s="24">
        <v>52</v>
      </c>
      <c r="K15" s="24">
        <v>49</v>
      </c>
      <c r="L15" s="24">
        <v>48</v>
      </c>
      <c r="M15" s="24">
        <v>46</v>
      </c>
      <c r="N15" s="24">
        <v>53</v>
      </c>
      <c r="O15" s="24">
        <v>52</v>
      </c>
      <c r="P15" s="24">
        <v>51</v>
      </c>
      <c r="Q15" s="24">
        <f>бланки!F16</f>
        <v>75</v>
      </c>
      <c r="R15" s="6">
        <v>0.7466666666666667</v>
      </c>
      <c r="S15" s="24">
        <f>бланки!E16</f>
        <v>14</v>
      </c>
      <c r="T15" s="24" t="str">
        <f>'Рейтинговая таблица организаций'!B17</f>
        <v>ГКОУ РД «Шангодинско-Шитлибская СОШ Гунибского Района» (Минобрнауки РД)</v>
      </c>
      <c r="U15" s="6">
        <f>анкеты!F15/анкеты!E15</f>
        <v>0.90196078431372551</v>
      </c>
      <c r="V15" s="6">
        <f>анкеты!D15/анкеты!C15</f>
        <v>0.90740740740740744</v>
      </c>
      <c r="W15" s="6">
        <f>анкеты!G15/анкеты!$B15</f>
        <v>0.9464285714285714</v>
      </c>
      <c r="X15" s="6">
        <f>анкеты!I15/анкеты!H15</f>
        <v>0.8</v>
      </c>
      <c r="Y15" s="6">
        <f>анкеты!J15/анкеты!$B15</f>
        <v>0.9285714285714286</v>
      </c>
      <c r="Z15" s="6">
        <f>анкеты!K15/анкеты!$B15</f>
        <v>0.875</v>
      </c>
      <c r="AA15" s="6">
        <f>анкеты!M15/анкеты!L15</f>
        <v>0.95833333333333337</v>
      </c>
      <c r="AB15" s="6">
        <f>анкеты!N15/анкеты!$B15</f>
        <v>0.9464285714285714</v>
      </c>
      <c r="AC15" s="6">
        <f>анкеты!O15/анкеты!$B15</f>
        <v>0.9285714285714286</v>
      </c>
      <c r="AD15" s="6">
        <f>анкеты!P15/анкеты!$B15</f>
        <v>0.9107142857142857</v>
      </c>
      <c r="AE15" s="24">
        <f>'Рейтинговая таблица организаций'!Z840+'Рейтинговая таблица организаций'!AA840</f>
        <v>0</v>
      </c>
      <c r="AF15" s="32">
        <f t="shared" si="0"/>
        <v>0.91034158107687513</v>
      </c>
      <c r="AG15" s="24">
        <f>'Рейтинговая таблица организаций'!BB17</f>
        <v>83.4</v>
      </c>
      <c r="AH15" t="s">
        <v>992</v>
      </c>
    </row>
    <row r="16" spans="1:34" x14ac:dyDescent="0.25">
      <c r="A16" s="39">
        <v>15</v>
      </c>
      <c r="B16">
        <v>25</v>
      </c>
      <c r="C16">
        <v>16</v>
      </c>
      <c r="D16">
        <v>14</v>
      </c>
      <c r="E16">
        <v>9</v>
      </c>
      <c r="F16">
        <v>8</v>
      </c>
      <c r="G16">
        <v>15</v>
      </c>
      <c r="H16">
        <v>3</v>
      </c>
      <c r="I16">
        <v>2</v>
      </c>
      <c r="J16">
        <v>18</v>
      </c>
      <c r="K16">
        <v>21</v>
      </c>
      <c r="L16">
        <v>18</v>
      </c>
      <c r="M16">
        <v>13</v>
      </c>
      <c r="N16">
        <v>20</v>
      </c>
      <c r="O16">
        <v>20</v>
      </c>
      <c r="P16">
        <v>21</v>
      </c>
      <c r="Q16" s="24">
        <f>бланки!F17</f>
        <v>42</v>
      </c>
      <c r="R16" s="6">
        <v>0.59523809523809523</v>
      </c>
      <c r="S16" s="24">
        <f>бланки!E17</f>
        <v>15</v>
      </c>
      <c r="T16" s="24" t="str">
        <f>'Рейтинговая таблица организаций'!B18</f>
        <v>ГКОУ РД «Нарышская ООШ Гумбетовского Района» (Минобрнауки РД)</v>
      </c>
      <c r="U16" s="6">
        <f>анкеты!F16/анкеты!E16</f>
        <v>0.88888888888888884</v>
      </c>
      <c r="V16" s="6">
        <f>анкеты!D16/анкеты!C16</f>
        <v>0.875</v>
      </c>
      <c r="W16" s="6">
        <f>анкеты!G16/анкеты!$B16</f>
        <v>0.6</v>
      </c>
      <c r="X16" s="6">
        <f>анкеты!I16/анкеты!H16</f>
        <v>0.66666666666666663</v>
      </c>
      <c r="Y16" s="6">
        <f>анкеты!J16/анкеты!$B16</f>
        <v>0.72</v>
      </c>
      <c r="Z16" s="6">
        <f>анкеты!K16/анкеты!$B16</f>
        <v>0.84</v>
      </c>
      <c r="AA16" s="6">
        <f>анкеты!M16/анкеты!L16</f>
        <v>0.72222222222222221</v>
      </c>
      <c r="AB16" s="6">
        <f>анкеты!N16/анкеты!$B16</f>
        <v>0.8</v>
      </c>
      <c r="AC16" s="6">
        <f>анкеты!O16/анкеты!$B16</f>
        <v>0.8</v>
      </c>
      <c r="AD16" s="6">
        <f>анкеты!P16/анкеты!$B16</f>
        <v>0.84</v>
      </c>
      <c r="AE16" s="24">
        <f>'Рейтинговая таблица организаций'!Z841+'Рейтинговая таблица организаций'!AA841</f>
        <v>1</v>
      </c>
      <c r="AF16" s="32">
        <f t="shared" si="0"/>
        <v>0.77527777777777773</v>
      </c>
      <c r="AG16" s="24">
        <f>'Рейтинговая таблица организаций'!BB18</f>
        <v>67.2</v>
      </c>
      <c r="AH16" t="s">
        <v>992</v>
      </c>
    </row>
    <row r="17" spans="1:34" x14ac:dyDescent="0.25">
      <c r="A17" s="39">
        <v>16</v>
      </c>
      <c r="B17">
        <v>23</v>
      </c>
      <c r="C17">
        <v>22</v>
      </c>
      <c r="D17">
        <v>22</v>
      </c>
      <c r="E17">
        <v>18</v>
      </c>
      <c r="F17">
        <v>18</v>
      </c>
      <c r="G17">
        <v>18</v>
      </c>
      <c r="H17">
        <v>3</v>
      </c>
      <c r="I17">
        <v>2</v>
      </c>
      <c r="J17">
        <v>22</v>
      </c>
      <c r="K17">
        <v>22</v>
      </c>
      <c r="L17">
        <v>20</v>
      </c>
      <c r="M17">
        <v>20</v>
      </c>
      <c r="N17">
        <v>22</v>
      </c>
      <c r="O17">
        <v>21</v>
      </c>
      <c r="P17">
        <v>22</v>
      </c>
      <c r="Q17" s="24">
        <f>бланки!F18</f>
        <v>46</v>
      </c>
      <c r="R17" s="6">
        <v>0.5</v>
      </c>
      <c r="S17" s="24">
        <f>бланки!E18</f>
        <v>16</v>
      </c>
      <c r="T17" s="24" t="str">
        <f>'Рейтинговая таблица организаций'!B19</f>
        <v>ГКОУ РД «Ургулайская ООШ Цумадинского Района» (Минобрнауки РД)</v>
      </c>
      <c r="U17" s="6">
        <f>анкеты!F17/анкеты!E17</f>
        <v>1</v>
      </c>
      <c r="V17" s="6">
        <f>анкеты!D17/анкеты!C17</f>
        <v>1</v>
      </c>
      <c r="W17" s="6">
        <f>анкеты!G17/анкеты!$B17</f>
        <v>0.78260869565217395</v>
      </c>
      <c r="X17" s="6">
        <f>анкеты!I17/анкеты!H17</f>
        <v>0.66666666666666663</v>
      </c>
      <c r="Y17" s="6">
        <f>анкеты!J17/анкеты!$B17</f>
        <v>0.95652173913043481</v>
      </c>
      <c r="Z17" s="6">
        <f>анкеты!K17/анкеты!$B17</f>
        <v>0.95652173913043481</v>
      </c>
      <c r="AA17" s="6">
        <f>анкеты!M17/анкеты!L17</f>
        <v>1</v>
      </c>
      <c r="AB17" s="6">
        <f>анкеты!N17/анкеты!$B17</f>
        <v>0.95652173913043481</v>
      </c>
      <c r="AC17" s="6">
        <f>анкеты!O17/анкеты!$B17</f>
        <v>0.91304347826086951</v>
      </c>
      <c r="AD17" s="6">
        <f>анкеты!P17/анкеты!$B17</f>
        <v>0.95652173913043481</v>
      </c>
      <c r="AE17" s="24">
        <f>'Рейтинговая таблица организаций'!Z842+'Рейтинговая таблица организаций'!AA842</f>
        <v>2</v>
      </c>
      <c r="AF17" s="32">
        <f t="shared" si="0"/>
        <v>0.91884057971014488</v>
      </c>
      <c r="AG17" s="24">
        <f>'Рейтинговая таблица организаций'!BB19</f>
        <v>77.8</v>
      </c>
      <c r="AH17" t="s">
        <v>992</v>
      </c>
    </row>
    <row r="18" spans="1:34" x14ac:dyDescent="0.25">
      <c r="A18" s="39">
        <v>17</v>
      </c>
      <c r="B18">
        <v>60</v>
      </c>
      <c r="C18">
        <v>40</v>
      </c>
      <c r="D18">
        <v>40</v>
      </c>
      <c r="E18">
        <v>60</v>
      </c>
      <c r="F18">
        <v>60</v>
      </c>
      <c r="G18">
        <v>40</v>
      </c>
      <c r="H18">
        <v>20</v>
      </c>
      <c r="I18">
        <v>17</v>
      </c>
      <c r="J18">
        <v>60</v>
      </c>
      <c r="K18">
        <v>55</v>
      </c>
      <c r="L18">
        <v>55</v>
      </c>
      <c r="M18">
        <v>40</v>
      </c>
      <c r="N18">
        <v>35</v>
      </c>
      <c r="O18">
        <v>54</v>
      </c>
      <c r="P18">
        <v>52</v>
      </c>
      <c r="Q18" s="24">
        <f>бланки!F19</f>
        <v>122</v>
      </c>
      <c r="R18" s="6">
        <f>B18/Q18</f>
        <v>0.49180327868852458</v>
      </c>
      <c r="S18" s="24">
        <f>бланки!E19</f>
        <v>17</v>
      </c>
      <c r="T18" s="24" t="str">
        <f>'Рейтинговая таблица организаций'!B20</f>
        <v>ГКОУ РД «Ретлобская СОШ Цунтинского Района» (Минобрнауки РД)</v>
      </c>
      <c r="U18" s="6">
        <f>анкеты!F18/анкеты!E18</f>
        <v>1</v>
      </c>
      <c r="V18" s="6">
        <f>анкеты!D18/анкеты!C18</f>
        <v>1</v>
      </c>
      <c r="W18" s="6">
        <f>анкеты!G18/анкеты!$B18</f>
        <v>0.66666666666666663</v>
      </c>
      <c r="X18" s="6">
        <f>анкеты!I18/анкеты!H18</f>
        <v>0.85</v>
      </c>
      <c r="Y18" s="6">
        <f>анкеты!J18/анкеты!$B18</f>
        <v>1</v>
      </c>
      <c r="Z18" s="6">
        <f>анкеты!K18/анкеты!$B18</f>
        <v>0.91666666666666663</v>
      </c>
      <c r="AA18" s="6">
        <f>анкеты!M18/анкеты!L18</f>
        <v>0.72727272727272729</v>
      </c>
      <c r="AB18" s="6">
        <f>анкеты!N18/анкеты!$B18</f>
        <v>0.58333333333333337</v>
      </c>
      <c r="AC18" s="6">
        <f>анкеты!O18/анкеты!$B18</f>
        <v>0.9</v>
      </c>
      <c r="AD18" s="6">
        <f>анкеты!P18/анкеты!$B18</f>
        <v>0.8666666666666667</v>
      </c>
      <c r="AE18" s="24">
        <f>'Рейтинговая таблица организаций'!Z843+'Рейтинговая таблица организаций'!AA843</f>
        <v>2</v>
      </c>
      <c r="AF18" s="32">
        <f t="shared" si="0"/>
        <v>0.85106060606060618</v>
      </c>
      <c r="AG18" s="24">
        <f>'Рейтинговая таблица организаций'!BB20</f>
        <v>75.8</v>
      </c>
      <c r="AH18" t="s">
        <v>992</v>
      </c>
    </row>
    <row r="19" spans="1:34" x14ac:dyDescent="0.25">
      <c r="A19" s="39">
        <v>18</v>
      </c>
      <c r="B19">
        <v>44</v>
      </c>
      <c r="C19">
        <v>35</v>
      </c>
      <c r="D19">
        <v>31</v>
      </c>
      <c r="E19">
        <v>32</v>
      </c>
      <c r="F19">
        <v>30</v>
      </c>
      <c r="G19">
        <v>37</v>
      </c>
      <c r="H19">
        <v>5</v>
      </c>
      <c r="I19">
        <v>4</v>
      </c>
      <c r="J19">
        <v>43</v>
      </c>
      <c r="K19">
        <v>44</v>
      </c>
      <c r="L19">
        <v>40</v>
      </c>
      <c r="M19">
        <v>36</v>
      </c>
      <c r="N19">
        <v>39</v>
      </c>
      <c r="O19">
        <v>38</v>
      </c>
      <c r="P19">
        <v>39</v>
      </c>
      <c r="Q19" s="24">
        <f>бланки!F20</f>
        <v>105</v>
      </c>
      <c r="R19" s="6">
        <v>0.41904761904761906</v>
      </c>
      <c r="S19" s="24">
        <f>бланки!E20</f>
        <v>18</v>
      </c>
      <c r="T19" s="24" t="str">
        <f>'Рейтинговая таблица организаций'!B21</f>
        <v>ГКОУ РД «ООШ Ботлихского Района» (Минобрнауки РД)</v>
      </c>
      <c r="U19" s="6">
        <f>анкеты!F19/анкеты!E19</f>
        <v>0.9375</v>
      </c>
      <c r="V19" s="6">
        <f>анкеты!D19/анкеты!C19</f>
        <v>0.88571428571428568</v>
      </c>
      <c r="W19" s="6">
        <f>анкеты!G19/анкеты!$B19</f>
        <v>0.84090909090909094</v>
      </c>
      <c r="X19" s="6">
        <f>анкеты!I19/анкеты!H19</f>
        <v>0.8</v>
      </c>
      <c r="Y19" s="6">
        <f>анкеты!J19/анкеты!$B19</f>
        <v>0.97727272727272729</v>
      </c>
      <c r="Z19" s="6">
        <f>анкеты!K19/анкеты!$B19</f>
        <v>1</v>
      </c>
      <c r="AA19" s="6">
        <f>анкеты!M19/анкеты!L19</f>
        <v>0.9</v>
      </c>
      <c r="AB19" s="6">
        <f>анкеты!N19/анкеты!$B19</f>
        <v>0.88636363636363635</v>
      </c>
      <c r="AC19" s="6">
        <f>анкеты!O19/анкеты!$B19</f>
        <v>0.86363636363636365</v>
      </c>
      <c r="AD19" s="6">
        <f>анкеты!P19/анкеты!$B19</f>
        <v>0.88636363636363635</v>
      </c>
      <c r="AE19" s="24">
        <f>'Рейтинговая таблица организаций'!Z844+'Рейтинговая таблица организаций'!AA844</f>
        <v>2</v>
      </c>
      <c r="AF19" s="32">
        <f t="shared" si="0"/>
        <v>0.8977759740259742</v>
      </c>
      <c r="AG19" s="24">
        <f>'Рейтинговая таблица организаций'!BB21</f>
        <v>75.400000000000006</v>
      </c>
      <c r="AH19" t="s">
        <v>992</v>
      </c>
    </row>
    <row r="20" spans="1:34" x14ac:dyDescent="0.25">
      <c r="A20" s="39">
        <v>19</v>
      </c>
      <c r="B20">
        <v>5</v>
      </c>
      <c r="C20">
        <v>3</v>
      </c>
      <c r="D20">
        <v>3</v>
      </c>
      <c r="E20">
        <v>2</v>
      </c>
      <c r="F20">
        <v>2</v>
      </c>
      <c r="G20">
        <v>4</v>
      </c>
      <c r="H20">
        <v>1</v>
      </c>
      <c r="I20">
        <v>1</v>
      </c>
      <c r="J20">
        <v>5</v>
      </c>
      <c r="K20">
        <v>5</v>
      </c>
      <c r="L20">
        <v>3</v>
      </c>
      <c r="M20">
        <v>3</v>
      </c>
      <c r="N20">
        <v>5</v>
      </c>
      <c r="O20">
        <v>5</v>
      </c>
      <c r="P20">
        <v>5</v>
      </c>
      <c r="Q20" s="24">
        <f>бланки!F21</f>
        <v>12</v>
      </c>
      <c r="R20" s="6">
        <v>0.41666666666666669</v>
      </c>
      <c r="S20" s="24">
        <f>бланки!E21</f>
        <v>19</v>
      </c>
      <c r="T20" s="24" t="str">
        <f>'Рейтинговая таблица организаций'!B22</f>
        <v>ГКОУ РД «ВСОШ №12» (Минобрнауки РД)</v>
      </c>
      <c r="U20" s="6">
        <f>анкеты!F20/анкеты!E20</f>
        <v>1</v>
      </c>
      <c r="V20" s="6">
        <f>анкеты!D20/анкеты!C20</f>
        <v>1</v>
      </c>
      <c r="W20" s="6">
        <f>анкеты!G20/анкеты!$B20</f>
        <v>0.8</v>
      </c>
      <c r="X20" s="6">
        <f>анкеты!I20/анкеты!H20</f>
        <v>1</v>
      </c>
      <c r="Y20" s="6">
        <f>анкеты!J20/анкеты!$B20</f>
        <v>1</v>
      </c>
      <c r="Z20" s="6">
        <f>анкеты!K20/анкеты!$B20</f>
        <v>1</v>
      </c>
      <c r="AA20" s="6">
        <f>анкеты!M20/анкеты!L20</f>
        <v>1</v>
      </c>
      <c r="AB20" s="6">
        <f>анкеты!N20/анкеты!$B20</f>
        <v>1</v>
      </c>
      <c r="AC20" s="6">
        <f>анкеты!O20/анкеты!$B20</f>
        <v>1</v>
      </c>
      <c r="AD20" s="6">
        <f>анкеты!P20/анкеты!$B20</f>
        <v>1</v>
      </c>
      <c r="AE20" s="24">
        <f>'Рейтинговая таблица организаций'!Z845+'Рейтинговая таблица организаций'!AA845</f>
        <v>6</v>
      </c>
      <c r="AF20" s="32">
        <f t="shared" si="0"/>
        <v>0.98000000000000009</v>
      </c>
      <c r="AG20" s="24">
        <f>'Рейтинговая таблица организаций'!BB22</f>
        <v>72.400000000000006</v>
      </c>
      <c r="AH20" t="s">
        <v>992</v>
      </c>
    </row>
    <row r="21" spans="1:34" x14ac:dyDescent="0.25">
      <c r="A21" s="39">
        <v>20</v>
      </c>
      <c r="B21">
        <v>66</v>
      </c>
      <c r="C21">
        <v>45</v>
      </c>
      <c r="D21">
        <v>43</v>
      </c>
      <c r="E21">
        <v>31</v>
      </c>
      <c r="F21">
        <v>30</v>
      </c>
      <c r="G21">
        <v>51</v>
      </c>
      <c r="H21">
        <v>9</v>
      </c>
      <c r="I21">
        <v>6</v>
      </c>
      <c r="J21">
        <v>64</v>
      </c>
      <c r="K21">
        <v>64</v>
      </c>
      <c r="L21">
        <v>40</v>
      </c>
      <c r="M21">
        <v>40</v>
      </c>
      <c r="N21">
        <v>61</v>
      </c>
      <c r="O21">
        <v>65</v>
      </c>
      <c r="P21">
        <v>57</v>
      </c>
      <c r="Q21" s="24">
        <f>бланки!F22</f>
        <v>147</v>
      </c>
      <c r="R21" s="6">
        <f>B21/Q21</f>
        <v>0.44897959183673469</v>
      </c>
      <c r="S21" s="24">
        <f>бланки!E22</f>
        <v>20</v>
      </c>
      <c r="T21" s="24" t="str">
        <f>'Рейтинговая таблица организаций'!B23</f>
        <v>ГКОУ РД «Новоурадинская СОШ Шамильского Района» (Минобрнауки РД)</v>
      </c>
      <c r="U21" s="6">
        <f>анкеты!F21/анкеты!E21</f>
        <v>0.967741935483871</v>
      </c>
      <c r="V21" s="6">
        <f>анкеты!D21/анкеты!C21</f>
        <v>0.9555555555555556</v>
      </c>
      <c r="W21" s="6">
        <f>анкеты!G21/анкеты!$B21</f>
        <v>0.77272727272727271</v>
      </c>
      <c r="X21" s="6">
        <f>анкеты!I21/анкеты!H21</f>
        <v>0.66666666666666663</v>
      </c>
      <c r="Y21" s="6">
        <f>анкеты!J21/анкеты!$B21</f>
        <v>0.96969696969696972</v>
      </c>
      <c r="Z21" s="6">
        <f>анкеты!K21/анкеты!$B21</f>
        <v>0.96969696969696972</v>
      </c>
      <c r="AA21" s="6">
        <f>анкеты!M21/анкеты!L21</f>
        <v>1</v>
      </c>
      <c r="AB21" s="6">
        <f>анкеты!N21/анкеты!$B21</f>
        <v>0.9242424242424242</v>
      </c>
      <c r="AC21" s="6">
        <f>анкеты!O21/анкеты!$B21</f>
        <v>0.98484848484848486</v>
      </c>
      <c r="AD21" s="6">
        <f>анкеты!P21/анкеты!$B21</f>
        <v>0.86363636363636365</v>
      </c>
      <c r="AE21" s="24">
        <f>'Рейтинговая таблица организаций'!Z846+'Рейтинговая таблица организаций'!AA846</f>
        <v>0</v>
      </c>
      <c r="AF21" s="32">
        <f t="shared" si="0"/>
        <v>0.90748126425545783</v>
      </c>
      <c r="AG21" s="24">
        <f>'Рейтинговая таблица организаций'!BB23</f>
        <v>83</v>
      </c>
      <c r="AH21" t="s">
        <v>992</v>
      </c>
    </row>
    <row r="22" spans="1:34" x14ac:dyDescent="0.25">
      <c r="A22" s="39">
        <v>21</v>
      </c>
      <c r="B22">
        <v>36</v>
      </c>
      <c r="C22">
        <v>32</v>
      </c>
      <c r="D22">
        <v>32</v>
      </c>
      <c r="E22">
        <v>27</v>
      </c>
      <c r="F22">
        <v>25</v>
      </c>
      <c r="G22">
        <v>33</v>
      </c>
      <c r="H22">
        <v>2</v>
      </c>
      <c r="I22">
        <v>1</v>
      </c>
      <c r="J22">
        <v>36</v>
      </c>
      <c r="K22">
        <v>36</v>
      </c>
      <c r="L22">
        <v>31</v>
      </c>
      <c r="M22">
        <v>31</v>
      </c>
      <c r="N22">
        <v>36</v>
      </c>
      <c r="O22">
        <v>36</v>
      </c>
      <c r="P22">
        <v>34</v>
      </c>
      <c r="Q22" s="24">
        <f>бланки!F23</f>
        <v>84</v>
      </c>
      <c r="R22" s="6">
        <v>0.42857142857142855</v>
      </c>
      <c r="S22" s="24">
        <f>бланки!E23</f>
        <v>21</v>
      </c>
      <c r="T22" s="24" t="str">
        <f>'Рейтинговая таблица организаций'!B24</f>
        <v>ГКОУ РД «Нагуратлинская СОШ Гунибского Района» (Минобрнауки РД)</v>
      </c>
      <c r="U22" s="6">
        <f>анкеты!F22/анкеты!E22</f>
        <v>0.92592592592592593</v>
      </c>
      <c r="V22" s="6">
        <f>анкеты!D22/анкеты!C22</f>
        <v>1</v>
      </c>
      <c r="W22" s="6">
        <f>анкеты!G22/анкеты!$B22</f>
        <v>0.91666666666666663</v>
      </c>
      <c r="X22" s="6">
        <f>анкеты!I22/анкеты!H22</f>
        <v>0.5</v>
      </c>
      <c r="Y22" s="6">
        <f>анкеты!J22/анкеты!$B22</f>
        <v>1</v>
      </c>
      <c r="Z22" s="6">
        <f>анкеты!K22/анкеты!$B22</f>
        <v>1</v>
      </c>
      <c r="AA22" s="6">
        <f>анкеты!M22/анкеты!L22</f>
        <v>1</v>
      </c>
      <c r="AB22" s="6">
        <f>анкеты!N22/анкеты!$B22</f>
        <v>1</v>
      </c>
      <c r="AC22" s="6">
        <f>анкеты!O22/анкеты!$B22</f>
        <v>1</v>
      </c>
      <c r="AD22" s="6">
        <f>анкеты!P22/анкеты!$B22</f>
        <v>0.94444444444444442</v>
      </c>
      <c r="AE22" s="24">
        <f>'Рейтинговая таблица организаций'!Z847+'Рейтинговая таблица организаций'!AA847</f>
        <v>0</v>
      </c>
      <c r="AF22" s="32">
        <f t="shared" si="0"/>
        <v>0.92870370370370359</v>
      </c>
      <c r="AG22" s="24">
        <f>'Рейтинговая таблица организаций'!BB24</f>
        <v>78.599999999999994</v>
      </c>
      <c r="AH22" t="s">
        <v>992</v>
      </c>
    </row>
    <row r="23" spans="1:34" x14ac:dyDescent="0.25">
      <c r="A23" s="39">
        <v>22</v>
      </c>
      <c r="B23">
        <v>51</v>
      </c>
      <c r="C23">
        <v>36</v>
      </c>
      <c r="D23">
        <v>36</v>
      </c>
      <c r="E23">
        <v>26</v>
      </c>
      <c r="F23">
        <v>21</v>
      </c>
      <c r="G23">
        <v>44</v>
      </c>
      <c r="H23">
        <v>9</v>
      </c>
      <c r="I23">
        <v>8</v>
      </c>
      <c r="J23">
        <v>47</v>
      </c>
      <c r="K23">
        <v>48</v>
      </c>
      <c r="L23">
        <v>36</v>
      </c>
      <c r="M23">
        <v>33</v>
      </c>
      <c r="N23">
        <v>44</v>
      </c>
      <c r="O23">
        <v>47</v>
      </c>
      <c r="P23">
        <v>47</v>
      </c>
      <c r="Q23" s="24">
        <f>бланки!F24</f>
        <v>92</v>
      </c>
      <c r="R23" s="6">
        <v>0.55434782608695654</v>
      </c>
      <c r="S23" s="24">
        <f>бланки!E24</f>
        <v>22</v>
      </c>
      <c r="T23" s="24" t="str">
        <f>'Рейтинговая таблица организаций'!B25</f>
        <v>ГКОУ РД «Сафаралинская СОШ Гунибского Района» (Минобрнауки РД)</v>
      </c>
      <c r="U23" s="6">
        <f>анкеты!F23/анкеты!E23</f>
        <v>0.80769230769230771</v>
      </c>
      <c r="V23" s="6">
        <f>анкеты!D23/анкеты!C23</f>
        <v>1</v>
      </c>
      <c r="W23" s="6">
        <f>анкеты!G23/анкеты!$B23</f>
        <v>0.86274509803921573</v>
      </c>
      <c r="X23" s="6">
        <f>анкеты!I23/анкеты!H23</f>
        <v>0.88888888888888884</v>
      </c>
      <c r="Y23" s="6">
        <f>анкеты!J23/анкеты!$B23</f>
        <v>0.92156862745098034</v>
      </c>
      <c r="Z23" s="6">
        <f>анкеты!K23/анкеты!$B23</f>
        <v>0.94117647058823528</v>
      </c>
      <c r="AA23" s="6">
        <f>анкеты!M23/анкеты!L23</f>
        <v>0.91666666666666663</v>
      </c>
      <c r="AB23" s="6">
        <f>анкеты!N23/анкеты!$B23</f>
        <v>0.86274509803921573</v>
      </c>
      <c r="AC23" s="6">
        <f>анкеты!O23/анкеты!$B23</f>
        <v>0.92156862745098034</v>
      </c>
      <c r="AD23" s="6">
        <f>анкеты!P23/анкеты!$B23</f>
        <v>0.92156862745098034</v>
      </c>
      <c r="AE23" s="24">
        <f>'Рейтинговая таблица организаций'!Z848+'Рейтинговая таблица организаций'!AA848</f>
        <v>1</v>
      </c>
      <c r="AF23" s="32">
        <f t="shared" si="0"/>
        <v>0.90446204122674723</v>
      </c>
      <c r="AG23" s="24">
        <f>'Рейтинговая таблица организаций'!BB25</f>
        <v>79.2</v>
      </c>
      <c r="AH23" t="s">
        <v>992</v>
      </c>
    </row>
    <row r="24" spans="1:34" x14ac:dyDescent="0.25">
      <c r="A24" s="39">
        <v>23</v>
      </c>
      <c r="B24">
        <v>57</v>
      </c>
      <c r="C24">
        <v>56</v>
      </c>
      <c r="D24">
        <v>56</v>
      </c>
      <c r="E24">
        <v>30</v>
      </c>
      <c r="F24">
        <v>29</v>
      </c>
      <c r="G24">
        <v>56</v>
      </c>
      <c r="H24">
        <v>6</v>
      </c>
      <c r="I24">
        <v>4</v>
      </c>
      <c r="J24">
        <v>53</v>
      </c>
      <c r="K24">
        <v>55</v>
      </c>
      <c r="L24">
        <v>36</v>
      </c>
      <c r="M24">
        <v>31</v>
      </c>
      <c r="N24">
        <v>51</v>
      </c>
      <c r="O24">
        <v>49</v>
      </c>
      <c r="P24">
        <v>49</v>
      </c>
      <c r="Q24" s="24">
        <f>бланки!F25</f>
        <v>120</v>
      </c>
      <c r="R24" s="6">
        <v>0.47499999999999998</v>
      </c>
      <c r="S24" s="24">
        <f>бланки!E25</f>
        <v>23</v>
      </c>
      <c r="T24" s="24" t="str">
        <f>'Рейтинговая таблица организаций'!B26</f>
        <v>ГКОУ РД «Уллубиевская СОШ Гунибского Района» (Минобрнауки РД)</v>
      </c>
      <c r="U24" s="6">
        <f>анкеты!F24/анкеты!E24</f>
        <v>0.96666666666666667</v>
      </c>
      <c r="V24" s="6">
        <f>анкеты!D24/анкеты!C24</f>
        <v>1</v>
      </c>
      <c r="W24" s="6">
        <f>анкеты!G24/анкеты!$B24</f>
        <v>0.98245614035087714</v>
      </c>
      <c r="X24" s="6">
        <f>анкеты!I24/анкеты!H24</f>
        <v>0.66666666666666663</v>
      </c>
      <c r="Y24" s="6">
        <f>анкеты!J24/анкеты!$B24</f>
        <v>0.92982456140350878</v>
      </c>
      <c r="Z24" s="6">
        <f>анкеты!K24/анкеты!$B24</f>
        <v>0.96491228070175439</v>
      </c>
      <c r="AA24" s="6">
        <f>анкеты!M24/анкеты!L24</f>
        <v>0.86111111111111116</v>
      </c>
      <c r="AB24" s="6">
        <f>анкеты!N24/анкеты!$B24</f>
        <v>0.89473684210526316</v>
      </c>
      <c r="AC24" s="6">
        <f>анкеты!O24/анкеты!$B24</f>
        <v>0.85964912280701755</v>
      </c>
      <c r="AD24" s="6">
        <f>анкеты!P24/анкеты!$B24</f>
        <v>0.85964912280701755</v>
      </c>
      <c r="AE24" s="24">
        <f>'Рейтинговая таблица организаций'!Z849+'Рейтинговая таблица организаций'!AA849</f>
        <v>0</v>
      </c>
      <c r="AF24" s="32">
        <f t="shared" si="0"/>
        <v>0.89856725146198824</v>
      </c>
      <c r="AG24" s="24">
        <f>'Рейтинговая таблица организаций'!BB26</f>
        <v>84.4</v>
      </c>
      <c r="AH24" t="s">
        <v>992</v>
      </c>
    </row>
    <row r="25" spans="1:34" x14ac:dyDescent="0.25">
      <c r="A25" s="39">
        <v>24</v>
      </c>
      <c r="B25">
        <v>38</v>
      </c>
      <c r="C25">
        <v>32</v>
      </c>
      <c r="D25">
        <v>30</v>
      </c>
      <c r="E25">
        <v>34</v>
      </c>
      <c r="F25">
        <v>29</v>
      </c>
      <c r="G25">
        <v>34</v>
      </c>
      <c r="H25">
        <v>3</v>
      </c>
      <c r="I25">
        <v>2</v>
      </c>
      <c r="J25">
        <v>37</v>
      </c>
      <c r="K25">
        <v>37</v>
      </c>
      <c r="L25">
        <v>32</v>
      </c>
      <c r="M25">
        <v>30</v>
      </c>
      <c r="N25">
        <v>31</v>
      </c>
      <c r="O25">
        <v>33</v>
      </c>
      <c r="P25">
        <v>33</v>
      </c>
      <c r="Q25" s="24">
        <f>бланки!F26</f>
        <v>84</v>
      </c>
      <c r="R25" s="6">
        <v>0.45238095238095238</v>
      </c>
      <c r="S25" s="24">
        <f>бланки!E26</f>
        <v>24</v>
      </c>
      <c r="T25" s="24" t="str">
        <f>'Рейтинговая таблица организаций'!B27</f>
        <v>ГКОУ РД «Карашинская СОШ Лакского Района» (Минобрнауки РД)</v>
      </c>
      <c r="U25" s="6">
        <f>анкеты!F25/анкеты!E25</f>
        <v>0.8529411764705882</v>
      </c>
      <c r="V25" s="6">
        <f>анкеты!D25/анкеты!C25</f>
        <v>0.9375</v>
      </c>
      <c r="W25" s="6">
        <f>анкеты!G25/анкеты!$B25</f>
        <v>0.89473684210526316</v>
      </c>
      <c r="X25" s="6">
        <f>анкеты!I25/анкеты!H25</f>
        <v>0.66666666666666663</v>
      </c>
      <c r="Y25" s="6">
        <f>анкеты!J25/анкеты!$B25</f>
        <v>0.97368421052631582</v>
      </c>
      <c r="Z25" s="6">
        <f>анкеты!K25/анкеты!$B25</f>
        <v>0.97368421052631582</v>
      </c>
      <c r="AA25" s="6">
        <f>анкеты!M25/анкеты!L25</f>
        <v>0.9375</v>
      </c>
      <c r="AB25" s="6">
        <f>анкеты!N25/анкеты!$B25</f>
        <v>0.81578947368421051</v>
      </c>
      <c r="AC25" s="6">
        <f>анкеты!O25/анкеты!$B25</f>
        <v>0.86842105263157898</v>
      </c>
      <c r="AD25" s="6">
        <f>анкеты!P25/анкеты!$B25</f>
        <v>0.86842105263157898</v>
      </c>
      <c r="AE25" s="24">
        <f>'Рейтинговая таблица организаций'!Z850+'Рейтинговая таблица организаций'!AA850</f>
        <v>0</v>
      </c>
      <c r="AF25" s="32">
        <f t="shared" si="0"/>
        <v>0.87893446852425183</v>
      </c>
      <c r="AG25" s="24">
        <f>'Рейтинговая таблица организаций'!BB27</f>
        <v>74.8</v>
      </c>
      <c r="AH25" t="s">
        <v>992</v>
      </c>
    </row>
    <row r="26" spans="1:34" x14ac:dyDescent="0.25">
      <c r="A26" s="39">
        <v>25</v>
      </c>
      <c r="B26">
        <v>92</v>
      </c>
      <c r="C26">
        <v>77</v>
      </c>
      <c r="D26">
        <v>76</v>
      </c>
      <c r="E26">
        <v>77</v>
      </c>
      <c r="F26">
        <v>76</v>
      </c>
      <c r="G26">
        <v>83</v>
      </c>
      <c r="H26">
        <v>6</v>
      </c>
      <c r="I26">
        <v>4</v>
      </c>
      <c r="J26">
        <v>91</v>
      </c>
      <c r="K26">
        <v>91</v>
      </c>
      <c r="L26">
        <v>83</v>
      </c>
      <c r="M26">
        <v>82</v>
      </c>
      <c r="N26">
        <v>88</v>
      </c>
      <c r="O26">
        <v>88</v>
      </c>
      <c r="P26">
        <v>89</v>
      </c>
      <c r="Q26" s="24">
        <f>бланки!F27</f>
        <v>226</v>
      </c>
      <c r="R26" s="6">
        <v>0.40707964601769914</v>
      </c>
      <c r="S26" s="24">
        <f>бланки!E27</f>
        <v>25</v>
      </c>
      <c r="T26" s="24" t="str">
        <f>'Рейтинговая таблица организаций'!B28</f>
        <v>ГКОУ РД «Шавинская СОШ Цумадинского Района» (Минобрнауки РД)</v>
      </c>
      <c r="U26" s="6">
        <f>анкеты!F26/анкеты!E26</f>
        <v>0.98701298701298701</v>
      </c>
      <c r="V26" s="6">
        <f>анкеты!D26/анкеты!C26</f>
        <v>0.98701298701298701</v>
      </c>
      <c r="W26" s="6">
        <f>анкеты!G26/анкеты!$B26</f>
        <v>0.90217391304347827</v>
      </c>
      <c r="X26" s="6">
        <f>анкеты!I26/анкеты!H26</f>
        <v>0.66666666666666663</v>
      </c>
      <c r="Y26" s="6">
        <f>анкеты!J26/анкеты!$B26</f>
        <v>0.98913043478260865</v>
      </c>
      <c r="Z26" s="6">
        <f>анкеты!K26/анкеты!$B26</f>
        <v>0.98913043478260865</v>
      </c>
      <c r="AA26" s="6">
        <f>анкеты!M26/анкеты!L26</f>
        <v>0.98795180722891562</v>
      </c>
      <c r="AB26" s="6">
        <f>анкеты!N26/анкеты!$B26</f>
        <v>0.95652173913043481</v>
      </c>
      <c r="AC26" s="6">
        <f>анкеты!O26/анкеты!$B26</f>
        <v>0.95652173913043481</v>
      </c>
      <c r="AD26" s="6">
        <f>анкеты!P26/анкеты!$B26</f>
        <v>0.96739130434782605</v>
      </c>
      <c r="AE26" s="24">
        <f>'Рейтинговая таблица организаций'!Z851+'Рейтинговая таблица организаций'!AA851</f>
        <v>0</v>
      </c>
      <c r="AF26" s="32">
        <f t="shared" si="0"/>
        <v>0.93895140131389476</v>
      </c>
      <c r="AG26" s="24">
        <f>'Рейтинговая таблица организаций'!BB28</f>
        <v>91.6</v>
      </c>
      <c r="AH26" t="s">
        <v>992</v>
      </c>
    </row>
    <row r="27" spans="1:34" x14ac:dyDescent="0.25">
      <c r="A27" s="39">
        <v>26</v>
      </c>
      <c r="B27">
        <v>70</v>
      </c>
      <c r="C27">
        <v>64</v>
      </c>
      <c r="D27">
        <v>64</v>
      </c>
      <c r="E27">
        <v>65</v>
      </c>
      <c r="F27">
        <v>64</v>
      </c>
      <c r="G27">
        <v>51</v>
      </c>
      <c r="H27">
        <v>6</v>
      </c>
      <c r="I27">
        <v>3</v>
      </c>
      <c r="J27">
        <v>70</v>
      </c>
      <c r="K27">
        <v>70</v>
      </c>
      <c r="L27">
        <v>65</v>
      </c>
      <c r="M27">
        <v>64</v>
      </c>
      <c r="N27">
        <v>64</v>
      </c>
      <c r="O27">
        <v>64</v>
      </c>
      <c r="P27">
        <v>68</v>
      </c>
      <c r="Q27" s="24">
        <f>бланки!F28</f>
        <v>164</v>
      </c>
      <c r="R27" s="6">
        <v>0.42682926829268292</v>
      </c>
      <c r="S27" s="24">
        <f>бланки!E28</f>
        <v>26</v>
      </c>
      <c r="T27" s="24" t="str">
        <f>'Рейтинговая таблица организаций'!B29</f>
        <v>ГКОУ РД «Камбулатская СОШ Рутульского Района» (Минобрнауки РД)</v>
      </c>
      <c r="U27" s="6">
        <f>анкеты!F27/анкеты!E27</f>
        <v>0.98461538461538467</v>
      </c>
      <c r="V27" s="6">
        <f>анкеты!D27/анкеты!C27</f>
        <v>1</v>
      </c>
      <c r="W27" s="6">
        <f>анкеты!G27/анкеты!$B27</f>
        <v>0.72857142857142854</v>
      </c>
      <c r="X27" s="6">
        <f>анкеты!I27/анкеты!H27</f>
        <v>0.5</v>
      </c>
      <c r="Y27" s="6">
        <f>анкеты!J27/анкеты!$B27</f>
        <v>1</v>
      </c>
      <c r="Z27" s="6">
        <f>анкеты!K27/анкеты!$B27</f>
        <v>1</v>
      </c>
      <c r="AA27" s="6">
        <f>анкеты!M27/анкеты!L27</f>
        <v>0.98461538461538467</v>
      </c>
      <c r="AB27" s="6">
        <f>анкеты!N27/анкеты!$B27</f>
        <v>0.91428571428571426</v>
      </c>
      <c r="AC27" s="6">
        <f>анкеты!O27/анкеты!$B27</f>
        <v>0.91428571428571426</v>
      </c>
      <c r="AD27" s="6">
        <f>анкеты!P27/анкеты!$B27</f>
        <v>0.97142857142857142</v>
      </c>
      <c r="AE27" s="24">
        <f>'Рейтинговая таблица организаций'!Z852+'Рейтинговая таблица организаций'!AA852</f>
        <v>2</v>
      </c>
      <c r="AF27" s="32">
        <f t="shared" si="0"/>
        <v>0.89978021978021983</v>
      </c>
      <c r="AG27" s="24">
        <f>'Рейтинговая таблица организаций'!BB29</f>
        <v>68.2</v>
      </c>
      <c r="AH27" t="s">
        <v>992</v>
      </c>
    </row>
    <row r="28" spans="1:34" x14ac:dyDescent="0.25">
      <c r="A28" s="39">
        <v>27</v>
      </c>
      <c r="B28">
        <v>34</v>
      </c>
      <c r="C28">
        <v>26</v>
      </c>
      <c r="D28">
        <v>25</v>
      </c>
      <c r="E28">
        <v>26</v>
      </c>
      <c r="F28">
        <v>26</v>
      </c>
      <c r="G28">
        <v>30</v>
      </c>
      <c r="H28">
        <v>7</v>
      </c>
      <c r="I28">
        <v>5</v>
      </c>
      <c r="J28">
        <v>33</v>
      </c>
      <c r="K28">
        <v>34</v>
      </c>
      <c r="L28">
        <v>27</v>
      </c>
      <c r="M28">
        <v>27</v>
      </c>
      <c r="N28">
        <v>32</v>
      </c>
      <c r="O28">
        <v>34</v>
      </c>
      <c r="P28">
        <v>33</v>
      </c>
      <c r="Q28" s="24">
        <f>бланки!F29</f>
        <v>80</v>
      </c>
      <c r="R28" s="6">
        <v>0.42499999999999999</v>
      </c>
      <c r="S28" s="24">
        <f>бланки!E29</f>
        <v>27</v>
      </c>
      <c r="T28" s="24" t="str">
        <f>'Рейтинговая таблица организаций'!B30</f>
        <v>ГКОУ РД «Новомуслахская СОШ Рутульского Района» (Минобрнауки РД)</v>
      </c>
      <c r="U28" s="6">
        <f>анкеты!F28/анкеты!E28</f>
        <v>1</v>
      </c>
      <c r="V28" s="6">
        <f>анкеты!D28/анкеты!C28</f>
        <v>0.96153846153846156</v>
      </c>
      <c r="W28" s="6">
        <f>анкеты!G28/анкеты!$B28</f>
        <v>0.88235294117647056</v>
      </c>
      <c r="X28" s="6">
        <f>анкеты!I28/анкеты!H28</f>
        <v>0.7142857142857143</v>
      </c>
      <c r="Y28" s="6">
        <f>анкеты!J28/анкеты!$B28</f>
        <v>0.97058823529411764</v>
      </c>
      <c r="Z28" s="6">
        <f>анкеты!K28/анкеты!$B28</f>
        <v>1</v>
      </c>
      <c r="AA28" s="6">
        <f>анкеты!M28/анкеты!L28</f>
        <v>1</v>
      </c>
      <c r="AB28" s="6">
        <f>анкеты!N28/анкеты!$B28</f>
        <v>0.94117647058823528</v>
      </c>
      <c r="AC28" s="6">
        <f>анкеты!O28/анкеты!$B28</f>
        <v>1</v>
      </c>
      <c r="AD28" s="6">
        <f>анкеты!P28/анкеты!$B28</f>
        <v>0.97058823529411764</v>
      </c>
      <c r="AE28" s="24">
        <f>'Рейтинговая таблица организаций'!Z853+'Рейтинговая таблица организаций'!AA853</f>
        <v>0</v>
      </c>
      <c r="AF28" s="32">
        <f t="shared" si="0"/>
        <v>0.94405300581771168</v>
      </c>
      <c r="AG28" s="24">
        <f>'Рейтинговая таблица организаций'!BB30</f>
        <v>88</v>
      </c>
      <c r="AH28" t="s">
        <v>992</v>
      </c>
    </row>
    <row r="29" spans="1:34" x14ac:dyDescent="0.25">
      <c r="A29" s="39">
        <v>28</v>
      </c>
      <c r="B29">
        <v>53</v>
      </c>
      <c r="C29">
        <v>53</v>
      </c>
      <c r="D29">
        <v>53</v>
      </c>
      <c r="E29">
        <v>44</v>
      </c>
      <c r="F29">
        <v>44</v>
      </c>
      <c r="G29">
        <v>46</v>
      </c>
      <c r="H29">
        <v>3</v>
      </c>
      <c r="I29">
        <v>2</v>
      </c>
      <c r="J29">
        <v>51</v>
      </c>
      <c r="K29">
        <v>51</v>
      </c>
      <c r="L29">
        <v>44</v>
      </c>
      <c r="M29">
        <v>42</v>
      </c>
      <c r="N29">
        <v>48</v>
      </c>
      <c r="O29">
        <v>42</v>
      </c>
      <c r="P29">
        <v>51</v>
      </c>
      <c r="Q29" s="24">
        <f>бланки!F30</f>
        <v>89</v>
      </c>
      <c r="R29" s="6">
        <v>0.5955056179775281</v>
      </c>
      <c r="S29" s="24">
        <f>бланки!E30</f>
        <v>28</v>
      </c>
      <c r="T29" s="24" t="str">
        <f>'Рейтинговая таблица организаций'!B31</f>
        <v>ГКОУ РД «Новомугурухская СОШ Чародинского Района» (Минобрнауки РД)</v>
      </c>
      <c r="U29" s="6">
        <f>анкеты!F29/анкеты!E29</f>
        <v>1</v>
      </c>
      <c r="V29" s="6">
        <f>анкеты!D29/анкеты!C29</f>
        <v>1</v>
      </c>
      <c r="W29" s="6">
        <f>анкеты!G29/анкеты!$B29</f>
        <v>0.86792452830188682</v>
      </c>
      <c r="X29" s="6">
        <f>анкеты!I29/анкеты!H29</f>
        <v>0.66666666666666663</v>
      </c>
      <c r="Y29" s="6">
        <f>анкеты!J29/анкеты!$B29</f>
        <v>0.96226415094339623</v>
      </c>
      <c r="Z29" s="6">
        <f>анкеты!K29/анкеты!$B29</f>
        <v>0.96226415094339623</v>
      </c>
      <c r="AA29" s="6">
        <f>анкеты!M29/анкеты!L29</f>
        <v>0.95454545454545459</v>
      </c>
      <c r="AB29" s="6">
        <f>анкеты!N29/анкеты!$B29</f>
        <v>0.90566037735849059</v>
      </c>
      <c r="AC29" s="6">
        <f>анкеты!O29/анкеты!$B29</f>
        <v>0.79245283018867929</v>
      </c>
      <c r="AD29" s="6">
        <f>анкеты!P29/анкеты!$B29</f>
        <v>0.96226415094339623</v>
      </c>
      <c r="AE29" s="24">
        <f>'Рейтинговая таблица организаций'!Z854+'Рейтинговая таблица организаций'!AA854</f>
        <v>0</v>
      </c>
      <c r="AF29" s="32">
        <f t="shared" si="0"/>
        <v>0.90740423098913658</v>
      </c>
      <c r="AG29" s="24">
        <f>'Рейтинговая таблица организаций'!BB31</f>
        <v>71.8</v>
      </c>
      <c r="AH29" t="s">
        <v>992</v>
      </c>
    </row>
    <row r="30" spans="1:34" x14ac:dyDescent="0.25">
      <c r="A30" s="39">
        <v>29</v>
      </c>
      <c r="B30">
        <v>19</v>
      </c>
      <c r="C30">
        <v>17</v>
      </c>
      <c r="D30">
        <v>15</v>
      </c>
      <c r="E30">
        <v>14</v>
      </c>
      <c r="F30">
        <v>12</v>
      </c>
      <c r="G30">
        <v>10</v>
      </c>
      <c r="H30">
        <v>3</v>
      </c>
      <c r="I30">
        <v>2</v>
      </c>
      <c r="J30">
        <v>18</v>
      </c>
      <c r="K30">
        <v>16</v>
      </c>
      <c r="L30">
        <v>16</v>
      </c>
      <c r="M30">
        <v>14</v>
      </c>
      <c r="N30">
        <v>13</v>
      </c>
      <c r="O30">
        <v>15</v>
      </c>
      <c r="P30">
        <v>13</v>
      </c>
      <c r="Q30" s="24">
        <f>бланки!F31</f>
        <v>47</v>
      </c>
      <c r="R30" s="6">
        <v>0.40425531914893614</v>
      </c>
      <c r="S30" s="24">
        <f>бланки!E31</f>
        <v>29</v>
      </c>
      <c r="T30" s="24" t="str">
        <f>'Рейтинговая таблица организаций'!B32</f>
        <v>ГКОУ РД «Гондокоринская ООШ Хунзахского Района» (Минобрнауки РД)</v>
      </c>
      <c r="U30" s="6">
        <f>анкеты!F30/анкеты!E30</f>
        <v>0.8571428571428571</v>
      </c>
      <c r="V30" s="6">
        <f>анкеты!D30/анкеты!C30</f>
        <v>0.88235294117647056</v>
      </c>
      <c r="W30" s="6">
        <f>анкеты!G30/анкеты!$B30</f>
        <v>0.52631578947368418</v>
      </c>
      <c r="X30" s="6">
        <f>анкеты!I30/анкеты!H30</f>
        <v>0.66666666666666663</v>
      </c>
      <c r="Y30" s="6">
        <f>анкеты!J30/анкеты!$B30</f>
        <v>0.94736842105263153</v>
      </c>
      <c r="Z30" s="6">
        <f>анкеты!K30/анкеты!$B30</f>
        <v>0.84210526315789469</v>
      </c>
      <c r="AA30" s="6">
        <f>анкеты!M30/анкеты!L30</f>
        <v>0.875</v>
      </c>
      <c r="AB30" s="6">
        <f>анкеты!N30/анкеты!$B30</f>
        <v>0.68421052631578949</v>
      </c>
      <c r="AC30" s="6">
        <f>анкеты!O30/анкеты!$B30</f>
        <v>0.78947368421052633</v>
      </c>
      <c r="AD30" s="6">
        <f>анкеты!P30/анкеты!$B30</f>
        <v>0.68421052631578949</v>
      </c>
      <c r="AE30" s="24">
        <f>'Рейтинговая таблица организаций'!Z855+'Рейтинговая таблица организаций'!AA855</f>
        <v>0</v>
      </c>
      <c r="AF30" s="32">
        <f t="shared" si="0"/>
        <v>0.77548466755123102</v>
      </c>
      <c r="AG30" s="24">
        <f>'Рейтинговая таблица организаций'!BB32</f>
        <v>63.8</v>
      </c>
      <c r="AH30" t="s">
        <v>992</v>
      </c>
    </row>
    <row r="31" spans="1:34" x14ac:dyDescent="0.25">
      <c r="A31" s="39">
        <v>30</v>
      </c>
      <c r="B31">
        <v>31</v>
      </c>
      <c r="C31">
        <v>27</v>
      </c>
      <c r="D31">
        <v>26</v>
      </c>
      <c r="E31">
        <v>24</v>
      </c>
      <c r="F31">
        <v>23</v>
      </c>
      <c r="G31">
        <v>23</v>
      </c>
      <c r="H31">
        <v>7</v>
      </c>
      <c r="I31">
        <v>5</v>
      </c>
      <c r="J31">
        <v>30</v>
      </c>
      <c r="K31">
        <v>30</v>
      </c>
      <c r="L31">
        <v>25</v>
      </c>
      <c r="M31">
        <v>25</v>
      </c>
      <c r="N31">
        <v>29</v>
      </c>
      <c r="O31">
        <v>31</v>
      </c>
      <c r="P31">
        <v>29</v>
      </c>
      <c r="Q31" s="24">
        <f>бланки!F32</f>
        <v>78</v>
      </c>
      <c r="R31" s="6">
        <v>0.39743589743589741</v>
      </c>
      <c r="S31" s="24">
        <f>бланки!E32</f>
        <v>30</v>
      </c>
      <c r="T31" s="24" t="str">
        <f>'Рейтинговая таблица организаций'!B33</f>
        <v>ГКОУ РД «Цадахская СОШ Чародинского Района» (Минобрнауки РД)</v>
      </c>
      <c r="U31" s="6">
        <f>анкеты!F31/анкеты!E31</f>
        <v>0.95833333333333337</v>
      </c>
      <c r="V31" s="6">
        <f>анкеты!D31/анкеты!C31</f>
        <v>0.96296296296296291</v>
      </c>
      <c r="W31" s="6">
        <f>анкеты!G31/анкеты!$B31</f>
        <v>0.74193548387096775</v>
      </c>
      <c r="X31" s="6">
        <f>анкеты!I31/анкеты!H31</f>
        <v>0.7142857142857143</v>
      </c>
      <c r="Y31" s="6">
        <f>анкеты!J31/анкеты!$B31</f>
        <v>0.967741935483871</v>
      </c>
      <c r="Z31" s="6">
        <f>анкеты!K31/анкеты!$B31</f>
        <v>0.967741935483871</v>
      </c>
      <c r="AA31" s="6">
        <f>анкеты!M31/анкеты!L31</f>
        <v>1</v>
      </c>
      <c r="AB31" s="6">
        <f>анкеты!N31/анкеты!$B31</f>
        <v>0.93548387096774188</v>
      </c>
      <c r="AC31" s="6">
        <f>анкеты!O31/анкеты!$B31</f>
        <v>1</v>
      </c>
      <c r="AD31" s="6">
        <f>анкеты!P31/анкеты!$B31</f>
        <v>0.93548387096774188</v>
      </c>
      <c r="AE31" s="24">
        <f>'Рейтинговая таблица организаций'!Z856+'Рейтинговая таблица организаций'!AA856</f>
        <v>0</v>
      </c>
      <c r="AF31" s="32">
        <f t="shared" si="0"/>
        <v>0.91839691073562035</v>
      </c>
      <c r="AG31" s="24">
        <f>'Рейтинговая таблица организаций'!BB33</f>
        <v>80.2</v>
      </c>
      <c r="AH31" t="s">
        <v>992</v>
      </c>
    </row>
    <row r="32" spans="1:34" x14ac:dyDescent="0.25">
      <c r="A32" s="39">
        <v>31</v>
      </c>
      <c r="B32">
        <v>38</v>
      </c>
      <c r="C32">
        <v>27</v>
      </c>
      <c r="D32">
        <v>26</v>
      </c>
      <c r="E32">
        <v>15</v>
      </c>
      <c r="F32">
        <v>15</v>
      </c>
      <c r="G32">
        <v>24</v>
      </c>
      <c r="H32">
        <v>12</v>
      </c>
      <c r="I32">
        <v>9</v>
      </c>
      <c r="J32">
        <v>36</v>
      </c>
      <c r="K32">
        <v>38</v>
      </c>
      <c r="L32">
        <v>30</v>
      </c>
      <c r="M32">
        <v>30</v>
      </c>
      <c r="N32">
        <v>30</v>
      </c>
      <c r="O32">
        <v>29</v>
      </c>
      <c r="P32">
        <v>30</v>
      </c>
      <c r="Q32" s="24">
        <f>бланки!F33</f>
        <v>87</v>
      </c>
      <c r="R32" s="6">
        <v>0.43678160919540232</v>
      </c>
      <c r="S32" s="24">
        <f>бланки!E33</f>
        <v>31</v>
      </c>
      <c r="T32" s="24" t="str">
        <f>'Рейтинговая таблица организаций'!B34</f>
        <v>ГКОУ РД «Теречная ООШ Тляратинского Района» (Минобрнауки РД)</v>
      </c>
      <c r="U32" s="6">
        <f>анкеты!F32/анкеты!E32</f>
        <v>1</v>
      </c>
      <c r="V32" s="6">
        <f>анкеты!D32/анкеты!C32</f>
        <v>0.96296296296296291</v>
      </c>
      <c r="W32" s="6">
        <f>анкеты!G32/анкеты!$B32</f>
        <v>0.63157894736842102</v>
      </c>
      <c r="X32" s="6">
        <f>анкеты!I32/анкеты!H32</f>
        <v>0.75</v>
      </c>
      <c r="Y32" s="6">
        <f>анкеты!J32/анкеты!$B32</f>
        <v>0.94736842105263153</v>
      </c>
      <c r="Z32" s="6">
        <f>анкеты!K32/анкеты!$B32</f>
        <v>1</v>
      </c>
      <c r="AA32" s="6">
        <f>анкеты!M32/анкеты!L32</f>
        <v>1</v>
      </c>
      <c r="AB32" s="6">
        <f>анкеты!N32/анкеты!$B32</f>
        <v>0.78947368421052633</v>
      </c>
      <c r="AC32" s="6">
        <f>анкеты!O32/анкеты!$B32</f>
        <v>0.76315789473684215</v>
      </c>
      <c r="AD32" s="6">
        <f>анкеты!P32/анкеты!$B32</f>
        <v>0.78947368421052633</v>
      </c>
      <c r="AE32" s="24">
        <f>'Рейтинговая таблица организаций'!Z857+'Рейтинговая таблица организаций'!AA857</f>
        <v>0</v>
      </c>
      <c r="AF32" s="32">
        <f t="shared" si="0"/>
        <v>0.86340155945419106</v>
      </c>
      <c r="AG32" s="24">
        <f>'Рейтинговая таблица организаций'!BB34</f>
        <v>67.599999999999994</v>
      </c>
      <c r="AH32" t="s">
        <v>992</v>
      </c>
    </row>
    <row r="33" spans="1:34" x14ac:dyDescent="0.25">
      <c r="A33" s="39">
        <v>32</v>
      </c>
      <c r="B33">
        <v>66</v>
      </c>
      <c r="C33">
        <v>56</v>
      </c>
      <c r="D33">
        <v>56</v>
      </c>
      <c r="E33">
        <v>54</v>
      </c>
      <c r="F33">
        <v>54</v>
      </c>
      <c r="G33">
        <v>54</v>
      </c>
      <c r="H33">
        <v>13</v>
      </c>
      <c r="I33">
        <v>9</v>
      </c>
      <c r="J33">
        <v>64</v>
      </c>
      <c r="K33">
        <v>65</v>
      </c>
      <c r="L33">
        <v>57</v>
      </c>
      <c r="M33">
        <v>56</v>
      </c>
      <c r="N33">
        <v>65</v>
      </c>
      <c r="O33">
        <v>65</v>
      </c>
      <c r="P33">
        <v>66</v>
      </c>
      <c r="Q33" s="24">
        <f>бланки!F34</f>
        <v>143</v>
      </c>
      <c r="R33" s="6">
        <f>B33/Q33</f>
        <v>0.46153846153846156</v>
      </c>
      <c r="S33" s="24">
        <f>бланки!E34</f>
        <v>32</v>
      </c>
      <c r="T33" s="24" t="str">
        <f>'Рейтинговая таблица организаций'!B35</f>
        <v>ГКОУ РД «Цумилухская СОШ Тляратинского Района» (Минобрнауки РД)</v>
      </c>
      <c r="U33" s="6">
        <f>анкеты!F33/анкеты!E33</f>
        <v>1</v>
      </c>
      <c r="V33" s="6">
        <f>анкеты!D33/анкеты!C33</f>
        <v>1</v>
      </c>
      <c r="W33" s="6">
        <f>анкеты!G33/анкеты!$B33</f>
        <v>0.81818181818181823</v>
      </c>
      <c r="X33" s="6">
        <f>анкеты!I33/анкеты!H33</f>
        <v>0.69230769230769229</v>
      </c>
      <c r="Y33" s="6">
        <f>анкеты!J33/анкеты!$B33</f>
        <v>0.96969696969696972</v>
      </c>
      <c r="Z33" s="6">
        <f>анкеты!K33/анкеты!$B33</f>
        <v>0.98484848484848486</v>
      </c>
      <c r="AA33" s="6">
        <f>анкеты!M33/анкеты!L33</f>
        <v>0.98245614035087714</v>
      </c>
      <c r="AB33" s="6">
        <f>анкеты!N33/анкеты!$B33</f>
        <v>0.98484848484848486</v>
      </c>
      <c r="AC33" s="6">
        <f>анкеты!O33/анкеты!$B33</f>
        <v>0.98484848484848486</v>
      </c>
      <c r="AD33" s="6">
        <f>анкеты!P33/анкеты!$B33</f>
        <v>1</v>
      </c>
      <c r="AE33" s="24">
        <f>'Рейтинговая таблица организаций'!Z858+'Рейтинговая таблица организаций'!AA858</f>
        <v>0</v>
      </c>
      <c r="AF33" s="32">
        <f t="shared" si="0"/>
        <v>0.94171880750828107</v>
      </c>
      <c r="AG33" s="24">
        <f>'Рейтинговая таблица организаций'!BB35</f>
        <v>81.8</v>
      </c>
      <c r="AH33" t="s">
        <v>992</v>
      </c>
    </row>
    <row r="34" spans="1:34" x14ac:dyDescent="0.25">
      <c r="A34" s="39">
        <v>33</v>
      </c>
      <c r="B34">
        <v>74</v>
      </c>
      <c r="C34">
        <v>65</v>
      </c>
      <c r="D34">
        <v>62</v>
      </c>
      <c r="E34">
        <v>54</v>
      </c>
      <c r="F34">
        <v>52</v>
      </c>
      <c r="G34">
        <v>60</v>
      </c>
      <c r="H34">
        <v>10</v>
      </c>
      <c r="I34">
        <v>7</v>
      </c>
      <c r="J34">
        <v>74</v>
      </c>
      <c r="K34">
        <v>73</v>
      </c>
      <c r="L34">
        <v>59</v>
      </c>
      <c r="M34">
        <v>58</v>
      </c>
      <c r="N34">
        <v>69</v>
      </c>
      <c r="O34">
        <v>69</v>
      </c>
      <c r="P34">
        <v>69</v>
      </c>
      <c r="Q34" s="24">
        <f>бланки!F35</f>
        <v>173</v>
      </c>
      <c r="R34" s="6">
        <v>0.4277456647398844</v>
      </c>
      <c r="S34" s="24">
        <f>бланки!E35</f>
        <v>33</v>
      </c>
      <c r="T34" s="24" t="str">
        <f>'Рейтинговая таблица организаций'!B36</f>
        <v>ГКОУ РД «Качалайская СОШ Цунтинского Района» (Минобрнауки РД)</v>
      </c>
      <c r="U34" s="6">
        <f>анкеты!F34/анкеты!E34</f>
        <v>0.96296296296296291</v>
      </c>
      <c r="V34" s="6">
        <f>анкеты!D34/анкеты!C34</f>
        <v>0.9538461538461539</v>
      </c>
      <c r="W34" s="6">
        <f>анкеты!G34/анкеты!$B34</f>
        <v>0.81081081081081086</v>
      </c>
      <c r="X34" s="6">
        <f>анкеты!I34/анкеты!H34</f>
        <v>0.7</v>
      </c>
      <c r="Y34" s="6">
        <f>анкеты!J34/анкеты!$B34</f>
        <v>1</v>
      </c>
      <c r="Z34" s="6">
        <f>анкеты!K34/анкеты!$B34</f>
        <v>0.98648648648648651</v>
      </c>
      <c r="AA34" s="6">
        <f>анкеты!M34/анкеты!L34</f>
        <v>0.98305084745762716</v>
      </c>
      <c r="AB34" s="6">
        <f>анкеты!N34/анкеты!$B34</f>
        <v>0.93243243243243246</v>
      </c>
      <c r="AC34" s="6">
        <f>анкеты!O34/анкеты!$B34</f>
        <v>0.93243243243243246</v>
      </c>
      <c r="AD34" s="6">
        <f>анкеты!P34/анкеты!$B34</f>
        <v>0.93243243243243246</v>
      </c>
      <c r="AE34" s="24">
        <f>'Рейтинговая таблица организаций'!Z859+'Рейтинговая таблица организаций'!AA859</f>
        <v>0</v>
      </c>
      <c r="AF34" s="32">
        <f t="shared" si="0"/>
        <v>0.9194454558861338</v>
      </c>
      <c r="AG34" s="24">
        <f>'Рейтинговая таблица организаций'!BB36</f>
        <v>88.8</v>
      </c>
      <c r="AH34" t="s">
        <v>992</v>
      </c>
    </row>
    <row r="35" spans="1:34" x14ac:dyDescent="0.25">
      <c r="A35" s="39">
        <v>34</v>
      </c>
      <c r="B35">
        <v>28</v>
      </c>
      <c r="C35">
        <v>24</v>
      </c>
      <c r="D35">
        <v>22</v>
      </c>
      <c r="E35">
        <v>21</v>
      </c>
      <c r="F35">
        <v>20</v>
      </c>
      <c r="G35">
        <v>22</v>
      </c>
      <c r="H35">
        <v>5</v>
      </c>
      <c r="I35">
        <v>4</v>
      </c>
      <c r="J35">
        <v>27</v>
      </c>
      <c r="K35">
        <v>27</v>
      </c>
      <c r="L35">
        <v>22</v>
      </c>
      <c r="M35">
        <v>22</v>
      </c>
      <c r="N35">
        <v>26</v>
      </c>
      <c r="O35">
        <v>26</v>
      </c>
      <c r="P35">
        <v>26</v>
      </c>
      <c r="Q35" s="24">
        <f>бланки!F36</f>
        <v>50</v>
      </c>
      <c r="R35" s="6">
        <v>0.56000000000000005</v>
      </c>
      <c r="S35" s="24">
        <f>бланки!E36</f>
        <v>34</v>
      </c>
      <c r="T35" s="24" t="str">
        <f>'Рейтинговая таблица организаций'!B37</f>
        <v>ГКОУ РД «Новотанусинская СОШ Хунзахского Района» (Минобрнауки РД)</v>
      </c>
      <c r="U35" s="6">
        <f>анкеты!F35/анкеты!E35</f>
        <v>0.95238095238095233</v>
      </c>
      <c r="V35" s="6">
        <f>анкеты!D35/анкеты!C35</f>
        <v>0.91666666666666663</v>
      </c>
      <c r="W35" s="6">
        <f>анкеты!G35/анкеты!$B35</f>
        <v>0.7857142857142857</v>
      </c>
      <c r="X35" s="6">
        <f>анкеты!I35/анкеты!H35</f>
        <v>0.8</v>
      </c>
      <c r="Y35" s="6">
        <f>анкеты!J35/анкеты!$B35</f>
        <v>0.9642857142857143</v>
      </c>
      <c r="Z35" s="6">
        <f>анкеты!K35/анкеты!$B35</f>
        <v>0.9642857142857143</v>
      </c>
      <c r="AA35" s="6">
        <f>анкеты!M35/анкеты!L35</f>
        <v>1</v>
      </c>
      <c r="AB35" s="6">
        <f>анкеты!N35/анкеты!$B35</f>
        <v>0.9285714285714286</v>
      </c>
      <c r="AC35" s="6">
        <f>анкеты!O35/анкеты!$B35</f>
        <v>0.9285714285714286</v>
      </c>
      <c r="AD35" s="6">
        <f>анкеты!P35/анкеты!$B35</f>
        <v>0.9285714285714286</v>
      </c>
      <c r="AE35" s="24">
        <f>'Рейтинговая таблица организаций'!Z860+'Рейтинговая таблица организаций'!AA860</f>
        <v>0</v>
      </c>
      <c r="AF35" s="32">
        <f t="shared" si="0"/>
        <v>0.91690476190476189</v>
      </c>
      <c r="AG35" s="24">
        <f>'Рейтинговая таблица организаций'!BB37</f>
        <v>80</v>
      </c>
      <c r="AH35" t="s">
        <v>992</v>
      </c>
    </row>
    <row r="36" spans="1:34" x14ac:dyDescent="0.25">
      <c r="A36" s="39">
        <v>35</v>
      </c>
      <c r="B36">
        <v>36</v>
      </c>
      <c r="C36">
        <v>26</v>
      </c>
      <c r="D36">
        <v>26</v>
      </c>
      <c r="E36">
        <v>24</v>
      </c>
      <c r="F36">
        <v>20</v>
      </c>
      <c r="G36">
        <v>26</v>
      </c>
      <c r="H36">
        <v>3</v>
      </c>
      <c r="I36">
        <v>2</v>
      </c>
      <c r="J36">
        <v>33</v>
      </c>
      <c r="K36">
        <v>33</v>
      </c>
      <c r="L36">
        <v>28</v>
      </c>
      <c r="M36">
        <v>26</v>
      </c>
      <c r="N36">
        <v>31</v>
      </c>
      <c r="O36">
        <v>33</v>
      </c>
      <c r="P36">
        <v>33</v>
      </c>
      <c r="Q36" s="24">
        <f>бланки!F37</f>
        <v>78</v>
      </c>
      <c r="R36" s="6">
        <v>0.46153846153846156</v>
      </c>
      <c r="S36" s="24">
        <f>бланки!E37</f>
        <v>35</v>
      </c>
      <c r="T36" s="24" t="str">
        <f>'Рейтинговая таблица организаций'!B38</f>
        <v>ГКОУ РД «Красносельская СОШ Хунзахского Района» (Минобрнауки РД)</v>
      </c>
      <c r="U36" s="6">
        <f>анкеты!F36/анкеты!E36</f>
        <v>0.83333333333333337</v>
      </c>
      <c r="V36" s="6">
        <f>анкеты!D36/анкеты!C36</f>
        <v>1</v>
      </c>
      <c r="W36" s="6">
        <f>анкеты!G36/анкеты!$B36</f>
        <v>0.72222222222222221</v>
      </c>
      <c r="X36" s="6">
        <f>анкеты!I36/анкеты!H36</f>
        <v>0.66666666666666663</v>
      </c>
      <c r="Y36" s="6">
        <f>анкеты!J36/анкеты!$B36</f>
        <v>0.91666666666666663</v>
      </c>
      <c r="Z36" s="6">
        <f>анкеты!K36/анкеты!$B36</f>
        <v>0.91666666666666663</v>
      </c>
      <c r="AA36" s="6">
        <f>анкеты!M36/анкеты!L36</f>
        <v>0.9285714285714286</v>
      </c>
      <c r="AB36" s="6">
        <f>анкеты!N36/анкеты!$B36</f>
        <v>0.86111111111111116</v>
      </c>
      <c r="AC36" s="6">
        <f>анкеты!O36/анкеты!$B36</f>
        <v>0.91666666666666663</v>
      </c>
      <c r="AD36" s="6">
        <f>анкеты!P36/анкеты!$B36</f>
        <v>0.91666666666666663</v>
      </c>
      <c r="AE36" s="24">
        <f>'Рейтинговая таблица организаций'!Z861+'Рейтинговая таблица организаций'!AA861</f>
        <v>0</v>
      </c>
      <c r="AF36" s="32">
        <f t="shared" si="0"/>
        <v>0.8678571428571431</v>
      </c>
      <c r="AG36" s="24">
        <f>'Рейтинговая таблица организаций'!BB38</f>
        <v>84.2</v>
      </c>
      <c r="AH36" t="s">
        <v>992</v>
      </c>
    </row>
    <row r="37" spans="1:34" x14ac:dyDescent="0.25">
      <c r="A37" s="39">
        <v>36</v>
      </c>
      <c r="B37">
        <v>37</v>
      </c>
      <c r="C37">
        <v>31</v>
      </c>
      <c r="D37">
        <v>30</v>
      </c>
      <c r="E37">
        <v>33</v>
      </c>
      <c r="F37">
        <v>31</v>
      </c>
      <c r="G37">
        <v>32</v>
      </c>
      <c r="H37">
        <v>5</v>
      </c>
      <c r="I37">
        <v>4</v>
      </c>
      <c r="J37">
        <v>37</v>
      </c>
      <c r="K37">
        <v>36</v>
      </c>
      <c r="L37">
        <v>32</v>
      </c>
      <c r="M37">
        <v>31</v>
      </c>
      <c r="N37">
        <v>35</v>
      </c>
      <c r="O37">
        <v>37</v>
      </c>
      <c r="P37">
        <v>35</v>
      </c>
      <c r="Q37" s="24">
        <f>бланки!F38</f>
        <v>75</v>
      </c>
      <c r="R37" s="6">
        <v>0.49333333333333335</v>
      </c>
      <c r="S37" s="24">
        <f>бланки!E38</f>
        <v>36</v>
      </c>
      <c r="T37" s="24" t="str">
        <f>'Рейтинговая таблица организаций'!B39</f>
        <v>ГКОУ РД «Ахтининская СОШ Хунзахского Района» (Минобрнауки РД)</v>
      </c>
      <c r="U37" s="6">
        <f>анкеты!F37/анкеты!E37</f>
        <v>0.93939393939393945</v>
      </c>
      <c r="V37" s="6">
        <f>анкеты!D37/анкеты!C37</f>
        <v>0.967741935483871</v>
      </c>
      <c r="W37" s="6">
        <f>анкеты!G37/анкеты!$B37</f>
        <v>0.86486486486486491</v>
      </c>
      <c r="X37" s="6">
        <f>анкеты!I37/анкеты!H37</f>
        <v>0.8</v>
      </c>
      <c r="Y37" s="6">
        <f>анкеты!J37/анкеты!$B37</f>
        <v>1</v>
      </c>
      <c r="Z37" s="6">
        <f>анкеты!K37/анкеты!$B37</f>
        <v>0.97297297297297303</v>
      </c>
      <c r="AA37" s="6">
        <f>анкеты!M37/анкеты!L37</f>
        <v>0.96875</v>
      </c>
      <c r="AB37" s="6">
        <f>анкеты!N37/анкеты!$B37</f>
        <v>0.94594594594594594</v>
      </c>
      <c r="AC37" s="6">
        <f>анкеты!O37/анкеты!$B37</f>
        <v>1</v>
      </c>
      <c r="AD37" s="6">
        <f>анкеты!P37/анкеты!$B37</f>
        <v>0.94594594594594594</v>
      </c>
      <c r="AE37" s="24">
        <f>'Рейтинговая таблица организаций'!Z862+'Рейтинговая таблица организаций'!AA862</f>
        <v>0</v>
      </c>
      <c r="AF37" s="32">
        <f t="shared" si="0"/>
        <v>0.94056156046075379</v>
      </c>
      <c r="AG37" s="24">
        <f>'Рейтинговая таблица организаций'!BB39</f>
        <v>76.599999999999994</v>
      </c>
      <c r="AH37" t="s">
        <v>992</v>
      </c>
    </row>
    <row r="38" spans="1:34" x14ac:dyDescent="0.25">
      <c r="A38" s="39">
        <v>37</v>
      </c>
      <c r="B38">
        <v>114</v>
      </c>
      <c r="C38">
        <v>98</v>
      </c>
      <c r="D38">
        <v>96</v>
      </c>
      <c r="E38">
        <v>93</v>
      </c>
      <c r="F38">
        <v>89</v>
      </c>
      <c r="G38">
        <v>93</v>
      </c>
      <c r="H38">
        <v>11</v>
      </c>
      <c r="I38">
        <v>8</v>
      </c>
      <c r="J38">
        <v>111</v>
      </c>
      <c r="K38">
        <v>111</v>
      </c>
      <c r="L38">
        <v>87</v>
      </c>
      <c r="M38">
        <v>74</v>
      </c>
      <c r="N38">
        <v>102</v>
      </c>
      <c r="O38">
        <v>107</v>
      </c>
      <c r="P38">
        <v>108</v>
      </c>
      <c r="Q38" s="24">
        <f>бланки!F39</f>
        <v>206</v>
      </c>
      <c r="R38" s="6">
        <v>0.55339805825242716</v>
      </c>
      <c r="S38" s="24">
        <f>бланки!E39</f>
        <v>37</v>
      </c>
      <c r="T38" s="24" t="str">
        <f>'Рейтинговая таблица организаций'!B40</f>
        <v>ГКОУ РД «Самилахская СОШ Хунзахского Района» (Минобрнауки РД)</v>
      </c>
      <c r="U38" s="6">
        <f>анкеты!F38/анкеты!E38</f>
        <v>0.956989247311828</v>
      </c>
      <c r="V38" s="6">
        <f>анкеты!D38/анкеты!C38</f>
        <v>0.97959183673469385</v>
      </c>
      <c r="W38" s="6">
        <f>анкеты!G38/анкеты!$B38</f>
        <v>0.81578947368421051</v>
      </c>
      <c r="X38" s="6">
        <f>анкеты!I38/анкеты!H38</f>
        <v>0.72727272727272729</v>
      </c>
      <c r="Y38" s="6">
        <f>анкеты!J38/анкеты!$B38</f>
        <v>0.97368421052631582</v>
      </c>
      <c r="Z38" s="6">
        <f>анкеты!K38/анкеты!$B38</f>
        <v>0.97368421052631582</v>
      </c>
      <c r="AA38" s="6">
        <f>анкеты!M38/анкеты!L38</f>
        <v>0.85057471264367812</v>
      </c>
      <c r="AB38" s="6">
        <f>анкеты!N38/анкеты!$B38</f>
        <v>0.89473684210526316</v>
      </c>
      <c r="AC38" s="6">
        <f>анкеты!O38/анкеты!$B38</f>
        <v>0.93859649122807021</v>
      </c>
      <c r="AD38" s="6">
        <f>анкеты!P38/анкеты!$B38</f>
        <v>0.94736842105263153</v>
      </c>
      <c r="AE38" s="24">
        <f>'Рейтинговая таблица организаций'!Z863+'Рейтинговая таблица организаций'!AA863</f>
        <v>0</v>
      </c>
      <c r="AF38" s="32">
        <f t="shared" si="0"/>
        <v>0.90582881730857334</v>
      </c>
      <c r="AG38" s="24">
        <f>'Рейтинговая таблица организаций'!BB40</f>
        <v>88.6</v>
      </c>
      <c r="AH38" t="s">
        <v>992</v>
      </c>
    </row>
    <row r="39" spans="1:34" x14ac:dyDescent="0.25">
      <c r="A39" s="39">
        <v>38</v>
      </c>
      <c r="B39">
        <v>46</v>
      </c>
      <c r="C39">
        <v>41</v>
      </c>
      <c r="D39">
        <v>37</v>
      </c>
      <c r="E39">
        <v>30</v>
      </c>
      <c r="F39">
        <v>28</v>
      </c>
      <c r="G39">
        <v>38</v>
      </c>
      <c r="H39">
        <v>5</v>
      </c>
      <c r="I39">
        <v>5</v>
      </c>
      <c r="J39">
        <v>44</v>
      </c>
      <c r="K39">
        <v>44</v>
      </c>
      <c r="L39">
        <v>23</v>
      </c>
      <c r="M39">
        <v>22</v>
      </c>
      <c r="N39">
        <v>41</v>
      </c>
      <c r="O39">
        <v>44</v>
      </c>
      <c r="P39">
        <v>42</v>
      </c>
      <c r="Q39" s="24">
        <f>бланки!F40</f>
        <v>105</v>
      </c>
      <c r="R39" s="6">
        <v>0.43809523809523809</v>
      </c>
      <c r="S39" s="24">
        <f>бланки!E40</f>
        <v>38</v>
      </c>
      <c r="T39" s="24" t="str">
        <f>'Рейтинговая таблица организаций'!B41</f>
        <v>ГКОУ РД «Арадинская СОШ Хунзахского Района» (Минобрнауки РД)</v>
      </c>
      <c r="U39" s="6">
        <f>анкеты!F39/анкеты!E39</f>
        <v>0.93333333333333335</v>
      </c>
      <c r="V39" s="6">
        <f>анкеты!D39/анкеты!C39</f>
        <v>0.90243902439024393</v>
      </c>
      <c r="W39" s="6">
        <f>анкеты!G39/анкеты!$B39</f>
        <v>0.82608695652173914</v>
      </c>
      <c r="X39" s="6">
        <f>анкеты!I39/анкеты!H39</f>
        <v>1</v>
      </c>
      <c r="Y39" s="6">
        <f>анкеты!J39/анкеты!$B39</f>
        <v>0.95652173913043481</v>
      </c>
      <c r="Z39" s="6">
        <f>анкеты!K39/анкеты!$B39</f>
        <v>0.95652173913043481</v>
      </c>
      <c r="AA39" s="6">
        <f>анкеты!M39/анкеты!L39</f>
        <v>0.95652173913043481</v>
      </c>
      <c r="AB39" s="6">
        <f>анкеты!N39/анкеты!$B39</f>
        <v>0.89130434782608692</v>
      </c>
      <c r="AC39" s="6">
        <f>анкеты!O39/анкеты!$B39</f>
        <v>0.95652173913043481</v>
      </c>
      <c r="AD39" s="6">
        <f>анкеты!P39/анкеты!$B39</f>
        <v>0.91304347826086951</v>
      </c>
      <c r="AE39" s="24">
        <f>'Рейтинговая таблица организаций'!Z864+'Рейтинговая таблица организаций'!AA864</f>
        <v>0</v>
      </c>
      <c r="AF39" s="32">
        <f t="shared" si="0"/>
        <v>0.92922940968540113</v>
      </c>
      <c r="AG39" s="24">
        <f>'Рейтинговая таблица организаций'!BB41</f>
        <v>83.4</v>
      </c>
      <c r="AH39" t="s">
        <v>992</v>
      </c>
    </row>
    <row r="40" spans="1:34" x14ac:dyDescent="0.25">
      <c r="A40" s="39">
        <v>39</v>
      </c>
      <c r="B40">
        <v>43</v>
      </c>
      <c r="C40">
        <v>42</v>
      </c>
      <c r="D40" s="24">
        <v>42</v>
      </c>
      <c r="E40">
        <v>43</v>
      </c>
      <c r="F40" s="24">
        <v>43</v>
      </c>
      <c r="G40">
        <v>43</v>
      </c>
      <c r="H40">
        <v>3</v>
      </c>
      <c r="I40" s="24">
        <v>3</v>
      </c>
      <c r="J40">
        <v>43</v>
      </c>
      <c r="K40">
        <v>43</v>
      </c>
      <c r="L40">
        <v>43</v>
      </c>
      <c r="M40" s="24">
        <v>43</v>
      </c>
      <c r="N40">
        <v>43</v>
      </c>
      <c r="O40">
        <v>43</v>
      </c>
      <c r="P40">
        <v>43</v>
      </c>
      <c r="Q40" s="24">
        <f>бланки!F41</f>
        <v>94</v>
      </c>
      <c r="R40" s="6">
        <v>0.45744680851063829</v>
      </c>
      <c r="S40" s="24">
        <f>бланки!E41</f>
        <v>39</v>
      </c>
      <c r="T40" s="24" t="str">
        <f>'Рейтинговая таблица организаций'!B42</f>
        <v>ГКОУ РД «Дарада-Мурадинский Лицей Гергебильского Района» (Минобрнауки РД)</v>
      </c>
      <c r="U40" s="6">
        <f>анкеты!F40/анкеты!E40</f>
        <v>1</v>
      </c>
      <c r="V40" s="6">
        <f>анкеты!D40/анкеты!C40</f>
        <v>1</v>
      </c>
      <c r="W40" s="6">
        <f>анкеты!G40/анкеты!$B40</f>
        <v>1</v>
      </c>
      <c r="X40" s="6">
        <f>анкеты!I40/анкеты!H40</f>
        <v>1</v>
      </c>
      <c r="Y40" s="6">
        <f>анкеты!J40/анкеты!$B40</f>
        <v>1</v>
      </c>
      <c r="Z40" s="6">
        <f>анкеты!K40/анкеты!$B40</f>
        <v>1</v>
      </c>
      <c r="AA40" s="6">
        <f>анкеты!M40/анкеты!L40</f>
        <v>1</v>
      </c>
      <c r="AB40" s="6">
        <f>анкеты!N40/анкеты!$B40</f>
        <v>1</v>
      </c>
      <c r="AC40" s="6">
        <f>анкеты!O40/анкеты!$B40</f>
        <v>1</v>
      </c>
      <c r="AD40" s="6">
        <f>анкеты!P40/анкеты!$B40</f>
        <v>1</v>
      </c>
      <c r="AE40" s="24">
        <f>'Рейтинговая таблица организаций'!Z865+'Рейтинговая таблица организаций'!AA865</f>
        <v>0</v>
      </c>
      <c r="AF40" s="32">
        <f t="shared" si="0"/>
        <v>1</v>
      </c>
      <c r="AG40" s="24">
        <f>'Рейтинговая таблица организаций'!BB42</f>
        <v>94.2</v>
      </c>
      <c r="AH40" t="s">
        <v>992</v>
      </c>
    </row>
    <row r="41" spans="1:34" x14ac:dyDescent="0.25">
      <c r="A41" s="39">
        <v>40</v>
      </c>
      <c r="B41">
        <v>66</v>
      </c>
      <c r="C41">
        <v>55</v>
      </c>
      <c r="D41">
        <v>54</v>
      </c>
      <c r="E41">
        <v>52</v>
      </c>
      <c r="F41">
        <v>49</v>
      </c>
      <c r="G41">
        <v>54</v>
      </c>
      <c r="H41">
        <v>7</v>
      </c>
      <c r="I41">
        <v>5</v>
      </c>
      <c r="J41">
        <v>65</v>
      </c>
      <c r="K41">
        <v>64</v>
      </c>
      <c r="L41">
        <v>54</v>
      </c>
      <c r="M41">
        <v>49</v>
      </c>
      <c r="N41">
        <v>59</v>
      </c>
      <c r="O41">
        <v>61</v>
      </c>
      <c r="P41">
        <v>59</v>
      </c>
      <c r="Q41" s="24">
        <f>бланки!F42</f>
        <v>152</v>
      </c>
      <c r="R41" s="6">
        <v>0.43421052631578949</v>
      </c>
      <c r="S41" s="24">
        <f>бланки!E42</f>
        <v>40</v>
      </c>
      <c r="T41" s="24" t="str">
        <f>'Рейтинговая таблица организаций'!B43</f>
        <v>ГКОУ РД «Казиюртовская СОШ Ахвахского Района» (Минобрнауки РД)</v>
      </c>
      <c r="U41" s="6">
        <f>анкеты!F41/анкеты!E41</f>
        <v>0.94230769230769229</v>
      </c>
      <c r="V41" s="6">
        <f>анкеты!D41/анкеты!C41</f>
        <v>0.98181818181818181</v>
      </c>
      <c r="W41" s="6">
        <f>анкеты!G41/анкеты!$B41</f>
        <v>0.81818181818181823</v>
      </c>
      <c r="X41" s="6">
        <f>анкеты!I41/анкеты!H41</f>
        <v>0.7142857142857143</v>
      </c>
      <c r="Y41" s="6">
        <f>анкеты!J41/анкеты!$B41</f>
        <v>0.98484848484848486</v>
      </c>
      <c r="Z41" s="6">
        <f>анкеты!K41/анкеты!$B41</f>
        <v>0.96969696969696972</v>
      </c>
      <c r="AA41" s="6">
        <f>анкеты!M41/анкеты!L41</f>
        <v>0.90740740740740744</v>
      </c>
      <c r="AB41" s="6">
        <f>анкеты!N41/анкеты!$B41</f>
        <v>0.89393939393939392</v>
      </c>
      <c r="AC41" s="6">
        <f>анкеты!O41/анкеты!$B41</f>
        <v>0.9242424242424242</v>
      </c>
      <c r="AD41" s="6">
        <f>анкеты!P41/анкеты!$B41</f>
        <v>0.89393939393939392</v>
      </c>
      <c r="AE41" s="24">
        <f>'Рейтинговая таблица организаций'!Z866+'Рейтинговая таблица организаций'!AA866</f>
        <v>0</v>
      </c>
      <c r="AF41" s="32">
        <f t="shared" si="0"/>
        <v>0.90306674806674825</v>
      </c>
      <c r="AG41" s="24">
        <f>'Рейтинговая таблица организаций'!BB43</f>
        <v>76.2</v>
      </c>
      <c r="AH41" t="s">
        <v>992</v>
      </c>
    </row>
    <row r="42" spans="1:34" x14ac:dyDescent="0.25">
      <c r="A42" s="39">
        <v>41</v>
      </c>
      <c r="B42">
        <v>50</v>
      </c>
      <c r="C42">
        <v>47</v>
      </c>
      <c r="D42">
        <v>46</v>
      </c>
      <c r="E42">
        <v>42</v>
      </c>
      <c r="F42">
        <v>42</v>
      </c>
      <c r="G42">
        <v>41</v>
      </c>
      <c r="H42">
        <v>13</v>
      </c>
      <c r="I42">
        <v>9</v>
      </c>
      <c r="J42">
        <v>50</v>
      </c>
      <c r="K42">
        <v>50</v>
      </c>
      <c r="L42">
        <v>44</v>
      </c>
      <c r="M42">
        <v>43</v>
      </c>
      <c r="N42">
        <v>48</v>
      </c>
      <c r="O42">
        <v>47</v>
      </c>
      <c r="P42">
        <v>50</v>
      </c>
      <c r="Q42" s="24">
        <f>бланки!F43</f>
        <v>92</v>
      </c>
      <c r="R42" s="6">
        <v>0.54347826086956519</v>
      </c>
      <c r="S42" s="24">
        <f>бланки!E43</f>
        <v>41</v>
      </c>
      <c r="T42" s="24" t="str">
        <f>'Рейтинговая таблица организаций'!B44</f>
        <v>ГКОУ РД «Первомайская СОШ Гумбетовского Района» (Минобрнауки РД)</v>
      </c>
      <c r="U42" s="6">
        <f>анкеты!F42/анкеты!E42</f>
        <v>1</v>
      </c>
      <c r="V42" s="6">
        <f>анкеты!D42/анкеты!C42</f>
        <v>0.97872340425531912</v>
      </c>
      <c r="W42" s="6">
        <f>анкеты!G42/анкеты!$B42</f>
        <v>0.82</v>
      </c>
      <c r="X42" s="6">
        <f>анкеты!I42/анкеты!H42</f>
        <v>0.69230769230769229</v>
      </c>
      <c r="Y42" s="6">
        <f>анкеты!J42/анкеты!$B42</f>
        <v>1</v>
      </c>
      <c r="Z42" s="6">
        <f>анкеты!K42/анкеты!$B42</f>
        <v>1</v>
      </c>
      <c r="AA42" s="6">
        <f>анкеты!M42/анкеты!L42</f>
        <v>0.97727272727272729</v>
      </c>
      <c r="AB42" s="6">
        <f>анкеты!N42/анкеты!$B42</f>
        <v>0.96</v>
      </c>
      <c r="AC42" s="6">
        <f>анкеты!O42/анкеты!$B42</f>
        <v>0.94</v>
      </c>
      <c r="AD42" s="6">
        <f>анкеты!P42/анкеты!$B42</f>
        <v>1</v>
      </c>
      <c r="AE42" s="24">
        <f>'Рейтинговая таблица организаций'!Z867+'Рейтинговая таблица организаций'!AA867</f>
        <v>0</v>
      </c>
      <c r="AF42" s="32">
        <f t="shared" si="0"/>
        <v>0.93683038238357386</v>
      </c>
      <c r="AG42" s="24">
        <f>'Рейтинговая таблица организаций'!BB44</f>
        <v>74</v>
      </c>
      <c r="AH42" t="s">
        <v>992</v>
      </c>
    </row>
    <row r="43" spans="1:34" x14ac:dyDescent="0.25">
      <c r="A43" s="39">
        <v>42</v>
      </c>
      <c r="B43">
        <v>24</v>
      </c>
      <c r="C43">
        <v>20</v>
      </c>
      <c r="D43">
        <v>15</v>
      </c>
      <c r="E43">
        <v>12</v>
      </c>
      <c r="F43">
        <v>12</v>
      </c>
      <c r="G43">
        <v>15</v>
      </c>
      <c r="H43">
        <v>3</v>
      </c>
      <c r="I43">
        <v>2</v>
      </c>
      <c r="J43">
        <v>21</v>
      </c>
      <c r="K43">
        <v>21</v>
      </c>
      <c r="L43">
        <v>11</v>
      </c>
      <c r="M43">
        <v>11</v>
      </c>
      <c r="N43">
        <v>18</v>
      </c>
      <c r="O43">
        <v>20</v>
      </c>
      <c r="P43">
        <v>20</v>
      </c>
      <c r="Q43" s="24">
        <f>бланки!F44</f>
        <v>59</v>
      </c>
      <c r="R43" s="6">
        <v>0.40677966101694918</v>
      </c>
      <c r="S43" s="24">
        <f>бланки!E44</f>
        <v>42</v>
      </c>
      <c r="T43" s="24" t="str">
        <f>'Рейтинговая таблица организаций'!B45</f>
        <v>ГКОУ РД «Учтюбинская ООШ Казбековского Района» (Минобрнауки РД)</v>
      </c>
      <c r="U43" s="6">
        <f>анкеты!F43/анкеты!E43</f>
        <v>1</v>
      </c>
      <c r="V43" s="6">
        <f>анкеты!D43/анкеты!C43</f>
        <v>0.75</v>
      </c>
      <c r="W43" s="6">
        <f>анкеты!G43/анкеты!$B43</f>
        <v>0.625</v>
      </c>
      <c r="X43" s="6">
        <f>анкеты!I43/анкеты!H43</f>
        <v>0.66666666666666663</v>
      </c>
      <c r="Y43" s="6">
        <f>анкеты!J43/анкеты!$B43</f>
        <v>0.875</v>
      </c>
      <c r="Z43" s="6">
        <f>анкеты!K43/анкеты!$B43</f>
        <v>0.875</v>
      </c>
      <c r="AA43" s="6">
        <f>анкеты!M43/анкеты!L43</f>
        <v>1</v>
      </c>
      <c r="AB43" s="6">
        <f>анкеты!N43/анкеты!$B43</f>
        <v>0.75</v>
      </c>
      <c r="AC43" s="6">
        <f>анкеты!O43/анкеты!$B43</f>
        <v>0.83333333333333337</v>
      </c>
      <c r="AD43" s="6">
        <f>анкеты!P43/анкеты!$B43</f>
        <v>0.83333333333333337</v>
      </c>
      <c r="AE43" s="24">
        <f>'Рейтинговая таблица организаций'!Z868+'Рейтинговая таблица организаций'!AA868</f>
        <v>0</v>
      </c>
      <c r="AF43" s="32">
        <f t="shared" si="0"/>
        <v>0.82083333333333319</v>
      </c>
      <c r="AG43" s="24">
        <f>'Рейтинговая таблица организаций'!BB45</f>
        <v>73.8</v>
      </c>
      <c r="AH43" t="s">
        <v>992</v>
      </c>
    </row>
    <row r="44" spans="1:34" x14ac:dyDescent="0.25">
      <c r="A44" s="39">
        <v>43</v>
      </c>
      <c r="B44">
        <v>28</v>
      </c>
      <c r="C44">
        <v>24</v>
      </c>
      <c r="D44" s="24">
        <v>24</v>
      </c>
      <c r="E44">
        <v>21</v>
      </c>
      <c r="F44" s="24">
        <v>21</v>
      </c>
      <c r="G44">
        <v>25</v>
      </c>
      <c r="H44">
        <v>3</v>
      </c>
      <c r="I44" s="24">
        <v>2</v>
      </c>
      <c r="J44">
        <v>25</v>
      </c>
      <c r="K44">
        <v>27</v>
      </c>
      <c r="L44">
        <v>23</v>
      </c>
      <c r="M44" s="24">
        <v>23</v>
      </c>
      <c r="N44">
        <v>27</v>
      </c>
      <c r="O44">
        <v>27</v>
      </c>
      <c r="P44">
        <v>26</v>
      </c>
      <c r="Q44" s="24">
        <f>бланки!F45</f>
        <v>65</v>
      </c>
      <c r="R44" s="6">
        <v>0.43076923076923079</v>
      </c>
      <c r="S44" s="24">
        <f>бланки!E45</f>
        <v>43</v>
      </c>
      <c r="T44" s="24" t="str">
        <f>'Рейтинговая таблица организаций'!B46</f>
        <v>ГКОУ РД «Хамзаюртовский Лицей Казбековского Района» (Минобрнауки РД)</v>
      </c>
      <c r="U44" s="6">
        <f>анкеты!F44/анкеты!E44</f>
        <v>1</v>
      </c>
      <c r="V44" s="6">
        <f>анкеты!D44/анкеты!C44</f>
        <v>1</v>
      </c>
      <c r="W44" s="6">
        <f>анкеты!G44/анкеты!$B44</f>
        <v>0.8928571428571429</v>
      </c>
      <c r="X44" s="6">
        <f>анкеты!I44/анкеты!H44</f>
        <v>0.66666666666666663</v>
      </c>
      <c r="Y44" s="6">
        <f>анкеты!J44/анкеты!$B44</f>
        <v>0.8928571428571429</v>
      </c>
      <c r="Z44" s="6">
        <f>анкеты!K44/анкеты!$B44</f>
        <v>0.9642857142857143</v>
      </c>
      <c r="AA44" s="6">
        <f>анкеты!M44/анкеты!L44</f>
        <v>1</v>
      </c>
      <c r="AB44" s="6">
        <f>анкеты!N44/анкеты!$B44</f>
        <v>0.9642857142857143</v>
      </c>
      <c r="AC44" s="6">
        <f>анкеты!O44/анкеты!$B44</f>
        <v>0.9642857142857143</v>
      </c>
      <c r="AD44" s="6">
        <f>анкеты!P44/анкеты!$B44</f>
        <v>0.9285714285714286</v>
      </c>
      <c r="AE44" s="24">
        <f>'Рейтинговая таблица организаций'!Z869+'Рейтинговая таблица организаций'!AA869</f>
        <v>0</v>
      </c>
      <c r="AF44" s="32">
        <f t="shared" si="0"/>
        <v>0.92738095238095242</v>
      </c>
      <c r="AG44" s="24">
        <f>'Рейтинговая таблица организаций'!BB46</f>
        <v>87.8</v>
      </c>
      <c r="AH44" t="s">
        <v>992</v>
      </c>
    </row>
    <row r="45" spans="1:34" x14ac:dyDescent="0.25">
      <c r="A45" s="39">
        <v>44</v>
      </c>
      <c r="B45">
        <v>74</v>
      </c>
      <c r="C45">
        <v>65</v>
      </c>
      <c r="D45">
        <v>64</v>
      </c>
      <c r="E45">
        <v>58</v>
      </c>
      <c r="F45">
        <v>55</v>
      </c>
      <c r="G45">
        <v>58</v>
      </c>
      <c r="H45">
        <v>13</v>
      </c>
      <c r="I45">
        <v>9</v>
      </c>
      <c r="J45">
        <v>73</v>
      </c>
      <c r="K45">
        <v>71</v>
      </c>
      <c r="L45">
        <v>61</v>
      </c>
      <c r="M45">
        <v>59</v>
      </c>
      <c r="N45">
        <v>73</v>
      </c>
      <c r="O45">
        <v>74</v>
      </c>
      <c r="P45">
        <v>74</v>
      </c>
      <c r="Q45" s="24">
        <f>бланки!F46</f>
        <v>186</v>
      </c>
      <c r="R45" s="6">
        <v>0.39784946236559138</v>
      </c>
      <c r="S45" s="24">
        <f>бланки!E46</f>
        <v>44</v>
      </c>
      <c r="T45" s="24" t="str">
        <f>'Рейтинговая таблица организаций'!B47</f>
        <v>ГКОУ РД «Мазадинская СОШ Тляратинского Района» (Минобрнауки РД)</v>
      </c>
      <c r="U45" s="6">
        <f>анкеты!F45/анкеты!E45</f>
        <v>0.94827586206896552</v>
      </c>
      <c r="V45" s="6">
        <f>анкеты!D45/анкеты!C45</f>
        <v>0.98461538461538467</v>
      </c>
      <c r="W45" s="6">
        <f>анкеты!G45/анкеты!$B45</f>
        <v>0.78378378378378377</v>
      </c>
      <c r="X45" s="6">
        <f>анкеты!I45/анкеты!H45</f>
        <v>0.69230769230769229</v>
      </c>
      <c r="Y45" s="6">
        <f>анкеты!J45/анкеты!$B45</f>
        <v>0.98648648648648651</v>
      </c>
      <c r="Z45" s="6">
        <f>анкеты!K45/анкеты!$B45</f>
        <v>0.95945945945945943</v>
      </c>
      <c r="AA45" s="6">
        <f>анкеты!M45/анкеты!L45</f>
        <v>0.96721311475409832</v>
      </c>
      <c r="AB45" s="6">
        <f>анкеты!N45/анкеты!$B45</f>
        <v>0.98648648648648651</v>
      </c>
      <c r="AC45" s="6">
        <f>анкеты!O45/анкеты!$B45</f>
        <v>1</v>
      </c>
      <c r="AD45" s="6">
        <f>анкеты!P45/анкеты!$B45</f>
        <v>1</v>
      </c>
      <c r="AE45" s="24">
        <f>'Рейтинговая таблица организаций'!Z870+'Рейтинговая таблица организаций'!AA870</f>
        <v>0</v>
      </c>
      <c r="AF45" s="32">
        <f t="shared" si="0"/>
        <v>0.9308628269962359</v>
      </c>
      <c r="AG45" s="24">
        <f>'Рейтинговая таблица организаций'!BB47</f>
        <v>80.2</v>
      </c>
      <c r="AH45" t="s">
        <v>992</v>
      </c>
    </row>
    <row r="46" spans="1:34" x14ac:dyDescent="0.25">
      <c r="A46" s="39">
        <v>45</v>
      </c>
      <c r="B46">
        <v>230</v>
      </c>
      <c r="C46">
        <v>141</v>
      </c>
      <c r="D46">
        <v>139</v>
      </c>
      <c r="E46">
        <v>127</v>
      </c>
      <c r="F46">
        <v>122</v>
      </c>
      <c r="G46">
        <v>213</v>
      </c>
      <c r="H46">
        <v>189</v>
      </c>
      <c r="I46">
        <v>178</v>
      </c>
      <c r="J46">
        <v>223</v>
      </c>
      <c r="K46">
        <v>228</v>
      </c>
      <c r="L46">
        <v>178</v>
      </c>
      <c r="M46">
        <v>174</v>
      </c>
      <c r="N46">
        <v>219</v>
      </c>
      <c r="O46">
        <v>225</v>
      </c>
      <c r="P46">
        <v>221</v>
      </c>
      <c r="Q46" s="24">
        <f>бланки!F47</f>
        <v>344</v>
      </c>
      <c r="R46" s="6">
        <v>0.66860465116279066</v>
      </c>
      <c r="S46" s="24">
        <f>бланки!E47</f>
        <v>45</v>
      </c>
      <c r="T46" s="24" t="str">
        <f>'Рейтинговая таблица организаций'!B48</f>
        <v>ГКОУ РД «Рцдоди» (Минобрнауки РД)</v>
      </c>
      <c r="U46" s="6">
        <f>анкеты!F46/анкеты!E46</f>
        <v>0.96062992125984248</v>
      </c>
      <c r="V46" s="6">
        <f>анкеты!D46/анкеты!C46</f>
        <v>0.98581560283687941</v>
      </c>
      <c r="W46" s="6">
        <f>анкеты!G46/анкеты!$B46</f>
        <v>0.92608695652173911</v>
      </c>
      <c r="X46" s="6">
        <f>анкеты!I46/анкеты!H46</f>
        <v>0.94179894179894175</v>
      </c>
      <c r="Y46" s="6">
        <f>анкеты!J46/анкеты!$B46</f>
        <v>0.9695652173913043</v>
      </c>
      <c r="Z46" s="6">
        <f>анкеты!K46/анкеты!$B46</f>
        <v>0.99130434782608701</v>
      </c>
      <c r="AA46" s="6">
        <f>анкеты!M46/анкеты!L46</f>
        <v>0.97752808988764039</v>
      </c>
      <c r="AB46" s="6">
        <f>анкеты!N46/анкеты!$B46</f>
        <v>0.95217391304347831</v>
      </c>
      <c r="AC46" s="6">
        <f>анкеты!O46/анкеты!$B46</f>
        <v>0.97826086956521741</v>
      </c>
      <c r="AD46" s="6">
        <f>анкеты!P46/анкеты!$B46</f>
        <v>0.96086956521739131</v>
      </c>
      <c r="AE46" s="24">
        <f>'Рейтинговая таблица организаций'!Z871+'Рейтинговая таблица организаций'!AA871</f>
        <v>0</v>
      </c>
      <c r="AF46" s="32">
        <f t="shared" si="0"/>
        <v>0.96440334253485227</v>
      </c>
      <c r="AG46" s="24">
        <f>'Рейтинговая таблица организаций'!BB48</f>
        <v>89.2</v>
      </c>
      <c r="AH46" t="s">
        <v>992</v>
      </c>
    </row>
    <row r="47" spans="1:34" x14ac:dyDescent="0.25">
      <c r="A47" s="39">
        <v>46</v>
      </c>
      <c r="B47">
        <v>115</v>
      </c>
      <c r="C47">
        <v>79</v>
      </c>
      <c r="D47">
        <v>77</v>
      </c>
      <c r="E47">
        <v>49</v>
      </c>
      <c r="F47">
        <v>48</v>
      </c>
      <c r="G47">
        <v>103</v>
      </c>
      <c r="H47">
        <v>12</v>
      </c>
      <c r="I47">
        <v>9</v>
      </c>
      <c r="J47">
        <v>106</v>
      </c>
      <c r="K47">
        <v>107</v>
      </c>
      <c r="L47">
        <v>70</v>
      </c>
      <c r="M47">
        <v>65</v>
      </c>
      <c r="N47">
        <v>101</v>
      </c>
      <c r="O47">
        <v>101</v>
      </c>
      <c r="P47">
        <v>101</v>
      </c>
      <c r="Q47" s="24">
        <f>бланки!F48</f>
        <v>198</v>
      </c>
      <c r="R47" s="6">
        <v>0.58080808080808077</v>
      </c>
      <c r="S47" s="24">
        <f>бланки!E48</f>
        <v>46</v>
      </c>
      <c r="T47" s="24" t="str">
        <f>'Рейтинговая таблица организаций'!B49</f>
        <v>ГКОУ РД «Джурмутская СОШ Тляратинского Района» (Минобрнауки РД)</v>
      </c>
      <c r="U47" s="6">
        <f>анкеты!F47/анкеты!E47</f>
        <v>0.97959183673469385</v>
      </c>
      <c r="V47" s="6">
        <f>анкеты!D47/анкеты!C47</f>
        <v>0.97468354430379744</v>
      </c>
      <c r="W47" s="6">
        <f>анкеты!G47/анкеты!$B47</f>
        <v>0.89565217391304353</v>
      </c>
      <c r="X47" s="6">
        <f>анкеты!I47/анкеты!H47</f>
        <v>0.75</v>
      </c>
      <c r="Y47" s="6">
        <f>анкеты!J47/анкеты!$B47</f>
        <v>0.92173913043478262</v>
      </c>
      <c r="Z47" s="6">
        <f>анкеты!K47/анкеты!$B47</f>
        <v>0.93043478260869561</v>
      </c>
      <c r="AA47" s="6">
        <f>анкеты!M47/анкеты!L47</f>
        <v>0.9285714285714286</v>
      </c>
      <c r="AB47" s="6">
        <f>анкеты!N47/анкеты!$B47</f>
        <v>0.87826086956521743</v>
      </c>
      <c r="AC47" s="6">
        <f>анкеты!O47/анкеты!$B47</f>
        <v>0.87826086956521743</v>
      </c>
      <c r="AD47" s="6">
        <f>анкеты!P47/анкеты!$B47</f>
        <v>0.87826086956521743</v>
      </c>
      <c r="AE47" s="24">
        <f>'Рейтинговая таблица организаций'!Z872+'Рейтинговая таблица организаций'!AA872</f>
        <v>0</v>
      </c>
      <c r="AF47" s="32">
        <f t="shared" si="0"/>
        <v>0.90154555052620944</v>
      </c>
      <c r="AG47" s="24">
        <f>'Рейтинговая таблица организаций'!BB49</f>
        <v>90</v>
      </c>
      <c r="AH47" t="s">
        <v>992</v>
      </c>
    </row>
    <row r="48" spans="1:34" x14ac:dyDescent="0.25">
      <c r="A48" s="39">
        <v>47</v>
      </c>
      <c r="B48">
        <v>37</v>
      </c>
      <c r="C48">
        <v>25</v>
      </c>
      <c r="D48">
        <v>25</v>
      </c>
      <c r="E48">
        <v>21</v>
      </c>
      <c r="F48">
        <v>20</v>
      </c>
      <c r="G48">
        <v>30</v>
      </c>
      <c r="H48">
        <v>6</v>
      </c>
      <c r="I48">
        <v>4</v>
      </c>
      <c r="J48">
        <v>37</v>
      </c>
      <c r="K48">
        <v>37</v>
      </c>
      <c r="L48">
        <v>23</v>
      </c>
      <c r="M48">
        <v>22</v>
      </c>
      <c r="N48">
        <v>35</v>
      </c>
      <c r="O48">
        <v>34</v>
      </c>
      <c r="P48">
        <v>34</v>
      </c>
      <c r="Q48" s="24">
        <f>бланки!F49</f>
        <v>61</v>
      </c>
      <c r="R48" s="6">
        <v>0.60655737704918034</v>
      </c>
      <c r="S48" s="24">
        <f>бланки!E49</f>
        <v>47</v>
      </c>
      <c r="T48" s="24" t="str">
        <f>'Рейтинговая таблица организаций'!B50</f>
        <v>ГКОУ РД «Дахадаевская ООШ Тляратинского Района» (Минобрнауки РД)</v>
      </c>
      <c r="U48" s="6">
        <f>анкеты!F48/анкеты!E48</f>
        <v>0.95238095238095233</v>
      </c>
      <c r="V48" s="6">
        <f>анкеты!D48/анкеты!C48</f>
        <v>1</v>
      </c>
      <c r="W48" s="6">
        <f>анкеты!G48/анкеты!$B48</f>
        <v>0.81081081081081086</v>
      </c>
      <c r="X48" s="6">
        <f>анкеты!I48/анкеты!H48</f>
        <v>0.66666666666666663</v>
      </c>
      <c r="Y48" s="6">
        <f>анкеты!J48/анкеты!$B48</f>
        <v>1</v>
      </c>
      <c r="Z48" s="6">
        <f>анкеты!K48/анкеты!$B48</f>
        <v>1</v>
      </c>
      <c r="AA48" s="6">
        <f>анкеты!M48/анкеты!L48</f>
        <v>0.95652173913043481</v>
      </c>
      <c r="AB48" s="6">
        <f>анкеты!N48/анкеты!$B48</f>
        <v>0.94594594594594594</v>
      </c>
      <c r="AC48" s="6">
        <f>анкеты!O48/анкеты!$B48</f>
        <v>0.91891891891891897</v>
      </c>
      <c r="AD48" s="6">
        <f>анкеты!P48/анкеты!$B48</f>
        <v>0.91891891891891897</v>
      </c>
      <c r="AE48" s="24">
        <f>'Рейтинговая таблица организаций'!Z873+'Рейтинговая таблица организаций'!AA873</f>
        <v>0</v>
      </c>
      <c r="AF48" s="32">
        <f t="shared" si="0"/>
        <v>0.91701639527726475</v>
      </c>
      <c r="AG48" s="24">
        <f>'Рейтинговая таблица организаций'!BB50</f>
        <v>81</v>
      </c>
      <c r="AH48" t="s">
        <v>992</v>
      </c>
    </row>
    <row r="49" spans="1:34" x14ac:dyDescent="0.25">
      <c r="A49" s="39">
        <v>48</v>
      </c>
      <c r="B49">
        <v>30</v>
      </c>
      <c r="C49">
        <v>24</v>
      </c>
      <c r="D49">
        <v>24</v>
      </c>
      <c r="E49">
        <v>22</v>
      </c>
      <c r="F49">
        <v>21</v>
      </c>
      <c r="G49">
        <v>28</v>
      </c>
      <c r="H49">
        <v>7</v>
      </c>
      <c r="I49">
        <v>5</v>
      </c>
      <c r="J49">
        <v>30</v>
      </c>
      <c r="K49">
        <v>30</v>
      </c>
      <c r="L49">
        <v>28</v>
      </c>
      <c r="M49">
        <v>27</v>
      </c>
      <c r="N49">
        <v>25</v>
      </c>
      <c r="O49">
        <v>23</v>
      </c>
      <c r="P49">
        <v>27</v>
      </c>
      <c r="Q49" s="24">
        <f>бланки!F50</f>
        <v>69</v>
      </c>
      <c r="R49" s="6">
        <v>0.43478260869565216</v>
      </c>
      <c r="S49" s="24">
        <f>бланки!E50</f>
        <v>48</v>
      </c>
      <c r="T49" s="24" t="str">
        <f>'Рейтинговая таблица организаций'!B51</f>
        <v>ГКОУ РД «ОРДжоникидзевская ООШ Тляратинского Района» (Минобрнауки РД)</v>
      </c>
      <c r="U49" s="6">
        <f>анкеты!F49/анкеты!E49</f>
        <v>0.95454545454545459</v>
      </c>
      <c r="V49" s="6">
        <f>анкеты!D49/анкеты!C49</f>
        <v>1</v>
      </c>
      <c r="W49" s="6">
        <f>анкеты!G49/анкеты!$B49</f>
        <v>0.93333333333333335</v>
      </c>
      <c r="X49" s="6">
        <f>анкеты!I49/анкеты!H49</f>
        <v>0.7142857142857143</v>
      </c>
      <c r="Y49" s="6">
        <f>анкеты!J49/анкеты!$B49</f>
        <v>1</v>
      </c>
      <c r="Z49" s="6">
        <f>анкеты!K49/анкеты!$B49</f>
        <v>1</v>
      </c>
      <c r="AA49" s="6">
        <f>анкеты!M49/анкеты!L49</f>
        <v>0.9642857142857143</v>
      </c>
      <c r="AB49" s="6">
        <f>анкеты!N49/анкеты!$B49</f>
        <v>0.83333333333333337</v>
      </c>
      <c r="AC49" s="6">
        <f>анкеты!O49/анкеты!$B49</f>
        <v>0.76666666666666672</v>
      </c>
      <c r="AD49" s="6">
        <f>анкеты!P49/анкеты!$B49</f>
        <v>0.9</v>
      </c>
      <c r="AE49" s="24">
        <f>'Рейтинговая таблица организаций'!Z874+'Рейтинговая таблица организаций'!AA874</f>
        <v>0</v>
      </c>
      <c r="AF49" s="32">
        <f t="shared" si="0"/>
        <v>0.9066450216450217</v>
      </c>
      <c r="AG49" s="24">
        <f>'Рейтинговая таблица организаций'!BB51</f>
        <v>80</v>
      </c>
      <c r="AH49" t="s">
        <v>992</v>
      </c>
    </row>
    <row r="50" spans="1:34" x14ac:dyDescent="0.25">
      <c r="A50" s="39">
        <v>49</v>
      </c>
      <c r="B50">
        <v>14</v>
      </c>
      <c r="C50">
        <v>13</v>
      </c>
      <c r="D50">
        <v>13</v>
      </c>
      <c r="E50">
        <v>6</v>
      </c>
      <c r="F50">
        <v>6</v>
      </c>
      <c r="G50">
        <v>14</v>
      </c>
      <c r="H50">
        <v>2</v>
      </c>
      <c r="I50">
        <v>1</v>
      </c>
      <c r="J50">
        <v>13</v>
      </c>
      <c r="K50">
        <v>13</v>
      </c>
      <c r="L50">
        <v>7</v>
      </c>
      <c r="M50">
        <v>7</v>
      </c>
      <c r="N50">
        <v>13</v>
      </c>
      <c r="O50">
        <v>13</v>
      </c>
      <c r="P50">
        <v>13</v>
      </c>
      <c r="Q50" s="24">
        <f>бланки!F51</f>
        <v>35</v>
      </c>
      <c r="R50" s="6">
        <v>0.4</v>
      </c>
      <c r="S50" s="24">
        <f>бланки!E51</f>
        <v>49</v>
      </c>
      <c r="T50" s="24" t="str">
        <f>'Рейтинговая таблица организаций'!B52</f>
        <v>ГКОУ РД «Акаринская ООШ» (Минобрнауки РД)</v>
      </c>
      <c r="U50" s="6">
        <f>анкеты!F50/анкеты!E50</f>
        <v>1</v>
      </c>
      <c r="V50" s="6">
        <f>анкеты!D50/анкеты!C50</f>
        <v>1</v>
      </c>
      <c r="W50" s="6">
        <f>анкеты!G50/анкеты!$B50</f>
        <v>1</v>
      </c>
      <c r="X50" s="6">
        <f>анкеты!I50/анкеты!H50</f>
        <v>0.5</v>
      </c>
      <c r="Y50" s="6">
        <f>анкеты!J50/анкеты!$B50</f>
        <v>0.9285714285714286</v>
      </c>
      <c r="Z50" s="6">
        <f>анкеты!K50/анкеты!$B50</f>
        <v>0.9285714285714286</v>
      </c>
      <c r="AA50" s="6">
        <f>анкеты!M50/анкеты!L50</f>
        <v>1</v>
      </c>
      <c r="AB50" s="6">
        <f>анкеты!N50/анкеты!$B50</f>
        <v>0.9285714285714286</v>
      </c>
      <c r="AC50" s="6">
        <f>анкеты!O50/анкеты!$B50</f>
        <v>0.9285714285714286</v>
      </c>
      <c r="AD50" s="6">
        <f>анкеты!P50/анкеты!$B50</f>
        <v>0.9285714285714286</v>
      </c>
      <c r="AE50" s="24">
        <f>'Рейтинговая таблица организаций'!Z875+'Рейтинговая таблица организаций'!AA875</f>
        <v>0</v>
      </c>
      <c r="AF50" s="32">
        <f t="shared" si="0"/>
        <v>0.91428571428571437</v>
      </c>
      <c r="AG50" s="24">
        <f>'Рейтинговая таблица организаций'!BB52</f>
        <v>77.400000000000006</v>
      </c>
      <c r="AH50" t="s">
        <v>992</v>
      </c>
    </row>
    <row r="51" spans="1:34" x14ac:dyDescent="0.25">
      <c r="A51" s="39">
        <v>50</v>
      </c>
      <c r="B51">
        <v>39</v>
      </c>
      <c r="C51">
        <v>33</v>
      </c>
      <c r="D51">
        <v>26</v>
      </c>
      <c r="E51">
        <v>26</v>
      </c>
      <c r="F51">
        <v>24</v>
      </c>
      <c r="G51">
        <v>36</v>
      </c>
      <c r="H51">
        <v>7</v>
      </c>
      <c r="I51">
        <v>5</v>
      </c>
      <c r="J51">
        <v>39</v>
      </c>
      <c r="K51">
        <v>39</v>
      </c>
      <c r="L51">
        <v>26</v>
      </c>
      <c r="M51">
        <v>24</v>
      </c>
      <c r="N51">
        <v>33</v>
      </c>
      <c r="O51">
        <v>34</v>
      </c>
      <c r="P51">
        <v>33</v>
      </c>
      <c r="Q51" s="24">
        <f>бланки!F52</f>
        <v>83</v>
      </c>
      <c r="R51" s="6">
        <v>0.46987951807228917</v>
      </c>
      <c r="S51" s="24">
        <f>бланки!E52</f>
        <v>50</v>
      </c>
      <c r="T51" s="24" t="str">
        <f>'Рейтинговая таблица организаций'!B53</f>
        <v>ГКОУ РД «Сангарская СОШ Лакского Района» (Минобрнауки РД)</v>
      </c>
      <c r="U51" s="6">
        <f>анкеты!F51/анкеты!E51</f>
        <v>0.92307692307692313</v>
      </c>
      <c r="V51" s="6">
        <f>анкеты!D51/анкеты!C51</f>
        <v>0.78787878787878785</v>
      </c>
      <c r="W51" s="6">
        <f>анкеты!G51/анкеты!$B51</f>
        <v>0.92307692307692313</v>
      </c>
      <c r="X51" s="6">
        <f>анкеты!I51/анкеты!H51</f>
        <v>0.7142857142857143</v>
      </c>
      <c r="Y51" s="6">
        <f>анкеты!J51/анкеты!$B51</f>
        <v>1</v>
      </c>
      <c r="Z51" s="6">
        <f>анкеты!K51/анкеты!$B51</f>
        <v>1</v>
      </c>
      <c r="AA51" s="6">
        <f>анкеты!M51/анкеты!L51</f>
        <v>0.92307692307692313</v>
      </c>
      <c r="AB51" s="6">
        <f>анкеты!N51/анкеты!$B51</f>
        <v>0.84615384615384615</v>
      </c>
      <c r="AC51" s="6">
        <f>анкеты!O51/анкеты!$B51</f>
        <v>0.87179487179487181</v>
      </c>
      <c r="AD51" s="6">
        <f>анкеты!P51/анкеты!$B51</f>
        <v>0.84615384615384615</v>
      </c>
      <c r="AE51" s="24">
        <f>'Рейтинговая таблица организаций'!Z876+'Рейтинговая таблица организаций'!AA876</f>
        <v>0</v>
      </c>
      <c r="AF51" s="32">
        <f t="shared" si="0"/>
        <v>0.88354978354978364</v>
      </c>
      <c r="AG51" s="24">
        <f>'Рейтинговая таблица организаций'!BB53</f>
        <v>82.6</v>
      </c>
      <c r="AH51" t="s">
        <v>992</v>
      </c>
    </row>
    <row r="52" spans="1:34" x14ac:dyDescent="0.25">
      <c r="A52" s="39">
        <v>51</v>
      </c>
      <c r="B52">
        <v>46</v>
      </c>
      <c r="C52">
        <v>41</v>
      </c>
      <c r="D52">
        <v>37</v>
      </c>
      <c r="E52">
        <v>30</v>
      </c>
      <c r="F52">
        <v>28</v>
      </c>
      <c r="G52">
        <v>38</v>
      </c>
      <c r="H52">
        <v>5</v>
      </c>
      <c r="I52">
        <v>5</v>
      </c>
      <c r="J52">
        <v>44</v>
      </c>
      <c r="K52">
        <v>44</v>
      </c>
      <c r="L52">
        <v>23</v>
      </c>
      <c r="M52">
        <v>22</v>
      </c>
      <c r="N52">
        <v>41</v>
      </c>
      <c r="O52">
        <v>44</v>
      </c>
      <c r="P52">
        <v>42</v>
      </c>
      <c r="Q52" s="24">
        <f>бланки!F53</f>
        <v>95</v>
      </c>
      <c r="R52" s="6">
        <v>0.48421052631578948</v>
      </c>
      <c r="S52" s="24">
        <f>бланки!E53</f>
        <v>51</v>
      </c>
      <c r="T52" s="24" t="str">
        <f>'Рейтинговая таблица организаций'!B54</f>
        <v>ГКОУ РД «Новохелетуринская СОШ» (Минобрнауки РД)</v>
      </c>
      <c r="U52" s="6">
        <f>анкеты!F52/анкеты!E52</f>
        <v>0.93333333333333335</v>
      </c>
      <c r="V52" s="6">
        <f>анкеты!D52/анкеты!C52</f>
        <v>0.90243902439024393</v>
      </c>
      <c r="W52" s="6">
        <f>анкеты!G52/анкеты!$B52</f>
        <v>0.82608695652173914</v>
      </c>
      <c r="X52" s="6">
        <f>анкеты!I52/анкеты!H52</f>
        <v>1</v>
      </c>
      <c r="Y52" s="6">
        <f>анкеты!J52/анкеты!$B52</f>
        <v>0.95652173913043481</v>
      </c>
      <c r="Z52" s="6">
        <f>анкеты!K52/анкеты!$B52</f>
        <v>0.95652173913043481</v>
      </c>
      <c r="AA52" s="6">
        <f>анкеты!M52/анкеты!L52</f>
        <v>0.95652173913043481</v>
      </c>
      <c r="AB52" s="6">
        <f>анкеты!N52/анкеты!$B52</f>
        <v>0.89130434782608692</v>
      </c>
      <c r="AC52" s="6">
        <f>анкеты!O52/анкеты!$B52</f>
        <v>0.95652173913043481</v>
      </c>
      <c r="AD52" s="6">
        <f>анкеты!P52/анкеты!$B52</f>
        <v>0.91304347826086951</v>
      </c>
      <c r="AE52" s="24">
        <f>'Рейтинговая таблица организаций'!Z877+'Рейтинговая таблица организаций'!AA877</f>
        <v>0</v>
      </c>
      <c r="AF52" s="32">
        <f t="shared" si="0"/>
        <v>0.92922940968540113</v>
      </c>
      <c r="AG52" s="24">
        <f>'Рейтинговая таблица организаций'!BB54</f>
        <v>85</v>
      </c>
      <c r="AH52" t="s">
        <v>992</v>
      </c>
    </row>
    <row r="53" spans="1:34" x14ac:dyDescent="0.25">
      <c r="A53" s="39">
        <v>52</v>
      </c>
      <c r="B53">
        <v>119</v>
      </c>
      <c r="C53">
        <v>96</v>
      </c>
      <c r="D53">
        <v>94</v>
      </c>
      <c r="E53">
        <v>82</v>
      </c>
      <c r="F53">
        <v>80</v>
      </c>
      <c r="G53">
        <v>98</v>
      </c>
      <c r="H53">
        <v>6</v>
      </c>
      <c r="I53">
        <v>5</v>
      </c>
      <c r="J53">
        <v>113</v>
      </c>
      <c r="K53">
        <v>115</v>
      </c>
      <c r="L53">
        <v>94</v>
      </c>
      <c r="M53">
        <v>91</v>
      </c>
      <c r="N53">
        <v>115</v>
      </c>
      <c r="O53">
        <v>115</v>
      </c>
      <c r="P53">
        <v>114</v>
      </c>
      <c r="Q53" s="24">
        <f>бланки!F54</f>
        <v>204</v>
      </c>
      <c r="R53" s="6">
        <v>0.58333333333333337</v>
      </c>
      <c r="S53" s="24">
        <f>бланки!E54</f>
        <v>52</v>
      </c>
      <c r="T53" s="24" t="str">
        <f>'Рейтинговая таблица организаций'!B55</f>
        <v>ГКОУ РД «Новоборчинская СОШ» (Минобрнауки РД)</v>
      </c>
      <c r="U53" s="6">
        <f>анкеты!F53/анкеты!E53</f>
        <v>0.97560975609756095</v>
      </c>
      <c r="V53" s="6">
        <f>анкеты!D53/анкеты!C53</f>
        <v>0.97916666666666663</v>
      </c>
      <c r="W53" s="6">
        <f>анкеты!G53/анкеты!$B53</f>
        <v>0.82352941176470584</v>
      </c>
      <c r="X53" s="6">
        <f>анкеты!I53/анкеты!H53</f>
        <v>0.83333333333333337</v>
      </c>
      <c r="Y53" s="6">
        <f>анкеты!J53/анкеты!$B53</f>
        <v>0.94957983193277307</v>
      </c>
      <c r="Z53" s="6">
        <f>анкеты!K53/анкеты!$B53</f>
        <v>0.96638655462184875</v>
      </c>
      <c r="AA53" s="6">
        <f>анкеты!M53/анкеты!L53</f>
        <v>0.96808510638297873</v>
      </c>
      <c r="AB53" s="6">
        <f>анкеты!N53/анкеты!$B53</f>
        <v>0.96638655462184875</v>
      </c>
      <c r="AC53" s="6">
        <f>анкеты!O53/анкеты!$B53</f>
        <v>0.96638655462184875</v>
      </c>
      <c r="AD53" s="6">
        <f>анкеты!P53/анкеты!$B53</f>
        <v>0.95798319327731096</v>
      </c>
      <c r="AE53" s="24">
        <f>'Рейтинговая таблица организаций'!Z878+'Рейтинговая таблица организаций'!AA878</f>
        <v>0</v>
      </c>
      <c r="AF53" s="32">
        <f t="shared" si="0"/>
        <v>0.93864469633208769</v>
      </c>
      <c r="AG53" s="24">
        <f>'Рейтинговая таблица организаций'!BB55</f>
        <v>75.599999999999994</v>
      </c>
      <c r="AH53" t="s">
        <v>992</v>
      </c>
    </row>
    <row r="54" spans="1:34" x14ac:dyDescent="0.25">
      <c r="A54" s="39">
        <v>53</v>
      </c>
      <c r="B54">
        <v>41</v>
      </c>
      <c r="C54">
        <v>18</v>
      </c>
      <c r="D54">
        <v>18</v>
      </c>
      <c r="E54">
        <v>18</v>
      </c>
      <c r="F54">
        <v>18</v>
      </c>
      <c r="G54">
        <v>41</v>
      </c>
      <c r="H54">
        <v>7</v>
      </c>
      <c r="I54">
        <v>5</v>
      </c>
      <c r="J54">
        <v>41</v>
      </c>
      <c r="K54">
        <v>41</v>
      </c>
      <c r="L54">
        <v>25</v>
      </c>
      <c r="M54">
        <v>25</v>
      </c>
      <c r="N54">
        <v>39</v>
      </c>
      <c r="O54">
        <v>36</v>
      </c>
      <c r="P54">
        <v>33</v>
      </c>
      <c r="Q54" s="24">
        <f>бланки!F55</f>
        <v>92</v>
      </c>
      <c r="R54" s="6">
        <f>B54/Q54</f>
        <v>0.44565217391304346</v>
      </c>
      <c r="S54" s="24">
        <f>бланки!E55</f>
        <v>53</v>
      </c>
      <c r="T54" s="24" t="str">
        <f>'Рейтинговая таблица организаций'!B56</f>
        <v>ГКОУ РД «Кальялская СОШ Рутульского Района» (Минобрнауки РД)</v>
      </c>
      <c r="U54" s="6">
        <f>анкеты!F54/анкеты!E54</f>
        <v>1</v>
      </c>
      <c r="V54" s="6">
        <f>анкеты!D54/анкеты!C54</f>
        <v>1</v>
      </c>
      <c r="W54" s="6">
        <f>анкеты!G54/анкеты!$B54</f>
        <v>1</v>
      </c>
      <c r="X54" s="6">
        <f>анкеты!I54/анкеты!H54</f>
        <v>0.7142857142857143</v>
      </c>
      <c r="Y54" s="6">
        <f>анкеты!J54/анкеты!$B54</f>
        <v>1</v>
      </c>
      <c r="Z54" s="6">
        <f>анкеты!K54/анкеты!$B54</f>
        <v>1</v>
      </c>
      <c r="AA54" s="6">
        <f>анкеты!M54/анкеты!L54</f>
        <v>1</v>
      </c>
      <c r="AB54" s="6">
        <f>анкеты!N54/анкеты!$B54</f>
        <v>0.95121951219512191</v>
      </c>
      <c r="AC54" s="6">
        <f>анкеты!O54/анкеты!$B54</f>
        <v>0.87804878048780488</v>
      </c>
      <c r="AD54" s="6">
        <f>анкеты!P54/анкеты!$B54</f>
        <v>0.80487804878048785</v>
      </c>
      <c r="AE54" s="24">
        <f>'Рейтинговая таблица организаций'!Z879+'Рейтинговая таблица организаций'!AA879</f>
        <v>0</v>
      </c>
      <c r="AF54" s="32">
        <f t="shared" si="0"/>
        <v>0.93484320557491285</v>
      </c>
      <c r="AG54" s="24">
        <f>'Рейтинговая таблица организаций'!BB56</f>
        <v>80</v>
      </c>
      <c r="AH54" t="s">
        <v>992</v>
      </c>
    </row>
    <row r="55" spans="1:34" x14ac:dyDescent="0.25">
      <c r="A55" s="39">
        <v>54</v>
      </c>
      <c r="B55">
        <v>50</v>
      </c>
      <c r="C55">
        <v>47</v>
      </c>
      <c r="D55">
        <v>46</v>
      </c>
      <c r="E55">
        <v>42</v>
      </c>
      <c r="F55">
        <v>42</v>
      </c>
      <c r="G55">
        <v>41</v>
      </c>
      <c r="H55">
        <v>13</v>
      </c>
      <c r="I55">
        <v>9</v>
      </c>
      <c r="J55">
        <v>50</v>
      </c>
      <c r="K55">
        <v>50</v>
      </c>
      <c r="L55">
        <v>44</v>
      </c>
      <c r="M55">
        <v>43</v>
      </c>
      <c r="N55">
        <v>48</v>
      </c>
      <c r="O55">
        <v>47</v>
      </c>
      <c r="P55">
        <v>50</v>
      </c>
      <c r="Q55" s="24">
        <f>бланки!F56</f>
        <v>80</v>
      </c>
      <c r="R55" s="6">
        <v>0.625</v>
      </c>
      <c r="S55" s="24">
        <f>бланки!E56</f>
        <v>54</v>
      </c>
      <c r="T55" s="24" t="str">
        <f>'Рейтинговая таблица организаций'!B57</f>
        <v>ГКОУ РД «Каратюбинская ООШ Тляратинского Района» (Минобрнауки РД)</v>
      </c>
      <c r="U55" s="6">
        <f>анкеты!F55/анкеты!E55</f>
        <v>1</v>
      </c>
      <c r="V55" s="6">
        <f>анкеты!D55/анкеты!C55</f>
        <v>0.97872340425531912</v>
      </c>
      <c r="W55" s="6">
        <f>анкеты!G55/анкеты!$B55</f>
        <v>0.82</v>
      </c>
      <c r="X55" s="6">
        <f>анкеты!I55/анкеты!H55</f>
        <v>0.69230769230769229</v>
      </c>
      <c r="Y55" s="6">
        <f>анкеты!J55/анкеты!$B55</f>
        <v>1</v>
      </c>
      <c r="Z55" s="6">
        <f>анкеты!K55/анкеты!$B55</f>
        <v>1</v>
      </c>
      <c r="AA55" s="6">
        <f>анкеты!M55/анкеты!L55</f>
        <v>0.97727272727272729</v>
      </c>
      <c r="AB55" s="6">
        <f>анкеты!N55/анкеты!$B55</f>
        <v>0.96</v>
      </c>
      <c r="AC55" s="6">
        <f>анкеты!O55/анкеты!$B55</f>
        <v>0.94</v>
      </c>
      <c r="AD55" s="6">
        <f>анкеты!P55/анкеты!$B55</f>
        <v>1</v>
      </c>
      <c r="AE55" s="24">
        <f>'Рейтинговая таблица организаций'!Z880+'Рейтинговая таблица организаций'!AA880</f>
        <v>0</v>
      </c>
      <c r="AF55" s="32">
        <f t="shared" si="0"/>
        <v>0.93683038238357386</v>
      </c>
      <c r="AG55" s="24">
        <f>'Рейтинговая таблица организаций'!BB57</f>
        <v>74</v>
      </c>
      <c r="AH55" t="s">
        <v>992</v>
      </c>
    </row>
    <row r="56" spans="1:34" x14ac:dyDescent="0.25">
      <c r="A56" s="39">
        <v>55</v>
      </c>
      <c r="B56">
        <v>51</v>
      </c>
      <c r="C56">
        <v>38</v>
      </c>
      <c r="D56">
        <v>37</v>
      </c>
      <c r="E56">
        <v>36</v>
      </c>
      <c r="F56">
        <v>34</v>
      </c>
      <c r="G56">
        <v>42</v>
      </c>
      <c r="H56">
        <v>5</v>
      </c>
      <c r="I56">
        <v>4</v>
      </c>
      <c r="J56">
        <v>45</v>
      </c>
      <c r="K56">
        <v>47</v>
      </c>
      <c r="L56">
        <v>36</v>
      </c>
      <c r="M56">
        <v>36</v>
      </c>
      <c r="N56">
        <v>42</v>
      </c>
      <c r="O56">
        <v>43</v>
      </c>
      <c r="P56">
        <v>44</v>
      </c>
      <c r="Q56" s="24">
        <f>бланки!F57</f>
        <v>123</v>
      </c>
      <c r="R56" s="6">
        <v>0.41463414634146339</v>
      </c>
      <c r="S56" s="24">
        <f>бланки!E57</f>
        <v>55</v>
      </c>
      <c r="T56" s="24" t="str">
        <f>'Рейтинговая таблица организаций'!B58</f>
        <v>ГКОУ РД «Новотиндинская СОШ Цумадинского Района» (Минобрнауки РД)</v>
      </c>
      <c r="U56" s="6">
        <f>анкеты!F56/анкеты!E56</f>
        <v>0.94444444444444442</v>
      </c>
      <c r="V56" s="6">
        <f>анкеты!D56/анкеты!C56</f>
        <v>0.97368421052631582</v>
      </c>
      <c r="W56" s="6">
        <f>анкеты!G56/анкеты!$B56</f>
        <v>0.82352941176470584</v>
      </c>
      <c r="X56" s="6">
        <f>анкеты!I56/анкеты!H56</f>
        <v>0.8</v>
      </c>
      <c r="Y56" s="6">
        <f>анкеты!J56/анкеты!$B56</f>
        <v>0.88235294117647056</v>
      </c>
      <c r="Z56" s="6">
        <f>анкеты!K56/анкеты!$B56</f>
        <v>0.92156862745098034</v>
      </c>
      <c r="AA56" s="6">
        <f>анкеты!M56/анкеты!L56</f>
        <v>1</v>
      </c>
      <c r="AB56" s="6">
        <f>анкеты!N56/анкеты!$B56</f>
        <v>0.82352941176470584</v>
      </c>
      <c r="AC56" s="6">
        <f>анкеты!O56/анкеты!$B56</f>
        <v>0.84313725490196079</v>
      </c>
      <c r="AD56" s="6">
        <f>анкеты!P56/анкеты!$B56</f>
        <v>0.86274509803921573</v>
      </c>
      <c r="AE56" s="24">
        <f>'Рейтинговая таблица организаций'!Z881+'Рейтинговая таблица организаций'!AA881</f>
        <v>0</v>
      </c>
      <c r="AF56" s="32">
        <f t="shared" si="0"/>
        <v>0.88749914000687991</v>
      </c>
      <c r="AG56" s="24">
        <f>'Рейтинговая таблица организаций'!BB58</f>
        <v>80.2</v>
      </c>
      <c r="AH56" t="s">
        <v>992</v>
      </c>
    </row>
    <row r="57" spans="1:34" x14ac:dyDescent="0.25">
      <c r="A57" s="39">
        <v>56</v>
      </c>
      <c r="B57">
        <v>119</v>
      </c>
      <c r="C57">
        <v>101</v>
      </c>
      <c r="D57">
        <v>99</v>
      </c>
      <c r="E57">
        <v>99</v>
      </c>
      <c r="F57">
        <v>94</v>
      </c>
      <c r="G57">
        <v>87</v>
      </c>
      <c r="H57">
        <v>2</v>
      </c>
      <c r="I57">
        <v>2</v>
      </c>
      <c r="J57">
        <v>112</v>
      </c>
      <c r="K57">
        <v>112</v>
      </c>
      <c r="L57">
        <v>95</v>
      </c>
      <c r="M57">
        <v>93</v>
      </c>
      <c r="N57">
        <v>110</v>
      </c>
      <c r="O57">
        <v>113</v>
      </c>
      <c r="P57">
        <v>112</v>
      </c>
      <c r="Q57" s="24">
        <f>бланки!F58</f>
        <v>250</v>
      </c>
      <c r="R57" s="6">
        <f>B57/Q57</f>
        <v>0.47599999999999998</v>
      </c>
      <c r="S57" s="24">
        <f>бланки!E58</f>
        <v>56</v>
      </c>
      <c r="T57" s="24" t="str">
        <f>'Рейтинговая таблица организаций'!B59</f>
        <v>ГКОУ РД «Кировская СОШ Тляратинского Района» (Минобрнауки РД)</v>
      </c>
      <c r="U57" s="6">
        <f>анкеты!F57/анкеты!E57</f>
        <v>0.9494949494949495</v>
      </c>
      <c r="V57" s="6">
        <f>анкеты!D57/анкеты!C57</f>
        <v>0.98019801980198018</v>
      </c>
      <c r="W57" s="6">
        <f>анкеты!G57/анкеты!$B57</f>
        <v>0.73109243697478987</v>
      </c>
      <c r="X57" s="6">
        <f>анкеты!I57/анкеты!H57</f>
        <v>1</v>
      </c>
      <c r="Y57" s="6">
        <f>анкеты!J57/анкеты!$B57</f>
        <v>0.94117647058823528</v>
      </c>
      <c r="Z57" s="6">
        <f>анкеты!K57/анкеты!$B57</f>
        <v>0.94117647058823528</v>
      </c>
      <c r="AA57" s="6">
        <f>анкеты!M57/анкеты!L57</f>
        <v>0.97894736842105268</v>
      </c>
      <c r="AB57" s="6">
        <f>анкеты!N57/анкеты!$B57</f>
        <v>0.92436974789915971</v>
      </c>
      <c r="AC57" s="6">
        <f>анкеты!O57/анкеты!$B57</f>
        <v>0.94957983193277307</v>
      </c>
      <c r="AD57" s="6">
        <f>анкеты!P57/анкеты!$B57</f>
        <v>0.94117647058823528</v>
      </c>
      <c r="AE57" s="24">
        <f>'Рейтинговая таблица организаций'!Z882+'Рейтинговая таблица организаций'!AA882</f>
        <v>0</v>
      </c>
      <c r="AF57" s="32">
        <f t="shared" si="0"/>
        <v>0.93372117662894105</v>
      </c>
      <c r="AG57" s="24">
        <f>'Рейтинговая таблица организаций'!BB59</f>
        <v>87.2</v>
      </c>
      <c r="AH57" t="s">
        <v>992</v>
      </c>
    </row>
    <row r="58" spans="1:34" x14ac:dyDescent="0.25">
      <c r="A58" s="39">
        <v>57</v>
      </c>
      <c r="B58">
        <v>570</v>
      </c>
      <c r="C58">
        <v>500</v>
      </c>
      <c r="D58">
        <v>470</v>
      </c>
      <c r="E58">
        <v>470</v>
      </c>
      <c r="F58">
        <v>470</v>
      </c>
      <c r="G58">
        <v>540</v>
      </c>
      <c r="H58">
        <v>20</v>
      </c>
      <c r="I58">
        <v>20</v>
      </c>
      <c r="J58">
        <v>570</v>
      </c>
      <c r="K58">
        <v>570</v>
      </c>
      <c r="L58">
        <v>470</v>
      </c>
      <c r="M58">
        <v>460</v>
      </c>
      <c r="N58">
        <v>560</v>
      </c>
      <c r="O58">
        <v>560</v>
      </c>
      <c r="P58">
        <v>560</v>
      </c>
      <c r="Q58" s="24">
        <f>бланки!F59</f>
        <v>1138</v>
      </c>
      <c r="R58" s="6">
        <f>B58/Q58</f>
        <v>0.50087873462214416</v>
      </c>
      <c r="S58" s="24">
        <f>бланки!E59</f>
        <v>57</v>
      </c>
      <c r="T58" s="24" t="str">
        <f>'Рейтинговая таблица организаций'!B60</f>
        <v>ГБОУ РД «РЦО» (Минобрнауки РД)</v>
      </c>
      <c r="U58" s="6">
        <f>анкеты!F58/анкеты!E58</f>
        <v>1</v>
      </c>
      <c r="V58" s="6">
        <f>анкеты!D58/анкеты!C58</f>
        <v>0.94</v>
      </c>
      <c r="W58" s="6">
        <f>анкеты!G58/анкеты!$B58</f>
        <v>0.94736842105263153</v>
      </c>
      <c r="X58" s="6">
        <f>анкеты!I58/анкеты!H58</f>
        <v>1</v>
      </c>
      <c r="Y58" s="6">
        <f>анкеты!J58/анкеты!$B58</f>
        <v>1</v>
      </c>
      <c r="Z58" s="6">
        <f>анкеты!K58/анкеты!$B58</f>
        <v>1</v>
      </c>
      <c r="AA58" s="6">
        <f>анкеты!M58/анкеты!L58</f>
        <v>0.97872340425531912</v>
      </c>
      <c r="AB58" s="6">
        <f>анкеты!N58/анкеты!$B58</f>
        <v>0.98245614035087714</v>
      </c>
      <c r="AC58" s="6">
        <f>анкеты!O58/анкеты!$B58</f>
        <v>0.98245614035087714</v>
      </c>
      <c r="AD58" s="6">
        <f>анкеты!P58/анкеты!$B58</f>
        <v>0.98245614035087714</v>
      </c>
      <c r="AE58" s="24">
        <f>'Рейтинговая таблица организаций'!Z883+'Рейтинговая таблица организаций'!AA883</f>
        <v>0</v>
      </c>
      <c r="AF58" s="32">
        <f t="shared" si="0"/>
        <v>0.98134602463605813</v>
      </c>
      <c r="AG58" s="24">
        <f>'Рейтинговая таблица организаций'!BB60</f>
        <v>95.2</v>
      </c>
      <c r="AH58" t="s">
        <v>992</v>
      </c>
    </row>
    <row r="59" spans="1:34" x14ac:dyDescent="0.25">
      <c r="A59" s="39">
        <v>58</v>
      </c>
      <c r="B59">
        <v>110</v>
      </c>
      <c r="C59">
        <v>30</v>
      </c>
      <c r="D59">
        <v>20</v>
      </c>
      <c r="E59">
        <v>20</v>
      </c>
      <c r="F59">
        <v>20</v>
      </c>
      <c r="G59">
        <v>100</v>
      </c>
      <c r="H59">
        <v>80</v>
      </c>
      <c r="I59">
        <v>60</v>
      </c>
      <c r="J59">
        <v>110</v>
      </c>
      <c r="K59">
        <v>110</v>
      </c>
      <c r="L59">
        <v>110</v>
      </c>
      <c r="M59">
        <v>110</v>
      </c>
      <c r="N59">
        <v>100</v>
      </c>
      <c r="O59">
        <v>100</v>
      </c>
      <c r="P59">
        <v>110</v>
      </c>
      <c r="Q59" s="24">
        <f>бланки!F60</f>
        <v>219</v>
      </c>
      <c r="R59" s="6">
        <f>B59/Q59</f>
        <v>0.50228310502283102</v>
      </c>
      <c r="S59" s="24">
        <f>бланки!E60</f>
        <v>58</v>
      </c>
      <c r="T59" s="24" t="str">
        <f>'Рейтинговая таблица организаций'!B61</f>
        <v>ГБУ ДО РД «Республиканская Школа Искусств им. Барият Мурадовой» (Минкультуры РД)</v>
      </c>
      <c r="U59" s="6">
        <f>анкеты!F59/анкеты!E59</f>
        <v>1</v>
      </c>
      <c r="V59" s="6">
        <f>анкеты!D59/анкеты!C59</f>
        <v>0.66666666666666663</v>
      </c>
      <c r="W59" s="6">
        <f>анкеты!G59/анкеты!$B59</f>
        <v>0.90909090909090906</v>
      </c>
      <c r="X59" s="6">
        <f>анкеты!I59/анкеты!H59</f>
        <v>0.75</v>
      </c>
      <c r="Y59" s="6">
        <f>анкеты!J59/анкеты!$B59</f>
        <v>1</v>
      </c>
      <c r="Z59" s="6">
        <f>анкеты!K59/анкеты!$B59</f>
        <v>1</v>
      </c>
      <c r="AA59" s="6">
        <f>анкеты!M59/анкеты!L59</f>
        <v>1</v>
      </c>
      <c r="AB59" s="6">
        <f>анкеты!N59/анкеты!$B59</f>
        <v>0.90909090909090906</v>
      </c>
      <c r="AC59" s="6">
        <f>анкеты!O59/анкеты!$B59</f>
        <v>0.90909090909090906</v>
      </c>
      <c r="AD59" s="6">
        <f>анкеты!P59/анкеты!$B59</f>
        <v>1</v>
      </c>
      <c r="AE59" s="24">
        <f>'Рейтинговая таблица организаций'!Z884+'Рейтинговая таблица организаций'!AA884</f>
        <v>0</v>
      </c>
      <c r="AF59" s="32">
        <f t="shared" si="0"/>
        <v>0.91439393939393943</v>
      </c>
      <c r="AG59" s="24">
        <f>'Рейтинговая таблица организаций'!BB61</f>
        <v>78.599999999999994</v>
      </c>
      <c r="AH59" t="s">
        <v>755</v>
      </c>
    </row>
    <row r="60" spans="1:34" x14ac:dyDescent="0.25">
      <c r="A60" s="39">
        <v>59</v>
      </c>
      <c r="B60">
        <v>116</v>
      </c>
      <c r="C60">
        <v>98</v>
      </c>
      <c r="D60">
        <v>95</v>
      </c>
      <c r="E60">
        <v>89</v>
      </c>
      <c r="F60">
        <v>87</v>
      </c>
      <c r="G60">
        <v>109</v>
      </c>
      <c r="H60">
        <v>26</v>
      </c>
      <c r="I60">
        <v>25</v>
      </c>
      <c r="J60">
        <v>113</v>
      </c>
      <c r="K60">
        <v>115</v>
      </c>
      <c r="L60">
        <v>102</v>
      </c>
      <c r="M60">
        <v>99</v>
      </c>
      <c r="N60">
        <v>111</v>
      </c>
      <c r="O60">
        <v>113</v>
      </c>
      <c r="P60">
        <v>112</v>
      </c>
      <c r="Q60" s="24">
        <f>бланки!F61</f>
        <v>240</v>
      </c>
      <c r="R60" s="6">
        <f>B60/Q60</f>
        <v>0.48333333333333334</v>
      </c>
      <c r="S60" s="24">
        <f>бланки!E61</f>
        <v>59</v>
      </c>
      <c r="T60" s="24" t="str">
        <f>'Рейтинговая таблица организаций'!B62</f>
        <v>ГБУ ДО РД «Республиканская Школа Искусств М.Кажлаева для особо одаренных детей» (Минкультуры РД)</v>
      </c>
      <c r="U60" s="6">
        <f>анкеты!F60/анкеты!E60</f>
        <v>0.97752808988764039</v>
      </c>
      <c r="V60" s="6">
        <f>анкеты!D60/анкеты!C60</f>
        <v>0.96938775510204078</v>
      </c>
      <c r="W60" s="6">
        <f>анкеты!G60/анкеты!$B60</f>
        <v>0.93965517241379315</v>
      </c>
      <c r="X60" s="6">
        <f>анкеты!I60/анкеты!H60</f>
        <v>0.96153846153846156</v>
      </c>
      <c r="Y60" s="6">
        <f>анкеты!J60/анкеты!$B60</f>
        <v>0.97413793103448276</v>
      </c>
      <c r="Z60" s="6">
        <f>анкеты!K60/анкеты!$B60</f>
        <v>0.99137931034482762</v>
      </c>
      <c r="AA60" s="6">
        <f>анкеты!M60/анкеты!L60</f>
        <v>0.97058823529411764</v>
      </c>
      <c r="AB60" s="6">
        <f>анкеты!N60/анкеты!$B60</f>
        <v>0.9568965517241379</v>
      </c>
      <c r="AC60" s="6">
        <f>анкеты!O60/анкеты!$B60</f>
        <v>0.97413793103448276</v>
      </c>
      <c r="AD60" s="6">
        <f>анкеты!P60/анкеты!$B60</f>
        <v>0.96551724137931039</v>
      </c>
      <c r="AE60" s="24">
        <f>'Рейтинговая таблица организаций'!Z885+'Рейтинговая таблица организаций'!AA885</f>
        <v>0</v>
      </c>
      <c r="AF60" s="32">
        <f t="shared" si="0"/>
        <v>0.96807666797532943</v>
      </c>
      <c r="AG60" s="24">
        <f>'Рейтинговая таблица организаций'!BB62</f>
        <v>95</v>
      </c>
      <c r="AH60" t="s">
        <v>755</v>
      </c>
    </row>
    <row r="61" spans="1:34" x14ac:dyDescent="0.25">
      <c r="A61" s="39">
        <v>60</v>
      </c>
      <c r="B61">
        <v>115</v>
      </c>
      <c r="C61">
        <v>79</v>
      </c>
      <c r="D61">
        <v>77</v>
      </c>
      <c r="E61">
        <v>49</v>
      </c>
      <c r="F61">
        <v>48</v>
      </c>
      <c r="G61">
        <v>103</v>
      </c>
      <c r="H61">
        <v>12</v>
      </c>
      <c r="I61">
        <v>11</v>
      </c>
      <c r="J61">
        <v>106</v>
      </c>
      <c r="K61">
        <v>107</v>
      </c>
      <c r="L61">
        <v>70</v>
      </c>
      <c r="M61">
        <v>65</v>
      </c>
      <c r="N61">
        <v>107</v>
      </c>
      <c r="O61">
        <v>102</v>
      </c>
      <c r="P61">
        <v>107</v>
      </c>
      <c r="Q61" s="24">
        <f>бланки!F62</f>
        <v>150</v>
      </c>
      <c r="R61" s="6">
        <v>0.76666666666666672</v>
      </c>
      <c r="S61" s="24">
        <f>бланки!E62</f>
        <v>60</v>
      </c>
      <c r="T61" s="24" t="str">
        <f>'Рейтинговая таблица организаций'!B63</f>
        <v>ГБУ ДО РД «Республиканская Школа Циркового Искусства» (Минкультуры РД)</v>
      </c>
      <c r="U61" s="6">
        <f>анкеты!F61/анкеты!E61</f>
        <v>0.97959183673469385</v>
      </c>
      <c r="V61" s="6">
        <f>анкеты!D61/анкеты!C61</f>
        <v>0.97468354430379744</v>
      </c>
      <c r="W61" s="6">
        <f>анкеты!G61/анкеты!$B61</f>
        <v>0.89565217391304353</v>
      </c>
      <c r="X61" s="6">
        <f>анкеты!I61/анкеты!H61</f>
        <v>0.91666666666666663</v>
      </c>
      <c r="Y61" s="6">
        <f>анкеты!J61/анкеты!$B61</f>
        <v>0.92173913043478262</v>
      </c>
      <c r="Z61" s="6">
        <f>анкеты!K61/анкеты!$B61</f>
        <v>0.93043478260869561</v>
      </c>
      <c r="AA61" s="6">
        <f>анкеты!M61/анкеты!L61</f>
        <v>0.9285714285714286</v>
      </c>
      <c r="AB61" s="6">
        <f>анкеты!N61/анкеты!$B61</f>
        <v>0.93043478260869561</v>
      </c>
      <c r="AC61" s="6">
        <f>анкеты!O61/анкеты!$B61</f>
        <v>0.88695652173913042</v>
      </c>
      <c r="AD61" s="6">
        <f>анкеты!P61/анкеты!$B61</f>
        <v>0.93043478260869561</v>
      </c>
      <c r="AE61" s="24">
        <f>'Рейтинговая таблица организаций'!Z886+'Рейтинговая таблица организаций'!AA886</f>
        <v>0</v>
      </c>
      <c r="AF61" s="32">
        <f t="shared" si="0"/>
        <v>0.92951656501896307</v>
      </c>
      <c r="AG61" s="24">
        <f>'Рейтинговая таблица организаций'!BB63</f>
        <v>82.6</v>
      </c>
      <c r="AH61" t="s">
        <v>755</v>
      </c>
    </row>
    <row r="62" spans="1:34" x14ac:dyDescent="0.25">
      <c r="A62" s="39">
        <v>61</v>
      </c>
      <c r="B62">
        <v>245</v>
      </c>
      <c r="C62">
        <v>215</v>
      </c>
      <c r="D62">
        <v>215</v>
      </c>
      <c r="E62">
        <v>200</v>
      </c>
      <c r="F62">
        <v>195</v>
      </c>
      <c r="G62">
        <v>225</v>
      </c>
      <c r="H62">
        <v>10</v>
      </c>
      <c r="I62">
        <v>10</v>
      </c>
      <c r="J62">
        <v>245</v>
      </c>
      <c r="K62">
        <v>245</v>
      </c>
      <c r="L62">
        <v>220</v>
      </c>
      <c r="M62">
        <v>215</v>
      </c>
      <c r="N62">
        <v>245</v>
      </c>
      <c r="O62">
        <v>245</v>
      </c>
      <c r="P62">
        <v>245</v>
      </c>
      <c r="Q62" s="24">
        <f>бланки!F63</f>
        <v>542</v>
      </c>
      <c r="R62" s="6">
        <f>B62/Q62</f>
        <v>0.45202952029520294</v>
      </c>
      <c r="S62" s="24">
        <f>бланки!E63</f>
        <v>61</v>
      </c>
      <c r="T62" s="24" t="str">
        <f>'Рейтинговая таблица организаций'!B64</f>
        <v>ГБУ ДПО РД «Дагестанский кадровый центр» (Правительство  РД)</v>
      </c>
      <c r="U62" s="6">
        <f>анкеты!F62/анкеты!E62</f>
        <v>0.97499999999999998</v>
      </c>
      <c r="V62" s="6">
        <f>анкеты!D62/анкеты!C62</f>
        <v>1</v>
      </c>
      <c r="W62" s="6">
        <f>анкеты!G62/анкеты!$B62</f>
        <v>0.91836734693877553</v>
      </c>
      <c r="X62" s="6">
        <f>анкеты!I62/анкеты!H62</f>
        <v>1</v>
      </c>
      <c r="Y62" s="6">
        <f>анкеты!J62/анкеты!$B62</f>
        <v>1</v>
      </c>
      <c r="Z62" s="6">
        <f>анкеты!K62/анкеты!$B62</f>
        <v>1</v>
      </c>
      <c r="AA62" s="6">
        <f>анкеты!M62/анкеты!L62</f>
        <v>0.97727272727272729</v>
      </c>
      <c r="AB62" s="6">
        <f>анкеты!N62/анкеты!$B62</f>
        <v>1</v>
      </c>
      <c r="AC62" s="6">
        <f>анкеты!O62/анкеты!$B62</f>
        <v>1</v>
      </c>
      <c r="AD62" s="6">
        <f>анкеты!P62/анкеты!$B62</f>
        <v>1</v>
      </c>
      <c r="AE62" s="24">
        <f>'Рейтинговая таблица организаций'!Z887+'Рейтинговая таблица организаций'!AA887</f>
        <v>0</v>
      </c>
      <c r="AF62" s="32">
        <f t="shared" si="0"/>
        <v>0.98706400742115041</v>
      </c>
      <c r="AG62" s="24">
        <f>'Рейтинговая таблица организаций'!BB64</f>
        <v>96</v>
      </c>
      <c r="AH62" t="s">
        <v>986</v>
      </c>
    </row>
    <row r="63" spans="1:34" x14ac:dyDescent="0.25">
      <c r="A63" s="39">
        <v>62</v>
      </c>
      <c r="B63">
        <v>239</v>
      </c>
      <c r="C63">
        <v>91</v>
      </c>
      <c r="D63">
        <v>85</v>
      </c>
      <c r="E63">
        <v>71</v>
      </c>
      <c r="F63">
        <v>67</v>
      </c>
      <c r="G63">
        <v>239</v>
      </c>
      <c r="H63">
        <v>14</v>
      </c>
      <c r="I63">
        <v>14</v>
      </c>
      <c r="J63">
        <v>239</v>
      </c>
      <c r="K63">
        <v>239</v>
      </c>
      <c r="L63">
        <v>143</v>
      </c>
      <c r="M63">
        <v>140</v>
      </c>
      <c r="N63">
        <v>239</v>
      </c>
      <c r="O63">
        <v>239</v>
      </c>
      <c r="P63">
        <v>239</v>
      </c>
      <c r="Q63" s="24">
        <f>бланки!F64</f>
        <v>500</v>
      </c>
      <c r="R63" s="6">
        <f>B63/Q63</f>
        <v>0.47799999999999998</v>
      </c>
      <c r="S63" s="24">
        <f>бланки!E64</f>
        <v>62</v>
      </c>
      <c r="T63" s="24" t="str">
        <f>'Рейтинговая таблица организаций'!B65</f>
        <v>ГАОУ ПОДПО РД «Республиканский учебный центр» (Минстрой РД)</v>
      </c>
      <c r="U63" s="6">
        <f>анкеты!F63/анкеты!E63</f>
        <v>0.94366197183098588</v>
      </c>
      <c r="V63" s="6">
        <f>анкеты!D63/анкеты!C63</f>
        <v>0.93406593406593408</v>
      </c>
      <c r="W63" s="6">
        <f>анкеты!G63/анкеты!$B63</f>
        <v>1</v>
      </c>
      <c r="X63" s="6">
        <f>анкеты!I63/анкеты!H63</f>
        <v>1</v>
      </c>
      <c r="Y63" s="6">
        <f>анкеты!J63/анкеты!$B63</f>
        <v>1</v>
      </c>
      <c r="Z63" s="6">
        <f>анкеты!K63/анкеты!$B63</f>
        <v>1</v>
      </c>
      <c r="AA63" s="6">
        <f>анкеты!M63/анкеты!L63</f>
        <v>0.97902097902097907</v>
      </c>
      <c r="AB63" s="6">
        <f>анкеты!N63/анкеты!$B63</f>
        <v>1</v>
      </c>
      <c r="AC63" s="6">
        <f>анкеты!O63/анкеты!$B63</f>
        <v>1</v>
      </c>
      <c r="AD63" s="6">
        <f>анкеты!P63/анкеты!$B63</f>
        <v>1</v>
      </c>
      <c r="AE63" s="24">
        <f>'Рейтинговая таблица организаций'!Z888+'Рейтинговая таблица организаций'!AA888</f>
        <v>0</v>
      </c>
      <c r="AF63" s="32">
        <f t="shared" si="0"/>
        <v>0.98567488849178986</v>
      </c>
      <c r="AG63" s="24">
        <f>'Рейтинговая таблица организаций'!BB65</f>
        <v>87.8</v>
      </c>
      <c r="AH63" t="s">
        <v>986</v>
      </c>
    </row>
    <row r="64" spans="1:34" x14ac:dyDescent="0.25">
      <c r="A64" s="39">
        <v>63</v>
      </c>
      <c r="B64">
        <v>223</v>
      </c>
      <c r="C64">
        <v>195</v>
      </c>
      <c r="D64">
        <v>188</v>
      </c>
      <c r="E64">
        <v>165</v>
      </c>
      <c r="F64">
        <v>160</v>
      </c>
      <c r="G64">
        <v>179</v>
      </c>
      <c r="H64">
        <v>1</v>
      </c>
      <c r="I64">
        <v>1</v>
      </c>
      <c r="J64">
        <v>213</v>
      </c>
      <c r="K64">
        <v>215</v>
      </c>
      <c r="L64">
        <v>173</v>
      </c>
      <c r="M64">
        <v>169</v>
      </c>
      <c r="N64">
        <v>210</v>
      </c>
      <c r="O64">
        <v>210</v>
      </c>
      <c r="P64">
        <v>213</v>
      </c>
      <c r="Q64" s="24">
        <f>бланки!F65</f>
        <v>450</v>
      </c>
      <c r="R64" s="6">
        <f>B64/Q64</f>
        <v>0.49555555555555558</v>
      </c>
      <c r="S64" s="24">
        <f>бланки!E65</f>
        <v>63</v>
      </c>
      <c r="T64" s="24" t="str">
        <f>'Рейтинговая таблица организаций'!B66</f>
        <v>ГКОУ РД «УМЦ по ГО и ЧС» (МЧС РД)</v>
      </c>
      <c r="U64" s="6">
        <f>анкеты!F64/анкеты!E64</f>
        <v>0.96969696969696972</v>
      </c>
      <c r="V64" s="6">
        <f>анкеты!D64/анкеты!C64</f>
        <v>0.96410256410256412</v>
      </c>
      <c r="W64" s="6">
        <f>анкеты!G64/анкеты!$B64</f>
        <v>0.80269058295964124</v>
      </c>
      <c r="X64" s="6">
        <f>анкеты!I64/анкеты!H64</f>
        <v>1</v>
      </c>
      <c r="Y64" s="6">
        <f>анкеты!J64/анкеты!$B64</f>
        <v>0.95515695067264572</v>
      </c>
      <c r="Z64" s="6">
        <f>анкеты!K64/анкеты!$B64</f>
        <v>0.9641255605381166</v>
      </c>
      <c r="AA64" s="6">
        <f>анкеты!M64/анкеты!L64</f>
        <v>0.97687861271676302</v>
      </c>
      <c r="AB64" s="6">
        <f>анкеты!N64/анкеты!$B64</f>
        <v>0.94170403587443952</v>
      </c>
      <c r="AC64" s="6">
        <f>анкеты!O64/анкеты!$B64</f>
        <v>0.94170403587443952</v>
      </c>
      <c r="AD64" s="6">
        <f>анкеты!P64/анкеты!$B64</f>
        <v>0.95515695067264572</v>
      </c>
      <c r="AE64" s="24">
        <f>'Рейтинговая таблица организаций'!Z889+'Рейтинговая таблица организаций'!AA889</f>
        <v>0</v>
      </c>
      <c r="AF64" s="32">
        <f t="shared" si="0"/>
        <v>0.94712162631082231</v>
      </c>
      <c r="AG64" s="24">
        <f>'Рейтинговая таблица организаций'!BB66</f>
        <v>88.4</v>
      </c>
      <c r="AH64" t="s">
        <v>992</v>
      </c>
    </row>
    <row r="65" spans="1:34" x14ac:dyDescent="0.25">
      <c r="A65" s="39">
        <v>64</v>
      </c>
      <c r="B65">
        <v>192</v>
      </c>
      <c r="C65">
        <v>155</v>
      </c>
      <c r="D65">
        <v>150</v>
      </c>
      <c r="E65">
        <v>147</v>
      </c>
      <c r="F65">
        <v>143</v>
      </c>
      <c r="G65">
        <v>165</v>
      </c>
      <c r="H65">
        <v>31</v>
      </c>
      <c r="I65">
        <v>24</v>
      </c>
      <c r="J65">
        <v>172</v>
      </c>
      <c r="K65">
        <v>175</v>
      </c>
      <c r="L65">
        <v>142</v>
      </c>
      <c r="M65">
        <v>134</v>
      </c>
      <c r="N65">
        <v>172</v>
      </c>
      <c r="O65">
        <v>178</v>
      </c>
      <c r="P65">
        <v>173</v>
      </c>
      <c r="Q65" s="24">
        <f>бланки!F66</f>
        <v>361</v>
      </c>
      <c r="R65" s="6">
        <v>0.53185595567867039</v>
      </c>
      <c r="S65" s="24">
        <f>бланки!E66</f>
        <v>64</v>
      </c>
      <c r="T65" s="24" t="str">
        <f>'Рейтинговая таблица организаций'!B67</f>
        <v>МКОУ «СОШ №8 г.Буйнакска» (город Буйнакск)</v>
      </c>
      <c r="U65" s="6">
        <f>анкеты!F65/анкеты!E65</f>
        <v>0.97278911564625847</v>
      </c>
      <c r="V65" s="6">
        <f>анкеты!D65/анкеты!C65</f>
        <v>0.967741935483871</v>
      </c>
      <c r="W65" s="6">
        <f>анкеты!G65/анкеты!$B65</f>
        <v>0.859375</v>
      </c>
      <c r="X65" s="6">
        <f>анкеты!I65/анкеты!H65</f>
        <v>0.77419354838709675</v>
      </c>
      <c r="Y65" s="6">
        <f>анкеты!J65/анкеты!$B65</f>
        <v>0.89583333333333337</v>
      </c>
      <c r="Z65" s="6">
        <f>анкеты!K65/анкеты!$B65</f>
        <v>0.91145833333333337</v>
      </c>
      <c r="AA65" s="6">
        <f>анкеты!M65/анкеты!L65</f>
        <v>0.94366197183098588</v>
      </c>
      <c r="AB65" s="6">
        <f>анкеты!N65/анкеты!$B65</f>
        <v>0.89583333333333337</v>
      </c>
      <c r="AC65" s="6">
        <f>анкеты!O65/анкеты!$B65</f>
        <v>0.92708333333333337</v>
      </c>
      <c r="AD65" s="6">
        <f>анкеты!P65/анкеты!$B65</f>
        <v>0.90104166666666663</v>
      </c>
      <c r="AE65" s="24">
        <f>'Рейтинговая таблица организаций'!Z890+'Рейтинговая таблица организаций'!AA890</f>
        <v>0</v>
      </c>
      <c r="AF65" s="32">
        <f t="shared" si="0"/>
        <v>0.90490115713482111</v>
      </c>
      <c r="AG65" s="24">
        <f>'Рейтинговая таблица организаций'!BB67</f>
        <v>93.4</v>
      </c>
      <c r="AH65" t="s">
        <v>992</v>
      </c>
    </row>
    <row r="66" spans="1:34" x14ac:dyDescent="0.25">
      <c r="A66" s="39">
        <v>65</v>
      </c>
      <c r="B66">
        <v>600</v>
      </c>
      <c r="C66">
        <v>410</v>
      </c>
      <c r="D66">
        <v>366</v>
      </c>
      <c r="E66">
        <v>366</v>
      </c>
      <c r="F66">
        <v>351</v>
      </c>
      <c r="G66">
        <v>541</v>
      </c>
      <c r="H66">
        <v>44</v>
      </c>
      <c r="I66">
        <v>44</v>
      </c>
      <c r="J66">
        <v>541</v>
      </c>
      <c r="K66">
        <v>556</v>
      </c>
      <c r="L66">
        <v>468</v>
      </c>
      <c r="M66">
        <v>454</v>
      </c>
      <c r="N66">
        <v>541</v>
      </c>
      <c r="O66">
        <v>585</v>
      </c>
      <c r="P66">
        <v>541</v>
      </c>
      <c r="Q66" s="24">
        <f>бланки!F67</f>
        <v>1482</v>
      </c>
      <c r="R66" s="6">
        <f>B66/Q66</f>
        <v>0.40485829959514169</v>
      </c>
      <c r="S66" s="24">
        <f>бланки!E67</f>
        <v>65</v>
      </c>
      <c r="T66" s="24" t="str">
        <f>'Рейтинговая таблица организаций'!B68</f>
        <v>МКОУ «СОШ №9» (город Буйнакск)</v>
      </c>
      <c r="U66" s="6">
        <f>анкеты!F66/анкеты!E66</f>
        <v>0.95901639344262291</v>
      </c>
      <c r="V66" s="6">
        <f>анкеты!D66/анкеты!C66</f>
        <v>0.89268292682926831</v>
      </c>
      <c r="W66" s="6">
        <f>анкеты!G66/анкеты!$B66</f>
        <v>0.90166666666666662</v>
      </c>
      <c r="X66" s="6">
        <f>анкеты!I66/анкеты!H66</f>
        <v>1</v>
      </c>
      <c r="Y66" s="6">
        <f>анкеты!J66/анкеты!$B66</f>
        <v>0.90166666666666662</v>
      </c>
      <c r="Z66" s="6">
        <f>анкеты!K66/анкеты!$B66</f>
        <v>0.92666666666666664</v>
      </c>
      <c r="AA66" s="6">
        <f>анкеты!M66/анкеты!L66</f>
        <v>0.97008547008547008</v>
      </c>
      <c r="AB66" s="6">
        <f>анкеты!N66/анкеты!$B66</f>
        <v>0.90166666666666662</v>
      </c>
      <c r="AC66" s="6">
        <f>анкеты!O66/анкеты!$B66</f>
        <v>0.97499999999999998</v>
      </c>
      <c r="AD66" s="6">
        <f>анкеты!P66/анкеты!$B66</f>
        <v>0.90166666666666662</v>
      </c>
      <c r="AE66" s="24">
        <f>'Рейтинговая таблица организаций'!Z891+'Рейтинговая таблица организаций'!AA891</f>
        <v>0</v>
      </c>
      <c r="AF66" s="32">
        <f t="shared" si="0"/>
        <v>0.9330118123690696</v>
      </c>
      <c r="AG66" s="24">
        <f>'Рейтинговая таблица организаций'!BB68</f>
        <v>94.4</v>
      </c>
      <c r="AH66" t="s">
        <v>992</v>
      </c>
    </row>
    <row r="67" spans="1:34" x14ac:dyDescent="0.25">
      <c r="A67" s="39">
        <v>66</v>
      </c>
      <c r="B67">
        <v>111</v>
      </c>
      <c r="C67">
        <v>95</v>
      </c>
      <c r="D67">
        <v>92</v>
      </c>
      <c r="E67">
        <v>94</v>
      </c>
      <c r="F67">
        <v>89</v>
      </c>
      <c r="G67">
        <v>86</v>
      </c>
      <c r="H67">
        <v>1</v>
      </c>
      <c r="I67">
        <v>1</v>
      </c>
      <c r="J67">
        <v>106</v>
      </c>
      <c r="K67">
        <v>107</v>
      </c>
      <c r="L67">
        <v>90</v>
      </c>
      <c r="M67">
        <v>87</v>
      </c>
      <c r="N67">
        <v>106</v>
      </c>
      <c r="O67">
        <v>103</v>
      </c>
      <c r="P67">
        <v>104</v>
      </c>
      <c r="Q67" s="24">
        <f>бланки!F68</f>
        <v>222</v>
      </c>
      <c r="R67" s="6">
        <f>B67/Q67</f>
        <v>0.5</v>
      </c>
      <c r="S67" s="24">
        <f>бланки!E68</f>
        <v>66</v>
      </c>
      <c r="T67" s="24" t="str">
        <f>'Рейтинговая таблица организаций'!B69</f>
        <v>МКОУ «СОШ №11» (город Буйнакск)</v>
      </c>
      <c r="U67" s="6">
        <f>анкеты!F67/анкеты!E67</f>
        <v>0.94680851063829785</v>
      </c>
      <c r="V67" s="6">
        <f>анкеты!D67/анкеты!C67</f>
        <v>0.96842105263157896</v>
      </c>
      <c r="W67" s="6">
        <f>анкеты!G67/анкеты!$B67</f>
        <v>0.77477477477477474</v>
      </c>
      <c r="X67" s="6">
        <f>анкеты!I67/анкеты!H67</f>
        <v>1</v>
      </c>
      <c r="Y67" s="6">
        <f>анкеты!J67/анкеты!$B67</f>
        <v>0.95495495495495497</v>
      </c>
      <c r="Z67" s="6">
        <f>анкеты!K67/анкеты!$B67</f>
        <v>0.963963963963964</v>
      </c>
      <c r="AA67" s="6">
        <f>анкеты!M67/анкеты!L67</f>
        <v>0.96666666666666667</v>
      </c>
      <c r="AB67" s="6">
        <f>анкеты!N67/анкеты!$B67</f>
        <v>0.95495495495495497</v>
      </c>
      <c r="AC67" s="6">
        <f>анкеты!O67/анкеты!$B67</f>
        <v>0.92792792792792789</v>
      </c>
      <c r="AD67" s="6">
        <f>анкеты!P67/анкеты!$B67</f>
        <v>0.93693693693693691</v>
      </c>
      <c r="AE67" s="24">
        <f>'Рейтинговая таблица организаций'!Z892+'Рейтинговая таблица организаций'!AA892</f>
        <v>0</v>
      </c>
      <c r="AF67" s="32">
        <f t="shared" ref="AF67:AF130" si="1">AVERAGE(U67:AD67)</f>
        <v>0.93954097434500583</v>
      </c>
      <c r="AG67" s="24">
        <f>'Рейтинговая таблица организаций'!BB69</f>
        <v>94</v>
      </c>
      <c r="AH67" t="s">
        <v>992</v>
      </c>
    </row>
    <row r="68" spans="1:34" x14ac:dyDescent="0.25">
      <c r="A68" s="39">
        <v>67</v>
      </c>
      <c r="B68">
        <v>234</v>
      </c>
      <c r="C68">
        <v>215</v>
      </c>
      <c r="D68" s="24">
        <v>215</v>
      </c>
      <c r="E68">
        <v>204</v>
      </c>
      <c r="F68" s="24">
        <v>204</v>
      </c>
      <c r="G68">
        <v>234</v>
      </c>
      <c r="H68">
        <v>42</v>
      </c>
      <c r="I68" s="24">
        <v>42</v>
      </c>
      <c r="J68">
        <v>226</v>
      </c>
      <c r="K68">
        <v>232</v>
      </c>
      <c r="L68">
        <v>201</v>
      </c>
      <c r="M68" s="24">
        <v>201</v>
      </c>
      <c r="N68">
        <v>228</v>
      </c>
      <c r="O68">
        <v>234</v>
      </c>
      <c r="P68">
        <v>234</v>
      </c>
      <c r="Q68" s="24">
        <f>бланки!F69</f>
        <v>310</v>
      </c>
      <c r="R68" s="6">
        <v>0.75483870967741939</v>
      </c>
      <c r="S68" s="24">
        <f>бланки!E69</f>
        <v>67</v>
      </c>
      <c r="T68" s="24" t="str">
        <f>'Рейтинговая таблица организаций'!B70</f>
        <v>МКДОУ «ЦРР – Детский сад №8» (город Буйнакск)</v>
      </c>
      <c r="U68" s="6">
        <f>анкеты!F68/анкеты!E68</f>
        <v>1</v>
      </c>
      <c r="V68" s="6">
        <f>анкеты!D68/анкеты!C68</f>
        <v>1</v>
      </c>
      <c r="W68" s="6">
        <f>анкеты!G68/анкеты!$B68</f>
        <v>1</v>
      </c>
      <c r="X68" s="6">
        <f>анкеты!I68/анкеты!H68</f>
        <v>1</v>
      </c>
      <c r="Y68" s="6">
        <f>анкеты!J68/анкеты!$B68</f>
        <v>0.96581196581196582</v>
      </c>
      <c r="Z68" s="6">
        <f>анкеты!K68/анкеты!$B68</f>
        <v>0.99145299145299148</v>
      </c>
      <c r="AA68" s="6">
        <f>анкеты!M68/анкеты!L68</f>
        <v>1</v>
      </c>
      <c r="AB68" s="6">
        <f>анкеты!N68/анкеты!$B68</f>
        <v>0.97435897435897434</v>
      </c>
      <c r="AC68" s="6">
        <f>анкеты!O68/анкеты!$B68</f>
        <v>1</v>
      </c>
      <c r="AD68" s="6">
        <f>анкеты!P68/анкеты!$B68</f>
        <v>1</v>
      </c>
      <c r="AE68" s="24">
        <f>'Рейтинговая таблица организаций'!Z893+'Рейтинговая таблица организаций'!AA893</f>
        <v>0</v>
      </c>
      <c r="AF68" s="32">
        <f t="shared" si="1"/>
        <v>0.99316239316239319</v>
      </c>
      <c r="AG68" s="24">
        <f>'Рейтинговая таблица организаций'!BB70</f>
        <v>94.2</v>
      </c>
      <c r="AH68" t="s">
        <v>201</v>
      </c>
    </row>
    <row r="69" spans="1:34" x14ac:dyDescent="0.25">
      <c r="A69" s="39">
        <v>68</v>
      </c>
      <c r="B69">
        <v>25</v>
      </c>
      <c r="C69">
        <v>22</v>
      </c>
      <c r="D69">
        <v>21</v>
      </c>
      <c r="E69">
        <v>19</v>
      </c>
      <c r="F69">
        <v>19</v>
      </c>
      <c r="G69">
        <v>23</v>
      </c>
      <c r="H69">
        <v>1</v>
      </c>
      <c r="I69">
        <v>1</v>
      </c>
      <c r="J69">
        <v>24</v>
      </c>
      <c r="K69">
        <v>25</v>
      </c>
      <c r="L69">
        <v>20</v>
      </c>
      <c r="M69">
        <v>19</v>
      </c>
      <c r="N69">
        <v>24</v>
      </c>
      <c r="O69">
        <v>25</v>
      </c>
      <c r="P69">
        <v>25</v>
      </c>
      <c r="Q69" s="24">
        <f>бланки!F70</f>
        <v>61</v>
      </c>
      <c r="R69" s="6">
        <f>B69/Q69</f>
        <v>0.4098360655737705</v>
      </c>
      <c r="S69" s="24">
        <f>бланки!E70</f>
        <v>68</v>
      </c>
      <c r="T69" s="24" t="str">
        <f>'Рейтинговая таблица организаций'!B71</f>
        <v>МКДОУ «Детский сад № 9» (город Буйнакск)</v>
      </c>
      <c r="U69" s="6">
        <f>анкеты!F69/анкеты!E69</f>
        <v>1</v>
      </c>
      <c r="V69" s="6">
        <f>анкеты!D69/анкеты!C69</f>
        <v>0.95454545454545459</v>
      </c>
      <c r="W69" s="6">
        <f>анкеты!G69/анкеты!$B69</f>
        <v>0.92</v>
      </c>
      <c r="X69" s="6">
        <f>анкеты!I69/анкеты!H69</f>
        <v>1</v>
      </c>
      <c r="Y69" s="6">
        <f>анкеты!J69/анкеты!$B69</f>
        <v>0.96</v>
      </c>
      <c r="Z69" s="6">
        <f>анкеты!K69/анкеты!$B69</f>
        <v>1</v>
      </c>
      <c r="AA69" s="6">
        <f>анкеты!M69/анкеты!L69</f>
        <v>0.95</v>
      </c>
      <c r="AB69" s="6">
        <f>анкеты!N69/анкеты!$B69</f>
        <v>0.96</v>
      </c>
      <c r="AC69" s="6">
        <f>анкеты!O69/анкеты!$B69</f>
        <v>1</v>
      </c>
      <c r="AD69" s="6">
        <f>анкеты!P69/анкеты!$B69</f>
        <v>1</v>
      </c>
      <c r="AE69" s="24">
        <f>'Рейтинговая таблица организаций'!Z894+'Рейтинговая таблица организаций'!AA894</f>
        <v>0</v>
      </c>
      <c r="AF69" s="32">
        <f t="shared" si="1"/>
        <v>0.97445454545454546</v>
      </c>
      <c r="AG69" s="24">
        <f>'Рейтинговая таблица организаций'!BB71</f>
        <v>85.2</v>
      </c>
      <c r="AH69" t="s">
        <v>201</v>
      </c>
    </row>
    <row r="70" spans="1:34" x14ac:dyDescent="0.25">
      <c r="A70" s="39">
        <v>69</v>
      </c>
      <c r="B70">
        <v>44</v>
      </c>
      <c r="C70">
        <v>41</v>
      </c>
      <c r="D70">
        <v>38</v>
      </c>
      <c r="E70">
        <v>38</v>
      </c>
      <c r="F70">
        <v>37</v>
      </c>
      <c r="G70">
        <v>43</v>
      </c>
      <c r="H70">
        <v>5</v>
      </c>
      <c r="I70">
        <v>5</v>
      </c>
      <c r="J70">
        <v>44</v>
      </c>
      <c r="K70">
        <v>43</v>
      </c>
      <c r="L70">
        <v>34</v>
      </c>
      <c r="M70">
        <v>32</v>
      </c>
      <c r="N70">
        <v>43</v>
      </c>
      <c r="O70">
        <v>43</v>
      </c>
      <c r="P70">
        <v>43</v>
      </c>
      <c r="Q70" s="24">
        <f>бланки!F71</f>
        <v>110</v>
      </c>
      <c r="R70" s="6">
        <f>B70/Q70</f>
        <v>0.4</v>
      </c>
      <c r="S70" s="24">
        <f>бланки!E71</f>
        <v>69</v>
      </c>
      <c r="T70" s="24" t="str">
        <f>'Рейтинговая таблица организаций'!B72</f>
        <v>МКДОУ «Детский сад № 10 г.Буйнакска» (город Буйнакск)</v>
      </c>
      <c r="U70" s="6">
        <f>анкеты!F70/анкеты!E70</f>
        <v>0.97368421052631582</v>
      </c>
      <c r="V70" s="6">
        <f>анкеты!D70/анкеты!C70</f>
        <v>0.92682926829268297</v>
      </c>
      <c r="W70" s="6">
        <f>анкеты!G70/анкеты!$B70</f>
        <v>0.97727272727272729</v>
      </c>
      <c r="X70" s="6">
        <f>анкеты!I70/анкеты!H70</f>
        <v>1</v>
      </c>
      <c r="Y70" s="6">
        <f>анкеты!J70/анкеты!$B70</f>
        <v>1</v>
      </c>
      <c r="Z70" s="6">
        <f>анкеты!K70/анкеты!$B70</f>
        <v>0.97727272727272729</v>
      </c>
      <c r="AA70" s="6">
        <f>анкеты!M70/анкеты!L70</f>
        <v>0.94117647058823528</v>
      </c>
      <c r="AB70" s="6">
        <f>анкеты!N70/анкеты!$B70</f>
        <v>0.97727272727272729</v>
      </c>
      <c r="AC70" s="6">
        <f>анкеты!O70/анкеты!$B70</f>
        <v>0.97727272727272729</v>
      </c>
      <c r="AD70" s="6">
        <f>анкеты!P70/анкеты!$B70</f>
        <v>0.97727272727272729</v>
      </c>
      <c r="AE70" s="24">
        <f>'Рейтинговая таблица организаций'!Z895+'Рейтинговая таблица организаций'!AA895</f>
        <v>0</v>
      </c>
      <c r="AF70" s="32">
        <f t="shared" si="1"/>
        <v>0.97280535857708705</v>
      </c>
      <c r="AG70" s="24">
        <f>'Рейтинговая таблица организаций'!BB72</f>
        <v>92.2</v>
      </c>
      <c r="AH70" t="s">
        <v>201</v>
      </c>
    </row>
    <row r="71" spans="1:34" x14ac:dyDescent="0.25">
      <c r="A71" s="39">
        <v>70</v>
      </c>
      <c r="B71">
        <v>218</v>
      </c>
      <c r="C71">
        <v>161</v>
      </c>
      <c r="D71">
        <v>154</v>
      </c>
      <c r="E71">
        <v>135</v>
      </c>
      <c r="F71">
        <v>124</v>
      </c>
      <c r="G71">
        <v>175</v>
      </c>
      <c r="H71">
        <v>15</v>
      </c>
      <c r="I71">
        <v>12</v>
      </c>
      <c r="J71">
        <v>204</v>
      </c>
      <c r="K71">
        <v>211</v>
      </c>
      <c r="L71">
        <v>167</v>
      </c>
      <c r="M71">
        <v>162</v>
      </c>
      <c r="N71">
        <v>202</v>
      </c>
      <c r="O71">
        <v>200</v>
      </c>
      <c r="P71">
        <v>204</v>
      </c>
      <c r="Q71" s="24">
        <f>бланки!F72</f>
        <v>430</v>
      </c>
      <c r="R71" s="6">
        <f>B71/Q71</f>
        <v>0.50697674418604655</v>
      </c>
      <c r="S71" s="24">
        <f>бланки!E72</f>
        <v>70</v>
      </c>
      <c r="T71" s="24" t="str">
        <f>'Рейтинговая таблица организаций'!B73</f>
        <v>МКДОУ «Детский сад № 11» (город Буйнакск)</v>
      </c>
      <c r="U71" s="6">
        <f>анкеты!F71/анкеты!E71</f>
        <v>0.91851851851851851</v>
      </c>
      <c r="V71" s="6">
        <f>анкеты!D71/анкеты!C71</f>
        <v>0.95652173913043481</v>
      </c>
      <c r="W71" s="6">
        <f>анкеты!G71/анкеты!$B71</f>
        <v>0.80275229357798161</v>
      </c>
      <c r="X71" s="6">
        <f>анкеты!I71/анкеты!H71</f>
        <v>0.8</v>
      </c>
      <c r="Y71" s="6">
        <f>анкеты!J71/анкеты!$B71</f>
        <v>0.93577981651376152</v>
      </c>
      <c r="Z71" s="6">
        <f>анкеты!K71/анкеты!$B71</f>
        <v>0.9678899082568807</v>
      </c>
      <c r="AA71" s="6">
        <f>анкеты!M71/анкеты!L71</f>
        <v>0.97005988023952094</v>
      </c>
      <c r="AB71" s="6">
        <f>анкеты!N71/анкеты!$B71</f>
        <v>0.92660550458715596</v>
      </c>
      <c r="AC71" s="6">
        <f>анкеты!O71/анкеты!$B71</f>
        <v>0.91743119266055051</v>
      </c>
      <c r="AD71" s="6">
        <f>анкеты!P71/анкеты!$B71</f>
        <v>0.93577981651376152</v>
      </c>
      <c r="AE71" s="24">
        <f>'Рейтинговая таблица организаций'!Z896+'Рейтинговая таблица организаций'!AA896</f>
        <v>0</v>
      </c>
      <c r="AF71" s="32">
        <f t="shared" si="1"/>
        <v>0.91313386699985677</v>
      </c>
      <c r="AG71" s="24">
        <f>'Рейтинговая таблица организаций'!BB73</f>
        <v>83.4</v>
      </c>
      <c r="AH71" t="s">
        <v>201</v>
      </c>
    </row>
    <row r="72" spans="1:34" x14ac:dyDescent="0.25">
      <c r="A72" s="39">
        <v>71</v>
      </c>
      <c r="B72">
        <v>40</v>
      </c>
      <c r="C72">
        <v>33</v>
      </c>
      <c r="D72">
        <v>33</v>
      </c>
      <c r="E72">
        <v>33</v>
      </c>
      <c r="F72">
        <v>30</v>
      </c>
      <c r="G72">
        <v>33</v>
      </c>
      <c r="H72">
        <v>7</v>
      </c>
      <c r="I72">
        <v>6</v>
      </c>
      <c r="J72">
        <v>39</v>
      </c>
      <c r="K72">
        <v>39</v>
      </c>
      <c r="L72">
        <v>26</v>
      </c>
      <c r="M72">
        <v>26</v>
      </c>
      <c r="N72">
        <v>38</v>
      </c>
      <c r="O72">
        <v>38</v>
      </c>
      <c r="P72">
        <v>40</v>
      </c>
      <c r="Q72" s="24">
        <f>бланки!F73</f>
        <v>92</v>
      </c>
      <c r="R72" s="6">
        <v>0.43478260869565216</v>
      </c>
      <c r="S72" s="24">
        <f>бланки!E73</f>
        <v>71</v>
      </c>
      <c r="T72" s="24" t="str">
        <f>'Рейтинговая таблица организаций'!B74</f>
        <v>МКДОУ «Детский сад № 15» (город Буйнакск)</v>
      </c>
      <c r="U72" s="6">
        <f>анкеты!F72/анкеты!E72</f>
        <v>0.90909090909090906</v>
      </c>
      <c r="V72" s="6">
        <f>анкеты!D72/анкеты!C72</f>
        <v>1</v>
      </c>
      <c r="W72" s="6">
        <f>анкеты!G72/анкеты!$B72</f>
        <v>0.82499999999999996</v>
      </c>
      <c r="X72" s="6">
        <f>анкеты!I72/анкеты!H72</f>
        <v>0.8571428571428571</v>
      </c>
      <c r="Y72" s="6">
        <f>анкеты!J72/анкеты!$B72</f>
        <v>0.97499999999999998</v>
      </c>
      <c r="Z72" s="6">
        <f>анкеты!K72/анкеты!$B72</f>
        <v>0.97499999999999998</v>
      </c>
      <c r="AA72" s="6">
        <f>анкеты!M72/анкеты!L72</f>
        <v>1</v>
      </c>
      <c r="AB72" s="6">
        <f>анкеты!N72/анкеты!$B72</f>
        <v>0.95</v>
      </c>
      <c r="AC72" s="6">
        <f>анкеты!O72/анкеты!$B72</f>
        <v>0.95</v>
      </c>
      <c r="AD72" s="6">
        <f>анкеты!P72/анкеты!$B72</f>
        <v>1</v>
      </c>
      <c r="AE72" s="24">
        <f>'Рейтинговая таблица организаций'!Z897+'Рейтинговая таблица организаций'!AA897</f>
        <v>0</v>
      </c>
      <c r="AF72" s="32">
        <f t="shared" si="1"/>
        <v>0.94412337662337664</v>
      </c>
      <c r="AG72" s="24">
        <f>'Рейтинговая таблица организаций'!BB74</f>
        <v>86.6</v>
      </c>
      <c r="AH72" t="s">
        <v>201</v>
      </c>
    </row>
    <row r="73" spans="1:34" x14ac:dyDescent="0.25">
      <c r="A73" s="39">
        <v>72</v>
      </c>
      <c r="B73">
        <v>130</v>
      </c>
      <c r="C73">
        <v>100</v>
      </c>
      <c r="D73">
        <v>93</v>
      </c>
      <c r="E73">
        <v>85</v>
      </c>
      <c r="F73">
        <v>83</v>
      </c>
      <c r="G73">
        <v>130</v>
      </c>
      <c r="H73">
        <v>10</v>
      </c>
      <c r="I73">
        <v>10</v>
      </c>
      <c r="J73">
        <v>130</v>
      </c>
      <c r="K73">
        <v>130</v>
      </c>
      <c r="L73">
        <v>85</v>
      </c>
      <c r="M73">
        <v>83</v>
      </c>
      <c r="N73">
        <v>115</v>
      </c>
      <c r="O73">
        <v>113</v>
      </c>
      <c r="P73">
        <v>115</v>
      </c>
      <c r="Q73" s="24">
        <f>бланки!F74</f>
        <v>315</v>
      </c>
      <c r="R73" s="6">
        <f>B73/Q73</f>
        <v>0.41269841269841268</v>
      </c>
      <c r="S73" s="24">
        <f>бланки!E74</f>
        <v>72</v>
      </c>
      <c r="T73" s="24" t="str">
        <f>'Рейтинговая таблица организаций'!B75</f>
        <v>МКДОУ «Детский сад № 20» (город Буйнакск)</v>
      </c>
      <c r="U73" s="6">
        <f>анкеты!F73/анкеты!E73</f>
        <v>0.97647058823529409</v>
      </c>
      <c r="V73" s="6">
        <f>анкеты!D73/анкеты!C73</f>
        <v>0.93</v>
      </c>
      <c r="W73" s="6">
        <f>анкеты!G73/анкеты!$B73</f>
        <v>1</v>
      </c>
      <c r="X73" s="6">
        <f>анкеты!I73/анкеты!H73</f>
        <v>1</v>
      </c>
      <c r="Y73" s="6">
        <f>анкеты!J73/анкеты!$B73</f>
        <v>1</v>
      </c>
      <c r="Z73" s="6">
        <f>анкеты!K73/анкеты!$B73</f>
        <v>1</v>
      </c>
      <c r="AA73" s="6">
        <f>анкеты!M73/анкеты!L73</f>
        <v>0.97647058823529409</v>
      </c>
      <c r="AB73" s="6">
        <f>анкеты!N73/анкеты!$B73</f>
        <v>0.88461538461538458</v>
      </c>
      <c r="AC73" s="6">
        <f>анкеты!O73/анкеты!$B73</f>
        <v>0.86923076923076925</v>
      </c>
      <c r="AD73" s="6">
        <f>анкеты!P73/анкеты!$B73</f>
        <v>0.88461538461538458</v>
      </c>
      <c r="AE73" s="24">
        <f>'Рейтинговая таблица организаций'!Z898+'Рейтинговая таблица организаций'!AA898</f>
        <v>0</v>
      </c>
      <c r="AF73" s="32">
        <f t="shared" si="1"/>
        <v>0.95214027149321279</v>
      </c>
      <c r="AG73" s="24">
        <f>'Рейтинговая таблица организаций'!BB75</f>
        <v>91.6</v>
      </c>
      <c r="AH73" t="s">
        <v>201</v>
      </c>
    </row>
    <row r="74" spans="1:34" x14ac:dyDescent="0.25">
      <c r="A74" s="39">
        <v>73</v>
      </c>
      <c r="B74">
        <v>70</v>
      </c>
      <c r="C74">
        <v>58</v>
      </c>
      <c r="D74">
        <v>57</v>
      </c>
      <c r="E74">
        <v>57</v>
      </c>
      <c r="F74">
        <v>56</v>
      </c>
      <c r="G74">
        <v>69</v>
      </c>
      <c r="H74">
        <v>6</v>
      </c>
      <c r="I74">
        <v>6</v>
      </c>
      <c r="J74">
        <v>70</v>
      </c>
      <c r="K74">
        <v>70</v>
      </c>
      <c r="L74">
        <v>63</v>
      </c>
      <c r="M74">
        <v>61</v>
      </c>
      <c r="N74">
        <v>70</v>
      </c>
      <c r="O74">
        <v>70</v>
      </c>
      <c r="P74">
        <v>70</v>
      </c>
      <c r="Q74" s="24">
        <f>бланки!F75</f>
        <v>170</v>
      </c>
      <c r="R74" s="6">
        <f>B74/Q74</f>
        <v>0.41176470588235292</v>
      </c>
      <c r="S74" s="24">
        <f>бланки!E75</f>
        <v>73</v>
      </c>
      <c r="T74" s="24" t="str">
        <f>'Рейтинговая таблица организаций'!B76</f>
        <v>МБУ ДО «ДМШ» (город Буйнакск)</v>
      </c>
      <c r="U74" s="6">
        <f>анкеты!F74/анкеты!E74</f>
        <v>0.98245614035087714</v>
      </c>
      <c r="V74" s="6">
        <f>анкеты!D74/анкеты!C74</f>
        <v>0.98275862068965514</v>
      </c>
      <c r="W74" s="6">
        <f>анкеты!G74/анкеты!$B74</f>
        <v>0.98571428571428577</v>
      </c>
      <c r="X74" s="6">
        <f>анкеты!I74/анкеты!H74</f>
        <v>1</v>
      </c>
      <c r="Y74" s="6">
        <f>анкеты!J74/анкеты!$B74</f>
        <v>1</v>
      </c>
      <c r="Z74" s="6">
        <f>анкеты!K74/анкеты!$B74</f>
        <v>1</v>
      </c>
      <c r="AA74" s="6">
        <f>анкеты!M74/анкеты!L74</f>
        <v>0.96825396825396826</v>
      </c>
      <c r="AB74" s="6">
        <f>анкеты!N74/анкеты!$B74</f>
        <v>1</v>
      </c>
      <c r="AC74" s="6">
        <f>анкеты!O74/анкеты!$B74</f>
        <v>1</v>
      </c>
      <c r="AD74" s="6">
        <f>анкеты!P74/анкеты!$B74</f>
        <v>1</v>
      </c>
      <c r="AE74" s="24">
        <f>'Рейтинговая таблица организаций'!Z899+'Рейтинговая таблица организаций'!AA899</f>
        <v>0</v>
      </c>
      <c r="AF74" s="32">
        <f t="shared" si="1"/>
        <v>0.99191830150087879</v>
      </c>
      <c r="AG74" s="24">
        <f>'Рейтинговая таблица организаций'!BB76</f>
        <v>92.6</v>
      </c>
      <c r="AH74" t="s">
        <v>755</v>
      </c>
    </row>
    <row r="75" spans="1:34" x14ac:dyDescent="0.25">
      <c r="A75" s="39">
        <v>74</v>
      </c>
      <c r="B75">
        <v>515</v>
      </c>
      <c r="C75">
        <v>433</v>
      </c>
      <c r="D75">
        <v>415</v>
      </c>
      <c r="E75">
        <v>338</v>
      </c>
      <c r="F75">
        <v>325</v>
      </c>
      <c r="G75">
        <v>448</v>
      </c>
      <c r="H75">
        <v>50</v>
      </c>
      <c r="I75">
        <v>50</v>
      </c>
      <c r="J75">
        <v>515</v>
      </c>
      <c r="K75">
        <v>478</v>
      </c>
      <c r="L75">
        <v>393</v>
      </c>
      <c r="M75">
        <v>380</v>
      </c>
      <c r="N75">
        <v>478</v>
      </c>
      <c r="O75">
        <v>515</v>
      </c>
      <c r="P75">
        <v>515</v>
      </c>
      <c r="Q75" s="24">
        <f>бланки!F76</f>
        <v>1000</v>
      </c>
      <c r="R75" s="6">
        <f>B75/Q75</f>
        <v>0.51500000000000001</v>
      </c>
      <c r="S75" s="24">
        <f>бланки!E76</f>
        <v>74</v>
      </c>
      <c r="T75" s="24" t="str">
        <f>'Рейтинговая таблица организаций'!B77</f>
        <v>МБУ ДО «ДДТ» (город Буйнакск)</v>
      </c>
      <c r="U75" s="6">
        <f>анкеты!F75/анкеты!E75</f>
        <v>0.96153846153846156</v>
      </c>
      <c r="V75" s="6">
        <f>анкеты!D75/анкеты!C75</f>
        <v>0.95842956120092382</v>
      </c>
      <c r="W75" s="6">
        <f>анкеты!G75/анкеты!$B75</f>
        <v>0.86990291262135921</v>
      </c>
      <c r="X75" s="6">
        <f>анкеты!I75/анкеты!H75</f>
        <v>1</v>
      </c>
      <c r="Y75" s="6">
        <f>анкеты!J75/анкеты!$B75</f>
        <v>1</v>
      </c>
      <c r="Z75" s="6">
        <f>анкеты!K75/анкеты!$B75</f>
        <v>0.92815533980582521</v>
      </c>
      <c r="AA75" s="6">
        <f>анкеты!M75/анкеты!L75</f>
        <v>0.9669211195928753</v>
      </c>
      <c r="AB75" s="6">
        <f>анкеты!N75/анкеты!$B75</f>
        <v>0.92815533980582521</v>
      </c>
      <c r="AC75" s="6">
        <f>анкеты!O75/анкеты!$B75</f>
        <v>1</v>
      </c>
      <c r="AD75" s="6">
        <f>анкеты!P75/анкеты!$B75</f>
        <v>1</v>
      </c>
      <c r="AE75" s="24">
        <f>'Рейтинговая таблица организаций'!Z900+'Рейтинговая таблица организаций'!AA900</f>
        <v>0</v>
      </c>
      <c r="AF75" s="32">
        <f t="shared" si="1"/>
        <v>0.96131027345652709</v>
      </c>
      <c r="AG75" s="24">
        <f>'Рейтинговая таблица организаций'!BB77</f>
        <v>95.8</v>
      </c>
      <c r="AH75" t="s">
        <v>755</v>
      </c>
    </row>
    <row r="76" spans="1:34" x14ac:dyDescent="0.25">
      <c r="A76" s="39">
        <v>75</v>
      </c>
      <c r="B76">
        <v>137</v>
      </c>
      <c r="C76">
        <v>125</v>
      </c>
      <c r="D76">
        <v>125</v>
      </c>
      <c r="E76">
        <v>125</v>
      </c>
      <c r="F76">
        <v>125</v>
      </c>
      <c r="G76">
        <v>125</v>
      </c>
      <c r="H76">
        <v>12</v>
      </c>
      <c r="I76">
        <v>12</v>
      </c>
      <c r="J76">
        <v>137</v>
      </c>
      <c r="K76">
        <v>137</v>
      </c>
      <c r="L76">
        <v>120</v>
      </c>
      <c r="M76">
        <v>120</v>
      </c>
      <c r="N76">
        <v>137</v>
      </c>
      <c r="O76">
        <v>137</v>
      </c>
      <c r="P76">
        <v>137</v>
      </c>
      <c r="Q76" s="24">
        <f>бланки!F77</f>
        <v>332</v>
      </c>
      <c r="R76" s="6">
        <f>B76/Q76</f>
        <v>0.41265060240963858</v>
      </c>
      <c r="S76" s="24">
        <f>бланки!E77</f>
        <v>75</v>
      </c>
      <c r="T76" s="24" t="str">
        <f>'Рейтинговая таблица организаций'!B78</f>
        <v>МБУ ДО «СДЮСШОР по боксу» (город Буйнакск)</v>
      </c>
      <c r="U76" s="6">
        <f>анкеты!F76/анкеты!E76</f>
        <v>1</v>
      </c>
      <c r="V76" s="6">
        <f>анкеты!D76/анкеты!C76</f>
        <v>1</v>
      </c>
      <c r="W76" s="6">
        <f>анкеты!G76/анкеты!$B76</f>
        <v>0.91240875912408759</v>
      </c>
      <c r="X76" s="6">
        <f>анкеты!I76/анкеты!H76</f>
        <v>1</v>
      </c>
      <c r="Y76" s="6">
        <f>анкеты!J76/анкеты!$B76</f>
        <v>1</v>
      </c>
      <c r="Z76" s="6">
        <f>анкеты!K76/анкеты!$B76</f>
        <v>1</v>
      </c>
      <c r="AA76" s="6">
        <f>анкеты!M76/анкеты!L76</f>
        <v>1</v>
      </c>
      <c r="AB76" s="6">
        <f>анкеты!N76/анкеты!$B76</f>
        <v>1</v>
      </c>
      <c r="AC76" s="6">
        <f>анкеты!O76/анкеты!$B76</f>
        <v>1</v>
      </c>
      <c r="AD76" s="6">
        <f>анкеты!P76/анкеты!$B76</f>
        <v>1</v>
      </c>
      <c r="AE76" s="24">
        <f>'Рейтинговая таблица организаций'!Z901+'Рейтинговая таблица организаций'!AA901</f>
        <v>0</v>
      </c>
      <c r="AF76" s="32">
        <f t="shared" si="1"/>
        <v>0.99124087591240873</v>
      </c>
      <c r="AG76" s="24">
        <f>'Рейтинговая таблица организаций'!BB78</f>
        <v>94.4</v>
      </c>
      <c r="AH76" t="s">
        <v>755</v>
      </c>
    </row>
    <row r="77" spans="1:34" x14ac:dyDescent="0.25">
      <c r="A77" s="39">
        <v>76</v>
      </c>
      <c r="B77">
        <v>390</v>
      </c>
      <c r="C77">
        <v>192</v>
      </c>
      <c r="D77">
        <v>170</v>
      </c>
      <c r="E77">
        <v>110</v>
      </c>
      <c r="F77">
        <v>95</v>
      </c>
      <c r="G77">
        <v>228</v>
      </c>
      <c r="H77">
        <v>31</v>
      </c>
      <c r="I77">
        <v>20</v>
      </c>
      <c r="J77">
        <v>337</v>
      </c>
      <c r="K77">
        <v>348</v>
      </c>
      <c r="L77">
        <v>245</v>
      </c>
      <c r="M77">
        <v>201</v>
      </c>
      <c r="N77">
        <v>286</v>
      </c>
      <c r="O77">
        <v>322</v>
      </c>
      <c r="P77">
        <v>324</v>
      </c>
      <c r="Q77" s="24">
        <f>бланки!F78</f>
        <v>700</v>
      </c>
      <c r="R77" s="6">
        <v>0.55714285714285716</v>
      </c>
      <c r="S77" s="24">
        <f>бланки!E78</f>
        <v>76</v>
      </c>
      <c r="T77" s="24" t="str">
        <f>'Рейтинговая таблица организаций'!B79</f>
        <v>МБОУ «СОШ №7» г. Дагестанские Огни (город Дагестанские Огни)</v>
      </c>
      <c r="U77" s="6">
        <f>анкеты!F77/анкеты!E77</f>
        <v>0.86363636363636365</v>
      </c>
      <c r="V77" s="6">
        <f>анкеты!D77/анкеты!C77</f>
        <v>0.88541666666666663</v>
      </c>
      <c r="W77" s="6">
        <f>анкеты!G77/анкеты!$B77</f>
        <v>0.58461538461538465</v>
      </c>
      <c r="X77" s="6">
        <f>анкеты!I77/анкеты!H77</f>
        <v>0.64516129032258063</v>
      </c>
      <c r="Y77" s="6">
        <f>анкеты!J77/анкеты!$B77</f>
        <v>0.86410256410256414</v>
      </c>
      <c r="Z77" s="6">
        <f>анкеты!K77/анкеты!$B77</f>
        <v>0.89230769230769236</v>
      </c>
      <c r="AA77" s="6">
        <f>анкеты!M77/анкеты!L77</f>
        <v>0.82040816326530608</v>
      </c>
      <c r="AB77" s="6">
        <f>анкеты!N77/анкеты!$B77</f>
        <v>0.73333333333333328</v>
      </c>
      <c r="AC77" s="6">
        <f>анкеты!O77/анкеты!$B77</f>
        <v>0.82564102564102559</v>
      </c>
      <c r="AD77" s="6">
        <f>анкеты!P77/анкеты!$B77</f>
        <v>0.83076923076923082</v>
      </c>
      <c r="AE77" s="24">
        <f>'Рейтинговая таблица организаций'!Z902+'Рейтинговая таблица организаций'!AA902</f>
        <v>0</v>
      </c>
      <c r="AF77" s="32">
        <f t="shared" si="1"/>
        <v>0.79453917146601472</v>
      </c>
      <c r="AG77" s="24">
        <f>'Рейтинговая таблица организаций'!BB79</f>
        <v>72.400000000000006</v>
      </c>
      <c r="AH77" t="s">
        <v>992</v>
      </c>
    </row>
    <row r="78" spans="1:34" x14ac:dyDescent="0.25">
      <c r="A78" s="39">
        <v>77</v>
      </c>
      <c r="B78">
        <v>125</v>
      </c>
      <c r="C78">
        <v>61</v>
      </c>
      <c r="D78">
        <v>53</v>
      </c>
      <c r="E78">
        <v>41</v>
      </c>
      <c r="F78">
        <v>37</v>
      </c>
      <c r="G78">
        <v>70</v>
      </c>
      <c r="H78">
        <v>15</v>
      </c>
      <c r="I78">
        <v>8</v>
      </c>
      <c r="J78">
        <v>105</v>
      </c>
      <c r="K78">
        <v>108</v>
      </c>
      <c r="L78">
        <v>77</v>
      </c>
      <c r="M78">
        <v>66</v>
      </c>
      <c r="N78">
        <v>88</v>
      </c>
      <c r="O78">
        <v>101</v>
      </c>
      <c r="P78">
        <v>98</v>
      </c>
      <c r="Q78" s="24">
        <f>бланки!F79</f>
        <v>202</v>
      </c>
      <c r="R78" s="6">
        <v>0.61881188118811881</v>
      </c>
      <c r="S78" s="24">
        <f>бланки!E79</f>
        <v>77</v>
      </c>
      <c r="T78" s="24" t="str">
        <f>'Рейтинговая таблица организаций'!B80</f>
        <v>МБОУ «СОШ №8» г. Дагестанские Огни (город Дагестанские Огни)</v>
      </c>
      <c r="U78" s="6">
        <f>анкеты!F78/анкеты!E78</f>
        <v>0.90243902439024393</v>
      </c>
      <c r="V78" s="6">
        <f>анкеты!D78/анкеты!C78</f>
        <v>0.86885245901639341</v>
      </c>
      <c r="W78" s="6">
        <f>анкеты!G78/анкеты!$B78</f>
        <v>0.56000000000000005</v>
      </c>
      <c r="X78" s="6">
        <f>анкеты!I78/анкеты!H78</f>
        <v>0.53333333333333333</v>
      </c>
      <c r="Y78" s="6">
        <f>анкеты!J78/анкеты!$B78</f>
        <v>0.84</v>
      </c>
      <c r="Z78" s="6">
        <f>анкеты!K78/анкеты!$B78</f>
        <v>0.86399999999999999</v>
      </c>
      <c r="AA78" s="6">
        <f>анкеты!M78/анкеты!L78</f>
        <v>0.8571428571428571</v>
      </c>
      <c r="AB78" s="6">
        <f>анкеты!N78/анкеты!$B78</f>
        <v>0.70399999999999996</v>
      </c>
      <c r="AC78" s="6">
        <f>анкеты!O78/анкеты!$B78</f>
        <v>0.80800000000000005</v>
      </c>
      <c r="AD78" s="6">
        <f>анкеты!P78/анкеты!$B78</f>
        <v>0.78400000000000003</v>
      </c>
      <c r="AE78" s="24">
        <f>'Рейтинговая таблица организаций'!Z903+'Рейтинговая таблица организаций'!AA903</f>
        <v>0</v>
      </c>
      <c r="AF78" s="32">
        <f t="shared" si="1"/>
        <v>0.77217676738828267</v>
      </c>
      <c r="AG78" s="24">
        <f>'Рейтинговая таблица организаций'!BB80</f>
        <v>67.2</v>
      </c>
      <c r="AH78" t="s">
        <v>992</v>
      </c>
    </row>
    <row r="79" spans="1:34" x14ac:dyDescent="0.25">
      <c r="A79" s="39">
        <v>78</v>
      </c>
      <c r="B79">
        <v>126</v>
      </c>
      <c r="C79">
        <v>119</v>
      </c>
      <c r="D79">
        <v>119</v>
      </c>
      <c r="E79">
        <v>120</v>
      </c>
      <c r="F79">
        <v>119</v>
      </c>
      <c r="G79">
        <v>118</v>
      </c>
      <c r="H79">
        <v>19</v>
      </c>
      <c r="I79">
        <v>18</v>
      </c>
      <c r="J79">
        <v>124</v>
      </c>
      <c r="K79">
        <v>125</v>
      </c>
      <c r="L79">
        <v>120</v>
      </c>
      <c r="M79">
        <v>118</v>
      </c>
      <c r="N79">
        <v>125</v>
      </c>
      <c r="O79">
        <v>125</v>
      </c>
      <c r="P79">
        <v>125</v>
      </c>
      <c r="Q79" s="24">
        <f>бланки!F80</f>
        <v>223</v>
      </c>
      <c r="R79" s="6">
        <v>0.56502242152466364</v>
      </c>
      <c r="S79" s="24">
        <f>бланки!E80</f>
        <v>78</v>
      </c>
      <c r="T79" s="24" t="str">
        <f>'Рейтинговая таблица организаций'!B81</f>
        <v>МБДОУ «Детский сад №5 «Дружба» г. Дагестанские Огни (город Дагестанские Огни)</v>
      </c>
      <c r="U79" s="6">
        <f>анкеты!F79/анкеты!E79</f>
        <v>0.9916666666666667</v>
      </c>
      <c r="V79" s="6">
        <f>анкеты!D79/анкеты!C79</f>
        <v>1</v>
      </c>
      <c r="W79" s="6">
        <f>анкеты!G79/анкеты!$B79</f>
        <v>0.93650793650793651</v>
      </c>
      <c r="X79" s="6">
        <f>анкеты!I79/анкеты!H79</f>
        <v>0.94736842105263153</v>
      </c>
      <c r="Y79" s="6">
        <f>анкеты!J79/анкеты!$B79</f>
        <v>0.98412698412698407</v>
      </c>
      <c r="Z79" s="6">
        <f>анкеты!K79/анкеты!$B79</f>
        <v>0.99206349206349209</v>
      </c>
      <c r="AA79" s="6">
        <f>анкеты!M79/анкеты!L79</f>
        <v>0.98333333333333328</v>
      </c>
      <c r="AB79" s="6">
        <f>анкеты!N79/анкеты!$B79</f>
        <v>0.99206349206349209</v>
      </c>
      <c r="AC79" s="6">
        <f>анкеты!O79/анкеты!$B79</f>
        <v>0.99206349206349209</v>
      </c>
      <c r="AD79" s="6">
        <f>анкеты!P79/анкеты!$B79</f>
        <v>0.99206349206349209</v>
      </c>
      <c r="AE79" s="24">
        <f>'Рейтинговая таблица организаций'!Z904+'Рейтинговая таблица организаций'!AA904</f>
        <v>0</v>
      </c>
      <c r="AF79" s="32">
        <f t="shared" si="1"/>
        <v>0.9811257309941519</v>
      </c>
      <c r="AG79" s="24">
        <f>'Рейтинговая таблица организаций'!BB81</f>
        <v>84.6</v>
      </c>
      <c r="AH79" t="s">
        <v>201</v>
      </c>
    </row>
    <row r="80" spans="1:34" x14ac:dyDescent="0.25">
      <c r="A80" s="39">
        <v>79</v>
      </c>
      <c r="B80">
        <v>140</v>
      </c>
      <c r="C80">
        <v>105</v>
      </c>
      <c r="D80">
        <v>102</v>
      </c>
      <c r="E80">
        <v>86</v>
      </c>
      <c r="F80">
        <v>85</v>
      </c>
      <c r="G80">
        <v>124</v>
      </c>
      <c r="H80">
        <v>57</v>
      </c>
      <c r="I80">
        <v>55</v>
      </c>
      <c r="J80">
        <v>135</v>
      </c>
      <c r="K80">
        <v>133</v>
      </c>
      <c r="L80">
        <v>106</v>
      </c>
      <c r="M80">
        <v>105</v>
      </c>
      <c r="N80">
        <v>132</v>
      </c>
      <c r="O80">
        <v>132</v>
      </c>
      <c r="P80">
        <v>130</v>
      </c>
      <c r="Q80" s="24">
        <f>бланки!F81</f>
        <v>142</v>
      </c>
      <c r="R80" s="6">
        <v>0.9859154929577465</v>
      </c>
      <c r="S80" s="24">
        <f>бланки!E81</f>
        <v>79</v>
      </c>
      <c r="T80" s="24" t="str">
        <f>'Рейтинговая таблица организаций'!B82</f>
        <v>МБДОУ «Детский сад №6 «Орленок» г. Дагестанские Огни (город Дагестанские Огни)</v>
      </c>
      <c r="U80" s="6">
        <f>анкеты!F80/анкеты!E80</f>
        <v>0.98837209302325579</v>
      </c>
      <c r="V80" s="6">
        <f>анкеты!D80/анкеты!C80</f>
        <v>0.97142857142857142</v>
      </c>
      <c r="W80" s="6">
        <f>анкеты!G80/анкеты!$B80</f>
        <v>0.88571428571428568</v>
      </c>
      <c r="X80" s="6">
        <f>анкеты!I80/анкеты!H80</f>
        <v>0.96491228070175439</v>
      </c>
      <c r="Y80" s="6">
        <f>анкеты!J80/анкеты!$B80</f>
        <v>0.9642857142857143</v>
      </c>
      <c r="Z80" s="6">
        <f>анкеты!K80/анкеты!$B80</f>
        <v>0.95</v>
      </c>
      <c r="AA80" s="6">
        <f>анкеты!M80/анкеты!L80</f>
        <v>0.99056603773584906</v>
      </c>
      <c r="AB80" s="6">
        <f>анкеты!N80/анкеты!$B80</f>
        <v>0.94285714285714284</v>
      </c>
      <c r="AC80" s="6">
        <f>анкеты!O80/анкеты!$B80</f>
        <v>0.94285714285714284</v>
      </c>
      <c r="AD80" s="6">
        <f>анкеты!P80/анкеты!$B80</f>
        <v>0.9285714285714286</v>
      </c>
      <c r="AE80" s="24">
        <f>'Рейтинговая таблица организаций'!Z905+'Рейтинговая таблица организаций'!AA905</f>
        <v>0</v>
      </c>
      <c r="AF80" s="32">
        <f t="shared" si="1"/>
        <v>0.95295646971751446</v>
      </c>
      <c r="AG80" s="24">
        <f>'Рейтинговая таблица организаций'!BB82</f>
        <v>88.8</v>
      </c>
      <c r="AH80" t="s">
        <v>201</v>
      </c>
    </row>
    <row r="81" spans="1:34" x14ac:dyDescent="0.25">
      <c r="A81" s="39">
        <v>80</v>
      </c>
      <c r="B81">
        <v>202</v>
      </c>
      <c r="C81">
        <v>184</v>
      </c>
      <c r="D81">
        <v>181</v>
      </c>
      <c r="E81">
        <v>166</v>
      </c>
      <c r="F81">
        <v>163</v>
      </c>
      <c r="G81">
        <v>185</v>
      </c>
      <c r="H81">
        <v>32</v>
      </c>
      <c r="I81">
        <v>31</v>
      </c>
      <c r="J81">
        <v>200</v>
      </c>
      <c r="K81">
        <v>201</v>
      </c>
      <c r="L81">
        <v>158</v>
      </c>
      <c r="M81">
        <v>157</v>
      </c>
      <c r="N81">
        <v>197</v>
      </c>
      <c r="O81">
        <v>196</v>
      </c>
      <c r="P81">
        <v>198</v>
      </c>
      <c r="Q81" s="24">
        <f>бланки!F82</f>
        <v>400</v>
      </c>
      <c r="R81" s="6">
        <f>B81/Q81</f>
        <v>0.505</v>
      </c>
      <c r="S81" s="24">
        <f>бланки!E82</f>
        <v>80</v>
      </c>
      <c r="T81" s="24" t="str">
        <f>'Рейтинговая таблица организаций'!B83</f>
        <v>МБУ ДО «ДЮСШ №4» г. Дагестанские Огни (город Дагестанские Огни)</v>
      </c>
      <c r="U81" s="6">
        <f>анкеты!F81/анкеты!E81</f>
        <v>0.98192771084337349</v>
      </c>
      <c r="V81" s="6">
        <f>анкеты!D81/анкеты!C81</f>
        <v>0.98369565217391308</v>
      </c>
      <c r="W81" s="6">
        <f>анкеты!G81/анкеты!$B81</f>
        <v>0.91584158415841588</v>
      </c>
      <c r="X81" s="6">
        <f>анкеты!I81/анкеты!H81</f>
        <v>0.96875</v>
      </c>
      <c r="Y81" s="6">
        <f>анкеты!J81/анкеты!$B81</f>
        <v>0.99009900990099009</v>
      </c>
      <c r="Z81" s="6">
        <f>анкеты!K81/анкеты!$B81</f>
        <v>0.99504950495049505</v>
      </c>
      <c r="AA81" s="6">
        <f>анкеты!M81/анкеты!L81</f>
        <v>0.99367088607594933</v>
      </c>
      <c r="AB81" s="6">
        <f>анкеты!N81/анкеты!$B81</f>
        <v>0.97524752475247523</v>
      </c>
      <c r="AC81" s="6">
        <f>анкеты!O81/анкеты!$B81</f>
        <v>0.97029702970297027</v>
      </c>
      <c r="AD81" s="6">
        <f>анкеты!P81/анкеты!$B81</f>
        <v>0.98019801980198018</v>
      </c>
      <c r="AE81" s="24">
        <f>'Рейтинговая таблица организаций'!Z906+'Рейтинговая таблица организаций'!AA906</f>
        <v>0</v>
      </c>
      <c r="AF81" s="32">
        <f t="shared" si="1"/>
        <v>0.97547769223605607</v>
      </c>
      <c r="AG81" s="24">
        <f>'Рейтинговая таблица организаций'!BB83</f>
        <v>86.2</v>
      </c>
      <c r="AH81" t="s">
        <v>755</v>
      </c>
    </row>
    <row r="82" spans="1:34" x14ac:dyDescent="0.25">
      <c r="A82" s="39">
        <v>81</v>
      </c>
      <c r="B82">
        <v>120</v>
      </c>
      <c r="C82">
        <v>104</v>
      </c>
      <c r="D82">
        <v>101</v>
      </c>
      <c r="E82">
        <v>98</v>
      </c>
      <c r="F82">
        <v>94</v>
      </c>
      <c r="G82">
        <v>108</v>
      </c>
      <c r="H82">
        <v>19</v>
      </c>
      <c r="I82">
        <v>16</v>
      </c>
      <c r="J82">
        <v>112</v>
      </c>
      <c r="K82">
        <v>112</v>
      </c>
      <c r="L82">
        <v>101</v>
      </c>
      <c r="M82">
        <v>98</v>
      </c>
      <c r="N82">
        <v>108</v>
      </c>
      <c r="O82">
        <v>111</v>
      </c>
      <c r="P82">
        <v>107</v>
      </c>
      <c r="Q82" s="24">
        <f>бланки!F83</f>
        <v>260</v>
      </c>
      <c r="R82" s="6">
        <f>B82/Q82</f>
        <v>0.46153846153846156</v>
      </c>
      <c r="S82" s="24">
        <f>бланки!E83</f>
        <v>81</v>
      </c>
      <c r="T82" s="24" t="str">
        <f>'Рейтинговая таблица организаций'!B84</f>
        <v>МБДОУ «Детский сад №23» (город Дербент)</v>
      </c>
      <c r="U82" s="6">
        <f>анкеты!F82/анкеты!E82</f>
        <v>0.95918367346938771</v>
      </c>
      <c r="V82" s="6">
        <f>анкеты!D82/анкеты!C82</f>
        <v>0.97115384615384615</v>
      </c>
      <c r="W82" s="6">
        <f>анкеты!G82/анкеты!$B82</f>
        <v>0.9</v>
      </c>
      <c r="X82" s="6">
        <f>анкеты!I82/анкеты!H82</f>
        <v>0.84210526315789469</v>
      </c>
      <c r="Y82" s="6">
        <f>анкеты!J82/анкеты!$B82</f>
        <v>0.93333333333333335</v>
      </c>
      <c r="Z82" s="6">
        <f>анкеты!K82/анкеты!$B82</f>
        <v>0.93333333333333335</v>
      </c>
      <c r="AA82" s="6">
        <f>анкеты!M82/анкеты!L82</f>
        <v>0.97029702970297027</v>
      </c>
      <c r="AB82" s="6">
        <f>анкеты!N82/анкеты!$B82</f>
        <v>0.9</v>
      </c>
      <c r="AC82" s="6">
        <f>анкеты!O82/анкеты!$B82</f>
        <v>0.92500000000000004</v>
      </c>
      <c r="AD82" s="6">
        <f>анкеты!P82/анкеты!$B82</f>
        <v>0.89166666666666672</v>
      </c>
      <c r="AE82" s="24">
        <f>'Рейтинговая таблица организаций'!Z907+'Рейтинговая таблица организаций'!AA907</f>
        <v>0</v>
      </c>
      <c r="AF82" s="32">
        <f t="shared" si="1"/>
        <v>0.92260731458174339</v>
      </c>
      <c r="AG82" s="24">
        <f>'Рейтинговая таблица организаций'!BB84</f>
        <v>80.599999999999994</v>
      </c>
      <c r="AH82" t="s">
        <v>201</v>
      </c>
    </row>
    <row r="83" spans="1:34" x14ac:dyDescent="0.25">
      <c r="A83" s="39">
        <v>82</v>
      </c>
      <c r="B83">
        <v>107</v>
      </c>
      <c r="C83">
        <v>88</v>
      </c>
      <c r="D83">
        <v>88</v>
      </c>
      <c r="E83">
        <v>78</v>
      </c>
      <c r="F83">
        <v>76</v>
      </c>
      <c r="G83">
        <v>84</v>
      </c>
      <c r="H83">
        <v>3</v>
      </c>
      <c r="I83">
        <v>2</v>
      </c>
      <c r="J83">
        <v>99</v>
      </c>
      <c r="K83">
        <v>103</v>
      </c>
      <c r="L83">
        <v>82</v>
      </c>
      <c r="M83">
        <v>82</v>
      </c>
      <c r="N83">
        <v>98</v>
      </c>
      <c r="O83">
        <v>98</v>
      </c>
      <c r="P83">
        <v>101</v>
      </c>
      <c r="Q83" s="24">
        <f>бланки!F84</f>
        <v>268</v>
      </c>
      <c r="R83" s="6">
        <v>0.39925373134328357</v>
      </c>
      <c r="S83" s="24">
        <f>бланки!E84</f>
        <v>82</v>
      </c>
      <c r="T83" s="24" t="str">
        <f>'Рейтинговая таблица организаций'!B85</f>
        <v>МБДОУ «Детский сад №24 «Пчёлка» (город Дербент)</v>
      </c>
      <c r="U83" s="6">
        <f>анкеты!F83/анкеты!E83</f>
        <v>0.97435897435897434</v>
      </c>
      <c r="V83" s="6">
        <f>анкеты!D83/анкеты!C83</f>
        <v>1</v>
      </c>
      <c r="W83" s="6">
        <f>анкеты!G83/анкеты!$B83</f>
        <v>0.78504672897196259</v>
      </c>
      <c r="X83" s="6">
        <f>анкеты!I83/анкеты!H83</f>
        <v>0.66666666666666663</v>
      </c>
      <c r="Y83" s="6">
        <f>анкеты!J83/анкеты!$B83</f>
        <v>0.92523364485981308</v>
      </c>
      <c r="Z83" s="6">
        <f>анкеты!K83/анкеты!$B83</f>
        <v>0.96261682242990654</v>
      </c>
      <c r="AA83" s="6">
        <f>анкеты!M83/анкеты!L83</f>
        <v>1</v>
      </c>
      <c r="AB83" s="6">
        <f>анкеты!N83/анкеты!$B83</f>
        <v>0.91588785046728971</v>
      </c>
      <c r="AC83" s="6">
        <f>анкеты!O83/анкеты!$B83</f>
        <v>0.91588785046728971</v>
      </c>
      <c r="AD83" s="6">
        <f>анкеты!P83/анкеты!$B83</f>
        <v>0.94392523364485981</v>
      </c>
      <c r="AE83" s="24">
        <f>'Рейтинговая таблица организаций'!Z908+'Рейтинговая таблица организаций'!AA908</f>
        <v>0</v>
      </c>
      <c r="AF83" s="32">
        <f t="shared" si="1"/>
        <v>0.90896237718667638</v>
      </c>
      <c r="AG83" s="24">
        <f>'Рейтинговая таблица организаций'!BB85</f>
        <v>87.2</v>
      </c>
      <c r="AH83" t="s">
        <v>201</v>
      </c>
    </row>
    <row r="84" spans="1:34" x14ac:dyDescent="0.25">
      <c r="A84" s="39">
        <v>83</v>
      </c>
      <c r="B84">
        <v>79</v>
      </c>
      <c r="C84">
        <v>65</v>
      </c>
      <c r="D84">
        <v>64</v>
      </c>
      <c r="E84">
        <v>63</v>
      </c>
      <c r="F84">
        <v>61</v>
      </c>
      <c r="G84">
        <v>68</v>
      </c>
      <c r="H84">
        <v>5</v>
      </c>
      <c r="I84">
        <v>5</v>
      </c>
      <c r="J84">
        <v>77</v>
      </c>
      <c r="K84">
        <v>77</v>
      </c>
      <c r="L84">
        <v>63</v>
      </c>
      <c r="M84">
        <v>62</v>
      </c>
      <c r="N84">
        <v>76</v>
      </c>
      <c r="O84">
        <v>77</v>
      </c>
      <c r="P84">
        <v>78</v>
      </c>
      <c r="Q84" s="24">
        <f>бланки!F85</f>
        <v>199</v>
      </c>
      <c r="R84" s="6">
        <v>0.39698492462311558</v>
      </c>
      <c r="S84" s="24">
        <f>бланки!E85</f>
        <v>83</v>
      </c>
      <c r="T84" s="24" t="str">
        <f>'Рейтинговая таблица организаций'!B86</f>
        <v>МБДОУ «Детский сад № 25 «Золушка» (город Дербент)</v>
      </c>
      <c r="U84" s="6">
        <f>анкеты!F84/анкеты!E84</f>
        <v>0.96825396825396826</v>
      </c>
      <c r="V84" s="6">
        <f>анкеты!D84/анкеты!C84</f>
        <v>0.98461538461538467</v>
      </c>
      <c r="W84" s="6">
        <f>анкеты!G84/анкеты!$B84</f>
        <v>0.86075949367088611</v>
      </c>
      <c r="X84" s="6">
        <f>анкеты!I84/анкеты!H84</f>
        <v>1</v>
      </c>
      <c r="Y84" s="6">
        <f>анкеты!J84/анкеты!$B84</f>
        <v>0.97468354430379744</v>
      </c>
      <c r="Z84" s="6">
        <f>анкеты!K84/анкеты!$B84</f>
        <v>0.97468354430379744</v>
      </c>
      <c r="AA84" s="6">
        <f>анкеты!M84/анкеты!L84</f>
        <v>0.98412698412698407</v>
      </c>
      <c r="AB84" s="6">
        <f>анкеты!N84/анкеты!$B84</f>
        <v>0.96202531645569622</v>
      </c>
      <c r="AC84" s="6">
        <f>анкеты!O84/анкеты!$B84</f>
        <v>0.97468354430379744</v>
      </c>
      <c r="AD84" s="6">
        <f>анкеты!P84/анкеты!$B84</f>
        <v>0.98734177215189878</v>
      </c>
      <c r="AE84" s="24">
        <f>'Рейтинговая таблица организаций'!Z909+'Рейтинговая таблица организаций'!AA909</f>
        <v>0</v>
      </c>
      <c r="AF84" s="32">
        <f t="shared" si="1"/>
        <v>0.96711735521862108</v>
      </c>
      <c r="AG84" s="24">
        <f>'Рейтинговая таблица организаций'!BB86</f>
        <v>94</v>
      </c>
      <c r="AH84" t="s">
        <v>201</v>
      </c>
    </row>
    <row r="85" spans="1:34" x14ac:dyDescent="0.25">
      <c r="A85" s="39">
        <v>84</v>
      </c>
      <c r="B85">
        <v>138</v>
      </c>
      <c r="C85">
        <v>132</v>
      </c>
      <c r="D85" s="24">
        <v>132</v>
      </c>
      <c r="E85">
        <v>126</v>
      </c>
      <c r="F85" s="24">
        <v>126</v>
      </c>
      <c r="G85">
        <v>125</v>
      </c>
      <c r="H85">
        <v>8</v>
      </c>
      <c r="I85" s="24">
        <v>8</v>
      </c>
      <c r="J85">
        <v>134</v>
      </c>
      <c r="K85">
        <v>138</v>
      </c>
      <c r="L85">
        <v>116</v>
      </c>
      <c r="M85" s="24">
        <v>116</v>
      </c>
      <c r="N85">
        <v>138</v>
      </c>
      <c r="O85">
        <v>134</v>
      </c>
      <c r="P85">
        <v>135</v>
      </c>
      <c r="Q85" s="24">
        <f>бланки!F86</f>
        <v>340</v>
      </c>
      <c r="R85" s="6">
        <f>B85/Q85</f>
        <v>0.40588235294117647</v>
      </c>
      <c r="S85" s="24">
        <f>бланки!E86</f>
        <v>84</v>
      </c>
      <c r="T85" s="24" t="str">
        <f>'Рейтинговая таблица организаций'!B87</f>
        <v>МБДОУ «ЦРР - Детский сад № 28 «Дельфин» (город Дербент)</v>
      </c>
      <c r="U85" s="6">
        <f>анкеты!F85/анкеты!E85</f>
        <v>1</v>
      </c>
      <c r="V85" s="6">
        <f>анкеты!D85/анкеты!C85</f>
        <v>1</v>
      </c>
      <c r="W85" s="6">
        <f>анкеты!G85/анкеты!$B85</f>
        <v>0.90579710144927539</v>
      </c>
      <c r="X85" s="6">
        <f>анкеты!I85/анкеты!H85</f>
        <v>1</v>
      </c>
      <c r="Y85" s="6">
        <f>анкеты!J85/анкеты!$B85</f>
        <v>0.97101449275362317</v>
      </c>
      <c r="Z85" s="6">
        <f>анкеты!K85/анкеты!$B85</f>
        <v>1</v>
      </c>
      <c r="AA85" s="6">
        <f>анкеты!M85/анкеты!L85</f>
        <v>1</v>
      </c>
      <c r="AB85" s="6">
        <f>анкеты!N85/анкеты!$B85</f>
        <v>1</v>
      </c>
      <c r="AC85" s="6">
        <f>анкеты!O85/анкеты!$B85</f>
        <v>0.97101449275362317</v>
      </c>
      <c r="AD85" s="6">
        <f>анкеты!P85/анкеты!$B85</f>
        <v>0.97826086956521741</v>
      </c>
      <c r="AE85" s="24">
        <f>'Рейтинговая таблица организаций'!Z910+'Рейтинговая таблица организаций'!AA910</f>
        <v>0</v>
      </c>
      <c r="AF85" s="32">
        <f t="shared" si="1"/>
        <v>0.98260869565217379</v>
      </c>
      <c r="AG85" s="24">
        <f>'Рейтинговая таблица организаций'!BB87</f>
        <v>84.4</v>
      </c>
      <c r="AH85" t="s">
        <v>201</v>
      </c>
    </row>
    <row r="86" spans="1:34" x14ac:dyDescent="0.25">
      <c r="A86" s="39">
        <v>85</v>
      </c>
      <c r="B86">
        <v>52</v>
      </c>
      <c r="C86">
        <v>40</v>
      </c>
      <c r="D86">
        <v>37</v>
      </c>
      <c r="E86">
        <v>34</v>
      </c>
      <c r="F86">
        <v>33</v>
      </c>
      <c r="G86">
        <v>41</v>
      </c>
      <c r="H86">
        <v>4</v>
      </c>
      <c r="I86">
        <v>4</v>
      </c>
      <c r="J86">
        <v>46</v>
      </c>
      <c r="K86">
        <v>49</v>
      </c>
      <c r="L86">
        <v>34</v>
      </c>
      <c r="M86">
        <v>33</v>
      </c>
      <c r="N86">
        <v>46</v>
      </c>
      <c r="O86">
        <v>45</v>
      </c>
      <c r="P86">
        <v>46</v>
      </c>
      <c r="Q86" s="24">
        <f>бланки!F87</f>
        <v>130</v>
      </c>
      <c r="R86" s="6">
        <v>0.4</v>
      </c>
      <c r="S86" s="24">
        <f>бланки!E87</f>
        <v>85</v>
      </c>
      <c r="T86" s="24" t="str">
        <f>'Рейтинговая таблица организаций'!B88</f>
        <v>МБДОУ «Детский сад №29 «Колокольчик» (город Дербент)</v>
      </c>
      <c r="U86" s="6">
        <f>анкеты!F86/анкеты!E86</f>
        <v>0.97058823529411764</v>
      </c>
      <c r="V86" s="6">
        <f>анкеты!D86/анкеты!C86</f>
        <v>0.92500000000000004</v>
      </c>
      <c r="W86" s="6">
        <f>анкеты!G86/анкеты!$B86</f>
        <v>0.78846153846153844</v>
      </c>
      <c r="X86" s="6">
        <f>анкеты!I86/анкеты!H86</f>
        <v>1</v>
      </c>
      <c r="Y86" s="6">
        <f>анкеты!J86/анкеты!$B86</f>
        <v>0.88461538461538458</v>
      </c>
      <c r="Z86" s="6">
        <f>анкеты!K86/анкеты!$B86</f>
        <v>0.94230769230769229</v>
      </c>
      <c r="AA86" s="6">
        <f>анкеты!M86/анкеты!L86</f>
        <v>0.97058823529411764</v>
      </c>
      <c r="AB86" s="6">
        <f>анкеты!N86/анкеты!$B86</f>
        <v>0.88461538461538458</v>
      </c>
      <c r="AC86" s="6">
        <f>анкеты!O86/анкеты!$B86</f>
        <v>0.86538461538461542</v>
      </c>
      <c r="AD86" s="6">
        <f>анкеты!P86/анкеты!$B86</f>
        <v>0.88461538461538458</v>
      </c>
      <c r="AE86" s="24">
        <f>'Рейтинговая таблица организаций'!Z911+'Рейтинговая таблица организаций'!AA911</f>
        <v>0</v>
      </c>
      <c r="AF86" s="32">
        <f t="shared" si="1"/>
        <v>0.91161764705882342</v>
      </c>
      <c r="AG86" s="24">
        <f>'Рейтинговая таблица организаций'!BB88</f>
        <v>82.8</v>
      </c>
      <c r="AH86" t="s">
        <v>201</v>
      </c>
    </row>
    <row r="87" spans="1:34" x14ac:dyDescent="0.25">
      <c r="A87" s="39">
        <v>86</v>
      </c>
      <c r="B87">
        <v>237</v>
      </c>
      <c r="C87">
        <v>210</v>
      </c>
      <c r="D87" s="24">
        <v>210</v>
      </c>
      <c r="E87">
        <v>180</v>
      </c>
      <c r="F87" s="24">
        <v>180</v>
      </c>
      <c r="G87">
        <v>234</v>
      </c>
      <c r="H87">
        <v>15</v>
      </c>
      <c r="I87" s="24">
        <v>15</v>
      </c>
      <c r="J87">
        <v>228</v>
      </c>
      <c r="K87">
        <v>231</v>
      </c>
      <c r="L87">
        <v>168</v>
      </c>
      <c r="M87" s="24">
        <v>168</v>
      </c>
      <c r="N87">
        <v>231</v>
      </c>
      <c r="O87">
        <v>228</v>
      </c>
      <c r="P87">
        <v>228</v>
      </c>
      <c r="Q87" s="24">
        <f>бланки!F88</f>
        <v>488</v>
      </c>
      <c r="R87" s="6">
        <f>B87/Q87</f>
        <v>0.48565573770491804</v>
      </c>
      <c r="S87" s="24">
        <f>бланки!E88</f>
        <v>86</v>
      </c>
      <c r="T87" s="24" t="str">
        <f>'Рейтинговая таблица организаций'!B89</f>
        <v>МБДОУ «ЦРР - Детский сад №30 «Улыбка» (город Дербент)</v>
      </c>
      <c r="U87" s="6">
        <f>анкеты!F87/анкеты!E87</f>
        <v>1</v>
      </c>
      <c r="V87" s="6">
        <f>анкеты!D87/анкеты!C87</f>
        <v>1</v>
      </c>
      <c r="W87" s="6">
        <f>анкеты!G87/анкеты!$B87</f>
        <v>0.98734177215189878</v>
      </c>
      <c r="X87" s="6">
        <f>анкеты!I87/анкеты!H87</f>
        <v>1</v>
      </c>
      <c r="Y87" s="6">
        <f>анкеты!J87/анкеты!$B87</f>
        <v>0.96202531645569622</v>
      </c>
      <c r="Z87" s="6">
        <f>анкеты!K87/анкеты!$B87</f>
        <v>0.97468354430379744</v>
      </c>
      <c r="AA87" s="6">
        <f>анкеты!M87/анкеты!L87</f>
        <v>1</v>
      </c>
      <c r="AB87" s="6">
        <f>анкеты!N87/анкеты!$B87</f>
        <v>0.97468354430379744</v>
      </c>
      <c r="AC87" s="6">
        <f>анкеты!O87/анкеты!$B87</f>
        <v>0.96202531645569622</v>
      </c>
      <c r="AD87" s="6">
        <f>анкеты!P87/анкеты!$B87</f>
        <v>0.96202531645569622</v>
      </c>
      <c r="AE87" s="24">
        <f>'Рейтинговая таблица организаций'!Z912+'Рейтинговая таблица организаций'!AA912</f>
        <v>0</v>
      </c>
      <c r="AF87" s="32">
        <f t="shared" si="1"/>
        <v>0.98227848101265813</v>
      </c>
      <c r="AG87" s="24">
        <f>'Рейтинговая таблица организаций'!BB89</f>
        <v>91.6</v>
      </c>
      <c r="AH87" t="s">
        <v>201</v>
      </c>
    </row>
    <row r="88" spans="1:34" x14ac:dyDescent="0.25">
      <c r="A88" s="39">
        <v>87</v>
      </c>
      <c r="B88">
        <v>40</v>
      </c>
      <c r="C88">
        <v>40</v>
      </c>
      <c r="D88">
        <v>40</v>
      </c>
      <c r="E88">
        <v>40</v>
      </c>
      <c r="F88">
        <v>40</v>
      </c>
      <c r="G88">
        <v>40</v>
      </c>
      <c r="H88">
        <v>35</v>
      </c>
      <c r="I88">
        <v>32</v>
      </c>
      <c r="J88">
        <v>40</v>
      </c>
      <c r="K88">
        <v>40</v>
      </c>
      <c r="L88">
        <v>40</v>
      </c>
      <c r="M88">
        <v>40</v>
      </c>
      <c r="N88">
        <v>40</v>
      </c>
      <c r="O88">
        <v>40</v>
      </c>
      <c r="P88">
        <v>40</v>
      </c>
      <c r="Q88" s="24">
        <f>бланки!F89</f>
        <v>89</v>
      </c>
      <c r="R88" s="6">
        <f>B88/Q88</f>
        <v>0.449438202247191</v>
      </c>
      <c r="S88" s="24">
        <f>бланки!E89</f>
        <v>87</v>
      </c>
      <c r="T88" s="24" t="str">
        <f>'Рейтинговая таблица организаций'!B90</f>
        <v>МБДОУ «Детский сад №31 «Росинка» (город Дербент)</v>
      </c>
      <c r="U88" s="6">
        <f>анкеты!F88/анкеты!E88</f>
        <v>1</v>
      </c>
      <c r="V88" s="6">
        <f>анкеты!D88/анкеты!C88</f>
        <v>1</v>
      </c>
      <c r="W88" s="6">
        <f>анкеты!G88/анкеты!$B88</f>
        <v>1</v>
      </c>
      <c r="X88" s="6">
        <f>анкеты!I88/анкеты!H88</f>
        <v>0.91428571428571426</v>
      </c>
      <c r="Y88" s="6">
        <f>анкеты!J88/анкеты!$B88</f>
        <v>1</v>
      </c>
      <c r="Z88" s="6">
        <f>анкеты!K88/анкеты!$B88</f>
        <v>1</v>
      </c>
      <c r="AA88" s="6">
        <f>анкеты!M88/анкеты!L88</f>
        <v>1</v>
      </c>
      <c r="AB88" s="6">
        <f>анкеты!N88/анкеты!$B88</f>
        <v>1</v>
      </c>
      <c r="AC88" s="6">
        <f>анкеты!O88/анкеты!$B88</f>
        <v>1</v>
      </c>
      <c r="AD88" s="6">
        <f>анкеты!P88/анкеты!$B88</f>
        <v>1</v>
      </c>
      <c r="AE88" s="24">
        <f>'Рейтинговая таблица организаций'!Z913+'Рейтинговая таблица организаций'!AA913</f>
        <v>0</v>
      </c>
      <c r="AF88" s="32">
        <f t="shared" si="1"/>
        <v>0.99142857142857144</v>
      </c>
      <c r="AG88" s="24">
        <f>'Рейтинговая таблица организаций'!BB90</f>
        <v>75.599999999999994</v>
      </c>
      <c r="AH88" t="s">
        <v>201</v>
      </c>
    </row>
    <row r="89" spans="1:34" x14ac:dyDescent="0.25">
      <c r="A89" s="39">
        <v>88</v>
      </c>
      <c r="B89">
        <v>70</v>
      </c>
      <c r="C89">
        <v>48</v>
      </c>
      <c r="D89" s="24">
        <v>48</v>
      </c>
      <c r="E89">
        <v>23</v>
      </c>
      <c r="F89" s="24">
        <v>23</v>
      </c>
      <c r="G89">
        <v>64</v>
      </c>
      <c r="H89">
        <v>20</v>
      </c>
      <c r="I89" s="24">
        <v>20</v>
      </c>
      <c r="J89">
        <v>69</v>
      </c>
      <c r="K89">
        <v>69</v>
      </c>
      <c r="L89">
        <v>50</v>
      </c>
      <c r="M89" s="24">
        <v>50</v>
      </c>
      <c r="N89">
        <v>60</v>
      </c>
      <c r="O89">
        <v>66</v>
      </c>
      <c r="P89">
        <v>66</v>
      </c>
      <c r="Q89" s="24">
        <f>бланки!F90</f>
        <v>168</v>
      </c>
      <c r="R89" s="6">
        <f>B89/Q89</f>
        <v>0.41666666666666669</v>
      </c>
      <c r="S89" s="24">
        <f>бланки!E90</f>
        <v>88</v>
      </c>
      <c r="T89" s="24" t="str">
        <f>'Рейтинговая таблица организаций'!B91</f>
        <v>МБДОУ «ЦРР - Детский сад №33 «Русалочка» (город Дербент)</v>
      </c>
      <c r="U89" s="6">
        <f>анкеты!F89/анкеты!E89</f>
        <v>1</v>
      </c>
      <c r="V89" s="6">
        <f>анкеты!D89/анкеты!C89</f>
        <v>1</v>
      </c>
      <c r="W89" s="6">
        <f>анкеты!G89/анкеты!$B89</f>
        <v>0.91428571428571426</v>
      </c>
      <c r="X89" s="6">
        <f>анкеты!I89/анкеты!H89</f>
        <v>1</v>
      </c>
      <c r="Y89" s="6">
        <f>анкеты!J89/анкеты!$B89</f>
        <v>0.98571428571428577</v>
      </c>
      <c r="Z89" s="6">
        <f>анкеты!K89/анкеты!$B89</f>
        <v>0.98571428571428577</v>
      </c>
      <c r="AA89" s="6">
        <f>анкеты!M89/анкеты!L89</f>
        <v>1</v>
      </c>
      <c r="AB89" s="6">
        <f>анкеты!N89/анкеты!$B89</f>
        <v>0.8571428571428571</v>
      </c>
      <c r="AC89" s="6">
        <f>анкеты!O89/анкеты!$B89</f>
        <v>0.94285714285714284</v>
      </c>
      <c r="AD89" s="6">
        <f>анкеты!P89/анкеты!$B89</f>
        <v>0.94285714285714284</v>
      </c>
      <c r="AE89" s="24">
        <f>'Рейтинговая таблица организаций'!Z914+'Рейтинговая таблица организаций'!AA914</f>
        <v>0</v>
      </c>
      <c r="AF89" s="32">
        <f t="shared" si="1"/>
        <v>0.96285714285714286</v>
      </c>
      <c r="AG89" s="24">
        <f>'Рейтинговая таблица организаций'!BB91</f>
        <v>91</v>
      </c>
      <c r="AH89" t="s">
        <v>201</v>
      </c>
    </row>
    <row r="90" spans="1:34" x14ac:dyDescent="0.25">
      <c r="A90" s="39">
        <v>89</v>
      </c>
      <c r="B90">
        <v>123</v>
      </c>
      <c r="C90">
        <v>109</v>
      </c>
      <c r="D90">
        <v>109</v>
      </c>
      <c r="E90">
        <v>105</v>
      </c>
      <c r="F90">
        <v>105</v>
      </c>
      <c r="G90">
        <v>119</v>
      </c>
      <c r="H90">
        <v>18</v>
      </c>
      <c r="I90">
        <v>18</v>
      </c>
      <c r="J90">
        <v>123</v>
      </c>
      <c r="K90">
        <v>122</v>
      </c>
      <c r="L90">
        <v>107</v>
      </c>
      <c r="M90">
        <v>106</v>
      </c>
      <c r="N90">
        <v>122</v>
      </c>
      <c r="O90">
        <v>122</v>
      </c>
      <c r="P90">
        <v>122</v>
      </c>
      <c r="Q90" s="24">
        <f>бланки!F91</f>
        <v>283</v>
      </c>
      <c r="R90" s="6">
        <f>B90/Q90</f>
        <v>0.43462897526501765</v>
      </c>
      <c r="S90" s="24">
        <f>бланки!E91</f>
        <v>89</v>
      </c>
      <c r="T90" s="24" t="str">
        <f>'Рейтинговая таблица организаций'!B92</f>
        <v>МБОУ «Дербентский кадетский корпус(школа-интернат)» имени В.А.Эмирова. (город Дербент)</v>
      </c>
      <c r="U90" s="6">
        <f>анкеты!F90/анкеты!E90</f>
        <v>1</v>
      </c>
      <c r="V90" s="6">
        <f>анкеты!D90/анкеты!C90</f>
        <v>1</v>
      </c>
      <c r="W90" s="6">
        <f>анкеты!G90/анкеты!$B90</f>
        <v>0.96747967479674801</v>
      </c>
      <c r="X90" s="6">
        <f>анкеты!I90/анкеты!H90</f>
        <v>1</v>
      </c>
      <c r="Y90" s="6">
        <f>анкеты!J90/анкеты!$B90</f>
        <v>1</v>
      </c>
      <c r="Z90" s="6">
        <f>анкеты!K90/анкеты!$B90</f>
        <v>0.99186991869918695</v>
      </c>
      <c r="AA90" s="6">
        <f>анкеты!M90/анкеты!L90</f>
        <v>0.99065420560747663</v>
      </c>
      <c r="AB90" s="6">
        <f>анкеты!N90/анкеты!$B90</f>
        <v>0.99186991869918695</v>
      </c>
      <c r="AC90" s="6">
        <f>анкеты!O90/анкеты!$B90</f>
        <v>0.99186991869918695</v>
      </c>
      <c r="AD90" s="6">
        <f>анкеты!P90/анкеты!$B90</f>
        <v>0.99186991869918695</v>
      </c>
      <c r="AE90" s="24">
        <f>'Рейтинговая таблица организаций'!Z915+'Рейтинговая таблица организаций'!AA915</f>
        <v>0</v>
      </c>
      <c r="AF90" s="32">
        <f t="shared" si="1"/>
        <v>0.99256135552009739</v>
      </c>
      <c r="AG90" s="24">
        <f>'Рейтинговая таблица организаций'!BB92</f>
        <v>79.599999999999994</v>
      </c>
      <c r="AH90" t="s">
        <v>992</v>
      </c>
    </row>
    <row r="91" spans="1:34" x14ac:dyDescent="0.25">
      <c r="A91" s="39">
        <v>90</v>
      </c>
      <c r="B91">
        <v>133</v>
      </c>
      <c r="C91">
        <v>90</v>
      </c>
      <c r="D91" s="24">
        <v>90</v>
      </c>
      <c r="E91">
        <v>83</v>
      </c>
      <c r="F91" s="24">
        <v>83</v>
      </c>
      <c r="G91">
        <v>131</v>
      </c>
      <c r="H91">
        <v>6</v>
      </c>
      <c r="I91" s="24">
        <v>6</v>
      </c>
      <c r="J91">
        <v>125</v>
      </c>
      <c r="K91">
        <v>126</v>
      </c>
      <c r="L91">
        <v>98</v>
      </c>
      <c r="M91" s="24">
        <v>98</v>
      </c>
      <c r="N91">
        <v>130</v>
      </c>
      <c r="O91">
        <v>131</v>
      </c>
      <c r="P91">
        <v>131</v>
      </c>
      <c r="Q91" s="24">
        <f>бланки!F92</f>
        <v>268</v>
      </c>
      <c r="R91" s="6">
        <v>0.4962686567164179</v>
      </c>
      <c r="S91" s="24">
        <f>бланки!E92</f>
        <v>90</v>
      </c>
      <c r="T91" s="24" t="str">
        <f>'Рейтинговая таблица организаций'!B93</f>
        <v>МБОУ «Прогимназия "Президент (город Дербент)</v>
      </c>
      <c r="U91" s="6">
        <f>анкеты!F91/анкеты!E91</f>
        <v>1</v>
      </c>
      <c r="V91" s="6">
        <f>анкеты!D91/анкеты!C91</f>
        <v>1</v>
      </c>
      <c r="W91" s="6">
        <f>анкеты!G91/анкеты!$B91</f>
        <v>0.98496240601503759</v>
      </c>
      <c r="X91" s="6">
        <f>анкеты!I91/анкеты!H91</f>
        <v>1</v>
      </c>
      <c r="Y91" s="6">
        <f>анкеты!J91/анкеты!$B91</f>
        <v>0.93984962406015038</v>
      </c>
      <c r="Z91" s="6">
        <f>анкеты!K91/анкеты!$B91</f>
        <v>0.94736842105263153</v>
      </c>
      <c r="AA91" s="6">
        <f>анкеты!M91/анкеты!L91</f>
        <v>1</v>
      </c>
      <c r="AB91" s="6">
        <f>анкеты!N91/анкеты!$B91</f>
        <v>0.97744360902255634</v>
      </c>
      <c r="AC91" s="6">
        <f>анкеты!O91/анкеты!$B91</f>
        <v>0.98496240601503759</v>
      </c>
      <c r="AD91" s="6">
        <f>анкеты!P91/анкеты!$B91</f>
        <v>0.98496240601503759</v>
      </c>
      <c r="AE91" s="24">
        <f>'Рейтинговая таблица организаций'!Z916+'Рейтинговая таблица организаций'!AA916</f>
        <v>0</v>
      </c>
      <c r="AF91" s="32">
        <f t="shared" si="1"/>
        <v>0.98195488721804514</v>
      </c>
      <c r="AG91" s="24">
        <f>'Рейтинговая таблица организаций'!BB93</f>
        <v>93</v>
      </c>
      <c r="AH91" t="s">
        <v>992</v>
      </c>
    </row>
    <row r="92" spans="1:34" x14ac:dyDescent="0.25">
      <c r="A92" s="39">
        <v>91</v>
      </c>
      <c r="B92">
        <v>545</v>
      </c>
      <c r="C92">
        <v>315</v>
      </c>
      <c r="D92">
        <v>285</v>
      </c>
      <c r="E92">
        <v>185</v>
      </c>
      <c r="F92">
        <v>145</v>
      </c>
      <c r="G92">
        <v>360</v>
      </c>
      <c r="H92">
        <v>55</v>
      </c>
      <c r="I92">
        <v>40</v>
      </c>
      <c r="J92">
        <v>480</v>
      </c>
      <c r="K92">
        <v>490</v>
      </c>
      <c r="L92">
        <v>300</v>
      </c>
      <c r="M92">
        <v>250</v>
      </c>
      <c r="N92">
        <v>435</v>
      </c>
      <c r="O92">
        <v>460</v>
      </c>
      <c r="P92">
        <v>420</v>
      </c>
      <c r="Q92" s="24">
        <f>бланки!F93</f>
        <v>1024</v>
      </c>
      <c r="R92" s="6">
        <f t="shared" ref="R92:R101" si="2">B92/Q92</f>
        <v>0.5322265625</v>
      </c>
      <c r="S92" s="24">
        <f>бланки!E93</f>
        <v>91</v>
      </c>
      <c r="T92" s="24" t="str">
        <f>'Рейтинговая таблица организаций'!B94</f>
        <v>МБУ ДО «ДД(Ю)Т» (город Дербент)</v>
      </c>
      <c r="U92" s="6">
        <f>анкеты!F92/анкеты!E92</f>
        <v>0.78378378378378377</v>
      </c>
      <c r="V92" s="6">
        <f>анкеты!D92/анкеты!C92</f>
        <v>0.90476190476190477</v>
      </c>
      <c r="W92" s="6">
        <f>анкеты!G92/анкеты!$B92</f>
        <v>0.66055045871559637</v>
      </c>
      <c r="X92" s="6">
        <f>анкеты!I92/анкеты!H92</f>
        <v>0.72727272727272729</v>
      </c>
      <c r="Y92" s="6">
        <f>анкеты!J92/анкеты!$B92</f>
        <v>0.88073394495412849</v>
      </c>
      <c r="Z92" s="6">
        <f>анкеты!K92/анкеты!$B92</f>
        <v>0.8990825688073395</v>
      </c>
      <c r="AA92" s="6">
        <f>анкеты!M92/анкеты!L92</f>
        <v>0.83333333333333337</v>
      </c>
      <c r="AB92" s="6">
        <f>анкеты!N92/анкеты!$B92</f>
        <v>0.79816513761467889</v>
      </c>
      <c r="AC92" s="6">
        <f>анкеты!O92/анкеты!$B92</f>
        <v>0.84403669724770647</v>
      </c>
      <c r="AD92" s="6">
        <f>анкеты!P92/анкеты!$B92</f>
        <v>0.77064220183486243</v>
      </c>
      <c r="AE92" s="24">
        <f>'Рейтинговая таблица организаций'!Z917+'Рейтинговая таблица организаций'!AA917</f>
        <v>0</v>
      </c>
      <c r="AF92" s="32">
        <f t="shared" si="1"/>
        <v>0.81023627583260605</v>
      </c>
      <c r="AG92" s="24">
        <f>'Рейтинговая таблица организаций'!BB94</f>
        <v>82</v>
      </c>
      <c r="AH92" t="s">
        <v>755</v>
      </c>
    </row>
    <row r="93" spans="1:34" x14ac:dyDescent="0.25">
      <c r="A93" s="39">
        <v>92</v>
      </c>
      <c r="B93">
        <v>122</v>
      </c>
      <c r="C93">
        <v>111</v>
      </c>
      <c r="D93">
        <v>108</v>
      </c>
      <c r="E93">
        <v>100</v>
      </c>
      <c r="F93">
        <v>97</v>
      </c>
      <c r="G93">
        <v>100</v>
      </c>
      <c r="H93">
        <v>10</v>
      </c>
      <c r="I93">
        <v>8</v>
      </c>
      <c r="J93">
        <v>120</v>
      </c>
      <c r="K93">
        <v>122</v>
      </c>
      <c r="L93">
        <v>102</v>
      </c>
      <c r="M93">
        <v>101</v>
      </c>
      <c r="N93">
        <v>119</v>
      </c>
      <c r="O93">
        <v>114</v>
      </c>
      <c r="P93">
        <v>117</v>
      </c>
      <c r="Q93" s="24">
        <f>бланки!F94</f>
        <v>280</v>
      </c>
      <c r="R93" s="6">
        <f t="shared" si="2"/>
        <v>0.43571428571428572</v>
      </c>
      <c r="S93" s="24">
        <f>бланки!E94</f>
        <v>92</v>
      </c>
      <c r="T93" s="24" t="str">
        <f>'Рейтинговая таблица организаций'!B95</f>
        <v>МБОУ ДОД «ДШИ № 2» (город Дербент)</v>
      </c>
      <c r="U93" s="6">
        <f>анкеты!F93/анкеты!E93</f>
        <v>0.97</v>
      </c>
      <c r="V93" s="6">
        <f>анкеты!D93/анкеты!C93</f>
        <v>0.97297297297297303</v>
      </c>
      <c r="W93" s="6">
        <f>анкеты!G93/анкеты!$B93</f>
        <v>0.81967213114754101</v>
      </c>
      <c r="X93" s="6">
        <f>анкеты!I93/анкеты!H93</f>
        <v>0.8</v>
      </c>
      <c r="Y93" s="6">
        <f>анкеты!J93/анкеты!$B93</f>
        <v>0.98360655737704916</v>
      </c>
      <c r="Z93" s="6">
        <f>анкеты!K93/анкеты!$B93</f>
        <v>1</v>
      </c>
      <c r="AA93" s="6">
        <f>анкеты!M93/анкеты!L93</f>
        <v>0.99019607843137258</v>
      </c>
      <c r="AB93" s="6">
        <f>анкеты!N93/анкеты!$B93</f>
        <v>0.97540983606557374</v>
      </c>
      <c r="AC93" s="6">
        <f>анкеты!O93/анкеты!$B93</f>
        <v>0.93442622950819676</v>
      </c>
      <c r="AD93" s="6">
        <f>анкеты!P93/анкеты!$B93</f>
        <v>0.95901639344262291</v>
      </c>
      <c r="AE93" s="24">
        <f>'Рейтинговая таблица организаций'!Z918+'Рейтинговая таблица организаций'!AA918</f>
        <v>0</v>
      </c>
      <c r="AF93" s="32">
        <f t="shared" si="1"/>
        <v>0.940530019894533</v>
      </c>
      <c r="AG93" s="24">
        <f>'Рейтинговая таблица организаций'!BB95</f>
        <v>81.2</v>
      </c>
      <c r="AH93" t="s">
        <v>755</v>
      </c>
    </row>
    <row r="94" spans="1:34" x14ac:dyDescent="0.25">
      <c r="A94" s="39">
        <v>93</v>
      </c>
      <c r="B94">
        <v>230</v>
      </c>
      <c r="C94">
        <v>186</v>
      </c>
      <c r="D94">
        <v>180</v>
      </c>
      <c r="E94">
        <v>176</v>
      </c>
      <c r="F94">
        <v>172</v>
      </c>
      <c r="G94">
        <v>198</v>
      </c>
      <c r="H94">
        <v>37</v>
      </c>
      <c r="I94">
        <v>29</v>
      </c>
      <c r="J94">
        <v>206</v>
      </c>
      <c r="K94">
        <v>210</v>
      </c>
      <c r="L94">
        <v>170</v>
      </c>
      <c r="M94">
        <v>161</v>
      </c>
      <c r="N94">
        <v>206</v>
      </c>
      <c r="O94">
        <v>214</v>
      </c>
      <c r="P94">
        <v>208</v>
      </c>
      <c r="Q94" s="24">
        <f>бланки!F95</f>
        <v>488</v>
      </c>
      <c r="R94" s="6">
        <f t="shared" si="2"/>
        <v>0.47131147540983609</v>
      </c>
      <c r="S94" s="24">
        <f>бланки!E95</f>
        <v>93</v>
      </c>
      <c r="T94" s="24" t="str">
        <f>'Рейтинговая таблица организаций'!B96</f>
        <v>МБУ «Спортивная школа по футболу и легкой атлетике» (город Дербент)</v>
      </c>
      <c r="U94" s="6">
        <f>анкеты!F94/анкеты!E94</f>
        <v>0.97727272727272729</v>
      </c>
      <c r="V94" s="6">
        <f>анкеты!D94/анкеты!C94</f>
        <v>0.967741935483871</v>
      </c>
      <c r="W94" s="6">
        <f>анкеты!G94/анкеты!$B94</f>
        <v>0.86086956521739133</v>
      </c>
      <c r="X94" s="6">
        <f>анкеты!I94/анкеты!H94</f>
        <v>0.78378378378378377</v>
      </c>
      <c r="Y94" s="6">
        <f>анкеты!J94/анкеты!$B94</f>
        <v>0.89565217391304353</v>
      </c>
      <c r="Z94" s="6">
        <f>анкеты!K94/анкеты!$B94</f>
        <v>0.91304347826086951</v>
      </c>
      <c r="AA94" s="6">
        <f>анкеты!M94/анкеты!L94</f>
        <v>0.94705882352941173</v>
      </c>
      <c r="AB94" s="6">
        <f>анкеты!N94/анкеты!$B94</f>
        <v>0.89565217391304353</v>
      </c>
      <c r="AC94" s="6">
        <f>анкеты!O94/анкеты!$B94</f>
        <v>0.93043478260869561</v>
      </c>
      <c r="AD94" s="6">
        <f>анкеты!P94/анкеты!$B94</f>
        <v>0.90434782608695652</v>
      </c>
      <c r="AE94" s="24">
        <f>'Рейтинговая таблица организаций'!Z919+'Рейтинговая таблица организаций'!AA919</f>
        <v>0</v>
      </c>
      <c r="AF94" s="32">
        <f t="shared" si="1"/>
        <v>0.90758572700697937</v>
      </c>
      <c r="AG94" s="24">
        <f>'Рейтинговая таблица организаций'!BB96</f>
        <v>70.8</v>
      </c>
      <c r="AH94" t="s">
        <v>755</v>
      </c>
    </row>
    <row r="95" spans="1:34" x14ac:dyDescent="0.25">
      <c r="A95" s="39">
        <v>94</v>
      </c>
      <c r="B95">
        <v>122</v>
      </c>
      <c r="C95">
        <v>76</v>
      </c>
      <c r="D95">
        <v>60</v>
      </c>
      <c r="E95">
        <v>46</v>
      </c>
      <c r="F95">
        <v>40</v>
      </c>
      <c r="G95">
        <v>47</v>
      </c>
      <c r="H95">
        <v>7</v>
      </c>
      <c r="I95">
        <v>3</v>
      </c>
      <c r="J95">
        <v>114</v>
      </c>
      <c r="K95">
        <v>115</v>
      </c>
      <c r="L95">
        <v>78</v>
      </c>
      <c r="M95">
        <v>68</v>
      </c>
      <c r="N95">
        <v>80</v>
      </c>
      <c r="O95">
        <v>86</v>
      </c>
      <c r="P95">
        <v>88</v>
      </c>
      <c r="Q95" s="24">
        <f>бланки!F96</f>
        <v>270</v>
      </c>
      <c r="R95" s="6">
        <f t="shared" si="2"/>
        <v>0.45185185185185184</v>
      </c>
      <c r="S95" s="24">
        <f>бланки!E96</f>
        <v>94</v>
      </c>
      <c r="T95" s="24" t="str">
        <f>'Рейтинговая таблица организаций'!B97</f>
        <v>МБО ДО «ДЮСШ №3» (город Дербент)</v>
      </c>
      <c r="U95" s="6">
        <f>анкеты!F95/анкеты!E95</f>
        <v>0.86956521739130432</v>
      </c>
      <c r="V95" s="6">
        <f>анкеты!D95/анкеты!C95</f>
        <v>0.78947368421052633</v>
      </c>
      <c r="W95" s="6">
        <f>анкеты!G95/анкеты!$B95</f>
        <v>0.38524590163934425</v>
      </c>
      <c r="X95" s="6">
        <f>анкеты!I95/анкеты!H95</f>
        <v>0.42857142857142855</v>
      </c>
      <c r="Y95" s="6">
        <f>анкеты!J95/анкеты!$B95</f>
        <v>0.93442622950819676</v>
      </c>
      <c r="Z95" s="6">
        <f>анкеты!K95/анкеты!$B95</f>
        <v>0.94262295081967218</v>
      </c>
      <c r="AA95" s="6">
        <f>анкеты!M95/анкеты!L95</f>
        <v>0.87179487179487181</v>
      </c>
      <c r="AB95" s="6">
        <f>анкеты!N95/анкеты!$B95</f>
        <v>0.65573770491803274</v>
      </c>
      <c r="AC95" s="6">
        <f>анкеты!O95/анкеты!$B95</f>
        <v>0.70491803278688525</v>
      </c>
      <c r="AD95" s="6">
        <f>анкеты!P95/анкеты!$B95</f>
        <v>0.72131147540983609</v>
      </c>
      <c r="AE95" s="24">
        <f>'Рейтинговая таблица организаций'!Z920+'Рейтинговая таблица организаций'!AA920</f>
        <v>0</v>
      </c>
      <c r="AF95" s="32">
        <f t="shared" si="1"/>
        <v>0.73036674970500992</v>
      </c>
      <c r="AG95" s="24">
        <f>'Рейтинговая таблица организаций'!BB97</f>
        <v>61.8</v>
      </c>
      <c r="AH95" t="s">
        <v>755</v>
      </c>
    </row>
    <row r="96" spans="1:34" x14ac:dyDescent="0.25">
      <c r="A96" s="39">
        <v>95</v>
      </c>
      <c r="B96">
        <v>132</v>
      </c>
      <c r="C96">
        <v>114</v>
      </c>
      <c r="D96">
        <v>111</v>
      </c>
      <c r="E96">
        <v>99</v>
      </c>
      <c r="F96">
        <v>99</v>
      </c>
      <c r="G96">
        <v>96</v>
      </c>
      <c r="H96">
        <v>3</v>
      </c>
      <c r="I96">
        <v>2</v>
      </c>
      <c r="J96">
        <v>128</v>
      </c>
      <c r="K96">
        <v>128</v>
      </c>
      <c r="L96">
        <v>101</v>
      </c>
      <c r="M96">
        <v>99</v>
      </c>
      <c r="N96">
        <v>119</v>
      </c>
      <c r="O96">
        <v>111</v>
      </c>
      <c r="P96">
        <v>123</v>
      </c>
      <c r="Q96" s="24">
        <f>бланки!F97</f>
        <v>316</v>
      </c>
      <c r="R96" s="6">
        <f t="shared" si="2"/>
        <v>0.41772151898734178</v>
      </c>
      <c r="S96" s="24">
        <f>бланки!E97</f>
        <v>95</v>
      </c>
      <c r="T96" s="24" t="str">
        <f>'Рейтинговая таблица организаций'!B98</f>
        <v>МБУ «ДЮСШ №5» (город Дербент)</v>
      </c>
      <c r="U96" s="6">
        <f>анкеты!F96/анкеты!E96</f>
        <v>1</v>
      </c>
      <c r="V96" s="6">
        <f>анкеты!D96/анкеты!C96</f>
        <v>0.97368421052631582</v>
      </c>
      <c r="W96" s="6">
        <f>анкеты!G96/анкеты!$B96</f>
        <v>0.72727272727272729</v>
      </c>
      <c r="X96" s="6">
        <f>анкеты!I96/анкеты!H96</f>
        <v>0.66666666666666663</v>
      </c>
      <c r="Y96" s="6">
        <f>анкеты!J96/анкеты!$B96</f>
        <v>0.96969696969696972</v>
      </c>
      <c r="Z96" s="6">
        <f>анкеты!K96/анкеты!$B96</f>
        <v>0.96969696969696972</v>
      </c>
      <c r="AA96" s="6">
        <f>анкеты!M96/анкеты!L96</f>
        <v>0.98019801980198018</v>
      </c>
      <c r="AB96" s="6">
        <f>анкеты!N96/анкеты!$B96</f>
        <v>0.90151515151515149</v>
      </c>
      <c r="AC96" s="6">
        <f>анкеты!O96/анкеты!$B96</f>
        <v>0.84090909090909094</v>
      </c>
      <c r="AD96" s="6">
        <f>анкеты!P96/анкеты!$B96</f>
        <v>0.93181818181818177</v>
      </c>
      <c r="AE96" s="24">
        <f>'Рейтинговая таблица организаций'!Z921+'Рейтинговая таблица организаций'!AA921</f>
        <v>0</v>
      </c>
      <c r="AF96" s="32">
        <f t="shared" si="1"/>
        <v>0.89614579879040546</v>
      </c>
      <c r="AG96" s="24">
        <f>'Рейтинговая таблица организаций'!BB98</f>
        <v>68.8</v>
      </c>
      <c r="AH96" t="s">
        <v>755</v>
      </c>
    </row>
    <row r="97" spans="1:34" x14ac:dyDescent="0.25">
      <c r="A97" s="39">
        <v>96</v>
      </c>
      <c r="B97">
        <v>221</v>
      </c>
      <c r="C97">
        <v>167</v>
      </c>
      <c r="D97">
        <v>164</v>
      </c>
      <c r="E97">
        <v>145</v>
      </c>
      <c r="F97">
        <v>141</v>
      </c>
      <c r="G97">
        <v>212</v>
      </c>
      <c r="H97">
        <v>1</v>
      </c>
      <c r="I97">
        <v>1</v>
      </c>
      <c r="J97">
        <v>211</v>
      </c>
      <c r="K97">
        <v>213</v>
      </c>
      <c r="L97">
        <v>133</v>
      </c>
      <c r="M97">
        <v>127</v>
      </c>
      <c r="N97">
        <v>213</v>
      </c>
      <c r="O97">
        <v>215</v>
      </c>
      <c r="P97">
        <v>211</v>
      </c>
      <c r="Q97" s="24">
        <f>бланки!F98</f>
        <v>448</v>
      </c>
      <c r="R97" s="6">
        <f t="shared" si="2"/>
        <v>0.49330357142857145</v>
      </c>
      <c r="S97" s="24">
        <f>бланки!E98</f>
        <v>96</v>
      </c>
      <c r="T97" s="24" t="str">
        <f>'Рейтинговая таблица организаций'!B99</f>
        <v>МБУ ДЮСШ № 6 « (город Дербент)</v>
      </c>
      <c r="U97" s="6">
        <f>анкеты!F97/анкеты!E97</f>
        <v>0.97241379310344822</v>
      </c>
      <c r="V97" s="6">
        <f>анкеты!D97/анкеты!C97</f>
        <v>0.98203592814371254</v>
      </c>
      <c r="W97" s="6">
        <f>анкеты!G97/анкеты!$B97</f>
        <v>0.95927601809954754</v>
      </c>
      <c r="X97" s="6">
        <f>анкеты!I97/анкеты!H97</f>
        <v>1</v>
      </c>
      <c r="Y97" s="6">
        <f>анкеты!J97/анкеты!$B97</f>
        <v>0.95475113122171951</v>
      </c>
      <c r="Z97" s="6">
        <f>анкеты!K97/анкеты!$B97</f>
        <v>0.96380090497737558</v>
      </c>
      <c r="AA97" s="6">
        <f>анкеты!M97/анкеты!L97</f>
        <v>0.95488721804511278</v>
      </c>
      <c r="AB97" s="6">
        <f>анкеты!N97/анкеты!$B97</f>
        <v>0.96380090497737558</v>
      </c>
      <c r="AC97" s="6">
        <f>анкеты!O97/анкеты!$B97</f>
        <v>0.97285067873303166</v>
      </c>
      <c r="AD97" s="6">
        <f>анкеты!P97/анкеты!$B97</f>
        <v>0.95475113122171951</v>
      </c>
      <c r="AE97" s="24">
        <f>'Рейтинговая таблица организаций'!Z922+'Рейтинговая таблица организаций'!AA922</f>
        <v>0</v>
      </c>
      <c r="AF97" s="32">
        <f t="shared" si="1"/>
        <v>0.96785677085230426</v>
      </c>
      <c r="AG97" s="24">
        <f>'Рейтинговая таблица организаций'!BB99</f>
        <v>79</v>
      </c>
      <c r="AH97" t="s">
        <v>755</v>
      </c>
    </row>
    <row r="98" spans="1:34" x14ac:dyDescent="0.25">
      <c r="A98" s="39">
        <v>97</v>
      </c>
      <c r="B98">
        <v>218</v>
      </c>
      <c r="C98">
        <v>183</v>
      </c>
      <c r="D98">
        <v>179</v>
      </c>
      <c r="E98">
        <v>182</v>
      </c>
      <c r="F98">
        <v>173</v>
      </c>
      <c r="G98">
        <v>198</v>
      </c>
      <c r="H98">
        <v>29</v>
      </c>
      <c r="I98">
        <v>27</v>
      </c>
      <c r="J98">
        <v>215</v>
      </c>
      <c r="K98">
        <v>215</v>
      </c>
      <c r="L98">
        <v>159</v>
      </c>
      <c r="M98">
        <v>155</v>
      </c>
      <c r="N98">
        <v>210</v>
      </c>
      <c r="O98">
        <v>209</v>
      </c>
      <c r="P98">
        <v>210</v>
      </c>
      <c r="Q98" s="24">
        <f>бланки!F99</f>
        <v>436</v>
      </c>
      <c r="R98" s="6">
        <f t="shared" si="2"/>
        <v>0.5</v>
      </c>
      <c r="S98" s="24">
        <f>бланки!E99</f>
        <v>97</v>
      </c>
      <c r="T98" s="24" t="str">
        <f>'Рейтинговая таблица организаций'!B100</f>
        <v>МБУ ДЮСШ № 7» (город Дербент)</v>
      </c>
      <c r="U98" s="6">
        <f>анкеты!F98/анкеты!E98</f>
        <v>0.9505494505494505</v>
      </c>
      <c r="V98" s="6">
        <f>анкеты!D98/анкеты!C98</f>
        <v>0.97814207650273222</v>
      </c>
      <c r="W98" s="6">
        <f>анкеты!G98/анкеты!$B98</f>
        <v>0.90825688073394495</v>
      </c>
      <c r="X98" s="6">
        <f>анкеты!I98/анкеты!H98</f>
        <v>0.93103448275862066</v>
      </c>
      <c r="Y98" s="6">
        <f>анкеты!J98/анкеты!$B98</f>
        <v>0.98623853211009171</v>
      </c>
      <c r="Z98" s="6">
        <f>анкеты!K98/анкеты!$B98</f>
        <v>0.98623853211009171</v>
      </c>
      <c r="AA98" s="6">
        <f>анкеты!M98/анкеты!L98</f>
        <v>0.97484276729559749</v>
      </c>
      <c r="AB98" s="6">
        <f>анкеты!N98/анкеты!$B98</f>
        <v>0.96330275229357798</v>
      </c>
      <c r="AC98" s="6">
        <f>анкеты!O98/анкеты!$B98</f>
        <v>0.95871559633027525</v>
      </c>
      <c r="AD98" s="6">
        <f>анкеты!P98/анкеты!$B98</f>
        <v>0.96330275229357798</v>
      </c>
      <c r="AE98" s="24">
        <f>'Рейтинговая таблица организаций'!Z923+'Рейтинговая таблица организаций'!AA923</f>
        <v>0</v>
      </c>
      <c r="AF98" s="32">
        <f t="shared" si="1"/>
        <v>0.96006238229779606</v>
      </c>
      <c r="AG98" s="24">
        <f>'Рейтинговая таблица организаций'!BB100</f>
        <v>78.2</v>
      </c>
      <c r="AH98" t="s">
        <v>755</v>
      </c>
    </row>
    <row r="99" spans="1:34" x14ac:dyDescent="0.25">
      <c r="A99" s="39">
        <v>98</v>
      </c>
      <c r="B99">
        <v>140</v>
      </c>
      <c r="C99">
        <v>58</v>
      </c>
      <c r="D99">
        <v>53</v>
      </c>
      <c r="E99">
        <v>41</v>
      </c>
      <c r="F99">
        <v>30</v>
      </c>
      <c r="G99">
        <v>91</v>
      </c>
      <c r="H99">
        <v>16</v>
      </c>
      <c r="I99">
        <v>12</v>
      </c>
      <c r="J99">
        <v>125</v>
      </c>
      <c r="K99">
        <v>130</v>
      </c>
      <c r="L99">
        <v>79</v>
      </c>
      <c r="M99">
        <v>67</v>
      </c>
      <c r="N99">
        <v>104</v>
      </c>
      <c r="O99">
        <v>117</v>
      </c>
      <c r="P99">
        <v>122</v>
      </c>
      <c r="Q99" s="24">
        <f>бланки!F100</f>
        <v>360</v>
      </c>
      <c r="R99" s="6">
        <f t="shared" si="2"/>
        <v>0.3888888888888889</v>
      </c>
      <c r="S99" s="24">
        <f>бланки!E100</f>
        <v>98</v>
      </c>
      <c r="T99" s="24" t="str">
        <f>'Рейтинговая таблица организаций'!B101</f>
        <v>МБУ ДО «ДЮСШ №10 «Компромисс» (город Дербент)</v>
      </c>
      <c r="U99" s="6">
        <f>анкеты!F99/анкеты!E99</f>
        <v>0.73170731707317072</v>
      </c>
      <c r="V99" s="6">
        <f>анкеты!D99/анкеты!C99</f>
        <v>0.91379310344827591</v>
      </c>
      <c r="W99" s="6">
        <f>анкеты!G99/анкеты!$B99</f>
        <v>0.65</v>
      </c>
      <c r="X99" s="6">
        <f>анкеты!I99/анкеты!H99</f>
        <v>0.75</v>
      </c>
      <c r="Y99" s="6">
        <f>анкеты!J99/анкеты!$B99</f>
        <v>0.8928571428571429</v>
      </c>
      <c r="Z99" s="6">
        <f>анкеты!K99/анкеты!$B99</f>
        <v>0.9285714285714286</v>
      </c>
      <c r="AA99" s="6">
        <f>анкеты!M99/анкеты!L99</f>
        <v>0.84810126582278478</v>
      </c>
      <c r="AB99" s="6">
        <f>анкеты!N99/анкеты!$B99</f>
        <v>0.74285714285714288</v>
      </c>
      <c r="AC99" s="6">
        <f>анкеты!O99/анкеты!$B99</f>
        <v>0.83571428571428574</v>
      </c>
      <c r="AD99" s="6">
        <f>анкеты!P99/анкеты!$B99</f>
        <v>0.87142857142857144</v>
      </c>
      <c r="AE99" s="24">
        <f>'Рейтинговая таблица организаций'!Z924+'Рейтинговая таблица организаций'!AA924</f>
        <v>0</v>
      </c>
      <c r="AF99" s="32">
        <f t="shared" si="1"/>
        <v>0.81650302577728018</v>
      </c>
      <c r="AG99" s="24">
        <f>'Рейтинговая таблица организаций'!BB101</f>
        <v>68</v>
      </c>
      <c r="AH99" t="s">
        <v>755</v>
      </c>
    </row>
    <row r="100" spans="1:34" x14ac:dyDescent="0.25">
      <c r="A100" s="39">
        <v>99</v>
      </c>
      <c r="B100">
        <v>115</v>
      </c>
      <c r="C100">
        <v>105</v>
      </c>
      <c r="D100">
        <v>100</v>
      </c>
      <c r="E100">
        <v>90</v>
      </c>
      <c r="F100">
        <v>80</v>
      </c>
      <c r="G100">
        <v>95</v>
      </c>
      <c r="H100">
        <v>20</v>
      </c>
      <c r="I100">
        <v>15</v>
      </c>
      <c r="J100">
        <v>110</v>
      </c>
      <c r="K100">
        <v>110</v>
      </c>
      <c r="L100">
        <v>85</v>
      </c>
      <c r="M100">
        <v>85</v>
      </c>
      <c r="N100">
        <v>115</v>
      </c>
      <c r="O100">
        <v>105</v>
      </c>
      <c r="P100">
        <v>115</v>
      </c>
      <c r="Q100" s="24">
        <f>бланки!F101</f>
        <v>240</v>
      </c>
      <c r="R100" s="6">
        <f t="shared" si="2"/>
        <v>0.47916666666666669</v>
      </c>
      <c r="S100" s="24">
        <f>бланки!E101</f>
        <v>99</v>
      </c>
      <c r="T100" s="24" t="str">
        <f>'Рейтинговая таблица организаций'!B102</f>
        <v>МБОУ ДО ДЮСШ №11» (город Дербент)</v>
      </c>
      <c r="U100" s="6">
        <f>анкеты!F100/анкеты!E100</f>
        <v>0.88888888888888884</v>
      </c>
      <c r="V100" s="6">
        <f>анкеты!D100/анкеты!C100</f>
        <v>0.95238095238095233</v>
      </c>
      <c r="W100" s="6">
        <f>анкеты!G100/анкеты!$B100</f>
        <v>0.82608695652173914</v>
      </c>
      <c r="X100" s="6">
        <f>анкеты!I100/анкеты!H100</f>
        <v>0.75</v>
      </c>
      <c r="Y100" s="6">
        <f>анкеты!J100/анкеты!$B100</f>
        <v>0.95652173913043481</v>
      </c>
      <c r="Z100" s="6">
        <f>анкеты!K100/анкеты!$B100</f>
        <v>0.95652173913043481</v>
      </c>
      <c r="AA100" s="6">
        <f>анкеты!M100/анкеты!L100</f>
        <v>1</v>
      </c>
      <c r="AB100" s="6">
        <f>анкеты!N100/анкеты!$B100</f>
        <v>1</v>
      </c>
      <c r="AC100" s="6">
        <f>анкеты!O100/анкеты!$B100</f>
        <v>0.91304347826086951</v>
      </c>
      <c r="AD100" s="6">
        <f>анкеты!P100/анкеты!$B100</f>
        <v>1</v>
      </c>
      <c r="AE100" s="24">
        <f>'Рейтинговая таблица организаций'!Z925+'Рейтинговая таблица организаций'!AA925</f>
        <v>0</v>
      </c>
      <c r="AF100" s="32">
        <f t="shared" si="1"/>
        <v>0.92434437543133185</v>
      </c>
      <c r="AG100" s="24">
        <f>'Рейтинговая таблица организаций'!BB102</f>
        <v>90.2</v>
      </c>
      <c r="AH100" t="s">
        <v>755</v>
      </c>
    </row>
    <row r="101" spans="1:34" x14ac:dyDescent="0.25">
      <c r="A101" s="39">
        <v>100</v>
      </c>
      <c r="B101">
        <v>119</v>
      </c>
      <c r="C101">
        <v>96</v>
      </c>
      <c r="D101">
        <v>94</v>
      </c>
      <c r="E101">
        <v>82</v>
      </c>
      <c r="F101">
        <v>80</v>
      </c>
      <c r="G101">
        <v>98</v>
      </c>
      <c r="H101">
        <v>6</v>
      </c>
      <c r="I101">
        <v>5</v>
      </c>
      <c r="J101">
        <v>113</v>
      </c>
      <c r="K101">
        <v>115</v>
      </c>
      <c r="L101">
        <v>94</v>
      </c>
      <c r="M101">
        <v>91</v>
      </c>
      <c r="N101">
        <v>115</v>
      </c>
      <c r="O101">
        <v>115</v>
      </c>
      <c r="P101">
        <v>114</v>
      </c>
      <c r="Q101" s="24">
        <f>бланки!F102</f>
        <v>250</v>
      </c>
      <c r="R101" s="6">
        <f t="shared" si="2"/>
        <v>0.47599999999999998</v>
      </c>
      <c r="S101" s="24">
        <f>бланки!E102</f>
        <v>100</v>
      </c>
      <c r="T101" s="24" t="str">
        <f>'Рейтинговая таблица организаций'!B103</f>
        <v>МБУ «ДЮСШ №14» (город Дербент)</v>
      </c>
      <c r="U101" s="6">
        <f>анкеты!F101/анкеты!E101</f>
        <v>0.97560975609756095</v>
      </c>
      <c r="V101" s="6">
        <f>анкеты!D101/анкеты!C101</f>
        <v>0.97916666666666663</v>
      </c>
      <c r="W101" s="6">
        <f>анкеты!G101/анкеты!$B101</f>
        <v>0.82352941176470584</v>
      </c>
      <c r="X101" s="6">
        <f>анкеты!I101/анкеты!H101</f>
        <v>0.83333333333333337</v>
      </c>
      <c r="Y101" s="6">
        <f>анкеты!J101/анкеты!$B101</f>
        <v>0.94957983193277307</v>
      </c>
      <c r="Z101" s="6">
        <f>анкеты!K101/анкеты!$B101</f>
        <v>0.96638655462184875</v>
      </c>
      <c r="AA101" s="6">
        <f>анкеты!M101/анкеты!L101</f>
        <v>0.96808510638297873</v>
      </c>
      <c r="AB101" s="6">
        <f>анкеты!N101/анкеты!$B101</f>
        <v>0.96638655462184875</v>
      </c>
      <c r="AC101" s="6">
        <f>анкеты!O101/анкеты!$B101</f>
        <v>0.96638655462184875</v>
      </c>
      <c r="AD101" s="6">
        <f>анкеты!P101/анкеты!$B101</f>
        <v>0.95798319327731096</v>
      </c>
      <c r="AE101" s="24">
        <f>'Рейтинговая таблица организаций'!Z926+'Рейтинговая таблица организаций'!AA926</f>
        <v>0</v>
      </c>
      <c r="AF101" s="32">
        <f t="shared" si="1"/>
        <v>0.93864469633208769</v>
      </c>
      <c r="AG101" s="24">
        <f>'Рейтинговая таблица организаций'!BB103</f>
        <v>81.599999999999994</v>
      </c>
      <c r="AH101" t="s">
        <v>755</v>
      </c>
    </row>
    <row r="102" spans="1:34" x14ac:dyDescent="0.25">
      <c r="A102" s="39">
        <v>101</v>
      </c>
      <c r="B102">
        <v>81</v>
      </c>
      <c r="C102">
        <v>66</v>
      </c>
      <c r="D102">
        <v>66</v>
      </c>
      <c r="E102">
        <v>57</v>
      </c>
      <c r="F102">
        <v>56</v>
      </c>
      <c r="G102">
        <v>60</v>
      </c>
      <c r="H102">
        <v>5</v>
      </c>
      <c r="I102">
        <v>4</v>
      </c>
      <c r="J102">
        <v>72</v>
      </c>
      <c r="K102">
        <v>74</v>
      </c>
      <c r="L102">
        <v>55</v>
      </c>
      <c r="M102">
        <v>50</v>
      </c>
      <c r="N102">
        <v>70</v>
      </c>
      <c r="O102">
        <v>77</v>
      </c>
      <c r="P102">
        <v>76</v>
      </c>
      <c r="Q102" s="24">
        <f>бланки!F103</f>
        <v>200</v>
      </c>
      <c r="R102" s="6">
        <v>0.40500000000000003</v>
      </c>
      <c r="S102" s="24">
        <f>бланки!E103</f>
        <v>101</v>
      </c>
      <c r="T102" s="24" t="str">
        <f>'Рейтинговая таблица организаций'!B104</f>
        <v>МБУ ДО «ДМШ № 1» (город Дербент)</v>
      </c>
      <c r="U102" s="6">
        <f>анкеты!F102/анкеты!E102</f>
        <v>0.98245614035087714</v>
      </c>
      <c r="V102" s="6">
        <f>анкеты!D102/анкеты!C102</f>
        <v>1</v>
      </c>
      <c r="W102" s="6">
        <f>анкеты!G102/анкеты!$B102</f>
        <v>0.7407407407407407</v>
      </c>
      <c r="X102" s="6">
        <f>анкеты!I102/анкеты!H102</f>
        <v>0.8</v>
      </c>
      <c r="Y102" s="6">
        <f>анкеты!J102/анкеты!$B102</f>
        <v>0.88888888888888884</v>
      </c>
      <c r="Z102" s="6">
        <f>анкеты!K102/анкеты!$B102</f>
        <v>0.9135802469135802</v>
      </c>
      <c r="AA102" s="6">
        <f>анкеты!M102/анкеты!L102</f>
        <v>0.90909090909090906</v>
      </c>
      <c r="AB102" s="6">
        <f>анкеты!N102/анкеты!$B102</f>
        <v>0.86419753086419748</v>
      </c>
      <c r="AC102" s="6">
        <f>анкеты!O102/анкеты!$B102</f>
        <v>0.95061728395061729</v>
      </c>
      <c r="AD102" s="6">
        <f>анкеты!P102/анкеты!$B102</f>
        <v>0.93827160493827155</v>
      </c>
      <c r="AE102" s="24">
        <f>'Рейтинговая таблица организаций'!Z927+'Рейтинговая таблица организаций'!AA927</f>
        <v>0</v>
      </c>
      <c r="AF102" s="32">
        <f t="shared" si="1"/>
        <v>0.89878433457380835</v>
      </c>
      <c r="AG102" s="24">
        <f>'Рейтинговая таблица организаций'!BB104</f>
        <v>75.2</v>
      </c>
      <c r="AH102" t="s">
        <v>755</v>
      </c>
    </row>
    <row r="103" spans="1:34" x14ac:dyDescent="0.25">
      <c r="A103" s="39">
        <v>102</v>
      </c>
      <c r="B103">
        <v>70</v>
      </c>
      <c r="C103">
        <v>64</v>
      </c>
      <c r="D103">
        <v>64</v>
      </c>
      <c r="E103">
        <v>65</v>
      </c>
      <c r="F103">
        <v>64</v>
      </c>
      <c r="G103">
        <v>62</v>
      </c>
      <c r="H103">
        <v>6</v>
      </c>
      <c r="I103">
        <v>2</v>
      </c>
      <c r="J103">
        <v>70</v>
      </c>
      <c r="K103">
        <v>70</v>
      </c>
      <c r="L103">
        <v>65</v>
      </c>
      <c r="M103">
        <v>64</v>
      </c>
      <c r="N103">
        <v>70</v>
      </c>
      <c r="O103">
        <v>70</v>
      </c>
      <c r="P103">
        <v>68</v>
      </c>
      <c r="Q103" s="24">
        <f>бланки!F104</f>
        <v>170</v>
      </c>
      <c r="R103" s="6">
        <f>B103/Q103</f>
        <v>0.41176470588235292</v>
      </c>
      <c r="S103" s="24">
        <f>бланки!E104</f>
        <v>102</v>
      </c>
      <c r="T103" s="24" t="str">
        <f>'Рейтинговая таблица организаций'!B105</f>
        <v>МБУ ДО «ДМШ №2» (город Дербент)</v>
      </c>
      <c r="U103" s="6">
        <f>анкеты!F103/анкеты!E103</f>
        <v>0.98461538461538467</v>
      </c>
      <c r="V103" s="6">
        <f>анкеты!D103/анкеты!C103</f>
        <v>1</v>
      </c>
      <c r="W103" s="6">
        <f>анкеты!G103/анкеты!$B103</f>
        <v>0.88571428571428568</v>
      </c>
      <c r="X103" s="6">
        <f>анкеты!I103/анкеты!H103</f>
        <v>0.33333333333333331</v>
      </c>
      <c r="Y103" s="6">
        <f>анкеты!J103/анкеты!$B103</f>
        <v>1</v>
      </c>
      <c r="Z103" s="6">
        <f>анкеты!K103/анкеты!$B103</f>
        <v>1</v>
      </c>
      <c r="AA103" s="6">
        <f>анкеты!M103/анкеты!L103</f>
        <v>0.98461538461538467</v>
      </c>
      <c r="AB103" s="6">
        <f>анкеты!N103/анкеты!$B103</f>
        <v>1</v>
      </c>
      <c r="AC103" s="6">
        <f>анкеты!O103/анкеты!$B103</f>
        <v>1</v>
      </c>
      <c r="AD103" s="6">
        <f>анкеты!P103/анкеты!$B103</f>
        <v>0.97142857142857142</v>
      </c>
      <c r="AE103" s="24">
        <f>'Рейтинговая таблица организаций'!Z928+'Рейтинговая таблица организаций'!AA928</f>
        <v>0</v>
      </c>
      <c r="AF103" s="32">
        <f t="shared" si="1"/>
        <v>0.91597069597069591</v>
      </c>
      <c r="AG103" s="24">
        <f>'Рейтинговая таблица организаций'!BB105</f>
        <v>89</v>
      </c>
      <c r="AH103" t="s">
        <v>755</v>
      </c>
    </row>
    <row r="104" spans="1:34" x14ac:dyDescent="0.25">
      <c r="A104" s="39">
        <v>103</v>
      </c>
      <c r="B104">
        <v>72</v>
      </c>
      <c r="C104">
        <v>54</v>
      </c>
      <c r="D104">
        <v>51</v>
      </c>
      <c r="E104">
        <v>51</v>
      </c>
      <c r="F104">
        <v>47</v>
      </c>
      <c r="G104">
        <v>48</v>
      </c>
      <c r="H104">
        <v>10</v>
      </c>
      <c r="I104">
        <v>10</v>
      </c>
      <c r="J104">
        <v>59</v>
      </c>
      <c r="K104">
        <v>61</v>
      </c>
      <c r="L104">
        <v>51</v>
      </c>
      <c r="M104">
        <v>46</v>
      </c>
      <c r="N104">
        <v>57</v>
      </c>
      <c r="O104">
        <v>59</v>
      </c>
      <c r="P104">
        <v>59</v>
      </c>
      <c r="Q104" s="24">
        <f>бланки!F105</f>
        <v>179</v>
      </c>
      <c r="R104" s="6">
        <v>0.4022346368715084</v>
      </c>
      <c r="S104" s="24">
        <f>бланки!E105</f>
        <v>103</v>
      </c>
      <c r="T104" s="24" t="str">
        <f>'Рейтинговая таблица организаций'!B106</f>
        <v>МБОУ «Школа-Интернат № 7» (город Дербент)</v>
      </c>
      <c r="U104" s="6">
        <f>анкеты!F104/анкеты!E104</f>
        <v>0.92156862745098034</v>
      </c>
      <c r="V104" s="6">
        <f>анкеты!D104/анкеты!C104</f>
        <v>0.94444444444444442</v>
      </c>
      <c r="W104" s="6">
        <f>анкеты!G104/анкеты!$B104</f>
        <v>0.66666666666666663</v>
      </c>
      <c r="X104" s="6">
        <f>анкеты!I104/анкеты!H104</f>
        <v>1</v>
      </c>
      <c r="Y104" s="6">
        <f>анкеты!J104/анкеты!$B104</f>
        <v>0.81944444444444442</v>
      </c>
      <c r="Z104" s="6">
        <f>анкеты!K104/анкеты!$B104</f>
        <v>0.84722222222222221</v>
      </c>
      <c r="AA104" s="6">
        <f>анкеты!M104/анкеты!L104</f>
        <v>0.90196078431372551</v>
      </c>
      <c r="AB104" s="6">
        <f>анкеты!N104/анкеты!$B104</f>
        <v>0.79166666666666663</v>
      </c>
      <c r="AC104" s="6">
        <f>анкеты!O104/анкеты!$B104</f>
        <v>0.81944444444444442</v>
      </c>
      <c r="AD104" s="6">
        <f>анкеты!P104/анкеты!$B104</f>
        <v>0.81944444444444442</v>
      </c>
      <c r="AE104" s="24">
        <f>'Рейтинговая таблица организаций'!Z929+'Рейтинговая таблица организаций'!AA929</f>
        <v>0</v>
      </c>
      <c r="AF104" s="32">
        <f t="shared" si="1"/>
        <v>0.853186274509804</v>
      </c>
      <c r="AG104" s="24">
        <f>'Рейтинговая таблица организаций'!BB106</f>
        <v>86.8</v>
      </c>
      <c r="AH104" t="s">
        <v>992</v>
      </c>
    </row>
    <row r="105" spans="1:34" x14ac:dyDescent="0.25">
      <c r="A105" s="39">
        <v>104</v>
      </c>
      <c r="B105">
        <v>142</v>
      </c>
      <c r="C105">
        <v>103</v>
      </c>
      <c r="D105" s="24">
        <v>103</v>
      </c>
      <c r="E105">
        <v>85</v>
      </c>
      <c r="F105" s="24">
        <v>85</v>
      </c>
      <c r="G105">
        <v>140</v>
      </c>
      <c r="H105">
        <v>13</v>
      </c>
      <c r="I105" s="24">
        <v>13</v>
      </c>
      <c r="J105">
        <v>138</v>
      </c>
      <c r="K105">
        <v>138</v>
      </c>
      <c r="L105">
        <v>99</v>
      </c>
      <c r="M105" s="24">
        <v>99</v>
      </c>
      <c r="N105">
        <v>134</v>
      </c>
      <c r="O105">
        <v>140</v>
      </c>
      <c r="P105">
        <v>132</v>
      </c>
      <c r="Q105" s="24">
        <f>бланки!F106</f>
        <v>375</v>
      </c>
      <c r="R105" s="6">
        <f>B105/Q105</f>
        <v>0.37866666666666665</v>
      </c>
      <c r="S105" s="24">
        <f>бланки!E106</f>
        <v>104</v>
      </c>
      <c r="T105" s="24" t="str">
        <f>'Рейтинговая таблица организаций'!B107</f>
        <v>МБДОУ «ЦРР - Детский сад №8» (город Избербаш)</v>
      </c>
      <c r="U105" s="6">
        <f>анкеты!F105/анкеты!E105</f>
        <v>1</v>
      </c>
      <c r="V105" s="6">
        <f>анкеты!D105/анкеты!C105</f>
        <v>1</v>
      </c>
      <c r="W105" s="6">
        <f>анкеты!G105/анкеты!$B105</f>
        <v>0.9859154929577465</v>
      </c>
      <c r="X105" s="6">
        <f>анкеты!I105/анкеты!H105</f>
        <v>1</v>
      </c>
      <c r="Y105" s="6">
        <f>анкеты!J105/анкеты!$B105</f>
        <v>0.971830985915493</v>
      </c>
      <c r="Z105" s="6">
        <f>анкеты!K105/анкеты!$B105</f>
        <v>0.971830985915493</v>
      </c>
      <c r="AA105" s="6">
        <f>анкеты!M105/анкеты!L105</f>
        <v>1</v>
      </c>
      <c r="AB105" s="6">
        <f>анкеты!N105/анкеты!$B105</f>
        <v>0.94366197183098588</v>
      </c>
      <c r="AC105" s="6">
        <f>анкеты!O105/анкеты!$B105</f>
        <v>0.9859154929577465</v>
      </c>
      <c r="AD105" s="6">
        <f>анкеты!P105/анкеты!$B105</f>
        <v>0.92957746478873238</v>
      </c>
      <c r="AE105" s="24">
        <f>'Рейтинговая таблица организаций'!Z930+'Рейтинговая таблица организаций'!AA930</f>
        <v>0</v>
      </c>
      <c r="AF105" s="32">
        <f t="shared" si="1"/>
        <v>0.97887323943661975</v>
      </c>
      <c r="AG105" s="24">
        <f>'Рейтинговая таблица организаций'!BB107</f>
        <v>95.4</v>
      </c>
      <c r="AH105" t="s">
        <v>201</v>
      </c>
    </row>
    <row r="106" spans="1:34" x14ac:dyDescent="0.25">
      <c r="A106" s="39">
        <v>105</v>
      </c>
      <c r="B106">
        <v>230</v>
      </c>
      <c r="C106">
        <v>141</v>
      </c>
      <c r="D106">
        <v>139</v>
      </c>
      <c r="E106">
        <v>127</v>
      </c>
      <c r="F106">
        <v>122</v>
      </c>
      <c r="G106">
        <v>213</v>
      </c>
      <c r="H106">
        <v>189</v>
      </c>
      <c r="I106">
        <v>178</v>
      </c>
      <c r="J106">
        <v>223</v>
      </c>
      <c r="K106">
        <v>228</v>
      </c>
      <c r="L106">
        <v>178</v>
      </c>
      <c r="M106">
        <v>174</v>
      </c>
      <c r="N106">
        <v>219</v>
      </c>
      <c r="O106">
        <v>225</v>
      </c>
      <c r="P106">
        <v>221</v>
      </c>
      <c r="Q106" s="24">
        <f>бланки!F107</f>
        <v>480</v>
      </c>
      <c r="R106" s="6">
        <f>B106/Q106</f>
        <v>0.47916666666666669</v>
      </c>
      <c r="S106" s="24">
        <f>бланки!E107</f>
        <v>105</v>
      </c>
      <c r="T106" s="24" t="str">
        <f>'Рейтинговая таблица организаций'!B108</f>
        <v>МКДОУ «Детский сад №10» (город Избербаш)</v>
      </c>
      <c r="U106" s="6">
        <f>анкеты!F106/анкеты!E106</f>
        <v>0.96062992125984248</v>
      </c>
      <c r="V106" s="6">
        <f>анкеты!D106/анкеты!C106</f>
        <v>0.98581560283687941</v>
      </c>
      <c r="W106" s="6">
        <f>анкеты!G106/анкеты!$B106</f>
        <v>0.92608695652173911</v>
      </c>
      <c r="X106" s="6">
        <f>анкеты!I106/анкеты!H106</f>
        <v>0.94179894179894175</v>
      </c>
      <c r="Y106" s="6">
        <f>анкеты!J106/анкеты!$B106</f>
        <v>0.9695652173913043</v>
      </c>
      <c r="Z106" s="6">
        <f>анкеты!K106/анкеты!$B106</f>
        <v>0.99130434782608701</v>
      </c>
      <c r="AA106" s="6">
        <f>анкеты!M106/анкеты!L106</f>
        <v>0.97752808988764039</v>
      </c>
      <c r="AB106" s="6">
        <f>анкеты!N106/анкеты!$B106</f>
        <v>0.95217391304347831</v>
      </c>
      <c r="AC106" s="6">
        <f>анкеты!O106/анкеты!$B106</f>
        <v>0.97826086956521741</v>
      </c>
      <c r="AD106" s="6">
        <f>анкеты!P106/анкеты!$B106</f>
        <v>0.96086956521739131</v>
      </c>
      <c r="AE106" s="24">
        <f>'Рейтинговая таблица организаций'!Z931+'Рейтинговая таблица организаций'!AA931</f>
        <v>0</v>
      </c>
      <c r="AF106" s="32">
        <f t="shared" si="1"/>
        <v>0.96440334253485227</v>
      </c>
      <c r="AG106" s="24">
        <f>'Рейтинговая таблица организаций'!BB108</f>
        <v>86.2</v>
      </c>
      <c r="AH106" t="s">
        <v>201</v>
      </c>
    </row>
    <row r="107" spans="1:34" x14ac:dyDescent="0.25">
      <c r="A107" s="39">
        <v>106</v>
      </c>
      <c r="B107">
        <v>138</v>
      </c>
      <c r="C107">
        <v>130</v>
      </c>
      <c r="D107" s="24">
        <v>130</v>
      </c>
      <c r="E107">
        <v>135</v>
      </c>
      <c r="F107" s="24">
        <v>135</v>
      </c>
      <c r="G107">
        <v>137</v>
      </c>
      <c r="H107">
        <v>44</v>
      </c>
      <c r="I107" s="24">
        <v>44</v>
      </c>
      <c r="J107">
        <v>132</v>
      </c>
      <c r="K107">
        <v>135</v>
      </c>
      <c r="L107">
        <v>133</v>
      </c>
      <c r="M107" s="24">
        <v>133</v>
      </c>
      <c r="N107">
        <v>136</v>
      </c>
      <c r="O107">
        <v>135</v>
      </c>
      <c r="P107">
        <v>133</v>
      </c>
      <c r="Q107" s="24">
        <f>бланки!F108</f>
        <v>340</v>
      </c>
      <c r="R107" s="6">
        <f>B107/Q107</f>
        <v>0.40588235294117647</v>
      </c>
      <c r="S107" s="24">
        <f>бланки!E108</f>
        <v>106</v>
      </c>
      <c r="T107" s="24" t="str">
        <f>'Рейтинговая таблица организаций'!B109</f>
        <v>МКДОУ «ЦРР - Детский сад №11» (город Избербаш)</v>
      </c>
      <c r="U107" s="6">
        <f>анкеты!F107/анкеты!E107</f>
        <v>1</v>
      </c>
      <c r="V107" s="6">
        <f>анкеты!D107/анкеты!C107</f>
        <v>1</v>
      </c>
      <c r="W107" s="6">
        <f>анкеты!G107/анкеты!$B107</f>
        <v>0.99275362318840576</v>
      </c>
      <c r="X107" s="6">
        <f>анкеты!I107/анкеты!H107</f>
        <v>1</v>
      </c>
      <c r="Y107" s="6">
        <f>анкеты!J107/анкеты!$B107</f>
        <v>0.95652173913043481</v>
      </c>
      <c r="Z107" s="6">
        <f>анкеты!K107/анкеты!$B107</f>
        <v>0.97826086956521741</v>
      </c>
      <c r="AA107" s="6">
        <f>анкеты!M107/анкеты!L107</f>
        <v>1</v>
      </c>
      <c r="AB107" s="6">
        <f>анкеты!N107/анкеты!$B107</f>
        <v>0.98550724637681164</v>
      </c>
      <c r="AC107" s="6">
        <f>анкеты!O107/анкеты!$B107</f>
        <v>0.97826086956521741</v>
      </c>
      <c r="AD107" s="6">
        <f>анкеты!P107/анкеты!$B107</f>
        <v>0.96376811594202894</v>
      </c>
      <c r="AE107" s="24">
        <f>'Рейтинговая таблица организаций'!Z932+'Рейтинговая таблица организаций'!AA932</f>
        <v>0</v>
      </c>
      <c r="AF107" s="32">
        <f t="shared" si="1"/>
        <v>0.98550724637681175</v>
      </c>
      <c r="AG107" s="24">
        <f>'Рейтинговая таблица организаций'!BB109</f>
        <v>92.2</v>
      </c>
      <c r="AH107" t="s">
        <v>201</v>
      </c>
    </row>
    <row r="108" spans="1:34" x14ac:dyDescent="0.25">
      <c r="A108" s="39">
        <v>107</v>
      </c>
      <c r="B108">
        <v>209</v>
      </c>
      <c r="C108">
        <v>123</v>
      </c>
      <c r="D108" s="24">
        <v>123</v>
      </c>
      <c r="E108">
        <v>103</v>
      </c>
      <c r="F108" s="24">
        <v>103</v>
      </c>
      <c r="G108">
        <v>147</v>
      </c>
      <c r="H108">
        <v>12</v>
      </c>
      <c r="I108" s="24">
        <v>12</v>
      </c>
      <c r="J108">
        <v>194</v>
      </c>
      <c r="K108">
        <v>188</v>
      </c>
      <c r="L108">
        <v>133</v>
      </c>
      <c r="M108" s="24">
        <v>133</v>
      </c>
      <c r="N108">
        <v>187</v>
      </c>
      <c r="O108">
        <v>175</v>
      </c>
      <c r="P108">
        <v>181</v>
      </c>
      <c r="Q108" s="24">
        <f>бланки!F109</f>
        <v>409</v>
      </c>
      <c r="R108" s="6">
        <f>B108/Q108</f>
        <v>0.51100244498777503</v>
      </c>
      <c r="S108" s="24">
        <f>бланки!E109</f>
        <v>107</v>
      </c>
      <c r="T108" s="24" t="str">
        <f>'Рейтинговая таблица организаций'!B110</f>
        <v>МКДОУ «ЦРР - Детский сад №12» (город Избербаш)</v>
      </c>
      <c r="U108" s="6">
        <f>анкеты!F108/анкеты!E108</f>
        <v>1</v>
      </c>
      <c r="V108" s="6">
        <f>анкеты!D108/анкеты!C108</f>
        <v>1</v>
      </c>
      <c r="W108" s="6">
        <f>анкеты!G108/анкеты!$B108</f>
        <v>0.70334928229665072</v>
      </c>
      <c r="X108" s="6">
        <f>анкеты!I108/анкеты!H108</f>
        <v>1</v>
      </c>
      <c r="Y108" s="6">
        <f>анкеты!J108/анкеты!$B108</f>
        <v>0.92822966507177029</v>
      </c>
      <c r="Z108" s="6">
        <f>анкеты!K108/анкеты!$B108</f>
        <v>0.8995215311004785</v>
      </c>
      <c r="AA108" s="6">
        <f>анкеты!M108/анкеты!L108</f>
        <v>1</v>
      </c>
      <c r="AB108" s="6">
        <f>анкеты!N108/анкеты!$B108</f>
        <v>0.89473684210526316</v>
      </c>
      <c r="AC108" s="6">
        <f>анкеты!O108/анкеты!$B108</f>
        <v>0.83732057416267947</v>
      </c>
      <c r="AD108" s="6">
        <f>анкеты!P108/анкеты!$B108</f>
        <v>0.86602870813397126</v>
      </c>
      <c r="AE108" s="24">
        <f>'Рейтинговая таблица организаций'!Z933+'Рейтинговая таблица организаций'!AA933</f>
        <v>0</v>
      </c>
      <c r="AF108" s="32">
        <f t="shared" si="1"/>
        <v>0.91291866028708135</v>
      </c>
      <c r="AG108" s="24">
        <f>'Рейтинговая таблица организаций'!BB110</f>
        <v>85</v>
      </c>
      <c r="AH108" t="s">
        <v>201</v>
      </c>
    </row>
    <row r="109" spans="1:34" x14ac:dyDescent="0.25">
      <c r="A109" s="39">
        <v>108</v>
      </c>
      <c r="B109">
        <v>49</v>
      </c>
      <c r="C109">
        <v>43</v>
      </c>
      <c r="D109">
        <v>42</v>
      </c>
      <c r="E109">
        <v>40</v>
      </c>
      <c r="F109">
        <v>38</v>
      </c>
      <c r="G109">
        <v>44</v>
      </c>
      <c r="H109">
        <v>3</v>
      </c>
      <c r="I109">
        <v>3</v>
      </c>
      <c r="J109">
        <v>44</v>
      </c>
      <c r="K109">
        <v>46</v>
      </c>
      <c r="L109">
        <v>42</v>
      </c>
      <c r="M109">
        <v>40</v>
      </c>
      <c r="N109">
        <v>45</v>
      </c>
      <c r="O109">
        <v>48</v>
      </c>
      <c r="P109">
        <v>47</v>
      </c>
      <c r="Q109" s="24">
        <f>бланки!F110</f>
        <v>120</v>
      </c>
      <c r="R109" s="6">
        <v>0.40833333333333333</v>
      </c>
      <c r="S109" s="24">
        <f>бланки!E110</f>
        <v>108</v>
      </c>
      <c r="T109" s="24" t="str">
        <f>'Рейтинговая таблица организаций'!B111</f>
        <v>МКДОУ «Детский сад №13» (город Избербаш)</v>
      </c>
      <c r="U109" s="6">
        <f>анкеты!F109/анкеты!E109</f>
        <v>0.95</v>
      </c>
      <c r="V109" s="6">
        <f>анкеты!D109/анкеты!C109</f>
        <v>0.97674418604651159</v>
      </c>
      <c r="W109" s="6">
        <f>анкеты!G109/анкеты!$B109</f>
        <v>0.89795918367346939</v>
      </c>
      <c r="X109" s="6">
        <f>анкеты!I109/анкеты!H109</f>
        <v>1</v>
      </c>
      <c r="Y109" s="6">
        <f>анкеты!J109/анкеты!$B109</f>
        <v>0.89795918367346939</v>
      </c>
      <c r="Z109" s="6">
        <f>анкеты!K109/анкеты!$B109</f>
        <v>0.93877551020408168</v>
      </c>
      <c r="AA109" s="6">
        <f>анкеты!M109/анкеты!L109</f>
        <v>0.95238095238095233</v>
      </c>
      <c r="AB109" s="6">
        <f>анкеты!N109/анкеты!$B109</f>
        <v>0.91836734693877553</v>
      </c>
      <c r="AC109" s="6">
        <f>анкеты!O109/анкеты!$B109</f>
        <v>0.97959183673469385</v>
      </c>
      <c r="AD109" s="6">
        <f>анкеты!P109/анкеты!$B109</f>
        <v>0.95918367346938771</v>
      </c>
      <c r="AE109" s="24">
        <f>'Рейтинговая таблица организаций'!Z934+'Рейтинговая таблица организаций'!AA934</f>
        <v>0</v>
      </c>
      <c r="AF109" s="32">
        <f t="shared" si="1"/>
        <v>0.94709618731213419</v>
      </c>
      <c r="AG109" s="24">
        <f>'Рейтинговая таблица организаций'!BB111</f>
        <v>79.400000000000006</v>
      </c>
      <c r="AH109" t="s">
        <v>201</v>
      </c>
    </row>
    <row r="110" spans="1:34" x14ac:dyDescent="0.25">
      <c r="A110" s="39">
        <v>109</v>
      </c>
      <c r="B110">
        <v>62</v>
      </c>
      <c r="C110">
        <v>46</v>
      </c>
      <c r="D110">
        <v>44</v>
      </c>
      <c r="E110">
        <v>33</v>
      </c>
      <c r="F110">
        <v>32</v>
      </c>
      <c r="G110">
        <v>47</v>
      </c>
      <c r="H110">
        <v>3</v>
      </c>
      <c r="I110">
        <v>3</v>
      </c>
      <c r="J110">
        <v>59</v>
      </c>
      <c r="K110">
        <v>60</v>
      </c>
      <c r="L110">
        <v>43</v>
      </c>
      <c r="M110">
        <v>41</v>
      </c>
      <c r="N110">
        <v>53</v>
      </c>
      <c r="O110">
        <v>57</v>
      </c>
      <c r="P110">
        <v>56</v>
      </c>
      <c r="Q110" s="24">
        <f>бланки!F111</f>
        <v>110</v>
      </c>
      <c r="R110" s="6">
        <v>0.5636363636363636</v>
      </c>
      <c r="S110" s="24">
        <f>бланки!E111</f>
        <v>109</v>
      </c>
      <c r="T110" s="24" t="str">
        <f>'Рейтинговая таблица организаций'!B112</f>
        <v>МКДОУ «Детский сад №14» (город Избербаш)</v>
      </c>
      <c r="U110" s="6">
        <f>анкеты!F110/анкеты!E110</f>
        <v>0.96969696969696972</v>
      </c>
      <c r="V110" s="6">
        <f>анкеты!D110/анкеты!C110</f>
        <v>0.95652173913043481</v>
      </c>
      <c r="W110" s="6">
        <f>анкеты!G110/анкеты!$B110</f>
        <v>0.75806451612903225</v>
      </c>
      <c r="X110" s="6">
        <f>анкеты!I110/анкеты!H110</f>
        <v>1</v>
      </c>
      <c r="Y110" s="6">
        <f>анкеты!J110/анкеты!$B110</f>
        <v>0.95161290322580649</v>
      </c>
      <c r="Z110" s="6">
        <f>анкеты!K110/анкеты!$B110</f>
        <v>0.967741935483871</v>
      </c>
      <c r="AA110" s="6">
        <f>анкеты!M110/анкеты!L110</f>
        <v>0.95348837209302328</v>
      </c>
      <c r="AB110" s="6">
        <f>анкеты!N110/анкеты!$B110</f>
        <v>0.85483870967741937</v>
      </c>
      <c r="AC110" s="6">
        <f>анкеты!O110/анкеты!$B110</f>
        <v>0.91935483870967738</v>
      </c>
      <c r="AD110" s="6">
        <f>анкеты!P110/анкеты!$B110</f>
        <v>0.90322580645161288</v>
      </c>
      <c r="AE110" s="24">
        <f>'Рейтинговая таблица организаций'!Z935+'Рейтинговая таблица организаций'!AA935</f>
        <v>0</v>
      </c>
      <c r="AF110" s="32">
        <f t="shared" si="1"/>
        <v>0.92345457905978456</v>
      </c>
      <c r="AG110" s="24">
        <f>'Рейтинговая таблица организаций'!BB112</f>
        <v>88.6</v>
      </c>
      <c r="AH110" t="s">
        <v>201</v>
      </c>
    </row>
    <row r="111" spans="1:34" x14ac:dyDescent="0.25">
      <c r="A111" s="39">
        <v>110</v>
      </c>
      <c r="B111">
        <v>445</v>
      </c>
      <c r="C111">
        <v>297</v>
      </c>
      <c r="D111">
        <v>284</v>
      </c>
      <c r="E111">
        <v>235</v>
      </c>
      <c r="F111">
        <v>212</v>
      </c>
      <c r="G111">
        <v>309</v>
      </c>
      <c r="H111">
        <v>33</v>
      </c>
      <c r="I111">
        <v>29</v>
      </c>
      <c r="J111">
        <v>419</v>
      </c>
      <c r="K111">
        <v>430</v>
      </c>
      <c r="L111">
        <v>267</v>
      </c>
      <c r="M111">
        <v>247</v>
      </c>
      <c r="N111">
        <v>408</v>
      </c>
      <c r="O111">
        <v>397</v>
      </c>
      <c r="P111">
        <v>416</v>
      </c>
      <c r="Q111" s="24">
        <f>бланки!F112</f>
        <v>850</v>
      </c>
      <c r="R111" s="6">
        <f>B111/Q111</f>
        <v>0.52352941176470591</v>
      </c>
      <c r="S111" s="24">
        <f>бланки!E112</f>
        <v>110</v>
      </c>
      <c r="T111" s="24" t="str">
        <f>'Рейтинговая таблица организаций'!B113</f>
        <v>МКУ ДО «Специализированная ДЮСШ» (город Избербаш)</v>
      </c>
      <c r="U111" s="6">
        <f>анкеты!F111/анкеты!E111</f>
        <v>0.90212765957446805</v>
      </c>
      <c r="V111" s="6">
        <f>анкеты!D111/анкеты!C111</f>
        <v>0.95622895622895621</v>
      </c>
      <c r="W111" s="6">
        <f>анкеты!G111/анкеты!$B111</f>
        <v>0.69438202247191017</v>
      </c>
      <c r="X111" s="6">
        <f>анкеты!I111/анкеты!H111</f>
        <v>0.87878787878787878</v>
      </c>
      <c r="Y111" s="6">
        <f>анкеты!J111/анкеты!$B111</f>
        <v>0.94157303370786516</v>
      </c>
      <c r="Z111" s="6">
        <f>анкеты!K111/анкеты!$B111</f>
        <v>0.9662921348314607</v>
      </c>
      <c r="AA111" s="6">
        <f>анкеты!M111/анкеты!L111</f>
        <v>0.92509363295880154</v>
      </c>
      <c r="AB111" s="6">
        <f>анкеты!N111/анкеты!$B111</f>
        <v>0.91685393258426962</v>
      </c>
      <c r="AC111" s="6">
        <f>анкеты!O111/анкеты!$B111</f>
        <v>0.89213483146067418</v>
      </c>
      <c r="AD111" s="6">
        <f>анкеты!P111/анкеты!$B111</f>
        <v>0.93483146067415734</v>
      </c>
      <c r="AE111" s="24">
        <f>'Рейтинговая таблица организаций'!Z936+'Рейтинговая таблица организаций'!AA936</f>
        <v>0</v>
      </c>
      <c r="AF111" s="32">
        <f t="shared" si="1"/>
        <v>0.90083055432804426</v>
      </c>
      <c r="AG111" s="24">
        <f>'Рейтинговая таблица организаций'!BB113</f>
        <v>79.599999999999994</v>
      </c>
      <c r="AH111" t="s">
        <v>755</v>
      </c>
    </row>
    <row r="112" spans="1:34" x14ac:dyDescent="0.25">
      <c r="A112" s="39">
        <v>111</v>
      </c>
      <c r="B112">
        <v>415</v>
      </c>
      <c r="C112">
        <v>358</v>
      </c>
      <c r="D112">
        <v>351</v>
      </c>
      <c r="E112">
        <v>344</v>
      </c>
      <c r="F112">
        <v>334</v>
      </c>
      <c r="G112">
        <v>389</v>
      </c>
      <c r="H112">
        <v>85</v>
      </c>
      <c r="I112">
        <v>82</v>
      </c>
      <c r="J112">
        <v>405</v>
      </c>
      <c r="K112">
        <v>402</v>
      </c>
      <c r="L112">
        <v>351</v>
      </c>
      <c r="M112">
        <v>343</v>
      </c>
      <c r="N112">
        <v>396</v>
      </c>
      <c r="O112">
        <v>395</v>
      </c>
      <c r="P112">
        <v>398</v>
      </c>
      <c r="Q112" s="24">
        <f>бланки!F113</f>
        <v>830</v>
      </c>
      <c r="R112" s="6">
        <f>B112/Q112</f>
        <v>0.5</v>
      </c>
      <c r="S112" s="24">
        <f>бланки!E113</f>
        <v>111</v>
      </c>
      <c r="T112" s="24" t="str">
        <f>'Рейтинговая таблица организаций'!B114</f>
        <v>МКУ ДО «ДЮСШ Игровых Видов Спорта» (город Избербаш)</v>
      </c>
      <c r="U112" s="6">
        <f>анкеты!F112/анкеты!E112</f>
        <v>0.97093023255813948</v>
      </c>
      <c r="V112" s="6">
        <f>анкеты!D112/анкеты!C112</f>
        <v>0.98044692737430172</v>
      </c>
      <c r="W112" s="6">
        <f>анкеты!G112/анкеты!$B112</f>
        <v>0.9373493975903614</v>
      </c>
      <c r="X112" s="6">
        <f>анкеты!I112/анкеты!H112</f>
        <v>0.96470588235294119</v>
      </c>
      <c r="Y112" s="6">
        <f>анкеты!J112/анкеты!$B112</f>
        <v>0.97590361445783136</v>
      </c>
      <c r="Z112" s="6">
        <f>анкеты!K112/анкеты!$B112</f>
        <v>0.96867469879518076</v>
      </c>
      <c r="AA112" s="6">
        <f>анкеты!M112/анкеты!L112</f>
        <v>0.97720797720797725</v>
      </c>
      <c r="AB112" s="6">
        <f>анкеты!N112/анкеты!$B112</f>
        <v>0.95421686746987955</v>
      </c>
      <c r="AC112" s="6">
        <f>анкеты!O112/анкеты!$B112</f>
        <v>0.95180722891566261</v>
      </c>
      <c r="AD112" s="6">
        <f>анкеты!P112/анкеты!$B112</f>
        <v>0.95903614457831321</v>
      </c>
      <c r="AE112" s="24">
        <f>'Рейтинговая таблица организаций'!Z937+'Рейтинговая таблица организаций'!AA937</f>
        <v>0</v>
      </c>
      <c r="AF112" s="32">
        <f t="shared" si="1"/>
        <v>0.96402789713005888</v>
      </c>
      <c r="AG112" s="24">
        <f>'Рейтинговая таблица организаций'!BB114</f>
        <v>97</v>
      </c>
      <c r="AH112" t="s">
        <v>755</v>
      </c>
    </row>
    <row r="113" spans="1:34" x14ac:dyDescent="0.25">
      <c r="A113" s="39">
        <v>112</v>
      </c>
      <c r="B113">
        <v>57</v>
      </c>
      <c r="C113">
        <v>46</v>
      </c>
      <c r="D113">
        <v>46</v>
      </c>
      <c r="E113">
        <v>45</v>
      </c>
      <c r="F113">
        <v>42</v>
      </c>
      <c r="G113">
        <v>50</v>
      </c>
      <c r="H113">
        <v>4</v>
      </c>
      <c r="I113">
        <v>2</v>
      </c>
      <c r="J113">
        <v>54</v>
      </c>
      <c r="K113">
        <v>55</v>
      </c>
      <c r="L113">
        <v>43</v>
      </c>
      <c r="M113">
        <v>43</v>
      </c>
      <c r="N113">
        <v>54</v>
      </c>
      <c r="O113">
        <v>54</v>
      </c>
      <c r="P113">
        <v>55</v>
      </c>
      <c r="Q113" s="24">
        <f>бланки!F114</f>
        <v>75</v>
      </c>
      <c r="R113" s="6">
        <v>0.76</v>
      </c>
      <c r="S113" s="24">
        <f>бланки!E114</f>
        <v>112</v>
      </c>
      <c r="T113" s="24" t="str">
        <f>'Рейтинговая таблица организаций'!B115</f>
        <v>МКУ ДО «ДЮСШ по шахматам им. Багандалиева М.Б.» (город Избербаш)</v>
      </c>
      <c r="U113" s="6">
        <f>анкеты!F113/анкеты!E113</f>
        <v>0.93333333333333335</v>
      </c>
      <c r="V113" s="6">
        <f>анкеты!D113/анкеты!C113</f>
        <v>1</v>
      </c>
      <c r="W113" s="6">
        <f>анкеты!G113/анкеты!$B113</f>
        <v>0.8771929824561403</v>
      </c>
      <c r="X113" s="6">
        <f>анкеты!I113/анкеты!H113</f>
        <v>0.5</v>
      </c>
      <c r="Y113" s="6">
        <f>анкеты!J113/анкеты!$B113</f>
        <v>0.94736842105263153</v>
      </c>
      <c r="Z113" s="6">
        <f>анкеты!K113/анкеты!$B113</f>
        <v>0.96491228070175439</v>
      </c>
      <c r="AA113" s="6">
        <f>анкеты!M113/анкеты!L113</f>
        <v>1</v>
      </c>
      <c r="AB113" s="6">
        <f>анкеты!N113/анкеты!$B113</f>
        <v>0.94736842105263153</v>
      </c>
      <c r="AC113" s="6">
        <f>анкеты!O113/анкеты!$B113</f>
        <v>0.94736842105263153</v>
      </c>
      <c r="AD113" s="6">
        <f>анкеты!P113/анкеты!$B113</f>
        <v>0.96491228070175439</v>
      </c>
      <c r="AE113" s="24">
        <f>'Рейтинговая таблица организаций'!Z938+'Рейтинговая таблица организаций'!AA938</f>
        <v>0</v>
      </c>
      <c r="AF113" s="32">
        <f t="shared" si="1"/>
        <v>0.90824561403508786</v>
      </c>
      <c r="AG113" s="24">
        <f>'Рейтинговая таблица организаций'!BB115</f>
        <v>82.8</v>
      </c>
      <c r="AH113" t="s">
        <v>755</v>
      </c>
    </row>
    <row r="114" spans="1:34" x14ac:dyDescent="0.25">
      <c r="A114" s="39">
        <v>113</v>
      </c>
      <c r="B114">
        <v>595</v>
      </c>
      <c r="C114">
        <v>510</v>
      </c>
      <c r="D114">
        <v>485</v>
      </c>
      <c r="E114">
        <v>485</v>
      </c>
      <c r="F114">
        <v>470</v>
      </c>
      <c r="G114">
        <v>470</v>
      </c>
      <c r="H114">
        <v>45</v>
      </c>
      <c r="I114">
        <v>40</v>
      </c>
      <c r="J114">
        <v>565</v>
      </c>
      <c r="K114">
        <v>570</v>
      </c>
      <c r="L114">
        <v>465</v>
      </c>
      <c r="M114">
        <v>450</v>
      </c>
      <c r="N114">
        <v>550</v>
      </c>
      <c r="O114">
        <v>565</v>
      </c>
      <c r="P114">
        <v>570</v>
      </c>
      <c r="Q114" s="24">
        <f>бланки!F115</f>
        <v>1260</v>
      </c>
      <c r="R114" s="6">
        <f t="shared" ref="R114:R125" si="3">B114/Q114</f>
        <v>0.47222222222222221</v>
      </c>
      <c r="S114" s="24">
        <f>бланки!E115</f>
        <v>113</v>
      </c>
      <c r="T114" s="24" t="str">
        <f>'Рейтинговая таблица организаций'!B116</f>
        <v>МБУ ДО «Дом Детского Творчества» (город Избербаш)</v>
      </c>
      <c r="U114" s="6">
        <f>анкеты!F114/анкеты!E114</f>
        <v>0.96907216494845361</v>
      </c>
      <c r="V114" s="6">
        <f>анкеты!D114/анкеты!C114</f>
        <v>0.9509803921568627</v>
      </c>
      <c r="W114" s="6">
        <f>анкеты!G114/анкеты!$B114</f>
        <v>0.78991596638655459</v>
      </c>
      <c r="X114" s="6">
        <f>анкеты!I114/анкеты!H114</f>
        <v>0.88888888888888884</v>
      </c>
      <c r="Y114" s="6">
        <f>анкеты!J114/анкеты!$B114</f>
        <v>0.94957983193277307</v>
      </c>
      <c r="Z114" s="6">
        <f>анкеты!K114/анкеты!$B114</f>
        <v>0.95798319327731096</v>
      </c>
      <c r="AA114" s="6">
        <f>анкеты!M114/анкеты!L114</f>
        <v>0.967741935483871</v>
      </c>
      <c r="AB114" s="6">
        <f>анкеты!N114/анкеты!$B114</f>
        <v>0.92436974789915971</v>
      </c>
      <c r="AC114" s="6">
        <f>анкеты!O114/анкеты!$B114</f>
        <v>0.94957983193277307</v>
      </c>
      <c r="AD114" s="6">
        <f>анкеты!P114/анкеты!$B114</f>
        <v>0.95798319327731096</v>
      </c>
      <c r="AE114" s="24">
        <f>'Рейтинговая таблица организаций'!Z939+'Рейтинговая таблица организаций'!AA939</f>
        <v>0</v>
      </c>
      <c r="AF114" s="32">
        <f t="shared" si="1"/>
        <v>0.93060951461839581</v>
      </c>
      <c r="AG114" s="24">
        <f>'Рейтинговая таблица организаций'!BB116</f>
        <v>88.2</v>
      </c>
      <c r="AH114" t="s">
        <v>755</v>
      </c>
    </row>
    <row r="115" spans="1:34" x14ac:dyDescent="0.25">
      <c r="A115" s="39">
        <v>114</v>
      </c>
      <c r="B115">
        <v>600</v>
      </c>
      <c r="C115">
        <v>400</v>
      </c>
      <c r="D115" s="24">
        <v>400</v>
      </c>
      <c r="E115">
        <v>301</v>
      </c>
      <c r="F115" s="24">
        <v>301</v>
      </c>
      <c r="G115">
        <v>578</v>
      </c>
      <c r="H115">
        <v>56</v>
      </c>
      <c r="I115" s="24">
        <v>56</v>
      </c>
      <c r="J115">
        <v>597</v>
      </c>
      <c r="K115">
        <v>590</v>
      </c>
      <c r="L115">
        <v>385</v>
      </c>
      <c r="M115" s="24">
        <v>385</v>
      </c>
      <c r="N115">
        <v>587</v>
      </c>
      <c r="O115">
        <v>590</v>
      </c>
      <c r="P115">
        <v>592</v>
      </c>
      <c r="Q115" s="24">
        <f>бланки!F116</f>
        <v>1317</v>
      </c>
      <c r="R115" s="6">
        <f t="shared" si="3"/>
        <v>0.45558086560364464</v>
      </c>
      <c r="S115" s="24">
        <f>бланки!E116</f>
        <v>114</v>
      </c>
      <c r="T115" s="24" t="str">
        <f>'Рейтинговая таблица организаций'!B117</f>
        <v>МБОУ «Каспийская Гимназия № 11» (город Каспийск)</v>
      </c>
      <c r="U115" s="6">
        <f>анкеты!F115/анкеты!E115</f>
        <v>1</v>
      </c>
      <c r="V115" s="6">
        <f>анкеты!D115/анкеты!C115</f>
        <v>1</v>
      </c>
      <c r="W115" s="6">
        <f>анкеты!G115/анкеты!$B115</f>
        <v>0.96333333333333337</v>
      </c>
      <c r="X115" s="6">
        <f>анкеты!I115/анкеты!H115</f>
        <v>1</v>
      </c>
      <c r="Y115" s="6">
        <f>анкеты!J115/анкеты!$B115</f>
        <v>0.995</v>
      </c>
      <c r="Z115" s="6">
        <f>анкеты!K115/анкеты!$B115</f>
        <v>0.98333333333333328</v>
      </c>
      <c r="AA115" s="6">
        <f>анкеты!M115/анкеты!L115</f>
        <v>1</v>
      </c>
      <c r="AB115" s="6">
        <f>анкеты!N115/анкеты!$B115</f>
        <v>0.97833333333333339</v>
      </c>
      <c r="AC115" s="6">
        <f>анкеты!O115/анкеты!$B115</f>
        <v>0.98333333333333328</v>
      </c>
      <c r="AD115" s="6">
        <f>анкеты!P115/анкеты!$B115</f>
        <v>0.98666666666666669</v>
      </c>
      <c r="AE115" s="24">
        <f>'Рейтинговая таблица организаций'!Z940+'Рейтинговая таблица организаций'!AA940</f>
        <v>0</v>
      </c>
      <c r="AF115" s="32">
        <f t="shared" si="1"/>
        <v>0.98899999999999988</v>
      </c>
      <c r="AG115" s="24">
        <f>'Рейтинговая таблица организаций'!BB117</f>
        <v>95.2</v>
      </c>
      <c r="AH115" t="s">
        <v>992</v>
      </c>
    </row>
    <row r="116" spans="1:34" x14ac:dyDescent="0.25">
      <c r="A116" s="39">
        <v>115</v>
      </c>
      <c r="B116">
        <v>594</v>
      </c>
      <c r="C116">
        <v>525</v>
      </c>
      <c r="D116">
        <v>513</v>
      </c>
      <c r="E116">
        <v>486</v>
      </c>
      <c r="F116">
        <v>480</v>
      </c>
      <c r="G116">
        <v>594</v>
      </c>
      <c r="H116">
        <v>18</v>
      </c>
      <c r="I116">
        <v>18</v>
      </c>
      <c r="J116">
        <v>585</v>
      </c>
      <c r="K116">
        <v>588</v>
      </c>
      <c r="L116">
        <v>510</v>
      </c>
      <c r="M116">
        <v>510</v>
      </c>
      <c r="N116">
        <v>585</v>
      </c>
      <c r="O116">
        <v>591</v>
      </c>
      <c r="P116">
        <v>589</v>
      </c>
      <c r="Q116" s="24">
        <f>бланки!F117</f>
        <v>1256</v>
      </c>
      <c r="R116" s="6">
        <f t="shared" si="3"/>
        <v>0.47292993630573249</v>
      </c>
      <c r="S116" s="24">
        <f>бланки!E117</f>
        <v>115</v>
      </c>
      <c r="T116" s="24" t="str">
        <f>'Рейтинговая таблица организаций'!B118</f>
        <v>МБОУ СОШ №12» (город Каспийск)</v>
      </c>
      <c r="U116" s="6">
        <f>анкеты!F116/анкеты!E116</f>
        <v>0.98765432098765427</v>
      </c>
      <c r="V116" s="6">
        <f>анкеты!D116/анкеты!C116</f>
        <v>0.97714285714285709</v>
      </c>
      <c r="W116" s="6">
        <f>анкеты!G116/анкеты!$B116</f>
        <v>1</v>
      </c>
      <c r="X116" s="6">
        <f>анкеты!I116/анкеты!H116</f>
        <v>1</v>
      </c>
      <c r="Y116" s="6">
        <f>анкеты!J116/анкеты!$B116</f>
        <v>0.98484848484848486</v>
      </c>
      <c r="Z116" s="6">
        <f>анкеты!K116/анкеты!$B116</f>
        <v>0.98989898989898994</v>
      </c>
      <c r="AA116" s="6">
        <f>анкеты!M116/анкеты!L116</f>
        <v>1</v>
      </c>
      <c r="AB116" s="6">
        <f>анкеты!N116/анкеты!$B116</f>
        <v>0.98484848484848486</v>
      </c>
      <c r="AC116" s="6">
        <f>анкеты!O116/анкеты!$B116</f>
        <v>0.99494949494949492</v>
      </c>
      <c r="AD116" s="6">
        <f>анкеты!P116/анкеты!$B116</f>
        <v>0.99158249158249157</v>
      </c>
      <c r="AE116" s="24">
        <f>'Рейтинговая таблица организаций'!Z941+'Рейтинговая таблица организаций'!AA941</f>
        <v>0</v>
      </c>
      <c r="AF116" s="32">
        <f t="shared" si="1"/>
        <v>0.99109251242584562</v>
      </c>
      <c r="AG116" s="24">
        <f>'Рейтинговая таблица организаций'!BB118</f>
        <v>89.6</v>
      </c>
      <c r="AH116" t="s">
        <v>992</v>
      </c>
    </row>
    <row r="117" spans="1:34" x14ac:dyDescent="0.25">
      <c r="A117" s="39">
        <v>116</v>
      </c>
      <c r="B117">
        <v>585</v>
      </c>
      <c r="C117">
        <v>538</v>
      </c>
      <c r="D117">
        <v>530</v>
      </c>
      <c r="E117">
        <v>510</v>
      </c>
      <c r="F117">
        <v>505</v>
      </c>
      <c r="G117">
        <v>565</v>
      </c>
      <c r="H117">
        <v>105</v>
      </c>
      <c r="I117">
        <v>90</v>
      </c>
      <c r="J117">
        <v>565</v>
      </c>
      <c r="K117">
        <v>580</v>
      </c>
      <c r="L117">
        <v>503</v>
      </c>
      <c r="M117">
        <v>495</v>
      </c>
      <c r="N117">
        <v>570</v>
      </c>
      <c r="O117">
        <v>573</v>
      </c>
      <c r="P117">
        <v>570</v>
      </c>
      <c r="Q117" s="24">
        <f>бланки!F118</f>
        <v>1200</v>
      </c>
      <c r="R117" s="6">
        <f t="shared" si="3"/>
        <v>0.48749999999999999</v>
      </c>
      <c r="S117" s="24">
        <f>бланки!E118</f>
        <v>116</v>
      </c>
      <c r="T117" s="24" t="str">
        <f>'Рейтинговая таблица организаций'!B119</f>
        <v>МБОУ РД «СОШ № 13» (город Каспийск)</v>
      </c>
      <c r="U117" s="6">
        <f>анкеты!F117/анкеты!E117</f>
        <v>0.99019607843137258</v>
      </c>
      <c r="V117" s="6">
        <f>анкеты!D117/анкеты!C117</f>
        <v>0.98513011152416352</v>
      </c>
      <c r="W117" s="6">
        <f>анкеты!G117/анкеты!$B117</f>
        <v>0.96581196581196582</v>
      </c>
      <c r="X117" s="6">
        <f>анкеты!I117/анкеты!H117</f>
        <v>0.8571428571428571</v>
      </c>
      <c r="Y117" s="6">
        <f>анкеты!J117/анкеты!$B117</f>
        <v>0.96581196581196582</v>
      </c>
      <c r="Z117" s="6">
        <f>анкеты!K117/анкеты!$B117</f>
        <v>0.99145299145299148</v>
      </c>
      <c r="AA117" s="6">
        <f>анкеты!M117/анкеты!L117</f>
        <v>0.98409542743538769</v>
      </c>
      <c r="AB117" s="6">
        <f>анкеты!N117/анкеты!$B117</f>
        <v>0.97435897435897434</v>
      </c>
      <c r="AC117" s="6">
        <f>анкеты!O117/анкеты!$B117</f>
        <v>0.97948717948717945</v>
      </c>
      <c r="AD117" s="6">
        <f>анкеты!P117/анкеты!$B117</f>
        <v>0.97435897435897434</v>
      </c>
      <c r="AE117" s="24">
        <f>'Рейтинговая таблица организаций'!Z942+'Рейтинговая таблица организаций'!AA942</f>
        <v>0</v>
      </c>
      <c r="AF117" s="32">
        <f t="shared" si="1"/>
        <v>0.9667846525815833</v>
      </c>
      <c r="AG117" s="24">
        <f>'Рейтинговая таблица организаций'!BB119</f>
        <v>96</v>
      </c>
      <c r="AH117" t="s">
        <v>992</v>
      </c>
    </row>
    <row r="118" spans="1:34" x14ac:dyDescent="0.25">
      <c r="A118" s="39">
        <v>117</v>
      </c>
      <c r="B118">
        <v>290</v>
      </c>
      <c r="C118">
        <v>110</v>
      </c>
      <c r="D118">
        <v>92</v>
      </c>
      <c r="E118">
        <v>58</v>
      </c>
      <c r="F118">
        <v>49</v>
      </c>
      <c r="G118">
        <v>147</v>
      </c>
      <c r="H118">
        <v>43</v>
      </c>
      <c r="I118">
        <v>25</v>
      </c>
      <c r="J118">
        <v>226</v>
      </c>
      <c r="K118">
        <v>260</v>
      </c>
      <c r="L118">
        <v>153</v>
      </c>
      <c r="M118">
        <v>101</v>
      </c>
      <c r="N118">
        <v>170</v>
      </c>
      <c r="O118">
        <v>226</v>
      </c>
      <c r="P118">
        <v>208</v>
      </c>
      <c r="Q118" s="24">
        <f>бланки!F119</f>
        <v>680</v>
      </c>
      <c r="R118" s="6">
        <f t="shared" si="3"/>
        <v>0.4264705882352941</v>
      </c>
      <c r="S118" s="24">
        <f>бланки!E119</f>
        <v>117</v>
      </c>
      <c r="T118" s="24" t="str">
        <f>'Рейтинговая таблица организаций'!B120</f>
        <v>МБО ДО «Дом Детского Творчества» (город Каспийск)</v>
      </c>
      <c r="U118" s="6">
        <f>анкеты!F118/анкеты!E118</f>
        <v>0.84482758620689657</v>
      </c>
      <c r="V118" s="6">
        <f>анкеты!D118/анкеты!C118</f>
        <v>0.83636363636363631</v>
      </c>
      <c r="W118" s="6">
        <f>анкеты!G118/анкеты!$B118</f>
        <v>0.50689655172413794</v>
      </c>
      <c r="X118" s="6">
        <f>анкеты!I118/анкеты!H118</f>
        <v>0.58139534883720934</v>
      </c>
      <c r="Y118" s="6">
        <f>анкеты!J118/анкеты!$B118</f>
        <v>0.77931034482758621</v>
      </c>
      <c r="Z118" s="6">
        <f>анкеты!K118/анкеты!$B118</f>
        <v>0.89655172413793105</v>
      </c>
      <c r="AA118" s="6">
        <f>анкеты!M118/анкеты!L118</f>
        <v>0.66013071895424835</v>
      </c>
      <c r="AB118" s="6">
        <f>анкеты!N118/анкеты!$B118</f>
        <v>0.58620689655172409</v>
      </c>
      <c r="AC118" s="6">
        <f>анкеты!O118/анкеты!$B118</f>
        <v>0.77931034482758621</v>
      </c>
      <c r="AD118" s="6">
        <f>анкеты!P118/анкеты!$B118</f>
        <v>0.71724137931034482</v>
      </c>
      <c r="AE118" s="24">
        <f>'Рейтинговая таблица организаций'!Z943+'Рейтинговая таблица организаций'!AA943</f>
        <v>0</v>
      </c>
      <c r="AF118" s="32">
        <f t="shared" si="1"/>
        <v>0.7188234531741301</v>
      </c>
      <c r="AG118" s="24">
        <f>'Рейтинговая таблица организаций'!BB120</f>
        <v>66.2</v>
      </c>
      <c r="AH118" t="s">
        <v>755</v>
      </c>
    </row>
    <row r="119" spans="1:34" x14ac:dyDescent="0.25">
      <c r="A119" s="39">
        <v>118</v>
      </c>
      <c r="B119">
        <v>415</v>
      </c>
      <c r="C119">
        <v>340</v>
      </c>
      <c r="D119">
        <v>333</v>
      </c>
      <c r="E119">
        <v>348</v>
      </c>
      <c r="F119">
        <v>333</v>
      </c>
      <c r="G119">
        <v>378</v>
      </c>
      <c r="H119">
        <v>48</v>
      </c>
      <c r="I119">
        <v>38</v>
      </c>
      <c r="J119">
        <v>410</v>
      </c>
      <c r="K119">
        <v>408</v>
      </c>
      <c r="L119">
        <v>333</v>
      </c>
      <c r="M119">
        <v>328</v>
      </c>
      <c r="N119">
        <v>398</v>
      </c>
      <c r="O119">
        <v>408</v>
      </c>
      <c r="P119">
        <v>408</v>
      </c>
      <c r="Q119" s="24">
        <f>бланки!F120</f>
        <v>820</v>
      </c>
      <c r="R119" s="6">
        <f t="shared" si="3"/>
        <v>0.50609756097560976</v>
      </c>
      <c r="S119" s="24">
        <f>бланки!E120</f>
        <v>118</v>
      </c>
      <c r="T119" s="24" t="str">
        <f>'Рейтинговая таблица организаций'!B121</f>
        <v>МБО ДО «ЦДТТ» (город Каспийск)</v>
      </c>
      <c r="U119" s="6">
        <f>анкеты!F119/анкеты!E119</f>
        <v>0.9568965517241379</v>
      </c>
      <c r="V119" s="6">
        <f>анкеты!D119/анкеты!C119</f>
        <v>0.97941176470588232</v>
      </c>
      <c r="W119" s="6">
        <f>анкеты!G119/анкеты!$B119</f>
        <v>0.91084337349397593</v>
      </c>
      <c r="X119" s="6">
        <f>анкеты!I119/анкеты!H119</f>
        <v>0.79166666666666663</v>
      </c>
      <c r="Y119" s="6">
        <f>анкеты!J119/анкеты!$B119</f>
        <v>0.98795180722891562</v>
      </c>
      <c r="Z119" s="6">
        <f>анкеты!K119/анкеты!$B119</f>
        <v>0.98313253012048196</v>
      </c>
      <c r="AA119" s="6">
        <f>анкеты!M119/анкеты!L119</f>
        <v>0.98498498498498499</v>
      </c>
      <c r="AB119" s="6">
        <f>анкеты!N119/анкеты!$B119</f>
        <v>0.95903614457831321</v>
      </c>
      <c r="AC119" s="6">
        <f>анкеты!O119/анкеты!$B119</f>
        <v>0.98313253012048196</v>
      </c>
      <c r="AD119" s="6">
        <f>анкеты!P119/анкеты!$B119</f>
        <v>0.98313253012048196</v>
      </c>
      <c r="AE119" s="24">
        <f>'Рейтинговая таблица организаций'!Z944+'Рейтинговая таблица организаций'!AA944</f>
        <v>0</v>
      </c>
      <c r="AF119" s="32">
        <f t="shared" si="1"/>
        <v>0.95201888837443227</v>
      </c>
      <c r="AG119" s="24">
        <f>'Рейтинговая таблица организаций'!BB121</f>
        <v>85.4</v>
      </c>
      <c r="AH119" t="s">
        <v>755</v>
      </c>
    </row>
    <row r="120" spans="1:34" x14ac:dyDescent="0.25">
      <c r="A120" s="39">
        <v>119</v>
      </c>
      <c r="B120">
        <v>310</v>
      </c>
      <c r="C120">
        <v>183</v>
      </c>
      <c r="D120">
        <v>173</v>
      </c>
      <c r="E120">
        <v>99</v>
      </c>
      <c r="F120">
        <v>87</v>
      </c>
      <c r="G120">
        <v>163</v>
      </c>
      <c r="H120">
        <v>38</v>
      </c>
      <c r="I120">
        <v>21</v>
      </c>
      <c r="J120">
        <v>270</v>
      </c>
      <c r="K120">
        <v>286</v>
      </c>
      <c r="L120">
        <v>176</v>
      </c>
      <c r="M120">
        <v>142</v>
      </c>
      <c r="N120">
        <v>249</v>
      </c>
      <c r="O120">
        <v>270</v>
      </c>
      <c r="P120">
        <v>254</v>
      </c>
      <c r="Q120" s="24">
        <f>бланки!F121</f>
        <v>780</v>
      </c>
      <c r="R120" s="6">
        <f t="shared" si="3"/>
        <v>0.39743589743589741</v>
      </c>
      <c r="S120" s="24">
        <f>бланки!E121</f>
        <v>119</v>
      </c>
      <c r="T120" s="24" t="str">
        <f>'Рейтинговая таблица организаций'!B122</f>
        <v>МБУ ДО «СДЮСШ им. В.С.Юмина» (город Каспийск)</v>
      </c>
      <c r="U120" s="6">
        <f>анкеты!F120/анкеты!E120</f>
        <v>0.87878787878787878</v>
      </c>
      <c r="V120" s="6">
        <f>анкеты!D120/анкеты!C120</f>
        <v>0.94535519125683065</v>
      </c>
      <c r="W120" s="6">
        <f>анкеты!G120/анкеты!$B120</f>
        <v>0.52580645161290318</v>
      </c>
      <c r="X120" s="6">
        <f>анкеты!I120/анкеты!H120</f>
        <v>0.55263157894736847</v>
      </c>
      <c r="Y120" s="6">
        <f>анкеты!J120/анкеты!$B120</f>
        <v>0.87096774193548387</v>
      </c>
      <c r="Z120" s="6">
        <f>анкеты!K120/анкеты!$B120</f>
        <v>0.92258064516129035</v>
      </c>
      <c r="AA120" s="6">
        <f>анкеты!M120/анкеты!L120</f>
        <v>0.80681818181818177</v>
      </c>
      <c r="AB120" s="6">
        <f>анкеты!N120/анкеты!$B120</f>
        <v>0.8032258064516129</v>
      </c>
      <c r="AC120" s="6">
        <f>анкеты!O120/анкеты!$B120</f>
        <v>0.87096774193548387</v>
      </c>
      <c r="AD120" s="6">
        <f>анкеты!P120/анкеты!$B120</f>
        <v>0.8193548387096774</v>
      </c>
      <c r="AE120" s="24">
        <f>'Рейтинговая таблица организаций'!Z945+'Рейтинговая таблица организаций'!AA945</f>
        <v>0</v>
      </c>
      <c r="AF120" s="32">
        <f t="shared" si="1"/>
        <v>0.79964960566167109</v>
      </c>
      <c r="AG120" s="24">
        <f>'Рейтинговая таблица организаций'!BB122</f>
        <v>69.400000000000006</v>
      </c>
      <c r="AH120" t="s">
        <v>755</v>
      </c>
    </row>
    <row r="121" spans="1:34" x14ac:dyDescent="0.25">
      <c r="A121" s="39">
        <v>120</v>
      </c>
      <c r="B121">
        <v>411</v>
      </c>
      <c r="C121">
        <v>345</v>
      </c>
      <c r="D121">
        <v>330</v>
      </c>
      <c r="E121">
        <v>294</v>
      </c>
      <c r="F121">
        <v>288</v>
      </c>
      <c r="G121">
        <v>354</v>
      </c>
      <c r="H121">
        <v>45</v>
      </c>
      <c r="I121">
        <v>39</v>
      </c>
      <c r="J121">
        <v>399</v>
      </c>
      <c r="K121">
        <v>393</v>
      </c>
      <c r="L121">
        <v>330</v>
      </c>
      <c r="M121">
        <v>318</v>
      </c>
      <c r="N121">
        <v>399</v>
      </c>
      <c r="O121">
        <v>399</v>
      </c>
      <c r="P121">
        <v>396</v>
      </c>
      <c r="Q121" s="24">
        <f>бланки!F122</f>
        <v>797</v>
      </c>
      <c r="R121" s="6">
        <f t="shared" si="3"/>
        <v>0.51568381430363863</v>
      </c>
      <c r="S121" s="24">
        <f>бланки!E122</f>
        <v>120</v>
      </c>
      <c r="T121" s="24" t="str">
        <f>'Рейтинговая таблица организаций'!B123</f>
        <v>МБУ ДО «Станция юных натуралистов» (город Каспийск)</v>
      </c>
      <c r="U121" s="6">
        <f>анкеты!F121/анкеты!E121</f>
        <v>0.97959183673469385</v>
      </c>
      <c r="V121" s="6">
        <f>анкеты!D121/анкеты!C121</f>
        <v>0.95652173913043481</v>
      </c>
      <c r="W121" s="6">
        <f>анкеты!G121/анкеты!$B121</f>
        <v>0.86131386861313863</v>
      </c>
      <c r="X121" s="6">
        <f>анкеты!I121/анкеты!H121</f>
        <v>0.8666666666666667</v>
      </c>
      <c r="Y121" s="6">
        <f>анкеты!J121/анкеты!$B121</f>
        <v>0.97080291970802923</v>
      </c>
      <c r="Z121" s="6">
        <f>анкеты!K121/анкеты!$B121</f>
        <v>0.95620437956204385</v>
      </c>
      <c r="AA121" s="6">
        <f>анкеты!M121/анкеты!L121</f>
        <v>0.96363636363636362</v>
      </c>
      <c r="AB121" s="6">
        <f>анкеты!N121/анкеты!$B121</f>
        <v>0.97080291970802923</v>
      </c>
      <c r="AC121" s="6">
        <f>анкеты!O121/анкеты!$B121</f>
        <v>0.97080291970802923</v>
      </c>
      <c r="AD121" s="6">
        <f>анкеты!P121/анкеты!$B121</f>
        <v>0.96350364963503654</v>
      </c>
      <c r="AE121" s="24">
        <f>'Рейтинговая таблица организаций'!Z946+'Рейтинговая таблица организаций'!AA946</f>
        <v>0</v>
      </c>
      <c r="AF121" s="32">
        <f t="shared" si="1"/>
        <v>0.94598472631024655</v>
      </c>
      <c r="AG121" s="24">
        <f>'Рейтинговая таблица организаций'!BB123</f>
        <v>83</v>
      </c>
      <c r="AH121" t="s">
        <v>755</v>
      </c>
    </row>
    <row r="122" spans="1:34" x14ac:dyDescent="0.25">
      <c r="A122" s="39">
        <v>121</v>
      </c>
      <c r="B122">
        <v>555</v>
      </c>
      <c r="C122">
        <v>489</v>
      </c>
      <c r="D122">
        <v>474</v>
      </c>
      <c r="E122">
        <v>456</v>
      </c>
      <c r="F122">
        <v>438</v>
      </c>
      <c r="G122">
        <v>474</v>
      </c>
      <c r="H122">
        <v>42</v>
      </c>
      <c r="I122">
        <v>39</v>
      </c>
      <c r="J122">
        <v>525</v>
      </c>
      <c r="K122">
        <v>543</v>
      </c>
      <c r="L122">
        <v>444</v>
      </c>
      <c r="M122">
        <v>438</v>
      </c>
      <c r="N122">
        <v>540</v>
      </c>
      <c r="O122">
        <v>534</v>
      </c>
      <c r="P122">
        <v>534</v>
      </c>
      <c r="Q122" s="24">
        <f>бланки!F123</f>
        <v>1074</v>
      </c>
      <c r="R122" s="6">
        <f t="shared" si="3"/>
        <v>0.51675977653631289</v>
      </c>
      <c r="S122" s="24">
        <f>бланки!E123</f>
        <v>121</v>
      </c>
      <c r="T122" s="24" t="str">
        <f>'Рейтинговая таблица организаций'!B124</f>
        <v>МБУ ДО «ДЮСШ» (город Каспийск)</v>
      </c>
      <c r="U122" s="6">
        <f>анкеты!F122/анкеты!E122</f>
        <v>0.96052631578947367</v>
      </c>
      <c r="V122" s="6">
        <f>анкеты!D122/анкеты!C122</f>
        <v>0.96932515337423308</v>
      </c>
      <c r="W122" s="6">
        <f>анкеты!G122/анкеты!$B122</f>
        <v>0.8540540540540541</v>
      </c>
      <c r="X122" s="6">
        <f>анкеты!I122/анкеты!H122</f>
        <v>0.9285714285714286</v>
      </c>
      <c r="Y122" s="6">
        <f>анкеты!J122/анкеты!$B122</f>
        <v>0.94594594594594594</v>
      </c>
      <c r="Z122" s="6">
        <f>анкеты!K122/анкеты!$B122</f>
        <v>0.97837837837837838</v>
      </c>
      <c r="AA122" s="6">
        <f>анкеты!M122/анкеты!L122</f>
        <v>0.98648648648648651</v>
      </c>
      <c r="AB122" s="6">
        <f>анкеты!N122/анкеты!$B122</f>
        <v>0.97297297297297303</v>
      </c>
      <c r="AC122" s="6">
        <f>анкеты!O122/анкеты!$B122</f>
        <v>0.96216216216216222</v>
      </c>
      <c r="AD122" s="6">
        <f>анкеты!P122/анкеты!$B122</f>
        <v>0.96216216216216222</v>
      </c>
      <c r="AE122" s="24">
        <f>'Рейтинговая таблица организаций'!Z947+'Рейтинговая таблица организаций'!AA947</f>
        <v>0</v>
      </c>
      <c r="AF122" s="32">
        <f t="shared" si="1"/>
        <v>0.95205850598972985</v>
      </c>
      <c r="AG122" s="24">
        <f>'Рейтинговая таблица организаций'!BB124</f>
        <v>90.4</v>
      </c>
      <c r="AH122" t="s">
        <v>755</v>
      </c>
    </row>
    <row r="123" spans="1:34" x14ac:dyDescent="0.25">
      <c r="A123" s="39">
        <v>122</v>
      </c>
      <c r="B123">
        <v>140</v>
      </c>
      <c r="C123">
        <v>130</v>
      </c>
      <c r="D123">
        <v>100</v>
      </c>
      <c r="E123">
        <v>100</v>
      </c>
      <c r="F123">
        <v>80</v>
      </c>
      <c r="G123">
        <v>110</v>
      </c>
      <c r="H123">
        <v>40</v>
      </c>
      <c r="I123">
        <v>40</v>
      </c>
      <c r="J123">
        <v>120</v>
      </c>
      <c r="K123">
        <v>120</v>
      </c>
      <c r="L123">
        <v>120</v>
      </c>
      <c r="M123">
        <v>100</v>
      </c>
      <c r="N123">
        <v>120</v>
      </c>
      <c r="O123">
        <v>120</v>
      </c>
      <c r="P123">
        <v>140</v>
      </c>
      <c r="Q123" s="24">
        <f>бланки!F124</f>
        <v>350</v>
      </c>
      <c r="R123" s="6">
        <f t="shared" si="3"/>
        <v>0.4</v>
      </c>
      <c r="S123" s="24">
        <f>бланки!E124</f>
        <v>122</v>
      </c>
      <c r="T123" s="24" t="str">
        <f>'Рейтинговая таблица организаций'!B125</f>
        <v>МБУ ДО «Детская школа эстрадной песни» (город Каспийск)</v>
      </c>
      <c r="U123" s="6">
        <f>анкеты!F123/анкеты!E123</f>
        <v>0.8</v>
      </c>
      <c r="V123" s="6">
        <f>анкеты!D123/анкеты!C123</f>
        <v>0.76923076923076927</v>
      </c>
      <c r="W123" s="6">
        <f>анкеты!G123/анкеты!$B123</f>
        <v>0.7857142857142857</v>
      </c>
      <c r="X123" s="6">
        <f>анкеты!I123/анкеты!H123</f>
        <v>1</v>
      </c>
      <c r="Y123" s="6">
        <f>анкеты!J123/анкеты!$B123</f>
        <v>0.8571428571428571</v>
      </c>
      <c r="Z123" s="6">
        <f>анкеты!K123/анкеты!$B123</f>
        <v>0.8571428571428571</v>
      </c>
      <c r="AA123" s="6">
        <f>анкеты!M123/анкеты!L123</f>
        <v>0.83333333333333337</v>
      </c>
      <c r="AB123" s="6">
        <f>анкеты!N123/анкеты!$B123</f>
        <v>0.8571428571428571</v>
      </c>
      <c r="AC123" s="6">
        <f>анкеты!O123/анкеты!$B123</f>
        <v>0.8571428571428571</v>
      </c>
      <c r="AD123" s="6">
        <f>анкеты!P123/анкеты!$B123</f>
        <v>1</v>
      </c>
      <c r="AE123" s="24">
        <f>'Рейтинговая таблица организаций'!Z948+'Рейтинговая таблица организаций'!AA948</f>
        <v>0</v>
      </c>
      <c r="AF123" s="32">
        <f t="shared" si="1"/>
        <v>0.86168498168498142</v>
      </c>
      <c r="AG123" s="24">
        <f>'Рейтинговая таблица организаций'!BB125</f>
        <v>84.4</v>
      </c>
      <c r="AH123" t="s">
        <v>755</v>
      </c>
    </row>
    <row r="124" spans="1:34" x14ac:dyDescent="0.25">
      <c r="A124" s="39">
        <v>123</v>
      </c>
      <c r="B124">
        <v>293</v>
      </c>
      <c r="C124">
        <v>172</v>
      </c>
      <c r="D124">
        <v>154</v>
      </c>
      <c r="E124">
        <v>115</v>
      </c>
      <c r="F124">
        <v>103</v>
      </c>
      <c r="G124">
        <v>226</v>
      </c>
      <c r="H124">
        <v>1</v>
      </c>
      <c r="I124">
        <v>1</v>
      </c>
      <c r="J124">
        <v>255</v>
      </c>
      <c r="K124">
        <v>266</v>
      </c>
      <c r="L124">
        <v>170</v>
      </c>
      <c r="M124">
        <v>147</v>
      </c>
      <c r="N124">
        <v>249</v>
      </c>
      <c r="O124">
        <v>241</v>
      </c>
      <c r="P124">
        <v>262</v>
      </c>
      <c r="Q124" s="24">
        <f>бланки!F125</f>
        <v>693</v>
      </c>
      <c r="R124" s="6">
        <f t="shared" si="3"/>
        <v>0.42279942279942279</v>
      </c>
      <c r="S124" s="24">
        <f>бланки!E125</f>
        <v>123</v>
      </c>
      <c r="T124" s="24" t="str">
        <f>'Рейтинговая таблица организаций'!B126</f>
        <v>МБУ ДО «ДХШ» (город Каспийск)</v>
      </c>
      <c r="U124" s="6">
        <f>анкеты!F124/анкеты!E124</f>
        <v>0.89565217391304353</v>
      </c>
      <c r="V124" s="6">
        <f>анкеты!D124/анкеты!C124</f>
        <v>0.89534883720930236</v>
      </c>
      <c r="W124" s="6">
        <f>анкеты!G124/анкеты!$B124</f>
        <v>0.77133105802047786</v>
      </c>
      <c r="X124" s="6">
        <f>анкеты!I124/анкеты!H124</f>
        <v>1</v>
      </c>
      <c r="Y124" s="6">
        <f>анкеты!J124/анкеты!$B124</f>
        <v>0.87030716723549484</v>
      </c>
      <c r="Z124" s="6">
        <f>анкеты!K124/анкеты!$B124</f>
        <v>0.9078498293515358</v>
      </c>
      <c r="AA124" s="6">
        <f>анкеты!M124/анкеты!L124</f>
        <v>0.86470588235294121</v>
      </c>
      <c r="AB124" s="6">
        <f>анкеты!N124/анкеты!$B124</f>
        <v>0.84982935153583616</v>
      </c>
      <c r="AC124" s="6">
        <f>анкеты!O124/анкеты!$B124</f>
        <v>0.8225255972696246</v>
      </c>
      <c r="AD124" s="6">
        <f>анкеты!P124/анкеты!$B124</f>
        <v>0.89419795221843001</v>
      </c>
      <c r="AE124" s="24">
        <f>'Рейтинговая таблица организаций'!Z949+'Рейтинговая таблица организаций'!AA949</f>
        <v>0</v>
      </c>
      <c r="AF124" s="32">
        <f t="shared" si="1"/>
        <v>0.87717478491066869</v>
      </c>
      <c r="AG124" s="24">
        <f>'Рейтинговая таблица организаций'!BB126</f>
        <v>74.400000000000006</v>
      </c>
      <c r="AH124" t="s">
        <v>755</v>
      </c>
    </row>
    <row r="125" spans="1:34" x14ac:dyDescent="0.25">
      <c r="A125" s="39">
        <v>124</v>
      </c>
      <c r="B125">
        <v>278</v>
      </c>
      <c r="C125">
        <v>134</v>
      </c>
      <c r="D125">
        <v>127</v>
      </c>
      <c r="E125">
        <v>86</v>
      </c>
      <c r="F125">
        <v>77</v>
      </c>
      <c r="G125">
        <v>233</v>
      </c>
      <c r="H125">
        <v>1</v>
      </c>
      <c r="I125">
        <v>1</v>
      </c>
      <c r="J125">
        <v>251</v>
      </c>
      <c r="K125">
        <v>262</v>
      </c>
      <c r="L125">
        <v>149</v>
      </c>
      <c r="M125">
        <v>131</v>
      </c>
      <c r="N125">
        <v>242</v>
      </c>
      <c r="O125">
        <v>229</v>
      </c>
      <c r="P125">
        <v>252</v>
      </c>
      <c r="Q125" s="24">
        <f>бланки!F126</f>
        <v>600</v>
      </c>
      <c r="R125" s="6">
        <f t="shared" si="3"/>
        <v>0.46333333333333332</v>
      </c>
      <c r="S125" s="24">
        <f>бланки!E126</f>
        <v>124</v>
      </c>
      <c r="T125" s="24" t="str">
        <f>'Рейтинговая таблица организаций'!B127</f>
        <v>МБУ ДО «ДШИ ИМ. С. Агабабова» (город Каспийск)</v>
      </c>
      <c r="U125" s="6">
        <f>анкеты!F125/анкеты!E125</f>
        <v>0.89534883720930236</v>
      </c>
      <c r="V125" s="6">
        <f>анкеты!D125/анкеты!C125</f>
        <v>0.94776119402985071</v>
      </c>
      <c r="W125" s="6">
        <f>анкеты!G125/анкеты!$B125</f>
        <v>0.83812949640287771</v>
      </c>
      <c r="X125" s="6">
        <f>анкеты!I125/анкеты!H125</f>
        <v>1</v>
      </c>
      <c r="Y125" s="6">
        <f>анкеты!J125/анкеты!$B125</f>
        <v>0.90287769784172667</v>
      </c>
      <c r="Z125" s="6">
        <f>анкеты!K125/анкеты!$B125</f>
        <v>0.94244604316546765</v>
      </c>
      <c r="AA125" s="6">
        <f>анкеты!M125/анкеты!L125</f>
        <v>0.87919463087248317</v>
      </c>
      <c r="AB125" s="6">
        <f>анкеты!N125/анкеты!$B125</f>
        <v>0.87050359712230219</v>
      </c>
      <c r="AC125" s="6">
        <f>анкеты!O125/анкеты!$B125</f>
        <v>0.82374100719424459</v>
      </c>
      <c r="AD125" s="6">
        <f>анкеты!P125/анкеты!$B125</f>
        <v>0.90647482014388492</v>
      </c>
      <c r="AE125" s="24">
        <f>'Рейтинговая таблица организаций'!Z950+'Рейтинговая таблица организаций'!AA950</f>
        <v>0</v>
      </c>
      <c r="AF125" s="32">
        <f t="shared" si="1"/>
        <v>0.90064773239821394</v>
      </c>
      <c r="AG125" s="24">
        <f>'Рейтинговая таблица организаций'!BB127</f>
        <v>78.8</v>
      </c>
      <c r="AH125" t="s">
        <v>755</v>
      </c>
    </row>
    <row r="126" spans="1:34" x14ac:dyDescent="0.25">
      <c r="A126" s="39">
        <v>125</v>
      </c>
      <c r="B126">
        <v>67</v>
      </c>
      <c r="C126">
        <v>44</v>
      </c>
      <c r="D126">
        <v>43</v>
      </c>
      <c r="E126">
        <v>46</v>
      </c>
      <c r="F126">
        <v>42</v>
      </c>
      <c r="G126">
        <v>60</v>
      </c>
      <c r="H126">
        <v>6</v>
      </c>
      <c r="I126">
        <v>6</v>
      </c>
      <c r="J126">
        <v>64</v>
      </c>
      <c r="K126">
        <v>63</v>
      </c>
      <c r="L126">
        <v>40</v>
      </c>
      <c r="M126">
        <v>40</v>
      </c>
      <c r="N126">
        <v>62</v>
      </c>
      <c r="O126">
        <v>65</v>
      </c>
      <c r="P126">
        <v>58</v>
      </c>
      <c r="Q126" s="24">
        <f>бланки!F127</f>
        <v>140</v>
      </c>
      <c r="R126" s="6">
        <v>0.47857142857142859</v>
      </c>
      <c r="S126" s="24">
        <f>бланки!E127</f>
        <v>125</v>
      </c>
      <c r="T126" s="24" t="str">
        <f>'Рейтинговая таблица организаций'!B128</f>
        <v>МБДОУ «Детский сад №32 «Соколенок» (город Каспийск)</v>
      </c>
      <c r="U126" s="6">
        <f>анкеты!F126/анкеты!E126</f>
        <v>0.91304347826086951</v>
      </c>
      <c r="V126" s="6">
        <f>анкеты!D126/анкеты!C126</f>
        <v>0.97727272727272729</v>
      </c>
      <c r="W126" s="6">
        <f>анкеты!G126/анкеты!$B126</f>
        <v>0.89552238805970152</v>
      </c>
      <c r="X126" s="6">
        <f>анкеты!I126/анкеты!H126</f>
        <v>1</v>
      </c>
      <c r="Y126" s="6">
        <f>анкеты!J126/анкеты!$B126</f>
        <v>0.95522388059701491</v>
      </c>
      <c r="Z126" s="6">
        <f>анкеты!K126/анкеты!$B126</f>
        <v>0.94029850746268662</v>
      </c>
      <c r="AA126" s="6">
        <f>анкеты!M126/анкеты!L126</f>
        <v>1</v>
      </c>
      <c r="AB126" s="6">
        <f>анкеты!N126/анкеты!$B126</f>
        <v>0.92537313432835822</v>
      </c>
      <c r="AC126" s="6">
        <f>анкеты!O126/анкеты!$B126</f>
        <v>0.97014925373134331</v>
      </c>
      <c r="AD126" s="6">
        <f>анкеты!P126/анкеты!$B126</f>
        <v>0.86567164179104472</v>
      </c>
      <c r="AE126" s="24">
        <f>'Рейтинговая таблица организаций'!Z951+'Рейтинговая таблица организаций'!AA951</f>
        <v>0</v>
      </c>
      <c r="AF126" s="32">
        <f t="shared" si="1"/>
        <v>0.94425550115037438</v>
      </c>
      <c r="AG126" s="24">
        <f>'Рейтинговая таблица организаций'!BB128</f>
        <v>78.2</v>
      </c>
      <c r="AH126" t="s">
        <v>201</v>
      </c>
    </row>
    <row r="127" spans="1:34" x14ac:dyDescent="0.25">
      <c r="A127" s="39">
        <v>126</v>
      </c>
      <c r="B127">
        <v>585</v>
      </c>
      <c r="C127">
        <v>343</v>
      </c>
      <c r="D127" s="24">
        <v>343</v>
      </c>
      <c r="E127">
        <v>229</v>
      </c>
      <c r="F127" s="24">
        <v>229</v>
      </c>
      <c r="G127">
        <v>572</v>
      </c>
      <c r="H127">
        <v>89</v>
      </c>
      <c r="I127" s="24">
        <v>89</v>
      </c>
      <c r="J127">
        <v>569</v>
      </c>
      <c r="K127">
        <v>582</v>
      </c>
      <c r="L127">
        <v>339</v>
      </c>
      <c r="M127" s="24">
        <v>339</v>
      </c>
      <c r="N127">
        <v>577</v>
      </c>
      <c r="O127">
        <v>571</v>
      </c>
      <c r="P127">
        <v>574</v>
      </c>
      <c r="Q127" s="24">
        <f>бланки!F128</f>
        <v>1200</v>
      </c>
      <c r="R127" s="6">
        <v>0.48749999999999999</v>
      </c>
      <c r="S127" s="24">
        <f>бланки!E128</f>
        <v>126</v>
      </c>
      <c r="T127" s="24" t="str">
        <f>'Рейтинговая таблица организаций'!B129</f>
        <v>МКОУ «Гимназия № 1 им. Героя Советского Союза Ю.А.Акаева» (город Кизилюрт)</v>
      </c>
      <c r="U127" s="6">
        <f>анкеты!F127/анкеты!E127</f>
        <v>1</v>
      </c>
      <c r="V127" s="6">
        <f>анкеты!D127/анкеты!C127</f>
        <v>1</v>
      </c>
      <c r="W127" s="6">
        <f>анкеты!G127/анкеты!$B127</f>
        <v>0.97777777777777775</v>
      </c>
      <c r="X127" s="6">
        <f>анкеты!I127/анкеты!H127</f>
        <v>1</v>
      </c>
      <c r="Y127" s="6">
        <f>анкеты!J127/анкеты!$B127</f>
        <v>0.97264957264957264</v>
      </c>
      <c r="Z127" s="6">
        <f>анкеты!K127/анкеты!$B127</f>
        <v>0.99487179487179489</v>
      </c>
      <c r="AA127" s="6">
        <f>анкеты!M127/анкеты!L127</f>
        <v>1</v>
      </c>
      <c r="AB127" s="6">
        <f>анкеты!N127/анкеты!$B127</f>
        <v>0.98632478632478637</v>
      </c>
      <c r="AC127" s="6">
        <f>анкеты!O127/анкеты!$B127</f>
        <v>0.97606837606837604</v>
      </c>
      <c r="AD127" s="6">
        <f>анкеты!P127/анкеты!$B127</f>
        <v>0.98119658119658115</v>
      </c>
      <c r="AE127" s="24">
        <f>'Рейтинговая таблица организаций'!Z952+'Рейтинговая таблица организаций'!AA952</f>
        <v>0</v>
      </c>
      <c r="AF127" s="32">
        <f t="shared" si="1"/>
        <v>0.98888888888888893</v>
      </c>
      <c r="AG127" s="24">
        <f>'Рейтинговая таблица организаций'!BB129</f>
        <v>93.4</v>
      </c>
      <c r="AH127" t="s">
        <v>992</v>
      </c>
    </row>
    <row r="128" spans="1:34" x14ac:dyDescent="0.25">
      <c r="A128" s="39">
        <v>127</v>
      </c>
      <c r="B128">
        <v>290</v>
      </c>
      <c r="C128">
        <v>110</v>
      </c>
      <c r="D128">
        <v>92</v>
      </c>
      <c r="E128">
        <v>58</v>
      </c>
      <c r="F128">
        <v>49</v>
      </c>
      <c r="G128">
        <v>147</v>
      </c>
      <c r="H128">
        <v>43</v>
      </c>
      <c r="I128">
        <v>25</v>
      </c>
      <c r="J128">
        <v>226</v>
      </c>
      <c r="K128">
        <v>260</v>
      </c>
      <c r="L128">
        <v>153</v>
      </c>
      <c r="M128">
        <v>101</v>
      </c>
      <c r="N128">
        <v>170</v>
      </c>
      <c r="O128">
        <v>226</v>
      </c>
      <c r="P128">
        <v>208</v>
      </c>
      <c r="Q128" s="24">
        <f>бланки!F129</f>
        <v>545</v>
      </c>
      <c r="R128" s="6">
        <v>0.5321100917431193</v>
      </c>
      <c r="S128" s="24">
        <f>бланки!E129</f>
        <v>127</v>
      </c>
      <c r="T128" s="24" t="str">
        <f>'Рейтинговая таблица организаций'!B130</f>
        <v>МКОУ «СОШ № 2» (город Кизилюрт)</v>
      </c>
      <c r="U128" s="6">
        <f>анкеты!F128/анкеты!E128</f>
        <v>0.84482758620689657</v>
      </c>
      <c r="V128" s="6">
        <f>анкеты!D128/анкеты!C128</f>
        <v>0.83636363636363631</v>
      </c>
      <c r="W128" s="6">
        <f>анкеты!G128/анкеты!$B128</f>
        <v>0.50689655172413794</v>
      </c>
      <c r="X128" s="6">
        <f>анкеты!I128/анкеты!H128</f>
        <v>0.58139534883720934</v>
      </c>
      <c r="Y128" s="6">
        <f>анкеты!J128/анкеты!$B128</f>
        <v>0.77931034482758621</v>
      </c>
      <c r="Z128" s="6">
        <f>анкеты!K128/анкеты!$B128</f>
        <v>0.89655172413793105</v>
      </c>
      <c r="AA128" s="6">
        <f>анкеты!M128/анкеты!L128</f>
        <v>0.66013071895424835</v>
      </c>
      <c r="AB128" s="6">
        <f>анкеты!N128/анкеты!$B128</f>
        <v>0.58620689655172409</v>
      </c>
      <c r="AC128" s="6">
        <f>анкеты!O128/анкеты!$B128</f>
        <v>0.77931034482758621</v>
      </c>
      <c r="AD128" s="6">
        <f>анкеты!P128/анкеты!$B128</f>
        <v>0.71724137931034482</v>
      </c>
      <c r="AE128" s="24">
        <f>'Рейтинговая таблица организаций'!Z953+'Рейтинговая таблица организаций'!AA953</f>
        <v>0</v>
      </c>
      <c r="AF128" s="32">
        <f t="shared" si="1"/>
        <v>0.7188234531741301</v>
      </c>
      <c r="AG128" s="24">
        <f>'Рейтинговая таблица организаций'!BB130</f>
        <v>65.400000000000006</v>
      </c>
      <c r="AH128" t="s">
        <v>992</v>
      </c>
    </row>
    <row r="129" spans="1:34" x14ac:dyDescent="0.25">
      <c r="A129" s="39">
        <v>128</v>
      </c>
      <c r="B129">
        <v>70</v>
      </c>
      <c r="C129">
        <v>53</v>
      </c>
      <c r="D129">
        <v>49</v>
      </c>
      <c r="E129">
        <v>37</v>
      </c>
      <c r="F129">
        <v>35</v>
      </c>
      <c r="G129">
        <v>62</v>
      </c>
      <c r="H129">
        <v>1</v>
      </c>
      <c r="I129">
        <v>1</v>
      </c>
      <c r="J129">
        <v>67</v>
      </c>
      <c r="K129">
        <v>65</v>
      </c>
      <c r="L129">
        <v>38</v>
      </c>
      <c r="M129">
        <v>37</v>
      </c>
      <c r="N129">
        <v>65</v>
      </c>
      <c r="O129">
        <v>65</v>
      </c>
      <c r="P129">
        <v>62</v>
      </c>
      <c r="Q129" s="24">
        <f>бланки!F130</f>
        <v>171</v>
      </c>
      <c r="R129" s="6">
        <f>B129/Q129</f>
        <v>0.40935672514619881</v>
      </c>
      <c r="S129" s="24">
        <f>бланки!E130</f>
        <v>128</v>
      </c>
      <c r="T129" s="24" t="str">
        <f>'Рейтинговая таблица организаций'!B131</f>
        <v>МКОУ «СОШ №3» (город Кизилюрт)</v>
      </c>
      <c r="U129" s="6">
        <f>анкеты!F129/анкеты!E129</f>
        <v>0.94594594594594594</v>
      </c>
      <c r="V129" s="6">
        <f>анкеты!D129/анкеты!C129</f>
        <v>0.92452830188679247</v>
      </c>
      <c r="W129" s="6">
        <f>анкеты!G129/анкеты!$B129</f>
        <v>0.88571428571428568</v>
      </c>
      <c r="X129" s="6">
        <f>анкеты!I129/анкеты!H129</f>
        <v>1</v>
      </c>
      <c r="Y129" s="6">
        <f>анкеты!J129/анкеты!$B129</f>
        <v>0.95714285714285718</v>
      </c>
      <c r="Z129" s="6">
        <f>анкеты!K129/анкеты!$B129</f>
        <v>0.9285714285714286</v>
      </c>
      <c r="AA129" s="6">
        <f>анкеты!M129/анкеты!L129</f>
        <v>0.97368421052631582</v>
      </c>
      <c r="AB129" s="6">
        <f>анкеты!N129/анкеты!$B129</f>
        <v>0.9285714285714286</v>
      </c>
      <c r="AC129" s="6">
        <f>анкеты!O129/анкеты!$B129</f>
        <v>0.9285714285714286</v>
      </c>
      <c r="AD129" s="6">
        <f>анкеты!P129/анкеты!$B129</f>
        <v>0.88571428571428568</v>
      </c>
      <c r="AE129" s="24">
        <f>'Рейтинговая таблица организаций'!Z954+'Рейтинговая таблица организаций'!AA954</f>
        <v>0</v>
      </c>
      <c r="AF129" s="32">
        <f t="shared" si="1"/>
        <v>0.93584441726447698</v>
      </c>
      <c r="AG129" s="24">
        <f>'Рейтинговая таблица организаций'!BB131</f>
        <v>84.6</v>
      </c>
      <c r="AH129" t="s">
        <v>992</v>
      </c>
    </row>
    <row r="130" spans="1:34" x14ac:dyDescent="0.25">
      <c r="A130" s="39">
        <v>129</v>
      </c>
      <c r="B130">
        <v>243</v>
      </c>
      <c r="C130">
        <v>207</v>
      </c>
      <c r="D130">
        <v>201</v>
      </c>
      <c r="E130">
        <v>180</v>
      </c>
      <c r="F130">
        <v>174</v>
      </c>
      <c r="G130">
        <v>201</v>
      </c>
      <c r="H130">
        <v>15</v>
      </c>
      <c r="I130">
        <v>12</v>
      </c>
      <c r="J130">
        <v>243</v>
      </c>
      <c r="K130">
        <v>243</v>
      </c>
      <c r="L130">
        <v>204</v>
      </c>
      <c r="M130">
        <v>204</v>
      </c>
      <c r="N130">
        <v>237</v>
      </c>
      <c r="O130">
        <v>234</v>
      </c>
      <c r="P130">
        <v>240</v>
      </c>
      <c r="Q130" s="24">
        <f>бланки!F131</f>
        <v>526</v>
      </c>
      <c r="R130" s="6">
        <f>B130/Q130</f>
        <v>0.46197718631178708</v>
      </c>
      <c r="S130" s="24">
        <f>бланки!E131</f>
        <v>129</v>
      </c>
      <c r="T130" s="24" t="str">
        <f>'Рейтинговая таблица организаций'!B132</f>
        <v>МКОУ «СОШ №4» (город Кизилюрт)</v>
      </c>
      <c r="U130" s="6">
        <f>анкеты!F130/анкеты!E130</f>
        <v>0.96666666666666667</v>
      </c>
      <c r="V130" s="6">
        <f>анкеты!D130/анкеты!C130</f>
        <v>0.97101449275362317</v>
      </c>
      <c r="W130" s="6">
        <f>анкеты!G130/анкеты!$B130</f>
        <v>0.8271604938271605</v>
      </c>
      <c r="X130" s="6">
        <f>анкеты!I130/анкеты!H130</f>
        <v>0.8</v>
      </c>
      <c r="Y130" s="6">
        <f>анкеты!J130/анкеты!$B130</f>
        <v>1</v>
      </c>
      <c r="Z130" s="6">
        <f>анкеты!K130/анкеты!$B130</f>
        <v>1</v>
      </c>
      <c r="AA130" s="6">
        <f>анкеты!M130/анкеты!L130</f>
        <v>1</v>
      </c>
      <c r="AB130" s="6">
        <f>анкеты!N130/анкеты!$B130</f>
        <v>0.97530864197530864</v>
      </c>
      <c r="AC130" s="6">
        <f>анкеты!O130/анкеты!$B130</f>
        <v>0.96296296296296291</v>
      </c>
      <c r="AD130" s="6">
        <f>анкеты!P130/анкеты!$B130</f>
        <v>0.98765432098765427</v>
      </c>
      <c r="AE130" s="24">
        <f>'Рейтинговая таблица организаций'!Z955+'Рейтинговая таблица организаций'!AA955</f>
        <v>0</v>
      </c>
      <c r="AF130" s="32">
        <f t="shared" si="1"/>
        <v>0.94907675791733759</v>
      </c>
      <c r="AG130" s="24">
        <f>'Рейтинговая таблица организаций'!BB132</f>
        <v>83.4</v>
      </c>
      <c r="AH130" t="s">
        <v>755</v>
      </c>
    </row>
    <row r="131" spans="1:34" x14ac:dyDescent="0.25">
      <c r="A131" s="39">
        <v>130</v>
      </c>
      <c r="B131">
        <v>555</v>
      </c>
      <c r="C131">
        <v>268</v>
      </c>
      <c r="D131" s="24">
        <v>268</v>
      </c>
      <c r="E131">
        <v>172</v>
      </c>
      <c r="F131" s="24">
        <v>172</v>
      </c>
      <c r="G131">
        <v>551</v>
      </c>
      <c r="H131">
        <v>81</v>
      </c>
      <c r="I131" s="24">
        <v>81</v>
      </c>
      <c r="J131">
        <v>552</v>
      </c>
      <c r="K131">
        <v>553</v>
      </c>
      <c r="L131">
        <v>297</v>
      </c>
      <c r="M131" s="24">
        <v>297</v>
      </c>
      <c r="N131">
        <v>544</v>
      </c>
      <c r="O131">
        <v>547</v>
      </c>
      <c r="P131">
        <v>544</v>
      </c>
      <c r="Q131" s="24">
        <f>бланки!F132</f>
        <v>1287</v>
      </c>
      <c r="R131" s="6">
        <v>0.43123543123543123</v>
      </c>
      <c r="S131" s="24">
        <f>бланки!E132</f>
        <v>130</v>
      </c>
      <c r="T131" s="24" t="str">
        <f>'Рейтинговая таблица организаций'!B133</f>
        <v>МКОУ «Гимназия № 5 ИМ. А. А. Алиева» (город Кизилюрт)</v>
      </c>
      <c r="U131" s="6">
        <f>анкеты!F131/анкеты!E131</f>
        <v>1</v>
      </c>
      <c r="V131" s="6">
        <f>анкеты!D131/анкеты!C131</f>
        <v>1</v>
      </c>
      <c r="W131" s="6">
        <f>анкеты!G131/анкеты!$B131</f>
        <v>0.99279279279279276</v>
      </c>
      <c r="X131" s="6">
        <f>анкеты!I131/анкеты!H131</f>
        <v>1</v>
      </c>
      <c r="Y131" s="6">
        <f>анкеты!J131/анкеты!$B131</f>
        <v>0.99459459459459465</v>
      </c>
      <c r="Z131" s="6">
        <f>анкеты!K131/анкеты!$B131</f>
        <v>0.99639639639639643</v>
      </c>
      <c r="AA131" s="6">
        <f>анкеты!M131/анкеты!L131</f>
        <v>1</v>
      </c>
      <c r="AB131" s="6">
        <f>анкеты!N131/анкеты!$B131</f>
        <v>0.98018018018018016</v>
      </c>
      <c r="AC131" s="6">
        <f>анкеты!O131/анкеты!$B131</f>
        <v>0.98558558558558562</v>
      </c>
      <c r="AD131" s="6">
        <f>анкеты!P131/анкеты!$B131</f>
        <v>0.98018018018018016</v>
      </c>
      <c r="AE131" s="24">
        <f>'Рейтинговая таблица организаций'!Z956+'Рейтинговая таблица организаций'!AA956</f>
        <v>0</v>
      </c>
      <c r="AF131" s="32">
        <f t="shared" ref="AF131:AF194" si="4">AVERAGE(U131:AD131)</f>
        <v>0.99297297297297304</v>
      </c>
      <c r="AG131" s="24">
        <f>'Рейтинговая таблица организаций'!BB133</f>
        <v>89.4</v>
      </c>
      <c r="AH131" t="s">
        <v>992</v>
      </c>
    </row>
    <row r="132" spans="1:34" x14ac:dyDescent="0.25">
      <c r="A132" s="39">
        <v>131</v>
      </c>
      <c r="B132">
        <v>600</v>
      </c>
      <c r="C132">
        <v>410</v>
      </c>
      <c r="D132">
        <v>366</v>
      </c>
      <c r="E132">
        <v>366</v>
      </c>
      <c r="F132">
        <v>351</v>
      </c>
      <c r="G132">
        <v>541</v>
      </c>
      <c r="H132">
        <v>44</v>
      </c>
      <c r="I132">
        <v>44</v>
      </c>
      <c r="J132">
        <v>541</v>
      </c>
      <c r="K132">
        <v>556</v>
      </c>
      <c r="L132">
        <v>468</v>
      </c>
      <c r="M132">
        <v>454</v>
      </c>
      <c r="N132">
        <v>541</v>
      </c>
      <c r="O132">
        <v>585</v>
      </c>
      <c r="P132">
        <v>541</v>
      </c>
      <c r="Q132" s="24">
        <f>бланки!F133</f>
        <v>1645</v>
      </c>
      <c r="R132" s="6">
        <f>B132/Q132</f>
        <v>0.36474164133738601</v>
      </c>
      <c r="S132" s="24">
        <f>бланки!E133</f>
        <v>131</v>
      </c>
      <c r="T132" s="24" t="str">
        <f>'Рейтинговая таблица организаций'!B134</f>
        <v>МКОУ «СОШ № 7» (город Кизилюрт)</v>
      </c>
      <c r="U132" s="6">
        <f>анкеты!F132/анкеты!E132</f>
        <v>0.95901639344262291</v>
      </c>
      <c r="V132" s="6">
        <f>анкеты!D132/анкеты!C132</f>
        <v>0.89268292682926831</v>
      </c>
      <c r="W132" s="6">
        <f>анкеты!G132/анкеты!$B132</f>
        <v>0.90166666666666662</v>
      </c>
      <c r="X132" s="6">
        <f>анкеты!I132/анкеты!H132</f>
        <v>1</v>
      </c>
      <c r="Y132" s="6">
        <f>анкеты!J132/анкеты!$B132</f>
        <v>0.90166666666666662</v>
      </c>
      <c r="Z132" s="6">
        <f>анкеты!K132/анкеты!$B132</f>
        <v>0.92666666666666664</v>
      </c>
      <c r="AA132" s="6">
        <f>анкеты!M132/анкеты!L132</f>
        <v>0.97008547008547008</v>
      </c>
      <c r="AB132" s="6">
        <f>анкеты!N132/анкеты!$B132</f>
        <v>0.90166666666666662</v>
      </c>
      <c r="AC132" s="6">
        <f>анкеты!O132/анкеты!$B132</f>
        <v>0.97499999999999998</v>
      </c>
      <c r="AD132" s="6">
        <f>анкеты!P132/анкеты!$B132</f>
        <v>0.90166666666666662</v>
      </c>
      <c r="AE132" s="24">
        <f>'Рейтинговая таблица организаций'!Z957+'Рейтинговая таблица организаций'!AA957</f>
        <v>0</v>
      </c>
      <c r="AF132" s="32">
        <f t="shared" si="4"/>
        <v>0.9330118123690696</v>
      </c>
      <c r="AG132" s="24">
        <f>'Рейтинговая таблица организаций'!BB134</f>
        <v>89.2</v>
      </c>
      <c r="AH132" t="s">
        <v>992</v>
      </c>
    </row>
    <row r="133" spans="1:34" x14ac:dyDescent="0.25">
      <c r="A133" s="39">
        <v>132</v>
      </c>
      <c r="B133">
        <v>600</v>
      </c>
      <c r="C133">
        <v>401</v>
      </c>
      <c r="D133">
        <v>387</v>
      </c>
      <c r="E133">
        <v>267</v>
      </c>
      <c r="F133">
        <v>249</v>
      </c>
      <c r="G133">
        <v>365</v>
      </c>
      <c r="H133">
        <v>55</v>
      </c>
      <c r="I133">
        <v>20</v>
      </c>
      <c r="J133">
        <v>575</v>
      </c>
      <c r="K133">
        <v>575</v>
      </c>
      <c r="L133">
        <v>394</v>
      </c>
      <c r="M133">
        <v>354</v>
      </c>
      <c r="N133">
        <v>502</v>
      </c>
      <c r="O133">
        <v>528</v>
      </c>
      <c r="P133">
        <v>542</v>
      </c>
      <c r="Q133" s="24">
        <f>бланки!F134</f>
        <v>1600</v>
      </c>
      <c r="R133" s="6">
        <f>B133/Q133</f>
        <v>0.375</v>
      </c>
      <c r="S133" s="24">
        <f>бланки!E134</f>
        <v>132</v>
      </c>
      <c r="T133" s="24" t="str">
        <f>'Рейтинговая таблица организаций'!B135</f>
        <v>МКОУ «СОШ № 8» (город Кизилюрт)</v>
      </c>
      <c r="U133" s="6">
        <f>анкеты!F133/анкеты!E133</f>
        <v>0.93258426966292129</v>
      </c>
      <c r="V133" s="6">
        <f>анкеты!D133/анкеты!C133</f>
        <v>0.96508728179551118</v>
      </c>
      <c r="W133" s="6">
        <f>анкеты!G133/анкеты!$B133</f>
        <v>0.60833333333333328</v>
      </c>
      <c r="X133" s="6">
        <f>анкеты!I133/анкеты!H133</f>
        <v>0.36363636363636365</v>
      </c>
      <c r="Y133" s="6">
        <f>анкеты!J133/анкеты!$B133</f>
        <v>0.95833333333333337</v>
      </c>
      <c r="Z133" s="6">
        <f>анкеты!K133/анкеты!$B133</f>
        <v>0.95833333333333337</v>
      </c>
      <c r="AA133" s="6">
        <f>анкеты!M133/анкеты!L133</f>
        <v>0.89847715736040612</v>
      </c>
      <c r="AB133" s="6">
        <f>анкеты!N133/анкеты!$B133</f>
        <v>0.83666666666666667</v>
      </c>
      <c r="AC133" s="6">
        <f>анкеты!O133/анкеты!$B133</f>
        <v>0.88</v>
      </c>
      <c r="AD133" s="6">
        <f>анкеты!P133/анкеты!$B133</f>
        <v>0.90333333333333332</v>
      </c>
      <c r="AE133" s="24">
        <f>'Рейтинговая таблица организаций'!Z958+'Рейтинговая таблица организаций'!AA958</f>
        <v>0</v>
      </c>
      <c r="AF133" s="32">
        <f t="shared" si="4"/>
        <v>0.8304785072455203</v>
      </c>
      <c r="AG133" s="24">
        <f>'Рейтинговая таблица организаций'!BB135</f>
        <v>84.2</v>
      </c>
      <c r="AH133" t="s">
        <v>992</v>
      </c>
    </row>
    <row r="134" spans="1:34" x14ac:dyDescent="0.25">
      <c r="A134" s="39">
        <v>133</v>
      </c>
      <c r="B134">
        <v>109</v>
      </c>
      <c r="C134">
        <v>63</v>
      </c>
      <c r="D134">
        <v>57</v>
      </c>
      <c r="E134">
        <v>37</v>
      </c>
      <c r="F134">
        <v>29</v>
      </c>
      <c r="G134">
        <v>72</v>
      </c>
      <c r="H134">
        <v>11</v>
      </c>
      <c r="I134">
        <v>8</v>
      </c>
      <c r="J134">
        <v>96</v>
      </c>
      <c r="K134">
        <v>98</v>
      </c>
      <c r="L134">
        <v>60</v>
      </c>
      <c r="M134">
        <v>50</v>
      </c>
      <c r="N134">
        <v>87</v>
      </c>
      <c r="O134">
        <v>92</v>
      </c>
      <c r="P134">
        <v>84</v>
      </c>
      <c r="Q134" s="24">
        <f>бланки!F135</f>
        <v>250</v>
      </c>
      <c r="R134" s="6">
        <v>0.436</v>
      </c>
      <c r="S134" s="24">
        <f>бланки!E135</f>
        <v>133</v>
      </c>
      <c r="T134" s="24" t="str">
        <f>'Рейтинговая таблица организаций'!B136</f>
        <v>МКОУ «СОШ №9» (город Кизилюрт)</v>
      </c>
      <c r="U134" s="6">
        <f>анкеты!F134/анкеты!E134</f>
        <v>0.78378378378378377</v>
      </c>
      <c r="V134" s="6">
        <f>анкеты!D134/анкеты!C134</f>
        <v>0.90476190476190477</v>
      </c>
      <c r="W134" s="6">
        <f>анкеты!G134/анкеты!$B134</f>
        <v>0.66055045871559637</v>
      </c>
      <c r="X134" s="6">
        <f>анкеты!I134/анкеты!H134</f>
        <v>0.72727272727272729</v>
      </c>
      <c r="Y134" s="6">
        <f>анкеты!J134/анкеты!$B134</f>
        <v>0.88073394495412849</v>
      </c>
      <c r="Z134" s="6">
        <f>анкеты!K134/анкеты!$B134</f>
        <v>0.8990825688073395</v>
      </c>
      <c r="AA134" s="6">
        <f>анкеты!M134/анкеты!L134</f>
        <v>0.83333333333333337</v>
      </c>
      <c r="AB134" s="6">
        <f>анкеты!N134/анкеты!$B134</f>
        <v>0.79816513761467889</v>
      </c>
      <c r="AC134" s="6">
        <f>анкеты!O134/анкеты!$B134</f>
        <v>0.84403669724770647</v>
      </c>
      <c r="AD134" s="6">
        <f>анкеты!P134/анкеты!$B134</f>
        <v>0.77064220183486243</v>
      </c>
      <c r="AE134" s="24">
        <f>'Рейтинговая таблица организаций'!Z959+'Рейтинговая таблица организаций'!AA959</f>
        <v>0</v>
      </c>
      <c r="AF134" s="32">
        <f t="shared" si="4"/>
        <v>0.81023627583260605</v>
      </c>
      <c r="AG134" s="24">
        <f>'Рейтинговая таблица организаций'!BB136</f>
        <v>77.599999999999994</v>
      </c>
      <c r="AH134" t="s">
        <v>992</v>
      </c>
    </row>
    <row r="135" spans="1:34" x14ac:dyDescent="0.25">
      <c r="A135" s="39">
        <v>134</v>
      </c>
      <c r="B135">
        <v>49</v>
      </c>
      <c r="C135">
        <v>40</v>
      </c>
      <c r="D135">
        <v>40</v>
      </c>
      <c r="E135">
        <v>36</v>
      </c>
      <c r="F135">
        <v>34</v>
      </c>
      <c r="G135">
        <v>40</v>
      </c>
      <c r="H135">
        <v>5</v>
      </c>
      <c r="I135">
        <v>3</v>
      </c>
      <c r="J135">
        <v>47</v>
      </c>
      <c r="K135">
        <v>47</v>
      </c>
      <c r="L135">
        <v>32</v>
      </c>
      <c r="M135">
        <v>32</v>
      </c>
      <c r="N135">
        <v>48</v>
      </c>
      <c r="O135">
        <v>47</v>
      </c>
      <c r="P135">
        <v>48</v>
      </c>
      <c r="Q135" s="24">
        <f>бланки!F136</f>
        <v>123</v>
      </c>
      <c r="R135" s="6">
        <v>0.3983739837398374</v>
      </c>
      <c r="S135" s="24">
        <f>бланки!E136</f>
        <v>134</v>
      </c>
      <c r="T135" s="24" t="str">
        <f>'Рейтинговая таблица организаций'!B137</f>
        <v>МКДОУ «Детский сад №9 «Колосок» (город Кизилюрт)</v>
      </c>
      <c r="U135" s="6">
        <f>анкеты!F135/анкеты!E135</f>
        <v>0.94444444444444442</v>
      </c>
      <c r="V135" s="6">
        <f>анкеты!D135/анкеты!C135</f>
        <v>1</v>
      </c>
      <c r="W135" s="6">
        <f>анкеты!G135/анкеты!$B135</f>
        <v>0.81632653061224492</v>
      </c>
      <c r="X135" s="6">
        <f>анкеты!I135/анкеты!H135</f>
        <v>0.6</v>
      </c>
      <c r="Y135" s="6">
        <f>анкеты!J135/анкеты!$B135</f>
        <v>0.95918367346938771</v>
      </c>
      <c r="Z135" s="6">
        <f>анкеты!K135/анкеты!$B135</f>
        <v>0.95918367346938771</v>
      </c>
      <c r="AA135" s="6">
        <f>анкеты!M135/анкеты!L135</f>
        <v>1</v>
      </c>
      <c r="AB135" s="6">
        <f>анкеты!N135/анкеты!$B135</f>
        <v>0.97959183673469385</v>
      </c>
      <c r="AC135" s="6">
        <f>анкеты!O135/анкеты!$B135</f>
        <v>0.95918367346938771</v>
      </c>
      <c r="AD135" s="6">
        <f>анкеты!P135/анкеты!$B135</f>
        <v>0.97959183673469385</v>
      </c>
      <c r="AE135" s="24">
        <f>'Рейтинговая таблица организаций'!Z960+'Рейтинговая таблица организаций'!AA960</f>
        <v>0</v>
      </c>
      <c r="AF135" s="32">
        <f t="shared" si="4"/>
        <v>0.91975056689342394</v>
      </c>
      <c r="AG135" s="24">
        <f>'Рейтинговая таблица организаций'!BB137</f>
        <v>79</v>
      </c>
      <c r="AH135" t="s">
        <v>201</v>
      </c>
    </row>
    <row r="136" spans="1:34" x14ac:dyDescent="0.25">
      <c r="A136" s="39">
        <v>135</v>
      </c>
      <c r="B136">
        <v>57</v>
      </c>
      <c r="C136">
        <v>50</v>
      </c>
      <c r="D136">
        <v>47</v>
      </c>
      <c r="E136">
        <v>47</v>
      </c>
      <c r="F136">
        <v>47</v>
      </c>
      <c r="G136">
        <v>54</v>
      </c>
      <c r="H136">
        <v>2</v>
      </c>
      <c r="I136">
        <v>2</v>
      </c>
      <c r="J136">
        <v>57</v>
      </c>
      <c r="K136">
        <v>57</v>
      </c>
      <c r="L136">
        <v>47</v>
      </c>
      <c r="M136">
        <v>46</v>
      </c>
      <c r="N136">
        <v>56</v>
      </c>
      <c r="O136">
        <v>56</v>
      </c>
      <c r="P136">
        <v>56</v>
      </c>
      <c r="Q136" s="24">
        <f>бланки!F137</f>
        <v>135</v>
      </c>
      <c r="R136" s="6">
        <v>0.42222222222222222</v>
      </c>
      <c r="S136" s="24">
        <f>бланки!E137</f>
        <v>135</v>
      </c>
      <c r="T136" s="24" t="str">
        <f>'Рейтинговая таблица организаций'!B138</f>
        <v>МКДОУ «Детский сад №10 «Энергетик» (город Кизилюрт)</v>
      </c>
      <c r="U136" s="6">
        <f>анкеты!F136/анкеты!E136</f>
        <v>1</v>
      </c>
      <c r="V136" s="6">
        <f>анкеты!D136/анкеты!C136</f>
        <v>0.94</v>
      </c>
      <c r="W136" s="6">
        <f>анкеты!G136/анкеты!$B136</f>
        <v>0.94736842105263153</v>
      </c>
      <c r="X136" s="6">
        <f>анкеты!I136/анкеты!H136</f>
        <v>1</v>
      </c>
      <c r="Y136" s="6">
        <f>анкеты!J136/анкеты!$B136</f>
        <v>1</v>
      </c>
      <c r="Z136" s="6">
        <f>анкеты!K136/анкеты!$B136</f>
        <v>1</v>
      </c>
      <c r="AA136" s="6">
        <f>анкеты!M136/анкеты!L136</f>
        <v>0.97872340425531912</v>
      </c>
      <c r="AB136" s="6">
        <f>анкеты!N136/анкеты!$B136</f>
        <v>0.98245614035087714</v>
      </c>
      <c r="AC136" s="6">
        <f>анкеты!O136/анкеты!$B136</f>
        <v>0.98245614035087714</v>
      </c>
      <c r="AD136" s="6">
        <f>анкеты!P136/анкеты!$B136</f>
        <v>0.98245614035087714</v>
      </c>
      <c r="AE136" s="24">
        <f>'Рейтинговая таблица организаций'!Z961+'Рейтинговая таблица организаций'!AA961</f>
        <v>0</v>
      </c>
      <c r="AF136" s="32">
        <f t="shared" si="4"/>
        <v>0.98134602463605813</v>
      </c>
      <c r="AG136" s="24">
        <f>'Рейтинговая таблица организаций'!BB138</f>
        <v>95.4</v>
      </c>
      <c r="AH136" t="s">
        <v>201</v>
      </c>
    </row>
    <row r="137" spans="1:34" x14ac:dyDescent="0.25">
      <c r="A137" s="39">
        <v>136</v>
      </c>
      <c r="B137">
        <v>108</v>
      </c>
      <c r="C137">
        <v>92</v>
      </c>
      <c r="D137">
        <v>90</v>
      </c>
      <c r="E137">
        <v>87</v>
      </c>
      <c r="F137">
        <v>78</v>
      </c>
      <c r="G137">
        <v>93</v>
      </c>
      <c r="H137">
        <v>3</v>
      </c>
      <c r="I137">
        <v>3</v>
      </c>
      <c r="J137">
        <v>105</v>
      </c>
      <c r="K137">
        <v>105</v>
      </c>
      <c r="L137">
        <v>87</v>
      </c>
      <c r="M137">
        <v>84</v>
      </c>
      <c r="N137">
        <v>102</v>
      </c>
      <c r="O137">
        <v>101</v>
      </c>
      <c r="P137">
        <v>102</v>
      </c>
      <c r="Q137" s="24">
        <f>бланки!F138</f>
        <v>208</v>
      </c>
      <c r="R137" s="6">
        <f>B137/Q137</f>
        <v>0.51923076923076927</v>
      </c>
      <c r="S137" s="24">
        <f>бланки!E138</f>
        <v>136</v>
      </c>
      <c r="T137" s="24" t="str">
        <f>'Рейтинговая таблица организаций'!B139</f>
        <v>МКДОУ «Детский сад № 11 «Колокольчик» (город Кизилюрт)</v>
      </c>
      <c r="U137" s="6">
        <f>анкеты!F137/анкеты!E137</f>
        <v>0.89655172413793105</v>
      </c>
      <c r="V137" s="6">
        <f>анкеты!D137/анкеты!C137</f>
        <v>0.97826086956521741</v>
      </c>
      <c r="W137" s="6">
        <f>анкеты!G137/анкеты!$B137</f>
        <v>0.86111111111111116</v>
      </c>
      <c r="X137" s="6">
        <f>анкеты!I137/анкеты!H137</f>
        <v>1</v>
      </c>
      <c r="Y137" s="6">
        <f>анкеты!J137/анкеты!$B137</f>
        <v>0.97222222222222221</v>
      </c>
      <c r="Z137" s="6">
        <f>анкеты!K137/анкеты!$B137</f>
        <v>0.97222222222222221</v>
      </c>
      <c r="AA137" s="6">
        <f>анкеты!M137/анкеты!L137</f>
        <v>0.96551724137931039</v>
      </c>
      <c r="AB137" s="6">
        <f>анкеты!N137/анкеты!$B137</f>
        <v>0.94444444444444442</v>
      </c>
      <c r="AC137" s="6">
        <f>анкеты!O137/анкеты!$B137</f>
        <v>0.93518518518518523</v>
      </c>
      <c r="AD137" s="6">
        <f>анкеты!P137/анкеты!$B137</f>
        <v>0.94444444444444442</v>
      </c>
      <c r="AE137" s="24">
        <f>'Рейтинговая таблица организаций'!Z962+'Рейтинговая таблица организаций'!AA962</f>
        <v>0</v>
      </c>
      <c r="AF137" s="32">
        <f t="shared" si="4"/>
        <v>0.94699594647120888</v>
      </c>
      <c r="AG137" s="24">
        <f>'Рейтинговая таблица организаций'!BB139</f>
        <v>91.2</v>
      </c>
      <c r="AH137" t="s">
        <v>201</v>
      </c>
    </row>
    <row r="138" spans="1:34" x14ac:dyDescent="0.25">
      <c r="A138" s="39">
        <v>137</v>
      </c>
      <c r="B138">
        <v>110</v>
      </c>
      <c r="C138">
        <v>93</v>
      </c>
      <c r="D138">
        <v>92</v>
      </c>
      <c r="E138">
        <v>91</v>
      </c>
      <c r="F138">
        <v>87</v>
      </c>
      <c r="G138">
        <v>85</v>
      </c>
      <c r="H138">
        <v>7</v>
      </c>
      <c r="I138">
        <v>6</v>
      </c>
      <c r="J138">
        <v>100</v>
      </c>
      <c r="K138">
        <v>107</v>
      </c>
      <c r="L138">
        <v>95</v>
      </c>
      <c r="M138">
        <v>93</v>
      </c>
      <c r="N138">
        <v>103</v>
      </c>
      <c r="O138">
        <v>102</v>
      </c>
      <c r="P138">
        <v>104</v>
      </c>
      <c r="Q138" s="24">
        <f>бланки!F139</f>
        <v>120</v>
      </c>
      <c r="R138" s="6">
        <v>0.91666666666666663</v>
      </c>
      <c r="S138" s="24">
        <f>бланки!E139</f>
        <v>137</v>
      </c>
      <c r="T138" s="24" t="str">
        <f>'Рейтинговая таблица организаций'!B140</f>
        <v>МКУ ДО «Академия Единоборств» (город Кизилюрт)</v>
      </c>
      <c r="U138" s="6">
        <f>анкеты!F138/анкеты!E138</f>
        <v>0.95604395604395609</v>
      </c>
      <c r="V138" s="6">
        <f>анкеты!D138/анкеты!C138</f>
        <v>0.989247311827957</v>
      </c>
      <c r="W138" s="6">
        <f>анкеты!G138/анкеты!$B138</f>
        <v>0.77272727272727271</v>
      </c>
      <c r="X138" s="6">
        <f>анкеты!I138/анкеты!H138</f>
        <v>0.8571428571428571</v>
      </c>
      <c r="Y138" s="6">
        <f>анкеты!J138/анкеты!$B138</f>
        <v>0.90909090909090906</v>
      </c>
      <c r="Z138" s="6">
        <f>анкеты!K138/анкеты!$B138</f>
        <v>0.97272727272727277</v>
      </c>
      <c r="AA138" s="6">
        <f>анкеты!M138/анкеты!L138</f>
        <v>0.97894736842105268</v>
      </c>
      <c r="AB138" s="6">
        <f>анкеты!N138/анкеты!$B138</f>
        <v>0.9363636363636364</v>
      </c>
      <c r="AC138" s="6">
        <f>анкеты!O138/анкеты!$B138</f>
        <v>0.92727272727272725</v>
      </c>
      <c r="AD138" s="6">
        <f>анкеты!P138/анкеты!$B138</f>
        <v>0.94545454545454544</v>
      </c>
      <c r="AE138" s="24">
        <f>'Рейтинговая таблица организаций'!Z963+'Рейтинговая таблица организаций'!AA963</f>
        <v>0</v>
      </c>
      <c r="AF138" s="32">
        <f t="shared" si="4"/>
        <v>0.92450178570721864</v>
      </c>
      <c r="AG138" s="24">
        <f>'Рейтинговая таблица организаций'!BB140</f>
        <v>81.400000000000006</v>
      </c>
      <c r="AH138" t="s">
        <v>755</v>
      </c>
    </row>
    <row r="139" spans="1:34" x14ac:dyDescent="0.25">
      <c r="A139" s="39">
        <v>138</v>
      </c>
      <c r="B139">
        <v>145</v>
      </c>
      <c r="C139">
        <v>145</v>
      </c>
      <c r="D139" s="24">
        <v>145</v>
      </c>
      <c r="E139">
        <v>49</v>
      </c>
      <c r="F139" s="24">
        <v>49</v>
      </c>
      <c r="G139">
        <v>131</v>
      </c>
      <c r="H139">
        <v>5</v>
      </c>
      <c r="I139" s="24">
        <v>5</v>
      </c>
      <c r="J139">
        <v>143</v>
      </c>
      <c r="K139">
        <v>145</v>
      </c>
      <c r="L139">
        <v>132</v>
      </c>
      <c r="M139" s="24">
        <v>132</v>
      </c>
      <c r="N139">
        <v>145</v>
      </c>
      <c r="O139">
        <v>145</v>
      </c>
      <c r="P139">
        <v>144</v>
      </c>
      <c r="Q139" s="24">
        <f>бланки!F140</f>
        <v>384</v>
      </c>
      <c r="R139" s="6">
        <f>B139/Q139</f>
        <v>0.37760416666666669</v>
      </c>
      <c r="S139" s="24">
        <f>бланки!E140</f>
        <v>138</v>
      </c>
      <c r="T139" s="24" t="str">
        <f>'Рейтинговая таблица организаций'!B141</f>
        <v>МКОУ «Прогимназия «Ласточка» (город Кизляр)</v>
      </c>
      <c r="U139" s="6">
        <f>анкеты!F139/анкеты!E139</f>
        <v>1</v>
      </c>
      <c r="V139" s="6">
        <f>анкеты!D139/анкеты!C139</f>
        <v>1</v>
      </c>
      <c r="W139" s="6">
        <f>анкеты!G139/анкеты!$B139</f>
        <v>0.90344827586206899</v>
      </c>
      <c r="X139" s="6">
        <f>анкеты!I139/анкеты!H139</f>
        <v>1</v>
      </c>
      <c r="Y139" s="6">
        <f>анкеты!J139/анкеты!$B139</f>
        <v>0.98620689655172411</v>
      </c>
      <c r="Z139" s="6">
        <f>анкеты!K139/анкеты!$B139</f>
        <v>1</v>
      </c>
      <c r="AA139" s="6">
        <f>анкеты!M139/анкеты!L139</f>
        <v>1</v>
      </c>
      <c r="AB139" s="6">
        <f>анкеты!N139/анкеты!$B139</f>
        <v>1</v>
      </c>
      <c r="AC139" s="6">
        <f>анкеты!O139/анкеты!$B139</f>
        <v>1</v>
      </c>
      <c r="AD139" s="6">
        <f>анкеты!P139/анкеты!$B139</f>
        <v>0.99310344827586206</v>
      </c>
      <c r="AE139" s="24">
        <f>'Рейтинговая таблица организаций'!Z964+'Рейтинговая таблица организаций'!AA964</f>
        <v>0</v>
      </c>
      <c r="AF139" s="32">
        <f t="shared" si="4"/>
        <v>0.98827586206896556</v>
      </c>
      <c r="AG139" s="24">
        <f>'Рейтинговая таблица организаций'!BB141</f>
        <v>93.4</v>
      </c>
      <c r="AH139" t="s">
        <v>992</v>
      </c>
    </row>
    <row r="140" spans="1:34" x14ac:dyDescent="0.25">
      <c r="A140" s="39">
        <v>139</v>
      </c>
      <c r="B140">
        <v>18</v>
      </c>
      <c r="C140">
        <v>14</v>
      </c>
      <c r="D140">
        <v>13</v>
      </c>
      <c r="E140">
        <v>16</v>
      </c>
      <c r="F140">
        <v>12</v>
      </c>
      <c r="G140">
        <v>16</v>
      </c>
      <c r="H140">
        <v>2</v>
      </c>
      <c r="I140">
        <v>2</v>
      </c>
      <c r="J140">
        <v>16</v>
      </c>
      <c r="K140">
        <v>16</v>
      </c>
      <c r="L140">
        <v>16</v>
      </c>
      <c r="M140">
        <v>16</v>
      </c>
      <c r="N140">
        <v>11</v>
      </c>
      <c r="O140">
        <v>16</v>
      </c>
      <c r="P140">
        <v>17</v>
      </c>
      <c r="Q140" s="24">
        <f>бланки!F141</f>
        <v>38</v>
      </c>
      <c r="R140" s="6">
        <f>B140/Q140</f>
        <v>0.47368421052631576</v>
      </c>
      <c r="S140" s="24">
        <f>бланки!E141</f>
        <v>139</v>
      </c>
      <c r="T140" s="24" t="str">
        <f>'Рейтинговая таблица организаций'!B142</f>
        <v>МКДОУ «Детский сад № 8 «Репка» (город Кизляр)</v>
      </c>
      <c r="U140" s="6">
        <f>анкеты!F140/анкеты!E140</f>
        <v>0.75</v>
      </c>
      <c r="V140" s="6">
        <f>анкеты!D140/анкеты!C140</f>
        <v>0.9285714285714286</v>
      </c>
      <c r="W140" s="6">
        <f>анкеты!G140/анкеты!$B140</f>
        <v>0.88888888888888884</v>
      </c>
      <c r="X140" s="6">
        <f>анкеты!I140/анкеты!H140</f>
        <v>1</v>
      </c>
      <c r="Y140" s="6">
        <f>анкеты!J140/анкеты!$B140</f>
        <v>0.88888888888888884</v>
      </c>
      <c r="Z140" s="6">
        <f>анкеты!K140/анкеты!$B140</f>
        <v>0.88888888888888884</v>
      </c>
      <c r="AA140" s="6">
        <f>анкеты!M140/анкеты!L140</f>
        <v>1</v>
      </c>
      <c r="AB140" s="6">
        <f>анкеты!N140/анкеты!$B140</f>
        <v>0.61111111111111116</v>
      </c>
      <c r="AC140" s="6">
        <f>анкеты!O140/анкеты!$B140</f>
        <v>0.88888888888888884</v>
      </c>
      <c r="AD140" s="6">
        <f>анкеты!P140/анкеты!$B140</f>
        <v>0.94444444444444442</v>
      </c>
      <c r="AE140" s="24">
        <f>'Рейтинговая таблица организаций'!Z965+'Рейтинговая таблица организаций'!AA965</f>
        <v>0</v>
      </c>
      <c r="AF140" s="32">
        <f t="shared" si="4"/>
        <v>0.87896825396825395</v>
      </c>
      <c r="AG140" s="24">
        <f>'Рейтинговая таблица организаций'!BB142</f>
        <v>87.6</v>
      </c>
      <c r="AH140" t="s">
        <v>201</v>
      </c>
    </row>
    <row r="141" spans="1:34" x14ac:dyDescent="0.25">
      <c r="A141" s="39">
        <v>140</v>
      </c>
      <c r="B141">
        <v>42</v>
      </c>
      <c r="C141">
        <v>37</v>
      </c>
      <c r="D141">
        <v>36</v>
      </c>
      <c r="E141">
        <v>31</v>
      </c>
      <c r="F141">
        <v>31</v>
      </c>
      <c r="G141">
        <v>41</v>
      </c>
      <c r="H141">
        <v>6</v>
      </c>
      <c r="I141">
        <v>6</v>
      </c>
      <c r="J141">
        <v>41</v>
      </c>
      <c r="K141">
        <v>42</v>
      </c>
      <c r="L141">
        <v>29</v>
      </c>
      <c r="M141">
        <v>29</v>
      </c>
      <c r="N141">
        <v>41</v>
      </c>
      <c r="O141">
        <v>42</v>
      </c>
      <c r="P141">
        <v>41</v>
      </c>
      <c r="Q141" s="24">
        <f>бланки!F142</f>
        <v>106</v>
      </c>
      <c r="R141" s="6">
        <f>B141/Q141</f>
        <v>0.39622641509433965</v>
      </c>
      <c r="S141" s="24">
        <f>бланки!E142</f>
        <v>140</v>
      </c>
      <c r="T141" s="24" t="str">
        <f>'Рейтинговая таблица организаций'!B143</f>
        <v>МКДОУ «Детский сад № 9 «Красная Шапочка» (город Кизляр)</v>
      </c>
      <c r="U141" s="6">
        <f>анкеты!F141/анкеты!E141</f>
        <v>1</v>
      </c>
      <c r="V141" s="6">
        <f>анкеты!D141/анкеты!C141</f>
        <v>0.97297297297297303</v>
      </c>
      <c r="W141" s="6">
        <f>анкеты!G141/анкеты!$B141</f>
        <v>0.97619047619047616</v>
      </c>
      <c r="X141" s="6">
        <f>анкеты!I141/анкеты!H141</f>
        <v>1</v>
      </c>
      <c r="Y141" s="6">
        <f>анкеты!J141/анкеты!$B141</f>
        <v>0.97619047619047616</v>
      </c>
      <c r="Z141" s="6">
        <f>анкеты!K141/анкеты!$B141</f>
        <v>1</v>
      </c>
      <c r="AA141" s="6">
        <f>анкеты!M141/анкеты!L141</f>
        <v>1</v>
      </c>
      <c r="AB141" s="6">
        <f>анкеты!N141/анкеты!$B141</f>
        <v>0.97619047619047616</v>
      </c>
      <c r="AC141" s="6">
        <f>анкеты!O141/анкеты!$B141</f>
        <v>1</v>
      </c>
      <c r="AD141" s="6">
        <f>анкеты!P141/анкеты!$B141</f>
        <v>0.97619047619047616</v>
      </c>
      <c r="AE141" s="24">
        <f>'Рейтинговая таблица организаций'!Z966+'Рейтинговая таблица организаций'!AA966</f>
        <v>0</v>
      </c>
      <c r="AF141" s="32">
        <f t="shared" si="4"/>
        <v>0.98777348777348783</v>
      </c>
      <c r="AG141" s="24">
        <f>'Рейтинговая таблица организаций'!BB143</f>
        <v>83.6</v>
      </c>
      <c r="AH141" t="s">
        <v>201</v>
      </c>
    </row>
    <row r="142" spans="1:34" x14ac:dyDescent="0.25">
      <c r="A142" s="39">
        <v>141</v>
      </c>
      <c r="B142">
        <v>93</v>
      </c>
      <c r="C142">
        <v>66</v>
      </c>
      <c r="D142">
        <v>61</v>
      </c>
      <c r="E142">
        <v>52</v>
      </c>
      <c r="F142">
        <v>45</v>
      </c>
      <c r="G142">
        <v>77</v>
      </c>
      <c r="H142">
        <v>13</v>
      </c>
      <c r="I142">
        <v>12</v>
      </c>
      <c r="J142">
        <v>89</v>
      </c>
      <c r="K142">
        <v>90</v>
      </c>
      <c r="L142">
        <v>42</v>
      </c>
      <c r="M142">
        <v>41</v>
      </c>
      <c r="N142">
        <v>84</v>
      </c>
      <c r="O142">
        <v>86</v>
      </c>
      <c r="P142">
        <v>85</v>
      </c>
      <c r="Q142" s="24">
        <f>бланки!F143</f>
        <v>144</v>
      </c>
      <c r="R142" s="6">
        <v>0.64583333333333337</v>
      </c>
      <c r="S142" s="24">
        <f>бланки!E143</f>
        <v>141</v>
      </c>
      <c r="T142" s="24" t="str">
        <f>'Рейтинговая таблица организаций'!B144</f>
        <v>МКДОУ «Детский сад №10 «Золотой Ключик» (город Кизляр)</v>
      </c>
      <c r="U142" s="6">
        <f>анкеты!F142/анкеты!E142</f>
        <v>0.86538461538461542</v>
      </c>
      <c r="V142" s="6">
        <f>анкеты!D142/анкеты!C142</f>
        <v>0.9242424242424242</v>
      </c>
      <c r="W142" s="6">
        <f>анкеты!G142/анкеты!$B142</f>
        <v>0.82795698924731187</v>
      </c>
      <c r="X142" s="6">
        <f>анкеты!I142/анкеты!H142</f>
        <v>0.92307692307692313</v>
      </c>
      <c r="Y142" s="6">
        <f>анкеты!J142/анкеты!$B142</f>
        <v>0.956989247311828</v>
      </c>
      <c r="Z142" s="6">
        <f>анкеты!K142/анкеты!$B142</f>
        <v>0.967741935483871</v>
      </c>
      <c r="AA142" s="6">
        <f>анкеты!M142/анкеты!L142</f>
        <v>0.97619047619047616</v>
      </c>
      <c r="AB142" s="6">
        <f>анкеты!N142/анкеты!$B142</f>
        <v>0.90322580645161288</v>
      </c>
      <c r="AC142" s="6">
        <f>анкеты!O142/анкеты!$B142</f>
        <v>0.92473118279569888</v>
      </c>
      <c r="AD142" s="6">
        <f>анкеты!P142/анкеты!$B142</f>
        <v>0.91397849462365588</v>
      </c>
      <c r="AE142" s="24">
        <f>'Рейтинговая таблица организаций'!Z967+'Рейтинговая таблица организаций'!AA967</f>
        <v>0</v>
      </c>
      <c r="AF142" s="32">
        <f t="shared" si="4"/>
        <v>0.91835180948084183</v>
      </c>
      <c r="AG142" s="24">
        <f>'Рейтинговая таблица организаций'!BB144</f>
        <v>83.8</v>
      </c>
      <c r="AH142" t="s">
        <v>201</v>
      </c>
    </row>
    <row r="143" spans="1:34" x14ac:dyDescent="0.25">
      <c r="A143" s="39">
        <v>142</v>
      </c>
      <c r="B143">
        <v>135</v>
      </c>
      <c r="C143">
        <v>99</v>
      </c>
      <c r="D143" s="24">
        <v>99</v>
      </c>
      <c r="E143">
        <v>99</v>
      </c>
      <c r="F143" s="24">
        <v>99</v>
      </c>
      <c r="G143">
        <v>83</v>
      </c>
      <c r="H143">
        <v>35</v>
      </c>
      <c r="I143" s="24">
        <v>35</v>
      </c>
      <c r="J143">
        <v>134</v>
      </c>
      <c r="K143">
        <v>133</v>
      </c>
      <c r="L143">
        <v>109</v>
      </c>
      <c r="M143" s="24">
        <v>109</v>
      </c>
      <c r="N143">
        <v>131</v>
      </c>
      <c r="O143">
        <v>133</v>
      </c>
      <c r="P143">
        <v>126</v>
      </c>
      <c r="Q143" s="24">
        <f>бланки!F144</f>
        <v>322</v>
      </c>
      <c r="R143" s="6">
        <f>B143/Q143</f>
        <v>0.41925465838509318</v>
      </c>
      <c r="S143" s="24">
        <f>бланки!E144</f>
        <v>142</v>
      </c>
      <c r="T143" s="24" t="str">
        <f>'Рейтинговая таблица организаций'!B145</f>
        <v>МКДОУ «ЦРР-Детский сад № 11 «Олимпийский Мишка» (город Кизляр)</v>
      </c>
      <c r="U143" s="6">
        <f>анкеты!F143/анкеты!E143</f>
        <v>1</v>
      </c>
      <c r="V143" s="6">
        <f>анкеты!D143/анкеты!C143</f>
        <v>1</v>
      </c>
      <c r="W143" s="6">
        <f>анкеты!G143/анкеты!$B143</f>
        <v>0.61481481481481481</v>
      </c>
      <c r="X143" s="6">
        <f>анкеты!I143/анкеты!H143</f>
        <v>1</v>
      </c>
      <c r="Y143" s="6">
        <f>анкеты!J143/анкеты!$B143</f>
        <v>0.99259259259259258</v>
      </c>
      <c r="Z143" s="6">
        <f>анкеты!K143/анкеты!$B143</f>
        <v>0.98518518518518516</v>
      </c>
      <c r="AA143" s="6">
        <f>анкеты!M143/анкеты!L143</f>
        <v>1</v>
      </c>
      <c r="AB143" s="6">
        <f>анкеты!N143/анкеты!$B143</f>
        <v>0.97037037037037033</v>
      </c>
      <c r="AC143" s="6">
        <f>анкеты!O143/анкеты!$B143</f>
        <v>0.98518518518518516</v>
      </c>
      <c r="AD143" s="6">
        <f>анкеты!P143/анкеты!$B143</f>
        <v>0.93333333333333335</v>
      </c>
      <c r="AE143" s="24">
        <f>'Рейтинговая таблица организаций'!Z968+'Рейтинговая таблица организаций'!AA968</f>
        <v>0</v>
      </c>
      <c r="AF143" s="32">
        <f t="shared" si="4"/>
        <v>0.9481481481481483</v>
      </c>
      <c r="AG143" s="24">
        <f>'Рейтинговая таблица организаций'!BB145</f>
        <v>91.6</v>
      </c>
      <c r="AH143" t="s">
        <v>201</v>
      </c>
    </row>
    <row r="144" spans="1:34" x14ac:dyDescent="0.25">
      <c r="A144" s="39">
        <v>143</v>
      </c>
      <c r="B144">
        <v>65</v>
      </c>
      <c r="C144">
        <v>43</v>
      </c>
      <c r="D144">
        <v>41</v>
      </c>
      <c r="E144">
        <v>33</v>
      </c>
      <c r="F144">
        <v>30</v>
      </c>
      <c r="G144">
        <v>50</v>
      </c>
      <c r="H144">
        <v>4</v>
      </c>
      <c r="I144">
        <v>3</v>
      </c>
      <c r="J144">
        <v>61</v>
      </c>
      <c r="K144">
        <v>63</v>
      </c>
      <c r="L144">
        <v>40</v>
      </c>
      <c r="M144">
        <v>38</v>
      </c>
      <c r="N144">
        <v>57</v>
      </c>
      <c r="O144">
        <v>59</v>
      </c>
      <c r="P144">
        <v>58</v>
      </c>
      <c r="Q144" s="24">
        <f>бланки!F145</f>
        <v>162</v>
      </c>
      <c r="R144" s="6">
        <v>0.40123456790123457</v>
      </c>
      <c r="S144" s="24">
        <f>бланки!E145</f>
        <v>143</v>
      </c>
      <c r="T144" s="24" t="str">
        <f>'Рейтинговая таблица организаций'!B146</f>
        <v>МКДОУ «Детский сад № 12 «Буратино» (город Кизляр)</v>
      </c>
      <c r="U144" s="6">
        <f>анкеты!F144/анкеты!E144</f>
        <v>0.90909090909090906</v>
      </c>
      <c r="V144" s="6">
        <f>анкеты!D144/анкеты!C144</f>
        <v>0.95348837209302328</v>
      </c>
      <c r="W144" s="6">
        <f>анкеты!G144/анкеты!$B144</f>
        <v>0.76923076923076927</v>
      </c>
      <c r="X144" s="6">
        <f>анкеты!I144/анкеты!H144</f>
        <v>0.75</v>
      </c>
      <c r="Y144" s="6">
        <f>анкеты!J144/анкеты!$B144</f>
        <v>0.93846153846153846</v>
      </c>
      <c r="Z144" s="6">
        <f>анкеты!K144/анкеты!$B144</f>
        <v>0.96923076923076923</v>
      </c>
      <c r="AA144" s="6">
        <f>анкеты!M144/анкеты!L144</f>
        <v>0.95</v>
      </c>
      <c r="AB144" s="6">
        <f>анкеты!N144/анкеты!$B144</f>
        <v>0.87692307692307692</v>
      </c>
      <c r="AC144" s="6">
        <f>анкеты!O144/анкеты!$B144</f>
        <v>0.90769230769230769</v>
      </c>
      <c r="AD144" s="6">
        <f>анкеты!P144/анкеты!$B144</f>
        <v>0.89230769230769236</v>
      </c>
      <c r="AE144" s="24">
        <f>'Рейтинговая таблица организаций'!Z969+'Рейтинговая таблица организаций'!AA969</f>
        <v>0</v>
      </c>
      <c r="AF144" s="32">
        <f t="shared" si="4"/>
        <v>0.89164254350300864</v>
      </c>
      <c r="AG144" s="24">
        <f>'Рейтинговая таблица организаций'!BB146</f>
        <v>92.4</v>
      </c>
      <c r="AH144" t="s">
        <v>201</v>
      </c>
    </row>
    <row r="145" spans="1:34" x14ac:dyDescent="0.25">
      <c r="A145" s="39">
        <v>144</v>
      </c>
      <c r="B145">
        <v>10</v>
      </c>
      <c r="C145">
        <v>3</v>
      </c>
      <c r="D145">
        <v>2</v>
      </c>
      <c r="E145">
        <v>1</v>
      </c>
      <c r="F145">
        <v>1</v>
      </c>
      <c r="G145">
        <v>8</v>
      </c>
      <c r="H145">
        <v>1</v>
      </c>
      <c r="I145">
        <v>1</v>
      </c>
      <c r="J145">
        <v>9</v>
      </c>
      <c r="K145">
        <v>9</v>
      </c>
      <c r="L145">
        <v>6</v>
      </c>
      <c r="M145">
        <v>5</v>
      </c>
      <c r="N145">
        <v>7</v>
      </c>
      <c r="O145">
        <v>10</v>
      </c>
      <c r="P145">
        <v>9</v>
      </c>
      <c r="Q145" s="24">
        <f>бланки!F146</f>
        <v>22</v>
      </c>
      <c r="R145" s="6">
        <f t="shared" ref="R145:R151" si="5">B145/Q145</f>
        <v>0.45454545454545453</v>
      </c>
      <c r="S145" s="24">
        <f>бланки!E146</f>
        <v>144</v>
      </c>
      <c r="T145" s="24" t="str">
        <f>'Рейтинговая таблица организаций'!B147</f>
        <v>МКДОУ «Детский сад № 13 «Светлячок» (город Кизляр)</v>
      </c>
      <c r="U145" s="6">
        <f>анкеты!F145/анкеты!E145</f>
        <v>1</v>
      </c>
      <c r="V145" s="6">
        <f>анкеты!D145/анкеты!C145</f>
        <v>0.66666666666666663</v>
      </c>
      <c r="W145" s="6">
        <f>анкеты!G145/анкеты!$B145</f>
        <v>0.8</v>
      </c>
      <c r="X145" s="6">
        <f>анкеты!I145/анкеты!H145</f>
        <v>1</v>
      </c>
      <c r="Y145" s="6">
        <f>анкеты!J145/анкеты!$B145</f>
        <v>0.9</v>
      </c>
      <c r="Z145" s="6">
        <f>анкеты!K145/анкеты!$B145</f>
        <v>0.9</v>
      </c>
      <c r="AA145" s="6">
        <f>анкеты!M145/анкеты!L145</f>
        <v>0.83333333333333337</v>
      </c>
      <c r="AB145" s="6">
        <f>анкеты!N145/анкеты!$B145</f>
        <v>0.7</v>
      </c>
      <c r="AC145" s="6">
        <f>анкеты!O145/анкеты!$B145</f>
        <v>1</v>
      </c>
      <c r="AD145" s="6">
        <f>анкеты!P145/анкеты!$B145</f>
        <v>0.9</v>
      </c>
      <c r="AE145" s="24">
        <f>'Рейтинговая таблица организаций'!Z970+'Рейтинговая таблица организаций'!AA970</f>
        <v>0</v>
      </c>
      <c r="AF145" s="32">
        <f t="shared" si="4"/>
        <v>0.87000000000000011</v>
      </c>
      <c r="AG145" s="24">
        <f>'Рейтинговая таблица организаций'!BB147</f>
        <v>76</v>
      </c>
      <c r="AH145" t="s">
        <v>201</v>
      </c>
    </row>
    <row r="146" spans="1:34" x14ac:dyDescent="0.25">
      <c r="A146" s="39">
        <v>145</v>
      </c>
      <c r="B146">
        <v>138</v>
      </c>
      <c r="C146">
        <v>99</v>
      </c>
      <c r="D146">
        <v>95</v>
      </c>
      <c r="E146">
        <v>77</v>
      </c>
      <c r="F146">
        <v>68</v>
      </c>
      <c r="G146">
        <v>108</v>
      </c>
      <c r="H146">
        <v>9</v>
      </c>
      <c r="I146">
        <v>9</v>
      </c>
      <c r="J146">
        <v>131</v>
      </c>
      <c r="K146">
        <v>134</v>
      </c>
      <c r="L146">
        <v>95</v>
      </c>
      <c r="M146">
        <v>95</v>
      </c>
      <c r="N146">
        <v>134</v>
      </c>
      <c r="O146">
        <v>126</v>
      </c>
      <c r="P146">
        <v>131</v>
      </c>
      <c r="Q146" s="24">
        <f>бланки!F147</f>
        <v>338</v>
      </c>
      <c r="R146" s="6">
        <f t="shared" si="5"/>
        <v>0.40828402366863903</v>
      </c>
      <c r="S146" s="24">
        <f>бланки!E147</f>
        <v>145</v>
      </c>
      <c r="T146" s="24" t="str">
        <f>'Рейтинговая таблица организаций'!B148</f>
        <v>МКДОУ «Детский сад № 14 «Радуга» (город Кизляр)</v>
      </c>
      <c r="U146" s="6">
        <f>анкеты!F146/анкеты!E146</f>
        <v>0.88311688311688308</v>
      </c>
      <c r="V146" s="6">
        <f>анкеты!D146/анкеты!C146</f>
        <v>0.95959595959595956</v>
      </c>
      <c r="W146" s="6">
        <f>анкеты!G146/анкеты!$B146</f>
        <v>0.78260869565217395</v>
      </c>
      <c r="X146" s="6">
        <f>анкеты!I146/анкеты!H146</f>
        <v>1</v>
      </c>
      <c r="Y146" s="6">
        <f>анкеты!J146/анкеты!$B146</f>
        <v>0.94927536231884058</v>
      </c>
      <c r="Z146" s="6">
        <f>анкеты!K146/анкеты!$B146</f>
        <v>0.97101449275362317</v>
      </c>
      <c r="AA146" s="6">
        <f>анкеты!M146/анкеты!L146</f>
        <v>1</v>
      </c>
      <c r="AB146" s="6">
        <f>анкеты!N146/анкеты!$B146</f>
        <v>0.97101449275362317</v>
      </c>
      <c r="AC146" s="6">
        <f>анкеты!O146/анкеты!$B146</f>
        <v>0.91304347826086951</v>
      </c>
      <c r="AD146" s="6">
        <f>анкеты!P146/анкеты!$B146</f>
        <v>0.94927536231884058</v>
      </c>
      <c r="AE146" s="24">
        <f>'Рейтинговая таблица организаций'!Z971+'Рейтинговая таблица организаций'!AA971</f>
        <v>0</v>
      </c>
      <c r="AF146" s="32">
        <f t="shared" si="4"/>
        <v>0.93789447267708126</v>
      </c>
      <c r="AG146" s="24">
        <f>'Рейтинговая таблица организаций'!BB148</f>
        <v>83.8</v>
      </c>
      <c r="AH146" t="s">
        <v>201</v>
      </c>
    </row>
    <row r="147" spans="1:34" x14ac:dyDescent="0.25">
      <c r="A147" s="39">
        <v>146</v>
      </c>
      <c r="B147">
        <v>227</v>
      </c>
      <c r="C147">
        <v>174</v>
      </c>
      <c r="D147">
        <v>171</v>
      </c>
      <c r="E147">
        <v>160</v>
      </c>
      <c r="F147">
        <v>151</v>
      </c>
      <c r="G147">
        <v>212</v>
      </c>
      <c r="H147">
        <v>38</v>
      </c>
      <c r="I147">
        <v>36</v>
      </c>
      <c r="J147">
        <v>213</v>
      </c>
      <c r="K147">
        <v>219</v>
      </c>
      <c r="L147">
        <v>193</v>
      </c>
      <c r="M147">
        <v>178</v>
      </c>
      <c r="N147">
        <v>210</v>
      </c>
      <c r="O147">
        <v>211</v>
      </c>
      <c r="P147">
        <v>214</v>
      </c>
      <c r="Q147" s="24">
        <f>бланки!F148</f>
        <v>476</v>
      </c>
      <c r="R147" s="6">
        <f t="shared" si="5"/>
        <v>0.47689075630252103</v>
      </c>
      <c r="S147" s="24">
        <f>бланки!E148</f>
        <v>146</v>
      </c>
      <c r="T147" s="24" t="str">
        <f>'Рейтинговая таблица организаций'!B149</f>
        <v>МБУ ДО «СЮН» (город Кизляр)</v>
      </c>
      <c r="U147" s="6">
        <f>анкеты!F147/анкеты!E147</f>
        <v>0.94374999999999998</v>
      </c>
      <c r="V147" s="6">
        <f>анкеты!D147/анкеты!C147</f>
        <v>0.98275862068965514</v>
      </c>
      <c r="W147" s="6">
        <f>анкеты!G147/анкеты!$B147</f>
        <v>0.93392070484581502</v>
      </c>
      <c r="X147" s="6">
        <f>анкеты!I147/анкеты!H147</f>
        <v>0.94736842105263153</v>
      </c>
      <c r="Y147" s="6">
        <f>анкеты!J147/анкеты!$B147</f>
        <v>0.93832599118942728</v>
      </c>
      <c r="Z147" s="6">
        <f>анкеты!K147/анкеты!$B147</f>
        <v>0.96475770925110127</v>
      </c>
      <c r="AA147" s="6">
        <f>анкеты!M147/анкеты!L147</f>
        <v>0.92227979274611394</v>
      </c>
      <c r="AB147" s="6">
        <f>анкеты!N147/анкеты!$B147</f>
        <v>0.92511013215859028</v>
      </c>
      <c r="AC147" s="6">
        <f>анкеты!O147/анкеты!$B147</f>
        <v>0.92951541850220265</v>
      </c>
      <c r="AD147" s="6">
        <f>анкеты!P147/анкеты!$B147</f>
        <v>0.94273127753303965</v>
      </c>
      <c r="AE147" s="24">
        <f>'Рейтинговая таблица организаций'!Z972+'Рейтинговая таблица организаций'!AA972</f>
        <v>0</v>
      </c>
      <c r="AF147" s="32">
        <f t="shared" si="4"/>
        <v>0.94305180679685763</v>
      </c>
      <c r="AG147" s="24">
        <f>'Рейтинговая таблица организаций'!BB149</f>
        <v>92.6</v>
      </c>
      <c r="AH147" t="s">
        <v>755</v>
      </c>
    </row>
    <row r="148" spans="1:34" x14ac:dyDescent="0.25">
      <c r="A148" s="39">
        <v>147</v>
      </c>
      <c r="B148">
        <v>263</v>
      </c>
      <c r="C148">
        <v>162</v>
      </c>
      <c r="D148">
        <v>155</v>
      </c>
      <c r="E148">
        <v>132</v>
      </c>
      <c r="F148">
        <v>117</v>
      </c>
      <c r="G148">
        <v>195</v>
      </c>
      <c r="H148">
        <v>24</v>
      </c>
      <c r="I148">
        <v>20</v>
      </c>
      <c r="J148">
        <v>236</v>
      </c>
      <c r="K148">
        <v>246</v>
      </c>
      <c r="L148">
        <v>162</v>
      </c>
      <c r="M148">
        <v>156</v>
      </c>
      <c r="N148">
        <v>218</v>
      </c>
      <c r="O148">
        <v>234</v>
      </c>
      <c r="P148">
        <v>227</v>
      </c>
      <c r="Q148" s="24">
        <f>бланки!F149</f>
        <v>560</v>
      </c>
      <c r="R148" s="6">
        <f t="shared" si="5"/>
        <v>0.46964285714285714</v>
      </c>
      <c r="S148" s="24">
        <f>бланки!E149</f>
        <v>147</v>
      </c>
      <c r="T148" s="24" t="str">
        <f>'Рейтинговая таблица организаций'!B150</f>
        <v>МБУ ДО «ДДТ» (город Кизляр)</v>
      </c>
      <c r="U148" s="6">
        <f>анкеты!F148/анкеты!E148</f>
        <v>0.88636363636363635</v>
      </c>
      <c r="V148" s="6">
        <f>анкеты!D148/анкеты!C148</f>
        <v>0.95679012345679015</v>
      </c>
      <c r="W148" s="6">
        <f>анкеты!G148/анкеты!$B148</f>
        <v>0.7414448669201521</v>
      </c>
      <c r="X148" s="6">
        <f>анкеты!I148/анкеты!H148</f>
        <v>0.83333333333333337</v>
      </c>
      <c r="Y148" s="6">
        <f>анкеты!J148/анкеты!$B148</f>
        <v>0.89733840304182511</v>
      </c>
      <c r="Z148" s="6">
        <f>анкеты!K148/анкеты!$B148</f>
        <v>0.93536121673003803</v>
      </c>
      <c r="AA148" s="6">
        <f>анкеты!M148/анкеты!L148</f>
        <v>0.96296296296296291</v>
      </c>
      <c r="AB148" s="6">
        <f>анкеты!N148/анкеты!$B148</f>
        <v>0.82889733840304181</v>
      </c>
      <c r="AC148" s="6">
        <f>анкеты!O148/анкеты!$B148</f>
        <v>0.88973384030418246</v>
      </c>
      <c r="AD148" s="6">
        <f>анкеты!P148/анкеты!$B148</f>
        <v>0.86311787072243351</v>
      </c>
      <c r="AE148" s="24">
        <f>'Рейтинговая таблица организаций'!Z973+'Рейтинговая таблица организаций'!AA973</f>
        <v>0</v>
      </c>
      <c r="AF148" s="32">
        <f t="shared" si="4"/>
        <v>0.8795343592238396</v>
      </c>
      <c r="AG148" s="24">
        <f>'Рейтинговая таблица организаций'!BB150</f>
        <v>88.4</v>
      </c>
      <c r="AH148" t="s">
        <v>755</v>
      </c>
    </row>
    <row r="149" spans="1:34" x14ac:dyDescent="0.25">
      <c r="A149" s="39">
        <v>148</v>
      </c>
      <c r="B149">
        <v>248</v>
      </c>
      <c r="C149">
        <v>201</v>
      </c>
      <c r="D149">
        <v>189</v>
      </c>
      <c r="E149">
        <v>181</v>
      </c>
      <c r="F149">
        <v>171</v>
      </c>
      <c r="G149">
        <v>203</v>
      </c>
      <c r="H149">
        <v>101</v>
      </c>
      <c r="I149">
        <v>96</v>
      </c>
      <c r="J149">
        <v>227</v>
      </c>
      <c r="K149">
        <v>227</v>
      </c>
      <c r="L149">
        <v>203</v>
      </c>
      <c r="M149">
        <v>190</v>
      </c>
      <c r="N149">
        <v>223</v>
      </c>
      <c r="O149">
        <v>230</v>
      </c>
      <c r="P149">
        <v>223</v>
      </c>
      <c r="Q149" s="24">
        <f>бланки!F150</f>
        <v>546</v>
      </c>
      <c r="R149" s="6">
        <f t="shared" si="5"/>
        <v>0.45421245421245421</v>
      </c>
      <c r="S149" s="24">
        <f>бланки!E150</f>
        <v>148</v>
      </c>
      <c r="T149" s="24" t="str">
        <f>'Рейтинговая таблица организаций'!B151</f>
        <v>МБУ ДО «ДЮСШ» (город Кизляр)</v>
      </c>
      <c r="U149" s="6">
        <f>анкеты!F149/анкеты!E149</f>
        <v>0.94475138121546964</v>
      </c>
      <c r="V149" s="6">
        <f>анкеты!D149/анкеты!C149</f>
        <v>0.94029850746268662</v>
      </c>
      <c r="W149" s="6">
        <f>анкеты!G149/анкеты!$B149</f>
        <v>0.81854838709677424</v>
      </c>
      <c r="X149" s="6">
        <f>анкеты!I149/анкеты!H149</f>
        <v>0.95049504950495045</v>
      </c>
      <c r="Y149" s="6">
        <f>анкеты!J149/анкеты!$B149</f>
        <v>0.91532258064516125</v>
      </c>
      <c r="Z149" s="6">
        <f>анкеты!K149/анкеты!$B149</f>
        <v>0.91532258064516125</v>
      </c>
      <c r="AA149" s="6">
        <f>анкеты!M149/анкеты!L149</f>
        <v>0.93596059113300489</v>
      </c>
      <c r="AB149" s="6">
        <f>анкеты!N149/анкеты!$B149</f>
        <v>0.89919354838709675</v>
      </c>
      <c r="AC149" s="6">
        <f>анкеты!O149/анкеты!$B149</f>
        <v>0.92741935483870963</v>
      </c>
      <c r="AD149" s="6">
        <f>анкеты!P149/анкеты!$B149</f>
        <v>0.89919354838709675</v>
      </c>
      <c r="AE149" s="24">
        <f>'Рейтинговая таблица организаций'!Z974+'Рейтинговая таблица организаций'!AA974</f>
        <v>0</v>
      </c>
      <c r="AF149" s="32">
        <f t="shared" si="4"/>
        <v>0.91465055293161102</v>
      </c>
      <c r="AG149" s="24">
        <f>'Рейтинговая таблица организаций'!BB151</f>
        <v>78.2</v>
      </c>
      <c r="AH149" t="s">
        <v>755</v>
      </c>
    </row>
    <row r="150" spans="1:34" x14ac:dyDescent="0.25">
      <c r="A150" s="39">
        <v>149</v>
      </c>
      <c r="B150">
        <v>128</v>
      </c>
      <c r="C150">
        <v>70</v>
      </c>
      <c r="D150">
        <v>70</v>
      </c>
      <c r="E150">
        <v>42</v>
      </c>
      <c r="F150">
        <v>38</v>
      </c>
      <c r="G150">
        <v>88</v>
      </c>
      <c r="H150">
        <v>18</v>
      </c>
      <c r="I150">
        <v>6</v>
      </c>
      <c r="J150">
        <v>121</v>
      </c>
      <c r="K150">
        <v>126</v>
      </c>
      <c r="L150">
        <v>80</v>
      </c>
      <c r="M150">
        <v>74</v>
      </c>
      <c r="N150">
        <v>114</v>
      </c>
      <c r="O150">
        <v>116</v>
      </c>
      <c r="P150">
        <v>111</v>
      </c>
      <c r="Q150" s="24">
        <f>бланки!F151</f>
        <v>303</v>
      </c>
      <c r="R150" s="6">
        <f t="shared" si="5"/>
        <v>0.42244224422442245</v>
      </c>
      <c r="S150" s="24">
        <f>бланки!E151</f>
        <v>149</v>
      </c>
      <c r="T150" s="24" t="str">
        <f>'Рейтинговая таблица организаций'!B152</f>
        <v>МБОУ ДО «ДШИ № 2» (город Кизляр)</v>
      </c>
      <c r="U150" s="6">
        <f>анкеты!F150/анкеты!E150</f>
        <v>0.90476190476190477</v>
      </c>
      <c r="V150" s="6">
        <f>анкеты!D150/анкеты!C150</f>
        <v>1</v>
      </c>
      <c r="W150" s="6">
        <f>анкеты!G150/анкеты!$B150</f>
        <v>0.6875</v>
      </c>
      <c r="X150" s="6">
        <f>анкеты!I150/анкеты!H150</f>
        <v>0.33333333333333331</v>
      </c>
      <c r="Y150" s="6">
        <f>анкеты!J150/анкеты!$B150</f>
        <v>0.9453125</v>
      </c>
      <c r="Z150" s="6">
        <f>анкеты!K150/анкеты!$B150</f>
        <v>0.984375</v>
      </c>
      <c r="AA150" s="6">
        <f>анкеты!M150/анкеты!L150</f>
        <v>0.92500000000000004</v>
      </c>
      <c r="AB150" s="6">
        <f>анкеты!N150/анкеты!$B150</f>
        <v>0.890625</v>
      </c>
      <c r="AC150" s="6">
        <f>анкеты!O150/анкеты!$B150</f>
        <v>0.90625</v>
      </c>
      <c r="AD150" s="6">
        <f>анкеты!P150/анкеты!$B150</f>
        <v>0.8671875</v>
      </c>
      <c r="AE150" s="24">
        <f>'Рейтинговая таблица организаций'!Z975+'Рейтинговая таблица организаций'!AA975</f>
        <v>0</v>
      </c>
      <c r="AF150" s="32">
        <f t="shared" si="4"/>
        <v>0.84443452380952377</v>
      </c>
      <c r="AG150" s="24">
        <f>'Рейтинговая таблица организаций'!BB152</f>
        <v>70.400000000000006</v>
      </c>
      <c r="AH150" t="s">
        <v>755</v>
      </c>
    </row>
    <row r="151" spans="1:34" x14ac:dyDescent="0.25">
      <c r="A151" s="39">
        <v>150</v>
      </c>
      <c r="B151">
        <v>120</v>
      </c>
      <c r="C151">
        <v>102</v>
      </c>
      <c r="D151">
        <v>102</v>
      </c>
      <c r="E151">
        <v>97</v>
      </c>
      <c r="F151">
        <v>94</v>
      </c>
      <c r="G151">
        <v>98</v>
      </c>
      <c r="H151">
        <v>11</v>
      </c>
      <c r="I151">
        <v>9</v>
      </c>
      <c r="J151">
        <v>118</v>
      </c>
      <c r="K151">
        <v>119</v>
      </c>
      <c r="L151">
        <v>99</v>
      </c>
      <c r="M151">
        <v>98</v>
      </c>
      <c r="N151">
        <v>119</v>
      </c>
      <c r="O151">
        <v>116</v>
      </c>
      <c r="P151">
        <v>117</v>
      </c>
      <c r="Q151" s="24">
        <f>бланки!F152</f>
        <v>251</v>
      </c>
      <c r="R151" s="6">
        <f t="shared" si="5"/>
        <v>0.47808764940239046</v>
      </c>
      <c r="S151" s="24">
        <f>бланки!E152</f>
        <v>150</v>
      </c>
      <c r="T151" s="24" t="str">
        <f>'Рейтинговая таблица организаций'!B153</f>
        <v>МБДОУ «Детский сад №9 комбинированного вида» (город Махачкала)</v>
      </c>
      <c r="U151" s="6">
        <f>анкеты!F151/анкеты!E151</f>
        <v>0.96907216494845361</v>
      </c>
      <c r="V151" s="6">
        <f>анкеты!D151/анкеты!C151</f>
        <v>1</v>
      </c>
      <c r="W151" s="6">
        <f>анкеты!G151/анкеты!$B151</f>
        <v>0.81666666666666665</v>
      </c>
      <c r="X151" s="6">
        <f>анкеты!I151/анкеты!H151</f>
        <v>0.81818181818181823</v>
      </c>
      <c r="Y151" s="6">
        <f>анкеты!J151/анкеты!$B151</f>
        <v>0.98333333333333328</v>
      </c>
      <c r="Z151" s="6">
        <f>анкеты!K151/анкеты!$B151</f>
        <v>0.9916666666666667</v>
      </c>
      <c r="AA151" s="6">
        <f>анкеты!M151/анкеты!L151</f>
        <v>0.98989898989898994</v>
      </c>
      <c r="AB151" s="6">
        <f>анкеты!N151/анкеты!$B151</f>
        <v>0.9916666666666667</v>
      </c>
      <c r="AC151" s="6">
        <f>анкеты!O151/анкеты!$B151</f>
        <v>0.96666666666666667</v>
      </c>
      <c r="AD151" s="6">
        <f>анкеты!P151/анкеты!$B151</f>
        <v>0.97499999999999998</v>
      </c>
      <c r="AE151" s="24">
        <f>'Рейтинговая таблица организаций'!Z976+'Рейтинговая таблица организаций'!AA976</f>
        <v>0</v>
      </c>
      <c r="AF151" s="32">
        <f t="shared" si="4"/>
        <v>0.95021529730292609</v>
      </c>
      <c r="AG151" s="24">
        <f>'Рейтинговая таблица организаций'!BB153</f>
        <v>88.8</v>
      </c>
      <c r="AH151" t="s">
        <v>201</v>
      </c>
    </row>
    <row r="152" spans="1:34" x14ac:dyDescent="0.25">
      <c r="A152" s="39">
        <v>151</v>
      </c>
      <c r="B152">
        <v>56</v>
      </c>
      <c r="C152">
        <v>48</v>
      </c>
      <c r="D152">
        <v>48</v>
      </c>
      <c r="E152">
        <v>50</v>
      </c>
      <c r="F152">
        <v>50</v>
      </c>
      <c r="G152">
        <v>55</v>
      </c>
      <c r="H152">
        <v>9</v>
      </c>
      <c r="I152">
        <v>9</v>
      </c>
      <c r="J152">
        <v>55</v>
      </c>
      <c r="K152">
        <v>55</v>
      </c>
      <c r="L152">
        <v>45</v>
      </c>
      <c r="M152">
        <v>45</v>
      </c>
      <c r="N152">
        <v>54</v>
      </c>
      <c r="O152">
        <v>54</v>
      </c>
      <c r="P152">
        <v>54</v>
      </c>
      <c r="Q152" s="24">
        <f>бланки!F153</f>
        <v>140</v>
      </c>
      <c r="R152" s="6">
        <v>0.4</v>
      </c>
      <c r="S152" s="24">
        <f>бланки!E153</f>
        <v>151</v>
      </c>
      <c r="T152" s="24" t="str">
        <f>'Рейтинговая таблица организаций'!B154</f>
        <v>МБДОУ «Детский сад №11 «Чебурашка» (город Махачкала)</v>
      </c>
      <c r="U152" s="6">
        <f>анкеты!F152/анкеты!E152</f>
        <v>1</v>
      </c>
      <c r="V152" s="6">
        <f>анкеты!D152/анкеты!C152</f>
        <v>1</v>
      </c>
      <c r="W152" s="6">
        <f>анкеты!G152/анкеты!$B152</f>
        <v>0.9821428571428571</v>
      </c>
      <c r="X152" s="6">
        <f>анкеты!I152/анкеты!H152</f>
        <v>1</v>
      </c>
      <c r="Y152" s="6">
        <f>анкеты!J152/анкеты!$B152</f>
        <v>0.9821428571428571</v>
      </c>
      <c r="Z152" s="6">
        <f>анкеты!K152/анкеты!$B152</f>
        <v>0.9821428571428571</v>
      </c>
      <c r="AA152" s="6">
        <f>анкеты!M152/анкеты!L152</f>
        <v>1</v>
      </c>
      <c r="AB152" s="6">
        <f>анкеты!N152/анкеты!$B152</f>
        <v>0.9642857142857143</v>
      </c>
      <c r="AC152" s="6">
        <f>анкеты!O152/анкеты!$B152</f>
        <v>0.9642857142857143</v>
      </c>
      <c r="AD152" s="6">
        <f>анкеты!P152/анкеты!$B152</f>
        <v>0.9642857142857143</v>
      </c>
      <c r="AE152" s="24">
        <f>'Рейтинговая таблица организаций'!Z977+'Рейтинговая таблица организаций'!AA977</f>
        <v>0</v>
      </c>
      <c r="AF152" s="32">
        <f t="shared" si="4"/>
        <v>0.98392857142857137</v>
      </c>
      <c r="AG152" s="24">
        <f>'Рейтинговая таблица организаций'!BB154</f>
        <v>93.8</v>
      </c>
      <c r="AH152" s="29" t="s">
        <v>201</v>
      </c>
    </row>
    <row r="153" spans="1:34" s="29" customFormat="1" x14ac:dyDescent="0.25">
      <c r="A153" s="41">
        <v>152</v>
      </c>
      <c r="B153" s="29">
        <v>50</v>
      </c>
      <c r="C153" s="29">
        <v>39</v>
      </c>
      <c r="D153" s="29">
        <v>38</v>
      </c>
      <c r="E153" s="29">
        <v>21</v>
      </c>
      <c r="F153" s="29">
        <v>19</v>
      </c>
      <c r="G153" s="29">
        <v>47</v>
      </c>
      <c r="H153" s="29">
        <v>12</v>
      </c>
      <c r="I153" s="29">
        <v>12</v>
      </c>
      <c r="J153" s="29">
        <v>46</v>
      </c>
      <c r="K153" s="29">
        <v>47</v>
      </c>
      <c r="L153" s="29">
        <v>23</v>
      </c>
      <c r="M153" s="29">
        <v>22</v>
      </c>
      <c r="N153" s="29">
        <v>46</v>
      </c>
      <c r="O153" s="29">
        <v>48</v>
      </c>
      <c r="P153" s="29">
        <v>47</v>
      </c>
      <c r="Q153" s="29">
        <f>бланки!F154</f>
        <v>105</v>
      </c>
      <c r="R153" s="30">
        <v>0.47619047619047616</v>
      </c>
      <c r="S153" s="29">
        <f>бланки!E154</f>
        <v>152</v>
      </c>
      <c r="T153" s="24" t="str">
        <f>'Рейтинговая таблица организаций'!B155</f>
        <v>МБДОУ «Детский сад №12 присмотра и оздоровления для детей с туберкулезной интоксикацией» (город Махачкала)</v>
      </c>
      <c r="U153" s="30">
        <f>анкеты!F153/анкеты!E153</f>
        <v>0.90476190476190477</v>
      </c>
      <c r="V153" s="30">
        <f>анкеты!D153/анкеты!C153</f>
        <v>0.97435897435897434</v>
      </c>
      <c r="W153" s="30">
        <f>анкеты!G153/анкеты!$B153</f>
        <v>0.94</v>
      </c>
      <c r="X153" s="30">
        <f>анкеты!I153/анкеты!H153</f>
        <v>1</v>
      </c>
      <c r="Y153" s="30">
        <f>анкеты!J153/анкеты!$B153</f>
        <v>0.92</v>
      </c>
      <c r="Z153" s="30">
        <f>анкеты!K153/анкеты!$B153</f>
        <v>0.94</v>
      </c>
      <c r="AA153" s="30">
        <f>анкеты!M153/анкеты!L153</f>
        <v>0.95652173913043481</v>
      </c>
      <c r="AB153" s="30">
        <f>анкеты!N153/анкеты!$B153</f>
        <v>0.92</v>
      </c>
      <c r="AC153" s="30">
        <f>анкеты!O153/анкеты!$B153</f>
        <v>0.96</v>
      </c>
      <c r="AD153" s="30">
        <f>анкеты!P153/анкеты!$B153</f>
        <v>0.94</v>
      </c>
      <c r="AE153" s="29">
        <f>'Рейтинговая таблица организаций'!Z978+'Рейтинговая таблица организаций'!AA978</f>
        <v>0</v>
      </c>
      <c r="AF153" s="32">
        <f t="shared" si="4"/>
        <v>0.9455642618251312</v>
      </c>
      <c r="AG153" s="24">
        <f>'Рейтинговая таблица организаций'!BB155</f>
        <v>79.599999999999994</v>
      </c>
      <c r="AH153" s="29" t="s">
        <v>201</v>
      </c>
    </row>
    <row r="154" spans="1:34" s="29" customFormat="1" x14ac:dyDescent="0.25">
      <c r="A154" s="41">
        <v>153</v>
      </c>
      <c r="B154" s="29">
        <v>63</v>
      </c>
      <c r="C154" s="29">
        <v>50</v>
      </c>
      <c r="D154" s="29">
        <v>49</v>
      </c>
      <c r="E154" s="29">
        <v>31</v>
      </c>
      <c r="F154" s="29">
        <v>31</v>
      </c>
      <c r="G154" s="29">
        <v>59</v>
      </c>
      <c r="H154" s="29">
        <v>2</v>
      </c>
      <c r="I154" s="29">
        <v>2</v>
      </c>
      <c r="J154" s="29">
        <v>60</v>
      </c>
      <c r="K154" s="29">
        <v>63</v>
      </c>
      <c r="L154" s="29">
        <v>55</v>
      </c>
      <c r="M154" s="29">
        <v>54</v>
      </c>
      <c r="N154" s="29">
        <v>63</v>
      </c>
      <c r="O154" s="29">
        <v>62</v>
      </c>
      <c r="P154" s="29">
        <v>63</v>
      </c>
      <c r="Q154" s="29">
        <f>бланки!F155</f>
        <v>131</v>
      </c>
      <c r="R154" s="30">
        <f t="shared" ref="R154:R167" si="6">B154/Q154</f>
        <v>0.48091603053435117</v>
      </c>
      <c r="S154" s="29">
        <f>бланки!E155</f>
        <v>153</v>
      </c>
      <c r="T154" s="24" t="str">
        <f>'Рейтинговая таблица организаций'!B156</f>
        <v>МБДОУ «Детский сад №29» (город Махачкала)</v>
      </c>
      <c r="U154" s="30">
        <f>анкеты!F154/анкеты!E154</f>
        <v>1</v>
      </c>
      <c r="V154" s="30">
        <f>анкеты!D154/анкеты!C154</f>
        <v>0.98</v>
      </c>
      <c r="W154" s="30">
        <f>анкеты!G154/анкеты!$B154</f>
        <v>0.93650793650793651</v>
      </c>
      <c r="X154" s="30">
        <f>анкеты!I154/анкеты!H154</f>
        <v>1</v>
      </c>
      <c r="Y154" s="30">
        <f>анкеты!J154/анкеты!$B154</f>
        <v>0.95238095238095233</v>
      </c>
      <c r="Z154" s="30">
        <f>анкеты!K154/анкеты!$B154</f>
        <v>1</v>
      </c>
      <c r="AA154" s="30">
        <f>анкеты!M154/анкеты!L154</f>
        <v>0.98181818181818181</v>
      </c>
      <c r="AB154" s="30">
        <f>анкеты!N154/анкеты!$B154</f>
        <v>1</v>
      </c>
      <c r="AC154" s="30">
        <f>анкеты!O154/анкеты!$B154</f>
        <v>0.98412698412698407</v>
      </c>
      <c r="AD154" s="30">
        <f>анкеты!P154/анкеты!$B154</f>
        <v>1</v>
      </c>
      <c r="AE154" s="29">
        <f>'Рейтинговая таблица организаций'!Z979+'Рейтинговая таблица организаций'!AA979</f>
        <v>0</v>
      </c>
      <c r="AF154" s="32">
        <f t="shared" si="4"/>
        <v>0.9834834054834054</v>
      </c>
      <c r="AG154" s="24">
        <f>'Рейтинговая таблица организаций'!BB156</f>
        <v>78.2</v>
      </c>
      <c r="AH154" s="29" t="s">
        <v>201</v>
      </c>
    </row>
    <row r="155" spans="1:34" s="29" customFormat="1" x14ac:dyDescent="0.25">
      <c r="A155" s="41">
        <v>154</v>
      </c>
      <c r="B155" s="29">
        <v>72</v>
      </c>
      <c r="C155" s="29">
        <v>27</v>
      </c>
      <c r="D155" s="29">
        <v>26</v>
      </c>
      <c r="E155" s="29">
        <v>18</v>
      </c>
      <c r="F155" s="29">
        <v>17</v>
      </c>
      <c r="G155" s="29">
        <v>44</v>
      </c>
      <c r="H155" s="29">
        <v>15</v>
      </c>
      <c r="I155" s="29">
        <v>14</v>
      </c>
      <c r="J155" s="29">
        <v>70</v>
      </c>
      <c r="K155" s="29">
        <v>70</v>
      </c>
      <c r="L155" s="29">
        <v>56</v>
      </c>
      <c r="M155" s="29">
        <v>50</v>
      </c>
      <c r="N155" s="29">
        <v>69</v>
      </c>
      <c r="O155" s="29">
        <v>67</v>
      </c>
      <c r="P155" s="29">
        <v>60</v>
      </c>
      <c r="Q155" s="29">
        <f>бланки!F156</f>
        <v>179</v>
      </c>
      <c r="R155" s="30">
        <f t="shared" si="6"/>
        <v>0.4022346368715084</v>
      </c>
      <c r="S155" s="29">
        <f>бланки!E156</f>
        <v>154</v>
      </c>
      <c r="T155" s="24" t="str">
        <f>'Рейтинговая таблица организаций'!B157</f>
        <v>МБДОУ «Детский сад № 40 « (город Махачкала)</v>
      </c>
      <c r="U155" s="30">
        <f>анкеты!F155/анкеты!E155</f>
        <v>0.94444444444444442</v>
      </c>
      <c r="V155" s="30">
        <f>анкеты!D155/анкеты!C155</f>
        <v>0.96296296296296291</v>
      </c>
      <c r="W155" s="30">
        <f>анкеты!G155/анкеты!$B155</f>
        <v>0.61111111111111116</v>
      </c>
      <c r="X155" s="30">
        <f>анкеты!I155/анкеты!H155</f>
        <v>0.93333333333333335</v>
      </c>
      <c r="Y155" s="30">
        <f>анкеты!J155/анкеты!$B155</f>
        <v>0.97222222222222221</v>
      </c>
      <c r="Z155" s="30">
        <f>анкеты!K155/анкеты!$B155</f>
        <v>0.97222222222222221</v>
      </c>
      <c r="AA155" s="30">
        <f>анкеты!M155/анкеты!L155</f>
        <v>0.8928571428571429</v>
      </c>
      <c r="AB155" s="30">
        <f>анкеты!N155/анкеты!$B155</f>
        <v>0.95833333333333337</v>
      </c>
      <c r="AC155" s="30">
        <f>анкеты!O155/анкеты!$B155</f>
        <v>0.93055555555555558</v>
      </c>
      <c r="AD155" s="30">
        <f>анкеты!P155/анкеты!$B155</f>
        <v>0.83333333333333337</v>
      </c>
      <c r="AE155" s="29">
        <f>'Рейтинговая таблица организаций'!Z980+'Рейтинговая таблица организаций'!AA980</f>
        <v>0</v>
      </c>
      <c r="AF155" s="32">
        <f t="shared" si="4"/>
        <v>0.90113756613756624</v>
      </c>
      <c r="AG155" s="24">
        <f>'Рейтинговая таблица организаций'!BB157</f>
        <v>87</v>
      </c>
      <c r="AH155" s="29" t="s">
        <v>201</v>
      </c>
    </row>
    <row r="156" spans="1:34" s="29" customFormat="1" x14ac:dyDescent="0.25">
      <c r="A156" s="41">
        <v>155</v>
      </c>
      <c r="B156" s="29">
        <v>144</v>
      </c>
      <c r="C156" s="29">
        <v>108</v>
      </c>
      <c r="D156" s="29">
        <v>108</v>
      </c>
      <c r="E156" s="29">
        <v>93</v>
      </c>
      <c r="F156" s="29">
        <v>93</v>
      </c>
      <c r="G156" s="29">
        <v>137</v>
      </c>
      <c r="H156" s="29">
        <v>17</v>
      </c>
      <c r="I156" s="29">
        <v>17</v>
      </c>
      <c r="J156" s="29">
        <v>138</v>
      </c>
      <c r="K156" s="29">
        <v>141</v>
      </c>
      <c r="L156" s="29">
        <v>111</v>
      </c>
      <c r="M156" s="29">
        <v>111</v>
      </c>
      <c r="N156" s="29">
        <v>129</v>
      </c>
      <c r="O156" s="29">
        <v>135</v>
      </c>
      <c r="P156" s="29">
        <v>134</v>
      </c>
      <c r="Q156" s="29">
        <f>бланки!F157</f>
        <v>383</v>
      </c>
      <c r="R156" s="30">
        <f t="shared" si="6"/>
        <v>0.37597911227154046</v>
      </c>
      <c r="S156" s="29">
        <f>бланки!E157</f>
        <v>155</v>
      </c>
      <c r="T156" s="24" t="str">
        <f>'Рейтинговая таблица организаций'!B158</f>
        <v>МБДОУ «ЦРР - Детский сад № 43» (город Махачкала)</v>
      </c>
      <c r="U156" s="30">
        <f>анкеты!F156/анкеты!E156</f>
        <v>1</v>
      </c>
      <c r="V156" s="30">
        <f>анкеты!D156/анкеты!C156</f>
        <v>1</v>
      </c>
      <c r="W156" s="30">
        <f>анкеты!G156/анкеты!$B156</f>
        <v>0.95138888888888884</v>
      </c>
      <c r="X156" s="30">
        <f>анкеты!I156/анкеты!H156</f>
        <v>1</v>
      </c>
      <c r="Y156" s="30">
        <f>анкеты!J156/анкеты!$B156</f>
        <v>0.95833333333333337</v>
      </c>
      <c r="Z156" s="30">
        <f>анкеты!K156/анкеты!$B156</f>
        <v>0.97916666666666663</v>
      </c>
      <c r="AA156" s="30">
        <f>анкеты!M156/анкеты!L156</f>
        <v>1</v>
      </c>
      <c r="AB156" s="30">
        <f>анкеты!N156/анкеты!$B156</f>
        <v>0.89583333333333337</v>
      </c>
      <c r="AC156" s="30">
        <f>анкеты!O156/анкеты!$B156</f>
        <v>0.9375</v>
      </c>
      <c r="AD156" s="30">
        <f>анкеты!P156/анкеты!$B156</f>
        <v>0.93055555555555558</v>
      </c>
      <c r="AE156" s="29">
        <f>'Рейтинговая таблица организаций'!Z981+'Рейтинговая таблица организаций'!AA981</f>
        <v>0</v>
      </c>
      <c r="AF156" s="32">
        <f t="shared" si="4"/>
        <v>0.96527777777777768</v>
      </c>
      <c r="AG156" s="24">
        <f>'Рейтинговая таблица организаций'!BB158</f>
        <v>81.599999999999994</v>
      </c>
      <c r="AH156" t="s">
        <v>201</v>
      </c>
    </row>
    <row r="157" spans="1:34" x14ac:dyDescent="0.25">
      <c r="A157" s="39">
        <v>156</v>
      </c>
      <c r="B157">
        <v>145</v>
      </c>
      <c r="C157">
        <v>128</v>
      </c>
      <c r="D157">
        <v>126</v>
      </c>
      <c r="E157">
        <v>111</v>
      </c>
      <c r="F157">
        <v>106</v>
      </c>
      <c r="G157">
        <v>123</v>
      </c>
      <c r="H157">
        <v>13</v>
      </c>
      <c r="I157">
        <v>8</v>
      </c>
      <c r="J157">
        <v>134</v>
      </c>
      <c r="K157">
        <v>135</v>
      </c>
      <c r="L157">
        <v>119</v>
      </c>
      <c r="M157">
        <v>114</v>
      </c>
      <c r="N157">
        <v>139</v>
      </c>
      <c r="O157">
        <v>137</v>
      </c>
      <c r="P157">
        <v>140</v>
      </c>
      <c r="Q157" s="24">
        <f>бланки!F158</f>
        <v>383</v>
      </c>
      <c r="R157" s="6">
        <f t="shared" si="6"/>
        <v>0.37859007832898173</v>
      </c>
      <c r="S157" s="24">
        <f>бланки!E158</f>
        <v>156</v>
      </c>
      <c r="T157" s="24" t="str">
        <f>'Рейтинговая таблица организаций'!B159</f>
        <v>МБДОУ «Детский сад № 47» комбинированного вида (город Махачкала)</v>
      </c>
      <c r="U157" s="6">
        <f>анкеты!F157/анкеты!E157</f>
        <v>0.95495495495495497</v>
      </c>
      <c r="V157" s="6">
        <f>анкеты!D157/анкеты!C157</f>
        <v>0.984375</v>
      </c>
      <c r="W157" s="6">
        <f>анкеты!G157/анкеты!$B157</f>
        <v>0.84827586206896555</v>
      </c>
      <c r="X157" s="6">
        <f>анкеты!I157/анкеты!H157</f>
        <v>0.61538461538461542</v>
      </c>
      <c r="Y157" s="6">
        <f>анкеты!J157/анкеты!$B157</f>
        <v>0.92413793103448272</v>
      </c>
      <c r="Z157" s="6">
        <f>анкеты!K157/анкеты!$B157</f>
        <v>0.93103448275862066</v>
      </c>
      <c r="AA157" s="6">
        <f>анкеты!M157/анкеты!L157</f>
        <v>0.95798319327731096</v>
      </c>
      <c r="AB157" s="6">
        <f>анкеты!N157/анкеты!$B157</f>
        <v>0.95862068965517244</v>
      </c>
      <c r="AC157" s="6">
        <f>анкеты!O157/анкеты!$B157</f>
        <v>0.94482758620689655</v>
      </c>
      <c r="AD157" s="6">
        <f>анкеты!P157/анкеты!$B157</f>
        <v>0.96551724137931039</v>
      </c>
      <c r="AE157" s="24">
        <f>'Рейтинговая таблица организаций'!Z982+'Рейтинговая таблица организаций'!AA982</f>
        <v>0</v>
      </c>
      <c r="AF157" s="32">
        <f t="shared" si="4"/>
        <v>0.908511155672033</v>
      </c>
      <c r="AG157" s="24">
        <f>'Рейтинговая таблица организаций'!BB159</f>
        <v>75.599999999999994</v>
      </c>
      <c r="AH157" s="29" t="s">
        <v>201</v>
      </c>
    </row>
    <row r="158" spans="1:34" s="29" customFormat="1" x14ac:dyDescent="0.25">
      <c r="A158" s="41">
        <v>157</v>
      </c>
      <c r="B158" s="29">
        <v>123</v>
      </c>
      <c r="C158" s="29">
        <v>107</v>
      </c>
      <c r="D158" s="29">
        <v>104</v>
      </c>
      <c r="E158" s="29">
        <v>95</v>
      </c>
      <c r="F158" s="29">
        <v>95</v>
      </c>
      <c r="G158" s="29">
        <v>94</v>
      </c>
      <c r="H158" s="29">
        <v>4</v>
      </c>
      <c r="I158" s="29">
        <v>4</v>
      </c>
      <c r="J158" s="29">
        <v>114</v>
      </c>
      <c r="K158" s="29">
        <v>115</v>
      </c>
      <c r="L158" s="29">
        <v>93</v>
      </c>
      <c r="M158" s="29">
        <v>92</v>
      </c>
      <c r="N158" s="29">
        <v>117</v>
      </c>
      <c r="O158" s="29">
        <v>116</v>
      </c>
      <c r="P158" s="29">
        <v>123</v>
      </c>
      <c r="Q158" s="29">
        <f>бланки!F159</f>
        <v>282</v>
      </c>
      <c r="R158" s="30">
        <f t="shared" si="6"/>
        <v>0.43617021276595747</v>
      </c>
      <c r="S158" s="29">
        <f>бланки!E159</f>
        <v>157</v>
      </c>
      <c r="T158" s="24" t="str">
        <f>'Рейтинговая таблица организаций'!B160</f>
        <v>МБДОУ «Детский сад №53 общеразвивающего вида» (город Махачкала)</v>
      </c>
      <c r="U158" s="30">
        <f>анкеты!F158/анкеты!E158</f>
        <v>1</v>
      </c>
      <c r="V158" s="30">
        <f>анкеты!D158/анкеты!C158</f>
        <v>0.9719626168224299</v>
      </c>
      <c r="W158" s="30">
        <f>анкеты!G158/анкеты!$B158</f>
        <v>0.76422764227642281</v>
      </c>
      <c r="X158" s="30">
        <f>анкеты!I158/анкеты!H158</f>
        <v>1</v>
      </c>
      <c r="Y158" s="30">
        <f>анкеты!J158/анкеты!$B158</f>
        <v>0.92682926829268297</v>
      </c>
      <c r="Z158" s="30">
        <f>анкеты!K158/анкеты!$B158</f>
        <v>0.93495934959349591</v>
      </c>
      <c r="AA158" s="30">
        <f>анкеты!M158/анкеты!L158</f>
        <v>0.989247311827957</v>
      </c>
      <c r="AB158" s="30">
        <f>анкеты!N158/анкеты!$B158</f>
        <v>0.95121951219512191</v>
      </c>
      <c r="AC158" s="30">
        <f>анкеты!O158/анкеты!$B158</f>
        <v>0.94308943089430897</v>
      </c>
      <c r="AD158" s="30">
        <f>анкеты!P158/анкеты!$B158</f>
        <v>1</v>
      </c>
      <c r="AE158" s="29">
        <f>'Рейтинговая таблица организаций'!Z983+'Рейтинговая таблица организаций'!AA983</f>
        <v>0</v>
      </c>
      <c r="AF158" s="32">
        <f t="shared" si="4"/>
        <v>0.94815351319024188</v>
      </c>
      <c r="AG158" s="24">
        <f>'Рейтинговая таблица организаций'!BB160</f>
        <v>82</v>
      </c>
      <c r="AH158" s="29" t="s">
        <v>201</v>
      </c>
    </row>
    <row r="159" spans="1:34" s="29" customFormat="1" x14ac:dyDescent="0.25">
      <c r="A159" s="41">
        <v>158</v>
      </c>
      <c r="B159" s="29">
        <v>120</v>
      </c>
      <c r="C159" s="29">
        <v>98</v>
      </c>
      <c r="D159" s="29">
        <v>94</v>
      </c>
      <c r="E159" s="29">
        <v>89</v>
      </c>
      <c r="F159" s="29">
        <v>86</v>
      </c>
      <c r="G159" s="29">
        <v>112</v>
      </c>
      <c r="H159" s="29">
        <v>24</v>
      </c>
      <c r="I159" s="29">
        <v>22</v>
      </c>
      <c r="J159" s="29">
        <v>118</v>
      </c>
      <c r="K159" s="29">
        <v>118</v>
      </c>
      <c r="L159" s="29">
        <v>87</v>
      </c>
      <c r="M159" s="29">
        <v>85</v>
      </c>
      <c r="N159" s="29">
        <v>117</v>
      </c>
      <c r="O159" s="29">
        <v>116</v>
      </c>
      <c r="P159" s="29">
        <v>116</v>
      </c>
      <c r="Q159" s="29">
        <f>бланки!F160</f>
        <v>260</v>
      </c>
      <c r="R159" s="30">
        <f t="shared" si="6"/>
        <v>0.46153846153846156</v>
      </c>
      <c r="S159" s="29">
        <f>бланки!E160</f>
        <v>158</v>
      </c>
      <c r="T159" s="24" t="str">
        <f>'Рейтинговая таблица организаций'!B161</f>
        <v>МБДОУ «Детский сад № 56» (город Махачкала)</v>
      </c>
      <c r="U159" s="30">
        <f>анкеты!F159/анкеты!E159</f>
        <v>0.9662921348314607</v>
      </c>
      <c r="V159" s="30">
        <f>анкеты!D159/анкеты!C159</f>
        <v>0.95918367346938771</v>
      </c>
      <c r="W159" s="30">
        <f>анкеты!G159/анкеты!$B159</f>
        <v>0.93333333333333335</v>
      </c>
      <c r="X159" s="30">
        <f>анкеты!I159/анкеты!H159</f>
        <v>0.91666666666666663</v>
      </c>
      <c r="Y159" s="30">
        <f>анкеты!J159/анкеты!$B159</f>
        <v>0.98333333333333328</v>
      </c>
      <c r="Z159" s="30">
        <f>анкеты!K159/анкеты!$B159</f>
        <v>0.98333333333333328</v>
      </c>
      <c r="AA159" s="30">
        <f>анкеты!M159/анкеты!L159</f>
        <v>0.97701149425287359</v>
      </c>
      <c r="AB159" s="30">
        <f>анкеты!N159/анкеты!$B159</f>
        <v>0.97499999999999998</v>
      </c>
      <c r="AC159" s="30">
        <f>анкеты!O159/анкеты!$B159</f>
        <v>0.96666666666666667</v>
      </c>
      <c r="AD159" s="30">
        <f>анкеты!P159/анкеты!$B159</f>
        <v>0.96666666666666667</v>
      </c>
      <c r="AE159" s="29">
        <f>'Рейтинговая таблица организаций'!Z984+'Рейтинговая таблица организаций'!AA984</f>
        <v>0</v>
      </c>
      <c r="AF159" s="32">
        <f t="shared" si="4"/>
        <v>0.96274873025537211</v>
      </c>
      <c r="AG159" s="24">
        <f>'Рейтинговая таблица организаций'!BB161</f>
        <v>87.8</v>
      </c>
      <c r="AH159" s="29" t="s">
        <v>201</v>
      </c>
    </row>
    <row r="160" spans="1:34" s="29" customFormat="1" x14ac:dyDescent="0.25">
      <c r="A160" s="41">
        <v>159</v>
      </c>
      <c r="B160" s="29">
        <v>140</v>
      </c>
      <c r="C160" s="29">
        <v>130</v>
      </c>
      <c r="D160" s="29">
        <v>130</v>
      </c>
      <c r="E160" s="29">
        <v>100</v>
      </c>
      <c r="F160" s="29">
        <v>100</v>
      </c>
      <c r="G160" s="29">
        <v>139</v>
      </c>
      <c r="H160" s="29">
        <v>40</v>
      </c>
      <c r="I160" s="29">
        <v>40</v>
      </c>
      <c r="J160" s="29">
        <v>135</v>
      </c>
      <c r="K160" s="29">
        <v>135</v>
      </c>
      <c r="L160" s="29">
        <v>120</v>
      </c>
      <c r="M160" s="29">
        <v>120</v>
      </c>
      <c r="N160" s="29">
        <v>136</v>
      </c>
      <c r="O160" s="29">
        <v>134</v>
      </c>
      <c r="P160" s="29">
        <v>140</v>
      </c>
      <c r="Q160" s="29">
        <f>бланки!F161</f>
        <v>350</v>
      </c>
      <c r="R160" s="30">
        <f t="shared" si="6"/>
        <v>0.4</v>
      </c>
      <c r="S160" s="29">
        <f>бланки!E161</f>
        <v>159</v>
      </c>
      <c r="T160" s="24" t="str">
        <f>'Рейтинговая таблица организаций'!B162</f>
        <v>МБДОУ «ЦРР - Детский сад № 62 « (город Махачкала)</v>
      </c>
      <c r="U160" s="30">
        <f>анкеты!F160/анкеты!E160</f>
        <v>1</v>
      </c>
      <c r="V160" s="30">
        <f>анкеты!D160/анкеты!C160</f>
        <v>1</v>
      </c>
      <c r="W160" s="30">
        <f>анкеты!G160/анкеты!$B160</f>
        <v>0.99285714285714288</v>
      </c>
      <c r="X160" s="30">
        <f>анкеты!I160/анкеты!H160</f>
        <v>1</v>
      </c>
      <c r="Y160" s="30">
        <f>анкеты!J160/анкеты!$B160</f>
        <v>0.9642857142857143</v>
      </c>
      <c r="Z160" s="30">
        <f>анкеты!K160/анкеты!$B160</f>
        <v>0.9642857142857143</v>
      </c>
      <c r="AA160" s="30">
        <f>анкеты!M160/анкеты!L160</f>
        <v>1</v>
      </c>
      <c r="AB160" s="30">
        <f>анкеты!N160/анкеты!$B160</f>
        <v>0.97142857142857142</v>
      </c>
      <c r="AC160" s="30">
        <f>анкеты!O160/анкеты!$B160</f>
        <v>0.95714285714285718</v>
      </c>
      <c r="AD160" s="30">
        <f>анкеты!P160/анкеты!$B160</f>
        <v>1</v>
      </c>
      <c r="AE160" s="29">
        <f>'Рейтинговая таблица организаций'!Z985+'Рейтинговая таблица организаций'!AA985</f>
        <v>0</v>
      </c>
      <c r="AF160" s="32">
        <f t="shared" si="4"/>
        <v>0.98499999999999999</v>
      </c>
      <c r="AG160" s="24">
        <f>'Рейтинговая таблица организаций'!BB162</f>
        <v>94.6</v>
      </c>
      <c r="AH160" s="29" t="s">
        <v>201</v>
      </c>
    </row>
    <row r="161" spans="1:34" s="29" customFormat="1" x14ac:dyDescent="0.25">
      <c r="A161" s="41">
        <v>160</v>
      </c>
      <c r="B161" s="29">
        <v>219</v>
      </c>
      <c r="C161" s="29">
        <v>198</v>
      </c>
      <c r="D161" s="29">
        <v>192</v>
      </c>
      <c r="E161" s="29">
        <v>192</v>
      </c>
      <c r="F161" s="29">
        <v>179</v>
      </c>
      <c r="G161" s="29">
        <v>171</v>
      </c>
      <c r="H161" s="29">
        <v>23</v>
      </c>
      <c r="I161" s="29">
        <v>22</v>
      </c>
      <c r="J161" s="29">
        <v>217</v>
      </c>
      <c r="K161" s="29">
        <v>212</v>
      </c>
      <c r="L161" s="29">
        <v>158</v>
      </c>
      <c r="M161" s="29">
        <v>152</v>
      </c>
      <c r="N161" s="29">
        <v>212</v>
      </c>
      <c r="O161" s="29">
        <v>213</v>
      </c>
      <c r="P161" s="29">
        <v>217</v>
      </c>
      <c r="Q161" s="29">
        <f>бланки!F162</f>
        <v>437</v>
      </c>
      <c r="R161" s="30">
        <f t="shared" si="6"/>
        <v>0.50114416475972545</v>
      </c>
      <c r="S161" s="29">
        <f>бланки!E162</f>
        <v>160</v>
      </c>
      <c r="T161" s="24" t="str">
        <f>'Рейтинговая таблица организаций'!B163</f>
        <v>МБДОУ «Детский сад №63» (город Махачкала)</v>
      </c>
      <c r="U161" s="30">
        <f>анкеты!F161/анкеты!E161</f>
        <v>0.93229166666666663</v>
      </c>
      <c r="V161" s="30">
        <f>анкеты!D161/анкеты!C161</f>
        <v>0.96969696969696972</v>
      </c>
      <c r="W161" s="30">
        <f>анкеты!G161/анкеты!$B161</f>
        <v>0.78082191780821919</v>
      </c>
      <c r="X161" s="30">
        <f>анкеты!I161/анкеты!H161</f>
        <v>0.95652173913043481</v>
      </c>
      <c r="Y161" s="30">
        <f>анкеты!J161/анкеты!$B161</f>
        <v>0.9908675799086758</v>
      </c>
      <c r="Z161" s="30">
        <f>анкеты!K161/анкеты!$B161</f>
        <v>0.96803652968036524</v>
      </c>
      <c r="AA161" s="30">
        <f>анкеты!M161/анкеты!L161</f>
        <v>0.96202531645569622</v>
      </c>
      <c r="AB161" s="30">
        <f>анкеты!N161/анкеты!$B161</f>
        <v>0.96803652968036524</v>
      </c>
      <c r="AC161" s="30">
        <f>анкеты!O161/анкеты!$B161</f>
        <v>0.9726027397260274</v>
      </c>
      <c r="AD161" s="30">
        <f>анкеты!P161/анкеты!$B161</f>
        <v>0.9908675799086758</v>
      </c>
      <c r="AE161" s="29">
        <f>'Рейтинговая таблица организаций'!Z986+'Рейтинговая таблица организаций'!AA986</f>
        <v>0</v>
      </c>
      <c r="AF161" s="32">
        <f t="shared" si="4"/>
        <v>0.94917685686620956</v>
      </c>
      <c r="AG161" s="24">
        <f>'Рейтинговая таблица организаций'!BB163</f>
        <v>83.4</v>
      </c>
      <c r="AH161" t="s">
        <v>201</v>
      </c>
    </row>
    <row r="162" spans="1:34" x14ac:dyDescent="0.25">
      <c r="A162" s="39">
        <v>161</v>
      </c>
      <c r="B162">
        <v>116</v>
      </c>
      <c r="C162">
        <v>96</v>
      </c>
      <c r="D162">
        <v>93</v>
      </c>
      <c r="E162">
        <v>83</v>
      </c>
      <c r="F162">
        <v>78</v>
      </c>
      <c r="G162">
        <v>96</v>
      </c>
      <c r="H162">
        <v>9</v>
      </c>
      <c r="I162">
        <v>8</v>
      </c>
      <c r="J162">
        <v>107</v>
      </c>
      <c r="K162">
        <v>107</v>
      </c>
      <c r="L162">
        <v>99</v>
      </c>
      <c r="M162">
        <v>96</v>
      </c>
      <c r="N162">
        <v>110</v>
      </c>
      <c r="O162">
        <v>105</v>
      </c>
      <c r="P162">
        <v>108</v>
      </c>
      <c r="Q162" s="24">
        <f>бланки!F163</f>
        <v>242</v>
      </c>
      <c r="R162" s="6">
        <f t="shared" si="6"/>
        <v>0.47933884297520662</v>
      </c>
      <c r="S162" s="24">
        <f>бланки!E163</f>
        <v>161</v>
      </c>
      <c r="T162" s="24" t="str">
        <f>'Рейтинговая таблица организаций'!B164</f>
        <v>МБДОУ «Детский сад №65 комбинированного вида» (город Махачкала)</v>
      </c>
      <c r="U162" s="6">
        <f>анкеты!F162/анкеты!E162</f>
        <v>0.93975903614457834</v>
      </c>
      <c r="V162" s="6">
        <f>анкеты!D162/анкеты!C162</f>
        <v>0.96875</v>
      </c>
      <c r="W162" s="6">
        <f>анкеты!G162/анкеты!$B162</f>
        <v>0.82758620689655171</v>
      </c>
      <c r="X162" s="6">
        <f>анкеты!I162/анкеты!H162</f>
        <v>0.88888888888888884</v>
      </c>
      <c r="Y162" s="6">
        <f>анкеты!J162/анкеты!$B162</f>
        <v>0.92241379310344829</v>
      </c>
      <c r="Z162" s="6">
        <f>анкеты!K162/анкеты!$B162</f>
        <v>0.92241379310344829</v>
      </c>
      <c r="AA162" s="6">
        <f>анкеты!M162/анкеты!L162</f>
        <v>0.96969696969696972</v>
      </c>
      <c r="AB162" s="6">
        <f>анкеты!N162/анкеты!$B162</f>
        <v>0.94827586206896552</v>
      </c>
      <c r="AC162" s="6">
        <f>анкеты!O162/анкеты!$B162</f>
        <v>0.90517241379310343</v>
      </c>
      <c r="AD162" s="6">
        <f>анкеты!P162/анкеты!$B162</f>
        <v>0.93103448275862066</v>
      </c>
      <c r="AE162" s="24">
        <f>'Рейтинговая таблица организаций'!Z987+'Рейтинговая таблица организаций'!AA987</f>
        <v>0</v>
      </c>
      <c r="AF162" s="32">
        <f t="shared" si="4"/>
        <v>0.92239914464545747</v>
      </c>
      <c r="AG162" s="24">
        <f>'Рейтинговая таблица организаций'!BB164</f>
        <v>81.599999999999994</v>
      </c>
      <c r="AH162" t="s">
        <v>201</v>
      </c>
    </row>
    <row r="163" spans="1:34" x14ac:dyDescent="0.25">
      <c r="A163" s="39">
        <v>162</v>
      </c>
      <c r="B163">
        <v>127</v>
      </c>
      <c r="C163">
        <v>106</v>
      </c>
      <c r="D163" s="24">
        <v>106</v>
      </c>
      <c r="E163">
        <v>98</v>
      </c>
      <c r="F163" s="24">
        <v>98</v>
      </c>
      <c r="G163">
        <v>119</v>
      </c>
      <c r="H163">
        <v>8</v>
      </c>
      <c r="I163" s="24">
        <v>8</v>
      </c>
      <c r="J163">
        <v>113</v>
      </c>
      <c r="K163">
        <v>121</v>
      </c>
      <c r="L163">
        <v>97</v>
      </c>
      <c r="M163" s="24">
        <v>97</v>
      </c>
      <c r="N163">
        <v>122</v>
      </c>
      <c r="O163">
        <v>117</v>
      </c>
      <c r="P163">
        <v>118</v>
      </c>
      <c r="Q163" s="24">
        <f>бланки!F164</f>
        <v>300</v>
      </c>
      <c r="R163" s="6">
        <f t="shared" si="6"/>
        <v>0.42333333333333334</v>
      </c>
      <c r="S163" s="24">
        <f>бланки!E164</f>
        <v>162</v>
      </c>
      <c r="T163" s="24" t="str">
        <f>'Рейтинговая таблица организаций'!B165</f>
        <v>МБДОУ «ЦРР - Детский сад №69 «Светофорик» (город Махачкала)</v>
      </c>
      <c r="U163" s="6">
        <f>анкеты!F163/анкеты!E163</f>
        <v>1</v>
      </c>
      <c r="V163" s="6">
        <f>анкеты!D163/анкеты!C163</f>
        <v>1</v>
      </c>
      <c r="W163" s="6">
        <f>анкеты!G163/анкеты!$B163</f>
        <v>0.93700787401574803</v>
      </c>
      <c r="X163" s="6">
        <f>анкеты!I163/анкеты!H163</f>
        <v>1</v>
      </c>
      <c r="Y163" s="6">
        <f>анкеты!J163/анкеты!$B163</f>
        <v>0.88976377952755903</v>
      </c>
      <c r="Z163" s="6">
        <f>анкеты!K163/анкеты!$B163</f>
        <v>0.952755905511811</v>
      </c>
      <c r="AA163" s="6">
        <f>анкеты!M163/анкеты!L163</f>
        <v>1</v>
      </c>
      <c r="AB163" s="6">
        <f>анкеты!N163/анкеты!$B163</f>
        <v>0.96062992125984248</v>
      </c>
      <c r="AC163" s="6">
        <f>анкеты!O163/анкеты!$B163</f>
        <v>0.92125984251968507</v>
      </c>
      <c r="AD163" s="6">
        <f>анкеты!P163/анкеты!$B163</f>
        <v>0.92913385826771655</v>
      </c>
      <c r="AE163" s="24">
        <f>'Рейтинговая таблица организаций'!Z988+'Рейтинговая таблица организаций'!AA988</f>
        <v>0</v>
      </c>
      <c r="AF163" s="32">
        <f t="shared" si="4"/>
        <v>0.95905511811023625</v>
      </c>
      <c r="AG163" s="24">
        <f>'Рейтинговая таблица организаций'!BB165</f>
        <v>95.8</v>
      </c>
      <c r="AH163" t="s">
        <v>201</v>
      </c>
    </row>
    <row r="164" spans="1:34" x14ac:dyDescent="0.25">
      <c r="A164" s="39">
        <v>163</v>
      </c>
      <c r="B164">
        <v>280</v>
      </c>
      <c r="C164">
        <v>240</v>
      </c>
      <c r="D164">
        <v>240</v>
      </c>
      <c r="E164">
        <v>250</v>
      </c>
      <c r="F164">
        <v>250</v>
      </c>
      <c r="G164">
        <v>265</v>
      </c>
      <c r="H164">
        <v>45</v>
      </c>
      <c r="I164">
        <v>45</v>
      </c>
      <c r="J164">
        <v>270</v>
      </c>
      <c r="K164">
        <v>275</v>
      </c>
      <c r="L164">
        <v>225</v>
      </c>
      <c r="M164">
        <v>225</v>
      </c>
      <c r="N164">
        <v>270</v>
      </c>
      <c r="O164">
        <v>270</v>
      </c>
      <c r="P164">
        <v>270</v>
      </c>
      <c r="Q164" s="24">
        <f>бланки!F165</f>
        <v>621</v>
      </c>
      <c r="R164" s="6">
        <f t="shared" si="6"/>
        <v>0.45088566827697263</v>
      </c>
      <c r="S164" s="24">
        <f>бланки!E165</f>
        <v>163</v>
      </c>
      <c r="T164" s="24" t="str">
        <f>'Рейтинговая таблица организаций'!B166</f>
        <v>МБОУ «НАЧАЛЬНАЯ ШКОЛА - Детский сад №71» (город Махачкала)</v>
      </c>
      <c r="U164" s="6">
        <f>анкеты!F164/анкеты!E164</f>
        <v>1</v>
      </c>
      <c r="V164" s="6">
        <f>анкеты!D164/анкеты!C164</f>
        <v>1</v>
      </c>
      <c r="W164" s="6">
        <f>анкеты!G164/анкеты!$B164</f>
        <v>0.9464285714285714</v>
      </c>
      <c r="X164" s="6">
        <f>анкеты!I164/анкеты!H164</f>
        <v>1</v>
      </c>
      <c r="Y164" s="6">
        <f>анкеты!J164/анкеты!$B164</f>
        <v>0.9642857142857143</v>
      </c>
      <c r="Z164" s="6">
        <f>анкеты!K164/анкеты!$B164</f>
        <v>0.9821428571428571</v>
      </c>
      <c r="AA164" s="6">
        <f>анкеты!M164/анкеты!L164</f>
        <v>1</v>
      </c>
      <c r="AB164" s="6">
        <f>анкеты!N164/анкеты!$B164</f>
        <v>0.9642857142857143</v>
      </c>
      <c r="AC164" s="6">
        <f>анкеты!O164/анкеты!$B164</f>
        <v>0.9642857142857143</v>
      </c>
      <c r="AD164" s="6">
        <f>анкеты!P164/анкеты!$B164</f>
        <v>0.9642857142857143</v>
      </c>
      <c r="AE164" s="24">
        <f>'Рейтинговая таблица организаций'!Z989+'Рейтинговая таблица организаций'!AA989</f>
        <v>0</v>
      </c>
      <c r="AF164" s="32">
        <f t="shared" si="4"/>
        <v>0.97857142857142843</v>
      </c>
      <c r="AG164" s="24">
        <f>'Рейтинговая таблица организаций'!BB166</f>
        <v>84</v>
      </c>
      <c r="AH164" s="29" t="s">
        <v>992</v>
      </c>
    </row>
    <row r="165" spans="1:34" s="29" customFormat="1" x14ac:dyDescent="0.25">
      <c r="A165" s="41">
        <v>164</v>
      </c>
      <c r="B165" s="29">
        <v>137</v>
      </c>
      <c r="C165" s="29">
        <v>119</v>
      </c>
      <c r="D165" s="29">
        <v>117</v>
      </c>
      <c r="E165" s="29">
        <v>117</v>
      </c>
      <c r="F165" s="29">
        <v>111</v>
      </c>
      <c r="G165" s="29">
        <v>120</v>
      </c>
      <c r="H165" s="29">
        <v>6</v>
      </c>
      <c r="I165" s="29">
        <v>6</v>
      </c>
      <c r="J165" s="29">
        <v>129</v>
      </c>
      <c r="K165" s="29">
        <v>128</v>
      </c>
      <c r="L165" s="29">
        <v>114</v>
      </c>
      <c r="M165" s="29">
        <v>111</v>
      </c>
      <c r="N165" s="29">
        <v>132</v>
      </c>
      <c r="O165" s="29">
        <v>135</v>
      </c>
      <c r="P165" s="29">
        <v>132</v>
      </c>
      <c r="Q165" s="29">
        <f>бланки!F166</f>
        <v>337</v>
      </c>
      <c r="R165" s="30">
        <f t="shared" si="6"/>
        <v>0.40652818991097922</v>
      </c>
      <c r="S165" s="29">
        <f>бланки!E166</f>
        <v>164</v>
      </c>
      <c r="T165" s="24" t="str">
        <f>'Рейтинговая таблица организаций'!B167</f>
        <v>МБДОУ «Детский сад № 72» (город Махачкала)</v>
      </c>
      <c r="U165" s="30">
        <f>анкеты!F165/анкеты!E165</f>
        <v>0.94871794871794868</v>
      </c>
      <c r="V165" s="30">
        <f>анкеты!D165/анкеты!C165</f>
        <v>0.98319327731092432</v>
      </c>
      <c r="W165" s="30">
        <f>анкеты!G165/анкеты!$B165</f>
        <v>0.87591240875912413</v>
      </c>
      <c r="X165" s="30">
        <f>анкеты!I165/анкеты!H165</f>
        <v>1</v>
      </c>
      <c r="Y165" s="30">
        <f>анкеты!J165/анкеты!$B165</f>
        <v>0.94160583941605835</v>
      </c>
      <c r="Z165" s="30">
        <f>анкеты!K165/анкеты!$B165</f>
        <v>0.93430656934306566</v>
      </c>
      <c r="AA165" s="30">
        <f>анкеты!M165/анкеты!L165</f>
        <v>0.97368421052631582</v>
      </c>
      <c r="AB165" s="30">
        <f>анкеты!N165/анкеты!$B165</f>
        <v>0.96350364963503654</v>
      </c>
      <c r="AC165" s="30">
        <f>анкеты!O165/анкеты!$B165</f>
        <v>0.98540145985401462</v>
      </c>
      <c r="AD165" s="30">
        <f>анкеты!P165/анкеты!$B165</f>
        <v>0.96350364963503654</v>
      </c>
      <c r="AE165" s="29">
        <f>'Рейтинговая таблица организаций'!Z990+'Рейтинговая таблица организаций'!AA990</f>
        <v>0</v>
      </c>
      <c r="AF165" s="32">
        <f t="shared" si="4"/>
        <v>0.9569829013197525</v>
      </c>
      <c r="AG165" s="24">
        <f>'Рейтинговая таблица организаций'!BB167</f>
        <v>85</v>
      </c>
      <c r="AH165" s="22" t="s">
        <v>201</v>
      </c>
    </row>
    <row r="166" spans="1:34" s="22" customFormat="1" x14ac:dyDescent="0.25">
      <c r="A166" s="42">
        <v>165</v>
      </c>
      <c r="B166" s="22">
        <v>121</v>
      </c>
      <c r="C166" s="22">
        <v>101</v>
      </c>
      <c r="D166" s="22">
        <v>99</v>
      </c>
      <c r="E166" s="22">
        <v>97</v>
      </c>
      <c r="F166" s="22">
        <v>96</v>
      </c>
      <c r="G166" s="22">
        <v>118</v>
      </c>
      <c r="H166" s="22">
        <v>19</v>
      </c>
      <c r="I166" s="22">
        <v>19</v>
      </c>
      <c r="J166" s="22">
        <v>115</v>
      </c>
      <c r="K166" s="22">
        <v>116</v>
      </c>
      <c r="L166" s="22">
        <v>98</v>
      </c>
      <c r="M166" s="22">
        <v>97</v>
      </c>
      <c r="N166" s="22">
        <v>120</v>
      </c>
      <c r="O166" s="22">
        <v>121</v>
      </c>
      <c r="P166" s="22">
        <v>119</v>
      </c>
      <c r="Q166" s="22">
        <f>бланки!F167</f>
        <v>261</v>
      </c>
      <c r="R166" s="27">
        <f t="shared" si="6"/>
        <v>0.46360153256704983</v>
      </c>
      <c r="S166" s="22">
        <f>бланки!E167</f>
        <v>165</v>
      </c>
      <c r="T166" s="24" t="str">
        <f>'Рейтинговая таблица организаций'!B168</f>
        <v>МБДОУ «Детский сад № 76» комбинированного вида (город Махачкала)</v>
      </c>
      <c r="U166" s="27">
        <f>анкеты!F166/анкеты!E166</f>
        <v>0.98969072164948457</v>
      </c>
      <c r="V166" s="27">
        <f>анкеты!D166/анкеты!C166</f>
        <v>0.98019801980198018</v>
      </c>
      <c r="W166" s="27">
        <f>анкеты!G166/анкеты!$B166</f>
        <v>0.97520661157024791</v>
      </c>
      <c r="X166" s="27">
        <f>анкеты!I166/анкеты!H166</f>
        <v>1</v>
      </c>
      <c r="Y166" s="27">
        <f>анкеты!J166/анкеты!$B166</f>
        <v>0.95041322314049592</v>
      </c>
      <c r="Z166" s="27">
        <f>анкеты!K166/анкеты!$B166</f>
        <v>0.95867768595041325</v>
      </c>
      <c r="AA166" s="27">
        <f>анкеты!M166/анкеты!L166</f>
        <v>0.98979591836734693</v>
      </c>
      <c r="AB166" s="27">
        <f>анкеты!N166/анкеты!$B166</f>
        <v>0.99173553719008267</v>
      </c>
      <c r="AC166" s="27">
        <f>анкеты!O166/анкеты!$B166</f>
        <v>1</v>
      </c>
      <c r="AD166" s="27">
        <f>анкеты!P166/анкеты!$B166</f>
        <v>0.98347107438016534</v>
      </c>
      <c r="AE166" s="22">
        <f>'Рейтинговая таблица организаций'!Z991+'Рейтинговая таблица организаций'!AA991</f>
        <v>0</v>
      </c>
      <c r="AF166" s="32">
        <f t="shared" si="4"/>
        <v>0.98191887920502163</v>
      </c>
      <c r="AG166" s="24">
        <f>'Рейтинговая таблица организаций'!BB168</f>
        <v>93</v>
      </c>
      <c r="AH166" s="22" t="s">
        <v>201</v>
      </c>
    </row>
    <row r="167" spans="1:34" s="22" customFormat="1" x14ac:dyDescent="0.25">
      <c r="A167" s="42">
        <v>166</v>
      </c>
      <c r="B167" s="22">
        <v>215</v>
      </c>
      <c r="C167" s="22">
        <v>176</v>
      </c>
      <c r="D167" s="22">
        <v>176</v>
      </c>
      <c r="E167" s="22">
        <v>171</v>
      </c>
      <c r="F167" s="22">
        <v>171</v>
      </c>
      <c r="G167" s="22">
        <v>205</v>
      </c>
      <c r="H167" s="22">
        <v>14</v>
      </c>
      <c r="I167" s="22">
        <v>14</v>
      </c>
      <c r="J167" s="22">
        <v>207</v>
      </c>
      <c r="K167" s="22">
        <v>207</v>
      </c>
      <c r="L167" s="22">
        <v>171</v>
      </c>
      <c r="M167" s="22">
        <v>171</v>
      </c>
      <c r="N167" s="22">
        <v>210</v>
      </c>
      <c r="O167" s="22">
        <v>210</v>
      </c>
      <c r="P167" s="22">
        <v>212</v>
      </c>
      <c r="Q167" s="22">
        <f>бланки!F168</f>
        <v>424</v>
      </c>
      <c r="R167" s="27">
        <f t="shared" si="6"/>
        <v>0.50707547169811318</v>
      </c>
      <c r="S167" s="22">
        <f>бланки!E168</f>
        <v>166</v>
      </c>
      <c r="T167" s="24" t="str">
        <f>'Рейтинговая таблица организаций'!B169</f>
        <v>МБДОУ «ЦРР - Детский сад №81» (город Махачкала)</v>
      </c>
      <c r="U167" s="27">
        <f>анкеты!F167/анкеты!E167</f>
        <v>1</v>
      </c>
      <c r="V167" s="27">
        <f>анкеты!D167/анкеты!C167</f>
        <v>1</v>
      </c>
      <c r="W167" s="27">
        <f>анкеты!G167/анкеты!$B167</f>
        <v>0.95348837209302328</v>
      </c>
      <c r="X167" s="27">
        <f>анкеты!I167/анкеты!H167</f>
        <v>1</v>
      </c>
      <c r="Y167" s="27">
        <f>анкеты!J167/анкеты!$B167</f>
        <v>0.96279069767441861</v>
      </c>
      <c r="Z167" s="27">
        <f>анкеты!K167/анкеты!$B167</f>
        <v>0.96279069767441861</v>
      </c>
      <c r="AA167" s="27">
        <f>анкеты!M167/анкеты!L167</f>
        <v>1</v>
      </c>
      <c r="AB167" s="27">
        <f>анкеты!N167/анкеты!$B167</f>
        <v>0.97674418604651159</v>
      </c>
      <c r="AC167" s="27">
        <f>анкеты!O167/анкеты!$B167</f>
        <v>0.97674418604651159</v>
      </c>
      <c r="AD167" s="27">
        <f>анкеты!P167/анкеты!$B167</f>
        <v>0.98604651162790702</v>
      </c>
      <c r="AE167" s="22">
        <f>'Рейтинговая таблица организаций'!Z992+'Рейтинговая таблица организаций'!AA992</f>
        <v>0</v>
      </c>
      <c r="AF167" s="32">
        <f t="shared" si="4"/>
        <v>0.981860465116279</v>
      </c>
      <c r="AG167" s="24">
        <f>'Рейтинговая таблица организаций'!BB169</f>
        <v>90.4</v>
      </c>
      <c r="AH167" s="22" t="s">
        <v>201</v>
      </c>
    </row>
    <row r="168" spans="1:34" s="22" customFormat="1" x14ac:dyDescent="0.25">
      <c r="A168" s="42">
        <v>167</v>
      </c>
      <c r="B168" s="22">
        <v>92</v>
      </c>
      <c r="C168" s="22">
        <v>92</v>
      </c>
      <c r="D168" s="22">
        <v>92</v>
      </c>
      <c r="E168" s="22">
        <v>92</v>
      </c>
      <c r="F168" s="22">
        <v>92</v>
      </c>
      <c r="G168" s="22">
        <v>92</v>
      </c>
      <c r="H168" s="22">
        <v>13</v>
      </c>
      <c r="I168" s="22">
        <v>9</v>
      </c>
      <c r="J168" s="22">
        <v>92</v>
      </c>
      <c r="K168" s="22">
        <v>92</v>
      </c>
      <c r="L168" s="22">
        <v>92</v>
      </c>
      <c r="M168" s="22">
        <v>92</v>
      </c>
      <c r="N168" s="22">
        <v>91</v>
      </c>
      <c r="O168" s="22">
        <v>91</v>
      </c>
      <c r="P168" s="22">
        <v>87</v>
      </c>
      <c r="Q168" s="22">
        <f>бланки!F169</f>
        <v>230</v>
      </c>
      <c r="R168" s="27">
        <v>0.4</v>
      </c>
      <c r="S168" s="22">
        <f>бланки!E169</f>
        <v>167</v>
      </c>
      <c r="T168" s="24" t="str">
        <f>'Рейтинговая таблица организаций'!B170</f>
        <v>МБДОУ «ЦРР - Детский сад № 84» (город Махачкала)</v>
      </c>
      <c r="U168" s="27">
        <f>анкеты!F168/анкеты!E168</f>
        <v>1</v>
      </c>
      <c r="V168" s="27">
        <f>анкеты!D168/анкеты!C168</f>
        <v>1</v>
      </c>
      <c r="W168" s="27">
        <f>анкеты!G168/анкеты!$B168</f>
        <v>1</v>
      </c>
      <c r="X168" s="27">
        <f>анкеты!I168/анкеты!H168</f>
        <v>0.69230769230769229</v>
      </c>
      <c r="Y168" s="27">
        <f>анкеты!J168/анкеты!$B168</f>
        <v>1</v>
      </c>
      <c r="Z168" s="27">
        <f>анкеты!K168/анкеты!$B168</f>
        <v>1</v>
      </c>
      <c r="AA168" s="27">
        <f>анкеты!M168/анкеты!L168</f>
        <v>1</v>
      </c>
      <c r="AB168" s="27">
        <f>анкеты!N168/анкеты!$B168</f>
        <v>0.98913043478260865</v>
      </c>
      <c r="AC168" s="27">
        <f>анкеты!O168/анкеты!$B168</f>
        <v>0.98913043478260865</v>
      </c>
      <c r="AD168" s="27">
        <f>анкеты!P168/анкеты!$B168</f>
        <v>0.94565217391304346</v>
      </c>
      <c r="AE168" s="22">
        <f>'Рейтинговая таблица организаций'!Z993+'Рейтинговая таблица организаций'!AA993</f>
        <v>0</v>
      </c>
      <c r="AF168" s="32">
        <f t="shared" si="4"/>
        <v>0.9616220735785953</v>
      </c>
      <c r="AG168" s="24">
        <f>'Рейтинговая таблица организаций'!BB170</f>
        <v>97.8</v>
      </c>
      <c r="AH168" t="s">
        <v>201</v>
      </c>
    </row>
    <row r="169" spans="1:34" x14ac:dyDescent="0.25">
      <c r="A169" s="39">
        <v>168</v>
      </c>
      <c r="B169">
        <v>101</v>
      </c>
      <c r="C169">
        <v>94</v>
      </c>
      <c r="D169">
        <v>91</v>
      </c>
      <c r="E169">
        <v>93</v>
      </c>
      <c r="F169">
        <v>88</v>
      </c>
      <c r="G169">
        <v>93</v>
      </c>
      <c r="H169">
        <v>10</v>
      </c>
      <c r="I169">
        <v>8</v>
      </c>
      <c r="J169">
        <v>97</v>
      </c>
      <c r="K169">
        <v>100</v>
      </c>
      <c r="L169">
        <v>88</v>
      </c>
      <c r="M169">
        <v>87</v>
      </c>
      <c r="N169">
        <v>100</v>
      </c>
      <c r="O169">
        <v>99</v>
      </c>
      <c r="P169">
        <v>101</v>
      </c>
      <c r="Q169" s="24">
        <f>бланки!F170</f>
        <v>185</v>
      </c>
      <c r="R169" s="6">
        <v>0.54594594594594592</v>
      </c>
      <c r="S169" s="24">
        <f>бланки!E170</f>
        <v>168</v>
      </c>
      <c r="T169" s="24" t="str">
        <f>'Рейтинговая таблица организаций'!B171</f>
        <v>МБДОУ «Детский сад № 88 комбинированного вида» (город Махачкала)</v>
      </c>
      <c r="U169" s="6">
        <f>анкеты!F169/анкеты!E169</f>
        <v>0.94623655913978499</v>
      </c>
      <c r="V169" s="6">
        <f>анкеты!D169/анкеты!C169</f>
        <v>0.96808510638297873</v>
      </c>
      <c r="W169" s="6">
        <f>анкеты!G169/анкеты!$B169</f>
        <v>0.92079207920792083</v>
      </c>
      <c r="X169" s="6">
        <f>анкеты!I169/анкеты!H169</f>
        <v>0.8</v>
      </c>
      <c r="Y169" s="6">
        <f>анкеты!J169/анкеты!$B169</f>
        <v>0.96039603960396036</v>
      </c>
      <c r="Z169" s="6">
        <f>анкеты!K169/анкеты!$B169</f>
        <v>0.99009900990099009</v>
      </c>
      <c r="AA169" s="6">
        <f>анкеты!M169/анкеты!L169</f>
        <v>0.98863636363636365</v>
      </c>
      <c r="AB169" s="6">
        <f>анкеты!N169/анкеты!$B169</f>
        <v>0.99009900990099009</v>
      </c>
      <c r="AC169" s="6">
        <f>анкеты!O169/анкеты!$B169</f>
        <v>0.98019801980198018</v>
      </c>
      <c r="AD169" s="6">
        <f>анкеты!P169/анкеты!$B169</f>
        <v>1</v>
      </c>
      <c r="AE169" s="24">
        <f>'Рейтинговая таблица организаций'!Z994+'Рейтинговая таблица организаций'!AA994</f>
        <v>0</v>
      </c>
      <c r="AF169" s="32">
        <f t="shared" si="4"/>
        <v>0.95445421875749692</v>
      </c>
      <c r="AG169" s="24">
        <f>'Рейтинговая таблица организаций'!BB171</f>
        <v>86.8</v>
      </c>
      <c r="AH169" s="29" t="s">
        <v>201</v>
      </c>
    </row>
    <row r="170" spans="1:34" s="29" customFormat="1" x14ac:dyDescent="0.25">
      <c r="A170" s="41">
        <v>169</v>
      </c>
      <c r="B170" s="29">
        <v>62</v>
      </c>
      <c r="C170" s="29">
        <v>51</v>
      </c>
      <c r="D170" s="29">
        <v>50</v>
      </c>
      <c r="E170" s="29">
        <v>44</v>
      </c>
      <c r="F170" s="29">
        <v>44</v>
      </c>
      <c r="G170" s="29">
        <v>60</v>
      </c>
      <c r="H170" s="29">
        <v>9</v>
      </c>
      <c r="I170" s="29">
        <v>7</v>
      </c>
      <c r="J170" s="29">
        <v>60</v>
      </c>
      <c r="K170" s="29">
        <v>62</v>
      </c>
      <c r="L170" s="29">
        <v>52</v>
      </c>
      <c r="M170" s="29">
        <v>51</v>
      </c>
      <c r="N170" s="29">
        <v>61</v>
      </c>
      <c r="O170" s="29">
        <v>61</v>
      </c>
      <c r="P170" s="29">
        <v>62</v>
      </c>
      <c r="Q170" s="29">
        <f>бланки!F171</f>
        <v>134</v>
      </c>
      <c r="R170" s="30">
        <v>0.46268656716417911</v>
      </c>
      <c r="S170" s="29">
        <f>бланки!E171</f>
        <v>169</v>
      </c>
      <c r="T170" s="24" t="str">
        <f>'Рейтинговая таблица организаций'!B172</f>
        <v>МБДОУ «Детский сад № 91» (город Махачкала)</v>
      </c>
      <c r="U170" s="30">
        <f>анкеты!F170/анкеты!E170</f>
        <v>1</v>
      </c>
      <c r="V170" s="30">
        <f>анкеты!D170/анкеты!C170</f>
        <v>0.98039215686274506</v>
      </c>
      <c r="W170" s="30">
        <f>анкеты!G170/анкеты!$B170</f>
        <v>0.967741935483871</v>
      </c>
      <c r="X170" s="30">
        <f>анкеты!I170/анкеты!H170</f>
        <v>0.77777777777777779</v>
      </c>
      <c r="Y170" s="30">
        <f>анкеты!J170/анкеты!$B170</f>
        <v>0.967741935483871</v>
      </c>
      <c r="Z170" s="30">
        <f>анкеты!K170/анкеты!$B170</f>
        <v>1</v>
      </c>
      <c r="AA170" s="30">
        <f>анкеты!M170/анкеты!L170</f>
        <v>0.98076923076923073</v>
      </c>
      <c r="AB170" s="30">
        <f>анкеты!N170/анкеты!$B170</f>
        <v>0.9838709677419355</v>
      </c>
      <c r="AC170" s="30">
        <f>анкеты!O170/анкеты!$B170</f>
        <v>0.9838709677419355</v>
      </c>
      <c r="AD170" s="30">
        <f>анкеты!P170/анкеты!$B170</f>
        <v>1</v>
      </c>
      <c r="AE170" s="29">
        <f>'Рейтинговая таблица организаций'!Z995+'Рейтинговая таблица организаций'!AA995</f>
        <v>0</v>
      </c>
      <c r="AF170" s="32">
        <f t="shared" si="4"/>
        <v>0.96421649718613678</v>
      </c>
      <c r="AG170" s="24">
        <f>'Рейтинговая таблица организаций'!BB172</f>
        <v>86.6</v>
      </c>
      <c r="AH170" s="22" t="s">
        <v>201</v>
      </c>
    </row>
    <row r="171" spans="1:34" s="22" customFormat="1" x14ac:dyDescent="0.25">
      <c r="A171" s="42">
        <v>170</v>
      </c>
      <c r="B171" s="22">
        <v>130</v>
      </c>
      <c r="C171" s="22">
        <v>117</v>
      </c>
      <c r="D171" s="22">
        <v>114</v>
      </c>
      <c r="E171" s="22">
        <v>93</v>
      </c>
      <c r="F171" s="22">
        <v>91</v>
      </c>
      <c r="G171" s="22">
        <v>117</v>
      </c>
      <c r="H171" s="22">
        <v>19</v>
      </c>
      <c r="I171" s="22">
        <v>17</v>
      </c>
      <c r="J171" s="22">
        <v>127</v>
      </c>
      <c r="K171" s="22">
        <v>128</v>
      </c>
      <c r="L171" s="22">
        <v>91</v>
      </c>
      <c r="M171" s="22">
        <v>90</v>
      </c>
      <c r="N171" s="22">
        <v>128</v>
      </c>
      <c r="O171" s="22">
        <v>127</v>
      </c>
      <c r="P171" s="22">
        <v>127</v>
      </c>
      <c r="Q171" s="22">
        <f>бланки!F172</f>
        <v>140</v>
      </c>
      <c r="R171" s="27">
        <v>0.9285714285714286</v>
      </c>
      <c r="S171" s="22">
        <f>бланки!E172</f>
        <v>170</v>
      </c>
      <c r="T171" s="24" t="str">
        <f>'Рейтинговая таблица организаций'!B173</f>
        <v>МБДОУ «Центр коррекции - Детский сад № 95» (город Махачкала)</v>
      </c>
      <c r="U171" s="27">
        <f>анкеты!F171/анкеты!E171</f>
        <v>0.978494623655914</v>
      </c>
      <c r="V171" s="27">
        <f>анкеты!D171/анкеты!C171</f>
        <v>0.97435897435897434</v>
      </c>
      <c r="W171" s="27">
        <f>анкеты!G171/анкеты!$B171</f>
        <v>0.9</v>
      </c>
      <c r="X171" s="27">
        <f>анкеты!I171/анкеты!H171</f>
        <v>0.89473684210526316</v>
      </c>
      <c r="Y171" s="27">
        <f>анкеты!J171/анкеты!$B171</f>
        <v>0.97692307692307689</v>
      </c>
      <c r="Z171" s="27">
        <f>анкеты!K171/анкеты!$B171</f>
        <v>0.98461538461538467</v>
      </c>
      <c r="AA171" s="27">
        <f>анкеты!M171/анкеты!L171</f>
        <v>0.98901098901098905</v>
      </c>
      <c r="AB171" s="27">
        <f>анкеты!N171/анкеты!$B171</f>
        <v>0.98461538461538467</v>
      </c>
      <c r="AC171" s="27">
        <f>анкеты!O171/анкеты!$B171</f>
        <v>0.97692307692307689</v>
      </c>
      <c r="AD171" s="27">
        <f>анкеты!P171/анкеты!$B171</f>
        <v>0.97692307692307689</v>
      </c>
      <c r="AE171" s="22">
        <f>'Рейтинговая таблица организаций'!Z996+'Рейтинговая таблица организаций'!AA996</f>
        <v>0</v>
      </c>
      <c r="AF171" s="32">
        <f t="shared" si="4"/>
        <v>0.96366014291311397</v>
      </c>
      <c r="AG171" s="24">
        <f>'Рейтинговая таблица организаций'!BB173</f>
        <v>92</v>
      </c>
      <c r="AH171" s="29" t="s">
        <v>201</v>
      </c>
    </row>
    <row r="172" spans="1:34" s="29" customFormat="1" x14ac:dyDescent="0.25">
      <c r="A172" s="41">
        <v>171</v>
      </c>
      <c r="B172" s="29">
        <v>600</v>
      </c>
      <c r="C172" s="29">
        <v>439</v>
      </c>
      <c r="D172" s="29">
        <v>439</v>
      </c>
      <c r="E172" s="29">
        <v>322</v>
      </c>
      <c r="F172" s="29">
        <v>322</v>
      </c>
      <c r="G172" s="29">
        <v>367</v>
      </c>
      <c r="H172" s="29">
        <v>175</v>
      </c>
      <c r="I172" s="29">
        <v>175</v>
      </c>
      <c r="J172" s="29">
        <v>579</v>
      </c>
      <c r="K172" s="29">
        <v>586</v>
      </c>
      <c r="L172" s="29">
        <v>435</v>
      </c>
      <c r="M172" s="29">
        <v>435</v>
      </c>
      <c r="N172" s="29">
        <v>583</v>
      </c>
      <c r="O172" s="29">
        <v>545</v>
      </c>
      <c r="P172" s="29">
        <v>548</v>
      </c>
      <c r="Q172" s="29">
        <f>бланки!F173</f>
        <v>1889</v>
      </c>
      <c r="R172" s="30">
        <f>B172/Q172</f>
        <v>0.31762837480148226</v>
      </c>
      <c r="S172" s="29">
        <f>бланки!E173</f>
        <v>171</v>
      </c>
      <c r="T172" s="24" t="str">
        <f>'Рейтинговая таблица организаций'!B174</f>
        <v>МБОУ «Лицей № 8» (город Махачкала)</v>
      </c>
      <c r="U172" s="30">
        <f>анкеты!F172/анкеты!E172</f>
        <v>1</v>
      </c>
      <c r="V172" s="30">
        <f>анкеты!D172/анкеты!C172</f>
        <v>1</v>
      </c>
      <c r="W172" s="30">
        <f>анкеты!G172/анкеты!$B172</f>
        <v>0.61166666666666669</v>
      </c>
      <c r="X172" s="30">
        <f>анкеты!I172/анкеты!H172</f>
        <v>1</v>
      </c>
      <c r="Y172" s="30">
        <f>анкеты!J172/анкеты!$B172</f>
        <v>0.96499999999999997</v>
      </c>
      <c r="Z172" s="30">
        <f>анкеты!K172/анкеты!$B172</f>
        <v>0.97666666666666668</v>
      </c>
      <c r="AA172" s="30">
        <f>анкеты!M172/анкеты!L172</f>
        <v>1</v>
      </c>
      <c r="AB172" s="30">
        <f>анкеты!N172/анкеты!$B172</f>
        <v>0.97166666666666668</v>
      </c>
      <c r="AC172" s="30">
        <f>анкеты!O172/анкеты!$B172</f>
        <v>0.90833333333333333</v>
      </c>
      <c r="AD172" s="30">
        <f>анкеты!P172/анкеты!$B172</f>
        <v>0.91333333333333333</v>
      </c>
      <c r="AE172" s="29">
        <f>'Рейтинговая таблица организаций'!Z997+'Рейтинговая таблица организаций'!AA997</f>
        <v>0</v>
      </c>
      <c r="AF172" s="32">
        <f t="shared" si="4"/>
        <v>0.93466666666666676</v>
      </c>
      <c r="AG172" s="24">
        <f>'Рейтинговая таблица организаций'!BB174</f>
        <v>88.4</v>
      </c>
      <c r="AH172" t="s">
        <v>992</v>
      </c>
    </row>
    <row r="173" spans="1:34" x14ac:dyDescent="0.25">
      <c r="A173" s="39">
        <v>172</v>
      </c>
      <c r="B173">
        <v>5</v>
      </c>
      <c r="C173">
        <v>4</v>
      </c>
      <c r="D173">
        <v>3</v>
      </c>
      <c r="E173">
        <v>4</v>
      </c>
      <c r="F173">
        <v>4</v>
      </c>
      <c r="G173">
        <v>4</v>
      </c>
      <c r="H173">
        <v>3</v>
      </c>
      <c r="I173">
        <v>2</v>
      </c>
      <c r="J173">
        <v>4</v>
      </c>
      <c r="K173">
        <v>5</v>
      </c>
      <c r="L173">
        <v>2</v>
      </c>
      <c r="M173">
        <v>2</v>
      </c>
      <c r="N173">
        <v>5</v>
      </c>
      <c r="O173">
        <v>4</v>
      </c>
      <c r="P173">
        <v>5</v>
      </c>
      <c r="Q173" s="24">
        <f>бланки!F174</f>
        <v>10</v>
      </c>
      <c r="R173" s="6">
        <f>B173/Q173</f>
        <v>0.5</v>
      </c>
      <c r="S173" s="24">
        <f>бланки!E174</f>
        <v>172</v>
      </c>
      <c r="T173" s="24" t="str">
        <f>'Рейтинговая таблица организаций'!B175</f>
        <v>МБОУ «ООШ № 23» (город Махачкала)</v>
      </c>
      <c r="U173" s="6">
        <f>анкеты!F173/анкеты!E173</f>
        <v>1</v>
      </c>
      <c r="V173" s="6">
        <f>анкеты!D173/анкеты!C173</f>
        <v>0.75</v>
      </c>
      <c r="W173" s="6">
        <f>анкеты!G173/анкеты!$B173</f>
        <v>0.8</v>
      </c>
      <c r="X173" s="6">
        <f>анкеты!I173/анкеты!H173</f>
        <v>0.66666666666666663</v>
      </c>
      <c r="Y173" s="6">
        <f>анкеты!J173/анкеты!$B173</f>
        <v>0.8</v>
      </c>
      <c r="Z173" s="6">
        <f>анкеты!K173/анкеты!$B173</f>
        <v>1</v>
      </c>
      <c r="AA173" s="6">
        <f>анкеты!M173/анкеты!L173</f>
        <v>1</v>
      </c>
      <c r="AB173" s="6">
        <f>анкеты!N173/анкеты!$B173</f>
        <v>1</v>
      </c>
      <c r="AC173" s="6">
        <f>анкеты!O173/анкеты!$B173</f>
        <v>0.8</v>
      </c>
      <c r="AD173" s="6">
        <f>анкеты!P173/анкеты!$B173</f>
        <v>1</v>
      </c>
      <c r="AE173" s="24">
        <f>'Рейтинговая таблица организаций'!Z998+'Рейтинговая таблица организаций'!AA998</f>
        <v>0</v>
      </c>
      <c r="AF173" s="32">
        <f t="shared" si="4"/>
        <v>0.8816666666666666</v>
      </c>
      <c r="AG173" s="24">
        <f>'Рейтинговая таблица организаций'!BB175</f>
        <v>70.400000000000006</v>
      </c>
      <c r="AH173" s="29" t="s">
        <v>992</v>
      </c>
    </row>
    <row r="174" spans="1:34" s="29" customFormat="1" x14ac:dyDescent="0.25">
      <c r="A174" s="41">
        <v>173</v>
      </c>
      <c r="B174" s="29">
        <v>180</v>
      </c>
      <c r="C174" s="29">
        <v>80</v>
      </c>
      <c r="D174" s="29">
        <v>70</v>
      </c>
      <c r="E174" s="29">
        <v>46</v>
      </c>
      <c r="F174" s="29">
        <v>40</v>
      </c>
      <c r="G174" s="29">
        <v>86</v>
      </c>
      <c r="H174" s="29">
        <v>21</v>
      </c>
      <c r="I174" s="29">
        <v>15</v>
      </c>
      <c r="J174" s="29">
        <v>145</v>
      </c>
      <c r="K174" s="29">
        <v>163</v>
      </c>
      <c r="L174" s="29">
        <v>98</v>
      </c>
      <c r="M174" s="29">
        <v>83</v>
      </c>
      <c r="N174" s="29">
        <v>117</v>
      </c>
      <c r="O174" s="29">
        <v>122</v>
      </c>
      <c r="P174" s="29">
        <v>132</v>
      </c>
      <c r="Q174" s="29">
        <f>бланки!F175</f>
        <v>415</v>
      </c>
      <c r="R174" s="30">
        <v>0.43373493975903615</v>
      </c>
      <c r="S174" s="29">
        <f>бланки!E175</f>
        <v>173</v>
      </c>
      <c r="T174" s="24" t="str">
        <f>'Рейтинговая таблица организаций'!B176</f>
        <v>МБОУ «СОШ №24» (город Махачкала)</v>
      </c>
      <c r="U174" s="30">
        <f>анкеты!F174/анкеты!E174</f>
        <v>0.86956521739130432</v>
      </c>
      <c r="V174" s="30">
        <f>анкеты!D174/анкеты!C174</f>
        <v>0.875</v>
      </c>
      <c r="W174" s="30">
        <f>анкеты!G174/анкеты!$B174</f>
        <v>0.4777777777777778</v>
      </c>
      <c r="X174" s="30">
        <f>анкеты!I174/анкеты!H174</f>
        <v>0.7142857142857143</v>
      </c>
      <c r="Y174" s="30">
        <f>анкеты!J174/анкеты!$B174</f>
        <v>0.80555555555555558</v>
      </c>
      <c r="Z174" s="30">
        <f>анкеты!K174/анкеты!$B174</f>
        <v>0.90555555555555556</v>
      </c>
      <c r="AA174" s="30">
        <f>анкеты!M174/анкеты!L174</f>
        <v>0.84693877551020413</v>
      </c>
      <c r="AB174" s="30">
        <f>анкеты!N174/анкеты!$B174</f>
        <v>0.65</v>
      </c>
      <c r="AC174" s="30">
        <f>анкеты!O174/анкеты!$B174</f>
        <v>0.67777777777777781</v>
      </c>
      <c r="AD174" s="30">
        <f>анкеты!P174/анкеты!$B174</f>
        <v>0.73333333333333328</v>
      </c>
      <c r="AE174" s="29">
        <f>'Рейтинговая таблица организаций'!Z999+'Рейтинговая таблица организаций'!AA999</f>
        <v>0</v>
      </c>
      <c r="AF174" s="32">
        <f t="shared" si="4"/>
        <v>0.75557897071872238</v>
      </c>
      <c r="AG174" s="24">
        <f>'Рейтинговая таблица организаций'!BB176</f>
        <v>73.2</v>
      </c>
      <c r="AH174" s="29" t="s">
        <v>992</v>
      </c>
    </row>
    <row r="175" spans="1:34" s="29" customFormat="1" x14ac:dyDescent="0.25">
      <c r="A175" s="41">
        <v>174</v>
      </c>
      <c r="B175" s="29">
        <v>600</v>
      </c>
      <c r="C175" s="29">
        <v>455</v>
      </c>
      <c r="D175" s="29">
        <v>446</v>
      </c>
      <c r="E175" s="29">
        <v>329</v>
      </c>
      <c r="F175" s="29">
        <v>317</v>
      </c>
      <c r="G175" s="29">
        <v>590</v>
      </c>
      <c r="H175" s="29">
        <v>48</v>
      </c>
      <c r="I175" s="29">
        <v>45</v>
      </c>
      <c r="J175" s="29">
        <v>589</v>
      </c>
      <c r="K175" s="29">
        <v>588</v>
      </c>
      <c r="L175" s="29">
        <v>419</v>
      </c>
      <c r="M175" s="29">
        <v>406</v>
      </c>
      <c r="N175" s="29">
        <v>581</v>
      </c>
      <c r="O175" s="29">
        <v>581</v>
      </c>
      <c r="P175" s="29">
        <v>580</v>
      </c>
      <c r="Q175" s="29">
        <f>бланки!F176</f>
        <v>1375</v>
      </c>
      <c r="R175" s="30">
        <f t="shared" ref="R175:R183" si="7">B175/Q175</f>
        <v>0.43636363636363634</v>
      </c>
      <c r="S175" s="29">
        <f>бланки!E176</f>
        <v>174</v>
      </c>
      <c r="T175" s="24" t="str">
        <f>'Рейтинговая таблица организаций'!B177</f>
        <v>МБОУ «СОШ № 27» (город Махачкала)</v>
      </c>
      <c r="U175" s="30">
        <f>анкеты!F175/анкеты!E175</f>
        <v>0.96352583586626139</v>
      </c>
      <c r="V175" s="30">
        <f>анкеты!D175/анкеты!C175</f>
        <v>0.98021978021978018</v>
      </c>
      <c r="W175" s="30">
        <f>анкеты!G175/анкеты!$B175</f>
        <v>0.98333333333333328</v>
      </c>
      <c r="X175" s="30">
        <f>анкеты!I175/анкеты!H175</f>
        <v>0.9375</v>
      </c>
      <c r="Y175" s="30">
        <f>анкеты!J175/анкеты!$B175</f>
        <v>0.98166666666666669</v>
      </c>
      <c r="Z175" s="30">
        <f>анкеты!K175/анкеты!$B175</f>
        <v>0.98</v>
      </c>
      <c r="AA175" s="30">
        <f>анкеты!M175/анкеты!L175</f>
        <v>0.96897374701670647</v>
      </c>
      <c r="AB175" s="30">
        <f>анкеты!N175/анкеты!$B175</f>
        <v>0.96833333333333338</v>
      </c>
      <c r="AC175" s="30">
        <f>анкеты!O175/анкеты!$B175</f>
        <v>0.96833333333333338</v>
      </c>
      <c r="AD175" s="30">
        <f>анкеты!P175/анкеты!$B175</f>
        <v>0.96666666666666667</v>
      </c>
      <c r="AE175" s="29">
        <f>'Рейтинговая таблица организаций'!Z1000+'Рейтинговая таблица организаций'!AA1000</f>
        <v>0</v>
      </c>
      <c r="AF175" s="32">
        <f t="shared" si="4"/>
        <v>0.96985526964360813</v>
      </c>
      <c r="AG175" s="24">
        <f>'Рейтинговая таблица организаций'!BB177</f>
        <v>89.8</v>
      </c>
      <c r="AH175" s="29" t="s">
        <v>992</v>
      </c>
    </row>
    <row r="176" spans="1:34" s="29" customFormat="1" x14ac:dyDescent="0.25">
      <c r="A176" s="41">
        <v>175</v>
      </c>
      <c r="B176" s="29">
        <v>600</v>
      </c>
      <c r="C176" s="29">
        <v>565</v>
      </c>
      <c r="D176" s="29">
        <v>558</v>
      </c>
      <c r="E176" s="29">
        <v>508</v>
      </c>
      <c r="F176" s="29">
        <v>491</v>
      </c>
      <c r="G176" s="29">
        <v>539</v>
      </c>
      <c r="H176" s="29">
        <v>51</v>
      </c>
      <c r="I176" s="29">
        <v>48</v>
      </c>
      <c r="J176" s="29">
        <v>589</v>
      </c>
      <c r="K176" s="29">
        <v>589</v>
      </c>
      <c r="L176" s="29">
        <v>480</v>
      </c>
      <c r="M176" s="29">
        <v>464</v>
      </c>
      <c r="N176" s="29">
        <v>569</v>
      </c>
      <c r="O176" s="29">
        <v>580</v>
      </c>
      <c r="P176" s="29">
        <v>580</v>
      </c>
      <c r="Q176" s="29">
        <f>бланки!F177</f>
        <v>1678</v>
      </c>
      <c r="R176" s="30">
        <f t="shared" si="7"/>
        <v>0.35756853396901073</v>
      </c>
      <c r="S176" s="29">
        <f>бланки!E177</f>
        <v>175</v>
      </c>
      <c r="T176" s="24" t="str">
        <f>'Рейтинговая таблица организаций'!B178</f>
        <v>МБОУ «СОШ № 29» (город Махачкала)</v>
      </c>
      <c r="U176" s="30">
        <f>анкеты!F176/анкеты!E176</f>
        <v>0.96653543307086609</v>
      </c>
      <c r="V176" s="30">
        <f>анкеты!D176/анкеты!C176</f>
        <v>0.98761061946902651</v>
      </c>
      <c r="W176" s="30">
        <f>анкеты!G176/анкеты!$B176</f>
        <v>0.89833333333333332</v>
      </c>
      <c r="X176" s="30">
        <f>анкеты!I176/анкеты!H176</f>
        <v>0.94117647058823528</v>
      </c>
      <c r="Y176" s="30">
        <f>анкеты!J176/анкеты!$B176</f>
        <v>0.98166666666666669</v>
      </c>
      <c r="Z176" s="30">
        <f>анкеты!K176/анкеты!$B176</f>
        <v>0.98166666666666669</v>
      </c>
      <c r="AA176" s="30">
        <f>анкеты!M176/анкеты!L176</f>
        <v>0.96666666666666667</v>
      </c>
      <c r="AB176" s="30">
        <f>анкеты!N176/анкеты!$B176</f>
        <v>0.94833333333333336</v>
      </c>
      <c r="AC176" s="30">
        <f>анкеты!O176/анкеты!$B176</f>
        <v>0.96666666666666667</v>
      </c>
      <c r="AD176" s="30">
        <f>анкеты!P176/анкеты!$B176</f>
        <v>0.96666666666666667</v>
      </c>
      <c r="AE176" s="29">
        <f>'Рейтинговая таблица организаций'!Z1001+'Рейтинговая таблица организаций'!AA1001</f>
        <v>0</v>
      </c>
      <c r="AF176" s="32">
        <f t="shared" si="4"/>
        <v>0.9605322523128127</v>
      </c>
      <c r="AG176" s="24">
        <f>'Рейтинговая таблица организаций'!BB178</f>
        <v>84.8</v>
      </c>
      <c r="AH176" s="29" t="s">
        <v>992</v>
      </c>
    </row>
    <row r="177" spans="1:34" s="29" customFormat="1" x14ac:dyDescent="0.25">
      <c r="A177" s="41">
        <v>176</v>
      </c>
      <c r="B177" s="29">
        <v>300</v>
      </c>
      <c r="C177" s="29">
        <v>246</v>
      </c>
      <c r="D177" s="29">
        <v>239</v>
      </c>
      <c r="E177" s="29">
        <v>219</v>
      </c>
      <c r="F177" s="29">
        <v>210</v>
      </c>
      <c r="G177" s="29">
        <v>295</v>
      </c>
      <c r="H177" s="29">
        <v>1</v>
      </c>
      <c r="I177" s="29">
        <v>1</v>
      </c>
      <c r="J177" s="29">
        <v>273</v>
      </c>
      <c r="K177" s="29">
        <v>271</v>
      </c>
      <c r="L177" s="29">
        <v>241</v>
      </c>
      <c r="M177" s="29">
        <v>230</v>
      </c>
      <c r="N177" s="29">
        <v>289</v>
      </c>
      <c r="O177" s="29">
        <v>290</v>
      </c>
      <c r="P177" s="29">
        <v>293</v>
      </c>
      <c r="Q177" s="29">
        <f>бланки!F178</f>
        <v>750</v>
      </c>
      <c r="R177" s="30">
        <f t="shared" si="7"/>
        <v>0.4</v>
      </c>
      <c r="S177" s="29">
        <f>бланки!E178</f>
        <v>176</v>
      </c>
      <c r="T177" s="24" t="str">
        <f>'Рейтинговая таблица организаций'!B179</f>
        <v>МБОУ «СОШ №32» (город Махачкала)</v>
      </c>
      <c r="U177" s="30">
        <f>анкеты!F177/анкеты!E177</f>
        <v>0.95890410958904104</v>
      </c>
      <c r="V177" s="30">
        <f>анкеты!D177/анкеты!C177</f>
        <v>0.97154471544715448</v>
      </c>
      <c r="W177" s="30">
        <f>анкеты!G177/анкеты!$B177</f>
        <v>0.98333333333333328</v>
      </c>
      <c r="X177" s="30">
        <f>анкеты!I177/анкеты!H177</f>
        <v>1</v>
      </c>
      <c r="Y177" s="30">
        <f>анкеты!J177/анкеты!$B177</f>
        <v>0.91</v>
      </c>
      <c r="Z177" s="30">
        <f>анкеты!K177/анкеты!$B177</f>
        <v>0.90333333333333332</v>
      </c>
      <c r="AA177" s="30">
        <f>анкеты!M177/анкеты!L177</f>
        <v>0.9543568464730291</v>
      </c>
      <c r="AB177" s="30">
        <f>анкеты!N177/анкеты!$B177</f>
        <v>0.96333333333333337</v>
      </c>
      <c r="AC177" s="30">
        <f>анкеты!O177/анкеты!$B177</f>
        <v>0.96666666666666667</v>
      </c>
      <c r="AD177" s="30">
        <f>анкеты!P177/анкеты!$B177</f>
        <v>0.97666666666666668</v>
      </c>
      <c r="AE177" s="29">
        <f>'Рейтинговая таблица организаций'!Z1002+'Рейтинговая таблица организаций'!AA1002</f>
        <v>0</v>
      </c>
      <c r="AF177" s="32">
        <f t="shared" si="4"/>
        <v>0.95881390048425585</v>
      </c>
      <c r="AG177" s="24">
        <f>'Рейтинговая таблица организаций'!BB179</f>
        <v>86.6</v>
      </c>
      <c r="AH177" t="s">
        <v>992</v>
      </c>
    </row>
    <row r="178" spans="1:34" x14ac:dyDescent="0.25">
      <c r="A178" s="39">
        <v>177</v>
      </c>
      <c r="B178">
        <v>500</v>
      </c>
      <c r="C178">
        <v>405</v>
      </c>
      <c r="D178">
        <v>390</v>
      </c>
      <c r="E178">
        <v>385</v>
      </c>
      <c r="F178">
        <v>365</v>
      </c>
      <c r="G178">
        <v>370</v>
      </c>
      <c r="H178">
        <v>25</v>
      </c>
      <c r="I178">
        <v>25</v>
      </c>
      <c r="J178">
        <v>480</v>
      </c>
      <c r="K178">
        <v>470</v>
      </c>
      <c r="L178">
        <v>385</v>
      </c>
      <c r="M178">
        <v>370</v>
      </c>
      <c r="N178">
        <v>445</v>
      </c>
      <c r="O178">
        <v>465</v>
      </c>
      <c r="P178">
        <v>460</v>
      </c>
      <c r="Q178" s="24">
        <f>бланки!F179</f>
        <v>898</v>
      </c>
      <c r="R178" s="6">
        <f t="shared" si="7"/>
        <v>0.55679287305122493</v>
      </c>
      <c r="S178" s="24">
        <f>бланки!E179</f>
        <v>177</v>
      </c>
      <c r="T178" s="24" t="str">
        <f>'Рейтинговая таблица организаций'!B180</f>
        <v>МБОУ «СОШ № 36» (город Махачкала)</v>
      </c>
      <c r="U178" s="6">
        <f>анкеты!F178/анкеты!E178</f>
        <v>0.94805194805194803</v>
      </c>
      <c r="V178" s="6">
        <f>анкеты!D178/анкеты!C178</f>
        <v>0.96296296296296291</v>
      </c>
      <c r="W178" s="6">
        <f>анкеты!G178/анкеты!$B178</f>
        <v>0.74</v>
      </c>
      <c r="X178" s="6">
        <f>анкеты!I178/анкеты!H178</f>
        <v>1</v>
      </c>
      <c r="Y178" s="6">
        <f>анкеты!J178/анкеты!$B178</f>
        <v>0.96</v>
      </c>
      <c r="Z178" s="6">
        <f>анкеты!K178/анкеты!$B178</f>
        <v>0.94</v>
      </c>
      <c r="AA178" s="6">
        <f>анкеты!M178/анкеты!L178</f>
        <v>0.96103896103896103</v>
      </c>
      <c r="AB178" s="6">
        <f>анкеты!N178/анкеты!$B178</f>
        <v>0.89</v>
      </c>
      <c r="AC178" s="6">
        <f>анкеты!O178/анкеты!$B178</f>
        <v>0.93</v>
      </c>
      <c r="AD178" s="6">
        <f>анкеты!P178/анкеты!$B178</f>
        <v>0.92</v>
      </c>
      <c r="AE178" s="24">
        <f>'Рейтинговая таблица организаций'!Z1003+'Рейтинговая таблица организаций'!AA1003</f>
        <v>0</v>
      </c>
      <c r="AF178" s="32">
        <f t="shared" si="4"/>
        <v>0.92520538720538714</v>
      </c>
      <c r="AG178" s="24">
        <f>'Рейтинговая таблица организаций'!BB180</f>
        <v>72</v>
      </c>
      <c r="AH178" t="s">
        <v>992</v>
      </c>
    </row>
    <row r="179" spans="1:34" x14ac:dyDescent="0.25">
      <c r="A179" s="39">
        <v>178</v>
      </c>
      <c r="B179">
        <v>600</v>
      </c>
      <c r="C179">
        <v>600</v>
      </c>
      <c r="D179" s="24">
        <v>600</v>
      </c>
      <c r="E179">
        <v>600</v>
      </c>
      <c r="F179" s="24">
        <v>600</v>
      </c>
      <c r="G179">
        <v>600</v>
      </c>
      <c r="H179">
        <v>135</v>
      </c>
      <c r="I179" s="24">
        <v>133</v>
      </c>
      <c r="J179">
        <v>572</v>
      </c>
      <c r="K179">
        <v>572</v>
      </c>
      <c r="L179">
        <v>600</v>
      </c>
      <c r="M179" s="24">
        <v>600</v>
      </c>
      <c r="N179">
        <v>600</v>
      </c>
      <c r="O179">
        <v>600</v>
      </c>
      <c r="P179">
        <v>600</v>
      </c>
      <c r="Q179" s="24">
        <f>бланки!F180</f>
        <v>2285</v>
      </c>
      <c r="R179" s="6">
        <f t="shared" si="7"/>
        <v>0.26258205689277897</v>
      </c>
      <c r="S179" s="24">
        <f>бланки!E180</f>
        <v>178</v>
      </c>
      <c r="T179" s="24" t="str">
        <f>'Рейтинговая таблица организаций'!B181</f>
        <v>МБОУ «Многопрофильная гимназия № 38» (город Махачкала)</v>
      </c>
      <c r="U179" s="6">
        <f>анкеты!F179/анкеты!E179</f>
        <v>1</v>
      </c>
      <c r="V179" s="6">
        <f>анкеты!D179/анкеты!C179</f>
        <v>1</v>
      </c>
      <c r="W179" s="6">
        <f>анкеты!G179/анкеты!$B179</f>
        <v>1</v>
      </c>
      <c r="X179" s="6">
        <f>анкеты!I179/анкеты!H179</f>
        <v>0.98518518518518516</v>
      </c>
      <c r="Y179" s="6">
        <f>анкеты!J179/анкеты!$B179</f>
        <v>0.95333333333333337</v>
      </c>
      <c r="Z179" s="6">
        <f>анкеты!K179/анкеты!$B179</f>
        <v>0.95333333333333337</v>
      </c>
      <c r="AA179" s="6">
        <f>анкеты!M179/анкеты!L179</f>
        <v>1</v>
      </c>
      <c r="AB179" s="6">
        <f>анкеты!N179/анкеты!$B179</f>
        <v>1</v>
      </c>
      <c r="AC179" s="6">
        <f>анкеты!O179/анкеты!$B179</f>
        <v>1</v>
      </c>
      <c r="AD179" s="6">
        <f>анкеты!P179/анкеты!$B179</f>
        <v>1</v>
      </c>
      <c r="AE179" s="24">
        <f>'Рейтинговая таблица организаций'!Z1004+'Рейтинговая таблица организаций'!AA1004</f>
        <v>0</v>
      </c>
      <c r="AF179" s="32">
        <f t="shared" si="4"/>
        <v>0.98918518518518506</v>
      </c>
      <c r="AG179" s="24">
        <f>'Рейтинговая таблица организаций'!BB181</f>
        <v>99.2</v>
      </c>
      <c r="AH179" t="s">
        <v>992</v>
      </c>
    </row>
    <row r="180" spans="1:34" x14ac:dyDescent="0.25">
      <c r="A180" s="39">
        <v>179</v>
      </c>
      <c r="B180">
        <v>600</v>
      </c>
      <c r="C180">
        <v>600</v>
      </c>
      <c r="D180" s="24">
        <v>600</v>
      </c>
      <c r="E180">
        <v>600</v>
      </c>
      <c r="F180" s="24">
        <v>600</v>
      </c>
      <c r="G180">
        <v>600</v>
      </c>
      <c r="H180">
        <v>110</v>
      </c>
      <c r="I180" s="24">
        <v>100</v>
      </c>
      <c r="J180">
        <v>550</v>
      </c>
      <c r="K180">
        <v>584</v>
      </c>
      <c r="L180">
        <v>600</v>
      </c>
      <c r="M180" s="24">
        <v>600</v>
      </c>
      <c r="N180">
        <v>600</v>
      </c>
      <c r="O180">
        <v>600</v>
      </c>
      <c r="P180">
        <v>600</v>
      </c>
      <c r="Q180" s="24">
        <f>бланки!F181</f>
        <v>3198</v>
      </c>
      <c r="R180" s="6">
        <f t="shared" si="7"/>
        <v>0.18761726078799248</v>
      </c>
      <c r="S180" s="24">
        <f>бланки!E181</f>
        <v>179</v>
      </c>
      <c r="T180" s="24" t="str">
        <f>'Рейтинговая таблица организаций'!B182</f>
        <v>МБОУ «Махачкалинский многопрофильный лицей № 39 им. Б. Астемирова» (город Махачкала)</v>
      </c>
      <c r="U180" s="6">
        <f>анкеты!F180/анкеты!E180</f>
        <v>1</v>
      </c>
      <c r="V180" s="6">
        <f>анкеты!D180/анкеты!C180</f>
        <v>1</v>
      </c>
      <c r="W180" s="6">
        <f>анкеты!G180/анкеты!$B180</f>
        <v>1</v>
      </c>
      <c r="X180" s="6">
        <f>анкеты!I180/анкеты!H180</f>
        <v>0.90909090909090906</v>
      </c>
      <c r="Y180" s="6">
        <f>анкеты!J180/анкеты!$B180</f>
        <v>0.91666666666666663</v>
      </c>
      <c r="Z180" s="6">
        <f>анкеты!K180/анкеты!$B180</f>
        <v>0.97333333333333338</v>
      </c>
      <c r="AA180" s="6">
        <f>анкеты!M180/анкеты!L180</f>
        <v>1</v>
      </c>
      <c r="AB180" s="6">
        <f>анкеты!N180/анкеты!$B180</f>
        <v>1</v>
      </c>
      <c r="AC180" s="6">
        <f>анкеты!O180/анкеты!$B180</f>
        <v>1</v>
      </c>
      <c r="AD180" s="6">
        <f>анкеты!P180/анкеты!$B180</f>
        <v>1</v>
      </c>
      <c r="AE180" s="24">
        <f>'Рейтинговая таблица организаций'!Z1005+'Рейтинговая таблица организаций'!AA1005</f>
        <v>0</v>
      </c>
      <c r="AF180" s="32">
        <f t="shared" si="4"/>
        <v>0.97990909090909106</v>
      </c>
      <c r="AG180" s="24">
        <f>'Рейтинговая таблица организаций'!BB182</f>
        <v>98.6</v>
      </c>
      <c r="AH180" s="29" t="s">
        <v>992</v>
      </c>
    </row>
    <row r="181" spans="1:34" s="29" customFormat="1" x14ac:dyDescent="0.25">
      <c r="A181" s="41">
        <v>180</v>
      </c>
      <c r="B181" s="29">
        <v>600</v>
      </c>
      <c r="C181" s="29">
        <v>565</v>
      </c>
      <c r="D181" s="29">
        <v>558</v>
      </c>
      <c r="E181" s="29">
        <v>508</v>
      </c>
      <c r="F181" s="29">
        <v>491</v>
      </c>
      <c r="G181" s="29">
        <v>539</v>
      </c>
      <c r="H181" s="29">
        <v>51</v>
      </c>
      <c r="I181" s="29">
        <v>48</v>
      </c>
      <c r="J181" s="29">
        <v>589</v>
      </c>
      <c r="K181" s="29">
        <v>589</v>
      </c>
      <c r="L181" s="29">
        <v>480</v>
      </c>
      <c r="M181" s="29">
        <v>464</v>
      </c>
      <c r="N181" s="29">
        <v>569</v>
      </c>
      <c r="O181" s="29">
        <v>580</v>
      </c>
      <c r="P181" s="29">
        <v>580</v>
      </c>
      <c r="Q181" s="29">
        <f>бланки!F182</f>
        <v>1504</v>
      </c>
      <c r="R181" s="30">
        <f t="shared" si="7"/>
        <v>0.39893617021276595</v>
      </c>
      <c r="S181" s="29">
        <f>бланки!E182</f>
        <v>180</v>
      </c>
      <c r="T181" s="24" t="str">
        <f>'Рейтинговая таблица организаций'!B183</f>
        <v>МБОУ «СОШ №40» (город Махачкала)</v>
      </c>
      <c r="U181" s="30">
        <f>анкеты!F181/анкеты!E181</f>
        <v>0.96653543307086609</v>
      </c>
      <c r="V181" s="30">
        <f>анкеты!D181/анкеты!C181</f>
        <v>0.98761061946902651</v>
      </c>
      <c r="W181" s="30">
        <f>анкеты!G181/анкеты!$B181</f>
        <v>0.89833333333333332</v>
      </c>
      <c r="X181" s="30">
        <f>анкеты!I181/анкеты!H181</f>
        <v>0.94117647058823528</v>
      </c>
      <c r="Y181" s="30">
        <f>анкеты!J181/анкеты!$B181</f>
        <v>0.98166666666666669</v>
      </c>
      <c r="Z181" s="30">
        <f>анкеты!K181/анкеты!$B181</f>
        <v>0.98166666666666669</v>
      </c>
      <c r="AA181" s="30">
        <f>анкеты!M181/анкеты!L181</f>
        <v>0.96666666666666667</v>
      </c>
      <c r="AB181" s="30">
        <f>анкеты!N181/анкеты!$B181</f>
        <v>0.94833333333333336</v>
      </c>
      <c r="AC181" s="30">
        <f>анкеты!O181/анкеты!$B181</f>
        <v>0.96666666666666667</v>
      </c>
      <c r="AD181" s="30">
        <f>анкеты!P181/анкеты!$B181</f>
        <v>0.96666666666666667</v>
      </c>
      <c r="AE181" s="29">
        <f>'Рейтинговая таблица организаций'!Z1006+'Рейтинговая таблица организаций'!AA1006</f>
        <v>0</v>
      </c>
      <c r="AF181" s="32">
        <f t="shared" si="4"/>
        <v>0.9605322523128127</v>
      </c>
      <c r="AG181" s="24">
        <f>'Рейтинговая таблица организаций'!BB183</f>
        <v>92.2</v>
      </c>
      <c r="AH181" s="29" t="s">
        <v>992</v>
      </c>
    </row>
    <row r="182" spans="1:34" s="29" customFormat="1" x14ac:dyDescent="0.25">
      <c r="A182" s="41">
        <v>181</v>
      </c>
      <c r="B182" s="29">
        <v>19</v>
      </c>
      <c r="C182" s="29">
        <v>19</v>
      </c>
      <c r="D182" s="29">
        <v>19</v>
      </c>
      <c r="E182" s="29">
        <v>19</v>
      </c>
      <c r="F182" s="29">
        <v>19</v>
      </c>
      <c r="G182" s="29">
        <v>19</v>
      </c>
      <c r="H182" s="29">
        <v>7</v>
      </c>
      <c r="I182" s="29">
        <v>7</v>
      </c>
      <c r="J182" s="29">
        <v>19</v>
      </c>
      <c r="K182" s="29">
        <v>19</v>
      </c>
      <c r="L182" s="29">
        <v>18</v>
      </c>
      <c r="M182" s="29">
        <v>18</v>
      </c>
      <c r="N182" s="29">
        <v>19</v>
      </c>
      <c r="O182" s="29">
        <v>19</v>
      </c>
      <c r="P182" s="29">
        <v>19</v>
      </c>
      <c r="Q182" s="29">
        <f>бланки!F183</f>
        <v>42</v>
      </c>
      <c r="R182" s="30">
        <f t="shared" si="7"/>
        <v>0.45238095238095238</v>
      </c>
      <c r="S182" s="29">
        <f>бланки!E183</f>
        <v>181</v>
      </c>
      <c r="T182" s="24" t="str">
        <f>'Рейтинговая таблица организаций'!B184</f>
        <v>МБОУ «СОШ № 42» (город Махачкала)</v>
      </c>
      <c r="U182" s="30">
        <f>анкеты!F182/анкеты!E182</f>
        <v>1</v>
      </c>
      <c r="V182" s="30">
        <f>анкеты!D182/анкеты!C182</f>
        <v>1</v>
      </c>
      <c r="W182" s="30">
        <f>анкеты!G182/анкеты!$B182</f>
        <v>1</v>
      </c>
      <c r="X182" s="30">
        <f>анкеты!I182/анкеты!H182</f>
        <v>1</v>
      </c>
      <c r="Y182" s="30">
        <f>анкеты!J182/анкеты!$B182</f>
        <v>1</v>
      </c>
      <c r="Z182" s="30">
        <f>анкеты!K182/анкеты!$B182</f>
        <v>1</v>
      </c>
      <c r="AA182" s="30">
        <f>анкеты!M182/анкеты!L182</f>
        <v>1</v>
      </c>
      <c r="AB182" s="30">
        <f>анкеты!N182/анкеты!$B182</f>
        <v>1</v>
      </c>
      <c r="AC182" s="30">
        <f>анкеты!O182/анкеты!$B182</f>
        <v>1</v>
      </c>
      <c r="AD182" s="30">
        <f>анкеты!P182/анкеты!$B182</f>
        <v>1</v>
      </c>
      <c r="AE182" s="29">
        <f>'Рейтинговая таблица организаций'!Z1007+'Рейтинговая таблица организаций'!AA1007</f>
        <v>0</v>
      </c>
      <c r="AF182" s="32">
        <f t="shared" si="4"/>
        <v>1</v>
      </c>
      <c r="AG182" s="24">
        <f>'Рейтинговая таблица организаций'!BB184</f>
        <v>85.4</v>
      </c>
      <c r="AH182" s="29" t="s">
        <v>992</v>
      </c>
    </row>
    <row r="183" spans="1:34" s="29" customFormat="1" x14ac:dyDescent="0.25">
      <c r="A183" s="41">
        <v>182</v>
      </c>
      <c r="B183" s="29">
        <v>485</v>
      </c>
      <c r="C183" s="29">
        <v>450</v>
      </c>
      <c r="D183" s="29">
        <v>445</v>
      </c>
      <c r="E183" s="29">
        <v>435</v>
      </c>
      <c r="F183" s="29">
        <v>430</v>
      </c>
      <c r="G183" s="29">
        <v>420</v>
      </c>
      <c r="H183" s="29">
        <v>30</v>
      </c>
      <c r="I183" s="29">
        <v>29</v>
      </c>
      <c r="J183" s="29">
        <v>475</v>
      </c>
      <c r="K183" s="29">
        <v>485</v>
      </c>
      <c r="L183" s="29">
        <v>405</v>
      </c>
      <c r="M183" s="29">
        <v>405</v>
      </c>
      <c r="N183" s="29">
        <v>470</v>
      </c>
      <c r="O183" s="29">
        <v>475</v>
      </c>
      <c r="P183" s="29">
        <v>475</v>
      </c>
      <c r="Q183" s="29">
        <f>бланки!F184</f>
        <v>892</v>
      </c>
      <c r="R183" s="30">
        <f t="shared" si="7"/>
        <v>0.54372197309417036</v>
      </c>
      <c r="S183" s="29">
        <f>бланки!E184</f>
        <v>182</v>
      </c>
      <c r="T183" s="24" t="str">
        <f>'Рейтинговая таблица организаций'!B185</f>
        <v>МБОУ «СОШ № 45» (город Махачкала)</v>
      </c>
      <c r="U183" s="30">
        <f>анкеты!F183/анкеты!E183</f>
        <v>0.9885057471264368</v>
      </c>
      <c r="V183" s="30">
        <f>анкеты!D183/анкеты!C183</f>
        <v>0.98888888888888893</v>
      </c>
      <c r="W183" s="30">
        <f>анкеты!G183/анкеты!$B183</f>
        <v>0.865979381443299</v>
      </c>
      <c r="X183" s="30">
        <f>анкеты!I183/анкеты!H183</f>
        <v>0.96666666666666667</v>
      </c>
      <c r="Y183" s="30">
        <f>анкеты!J183/анкеты!$B183</f>
        <v>0.97938144329896903</v>
      </c>
      <c r="Z183" s="30">
        <f>анкеты!K183/анкеты!$B183</f>
        <v>1</v>
      </c>
      <c r="AA183" s="30">
        <f>анкеты!M183/анкеты!L183</f>
        <v>1</v>
      </c>
      <c r="AB183" s="30">
        <f>анкеты!N183/анкеты!$B183</f>
        <v>0.96907216494845361</v>
      </c>
      <c r="AC183" s="30">
        <f>анкеты!O183/анкеты!$B183</f>
        <v>0.97938144329896903</v>
      </c>
      <c r="AD183" s="30">
        <f>анкеты!P183/анкеты!$B183</f>
        <v>0.97938144329896903</v>
      </c>
      <c r="AE183" s="29">
        <f>'Рейтинговая таблица организаций'!Z1008+'Рейтинговая таблица организаций'!AA1008</f>
        <v>0</v>
      </c>
      <c r="AF183" s="32">
        <f t="shared" si="4"/>
        <v>0.97172571789706519</v>
      </c>
      <c r="AG183" s="24">
        <f>'Рейтинговая таблица организаций'!BB185</f>
        <v>78.8</v>
      </c>
      <c r="AH183" s="29" t="s">
        <v>992</v>
      </c>
    </row>
    <row r="184" spans="1:34" s="29" customFormat="1" x14ac:dyDescent="0.25">
      <c r="A184" s="41">
        <v>183</v>
      </c>
      <c r="B184" s="29">
        <v>175</v>
      </c>
      <c r="C184" s="29">
        <v>128</v>
      </c>
      <c r="D184" s="29">
        <v>120</v>
      </c>
      <c r="E184" s="29">
        <v>94</v>
      </c>
      <c r="F184" s="29">
        <v>89</v>
      </c>
      <c r="G184" s="29">
        <v>107</v>
      </c>
      <c r="H184" s="29">
        <v>35</v>
      </c>
      <c r="I184" s="29">
        <v>31</v>
      </c>
      <c r="J184" s="29">
        <v>169</v>
      </c>
      <c r="K184" s="29">
        <v>168</v>
      </c>
      <c r="L184" s="29">
        <v>127</v>
      </c>
      <c r="M184" s="29">
        <v>122</v>
      </c>
      <c r="N184" s="29">
        <v>160</v>
      </c>
      <c r="O184" s="29">
        <v>167</v>
      </c>
      <c r="P184" s="29">
        <v>159</v>
      </c>
      <c r="Q184" s="29">
        <f>бланки!F185</f>
        <v>436</v>
      </c>
      <c r="R184" s="30">
        <v>0.40137614678899081</v>
      </c>
      <c r="S184" s="29">
        <f>бланки!E185</f>
        <v>183</v>
      </c>
      <c r="T184" s="24" t="str">
        <f>'Рейтинговая таблица организаций'!B186</f>
        <v>МБОУ «СОШ № 47» (город Махачкала)</v>
      </c>
      <c r="U184" s="30">
        <f>анкеты!F184/анкеты!E184</f>
        <v>0.94680851063829785</v>
      </c>
      <c r="V184" s="30">
        <f>анкеты!D184/анкеты!C184</f>
        <v>0.9375</v>
      </c>
      <c r="W184" s="30">
        <f>анкеты!G184/анкеты!$B184</f>
        <v>0.61142857142857143</v>
      </c>
      <c r="X184" s="30">
        <f>анкеты!I184/анкеты!H184</f>
        <v>0.88571428571428568</v>
      </c>
      <c r="Y184" s="30">
        <f>анкеты!J184/анкеты!$B184</f>
        <v>0.96571428571428575</v>
      </c>
      <c r="Z184" s="30">
        <f>анкеты!K184/анкеты!$B184</f>
        <v>0.96</v>
      </c>
      <c r="AA184" s="30">
        <f>анкеты!M184/анкеты!L184</f>
        <v>0.96062992125984248</v>
      </c>
      <c r="AB184" s="30">
        <f>анкеты!N184/анкеты!$B184</f>
        <v>0.91428571428571426</v>
      </c>
      <c r="AC184" s="30">
        <f>анкеты!O184/анкеты!$B184</f>
        <v>0.95428571428571429</v>
      </c>
      <c r="AD184" s="30">
        <f>анкеты!P184/анкеты!$B184</f>
        <v>0.90857142857142859</v>
      </c>
      <c r="AE184" s="29">
        <f>'Рейтинговая таблица организаций'!Z1009+'Рейтинговая таблица организаций'!AA1009</f>
        <v>0</v>
      </c>
      <c r="AF184" s="32">
        <f t="shared" si="4"/>
        <v>0.90449384318981407</v>
      </c>
      <c r="AG184" s="24">
        <f>'Рейтинговая таблица организаций'!BB186</f>
        <v>78</v>
      </c>
      <c r="AH184" t="s">
        <v>992</v>
      </c>
    </row>
    <row r="185" spans="1:34" x14ac:dyDescent="0.25">
      <c r="A185" s="39">
        <v>184</v>
      </c>
      <c r="B185">
        <v>519</v>
      </c>
      <c r="C185">
        <v>288</v>
      </c>
      <c r="D185" s="24">
        <v>288</v>
      </c>
      <c r="E185">
        <v>153</v>
      </c>
      <c r="F185" s="24">
        <v>153</v>
      </c>
      <c r="G185">
        <v>511</v>
      </c>
      <c r="H185">
        <v>52</v>
      </c>
      <c r="I185" s="24">
        <v>52</v>
      </c>
      <c r="J185">
        <v>518</v>
      </c>
      <c r="K185">
        <v>517</v>
      </c>
      <c r="L185">
        <v>241</v>
      </c>
      <c r="M185" s="24">
        <v>241</v>
      </c>
      <c r="N185">
        <v>510</v>
      </c>
      <c r="O185">
        <v>502</v>
      </c>
      <c r="P185">
        <v>518</v>
      </c>
      <c r="Q185" s="24">
        <f>бланки!F186</f>
        <v>1049</v>
      </c>
      <c r="R185" s="6">
        <v>0.4947569113441373</v>
      </c>
      <c r="S185" s="24">
        <f>бланки!E186</f>
        <v>184</v>
      </c>
      <c r="T185" s="24" t="str">
        <f>'Рейтинговая таблица организаций'!B187</f>
        <v>МБОУ «Лицей №51» (город Махачкала)</v>
      </c>
      <c r="U185" s="6">
        <f>анкеты!F185/анкеты!E185</f>
        <v>1</v>
      </c>
      <c r="V185" s="6">
        <f>анкеты!D185/анкеты!C185</f>
        <v>1</v>
      </c>
      <c r="W185" s="6">
        <f>анкеты!G185/анкеты!$B185</f>
        <v>0.98458574181117531</v>
      </c>
      <c r="X185" s="6">
        <f>анкеты!I185/анкеты!H185</f>
        <v>1</v>
      </c>
      <c r="Y185" s="6">
        <f>анкеты!J185/анкеты!$B185</f>
        <v>0.9980732177263969</v>
      </c>
      <c r="Z185" s="6">
        <f>анкеты!K185/анкеты!$B185</f>
        <v>0.9961464354527938</v>
      </c>
      <c r="AA185" s="6">
        <f>анкеты!M185/анкеты!L185</f>
        <v>1</v>
      </c>
      <c r="AB185" s="6">
        <f>анкеты!N185/анкеты!$B185</f>
        <v>0.98265895953757221</v>
      </c>
      <c r="AC185" s="6">
        <f>анкеты!O185/анкеты!$B185</f>
        <v>0.96724470134874763</v>
      </c>
      <c r="AD185" s="6">
        <f>анкеты!P185/анкеты!$B185</f>
        <v>0.9980732177263969</v>
      </c>
      <c r="AE185" s="24">
        <f>'Рейтинговая таблица организаций'!Z1010+'Рейтинговая таблица организаций'!AA1010</f>
        <v>0</v>
      </c>
      <c r="AF185" s="32">
        <f t="shared" si="4"/>
        <v>0.99267822736030809</v>
      </c>
      <c r="AG185" s="24">
        <f>'Рейтинговая таблица организаций'!BB187</f>
        <v>91.4</v>
      </c>
      <c r="AH185" t="s">
        <v>992</v>
      </c>
    </row>
    <row r="186" spans="1:34" x14ac:dyDescent="0.25">
      <c r="A186" s="39">
        <v>185</v>
      </c>
      <c r="B186">
        <v>600</v>
      </c>
      <c r="C186">
        <v>490</v>
      </c>
      <c r="D186" s="24">
        <v>490</v>
      </c>
      <c r="E186">
        <v>441</v>
      </c>
      <c r="F186" s="24">
        <v>441</v>
      </c>
      <c r="G186">
        <v>576</v>
      </c>
      <c r="H186">
        <v>100</v>
      </c>
      <c r="I186" s="24">
        <v>100</v>
      </c>
      <c r="J186">
        <v>576</v>
      </c>
      <c r="K186">
        <v>576</v>
      </c>
      <c r="L186">
        <v>392</v>
      </c>
      <c r="M186" s="24">
        <v>392</v>
      </c>
      <c r="N186">
        <v>588</v>
      </c>
      <c r="O186">
        <v>576</v>
      </c>
      <c r="P186">
        <v>588</v>
      </c>
      <c r="Q186" s="24">
        <f>бланки!F187</f>
        <v>2018</v>
      </c>
      <c r="R186" s="6">
        <f>B186/Q186</f>
        <v>0.29732408325074333</v>
      </c>
      <c r="S186" s="24">
        <f>бланки!E187</f>
        <v>185</v>
      </c>
      <c r="T186" s="24" t="str">
        <f>'Рейтинговая таблица организаций'!B188</f>
        <v>МБОУ «Лицей №52» (город Махачкала)</v>
      </c>
      <c r="U186" s="6">
        <f>анкеты!F186/анкеты!E186</f>
        <v>1</v>
      </c>
      <c r="V186" s="6">
        <f>анкеты!D186/анкеты!C186</f>
        <v>1</v>
      </c>
      <c r="W186" s="6">
        <f>анкеты!G186/анкеты!$B186</f>
        <v>0.96</v>
      </c>
      <c r="X186" s="6">
        <f>анкеты!I186/анкеты!H186</f>
        <v>1</v>
      </c>
      <c r="Y186" s="6">
        <f>анкеты!J186/анкеты!$B186</f>
        <v>0.96</v>
      </c>
      <c r="Z186" s="6">
        <f>анкеты!K186/анкеты!$B186</f>
        <v>0.96</v>
      </c>
      <c r="AA186" s="6">
        <f>анкеты!M186/анкеты!L186</f>
        <v>1</v>
      </c>
      <c r="AB186" s="6">
        <f>анкеты!N186/анкеты!$B186</f>
        <v>0.98</v>
      </c>
      <c r="AC186" s="6">
        <f>анкеты!O186/анкеты!$B186</f>
        <v>0.96</v>
      </c>
      <c r="AD186" s="6">
        <f>анкеты!P186/анкеты!$B186</f>
        <v>0.98</v>
      </c>
      <c r="AE186" s="24">
        <f>'Рейтинговая таблица организаций'!Z1011+'Рейтинговая таблица организаций'!AA1011</f>
        <v>0</v>
      </c>
      <c r="AF186" s="32">
        <f t="shared" si="4"/>
        <v>0.98000000000000009</v>
      </c>
      <c r="AG186" s="24">
        <f>'Рейтинговая таблица организаций'!BB188</f>
        <v>94.4</v>
      </c>
      <c r="AH186" s="29" t="s">
        <v>992</v>
      </c>
    </row>
    <row r="187" spans="1:34" s="29" customFormat="1" x14ac:dyDescent="0.25">
      <c r="A187" s="41">
        <v>186</v>
      </c>
      <c r="B187" s="29">
        <v>600</v>
      </c>
      <c r="C187" s="29">
        <v>532</v>
      </c>
      <c r="D187" s="29">
        <v>494</v>
      </c>
      <c r="E187" s="29">
        <v>456</v>
      </c>
      <c r="F187" s="29">
        <v>425</v>
      </c>
      <c r="G187" s="29">
        <v>524</v>
      </c>
      <c r="H187" s="29">
        <v>110</v>
      </c>
      <c r="I187" s="29">
        <v>100</v>
      </c>
      <c r="J187" s="29">
        <v>570</v>
      </c>
      <c r="K187" s="29">
        <v>592</v>
      </c>
      <c r="L187" s="29">
        <v>441</v>
      </c>
      <c r="M187" s="29">
        <v>418</v>
      </c>
      <c r="N187" s="29">
        <v>585</v>
      </c>
      <c r="O187" s="29">
        <v>547</v>
      </c>
      <c r="P187" s="29">
        <v>585</v>
      </c>
      <c r="Q187" s="29">
        <f>бланки!F188</f>
        <v>1413</v>
      </c>
      <c r="R187" s="30">
        <f>B187/Q187</f>
        <v>0.42462845010615713</v>
      </c>
      <c r="S187" s="29">
        <f>бланки!E188</f>
        <v>186</v>
      </c>
      <c r="T187" s="24" t="str">
        <f>'Рейтинговая таблица организаций'!B189</f>
        <v>МБОУ «СОШ №60» (город Махачкала)</v>
      </c>
      <c r="U187" s="30">
        <f>анкеты!F187/анкеты!E187</f>
        <v>0.93201754385964908</v>
      </c>
      <c r="V187" s="30">
        <f>анкеты!D187/анкеты!C187</f>
        <v>0.9285714285714286</v>
      </c>
      <c r="W187" s="30">
        <f>анкеты!G187/анкеты!$B187</f>
        <v>0.87333333333333329</v>
      </c>
      <c r="X187" s="30">
        <f>анкеты!I187/анкеты!H187</f>
        <v>0.90909090909090906</v>
      </c>
      <c r="Y187" s="30">
        <f>анкеты!J187/анкеты!$B187</f>
        <v>0.95</v>
      </c>
      <c r="Z187" s="30">
        <f>анкеты!K187/анкеты!$B187</f>
        <v>0.98666666666666669</v>
      </c>
      <c r="AA187" s="30">
        <f>анкеты!M187/анкеты!L187</f>
        <v>0.94784580498866211</v>
      </c>
      <c r="AB187" s="30">
        <f>анкеты!N187/анкеты!$B187</f>
        <v>0.97499999999999998</v>
      </c>
      <c r="AC187" s="30">
        <f>анкеты!O187/анкеты!$B187</f>
        <v>0.91166666666666663</v>
      </c>
      <c r="AD187" s="30">
        <f>анкеты!P187/анкеты!$B187</f>
        <v>0.97499999999999998</v>
      </c>
      <c r="AE187" s="29">
        <f>'Рейтинговая таблица организаций'!Z1012+'Рейтинговая таблица организаций'!AA1012</f>
        <v>0</v>
      </c>
      <c r="AF187" s="32">
        <f t="shared" si="4"/>
        <v>0.93891923531773147</v>
      </c>
      <c r="AG187" s="24">
        <f>'Рейтинговая таблица организаций'!BB189</f>
        <v>91</v>
      </c>
      <c r="AH187" s="29" t="s">
        <v>992</v>
      </c>
    </row>
    <row r="188" spans="1:34" s="29" customFormat="1" x14ac:dyDescent="0.25">
      <c r="A188" s="41">
        <v>187</v>
      </c>
      <c r="B188" s="29">
        <v>541</v>
      </c>
      <c r="C188" s="29">
        <v>295</v>
      </c>
      <c r="D188" s="29">
        <v>275</v>
      </c>
      <c r="E188" s="29">
        <v>211</v>
      </c>
      <c r="F188" s="29">
        <v>190</v>
      </c>
      <c r="G188" s="29">
        <v>310</v>
      </c>
      <c r="H188" s="29">
        <v>66</v>
      </c>
      <c r="I188" s="29">
        <v>34</v>
      </c>
      <c r="J188" s="29">
        <v>471</v>
      </c>
      <c r="K188" s="29">
        <v>490</v>
      </c>
      <c r="L188" s="29">
        <v>320</v>
      </c>
      <c r="M188" s="29">
        <v>274</v>
      </c>
      <c r="N188" s="29">
        <v>448</v>
      </c>
      <c r="O188" s="29">
        <v>482</v>
      </c>
      <c r="P188" s="29">
        <v>453</v>
      </c>
      <c r="Q188" s="29">
        <f>бланки!F189</f>
        <v>1010</v>
      </c>
      <c r="R188" s="30">
        <f>B188/Q188</f>
        <v>0.53564356435643568</v>
      </c>
      <c r="S188" s="29">
        <f>бланки!E189</f>
        <v>187</v>
      </c>
      <c r="T188" s="24" t="str">
        <f>'Рейтинговая таблица организаций'!B190</f>
        <v>МБОУ «СОШ № 61» (город Махачкала)</v>
      </c>
      <c r="U188" s="30">
        <f>анкеты!F188/анкеты!E188</f>
        <v>0.90047393364928907</v>
      </c>
      <c r="V188" s="30">
        <f>анкеты!D188/анкеты!C188</f>
        <v>0.93220338983050843</v>
      </c>
      <c r="W188" s="30">
        <f>анкеты!G188/анкеты!$B188</f>
        <v>0.57301293900184846</v>
      </c>
      <c r="X188" s="30">
        <f>анкеты!I188/анкеты!H188</f>
        <v>0.51515151515151514</v>
      </c>
      <c r="Y188" s="30">
        <f>анкеты!J188/анкеты!$B188</f>
        <v>0.87060998151571167</v>
      </c>
      <c r="Z188" s="30">
        <f>анкеты!K188/анкеты!$B188</f>
        <v>0.90573012939001851</v>
      </c>
      <c r="AA188" s="30">
        <f>анкеты!M188/анкеты!L188</f>
        <v>0.85624999999999996</v>
      </c>
      <c r="AB188" s="30">
        <f>анкеты!N188/анкеты!$B188</f>
        <v>0.82809611829944552</v>
      </c>
      <c r="AC188" s="30">
        <f>анкеты!O188/анкеты!$B188</f>
        <v>0.89094269870609977</v>
      </c>
      <c r="AD188" s="30">
        <f>анкеты!P188/анкеты!$B188</f>
        <v>0.83733826247689469</v>
      </c>
      <c r="AE188" s="29">
        <f>'Рейтинговая таблица организаций'!Z1013+'Рейтинговая таблица организаций'!AA1013</f>
        <v>0</v>
      </c>
      <c r="AF188" s="32">
        <f t="shared" si="4"/>
        <v>0.81098089680213314</v>
      </c>
      <c r="AG188" s="24">
        <f>'Рейтинговая таблица организаций'!BB190</f>
        <v>82.4</v>
      </c>
      <c r="AH188" s="22" t="s">
        <v>992</v>
      </c>
    </row>
    <row r="189" spans="1:34" s="22" customFormat="1" x14ac:dyDescent="0.25">
      <c r="A189" s="42">
        <v>188</v>
      </c>
      <c r="B189" s="22">
        <v>127</v>
      </c>
      <c r="C189" s="22">
        <v>110</v>
      </c>
      <c r="D189" s="22">
        <v>108</v>
      </c>
      <c r="E189" s="22">
        <v>101</v>
      </c>
      <c r="F189" s="22">
        <v>96</v>
      </c>
      <c r="G189" s="22">
        <v>107</v>
      </c>
      <c r="H189" s="22">
        <v>43</v>
      </c>
      <c r="I189" s="22">
        <v>35</v>
      </c>
      <c r="J189" s="22">
        <v>123</v>
      </c>
      <c r="K189" s="22">
        <v>126</v>
      </c>
      <c r="L189" s="22">
        <v>97</v>
      </c>
      <c r="M189" s="22">
        <v>96</v>
      </c>
      <c r="N189" s="22">
        <v>125</v>
      </c>
      <c r="O189" s="22">
        <v>120</v>
      </c>
      <c r="P189" s="22">
        <v>120</v>
      </c>
      <c r="Q189" s="22">
        <f>бланки!F190</f>
        <v>250</v>
      </c>
      <c r="R189" s="27">
        <v>0.50800000000000001</v>
      </c>
      <c r="S189" s="22">
        <f>бланки!E190</f>
        <v>188</v>
      </c>
      <c r="T189" s="24" t="str">
        <f>'Рейтинговая таблица организаций'!B191</f>
        <v>МБОУ «Специальная (коррекционная) общеобразовательная школа интернат I вида» (город Махачкала)</v>
      </c>
      <c r="U189" s="27">
        <f>анкеты!F189/анкеты!E189</f>
        <v>0.95049504950495045</v>
      </c>
      <c r="V189" s="27">
        <f>анкеты!D189/анкеты!C189</f>
        <v>0.98181818181818181</v>
      </c>
      <c r="W189" s="27">
        <f>анкеты!G189/анкеты!$B189</f>
        <v>0.84251968503937003</v>
      </c>
      <c r="X189" s="27">
        <f>анкеты!I189/анкеты!H189</f>
        <v>0.81395348837209303</v>
      </c>
      <c r="Y189" s="27">
        <f>анкеты!J189/анкеты!$B189</f>
        <v>0.96850393700787396</v>
      </c>
      <c r="Z189" s="27">
        <f>анкеты!K189/анкеты!$B189</f>
        <v>0.99212598425196852</v>
      </c>
      <c r="AA189" s="27">
        <f>анкеты!M189/анкеты!L189</f>
        <v>0.98969072164948457</v>
      </c>
      <c r="AB189" s="27">
        <f>анкеты!N189/анкеты!$B189</f>
        <v>0.98425196850393704</v>
      </c>
      <c r="AC189" s="27">
        <f>анкеты!O189/анкеты!$B189</f>
        <v>0.94488188976377951</v>
      </c>
      <c r="AD189" s="27">
        <f>анкеты!P189/анкеты!$B189</f>
        <v>0.94488188976377951</v>
      </c>
      <c r="AE189" s="22">
        <f>'Рейтинговая таблица организаций'!Z1014+'Рейтинговая таблица организаций'!AA1014</f>
        <v>0</v>
      </c>
      <c r="AF189" s="32">
        <f t="shared" si="4"/>
        <v>0.94131227956754182</v>
      </c>
      <c r="AG189" s="24">
        <f>'Рейтинговая таблица организаций'!BB191</f>
        <v>94.6</v>
      </c>
      <c r="AH189" s="22" t="s">
        <v>992</v>
      </c>
    </row>
    <row r="190" spans="1:34" s="22" customFormat="1" x14ac:dyDescent="0.25">
      <c r="A190" s="42">
        <v>189</v>
      </c>
      <c r="B190" s="22">
        <v>79</v>
      </c>
      <c r="C190" s="22">
        <v>73</v>
      </c>
      <c r="D190" s="22">
        <v>72</v>
      </c>
      <c r="E190" s="22">
        <v>69</v>
      </c>
      <c r="F190" s="22">
        <v>68</v>
      </c>
      <c r="G190" s="22">
        <v>70</v>
      </c>
      <c r="H190" s="22">
        <v>41</v>
      </c>
      <c r="I190" s="22">
        <v>33</v>
      </c>
      <c r="J190" s="22">
        <v>77</v>
      </c>
      <c r="K190" s="22">
        <v>78</v>
      </c>
      <c r="L190" s="22">
        <v>68</v>
      </c>
      <c r="M190" s="22">
        <v>67</v>
      </c>
      <c r="N190" s="22">
        <v>76</v>
      </c>
      <c r="O190" s="22">
        <v>73</v>
      </c>
      <c r="P190" s="22">
        <v>73</v>
      </c>
      <c r="Q190" s="22">
        <f>бланки!F191</f>
        <v>180</v>
      </c>
      <c r="R190" s="27">
        <v>0.43888888888888888</v>
      </c>
      <c r="S190" s="22">
        <f>бланки!E191</f>
        <v>189</v>
      </c>
      <c r="T190" s="24" t="str">
        <f>'Рейтинговая таблица организаций'!B192</f>
        <v>МБОУ «Специальная (коррекционная) общеобразовательная школа интернат II вида» (город Махачкала)</v>
      </c>
      <c r="U190" s="27">
        <f>анкеты!F190/анкеты!E190</f>
        <v>0.98550724637681164</v>
      </c>
      <c r="V190" s="27">
        <f>анкеты!D190/анкеты!C190</f>
        <v>0.98630136986301364</v>
      </c>
      <c r="W190" s="27">
        <f>анкеты!G190/анкеты!$B190</f>
        <v>0.88607594936708856</v>
      </c>
      <c r="X190" s="27">
        <f>анкеты!I190/анкеты!H190</f>
        <v>0.80487804878048785</v>
      </c>
      <c r="Y190" s="27">
        <f>анкеты!J190/анкеты!$B190</f>
        <v>0.97468354430379744</v>
      </c>
      <c r="Z190" s="27">
        <f>анкеты!K190/анкеты!$B190</f>
        <v>0.98734177215189878</v>
      </c>
      <c r="AA190" s="27">
        <f>анкеты!M190/анкеты!L190</f>
        <v>0.98529411764705888</v>
      </c>
      <c r="AB190" s="27">
        <f>анкеты!N190/анкеты!$B190</f>
        <v>0.96202531645569622</v>
      </c>
      <c r="AC190" s="27">
        <f>анкеты!O190/анкеты!$B190</f>
        <v>0.92405063291139244</v>
      </c>
      <c r="AD190" s="27">
        <f>анкеты!P190/анкеты!$B190</f>
        <v>0.92405063291139244</v>
      </c>
      <c r="AE190" s="22">
        <f>'Рейтинговая таблица организаций'!Z1015+'Рейтинговая таблица организаций'!AA1015</f>
        <v>0</v>
      </c>
      <c r="AF190" s="32">
        <f t="shared" si="4"/>
        <v>0.94202086307686361</v>
      </c>
      <c r="AG190" s="24">
        <f>'Рейтинговая таблица организаций'!BB192</f>
        <v>93.2</v>
      </c>
      <c r="AH190" s="22" t="s">
        <v>992</v>
      </c>
    </row>
    <row r="191" spans="1:34" s="22" customFormat="1" x14ac:dyDescent="0.25">
      <c r="A191" s="42">
        <v>190</v>
      </c>
      <c r="B191" s="22">
        <v>97</v>
      </c>
      <c r="C191" s="22">
        <v>90</v>
      </c>
      <c r="D191" s="22">
        <v>89</v>
      </c>
      <c r="E191" s="22">
        <v>87</v>
      </c>
      <c r="F191" s="22">
        <v>87</v>
      </c>
      <c r="G191" s="22">
        <v>84</v>
      </c>
      <c r="H191" s="22">
        <v>6</v>
      </c>
      <c r="I191" s="22">
        <v>6</v>
      </c>
      <c r="J191" s="22">
        <v>96</v>
      </c>
      <c r="K191" s="22">
        <v>97</v>
      </c>
      <c r="L191" s="22">
        <v>81</v>
      </c>
      <c r="M191" s="22">
        <v>81</v>
      </c>
      <c r="N191" s="22">
        <v>96</v>
      </c>
      <c r="O191" s="22">
        <v>97</v>
      </c>
      <c r="P191" s="22">
        <v>97</v>
      </c>
      <c r="Q191" s="22">
        <f>бланки!F192</f>
        <v>241</v>
      </c>
      <c r="R191" s="27">
        <v>0.40248962655601661</v>
      </c>
      <c r="S191" s="22">
        <f>бланки!E192</f>
        <v>190</v>
      </c>
      <c r="T191" s="24" t="str">
        <f>'Рейтинговая таблица организаций'!B193</f>
        <v>МБОУ «Специальная (коррекционная) общеобразовательная школа интернат IV вида» (город Махачкала)</v>
      </c>
      <c r="U191" s="27">
        <f>анкеты!F191/анкеты!E191</f>
        <v>1</v>
      </c>
      <c r="V191" s="27">
        <f>анкеты!D191/анкеты!C191</f>
        <v>0.98888888888888893</v>
      </c>
      <c r="W191" s="27">
        <f>анкеты!G191/анкеты!$B191</f>
        <v>0.865979381443299</v>
      </c>
      <c r="X191" s="27">
        <f>анкеты!I191/анкеты!H191</f>
        <v>1</v>
      </c>
      <c r="Y191" s="27">
        <f>анкеты!J191/анкеты!$B191</f>
        <v>0.98969072164948457</v>
      </c>
      <c r="Z191" s="27">
        <f>анкеты!K191/анкеты!$B191</f>
        <v>1</v>
      </c>
      <c r="AA191" s="27">
        <f>анкеты!M191/анкеты!L191</f>
        <v>1</v>
      </c>
      <c r="AB191" s="27">
        <f>анкеты!N191/анкеты!$B191</f>
        <v>0.98969072164948457</v>
      </c>
      <c r="AC191" s="27">
        <f>анкеты!O191/анкеты!$B191</f>
        <v>1</v>
      </c>
      <c r="AD191" s="27">
        <f>анкеты!P191/анкеты!$B191</f>
        <v>1</v>
      </c>
      <c r="AE191" s="22">
        <f>'Рейтинговая таблица организаций'!Z1016+'Рейтинговая таблица организаций'!AA1016</f>
        <v>0</v>
      </c>
      <c r="AF191" s="32">
        <f t="shared" si="4"/>
        <v>0.9834249713631158</v>
      </c>
      <c r="AG191" s="24">
        <f>'Рейтинговая таблица организаций'!BB193</f>
        <v>95.8</v>
      </c>
      <c r="AH191" s="29" t="s">
        <v>992</v>
      </c>
    </row>
    <row r="192" spans="1:34" s="29" customFormat="1" x14ac:dyDescent="0.25">
      <c r="A192" s="41">
        <v>191</v>
      </c>
      <c r="B192" s="29">
        <v>600</v>
      </c>
      <c r="C192" s="29">
        <v>537</v>
      </c>
      <c r="D192" s="29">
        <v>528</v>
      </c>
      <c r="E192" s="29">
        <v>450</v>
      </c>
      <c r="F192" s="29">
        <v>442</v>
      </c>
      <c r="G192" s="29">
        <v>557</v>
      </c>
      <c r="H192" s="29">
        <v>63</v>
      </c>
      <c r="I192" s="29">
        <v>55</v>
      </c>
      <c r="J192" s="29">
        <v>587</v>
      </c>
      <c r="K192" s="29">
        <v>583</v>
      </c>
      <c r="L192" s="29">
        <v>465</v>
      </c>
      <c r="M192" s="29">
        <v>456</v>
      </c>
      <c r="N192" s="29">
        <v>591</v>
      </c>
      <c r="O192" s="29">
        <v>576</v>
      </c>
      <c r="P192" s="29">
        <v>582</v>
      </c>
      <c r="Q192" s="29">
        <f>бланки!F193</f>
        <v>1836</v>
      </c>
      <c r="R192" s="30">
        <f>B192/Q192</f>
        <v>0.32679738562091504</v>
      </c>
      <c r="S192" s="29">
        <f>бланки!E193</f>
        <v>191</v>
      </c>
      <c r="T192" s="24" t="str">
        <f>'Рейтинговая таблица организаций'!B194</f>
        <v>МБУ ДО «ЦЭВ «Радуга» (город Махачкала)</v>
      </c>
      <c r="U192" s="30">
        <f>анкеты!F192/анкеты!E192</f>
        <v>0.98222222222222222</v>
      </c>
      <c r="V192" s="30">
        <f>анкеты!D192/анкеты!C192</f>
        <v>0.98324022346368711</v>
      </c>
      <c r="W192" s="30">
        <f>анкеты!G192/анкеты!$B192</f>
        <v>0.92833333333333334</v>
      </c>
      <c r="X192" s="30">
        <f>анкеты!I192/анкеты!H192</f>
        <v>0.87301587301587302</v>
      </c>
      <c r="Y192" s="30">
        <f>анкеты!J192/анкеты!$B192</f>
        <v>0.97833333333333339</v>
      </c>
      <c r="Z192" s="30">
        <f>анкеты!K192/анкеты!$B192</f>
        <v>0.97166666666666668</v>
      </c>
      <c r="AA192" s="30">
        <f>анкеты!M192/анкеты!L192</f>
        <v>0.98064516129032253</v>
      </c>
      <c r="AB192" s="30">
        <f>анкеты!N192/анкеты!$B192</f>
        <v>0.98499999999999999</v>
      </c>
      <c r="AC192" s="30">
        <f>анкеты!O192/анкеты!$B192</f>
        <v>0.96</v>
      </c>
      <c r="AD192" s="30">
        <f>анкеты!P192/анкеты!$B192</f>
        <v>0.97</v>
      </c>
      <c r="AE192" s="29">
        <f>'Рейтинговая таблица организаций'!Z1017+'Рейтинговая таблица организаций'!AA1017</f>
        <v>0</v>
      </c>
      <c r="AF192" s="32">
        <f t="shared" si="4"/>
        <v>0.96124568133254384</v>
      </c>
      <c r="AG192" s="24">
        <f>'Рейтинговая таблица организаций'!BB194</f>
        <v>88.4</v>
      </c>
      <c r="AH192" s="29" t="s">
        <v>755</v>
      </c>
    </row>
    <row r="193" spans="1:34" s="29" customFormat="1" x14ac:dyDescent="0.25">
      <c r="A193" s="41">
        <v>192</v>
      </c>
      <c r="B193" s="29">
        <v>140</v>
      </c>
      <c r="C193" s="29">
        <v>61</v>
      </c>
      <c r="D193" s="29">
        <v>60</v>
      </c>
      <c r="E193" s="29">
        <v>41</v>
      </c>
      <c r="F193" s="29">
        <v>40</v>
      </c>
      <c r="G193" s="29">
        <v>84</v>
      </c>
      <c r="H193" s="29">
        <v>1</v>
      </c>
      <c r="I193" s="29">
        <v>1</v>
      </c>
      <c r="J193" s="29">
        <v>118</v>
      </c>
      <c r="K193" s="29">
        <v>121</v>
      </c>
      <c r="L193" s="29">
        <v>73</v>
      </c>
      <c r="M193" s="29">
        <v>64</v>
      </c>
      <c r="N193" s="29">
        <v>103</v>
      </c>
      <c r="O193" s="29">
        <v>112</v>
      </c>
      <c r="P193" s="29">
        <v>111</v>
      </c>
      <c r="Q193" s="29">
        <f>бланки!F194</f>
        <v>352</v>
      </c>
      <c r="R193" s="30">
        <f>B193/Q193</f>
        <v>0.39772727272727271</v>
      </c>
      <c r="S193" s="29">
        <f>бланки!E194</f>
        <v>192</v>
      </c>
      <c r="T193" s="24" t="str">
        <f>'Рейтинговая таблица организаций'!B195</f>
        <v>МБУ ДО «СЮН» (город Махачкала)</v>
      </c>
      <c r="U193" s="30">
        <f>анкеты!F193/анкеты!E193</f>
        <v>0.97560975609756095</v>
      </c>
      <c r="V193" s="30">
        <f>анкеты!D193/анкеты!C193</f>
        <v>0.98360655737704916</v>
      </c>
      <c r="W193" s="30">
        <f>анкеты!G193/анкеты!$B193</f>
        <v>0.6</v>
      </c>
      <c r="X193" s="30">
        <f>анкеты!I193/анкеты!H193</f>
        <v>1</v>
      </c>
      <c r="Y193" s="30">
        <f>анкеты!J193/анкеты!$B193</f>
        <v>0.84285714285714286</v>
      </c>
      <c r="Z193" s="30">
        <f>анкеты!K193/анкеты!$B193</f>
        <v>0.86428571428571432</v>
      </c>
      <c r="AA193" s="30">
        <f>анкеты!M193/анкеты!L193</f>
        <v>0.87671232876712324</v>
      </c>
      <c r="AB193" s="30">
        <f>анкеты!N193/анкеты!$B193</f>
        <v>0.73571428571428577</v>
      </c>
      <c r="AC193" s="30">
        <f>анкеты!O193/анкеты!$B193</f>
        <v>0.8</v>
      </c>
      <c r="AD193" s="30">
        <f>анкеты!P193/анкеты!$B193</f>
        <v>0.79285714285714282</v>
      </c>
      <c r="AE193" s="29">
        <f>'Рейтинговая таблица организаций'!Z1018+'Рейтинговая таблица организаций'!AA1018</f>
        <v>0</v>
      </c>
      <c r="AF193" s="32">
        <f t="shared" si="4"/>
        <v>0.8471642927956019</v>
      </c>
      <c r="AG193" s="24">
        <f>'Рейтинговая таблица организаций'!BB195</f>
        <v>70.8</v>
      </c>
      <c r="AH193" t="s">
        <v>755</v>
      </c>
    </row>
    <row r="194" spans="1:34" x14ac:dyDescent="0.25">
      <c r="A194" s="39">
        <v>193</v>
      </c>
      <c r="B194">
        <v>293</v>
      </c>
      <c r="C194">
        <v>261</v>
      </c>
      <c r="D194">
        <v>252</v>
      </c>
      <c r="E194">
        <v>206</v>
      </c>
      <c r="F194">
        <v>198</v>
      </c>
      <c r="G194">
        <v>248</v>
      </c>
      <c r="H194">
        <v>18</v>
      </c>
      <c r="I194">
        <v>17</v>
      </c>
      <c r="J194">
        <v>282</v>
      </c>
      <c r="K194">
        <v>287</v>
      </c>
      <c r="L194">
        <v>225</v>
      </c>
      <c r="M194">
        <v>221</v>
      </c>
      <c r="N194">
        <v>279</v>
      </c>
      <c r="O194">
        <v>282</v>
      </c>
      <c r="P194">
        <v>279</v>
      </c>
      <c r="Q194" s="24">
        <f>бланки!F195</f>
        <v>700</v>
      </c>
      <c r="R194" s="6">
        <f>B194/Q194</f>
        <v>0.41857142857142859</v>
      </c>
      <c r="S194" s="24">
        <f>бланки!E195</f>
        <v>193</v>
      </c>
      <c r="T194" s="24" t="str">
        <f>'Рейтинговая таблица организаций'!B196</f>
        <v>МБУ ДО «СЮТ» (город Махачкала)</v>
      </c>
      <c r="U194" s="6">
        <f>анкеты!F194/анкеты!E194</f>
        <v>0.96116504854368934</v>
      </c>
      <c r="V194" s="6">
        <f>анкеты!D194/анкеты!C194</f>
        <v>0.96551724137931039</v>
      </c>
      <c r="W194" s="6">
        <f>анкеты!G194/анкеты!$B194</f>
        <v>0.84641638225255977</v>
      </c>
      <c r="X194" s="6">
        <f>анкеты!I194/анкеты!H194</f>
        <v>0.94444444444444442</v>
      </c>
      <c r="Y194" s="6">
        <f>анкеты!J194/анкеты!$B194</f>
        <v>0.96245733788395904</v>
      </c>
      <c r="Z194" s="6">
        <f>анкеты!K194/анкеты!$B194</f>
        <v>0.97952218430034133</v>
      </c>
      <c r="AA194" s="6">
        <f>анкеты!M194/анкеты!L194</f>
        <v>0.98222222222222222</v>
      </c>
      <c r="AB194" s="6">
        <f>анкеты!N194/анкеты!$B194</f>
        <v>0.95221843003412965</v>
      </c>
      <c r="AC194" s="6">
        <f>анкеты!O194/анкеты!$B194</f>
        <v>0.96245733788395904</v>
      </c>
      <c r="AD194" s="6">
        <f>анкеты!P194/анкеты!$B194</f>
        <v>0.95221843003412965</v>
      </c>
      <c r="AE194" s="24">
        <f>'Рейтинговая таблица организаций'!Z1019+'Рейтинговая таблица организаций'!AA1019</f>
        <v>0</v>
      </c>
      <c r="AF194" s="32">
        <f t="shared" si="4"/>
        <v>0.9508639058978744</v>
      </c>
      <c r="AG194" s="24">
        <f>'Рейтинговая таблица организаций'!BB196</f>
        <v>87.2</v>
      </c>
      <c r="AH194" t="s">
        <v>755</v>
      </c>
    </row>
    <row r="195" spans="1:34" x14ac:dyDescent="0.25">
      <c r="A195" s="39">
        <v>194</v>
      </c>
      <c r="B195">
        <v>600</v>
      </c>
      <c r="C195">
        <v>262</v>
      </c>
      <c r="D195">
        <v>219</v>
      </c>
      <c r="E195">
        <v>164</v>
      </c>
      <c r="F195">
        <v>134</v>
      </c>
      <c r="G195">
        <v>244</v>
      </c>
      <c r="H195">
        <v>137</v>
      </c>
      <c r="I195">
        <v>81</v>
      </c>
      <c r="J195">
        <v>470</v>
      </c>
      <c r="K195">
        <v>506</v>
      </c>
      <c r="L195">
        <v>286</v>
      </c>
      <c r="M195">
        <v>226</v>
      </c>
      <c r="N195">
        <v>435</v>
      </c>
      <c r="O195">
        <v>482</v>
      </c>
      <c r="P195">
        <v>474</v>
      </c>
      <c r="Q195" s="24">
        <f>бланки!F196</f>
        <v>2400</v>
      </c>
      <c r="R195" s="6">
        <f>B195/Q195</f>
        <v>0.25</v>
      </c>
      <c r="S195" s="24">
        <f>бланки!E196</f>
        <v>194</v>
      </c>
      <c r="T195" s="24" t="str">
        <f>'Рейтинговая таблица организаций'!B197</f>
        <v>МБУ ДО «ЦДТ» (город Махачкала)</v>
      </c>
      <c r="U195" s="6">
        <f>анкеты!F195/анкеты!E195</f>
        <v>0.81707317073170727</v>
      </c>
      <c r="V195" s="6">
        <f>анкеты!D195/анкеты!C195</f>
        <v>0.83587786259541985</v>
      </c>
      <c r="W195" s="6">
        <f>анкеты!G195/анкеты!$B195</f>
        <v>0.40666666666666668</v>
      </c>
      <c r="X195" s="6">
        <f>анкеты!I195/анкеты!H195</f>
        <v>0.59124087591240881</v>
      </c>
      <c r="Y195" s="6">
        <f>анкеты!J195/анкеты!$B195</f>
        <v>0.78333333333333333</v>
      </c>
      <c r="Z195" s="6">
        <f>анкеты!K195/анкеты!$B195</f>
        <v>0.84333333333333338</v>
      </c>
      <c r="AA195" s="6">
        <f>анкеты!M195/анкеты!L195</f>
        <v>0.79020979020979021</v>
      </c>
      <c r="AB195" s="6">
        <f>анкеты!N195/анкеты!$B195</f>
        <v>0.72499999999999998</v>
      </c>
      <c r="AC195" s="6">
        <f>анкеты!O195/анкеты!$B195</f>
        <v>0.80333333333333334</v>
      </c>
      <c r="AD195" s="6">
        <f>анкеты!P195/анкеты!$B195</f>
        <v>0.79</v>
      </c>
      <c r="AE195" s="24">
        <f>'Рейтинговая таблица организаций'!Z1020+'Рейтинговая таблица организаций'!AA1020</f>
        <v>0</v>
      </c>
      <c r="AF195" s="32">
        <f t="shared" ref="AF195:AF258" si="8">AVERAGE(U195:AD195)</f>
        <v>0.7386068366115992</v>
      </c>
      <c r="AG195" s="24">
        <f>'Рейтинговая таблица организаций'!BB197</f>
        <v>71.400000000000006</v>
      </c>
      <c r="AH195" t="s">
        <v>755</v>
      </c>
    </row>
    <row r="196" spans="1:34" x14ac:dyDescent="0.25">
      <c r="A196" s="39">
        <v>196</v>
      </c>
      <c r="B196">
        <v>150</v>
      </c>
      <c r="C196">
        <v>115</v>
      </c>
      <c r="D196">
        <v>110</v>
      </c>
      <c r="E196">
        <v>73</v>
      </c>
      <c r="F196">
        <v>64</v>
      </c>
      <c r="G196">
        <v>132</v>
      </c>
      <c r="H196">
        <v>70</v>
      </c>
      <c r="I196">
        <v>70</v>
      </c>
      <c r="J196">
        <v>141</v>
      </c>
      <c r="K196">
        <v>140</v>
      </c>
      <c r="L196">
        <v>93</v>
      </c>
      <c r="M196">
        <v>88</v>
      </c>
      <c r="N196">
        <v>138</v>
      </c>
      <c r="O196">
        <v>147</v>
      </c>
      <c r="P196">
        <v>140</v>
      </c>
      <c r="Q196" s="24">
        <f>бланки!F197</f>
        <v>383</v>
      </c>
      <c r="R196" s="6">
        <f>B196/Q196</f>
        <v>0.391644908616188</v>
      </c>
      <c r="S196" s="24">
        <f>бланки!E197</f>
        <v>195</v>
      </c>
      <c r="T196" s="24" t="str">
        <f>'Рейтинговая таблица организаций'!B198</f>
        <v>МКДОУ «Детский сад № 7 «Улыбка» (город Хасавюрт)</v>
      </c>
      <c r="U196" s="6">
        <f>анкеты!F196/анкеты!E196</f>
        <v>0.87671232876712324</v>
      </c>
      <c r="V196" s="6">
        <f>анкеты!D196/анкеты!C196</f>
        <v>0.95652173913043481</v>
      </c>
      <c r="W196" s="6">
        <f>анкеты!G196/анкеты!$B196</f>
        <v>0.88</v>
      </c>
      <c r="X196" s="6">
        <f>анкеты!I196/анкеты!H196</f>
        <v>1</v>
      </c>
      <c r="Y196" s="6">
        <f>анкеты!J196/анкеты!$B196</f>
        <v>0.94</v>
      </c>
      <c r="Z196" s="6">
        <f>анкеты!K196/анкеты!$B196</f>
        <v>0.93333333333333335</v>
      </c>
      <c r="AA196" s="6">
        <f>анкеты!M196/анкеты!L196</f>
        <v>0.94623655913978499</v>
      </c>
      <c r="AB196" s="6">
        <f>анкеты!N196/анкеты!$B196</f>
        <v>0.92</v>
      </c>
      <c r="AC196" s="6">
        <f>анкеты!O196/анкеты!$B196</f>
        <v>0.98</v>
      </c>
      <c r="AD196" s="6">
        <f>анкеты!P196/анкеты!$B196</f>
        <v>0.93333333333333335</v>
      </c>
      <c r="AE196" s="24">
        <f>'Рейтинговая таблица организаций'!Z1022+'Рейтинговая таблица организаций'!AA1022</f>
        <v>0</v>
      </c>
      <c r="AF196" s="32">
        <f t="shared" si="8"/>
        <v>0.9366137293704011</v>
      </c>
      <c r="AG196" s="24">
        <f>'Рейтинговая таблица организаций'!BB198</f>
        <v>95</v>
      </c>
      <c r="AH196" t="s">
        <v>201</v>
      </c>
    </row>
    <row r="197" spans="1:34" x14ac:dyDescent="0.25">
      <c r="A197" s="39">
        <v>197</v>
      </c>
      <c r="B197">
        <v>121</v>
      </c>
      <c r="C197">
        <v>69</v>
      </c>
      <c r="D197" s="24">
        <v>69</v>
      </c>
      <c r="E197">
        <v>49</v>
      </c>
      <c r="F197" s="24">
        <v>49</v>
      </c>
      <c r="G197">
        <v>92</v>
      </c>
      <c r="H197">
        <v>11</v>
      </c>
      <c r="I197" s="24">
        <v>11</v>
      </c>
      <c r="J197">
        <v>107</v>
      </c>
      <c r="K197">
        <v>113</v>
      </c>
      <c r="L197">
        <v>51</v>
      </c>
      <c r="M197" s="24">
        <v>51</v>
      </c>
      <c r="N197">
        <v>107</v>
      </c>
      <c r="O197">
        <v>113</v>
      </c>
      <c r="P197">
        <v>107</v>
      </c>
      <c r="Q197" s="24">
        <f>бланки!F198</f>
        <v>196</v>
      </c>
      <c r="R197" s="6">
        <v>0.61734693877551017</v>
      </c>
      <c r="S197" s="24">
        <f>бланки!E198</f>
        <v>196</v>
      </c>
      <c r="T197" s="24" t="str">
        <f>'Рейтинговая таблица организаций'!B199</f>
        <v>МКДОУ «ЦРР - Детский сад №8 «Крепыш» (город Хасавюрт)</v>
      </c>
      <c r="U197" s="6">
        <f>анкеты!F197/анкеты!E197</f>
        <v>1</v>
      </c>
      <c r="V197" s="6">
        <f>анкеты!D197/анкеты!C197</f>
        <v>1</v>
      </c>
      <c r="W197" s="6">
        <f>анкеты!G197/анкеты!$B197</f>
        <v>0.76033057851239672</v>
      </c>
      <c r="X197" s="6">
        <f>анкеты!I197/анкеты!H197</f>
        <v>1</v>
      </c>
      <c r="Y197" s="6">
        <f>анкеты!J197/анкеты!$B197</f>
        <v>0.88429752066115708</v>
      </c>
      <c r="Z197" s="6">
        <f>анкеты!K197/анкеты!$B197</f>
        <v>0.93388429752066116</v>
      </c>
      <c r="AA197" s="6">
        <f>анкеты!M197/анкеты!L197</f>
        <v>1</v>
      </c>
      <c r="AB197" s="6">
        <f>анкеты!N197/анкеты!$B197</f>
        <v>0.88429752066115708</v>
      </c>
      <c r="AC197" s="6">
        <f>анкеты!O197/анкеты!$B197</f>
        <v>0.93388429752066116</v>
      </c>
      <c r="AD197" s="6">
        <f>анкеты!P197/анкеты!$B197</f>
        <v>0.88429752066115708</v>
      </c>
      <c r="AE197" s="24">
        <f>'Рейтинговая таблица организаций'!Z1023+'Рейтинговая таблица организаций'!AA1023</f>
        <v>0</v>
      </c>
      <c r="AF197" s="32">
        <f t="shared" si="8"/>
        <v>0.92809917355371907</v>
      </c>
      <c r="AG197" s="24">
        <f>'Рейтинговая таблица организаций'!BB199</f>
        <v>89.4</v>
      </c>
      <c r="AH197" t="s">
        <v>201</v>
      </c>
    </row>
    <row r="198" spans="1:34" x14ac:dyDescent="0.25">
      <c r="A198" s="39">
        <v>198</v>
      </c>
      <c r="B198">
        <v>134</v>
      </c>
      <c r="C198">
        <v>116</v>
      </c>
      <c r="D198">
        <v>116</v>
      </c>
      <c r="E198">
        <v>105</v>
      </c>
      <c r="F198">
        <v>102</v>
      </c>
      <c r="G198">
        <v>134</v>
      </c>
      <c r="H198">
        <v>8</v>
      </c>
      <c r="I198">
        <v>8</v>
      </c>
      <c r="J198">
        <v>134</v>
      </c>
      <c r="K198">
        <v>132</v>
      </c>
      <c r="L198">
        <v>107</v>
      </c>
      <c r="M198">
        <v>105</v>
      </c>
      <c r="N198">
        <v>134</v>
      </c>
      <c r="O198">
        <v>134</v>
      </c>
      <c r="P198">
        <v>134</v>
      </c>
      <c r="Q198" s="24">
        <f>бланки!F199</f>
        <v>320</v>
      </c>
      <c r="R198" s="6">
        <f>B198/Q198</f>
        <v>0.41875000000000001</v>
      </c>
      <c r="S198" s="24">
        <f>бланки!E199</f>
        <v>197</v>
      </c>
      <c r="T198" s="24" t="str">
        <f>'Рейтинговая таблица организаций'!B200</f>
        <v>МКДОУ «Детский сад № 11 «Светлячок» (город Хасавюрт)</v>
      </c>
      <c r="U198" s="6">
        <f>анкеты!F198/анкеты!E198</f>
        <v>0.97142857142857142</v>
      </c>
      <c r="V198" s="6">
        <f>анкеты!D198/анкеты!C198</f>
        <v>1</v>
      </c>
      <c r="W198" s="6">
        <f>анкеты!G198/анкеты!$B198</f>
        <v>1</v>
      </c>
      <c r="X198" s="6">
        <f>анкеты!I198/анкеты!H198</f>
        <v>1</v>
      </c>
      <c r="Y198" s="6">
        <f>анкеты!J198/анкеты!$B198</f>
        <v>1</v>
      </c>
      <c r="Z198" s="6">
        <f>анкеты!K198/анкеты!$B198</f>
        <v>0.9850746268656716</v>
      </c>
      <c r="AA198" s="6">
        <f>анкеты!M198/анкеты!L198</f>
        <v>0.98130841121495327</v>
      </c>
      <c r="AB198" s="6">
        <f>анкеты!N198/анкеты!$B198</f>
        <v>1</v>
      </c>
      <c r="AC198" s="6">
        <f>анкеты!O198/анкеты!$B198</f>
        <v>1</v>
      </c>
      <c r="AD198" s="6">
        <f>анкеты!P198/анкеты!$B198</f>
        <v>1</v>
      </c>
      <c r="AE198" s="24">
        <f>'Рейтинговая таблица организаций'!Z1024+'Рейтинговая таблица организаций'!AA1024</f>
        <v>0</v>
      </c>
      <c r="AF198" s="32">
        <f t="shared" si="8"/>
        <v>0.99378116095091973</v>
      </c>
      <c r="AG198" s="24">
        <f>'Рейтинговая таблица организаций'!BB200</f>
        <v>94</v>
      </c>
      <c r="AH198" t="s">
        <v>201</v>
      </c>
    </row>
    <row r="199" spans="1:34" x14ac:dyDescent="0.25">
      <c r="A199" s="39">
        <v>199</v>
      </c>
      <c r="B199">
        <v>399</v>
      </c>
      <c r="C199">
        <v>337</v>
      </c>
      <c r="D199">
        <v>332</v>
      </c>
      <c r="E199">
        <v>348</v>
      </c>
      <c r="F199">
        <v>345</v>
      </c>
      <c r="G199">
        <v>387</v>
      </c>
      <c r="H199">
        <v>50</v>
      </c>
      <c r="I199">
        <v>44</v>
      </c>
      <c r="J199">
        <v>393</v>
      </c>
      <c r="K199">
        <v>392</v>
      </c>
      <c r="L199">
        <v>379</v>
      </c>
      <c r="M199">
        <v>377</v>
      </c>
      <c r="N199">
        <v>395</v>
      </c>
      <c r="O199">
        <v>393</v>
      </c>
      <c r="P199">
        <v>391</v>
      </c>
      <c r="Q199" s="24">
        <f>бланки!F200</f>
        <v>984</v>
      </c>
      <c r="R199" s="6">
        <v>0.40548780487804881</v>
      </c>
      <c r="S199" s="24">
        <f>бланки!E200</f>
        <v>198</v>
      </c>
      <c r="T199" s="24" t="str">
        <f>'Рейтинговая таблица организаций'!B201</f>
        <v>МКУ ДО ЦТТ (город Хасавюрт)</v>
      </c>
      <c r="U199" s="6">
        <f>анкеты!F199/анкеты!E199</f>
        <v>0.99137931034482762</v>
      </c>
      <c r="V199" s="6">
        <f>анкеты!D199/анкеты!C199</f>
        <v>0.98516320474777452</v>
      </c>
      <c r="W199" s="6">
        <f>анкеты!G199/анкеты!$B199</f>
        <v>0.96992481203007519</v>
      </c>
      <c r="X199" s="6">
        <f>анкеты!I199/анкеты!H199</f>
        <v>0.88</v>
      </c>
      <c r="Y199" s="6">
        <f>анкеты!J199/анкеты!$B199</f>
        <v>0.98496240601503759</v>
      </c>
      <c r="Z199" s="6">
        <f>анкеты!K199/анкеты!$B199</f>
        <v>0.98245614035087714</v>
      </c>
      <c r="AA199" s="6">
        <f>анкеты!M199/анкеты!L199</f>
        <v>0.99472295514511877</v>
      </c>
      <c r="AB199" s="6">
        <f>анкеты!N199/анкеты!$B199</f>
        <v>0.9899749373433584</v>
      </c>
      <c r="AC199" s="6">
        <f>анкеты!O199/анкеты!$B199</f>
        <v>0.98496240601503759</v>
      </c>
      <c r="AD199" s="6">
        <f>анкеты!P199/анкеты!$B199</f>
        <v>0.97994987468671679</v>
      </c>
      <c r="AE199" s="24">
        <f>'Рейтинговая таблица организаций'!Z1025+'Рейтинговая таблица организаций'!AA1025</f>
        <v>0</v>
      </c>
      <c r="AF199" s="32">
        <f t="shared" si="8"/>
        <v>0.97434960466788245</v>
      </c>
      <c r="AG199" s="24">
        <f>'Рейтинговая таблица организаций'!BB201</f>
        <v>84.6</v>
      </c>
      <c r="AH199" t="s">
        <v>755</v>
      </c>
    </row>
    <row r="200" spans="1:34" x14ac:dyDescent="0.25">
      <c r="A200" s="39">
        <v>200</v>
      </c>
      <c r="B200" s="24">
        <v>124</v>
      </c>
      <c r="C200" s="24">
        <v>62</v>
      </c>
      <c r="D200" s="24">
        <v>56</v>
      </c>
      <c r="E200" s="24">
        <v>30</v>
      </c>
      <c r="F200" s="24">
        <v>28</v>
      </c>
      <c r="G200" s="24">
        <v>64</v>
      </c>
      <c r="H200" s="24">
        <v>12</v>
      </c>
      <c r="I200" s="24">
        <v>10</v>
      </c>
      <c r="J200" s="24">
        <v>95</v>
      </c>
      <c r="K200" s="24">
        <v>103</v>
      </c>
      <c r="L200" s="24">
        <v>66</v>
      </c>
      <c r="M200" s="24">
        <v>48</v>
      </c>
      <c r="N200" s="24">
        <v>70</v>
      </c>
      <c r="O200" s="24">
        <v>103</v>
      </c>
      <c r="P200" s="24">
        <v>92</v>
      </c>
      <c r="Q200" s="24">
        <f>бланки!F201</f>
        <v>289</v>
      </c>
      <c r="R200" s="6">
        <f t="shared" ref="R200:R208" si="9">B200/Q200</f>
        <v>0.4290657439446367</v>
      </c>
      <c r="S200" s="24">
        <f>бланки!E201</f>
        <v>199</v>
      </c>
      <c r="T200" s="24" t="str">
        <f>'Рейтинговая таблица организаций'!B202</f>
        <v>МКУ ДО «СЮТиК» (город Хасавюрт)</v>
      </c>
      <c r="U200" s="6">
        <f>анкеты!F200/анкеты!E200</f>
        <v>0.93333333333333335</v>
      </c>
      <c r="V200" s="6">
        <f>анкеты!D200/анкеты!C200</f>
        <v>0.90322580645161288</v>
      </c>
      <c r="W200" s="6">
        <f>анкеты!G200/анкеты!$B200</f>
        <v>0.5161290322580645</v>
      </c>
      <c r="X200" s="6">
        <f>анкеты!I200/анкеты!H200</f>
        <v>0.83333333333333337</v>
      </c>
      <c r="Y200" s="6">
        <f>анкеты!J200/анкеты!$B200</f>
        <v>0.7661290322580645</v>
      </c>
      <c r="Z200" s="6">
        <f>анкеты!K200/анкеты!$B200</f>
        <v>0.83064516129032262</v>
      </c>
      <c r="AA200" s="6">
        <f>анкеты!M200/анкеты!L200</f>
        <v>0.72727272727272729</v>
      </c>
      <c r="AB200" s="6">
        <f>анкеты!N200/анкеты!$B200</f>
        <v>0.56451612903225812</v>
      </c>
      <c r="AC200" s="6">
        <f>анкеты!O200/анкеты!$B200</f>
        <v>0.83064516129032262</v>
      </c>
      <c r="AD200" s="6">
        <f>анкеты!P200/анкеты!$B200</f>
        <v>0.74193548387096775</v>
      </c>
      <c r="AE200" s="24">
        <f>'Рейтинговая таблица организаций'!Z1026+'Рейтинговая таблица организаций'!AA1026</f>
        <v>0</v>
      </c>
      <c r="AF200" s="32">
        <f t="shared" si="8"/>
        <v>0.76471652003910084</v>
      </c>
      <c r="AG200" s="24">
        <f>'Рейтинговая таблица организаций'!BB202</f>
        <v>73.400000000000006</v>
      </c>
      <c r="AH200" t="s">
        <v>755</v>
      </c>
    </row>
    <row r="201" spans="1:34" x14ac:dyDescent="0.25">
      <c r="A201" s="39">
        <v>201</v>
      </c>
      <c r="B201">
        <v>304</v>
      </c>
      <c r="C201">
        <v>230</v>
      </c>
      <c r="D201">
        <v>220</v>
      </c>
      <c r="E201">
        <v>203</v>
      </c>
      <c r="F201">
        <v>189</v>
      </c>
      <c r="G201">
        <v>254</v>
      </c>
      <c r="H201">
        <v>1</v>
      </c>
      <c r="I201">
        <v>1</v>
      </c>
      <c r="J201">
        <v>281</v>
      </c>
      <c r="K201">
        <v>279</v>
      </c>
      <c r="L201">
        <v>224</v>
      </c>
      <c r="M201">
        <v>209</v>
      </c>
      <c r="N201">
        <v>273</v>
      </c>
      <c r="O201">
        <v>276</v>
      </c>
      <c r="P201">
        <v>270</v>
      </c>
      <c r="Q201" s="24">
        <f>бланки!F202</f>
        <v>765</v>
      </c>
      <c r="R201" s="6">
        <f t="shared" si="9"/>
        <v>0.39738562091503266</v>
      </c>
      <c r="S201" s="24">
        <f>бланки!E202</f>
        <v>200</v>
      </c>
      <c r="T201" s="24" t="str">
        <f>'Рейтинговая таблица организаций'!B203</f>
        <v>МКУ ДО «ЭБЦ» (город Хасавюрт)</v>
      </c>
      <c r="U201" s="6">
        <f>анкеты!F201/анкеты!E201</f>
        <v>0.93103448275862066</v>
      </c>
      <c r="V201" s="6">
        <f>анкеты!D201/анкеты!C201</f>
        <v>0.95652173913043481</v>
      </c>
      <c r="W201" s="6">
        <f>анкеты!G201/анкеты!$B201</f>
        <v>0.83552631578947367</v>
      </c>
      <c r="X201" s="6">
        <f>анкеты!I201/анкеты!H201</f>
        <v>1</v>
      </c>
      <c r="Y201" s="6">
        <f>анкеты!J201/анкеты!$B201</f>
        <v>0.92434210526315785</v>
      </c>
      <c r="Z201" s="6">
        <f>анкеты!K201/анкеты!$B201</f>
        <v>0.91776315789473684</v>
      </c>
      <c r="AA201" s="6">
        <f>анкеты!M201/анкеты!L201</f>
        <v>0.9330357142857143</v>
      </c>
      <c r="AB201" s="6">
        <f>анкеты!N201/анкеты!$B201</f>
        <v>0.89802631578947367</v>
      </c>
      <c r="AC201" s="6">
        <f>анкеты!O201/анкеты!$B201</f>
        <v>0.90789473684210531</v>
      </c>
      <c r="AD201" s="6">
        <f>анкеты!P201/анкеты!$B201</f>
        <v>0.88815789473684215</v>
      </c>
      <c r="AE201" s="24">
        <f>'Рейтинговая таблица организаций'!Z1027+'Рейтинговая таблица организаций'!AA1027</f>
        <v>0</v>
      </c>
      <c r="AF201" s="32">
        <f t="shared" si="8"/>
        <v>0.91923024624905592</v>
      </c>
      <c r="AG201" s="24">
        <f>'Рейтинговая таблица организаций'!BB203</f>
        <v>85</v>
      </c>
      <c r="AH201" t="s">
        <v>755</v>
      </c>
    </row>
    <row r="202" spans="1:34" x14ac:dyDescent="0.25">
      <c r="A202" s="39">
        <v>202</v>
      </c>
      <c r="B202">
        <v>245</v>
      </c>
      <c r="C202">
        <v>215</v>
      </c>
      <c r="D202">
        <v>210</v>
      </c>
      <c r="E202">
        <v>200</v>
      </c>
      <c r="F202">
        <v>190</v>
      </c>
      <c r="G202">
        <v>220</v>
      </c>
      <c r="H202">
        <v>15</v>
      </c>
      <c r="I202">
        <v>15</v>
      </c>
      <c r="J202">
        <v>220</v>
      </c>
      <c r="K202">
        <v>230</v>
      </c>
      <c r="L202">
        <v>210</v>
      </c>
      <c r="M202">
        <v>200</v>
      </c>
      <c r="N202">
        <v>225</v>
      </c>
      <c r="O202">
        <v>240</v>
      </c>
      <c r="P202">
        <v>235</v>
      </c>
      <c r="Q202" s="24">
        <f>бланки!F203</f>
        <v>540</v>
      </c>
      <c r="R202" s="6">
        <f t="shared" si="9"/>
        <v>0.45370370370370372</v>
      </c>
      <c r="S202" s="24">
        <f>бланки!E203</f>
        <v>201</v>
      </c>
      <c r="T202" s="24" t="str">
        <f>'Рейтинговая таблица организаций'!B204</f>
        <v>МКУ ДО «ДДТ» (город Хасавюрт)</v>
      </c>
      <c r="U202" s="6">
        <f>анкеты!F202/анкеты!E202</f>
        <v>0.95</v>
      </c>
      <c r="V202" s="6">
        <f>анкеты!D202/анкеты!C202</f>
        <v>0.97674418604651159</v>
      </c>
      <c r="W202" s="6">
        <f>анкеты!G202/анкеты!$B202</f>
        <v>0.89795918367346939</v>
      </c>
      <c r="X202" s="6">
        <f>анкеты!I202/анкеты!H202</f>
        <v>1</v>
      </c>
      <c r="Y202" s="6">
        <f>анкеты!J202/анкеты!$B202</f>
        <v>0.89795918367346939</v>
      </c>
      <c r="Z202" s="6">
        <f>анкеты!K202/анкеты!$B202</f>
        <v>0.93877551020408168</v>
      </c>
      <c r="AA202" s="6">
        <f>анкеты!M202/анкеты!L202</f>
        <v>0.95238095238095233</v>
      </c>
      <c r="AB202" s="6">
        <f>анкеты!N202/анкеты!$B202</f>
        <v>0.91836734693877553</v>
      </c>
      <c r="AC202" s="6">
        <f>анкеты!O202/анкеты!$B202</f>
        <v>0.97959183673469385</v>
      </c>
      <c r="AD202" s="6">
        <f>анкеты!P202/анкеты!$B202</f>
        <v>0.95918367346938771</v>
      </c>
      <c r="AE202" s="24">
        <f>'Рейтинговая таблица организаций'!Z1028+'Рейтинговая таблица организаций'!AA1028</f>
        <v>0</v>
      </c>
      <c r="AF202" s="32">
        <f t="shared" si="8"/>
        <v>0.94709618731213419</v>
      </c>
      <c r="AG202" s="24">
        <f>'Рейтинговая таблица организаций'!BB204</f>
        <v>75.2</v>
      </c>
      <c r="AH202" t="s">
        <v>755</v>
      </c>
    </row>
    <row r="203" spans="1:34" x14ac:dyDescent="0.25">
      <c r="A203" s="39">
        <v>203</v>
      </c>
      <c r="B203">
        <v>227</v>
      </c>
      <c r="C203">
        <v>180</v>
      </c>
      <c r="D203">
        <v>175</v>
      </c>
      <c r="E203">
        <v>157</v>
      </c>
      <c r="F203">
        <v>149</v>
      </c>
      <c r="G203">
        <v>182</v>
      </c>
      <c r="H203">
        <v>29</v>
      </c>
      <c r="I203">
        <v>25</v>
      </c>
      <c r="J203">
        <v>216</v>
      </c>
      <c r="K203">
        <v>223</v>
      </c>
      <c r="L203">
        <v>173</v>
      </c>
      <c r="M203">
        <v>168</v>
      </c>
      <c r="N203">
        <v>216</v>
      </c>
      <c r="O203">
        <v>216</v>
      </c>
      <c r="P203">
        <v>215</v>
      </c>
      <c r="Q203" s="24">
        <f>бланки!F204</f>
        <v>476</v>
      </c>
      <c r="R203" s="6">
        <f t="shared" si="9"/>
        <v>0.47689075630252103</v>
      </c>
      <c r="S203" s="24">
        <f>бланки!E204</f>
        <v>202</v>
      </c>
      <c r="T203" s="24" t="str">
        <f>'Рейтинговая таблица организаций'!B205</f>
        <v>МКУ ДО «ДЮСШ» (город Хасавюрт)</v>
      </c>
      <c r="U203" s="6">
        <f>анкеты!F203/анкеты!E203</f>
        <v>0.94904458598726116</v>
      </c>
      <c r="V203" s="6">
        <f>анкеты!D203/анкеты!C203</f>
        <v>0.97222222222222221</v>
      </c>
      <c r="W203" s="6">
        <f>анкеты!G203/анкеты!$B203</f>
        <v>0.80176211453744495</v>
      </c>
      <c r="X203" s="6">
        <f>анкеты!I203/анкеты!H203</f>
        <v>0.86206896551724133</v>
      </c>
      <c r="Y203" s="6">
        <f>анкеты!J203/анкеты!$B203</f>
        <v>0.95154185022026427</v>
      </c>
      <c r="Z203" s="6">
        <f>анкеты!K203/анкеты!$B203</f>
        <v>0.98237885462555063</v>
      </c>
      <c r="AA203" s="6">
        <f>анкеты!M203/анкеты!L203</f>
        <v>0.97109826589595372</v>
      </c>
      <c r="AB203" s="6">
        <f>анкеты!N203/анкеты!$B203</f>
        <v>0.95154185022026427</v>
      </c>
      <c r="AC203" s="6">
        <f>анкеты!O203/анкеты!$B203</f>
        <v>0.95154185022026427</v>
      </c>
      <c r="AD203" s="6">
        <f>анкеты!P203/анкеты!$B203</f>
        <v>0.94713656387665202</v>
      </c>
      <c r="AE203" s="24">
        <f>'Рейтинговая таблица организаций'!Z1029+'Рейтинговая таблица организаций'!AA1029</f>
        <v>0</v>
      </c>
      <c r="AF203" s="32">
        <f t="shared" si="8"/>
        <v>0.93403371233231203</v>
      </c>
      <c r="AG203" s="24">
        <f>'Рейтинговая таблица организаций'!BB205</f>
        <v>75.8</v>
      </c>
      <c r="AH203" t="s">
        <v>755</v>
      </c>
    </row>
    <row r="204" spans="1:34" x14ac:dyDescent="0.25">
      <c r="A204" s="39">
        <v>204</v>
      </c>
      <c r="B204">
        <v>600</v>
      </c>
      <c r="C204">
        <v>503</v>
      </c>
      <c r="D204">
        <v>476</v>
      </c>
      <c r="E204">
        <v>379</v>
      </c>
      <c r="F204">
        <v>368</v>
      </c>
      <c r="G204">
        <v>552</v>
      </c>
      <c r="H204">
        <v>172</v>
      </c>
      <c r="I204">
        <v>166</v>
      </c>
      <c r="J204">
        <v>573</v>
      </c>
      <c r="K204">
        <v>566</v>
      </c>
      <c r="L204">
        <v>402</v>
      </c>
      <c r="M204">
        <v>382</v>
      </c>
      <c r="N204">
        <v>563</v>
      </c>
      <c r="O204">
        <v>568</v>
      </c>
      <c r="P204">
        <v>559</v>
      </c>
      <c r="Q204" s="24">
        <f>бланки!F205</f>
        <v>1303</v>
      </c>
      <c r="R204" s="6">
        <f t="shared" si="9"/>
        <v>0.46047582501918649</v>
      </c>
      <c r="S204" s="24">
        <f>бланки!E205</f>
        <v>203</v>
      </c>
      <c r="T204" s="24" t="str">
        <f>'Рейтинговая таблица организаций'!B206</f>
        <v>МКУ «СШОР по боксу» (город Хасавюрт)</v>
      </c>
      <c r="U204" s="6">
        <f>анкеты!F204/анкеты!E204</f>
        <v>0.97097625329815307</v>
      </c>
      <c r="V204" s="6">
        <f>анкеты!D204/анкеты!C204</f>
        <v>0.94632206759443338</v>
      </c>
      <c r="W204" s="6">
        <f>анкеты!G204/анкеты!$B204</f>
        <v>0.92</v>
      </c>
      <c r="X204" s="6">
        <f>анкеты!I204/анкеты!H204</f>
        <v>0.96511627906976749</v>
      </c>
      <c r="Y204" s="6">
        <f>анкеты!J204/анкеты!$B204</f>
        <v>0.95499999999999996</v>
      </c>
      <c r="Z204" s="6">
        <f>анкеты!K204/анкеты!$B204</f>
        <v>0.94333333333333336</v>
      </c>
      <c r="AA204" s="6">
        <f>анкеты!M204/анкеты!L204</f>
        <v>0.95024875621890548</v>
      </c>
      <c r="AB204" s="6">
        <f>анкеты!N204/анкеты!$B204</f>
        <v>0.93833333333333335</v>
      </c>
      <c r="AC204" s="6">
        <f>анкеты!O204/анкеты!$B204</f>
        <v>0.94666666666666666</v>
      </c>
      <c r="AD204" s="6">
        <f>анкеты!P204/анкеты!$B204</f>
        <v>0.93166666666666664</v>
      </c>
      <c r="AE204" s="24">
        <f>'Рейтинговая таблица организаций'!Z1030+'Рейтинговая таблица организаций'!AA1030</f>
        <v>0</v>
      </c>
      <c r="AF204" s="32">
        <f t="shared" si="8"/>
        <v>0.94676633561812584</v>
      </c>
      <c r="AG204" s="24">
        <f>'Рейтинговая таблица организаций'!BB206</f>
        <v>80.2</v>
      </c>
      <c r="AH204" t="s">
        <v>755</v>
      </c>
    </row>
    <row r="205" spans="1:34" x14ac:dyDescent="0.25">
      <c r="A205" s="39">
        <v>205</v>
      </c>
      <c r="B205">
        <v>600</v>
      </c>
      <c r="C205">
        <v>498</v>
      </c>
      <c r="D205">
        <v>490</v>
      </c>
      <c r="E205">
        <v>471</v>
      </c>
      <c r="F205">
        <v>465</v>
      </c>
      <c r="G205">
        <v>542</v>
      </c>
      <c r="H205">
        <v>36</v>
      </c>
      <c r="I205">
        <v>27</v>
      </c>
      <c r="J205">
        <v>583</v>
      </c>
      <c r="K205">
        <v>586</v>
      </c>
      <c r="L205">
        <v>479</v>
      </c>
      <c r="M205">
        <v>473</v>
      </c>
      <c r="N205">
        <v>581</v>
      </c>
      <c r="O205">
        <v>578</v>
      </c>
      <c r="P205">
        <v>575</v>
      </c>
      <c r="Q205" s="24">
        <f>бланки!F206</f>
        <v>1340</v>
      </c>
      <c r="R205" s="6">
        <f t="shared" si="9"/>
        <v>0.44776119402985076</v>
      </c>
      <c r="S205" s="24">
        <f>бланки!E206</f>
        <v>204</v>
      </c>
      <c r="T205" s="24" t="str">
        <f>'Рейтинговая таблица организаций'!B207</f>
        <v>МКУ «СШОР им.М.Батырова» (город Хасавюрт)</v>
      </c>
      <c r="U205" s="6">
        <f>анкеты!F205/анкеты!E205</f>
        <v>0.98726114649681529</v>
      </c>
      <c r="V205" s="6">
        <f>анкеты!D205/анкеты!C205</f>
        <v>0.98393574297188757</v>
      </c>
      <c r="W205" s="6">
        <f>анкеты!G205/анкеты!$B205</f>
        <v>0.90333333333333332</v>
      </c>
      <c r="X205" s="6">
        <f>анкеты!I205/анкеты!H205</f>
        <v>0.75</v>
      </c>
      <c r="Y205" s="6">
        <f>анкеты!J205/анкеты!$B205</f>
        <v>0.97166666666666668</v>
      </c>
      <c r="Z205" s="6">
        <f>анкеты!K205/анкеты!$B205</f>
        <v>0.97666666666666668</v>
      </c>
      <c r="AA205" s="6">
        <f>анкеты!M205/анкеты!L205</f>
        <v>0.98747390396659707</v>
      </c>
      <c r="AB205" s="6">
        <f>анкеты!N205/анкеты!$B205</f>
        <v>0.96833333333333338</v>
      </c>
      <c r="AC205" s="6">
        <f>анкеты!O205/анкеты!$B205</f>
        <v>0.96333333333333337</v>
      </c>
      <c r="AD205" s="6">
        <f>анкеты!P205/анкеты!$B205</f>
        <v>0.95833333333333337</v>
      </c>
      <c r="AE205" s="24">
        <f>'Рейтинговая таблица организаций'!Z1031+'Рейтинговая таблица организаций'!AA1031</f>
        <v>0</v>
      </c>
      <c r="AF205" s="32">
        <f t="shared" si="8"/>
        <v>0.94503374601019685</v>
      </c>
      <c r="AG205" s="24">
        <f>'Рейтинговая таблица организаций'!BB207</f>
        <v>75.599999999999994</v>
      </c>
      <c r="AH205" t="s">
        <v>755</v>
      </c>
    </row>
    <row r="206" spans="1:34" x14ac:dyDescent="0.25">
      <c r="A206" s="39">
        <v>206</v>
      </c>
      <c r="B206">
        <v>110</v>
      </c>
      <c r="C206">
        <v>98</v>
      </c>
      <c r="D206">
        <v>91</v>
      </c>
      <c r="E206">
        <v>91</v>
      </c>
      <c r="F206">
        <v>85</v>
      </c>
      <c r="G206">
        <v>100</v>
      </c>
      <c r="H206">
        <v>4</v>
      </c>
      <c r="I206">
        <v>4</v>
      </c>
      <c r="J206">
        <v>107</v>
      </c>
      <c r="K206">
        <v>107</v>
      </c>
      <c r="L206">
        <v>86</v>
      </c>
      <c r="M206">
        <v>86</v>
      </c>
      <c r="N206">
        <v>108</v>
      </c>
      <c r="O206">
        <v>108</v>
      </c>
      <c r="P206">
        <v>107</v>
      </c>
      <c r="Q206" s="24">
        <f>бланки!F207</f>
        <v>221</v>
      </c>
      <c r="R206" s="6">
        <f t="shared" si="9"/>
        <v>0.49773755656108598</v>
      </c>
      <c r="S206" s="24">
        <f>бланки!E207</f>
        <v>205</v>
      </c>
      <c r="T206" s="24" t="str">
        <f>'Рейтинговая таблица организаций'!B208</f>
        <v>МКУ ДО «ФСК по боксу» (город Хасавюрт)</v>
      </c>
      <c r="U206" s="6">
        <f>анкеты!F206/анкеты!E206</f>
        <v>0.93406593406593408</v>
      </c>
      <c r="V206" s="6">
        <f>анкеты!D206/анкеты!C206</f>
        <v>0.9285714285714286</v>
      </c>
      <c r="W206" s="6">
        <f>анкеты!G206/анкеты!$B206</f>
        <v>0.90909090909090906</v>
      </c>
      <c r="X206" s="6">
        <f>анкеты!I206/анкеты!H206</f>
        <v>1</v>
      </c>
      <c r="Y206" s="6">
        <f>анкеты!J206/анкеты!$B206</f>
        <v>0.97272727272727277</v>
      </c>
      <c r="Z206" s="6">
        <f>анкеты!K206/анкеты!$B206</f>
        <v>0.97272727272727277</v>
      </c>
      <c r="AA206" s="6">
        <f>анкеты!M206/анкеты!L206</f>
        <v>1</v>
      </c>
      <c r="AB206" s="6">
        <f>анкеты!N206/анкеты!$B206</f>
        <v>0.98181818181818181</v>
      </c>
      <c r="AC206" s="6">
        <f>анкеты!O206/анкеты!$B206</f>
        <v>0.98181818181818181</v>
      </c>
      <c r="AD206" s="6">
        <f>анкеты!P206/анкеты!$B206</f>
        <v>0.97272727272727277</v>
      </c>
      <c r="AE206" s="24">
        <f>'Рейтинговая таблица организаций'!Z1032+'Рейтинговая таблица организаций'!AA1032</f>
        <v>0</v>
      </c>
      <c r="AF206" s="32">
        <f t="shared" si="8"/>
        <v>0.96535464535464544</v>
      </c>
      <c r="AG206" s="24">
        <f>'Рейтинговая таблица организаций'!BB208</f>
        <v>81</v>
      </c>
      <c r="AH206" t="s">
        <v>755</v>
      </c>
    </row>
    <row r="207" spans="1:34" x14ac:dyDescent="0.25">
      <c r="A207" s="39">
        <v>207</v>
      </c>
      <c r="B207">
        <v>278</v>
      </c>
      <c r="C207">
        <v>265</v>
      </c>
      <c r="D207">
        <v>265</v>
      </c>
      <c r="E207">
        <v>265</v>
      </c>
      <c r="F207">
        <v>260</v>
      </c>
      <c r="G207">
        <v>268</v>
      </c>
      <c r="H207">
        <v>28</v>
      </c>
      <c r="I207">
        <v>28</v>
      </c>
      <c r="J207">
        <v>273</v>
      </c>
      <c r="K207">
        <v>273</v>
      </c>
      <c r="L207">
        <v>268</v>
      </c>
      <c r="M207">
        <v>260</v>
      </c>
      <c r="N207">
        <v>278</v>
      </c>
      <c r="O207">
        <v>278</v>
      </c>
      <c r="P207">
        <v>275</v>
      </c>
      <c r="Q207" s="24">
        <f>бланки!F208</f>
        <v>610</v>
      </c>
      <c r="R207" s="6">
        <f t="shared" si="9"/>
        <v>0.45573770491803278</v>
      </c>
      <c r="S207" s="24">
        <f>бланки!E208</f>
        <v>206</v>
      </c>
      <c r="T207" s="24" t="str">
        <f>'Рейтинговая таблица организаций'!B209</f>
        <v>МКУ ДО «Хасавюртовская ДШИ» (город Хасавюрт)</v>
      </c>
      <c r="U207" s="6">
        <f>анкеты!F207/анкеты!E207</f>
        <v>0.98113207547169812</v>
      </c>
      <c r="V207" s="6">
        <f>анкеты!D207/анкеты!C207</f>
        <v>1</v>
      </c>
      <c r="W207" s="6">
        <f>анкеты!G207/анкеты!$B207</f>
        <v>0.96402877697841727</v>
      </c>
      <c r="X207" s="6">
        <f>анкеты!I207/анкеты!H207</f>
        <v>1</v>
      </c>
      <c r="Y207" s="6">
        <f>анкеты!J207/анкеты!$B207</f>
        <v>0.98201438848920863</v>
      </c>
      <c r="Z207" s="6">
        <f>анкеты!K207/анкеты!$B207</f>
        <v>0.98201438848920863</v>
      </c>
      <c r="AA207" s="6">
        <f>анкеты!M207/анкеты!L207</f>
        <v>0.97014925373134331</v>
      </c>
      <c r="AB207" s="6">
        <f>анкеты!N207/анкеты!$B207</f>
        <v>1</v>
      </c>
      <c r="AC207" s="6">
        <f>анкеты!O207/анкеты!$B207</f>
        <v>1</v>
      </c>
      <c r="AD207" s="6">
        <f>анкеты!P207/анкеты!$B207</f>
        <v>0.98920863309352514</v>
      </c>
      <c r="AE207" s="24">
        <f>'Рейтинговая таблица организаций'!Z1033+'Рейтинговая таблица организаций'!AA1033</f>
        <v>0</v>
      </c>
      <c r="AF207" s="32">
        <f t="shared" si="8"/>
        <v>0.98685475162534009</v>
      </c>
      <c r="AG207" s="24">
        <f>'Рейтинговая таблица организаций'!BB209</f>
        <v>84.2</v>
      </c>
      <c r="AH207" t="s">
        <v>755</v>
      </c>
    </row>
    <row r="208" spans="1:34" x14ac:dyDescent="0.25">
      <c r="A208" s="39">
        <v>208</v>
      </c>
      <c r="B208">
        <v>300</v>
      </c>
      <c r="C208">
        <v>297</v>
      </c>
      <c r="D208">
        <v>299</v>
      </c>
      <c r="E208">
        <v>296</v>
      </c>
      <c r="F208">
        <v>279</v>
      </c>
      <c r="G208">
        <v>265</v>
      </c>
      <c r="H208">
        <v>11</v>
      </c>
      <c r="I208">
        <v>9</v>
      </c>
      <c r="J208">
        <v>288</v>
      </c>
      <c r="K208">
        <v>288</v>
      </c>
      <c r="L208">
        <v>300</v>
      </c>
      <c r="M208">
        <v>298</v>
      </c>
      <c r="N208">
        <v>299</v>
      </c>
      <c r="O208">
        <v>287</v>
      </c>
      <c r="P208">
        <v>280</v>
      </c>
      <c r="Q208" s="24">
        <f>бланки!F209</f>
        <v>700</v>
      </c>
      <c r="R208" s="6">
        <f t="shared" si="9"/>
        <v>0.42857142857142855</v>
      </c>
      <c r="S208" s="24">
        <f>бланки!E209</f>
        <v>207</v>
      </c>
      <c r="T208" s="24" t="str">
        <f>'Рейтинговая таблица организаций'!B210</f>
        <v>МКОУ «СОШ №19» (город Хасавюрт)</v>
      </c>
      <c r="U208" s="6">
        <f>анкеты!F208/анкеты!E208</f>
        <v>0.94256756756756754</v>
      </c>
      <c r="V208" s="6">
        <f>анкеты!D208/анкеты!C208</f>
        <v>1.0067340067340067</v>
      </c>
      <c r="W208" s="6">
        <f>анкеты!G208/анкеты!$B208</f>
        <v>0.8833333333333333</v>
      </c>
      <c r="X208" s="6">
        <f>анкеты!I208/анкеты!H208</f>
        <v>0.81818181818181823</v>
      </c>
      <c r="Y208" s="6">
        <f>анкеты!J208/анкеты!$B208</f>
        <v>0.96</v>
      </c>
      <c r="Z208" s="6">
        <f>анкеты!K208/анкеты!$B208</f>
        <v>0.96</v>
      </c>
      <c r="AA208" s="6">
        <f>анкеты!M208/анкеты!L208</f>
        <v>0.99333333333333329</v>
      </c>
      <c r="AB208" s="6">
        <f>анкеты!N208/анкеты!$B208</f>
        <v>0.9966666666666667</v>
      </c>
      <c r="AC208" s="6">
        <f>анкеты!O208/анкеты!$B208</f>
        <v>0.95666666666666667</v>
      </c>
      <c r="AD208" s="6">
        <f>анкеты!P208/анкеты!$B208</f>
        <v>0.93333333333333335</v>
      </c>
      <c r="AE208" s="24">
        <f>'Рейтинговая таблица организаций'!Z1034+'Рейтинговая таблица организаций'!AA1034</f>
        <v>0</v>
      </c>
      <c r="AF208" s="32">
        <f t="shared" si="8"/>
        <v>0.94508167258167253</v>
      </c>
      <c r="AG208" s="24">
        <f>'Рейтинговая таблица организаций'!BB210</f>
        <v>96.4</v>
      </c>
      <c r="AH208" t="s">
        <v>992</v>
      </c>
    </row>
    <row r="209" spans="1:34" x14ac:dyDescent="0.25">
      <c r="A209" s="39">
        <v>209</v>
      </c>
      <c r="B209">
        <v>364</v>
      </c>
      <c r="C209">
        <v>225</v>
      </c>
      <c r="D209">
        <v>200</v>
      </c>
      <c r="E209">
        <v>163</v>
      </c>
      <c r="F209">
        <v>143</v>
      </c>
      <c r="G209">
        <v>309</v>
      </c>
      <c r="H209">
        <v>41</v>
      </c>
      <c r="I209">
        <v>33</v>
      </c>
      <c r="J209">
        <v>342</v>
      </c>
      <c r="K209">
        <v>348</v>
      </c>
      <c r="L209">
        <v>184</v>
      </c>
      <c r="M209">
        <v>164</v>
      </c>
      <c r="N209">
        <v>335</v>
      </c>
      <c r="O209">
        <v>341</v>
      </c>
      <c r="P209">
        <v>336</v>
      </c>
      <c r="Q209" s="24">
        <f>бланки!F210</f>
        <v>432</v>
      </c>
      <c r="R209" s="6">
        <v>0.84259259259259256</v>
      </c>
      <c r="S209" s="24">
        <f>бланки!E210</f>
        <v>208</v>
      </c>
      <c r="T209" s="24" t="str">
        <f>'Рейтинговая таблица организаций'!B211</f>
        <v>МБДОУ Детский сад «Солнышко» (город Хасавюрт)</v>
      </c>
      <c r="U209" s="6">
        <f>анкеты!F209/анкеты!E209</f>
        <v>0.87730061349693256</v>
      </c>
      <c r="V209" s="6">
        <f>анкеты!D209/анкеты!C209</f>
        <v>0.88888888888888884</v>
      </c>
      <c r="W209" s="6">
        <f>анкеты!G209/анкеты!$B209</f>
        <v>0.84890109890109888</v>
      </c>
      <c r="X209" s="6">
        <f>анкеты!I209/анкеты!H209</f>
        <v>0.80487804878048785</v>
      </c>
      <c r="Y209" s="6">
        <f>анкеты!J209/анкеты!$B209</f>
        <v>0.93956043956043955</v>
      </c>
      <c r="Z209" s="6">
        <f>анкеты!K209/анкеты!$B209</f>
        <v>0.95604395604395609</v>
      </c>
      <c r="AA209" s="6">
        <f>анкеты!M209/анкеты!L209</f>
        <v>0.89130434782608692</v>
      </c>
      <c r="AB209" s="6">
        <f>анкеты!N209/анкеты!$B209</f>
        <v>0.92032967032967028</v>
      </c>
      <c r="AC209" s="6">
        <f>анкеты!O209/анкеты!$B209</f>
        <v>0.93681318681318682</v>
      </c>
      <c r="AD209" s="6">
        <f>анкеты!P209/анкеты!$B209</f>
        <v>0.92307692307692313</v>
      </c>
      <c r="AE209" s="24">
        <f>'Рейтинговая таблица организаций'!Z1035+'Рейтинговая таблица организаций'!AA1035</f>
        <v>0</v>
      </c>
      <c r="AF209" s="32">
        <f t="shared" si="8"/>
        <v>0.89870971737176719</v>
      </c>
      <c r="AG209" s="24">
        <f>'Рейтинговая таблица организаций'!BB211</f>
        <v>93.6</v>
      </c>
      <c r="AH209" t="s">
        <v>201</v>
      </c>
    </row>
    <row r="210" spans="1:34" x14ac:dyDescent="0.25">
      <c r="A210" s="39">
        <v>210</v>
      </c>
      <c r="B210">
        <v>600</v>
      </c>
      <c r="C210">
        <v>401</v>
      </c>
      <c r="D210" s="24">
        <v>401</v>
      </c>
      <c r="E210">
        <v>267</v>
      </c>
      <c r="F210" s="24">
        <v>267</v>
      </c>
      <c r="G210">
        <v>600</v>
      </c>
      <c r="H210">
        <v>55</v>
      </c>
      <c r="I210" s="24">
        <v>53</v>
      </c>
      <c r="J210">
        <v>600</v>
      </c>
      <c r="K210">
        <v>600</v>
      </c>
      <c r="L210">
        <v>394</v>
      </c>
      <c r="M210" s="24">
        <v>394</v>
      </c>
      <c r="N210">
        <v>600</v>
      </c>
      <c r="O210">
        <v>600</v>
      </c>
      <c r="P210">
        <v>600</v>
      </c>
      <c r="Q210" s="24">
        <f>бланки!F211</f>
        <v>1733</v>
      </c>
      <c r="R210" s="6">
        <f>B210/Q210</f>
        <v>0.34622042700519329</v>
      </c>
      <c r="S210" s="24">
        <f>бланки!E211</f>
        <v>209</v>
      </c>
      <c r="T210" s="24" t="str">
        <f>'Рейтинговая таблица организаций'!B212</f>
        <v>МКОУ Гимназия №3 (город Хасавюрт)</v>
      </c>
      <c r="U210" s="6">
        <f>анкеты!F210/анкеты!E210</f>
        <v>1</v>
      </c>
      <c r="V210" s="6">
        <f>анкеты!D210/анкеты!C210</f>
        <v>1</v>
      </c>
      <c r="W210" s="6">
        <f>анкеты!G210/анкеты!$B210</f>
        <v>1</v>
      </c>
      <c r="X210" s="6">
        <f>анкеты!I210/анкеты!H210</f>
        <v>0.96363636363636362</v>
      </c>
      <c r="Y210" s="6">
        <f>анкеты!J210/анкеты!$B210</f>
        <v>1</v>
      </c>
      <c r="Z210" s="6">
        <f>анкеты!K210/анкеты!$B210</f>
        <v>1</v>
      </c>
      <c r="AA210" s="6">
        <f>анкеты!M210/анкеты!L210</f>
        <v>1</v>
      </c>
      <c r="AB210" s="6">
        <f>анкеты!N210/анкеты!$B210</f>
        <v>1</v>
      </c>
      <c r="AC210" s="6">
        <f>анкеты!O210/анкеты!$B210</f>
        <v>1</v>
      </c>
      <c r="AD210" s="6">
        <f>анкеты!P210/анкеты!$B210</f>
        <v>1</v>
      </c>
      <c r="AE210" s="24">
        <f>'Рейтинговая таблица организаций'!Z1036+'Рейтинговая таблица организаций'!AA1036</f>
        <v>0</v>
      </c>
      <c r="AF210" s="32">
        <f t="shared" si="8"/>
        <v>0.99636363636363645</v>
      </c>
      <c r="AG210" s="24">
        <f>'Рейтинговая таблица организаций'!BB212</f>
        <v>94</v>
      </c>
      <c r="AH210" t="s">
        <v>992</v>
      </c>
    </row>
    <row r="211" spans="1:34" x14ac:dyDescent="0.25">
      <c r="A211" s="39">
        <v>211</v>
      </c>
      <c r="B211">
        <v>111</v>
      </c>
      <c r="C211">
        <v>106</v>
      </c>
      <c r="D211">
        <v>106</v>
      </c>
      <c r="E211">
        <v>106</v>
      </c>
      <c r="F211">
        <v>104</v>
      </c>
      <c r="G211">
        <v>107</v>
      </c>
      <c r="H211">
        <v>11</v>
      </c>
      <c r="I211">
        <v>9</v>
      </c>
      <c r="J211">
        <v>109</v>
      </c>
      <c r="K211">
        <v>109</v>
      </c>
      <c r="L211">
        <v>107</v>
      </c>
      <c r="M211">
        <v>104</v>
      </c>
      <c r="N211">
        <v>111</v>
      </c>
      <c r="O211">
        <v>111</v>
      </c>
      <c r="P211">
        <v>105</v>
      </c>
      <c r="Q211" s="24">
        <f>бланки!F212</f>
        <v>190</v>
      </c>
      <c r="R211" s="6">
        <v>0.58421052631578951</v>
      </c>
      <c r="S211" s="24">
        <f>бланки!E212</f>
        <v>210</v>
      </c>
      <c r="T211" s="24" t="str">
        <f>'Рейтинговая таблица организаций'!B213</f>
        <v>МКДОУ «Детский сад №2 «Ивушка»  (город Южно-Сухокумск)</v>
      </c>
      <c r="U211" s="6">
        <f>анкеты!F211/анкеты!E211</f>
        <v>0.98113207547169812</v>
      </c>
      <c r="V211" s="6">
        <f>анкеты!D211/анкеты!C211</f>
        <v>1</v>
      </c>
      <c r="W211" s="6">
        <f>анкеты!G211/анкеты!$B211</f>
        <v>0.963963963963964</v>
      </c>
      <c r="X211" s="6">
        <f>анкеты!I211/анкеты!H211</f>
        <v>0.81818181818181823</v>
      </c>
      <c r="Y211" s="6">
        <f>анкеты!J211/анкеты!$B211</f>
        <v>0.98198198198198194</v>
      </c>
      <c r="Z211" s="6">
        <f>анкеты!K211/анкеты!$B211</f>
        <v>0.98198198198198194</v>
      </c>
      <c r="AA211" s="6">
        <f>анкеты!M211/анкеты!L211</f>
        <v>0.9719626168224299</v>
      </c>
      <c r="AB211" s="6">
        <f>анкеты!N211/анкеты!$B211</f>
        <v>1</v>
      </c>
      <c r="AC211" s="6">
        <f>анкеты!O211/анкеты!$B211</f>
        <v>1</v>
      </c>
      <c r="AD211" s="6">
        <f>анкеты!P211/анкеты!$B211</f>
        <v>0.94594594594594594</v>
      </c>
      <c r="AE211" s="24">
        <f>'Рейтинговая таблица организаций'!Z1037+'Рейтинговая таблица организаций'!AA1037</f>
        <v>0</v>
      </c>
      <c r="AF211" s="32">
        <f t="shared" si="8"/>
        <v>0.9645150384349821</v>
      </c>
      <c r="AG211" s="24">
        <f>'Рейтинговая таблица организаций'!BB213</f>
        <v>93.6</v>
      </c>
      <c r="AH211" t="s">
        <v>201</v>
      </c>
    </row>
    <row r="212" spans="1:34" x14ac:dyDescent="0.25">
      <c r="A212" s="39">
        <v>212</v>
      </c>
      <c r="B212">
        <v>101</v>
      </c>
      <c r="C212">
        <v>90</v>
      </c>
      <c r="D212">
        <v>89</v>
      </c>
      <c r="E212">
        <v>82</v>
      </c>
      <c r="F212">
        <v>79</v>
      </c>
      <c r="G212">
        <v>91</v>
      </c>
      <c r="H212">
        <v>9</v>
      </c>
      <c r="I212">
        <v>7</v>
      </c>
      <c r="J212">
        <v>97</v>
      </c>
      <c r="K212">
        <v>98</v>
      </c>
      <c r="L212">
        <v>84</v>
      </c>
      <c r="M212">
        <v>82</v>
      </c>
      <c r="N212">
        <v>98</v>
      </c>
      <c r="O212">
        <v>98</v>
      </c>
      <c r="P212">
        <v>98</v>
      </c>
      <c r="Q212" s="24">
        <f>бланки!F213</f>
        <v>191</v>
      </c>
      <c r="R212" s="6">
        <f>B212/Q212</f>
        <v>0.52879581151832455</v>
      </c>
      <c r="S212" s="24">
        <f>бланки!E213</f>
        <v>211</v>
      </c>
      <c r="T212" s="24" t="str">
        <f>'Рейтинговая таблица организаций'!B214</f>
        <v>МКДОУ «Детский сад №3 «Ромашка» (город Южно-Сухокумск)</v>
      </c>
      <c r="U212" s="6">
        <f>анкеты!F212/анкеты!E212</f>
        <v>0.96341463414634143</v>
      </c>
      <c r="V212" s="6">
        <f>анкеты!D212/анкеты!C212</f>
        <v>0.98888888888888893</v>
      </c>
      <c r="W212" s="6">
        <f>анкеты!G212/анкеты!$B212</f>
        <v>0.90099009900990101</v>
      </c>
      <c r="X212" s="6">
        <f>анкеты!I212/анкеты!H212</f>
        <v>0.77777777777777779</v>
      </c>
      <c r="Y212" s="6">
        <f>анкеты!J212/анкеты!$B212</f>
        <v>0.96039603960396036</v>
      </c>
      <c r="Z212" s="6">
        <f>анкеты!K212/анкеты!$B212</f>
        <v>0.97029702970297027</v>
      </c>
      <c r="AA212" s="6">
        <f>анкеты!M212/анкеты!L212</f>
        <v>0.97619047619047616</v>
      </c>
      <c r="AB212" s="6">
        <f>анкеты!N212/анкеты!$B212</f>
        <v>0.97029702970297027</v>
      </c>
      <c r="AC212" s="6">
        <f>анкеты!O212/анкеты!$B212</f>
        <v>0.97029702970297027</v>
      </c>
      <c r="AD212" s="6">
        <f>анкеты!P212/анкеты!$B212</f>
        <v>0.97029702970297027</v>
      </c>
      <c r="AE212" s="24">
        <f>'Рейтинговая таблица организаций'!Z1038+'Рейтинговая таблица организаций'!AA1038</f>
        <v>0</v>
      </c>
      <c r="AF212" s="32">
        <f t="shared" si="8"/>
        <v>0.94488460344292269</v>
      </c>
      <c r="AG212" s="24">
        <f>'Рейтинговая таблица организаций'!BB214</f>
        <v>93.8</v>
      </c>
      <c r="AH212" t="s">
        <v>201</v>
      </c>
    </row>
    <row r="213" spans="1:34" x14ac:dyDescent="0.25">
      <c r="A213" s="39">
        <v>213</v>
      </c>
      <c r="B213">
        <v>89</v>
      </c>
      <c r="C213">
        <v>68</v>
      </c>
      <c r="D213">
        <v>65</v>
      </c>
      <c r="E213">
        <v>43</v>
      </c>
      <c r="F213">
        <v>38</v>
      </c>
      <c r="G213">
        <v>78</v>
      </c>
      <c r="H213">
        <v>7</v>
      </c>
      <c r="I213">
        <v>7</v>
      </c>
      <c r="J213">
        <v>84</v>
      </c>
      <c r="K213">
        <v>83</v>
      </c>
      <c r="L213">
        <v>55</v>
      </c>
      <c r="M213">
        <v>52</v>
      </c>
      <c r="N213">
        <v>82</v>
      </c>
      <c r="O213">
        <v>87</v>
      </c>
      <c r="P213">
        <v>83</v>
      </c>
      <c r="Q213" s="24">
        <f>бланки!F214</f>
        <v>200</v>
      </c>
      <c r="R213" s="6">
        <v>0.44500000000000001</v>
      </c>
      <c r="S213" s="24">
        <f>бланки!E214</f>
        <v>212</v>
      </c>
      <c r="T213" s="24" t="str">
        <f>'Рейтинговая таблица организаций'!B215</f>
        <v>МКДОУ «Детский сад №5 «Солнышко» (город Южно-Сухокумск)</v>
      </c>
      <c r="U213" s="6">
        <f>анкеты!F213/анкеты!E213</f>
        <v>0.88372093023255816</v>
      </c>
      <c r="V213" s="6">
        <f>анкеты!D213/анкеты!C213</f>
        <v>0.95588235294117652</v>
      </c>
      <c r="W213" s="6">
        <f>анкеты!G213/анкеты!$B213</f>
        <v>0.8764044943820225</v>
      </c>
      <c r="X213" s="6">
        <f>анкеты!I213/анкеты!H213</f>
        <v>1</v>
      </c>
      <c r="Y213" s="6">
        <f>анкеты!J213/анкеты!$B213</f>
        <v>0.9438202247191011</v>
      </c>
      <c r="Z213" s="6">
        <f>анкеты!K213/анкеты!$B213</f>
        <v>0.93258426966292129</v>
      </c>
      <c r="AA213" s="6">
        <f>анкеты!M213/анкеты!L213</f>
        <v>0.94545454545454544</v>
      </c>
      <c r="AB213" s="6">
        <f>анкеты!N213/анкеты!$B213</f>
        <v>0.9213483146067416</v>
      </c>
      <c r="AC213" s="6">
        <f>анкеты!O213/анкеты!$B213</f>
        <v>0.97752808988764039</v>
      </c>
      <c r="AD213" s="6">
        <f>анкеты!P213/анкеты!$B213</f>
        <v>0.93258426966292129</v>
      </c>
      <c r="AE213" s="24">
        <f>'Рейтинговая таблица организаций'!Z1039+'Рейтинговая таблица организаций'!AA1039</f>
        <v>0</v>
      </c>
      <c r="AF213" s="32">
        <f t="shared" si="8"/>
        <v>0.93693274915496283</v>
      </c>
      <c r="AG213" s="24">
        <f>'Рейтинговая таблица организаций'!BB215</f>
        <v>87</v>
      </c>
      <c r="AH213" t="s">
        <v>201</v>
      </c>
    </row>
    <row r="214" spans="1:34" x14ac:dyDescent="0.25">
      <c r="A214" s="39">
        <v>214</v>
      </c>
      <c r="B214">
        <v>14</v>
      </c>
      <c r="C214">
        <v>13</v>
      </c>
      <c r="D214">
        <v>10</v>
      </c>
      <c r="E214">
        <v>10</v>
      </c>
      <c r="F214">
        <v>8</v>
      </c>
      <c r="G214">
        <v>11</v>
      </c>
      <c r="H214">
        <v>4</v>
      </c>
      <c r="I214">
        <v>4</v>
      </c>
      <c r="J214">
        <v>12</v>
      </c>
      <c r="K214">
        <v>12</v>
      </c>
      <c r="L214">
        <v>12</v>
      </c>
      <c r="M214">
        <v>10</v>
      </c>
      <c r="N214">
        <v>12</v>
      </c>
      <c r="O214">
        <v>12</v>
      </c>
      <c r="P214">
        <v>14</v>
      </c>
      <c r="Q214" s="24">
        <f>бланки!F215</f>
        <v>22</v>
      </c>
      <c r="R214" s="6">
        <v>0.63636363636363635</v>
      </c>
      <c r="S214" s="24">
        <f>бланки!E215</f>
        <v>213</v>
      </c>
      <c r="T214" s="24" t="str">
        <f>'Рейтинговая таблица организаций'!B216</f>
        <v>МКОУ «Миссинская СОШ» (Агульский район)</v>
      </c>
      <c r="U214" s="6">
        <f>анкеты!F214/анкеты!E214</f>
        <v>0.8</v>
      </c>
      <c r="V214" s="6">
        <f>анкеты!D214/анкеты!C214</f>
        <v>0.76923076923076927</v>
      </c>
      <c r="W214" s="6">
        <f>анкеты!G214/анкеты!$B214</f>
        <v>0.7857142857142857</v>
      </c>
      <c r="X214" s="6">
        <f>анкеты!I214/анкеты!H214</f>
        <v>1</v>
      </c>
      <c r="Y214" s="6">
        <f>анкеты!J214/анкеты!$B214</f>
        <v>0.8571428571428571</v>
      </c>
      <c r="Z214" s="6">
        <f>анкеты!K214/анкеты!$B214</f>
        <v>0.8571428571428571</v>
      </c>
      <c r="AA214" s="6">
        <f>анкеты!M214/анкеты!L214</f>
        <v>0.83333333333333337</v>
      </c>
      <c r="AB214" s="6">
        <f>анкеты!N214/анкеты!$B214</f>
        <v>0.8571428571428571</v>
      </c>
      <c r="AC214" s="6">
        <f>анкеты!O214/анкеты!$B214</f>
        <v>0.8571428571428571</v>
      </c>
      <c r="AD214" s="6">
        <f>анкеты!P214/анкеты!$B214</f>
        <v>1</v>
      </c>
      <c r="AE214" s="24">
        <f>'Рейтинговая таблица организаций'!Z1040+'Рейтинговая таблица организаций'!AA1040</f>
        <v>0</v>
      </c>
      <c r="AF214" s="32">
        <f t="shared" si="8"/>
        <v>0.86168498168498142</v>
      </c>
      <c r="AG214" s="24">
        <f>'Рейтинговая таблица организаций'!BB216</f>
        <v>73.8</v>
      </c>
      <c r="AH214" t="s">
        <v>992</v>
      </c>
    </row>
    <row r="215" spans="1:34" x14ac:dyDescent="0.25">
      <c r="A215" s="39">
        <v>215</v>
      </c>
      <c r="B215">
        <v>19</v>
      </c>
      <c r="C215">
        <v>17</v>
      </c>
      <c r="D215">
        <v>16</v>
      </c>
      <c r="E215">
        <v>15</v>
      </c>
      <c r="F215">
        <v>15</v>
      </c>
      <c r="G215">
        <v>14</v>
      </c>
      <c r="H215">
        <v>1</v>
      </c>
      <c r="I215">
        <v>1</v>
      </c>
      <c r="J215">
        <v>18</v>
      </c>
      <c r="K215">
        <v>19</v>
      </c>
      <c r="L215">
        <v>14</v>
      </c>
      <c r="M215">
        <v>13</v>
      </c>
      <c r="N215">
        <v>18</v>
      </c>
      <c r="O215">
        <v>18</v>
      </c>
      <c r="P215">
        <v>18</v>
      </c>
      <c r="Q215" s="24">
        <f>бланки!F216</f>
        <v>43</v>
      </c>
      <c r="R215" s="6">
        <f>B215/Q215</f>
        <v>0.44186046511627908</v>
      </c>
      <c r="S215" s="24">
        <f>бланки!E216</f>
        <v>214</v>
      </c>
      <c r="T215" s="24" t="str">
        <f>'Рейтинговая таблица организаций'!B217</f>
        <v>МКОУ «Фитинская СОШ» (Агульский район)</v>
      </c>
      <c r="U215" s="6">
        <f>анкеты!F215/анкеты!E215</f>
        <v>1</v>
      </c>
      <c r="V215" s="6">
        <f>анкеты!D215/анкеты!C215</f>
        <v>0.94117647058823528</v>
      </c>
      <c r="W215" s="6">
        <f>анкеты!G215/анкеты!$B215</f>
        <v>0.73684210526315785</v>
      </c>
      <c r="X215" s="6">
        <f>анкеты!I215/анкеты!H215</f>
        <v>1</v>
      </c>
      <c r="Y215" s="6">
        <f>анкеты!J215/анкеты!$B215</f>
        <v>0.94736842105263153</v>
      </c>
      <c r="Z215" s="6">
        <f>анкеты!K215/анкеты!$B215</f>
        <v>1</v>
      </c>
      <c r="AA215" s="6">
        <f>анкеты!M215/анкеты!L215</f>
        <v>0.9285714285714286</v>
      </c>
      <c r="AB215" s="6">
        <f>анкеты!N215/анкеты!$B215</f>
        <v>0.94736842105263153</v>
      </c>
      <c r="AC215" s="6">
        <f>анкеты!O215/анкеты!$B215</f>
        <v>0.94736842105263153</v>
      </c>
      <c r="AD215" s="6">
        <f>анкеты!P215/анкеты!$B215</f>
        <v>0.94736842105263153</v>
      </c>
      <c r="AE215" s="24">
        <f>'Рейтинговая таблица организаций'!Z1041+'Рейтинговая таблица организаций'!AA1041</f>
        <v>0</v>
      </c>
      <c r="AF215" s="32">
        <f t="shared" si="8"/>
        <v>0.93960636886333493</v>
      </c>
      <c r="AG215" s="24">
        <f>'Рейтинговая таблица организаций'!BB217</f>
        <v>67.400000000000006</v>
      </c>
      <c r="AH215" t="s">
        <v>992</v>
      </c>
    </row>
    <row r="216" spans="1:34" x14ac:dyDescent="0.25">
      <c r="A216" s="39">
        <v>216</v>
      </c>
      <c r="B216">
        <v>17</v>
      </c>
      <c r="C216">
        <v>11</v>
      </c>
      <c r="D216">
        <v>9</v>
      </c>
      <c r="E216">
        <v>10</v>
      </c>
      <c r="F216">
        <v>9</v>
      </c>
      <c r="G216">
        <v>13</v>
      </c>
      <c r="H216">
        <v>1</v>
      </c>
      <c r="I216">
        <v>1</v>
      </c>
      <c r="J216">
        <v>17</v>
      </c>
      <c r="K216">
        <v>16</v>
      </c>
      <c r="L216">
        <v>10</v>
      </c>
      <c r="M216">
        <v>8</v>
      </c>
      <c r="N216">
        <v>16</v>
      </c>
      <c r="O216">
        <v>15</v>
      </c>
      <c r="P216">
        <v>16</v>
      </c>
      <c r="Q216" s="24">
        <f>бланки!F217</f>
        <v>33</v>
      </c>
      <c r="R216" s="6">
        <f>B216/Q216</f>
        <v>0.51515151515151514</v>
      </c>
      <c r="S216" s="24">
        <f>бланки!E217</f>
        <v>215</v>
      </c>
      <c r="T216" s="24" t="str">
        <f>'Рейтинговая таблица организаций'!B218</f>
        <v>МКОУ «Яркугская СОШ» (Агульский район)</v>
      </c>
      <c r="U216" s="6">
        <f>анкеты!F216/анкеты!E216</f>
        <v>0.9</v>
      </c>
      <c r="V216" s="6">
        <f>анкеты!D216/анкеты!C216</f>
        <v>0.81818181818181823</v>
      </c>
      <c r="W216" s="6">
        <f>анкеты!G216/анкеты!$B216</f>
        <v>0.76470588235294112</v>
      </c>
      <c r="X216" s="6">
        <f>анкеты!I216/анкеты!H216</f>
        <v>1</v>
      </c>
      <c r="Y216" s="6">
        <f>анкеты!J216/анкеты!$B216</f>
        <v>1</v>
      </c>
      <c r="Z216" s="6">
        <f>анкеты!K216/анкеты!$B216</f>
        <v>0.94117647058823528</v>
      </c>
      <c r="AA216" s="6">
        <f>анкеты!M216/анкеты!L216</f>
        <v>0.8</v>
      </c>
      <c r="AB216" s="6">
        <f>анкеты!N216/анкеты!$B216</f>
        <v>0.94117647058823528</v>
      </c>
      <c r="AC216" s="6">
        <f>анкеты!O216/анкеты!$B216</f>
        <v>0.88235294117647056</v>
      </c>
      <c r="AD216" s="6">
        <f>анкеты!P216/анкеты!$B216</f>
        <v>0.94117647058823528</v>
      </c>
      <c r="AE216" s="24">
        <f>'Рейтинговая таблица организаций'!Z1042+'Рейтинговая таблица организаций'!AA1042</f>
        <v>0</v>
      </c>
      <c r="AF216" s="32">
        <f t="shared" si="8"/>
        <v>0.89887700534759352</v>
      </c>
      <c r="AG216" s="24">
        <f>'Рейтинговая таблица организаций'!BB218</f>
        <v>71.2</v>
      </c>
      <c r="AH216" t="s">
        <v>992</v>
      </c>
    </row>
    <row r="217" spans="1:34" x14ac:dyDescent="0.25">
      <c r="A217" s="39">
        <v>217</v>
      </c>
      <c r="B217">
        <v>29</v>
      </c>
      <c r="C217">
        <v>25</v>
      </c>
      <c r="D217">
        <v>25</v>
      </c>
      <c r="E217">
        <v>25</v>
      </c>
      <c r="F217">
        <v>25</v>
      </c>
      <c r="G217">
        <v>28</v>
      </c>
      <c r="H217">
        <v>7</v>
      </c>
      <c r="I217">
        <v>6</v>
      </c>
      <c r="J217">
        <v>25</v>
      </c>
      <c r="K217">
        <v>29</v>
      </c>
      <c r="L217">
        <v>27</v>
      </c>
      <c r="M217">
        <v>27</v>
      </c>
      <c r="N217">
        <v>28</v>
      </c>
      <c r="O217">
        <v>28</v>
      </c>
      <c r="P217">
        <v>28</v>
      </c>
      <c r="Q217" s="24">
        <f>бланки!F218</f>
        <v>46</v>
      </c>
      <c r="R217" s="6">
        <v>0.63043478260869568</v>
      </c>
      <c r="S217" s="24">
        <f>бланки!E218</f>
        <v>216</v>
      </c>
      <c r="T217" s="24" t="str">
        <f>'Рейтинговая таблица организаций'!B219</f>
        <v>МКОУ «Худигская СОШ» (Агульский район)</v>
      </c>
      <c r="U217" s="6">
        <f>анкеты!F217/анкеты!E217</f>
        <v>1</v>
      </c>
      <c r="V217" s="6">
        <f>анкеты!D217/анкеты!C217</f>
        <v>1</v>
      </c>
      <c r="W217" s="6">
        <f>анкеты!G217/анкеты!$B217</f>
        <v>0.96551724137931039</v>
      </c>
      <c r="X217" s="6">
        <f>анкеты!I217/анкеты!H217</f>
        <v>0.8571428571428571</v>
      </c>
      <c r="Y217" s="6">
        <f>анкеты!J217/анкеты!$B217</f>
        <v>0.86206896551724133</v>
      </c>
      <c r="Z217" s="6">
        <f>анкеты!K217/анкеты!$B217</f>
        <v>1</v>
      </c>
      <c r="AA217" s="6">
        <f>анкеты!M217/анкеты!L217</f>
        <v>1</v>
      </c>
      <c r="AB217" s="6">
        <f>анкеты!N217/анкеты!$B217</f>
        <v>0.96551724137931039</v>
      </c>
      <c r="AC217" s="6">
        <f>анкеты!O217/анкеты!$B217</f>
        <v>0.96551724137931039</v>
      </c>
      <c r="AD217" s="6">
        <f>анкеты!P217/анкеты!$B217</f>
        <v>0.96551724137931039</v>
      </c>
      <c r="AE217" s="24">
        <f>'Рейтинговая таблица организаций'!Z1043+'Рейтинговая таблица организаций'!AA1043</f>
        <v>0</v>
      </c>
      <c r="AF217" s="32">
        <f t="shared" si="8"/>
        <v>0.95812807881773399</v>
      </c>
      <c r="AG217" s="24">
        <f>'Рейтинговая таблица организаций'!BB219</f>
        <v>85.8</v>
      </c>
      <c r="AH217" t="s">
        <v>992</v>
      </c>
    </row>
    <row r="218" spans="1:34" x14ac:dyDescent="0.25">
      <c r="A218" s="39">
        <v>218</v>
      </c>
      <c r="B218">
        <v>18</v>
      </c>
      <c r="C218">
        <v>7</v>
      </c>
      <c r="D218">
        <v>6</v>
      </c>
      <c r="E218">
        <v>10</v>
      </c>
      <c r="F218">
        <v>8</v>
      </c>
      <c r="G218">
        <v>12</v>
      </c>
      <c r="H218">
        <v>5</v>
      </c>
      <c r="I218">
        <v>4</v>
      </c>
      <c r="J218">
        <v>17</v>
      </c>
      <c r="K218">
        <v>16</v>
      </c>
      <c r="L218">
        <v>5</v>
      </c>
      <c r="M218">
        <v>4</v>
      </c>
      <c r="N218">
        <v>14</v>
      </c>
      <c r="O218">
        <v>17</v>
      </c>
      <c r="P218">
        <v>12</v>
      </c>
      <c r="Q218" s="24">
        <f>бланки!F219</f>
        <v>36</v>
      </c>
      <c r="R218" s="6">
        <f>B218/Q218</f>
        <v>0.5</v>
      </c>
      <c r="S218" s="24">
        <f>бланки!E219</f>
        <v>217</v>
      </c>
      <c r="T218" s="24" t="str">
        <f>'Рейтинговая таблица организаций'!B220</f>
        <v>МКОУ «Буршагская СОШ» (Агульский район)</v>
      </c>
      <c r="U218" s="6">
        <f>анкеты!F218/анкеты!E218</f>
        <v>0.8</v>
      </c>
      <c r="V218" s="6">
        <f>анкеты!D218/анкеты!C218</f>
        <v>0.8571428571428571</v>
      </c>
      <c r="W218" s="6">
        <f>анкеты!G218/анкеты!$B218</f>
        <v>0.66666666666666663</v>
      </c>
      <c r="X218" s="6">
        <f>анкеты!I218/анкеты!H218</f>
        <v>0.8</v>
      </c>
      <c r="Y218" s="6">
        <f>анкеты!J218/анкеты!$B218</f>
        <v>0.94444444444444442</v>
      </c>
      <c r="Z218" s="6">
        <f>анкеты!K218/анкеты!$B218</f>
        <v>0.88888888888888884</v>
      </c>
      <c r="AA218" s="6">
        <f>анкеты!M218/анкеты!L218</f>
        <v>0.8</v>
      </c>
      <c r="AB218" s="6">
        <f>анкеты!N218/анкеты!$B218</f>
        <v>0.77777777777777779</v>
      </c>
      <c r="AC218" s="6">
        <f>анкеты!O218/анкеты!$B218</f>
        <v>0.94444444444444442</v>
      </c>
      <c r="AD218" s="6">
        <f>анкеты!P218/анкеты!$B218</f>
        <v>0.66666666666666663</v>
      </c>
      <c r="AE218" s="24">
        <f>'Рейтинговая таблица организаций'!Z1044+'Рейтинговая таблица организаций'!AA1044</f>
        <v>0</v>
      </c>
      <c r="AF218" s="32">
        <f t="shared" si="8"/>
        <v>0.81460317460317455</v>
      </c>
      <c r="AG218" s="24">
        <f>'Рейтинговая таблица организаций'!BB220</f>
        <v>73.400000000000006</v>
      </c>
      <c r="AH218" t="s">
        <v>992</v>
      </c>
    </row>
    <row r="219" spans="1:34" x14ac:dyDescent="0.25">
      <c r="A219" s="39">
        <v>219</v>
      </c>
      <c r="B219">
        <v>19</v>
      </c>
      <c r="C219">
        <v>14</v>
      </c>
      <c r="D219">
        <v>11</v>
      </c>
      <c r="E219">
        <v>9</v>
      </c>
      <c r="F219">
        <v>7</v>
      </c>
      <c r="G219">
        <v>12</v>
      </c>
      <c r="H219">
        <v>1</v>
      </c>
      <c r="I219">
        <v>1</v>
      </c>
      <c r="J219">
        <v>19</v>
      </c>
      <c r="K219">
        <v>18</v>
      </c>
      <c r="L219">
        <v>11</v>
      </c>
      <c r="M219">
        <v>11</v>
      </c>
      <c r="N219">
        <v>14</v>
      </c>
      <c r="O219">
        <v>16</v>
      </c>
      <c r="P219">
        <v>14</v>
      </c>
      <c r="Q219" s="24">
        <f>бланки!F220</f>
        <v>20</v>
      </c>
      <c r="R219" s="6">
        <v>0.95</v>
      </c>
      <c r="S219" s="24">
        <f>бланки!E220</f>
        <v>218</v>
      </c>
      <c r="T219" s="24" t="str">
        <f>'Рейтинговая таблица организаций'!B221</f>
        <v>МКДОУ «Колосок» (Агульский район)</v>
      </c>
      <c r="U219" s="6">
        <f>анкеты!F219/анкеты!E219</f>
        <v>0.77777777777777779</v>
      </c>
      <c r="V219" s="6">
        <f>анкеты!D219/анкеты!C219</f>
        <v>0.7857142857142857</v>
      </c>
      <c r="W219" s="6">
        <f>анкеты!G219/анкеты!$B219</f>
        <v>0.63157894736842102</v>
      </c>
      <c r="X219" s="6">
        <f>анкеты!I219/анкеты!H219</f>
        <v>1</v>
      </c>
      <c r="Y219" s="6">
        <f>анкеты!J219/анкеты!$B219</f>
        <v>1</v>
      </c>
      <c r="Z219" s="6">
        <f>анкеты!K219/анкеты!$B219</f>
        <v>0.94736842105263153</v>
      </c>
      <c r="AA219" s="6">
        <f>анкеты!M219/анкеты!L219</f>
        <v>1</v>
      </c>
      <c r="AB219" s="6">
        <f>анкеты!N219/анкеты!$B219</f>
        <v>0.73684210526315785</v>
      </c>
      <c r="AC219" s="6">
        <f>анкеты!O219/анкеты!$B219</f>
        <v>0.84210526315789469</v>
      </c>
      <c r="AD219" s="6">
        <f>анкеты!P219/анкеты!$B219</f>
        <v>0.73684210526315785</v>
      </c>
      <c r="AE219" s="24">
        <f>'Рейтинговая таблица организаций'!Z1045+'Рейтинговая таблица организаций'!AA1045</f>
        <v>0</v>
      </c>
      <c r="AF219" s="32">
        <f t="shared" si="8"/>
        <v>0.8458228905597327</v>
      </c>
      <c r="AG219" s="24">
        <f>'Рейтинговая таблица организаций'!BB221</f>
        <v>78.400000000000006</v>
      </c>
      <c r="AH219" t="s">
        <v>201</v>
      </c>
    </row>
    <row r="220" spans="1:34" x14ac:dyDescent="0.25">
      <c r="A220" s="39">
        <v>220</v>
      </c>
      <c r="B220" s="24">
        <v>30</v>
      </c>
      <c r="C220" s="24">
        <v>24</v>
      </c>
      <c r="D220" s="24">
        <v>24</v>
      </c>
      <c r="E220" s="24">
        <v>16</v>
      </c>
      <c r="F220" s="24">
        <v>16</v>
      </c>
      <c r="G220" s="24">
        <v>29</v>
      </c>
      <c r="H220" s="24">
        <v>5</v>
      </c>
      <c r="I220" s="24">
        <v>3</v>
      </c>
      <c r="J220" s="24">
        <v>30</v>
      </c>
      <c r="K220" s="24">
        <v>29</v>
      </c>
      <c r="L220" s="24">
        <v>22</v>
      </c>
      <c r="M220" s="24">
        <v>21</v>
      </c>
      <c r="N220" s="24">
        <v>30</v>
      </c>
      <c r="O220" s="24">
        <v>29</v>
      </c>
      <c r="P220" s="24">
        <v>30</v>
      </c>
      <c r="Q220" s="24">
        <f>бланки!F221</f>
        <v>32</v>
      </c>
      <c r="R220" s="6">
        <v>0.9375</v>
      </c>
      <c r="S220" s="24">
        <f>бланки!E221</f>
        <v>219</v>
      </c>
      <c r="T220" s="24" t="str">
        <f>'Рейтинговая таблица организаций'!B222</f>
        <v>МКДОУ «Родничок» (Агульский район)</v>
      </c>
      <c r="U220" s="6">
        <f>анкеты!F220/анкеты!E220</f>
        <v>1</v>
      </c>
      <c r="V220" s="6">
        <f>анкеты!D220/анкеты!C220</f>
        <v>1</v>
      </c>
      <c r="W220" s="6">
        <f>анкеты!G220/анкеты!$B220</f>
        <v>0.96666666666666667</v>
      </c>
      <c r="X220" s="6">
        <f>анкеты!I220/анкеты!H220</f>
        <v>0.6</v>
      </c>
      <c r="Y220" s="6">
        <f>анкеты!J220/анкеты!$B220</f>
        <v>1</v>
      </c>
      <c r="Z220" s="6">
        <f>анкеты!K220/анкеты!$B220</f>
        <v>0.96666666666666667</v>
      </c>
      <c r="AA220" s="6">
        <f>анкеты!M220/анкеты!L220</f>
        <v>0.95454545454545459</v>
      </c>
      <c r="AB220" s="6">
        <f>анкеты!N220/анкеты!$B220</f>
        <v>1</v>
      </c>
      <c r="AC220" s="6">
        <f>анкеты!O220/анкеты!$B220</f>
        <v>0.96666666666666667</v>
      </c>
      <c r="AD220" s="6">
        <f>анкеты!P220/анкеты!$B220</f>
        <v>1</v>
      </c>
      <c r="AE220" s="24">
        <f>'Рейтинговая таблица организаций'!Z1046+'Рейтинговая таблица организаций'!AA1046</f>
        <v>0</v>
      </c>
      <c r="AF220" s="32">
        <f t="shared" si="8"/>
        <v>0.94545454545454555</v>
      </c>
      <c r="AG220" s="24">
        <f>'Рейтинговая таблица организаций'!BB222</f>
        <v>74.400000000000006</v>
      </c>
      <c r="AH220" t="s">
        <v>201</v>
      </c>
    </row>
    <row r="221" spans="1:34" x14ac:dyDescent="0.25">
      <c r="A221" s="39">
        <v>221</v>
      </c>
      <c r="B221">
        <v>55</v>
      </c>
      <c r="C221">
        <v>48</v>
      </c>
      <c r="D221">
        <v>45</v>
      </c>
      <c r="E221">
        <v>40</v>
      </c>
      <c r="F221">
        <v>38</v>
      </c>
      <c r="G221">
        <v>46</v>
      </c>
      <c r="H221">
        <v>7</v>
      </c>
      <c r="I221">
        <v>4</v>
      </c>
      <c r="J221">
        <v>52</v>
      </c>
      <c r="K221">
        <v>53</v>
      </c>
      <c r="L221">
        <v>44</v>
      </c>
      <c r="M221">
        <v>42</v>
      </c>
      <c r="N221">
        <v>54</v>
      </c>
      <c r="O221">
        <v>52</v>
      </c>
      <c r="P221">
        <v>52</v>
      </c>
      <c r="Q221" s="24">
        <f>бланки!F222</f>
        <v>119</v>
      </c>
      <c r="R221" s="6">
        <v>0.46218487394957986</v>
      </c>
      <c r="S221" s="24">
        <f>бланки!E222</f>
        <v>220</v>
      </c>
      <c r="T221" s="24" t="str">
        <f>'Рейтинговая таблица организаций'!B223</f>
        <v>МКУ ДО «Дом пионеров и школьников» (Агульский район)</v>
      </c>
      <c r="U221" s="6">
        <f>анкеты!F221/анкеты!E221</f>
        <v>0.95</v>
      </c>
      <c r="V221" s="6">
        <f>анкеты!D221/анкеты!C221</f>
        <v>0.9375</v>
      </c>
      <c r="W221" s="6">
        <f>анкеты!G221/анкеты!$B221</f>
        <v>0.83636363636363631</v>
      </c>
      <c r="X221" s="6">
        <f>анкеты!I221/анкеты!H221</f>
        <v>0.5714285714285714</v>
      </c>
      <c r="Y221" s="6">
        <f>анкеты!J221/анкеты!$B221</f>
        <v>0.94545454545454544</v>
      </c>
      <c r="Z221" s="6">
        <f>анкеты!K221/анкеты!$B221</f>
        <v>0.96363636363636362</v>
      </c>
      <c r="AA221" s="6">
        <f>анкеты!M221/анкеты!L221</f>
        <v>0.95454545454545459</v>
      </c>
      <c r="AB221" s="6">
        <f>анкеты!N221/анкеты!$B221</f>
        <v>0.98181818181818181</v>
      </c>
      <c r="AC221" s="6">
        <f>анкеты!O221/анкеты!$B221</f>
        <v>0.94545454545454544</v>
      </c>
      <c r="AD221" s="6">
        <f>анкеты!P221/анкеты!$B221</f>
        <v>0.94545454545454544</v>
      </c>
      <c r="AE221" s="24">
        <f>'Рейтинговая таблица организаций'!Z1047+'Рейтинговая таблица организаций'!AA1047</f>
        <v>0</v>
      </c>
      <c r="AF221" s="32">
        <f t="shared" si="8"/>
        <v>0.90316558441558448</v>
      </c>
      <c r="AG221" s="24">
        <f>'Рейтинговая таблица организаций'!BB223</f>
        <v>76.599999999999994</v>
      </c>
      <c r="AH221" t="s">
        <v>755</v>
      </c>
    </row>
    <row r="222" spans="1:34" x14ac:dyDescent="0.25">
      <c r="A222" s="39">
        <v>222</v>
      </c>
      <c r="B222">
        <v>71</v>
      </c>
      <c r="C222">
        <v>64</v>
      </c>
      <c r="D222">
        <v>63</v>
      </c>
      <c r="E222">
        <v>59</v>
      </c>
      <c r="F222">
        <v>58</v>
      </c>
      <c r="G222">
        <v>64</v>
      </c>
      <c r="H222">
        <v>5</v>
      </c>
      <c r="I222">
        <v>4</v>
      </c>
      <c r="J222">
        <v>66</v>
      </c>
      <c r="K222">
        <v>71</v>
      </c>
      <c r="L222">
        <v>59</v>
      </c>
      <c r="M222">
        <v>59</v>
      </c>
      <c r="N222">
        <v>71</v>
      </c>
      <c r="O222">
        <v>66</v>
      </c>
      <c r="P222">
        <v>66</v>
      </c>
      <c r="Q222" s="24">
        <f>бланки!F223</f>
        <v>120</v>
      </c>
      <c r="R222" s="6">
        <v>0.59166666666666667</v>
      </c>
      <c r="S222" s="24">
        <f>бланки!E223</f>
        <v>221</v>
      </c>
      <c r="T222" s="24" t="str">
        <f>'Рейтинговая таблица организаций'!B224</f>
        <v>МКДОУ «ДЮСШ № 2» (Агульский район)</v>
      </c>
      <c r="U222" s="6">
        <f>анкеты!F222/анкеты!E222</f>
        <v>0.98305084745762716</v>
      </c>
      <c r="V222" s="6">
        <f>анкеты!D222/анкеты!C222</f>
        <v>0.984375</v>
      </c>
      <c r="W222" s="6">
        <f>анкеты!G222/анкеты!$B222</f>
        <v>0.90140845070422537</v>
      </c>
      <c r="X222" s="6">
        <f>анкеты!I222/анкеты!H222</f>
        <v>0.8</v>
      </c>
      <c r="Y222" s="6">
        <f>анкеты!J222/анкеты!$B222</f>
        <v>0.92957746478873238</v>
      </c>
      <c r="Z222" s="6">
        <f>анкеты!K222/анкеты!$B222</f>
        <v>1</v>
      </c>
      <c r="AA222" s="6">
        <f>анкеты!M222/анкеты!L222</f>
        <v>1</v>
      </c>
      <c r="AB222" s="6">
        <f>анкеты!N222/анкеты!$B222</f>
        <v>1</v>
      </c>
      <c r="AC222" s="6">
        <f>анкеты!O222/анкеты!$B222</f>
        <v>0.92957746478873238</v>
      </c>
      <c r="AD222" s="6">
        <f>анкеты!P222/анкеты!$B222</f>
        <v>0.92957746478873238</v>
      </c>
      <c r="AE222" s="24">
        <f>'Рейтинговая таблица организаций'!Z1048+'Рейтинговая таблица организаций'!AA1048</f>
        <v>0</v>
      </c>
      <c r="AF222" s="32">
        <f t="shared" si="8"/>
        <v>0.94575666925280488</v>
      </c>
      <c r="AG222" s="24">
        <f>'Рейтинговая таблица организаций'!BB224</f>
        <v>80.8</v>
      </c>
      <c r="AH222" t="s">
        <v>201</v>
      </c>
    </row>
    <row r="223" spans="1:34" x14ac:dyDescent="0.25">
      <c r="A223" s="39">
        <v>223</v>
      </c>
      <c r="B223">
        <v>35</v>
      </c>
      <c r="C223">
        <v>28</v>
      </c>
      <c r="D223">
        <v>27</v>
      </c>
      <c r="E223">
        <v>25</v>
      </c>
      <c r="F223">
        <v>25</v>
      </c>
      <c r="G223">
        <v>30</v>
      </c>
      <c r="H223">
        <v>4</v>
      </c>
      <c r="I223">
        <v>3</v>
      </c>
      <c r="J223">
        <v>31</v>
      </c>
      <c r="K223">
        <v>34</v>
      </c>
      <c r="L223">
        <v>27</v>
      </c>
      <c r="M223">
        <v>26</v>
      </c>
      <c r="N223">
        <v>33</v>
      </c>
      <c r="O223">
        <v>31</v>
      </c>
      <c r="P223">
        <v>34</v>
      </c>
      <c r="Q223" s="24">
        <f>бланки!F224</f>
        <v>78</v>
      </c>
      <c r="R223" s="6">
        <v>0.44871794871794873</v>
      </c>
      <c r="S223" s="24">
        <f>бланки!E224</f>
        <v>222</v>
      </c>
      <c r="T223" s="24" t="str">
        <f>'Рейтинговая таблица организаций'!B225</f>
        <v>МКОУ «Алиханмахинская СОШ» (Акушинский район)</v>
      </c>
      <c r="U223" s="6">
        <f>анкеты!F223/анкеты!E223</f>
        <v>1</v>
      </c>
      <c r="V223" s="6">
        <f>анкеты!D223/анкеты!C223</f>
        <v>0.9642857142857143</v>
      </c>
      <c r="W223" s="6">
        <f>анкеты!G223/анкеты!$B223</f>
        <v>0.8571428571428571</v>
      </c>
      <c r="X223" s="6">
        <f>анкеты!I223/анкеты!H223</f>
        <v>0.75</v>
      </c>
      <c r="Y223" s="6">
        <f>анкеты!J223/анкеты!$B223</f>
        <v>0.88571428571428568</v>
      </c>
      <c r="Z223" s="6">
        <f>анкеты!K223/анкеты!$B223</f>
        <v>0.97142857142857142</v>
      </c>
      <c r="AA223" s="6">
        <f>анкеты!M223/анкеты!L223</f>
        <v>0.96296296296296291</v>
      </c>
      <c r="AB223" s="6">
        <f>анкеты!N223/анкеты!$B223</f>
        <v>0.94285714285714284</v>
      </c>
      <c r="AC223" s="6">
        <f>анкеты!O223/анкеты!$B223</f>
        <v>0.88571428571428568</v>
      </c>
      <c r="AD223" s="6">
        <f>анкеты!P223/анкеты!$B223</f>
        <v>0.97142857142857142</v>
      </c>
      <c r="AE223" s="24">
        <f>'Рейтинговая таблица организаций'!Z1049+'Рейтинговая таблица организаций'!AA1049</f>
        <v>0</v>
      </c>
      <c r="AF223" s="32">
        <f t="shared" si="8"/>
        <v>0.91915343915343917</v>
      </c>
      <c r="AG223" s="24">
        <f>'Рейтинговая таблица организаций'!BB225</f>
        <v>79.400000000000006</v>
      </c>
      <c r="AH223" t="s">
        <v>992</v>
      </c>
    </row>
    <row r="224" spans="1:34" x14ac:dyDescent="0.25">
      <c r="A224" s="39">
        <v>224</v>
      </c>
      <c r="B224" s="24">
        <v>16</v>
      </c>
      <c r="C224" s="24">
        <v>12</v>
      </c>
      <c r="D224" s="24">
        <v>11</v>
      </c>
      <c r="E224" s="24">
        <v>10</v>
      </c>
      <c r="F224" s="24">
        <v>10</v>
      </c>
      <c r="G224" s="24">
        <v>14</v>
      </c>
      <c r="H224" s="24">
        <v>5</v>
      </c>
      <c r="I224" s="24">
        <v>4</v>
      </c>
      <c r="J224" s="24">
        <v>15</v>
      </c>
      <c r="K224" s="24">
        <v>16</v>
      </c>
      <c r="L224" s="24">
        <v>10</v>
      </c>
      <c r="M224" s="24">
        <v>9</v>
      </c>
      <c r="N224" s="24">
        <v>15</v>
      </c>
      <c r="O224" s="24">
        <v>15</v>
      </c>
      <c r="P224" s="24">
        <v>15</v>
      </c>
      <c r="Q224" s="24">
        <f>бланки!F225</f>
        <v>26</v>
      </c>
      <c r="R224" s="6">
        <f>B224/Q224</f>
        <v>0.61538461538461542</v>
      </c>
      <c r="S224" s="24">
        <f>бланки!E225</f>
        <v>223</v>
      </c>
      <c r="T224" s="24" t="str">
        <f>'Рейтинговая таблица организаций'!B226</f>
        <v>МКОУ «Балхарская СОШ» (Акушинский район)</v>
      </c>
      <c r="U224" s="6">
        <f>анкеты!F224/анкеты!E224</f>
        <v>1</v>
      </c>
      <c r="V224" s="6">
        <f>анкеты!D224/анкеты!C224</f>
        <v>0.91666666666666663</v>
      </c>
      <c r="W224" s="6">
        <f>анкеты!G224/анкеты!$B224</f>
        <v>0.875</v>
      </c>
      <c r="X224" s="6">
        <f>анкеты!I224/анкеты!H224</f>
        <v>0.8</v>
      </c>
      <c r="Y224" s="6">
        <f>анкеты!J224/анкеты!$B224</f>
        <v>0.9375</v>
      </c>
      <c r="Z224" s="6">
        <f>анкеты!K224/анкеты!$B224</f>
        <v>1</v>
      </c>
      <c r="AA224" s="6">
        <f>анкеты!M224/анкеты!L224</f>
        <v>0.9</v>
      </c>
      <c r="AB224" s="6">
        <f>анкеты!N224/анкеты!$B224</f>
        <v>0.9375</v>
      </c>
      <c r="AC224" s="6">
        <f>анкеты!O224/анкеты!$B224</f>
        <v>0.9375</v>
      </c>
      <c r="AD224" s="6">
        <f>анкеты!P224/анкеты!$B224</f>
        <v>0.9375</v>
      </c>
      <c r="AE224" s="24">
        <f>'Рейтинговая таблица организаций'!Z1050+'Рейтинговая таблица организаций'!AA1050</f>
        <v>0</v>
      </c>
      <c r="AF224" s="32">
        <f t="shared" si="8"/>
        <v>0.92416666666666669</v>
      </c>
      <c r="AG224" s="24">
        <f>'Рейтинговая таблица организаций'!BB226</f>
        <v>78</v>
      </c>
      <c r="AH224" t="s">
        <v>992</v>
      </c>
    </row>
    <row r="225" spans="1:34" x14ac:dyDescent="0.25">
      <c r="A225" s="39">
        <v>225</v>
      </c>
      <c r="B225">
        <v>10</v>
      </c>
      <c r="C225">
        <v>8</v>
      </c>
      <c r="D225">
        <v>8</v>
      </c>
      <c r="E225">
        <v>7</v>
      </c>
      <c r="F225">
        <v>7</v>
      </c>
      <c r="G225">
        <v>9</v>
      </c>
      <c r="H225">
        <v>2</v>
      </c>
      <c r="I225">
        <v>1</v>
      </c>
      <c r="J225">
        <v>9</v>
      </c>
      <c r="K225">
        <v>10</v>
      </c>
      <c r="L225">
        <v>7</v>
      </c>
      <c r="M225">
        <v>7</v>
      </c>
      <c r="N225">
        <v>10</v>
      </c>
      <c r="O225">
        <v>10</v>
      </c>
      <c r="P225">
        <v>10</v>
      </c>
      <c r="Q225" s="24">
        <f>бланки!F226</f>
        <v>24</v>
      </c>
      <c r="R225" s="6">
        <f>B225/Q225</f>
        <v>0.41666666666666669</v>
      </c>
      <c r="S225" s="24">
        <f>бланки!E226</f>
        <v>224</v>
      </c>
      <c r="T225" s="24" t="str">
        <f>'Рейтинговая таблица организаций'!B227</f>
        <v>МКОУ «Кассагумахинская СОШ» (Акушинский район)</v>
      </c>
      <c r="U225" s="6">
        <f>анкеты!F225/анкеты!E225</f>
        <v>1</v>
      </c>
      <c r="V225" s="6">
        <f>анкеты!D225/анкеты!C225</f>
        <v>1</v>
      </c>
      <c r="W225" s="6">
        <f>анкеты!G225/анкеты!$B225</f>
        <v>0.9</v>
      </c>
      <c r="X225" s="6">
        <f>анкеты!I225/анкеты!H225</f>
        <v>0.5</v>
      </c>
      <c r="Y225" s="6">
        <f>анкеты!J225/анкеты!$B225</f>
        <v>0.9</v>
      </c>
      <c r="Z225" s="6">
        <f>анкеты!K225/анкеты!$B225</f>
        <v>1</v>
      </c>
      <c r="AA225" s="6">
        <f>анкеты!M225/анкеты!L225</f>
        <v>1</v>
      </c>
      <c r="AB225" s="6">
        <f>анкеты!N225/анкеты!$B225</f>
        <v>1</v>
      </c>
      <c r="AC225" s="6">
        <f>анкеты!O225/анкеты!$B225</f>
        <v>1</v>
      </c>
      <c r="AD225" s="6">
        <f>анкеты!P225/анкеты!$B225</f>
        <v>1</v>
      </c>
      <c r="AE225" s="24">
        <f>'Рейтинговая таблица организаций'!Z1051+'Рейтинговая таблица организаций'!AA1051</f>
        <v>0</v>
      </c>
      <c r="AF225" s="32">
        <f t="shared" si="8"/>
        <v>0.93</v>
      </c>
      <c r="AG225" s="24">
        <f>'Рейтинговая таблица организаций'!BB227</f>
        <v>79.599999999999994</v>
      </c>
      <c r="AH225" t="s">
        <v>992</v>
      </c>
    </row>
    <row r="226" spans="1:34" x14ac:dyDescent="0.25">
      <c r="A226" s="39">
        <v>226</v>
      </c>
      <c r="B226">
        <v>51</v>
      </c>
      <c r="C226">
        <v>34</v>
      </c>
      <c r="D226">
        <v>28</v>
      </c>
      <c r="E226">
        <v>33</v>
      </c>
      <c r="F226">
        <v>30</v>
      </c>
      <c r="G226">
        <v>38</v>
      </c>
      <c r="H226">
        <v>9</v>
      </c>
      <c r="I226">
        <v>7</v>
      </c>
      <c r="J226">
        <v>43</v>
      </c>
      <c r="K226">
        <v>44</v>
      </c>
      <c r="L226">
        <v>38</v>
      </c>
      <c r="M226">
        <v>33</v>
      </c>
      <c r="N226">
        <v>40</v>
      </c>
      <c r="O226">
        <v>41</v>
      </c>
      <c r="P226">
        <v>42</v>
      </c>
      <c r="Q226" s="24">
        <f>бланки!F227</f>
        <v>128</v>
      </c>
      <c r="R226" s="6">
        <v>0.3984375</v>
      </c>
      <c r="S226" s="24">
        <f>бланки!E227</f>
        <v>225</v>
      </c>
      <c r="T226" s="24" t="str">
        <f>'Рейтинговая таблица организаций'!B228</f>
        <v>МКОУ «Курьимахинская СОШ» (Акушинский район)</v>
      </c>
      <c r="U226" s="6">
        <f>анкеты!F226/анкеты!E226</f>
        <v>0.90909090909090906</v>
      </c>
      <c r="V226" s="6">
        <f>анкеты!D226/анкеты!C226</f>
        <v>0.82352941176470584</v>
      </c>
      <c r="W226" s="6">
        <f>анкеты!G226/анкеты!$B226</f>
        <v>0.74509803921568629</v>
      </c>
      <c r="X226" s="6">
        <f>анкеты!I226/анкеты!H226</f>
        <v>0.77777777777777779</v>
      </c>
      <c r="Y226" s="6">
        <f>анкеты!J226/анкеты!$B226</f>
        <v>0.84313725490196079</v>
      </c>
      <c r="Z226" s="6">
        <f>анкеты!K226/анкеты!$B226</f>
        <v>0.86274509803921573</v>
      </c>
      <c r="AA226" s="6">
        <f>анкеты!M226/анкеты!L226</f>
        <v>0.86842105263157898</v>
      </c>
      <c r="AB226" s="6">
        <f>анкеты!N226/анкеты!$B226</f>
        <v>0.78431372549019607</v>
      </c>
      <c r="AC226" s="6">
        <f>анкеты!O226/анкеты!$B226</f>
        <v>0.80392156862745101</v>
      </c>
      <c r="AD226" s="6">
        <f>анкеты!P226/анкеты!$B226</f>
        <v>0.82352941176470584</v>
      </c>
      <c r="AE226" s="24">
        <f>'Рейтинговая таблица организаций'!Z1052+'Рейтинговая таблица организаций'!AA1052</f>
        <v>0</v>
      </c>
      <c r="AF226" s="32">
        <f t="shared" si="8"/>
        <v>0.82415642493041863</v>
      </c>
      <c r="AG226" s="24">
        <f>'Рейтинговая таблица организаций'!BB228</f>
        <v>73.2</v>
      </c>
      <c r="AH226" t="s">
        <v>992</v>
      </c>
    </row>
    <row r="227" spans="1:34" x14ac:dyDescent="0.25">
      <c r="A227" s="39">
        <v>227</v>
      </c>
      <c r="B227">
        <v>10</v>
      </c>
      <c r="C227">
        <v>6</v>
      </c>
      <c r="D227">
        <v>6</v>
      </c>
      <c r="E227">
        <v>4</v>
      </c>
      <c r="F227">
        <v>4</v>
      </c>
      <c r="G227">
        <v>5</v>
      </c>
      <c r="H227">
        <v>7</v>
      </c>
      <c r="I227">
        <v>5</v>
      </c>
      <c r="J227">
        <v>10</v>
      </c>
      <c r="K227">
        <v>10</v>
      </c>
      <c r="L227">
        <v>4</v>
      </c>
      <c r="M227">
        <v>4</v>
      </c>
      <c r="N227">
        <v>10</v>
      </c>
      <c r="O227">
        <v>8</v>
      </c>
      <c r="P227">
        <v>10</v>
      </c>
      <c r="Q227" s="24">
        <f>бланки!F228</f>
        <v>20</v>
      </c>
      <c r="R227" s="6">
        <f t="shared" ref="R227:R233" si="10">B227/Q227</f>
        <v>0.5</v>
      </c>
      <c r="S227" s="24">
        <f>бланки!E228</f>
        <v>226</v>
      </c>
      <c r="T227" s="24" t="str">
        <f>'Рейтинговая таблица организаций'!B229</f>
        <v>МКОУ «Тузламахинская СОШ» (Акушинский район)</v>
      </c>
      <c r="U227" s="6">
        <f>анкеты!F227/анкеты!E227</f>
        <v>1</v>
      </c>
      <c r="V227" s="6">
        <f>анкеты!D227/анкеты!C227</f>
        <v>1</v>
      </c>
      <c r="W227" s="6">
        <f>анкеты!G227/анкеты!$B227</f>
        <v>0.5</v>
      </c>
      <c r="X227" s="6">
        <f>анкеты!I227/анкеты!H227</f>
        <v>0.7142857142857143</v>
      </c>
      <c r="Y227" s="6">
        <f>анкеты!J227/анкеты!$B227</f>
        <v>1</v>
      </c>
      <c r="Z227" s="6">
        <f>анкеты!K227/анкеты!$B227</f>
        <v>1</v>
      </c>
      <c r="AA227" s="6">
        <f>анкеты!M227/анкеты!L227</f>
        <v>1</v>
      </c>
      <c r="AB227" s="6">
        <f>анкеты!N227/анкеты!$B227</f>
        <v>1</v>
      </c>
      <c r="AC227" s="6">
        <f>анкеты!O227/анкеты!$B227</f>
        <v>0.8</v>
      </c>
      <c r="AD227" s="6">
        <f>анкеты!P227/анкеты!$B227</f>
        <v>1</v>
      </c>
      <c r="AE227" s="24">
        <f>'Рейтинговая таблица организаций'!Z1053+'Рейтинговая таблица организаций'!AA1053</f>
        <v>0</v>
      </c>
      <c r="AF227" s="32">
        <f t="shared" si="8"/>
        <v>0.90142857142857147</v>
      </c>
      <c r="AG227" s="24">
        <f>'Рейтинговая таблица организаций'!BB229</f>
        <v>84.8</v>
      </c>
      <c r="AH227" t="s">
        <v>992</v>
      </c>
    </row>
    <row r="228" spans="1:34" x14ac:dyDescent="0.25">
      <c r="A228" s="39">
        <v>228</v>
      </c>
      <c r="B228">
        <v>9</v>
      </c>
      <c r="C228">
        <v>8</v>
      </c>
      <c r="D228">
        <v>8</v>
      </c>
      <c r="E228">
        <v>7</v>
      </c>
      <c r="F228">
        <v>7</v>
      </c>
      <c r="G228">
        <v>8</v>
      </c>
      <c r="H228">
        <v>2</v>
      </c>
      <c r="I228">
        <v>1</v>
      </c>
      <c r="J228">
        <v>9</v>
      </c>
      <c r="K228">
        <v>9</v>
      </c>
      <c r="L228">
        <v>6</v>
      </c>
      <c r="M228">
        <v>6</v>
      </c>
      <c r="N228">
        <v>9</v>
      </c>
      <c r="O228">
        <v>9</v>
      </c>
      <c r="P228">
        <v>9</v>
      </c>
      <c r="Q228" s="24">
        <f>бланки!F229</f>
        <v>19</v>
      </c>
      <c r="R228" s="6">
        <f t="shared" si="10"/>
        <v>0.47368421052631576</v>
      </c>
      <c r="S228" s="24">
        <f>бланки!E229</f>
        <v>227</v>
      </c>
      <c r="T228" s="24" t="str">
        <f>'Рейтинговая таблица организаций'!B230</f>
        <v>МКОУ «Урганинская СОШ» (Акушинский район)</v>
      </c>
      <c r="U228" s="6">
        <f>анкеты!F228/анкеты!E228</f>
        <v>1</v>
      </c>
      <c r="V228" s="6">
        <f>анкеты!D228/анкеты!C228</f>
        <v>1</v>
      </c>
      <c r="W228" s="6">
        <f>анкеты!G228/анкеты!$B228</f>
        <v>0.88888888888888884</v>
      </c>
      <c r="X228" s="6">
        <f>анкеты!I228/анкеты!H228</f>
        <v>0.5</v>
      </c>
      <c r="Y228" s="6">
        <f>анкеты!J228/анкеты!$B228</f>
        <v>1</v>
      </c>
      <c r="Z228" s="6">
        <f>анкеты!K228/анкеты!$B228</f>
        <v>1</v>
      </c>
      <c r="AA228" s="6">
        <f>анкеты!M228/анкеты!L228</f>
        <v>1</v>
      </c>
      <c r="AB228" s="6">
        <f>анкеты!N228/анкеты!$B228</f>
        <v>1</v>
      </c>
      <c r="AC228" s="6">
        <f>анкеты!O228/анкеты!$B228</f>
        <v>1</v>
      </c>
      <c r="AD228" s="6">
        <f>анкеты!P228/анкеты!$B228</f>
        <v>1</v>
      </c>
      <c r="AE228" s="24">
        <f>'Рейтинговая таблица организаций'!Z1054+'Рейтинговая таблица организаций'!AA1054</f>
        <v>0</v>
      </c>
      <c r="AF228" s="32">
        <f t="shared" si="8"/>
        <v>0.93888888888888888</v>
      </c>
      <c r="AG228" s="24">
        <f>'Рейтинговая таблица организаций'!BB230</f>
        <v>78.8</v>
      </c>
      <c r="AH228" t="s">
        <v>992</v>
      </c>
    </row>
    <row r="229" spans="1:34" x14ac:dyDescent="0.25">
      <c r="A229" s="39">
        <v>229</v>
      </c>
      <c r="B229">
        <v>18</v>
      </c>
      <c r="C229">
        <v>14</v>
      </c>
      <c r="D229">
        <v>13</v>
      </c>
      <c r="E229">
        <v>11</v>
      </c>
      <c r="F229">
        <v>10</v>
      </c>
      <c r="G229">
        <v>15</v>
      </c>
      <c r="H229">
        <v>2</v>
      </c>
      <c r="I229">
        <v>1</v>
      </c>
      <c r="J229">
        <v>18</v>
      </c>
      <c r="K229">
        <v>18</v>
      </c>
      <c r="L229">
        <v>11</v>
      </c>
      <c r="M229">
        <v>11</v>
      </c>
      <c r="N229">
        <v>17</v>
      </c>
      <c r="O229">
        <v>17</v>
      </c>
      <c r="P229">
        <v>17</v>
      </c>
      <c r="Q229" s="24">
        <f>бланки!F230</f>
        <v>34</v>
      </c>
      <c r="R229" s="6">
        <f t="shared" si="10"/>
        <v>0.52941176470588236</v>
      </c>
      <c r="S229" s="24">
        <f>бланки!E230</f>
        <v>228</v>
      </c>
      <c r="T229" s="24" t="str">
        <f>'Рейтинговая таблица организаций'!B231</f>
        <v>МКОУ «Зильмукмахинская ООШ» (Акушинский район)</v>
      </c>
      <c r="U229" s="6">
        <f>анкеты!F229/анкеты!E229</f>
        <v>0.90909090909090906</v>
      </c>
      <c r="V229" s="6">
        <f>анкеты!D229/анкеты!C229</f>
        <v>0.9285714285714286</v>
      </c>
      <c r="W229" s="6">
        <f>анкеты!G229/анкеты!$B229</f>
        <v>0.83333333333333337</v>
      </c>
      <c r="X229" s="6">
        <f>анкеты!I229/анкеты!H229</f>
        <v>0.5</v>
      </c>
      <c r="Y229" s="6">
        <f>анкеты!J229/анкеты!$B229</f>
        <v>1</v>
      </c>
      <c r="Z229" s="6">
        <f>анкеты!K229/анкеты!$B229</f>
        <v>1</v>
      </c>
      <c r="AA229" s="6">
        <f>анкеты!M229/анкеты!L229</f>
        <v>1</v>
      </c>
      <c r="AB229" s="6">
        <f>анкеты!N229/анкеты!$B229</f>
        <v>0.94444444444444442</v>
      </c>
      <c r="AC229" s="6">
        <f>анкеты!O229/анкеты!$B229</f>
        <v>0.94444444444444442</v>
      </c>
      <c r="AD229" s="6">
        <f>анкеты!P229/анкеты!$B229</f>
        <v>0.94444444444444442</v>
      </c>
      <c r="AE229" s="24">
        <f>'Рейтинговая таблица организаций'!Z1055+'Рейтинговая таблица организаций'!AA1055</f>
        <v>0</v>
      </c>
      <c r="AF229" s="32">
        <f t="shared" si="8"/>
        <v>0.90043290043290047</v>
      </c>
      <c r="AG229" s="24">
        <f>'Рейтинговая таблица организаций'!BB231</f>
        <v>75.2</v>
      </c>
      <c r="AH229" t="s">
        <v>992</v>
      </c>
    </row>
    <row r="230" spans="1:34" x14ac:dyDescent="0.25">
      <c r="A230" s="39">
        <v>230</v>
      </c>
      <c r="B230">
        <v>3</v>
      </c>
      <c r="C230">
        <v>2</v>
      </c>
      <c r="D230">
        <v>2</v>
      </c>
      <c r="E230">
        <v>2</v>
      </c>
      <c r="F230">
        <v>2</v>
      </c>
      <c r="G230">
        <v>2</v>
      </c>
      <c r="H230">
        <v>2</v>
      </c>
      <c r="I230">
        <v>1</v>
      </c>
      <c r="J230">
        <v>3</v>
      </c>
      <c r="K230">
        <v>3</v>
      </c>
      <c r="L230">
        <v>2</v>
      </c>
      <c r="M230">
        <v>2</v>
      </c>
      <c r="N230">
        <v>3</v>
      </c>
      <c r="O230">
        <v>3</v>
      </c>
      <c r="P230">
        <v>3</v>
      </c>
      <c r="Q230" s="24">
        <f>бланки!F231</f>
        <v>6</v>
      </c>
      <c r="R230" s="6">
        <f t="shared" si="10"/>
        <v>0.5</v>
      </c>
      <c r="S230" s="24">
        <f>бланки!E231</f>
        <v>229</v>
      </c>
      <c r="T230" s="24" t="str">
        <f>'Рейтинговая таблица организаций'!B232</f>
        <v>МКОУ «Кулинская ООШ» (Акушинский район)</v>
      </c>
      <c r="U230" s="6">
        <f>анкеты!F230/анкеты!E230</f>
        <v>1</v>
      </c>
      <c r="V230" s="6">
        <f>анкеты!D230/анкеты!C230</f>
        <v>1</v>
      </c>
      <c r="W230" s="6">
        <f>анкеты!G230/анкеты!$B230</f>
        <v>0.66666666666666663</v>
      </c>
      <c r="X230" s="6">
        <f>анкеты!I230/анкеты!H230</f>
        <v>0.5</v>
      </c>
      <c r="Y230" s="6">
        <f>анкеты!J230/анкеты!$B230</f>
        <v>1</v>
      </c>
      <c r="Z230" s="6">
        <f>анкеты!K230/анкеты!$B230</f>
        <v>1</v>
      </c>
      <c r="AA230" s="6">
        <f>анкеты!M230/анкеты!L230</f>
        <v>1</v>
      </c>
      <c r="AB230" s="6">
        <f>анкеты!N230/анкеты!$B230</f>
        <v>1</v>
      </c>
      <c r="AC230" s="6">
        <f>анкеты!O230/анкеты!$B230</f>
        <v>1</v>
      </c>
      <c r="AD230" s="6">
        <f>анкеты!P230/анкеты!$B230</f>
        <v>1</v>
      </c>
      <c r="AE230" s="24">
        <f>'Рейтинговая таблица организаций'!Z1056+'Рейтинговая таблица организаций'!AA1056</f>
        <v>0</v>
      </c>
      <c r="AF230" s="32">
        <f t="shared" si="8"/>
        <v>0.91666666666666663</v>
      </c>
      <c r="AG230" s="24">
        <f>'Рейтинговая таблица организаций'!BB232</f>
        <v>72.8</v>
      </c>
      <c r="AH230" t="s">
        <v>992</v>
      </c>
    </row>
    <row r="231" spans="1:34" x14ac:dyDescent="0.25">
      <c r="A231" s="39">
        <v>231</v>
      </c>
      <c r="B231">
        <v>17</v>
      </c>
      <c r="C231">
        <v>17</v>
      </c>
      <c r="D231">
        <v>17</v>
      </c>
      <c r="E231">
        <v>15</v>
      </c>
      <c r="F231">
        <v>15</v>
      </c>
      <c r="G231">
        <v>15</v>
      </c>
      <c r="H231">
        <v>2</v>
      </c>
      <c r="I231">
        <v>1</v>
      </c>
      <c r="J231">
        <v>17</v>
      </c>
      <c r="K231">
        <v>17</v>
      </c>
      <c r="L231">
        <v>16</v>
      </c>
      <c r="M231">
        <v>16</v>
      </c>
      <c r="N231">
        <v>17</v>
      </c>
      <c r="O231">
        <v>17</v>
      </c>
      <c r="P231">
        <v>17</v>
      </c>
      <c r="Q231" s="24">
        <f>бланки!F232</f>
        <v>32</v>
      </c>
      <c r="R231" s="6">
        <f t="shared" si="10"/>
        <v>0.53125</v>
      </c>
      <c r="S231" s="24">
        <f>бланки!E232</f>
        <v>230</v>
      </c>
      <c r="T231" s="24" t="str">
        <f>'Рейтинговая таблица организаций'!B233</f>
        <v>МКОУ «Куркебимахинская ООШ» (Акушинский район)</v>
      </c>
      <c r="U231" s="6">
        <f>анкеты!F231/анкеты!E231</f>
        <v>1</v>
      </c>
      <c r="V231" s="6">
        <f>анкеты!D231/анкеты!C231</f>
        <v>1</v>
      </c>
      <c r="W231" s="6">
        <f>анкеты!G231/анкеты!$B231</f>
        <v>0.88235294117647056</v>
      </c>
      <c r="X231" s="6">
        <f>анкеты!I231/анкеты!H231</f>
        <v>0.5</v>
      </c>
      <c r="Y231" s="6">
        <f>анкеты!J231/анкеты!$B231</f>
        <v>1</v>
      </c>
      <c r="Z231" s="6">
        <f>анкеты!K231/анкеты!$B231</f>
        <v>1</v>
      </c>
      <c r="AA231" s="6">
        <f>анкеты!M231/анкеты!L231</f>
        <v>1</v>
      </c>
      <c r="AB231" s="6">
        <f>анкеты!N231/анкеты!$B231</f>
        <v>1</v>
      </c>
      <c r="AC231" s="6">
        <f>анкеты!O231/анкеты!$B231</f>
        <v>1</v>
      </c>
      <c r="AD231" s="6">
        <f>анкеты!P231/анкеты!$B231</f>
        <v>1</v>
      </c>
      <c r="AE231" s="24">
        <f>'Рейтинговая таблица организаций'!Z1057+'Рейтинговая таблица организаций'!AA1057</f>
        <v>0</v>
      </c>
      <c r="AF231" s="32">
        <f t="shared" si="8"/>
        <v>0.93823529411764706</v>
      </c>
      <c r="AG231" s="24">
        <f>'Рейтинговая таблица организаций'!BB233</f>
        <v>73.599999999999994</v>
      </c>
      <c r="AH231" t="s">
        <v>992</v>
      </c>
    </row>
    <row r="232" spans="1:34" x14ac:dyDescent="0.25">
      <c r="A232" s="39">
        <v>232</v>
      </c>
      <c r="B232">
        <v>8</v>
      </c>
      <c r="C232">
        <v>7</v>
      </c>
      <c r="D232">
        <v>7</v>
      </c>
      <c r="E232">
        <v>7</v>
      </c>
      <c r="F232">
        <v>6</v>
      </c>
      <c r="G232">
        <v>7</v>
      </c>
      <c r="H232">
        <v>2</v>
      </c>
      <c r="I232">
        <v>1</v>
      </c>
      <c r="J232">
        <v>7</v>
      </c>
      <c r="K232">
        <v>8</v>
      </c>
      <c r="L232">
        <v>6</v>
      </c>
      <c r="M232">
        <v>6</v>
      </c>
      <c r="N232">
        <v>8</v>
      </c>
      <c r="O232">
        <v>8</v>
      </c>
      <c r="P232">
        <v>8</v>
      </c>
      <c r="Q232" s="24">
        <f>бланки!F233</f>
        <v>17</v>
      </c>
      <c r="R232" s="6">
        <f t="shared" si="10"/>
        <v>0.47058823529411764</v>
      </c>
      <c r="S232" s="24">
        <f>бланки!E233</f>
        <v>231</v>
      </c>
      <c r="T232" s="24" t="str">
        <f>'Рейтинговая таблица организаций'!B234</f>
        <v>МКОУ «Каршлинская ООШ» (Акушинский район)</v>
      </c>
      <c r="U232" s="6">
        <f>анкеты!F232/анкеты!E232</f>
        <v>0.8571428571428571</v>
      </c>
      <c r="V232" s="6">
        <f>анкеты!D232/анкеты!C232</f>
        <v>1</v>
      </c>
      <c r="W232" s="6">
        <f>анкеты!G232/анкеты!$B232</f>
        <v>0.875</v>
      </c>
      <c r="X232" s="6">
        <f>анкеты!I232/анкеты!H232</f>
        <v>0.5</v>
      </c>
      <c r="Y232" s="6">
        <f>анкеты!J232/анкеты!$B232</f>
        <v>0.875</v>
      </c>
      <c r="Z232" s="6">
        <f>анкеты!K232/анкеты!$B232</f>
        <v>1</v>
      </c>
      <c r="AA232" s="6">
        <f>анкеты!M232/анкеты!L232</f>
        <v>1</v>
      </c>
      <c r="AB232" s="6">
        <f>анкеты!N232/анкеты!$B232</f>
        <v>1</v>
      </c>
      <c r="AC232" s="6">
        <f>анкеты!O232/анкеты!$B232</f>
        <v>1</v>
      </c>
      <c r="AD232" s="6">
        <f>анкеты!P232/анкеты!$B232</f>
        <v>1</v>
      </c>
      <c r="AE232" s="24">
        <f>'Рейтинговая таблица организаций'!Z1058+'Рейтинговая таблица организаций'!AA1058</f>
        <v>0</v>
      </c>
      <c r="AF232" s="32">
        <f t="shared" si="8"/>
        <v>0.91071428571428581</v>
      </c>
      <c r="AG232" s="24">
        <f>'Рейтинговая таблица организаций'!BB234</f>
        <v>81.2</v>
      </c>
      <c r="AH232" t="s">
        <v>992</v>
      </c>
    </row>
    <row r="233" spans="1:34" x14ac:dyDescent="0.25">
      <c r="A233" s="39">
        <v>233</v>
      </c>
      <c r="B233">
        <v>6</v>
      </c>
      <c r="C233">
        <v>5</v>
      </c>
      <c r="D233">
        <v>5</v>
      </c>
      <c r="E233">
        <v>4</v>
      </c>
      <c r="F233">
        <v>4</v>
      </c>
      <c r="G233">
        <v>6</v>
      </c>
      <c r="H233">
        <v>2</v>
      </c>
      <c r="I233">
        <v>1</v>
      </c>
      <c r="J233">
        <v>6</v>
      </c>
      <c r="K233">
        <v>6</v>
      </c>
      <c r="L233">
        <v>5</v>
      </c>
      <c r="M233">
        <v>5</v>
      </c>
      <c r="N233">
        <v>6</v>
      </c>
      <c r="O233">
        <v>6</v>
      </c>
      <c r="P233">
        <v>6</v>
      </c>
      <c r="Q233" s="24">
        <f>бланки!F234</f>
        <v>14</v>
      </c>
      <c r="R233" s="6">
        <f t="shared" si="10"/>
        <v>0.42857142857142855</v>
      </c>
      <c r="S233" s="24">
        <f>бланки!E234</f>
        <v>232</v>
      </c>
      <c r="T233" s="24" t="str">
        <f>'Рейтинговая таблица организаций'!B235</f>
        <v>МКОУ «Нахкинская ООШ» (Акушинский район)</v>
      </c>
      <c r="U233" s="6">
        <f>анкеты!F233/анкеты!E233</f>
        <v>1</v>
      </c>
      <c r="V233" s="6">
        <f>анкеты!D233/анкеты!C233</f>
        <v>1</v>
      </c>
      <c r="W233" s="6">
        <f>анкеты!G233/анкеты!$B233</f>
        <v>1</v>
      </c>
      <c r="X233" s="6">
        <f>анкеты!I233/анкеты!H233</f>
        <v>0.5</v>
      </c>
      <c r="Y233" s="6">
        <f>анкеты!J233/анкеты!$B233</f>
        <v>1</v>
      </c>
      <c r="Z233" s="6">
        <f>анкеты!K233/анкеты!$B233</f>
        <v>1</v>
      </c>
      <c r="AA233" s="6">
        <f>анкеты!M233/анкеты!L233</f>
        <v>1</v>
      </c>
      <c r="AB233" s="6">
        <f>анкеты!N233/анкеты!$B233</f>
        <v>1</v>
      </c>
      <c r="AC233" s="6">
        <f>анкеты!O233/анкеты!$B233</f>
        <v>1</v>
      </c>
      <c r="AD233" s="6">
        <f>анкеты!P233/анкеты!$B233</f>
        <v>1</v>
      </c>
      <c r="AE233" s="24">
        <f>'Рейтинговая таблица организаций'!Z1059+'Рейтинговая таблица организаций'!AA1059</f>
        <v>0</v>
      </c>
      <c r="AF233" s="32">
        <f t="shared" si="8"/>
        <v>0.95</v>
      </c>
      <c r="AG233" s="24">
        <f>'Рейтинговая таблица организаций'!BB235</f>
        <v>84.2</v>
      </c>
      <c r="AH233" t="s">
        <v>992</v>
      </c>
    </row>
    <row r="234" spans="1:34" x14ac:dyDescent="0.25">
      <c r="A234" s="39">
        <v>234</v>
      </c>
      <c r="B234">
        <v>4</v>
      </c>
      <c r="C234">
        <v>4</v>
      </c>
      <c r="D234">
        <v>3</v>
      </c>
      <c r="E234">
        <v>1</v>
      </c>
      <c r="F234">
        <v>1</v>
      </c>
      <c r="G234">
        <v>4</v>
      </c>
      <c r="H234">
        <v>2</v>
      </c>
      <c r="I234">
        <v>1</v>
      </c>
      <c r="J234">
        <v>4</v>
      </c>
      <c r="K234">
        <v>4</v>
      </c>
      <c r="L234">
        <v>4</v>
      </c>
      <c r="M234">
        <v>4</v>
      </c>
      <c r="N234">
        <v>4</v>
      </c>
      <c r="O234">
        <v>4</v>
      </c>
      <c r="P234">
        <v>4</v>
      </c>
      <c r="Q234" s="24">
        <f>бланки!F235</f>
        <v>10</v>
      </c>
      <c r="R234" s="6">
        <v>0.4</v>
      </c>
      <c r="S234" s="24">
        <f>бланки!E235</f>
        <v>233</v>
      </c>
      <c r="T234" s="24" t="str">
        <f>'Рейтинговая таблица организаций'!B236</f>
        <v>МКОУ «Уллучаринская ООШ» (Акушинский район)</v>
      </c>
      <c r="U234" s="6">
        <f>анкеты!F234/анкеты!E234</f>
        <v>1</v>
      </c>
      <c r="V234" s="6">
        <f>анкеты!D234/анкеты!C234</f>
        <v>0.75</v>
      </c>
      <c r="W234" s="6">
        <f>анкеты!G234/анкеты!$B234</f>
        <v>1</v>
      </c>
      <c r="X234" s="6">
        <f>анкеты!I234/анкеты!H234</f>
        <v>0.5</v>
      </c>
      <c r="Y234" s="6">
        <f>анкеты!J234/анкеты!$B234</f>
        <v>1</v>
      </c>
      <c r="Z234" s="6">
        <f>анкеты!K234/анкеты!$B234</f>
        <v>1</v>
      </c>
      <c r="AA234" s="6">
        <f>анкеты!M234/анкеты!L234</f>
        <v>1</v>
      </c>
      <c r="AB234" s="6">
        <f>анкеты!N234/анкеты!$B234</f>
        <v>1</v>
      </c>
      <c r="AC234" s="6">
        <f>анкеты!O234/анкеты!$B234</f>
        <v>1</v>
      </c>
      <c r="AD234" s="6">
        <f>анкеты!P234/анкеты!$B234</f>
        <v>1</v>
      </c>
      <c r="AE234" s="24">
        <f>'Рейтинговая таблица организаций'!Z1060+'Рейтинговая таблица организаций'!AA1060</f>
        <v>0</v>
      </c>
      <c r="AF234" s="32">
        <f t="shared" si="8"/>
        <v>0.92500000000000004</v>
      </c>
      <c r="AG234" s="24">
        <f>'Рейтинговая таблица организаций'!BB236</f>
        <v>76.8</v>
      </c>
      <c r="AH234" t="s">
        <v>992</v>
      </c>
    </row>
    <row r="235" spans="1:34" x14ac:dyDescent="0.25">
      <c r="A235" s="39">
        <v>235</v>
      </c>
      <c r="B235">
        <v>16</v>
      </c>
      <c r="C235">
        <v>14</v>
      </c>
      <c r="D235">
        <v>14</v>
      </c>
      <c r="E235">
        <v>7</v>
      </c>
      <c r="F235">
        <v>7</v>
      </c>
      <c r="G235">
        <v>16</v>
      </c>
      <c r="H235">
        <v>2</v>
      </c>
      <c r="I235">
        <v>1</v>
      </c>
      <c r="J235">
        <v>16</v>
      </c>
      <c r="K235">
        <v>16</v>
      </c>
      <c r="L235">
        <v>9</v>
      </c>
      <c r="M235">
        <v>9</v>
      </c>
      <c r="N235">
        <v>16</v>
      </c>
      <c r="O235">
        <v>16</v>
      </c>
      <c r="P235">
        <v>16</v>
      </c>
      <c r="Q235" s="24">
        <f>бланки!F236</f>
        <v>26</v>
      </c>
      <c r="R235" s="6">
        <f>B235/Q235</f>
        <v>0.61538461538461542</v>
      </c>
      <c r="S235" s="24">
        <f>бланки!E236</f>
        <v>234</v>
      </c>
      <c r="T235" s="24" t="str">
        <f>'Рейтинговая таблица организаций'!B237</f>
        <v>МКОУ «Цуликанинская ООШ» (Акушинский район)</v>
      </c>
      <c r="U235" s="6">
        <f>анкеты!F235/анкеты!E235</f>
        <v>1</v>
      </c>
      <c r="V235" s="6">
        <f>анкеты!D235/анкеты!C235</f>
        <v>1</v>
      </c>
      <c r="W235" s="6">
        <f>анкеты!G235/анкеты!$B235</f>
        <v>1</v>
      </c>
      <c r="X235" s="6">
        <f>анкеты!I235/анкеты!H235</f>
        <v>0.5</v>
      </c>
      <c r="Y235" s="6">
        <f>анкеты!J235/анкеты!$B235</f>
        <v>1</v>
      </c>
      <c r="Z235" s="6">
        <f>анкеты!K235/анкеты!$B235</f>
        <v>1</v>
      </c>
      <c r="AA235" s="6">
        <f>анкеты!M235/анкеты!L235</f>
        <v>1</v>
      </c>
      <c r="AB235" s="6">
        <f>анкеты!N235/анкеты!$B235</f>
        <v>1</v>
      </c>
      <c r="AC235" s="6">
        <f>анкеты!O235/анкеты!$B235</f>
        <v>1</v>
      </c>
      <c r="AD235" s="6">
        <f>анкеты!P235/анкеты!$B235</f>
        <v>1</v>
      </c>
      <c r="AE235" s="24">
        <f>'Рейтинговая таблица организаций'!Z1061+'Рейтинговая таблица организаций'!AA1061</f>
        <v>0</v>
      </c>
      <c r="AF235" s="32">
        <f t="shared" si="8"/>
        <v>0.95</v>
      </c>
      <c r="AG235" s="24">
        <f>'Рейтинговая таблица организаций'!BB237</f>
        <v>71.599999999999994</v>
      </c>
      <c r="AH235" t="s">
        <v>992</v>
      </c>
    </row>
    <row r="236" spans="1:34" x14ac:dyDescent="0.25">
      <c r="A236" s="39">
        <v>236</v>
      </c>
      <c r="B236">
        <v>10</v>
      </c>
      <c r="C236">
        <v>10</v>
      </c>
      <c r="D236">
        <v>10</v>
      </c>
      <c r="E236">
        <v>3</v>
      </c>
      <c r="F236">
        <v>3</v>
      </c>
      <c r="G236">
        <v>10</v>
      </c>
      <c r="H236">
        <v>3</v>
      </c>
      <c r="I236">
        <v>2</v>
      </c>
      <c r="J236">
        <v>10</v>
      </c>
      <c r="K236">
        <v>10</v>
      </c>
      <c r="L236">
        <v>8</v>
      </c>
      <c r="M236">
        <v>8</v>
      </c>
      <c r="N236">
        <v>10</v>
      </c>
      <c r="O236">
        <v>9</v>
      </c>
      <c r="P236">
        <v>9</v>
      </c>
      <c r="Q236" s="24">
        <f>бланки!F237</f>
        <v>15</v>
      </c>
      <c r="R236" s="6">
        <v>0.66666666666666663</v>
      </c>
      <c r="S236" s="24">
        <f>бланки!E237</f>
        <v>235</v>
      </c>
      <c r="T236" s="24" t="str">
        <f>'Рейтинговая таблица организаций'!B238</f>
        <v>МКОУ «Шинкбалакадинская ООШ» (Акушинский район)</v>
      </c>
      <c r="U236" s="6">
        <f>анкеты!F236/анкеты!E236</f>
        <v>1</v>
      </c>
      <c r="V236" s="6">
        <f>анкеты!D236/анкеты!C236</f>
        <v>1</v>
      </c>
      <c r="W236" s="6">
        <f>анкеты!G236/анкеты!$B236</f>
        <v>1</v>
      </c>
      <c r="X236" s="6">
        <f>анкеты!I236/анкеты!H236</f>
        <v>0.66666666666666663</v>
      </c>
      <c r="Y236" s="6">
        <f>анкеты!J236/анкеты!$B236</f>
        <v>1</v>
      </c>
      <c r="Z236" s="6">
        <f>анкеты!K236/анкеты!$B236</f>
        <v>1</v>
      </c>
      <c r="AA236" s="6">
        <f>анкеты!M236/анкеты!L236</f>
        <v>1</v>
      </c>
      <c r="AB236" s="6">
        <f>анкеты!N236/анкеты!$B236</f>
        <v>1</v>
      </c>
      <c r="AC236" s="6">
        <f>анкеты!O236/анкеты!$B236</f>
        <v>0.9</v>
      </c>
      <c r="AD236" s="6">
        <f>анкеты!P236/анкеты!$B236</f>
        <v>0.9</v>
      </c>
      <c r="AE236" s="24">
        <f>'Рейтинговая таблица организаций'!Z1062+'Рейтинговая таблица организаций'!AA1062</f>
        <v>0</v>
      </c>
      <c r="AF236" s="32">
        <f t="shared" si="8"/>
        <v>0.94666666666666666</v>
      </c>
      <c r="AG236" s="24">
        <f>'Рейтинговая таблица организаций'!BB238</f>
        <v>79.599999999999994</v>
      </c>
      <c r="AH236" t="s">
        <v>992</v>
      </c>
    </row>
    <row r="237" spans="1:34" x14ac:dyDescent="0.25">
      <c r="A237" s="39">
        <v>237</v>
      </c>
      <c r="B237">
        <v>120</v>
      </c>
      <c r="C237">
        <v>103</v>
      </c>
      <c r="D237">
        <v>94</v>
      </c>
      <c r="E237">
        <v>92</v>
      </c>
      <c r="F237">
        <v>85</v>
      </c>
      <c r="G237">
        <v>112</v>
      </c>
      <c r="H237">
        <v>25</v>
      </c>
      <c r="I237">
        <v>21</v>
      </c>
      <c r="J237">
        <v>115</v>
      </c>
      <c r="K237">
        <v>111</v>
      </c>
      <c r="L237">
        <v>105</v>
      </c>
      <c r="M237">
        <v>97</v>
      </c>
      <c r="N237">
        <v>99</v>
      </c>
      <c r="O237">
        <v>112</v>
      </c>
      <c r="P237">
        <v>112</v>
      </c>
      <c r="Q237" s="24">
        <f>бланки!F238</f>
        <v>258</v>
      </c>
      <c r="R237" s="6">
        <f>B237/Q237</f>
        <v>0.46511627906976744</v>
      </c>
      <c r="S237" s="24">
        <f>бланки!E238</f>
        <v>236</v>
      </c>
      <c r="T237" s="24" t="str">
        <f>'Рейтинговая таблица организаций'!B239</f>
        <v>МКДОУ «Акушинский детский сад» (Акушинский район)</v>
      </c>
      <c r="U237" s="6">
        <f>анкеты!F237/анкеты!E237</f>
        <v>0.92391304347826086</v>
      </c>
      <c r="V237" s="6">
        <f>анкеты!D237/анкеты!C237</f>
        <v>0.91262135922330101</v>
      </c>
      <c r="W237" s="6">
        <f>анкеты!G237/анкеты!$B237</f>
        <v>0.93333333333333335</v>
      </c>
      <c r="X237" s="6">
        <f>анкеты!I237/анкеты!H237</f>
        <v>0.84</v>
      </c>
      <c r="Y237" s="6">
        <f>анкеты!J237/анкеты!$B237</f>
        <v>0.95833333333333337</v>
      </c>
      <c r="Z237" s="6">
        <f>анкеты!K237/анкеты!$B237</f>
        <v>0.92500000000000004</v>
      </c>
      <c r="AA237" s="6">
        <f>анкеты!M237/анкеты!L237</f>
        <v>0.92380952380952386</v>
      </c>
      <c r="AB237" s="6">
        <f>анкеты!N237/анкеты!$B237</f>
        <v>0.82499999999999996</v>
      </c>
      <c r="AC237" s="6">
        <f>анкеты!O237/анкеты!$B237</f>
        <v>0.93333333333333335</v>
      </c>
      <c r="AD237" s="6">
        <f>анкеты!P237/анкеты!$B237</f>
        <v>0.93333333333333335</v>
      </c>
      <c r="AE237" s="24">
        <f>'Рейтинговая таблица организаций'!Z1063+'Рейтинговая таблица организаций'!AA1063</f>
        <v>0</v>
      </c>
      <c r="AF237" s="32">
        <f t="shared" si="8"/>
        <v>0.91086772598444177</v>
      </c>
      <c r="AG237" s="24">
        <f>'Рейтинговая таблица организаций'!BB239</f>
        <v>69.2</v>
      </c>
      <c r="AH237" t="s">
        <v>201</v>
      </c>
    </row>
    <row r="238" spans="1:34" x14ac:dyDescent="0.25">
      <c r="A238" s="39">
        <v>238</v>
      </c>
      <c r="B238">
        <v>18</v>
      </c>
      <c r="C238">
        <v>14</v>
      </c>
      <c r="D238">
        <v>14</v>
      </c>
      <c r="E238">
        <v>13</v>
      </c>
      <c r="F238">
        <v>13</v>
      </c>
      <c r="G238">
        <v>15</v>
      </c>
      <c r="H238">
        <v>6</v>
      </c>
      <c r="I238">
        <v>5</v>
      </c>
      <c r="J238">
        <v>17</v>
      </c>
      <c r="K238">
        <v>17</v>
      </c>
      <c r="L238">
        <v>14</v>
      </c>
      <c r="M238">
        <v>13</v>
      </c>
      <c r="N238">
        <v>17</v>
      </c>
      <c r="O238">
        <v>17</v>
      </c>
      <c r="P238">
        <v>17</v>
      </c>
      <c r="Q238" s="24">
        <f>бланки!F239</f>
        <v>35</v>
      </c>
      <c r="R238" s="6">
        <f>B238/Q238</f>
        <v>0.51428571428571423</v>
      </c>
      <c r="S238" s="24">
        <f>бланки!E239</f>
        <v>237</v>
      </c>
      <c r="T238" s="24" t="str">
        <f>'Рейтинговая таблица организаций'!B240</f>
        <v>МКДОУ «В/Мулебкинский детский сад» (Акушинский район)</v>
      </c>
      <c r="U238" s="6">
        <f>анкеты!F238/анкеты!E238</f>
        <v>1</v>
      </c>
      <c r="V238" s="6">
        <f>анкеты!D238/анкеты!C238</f>
        <v>1</v>
      </c>
      <c r="W238" s="6">
        <f>анкеты!G238/анкеты!$B238</f>
        <v>0.83333333333333337</v>
      </c>
      <c r="X238" s="6">
        <f>анкеты!I238/анкеты!H238</f>
        <v>0.83333333333333337</v>
      </c>
      <c r="Y238" s="6">
        <f>анкеты!J238/анкеты!$B238</f>
        <v>0.94444444444444442</v>
      </c>
      <c r="Z238" s="6">
        <f>анкеты!K238/анкеты!$B238</f>
        <v>0.94444444444444442</v>
      </c>
      <c r="AA238" s="6">
        <f>анкеты!M238/анкеты!L238</f>
        <v>0.9285714285714286</v>
      </c>
      <c r="AB238" s="6">
        <f>анкеты!N238/анкеты!$B238</f>
        <v>0.94444444444444442</v>
      </c>
      <c r="AC238" s="6">
        <f>анкеты!O238/анкеты!$B238</f>
        <v>0.94444444444444442</v>
      </c>
      <c r="AD238" s="6">
        <f>анкеты!P238/анкеты!$B238</f>
        <v>0.94444444444444442</v>
      </c>
      <c r="AE238" s="24">
        <f>'Рейтинговая таблица организаций'!Z1064+'Рейтинговая таблица организаций'!AA1064</f>
        <v>0</v>
      </c>
      <c r="AF238" s="32">
        <f t="shared" si="8"/>
        <v>0.93174603174603177</v>
      </c>
      <c r="AG238" s="24">
        <f>'Рейтинговая таблица организаций'!BB240</f>
        <v>75.400000000000006</v>
      </c>
      <c r="AH238" t="s">
        <v>201</v>
      </c>
    </row>
    <row r="239" spans="1:34" x14ac:dyDescent="0.25">
      <c r="A239" s="39">
        <v>239</v>
      </c>
      <c r="B239">
        <v>44</v>
      </c>
      <c r="C239">
        <v>31</v>
      </c>
      <c r="D239">
        <v>22</v>
      </c>
      <c r="E239">
        <v>22</v>
      </c>
      <c r="F239">
        <v>21</v>
      </c>
      <c r="G239">
        <v>26</v>
      </c>
      <c r="H239">
        <v>4</v>
      </c>
      <c r="I239">
        <v>3</v>
      </c>
      <c r="J239">
        <v>43</v>
      </c>
      <c r="K239">
        <v>44</v>
      </c>
      <c r="L239">
        <v>24</v>
      </c>
      <c r="M239">
        <v>23</v>
      </c>
      <c r="N239">
        <v>42</v>
      </c>
      <c r="O239">
        <v>30</v>
      </c>
      <c r="P239">
        <v>42</v>
      </c>
      <c r="Q239" s="24">
        <f>бланки!F240</f>
        <v>110</v>
      </c>
      <c r="R239" s="6">
        <f>B239/Q239</f>
        <v>0.4</v>
      </c>
      <c r="S239" s="24">
        <f>бланки!E240</f>
        <v>238</v>
      </c>
      <c r="T239" s="24" t="str">
        <f>'Рейтинговая таблица организаций'!B241</f>
        <v>МКДОУ «Тебекмахинский Детский Сад «Солнышко» (Акушинский район)</v>
      </c>
      <c r="U239" s="6">
        <f>анкеты!F239/анкеты!E239</f>
        <v>0.95454545454545459</v>
      </c>
      <c r="V239" s="6">
        <f>анкеты!D239/анкеты!C239</f>
        <v>0.70967741935483875</v>
      </c>
      <c r="W239" s="6">
        <f>анкеты!G239/анкеты!$B239</f>
        <v>0.59090909090909094</v>
      </c>
      <c r="X239" s="6">
        <f>анкеты!I239/анкеты!H239</f>
        <v>0.75</v>
      </c>
      <c r="Y239" s="6">
        <f>анкеты!J239/анкеты!$B239</f>
        <v>0.97727272727272729</v>
      </c>
      <c r="Z239" s="6">
        <f>анкеты!K239/анкеты!$B239</f>
        <v>1</v>
      </c>
      <c r="AA239" s="6">
        <f>анкеты!M239/анкеты!L239</f>
        <v>0.95833333333333337</v>
      </c>
      <c r="AB239" s="6">
        <f>анкеты!N239/анкеты!$B239</f>
        <v>0.95454545454545459</v>
      </c>
      <c r="AC239" s="6">
        <f>анкеты!O239/анкеты!$B239</f>
        <v>0.68181818181818177</v>
      </c>
      <c r="AD239" s="6">
        <f>анкеты!P239/анкеты!$B239</f>
        <v>0.95454545454545459</v>
      </c>
      <c r="AE239" s="24">
        <f>'Рейтинговая таблица организаций'!Z1065+'Рейтинговая таблица организаций'!AA1065</f>
        <v>0</v>
      </c>
      <c r="AF239" s="32">
        <f t="shared" si="8"/>
        <v>0.85316471163245355</v>
      </c>
      <c r="AG239" s="24">
        <f>'Рейтинговая таблица организаций'!BB241</f>
        <v>77.400000000000006</v>
      </c>
      <c r="AH239" t="s">
        <v>201</v>
      </c>
    </row>
    <row r="240" spans="1:34" x14ac:dyDescent="0.25">
      <c r="A240" s="39">
        <v>240</v>
      </c>
      <c r="B240">
        <v>26</v>
      </c>
      <c r="C240">
        <v>23</v>
      </c>
      <c r="D240">
        <v>23</v>
      </c>
      <c r="E240">
        <v>19</v>
      </c>
      <c r="F240">
        <v>17</v>
      </c>
      <c r="G240">
        <v>22</v>
      </c>
      <c r="H240">
        <v>3</v>
      </c>
      <c r="I240">
        <v>2</v>
      </c>
      <c r="J240">
        <v>26</v>
      </c>
      <c r="K240">
        <v>26</v>
      </c>
      <c r="L240">
        <v>18</v>
      </c>
      <c r="M240">
        <v>18</v>
      </c>
      <c r="N240">
        <v>26</v>
      </c>
      <c r="O240">
        <v>23</v>
      </c>
      <c r="P240">
        <v>24</v>
      </c>
      <c r="Q240" s="24">
        <f>бланки!F241</f>
        <v>60</v>
      </c>
      <c r="R240" s="6">
        <v>0.43333333333333335</v>
      </c>
      <c r="S240" s="24">
        <f>бланки!E241</f>
        <v>239</v>
      </c>
      <c r="T240" s="24" t="str">
        <f>'Рейтинговая таблица организаций'!B242</f>
        <v>МКДОУ «Усишинский детский сад» №1 (Акушинский район)</v>
      </c>
      <c r="U240" s="6">
        <f>анкеты!F240/анкеты!E240</f>
        <v>0.89473684210526316</v>
      </c>
      <c r="V240" s="6">
        <f>анкеты!D240/анкеты!C240</f>
        <v>1</v>
      </c>
      <c r="W240" s="6">
        <f>анкеты!G240/анкеты!$B240</f>
        <v>0.84615384615384615</v>
      </c>
      <c r="X240" s="6">
        <f>анкеты!I240/анкеты!H240</f>
        <v>0.66666666666666663</v>
      </c>
      <c r="Y240" s="6">
        <f>анкеты!J240/анкеты!$B240</f>
        <v>1</v>
      </c>
      <c r="Z240" s="6">
        <f>анкеты!K240/анкеты!$B240</f>
        <v>1</v>
      </c>
      <c r="AA240" s="6">
        <f>анкеты!M240/анкеты!L240</f>
        <v>1</v>
      </c>
      <c r="AB240" s="6">
        <f>анкеты!N240/анкеты!$B240</f>
        <v>1</v>
      </c>
      <c r="AC240" s="6">
        <f>анкеты!O240/анкеты!$B240</f>
        <v>0.88461538461538458</v>
      </c>
      <c r="AD240" s="6">
        <f>анкеты!P240/анкеты!$B240</f>
        <v>0.92307692307692313</v>
      </c>
      <c r="AE240" s="24">
        <f>'Рейтинговая таблица организаций'!Z1066+'Рейтинговая таблица организаций'!AA1066</f>
        <v>0</v>
      </c>
      <c r="AF240" s="32">
        <f t="shared" si="8"/>
        <v>0.92152496626180846</v>
      </c>
      <c r="AG240" s="24">
        <f>'Рейтинговая таблица организаций'!BB242</f>
        <v>75.400000000000006</v>
      </c>
      <c r="AH240" t="s">
        <v>201</v>
      </c>
    </row>
    <row r="241" spans="1:34" x14ac:dyDescent="0.25">
      <c r="A241" s="39">
        <v>241</v>
      </c>
      <c r="B241">
        <v>25</v>
      </c>
      <c r="C241">
        <v>21</v>
      </c>
      <c r="D241">
        <v>21</v>
      </c>
      <c r="E241">
        <v>22</v>
      </c>
      <c r="F241">
        <v>21</v>
      </c>
      <c r="G241">
        <v>22</v>
      </c>
      <c r="H241">
        <v>3</v>
      </c>
      <c r="I241">
        <v>2</v>
      </c>
      <c r="J241">
        <v>22</v>
      </c>
      <c r="K241">
        <v>25</v>
      </c>
      <c r="L241">
        <v>22</v>
      </c>
      <c r="M241">
        <v>21</v>
      </c>
      <c r="N241">
        <v>24</v>
      </c>
      <c r="O241">
        <v>24</v>
      </c>
      <c r="P241">
        <v>23</v>
      </c>
      <c r="Q241" s="24">
        <f>бланки!F242</f>
        <v>60</v>
      </c>
      <c r="R241" s="6">
        <f>B241/Q241</f>
        <v>0.41666666666666669</v>
      </c>
      <c r="S241" s="24">
        <f>бланки!E242</f>
        <v>240</v>
      </c>
      <c r="T241" s="24" t="str">
        <f>'Рейтинговая таблица организаций'!B243</f>
        <v>МКДОУ «Усишинский детский сад» №2 (Акушинский район)</v>
      </c>
      <c r="U241" s="6">
        <f>анкеты!F241/анкеты!E241</f>
        <v>0.95454545454545459</v>
      </c>
      <c r="V241" s="6">
        <f>анкеты!D241/анкеты!C241</f>
        <v>1</v>
      </c>
      <c r="W241" s="6">
        <f>анкеты!G241/анкеты!$B241</f>
        <v>0.88</v>
      </c>
      <c r="X241" s="6">
        <f>анкеты!I241/анкеты!H241</f>
        <v>0.66666666666666663</v>
      </c>
      <c r="Y241" s="6">
        <f>анкеты!J241/анкеты!$B241</f>
        <v>0.88</v>
      </c>
      <c r="Z241" s="6">
        <f>анкеты!K241/анкеты!$B241</f>
        <v>1</v>
      </c>
      <c r="AA241" s="6">
        <f>анкеты!M241/анкеты!L241</f>
        <v>0.95454545454545459</v>
      </c>
      <c r="AB241" s="6">
        <f>анкеты!N241/анкеты!$B241</f>
        <v>0.96</v>
      </c>
      <c r="AC241" s="6">
        <f>анкеты!O241/анкеты!$B241</f>
        <v>0.96</v>
      </c>
      <c r="AD241" s="6">
        <f>анкеты!P241/анкеты!$B241</f>
        <v>0.92</v>
      </c>
      <c r="AE241" s="24">
        <f>'Рейтинговая таблица организаций'!Z1067+'Рейтинговая таблица организаций'!AA1067</f>
        <v>0</v>
      </c>
      <c r="AF241" s="32">
        <f t="shared" si="8"/>
        <v>0.9175757575757576</v>
      </c>
      <c r="AG241" s="24">
        <f>'Рейтинговая таблица организаций'!BB243</f>
        <v>79.599999999999994</v>
      </c>
      <c r="AH241" t="s">
        <v>201</v>
      </c>
    </row>
    <row r="242" spans="1:34" x14ac:dyDescent="0.25">
      <c r="A242" s="39">
        <v>242</v>
      </c>
      <c r="B242">
        <v>67</v>
      </c>
      <c r="C242">
        <v>60</v>
      </c>
      <c r="D242" s="24">
        <v>60</v>
      </c>
      <c r="E242">
        <v>50</v>
      </c>
      <c r="F242" s="24">
        <v>50</v>
      </c>
      <c r="G242">
        <v>66</v>
      </c>
      <c r="H242">
        <v>4</v>
      </c>
      <c r="I242" s="24">
        <v>3</v>
      </c>
      <c r="J242">
        <v>66</v>
      </c>
      <c r="K242">
        <v>67</v>
      </c>
      <c r="L242">
        <v>53</v>
      </c>
      <c r="M242" s="24">
        <v>53</v>
      </c>
      <c r="N242">
        <v>65</v>
      </c>
      <c r="O242">
        <v>62</v>
      </c>
      <c r="P242">
        <v>62</v>
      </c>
      <c r="Q242" s="24">
        <f>бланки!F243</f>
        <v>158</v>
      </c>
      <c r="R242" s="6">
        <f>B242/Q242</f>
        <v>0.42405063291139239</v>
      </c>
      <c r="S242" s="24">
        <f>бланки!E243</f>
        <v>241</v>
      </c>
      <c r="T242" s="24" t="str">
        <f>'Рейтинговая таблица организаций'!B244</f>
        <v>МБОУ «Каратинская общеобразовательная гимназия» (Ахвахский район)</v>
      </c>
      <c r="U242" s="6">
        <f>анкеты!F242/анкеты!E242</f>
        <v>1</v>
      </c>
      <c r="V242" s="6">
        <f>анкеты!D242/анкеты!C242</f>
        <v>1</v>
      </c>
      <c r="W242" s="6">
        <f>анкеты!G242/анкеты!$B242</f>
        <v>0.9850746268656716</v>
      </c>
      <c r="X242" s="6">
        <f>анкеты!I242/анкеты!H242</f>
        <v>0.75</v>
      </c>
      <c r="Y242" s="6">
        <f>анкеты!J242/анкеты!$B242</f>
        <v>0.9850746268656716</v>
      </c>
      <c r="Z242" s="6">
        <f>анкеты!K242/анкеты!$B242</f>
        <v>1</v>
      </c>
      <c r="AA242" s="6">
        <f>анкеты!M242/анкеты!L242</f>
        <v>1</v>
      </c>
      <c r="AB242" s="6">
        <f>анкеты!N242/анкеты!$B242</f>
        <v>0.97014925373134331</v>
      </c>
      <c r="AC242" s="6">
        <f>анкеты!O242/анкеты!$B242</f>
        <v>0.92537313432835822</v>
      </c>
      <c r="AD242" s="6">
        <f>анкеты!P242/анкеты!$B242</f>
        <v>0.92537313432835822</v>
      </c>
      <c r="AE242" s="24">
        <f>'Рейтинговая таблица организаций'!Z1068+'Рейтинговая таблица организаций'!AA1068</f>
        <v>0</v>
      </c>
      <c r="AF242" s="32">
        <f t="shared" si="8"/>
        <v>0.95410447761194028</v>
      </c>
      <c r="AG242" s="24">
        <f>'Рейтинговая таблица организаций'!BB244</f>
        <v>90.6</v>
      </c>
      <c r="AH242" t="s">
        <v>992</v>
      </c>
    </row>
    <row r="243" spans="1:34" x14ac:dyDescent="0.25">
      <c r="A243" s="39">
        <v>243</v>
      </c>
      <c r="B243">
        <v>29</v>
      </c>
      <c r="C243">
        <v>25</v>
      </c>
      <c r="D243">
        <v>25</v>
      </c>
      <c r="E243">
        <v>21</v>
      </c>
      <c r="F243">
        <v>21</v>
      </c>
      <c r="G243">
        <v>25</v>
      </c>
      <c r="H243">
        <v>2</v>
      </c>
      <c r="I243">
        <v>1</v>
      </c>
      <c r="J243">
        <v>29</v>
      </c>
      <c r="K243">
        <v>29</v>
      </c>
      <c r="L243">
        <v>24</v>
      </c>
      <c r="M243">
        <v>24</v>
      </c>
      <c r="N243">
        <v>29</v>
      </c>
      <c r="O243">
        <v>28</v>
      </c>
      <c r="P243">
        <v>29</v>
      </c>
      <c r="Q243" s="24">
        <f>бланки!F244</f>
        <v>53</v>
      </c>
      <c r="R243" s="6">
        <v>0.54716981132075471</v>
      </c>
      <c r="S243" s="24">
        <f>бланки!E244</f>
        <v>242</v>
      </c>
      <c r="T243" s="24" t="str">
        <f>'Рейтинговая таблица организаций'!B245</f>
        <v>МБОУ «Местерухская СОШ» (Ахвахский район)</v>
      </c>
      <c r="U243" s="6">
        <f>анкеты!F243/анкеты!E243</f>
        <v>1</v>
      </c>
      <c r="V243" s="6">
        <f>анкеты!D243/анкеты!C243</f>
        <v>1</v>
      </c>
      <c r="W243" s="6">
        <f>анкеты!G243/анкеты!$B243</f>
        <v>0.86206896551724133</v>
      </c>
      <c r="X243" s="6">
        <f>анкеты!I243/анкеты!H243</f>
        <v>0.5</v>
      </c>
      <c r="Y243" s="6">
        <f>анкеты!J243/анкеты!$B243</f>
        <v>1</v>
      </c>
      <c r="Z243" s="6">
        <f>анкеты!K243/анкеты!$B243</f>
        <v>1</v>
      </c>
      <c r="AA243" s="6">
        <f>анкеты!M243/анкеты!L243</f>
        <v>1</v>
      </c>
      <c r="AB243" s="6">
        <f>анкеты!N243/анкеты!$B243</f>
        <v>1</v>
      </c>
      <c r="AC243" s="6">
        <f>анкеты!O243/анкеты!$B243</f>
        <v>0.96551724137931039</v>
      </c>
      <c r="AD243" s="6">
        <f>анкеты!P243/анкеты!$B243</f>
        <v>1</v>
      </c>
      <c r="AE243" s="24">
        <f>'Рейтинговая таблица организаций'!Z1069+'Рейтинговая таблица организаций'!AA1069</f>
        <v>0</v>
      </c>
      <c r="AF243" s="32">
        <f t="shared" si="8"/>
        <v>0.9327586206896552</v>
      </c>
      <c r="AG243" s="24">
        <f>'Рейтинговая таблица организаций'!BB245</f>
        <v>86.4</v>
      </c>
      <c r="AH243" t="s">
        <v>992</v>
      </c>
    </row>
    <row r="244" spans="1:34" x14ac:dyDescent="0.25">
      <c r="A244" s="39">
        <v>244</v>
      </c>
      <c r="B244">
        <v>17</v>
      </c>
      <c r="C244">
        <v>16</v>
      </c>
      <c r="D244">
        <v>16</v>
      </c>
      <c r="E244">
        <v>6</v>
      </c>
      <c r="F244">
        <v>6</v>
      </c>
      <c r="G244">
        <v>15</v>
      </c>
      <c r="H244">
        <v>2</v>
      </c>
      <c r="I244">
        <v>1</v>
      </c>
      <c r="J244">
        <v>17</v>
      </c>
      <c r="K244">
        <v>17</v>
      </c>
      <c r="L244">
        <v>15</v>
      </c>
      <c r="M244">
        <v>13</v>
      </c>
      <c r="N244">
        <v>17</v>
      </c>
      <c r="O244">
        <v>13</v>
      </c>
      <c r="P244">
        <v>13</v>
      </c>
      <c r="Q244" s="24">
        <f>бланки!F245</f>
        <v>29</v>
      </c>
      <c r="R244" s="6">
        <f t="shared" ref="R244:R250" si="11">B244/Q244</f>
        <v>0.58620689655172409</v>
      </c>
      <c r="S244" s="24">
        <f>бланки!E245</f>
        <v>243</v>
      </c>
      <c r="T244" s="24" t="str">
        <f>'Рейтинговая таблица организаций'!B246</f>
        <v>МБОУ «В-Инхелинская ООШ» (Ахвахский район)</v>
      </c>
      <c r="U244" s="6">
        <f>анкеты!F244/анкеты!E244</f>
        <v>1</v>
      </c>
      <c r="V244" s="6">
        <f>анкеты!D244/анкеты!C244</f>
        <v>1</v>
      </c>
      <c r="W244" s="6">
        <f>анкеты!G244/анкеты!$B244</f>
        <v>0.88235294117647056</v>
      </c>
      <c r="X244" s="6">
        <f>анкеты!I244/анкеты!H244</f>
        <v>0.5</v>
      </c>
      <c r="Y244" s="6">
        <f>анкеты!J244/анкеты!$B244</f>
        <v>1</v>
      </c>
      <c r="Z244" s="6">
        <f>анкеты!K244/анкеты!$B244</f>
        <v>1</v>
      </c>
      <c r="AA244" s="6">
        <f>анкеты!M244/анкеты!L244</f>
        <v>0.8666666666666667</v>
      </c>
      <c r="AB244" s="6">
        <f>анкеты!N244/анкеты!$B244</f>
        <v>1</v>
      </c>
      <c r="AC244" s="6">
        <f>анкеты!O244/анкеты!$B244</f>
        <v>0.76470588235294112</v>
      </c>
      <c r="AD244" s="6">
        <f>анкеты!P244/анкеты!$B244</f>
        <v>0.76470588235294112</v>
      </c>
      <c r="AE244" s="24">
        <f>'Рейтинговая таблица организаций'!Z1070+'Рейтинговая таблица организаций'!AA1070</f>
        <v>0</v>
      </c>
      <c r="AF244" s="32">
        <f t="shared" si="8"/>
        <v>0.87784313725490226</v>
      </c>
      <c r="AG244" s="24">
        <f>'Рейтинговая таблица организаций'!BB246</f>
        <v>76.8</v>
      </c>
      <c r="AH244" t="s">
        <v>992</v>
      </c>
    </row>
    <row r="245" spans="1:34" x14ac:dyDescent="0.25">
      <c r="A245" s="39">
        <v>245</v>
      </c>
      <c r="B245">
        <v>3</v>
      </c>
      <c r="C245">
        <v>2</v>
      </c>
      <c r="D245">
        <v>2</v>
      </c>
      <c r="E245">
        <v>2</v>
      </c>
      <c r="F245">
        <v>2</v>
      </c>
      <c r="G245">
        <v>2</v>
      </c>
      <c r="H245">
        <v>2</v>
      </c>
      <c r="I245">
        <v>1</v>
      </c>
      <c r="J245">
        <v>3</v>
      </c>
      <c r="K245">
        <v>3</v>
      </c>
      <c r="L245">
        <v>2</v>
      </c>
      <c r="M245">
        <v>2</v>
      </c>
      <c r="N245">
        <v>3</v>
      </c>
      <c r="O245">
        <v>3</v>
      </c>
      <c r="P245">
        <v>2</v>
      </c>
      <c r="Q245" s="24">
        <f>бланки!F246</f>
        <v>6</v>
      </c>
      <c r="R245" s="6">
        <f t="shared" si="11"/>
        <v>0.5</v>
      </c>
      <c r="S245" s="24">
        <f>бланки!E246</f>
        <v>244</v>
      </c>
      <c r="T245" s="24" t="str">
        <f>'Рейтинговая таблица организаций'!B247</f>
        <v>МКОУ «Тлисинская НОШ» (Ахвахский район)</v>
      </c>
      <c r="U245" s="6">
        <f>анкеты!F245/анкеты!E245</f>
        <v>1</v>
      </c>
      <c r="V245" s="6">
        <f>анкеты!D245/анкеты!C245</f>
        <v>1</v>
      </c>
      <c r="W245" s="6">
        <f>анкеты!G245/анкеты!$B245</f>
        <v>0.66666666666666663</v>
      </c>
      <c r="X245" s="6">
        <f>анкеты!I245/анкеты!H245</f>
        <v>0.5</v>
      </c>
      <c r="Y245" s="6">
        <f>анкеты!J245/анкеты!$B245</f>
        <v>1</v>
      </c>
      <c r="Z245" s="6">
        <f>анкеты!K245/анкеты!$B245</f>
        <v>1</v>
      </c>
      <c r="AA245" s="6">
        <f>анкеты!M245/анкеты!L245</f>
        <v>1</v>
      </c>
      <c r="AB245" s="6">
        <f>анкеты!N245/анкеты!$B245</f>
        <v>1</v>
      </c>
      <c r="AC245" s="6">
        <f>анкеты!O245/анкеты!$B245</f>
        <v>1</v>
      </c>
      <c r="AD245" s="6">
        <f>анкеты!P245/анкеты!$B245</f>
        <v>0.66666666666666663</v>
      </c>
      <c r="AE245" s="24">
        <f>'Рейтинговая таблица организаций'!Z1071+'Рейтинговая таблица организаций'!AA1071</f>
        <v>0</v>
      </c>
      <c r="AF245" s="32">
        <f t="shared" si="8"/>
        <v>0.88333333333333319</v>
      </c>
      <c r="AG245" s="24">
        <f>'Рейтинговая таблица организаций'!BB247</f>
        <v>75</v>
      </c>
      <c r="AH245" t="s">
        <v>992</v>
      </c>
    </row>
    <row r="246" spans="1:34" x14ac:dyDescent="0.25">
      <c r="A246" s="39">
        <v>246</v>
      </c>
      <c r="B246">
        <v>3</v>
      </c>
      <c r="C246">
        <v>3</v>
      </c>
      <c r="D246">
        <v>3</v>
      </c>
      <c r="E246">
        <v>2</v>
      </c>
      <c r="F246">
        <v>2</v>
      </c>
      <c r="G246">
        <v>2</v>
      </c>
      <c r="H246">
        <v>3</v>
      </c>
      <c r="I246">
        <v>2</v>
      </c>
      <c r="J246">
        <v>3</v>
      </c>
      <c r="K246">
        <v>3</v>
      </c>
      <c r="L246">
        <v>3</v>
      </c>
      <c r="M246">
        <v>3</v>
      </c>
      <c r="N246">
        <v>3</v>
      </c>
      <c r="O246">
        <v>3</v>
      </c>
      <c r="P246">
        <v>3</v>
      </c>
      <c r="Q246" s="24">
        <f>бланки!F247</f>
        <v>6</v>
      </c>
      <c r="R246" s="6">
        <f t="shared" si="11"/>
        <v>0.5</v>
      </c>
      <c r="S246" s="24">
        <f>бланки!E247</f>
        <v>245</v>
      </c>
      <c r="T246" s="24" t="str">
        <f>'Рейтинговая таблица организаций'!B248</f>
        <v>МКОУ «Маштадинская НОШ» (Ахвахский район)</v>
      </c>
      <c r="U246" s="6">
        <f>анкеты!F246/анкеты!E246</f>
        <v>1</v>
      </c>
      <c r="V246" s="6">
        <f>анкеты!D246/анкеты!C246</f>
        <v>1</v>
      </c>
      <c r="W246" s="6">
        <f>анкеты!G246/анкеты!$B246</f>
        <v>0.66666666666666663</v>
      </c>
      <c r="X246" s="6">
        <f>анкеты!I246/анкеты!H246</f>
        <v>0.66666666666666663</v>
      </c>
      <c r="Y246" s="6">
        <f>анкеты!J246/анкеты!$B246</f>
        <v>1</v>
      </c>
      <c r="Z246" s="6">
        <f>анкеты!K246/анкеты!$B246</f>
        <v>1</v>
      </c>
      <c r="AA246" s="6">
        <f>анкеты!M246/анкеты!L246</f>
        <v>1</v>
      </c>
      <c r="AB246" s="6">
        <f>анкеты!N246/анкеты!$B246</f>
        <v>1</v>
      </c>
      <c r="AC246" s="6">
        <f>анкеты!O246/анкеты!$B246</f>
        <v>1</v>
      </c>
      <c r="AD246" s="6">
        <f>анкеты!P246/анкеты!$B246</f>
        <v>1</v>
      </c>
      <c r="AE246" s="24">
        <f>'Рейтинговая таблица организаций'!Z1072+'Рейтинговая таблица организаций'!AA1072</f>
        <v>0</v>
      </c>
      <c r="AF246" s="32">
        <f t="shared" si="8"/>
        <v>0.93333333333333324</v>
      </c>
      <c r="AG246" s="24">
        <f>'Рейтинговая таблица организаций'!BB248</f>
        <v>84.4</v>
      </c>
      <c r="AH246" t="s">
        <v>992</v>
      </c>
    </row>
    <row r="247" spans="1:34" x14ac:dyDescent="0.25">
      <c r="A247" s="39">
        <v>247</v>
      </c>
      <c r="B247">
        <v>18</v>
      </c>
      <c r="C247">
        <v>14</v>
      </c>
      <c r="D247">
        <v>14</v>
      </c>
      <c r="E247">
        <v>7</v>
      </c>
      <c r="F247">
        <v>6</v>
      </c>
      <c r="G247">
        <v>18</v>
      </c>
      <c r="H247">
        <v>2</v>
      </c>
      <c r="I247">
        <v>1</v>
      </c>
      <c r="J247">
        <v>18</v>
      </c>
      <c r="K247">
        <v>18</v>
      </c>
      <c r="L247">
        <v>10</v>
      </c>
      <c r="M247">
        <v>10</v>
      </c>
      <c r="N247">
        <v>18</v>
      </c>
      <c r="O247">
        <v>18</v>
      </c>
      <c r="P247">
        <v>18</v>
      </c>
      <c r="Q247" s="24">
        <f>бланки!F248</f>
        <v>36</v>
      </c>
      <c r="R247" s="6">
        <f t="shared" si="11"/>
        <v>0.5</v>
      </c>
      <c r="S247" s="24">
        <f>бланки!E248</f>
        <v>246</v>
      </c>
      <c r="T247" s="24" t="str">
        <f>'Рейтинговая таблица организаций'!B249</f>
        <v>МБДОУ «Цолодинский д/сад «Улыбка» (Ахвахский район)</v>
      </c>
      <c r="U247" s="6">
        <f>анкеты!F247/анкеты!E247</f>
        <v>0.8571428571428571</v>
      </c>
      <c r="V247" s="6">
        <f>анкеты!D247/анкеты!C247</f>
        <v>1</v>
      </c>
      <c r="W247" s="6">
        <f>анкеты!G247/анкеты!$B247</f>
        <v>1</v>
      </c>
      <c r="X247" s="6">
        <f>анкеты!I247/анкеты!H247</f>
        <v>0.5</v>
      </c>
      <c r="Y247" s="6">
        <f>анкеты!J247/анкеты!$B247</f>
        <v>1</v>
      </c>
      <c r="Z247" s="6">
        <f>анкеты!K247/анкеты!$B247</f>
        <v>1</v>
      </c>
      <c r="AA247" s="6">
        <f>анкеты!M247/анкеты!L247</f>
        <v>1</v>
      </c>
      <c r="AB247" s="6">
        <f>анкеты!N247/анкеты!$B247</f>
        <v>1</v>
      </c>
      <c r="AC247" s="6">
        <f>анкеты!O247/анкеты!$B247</f>
        <v>1</v>
      </c>
      <c r="AD247" s="6">
        <f>анкеты!P247/анкеты!$B247</f>
        <v>1</v>
      </c>
      <c r="AE247" s="24">
        <f>'Рейтинговая таблица организаций'!Z1073+'Рейтинговая таблица организаций'!AA1073</f>
        <v>0</v>
      </c>
      <c r="AF247" s="32">
        <f t="shared" si="8"/>
        <v>0.93571428571428572</v>
      </c>
      <c r="AG247" s="24">
        <f>'Рейтинговая таблица организаций'!BB249</f>
        <v>75.400000000000006</v>
      </c>
      <c r="AH247" t="s">
        <v>201</v>
      </c>
    </row>
    <row r="248" spans="1:34" x14ac:dyDescent="0.25">
      <c r="A248" s="39">
        <v>248</v>
      </c>
      <c r="B248">
        <v>19</v>
      </c>
      <c r="C248">
        <v>11</v>
      </c>
      <c r="D248">
        <v>11</v>
      </c>
      <c r="E248">
        <v>15</v>
      </c>
      <c r="F248">
        <v>13</v>
      </c>
      <c r="G248">
        <v>15</v>
      </c>
      <c r="H248">
        <v>5</v>
      </c>
      <c r="I248">
        <v>4</v>
      </c>
      <c r="J248">
        <v>18</v>
      </c>
      <c r="K248">
        <v>18</v>
      </c>
      <c r="L248">
        <v>13</v>
      </c>
      <c r="M248">
        <v>12</v>
      </c>
      <c r="N248">
        <v>16</v>
      </c>
      <c r="O248">
        <v>18</v>
      </c>
      <c r="P248">
        <v>17</v>
      </c>
      <c r="Q248" s="24">
        <f>бланки!F249</f>
        <v>41</v>
      </c>
      <c r="R248" s="6">
        <f t="shared" si="11"/>
        <v>0.46341463414634149</v>
      </c>
      <c r="S248" s="24">
        <f>бланки!E249</f>
        <v>247</v>
      </c>
      <c r="T248" s="24" t="str">
        <f>'Рейтинговая таблица организаций'!B250</f>
        <v>МБДОУ «Лологонитлинский д/сад «Тархо» (Ахвахский район)</v>
      </c>
      <c r="U248" s="6">
        <f>анкеты!F248/анкеты!E248</f>
        <v>0.8666666666666667</v>
      </c>
      <c r="V248" s="6">
        <f>анкеты!D248/анкеты!C248</f>
        <v>1</v>
      </c>
      <c r="W248" s="6">
        <f>анкеты!G248/анкеты!$B248</f>
        <v>0.78947368421052633</v>
      </c>
      <c r="X248" s="6">
        <f>анкеты!I248/анкеты!H248</f>
        <v>0.8</v>
      </c>
      <c r="Y248" s="6">
        <f>анкеты!J248/анкеты!$B248</f>
        <v>0.94736842105263153</v>
      </c>
      <c r="Z248" s="6">
        <f>анкеты!K248/анкеты!$B248</f>
        <v>0.94736842105263153</v>
      </c>
      <c r="AA248" s="6">
        <f>анкеты!M248/анкеты!L248</f>
        <v>0.92307692307692313</v>
      </c>
      <c r="AB248" s="6">
        <f>анкеты!N248/анкеты!$B248</f>
        <v>0.84210526315789469</v>
      </c>
      <c r="AC248" s="6">
        <f>анкеты!O248/анкеты!$B248</f>
        <v>0.94736842105263153</v>
      </c>
      <c r="AD248" s="6">
        <f>анкеты!P248/анкеты!$B248</f>
        <v>0.89473684210526316</v>
      </c>
      <c r="AE248" s="24">
        <f>'Рейтинговая таблица организаций'!Z1074+'Рейтинговая таблица организаций'!AA1074</f>
        <v>0</v>
      </c>
      <c r="AF248" s="32">
        <f t="shared" si="8"/>
        <v>0.89581646423751704</v>
      </c>
      <c r="AG248" s="24">
        <f>'Рейтинговая таблица организаций'!BB250</f>
        <v>83.6</v>
      </c>
      <c r="AH248" t="s">
        <v>201</v>
      </c>
    </row>
    <row r="249" spans="1:34" x14ac:dyDescent="0.25">
      <c r="A249" s="39">
        <v>249</v>
      </c>
      <c r="B249">
        <v>24</v>
      </c>
      <c r="C249">
        <v>22</v>
      </c>
      <c r="D249">
        <v>22</v>
      </c>
      <c r="E249">
        <v>19</v>
      </c>
      <c r="F249">
        <v>19</v>
      </c>
      <c r="G249">
        <v>21</v>
      </c>
      <c r="H249">
        <v>2</v>
      </c>
      <c r="I249">
        <v>1</v>
      </c>
      <c r="J249">
        <v>23</v>
      </c>
      <c r="K249">
        <v>23</v>
      </c>
      <c r="L249">
        <v>19</v>
      </c>
      <c r="M249">
        <v>18</v>
      </c>
      <c r="N249">
        <v>23</v>
      </c>
      <c r="O249">
        <v>24</v>
      </c>
      <c r="P249">
        <v>23</v>
      </c>
      <c r="Q249" s="24">
        <f>бланки!F250</f>
        <v>60</v>
      </c>
      <c r="R249" s="6">
        <f t="shared" si="11"/>
        <v>0.4</v>
      </c>
      <c r="S249" s="24">
        <f>бланки!E250</f>
        <v>248</v>
      </c>
      <c r="T249" s="24" t="str">
        <f>'Рейтинговая таблица организаций'!B251</f>
        <v>МБДОУ «Кудиябросинский д/сад «Ласточка» (Ахвахский район)</v>
      </c>
      <c r="U249" s="6">
        <f>анкеты!F249/анкеты!E249</f>
        <v>1</v>
      </c>
      <c r="V249" s="6">
        <f>анкеты!D249/анкеты!C249</f>
        <v>1</v>
      </c>
      <c r="W249" s="6">
        <f>анкеты!G249/анкеты!$B249</f>
        <v>0.875</v>
      </c>
      <c r="X249" s="6">
        <f>анкеты!I249/анкеты!H249</f>
        <v>0.5</v>
      </c>
      <c r="Y249" s="6">
        <f>анкеты!J249/анкеты!$B249</f>
        <v>0.95833333333333337</v>
      </c>
      <c r="Z249" s="6">
        <f>анкеты!K249/анкеты!$B249</f>
        <v>0.95833333333333337</v>
      </c>
      <c r="AA249" s="6">
        <f>анкеты!M249/анкеты!L249</f>
        <v>0.94736842105263153</v>
      </c>
      <c r="AB249" s="6">
        <f>анкеты!N249/анкеты!$B249</f>
        <v>0.95833333333333337</v>
      </c>
      <c r="AC249" s="6">
        <f>анкеты!O249/анкеты!$B249</f>
        <v>1</v>
      </c>
      <c r="AD249" s="6">
        <f>анкеты!P249/анкеты!$B249</f>
        <v>0.95833333333333337</v>
      </c>
      <c r="AE249" s="24">
        <f>'Рейтинговая таблица организаций'!Z1075+'Рейтинговая таблица организаций'!AA1075</f>
        <v>0</v>
      </c>
      <c r="AF249" s="32">
        <f t="shared" si="8"/>
        <v>0.91557017543859642</v>
      </c>
      <c r="AG249" s="24">
        <f>'Рейтинговая таблица организаций'!BB251</f>
        <v>85.2</v>
      </c>
      <c r="AH249" t="s">
        <v>201</v>
      </c>
    </row>
    <row r="250" spans="1:34" x14ac:dyDescent="0.25">
      <c r="A250" s="39">
        <v>250</v>
      </c>
      <c r="B250">
        <v>41</v>
      </c>
      <c r="C250">
        <v>35</v>
      </c>
      <c r="D250">
        <v>34</v>
      </c>
      <c r="E250">
        <v>32</v>
      </c>
      <c r="F250">
        <v>30</v>
      </c>
      <c r="G250">
        <v>34</v>
      </c>
      <c r="H250">
        <v>4</v>
      </c>
      <c r="I250">
        <v>3</v>
      </c>
      <c r="J250">
        <v>41</v>
      </c>
      <c r="K250">
        <v>41</v>
      </c>
      <c r="L250">
        <v>35</v>
      </c>
      <c r="M250">
        <v>34</v>
      </c>
      <c r="N250">
        <v>37</v>
      </c>
      <c r="O250">
        <v>39</v>
      </c>
      <c r="P250">
        <v>39</v>
      </c>
      <c r="Q250" s="24">
        <f>бланки!F251</f>
        <v>100</v>
      </c>
      <c r="R250" s="6">
        <f t="shared" si="11"/>
        <v>0.41</v>
      </c>
      <c r="S250" s="24">
        <f>бланки!E251</f>
        <v>249</v>
      </c>
      <c r="T250" s="24" t="str">
        <f>'Рейтинговая таблица организаций'!B252</f>
        <v>МБДОУ «Тад-Магитлинский д/сад «Орленок» (Ахвахский район)</v>
      </c>
      <c r="U250" s="6">
        <f>анкеты!F250/анкеты!E250</f>
        <v>0.9375</v>
      </c>
      <c r="V250" s="6">
        <f>анкеты!D250/анкеты!C250</f>
        <v>0.97142857142857142</v>
      </c>
      <c r="W250" s="6">
        <f>анкеты!G250/анкеты!$B250</f>
        <v>0.82926829268292679</v>
      </c>
      <c r="X250" s="6">
        <f>анкеты!I250/анкеты!H250</f>
        <v>0.75</v>
      </c>
      <c r="Y250" s="6">
        <f>анкеты!J250/анкеты!$B250</f>
        <v>1</v>
      </c>
      <c r="Z250" s="6">
        <f>анкеты!K250/анкеты!$B250</f>
        <v>1</v>
      </c>
      <c r="AA250" s="6">
        <f>анкеты!M250/анкеты!L250</f>
        <v>0.97142857142857142</v>
      </c>
      <c r="AB250" s="6">
        <f>анкеты!N250/анкеты!$B250</f>
        <v>0.90243902439024393</v>
      </c>
      <c r="AC250" s="6">
        <f>анкеты!O250/анкеты!$B250</f>
        <v>0.95121951219512191</v>
      </c>
      <c r="AD250" s="6">
        <f>анкеты!P250/анкеты!$B250</f>
        <v>0.95121951219512191</v>
      </c>
      <c r="AE250" s="24">
        <f>'Рейтинговая таблица организаций'!Z1076+'Рейтинговая таблица организаций'!AA1076</f>
        <v>0</v>
      </c>
      <c r="AF250" s="32">
        <f t="shared" si="8"/>
        <v>0.92645034843205587</v>
      </c>
      <c r="AG250" s="24">
        <f>'Рейтинговая таблица организаций'!BB252</f>
        <v>84.8</v>
      </c>
      <c r="AH250" t="s">
        <v>201</v>
      </c>
    </row>
    <row r="251" spans="1:34" x14ac:dyDescent="0.25">
      <c r="A251" s="39">
        <v>251</v>
      </c>
      <c r="B251">
        <v>20</v>
      </c>
      <c r="C251">
        <v>17</v>
      </c>
      <c r="D251">
        <v>16</v>
      </c>
      <c r="E251">
        <v>16</v>
      </c>
      <c r="F251">
        <v>15</v>
      </c>
      <c r="G251">
        <v>17</v>
      </c>
      <c r="H251">
        <v>1</v>
      </c>
      <c r="I251">
        <v>1</v>
      </c>
      <c r="J251">
        <v>17</v>
      </c>
      <c r="K251">
        <v>19</v>
      </c>
      <c r="L251">
        <v>18</v>
      </c>
      <c r="M251">
        <v>17</v>
      </c>
      <c r="N251">
        <v>19</v>
      </c>
      <c r="O251">
        <v>19</v>
      </c>
      <c r="P251">
        <v>20</v>
      </c>
      <c r="Q251" s="24">
        <f>бланки!F252</f>
        <v>44</v>
      </c>
      <c r="R251" s="6">
        <v>0.45454545454545453</v>
      </c>
      <c r="S251" s="24">
        <f>бланки!E252</f>
        <v>250</v>
      </c>
      <c r="T251" s="24" t="str">
        <f>'Рейтинговая таблица организаций'!B253</f>
        <v>МБДОУ «Тукитинский д/сад «Радуга» (Ахвахский район)</v>
      </c>
      <c r="U251" s="6">
        <f>анкеты!F251/анкеты!E251</f>
        <v>0.9375</v>
      </c>
      <c r="V251" s="6">
        <f>анкеты!D251/анкеты!C251</f>
        <v>0.94117647058823528</v>
      </c>
      <c r="W251" s="6">
        <f>анкеты!G251/анкеты!$B251</f>
        <v>0.85</v>
      </c>
      <c r="X251" s="6">
        <f>анкеты!I251/анкеты!H251</f>
        <v>1</v>
      </c>
      <c r="Y251" s="6">
        <f>анкеты!J251/анкеты!$B251</f>
        <v>0.85</v>
      </c>
      <c r="Z251" s="6">
        <f>анкеты!K251/анкеты!$B251</f>
        <v>0.95</v>
      </c>
      <c r="AA251" s="6">
        <f>анкеты!M251/анкеты!L251</f>
        <v>0.94444444444444442</v>
      </c>
      <c r="AB251" s="6">
        <f>анкеты!N251/анкеты!$B251</f>
        <v>0.95</v>
      </c>
      <c r="AC251" s="6">
        <f>анкеты!O251/анкеты!$B251</f>
        <v>0.95</v>
      </c>
      <c r="AD251" s="6">
        <f>анкеты!P251/анкеты!$B251</f>
        <v>1</v>
      </c>
      <c r="AE251" s="24">
        <f>'Рейтинговая таблица организаций'!Z1077+'Рейтинговая таблица организаций'!AA1077</f>
        <v>0</v>
      </c>
      <c r="AF251" s="32">
        <f t="shared" si="8"/>
        <v>0.93731209150326789</v>
      </c>
      <c r="AG251" s="24">
        <f>'Рейтинговая таблица организаций'!BB253</f>
        <v>83.2</v>
      </c>
      <c r="AH251" t="s">
        <v>201</v>
      </c>
    </row>
    <row r="252" spans="1:34" x14ac:dyDescent="0.25">
      <c r="A252" s="39">
        <v>252</v>
      </c>
      <c r="B252">
        <v>16</v>
      </c>
      <c r="C252">
        <v>14</v>
      </c>
      <c r="D252">
        <v>14</v>
      </c>
      <c r="E252">
        <v>16</v>
      </c>
      <c r="F252">
        <v>15</v>
      </c>
      <c r="G252">
        <v>15</v>
      </c>
      <c r="H252">
        <v>3</v>
      </c>
      <c r="I252">
        <v>2</v>
      </c>
      <c r="J252">
        <v>15</v>
      </c>
      <c r="K252">
        <v>15</v>
      </c>
      <c r="L252">
        <v>14</v>
      </c>
      <c r="M252">
        <v>13</v>
      </c>
      <c r="N252">
        <v>15</v>
      </c>
      <c r="O252">
        <v>15</v>
      </c>
      <c r="P252">
        <v>15</v>
      </c>
      <c r="Q252" s="24">
        <f>бланки!F253</f>
        <v>28</v>
      </c>
      <c r="R252" s="6">
        <f>B252/Q252</f>
        <v>0.5714285714285714</v>
      </c>
      <c r="S252" s="24">
        <f>бланки!E253</f>
        <v>251</v>
      </c>
      <c r="T252" s="24" t="str">
        <f>'Рейтинговая таблица организаций'!B254</f>
        <v>МКОУ «Фийская СОШ» (Ахтынский район)</v>
      </c>
      <c r="U252" s="6">
        <f>анкеты!F252/анкеты!E252</f>
        <v>0.9375</v>
      </c>
      <c r="V252" s="6">
        <f>анкеты!D252/анкеты!C252</f>
        <v>1</v>
      </c>
      <c r="W252" s="6">
        <f>анкеты!G252/анкеты!$B252</f>
        <v>0.9375</v>
      </c>
      <c r="X252" s="6">
        <f>анкеты!I252/анкеты!H252</f>
        <v>0.66666666666666663</v>
      </c>
      <c r="Y252" s="6">
        <f>анкеты!J252/анкеты!$B252</f>
        <v>0.9375</v>
      </c>
      <c r="Z252" s="6">
        <f>анкеты!K252/анкеты!$B252</f>
        <v>0.9375</v>
      </c>
      <c r="AA252" s="6">
        <f>анкеты!M252/анкеты!L252</f>
        <v>0.9285714285714286</v>
      </c>
      <c r="AB252" s="6">
        <f>анкеты!N252/анкеты!$B252</f>
        <v>0.9375</v>
      </c>
      <c r="AC252" s="6">
        <f>анкеты!O252/анкеты!$B252</f>
        <v>0.9375</v>
      </c>
      <c r="AD252" s="6">
        <f>анкеты!P252/анкеты!$B252</f>
        <v>0.9375</v>
      </c>
      <c r="AE252" s="24">
        <f>'Рейтинговая таблица организаций'!Z1078+'Рейтинговая таблица организаций'!AA1078</f>
        <v>0</v>
      </c>
      <c r="AF252" s="32">
        <f t="shared" si="8"/>
        <v>0.91577380952380949</v>
      </c>
      <c r="AG252" s="24">
        <f>'Рейтинговая таблица организаций'!BB254</f>
        <v>71.400000000000006</v>
      </c>
      <c r="AH252" t="s">
        <v>992</v>
      </c>
    </row>
    <row r="253" spans="1:34" x14ac:dyDescent="0.25">
      <c r="A253" s="39">
        <v>253</v>
      </c>
      <c r="B253">
        <v>16</v>
      </c>
      <c r="C253">
        <v>15</v>
      </c>
      <c r="D253">
        <v>15</v>
      </c>
      <c r="E253">
        <v>15</v>
      </c>
      <c r="F253">
        <v>15</v>
      </c>
      <c r="G253">
        <v>16</v>
      </c>
      <c r="H253">
        <v>2</v>
      </c>
      <c r="I253">
        <v>2</v>
      </c>
      <c r="J253">
        <v>16</v>
      </c>
      <c r="K253">
        <v>16</v>
      </c>
      <c r="L253">
        <v>16</v>
      </c>
      <c r="M253">
        <v>16</v>
      </c>
      <c r="N253">
        <v>16</v>
      </c>
      <c r="O253">
        <v>16</v>
      </c>
      <c r="P253">
        <v>16</v>
      </c>
      <c r="Q253" s="24">
        <f>бланки!F254</f>
        <v>26</v>
      </c>
      <c r="R253" s="6">
        <f>B253/Q253</f>
        <v>0.61538461538461542</v>
      </c>
      <c r="S253" s="24">
        <f>бланки!E254</f>
        <v>252</v>
      </c>
      <c r="T253" s="24" t="str">
        <f>'Рейтинговая таблица организаций'!B255</f>
        <v>МКОУ «Джабинская СОШ им.М.Д. Курбанова» (Ахтынский район)</v>
      </c>
      <c r="U253" s="6">
        <f>анкеты!F253/анкеты!E253</f>
        <v>1</v>
      </c>
      <c r="V253" s="6">
        <f>анкеты!D253/анкеты!C253</f>
        <v>1</v>
      </c>
      <c r="W253" s="6">
        <f>анкеты!G253/анкеты!$B253</f>
        <v>1</v>
      </c>
      <c r="X253" s="6">
        <f>анкеты!I253/анкеты!H253</f>
        <v>1</v>
      </c>
      <c r="Y253" s="6">
        <f>анкеты!J253/анкеты!$B253</f>
        <v>1</v>
      </c>
      <c r="Z253" s="6">
        <f>анкеты!K253/анкеты!$B253</f>
        <v>1</v>
      </c>
      <c r="AA253" s="6">
        <f>анкеты!M253/анкеты!L253</f>
        <v>1</v>
      </c>
      <c r="AB253" s="6">
        <f>анкеты!N253/анкеты!$B253</f>
        <v>1</v>
      </c>
      <c r="AC253" s="6">
        <f>анкеты!O253/анкеты!$B253</f>
        <v>1</v>
      </c>
      <c r="AD253" s="6">
        <f>анкеты!P253/анкеты!$B253</f>
        <v>1</v>
      </c>
      <c r="AE253" s="24">
        <f>'Рейтинговая таблица организаций'!Z1079+'Рейтинговая таблица организаций'!AA1079</f>
        <v>0</v>
      </c>
      <c r="AF253" s="32">
        <f t="shared" si="8"/>
        <v>1</v>
      </c>
      <c r="AG253" s="24">
        <f>'Рейтинговая таблица организаций'!BB255</f>
        <v>77.400000000000006</v>
      </c>
      <c r="AH253" t="s">
        <v>992</v>
      </c>
    </row>
    <row r="254" spans="1:34" x14ac:dyDescent="0.25">
      <c r="A254" s="39">
        <v>254</v>
      </c>
      <c r="B254">
        <v>18</v>
      </c>
      <c r="C254">
        <v>18</v>
      </c>
      <c r="D254">
        <v>18</v>
      </c>
      <c r="E254">
        <v>18</v>
      </c>
      <c r="F254">
        <v>18</v>
      </c>
      <c r="G254">
        <v>15</v>
      </c>
      <c r="H254">
        <v>5</v>
      </c>
      <c r="I254">
        <v>4</v>
      </c>
      <c r="J254">
        <v>18</v>
      </c>
      <c r="K254">
        <v>18</v>
      </c>
      <c r="L254">
        <v>18</v>
      </c>
      <c r="M254">
        <v>18</v>
      </c>
      <c r="N254">
        <v>17</v>
      </c>
      <c r="O254">
        <v>16</v>
      </c>
      <c r="P254">
        <v>16</v>
      </c>
      <c r="Q254" s="24">
        <f>бланки!F255</f>
        <v>36</v>
      </c>
      <c r="R254" s="6">
        <f>B254/Q254</f>
        <v>0.5</v>
      </c>
      <c r="S254" s="24">
        <f>бланки!E255</f>
        <v>253</v>
      </c>
      <c r="T254" s="24" t="str">
        <f>'Рейтинговая таблица организаций'!B256</f>
        <v>МКОУ «Гогазская СОШ» (Ахтынский район)</v>
      </c>
      <c r="U254" s="6">
        <f>анкеты!F254/анкеты!E254</f>
        <v>1</v>
      </c>
      <c r="V254" s="6">
        <f>анкеты!D254/анкеты!C254</f>
        <v>1</v>
      </c>
      <c r="W254" s="6">
        <f>анкеты!G254/анкеты!$B254</f>
        <v>0.83333333333333337</v>
      </c>
      <c r="X254" s="6">
        <f>анкеты!I254/анкеты!H254</f>
        <v>0.8</v>
      </c>
      <c r="Y254" s="6">
        <f>анкеты!J254/анкеты!$B254</f>
        <v>1</v>
      </c>
      <c r="Z254" s="6">
        <f>анкеты!K254/анкеты!$B254</f>
        <v>1</v>
      </c>
      <c r="AA254" s="6">
        <f>анкеты!M254/анкеты!L254</f>
        <v>1</v>
      </c>
      <c r="AB254" s="6">
        <f>анкеты!N254/анкеты!$B254</f>
        <v>0.94444444444444442</v>
      </c>
      <c r="AC254" s="6">
        <f>анкеты!O254/анкеты!$B254</f>
        <v>0.88888888888888884</v>
      </c>
      <c r="AD254" s="6">
        <f>анкеты!P254/анкеты!$B254</f>
        <v>0.88888888888888884</v>
      </c>
      <c r="AE254" s="24">
        <f>'Рейтинговая таблица организаций'!Z1080+'Рейтинговая таблица организаций'!AA1080</f>
        <v>0</v>
      </c>
      <c r="AF254" s="32">
        <f t="shared" si="8"/>
        <v>0.93555555555555558</v>
      </c>
      <c r="AG254" s="24">
        <f>'Рейтинговая таблица организаций'!BB256</f>
        <v>83.8</v>
      </c>
      <c r="AH254" t="s">
        <v>992</v>
      </c>
    </row>
    <row r="255" spans="1:34" x14ac:dyDescent="0.25">
      <c r="A255" s="39">
        <v>255</v>
      </c>
      <c r="B255">
        <v>49</v>
      </c>
      <c r="C255">
        <v>16</v>
      </c>
      <c r="D255">
        <v>14</v>
      </c>
      <c r="E255">
        <v>15</v>
      </c>
      <c r="F255">
        <v>14</v>
      </c>
      <c r="G255">
        <v>29</v>
      </c>
      <c r="H255">
        <v>5</v>
      </c>
      <c r="I255">
        <v>2</v>
      </c>
      <c r="J255">
        <v>45</v>
      </c>
      <c r="K255">
        <v>46</v>
      </c>
      <c r="L255">
        <v>27</v>
      </c>
      <c r="M255">
        <v>23</v>
      </c>
      <c r="N255">
        <v>41</v>
      </c>
      <c r="O255">
        <v>40</v>
      </c>
      <c r="P255">
        <v>40</v>
      </c>
      <c r="Q255" s="24">
        <f>бланки!F256</f>
        <v>50</v>
      </c>
      <c r="R255" s="6">
        <v>0.98</v>
      </c>
      <c r="S255" s="24">
        <f>бланки!E256</f>
        <v>254</v>
      </c>
      <c r="T255" s="24" t="str">
        <f>'Рейтинговая таблица организаций'!B257</f>
        <v>МКОУ «Ахтынская ООШ» (Ахтынский район)</v>
      </c>
      <c r="U255" s="6">
        <f>анкеты!F255/анкеты!E255</f>
        <v>0.93333333333333335</v>
      </c>
      <c r="V255" s="6">
        <f>анкеты!D255/анкеты!C255</f>
        <v>0.875</v>
      </c>
      <c r="W255" s="6">
        <f>анкеты!G255/анкеты!$B255</f>
        <v>0.59183673469387754</v>
      </c>
      <c r="X255" s="6">
        <f>анкеты!I255/анкеты!H255</f>
        <v>0.4</v>
      </c>
      <c r="Y255" s="6">
        <f>анкеты!J255/анкеты!$B255</f>
        <v>0.91836734693877553</v>
      </c>
      <c r="Z255" s="6">
        <f>анкеты!K255/анкеты!$B255</f>
        <v>0.93877551020408168</v>
      </c>
      <c r="AA255" s="6">
        <f>анкеты!M255/анкеты!L255</f>
        <v>0.85185185185185186</v>
      </c>
      <c r="AB255" s="6">
        <f>анкеты!N255/анкеты!$B255</f>
        <v>0.83673469387755106</v>
      </c>
      <c r="AC255" s="6">
        <f>анкеты!O255/анкеты!$B255</f>
        <v>0.81632653061224492</v>
      </c>
      <c r="AD255" s="6">
        <f>анкеты!P255/анкеты!$B255</f>
        <v>0.81632653061224492</v>
      </c>
      <c r="AE255" s="24">
        <f>'Рейтинговая таблица организаций'!Z1081+'Рейтинговая таблица организаций'!AA1081</f>
        <v>0</v>
      </c>
      <c r="AF255" s="32">
        <f t="shared" si="8"/>
        <v>0.79785525321239603</v>
      </c>
      <c r="AG255" s="24">
        <f>'Рейтинговая таблица организаций'!BB257</f>
        <v>71.400000000000006</v>
      </c>
      <c r="AH255" t="s">
        <v>992</v>
      </c>
    </row>
    <row r="256" spans="1:34" x14ac:dyDescent="0.25">
      <c r="A256" s="39">
        <v>256</v>
      </c>
      <c r="B256" s="24">
        <v>3</v>
      </c>
      <c r="C256" s="24">
        <v>2</v>
      </c>
      <c r="D256" s="24">
        <v>2</v>
      </c>
      <c r="E256" s="24">
        <v>2</v>
      </c>
      <c r="F256" s="24">
        <v>2</v>
      </c>
      <c r="G256" s="24">
        <v>2</v>
      </c>
      <c r="H256" s="24">
        <v>1</v>
      </c>
      <c r="I256" s="24">
        <v>1</v>
      </c>
      <c r="J256" s="24">
        <v>3</v>
      </c>
      <c r="K256" s="24">
        <v>3</v>
      </c>
      <c r="L256" s="24">
        <v>2</v>
      </c>
      <c r="M256" s="24">
        <v>2</v>
      </c>
      <c r="N256" s="24">
        <v>3</v>
      </c>
      <c r="O256" s="24">
        <v>3</v>
      </c>
      <c r="P256" s="24">
        <v>3</v>
      </c>
      <c r="Q256" s="24">
        <f>бланки!F257</f>
        <v>6</v>
      </c>
      <c r="R256" s="6">
        <f>B256/Q256</f>
        <v>0.5</v>
      </c>
      <c r="S256" s="24">
        <f>бланки!E257</f>
        <v>255</v>
      </c>
      <c r="T256" s="24" t="str">
        <f>'Рейтинговая таблица организаций'!B258</f>
        <v>МКОУ «Гдымская ООШ» (Ахтынский район)</v>
      </c>
      <c r="U256" s="6">
        <f>анкеты!F256/анкеты!E256</f>
        <v>1</v>
      </c>
      <c r="V256" s="6">
        <f>анкеты!D256/анкеты!C256</f>
        <v>1</v>
      </c>
      <c r="W256" s="6">
        <f>анкеты!G256/анкеты!$B256</f>
        <v>0.66666666666666663</v>
      </c>
      <c r="X256" s="6">
        <f>анкеты!I256/анкеты!H256</f>
        <v>1</v>
      </c>
      <c r="Y256" s="6">
        <f>анкеты!J256/анкеты!$B256</f>
        <v>1</v>
      </c>
      <c r="Z256" s="6">
        <f>анкеты!K256/анкеты!$B256</f>
        <v>1</v>
      </c>
      <c r="AA256" s="6">
        <f>анкеты!M256/анкеты!L256</f>
        <v>1</v>
      </c>
      <c r="AB256" s="6">
        <f>анкеты!N256/анкеты!$B256</f>
        <v>1</v>
      </c>
      <c r="AC256" s="6">
        <f>анкеты!O256/анкеты!$B256</f>
        <v>1</v>
      </c>
      <c r="AD256" s="6">
        <f>анкеты!P256/анкеты!$B256</f>
        <v>1</v>
      </c>
      <c r="AE256" s="24">
        <f>'Рейтинговая таблица организаций'!Z1082+'Рейтинговая таблица организаций'!AA1082</f>
        <v>0</v>
      </c>
      <c r="AF256" s="32">
        <f t="shared" si="8"/>
        <v>0.96666666666666656</v>
      </c>
      <c r="AG256" s="24">
        <f>'Рейтинговая таблица организаций'!BB258</f>
        <v>85.6</v>
      </c>
      <c r="AH256" t="s">
        <v>992</v>
      </c>
    </row>
    <row r="257" spans="1:34" x14ac:dyDescent="0.25">
      <c r="A257" s="39">
        <v>257</v>
      </c>
      <c r="B257">
        <v>24</v>
      </c>
      <c r="C257">
        <v>18</v>
      </c>
      <c r="D257">
        <v>16</v>
      </c>
      <c r="E257">
        <v>10</v>
      </c>
      <c r="F257">
        <v>9</v>
      </c>
      <c r="G257">
        <v>23</v>
      </c>
      <c r="H257">
        <v>2</v>
      </c>
      <c r="I257">
        <v>1</v>
      </c>
      <c r="J257">
        <v>22</v>
      </c>
      <c r="K257">
        <v>23</v>
      </c>
      <c r="L257">
        <v>11</v>
      </c>
      <c r="M257">
        <v>9</v>
      </c>
      <c r="N257">
        <v>23</v>
      </c>
      <c r="O257">
        <v>23</v>
      </c>
      <c r="P257">
        <v>23</v>
      </c>
      <c r="Q257" s="24">
        <f>бланки!F258</f>
        <v>60</v>
      </c>
      <c r="R257" s="6">
        <f>B257/Q257</f>
        <v>0.4</v>
      </c>
      <c r="S257" s="24">
        <f>бланки!E258</f>
        <v>256</v>
      </c>
      <c r="T257" s="24" t="str">
        <f>'Рейтинговая таблица организаций'!B259</f>
        <v>МКОУ НОШ при в/ч (Ахтынский район)</v>
      </c>
      <c r="U257" s="6">
        <f>анкеты!F257/анкеты!E257</f>
        <v>0.9</v>
      </c>
      <c r="V257" s="6">
        <f>анкеты!D257/анкеты!C257</f>
        <v>0.88888888888888884</v>
      </c>
      <c r="W257" s="6">
        <f>анкеты!G257/анкеты!$B257</f>
        <v>0.95833333333333337</v>
      </c>
      <c r="X257" s="6">
        <f>анкеты!I257/анкеты!H257</f>
        <v>0.5</v>
      </c>
      <c r="Y257" s="6">
        <f>анкеты!J257/анкеты!$B257</f>
        <v>0.91666666666666663</v>
      </c>
      <c r="Z257" s="6">
        <f>анкеты!K257/анкеты!$B257</f>
        <v>0.95833333333333337</v>
      </c>
      <c r="AA257" s="6">
        <f>анкеты!M257/анкеты!L257</f>
        <v>0.81818181818181823</v>
      </c>
      <c r="AB257" s="6">
        <f>анкеты!N257/анкеты!$B257</f>
        <v>0.95833333333333337</v>
      </c>
      <c r="AC257" s="6">
        <f>анкеты!O257/анкеты!$B257</f>
        <v>0.95833333333333337</v>
      </c>
      <c r="AD257" s="6">
        <f>анкеты!P257/анкеты!$B257</f>
        <v>0.95833333333333337</v>
      </c>
      <c r="AE257" s="24">
        <f>'Рейтинговая таблица организаций'!Z1083+'Рейтинговая таблица организаций'!AA1083</f>
        <v>0</v>
      </c>
      <c r="AF257" s="32">
        <f t="shared" si="8"/>
        <v>0.88154040404040401</v>
      </c>
      <c r="AG257" s="24">
        <f>'Рейтинговая таблица организаций'!BB259</f>
        <v>78.8</v>
      </c>
      <c r="AH257" t="s">
        <v>992</v>
      </c>
    </row>
    <row r="258" spans="1:34" x14ac:dyDescent="0.25">
      <c r="A258" s="39">
        <v>258</v>
      </c>
      <c r="B258">
        <v>79</v>
      </c>
      <c r="C258">
        <v>59</v>
      </c>
      <c r="D258">
        <v>55</v>
      </c>
      <c r="E258">
        <v>52</v>
      </c>
      <c r="F258">
        <v>50</v>
      </c>
      <c r="G258">
        <v>71</v>
      </c>
      <c r="H258">
        <v>2</v>
      </c>
      <c r="I258">
        <v>2</v>
      </c>
      <c r="J258">
        <v>76</v>
      </c>
      <c r="K258">
        <v>78</v>
      </c>
      <c r="L258">
        <v>48</v>
      </c>
      <c r="M258">
        <v>46</v>
      </c>
      <c r="N258">
        <v>76</v>
      </c>
      <c r="O258">
        <v>77</v>
      </c>
      <c r="P258">
        <v>74</v>
      </c>
      <c r="Q258" s="24">
        <f>бланки!F259</f>
        <v>200</v>
      </c>
      <c r="R258" s="6">
        <v>0.39500000000000002</v>
      </c>
      <c r="S258" s="24">
        <f>бланки!E259</f>
        <v>257</v>
      </c>
      <c r="T258" s="24" t="str">
        <f>'Рейтинговая таблица организаций'!B260</f>
        <v>МКУ ДОД «Юный космонавт» (Ахтынский район)</v>
      </c>
      <c r="U258" s="6">
        <f>анкеты!F258/анкеты!E258</f>
        <v>0.96153846153846156</v>
      </c>
      <c r="V258" s="6">
        <f>анкеты!D258/анкеты!C258</f>
        <v>0.93220338983050843</v>
      </c>
      <c r="W258" s="6">
        <f>анкеты!G258/анкеты!$B258</f>
        <v>0.89873417721518989</v>
      </c>
      <c r="X258" s="6">
        <f>анкеты!I258/анкеты!H258</f>
        <v>1</v>
      </c>
      <c r="Y258" s="6">
        <f>анкеты!J258/анкеты!$B258</f>
        <v>0.96202531645569622</v>
      </c>
      <c r="Z258" s="6">
        <f>анкеты!K258/анкеты!$B258</f>
        <v>0.98734177215189878</v>
      </c>
      <c r="AA258" s="6">
        <f>анкеты!M258/анкеты!L258</f>
        <v>0.95833333333333337</v>
      </c>
      <c r="AB258" s="6">
        <f>анкеты!N258/анкеты!$B258</f>
        <v>0.96202531645569622</v>
      </c>
      <c r="AC258" s="6">
        <f>анкеты!O258/анкеты!$B258</f>
        <v>0.97468354430379744</v>
      </c>
      <c r="AD258" s="6">
        <f>анкеты!P258/анкеты!$B258</f>
        <v>0.93670886075949367</v>
      </c>
      <c r="AE258" s="24">
        <f>'Рейтинговая таблица организаций'!Z1084+'Рейтинговая таблица организаций'!AA1084</f>
        <v>0</v>
      </c>
      <c r="AF258" s="32">
        <f t="shared" si="8"/>
        <v>0.95735941720440754</v>
      </c>
      <c r="AG258" s="24">
        <f>'Рейтинговая таблица организаций'!BB260</f>
        <v>91.2</v>
      </c>
      <c r="AH258" t="s">
        <v>755</v>
      </c>
    </row>
    <row r="259" spans="1:34" x14ac:dyDescent="0.25">
      <c r="A259" s="39">
        <v>259</v>
      </c>
      <c r="B259">
        <v>60</v>
      </c>
      <c r="C259">
        <v>55</v>
      </c>
      <c r="D259">
        <v>49</v>
      </c>
      <c r="E259">
        <v>34</v>
      </c>
      <c r="F259">
        <v>33</v>
      </c>
      <c r="G259">
        <v>42</v>
      </c>
      <c r="H259">
        <v>5</v>
      </c>
      <c r="I259">
        <v>3</v>
      </c>
      <c r="J259">
        <v>51</v>
      </c>
      <c r="K259">
        <v>52</v>
      </c>
      <c r="L259">
        <v>29</v>
      </c>
      <c r="M259">
        <v>27</v>
      </c>
      <c r="N259">
        <v>50</v>
      </c>
      <c r="O259">
        <v>43</v>
      </c>
      <c r="P259">
        <v>48</v>
      </c>
      <c r="Q259" s="24">
        <f>бланки!F260</f>
        <v>150</v>
      </c>
      <c r="R259" s="6">
        <v>0.4</v>
      </c>
      <c r="S259" s="24">
        <f>бланки!E260</f>
        <v>258</v>
      </c>
      <c r="T259" s="24" t="str">
        <f>'Рейтинговая таблица организаций'!B261</f>
        <v>МКДОУ «Солнышко» (Ахтынский район)</v>
      </c>
      <c r="U259" s="6">
        <f>анкеты!F259/анкеты!E259</f>
        <v>0.97058823529411764</v>
      </c>
      <c r="V259" s="6">
        <f>анкеты!D259/анкеты!C259</f>
        <v>0.89090909090909087</v>
      </c>
      <c r="W259" s="6">
        <f>анкеты!G259/анкеты!$B259</f>
        <v>0.7</v>
      </c>
      <c r="X259" s="6">
        <f>анкеты!I259/анкеты!H259</f>
        <v>0.6</v>
      </c>
      <c r="Y259" s="6">
        <f>анкеты!J259/анкеты!$B259</f>
        <v>0.85</v>
      </c>
      <c r="Z259" s="6">
        <f>анкеты!K259/анкеты!$B259</f>
        <v>0.8666666666666667</v>
      </c>
      <c r="AA259" s="6">
        <f>анкеты!M259/анкеты!L259</f>
        <v>0.93103448275862066</v>
      </c>
      <c r="AB259" s="6">
        <f>анкеты!N259/анкеты!$B259</f>
        <v>0.83333333333333337</v>
      </c>
      <c r="AC259" s="6">
        <f>анкеты!O259/анкеты!$B259</f>
        <v>0.71666666666666667</v>
      </c>
      <c r="AD259" s="6">
        <f>анкеты!P259/анкеты!$B259</f>
        <v>0.8</v>
      </c>
      <c r="AE259" s="24">
        <f>'Рейтинговая таблица организаций'!Z1085+'Рейтинговая таблица организаций'!AA1085</f>
        <v>0</v>
      </c>
      <c r="AF259" s="32">
        <f t="shared" ref="AF259:AF322" si="12">AVERAGE(U259:AD259)</f>
        <v>0.81591984756284963</v>
      </c>
      <c r="AG259" s="24">
        <f>'Рейтинговая таблица организаций'!BB261</f>
        <v>69.2</v>
      </c>
      <c r="AH259" t="s">
        <v>201</v>
      </c>
    </row>
    <row r="260" spans="1:34" x14ac:dyDescent="0.25">
      <c r="A260" s="39">
        <v>260</v>
      </c>
      <c r="B260">
        <v>25</v>
      </c>
      <c r="C260">
        <v>13</v>
      </c>
      <c r="D260">
        <v>13</v>
      </c>
      <c r="E260">
        <v>6</v>
      </c>
      <c r="F260">
        <v>6</v>
      </c>
      <c r="G260">
        <v>21</v>
      </c>
      <c r="H260">
        <v>3</v>
      </c>
      <c r="I260">
        <v>2</v>
      </c>
      <c r="J260">
        <v>21</v>
      </c>
      <c r="K260">
        <v>24</v>
      </c>
      <c r="L260">
        <v>5</v>
      </c>
      <c r="M260">
        <v>5</v>
      </c>
      <c r="N260">
        <v>20</v>
      </c>
      <c r="O260">
        <v>22</v>
      </c>
      <c r="P260">
        <v>21</v>
      </c>
      <c r="Q260" s="24">
        <f>бланки!F261</f>
        <v>60</v>
      </c>
      <c r="R260" s="6">
        <v>0.41666666666666669</v>
      </c>
      <c r="S260" s="24">
        <f>бланки!E261</f>
        <v>259</v>
      </c>
      <c r="T260" s="24" t="str">
        <f>'Рейтинговая таблица организаций'!B262</f>
        <v>МКУ ДО «Рассвет» (Ахтынский район)</v>
      </c>
      <c r="U260" s="6">
        <f>анкеты!F260/анкеты!E260</f>
        <v>1</v>
      </c>
      <c r="V260" s="6">
        <f>анкеты!D260/анкеты!C260</f>
        <v>1</v>
      </c>
      <c r="W260" s="6">
        <f>анкеты!G260/анкеты!$B260</f>
        <v>0.84</v>
      </c>
      <c r="X260" s="6">
        <f>анкеты!I260/анкеты!H260</f>
        <v>0.66666666666666663</v>
      </c>
      <c r="Y260" s="6">
        <f>анкеты!J260/анкеты!$B260</f>
        <v>0.84</v>
      </c>
      <c r="Z260" s="6">
        <f>анкеты!K260/анкеты!$B260</f>
        <v>0.96</v>
      </c>
      <c r="AA260" s="6">
        <f>анкеты!M260/анкеты!L260</f>
        <v>1</v>
      </c>
      <c r="AB260" s="6">
        <f>анкеты!N260/анкеты!$B260</f>
        <v>0.8</v>
      </c>
      <c r="AC260" s="6">
        <f>анкеты!O260/анкеты!$B260</f>
        <v>0.88</v>
      </c>
      <c r="AD260" s="6">
        <f>анкеты!P260/анкеты!$B260</f>
        <v>0.84</v>
      </c>
      <c r="AE260" s="24">
        <f>'Рейтинговая таблица организаций'!Z1086+'Рейтинговая таблица организаций'!AA1086</f>
        <v>0</v>
      </c>
      <c r="AF260" s="32">
        <f t="shared" si="12"/>
        <v>0.8826666666666666</v>
      </c>
      <c r="AG260" s="24">
        <f>'Рейтинговая таблица организаций'!BB262</f>
        <v>74.2</v>
      </c>
      <c r="AH260" t="s">
        <v>755</v>
      </c>
    </row>
    <row r="261" spans="1:34" x14ac:dyDescent="0.25">
      <c r="A261" s="39">
        <v>261</v>
      </c>
      <c r="B261">
        <v>123</v>
      </c>
      <c r="C261">
        <v>106</v>
      </c>
      <c r="D261">
        <v>104</v>
      </c>
      <c r="E261">
        <v>95</v>
      </c>
      <c r="F261">
        <v>93</v>
      </c>
      <c r="G261">
        <v>106</v>
      </c>
      <c r="H261">
        <v>12</v>
      </c>
      <c r="I261">
        <v>6</v>
      </c>
      <c r="J261">
        <v>122</v>
      </c>
      <c r="K261">
        <v>122</v>
      </c>
      <c r="L261">
        <v>101</v>
      </c>
      <c r="M261">
        <v>100</v>
      </c>
      <c r="N261">
        <v>123</v>
      </c>
      <c r="O261">
        <v>122</v>
      </c>
      <c r="P261">
        <v>121</v>
      </c>
      <c r="Q261" s="24">
        <f>бланки!F262</f>
        <v>300</v>
      </c>
      <c r="R261" s="6">
        <v>0.41</v>
      </c>
      <c r="S261" s="24">
        <f>бланки!E262</f>
        <v>260</v>
      </c>
      <c r="T261" s="24" t="str">
        <f>'Рейтинговая таблица организаций'!B263</f>
        <v>МКУ ДО «РСЮН» (Ахтынский район)</v>
      </c>
      <c r="U261" s="6">
        <f>анкеты!F261/анкеты!E261</f>
        <v>0.97894736842105268</v>
      </c>
      <c r="V261" s="6">
        <f>анкеты!D261/анкеты!C261</f>
        <v>0.98113207547169812</v>
      </c>
      <c r="W261" s="6">
        <f>анкеты!G261/анкеты!$B261</f>
        <v>0.86178861788617889</v>
      </c>
      <c r="X261" s="6">
        <f>анкеты!I261/анкеты!H261</f>
        <v>0.5</v>
      </c>
      <c r="Y261" s="6">
        <f>анкеты!J261/анкеты!$B261</f>
        <v>0.99186991869918695</v>
      </c>
      <c r="Z261" s="6">
        <f>анкеты!K261/анкеты!$B261</f>
        <v>0.99186991869918695</v>
      </c>
      <c r="AA261" s="6">
        <f>анкеты!M261/анкеты!L261</f>
        <v>0.99009900990099009</v>
      </c>
      <c r="AB261" s="6">
        <f>анкеты!N261/анкеты!$B261</f>
        <v>1</v>
      </c>
      <c r="AC261" s="6">
        <f>анкеты!O261/анкеты!$B261</f>
        <v>0.99186991869918695</v>
      </c>
      <c r="AD261" s="6">
        <f>анкеты!P261/анкеты!$B261</f>
        <v>0.98373983739837401</v>
      </c>
      <c r="AE261" s="24">
        <f>'Рейтинговая таблица организаций'!Z1087+'Рейтинговая таблица организаций'!AA1087</f>
        <v>0</v>
      </c>
      <c r="AF261" s="32">
        <f t="shared" si="12"/>
        <v>0.92713166651758561</v>
      </c>
      <c r="AG261" s="24">
        <f>'Рейтинговая таблица организаций'!BB263</f>
        <v>78.400000000000006</v>
      </c>
      <c r="AH261" t="s">
        <v>755</v>
      </c>
    </row>
    <row r="262" spans="1:34" x14ac:dyDescent="0.25">
      <c r="A262" s="39">
        <v>262</v>
      </c>
      <c r="B262">
        <v>14</v>
      </c>
      <c r="C262">
        <v>13</v>
      </c>
      <c r="D262">
        <v>10</v>
      </c>
      <c r="E262">
        <v>10</v>
      </c>
      <c r="F262">
        <v>8</v>
      </c>
      <c r="G262">
        <v>11</v>
      </c>
      <c r="H262">
        <v>4</v>
      </c>
      <c r="I262">
        <v>4</v>
      </c>
      <c r="J262">
        <v>12</v>
      </c>
      <c r="K262">
        <v>12</v>
      </c>
      <c r="L262">
        <v>12</v>
      </c>
      <c r="M262">
        <v>10</v>
      </c>
      <c r="N262">
        <v>12</v>
      </c>
      <c r="O262">
        <v>12</v>
      </c>
      <c r="P262">
        <v>14</v>
      </c>
      <c r="Q262" s="24">
        <f>бланки!F263</f>
        <v>14</v>
      </c>
      <c r="R262" s="6">
        <v>0.5714285714285714</v>
      </c>
      <c r="S262" s="24">
        <f>бланки!E263</f>
        <v>261</v>
      </c>
      <c r="T262" s="24" t="str">
        <f>'Рейтинговая таблица организаций'!B264</f>
        <v>МКУ ДО «ДМШ» с. Ахты (Ахтынский район)</v>
      </c>
      <c r="U262" s="6">
        <f>анкеты!F262/анкеты!E262</f>
        <v>0.8</v>
      </c>
      <c r="V262" s="6">
        <f>анкеты!D262/анкеты!C262</f>
        <v>0.76923076923076927</v>
      </c>
      <c r="W262" s="6">
        <f>анкеты!G262/анкеты!$B262</f>
        <v>0.7857142857142857</v>
      </c>
      <c r="X262" s="6">
        <f>анкеты!I262/анкеты!H262</f>
        <v>1</v>
      </c>
      <c r="Y262" s="6">
        <f>анкеты!J262/анкеты!$B262</f>
        <v>0.8571428571428571</v>
      </c>
      <c r="Z262" s="6">
        <f>анкеты!K262/анкеты!$B262</f>
        <v>0.8571428571428571</v>
      </c>
      <c r="AA262" s="6">
        <f>анкеты!M262/анкеты!L262</f>
        <v>0.83333333333333337</v>
      </c>
      <c r="AB262" s="6">
        <f>анкеты!N262/анкеты!$B262</f>
        <v>0.8571428571428571</v>
      </c>
      <c r="AC262" s="6">
        <f>анкеты!O262/анкеты!$B262</f>
        <v>0.8571428571428571</v>
      </c>
      <c r="AD262" s="6">
        <f>анкеты!P262/анкеты!$B262</f>
        <v>1</v>
      </c>
      <c r="AE262" s="24">
        <f>'Рейтинговая таблица организаций'!Z1088+'Рейтинговая таблица организаций'!AA1088</f>
        <v>0</v>
      </c>
      <c r="AF262" s="32">
        <f t="shared" si="12"/>
        <v>0.86168498168498142</v>
      </c>
      <c r="AG262" s="24">
        <f>'Рейтинговая таблица организаций'!BB264</f>
        <v>88</v>
      </c>
      <c r="AH262" t="s">
        <v>755</v>
      </c>
    </row>
    <row r="263" spans="1:34" x14ac:dyDescent="0.25">
      <c r="A263" s="39">
        <v>263</v>
      </c>
      <c r="B263">
        <v>30</v>
      </c>
      <c r="C263">
        <v>28</v>
      </c>
      <c r="D263">
        <v>27</v>
      </c>
      <c r="E263">
        <v>26</v>
      </c>
      <c r="F263">
        <v>25</v>
      </c>
      <c r="G263">
        <v>30</v>
      </c>
      <c r="H263">
        <v>3</v>
      </c>
      <c r="I263">
        <v>1</v>
      </c>
      <c r="J263">
        <v>29</v>
      </c>
      <c r="K263">
        <v>28</v>
      </c>
      <c r="L263">
        <v>24</v>
      </c>
      <c r="M263">
        <v>22</v>
      </c>
      <c r="N263">
        <v>28</v>
      </c>
      <c r="O263">
        <v>30</v>
      </c>
      <c r="P263">
        <v>30</v>
      </c>
      <c r="Q263" s="24">
        <f>бланки!F264</f>
        <v>73</v>
      </c>
      <c r="R263" s="6">
        <v>0.41095890410958902</v>
      </c>
      <c r="S263" s="24">
        <f>бланки!E264</f>
        <v>262</v>
      </c>
      <c r="T263" s="24" t="str">
        <f>'Рейтинговая таблица организаций'!B265</f>
        <v>МКДОУ детские ясли «Елочка» (Бабаюртовский район )</v>
      </c>
      <c r="U263" s="6">
        <f>анкеты!F263/анкеты!E263</f>
        <v>0.96153846153846156</v>
      </c>
      <c r="V263" s="6">
        <f>анкеты!D263/анкеты!C263</f>
        <v>0.9642857142857143</v>
      </c>
      <c r="W263" s="6">
        <f>анкеты!G263/анкеты!$B263</f>
        <v>1</v>
      </c>
      <c r="X263" s="6">
        <f>анкеты!I263/анкеты!H263</f>
        <v>0.33333333333333331</v>
      </c>
      <c r="Y263" s="6">
        <f>анкеты!J263/анкеты!$B263</f>
        <v>0.96666666666666667</v>
      </c>
      <c r="Z263" s="6">
        <f>анкеты!K263/анкеты!$B263</f>
        <v>0.93333333333333335</v>
      </c>
      <c r="AA263" s="6">
        <f>анкеты!M263/анкеты!L263</f>
        <v>0.91666666666666663</v>
      </c>
      <c r="AB263" s="6">
        <f>анкеты!N263/анкеты!$B263</f>
        <v>0.93333333333333335</v>
      </c>
      <c r="AC263" s="6">
        <f>анкеты!O263/анкеты!$B263</f>
        <v>1</v>
      </c>
      <c r="AD263" s="6">
        <f>анкеты!P263/анкеты!$B263</f>
        <v>1</v>
      </c>
      <c r="AE263" s="24">
        <f>'Рейтинговая таблица организаций'!Z1089+'Рейтинговая таблица организаций'!AA1089</f>
        <v>0</v>
      </c>
      <c r="AF263" s="32">
        <f t="shared" si="12"/>
        <v>0.90091575091575105</v>
      </c>
      <c r="AG263" s="24">
        <f>'Рейтинговая таблица организаций'!BB265</f>
        <v>78.8</v>
      </c>
      <c r="AH263" t="s">
        <v>201</v>
      </c>
    </row>
    <row r="264" spans="1:34" x14ac:dyDescent="0.25">
      <c r="A264" s="39">
        <v>264</v>
      </c>
      <c r="B264">
        <v>43</v>
      </c>
      <c r="C264">
        <v>38</v>
      </c>
      <c r="D264">
        <v>37</v>
      </c>
      <c r="E264">
        <v>32</v>
      </c>
      <c r="F264">
        <v>32</v>
      </c>
      <c r="G264">
        <v>40</v>
      </c>
      <c r="H264">
        <v>2</v>
      </c>
      <c r="I264">
        <v>1</v>
      </c>
      <c r="J264">
        <v>40</v>
      </c>
      <c r="K264">
        <v>42</v>
      </c>
      <c r="L264">
        <v>35</v>
      </c>
      <c r="M264">
        <v>35</v>
      </c>
      <c r="N264">
        <v>42</v>
      </c>
      <c r="O264">
        <v>42</v>
      </c>
      <c r="P264">
        <v>41</v>
      </c>
      <c r="Q264" s="24">
        <f>бланки!F265</f>
        <v>105</v>
      </c>
      <c r="R264" s="6">
        <v>0.40952380952380951</v>
      </c>
      <c r="S264" s="24">
        <f>бланки!E265</f>
        <v>263</v>
      </c>
      <c r="T264" s="24" t="str">
        <f>'Рейтинговая таблица организаций'!B266</f>
        <v>МКДОУ детский сад «Дружба» (Бабаюртовский район )</v>
      </c>
      <c r="U264" s="6">
        <f>анкеты!F264/анкеты!E264</f>
        <v>1</v>
      </c>
      <c r="V264" s="6">
        <f>анкеты!D264/анкеты!C264</f>
        <v>0.97368421052631582</v>
      </c>
      <c r="W264" s="6">
        <f>анкеты!G264/анкеты!$B264</f>
        <v>0.93023255813953487</v>
      </c>
      <c r="X264" s="6">
        <f>анкеты!I264/анкеты!H264</f>
        <v>0.5</v>
      </c>
      <c r="Y264" s="6">
        <f>анкеты!J264/анкеты!$B264</f>
        <v>0.93023255813953487</v>
      </c>
      <c r="Z264" s="6">
        <f>анкеты!K264/анкеты!$B264</f>
        <v>0.97674418604651159</v>
      </c>
      <c r="AA264" s="6">
        <f>анкеты!M264/анкеты!L264</f>
        <v>1</v>
      </c>
      <c r="AB264" s="6">
        <f>анкеты!N264/анкеты!$B264</f>
        <v>0.97674418604651159</v>
      </c>
      <c r="AC264" s="6">
        <f>анкеты!O264/анкеты!$B264</f>
        <v>0.97674418604651159</v>
      </c>
      <c r="AD264" s="6">
        <f>анкеты!P264/анкеты!$B264</f>
        <v>0.95348837209302328</v>
      </c>
      <c r="AE264" s="24">
        <f>'Рейтинговая таблица организаций'!Z1090+'Рейтинговая таблица организаций'!AA1090</f>
        <v>0</v>
      </c>
      <c r="AF264" s="32">
        <f t="shared" si="12"/>
        <v>0.92178702570379445</v>
      </c>
      <c r="AG264" s="24">
        <f>'Рейтинговая таблица организаций'!BB266</f>
        <v>73.2</v>
      </c>
      <c r="AH264" t="s">
        <v>201</v>
      </c>
    </row>
    <row r="265" spans="1:34" x14ac:dyDescent="0.25">
      <c r="A265" s="39">
        <v>265</v>
      </c>
      <c r="B265">
        <v>31</v>
      </c>
      <c r="C265">
        <v>25</v>
      </c>
      <c r="D265">
        <v>24</v>
      </c>
      <c r="E265">
        <v>22</v>
      </c>
      <c r="F265">
        <v>21</v>
      </c>
      <c r="G265">
        <v>26</v>
      </c>
      <c r="H265">
        <v>3</v>
      </c>
      <c r="I265">
        <v>2</v>
      </c>
      <c r="J265">
        <v>30</v>
      </c>
      <c r="K265">
        <v>29</v>
      </c>
      <c r="L265">
        <v>20</v>
      </c>
      <c r="M265">
        <v>18</v>
      </c>
      <c r="N265">
        <v>27</v>
      </c>
      <c r="O265">
        <v>29</v>
      </c>
      <c r="P265">
        <v>28</v>
      </c>
      <c r="Q265" s="24">
        <f>бланки!F266</f>
        <v>72</v>
      </c>
      <c r="R265" s="6">
        <v>0.43055555555555558</v>
      </c>
      <c r="S265" s="24">
        <f>бланки!E266</f>
        <v>264</v>
      </c>
      <c r="T265" s="24" t="str">
        <f>'Рейтинговая таблица организаций'!B267</f>
        <v>МКДОУ детский сад «Радуга» (Бабаюртовский район )</v>
      </c>
      <c r="U265" s="6">
        <f>анкеты!F265/анкеты!E265</f>
        <v>0.95454545454545459</v>
      </c>
      <c r="V265" s="6">
        <f>анкеты!D265/анкеты!C265</f>
        <v>0.96</v>
      </c>
      <c r="W265" s="6">
        <f>анкеты!G265/анкеты!$B265</f>
        <v>0.83870967741935487</v>
      </c>
      <c r="X265" s="6">
        <f>анкеты!I265/анкеты!H265</f>
        <v>0.66666666666666663</v>
      </c>
      <c r="Y265" s="6">
        <f>анкеты!J265/анкеты!$B265</f>
        <v>0.967741935483871</v>
      </c>
      <c r="Z265" s="6">
        <f>анкеты!K265/анкеты!$B265</f>
        <v>0.93548387096774188</v>
      </c>
      <c r="AA265" s="6">
        <f>анкеты!M265/анкеты!L265</f>
        <v>0.9</v>
      </c>
      <c r="AB265" s="6">
        <f>анкеты!N265/анкеты!$B265</f>
        <v>0.87096774193548387</v>
      </c>
      <c r="AC265" s="6">
        <f>анкеты!O265/анкеты!$B265</f>
        <v>0.93548387096774188</v>
      </c>
      <c r="AD265" s="6">
        <f>анкеты!P265/анкеты!$B265</f>
        <v>0.90322580645161288</v>
      </c>
      <c r="AE265" s="24">
        <f>'Рейтинговая таблица организаций'!Z1091+'Рейтинговая таблица организаций'!AA1091</f>
        <v>0</v>
      </c>
      <c r="AF265" s="32">
        <f t="shared" si="12"/>
        <v>0.8932825024437927</v>
      </c>
      <c r="AG265" s="24">
        <f>'Рейтинговая таблица организаций'!BB267</f>
        <v>72.8</v>
      </c>
      <c r="AH265" t="s">
        <v>201</v>
      </c>
    </row>
    <row r="266" spans="1:34" x14ac:dyDescent="0.25">
      <c r="A266" s="39">
        <v>266</v>
      </c>
      <c r="B266">
        <v>510</v>
      </c>
      <c r="C266">
        <v>450</v>
      </c>
      <c r="D266">
        <v>443</v>
      </c>
      <c r="E266">
        <v>420</v>
      </c>
      <c r="F266">
        <v>408</v>
      </c>
      <c r="G266">
        <v>408</v>
      </c>
      <c r="H266">
        <v>58</v>
      </c>
      <c r="I266">
        <v>49</v>
      </c>
      <c r="J266">
        <v>498</v>
      </c>
      <c r="K266">
        <v>503</v>
      </c>
      <c r="L266">
        <v>413</v>
      </c>
      <c r="M266">
        <v>403</v>
      </c>
      <c r="N266">
        <v>495</v>
      </c>
      <c r="O266">
        <v>485</v>
      </c>
      <c r="P266">
        <v>498</v>
      </c>
      <c r="Q266" s="24">
        <f>бланки!F267</f>
        <v>1000</v>
      </c>
      <c r="R266" s="6">
        <f>B266/Q266</f>
        <v>0.51</v>
      </c>
      <c r="S266" s="24">
        <f>бланки!E267</f>
        <v>265</v>
      </c>
      <c r="T266" s="24" t="str">
        <f>'Рейтинговая таблица организаций'!B268</f>
        <v>МКОУ «Советская СОШ» (Бабаюртовский район )</v>
      </c>
      <c r="U266" s="6">
        <f>анкеты!F266/анкеты!E266</f>
        <v>0.97142857142857142</v>
      </c>
      <c r="V266" s="6">
        <f>анкеты!D266/анкеты!C266</f>
        <v>0.98444444444444446</v>
      </c>
      <c r="W266" s="6">
        <f>анкеты!G266/анкеты!$B266</f>
        <v>0.8</v>
      </c>
      <c r="X266" s="6">
        <f>анкеты!I266/анкеты!H266</f>
        <v>0.84482758620689657</v>
      </c>
      <c r="Y266" s="6">
        <f>анкеты!J266/анкеты!$B266</f>
        <v>0.97647058823529409</v>
      </c>
      <c r="Z266" s="6">
        <f>анкеты!K266/анкеты!$B266</f>
        <v>0.98627450980392162</v>
      </c>
      <c r="AA266" s="6">
        <f>анкеты!M266/анкеты!L266</f>
        <v>0.97578692493946728</v>
      </c>
      <c r="AB266" s="6">
        <f>анкеты!N266/анкеты!$B266</f>
        <v>0.97058823529411764</v>
      </c>
      <c r="AC266" s="6">
        <f>анкеты!O266/анкеты!$B266</f>
        <v>0.9509803921568627</v>
      </c>
      <c r="AD266" s="6">
        <f>анкеты!P266/анкеты!$B266</f>
        <v>0.97647058823529409</v>
      </c>
      <c r="AE266" s="24">
        <f>'Рейтинговая таблица организаций'!Z1092+'Рейтинговая таблица организаций'!AA1092</f>
        <v>0</v>
      </c>
      <c r="AF266" s="32">
        <f t="shared" si="12"/>
        <v>0.94372718407448697</v>
      </c>
      <c r="AG266" s="24">
        <f>'Рейтинговая таблица организаций'!BB268</f>
        <v>89.4</v>
      </c>
      <c r="AH266" t="s">
        <v>992</v>
      </c>
    </row>
    <row r="267" spans="1:34" x14ac:dyDescent="0.25">
      <c r="A267" s="39">
        <v>267</v>
      </c>
      <c r="B267">
        <v>106</v>
      </c>
      <c r="C267">
        <v>53</v>
      </c>
      <c r="D267">
        <v>47</v>
      </c>
      <c r="E267">
        <v>48</v>
      </c>
      <c r="F267">
        <v>40</v>
      </c>
      <c r="G267">
        <v>74</v>
      </c>
      <c r="H267">
        <v>12</v>
      </c>
      <c r="I267">
        <v>12</v>
      </c>
      <c r="J267">
        <v>100</v>
      </c>
      <c r="K267">
        <v>94</v>
      </c>
      <c r="L267">
        <v>86</v>
      </c>
      <c r="M267">
        <v>75</v>
      </c>
      <c r="N267">
        <v>85</v>
      </c>
      <c r="O267">
        <v>100</v>
      </c>
      <c r="P267">
        <v>100</v>
      </c>
      <c r="Q267" s="24">
        <f>бланки!F268</f>
        <v>252</v>
      </c>
      <c r="R267" s="6">
        <v>0.42063492063492064</v>
      </c>
      <c r="S267" s="24">
        <f>бланки!E268</f>
        <v>266</v>
      </c>
      <c r="T267" s="24" t="str">
        <f>'Рейтинговая таблица организаций'!B269</f>
        <v>МКОУ «Тамазатюбинская СОШ им. А.Д. Байтемирогва» (Бабаюртовский район )</v>
      </c>
      <c r="U267" s="6">
        <f>анкеты!F267/анкеты!E267</f>
        <v>0.83333333333333337</v>
      </c>
      <c r="V267" s="6">
        <f>анкеты!D267/анкеты!C267</f>
        <v>0.8867924528301887</v>
      </c>
      <c r="W267" s="6">
        <f>анкеты!G267/анкеты!$B267</f>
        <v>0.69811320754716977</v>
      </c>
      <c r="X267" s="6">
        <f>анкеты!I267/анкеты!H267</f>
        <v>1</v>
      </c>
      <c r="Y267" s="6">
        <f>анкеты!J267/анкеты!$B267</f>
        <v>0.94339622641509435</v>
      </c>
      <c r="Z267" s="6">
        <f>анкеты!K267/анкеты!$B267</f>
        <v>0.8867924528301887</v>
      </c>
      <c r="AA267" s="6">
        <f>анкеты!M267/анкеты!L267</f>
        <v>0.87209302325581395</v>
      </c>
      <c r="AB267" s="6">
        <f>анкеты!N267/анкеты!$B267</f>
        <v>0.80188679245283023</v>
      </c>
      <c r="AC267" s="6">
        <f>анкеты!O267/анкеты!$B267</f>
        <v>0.94339622641509435</v>
      </c>
      <c r="AD267" s="6">
        <f>анкеты!P267/анкеты!$B267</f>
        <v>0.94339622641509435</v>
      </c>
      <c r="AE267" s="24">
        <f>'Рейтинговая таблица организаций'!Z1093+'Рейтинговая таблица организаций'!AA1093</f>
        <v>0</v>
      </c>
      <c r="AF267" s="32">
        <f t="shared" si="12"/>
        <v>0.88091999414948075</v>
      </c>
      <c r="AG267" s="24">
        <f>'Рейтинговая таблица организаций'!BB269</f>
        <v>76.400000000000006</v>
      </c>
      <c r="AH267" t="s">
        <v>992</v>
      </c>
    </row>
    <row r="268" spans="1:34" x14ac:dyDescent="0.25">
      <c r="A268" s="39">
        <v>268</v>
      </c>
      <c r="B268">
        <v>80</v>
      </c>
      <c r="C268">
        <v>60</v>
      </c>
      <c r="D268">
        <v>57</v>
      </c>
      <c r="E268">
        <v>52</v>
      </c>
      <c r="F268">
        <v>50</v>
      </c>
      <c r="G268">
        <v>59</v>
      </c>
      <c r="H268">
        <v>9</v>
      </c>
      <c r="I268">
        <v>8</v>
      </c>
      <c r="J268">
        <v>77</v>
      </c>
      <c r="K268">
        <v>78</v>
      </c>
      <c r="L268">
        <v>62</v>
      </c>
      <c r="M268">
        <v>60</v>
      </c>
      <c r="N268">
        <v>72</v>
      </c>
      <c r="O268">
        <v>75</v>
      </c>
      <c r="P268">
        <v>74</v>
      </c>
      <c r="Q268" s="24">
        <f>бланки!F269</f>
        <v>195</v>
      </c>
      <c r="R268" s="6">
        <v>0.41025641025641024</v>
      </c>
      <c r="S268" s="24">
        <f>бланки!E269</f>
        <v>267</v>
      </c>
      <c r="T268" s="24" t="str">
        <f>'Рейтинговая таблица организаций'!B270</f>
        <v>МКОУ «Туршунайская СОШ» (Бабаюртовский район )</v>
      </c>
      <c r="U268" s="6">
        <f>анкеты!F268/анкеты!E268</f>
        <v>0.96153846153846156</v>
      </c>
      <c r="V268" s="6">
        <f>анкеты!D268/анкеты!C268</f>
        <v>0.95</v>
      </c>
      <c r="W268" s="6">
        <f>анкеты!G268/анкеты!$B268</f>
        <v>0.73750000000000004</v>
      </c>
      <c r="X268" s="6">
        <f>анкеты!I268/анкеты!H268</f>
        <v>0.88888888888888884</v>
      </c>
      <c r="Y268" s="6">
        <f>анкеты!J268/анкеты!$B268</f>
        <v>0.96250000000000002</v>
      </c>
      <c r="Z268" s="6">
        <f>анкеты!K268/анкеты!$B268</f>
        <v>0.97499999999999998</v>
      </c>
      <c r="AA268" s="6">
        <f>анкеты!M268/анкеты!L268</f>
        <v>0.967741935483871</v>
      </c>
      <c r="AB268" s="6">
        <f>анкеты!N268/анкеты!$B268</f>
        <v>0.9</v>
      </c>
      <c r="AC268" s="6">
        <f>анкеты!O268/анкеты!$B268</f>
        <v>0.9375</v>
      </c>
      <c r="AD268" s="6">
        <f>анкеты!P268/анкеты!$B268</f>
        <v>0.92500000000000004</v>
      </c>
      <c r="AE268" s="24">
        <f>'Рейтинговая таблица организаций'!Z1094+'Рейтинговая таблица организаций'!AA1094</f>
        <v>0</v>
      </c>
      <c r="AF268" s="32">
        <f t="shared" si="12"/>
        <v>0.92056692859112221</v>
      </c>
      <c r="AG268" s="24">
        <f>'Рейтинговая таблица организаций'!BB270</f>
        <v>94.2</v>
      </c>
      <c r="AH268" t="s">
        <v>992</v>
      </c>
    </row>
    <row r="269" spans="1:34" x14ac:dyDescent="0.25">
      <c r="A269" s="39">
        <v>269</v>
      </c>
      <c r="B269">
        <v>425</v>
      </c>
      <c r="C269">
        <v>375</v>
      </c>
      <c r="D269">
        <v>370</v>
      </c>
      <c r="E269">
        <v>365</v>
      </c>
      <c r="F269">
        <v>355</v>
      </c>
      <c r="G269">
        <v>375</v>
      </c>
      <c r="H269">
        <v>15</v>
      </c>
      <c r="I269">
        <v>12</v>
      </c>
      <c r="J269">
        <v>420</v>
      </c>
      <c r="K269">
        <v>415</v>
      </c>
      <c r="L269">
        <v>330</v>
      </c>
      <c r="M269">
        <v>330</v>
      </c>
      <c r="N269">
        <v>410</v>
      </c>
      <c r="O269">
        <v>402</v>
      </c>
      <c r="P269">
        <v>400</v>
      </c>
      <c r="Q269" s="24">
        <f>бланки!F270</f>
        <v>830</v>
      </c>
      <c r="R269" s="6">
        <f>B269/Q269</f>
        <v>0.51204819277108438</v>
      </c>
      <c r="S269" s="24">
        <f>бланки!E270</f>
        <v>268</v>
      </c>
      <c r="T269" s="24" t="str">
        <f>'Рейтинговая таблица организаций'!B271</f>
        <v>МКОУ «Уцмиюртовская СОШ» (Бабаюртовский район )</v>
      </c>
      <c r="U269" s="6">
        <f>анкеты!F269/анкеты!E269</f>
        <v>0.9726027397260274</v>
      </c>
      <c r="V269" s="6">
        <f>анкеты!D269/анкеты!C269</f>
        <v>0.98666666666666669</v>
      </c>
      <c r="W269" s="6">
        <f>анкеты!G269/анкеты!$B269</f>
        <v>0.88235294117647056</v>
      </c>
      <c r="X269" s="6">
        <f>анкеты!I269/анкеты!H269</f>
        <v>0.8</v>
      </c>
      <c r="Y269" s="6">
        <f>анкеты!J269/анкеты!$B269</f>
        <v>0.9882352941176471</v>
      </c>
      <c r="Z269" s="6">
        <f>анкеты!K269/анкеты!$B269</f>
        <v>0.97647058823529409</v>
      </c>
      <c r="AA269" s="6">
        <f>анкеты!M269/анкеты!L269</f>
        <v>1</v>
      </c>
      <c r="AB269" s="6">
        <f>анкеты!N269/анкеты!$B269</f>
        <v>0.96470588235294119</v>
      </c>
      <c r="AC269" s="6">
        <f>анкеты!O269/анкеты!$B269</f>
        <v>0.94588235294117651</v>
      </c>
      <c r="AD269" s="6">
        <f>анкеты!P269/анкеты!$B269</f>
        <v>0.94117647058823528</v>
      </c>
      <c r="AE269" s="24">
        <f>'Рейтинговая таблица организаций'!Z1095+'Рейтинговая таблица организаций'!AA1095</f>
        <v>0</v>
      </c>
      <c r="AF269" s="32">
        <f t="shared" si="12"/>
        <v>0.94580929358044585</v>
      </c>
      <c r="AG269" s="24">
        <f>'Рейтинговая таблица организаций'!BB271</f>
        <v>72</v>
      </c>
      <c r="AH269" t="s">
        <v>992</v>
      </c>
    </row>
    <row r="270" spans="1:34" x14ac:dyDescent="0.25">
      <c r="A270" s="39">
        <v>270</v>
      </c>
      <c r="B270">
        <v>63</v>
      </c>
      <c r="C270">
        <v>57</v>
      </c>
      <c r="D270">
        <v>56</v>
      </c>
      <c r="E270">
        <v>55</v>
      </c>
      <c r="F270">
        <v>55</v>
      </c>
      <c r="G270">
        <v>57</v>
      </c>
      <c r="H270">
        <v>6</v>
      </c>
      <c r="I270">
        <v>4</v>
      </c>
      <c r="J270">
        <v>60</v>
      </c>
      <c r="K270">
        <v>61</v>
      </c>
      <c r="L270">
        <v>52</v>
      </c>
      <c r="M270">
        <v>51</v>
      </c>
      <c r="N270">
        <v>60</v>
      </c>
      <c r="O270">
        <v>62</v>
      </c>
      <c r="P270">
        <v>61</v>
      </c>
      <c r="Q270" s="24">
        <f>бланки!F271</f>
        <v>134</v>
      </c>
      <c r="R270" s="6">
        <f>B270/Q270</f>
        <v>0.47014925373134331</v>
      </c>
      <c r="S270" s="24">
        <f>бланки!E271</f>
        <v>269</v>
      </c>
      <c r="T270" s="24" t="str">
        <f>'Рейтинговая таблица организаций'!B272</f>
        <v>МКОУ «Хасанайская СОШ» (Бабаюртовский район )</v>
      </c>
      <c r="U270" s="6">
        <f>анкеты!F270/анкеты!E270</f>
        <v>1</v>
      </c>
      <c r="V270" s="6">
        <f>анкеты!D270/анкеты!C270</f>
        <v>0.98245614035087714</v>
      </c>
      <c r="W270" s="6">
        <f>анкеты!G270/анкеты!$B270</f>
        <v>0.90476190476190477</v>
      </c>
      <c r="X270" s="6">
        <f>анкеты!I270/анкеты!H270</f>
        <v>0.66666666666666663</v>
      </c>
      <c r="Y270" s="6">
        <f>анкеты!J270/анкеты!$B270</f>
        <v>0.95238095238095233</v>
      </c>
      <c r="Z270" s="6">
        <f>анкеты!K270/анкеты!$B270</f>
        <v>0.96825396825396826</v>
      </c>
      <c r="AA270" s="6">
        <f>анкеты!M270/анкеты!L270</f>
        <v>0.98076923076923073</v>
      </c>
      <c r="AB270" s="6">
        <f>анкеты!N270/анкеты!$B270</f>
        <v>0.95238095238095233</v>
      </c>
      <c r="AC270" s="6">
        <f>анкеты!O270/анкеты!$B270</f>
        <v>0.98412698412698407</v>
      </c>
      <c r="AD270" s="6">
        <f>анкеты!P270/анкеты!$B270</f>
        <v>0.96825396825396826</v>
      </c>
      <c r="AE270" s="24">
        <f>'Рейтинговая таблица организаций'!Z1096+'Рейтинговая таблица организаций'!AA1096</f>
        <v>0</v>
      </c>
      <c r="AF270" s="32">
        <f t="shared" si="12"/>
        <v>0.93600507679455036</v>
      </c>
      <c r="AG270" s="24">
        <f>'Рейтинговая таблица организаций'!BB272</f>
        <v>85.2</v>
      </c>
      <c r="AH270" t="s">
        <v>992</v>
      </c>
    </row>
    <row r="271" spans="1:34" x14ac:dyDescent="0.25">
      <c r="A271" s="39">
        <v>271</v>
      </c>
      <c r="B271">
        <v>201</v>
      </c>
      <c r="C271">
        <v>149</v>
      </c>
      <c r="D271">
        <v>146</v>
      </c>
      <c r="E271">
        <v>133</v>
      </c>
      <c r="F271">
        <v>128</v>
      </c>
      <c r="G271">
        <v>177</v>
      </c>
      <c r="H271">
        <v>2</v>
      </c>
      <c r="I271">
        <v>1</v>
      </c>
      <c r="J271">
        <v>194</v>
      </c>
      <c r="K271">
        <v>197</v>
      </c>
      <c r="L271">
        <v>127</v>
      </c>
      <c r="M271">
        <v>123</v>
      </c>
      <c r="N271">
        <v>189</v>
      </c>
      <c r="O271">
        <v>194</v>
      </c>
      <c r="P271">
        <v>191</v>
      </c>
      <c r="Q271" s="24">
        <f>бланки!F272</f>
        <v>397</v>
      </c>
      <c r="R271" s="6">
        <f>B271/Q271</f>
        <v>0.50629722921914355</v>
      </c>
      <c r="S271" s="24">
        <f>бланки!E272</f>
        <v>270</v>
      </c>
      <c r="T271" s="24" t="str">
        <f>'Рейтинговая таблица организаций'!B273</f>
        <v>МКОУ «Ансалтинская СОШ имени Г. А. Нурахмаева» МО «Ботлихский район» (Ботлихский район)</v>
      </c>
      <c r="U271" s="6">
        <f>анкеты!F271/анкеты!E271</f>
        <v>0.96240601503759393</v>
      </c>
      <c r="V271" s="6">
        <f>анкеты!D271/анкеты!C271</f>
        <v>0.97986577181208057</v>
      </c>
      <c r="W271" s="6">
        <f>анкеты!G271/анкеты!$B271</f>
        <v>0.88059701492537312</v>
      </c>
      <c r="X271" s="6">
        <f>анкеты!I271/анкеты!H271</f>
        <v>0.5</v>
      </c>
      <c r="Y271" s="6">
        <f>анкеты!J271/анкеты!$B271</f>
        <v>0.96517412935323388</v>
      </c>
      <c r="Z271" s="6">
        <f>анкеты!K271/анкеты!$B271</f>
        <v>0.98009950248756217</v>
      </c>
      <c r="AA271" s="6">
        <f>анкеты!M271/анкеты!L271</f>
        <v>0.96850393700787396</v>
      </c>
      <c r="AB271" s="6">
        <f>анкеты!N271/анкеты!$B271</f>
        <v>0.94029850746268662</v>
      </c>
      <c r="AC271" s="6">
        <f>анкеты!O271/анкеты!$B271</f>
        <v>0.96517412935323388</v>
      </c>
      <c r="AD271" s="6">
        <f>анкеты!P271/анкеты!$B271</f>
        <v>0.95024875621890548</v>
      </c>
      <c r="AE271" s="24">
        <f>'Рейтинговая таблица организаций'!Z1097+'Рейтинговая таблица организаций'!AA1097</f>
        <v>0</v>
      </c>
      <c r="AF271" s="32">
        <f t="shared" si="12"/>
        <v>0.90923677636585443</v>
      </c>
      <c r="AG271" s="24">
        <f>'Рейтинговая таблица организаций'!BB273</f>
        <v>78.599999999999994</v>
      </c>
      <c r="AH271" t="s">
        <v>992</v>
      </c>
    </row>
    <row r="272" spans="1:34" x14ac:dyDescent="0.25">
      <c r="A272" s="39">
        <v>272</v>
      </c>
      <c r="B272">
        <v>114</v>
      </c>
      <c r="C272">
        <v>76</v>
      </c>
      <c r="D272">
        <v>71</v>
      </c>
      <c r="E272">
        <v>69</v>
      </c>
      <c r="F272">
        <v>64</v>
      </c>
      <c r="G272">
        <v>105</v>
      </c>
      <c r="H272">
        <v>5</v>
      </c>
      <c r="I272">
        <v>3</v>
      </c>
      <c r="J272">
        <v>113</v>
      </c>
      <c r="K272">
        <v>114</v>
      </c>
      <c r="L272">
        <v>85</v>
      </c>
      <c r="M272">
        <v>84</v>
      </c>
      <c r="N272">
        <v>113</v>
      </c>
      <c r="O272">
        <v>113</v>
      </c>
      <c r="P272">
        <v>114</v>
      </c>
      <c r="Q272" s="24">
        <f>бланки!F273</f>
        <v>280</v>
      </c>
      <c r="R272" s="6">
        <v>0.40714285714285714</v>
      </c>
      <c r="S272" s="24">
        <f>бланки!E273</f>
        <v>271</v>
      </c>
      <c r="T272" s="24" t="str">
        <f>'Рейтинговая таблица организаций'!B274</f>
        <v>МКОУ «Гагатлинская СОШ имени Р. У.Умаханова» (Ботлихский район)</v>
      </c>
      <c r="U272" s="6">
        <f>анкеты!F272/анкеты!E272</f>
        <v>0.92753623188405798</v>
      </c>
      <c r="V272" s="6">
        <f>анкеты!D272/анкеты!C272</f>
        <v>0.93421052631578949</v>
      </c>
      <c r="W272" s="6">
        <f>анкеты!G272/анкеты!$B272</f>
        <v>0.92105263157894735</v>
      </c>
      <c r="X272" s="6">
        <f>анкеты!I272/анкеты!H272</f>
        <v>0.6</v>
      </c>
      <c r="Y272" s="6">
        <f>анкеты!J272/анкеты!$B272</f>
        <v>0.99122807017543857</v>
      </c>
      <c r="Z272" s="6">
        <f>анкеты!K272/анкеты!$B272</f>
        <v>1</v>
      </c>
      <c r="AA272" s="6">
        <f>анкеты!M272/анкеты!L272</f>
        <v>0.9882352941176471</v>
      </c>
      <c r="AB272" s="6">
        <f>анкеты!N272/анкеты!$B272</f>
        <v>0.99122807017543857</v>
      </c>
      <c r="AC272" s="6">
        <f>анкеты!O272/анкеты!$B272</f>
        <v>0.99122807017543857</v>
      </c>
      <c r="AD272" s="6">
        <f>анкеты!P272/анкеты!$B272</f>
        <v>1</v>
      </c>
      <c r="AE272" s="24">
        <f>'Рейтинговая таблица организаций'!Z1098+'Рейтинговая таблица организаций'!AA1098</f>
        <v>0</v>
      </c>
      <c r="AF272" s="32">
        <f t="shared" si="12"/>
        <v>0.93447188944227588</v>
      </c>
      <c r="AG272" s="24">
        <f>'Рейтинговая таблица организаций'!BB274</f>
        <v>73.400000000000006</v>
      </c>
      <c r="AH272" t="s">
        <v>992</v>
      </c>
    </row>
    <row r="273" spans="1:34" x14ac:dyDescent="0.25">
      <c r="A273" s="39">
        <v>273</v>
      </c>
      <c r="B273">
        <v>379</v>
      </c>
      <c r="C273">
        <v>174</v>
      </c>
      <c r="D273">
        <v>158</v>
      </c>
      <c r="E273">
        <v>118</v>
      </c>
      <c r="F273">
        <v>104</v>
      </c>
      <c r="G273">
        <v>172</v>
      </c>
      <c r="H273">
        <v>73</v>
      </c>
      <c r="I273">
        <v>69</v>
      </c>
      <c r="J273">
        <v>317</v>
      </c>
      <c r="K273">
        <v>338</v>
      </c>
      <c r="L273">
        <v>194</v>
      </c>
      <c r="M273">
        <v>153</v>
      </c>
      <c r="N273">
        <v>345</v>
      </c>
      <c r="O273">
        <v>204</v>
      </c>
      <c r="P273">
        <v>345</v>
      </c>
      <c r="Q273" s="24">
        <f>бланки!F274</f>
        <v>387</v>
      </c>
      <c r="R273" s="6">
        <v>0.97932816537467704</v>
      </c>
      <c r="S273" s="24">
        <f>бланки!E274</f>
        <v>272</v>
      </c>
      <c r="T273" s="24" t="str">
        <f>'Рейтинговая таблица организаций'!B275</f>
        <v>МКОУ «Рахатинская средняя общеобразовательная школа имени Б. Л. Сахратулаева» (Ботлихский район)</v>
      </c>
      <c r="U273" s="6">
        <f>анкеты!F273/анкеты!E273</f>
        <v>0.88135593220338981</v>
      </c>
      <c r="V273" s="6">
        <f>анкеты!D273/анкеты!C273</f>
        <v>0.90804597701149425</v>
      </c>
      <c r="W273" s="6">
        <f>анкеты!G273/анкеты!$B273</f>
        <v>0.45382585751978893</v>
      </c>
      <c r="X273" s="6">
        <f>анкеты!I273/анкеты!H273</f>
        <v>0.9452054794520548</v>
      </c>
      <c r="Y273" s="6">
        <f>анкеты!J273/анкеты!$B273</f>
        <v>0.83641160949868076</v>
      </c>
      <c r="Z273" s="6">
        <f>анкеты!K273/анкеты!$B273</f>
        <v>0.89182058047493407</v>
      </c>
      <c r="AA273" s="6">
        <f>анкеты!M273/анкеты!L273</f>
        <v>0.78865979381443296</v>
      </c>
      <c r="AB273" s="6">
        <f>анкеты!N273/анкеты!$B273</f>
        <v>0.91029023746701843</v>
      </c>
      <c r="AC273" s="6">
        <f>анкеты!O273/анкеты!$B273</f>
        <v>0.53825857519788922</v>
      </c>
      <c r="AD273" s="6">
        <f>анкеты!P273/анкеты!$B273</f>
        <v>0.91029023746701843</v>
      </c>
      <c r="AE273" s="24">
        <f>'Рейтинговая таблица организаций'!Z1099+'Рейтинговая таблица организаций'!AA1099</f>
        <v>0</v>
      </c>
      <c r="AF273" s="32">
        <f t="shared" si="12"/>
        <v>0.80641642801067026</v>
      </c>
      <c r="AG273" s="24">
        <f>'Рейтинговая таблица организаций'!BB275</f>
        <v>59.8</v>
      </c>
      <c r="AH273" t="s">
        <v>992</v>
      </c>
    </row>
    <row r="274" spans="1:34" x14ac:dyDescent="0.25">
      <c r="A274" s="39">
        <v>274</v>
      </c>
      <c r="B274">
        <v>44</v>
      </c>
      <c r="C274">
        <v>26</v>
      </c>
      <c r="D274">
        <v>23</v>
      </c>
      <c r="E274">
        <v>23</v>
      </c>
      <c r="F274">
        <v>21</v>
      </c>
      <c r="G274">
        <v>34</v>
      </c>
      <c r="H274">
        <v>6</v>
      </c>
      <c r="I274">
        <v>6</v>
      </c>
      <c r="J274">
        <v>37</v>
      </c>
      <c r="K274">
        <v>39</v>
      </c>
      <c r="L274">
        <v>26</v>
      </c>
      <c r="M274">
        <v>21</v>
      </c>
      <c r="N274">
        <v>31</v>
      </c>
      <c r="O274">
        <v>38</v>
      </c>
      <c r="P274">
        <v>34</v>
      </c>
      <c r="Q274" s="24">
        <f>бланки!F275</f>
        <v>73</v>
      </c>
      <c r="R274" s="6">
        <v>0.60273972602739723</v>
      </c>
      <c r="S274" s="24">
        <f>бланки!E275</f>
        <v>273</v>
      </c>
      <c r="T274" s="24" t="str">
        <f>'Рейтинговая таблица организаций'!B276</f>
        <v>МКОУ «Тандовская СОШ» (Ботлихский район)</v>
      </c>
      <c r="U274" s="6">
        <f>анкеты!F274/анкеты!E274</f>
        <v>0.91304347826086951</v>
      </c>
      <c r="V274" s="6">
        <f>анкеты!D274/анкеты!C274</f>
        <v>0.88461538461538458</v>
      </c>
      <c r="W274" s="6">
        <f>анкеты!G274/анкеты!$B274</f>
        <v>0.77272727272727271</v>
      </c>
      <c r="X274" s="6">
        <f>анкеты!I274/анкеты!H274</f>
        <v>1</v>
      </c>
      <c r="Y274" s="6">
        <f>анкеты!J274/анкеты!$B274</f>
        <v>0.84090909090909094</v>
      </c>
      <c r="Z274" s="6">
        <f>анкеты!K274/анкеты!$B274</f>
        <v>0.88636363636363635</v>
      </c>
      <c r="AA274" s="6">
        <f>анкеты!M274/анкеты!L274</f>
        <v>0.80769230769230771</v>
      </c>
      <c r="AB274" s="6">
        <f>анкеты!N274/анкеты!$B274</f>
        <v>0.70454545454545459</v>
      </c>
      <c r="AC274" s="6">
        <f>анкеты!O274/анкеты!$B274</f>
        <v>0.86363636363636365</v>
      </c>
      <c r="AD274" s="6">
        <f>анкеты!P274/анкеты!$B274</f>
        <v>0.77272727272727271</v>
      </c>
      <c r="AE274" s="24">
        <f>'Рейтинговая таблица организаций'!Z1100+'Рейтинговая таблица организаций'!AA1100</f>
        <v>0</v>
      </c>
      <c r="AF274" s="32">
        <f t="shared" si="12"/>
        <v>0.84462602614776527</v>
      </c>
      <c r="AG274" s="24">
        <f>'Рейтинговая таблица организаций'!BB276</f>
        <v>66.599999999999994</v>
      </c>
      <c r="AH274" t="s">
        <v>992</v>
      </c>
    </row>
    <row r="275" spans="1:34" x14ac:dyDescent="0.25">
      <c r="A275" s="39">
        <v>275</v>
      </c>
      <c r="B275">
        <v>50</v>
      </c>
      <c r="C275">
        <v>29</v>
      </c>
      <c r="D275">
        <v>25</v>
      </c>
      <c r="E275">
        <v>18</v>
      </c>
      <c r="F275">
        <v>15</v>
      </c>
      <c r="G275">
        <v>35</v>
      </c>
      <c r="H275">
        <v>9</v>
      </c>
      <c r="I275">
        <v>9</v>
      </c>
      <c r="J275">
        <v>48</v>
      </c>
      <c r="K275">
        <v>50</v>
      </c>
      <c r="L275">
        <v>36</v>
      </c>
      <c r="M275">
        <v>36</v>
      </c>
      <c r="N275">
        <v>49</v>
      </c>
      <c r="O275">
        <v>48</v>
      </c>
      <c r="P275">
        <v>48</v>
      </c>
      <c r="Q275" s="24">
        <f>бланки!F276</f>
        <v>65</v>
      </c>
      <c r="R275" s="6">
        <v>0.76923076923076927</v>
      </c>
      <c r="S275" s="24">
        <f>бланки!E276</f>
        <v>274</v>
      </c>
      <c r="T275" s="24" t="str">
        <f>'Рейтинговая таблица организаций'!B277</f>
        <v>МКОУ «Чанковская СОШ» (Ботлихский район)</v>
      </c>
      <c r="U275" s="6">
        <f>анкеты!F275/анкеты!E275</f>
        <v>0.83333333333333337</v>
      </c>
      <c r="V275" s="6">
        <f>анкеты!D275/анкеты!C275</f>
        <v>0.86206896551724133</v>
      </c>
      <c r="W275" s="6">
        <f>анкеты!G275/анкеты!$B275</f>
        <v>0.7</v>
      </c>
      <c r="X275" s="6">
        <f>анкеты!I275/анкеты!H275</f>
        <v>1</v>
      </c>
      <c r="Y275" s="6">
        <f>анкеты!J275/анкеты!$B275</f>
        <v>0.96</v>
      </c>
      <c r="Z275" s="6">
        <f>анкеты!K275/анкеты!$B275</f>
        <v>1</v>
      </c>
      <c r="AA275" s="6">
        <f>анкеты!M275/анкеты!L275</f>
        <v>1</v>
      </c>
      <c r="AB275" s="6">
        <f>анкеты!N275/анкеты!$B275</f>
        <v>0.98</v>
      </c>
      <c r="AC275" s="6">
        <f>анкеты!O275/анкеты!$B275</f>
        <v>0.96</v>
      </c>
      <c r="AD275" s="6">
        <f>анкеты!P275/анкеты!$B275</f>
        <v>0.96</v>
      </c>
      <c r="AE275" s="24">
        <f>'Рейтинговая таблица организаций'!Z1101+'Рейтинговая таблица организаций'!AA1101</f>
        <v>0</v>
      </c>
      <c r="AF275" s="32">
        <f t="shared" si="12"/>
        <v>0.92554022988505769</v>
      </c>
      <c r="AG275" s="24">
        <f>'Рейтинговая таблица организаций'!BB277</f>
        <v>86.2</v>
      </c>
      <c r="AH275" t="s">
        <v>992</v>
      </c>
    </row>
    <row r="276" spans="1:34" x14ac:dyDescent="0.25">
      <c r="A276" s="39">
        <v>276</v>
      </c>
      <c r="B276">
        <v>33</v>
      </c>
      <c r="C276">
        <v>6</v>
      </c>
      <c r="D276">
        <v>6</v>
      </c>
      <c r="E276">
        <v>7</v>
      </c>
      <c r="F276">
        <v>7</v>
      </c>
      <c r="G276">
        <v>33</v>
      </c>
      <c r="H276">
        <v>6</v>
      </c>
      <c r="I276">
        <v>4</v>
      </c>
      <c r="J276">
        <v>30</v>
      </c>
      <c r="K276">
        <v>30</v>
      </c>
      <c r="L276">
        <v>5</v>
      </c>
      <c r="M276">
        <v>4</v>
      </c>
      <c r="N276">
        <v>33</v>
      </c>
      <c r="O276">
        <v>33</v>
      </c>
      <c r="P276">
        <v>33</v>
      </c>
      <c r="Q276" s="24">
        <f>бланки!F277</f>
        <v>77</v>
      </c>
      <c r="R276" s="6">
        <f>B276/Q276</f>
        <v>0.42857142857142855</v>
      </c>
      <c r="S276" s="24">
        <f>бланки!E277</f>
        <v>275</v>
      </c>
      <c r="T276" s="24" t="str">
        <f>'Рейтинговая таблица организаций'!B278</f>
        <v>МКОУ «Зиловская СОШ имени Р. Ю. Сагитова» (Ботлихский район)</v>
      </c>
      <c r="U276" s="6">
        <f>анкеты!F276/анкеты!E276</f>
        <v>1</v>
      </c>
      <c r="V276" s="6">
        <f>анкеты!D276/анкеты!C276</f>
        <v>1</v>
      </c>
      <c r="W276" s="6">
        <f>анкеты!G276/анкеты!$B276</f>
        <v>1</v>
      </c>
      <c r="X276" s="6">
        <f>анкеты!I276/анкеты!H276</f>
        <v>0.66666666666666663</v>
      </c>
      <c r="Y276" s="6">
        <f>анкеты!J276/анкеты!$B276</f>
        <v>0.90909090909090906</v>
      </c>
      <c r="Z276" s="6">
        <f>анкеты!K276/анкеты!$B276</f>
        <v>0.90909090909090906</v>
      </c>
      <c r="AA276" s="6">
        <f>анкеты!M276/анкеты!L276</f>
        <v>0.8</v>
      </c>
      <c r="AB276" s="6">
        <f>анкеты!N276/анкеты!$B276</f>
        <v>1</v>
      </c>
      <c r="AC276" s="6">
        <f>анкеты!O276/анкеты!$B276</f>
        <v>1</v>
      </c>
      <c r="AD276" s="6">
        <f>анкеты!P276/анкеты!$B276</f>
        <v>1</v>
      </c>
      <c r="AE276" s="24">
        <f>'Рейтинговая таблица организаций'!Z1102+'Рейтинговая таблица организаций'!AA1102</f>
        <v>0</v>
      </c>
      <c r="AF276" s="32">
        <f t="shared" si="12"/>
        <v>0.92848484848484847</v>
      </c>
      <c r="AG276" s="24">
        <f>'Рейтинговая таблица организаций'!BB278</f>
        <v>78.8</v>
      </c>
      <c r="AH276" t="s">
        <v>992</v>
      </c>
    </row>
    <row r="277" spans="1:34" x14ac:dyDescent="0.25">
      <c r="A277" s="39">
        <v>277</v>
      </c>
      <c r="B277">
        <v>45</v>
      </c>
      <c r="C277">
        <v>21</v>
      </c>
      <c r="D277">
        <v>18</v>
      </c>
      <c r="E277">
        <v>12</v>
      </c>
      <c r="F277">
        <v>11</v>
      </c>
      <c r="G277">
        <v>32</v>
      </c>
      <c r="H277">
        <v>9</v>
      </c>
      <c r="I277">
        <v>7</v>
      </c>
      <c r="J277">
        <v>40</v>
      </c>
      <c r="K277">
        <v>43</v>
      </c>
      <c r="L277">
        <v>25</v>
      </c>
      <c r="M277">
        <v>22</v>
      </c>
      <c r="N277">
        <v>38</v>
      </c>
      <c r="O277">
        <v>45</v>
      </c>
      <c r="P277">
        <v>44</v>
      </c>
      <c r="Q277" s="24">
        <f>бланки!F278</f>
        <v>50</v>
      </c>
      <c r="R277" s="6">
        <v>0.9</v>
      </c>
      <c r="S277" s="24">
        <f>бланки!E278</f>
        <v>276</v>
      </c>
      <c r="T277" s="24" t="str">
        <f>'Рейтинговая таблица организаций'!B279</f>
        <v>МКОУ «Ашалинская ООШ  имени М. И. Исаева» (Ботлихский район)</v>
      </c>
      <c r="U277" s="6">
        <f>анкеты!F277/анкеты!E277</f>
        <v>0.91666666666666663</v>
      </c>
      <c r="V277" s="6">
        <f>анкеты!D277/анкеты!C277</f>
        <v>0.8571428571428571</v>
      </c>
      <c r="W277" s="6">
        <f>анкеты!G277/анкеты!$B277</f>
        <v>0.71111111111111114</v>
      </c>
      <c r="X277" s="6">
        <f>анкеты!I277/анкеты!H277</f>
        <v>0.77777777777777779</v>
      </c>
      <c r="Y277" s="6">
        <f>анкеты!J277/анкеты!$B277</f>
        <v>0.88888888888888884</v>
      </c>
      <c r="Z277" s="6">
        <f>анкеты!K277/анкеты!$B277</f>
        <v>0.9555555555555556</v>
      </c>
      <c r="AA277" s="6">
        <f>анкеты!M277/анкеты!L277</f>
        <v>0.88</v>
      </c>
      <c r="AB277" s="6">
        <f>анкеты!N277/анкеты!$B277</f>
        <v>0.84444444444444444</v>
      </c>
      <c r="AC277" s="6">
        <f>анкеты!O277/анкеты!$B277</f>
        <v>1</v>
      </c>
      <c r="AD277" s="6">
        <f>анкеты!P277/анкеты!$B277</f>
        <v>0.97777777777777775</v>
      </c>
      <c r="AE277" s="24">
        <f>'Рейтинговая таблица организаций'!Z1103+'Рейтинговая таблица организаций'!AA1103</f>
        <v>0</v>
      </c>
      <c r="AF277" s="32">
        <f t="shared" si="12"/>
        <v>0.88093650793650791</v>
      </c>
      <c r="AG277" s="24">
        <f>'Рейтинговая таблица организаций'!BB279</f>
        <v>74</v>
      </c>
      <c r="AH277" t="s">
        <v>992</v>
      </c>
    </row>
    <row r="278" spans="1:34" x14ac:dyDescent="0.25">
      <c r="A278" s="39">
        <v>278</v>
      </c>
      <c r="B278">
        <v>2</v>
      </c>
      <c r="C278">
        <v>1</v>
      </c>
      <c r="D278">
        <v>1</v>
      </c>
      <c r="E278">
        <v>1</v>
      </c>
      <c r="F278">
        <v>1</v>
      </c>
      <c r="G278">
        <v>1</v>
      </c>
      <c r="H278">
        <v>1</v>
      </c>
      <c r="I278">
        <v>1</v>
      </c>
      <c r="J278">
        <v>2</v>
      </c>
      <c r="K278">
        <v>1</v>
      </c>
      <c r="L278">
        <v>1</v>
      </c>
      <c r="M278">
        <v>1</v>
      </c>
      <c r="N278">
        <v>1</v>
      </c>
      <c r="O278">
        <v>2</v>
      </c>
      <c r="P278">
        <v>2</v>
      </c>
      <c r="Q278" s="24">
        <f>бланки!F279</f>
        <v>3</v>
      </c>
      <c r="R278" s="6">
        <f t="shared" ref="R278:R284" si="13">B278/Q278</f>
        <v>0.66666666666666663</v>
      </c>
      <c r="S278" s="24">
        <f>бланки!E279</f>
        <v>277</v>
      </c>
      <c r="T278" s="24" t="str">
        <f>'Рейтинговая таблица организаций'!B280</f>
        <v>МКОУ «Белединская НОШ» (Ботлихский район)</v>
      </c>
      <c r="U278" s="6">
        <f>анкеты!F278/анкеты!E278</f>
        <v>1</v>
      </c>
      <c r="V278" s="6">
        <f>анкеты!D278/анкеты!C278</f>
        <v>1</v>
      </c>
      <c r="W278" s="6">
        <f>анкеты!G278/анкеты!$B278</f>
        <v>0.5</v>
      </c>
      <c r="X278" s="6">
        <f>анкеты!I278/анкеты!H278</f>
        <v>1</v>
      </c>
      <c r="Y278" s="6">
        <f>анкеты!J278/анкеты!$B278</f>
        <v>1</v>
      </c>
      <c r="Z278" s="6">
        <f>анкеты!K278/анкеты!$B278</f>
        <v>0.5</v>
      </c>
      <c r="AA278" s="6">
        <f>анкеты!M278/анкеты!L278</f>
        <v>1</v>
      </c>
      <c r="AB278" s="6">
        <f>анкеты!N278/анкеты!$B278</f>
        <v>0.5</v>
      </c>
      <c r="AC278" s="6">
        <f>анкеты!O278/анкеты!$B278</f>
        <v>1</v>
      </c>
      <c r="AD278" s="6">
        <f>анкеты!P278/анкеты!$B278</f>
        <v>1</v>
      </c>
      <c r="AE278" s="24">
        <f>'Рейтинговая таблица организаций'!Z1104+'Рейтинговая таблица организаций'!AA1104</f>
        <v>0</v>
      </c>
      <c r="AF278" s="32">
        <f t="shared" si="12"/>
        <v>0.85</v>
      </c>
      <c r="AG278" s="24">
        <f>'Рейтинговая таблица организаций'!BB280</f>
        <v>73</v>
      </c>
      <c r="AH278" t="s">
        <v>992</v>
      </c>
    </row>
    <row r="279" spans="1:34" x14ac:dyDescent="0.25">
      <c r="A279" s="39">
        <v>279</v>
      </c>
      <c r="B279">
        <v>4</v>
      </c>
      <c r="C279">
        <v>3</v>
      </c>
      <c r="D279">
        <v>3</v>
      </c>
      <c r="E279">
        <v>3</v>
      </c>
      <c r="F279">
        <v>3</v>
      </c>
      <c r="G279">
        <v>3</v>
      </c>
      <c r="H279">
        <v>2</v>
      </c>
      <c r="I279">
        <v>2</v>
      </c>
      <c r="J279">
        <v>3</v>
      </c>
      <c r="K279">
        <v>4</v>
      </c>
      <c r="L279">
        <v>4</v>
      </c>
      <c r="M279">
        <v>3</v>
      </c>
      <c r="N279">
        <v>4</v>
      </c>
      <c r="O279">
        <v>4</v>
      </c>
      <c r="P279">
        <v>4</v>
      </c>
      <c r="Q279" s="24">
        <f>бланки!F280</f>
        <v>6</v>
      </c>
      <c r="R279" s="6">
        <f t="shared" si="13"/>
        <v>0.66666666666666663</v>
      </c>
      <c r="S279" s="24">
        <f>бланки!E280</f>
        <v>278</v>
      </c>
      <c r="T279" s="24" t="str">
        <f>'Рейтинговая таблица организаций'!B281</f>
        <v>МКОУ «Гунховская НОШ» (Ботлихский район)</v>
      </c>
      <c r="U279" s="6">
        <f>анкеты!F279/анкеты!E279</f>
        <v>1</v>
      </c>
      <c r="V279" s="6">
        <f>анкеты!D279/анкеты!C279</f>
        <v>1</v>
      </c>
      <c r="W279" s="6">
        <f>анкеты!G279/анкеты!$B279</f>
        <v>0.75</v>
      </c>
      <c r="X279" s="6">
        <f>анкеты!I279/анкеты!H279</f>
        <v>1</v>
      </c>
      <c r="Y279" s="6">
        <f>анкеты!J279/анкеты!$B279</f>
        <v>0.75</v>
      </c>
      <c r="Z279" s="6">
        <f>анкеты!K279/анкеты!$B279</f>
        <v>1</v>
      </c>
      <c r="AA279" s="6">
        <f>анкеты!M279/анкеты!L279</f>
        <v>0.75</v>
      </c>
      <c r="AB279" s="6">
        <f>анкеты!N279/анкеты!$B279</f>
        <v>1</v>
      </c>
      <c r="AC279" s="6">
        <f>анкеты!O279/анкеты!$B279</f>
        <v>1</v>
      </c>
      <c r="AD279" s="6">
        <f>анкеты!P279/анкеты!$B279</f>
        <v>1</v>
      </c>
      <c r="AE279" s="24">
        <f>'Рейтинговая таблица организаций'!Z1105+'Рейтинговая таблица организаций'!AA1105</f>
        <v>0</v>
      </c>
      <c r="AF279" s="32">
        <f t="shared" si="12"/>
        <v>0.92500000000000004</v>
      </c>
      <c r="AG279" s="24">
        <f>'Рейтинговая таблица организаций'!BB281</f>
        <v>62.8</v>
      </c>
      <c r="AH279" t="s">
        <v>992</v>
      </c>
    </row>
    <row r="280" spans="1:34" x14ac:dyDescent="0.25">
      <c r="A280" s="39">
        <v>280</v>
      </c>
      <c r="B280">
        <v>2</v>
      </c>
      <c r="C280">
        <v>2</v>
      </c>
      <c r="D280">
        <v>2</v>
      </c>
      <c r="E280">
        <v>2</v>
      </c>
      <c r="F280">
        <v>2</v>
      </c>
      <c r="G280">
        <v>1</v>
      </c>
      <c r="H280">
        <v>2</v>
      </c>
      <c r="I280">
        <v>1</v>
      </c>
      <c r="J280">
        <v>2</v>
      </c>
      <c r="K280">
        <v>1</v>
      </c>
      <c r="L280">
        <v>2</v>
      </c>
      <c r="M280">
        <v>2</v>
      </c>
      <c r="N280">
        <v>2</v>
      </c>
      <c r="O280">
        <v>2</v>
      </c>
      <c r="P280">
        <v>2</v>
      </c>
      <c r="Q280" s="24">
        <f>бланки!F281</f>
        <v>2</v>
      </c>
      <c r="R280" s="6">
        <f t="shared" si="13"/>
        <v>1</v>
      </c>
      <c r="S280" s="24">
        <f>бланки!E281</f>
        <v>279</v>
      </c>
      <c r="T280" s="24" t="str">
        <f>'Рейтинговая таблица организаций'!B282</f>
        <v>МКОУ «Зибирхалинская НОШ» (Ботлихский район)</v>
      </c>
      <c r="U280" s="6">
        <f>анкеты!F280/анкеты!E280</f>
        <v>1</v>
      </c>
      <c r="V280" s="6">
        <f>анкеты!D280/анкеты!C280</f>
        <v>1</v>
      </c>
      <c r="W280" s="6">
        <f>анкеты!G280/анкеты!$B280</f>
        <v>0.5</v>
      </c>
      <c r="X280" s="6">
        <f>анкеты!I280/анкеты!H280</f>
        <v>0.5</v>
      </c>
      <c r="Y280" s="6">
        <f>анкеты!J280/анкеты!$B280</f>
        <v>1</v>
      </c>
      <c r="Z280" s="6">
        <f>анкеты!K280/анкеты!$B280</f>
        <v>0.5</v>
      </c>
      <c r="AA280" s="6">
        <f>анкеты!M280/анкеты!L280</f>
        <v>1</v>
      </c>
      <c r="AB280" s="6">
        <f>анкеты!N280/анкеты!$B280</f>
        <v>1</v>
      </c>
      <c r="AC280" s="6">
        <f>анкеты!O280/анкеты!$B280</f>
        <v>1</v>
      </c>
      <c r="AD280" s="6">
        <f>анкеты!P280/анкеты!$B280</f>
        <v>1</v>
      </c>
      <c r="AE280" s="24">
        <f>'Рейтинговая таблица организаций'!Z1106+'Рейтинговая таблица организаций'!AA1106</f>
        <v>0</v>
      </c>
      <c r="AF280" s="32">
        <f t="shared" si="12"/>
        <v>0.85</v>
      </c>
      <c r="AG280" s="24">
        <f>'Рейтинговая таблица организаций'!BB282</f>
        <v>71.2</v>
      </c>
      <c r="AH280" t="s">
        <v>992</v>
      </c>
    </row>
    <row r="281" spans="1:34" x14ac:dyDescent="0.25">
      <c r="A281" s="39">
        <v>281</v>
      </c>
      <c r="B281">
        <v>3</v>
      </c>
      <c r="C281">
        <v>2</v>
      </c>
      <c r="D281">
        <v>1</v>
      </c>
      <c r="E281">
        <v>1</v>
      </c>
      <c r="F281">
        <v>1</v>
      </c>
      <c r="G281">
        <v>2</v>
      </c>
      <c r="H281">
        <v>2</v>
      </c>
      <c r="I281">
        <v>2</v>
      </c>
      <c r="J281">
        <v>2</v>
      </c>
      <c r="K281">
        <v>2</v>
      </c>
      <c r="L281">
        <v>1</v>
      </c>
      <c r="M281">
        <v>1</v>
      </c>
      <c r="N281">
        <v>2</v>
      </c>
      <c r="O281">
        <v>2</v>
      </c>
      <c r="P281">
        <v>2</v>
      </c>
      <c r="Q281" s="24">
        <f>бланки!F282</f>
        <v>3</v>
      </c>
      <c r="R281" s="6">
        <f t="shared" si="13"/>
        <v>1</v>
      </c>
      <c r="S281" s="24">
        <f>бланки!E282</f>
        <v>280</v>
      </c>
      <c r="T281" s="24" t="str">
        <f>'Рейтинговая таблица организаций'!B283</f>
        <v>МКОУ  «Верхне-Алакская НОШ» (Ботлихский район)</v>
      </c>
      <c r="U281" s="6">
        <f>анкеты!F281/анкеты!E281</f>
        <v>1</v>
      </c>
      <c r="V281" s="6">
        <f>анкеты!D281/анкеты!C281</f>
        <v>0.5</v>
      </c>
      <c r="W281" s="6">
        <f>анкеты!G281/анкеты!$B281</f>
        <v>0.66666666666666663</v>
      </c>
      <c r="X281" s="6">
        <f>анкеты!I281/анкеты!H281</f>
        <v>1</v>
      </c>
      <c r="Y281" s="6">
        <f>анкеты!J281/анкеты!$B281</f>
        <v>0.66666666666666663</v>
      </c>
      <c r="Z281" s="6">
        <f>анкеты!K281/анкеты!$B281</f>
        <v>0.66666666666666663</v>
      </c>
      <c r="AA281" s="6">
        <f>анкеты!M281/анкеты!L281</f>
        <v>1</v>
      </c>
      <c r="AB281" s="6">
        <f>анкеты!N281/анкеты!$B281</f>
        <v>0.66666666666666663</v>
      </c>
      <c r="AC281" s="6">
        <f>анкеты!O281/анкеты!$B281</f>
        <v>0.66666666666666663</v>
      </c>
      <c r="AD281" s="6">
        <f>анкеты!P281/анкеты!$B281</f>
        <v>0.66666666666666663</v>
      </c>
      <c r="AE281" s="24">
        <f>'Рейтинговая таблица организаций'!Z1107+'Рейтинговая таблица организаций'!AA1107</f>
        <v>0</v>
      </c>
      <c r="AF281" s="32">
        <f t="shared" si="12"/>
        <v>0.75000000000000011</v>
      </c>
      <c r="AG281" s="24">
        <f>'Рейтинговая таблица организаций'!BB283</f>
        <v>66.2</v>
      </c>
      <c r="AH281" t="s">
        <v>992</v>
      </c>
    </row>
    <row r="282" spans="1:34" x14ac:dyDescent="0.25">
      <c r="A282" s="39">
        <v>282</v>
      </c>
      <c r="B282">
        <v>2</v>
      </c>
      <c r="C282">
        <v>2</v>
      </c>
      <c r="D282">
        <v>2</v>
      </c>
      <c r="E282">
        <v>2</v>
      </c>
      <c r="F282">
        <v>2</v>
      </c>
      <c r="G282">
        <v>1</v>
      </c>
      <c r="H282">
        <v>2</v>
      </c>
      <c r="I282">
        <v>1</v>
      </c>
      <c r="J282">
        <v>2</v>
      </c>
      <c r="K282">
        <v>2</v>
      </c>
      <c r="L282">
        <v>2</v>
      </c>
      <c r="M282">
        <v>2</v>
      </c>
      <c r="N282">
        <v>2</v>
      </c>
      <c r="O282">
        <v>2</v>
      </c>
      <c r="P282">
        <v>1</v>
      </c>
      <c r="Q282" s="24">
        <f>бланки!F283</f>
        <v>2</v>
      </c>
      <c r="R282" s="6">
        <f t="shared" si="13"/>
        <v>1</v>
      </c>
      <c r="S282" s="24">
        <f>бланки!E283</f>
        <v>281</v>
      </c>
      <c r="T282" s="24" t="str">
        <f>'Рейтинговая таблица организаций'!B284</f>
        <v>МКОУ «Нижне-Алакская НОШ» (Ботлихский район)</v>
      </c>
      <c r="U282" s="6">
        <f>анкеты!F282/анкеты!E282</f>
        <v>1</v>
      </c>
      <c r="V282" s="6">
        <f>анкеты!D282/анкеты!C282</f>
        <v>1</v>
      </c>
      <c r="W282" s="6">
        <f>анкеты!G282/анкеты!$B282</f>
        <v>0.5</v>
      </c>
      <c r="X282" s="6">
        <f>анкеты!I282/анкеты!H282</f>
        <v>0.5</v>
      </c>
      <c r="Y282" s="6">
        <f>анкеты!J282/анкеты!$B282</f>
        <v>1</v>
      </c>
      <c r="Z282" s="6">
        <f>анкеты!K282/анкеты!$B282</f>
        <v>1</v>
      </c>
      <c r="AA282" s="6">
        <f>анкеты!M282/анкеты!L282</f>
        <v>1</v>
      </c>
      <c r="AB282" s="6">
        <f>анкеты!N282/анкеты!$B282</f>
        <v>1</v>
      </c>
      <c r="AC282" s="6">
        <f>анкеты!O282/анкеты!$B282</f>
        <v>1</v>
      </c>
      <c r="AD282" s="6">
        <f>анкеты!P282/анкеты!$B282</f>
        <v>0.5</v>
      </c>
      <c r="AE282" s="24">
        <f>'Рейтинговая таблица организаций'!Z1108+'Рейтинговая таблица организаций'!AA1108</f>
        <v>0</v>
      </c>
      <c r="AF282" s="32">
        <f t="shared" si="12"/>
        <v>0.85</v>
      </c>
      <c r="AG282" s="24">
        <f>'Рейтинговая таблица организаций'!BB284</f>
        <v>57.8</v>
      </c>
      <c r="AH282" t="s">
        <v>992</v>
      </c>
    </row>
    <row r="283" spans="1:34" x14ac:dyDescent="0.25">
      <c r="A283" s="39">
        <v>283</v>
      </c>
      <c r="B283">
        <v>150</v>
      </c>
      <c r="C283">
        <v>73</v>
      </c>
      <c r="D283">
        <v>64</v>
      </c>
      <c r="E283">
        <v>49</v>
      </c>
      <c r="F283">
        <v>44</v>
      </c>
      <c r="G283">
        <v>84</v>
      </c>
      <c r="H283">
        <v>18</v>
      </c>
      <c r="I283">
        <v>10</v>
      </c>
      <c r="J283">
        <v>126</v>
      </c>
      <c r="K283">
        <v>130</v>
      </c>
      <c r="L283">
        <v>92</v>
      </c>
      <c r="M283">
        <v>79</v>
      </c>
      <c r="N283">
        <v>106</v>
      </c>
      <c r="O283">
        <v>121</v>
      </c>
      <c r="P283">
        <v>118</v>
      </c>
      <c r="Q283" s="24">
        <f>бланки!F284</f>
        <v>385</v>
      </c>
      <c r="R283" s="6">
        <f t="shared" si="13"/>
        <v>0.38961038961038963</v>
      </c>
      <c r="S283" s="24">
        <f>бланки!E284</f>
        <v>282</v>
      </c>
      <c r="T283" s="24" t="str">
        <f>'Рейтинговая таблица организаций'!B285</f>
        <v>МКОУ  «Ансалтинская ДЮСШ» (Ботлихский район)</v>
      </c>
      <c r="U283" s="6">
        <f>анкеты!F283/анкеты!E283</f>
        <v>0.89795918367346939</v>
      </c>
      <c r="V283" s="6">
        <f>анкеты!D283/анкеты!C283</f>
        <v>0.87671232876712324</v>
      </c>
      <c r="W283" s="6">
        <f>анкеты!G283/анкеты!$B283</f>
        <v>0.56000000000000005</v>
      </c>
      <c r="X283" s="6">
        <f>анкеты!I283/анкеты!H283</f>
        <v>0.55555555555555558</v>
      </c>
      <c r="Y283" s="6">
        <f>анкеты!J283/анкеты!$B283</f>
        <v>0.84</v>
      </c>
      <c r="Z283" s="6">
        <f>анкеты!K283/анкеты!$B283</f>
        <v>0.8666666666666667</v>
      </c>
      <c r="AA283" s="6">
        <f>анкеты!M283/анкеты!L283</f>
        <v>0.85869565217391308</v>
      </c>
      <c r="AB283" s="6">
        <f>анкеты!N283/анкеты!$B283</f>
        <v>0.70666666666666667</v>
      </c>
      <c r="AC283" s="6">
        <f>анкеты!O283/анкеты!$B283</f>
        <v>0.80666666666666664</v>
      </c>
      <c r="AD283" s="6">
        <f>анкеты!P283/анкеты!$B283</f>
        <v>0.78666666666666663</v>
      </c>
      <c r="AE283" s="24">
        <f>'Рейтинговая таблица организаций'!Z1109+'Рейтинговая таблица организаций'!AA1109</f>
        <v>0</v>
      </c>
      <c r="AF283" s="32">
        <f t="shared" si="12"/>
        <v>0.77555893868367287</v>
      </c>
      <c r="AG283" s="24">
        <f>'Рейтинговая таблица организаций'!BB285</f>
        <v>77.2</v>
      </c>
      <c r="AH283" t="s">
        <v>755</v>
      </c>
    </row>
    <row r="284" spans="1:34" x14ac:dyDescent="0.25">
      <c r="A284" s="39">
        <v>284</v>
      </c>
      <c r="B284" s="24">
        <v>69</v>
      </c>
      <c r="C284" s="24">
        <v>65</v>
      </c>
      <c r="D284" s="24">
        <v>56</v>
      </c>
      <c r="E284" s="24">
        <v>48</v>
      </c>
      <c r="F284" s="24">
        <v>46</v>
      </c>
      <c r="G284" s="24">
        <v>42</v>
      </c>
      <c r="H284" s="24">
        <v>2</v>
      </c>
      <c r="I284" s="24">
        <v>1</v>
      </c>
      <c r="J284" s="24">
        <v>63</v>
      </c>
      <c r="K284" s="24">
        <v>66</v>
      </c>
      <c r="L284" s="24">
        <v>50</v>
      </c>
      <c r="M284" s="24">
        <v>47</v>
      </c>
      <c r="N284" s="24">
        <v>58</v>
      </c>
      <c r="O284" s="24">
        <v>57</v>
      </c>
      <c r="P284" s="24">
        <v>56</v>
      </c>
      <c r="Q284" s="24">
        <f>бланки!F285</f>
        <v>165</v>
      </c>
      <c r="R284" s="6">
        <f t="shared" si="13"/>
        <v>0.41818181818181815</v>
      </c>
      <c r="S284" s="24">
        <f>бланки!E285</f>
        <v>283</v>
      </c>
      <c r="T284" s="24" t="str">
        <f>'Рейтинговая таблица организаций'!B286</f>
        <v>МКОУ «Детский сад «Ласточка» с. Рахата» (Ботлихский район)</v>
      </c>
      <c r="U284" s="6">
        <f>анкеты!F284/анкеты!E284</f>
        <v>0.95833333333333337</v>
      </c>
      <c r="V284" s="6">
        <f>анкеты!D284/анкеты!C284</f>
        <v>0.86153846153846159</v>
      </c>
      <c r="W284" s="6">
        <f>анкеты!G284/анкеты!$B284</f>
        <v>0.60869565217391308</v>
      </c>
      <c r="X284" s="6">
        <f>анкеты!I284/анкеты!H284</f>
        <v>0.5</v>
      </c>
      <c r="Y284" s="6">
        <f>анкеты!J284/анкеты!$B284</f>
        <v>0.91304347826086951</v>
      </c>
      <c r="Z284" s="6">
        <f>анкеты!K284/анкеты!$B284</f>
        <v>0.95652173913043481</v>
      </c>
      <c r="AA284" s="6">
        <f>анкеты!M284/анкеты!L284</f>
        <v>0.94</v>
      </c>
      <c r="AB284" s="6">
        <f>анкеты!N284/анкеты!$B284</f>
        <v>0.84057971014492749</v>
      </c>
      <c r="AC284" s="6">
        <f>анкеты!O284/анкеты!$B284</f>
        <v>0.82608695652173914</v>
      </c>
      <c r="AD284" s="6">
        <f>анкеты!P284/анкеты!$B284</f>
        <v>0.81159420289855078</v>
      </c>
      <c r="AE284" s="24">
        <f>'Рейтинговая таблица организаций'!Z1110+'Рейтинговая таблица организаций'!AA1110</f>
        <v>0</v>
      </c>
      <c r="AF284" s="32">
        <f t="shared" si="12"/>
        <v>0.82163935340022287</v>
      </c>
      <c r="AG284" s="24">
        <f>'Рейтинговая таблица организаций'!BB286</f>
        <v>68.400000000000006</v>
      </c>
      <c r="AH284" t="s">
        <v>201</v>
      </c>
    </row>
    <row r="285" spans="1:34" x14ac:dyDescent="0.25">
      <c r="A285" s="39">
        <v>285</v>
      </c>
      <c r="B285">
        <v>18</v>
      </c>
      <c r="C285">
        <v>9</v>
      </c>
      <c r="D285">
        <v>8</v>
      </c>
      <c r="E285">
        <v>6</v>
      </c>
      <c r="F285">
        <v>6</v>
      </c>
      <c r="G285">
        <v>15</v>
      </c>
      <c r="H285">
        <v>4</v>
      </c>
      <c r="I285">
        <v>3</v>
      </c>
      <c r="J285">
        <v>15</v>
      </c>
      <c r="K285">
        <v>16</v>
      </c>
      <c r="L285">
        <v>9</v>
      </c>
      <c r="M285">
        <v>7</v>
      </c>
      <c r="N285">
        <v>14</v>
      </c>
      <c r="O285">
        <v>17</v>
      </c>
      <c r="P285">
        <v>18</v>
      </c>
      <c r="Q285" s="24">
        <f>бланки!F286</f>
        <v>20</v>
      </c>
      <c r="R285" s="6">
        <v>0.9</v>
      </c>
      <c r="S285" s="24">
        <f>бланки!E286</f>
        <v>284</v>
      </c>
      <c r="T285" s="24" t="str">
        <f>'Рейтинговая таблица организаций'!B287</f>
        <v>МКОУ «Детский сад «Орленок» с. Зило» (Ботлихский район)</v>
      </c>
      <c r="U285" s="6">
        <f>анкеты!F285/анкеты!E285</f>
        <v>1</v>
      </c>
      <c r="V285" s="6">
        <f>анкеты!D285/анкеты!C285</f>
        <v>0.88888888888888884</v>
      </c>
      <c r="W285" s="6">
        <f>анкеты!G285/анкеты!$B285</f>
        <v>0.83333333333333337</v>
      </c>
      <c r="X285" s="6">
        <f>анкеты!I285/анкеты!H285</f>
        <v>0.75</v>
      </c>
      <c r="Y285" s="6">
        <f>анкеты!J285/анкеты!$B285</f>
        <v>0.83333333333333337</v>
      </c>
      <c r="Z285" s="6">
        <f>анкеты!K285/анкеты!$B285</f>
        <v>0.88888888888888884</v>
      </c>
      <c r="AA285" s="6">
        <f>анкеты!M285/анкеты!L285</f>
        <v>0.77777777777777779</v>
      </c>
      <c r="AB285" s="6">
        <f>анкеты!N285/анкеты!$B285</f>
        <v>0.77777777777777779</v>
      </c>
      <c r="AC285" s="6">
        <f>анкеты!O285/анкеты!$B285</f>
        <v>0.94444444444444442</v>
      </c>
      <c r="AD285" s="6">
        <f>анкеты!P285/анкеты!$B285</f>
        <v>1</v>
      </c>
      <c r="AE285" s="24">
        <f>'Рейтинговая таблица организаций'!Z1111+'Рейтинговая таблица организаций'!AA1111</f>
        <v>0</v>
      </c>
      <c r="AF285" s="32">
        <f t="shared" si="12"/>
        <v>0.86944444444444446</v>
      </c>
      <c r="AG285" s="24">
        <f>'Рейтинговая таблица организаций'!BB287</f>
        <v>76.2</v>
      </c>
      <c r="AH285" t="s">
        <v>201</v>
      </c>
    </row>
    <row r="286" spans="1:34" x14ac:dyDescent="0.25">
      <c r="A286" s="39">
        <v>286</v>
      </c>
      <c r="B286">
        <v>32</v>
      </c>
      <c r="C286">
        <v>27</v>
      </c>
      <c r="D286">
        <v>26</v>
      </c>
      <c r="E286">
        <v>21</v>
      </c>
      <c r="F286">
        <v>20</v>
      </c>
      <c r="G286">
        <v>27</v>
      </c>
      <c r="H286">
        <v>3</v>
      </c>
      <c r="I286">
        <v>2</v>
      </c>
      <c r="J286">
        <v>30</v>
      </c>
      <c r="K286">
        <v>30</v>
      </c>
      <c r="L286">
        <v>21</v>
      </c>
      <c r="M286">
        <v>21</v>
      </c>
      <c r="N286">
        <v>30</v>
      </c>
      <c r="O286">
        <v>30</v>
      </c>
      <c r="P286">
        <v>30</v>
      </c>
      <c r="Q286" s="24">
        <f>бланки!F287</f>
        <v>75</v>
      </c>
      <c r="R286" s="6">
        <f>B286/Q286</f>
        <v>0.42666666666666669</v>
      </c>
      <c r="S286" s="24">
        <f>бланки!E287</f>
        <v>285</v>
      </c>
      <c r="T286" s="24" t="str">
        <f>'Рейтинговая таблица организаций'!B288</f>
        <v>МКОУ «Детский сад «Улыбка» с. Муни»; (Ботлихский район)</v>
      </c>
      <c r="U286" s="6">
        <f>анкеты!F286/анкеты!E286</f>
        <v>0.95238095238095233</v>
      </c>
      <c r="V286" s="6">
        <f>анкеты!D286/анкеты!C286</f>
        <v>0.96296296296296291</v>
      </c>
      <c r="W286" s="6">
        <f>анкеты!G286/анкеты!$B286</f>
        <v>0.84375</v>
      </c>
      <c r="X286" s="6">
        <f>анкеты!I286/анкеты!H286</f>
        <v>0.66666666666666663</v>
      </c>
      <c r="Y286" s="6">
        <f>анкеты!J286/анкеты!$B286</f>
        <v>0.9375</v>
      </c>
      <c r="Z286" s="6">
        <f>анкеты!K286/анкеты!$B286</f>
        <v>0.9375</v>
      </c>
      <c r="AA286" s="6">
        <f>анкеты!M286/анкеты!L286</f>
        <v>1</v>
      </c>
      <c r="AB286" s="6">
        <f>анкеты!N286/анкеты!$B286</f>
        <v>0.9375</v>
      </c>
      <c r="AC286" s="6">
        <f>анкеты!O286/анкеты!$B286</f>
        <v>0.9375</v>
      </c>
      <c r="AD286" s="6">
        <f>анкеты!P286/анкеты!$B286</f>
        <v>0.9375</v>
      </c>
      <c r="AE286" s="24">
        <f>'Рейтинговая таблица организаций'!Z1112+'Рейтинговая таблица организаций'!AA1112</f>
        <v>0</v>
      </c>
      <c r="AF286" s="32">
        <f t="shared" si="12"/>
        <v>0.91132605820105828</v>
      </c>
      <c r="AG286" s="24">
        <f>'Рейтинговая таблица организаций'!BB288</f>
        <v>77.2</v>
      </c>
      <c r="AH286" t="s">
        <v>201</v>
      </c>
    </row>
    <row r="287" spans="1:34" x14ac:dyDescent="0.25">
      <c r="A287" s="39">
        <v>287</v>
      </c>
      <c r="B287">
        <v>43</v>
      </c>
      <c r="C287">
        <v>24</v>
      </c>
      <c r="D287">
        <v>19</v>
      </c>
      <c r="E287">
        <v>13</v>
      </c>
      <c r="F287">
        <v>11</v>
      </c>
      <c r="G287">
        <v>35</v>
      </c>
      <c r="H287">
        <v>5</v>
      </c>
      <c r="I287">
        <v>5</v>
      </c>
      <c r="J287">
        <v>40</v>
      </c>
      <c r="K287">
        <v>36</v>
      </c>
      <c r="L287">
        <v>14</v>
      </c>
      <c r="M287">
        <v>11</v>
      </c>
      <c r="N287">
        <v>35</v>
      </c>
      <c r="O287">
        <v>39</v>
      </c>
      <c r="P287">
        <v>39</v>
      </c>
      <c r="Q287" s="24">
        <f>бланки!F288</f>
        <v>80</v>
      </c>
      <c r="R287" s="6">
        <v>0.53749999999999998</v>
      </c>
      <c r="S287" s="24">
        <f>бланки!E288</f>
        <v>286</v>
      </c>
      <c r="T287" s="24" t="str">
        <f>'Рейтинговая таблица организаций'!B289</f>
        <v>МКОУ «Детский сад «Радуга» с. Тлох» (Ботлихский район)</v>
      </c>
      <c r="U287" s="6">
        <f>анкеты!F287/анкеты!E287</f>
        <v>0.84615384615384615</v>
      </c>
      <c r="V287" s="6">
        <f>анкеты!D287/анкеты!C287</f>
        <v>0.79166666666666663</v>
      </c>
      <c r="W287" s="6">
        <f>анкеты!G287/анкеты!$B287</f>
        <v>0.81395348837209303</v>
      </c>
      <c r="X287" s="6">
        <f>анкеты!I287/анкеты!H287</f>
        <v>1</v>
      </c>
      <c r="Y287" s="6">
        <f>анкеты!J287/анкеты!$B287</f>
        <v>0.93023255813953487</v>
      </c>
      <c r="Z287" s="6">
        <f>анкеты!K287/анкеты!$B287</f>
        <v>0.83720930232558144</v>
      </c>
      <c r="AA287" s="6">
        <f>анкеты!M287/анкеты!L287</f>
        <v>0.7857142857142857</v>
      </c>
      <c r="AB287" s="6">
        <f>анкеты!N287/анкеты!$B287</f>
        <v>0.81395348837209303</v>
      </c>
      <c r="AC287" s="6">
        <f>анкеты!O287/анкеты!$B287</f>
        <v>0.90697674418604646</v>
      </c>
      <c r="AD287" s="6">
        <f>анкеты!P287/анкеты!$B287</f>
        <v>0.90697674418604646</v>
      </c>
      <c r="AE287" s="24">
        <f>'Рейтинговая таблица организаций'!Z1113+'Рейтинговая таблица организаций'!AA1113</f>
        <v>0</v>
      </c>
      <c r="AF287" s="32">
        <f t="shared" si="12"/>
        <v>0.86328371241161928</v>
      </c>
      <c r="AG287" s="24">
        <f>'Рейтинговая таблица организаций'!BB289</f>
        <v>75.400000000000006</v>
      </c>
      <c r="AH287" t="s">
        <v>201</v>
      </c>
    </row>
    <row r="288" spans="1:34" x14ac:dyDescent="0.25">
      <c r="A288" s="39">
        <v>288</v>
      </c>
      <c r="B288">
        <v>10</v>
      </c>
      <c r="C288">
        <v>10</v>
      </c>
      <c r="D288">
        <v>10</v>
      </c>
      <c r="E288">
        <v>10</v>
      </c>
      <c r="F288">
        <v>10</v>
      </c>
      <c r="G288">
        <v>9</v>
      </c>
      <c r="H288">
        <v>3</v>
      </c>
      <c r="I288">
        <v>2</v>
      </c>
      <c r="J288">
        <v>9</v>
      </c>
      <c r="K288">
        <v>9</v>
      </c>
      <c r="L288">
        <v>10</v>
      </c>
      <c r="M288">
        <v>10</v>
      </c>
      <c r="N288">
        <v>10</v>
      </c>
      <c r="O288">
        <v>10</v>
      </c>
      <c r="P288">
        <v>10</v>
      </c>
      <c r="Q288" s="24">
        <f>бланки!F289</f>
        <v>20</v>
      </c>
      <c r="R288" s="6">
        <f>B288/Q288</f>
        <v>0.5</v>
      </c>
      <c r="S288" s="24">
        <f>бланки!E289</f>
        <v>287</v>
      </c>
      <c r="T288" s="24" t="str">
        <f>'Рейтинговая таблица организаций'!B290</f>
        <v>МКОУ «Детский сад «Сказка» с. Ашали» (Ботлихский район)</v>
      </c>
      <c r="U288" s="6">
        <f>анкеты!F288/анкеты!E288</f>
        <v>1</v>
      </c>
      <c r="V288" s="6">
        <f>анкеты!D288/анкеты!C288</f>
        <v>1</v>
      </c>
      <c r="W288" s="6">
        <f>анкеты!G288/анкеты!$B288</f>
        <v>0.9</v>
      </c>
      <c r="X288" s="6">
        <f>анкеты!I288/анкеты!H288</f>
        <v>0.66666666666666663</v>
      </c>
      <c r="Y288" s="6">
        <f>анкеты!J288/анкеты!$B288</f>
        <v>0.9</v>
      </c>
      <c r="Z288" s="6">
        <f>анкеты!K288/анкеты!$B288</f>
        <v>0.9</v>
      </c>
      <c r="AA288" s="6">
        <f>анкеты!M288/анкеты!L288</f>
        <v>1</v>
      </c>
      <c r="AB288" s="6">
        <f>анкеты!N288/анкеты!$B288</f>
        <v>1</v>
      </c>
      <c r="AC288" s="6">
        <f>анкеты!O288/анкеты!$B288</f>
        <v>1</v>
      </c>
      <c r="AD288" s="6">
        <f>анкеты!P288/анкеты!$B288</f>
        <v>1</v>
      </c>
      <c r="AE288" s="24">
        <f>'Рейтинговая таблица организаций'!Z1114+'Рейтинговая таблица организаций'!AA1114</f>
        <v>0</v>
      </c>
      <c r="AF288" s="32">
        <f t="shared" si="12"/>
        <v>0.93666666666666676</v>
      </c>
      <c r="AG288" s="24">
        <f>'Рейтинговая таблица организаций'!BB290</f>
        <v>79</v>
      </c>
      <c r="AH288" t="s">
        <v>201</v>
      </c>
    </row>
    <row r="289" spans="1:34" x14ac:dyDescent="0.25">
      <c r="A289" s="39">
        <v>289</v>
      </c>
      <c r="B289">
        <v>39</v>
      </c>
      <c r="C289">
        <v>30</v>
      </c>
      <c r="D289">
        <v>29</v>
      </c>
      <c r="E289">
        <v>18</v>
      </c>
      <c r="F289">
        <v>16</v>
      </c>
      <c r="G289">
        <v>39</v>
      </c>
      <c r="H289">
        <v>5</v>
      </c>
      <c r="I289">
        <v>3</v>
      </c>
      <c r="J289">
        <v>38</v>
      </c>
      <c r="K289">
        <v>39</v>
      </c>
      <c r="L289">
        <v>23</v>
      </c>
      <c r="M289">
        <v>23</v>
      </c>
      <c r="N289">
        <v>39</v>
      </c>
      <c r="O289">
        <v>39</v>
      </c>
      <c r="P289">
        <v>39</v>
      </c>
      <c r="Q289" s="24">
        <f>бланки!F290</f>
        <v>90</v>
      </c>
      <c r="R289" s="6">
        <v>0.43333333333333335</v>
      </c>
      <c r="S289" s="24">
        <f>бланки!E290</f>
        <v>288</v>
      </c>
      <c r="T289" s="24" t="str">
        <f>'Рейтинговая таблица организаций'!B291</f>
        <v>МКОУ  «Детский сад «Орленок» с. Гагатли» (Ботлихский район)</v>
      </c>
      <c r="U289" s="6">
        <f>анкеты!F289/анкеты!E289</f>
        <v>0.88888888888888884</v>
      </c>
      <c r="V289" s="6">
        <f>анкеты!D289/анкеты!C289</f>
        <v>0.96666666666666667</v>
      </c>
      <c r="W289" s="6">
        <f>анкеты!G289/анкеты!$B289</f>
        <v>1</v>
      </c>
      <c r="X289" s="6">
        <f>анкеты!I289/анкеты!H289</f>
        <v>0.6</v>
      </c>
      <c r="Y289" s="6">
        <f>анкеты!J289/анкеты!$B289</f>
        <v>0.97435897435897434</v>
      </c>
      <c r="Z289" s="6">
        <f>анкеты!K289/анкеты!$B289</f>
        <v>1</v>
      </c>
      <c r="AA289" s="6">
        <f>анкеты!M289/анкеты!L289</f>
        <v>1</v>
      </c>
      <c r="AB289" s="6">
        <f>анкеты!N289/анкеты!$B289</f>
        <v>1</v>
      </c>
      <c r="AC289" s="6">
        <f>анкеты!O289/анкеты!$B289</f>
        <v>1</v>
      </c>
      <c r="AD289" s="6">
        <f>анкеты!P289/анкеты!$B289</f>
        <v>1</v>
      </c>
      <c r="AE289" s="24">
        <f>'Рейтинговая таблица организаций'!Z1115+'Рейтинговая таблица организаций'!AA1115</f>
        <v>0</v>
      </c>
      <c r="AF289" s="32">
        <f t="shared" si="12"/>
        <v>0.94299145299145304</v>
      </c>
      <c r="AG289" s="24">
        <f>'Рейтинговая таблица организаций'!BB291</f>
        <v>82</v>
      </c>
      <c r="AH289" t="s">
        <v>201</v>
      </c>
    </row>
    <row r="290" spans="1:34" x14ac:dyDescent="0.25">
      <c r="A290" s="39">
        <v>290</v>
      </c>
      <c r="B290">
        <v>32</v>
      </c>
      <c r="C290">
        <v>28</v>
      </c>
      <c r="D290">
        <v>28</v>
      </c>
      <c r="E290">
        <v>26</v>
      </c>
      <c r="F290">
        <v>26</v>
      </c>
      <c r="G290">
        <v>27</v>
      </c>
      <c r="H290">
        <v>3</v>
      </c>
      <c r="I290">
        <v>2</v>
      </c>
      <c r="J290">
        <v>31</v>
      </c>
      <c r="K290">
        <v>32</v>
      </c>
      <c r="L290">
        <v>31</v>
      </c>
      <c r="M290">
        <v>30</v>
      </c>
      <c r="N290">
        <v>31</v>
      </c>
      <c r="O290">
        <v>31</v>
      </c>
      <c r="P290">
        <v>31</v>
      </c>
      <c r="Q290" s="24">
        <f>бланки!F291</f>
        <v>70</v>
      </c>
      <c r="R290" s="6">
        <f>B290/Q290</f>
        <v>0.45714285714285713</v>
      </c>
      <c r="S290" s="24">
        <f>бланки!E291</f>
        <v>289</v>
      </c>
      <c r="T290" s="24" t="str">
        <f>'Рейтинговая таблица организаций'!B292</f>
        <v>МКОУ  «Детский сад «Теремок» с. Годобери» (Ботлихский район)</v>
      </c>
      <c r="U290" s="6">
        <f>анкеты!F290/анкеты!E290</f>
        <v>1</v>
      </c>
      <c r="V290" s="6">
        <f>анкеты!D290/анкеты!C290</f>
        <v>1</v>
      </c>
      <c r="W290" s="6">
        <f>анкеты!G290/анкеты!$B290</f>
        <v>0.84375</v>
      </c>
      <c r="X290" s="6">
        <f>анкеты!I290/анкеты!H290</f>
        <v>0.66666666666666663</v>
      </c>
      <c r="Y290" s="6">
        <f>анкеты!J290/анкеты!$B290</f>
        <v>0.96875</v>
      </c>
      <c r="Z290" s="6">
        <f>анкеты!K290/анкеты!$B290</f>
        <v>1</v>
      </c>
      <c r="AA290" s="6">
        <f>анкеты!M290/анкеты!L290</f>
        <v>0.967741935483871</v>
      </c>
      <c r="AB290" s="6">
        <f>анкеты!N290/анкеты!$B290</f>
        <v>0.96875</v>
      </c>
      <c r="AC290" s="6">
        <f>анкеты!O290/анкеты!$B290</f>
        <v>0.96875</v>
      </c>
      <c r="AD290" s="6">
        <f>анкеты!P290/анкеты!$B290</f>
        <v>0.96875</v>
      </c>
      <c r="AE290" s="24">
        <f>'Рейтинговая таблица организаций'!Z1116+'Рейтинговая таблица организаций'!AA1116</f>
        <v>0</v>
      </c>
      <c r="AF290" s="32">
        <f t="shared" si="12"/>
        <v>0.93531586021505364</v>
      </c>
      <c r="AG290" s="24">
        <f>'Рейтинговая таблица организаций'!BB292</f>
        <v>79.8</v>
      </c>
      <c r="AH290" t="s">
        <v>201</v>
      </c>
    </row>
    <row r="291" spans="1:34" x14ac:dyDescent="0.25">
      <c r="A291" s="39">
        <v>291</v>
      </c>
      <c r="B291">
        <v>55</v>
      </c>
      <c r="C291">
        <v>38</v>
      </c>
      <c r="D291">
        <v>37</v>
      </c>
      <c r="E291">
        <v>29</v>
      </c>
      <c r="F291">
        <v>28</v>
      </c>
      <c r="G291">
        <v>50</v>
      </c>
      <c r="H291">
        <v>7</v>
      </c>
      <c r="I291">
        <v>5</v>
      </c>
      <c r="J291">
        <v>53</v>
      </c>
      <c r="K291">
        <v>55</v>
      </c>
      <c r="L291">
        <v>33</v>
      </c>
      <c r="M291">
        <v>27</v>
      </c>
      <c r="N291">
        <v>53</v>
      </c>
      <c r="O291">
        <v>52</v>
      </c>
      <c r="P291">
        <v>54</v>
      </c>
      <c r="Q291" s="24">
        <f>бланки!F292</f>
        <v>80</v>
      </c>
      <c r="R291" s="6">
        <v>0.6875</v>
      </c>
      <c r="S291" s="24">
        <f>бланки!E292</f>
        <v>290</v>
      </c>
      <c r="T291" s="24" t="str">
        <f>'Рейтинговая таблица организаций'!B293</f>
        <v>МКОУ «Детский сад «Золотой ключик» с. Ботлих (Ботлихский район)</v>
      </c>
      <c r="U291" s="6">
        <f>анкеты!F291/анкеты!E291</f>
        <v>0.96551724137931039</v>
      </c>
      <c r="V291" s="6">
        <f>анкеты!D291/анкеты!C291</f>
        <v>0.97368421052631582</v>
      </c>
      <c r="W291" s="6">
        <f>анкеты!G291/анкеты!$B291</f>
        <v>0.90909090909090906</v>
      </c>
      <c r="X291" s="6">
        <f>анкеты!I291/анкеты!H291</f>
        <v>0.7142857142857143</v>
      </c>
      <c r="Y291" s="6">
        <f>анкеты!J291/анкеты!$B291</f>
        <v>0.96363636363636362</v>
      </c>
      <c r="Z291" s="6">
        <f>анкеты!K291/анкеты!$B291</f>
        <v>1</v>
      </c>
      <c r="AA291" s="6">
        <f>анкеты!M291/анкеты!L291</f>
        <v>0.81818181818181823</v>
      </c>
      <c r="AB291" s="6">
        <f>анкеты!N291/анкеты!$B291</f>
        <v>0.96363636363636362</v>
      </c>
      <c r="AC291" s="6">
        <f>анкеты!O291/анкеты!$B291</f>
        <v>0.94545454545454544</v>
      </c>
      <c r="AD291" s="6">
        <f>анкеты!P291/анкеты!$B291</f>
        <v>0.98181818181818181</v>
      </c>
      <c r="AE291" s="24">
        <f>'Рейтинговая таблица организаций'!Z1117+'Рейтинговая таблица организаций'!AA1117</f>
        <v>0</v>
      </c>
      <c r="AF291" s="32">
        <f t="shared" si="12"/>
        <v>0.92353053480095237</v>
      </c>
      <c r="AG291" s="24">
        <f>'Рейтинговая таблица организаций'!BB293</f>
        <v>79.2</v>
      </c>
      <c r="AH291" t="s">
        <v>201</v>
      </c>
    </row>
    <row r="292" spans="1:34" x14ac:dyDescent="0.25">
      <c r="A292" s="39">
        <v>292</v>
      </c>
      <c r="B292">
        <v>74</v>
      </c>
      <c r="C292">
        <v>65</v>
      </c>
      <c r="D292">
        <v>62</v>
      </c>
      <c r="E292">
        <v>54</v>
      </c>
      <c r="F292">
        <v>52</v>
      </c>
      <c r="G292">
        <v>60</v>
      </c>
      <c r="H292">
        <v>10</v>
      </c>
      <c r="I292">
        <v>7</v>
      </c>
      <c r="J292">
        <v>74</v>
      </c>
      <c r="K292">
        <v>73</v>
      </c>
      <c r="L292">
        <v>59</v>
      </c>
      <c r="M292">
        <v>58</v>
      </c>
      <c r="N292">
        <v>72</v>
      </c>
      <c r="O292">
        <v>71</v>
      </c>
      <c r="P292">
        <v>73</v>
      </c>
      <c r="Q292" s="24">
        <f>бланки!F293</f>
        <v>186</v>
      </c>
      <c r="R292" s="6">
        <f>B292/Q292</f>
        <v>0.39784946236559138</v>
      </c>
      <c r="S292" s="24">
        <f>бланки!E293</f>
        <v>291</v>
      </c>
      <c r="T292" s="24" t="str">
        <f>'Рейтинговая таблица организаций'!B294</f>
        <v>МКОУ «Апшинская СОШ» (Буйнакский район)</v>
      </c>
      <c r="U292" s="6">
        <f>анкеты!F292/анкеты!E292</f>
        <v>0.96296296296296291</v>
      </c>
      <c r="V292" s="6">
        <f>анкеты!D292/анкеты!C292</f>
        <v>0.9538461538461539</v>
      </c>
      <c r="W292" s="6">
        <f>анкеты!G292/анкеты!$B292</f>
        <v>0.81081081081081086</v>
      </c>
      <c r="X292" s="6">
        <f>анкеты!I292/анкеты!H292</f>
        <v>0.7</v>
      </c>
      <c r="Y292" s="6">
        <f>анкеты!J292/анкеты!$B292</f>
        <v>1</v>
      </c>
      <c r="Z292" s="6">
        <f>анкеты!K292/анкеты!$B292</f>
        <v>0.98648648648648651</v>
      </c>
      <c r="AA292" s="6">
        <f>анкеты!M292/анкеты!L292</f>
        <v>0.98305084745762716</v>
      </c>
      <c r="AB292" s="6">
        <f>анкеты!N292/анкеты!$B292</f>
        <v>0.97297297297297303</v>
      </c>
      <c r="AC292" s="6">
        <f>анкеты!O292/анкеты!$B292</f>
        <v>0.95945945945945943</v>
      </c>
      <c r="AD292" s="6">
        <f>анкеты!P292/анкеты!$B292</f>
        <v>0.98648648648648651</v>
      </c>
      <c r="AE292" s="24">
        <f>'Рейтинговая таблица организаций'!Z1118+'Рейтинговая таблица организаций'!AA1118</f>
        <v>0</v>
      </c>
      <c r="AF292" s="32">
        <f t="shared" si="12"/>
        <v>0.93160761804829595</v>
      </c>
      <c r="AG292" s="24">
        <f>'Рейтинговая таблица организаций'!BB294</f>
        <v>85.8</v>
      </c>
      <c r="AH292" t="s">
        <v>992</v>
      </c>
    </row>
    <row r="293" spans="1:34" x14ac:dyDescent="0.25">
      <c r="A293" s="39">
        <v>293</v>
      </c>
      <c r="B293">
        <v>55</v>
      </c>
      <c r="C293">
        <v>37</v>
      </c>
      <c r="D293">
        <v>33</v>
      </c>
      <c r="E293">
        <v>33</v>
      </c>
      <c r="F293">
        <v>31</v>
      </c>
      <c r="G293">
        <v>42</v>
      </c>
      <c r="H293">
        <v>5</v>
      </c>
      <c r="I293">
        <v>5</v>
      </c>
      <c r="J293">
        <v>51</v>
      </c>
      <c r="K293">
        <v>53</v>
      </c>
      <c r="L293">
        <v>40</v>
      </c>
      <c r="M293">
        <v>37</v>
      </c>
      <c r="N293">
        <v>51</v>
      </c>
      <c r="O293">
        <v>50</v>
      </c>
      <c r="P293">
        <v>49</v>
      </c>
      <c r="Q293" s="24">
        <f>бланки!F294</f>
        <v>96</v>
      </c>
      <c r="R293" s="6">
        <v>0.57291666666666663</v>
      </c>
      <c r="S293" s="24">
        <f>бланки!E294</f>
        <v>292</v>
      </c>
      <c r="T293" s="24" t="str">
        <f>'Рейтинговая таблица организаций'!B295</f>
        <v>МКОУ «Агачкалинская СОШ» (Буйнакский район)</v>
      </c>
      <c r="U293" s="6">
        <f>анкеты!F293/анкеты!E293</f>
        <v>0.93939393939393945</v>
      </c>
      <c r="V293" s="6">
        <f>анкеты!D293/анкеты!C293</f>
        <v>0.89189189189189189</v>
      </c>
      <c r="W293" s="6">
        <f>анкеты!G293/анкеты!$B293</f>
        <v>0.76363636363636367</v>
      </c>
      <c r="X293" s="6">
        <f>анкеты!I293/анкеты!H293</f>
        <v>1</v>
      </c>
      <c r="Y293" s="6">
        <f>анкеты!J293/анкеты!$B293</f>
        <v>0.92727272727272725</v>
      </c>
      <c r="Z293" s="6">
        <f>анкеты!K293/анкеты!$B293</f>
        <v>0.96363636363636362</v>
      </c>
      <c r="AA293" s="6">
        <f>анкеты!M293/анкеты!L293</f>
        <v>0.92500000000000004</v>
      </c>
      <c r="AB293" s="6">
        <f>анкеты!N293/анкеты!$B293</f>
        <v>0.92727272727272725</v>
      </c>
      <c r="AC293" s="6">
        <f>анкеты!O293/анкеты!$B293</f>
        <v>0.90909090909090906</v>
      </c>
      <c r="AD293" s="6">
        <f>анкеты!P293/анкеты!$B293</f>
        <v>0.89090909090909087</v>
      </c>
      <c r="AE293" s="24">
        <f>'Рейтинговая таблица организаций'!Z1119+'Рейтинговая таблица организаций'!AA1119</f>
        <v>0</v>
      </c>
      <c r="AF293" s="32">
        <f t="shared" si="12"/>
        <v>0.91381040131040125</v>
      </c>
      <c r="AG293" s="24">
        <f>'Рейтинговая таблица организаций'!BB295</f>
        <v>84.2</v>
      </c>
      <c r="AH293" t="s">
        <v>992</v>
      </c>
    </row>
    <row r="294" spans="1:34" x14ac:dyDescent="0.25">
      <c r="A294" s="39">
        <v>294</v>
      </c>
      <c r="B294">
        <v>50</v>
      </c>
      <c r="C294">
        <v>32</v>
      </c>
      <c r="D294">
        <v>30</v>
      </c>
      <c r="E294">
        <v>28</v>
      </c>
      <c r="F294">
        <v>25</v>
      </c>
      <c r="G294">
        <v>30</v>
      </c>
      <c r="H294">
        <v>8</v>
      </c>
      <c r="I294">
        <v>5</v>
      </c>
      <c r="J294">
        <v>41</v>
      </c>
      <c r="K294">
        <v>46</v>
      </c>
      <c r="L294">
        <v>38</v>
      </c>
      <c r="M294">
        <v>33</v>
      </c>
      <c r="N294">
        <v>33</v>
      </c>
      <c r="O294">
        <v>46</v>
      </c>
      <c r="P294">
        <v>40</v>
      </c>
      <c r="Q294" s="24">
        <f>бланки!F295</f>
        <v>93</v>
      </c>
      <c r="R294" s="6">
        <v>0.5376344086021505</v>
      </c>
      <c r="S294" s="24">
        <f>бланки!E295</f>
        <v>293</v>
      </c>
      <c r="T294" s="24" t="str">
        <f>'Рейтинговая таблица организаций'!B296</f>
        <v>МКОУ «Арахкентская СОШ» (Буйнакский район)</v>
      </c>
      <c r="U294" s="6">
        <f>анкеты!F294/анкеты!E294</f>
        <v>0.8928571428571429</v>
      </c>
      <c r="V294" s="6">
        <f>анкеты!D294/анкеты!C294</f>
        <v>0.9375</v>
      </c>
      <c r="W294" s="6">
        <f>анкеты!G294/анкеты!$B294</f>
        <v>0.6</v>
      </c>
      <c r="X294" s="6">
        <f>анкеты!I294/анкеты!H294</f>
        <v>0.625</v>
      </c>
      <c r="Y294" s="6">
        <f>анкеты!J294/анкеты!$B294</f>
        <v>0.82</v>
      </c>
      <c r="Z294" s="6">
        <f>анкеты!K294/анкеты!$B294</f>
        <v>0.92</v>
      </c>
      <c r="AA294" s="6">
        <f>анкеты!M294/анкеты!L294</f>
        <v>0.86842105263157898</v>
      </c>
      <c r="AB294" s="6">
        <f>анкеты!N294/анкеты!$B294</f>
        <v>0.66</v>
      </c>
      <c r="AC294" s="6">
        <f>анкеты!O294/анкеты!$B294</f>
        <v>0.92</v>
      </c>
      <c r="AD294" s="6">
        <f>анкеты!P294/анкеты!$B294</f>
        <v>0.8</v>
      </c>
      <c r="AE294" s="24">
        <f>'Рейтинговая таблица организаций'!Z1120+'Рейтинговая таблица организаций'!AA1120</f>
        <v>0</v>
      </c>
      <c r="AF294" s="32">
        <f t="shared" si="12"/>
        <v>0.80437781954887222</v>
      </c>
      <c r="AG294" s="24">
        <f>'Рейтинговая таблица организаций'!BB296</f>
        <v>77.599999999999994</v>
      </c>
      <c r="AH294" t="s">
        <v>992</v>
      </c>
    </row>
    <row r="295" spans="1:34" x14ac:dyDescent="0.25">
      <c r="A295" s="39">
        <v>295</v>
      </c>
      <c r="B295">
        <v>64</v>
      </c>
      <c r="C295">
        <v>37</v>
      </c>
      <c r="D295">
        <v>32</v>
      </c>
      <c r="E295">
        <v>21</v>
      </c>
      <c r="F295">
        <v>20</v>
      </c>
      <c r="G295">
        <v>47</v>
      </c>
      <c r="H295">
        <v>6</v>
      </c>
      <c r="I295">
        <v>5</v>
      </c>
      <c r="J295">
        <v>61</v>
      </c>
      <c r="K295">
        <v>57</v>
      </c>
      <c r="L295">
        <v>32</v>
      </c>
      <c r="M295">
        <v>31</v>
      </c>
      <c r="N295">
        <v>51</v>
      </c>
      <c r="O295">
        <v>59</v>
      </c>
      <c r="P295">
        <v>55</v>
      </c>
      <c r="Q295" s="24">
        <f>бланки!F296</f>
        <v>90</v>
      </c>
      <c r="R295" s="6">
        <v>0.71111111111111114</v>
      </c>
      <c r="S295" s="24">
        <f>бланки!E296</f>
        <v>294</v>
      </c>
      <c r="T295" s="24" t="str">
        <f>'Рейтинговая таблица организаций'!B297</f>
        <v>МКОУ «Манасаульская СОШ» (Буйнакский район)</v>
      </c>
      <c r="U295" s="6">
        <f>анкеты!F295/анкеты!E295</f>
        <v>0.95238095238095233</v>
      </c>
      <c r="V295" s="6">
        <f>анкеты!D295/анкеты!C295</f>
        <v>0.86486486486486491</v>
      </c>
      <c r="W295" s="6">
        <f>анкеты!G295/анкеты!$B295</f>
        <v>0.734375</v>
      </c>
      <c r="X295" s="6">
        <f>анкеты!I295/анкеты!H295</f>
        <v>0.83333333333333337</v>
      </c>
      <c r="Y295" s="6">
        <f>анкеты!J295/анкеты!$B295</f>
        <v>0.953125</v>
      </c>
      <c r="Z295" s="6">
        <f>анкеты!K295/анкеты!$B295</f>
        <v>0.890625</v>
      </c>
      <c r="AA295" s="6">
        <f>анкеты!M295/анкеты!L295</f>
        <v>0.96875</v>
      </c>
      <c r="AB295" s="6">
        <f>анкеты!N295/анкеты!$B295</f>
        <v>0.796875</v>
      </c>
      <c r="AC295" s="6">
        <f>анкеты!O295/анкеты!$B295</f>
        <v>0.921875</v>
      </c>
      <c r="AD295" s="6">
        <f>анкеты!P295/анкеты!$B295</f>
        <v>0.859375</v>
      </c>
      <c r="AE295" s="24">
        <f>'Рейтинговая таблица организаций'!Z1121+'Рейтинговая таблица организаций'!AA1121</f>
        <v>0</v>
      </c>
      <c r="AF295" s="32">
        <f t="shared" si="12"/>
        <v>0.87755791505791514</v>
      </c>
      <c r="AG295" s="24">
        <f>'Рейтинговая таблица организаций'!BB297</f>
        <v>83.6</v>
      </c>
      <c r="AH295" t="s">
        <v>992</v>
      </c>
    </row>
    <row r="296" spans="1:34" x14ac:dyDescent="0.25">
      <c r="A296" s="39">
        <v>296</v>
      </c>
      <c r="B296">
        <v>138</v>
      </c>
      <c r="C296">
        <v>125</v>
      </c>
      <c r="D296">
        <v>120</v>
      </c>
      <c r="E296">
        <v>107</v>
      </c>
      <c r="F296">
        <v>99</v>
      </c>
      <c r="G296">
        <v>119</v>
      </c>
      <c r="H296">
        <v>3</v>
      </c>
      <c r="I296">
        <v>2</v>
      </c>
      <c r="J296">
        <v>132</v>
      </c>
      <c r="K296">
        <v>132</v>
      </c>
      <c r="L296">
        <v>114</v>
      </c>
      <c r="M296">
        <v>108</v>
      </c>
      <c r="N296">
        <v>132</v>
      </c>
      <c r="O296">
        <v>132</v>
      </c>
      <c r="P296">
        <v>134</v>
      </c>
      <c r="Q296" s="24">
        <f>бланки!F297</f>
        <v>340</v>
      </c>
      <c r="R296" s="6">
        <f>B296/Q296</f>
        <v>0.40588235294117647</v>
      </c>
      <c r="S296" s="24">
        <f>бланки!E297</f>
        <v>295</v>
      </c>
      <c r="T296" s="24" t="str">
        <f>'Рейтинговая таблица организаций'!B298</f>
        <v>МКОУ «Чанкурбенская СОШ» (Буйнакский район)</v>
      </c>
      <c r="U296" s="6">
        <f>анкеты!F296/анкеты!E296</f>
        <v>0.92523364485981308</v>
      </c>
      <c r="V296" s="6">
        <f>анкеты!D296/анкеты!C296</f>
        <v>0.96</v>
      </c>
      <c r="W296" s="6">
        <f>анкеты!G296/анкеты!$B296</f>
        <v>0.8623188405797102</v>
      </c>
      <c r="X296" s="6">
        <f>анкеты!I296/анкеты!H296</f>
        <v>0.66666666666666663</v>
      </c>
      <c r="Y296" s="6">
        <f>анкеты!J296/анкеты!$B296</f>
        <v>0.95652173913043481</v>
      </c>
      <c r="Z296" s="6">
        <f>анкеты!K296/анкеты!$B296</f>
        <v>0.95652173913043481</v>
      </c>
      <c r="AA296" s="6">
        <f>анкеты!M296/анкеты!L296</f>
        <v>0.94736842105263153</v>
      </c>
      <c r="AB296" s="6">
        <f>анкеты!N296/анкеты!$B296</f>
        <v>0.95652173913043481</v>
      </c>
      <c r="AC296" s="6">
        <f>анкеты!O296/анкеты!$B296</f>
        <v>0.95652173913043481</v>
      </c>
      <c r="AD296" s="6">
        <f>анкеты!P296/анкеты!$B296</f>
        <v>0.97101449275362317</v>
      </c>
      <c r="AE296" s="24">
        <f>'Рейтинговая таблица организаций'!Z1122+'Рейтинговая таблица организаций'!AA1122</f>
        <v>0</v>
      </c>
      <c r="AF296" s="32">
        <f t="shared" si="12"/>
        <v>0.91586890224341833</v>
      </c>
      <c r="AG296" s="24">
        <f>'Рейтинговая таблица организаций'!BB298</f>
        <v>90</v>
      </c>
      <c r="AH296" t="s">
        <v>992</v>
      </c>
    </row>
    <row r="297" spans="1:34" x14ac:dyDescent="0.25">
      <c r="A297" s="39">
        <v>297</v>
      </c>
      <c r="B297" s="24">
        <v>69</v>
      </c>
      <c r="C297" s="24">
        <v>64</v>
      </c>
      <c r="D297" s="24">
        <v>64</v>
      </c>
      <c r="E297" s="24">
        <v>58</v>
      </c>
      <c r="F297" s="24">
        <v>55</v>
      </c>
      <c r="G297" s="24">
        <v>52</v>
      </c>
      <c r="H297" s="24">
        <v>9</v>
      </c>
      <c r="I297" s="24">
        <v>6</v>
      </c>
      <c r="J297" s="24">
        <v>68</v>
      </c>
      <c r="K297" s="24">
        <v>68</v>
      </c>
      <c r="L297" s="24">
        <v>57</v>
      </c>
      <c r="M297" s="24">
        <v>56</v>
      </c>
      <c r="N297" s="24">
        <v>67</v>
      </c>
      <c r="O297" s="24">
        <v>66</v>
      </c>
      <c r="P297" s="24">
        <v>68</v>
      </c>
      <c r="Q297" s="24">
        <f>бланки!F298</f>
        <v>163</v>
      </c>
      <c r="R297" s="6">
        <f>B297/Q297</f>
        <v>0.42331288343558282</v>
      </c>
      <c r="S297" s="24">
        <f>бланки!E298</f>
        <v>296</v>
      </c>
      <c r="T297" s="24" t="str">
        <f>'Рейтинговая таблица организаций'!B299</f>
        <v>МКОУ «Чабанмахинская СОШ» (Буйнакский район)</v>
      </c>
      <c r="U297" s="6">
        <f>анкеты!F297/анкеты!E297</f>
        <v>0.94827586206896552</v>
      </c>
      <c r="V297" s="6">
        <f>анкеты!D297/анкеты!C297</f>
        <v>1</v>
      </c>
      <c r="W297" s="6">
        <f>анкеты!G297/анкеты!$B297</f>
        <v>0.75362318840579712</v>
      </c>
      <c r="X297" s="6">
        <f>анкеты!I297/анкеты!H297</f>
        <v>0.66666666666666663</v>
      </c>
      <c r="Y297" s="6">
        <f>анкеты!J297/анкеты!$B297</f>
        <v>0.98550724637681164</v>
      </c>
      <c r="Z297" s="6">
        <f>анкеты!K297/анкеты!$B297</f>
        <v>0.98550724637681164</v>
      </c>
      <c r="AA297" s="6">
        <f>анкеты!M297/анкеты!L297</f>
        <v>0.98245614035087714</v>
      </c>
      <c r="AB297" s="6">
        <f>анкеты!N297/анкеты!$B297</f>
        <v>0.97101449275362317</v>
      </c>
      <c r="AC297" s="6">
        <f>анкеты!O297/анкеты!$B297</f>
        <v>0.95652173913043481</v>
      </c>
      <c r="AD297" s="6">
        <f>анкеты!P297/анкеты!$B297</f>
        <v>0.98550724637681164</v>
      </c>
      <c r="AE297" s="24">
        <f>'Рейтинговая таблица организаций'!Z1123+'Рейтинговая таблица организаций'!AA1123</f>
        <v>0</v>
      </c>
      <c r="AF297" s="32">
        <f t="shared" si="12"/>
        <v>0.92350798285068003</v>
      </c>
      <c r="AG297" s="24">
        <f>'Рейтинговая таблица организаций'!BB299</f>
        <v>84.4</v>
      </c>
      <c r="AH297" t="s">
        <v>992</v>
      </c>
    </row>
    <row r="298" spans="1:34" x14ac:dyDescent="0.25">
      <c r="A298" s="39">
        <v>298</v>
      </c>
      <c r="B298">
        <v>28</v>
      </c>
      <c r="C298">
        <v>24</v>
      </c>
      <c r="D298">
        <v>24</v>
      </c>
      <c r="E298">
        <v>24</v>
      </c>
      <c r="F298">
        <v>23</v>
      </c>
      <c r="G298">
        <v>23</v>
      </c>
      <c r="H298">
        <v>3</v>
      </c>
      <c r="I298">
        <v>2</v>
      </c>
      <c r="J298">
        <v>27</v>
      </c>
      <c r="K298">
        <v>28</v>
      </c>
      <c r="L298">
        <v>23</v>
      </c>
      <c r="M298">
        <v>23</v>
      </c>
      <c r="N298">
        <v>28</v>
      </c>
      <c r="O298">
        <v>27</v>
      </c>
      <c r="P298">
        <v>28</v>
      </c>
      <c r="Q298" s="24">
        <f>бланки!F299</f>
        <v>34</v>
      </c>
      <c r="R298" s="6">
        <v>0.82352941176470584</v>
      </c>
      <c r="S298" s="24">
        <f>бланки!E299</f>
        <v>297</v>
      </c>
      <c r="T298" s="24" t="str">
        <f>'Рейтинговая таблица организаций'!B300</f>
        <v>МКОУ «Аркасская ООШ» (Буйнакский район)</v>
      </c>
      <c r="U298" s="6">
        <f>анкеты!F298/анкеты!E298</f>
        <v>0.95833333333333337</v>
      </c>
      <c r="V298" s="6">
        <f>анкеты!D298/анкеты!C298</f>
        <v>1</v>
      </c>
      <c r="W298" s="6">
        <f>анкеты!G298/анкеты!$B298</f>
        <v>0.8214285714285714</v>
      </c>
      <c r="X298" s="6">
        <f>анкеты!I298/анкеты!H298</f>
        <v>0.66666666666666663</v>
      </c>
      <c r="Y298" s="6">
        <f>анкеты!J298/анкеты!$B298</f>
        <v>0.9642857142857143</v>
      </c>
      <c r="Z298" s="6">
        <f>анкеты!K298/анкеты!$B298</f>
        <v>1</v>
      </c>
      <c r="AA298" s="6">
        <f>анкеты!M298/анкеты!L298</f>
        <v>1</v>
      </c>
      <c r="AB298" s="6">
        <f>анкеты!N298/анкеты!$B298</f>
        <v>1</v>
      </c>
      <c r="AC298" s="6">
        <f>анкеты!O298/анкеты!$B298</f>
        <v>0.9642857142857143</v>
      </c>
      <c r="AD298" s="6">
        <f>анкеты!P298/анкеты!$B298</f>
        <v>1</v>
      </c>
      <c r="AE298" s="24">
        <f>'Рейтинговая таблица организаций'!Z1124+'Рейтинговая таблица организаций'!AA1124</f>
        <v>0</v>
      </c>
      <c r="AF298" s="32">
        <f t="shared" si="12"/>
        <v>0.9375</v>
      </c>
      <c r="AG298" s="24">
        <f>'Рейтинговая таблица организаций'!BB300</f>
        <v>72.2</v>
      </c>
      <c r="AH298" t="s">
        <v>992</v>
      </c>
    </row>
    <row r="299" spans="1:34" x14ac:dyDescent="0.25">
      <c r="A299" s="39">
        <v>299</v>
      </c>
      <c r="B299">
        <v>24</v>
      </c>
      <c r="C299">
        <v>20</v>
      </c>
      <c r="D299">
        <v>15</v>
      </c>
      <c r="E299">
        <v>12</v>
      </c>
      <c r="F299">
        <v>12</v>
      </c>
      <c r="G299">
        <v>15</v>
      </c>
      <c r="H299">
        <v>3</v>
      </c>
      <c r="I299">
        <v>2</v>
      </c>
      <c r="J299">
        <v>21</v>
      </c>
      <c r="K299">
        <v>21</v>
      </c>
      <c r="L299">
        <v>11</v>
      </c>
      <c r="M299">
        <v>11</v>
      </c>
      <c r="N299">
        <v>18</v>
      </c>
      <c r="O299">
        <v>20</v>
      </c>
      <c r="P299">
        <v>20</v>
      </c>
      <c r="Q299" s="24">
        <f>бланки!F300</f>
        <v>51</v>
      </c>
      <c r="R299" s="6">
        <f>B299/Q299</f>
        <v>0.47058823529411764</v>
      </c>
      <c r="S299" s="24">
        <f>бланки!E300</f>
        <v>298</v>
      </c>
      <c r="T299" s="24" t="str">
        <f>'Рейтинговая таблица организаций'!B301</f>
        <v>МКОУ «Ванашинская ООШ» (Буйнакский район)</v>
      </c>
      <c r="U299" s="6">
        <f>анкеты!F299/анкеты!E299</f>
        <v>1</v>
      </c>
      <c r="V299" s="6">
        <f>анкеты!D299/анкеты!C299</f>
        <v>0.75</v>
      </c>
      <c r="W299" s="6">
        <f>анкеты!G299/анкеты!$B299</f>
        <v>0.625</v>
      </c>
      <c r="X299" s="6">
        <f>анкеты!I299/анкеты!H299</f>
        <v>0.66666666666666663</v>
      </c>
      <c r="Y299" s="6">
        <f>анкеты!J299/анкеты!$B299</f>
        <v>0.875</v>
      </c>
      <c r="Z299" s="6">
        <f>анкеты!K299/анкеты!$B299</f>
        <v>0.875</v>
      </c>
      <c r="AA299" s="6">
        <f>анкеты!M299/анкеты!L299</f>
        <v>1</v>
      </c>
      <c r="AB299" s="6">
        <f>анкеты!N299/анкеты!$B299</f>
        <v>0.75</v>
      </c>
      <c r="AC299" s="6">
        <f>анкеты!O299/анкеты!$B299</f>
        <v>0.83333333333333337</v>
      </c>
      <c r="AD299" s="6">
        <f>анкеты!P299/анкеты!$B299</f>
        <v>0.83333333333333337</v>
      </c>
      <c r="AE299" s="24">
        <f>'Рейтинговая таблица организаций'!Z1125+'Рейтинговая таблица организаций'!AA1125</f>
        <v>0</v>
      </c>
      <c r="AF299" s="32">
        <f t="shared" si="12"/>
        <v>0.82083333333333319</v>
      </c>
      <c r="AG299" s="24">
        <f>'Рейтинговая таблица организаций'!BB301</f>
        <v>72</v>
      </c>
      <c r="AH299" t="s">
        <v>992</v>
      </c>
    </row>
    <row r="300" spans="1:34" x14ac:dyDescent="0.25">
      <c r="A300" s="39">
        <v>300</v>
      </c>
      <c r="B300">
        <v>62</v>
      </c>
      <c r="C300">
        <v>52</v>
      </c>
      <c r="D300">
        <v>50</v>
      </c>
      <c r="E300">
        <v>42</v>
      </c>
      <c r="F300">
        <v>40</v>
      </c>
      <c r="G300">
        <v>56</v>
      </c>
      <c r="H300">
        <v>5</v>
      </c>
      <c r="I300">
        <v>4</v>
      </c>
      <c r="J300">
        <v>60</v>
      </c>
      <c r="K300">
        <v>59</v>
      </c>
      <c r="L300">
        <v>49</v>
      </c>
      <c r="M300">
        <v>48</v>
      </c>
      <c r="N300">
        <v>58</v>
      </c>
      <c r="O300">
        <v>60</v>
      </c>
      <c r="P300">
        <v>58</v>
      </c>
      <c r="Q300" s="24">
        <f>бланки!F301</f>
        <v>125</v>
      </c>
      <c r="R300" s="6">
        <f>B300/Q300</f>
        <v>0.496</v>
      </c>
      <c r="S300" s="24">
        <f>бланки!E301</f>
        <v>299</v>
      </c>
      <c r="T300" s="24" t="str">
        <f>'Рейтинговая таблица организаций'!B302</f>
        <v>МКОУ «Карамахинская ООШ» (Буйнакский район)</v>
      </c>
      <c r="U300" s="6">
        <f>анкеты!F300/анкеты!E300</f>
        <v>0.95238095238095233</v>
      </c>
      <c r="V300" s="6">
        <f>анкеты!D300/анкеты!C300</f>
        <v>0.96153846153846156</v>
      </c>
      <c r="W300" s="6">
        <f>анкеты!G300/анкеты!$B300</f>
        <v>0.90322580645161288</v>
      </c>
      <c r="X300" s="6">
        <f>анкеты!I300/анкеты!H300</f>
        <v>0.8</v>
      </c>
      <c r="Y300" s="6">
        <f>анкеты!J300/анкеты!$B300</f>
        <v>0.967741935483871</v>
      </c>
      <c r="Z300" s="6">
        <f>анкеты!K300/анкеты!$B300</f>
        <v>0.95161290322580649</v>
      </c>
      <c r="AA300" s="6">
        <f>анкеты!M300/анкеты!L300</f>
        <v>0.97959183673469385</v>
      </c>
      <c r="AB300" s="6">
        <f>анкеты!N300/анкеты!$B300</f>
        <v>0.93548387096774188</v>
      </c>
      <c r="AC300" s="6">
        <f>анкеты!O300/анкеты!$B300</f>
        <v>0.967741935483871</v>
      </c>
      <c r="AD300" s="6">
        <f>анкеты!P300/анкеты!$B300</f>
        <v>0.93548387096774188</v>
      </c>
      <c r="AE300" s="24">
        <f>'Рейтинговая таблица организаций'!Z1126+'Рейтинговая таблица организаций'!AA1126</f>
        <v>0</v>
      </c>
      <c r="AF300" s="32">
        <f t="shared" si="12"/>
        <v>0.93548015732347545</v>
      </c>
      <c r="AG300" s="24">
        <f>'Рейтинговая таблица организаций'!BB302</f>
        <v>79.400000000000006</v>
      </c>
      <c r="AH300" t="s">
        <v>992</v>
      </c>
    </row>
    <row r="301" spans="1:34" x14ac:dyDescent="0.25">
      <c r="A301" s="39">
        <v>301</v>
      </c>
      <c r="B301">
        <v>10</v>
      </c>
      <c r="C301">
        <v>7</v>
      </c>
      <c r="D301">
        <v>6</v>
      </c>
      <c r="E301">
        <v>4</v>
      </c>
      <c r="F301">
        <v>4</v>
      </c>
      <c r="G301">
        <v>8</v>
      </c>
      <c r="H301">
        <v>3</v>
      </c>
      <c r="I301">
        <v>2</v>
      </c>
      <c r="J301">
        <v>10</v>
      </c>
      <c r="K301">
        <v>10</v>
      </c>
      <c r="L301">
        <v>8</v>
      </c>
      <c r="M301">
        <v>7</v>
      </c>
      <c r="N301">
        <v>8</v>
      </c>
      <c r="O301">
        <v>10</v>
      </c>
      <c r="P301">
        <v>9</v>
      </c>
      <c r="Q301" s="24">
        <f>бланки!F302</f>
        <v>18</v>
      </c>
      <c r="R301" s="6">
        <v>0.55555555555555558</v>
      </c>
      <c r="S301" s="24">
        <f>бланки!E302</f>
        <v>300</v>
      </c>
      <c r="T301" s="24" t="str">
        <f>'Рейтинговая таблица организаций'!B303</f>
        <v>МКОУ «Экибулакская ООШ» (Буйнакский район)</v>
      </c>
      <c r="U301" s="6">
        <f>анкеты!F301/анкеты!E301</f>
        <v>1</v>
      </c>
      <c r="V301" s="6">
        <f>анкеты!D301/анкеты!C301</f>
        <v>0.8571428571428571</v>
      </c>
      <c r="W301" s="6">
        <f>анкеты!G301/анкеты!$B301</f>
        <v>0.8</v>
      </c>
      <c r="X301" s="6">
        <f>анкеты!I301/анкеты!H301</f>
        <v>0.66666666666666663</v>
      </c>
      <c r="Y301" s="6">
        <f>анкеты!J301/анкеты!$B301</f>
        <v>1</v>
      </c>
      <c r="Z301" s="6">
        <f>анкеты!K301/анкеты!$B301</f>
        <v>1</v>
      </c>
      <c r="AA301" s="6">
        <f>анкеты!M301/анкеты!L301</f>
        <v>0.875</v>
      </c>
      <c r="AB301" s="6">
        <f>анкеты!N301/анкеты!$B301</f>
        <v>0.8</v>
      </c>
      <c r="AC301" s="6">
        <f>анкеты!O301/анкеты!$B301</f>
        <v>1</v>
      </c>
      <c r="AD301" s="6">
        <f>анкеты!P301/анкеты!$B301</f>
        <v>0.9</v>
      </c>
      <c r="AE301" s="24">
        <f>'Рейтинговая таблица организаций'!Z1127+'Рейтинговая таблица организаций'!AA1127</f>
        <v>0</v>
      </c>
      <c r="AF301" s="32">
        <f t="shared" si="12"/>
        <v>0.88988095238095233</v>
      </c>
      <c r="AG301" s="24">
        <f>'Рейтинговая таблица организаций'!BB303</f>
        <v>81.8</v>
      </c>
      <c r="AH301" t="s">
        <v>992</v>
      </c>
    </row>
    <row r="302" spans="1:34" x14ac:dyDescent="0.25">
      <c r="A302" s="39">
        <v>302</v>
      </c>
      <c r="B302">
        <v>64</v>
      </c>
      <c r="C302">
        <v>60</v>
      </c>
      <c r="D302">
        <v>55</v>
      </c>
      <c r="E302">
        <v>56</v>
      </c>
      <c r="F302">
        <v>55</v>
      </c>
      <c r="G302">
        <v>58</v>
      </c>
      <c r="H302">
        <v>29</v>
      </c>
      <c r="I302">
        <v>25</v>
      </c>
      <c r="J302">
        <v>60</v>
      </c>
      <c r="K302">
        <v>63</v>
      </c>
      <c r="L302">
        <v>53</v>
      </c>
      <c r="M302">
        <v>52</v>
      </c>
      <c r="N302">
        <v>60</v>
      </c>
      <c r="O302">
        <v>57</v>
      </c>
      <c r="P302">
        <v>59</v>
      </c>
      <c r="Q302" s="24">
        <f>бланки!F303</f>
        <v>98</v>
      </c>
      <c r="R302" s="6">
        <v>0.65306122448979587</v>
      </c>
      <c r="S302" s="24">
        <f>бланки!E303</f>
        <v>301</v>
      </c>
      <c r="T302" s="24" t="str">
        <f>'Рейтинговая таблица организаций'!B304</f>
        <v>МКОУ «Кадарская ООШ» (Буйнакский район)</v>
      </c>
      <c r="U302" s="6">
        <f>анкеты!F302/анкеты!E302</f>
        <v>0.9821428571428571</v>
      </c>
      <c r="V302" s="6">
        <f>анкеты!D302/анкеты!C302</f>
        <v>0.91666666666666663</v>
      </c>
      <c r="W302" s="6">
        <f>анкеты!G302/анкеты!$B302</f>
        <v>0.90625</v>
      </c>
      <c r="X302" s="6">
        <f>анкеты!I302/анкеты!H302</f>
        <v>0.86206896551724133</v>
      </c>
      <c r="Y302" s="6">
        <f>анкеты!J302/анкеты!$B302</f>
        <v>0.9375</v>
      </c>
      <c r="Z302" s="6">
        <f>анкеты!K302/анкеты!$B302</f>
        <v>0.984375</v>
      </c>
      <c r="AA302" s="6">
        <f>анкеты!M302/анкеты!L302</f>
        <v>0.98113207547169812</v>
      </c>
      <c r="AB302" s="6">
        <f>анкеты!N302/анкеты!$B302</f>
        <v>0.9375</v>
      </c>
      <c r="AC302" s="6">
        <f>анкеты!O302/анкеты!$B302</f>
        <v>0.890625</v>
      </c>
      <c r="AD302" s="6">
        <f>анкеты!P302/анкеты!$B302</f>
        <v>0.921875</v>
      </c>
      <c r="AE302" s="24">
        <f>'Рейтинговая таблица организаций'!Z1128+'Рейтинговая таблица организаций'!AA1128</f>
        <v>0</v>
      </c>
      <c r="AF302" s="32">
        <f t="shared" si="12"/>
        <v>0.93201355647984629</v>
      </c>
      <c r="AG302" s="24">
        <f>'Рейтинговая таблица организаций'!BB304</f>
        <v>90.2</v>
      </c>
      <c r="AH302" t="s">
        <v>992</v>
      </c>
    </row>
    <row r="303" spans="1:34" x14ac:dyDescent="0.25">
      <c r="A303" s="39">
        <v>303</v>
      </c>
      <c r="B303" s="24">
        <v>78</v>
      </c>
      <c r="C303" s="24">
        <v>56</v>
      </c>
      <c r="D303" s="24">
        <v>51</v>
      </c>
      <c r="E303" s="24">
        <v>46</v>
      </c>
      <c r="F303" s="24">
        <v>43</v>
      </c>
      <c r="G303" s="24">
        <v>48</v>
      </c>
      <c r="H303" s="24">
        <v>6</v>
      </c>
      <c r="I303" s="24">
        <v>5</v>
      </c>
      <c r="J303" s="24">
        <v>70</v>
      </c>
      <c r="K303" s="24">
        <v>74</v>
      </c>
      <c r="L303" s="24">
        <v>46</v>
      </c>
      <c r="M303" s="24">
        <v>44</v>
      </c>
      <c r="N303" s="24">
        <v>52</v>
      </c>
      <c r="O303" s="24">
        <v>62</v>
      </c>
      <c r="P303" s="24">
        <v>57</v>
      </c>
      <c r="Q303" s="24">
        <f>бланки!F304</f>
        <v>191</v>
      </c>
      <c r="R303" s="6">
        <v>0.40837696335078533</v>
      </c>
      <c r="S303" s="24">
        <f>бланки!E304</f>
        <v>302</v>
      </c>
      <c r="T303" s="24" t="str">
        <f>'Рейтинговая таблица организаций'!B305</f>
        <v>МБДОУ «Радуга» общеразвивающего вида с. В. Казанище (Буйнакский район)</v>
      </c>
      <c r="U303" s="6">
        <f>анкеты!F303/анкеты!E303</f>
        <v>0.93478260869565222</v>
      </c>
      <c r="V303" s="6">
        <f>анкеты!D303/анкеты!C303</f>
        <v>0.9107142857142857</v>
      </c>
      <c r="W303" s="6">
        <f>анкеты!G303/анкеты!$B303</f>
        <v>0.61538461538461542</v>
      </c>
      <c r="X303" s="6">
        <f>анкеты!I303/анкеты!H303</f>
        <v>0.83333333333333337</v>
      </c>
      <c r="Y303" s="6">
        <f>анкеты!J303/анкеты!$B303</f>
        <v>0.89743589743589747</v>
      </c>
      <c r="Z303" s="6">
        <f>анкеты!K303/анкеты!$B303</f>
        <v>0.94871794871794868</v>
      </c>
      <c r="AA303" s="6">
        <f>анкеты!M303/анкеты!L303</f>
        <v>0.95652173913043481</v>
      </c>
      <c r="AB303" s="6">
        <f>анкеты!N303/анкеты!$B303</f>
        <v>0.66666666666666663</v>
      </c>
      <c r="AC303" s="6">
        <f>анкеты!O303/анкеты!$B303</f>
        <v>0.79487179487179482</v>
      </c>
      <c r="AD303" s="6">
        <f>анкеты!P303/анкеты!$B303</f>
        <v>0.73076923076923073</v>
      </c>
      <c r="AE303" s="24">
        <f>'Рейтинговая таблица организаций'!Z1129+'Рейтинговая таблица организаций'!AA1129</f>
        <v>0</v>
      </c>
      <c r="AF303" s="32">
        <f t="shared" si="12"/>
        <v>0.82891981207198595</v>
      </c>
      <c r="AG303" s="24">
        <f>'Рейтинговая таблица организаций'!BB305</f>
        <v>76.2</v>
      </c>
      <c r="AH303" t="s">
        <v>201</v>
      </c>
    </row>
    <row r="304" spans="1:34" x14ac:dyDescent="0.25">
      <c r="A304" s="39">
        <v>304</v>
      </c>
      <c r="B304">
        <v>44</v>
      </c>
      <c r="C304">
        <v>28</v>
      </c>
      <c r="D304">
        <v>27</v>
      </c>
      <c r="E304">
        <v>27</v>
      </c>
      <c r="F304">
        <v>27</v>
      </c>
      <c r="G304">
        <v>38</v>
      </c>
      <c r="H304">
        <v>3</v>
      </c>
      <c r="I304">
        <v>2</v>
      </c>
      <c r="J304">
        <v>43</v>
      </c>
      <c r="K304">
        <v>44</v>
      </c>
      <c r="L304">
        <v>24</v>
      </c>
      <c r="M304">
        <v>24</v>
      </c>
      <c r="N304">
        <v>41</v>
      </c>
      <c r="O304">
        <v>43</v>
      </c>
      <c r="P304">
        <v>43</v>
      </c>
      <c r="Q304" s="24">
        <f>бланки!F305</f>
        <v>110</v>
      </c>
      <c r="R304" s="6">
        <f>B304/Q304</f>
        <v>0.4</v>
      </c>
      <c r="S304" s="24">
        <f>бланки!E305</f>
        <v>303</v>
      </c>
      <c r="T304" s="24" t="str">
        <f>'Рейтинговая таблица организаций'!B306</f>
        <v>МКДОУ «Радуга» общеразвивающего вида с. Н. Казанище (Буйнакский район)</v>
      </c>
      <c r="U304" s="6">
        <f>анкеты!F304/анкеты!E304</f>
        <v>1</v>
      </c>
      <c r="V304" s="6">
        <f>анкеты!D304/анкеты!C304</f>
        <v>0.9642857142857143</v>
      </c>
      <c r="W304" s="6">
        <f>анкеты!G304/анкеты!$B304</f>
        <v>0.86363636363636365</v>
      </c>
      <c r="X304" s="6">
        <f>анкеты!I304/анкеты!H304</f>
        <v>0.66666666666666663</v>
      </c>
      <c r="Y304" s="6">
        <f>анкеты!J304/анкеты!$B304</f>
        <v>0.97727272727272729</v>
      </c>
      <c r="Z304" s="6">
        <f>анкеты!K304/анкеты!$B304</f>
        <v>1</v>
      </c>
      <c r="AA304" s="6">
        <f>анкеты!M304/анкеты!L304</f>
        <v>1</v>
      </c>
      <c r="AB304" s="6">
        <f>анкеты!N304/анкеты!$B304</f>
        <v>0.93181818181818177</v>
      </c>
      <c r="AC304" s="6">
        <f>анкеты!O304/анкеты!$B304</f>
        <v>0.97727272727272729</v>
      </c>
      <c r="AD304" s="6">
        <f>анкеты!P304/анкеты!$B304</f>
        <v>0.97727272727272729</v>
      </c>
      <c r="AE304" s="24">
        <f>'Рейтинговая таблица организаций'!Z1130+'Рейтинговая таблица организаций'!AA1130</f>
        <v>0</v>
      </c>
      <c r="AF304" s="32">
        <f t="shared" si="12"/>
        <v>0.93582251082251078</v>
      </c>
      <c r="AG304" s="24">
        <f>'Рейтинговая таблица организаций'!BB306</f>
        <v>74.599999999999994</v>
      </c>
      <c r="AH304" t="s">
        <v>201</v>
      </c>
    </row>
    <row r="305" spans="1:34" x14ac:dyDescent="0.25">
      <c r="A305" s="39">
        <v>305</v>
      </c>
      <c r="B305">
        <v>60</v>
      </c>
      <c r="C305">
        <v>48</v>
      </c>
      <c r="D305">
        <v>48</v>
      </c>
      <c r="E305">
        <v>39</v>
      </c>
      <c r="F305">
        <v>39</v>
      </c>
      <c r="G305">
        <v>51</v>
      </c>
      <c r="H305">
        <v>9</v>
      </c>
      <c r="I305">
        <v>6</v>
      </c>
      <c r="J305">
        <v>60</v>
      </c>
      <c r="K305">
        <v>59</v>
      </c>
      <c r="L305">
        <v>31</v>
      </c>
      <c r="M305">
        <v>31</v>
      </c>
      <c r="N305">
        <v>59</v>
      </c>
      <c r="O305">
        <v>58</v>
      </c>
      <c r="P305">
        <v>60</v>
      </c>
      <c r="Q305" s="24">
        <f>бланки!F306</f>
        <v>80</v>
      </c>
      <c r="R305" s="6">
        <v>0.75</v>
      </c>
      <c r="S305" s="24">
        <f>бланки!E306</f>
        <v>304</v>
      </c>
      <c r="T305" s="24" t="str">
        <f>'Рейтинговая таблица организаций'!B307</f>
        <v>МКДОУ «Яшлыкъ» общеразвивающего вида с. Кафыр-Кумух (Буйнакский район)</v>
      </c>
      <c r="U305" s="6">
        <f>анкеты!F305/анкеты!E305</f>
        <v>1</v>
      </c>
      <c r="V305" s="6">
        <f>анкеты!D305/анкеты!C305</f>
        <v>1</v>
      </c>
      <c r="W305" s="6">
        <f>анкеты!G305/анкеты!$B305</f>
        <v>0.85</v>
      </c>
      <c r="X305" s="6">
        <f>анкеты!I305/анкеты!H305</f>
        <v>0.66666666666666663</v>
      </c>
      <c r="Y305" s="6">
        <f>анкеты!J305/анкеты!$B305</f>
        <v>1</v>
      </c>
      <c r="Z305" s="6">
        <f>анкеты!K305/анкеты!$B305</f>
        <v>0.98333333333333328</v>
      </c>
      <c r="AA305" s="6">
        <f>анкеты!M305/анкеты!L305</f>
        <v>1</v>
      </c>
      <c r="AB305" s="6">
        <f>анкеты!N305/анкеты!$B305</f>
        <v>0.98333333333333328</v>
      </c>
      <c r="AC305" s="6">
        <f>анкеты!O305/анкеты!$B305</f>
        <v>0.96666666666666667</v>
      </c>
      <c r="AD305" s="6">
        <f>анкеты!P305/анкеты!$B305</f>
        <v>1</v>
      </c>
      <c r="AE305" s="24">
        <f>'Рейтинговая таблица организаций'!Z1131+'Рейтинговая таблица организаций'!AA1131</f>
        <v>0</v>
      </c>
      <c r="AF305" s="32">
        <f t="shared" si="12"/>
        <v>0.94499999999999995</v>
      </c>
      <c r="AG305" s="24">
        <f>'Рейтинговая таблица организаций'!BB307</f>
        <v>91.8</v>
      </c>
      <c r="AH305" t="s">
        <v>201</v>
      </c>
    </row>
    <row r="306" spans="1:34" x14ac:dyDescent="0.25">
      <c r="A306" s="39">
        <v>306</v>
      </c>
      <c r="B306">
        <v>45</v>
      </c>
      <c r="C306">
        <v>28</v>
      </c>
      <c r="D306">
        <v>26</v>
      </c>
      <c r="E306">
        <v>15</v>
      </c>
      <c r="F306">
        <v>15</v>
      </c>
      <c r="G306">
        <v>31</v>
      </c>
      <c r="H306">
        <v>7</v>
      </c>
      <c r="I306">
        <v>5</v>
      </c>
      <c r="J306">
        <v>40</v>
      </c>
      <c r="K306">
        <v>41</v>
      </c>
      <c r="L306">
        <v>27</v>
      </c>
      <c r="M306">
        <v>25</v>
      </c>
      <c r="N306">
        <v>38</v>
      </c>
      <c r="O306">
        <v>40</v>
      </c>
      <c r="P306">
        <v>38</v>
      </c>
      <c r="Q306" s="24">
        <f>бланки!F307</f>
        <v>45</v>
      </c>
      <c r="R306" s="6">
        <v>1</v>
      </c>
      <c r="S306" s="24">
        <f>бланки!E307</f>
        <v>305</v>
      </c>
      <c r="T306" s="24" t="str">
        <f>'Рейтинговая таблица организаций'!B308</f>
        <v>МКДОУ «Ласточка» с. Манасаул (Буйнакский район)</v>
      </c>
      <c r="U306" s="6">
        <f>анкеты!F306/анкеты!E306</f>
        <v>1</v>
      </c>
      <c r="V306" s="6">
        <f>анкеты!D306/анкеты!C306</f>
        <v>0.9285714285714286</v>
      </c>
      <c r="W306" s="6">
        <f>анкеты!G306/анкеты!$B306</f>
        <v>0.68888888888888888</v>
      </c>
      <c r="X306" s="6">
        <f>анкеты!I306/анкеты!H306</f>
        <v>0.7142857142857143</v>
      </c>
      <c r="Y306" s="6">
        <f>анкеты!J306/анкеты!$B306</f>
        <v>0.88888888888888884</v>
      </c>
      <c r="Z306" s="6">
        <f>анкеты!K306/анкеты!$B306</f>
        <v>0.91111111111111109</v>
      </c>
      <c r="AA306" s="6">
        <f>анкеты!M306/анкеты!L306</f>
        <v>0.92592592592592593</v>
      </c>
      <c r="AB306" s="6">
        <f>анкеты!N306/анкеты!$B306</f>
        <v>0.84444444444444444</v>
      </c>
      <c r="AC306" s="6">
        <f>анкеты!O306/анкеты!$B306</f>
        <v>0.88888888888888884</v>
      </c>
      <c r="AD306" s="6">
        <f>анкеты!P306/анкеты!$B306</f>
        <v>0.84444444444444444</v>
      </c>
      <c r="AE306" s="24">
        <f>'Рейтинговая таблица организаций'!Z1132+'Рейтинговая таблица организаций'!AA1132</f>
        <v>0</v>
      </c>
      <c r="AF306" s="32">
        <f t="shared" si="12"/>
        <v>0.86354497354497362</v>
      </c>
      <c r="AG306" s="24">
        <f>'Рейтинговая таблица организаций'!BB308</f>
        <v>73.400000000000006</v>
      </c>
      <c r="AH306" t="s">
        <v>201</v>
      </c>
    </row>
    <row r="307" spans="1:34" x14ac:dyDescent="0.25">
      <c r="A307" s="39">
        <v>307</v>
      </c>
      <c r="B307">
        <v>41</v>
      </c>
      <c r="C307">
        <v>31</v>
      </c>
      <c r="D307">
        <v>31</v>
      </c>
      <c r="E307">
        <v>16</v>
      </c>
      <c r="F307">
        <v>16</v>
      </c>
      <c r="G307">
        <v>37</v>
      </c>
      <c r="H307">
        <v>5</v>
      </c>
      <c r="I307">
        <v>5</v>
      </c>
      <c r="J307">
        <v>40</v>
      </c>
      <c r="K307">
        <v>40</v>
      </c>
      <c r="L307">
        <v>29</v>
      </c>
      <c r="M307">
        <v>29</v>
      </c>
      <c r="N307">
        <v>30</v>
      </c>
      <c r="O307">
        <v>40</v>
      </c>
      <c r="P307">
        <v>40</v>
      </c>
      <c r="Q307" s="24">
        <f>бланки!F308</f>
        <v>56</v>
      </c>
      <c r="R307" s="6">
        <v>0.7321428571428571</v>
      </c>
      <c r="S307" s="24">
        <f>бланки!E308</f>
        <v>306</v>
      </c>
      <c r="T307" s="24" t="str">
        <f>'Рейтинговая таблица организаций'!B309</f>
        <v>МКДОУ «Теремок» общеразвивающего вида с.Апши (Буйнакский район)</v>
      </c>
      <c r="U307" s="6">
        <f>анкеты!F307/анкеты!E307</f>
        <v>1</v>
      </c>
      <c r="V307" s="6">
        <f>анкеты!D307/анкеты!C307</f>
        <v>1</v>
      </c>
      <c r="W307" s="6">
        <f>анкеты!G307/анкеты!$B307</f>
        <v>0.90243902439024393</v>
      </c>
      <c r="X307" s="6">
        <f>анкеты!I307/анкеты!H307</f>
        <v>1</v>
      </c>
      <c r="Y307" s="6">
        <f>анкеты!J307/анкеты!$B307</f>
        <v>0.97560975609756095</v>
      </c>
      <c r="Z307" s="6">
        <f>анкеты!K307/анкеты!$B307</f>
        <v>0.97560975609756095</v>
      </c>
      <c r="AA307" s="6">
        <f>анкеты!M307/анкеты!L307</f>
        <v>1</v>
      </c>
      <c r="AB307" s="6">
        <f>анкеты!N307/анкеты!$B307</f>
        <v>0.73170731707317072</v>
      </c>
      <c r="AC307" s="6">
        <f>анкеты!O307/анкеты!$B307</f>
        <v>0.97560975609756095</v>
      </c>
      <c r="AD307" s="6">
        <f>анкеты!P307/анкеты!$B307</f>
        <v>0.97560975609756095</v>
      </c>
      <c r="AE307" s="24">
        <f>'Рейтинговая таблица организаций'!Z1133+'Рейтинговая таблица организаций'!AA1133</f>
        <v>0</v>
      </c>
      <c r="AF307" s="32">
        <f t="shared" si="12"/>
        <v>0.9536585365853657</v>
      </c>
      <c r="AG307" s="24">
        <f>'Рейтинговая таблица организаций'!BB309</f>
        <v>87.8</v>
      </c>
      <c r="AH307" t="s">
        <v>201</v>
      </c>
    </row>
    <row r="308" spans="1:34" x14ac:dyDescent="0.25">
      <c r="A308" s="39">
        <v>308</v>
      </c>
      <c r="B308">
        <v>77</v>
      </c>
      <c r="C308">
        <v>63</v>
      </c>
      <c r="D308">
        <v>60</v>
      </c>
      <c r="E308">
        <v>51</v>
      </c>
      <c r="F308">
        <v>48</v>
      </c>
      <c r="G308">
        <v>56</v>
      </c>
      <c r="H308">
        <v>13</v>
      </c>
      <c r="I308">
        <v>11</v>
      </c>
      <c r="J308">
        <v>73</v>
      </c>
      <c r="K308">
        <v>72</v>
      </c>
      <c r="L308">
        <v>52</v>
      </c>
      <c r="M308">
        <v>49</v>
      </c>
      <c r="N308">
        <v>64</v>
      </c>
      <c r="O308">
        <v>72</v>
      </c>
      <c r="P308">
        <v>65</v>
      </c>
      <c r="Q308" s="24">
        <f>бланки!F309</f>
        <v>92</v>
      </c>
      <c r="R308" s="6">
        <v>0.83695652173913049</v>
      </c>
      <c r="S308" s="24">
        <f>бланки!E309</f>
        <v>307</v>
      </c>
      <c r="T308" s="24" t="str">
        <f>'Рейтинговая таблица организаций'!B310</f>
        <v>МКДОУ «Родничок» общеразвивающего вида с. Эрпели (Буйнакский район)</v>
      </c>
      <c r="U308" s="6">
        <f>анкеты!F308/анкеты!E308</f>
        <v>0.94117647058823528</v>
      </c>
      <c r="V308" s="6">
        <f>анкеты!D308/анкеты!C308</f>
        <v>0.95238095238095233</v>
      </c>
      <c r="W308" s="6">
        <f>анкеты!G308/анкеты!$B308</f>
        <v>0.72727272727272729</v>
      </c>
      <c r="X308" s="6">
        <f>анкеты!I308/анкеты!H308</f>
        <v>0.84615384615384615</v>
      </c>
      <c r="Y308" s="6">
        <f>анкеты!J308/анкеты!$B308</f>
        <v>0.94805194805194803</v>
      </c>
      <c r="Z308" s="6">
        <f>анкеты!K308/анкеты!$B308</f>
        <v>0.93506493506493504</v>
      </c>
      <c r="AA308" s="6">
        <f>анкеты!M308/анкеты!L308</f>
        <v>0.94230769230769229</v>
      </c>
      <c r="AB308" s="6">
        <f>анкеты!N308/анкеты!$B308</f>
        <v>0.83116883116883122</v>
      </c>
      <c r="AC308" s="6">
        <f>анкеты!O308/анкеты!$B308</f>
        <v>0.93506493506493504</v>
      </c>
      <c r="AD308" s="6">
        <f>анкеты!P308/анкеты!$B308</f>
        <v>0.8441558441558441</v>
      </c>
      <c r="AE308" s="24">
        <f>'Рейтинговая таблица организаций'!Z1134+'Рейтинговая таблица организаций'!AA1134</f>
        <v>0</v>
      </c>
      <c r="AF308" s="32">
        <f t="shared" si="12"/>
        <v>0.89027981822099478</v>
      </c>
      <c r="AG308" s="24">
        <f>'Рейтинговая таблица организаций'!BB310</f>
        <v>88.6</v>
      </c>
      <c r="AH308" t="s">
        <v>201</v>
      </c>
    </row>
    <row r="309" spans="1:34" x14ac:dyDescent="0.25">
      <c r="A309" s="39">
        <v>309</v>
      </c>
      <c r="B309">
        <v>5</v>
      </c>
      <c r="C309">
        <v>5</v>
      </c>
      <c r="D309">
        <v>4</v>
      </c>
      <c r="E309">
        <v>5</v>
      </c>
      <c r="F309">
        <v>4</v>
      </c>
      <c r="G309">
        <v>5</v>
      </c>
      <c r="H309">
        <v>2</v>
      </c>
      <c r="I309">
        <v>1</v>
      </c>
      <c r="J309">
        <v>5</v>
      </c>
      <c r="K309">
        <v>5</v>
      </c>
      <c r="L309">
        <v>1</v>
      </c>
      <c r="M309">
        <v>1</v>
      </c>
      <c r="N309">
        <v>5</v>
      </c>
      <c r="O309">
        <v>5</v>
      </c>
      <c r="P309">
        <v>5</v>
      </c>
      <c r="Q309" s="24">
        <f>бланки!F310</f>
        <v>10</v>
      </c>
      <c r="R309" s="6">
        <f>B309/Q309</f>
        <v>0.5</v>
      </c>
      <c r="S309" s="24">
        <f>бланки!E310</f>
        <v>308</v>
      </c>
      <c r="T309" s="24" t="str">
        <f>'Рейтинговая таблица организаций'!B311</f>
        <v>МБДОУ «Берхи» с. Чанкурбе (Буйнакский район)</v>
      </c>
      <c r="U309" s="6">
        <f>анкеты!F309/анкеты!E309</f>
        <v>0.8</v>
      </c>
      <c r="V309" s="6">
        <f>анкеты!D309/анкеты!C309</f>
        <v>0.8</v>
      </c>
      <c r="W309" s="6">
        <f>анкеты!G309/анкеты!$B309</f>
        <v>1</v>
      </c>
      <c r="X309" s="6">
        <f>анкеты!I309/анкеты!H309</f>
        <v>0.5</v>
      </c>
      <c r="Y309" s="6">
        <f>анкеты!J309/анкеты!$B309</f>
        <v>1</v>
      </c>
      <c r="Z309" s="6">
        <f>анкеты!K309/анкеты!$B309</f>
        <v>1</v>
      </c>
      <c r="AA309" s="6">
        <f>анкеты!M309/анкеты!L309</f>
        <v>1</v>
      </c>
      <c r="AB309" s="6">
        <f>анкеты!N309/анкеты!$B309</f>
        <v>1</v>
      </c>
      <c r="AC309" s="6">
        <f>анкеты!O309/анкеты!$B309</f>
        <v>1</v>
      </c>
      <c r="AD309" s="6">
        <f>анкеты!P309/анкеты!$B309</f>
        <v>1</v>
      </c>
      <c r="AE309" s="24">
        <f>'Рейтинговая таблица организаций'!Z1135+'Рейтинговая таблица организаций'!AA1135</f>
        <v>0</v>
      </c>
      <c r="AF309" s="32">
        <f t="shared" si="12"/>
        <v>0.90999999999999992</v>
      </c>
      <c r="AG309" s="24">
        <f>'Рейтинговая таблица организаций'!BB311</f>
        <v>95.4</v>
      </c>
      <c r="AH309" t="s">
        <v>201</v>
      </c>
    </row>
    <row r="310" spans="1:34" x14ac:dyDescent="0.25">
      <c r="A310" s="39">
        <v>310</v>
      </c>
      <c r="B310">
        <v>117</v>
      </c>
      <c r="C310">
        <v>87</v>
      </c>
      <c r="D310">
        <v>87</v>
      </c>
      <c r="E310">
        <v>69</v>
      </c>
      <c r="F310">
        <v>66</v>
      </c>
      <c r="G310">
        <v>102</v>
      </c>
      <c r="H310">
        <v>3</v>
      </c>
      <c r="I310">
        <v>2</v>
      </c>
      <c r="J310">
        <v>117</v>
      </c>
      <c r="K310">
        <v>117</v>
      </c>
      <c r="L310">
        <v>78</v>
      </c>
      <c r="M310">
        <v>78</v>
      </c>
      <c r="N310">
        <v>111</v>
      </c>
      <c r="O310">
        <v>111</v>
      </c>
      <c r="P310">
        <v>111</v>
      </c>
      <c r="Q310" s="24">
        <f>бланки!F311</f>
        <v>245</v>
      </c>
      <c r="R310" s="6">
        <f>B310/Q310</f>
        <v>0.47755102040816327</v>
      </c>
      <c r="S310" s="24">
        <f>бланки!E311</f>
        <v>309</v>
      </c>
      <c r="T310" s="24" t="str">
        <f>'Рейтинговая таблица организаций'!B312</f>
        <v>МКУ ДО «ДШИ» с. Н. Казанище (Буйнакский район)</v>
      </c>
      <c r="U310" s="6">
        <f>анкеты!F310/анкеты!E310</f>
        <v>0.95652173913043481</v>
      </c>
      <c r="V310" s="6">
        <f>анкеты!D310/анкеты!C310</f>
        <v>1</v>
      </c>
      <c r="W310" s="6">
        <f>анкеты!G310/анкеты!$B310</f>
        <v>0.87179487179487181</v>
      </c>
      <c r="X310" s="6">
        <f>анкеты!I310/анкеты!H310</f>
        <v>0.66666666666666663</v>
      </c>
      <c r="Y310" s="6">
        <f>анкеты!J310/анкеты!$B310</f>
        <v>1</v>
      </c>
      <c r="Z310" s="6">
        <f>анкеты!K310/анкеты!$B310</f>
        <v>1</v>
      </c>
      <c r="AA310" s="6">
        <f>анкеты!M310/анкеты!L310</f>
        <v>1</v>
      </c>
      <c r="AB310" s="6">
        <f>анкеты!N310/анкеты!$B310</f>
        <v>0.94871794871794868</v>
      </c>
      <c r="AC310" s="6">
        <f>анкеты!O310/анкеты!$B310</f>
        <v>0.94871794871794868</v>
      </c>
      <c r="AD310" s="6">
        <f>анкеты!P310/анкеты!$B310</f>
        <v>0.94871794871794868</v>
      </c>
      <c r="AE310" s="24">
        <f>'Рейтинговая таблица организаций'!Z1136+'Рейтинговая таблица организаций'!AA1136</f>
        <v>0</v>
      </c>
      <c r="AF310" s="32">
        <f t="shared" si="12"/>
        <v>0.93411371237458207</v>
      </c>
      <c r="AG310" s="24">
        <f>'Рейтинговая таблица организаций'!BB312</f>
        <v>81</v>
      </c>
      <c r="AH310" t="s">
        <v>755</v>
      </c>
    </row>
    <row r="311" spans="1:34" x14ac:dyDescent="0.25">
      <c r="A311" s="39">
        <v>311</v>
      </c>
      <c r="B311">
        <v>26</v>
      </c>
      <c r="C311">
        <v>16</v>
      </c>
      <c r="D311">
        <v>16</v>
      </c>
      <c r="E311">
        <v>16</v>
      </c>
      <c r="F311">
        <v>16</v>
      </c>
      <c r="G311">
        <v>23</v>
      </c>
      <c r="H311">
        <v>4</v>
      </c>
      <c r="I311">
        <v>4</v>
      </c>
      <c r="J311">
        <v>23</v>
      </c>
      <c r="K311">
        <v>25</v>
      </c>
      <c r="L311">
        <v>18</v>
      </c>
      <c r="M311">
        <v>16</v>
      </c>
      <c r="N311">
        <v>24</v>
      </c>
      <c r="O311">
        <v>26</v>
      </c>
      <c r="P311">
        <v>25</v>
      </c>
      <c r="Q311" s="24">
        <f>бланки!F312</f>
        <v>65</v>
      </c>
      <c r="R311" s="6">
        <v>0.4</v>
      </c>
      <c r="S311" s="24">
        <f>бланки!E312</f>
        <v>310</v>
      </c>
      <c r="T311" s="24" t="str">
        <f>'Рейтинговая таблица организаций'!B313</f>
        <v>МКОУ «Мурадинская СОШ» (Гергебильский район)</v>
      </c>
      <c r="U311" s="6">
        <f>анкеты!F311/анкеты!E311</f>
        <v>1</v>
      </c>
      <c r="V311" s="6">
        <f>анкеты!D311/анкеты!C311</f>
        <v>1</v>
      </c>
      <c r="W311" s="6">
        <f>анкеты!G311/анкеты!$B311</f>
        <v>0.88461538461538458</v>
      </c>
      <c r="X311" s="6">
        <f>анкеты!I311/анкеты!H311</f>
        <v>1</v>
      </c>
      <c r="Y311" s="6">
        <f>анкеты!J311/анкеты!$B311</f>
        <v>0.88461538461538458</v>
      </c>
      <c r="Z311" s="6">
        <f>анкеты!K311/анкеты!$B311</f>
        <v>0.96153846153846156</v>
      </c>
      <c r="AA311" s="6">
        <f>анкеты!M311/анкеты!L311</f>
        <v>0.88888888888888884</v>
      </c>
      <c r="AB311" s="6">
        <f>анкеты!N311/анкеты!$B311</f>
        <v>0.92307692307692313</v>
      </c>
      <c r="AC311" s="6">
        <f>анкеты!O311/анкеты!$B311</f>
        <v>1</v>
      </c>
      <c r="AD311" s="6">
        <f>анкеты!P311/анкеты!$B311</f>
        <v>0.96153846153846156</v>
      </c>
      <c r="AE311" s="24">
        <f>'Рейтинговая таблица организаций'!Z1137+'Рейтинговая таблица организаций'!AA1137</f>
        <v>0</v>
      </c>
      <c r="AF311" s="32">
        <f t="shared" si="12"/>
        <v>0.95042735042735038</v>
      </c>
      <c r="AG311" s="24">
        <f>'Рейтинговая таблица организаций'!BB313</f>
        <v>92.6</v>
      </c>
      <c r="AH311" t="s">
        <v>992</v>
      </c>
    </row>
    <row r="312" spans="1:34" x14ac:dyDescent="0.25">
      <c r="A312" s="39">
        <v>312</v>
      </c>
      <c r="B312">
        <v>28</v>
      </c>
      <c r="C312">
        <v>15</v>
      </c>
      <c r="D312">
        <v>15</v>
      </c>
      <c r="E312">
        <v>14</v>
      </c>
      <c r="F312">
        <v>12</v>
      </c>
      <c r="G312">
        <v>25</v>
      </c>
      <c r="H312">
        <v>6</v>
      </c>
      <c r="I312">
        <v>5</v>
      </c>
      <c r="J312">
        <v>27</v>
      </c>
      <c r="K312">
        <v>26</v>
      </c>
      <c r="L312">
        <v>22</v>
      </c>
      <c r="M312">
        <v>18</v>
      </c>
      <c r="N312">
        <v>22</v>
      </c>
      <c r="O312">
        <v>24</v>
      </c>
      <c r="P312">
        <v>25</v>
      </c>
      <c r="Q312" s="24">
        <f>бланки!F313</f>
        <v>55</v>
      </c>
      <c r="R312" s="6">
        <v>0.50909090909090904</v>
      </c>
      <c r="S312" s="24">
        <f>бланки!E313</f>
        <v>311</v>
      </c>
      <c r="T312" s="24" t="str">
        <f>'Рейтинговая таблица организаций'!B314</f>
        <v>МКОУ «Чалдинская СОШ» (+дошк.группа) (Гергебильский район)</v>
      </c>
      <c r="U312" s="6">
        <f>анкеты!F312/анкеты!E312</f>
        <v>0.8571428571428571</v>
      </c>
      <c r="V312" s="6">
        <f>анкеты!D312/анкеты!C312</f>
        <v>1</v>
      </c>
      <c r="W312" s="6">
        <f>анкеты!G312/анкеты!$B312</f>
        <v>0.8928571428571429</v>
      </c>
      <c r="X312" s="6">
        <f>анкеты!I312/анкеты!H312</f>
        <v>0.83333333333333337</v>
      </c>
      <c r="Y312" s="6">
        <f>анкеты!J312/анкеты!$B312</f>
        <v>0.9642857142857143</v>
      </c>
      <c r="Z312" s="6">
        <f>анкеты!K312/анкеты!$B312</f>
        <v>0.9285714285714286</v>
      </c>
      <c r="AA312" s="6">
        <f>анкеты!M312/анкеты!L312</f>
        <v>0.81818181818181823</v>
      </c>
      <c r="AB312" s="6">
        <f>анкеты!N312/анкеты!$B312</f>
        <v>0.7857142857142857</v>
      </c>
      <c r="AC312" s="6">
        <f>анкеты!O312/анкеты!$B312</f>
        <v>0.8571428571428571</v>
      </c>
      <c r="AD312" s="6">
        <f>анкеты!P312/анкеты!$B312</f>
        <v>0.8928571428571429</v>
      </c>
      <c r="AE312" s="24">
        <f>'Рейтинговая таблица организаций'!Z1138+'Рейтинговая таблица организаций'!AA1138</f>
        <v>0</v>
      </c>
      <c r="AF312" s="32">
        <f t="shared" si="12"/>
        <v>0.88300865800865791</v>
      </c>
      <c r="AG312" s="24">
        <f>'Рейтинговая таблица организаций'!BB314</f>
        <v>84.4</v>
      </c>
      <c r="AH312" t="s">
        <v>992</v>
      </c>
    </row>
    <row r="313" spans="1:34" x14ac:dyDescent="0.25">
      <c r="A313" s="39">
        <v>313</v>
      </c>
      <c r="B313">
        <v>16</v>
      </c>
      <c r="C313">
        <v>14</v>
      </c>
      <c r="D313">
        <v>14</v>
      </c>
      <c r="E313">
        <v>7</v>
      </c>
      <c r="F313">
        <v>7</v>
      </c>
      <c r="G313">
        <v>14</v>
      </c>
      <c r="H313">
        <v>2</v>
      </c>
      <c r="I313">
        <v>1</v>
      </c>
      <c r="J313">
        <v>15</v>
      </c>
      <c r="K313">
        <v>16</v>
      </c>
      <c r="L313">
        <v>9</v>
      </c>
      <c r="M313">
        <v>9</v>
      </c>
      <c r="N313">
        <v>16</v>
      </c>
      <c r="O313">
        <v>16</v>
      </c>
      <c r="P313">
        <v>16</v>
      </c>
      <c r="Q313" s="24">
        <f>бланки!F314</f>
        <v>30</v>
      </c>
      <c r="R313" s="6">
        <v>0.53333333333333333</v>
      </c>
      <c r="S313" s="24">
        <f>бланки!E314</f>
        <v>312</v>
      </c>
      <c r="T313" s="24" t="str">
        <f>'Рейтинговая таблица организаций'!B315</f>
        <v>МКДОУ «Детский сад «Дюймовочка» с. Кудутль (Гергебильский район)</v>
      </c>
      <c r="U313" s="6">
        <f>анкеты!F313/анкеты!E313</f>
        <v>1</v>
      </c>
      <c r="V313" s="6">
        <f>анкеты!D313/анкеты!C313</f>
        <v>1</v>
      </c>
      <c r="W313" s="6">
        <f>анкеты!G313/анкеты!$B313</f>
        <v>0.875</v>
      </c>
      <c r="X313" s="6">
        <f>анкеты!I313/анкеты!H313</f>
        <v>0.5</v>
      </c>
      <c r="Y313" s="6">
        <f>анкеты!J313/анкеты!$B313</f>
        <v>0.9375</v>
      </c>
      <c r="Z313" s="6">
        <f>анкеты!K313/анкеты!$B313</f>
        <v>1</v>
      </c>
      <c r="AA313" s="6">
        <f>анкеты!M313/анкеты!L313</f>
        <v>1</v>
      </c>
      <c r="AB313" s="6">
        <f>анкеты!N313/анкеты!$B313</f>
        <v>1</v>
      </c>
      <c r="AC313" s="6">
        <f>анкеты!O313/анкеты!$B313</f>
        <v>1</v>
      </c>
      <c r="AD313" s="6">
        <f>анкеты!P313/анкеты!$B313</f>
        <v>1</v>
      </c>
      <c r="AE313" s="24">
        <f>'Рейтинговая таблица организаций'!Z1139+'Рейтинговая таблица организаций'!AA1139</f>
        <v>0</v>
      </c>
      <c r="AF313" s="32">
        <f t="shared" si="12"/>
        <v>0.93125000000000002</v>
      </c>
      <c r="AG313" s="24">
        <f>'Рейтинговая таблица организаций'!BB315</f>
        <v>80.2</v>
      </c>
      <c r="AH313" t="s">
        <v>201</v>
      </c>
    </row>
    <row r="314" spans="1:34" x14ac:dyDescent="0.25">
      <c r="A314" s="39">
        <v>314</v>
      </c>
      <c r="B314">
        <v>17</v>
      </c>
      <c r="C314">
        <v>17</v>
      </c>
      <c r="D314">
        <v>17</v>
      </c>
      <c r="E314">
        <v>17</v>
      </c>
      <c r="F314">
        <v>17</v>
      </c>
      <c r="G314">
        <v>15</v>
      </c>
      <c r="H314">
        <v>10</v>
      </c>
      <c r="I314">
        <v>7</v>
      </c>
      <c r="J314">
        <v>15</v>
      </c>
      <c r="K314">
        <v>17</v>
      </c>
      <c r="L314">
        <v>17</v>
      </c>
      <c r="M314">
        <v>17</v>
      </c>
      <c r="N314">
        <v>17</v>
      </c>
      <c r="O314">
        <v>17</v>
      </c>
      <c r="P314">
        <v>17</v>
      </c>
      <c r="Q314" s="24">
        <f>бланки!F315</f>
        <v>30</v>
      </c>
      <c r="R314" s="6">
        <f>B314/Q314</f>
        <v>0.56666666666666665</v>
      </c>
      <c r="S314" s="24">
        <f>бланки!E315</f>
        <v>313</v>
      </c>
      <c r="T314" s="24" t="str">
        <f>'Рейтинговая таблица организаций'!B316</f>
        <v>МКОУ ДО ДЮСШ с. Гергебиль (Гергебильский район)</v>
      </c>
      <c r="U314" s="6">
        <f>анкеты!F314/анкеты!E314</f>
        <v>1</v>
      </c>
      <c r="V314" s="6">
        <f>анкеты!D314/анкеты!C314</f>
        <v>1</v>
      </c>
      <c r="W314" s="6">
        <f>анкеты!G314/анкеты!$B314</f>
        <v>0.88235294117647056</v>
      </c>
      <c r="X314" s="6">
        <f>анкеты!I314/анкеты!H314</f>
        <v>0.7</v>
      </c>
      <c r="Y314" s="6">
        <f>анкеты!J314/анкеты!$B314</f>
        <v>0.88235294117647056</v>
      </c>
      <c r="Z314" s="6">
        <f>анкеты!K314/анкеты!$B314</f>
        <v>1</v>
      </c>
      <c r="AA314" s="6">
        <f>анкеты!M314/анкеты!L314</f>
        <v>1</v>
      </c>
      <c r="AB314" s="6">
        <f>анкеты!N314/анкеты!$B314</f>
        <v>1</v>
      </c>
      <c r="AC314" s="6">
        <f>анкеты!O314/анкеты!$B314</f>
        <v>1</v>
      </c>
      <c r="AD314" s="6">
        <f>анкеты!P314/анкеты!$B314</f>
        <v>1</v>
      </c>
      <c r="AE314" s="24">
        <f>'Рейтинговая таблица организаций'!Z1140+'Рейтинговая таблица организаций'!AA1140</f>
        <v>0</v>
      </c>
      <c r="AF314" s="32">
        <f t="shared" si="12"/>
        <v>0.94647058823529417</v>
      </c>
      <c r="AG314" s="24">
        <f>'Рейтинговая таблица организаций'!BB316</f>
        <v>88.2</v>
      </c>
      <c r="AH314" t="s">
        <v>755</v>
      </c>
    </row>
    <row r="315" spans="1:34" x14ac:dyDescent="0.25">
      <c r="A315" s="39">
        <v>315</v>
      </c>
      <c r="B315">
        <v>31</v>
      </c>
      <c r="C315">
        <v>27</v>
      </c>
      <c r="D315">
        <v>26</v>
      </c>
      <c r="E315">
        <v>24</v>
      </c>
      <c r="F315">
        <v>23</v>
      </c>
      <c r="G315">
        <v>23</v>
      </c>
      <c r="H315">
        <v>7</v>
      </c>
      <c r="I315">
        <v>5</v>
      </c>
      <c r="J315">
        <v>30</v>
      </c>
      <c r="K315">
        <v>30</v>
      </c>
      <c r="L315">
        <v>25</v>
      </c>
      <c r="M315">
        <v>25</v>
      </c>
      <c r="N315">
        <v>29</v>
      </c>
      <c r="O315">
        <v>31</v>
      </c>
      <c r="P315">
        <v>29</v>
      </c>
      <c r="Q315" s="24">
        <f>бланки!F316</f>
        <v>65</v>
      </c>
      <c r="R315" s="6">
        <f>B315/Q315</f>
        <v>0.47692307692307695</v>
      </c>
      <c r="S315" s="24">
        <f>бланки!E316</f>
        <v>314</v>
      </c>
      <c r="T315" s="24" t="str">
        <f>'Рейтинговая таблица организаций'!B317</f>
        <v>МКОУ «Арадерихская СОШ» (Гумбетовский район)</v>
      </c>
      <c r="U315" s="6">
        <f>анкеты!F315/анкеты!E315</f>
        <v>0.95833333333333337</v>
      </c>
      <c r="V315" s="6">
        <f>анкеты!D315/анкеты!C315</f>
        <v>0.96296296296296291</v>
      </c>
      <c r="W315" s="6">
        <f>анкеты!G315/анкеты!$B315</f>
        <v>0.74193548387096775</v>
      </c>
      <c r="X315" s="6">
        <f>анкеты!I315/анкеты!H315</f>
        <v>0.7142857142857143</v>
      </c>
      <c r="Y315" s="6">
        <f>анкеты!J315/анкеты!$B315</f>
        <v>0.967741935483871</v>
      </c>
      <c r="Z315" s="6">
        <f>анкеты!K315/анкеты!$B315</f>
        <v>0.967741935483871</v>
      </c>
      <c r="AA315" s="6">
        <f>анкеты!M315/анкеты!L315</f>
        <v>1</v>
      </c>
      <c r="AB315" s="6">
        <f>анкеты!N315/анкеты!$B315</f>
        <v>0.93548387096774188</v>
      </c>
      <c r="AC315" s="6">
        <f>анкеты!O315/анкеты!$B315</f>
        <v>1</v>
      </c>
      <c r="AD315" s="6">
        <f>анкеты!P315/анкеты!$B315</f>
        <v>0.93548387096774188</v>
      </c>
      <c r="AE315" s="24">
        <f>'Рейтинговая таблица организаций'!Z1141+'Рейтинговая таблица организаций'!AA1141</f>
        <v>0</v>
      </c>
      <c r="AF315" s="32">
        <f t="shared" si="12"/>
        <v>0.91839691073562035</v>
      </c>
      <c r="AG315" s="24">
        <f>'Рейтинговая таблица организаций'!BB317</f>
        <v>73.400000000000006</v>
      </c>
      <c r="AH315" t="s">
        <v>992</v>
      </c>
    </row>
    <row r="316" spans="1:34" x14ac:dyDescent="0.25">
      <c r="A316" s="39">
        <v>316</v>
      </c>
      <c r="B316">
        <v>86</v>
      </c>
      <c r="C316">
        <v>55</v>
      </c>
      <c r="D316">
        <v>52</v>
      </c>
      <c r="E316">
        <v>55</v>
      </c>
      <c r="F316">
        <v>49</v>
      </c>
      <c r="G316">
        <v>57</v>
      </c>
      <c r="H316">
        <v>8</v>
      </c>
      <c r="I316">
        <v>7</v>
      </c>
      <c r="J316">
        <v>68</v>
      </c>
      <c r="K316">
        <v>70</v>
      </c>
      <c r="L316">
        <v>55</v>
      </c>
      <c r="M316">
        <v>52</v>
      </c>
      <c r="N316">
        <v>66</v>
      </c>
      <c r="O316">
        <v>68</v>
      </c>
      <c r="P316">
        <v>69</v>
      </c>
      <c r="Q316" s="24">
        <f>бланки!F317</f>
        <v>198</v>
      </c>
      <c r="R316" s="6">
        <v>0.43434343434343436</v>
      </c>
      <c r="S316" s="24">
        <f>бланки!E317</f>
        <v>315</v>
      </c>
      <c r="T316" s="24" t="str">
        <f>'Рейтинговая таблица организаций'!B318</f>
        <v>МКОУ «Мехельтинская СОШ» (Гумбетовский район)</v>
      </c>
      <c r="U316" s="6">
        <f>анкеты!F316/анкеты!E316</f>
        <v>0.89090909090909087</v>
      </c>
      <c r="V316" s="6">
        <f>анкеты!D316/анкеты!C316</f>
        <v>0.94545454545454544</v>
      </c>
      <c r="W316" s="6">
        <f>анкеты!G316/анкеты!$B316</f>
        <v>0.66279069767441856</v>
      </c>
      <c r="X316" s="6">
        <f>анкеты!I316/анкеты!H316</f>
        <v>0.875</v>
      </c>
      <c r="Y316" s="6">
        <f>анкеты!J316/анкеты!$B316</f>
        <v>0.79069767441860461</v>
      </c>
      <c r="Z316" s="6">
        <f>анкеты!K316/анкеты!$B316</f>
        <v>0.81395348837209303</v>
      </c>
      <c r="AA316" s="6">
        <f>анкеты!M316/анкеты!L316</f>
        <v>0.94545454545454544</v>
      </c>
      <c r="AB316" s="6">
        <f>анкеты!N316/анкеты!$B316</f>
        <v>0.76744186046511631</v>
      </c>
      <c r="AC316" s="6">
        <f>анкеты!O316/анкеты!$B316</f>
        <v>0.79069767441860461</v>
      </c>
      <c r="AD316" s="6">
        <f>анкеты!P316/анкеты!$B316</f>
        <v>0.80232558139534882</v>
      </c>
      <c r="AE316" s="24">
        <f>'Рейтинговая таблица организаций'!Z1142+'Рейтинговая таблица организаций'!AA1142</f>
        <v>0</v>
      </c>
      <c r="AF316" s="32">
        <f t="shared" si="12"/>
        <v>0.82847251585623671</v>
      </c>
      <c r="AG316" s="24">
        <f>'Рейтинговая таблица организаций'!BB318</f>
        <v>70</v>
      </c>
      <c r="AH316" t="s">
        <v>992</v>
      </c>
    </row>
    <row r="317" spans="1:34" x14ac:dyDescent="0.25">
      <c r="A317" s="39">
        <v>317</v>
      </c>
      <c r="B317">
        <v>27</v>
      </c>
      <c r="C317">
        <v>23</v>
      </c>
      <c r="D317">
        <v>21</v>
      </c>
      <c r="E317">
        <v>23</v>
      </c>
      <c r="F317">
        <v>22</v>
      </c>
      <c r="G317">
        <v>22</v>
      </c>
      <c r="H317">
        <v>2</v>
      </c>
      <c r="I317">
        <v>2</v>
      </c>
      <c r="J317">
        <v>26</v>
      </c>
      <c r="K317">
        <v>27</v>
      </c>
      <c r="L317">
        <v>19</v>
      </c>
      <c r="M317">
        <v>19</v>
      </c>
      <c r="N317">
        <v>26</v>
      </c>
      <c r="O317">
        <v>26</v>
      </c>
      <c r="P317">
        <v>26</v>
      </c>
      <c r="Q317" s="24">
        <f>бланки!F318</f>
        <v>52</v>
      </c>
      <c r="R317" s="6">
        <v>0.51923076923076927</v>
      </c>
      <c r="S317" s="24">
        <f>бланки!E318</f>
        <v>316</v>
      </c>
      <c r="T317" s="24" t="str">
        <f>'Рейтинговая таблица организаций'!B319</f>
        <v>МКОУ «Цилитлинская СОШ» (Гумбетовский район)</v>
      </c>
      <c r="U317" s="6">
        <f>анкеты!F317/анкеты!E317</f>
        <v>0.95652173913043481</v>
      </c>
      <c r="V317" s="6">
        <f>анкеты!D317/анкеты!C317</f>
        <v>0.91304347826086951</v>
      </c>
      <c r="W317" s="6">
        <f>анкеты!G317/анкеты!$B317</f>
        <v>0.81481481481481477</v>
      </c>
      <c r="X317" s="6">
        <f>анкеты!I317/анкеты!H317</f>
        <v>1</v>
      </c>
      <c r="Y317" s="6">
        <f>анкеты!J317/анкеты!$B317</f>
        <v>0.96296296296296291</v>
      </c>
      <c r="Z317" s="6">
        <f>анкеты!K317/анкеты!$B317</f>
        <v>1</v>
      </c>
      <c r="AA317" s="6">
        <f>анкеты!M317/анкеты!L317</f>
        <v>1</v>
      </c>
      <c r="AB317" s="6">
        <f>анкеты!N317/анкеты!$B317</f>
        <v>0.96296296296296291</v>
      </c>
      <c r="AC317" s="6">
        <f>анкеты!O317/анкеты!$B317</f>
        <v>0.96296296296296291</v>
      </c>
      <c r="AD317" s="6">
        <f>анкеты!P317/анкеты!$B317</f>
        <v>0.96296296296296291</v>
      </c>
      <c r="AE317" s="24">
        <f>'Рейтинговая таблица организаций'!Z1143+'Рейтинговая таблица организаций'!AA1143</f>
        <v>0</v>
      </c>
      <c r="AF317" s="32">
        <f t="shared" si="12"/>
        <v>0.9536231884057973</v>
      </c>
      <c r="AG317" s="24">
        <f>'Рейтинговая таблица организаций'!BB319</f>
        <v>87.8</v>
      </c>
      <c r="AH317" t="s">
        <v>992</v>
      </c>
    </row>
    <row r="318" spans="1:34" x14ac:dyDescent="0.25">
      <c r="A318" s="39">
        <v>318</v>
      </c>
      <c r="B318">
        <v>29</v>
      </c>
      <c r="C318">
        <v>24</v>
      </c>
      <c r="D318">
        <v>22</v>
      </c>
      <c r="E318">
        <v>18</v>
      </c>
      <c r="F318">
        <v>17</v>
      </c>
      <c r="G318">
        <v>24</v>
      </c>
      <c r="H318">
        <v>3</v>
      </c>
      <c r="I318">
        <v>3</v>
      </c>
      <c r="J318">
        <v>29</v>
      </c>
      <c r="K318">
        <v>29</v>
      </c>
      <c r="L318">
        <v>25</v>
      </c>
      <c r="M318">
        <v>24</v>
      </c>
      <c r="N318">
        <v>28</v>
      </c>
      <c r="O318">
        <v>27</v>
      </c>
      <c r="P318">
        <v>29</v>
      </c>
      <c r="Q318" s="24">
        <f>бланки!F319</f>
        <v>70</v>
      </c>
      <c r="R318" s="6">
        <v>0.41428571428571431</v>
      </c>
      <c r="S318" s="24">
        <f>бланки!E319</f>
        <v>317</v>
      </c>
      <c r="T318" s="24" t="str">
        <f>'Рейтинговая таблица организаций'!B320</f>
        <v>МКОУ «Мехельтинская ООШ» (Гумбетовский район)</v>
      </c>
      <c r="U318" s="6">
        <f>анкеты!F318/анкеты!E318</f>
        <v>0.94444444444444442</v>
      </c>
      <c r="V318" s="6">
        <f>анкеты!D318/анкеты!C318</f>
        <v>0.91666666666666663</v>
      </c>
      <c r="W318" s="6">
        <f>анкеты!G318/анкеты!$B318</f>
        <v>0.82758620689655171</v>
      </c>
      <c r="X318" s="6">
        <f>анкеты!I318/анкеты!H318</f>
        <v>1</v>
      </c>
      <c r="Y318" s="6">
        <f>анкеты!J318/анкеты!$B318</f>
        <v>1</v>
      </c>
      <c r="Z318" s="6">
        <f>анкеты!K318/анкеты!$B318</f>
        <v>1</v>
      </c>
      <c r="AA318" s="6">
        <f>анкеты!M318/анкеты!L318</f>
        <v>0.96</v>
      </c>
      <c r="AB318" s="6">
        <f>анкеты!N318/анкеты!$B318</f>
        <v>0.96551724137931039</v>
      </c>
      <c r="AC318" s="6">
        <f>анкеты!O318/анкеты!$B318</f>
        <v>0.93103448275862066</v>
      </c>
      <c r="AD318" s="6">
        <f>анкеты!P318/анкеты!$B318</f>
        <v>1</v>
      </c>
      <c r="AE318" s="24">
        <f>'Рейтинговая таблица организаций'!Z1144+'Рейтинговая таблица организаций'!AA1144</f>
        <v>0</v>
      </c>
      <c r="AF318" s="32">
        <f t="shared" si="12"/>
        <v>0.95452490421455938</v>
      </c>
      <c r="AG318" s="24">
        <f>'Рейтинговая таблица организаций'!BB320</f>
        <v>80.400000000000006</v>
      </c>
      <c r="AH318" t="s">
        <v>992</v>
      </c>
    </row>
    <row r="319" spans="1:34" x14ac:dyDescent="0.25">
      <c r="A319" s="39">
        <v>319</v>
      </c>
      <c r="B319">
        <v>6</v>
      </c>
      <c r="C319">
        <v>6</v>
      </c>
      <c r="D319">
        <v>6</v>
      </c>
      <c r="E319">
        <v>4</v>
      </c>
      <c r="F319">
        <v>1</v>
      </c>
      <c r="G319">
        <v>6</v>
      </c>
      <c r="H319">
        <v>3</v>
      </c>
      <c r="I319">
        <v>2</v>
      </c>
      <c r="J319">
        <v>6</v>
      </c>
      <c r="K319">
        <v>6</v>
      </c>
      <c r="L319">
        <v>1</v>
      </c>
      <c r="M319">
        <v>1</v>
      </c>
      <c r="N319">
        <v>6</v>
      </c>
      <c r="O319">
        <v>6</v>
      </c>
      <c r="P319">
        <v>6</v>
      </c>
      <c r="Q319" s="24">
        <f>бланки!F320</f>
        <v>9</v>
      </c>
      <c r="R319" s="6">
        <v>0.66666666666666663</v>
      </c>
      <c r="S319" s="24">
        <f>бланки!E320</f>
        <v>318</v>
      </c>
      <c r="T319" s="24" t="str">
        <f>'Рейтинговая таблица организаций'!B321</f>
        <v>МКОУ «Верхне-Арадирихская НОШ» (Гумбетовский район)</v>
      </c>
      <c r="U319" s="6">
        <f>анкеты!F319/анкеты!E319</f>
        <v>0.25</v>
      </c>
      <c r="V319" s="6">
        <f>анкеты!D319/анкеты!C319</f>
        <v>1</v>
      </c>
      <c r="W319" s="6">
        <f>анкеты!G319/анкеты!$B319</f>
        <v>1</v>
      </c>
      <c r="X319" s="6">
        <f>анкеты!I319/анкеты!H319</f>
        <v>0.66666666666666663</v>
      </c>
      <c r="Y319" s="6">
        <f>анкеты!J319/анкеты!$B319</f>
        <v>1</v>
      </c>
      <c r="Z319" s="6">
        <f>анкеты!K319/анкеты!$B319</f>
        <v>1</v>
      </c>
      <c r="AA319" s="6">
        <f>анкеты!M319/анкеты!L319</f>
        <v>1</v>
      </c>
      <c r="AB319" s="6">
        <f>анкеты!N319/анкеты!$B319</f>
        <v>1</v>
      </c>
      <c r="AC319" s="6">
        <f>анкеты!O319/анкеты!$B319</f>
        <v>1</v>
      </c>
      <c r="AD319" s="6">
        <f>анкеты!P319/анкеты!$B319</f>
        <v>1</v>
      </c>
      <c r="AE319" s="24">
        <f>'Рейтинговая таблица организаций'!Z1145+'Рейтинговая таблица организаций'!AA1145</f>
        <v>0</v>
      </c>
      <c r="AF319" s="32">
        <f t="shared" si="12"/>
        <v>0.89166666666666661</v>
      </c>
      <c r="AG319" s="24">
        <f>'Рейтинговая таблица организаций'!BB321</f>
        <v>76.8</v>
      </c>
      <c r="AH319" t="s">
        <v>992</v>
      </c>
    </row>
    <row r="320" spans="1:34" x14ac:dyDescent="0.25">
      <c r="A320" s="39">
        <v>320</v>
      </c>
      <c r="B320" s="24">
        <v>5</v>
      </c>
      <c r="C320" s="24">
        <v>5</v>
      </c>
      <c r="D320" s="24">
        <v>5</v>
      </c>
      <c r="E320" s="24">
        <v>2</v>
      </c>
      <c r="F320" s="24">
        <v>1</v>
      </c>
      <c r="G320" s="24">
        <v>5</v>
      </c>
      <c r="H320" s="24">
        <v>3</v>
      </c>
      <c r="I320" s="24">
        <v>2</v>
      </c>
      <c r="J320" s="24">
        <v>5</v>
      </c>
      <c r="K320" s="24">
        <v>5</v>
      </c>
      <c r="L320" s="24">
        <v>1</v>
      </c>
      <c r="M320" s="24">
        <v>1</v>
      </c>
      <c r="N320" s="24">
        <v>4</v>
      </c>
      <c r="O320" s="24">
        <v>5</v>
      </c>
      <c r="P320" s="24">
        <v>5</v>
      </c>
      <c r="Q320" s="24">
        <f>бланки!F321</f>
        <v>10</v>
      </c>
      <c r="R320" s="6">
        <v>0.5</v>
      </c>
      <c r="S320" s="24">
        <f>бланки!E321</f>
        <v>319</v>
      </c>
      <c r="T320" s="24" t="str">
        <f>'Рейтинговая таблица организаций'!B322</f>
        <v>МКОУ «Ичичалинская НОШ» (Гумбетовский район)</v>
      </c>
      <c r="U320" s="6">
        <f>анкеты!F320/анкеты!E320</f>
        <v>0.5</v>
      </c>
      <c r="V320" s="6">
        <f>анкеты!D320/анкеты!C320</f>
        <v>1</v>
      </c>
      <c r="W320" s="6">
        <f>анкеты!G320/анкеты!$B320</f>
        <v>1</v>
      </c>
      <c r="X320" s="6">
        <f>анкеты!I320/анкеты!H320</f>
        <v>0.66666666666666663</v>
      </c>
      <c r="Y320" s="6">
        <f>анкеты!J320/анкеты!$B320</f>
        <v>1</v>
      </c>
      <c r="Z320" s="6">
        <f>анкеты!K320/анкеты!$B320</f>
        <v>1</v>
      </c>
      <c r="AA320" s="6">
        <f>анкеты!M320/анкеты!L320</f>
        <v>1</v>
      </c>
      <c r="AB320" s="6">
        <f>анкеты!N320/анкеты!$B320</f>
        <v>0.8</v>
      </c>
      <c r="AC320" s="6">
        <f>анкеты!O320/анкеты!$B320</f>
        <v>1</v>
      </c>
      <c r="AD320" s="6">
        <f>анкеты!P320/анкеты!$B320</f>
        <v>1</v>
      </c>
      <c r="AE320" s="24">
        <f>'Рейтинговая таблица организаций'!Z1146+'Рейтинговая таблица организаций'!AA1146</f>
        <v>0</v>
      </c>
      <c r="AF320" s="32">
        <f t="shared" si="12"/>
        <v>0.8966666666666665</v>
      </c>
      <c r="AG320" s="24">
        <f>'Рейтинговая таблица организаций'!BB322</f>
        <v>72.599999999999994</v>
      </c>
      <c r="AH320" t="s">
        <v>992</v>
      </c>
    </row>
    <row r="321" spans="1:34" x14ac:dyDescent="0.25">
      <c r="A321" s="39">
        <v>321</v>
      </c>
      <c r="B321">
        <v>112</v>
      </c>
      <c r="C321">
        <v>88</v>
      </c>
      <c r="D321">
        <v>84</v>
      </c>
      <c r="E321">
        <v>84</v>
      </c>
      <c r="F321">
        <v>79</v>
      </c>
      <c r="G321">
        <v>95</v>
      </c>
      <c r="H321">
        <v>10</v>
      </c>
      <c r="I321">
        <v>9</v>
      </c>
      <c r="J321">
        <v>106</v>
      </c>
      <c r="K321">
        <v>110</v>
      </c>
      <c r="L321">
        <v>92</v>
      </c>
      <c r="M321">
        <v>90</v>
      </c>
      <c r="N321">
        <v>104</v>
      </c>
      <c r="O321">
        <v>107</v>
      </c>
      <c r="P321">
        <v>106</v>
      </c>
      <c r="Q321" s="24">
        <f>бланки!F322</f>
        <v>269</v>
      </c>
      <c r="R321" s="6">
        <v>0.41635687732342008</v>
      </c>
      <c r="S321" s="24">
        <f>бланки!E322</f>
        <v>320</v>
      </c>
      <c r="T321" s="24" t="str">
        <f>'Рейтинговая таблица организаций'!B323</f>
        <v>МКУ ДО «Гумбетовский ДДТ» (Гумбетовский район)</v>
      </c>
      <c r="U321" s="6">
        <f>анкеты!F321/анкеты!E321</f>
        <v>0.94047619047619047</v>
      </c>
      <c r="V321" s="6">
        <f>анкеты!D321/анкеты!C321</f>
        <v>0.95454545454545459</v>
      </c>
      <c r="W321" s="6">
        <f>анкеты!G321/анкеты!$B321</f>
        <v>0.8482142857142857</v>
      </c>
      <c r="X321" s="6">
        <f>анкеты!I321/анкеты!H321</f>
        <v>0.9</v>
      </c>
      <c r="Y321" s="6">
        <f>анкеты!J321/анкеты!$B321</f>
        <v>0.9464285714285714</v>
      </c>
      <c r="Z321" s="6">
        <f>анкеты!K321/анкеты!$B321</f>
        <v>0.9821428571428571</v>
      </c>
      <c r="AA321" s="6">
        <f>анкеты!M321/анкеты!L321</f>
        <v>0.97826086956521741</v>
      </c>
      <c r="AB321" s="6">
        <f>анкеты!N321/анкеты!$B321</f>
        <v>0.9285714285714286</v>
      </c>
      <c r="AC321" s="6">
        <f>анкеты!O321/анкеты!$B321</f>
        <v>0.9553571428571429</v>
      </c>
      <c r="AD321" s="6">
        <f>анкеты!P321/анкеты!$B321</f>
        <v>0.9464285714285714</v>
      </c>
      <c r="AE321" s="24">
        <f>'Рейтинговая таблица организаций'!Z1147+'Рейтинговая таблица организаций'!AA1147</f>
        <v>0</v>
      </c>
      <c r="AF321" s="32">
        <f t="shared" si="12"/>
        <v>0.93804253717297192</v>
      </c>
      <c r="AG321" s="24">
        <f>'Рейтинговая таблица организаций'!BB323</f>
        <v>75.400000000000006</v>
      </c>
      <c r="AH321" t="s">
        <v>755</v>
      </c>
    </row>
    <row r="322" spans="1:34" x14ac:dyDescent="0.25">
      <c r="A322" s="39">
        <v>322</v>
      </c>
      <c r="B322">
        <v>9</v>
      </c>
      <c r="C322">
        <v>9</v>
      </c>
      <c r="D322">
        <v>8</v>
      </c>
      <c r="E322">
        <v>8</v>
      </c>
      <c r="F322">
        <v>8</v>
      </c>
      <c r="G322">
        <v>9</v>
      </c>
      <c r="H322">
        <v>2</v>
      </c>
      <c r="I322">
        <v>1</v>
      </c>
      <c r="J322">
        <v>8</v>
      </c>
      <c r="K322">
        <v>9</v>
      </c>
      <c r="L322">
        <v>8</v>
      </c>
      <c r="M322">
        <v>8</v>
      </c>
      <c r="N322">
        <v>9</v>
      </c>
      <c r="O322">
        <v>9</v>
      </c>
      <c r="P322">
        <v>8</v>
      </c>
      <c r="Q322" s="24">
        <f>бланки!F323</f>
        <v>18</v>
      </c>
      <c r="R322" s="6">
        <f>B322/Q322</f>
        <v>0.5</v>
      </c>
      <c r="S322" s="24">
        <f>бланки!E323</f>
        <v>321</v>
      </c>
      <c r="T322" s="24" t="str">
        <f>'Рейтинговая таблица организаций'!B324</f>
        <v>МКДОУ «Детский сад «Соколенок» (Гумбетовский район)</v>
      </c>
      <c r="U322" s="6">
        <f>анкеты!F322/анкеты!E322</f>
        <v>1</v>
      </c>
      <c r="V322" s="6">
        <f>анкеты!D322/анкеты!C322</f>
        <v>0.88888888888888884</v>
      </c>
      <c r="W322" s="6">
        <f>анкеты!G322/анкеты!$B322</f>
        <v>1</v>
      </c>
      <c r="X322" s="6">
        <f>анкеты!I322/анкеты!H322</f>
        <v>0.5</v>
      </c>
      <c r="Y322" s="6">
        <f>анкеты!J322/анкеты!$B322</f>
        <v>0.88888888888888884</v>
      </c>
      <c r="Z322" s="6">
        <f>анкеты!K322/анкеты!$B322</f>
        <v>1</v>
      </c>
      <c r="AA322" s="6">
        <f>анкеты!M322/анкеты!L322</f>
        <v>1</v>
      </c>
      <c r="AB322" s="6">
        <f>анкеты!N322/анкеты!$B322</f>
        <v>1</v>
      </c>
      <c r="AC322" s="6">
        <f>анкеты!O322/анкеты!$B322</f>
        <v>1</v>
      </c>
      <c r="AD322" s="6">
        <f>анкеты!P322/анкеты!$B322</f>
        <v>0.88888888888888884</v>
      </c>
      <c r="AE322" s="24">
        <f>'Рейтинговая таблица организаций'!Z1148+'Рейтинговая таблица организаций'!AA1148</f>
        <v>0</v>
      </c>
      <c r="AF322" s="32">
        <f t="shared" si="12"/>
        <v>0.91666666666666674</v>
      </c>
      <c r="AG322" s="24">
        <f>'Рейтинговая таблица организаций'!BB324</f>
        <v>72.8</v>
      </c>
      <c r="AH322" t="s">
        <v>201</v>
      </c>
    </row>
    <row r="323" spans="1:34" x14ac:dyDescent="0.25">
      <c r="A323" s="39">
        <v>323</v>
      </c>
      <c r="B323">
        <v>38</v>
      </c>
      <c r="C323">
        <v>26</v>
      </c>
      <c r="D323">
        <v>26</v>
      </c>
      <c r="E323">
        <v>22</v>
      </c>
      <c r="F323">
        <v>21</v>
      </c>
      <c r="G323">
        <v>33</v>
      </c>
      <c r="H323">
        <v>4</v>
      </c>
      <c r="I323">
        <v>3</v>
      </c>
      <c r="J323">
        <v>33</v>
      </c>
      <c r="K323">
        <v>33</v>
      </c>
      <c r="L323">
        <v>26</v>
      </c>
      <c r="M323">
        <v>26</v>
      </c>
      <c r="N323">
        <v>37</v>
      </c>
      <c r="O323">
        <v>36</v>
      </c>
      <c r="P323">
        <v>36</v>
      </c>
      <c r="Q323" s="24">
        <f>бланки!F324</f>
        <v>95</v>
      </c>
      <c r="R323" s="6">
        <v>0.4</v>
      </c>
      <c r="S323" s="24">
        <f>бланки!E324</f>
        <v>322</v>
      </c>
      <c r="T323" s="24" t="str">
        <f>'Рейтинговая таблица организаций'!B325</f>
        <v>МКДОУ «Детский сад «Радуга» (Гумбетовский район)</v>
      </c>
      <c r="U323" s="6">
        <f>анкеты!F323/анкеты!E323</f>
        <v>0.95454545454545459</v>
      </c>
      <c r="V323" s="6">
        <f>анкеты!D323/анкеты!C323</f>
        <v>1</v>
      </c>
      <c r="W323" s="6">
        <f>анкеты!G323/анкеты!$B323</f>
        <v>0.86842105263157898</v>
      </c>
      <c r="X323" s="6">
        <f>анкеты!I323/анкеты!H323</f>
        <v>0.75</v>
      </c>
      <c r="Y323" s="6">
        <f>анкеты!J323/анкеты!$B323</f>
        <v>0.86842105263157898</v>
      </c>
      <c r="Z323" s="6">
        <f>анкеты!K323/анкеты!$B323</f>
        <v>0.86842105263157898</v>
      </c>
      <c r="AA323" s="6">
        <f>анкеты!M323/анкеты!L323</f>
        <v>1</v>
      </c>
      <c r="AB323" s="6">
        <f>анкеты!N323/анкеты!$B323</f>
        <v>0.97368421052631582</v>
      </c>
      <c r="AC323" s="6">
        <f>анкеты!O323/анкеты!$B323</f>
        <v>0.94736842105263153</v>
      </c>
      <c r="AD323" s="6">
        <f>анкеты!P323/анкеты!$B323</f>
        <v>0.94736842105263153</v>
      </c>
      <c r="AE323" s="24">
        <f>'Рейтинговая таблица организаций'!Z1149+'Рейтинговая таблица организаций'!AA1149</f>
        <v>0</v>
      </c>
      <c r="AF323" s="32">
        <f t="shared" ref="AF323:AF386" si="14">AVERAGE(U323:AD323)</f>
        <v>0.91782296650717698</v>
      </c>
      <c r="AG323" s="24">
        <f>'Рейтинговая таблица организаций'!BB325</f>
        <v>82</v>
      </c>
      <c r="AH323" t="s">
        <v>201</v>
      </c>
    </row>
    <row r="324" spans="1:34" x14ac:dyDescent="0.25">
      <c r="A324" s="39">
        <v>324</v>
      </c>
      <c r="B324">
        <v>44</v>
      </c>
      <c r="C324">
        <v>35</v>
      </c>
      <c r="D324">
        <v>34</v>
      </c>
      <c r="E324">
        <v>32</v>
      </c>
      <c r="F324">
        <v>32</v>
      </c>
      <c r="G324">
        <v>41</v>
      </c>
      <c r="H324">
        <v>5</v>
      </c>
      <c r="I324">
        <v>2</v>
      </c>
      <c r="J324">
        <v>43</v>
      </c>
      <c r="K324">
        <v>44</v>
      </c>
      <c r="L324">
        <v>32</v>
      </c>
      <c r="M324">
        <v>32</v>
      </c>
      <c r="N324">
        <v>43</v>
      </c>
      <c r="O324">
        <v>44</v>
      </c>
      <c r="P324">
        <v>44</v>
      </c>
      <c r="Q324" s="24">
        <f>бланки!F325</f>
        <v>110</v>
      </c>
      <c r="R324" s="6">
        <f>B324/Q324</f>
        <v>0.4</v>
      </c>
      <c r="S324" s="24">
        <f>бланки!E325</f>
        <v>323</v>
      </c>
      <c r="T324" s="24" t="str">
        <f>'Рейтинговая таблица организаций'!B326</f>
        <v>МКДОУ «Детский сад «Ромашка» (Гумбетовский район)</v>
      </c>
      <c r="U324" s="6">
        <f>анкеты!F324/анкеты!E324</f>
        <v>1</v>
      </c>
      <c r="V324" s="6">
        <f>анкеты!D324/анкеты!C324</f>
        <v>0.97142857142857142</v>
      </c>
      <c r="W324" s="6">
        <f>анкеты!G324/анкеты!$B324</f>
        <v>0.93181818181818177</v>
      </c>
      <c r="X324" s="6">
        <f>анкеты!I324/анкеты!H324</f>
        <v>0.4</v>
      </c>
      <c r="Y324" s="6">
        <f>анкеты!J324/анкеты!$B324</f>
        <v>0.97727272727272729</v>
      </c>
      <c r="Z324" s="6">
        <f>анкеты!K324/анкеты!$B324</f>
        <v>1</v>
      </c>
      <c r="AA324" s="6">
        <f>анкеты!M324/анкеты!L324</f>
        <v>1</v>
      </c>
      <c r="AB324" s="6">
        <f>анкеты!N324/анкеты!$B324</f>
        <v>0.97727272727272729</v>
      </c>
      <c r="AC324" s="6">
        <f>анкеты!O324/анкеты!$B324</f>
        <v>1</v>
      </c>
      <c r="AD324" s="6">
        <f>анкеты!P324/анкеты!$B324</f>
        <v>1</v>
      </c>
      <c r="AE324" s="24">
        <f>'Рейтинговая таблица организаций'!Z1150+'Рейтинговая таблица организаций'!AA1150</f>
        <v>0</v>
      </c>
      <c r="AF324" s="32">
        <f t="shared" si="14"/>
        <v>0.9257792207792207</v>
      </c>
      <c r="AG324" s="24">
        <f>'Рейтинговая таблица организаций'!BB326</f>
        <v>83.8</v>
      </c>
      <c r="AH324" t="s">
        <v>201</v>
      </c>
    </row>
    <row r="325" spans="1:34" x14ac:dyDescent="0.25">
      <c r="A325" s="39">
        <v>325</v>
      </c>
      <c r="B325">
        <v>20</v>
      </c>
      <c r="C325">
        <v>20</v>
      </c>
      <c r="D325">
        <v>20</v>
      </c>
      <c r="E325">
        <v>20</v>
      </c>
      <c r="F325">
        <v>20</v>
      </c>
      <c r="G325">
        <v>16</v>
      </c>
      <c r="H325">
        <v>5</v>
      </c>
      <c r="I325">
        <v>3</v>
      </c>
      <c r="J325">
        <v>20</v>
      </c>
      <c r="K325">
        <v>20</v>
      </c>
      <c r="L325">
        <v>19</v>
      </c>
      <c r="M325">
        <v>19</v>
      </c>
      <c r="N325">
        <v>20</v>
      </c>
      <c r="O325">
        <v>19</v>
      </c>
      <c r="P325">
        <v>19</v>
      </c>
      <c r="Q325" s="24">
        <f>бланки!F326</f>
        <v>48</v>
      </c>
      <c r="R325" s="6">
        <v>0.41666666666666669</v>
      </c>
      <c r="S325" s="24">
        <f>бланки!E326</f>
        <v>324</v>
      </c>
      <c r="T325" s="24" t="str">
        <f>'Рейтинговая таблица организаций'!B327</f>
        <v>МКОУ «Агадинская СОШ» (Гунибский район)</v>
      </c>
      <c r="U325" s="6">
        <f>анкеты!F325/анкеты!E325</f>
        <v>1</v>
      </c>
      <c r="V325" s="6">
        <f>анкеты!D325/анкеты!C325</f>
        <v>1</v>
      </c>
      <c r="W325" s="6">
        <f>анкеты!G325/анкеты!$B325</f>
        <v>0.8</v>
      </c>
      <c r="X325" s="6">
        <f>анкеты!I325/анкеты!H325</f>
        <v>0.6</v>
      </c>
      <c r="Y325" s="6">
        <f>анкеты!J325/анкеты!$B325</f>
        <v>1</v>
      </c>
      <c r="Z325" s="6">
        <f>анкеты!K325/анкеты!$B325</f>
        <v>1</v>
      </c>
      <c r="AA325" s="6">
        <f>анкеты!M325/анкеты!L325</f>
        <v>1</v>
      </c>
      <c r="AB325" s="6">
        <f>анкеты!N325/анкеты!$B325</f>
        <v>1</v>
      </c>
      <c r="AC325" s="6">
        <f>анкеты!O325/анкеты!$B325</f>
        <v>0.95</v>
      </c>
      <c r="AD325" s="6">
        <f>анкеты!P325/анкеты!$B325</f>
        <v>0.95</v>
      </c>
      <c r="AE325" s="24">
        <f>'Рейтинговая таблица организаций'!Z1151+'Рейтинговая таблица организаций'!AA1151</f>
        <v>0</v>
      </c>
      <c r="AF325" s="32">
        <f t="shared" si="14"/>
        <v>0.92999999999999994</v>
      </c>
      <c r="AG325" s="24">
        <f>'Рейтинговая таблица организаций'!BB327</f>
        <v>74.400000000000006</v>
      </c>
      <c r="AH325" t="s">
        <v>992</v>
      </c>
    </row>
    <row r="326" spans="1:34" x14ac:dyDescent="0.25">
      <c r="A326" s="39">
        <v>326</v>
      </c>
      <c r="B326">
        <v>25</v>
      </c>
      <c r="C326">
        <v>22</v>
      </c>
      <c r="D326">
        <v>21</v>
      </c>
      <c r="E326">
        <v>22</v>
      </c>
      <c r="F326">
        <v>21</v>
      </c>
      <c r="G326">
        <v>19</v>
      </c>
      <c r="H326">
        <v>2</v>
      </c>
      <c r="I326">
        <v>1</v>
      </c>
      <c r="J326">
        <v>25</v>
      </c>
      <c r="K326">
        <v>24</v>
      </c>
      <c r="L326">
        <v>19</v>
      </c>
      <c r="M326">
        <v>19</v>
      </c>
      <c r="N326">
        <v>23</v>
      </c>
      <c r="O326">
        <v>25</v>
      </c>
      <c r="P326">
        <v>25</v>
      </c>
      <c r="Q326" s="24">
        <f>бланки!F327</f>
        <v>30</v>
      </c>
      <c r="R326" s="6">
        <v>0.83333333333333337</v>
      </c>
      <c r="S326" s="24">
        <f>бланки!E327</f>
        <v>325</v>
      </c>
      <c r="T326" s="24" t="str">
        <f>'Рейтинговая таблица организаций'!B328</f>
        <v>МКОУ «Обохская СОШ ИМЕНИ М. ГАДЖИЕВА» (Гунибский район)</v>
      </c>
      <c r="U326" s="6">
        <f>анкеты!F326/анкеты!E326</f>
        <v>0.95454545454545459</v>
      </c>
      <c r="V326" s="6">
        <f>анкеты!D326/анкеты!C326</f>
        <v>0.95454545454545459</v>
      </c>
      <c r="W326" s="6">
        <f>анкеты!G326/анкеты!$B326</f>
        <v>0.76</v>
      </c>
      <c r="X326" s="6">
        <f>анкеты!I326/анкеты!H326</f>
        <v>0.5</v>
      </c>
      <c r="Y326" s="6">
        <f>анкеты!J326/анкеты!$B326</f>
        <v>1</v>
      </c>
      <c r="Z326" s="6">
        <f>анкеты!K326/анкеты!$B326</f>
        <v>0.96</v>
      </c>
      <c r="AA326" s="6">
        <f>анкеты!M326/анкеты!L326</f>
        <v>1</v>
      </c>
      <c r="AB326" s="6">
        <f>анкеты!N326/анкеты!$B326</f>
        <v>0.92</v>
      </c>
      <c r="AC326" s="6">
        <f>анкеты!O326/анкеты!$B326</f>
        <v>1</v>
      </c>
      <c r="AD326" s="6">
        <f>анкеты!P326/анкеты!$B326</f>
        <v>1</v>
      </c>
      <c r="AE326" s="24">
        <f>'Рейтинговая таблица организаций'!Z1152+'Рейтинговая таблица организаций'!AA1152</f>
        <v>0</v>
      </c>
      <c r="AF326" s="32">
        <f t="shared" si="14"/>
        <v>0.90490909090909089</v>
      </c>
      <c r="AG326" s="24">
        <f>'Рейтинговая таблица организаций'!BB328</f>
        <v>77.599999999999994</v>
      </c>
      <c r="AH326" t="s">
        <v>992</v>
      </c>
    </row>
    <row r="327" spans="1:34" x14ac:dyDescent="0.25">
      <c r="A327" s="39">
        <v>327</v>
      </c>
      <c r="B327">
        <v>11</v>
      </c>
      <c r="C327">
        <v>4</v>
      </c>
      <c r="D327">
        <v>4</v>
      </c>
      <c r="E327">
        <v>3</v>
      </c>
      <c r="F327">
        <v>3</v>
      </c>
      <c r="G327">
        <v>11</v>
      </c>
      <c r="H327">
        <v>4</v>
      </c>
      <c r="I327">
        <v>3</v>
      </c>
      <c r="J327">
        <v>9</v>
      </c>
      <c r="K327">
        <v>11</v>
      </c>
      <c r="L327">
        <v>10</v>
      </c>
      <c r="M327">
        <v>10</v>
      </c>
      <c r="N327">
        <v>10</v>
      </c>
      <c r="O327">
        <v>9</v>
      </c>
      <c r="P327">
        <v>10</v>
      </c>
      <c r="Q327" s="24">
        <f>бланки!F328</f>
        <v>15</v>
      </c>
      <c r="R327" s="6">
        <v>0.73333333333333328</v>
      </c>
      <c r="S327" s="24">
        <f>бланки!E328</f>
        <v>326</v>
      </c>
      <c r="T327" s="24" t="str">
        <f>'Рейтинговая таблица организаций'!B329</f>
        <v>МКОУ «Сильтинская НОШ» (Гунибский район)</v>
      </c>
      <c r="U327" s="6">
        <f>анкеты!F327/анкеты!E327</f>
        <v>1</v>
      </c>
      <c r="V327" s="6">
        <f>анкеты!D327/анкеты!C327</f>
        <v>1</v>
      </c>
      <c r="W327" s="6">
        <f>анкеты!G327/анкеты!$B327</f>
        <v>1</v>
      </c>
      <c r="X327" s="6">
        <f>анкеты!I327/анкеты!H327</f>
        <v>0.75</v>
      </c>
      <c r="Y327" s="6">
        <f>анкеты!J327/анкеты!$B327</f>
        <v>0.81818181818181823</v>
      </c>
      <c r="Z327" s="6">
        <f>анкеты!K327/анкеты!$B327</f>
        <v>1</v>
      </c>
      <c r="AA327" s="6">
        <f>анкеты!M327/анкеты!L327</f>
        <v>1</v>
      </c>
      <c r="AB327" s="6">
        <f>анкеты!N327/анкеты!$B327</f>
        <v>0.90909090909090906</v>
      </c>
      <c r="AC327" s="6">
        <f>анкеты!O327/анкеты!$B327</f>
        <v>0.81818181818181823</v>
      </c>
      <c r="AD327" s="6">
        <f>анкеты!P327/анкеты!$B327</f>
        <v>0.90909090909090906</v>
      </c>
      <c r="AE327" s="24">
        <f>'Рейтинговая таблица организаций'!Z1153+'Рейтинговая таблица организаций'!AA1153</f>
        <v>0</v>
      </c>
      <c r="AF327" s="32">
        <f t="shared" si="14"/>
        <v>0.9204545454545453</v>
      </c>
      <c r="AG327" s="24">
        <f>'Рейтинговая таблица организаций'!BB329</f>
        <v>76.400000000000006</v>
      </c>
      <c r="AH327" t="s">
        <v>992</v>
      </c>
    </row>
    <row r="328" spans="1:34" x14ac:dyDescent="0.25">
      <c r="A328" s="39">
        <v>328</v>
      </c>
      <c r="B328">
        <v>27</v>
      </c>
      <c r="C328">
        <v>27</v>
      </c>
      <c r="D328">
        <v>27</v>
      </c>
      <c r="E328">
        <v>26</v>
      </c>
      <c r="F328">
        <v>25</v>
      </c>
      <c r="G328">
        <v>26</v>
      </c>
      <c r="H328">
        <v>2</v>
      </c>
      <c r="I328">
        <v>1</v>
      </c>
      <c r="J328">
        <v>27</v>
      </c>
      <c r="K328">
        <v>27</v>
      </c>
      <c r="L328">
        <v>21</v>
      </c>
      <c r="M328">
        <v>20</v>
      </c>
      <c r="N328">
        <v>27</v>
      </c>
      <c r="O328">
        <v>27</v>
      </c>
      <c r="P328">
        <v>27</v>
      </c>
      <c r="Q328" s="24">
        <f>бланки!F329</f>
        <v>27</v>
      </c>
      <c r="R328" s="6">
        <v>1</v>
      </c>
      <c r="S328" s="24">
        <f>бланки!E329</f>
        <v>327</v>
      </c>
      <c r="T328" s="24" t="str">
        <f>'Рейтинговая таблица организаций'!B330</f>
        <v>МКОУ «Тлогобская СОШ им. С.Д.Алиева» (Гунибский район)</v>
      </c>
      <c r="U328" s="6">
        <f>анкеты!F328/анкеты!E328</f>
        <v>0.96153846153846156</v>
      </c>
      <c r="V328" s="6">
        <f>анкеты!D328/анкеты!C328</f>
        <v>1</v>
      </c>
      <c r="W328" s="6">
        <f>анкеты!G328/анкеты!$B328</f>
        <v>0.96296296296296291</v>
      </c>
      <c r="X328" s="6">
        <f>анкеты!I328/анкеты!H328</f>
        <v>0.5</v>
      </c>
      <c r="Y328" s="6">
        <f>анкеты!J328/анкеты!$B328</f>
        <v>1</v>
      </c>
      <c r="Z328" s="6">
        <f>анкеты!K328/анкеты!$B328</f>
        <v>1</v>
      </c>
      <c r="AA328" s="6">
        <f>анкеты!M328/анкеты!L328</f>
        <v>0.95238095238095233</v>
      </c>
      <c r="AB328" s="6">
        <f>анкеты!N328/анкеты!$B328</f>
        <v>1</v>
      </c>
      <c r="AC328" s="6">
        <f>анкеты!O328/анкеты!$B328</f>
        <v>1</v>
      </c>
      <c r="AD328" s="6">
        <f>анкеты!P328/анкеты!$B328</f>
        <v>1</v>
      </c>
      <c r="AE328" s="24">
        <f>'Рейтинговая таблица организаций'!Z1154+'Рейтинговая таблица организаций'!AA1154</f>
        <v>0</v>
      </c>
      <c r="AF328" s="32">
        <f t="shared" si="14"/>
        <v>0.93768823768823784</v>
      </c>
      <c r="AG328" s="24">
        <f>'Рейтинговая таблица организаций'!BB330</f>
        <v>74</v>
      </c>
      <c r="AH328" t="s">
        <v>992</v>
      </c>
    </row>
    <row r="329" spans="1:34" x14ac:dyDescent="0.25">
      <c r="A329" s="39">
        <v>329</v>
      </c>
      <c r="B329">
        <v>44</v>
      </c>
      <c r="C329">
        <v>43</v>
      </c>
      <c r="D329">
        <v>43</v>
      </c>
      <c r="E329">
        <v>42</v>
      </c>
      <c r="F329">
        <v>42</v>
      </c>
      <c r="G329">
        <v>40</v>
      </c>
      <c r="H329">
        <v>4</v>
      </c>
      <c r="I329">
        <v>3</v>
      </c>
      <c r="J329">
        <v>40</v>
      </c>
      <c r="K329">
        <v>44</v>
      </c>
      <c r="L329">
        <v>42</v>
      </c>
      <c r="M329">
        <v>42</v>
      </c>
      <c r="N329">
        <v>44</v>
      </c>
      <c r="O329">
        <v>40</v>
      </c>
      <c r="P329">
        <v>40</v>
      </c>
      <c r="Q329" s="24">
        <f>бланки!F330</f>
        <v>111</v>
      </c>
      <c r="R329" s="6">
        <f>B329/Q329</f>
        <v>0.3963963963963964</v>
      </c>
      <c r="S329" s="24">
        <f>бланки!E330</f>
        <v>328</v>
      </c>
      <c r="T329" s="24" t="str">
        <f>'Рейтинговая таблица организаций'!B331</f>
        <v>МКОУ «Хиндахская СОШ» (Гунибский район)</v>
      </c>
      <c r="U329" s="6">
        <f>анкеты!F329/анкеты!E329</f>
        <v>1</v>
      </c>
      <c r="V329" s="6">
        <f>анкеты!D329/анкеты!C329</f>
        <v>1</v>
      </c>
      <c r="W329" s="6">
        <f>анкеты!G329/анкеты!$B329</f>
        <v>0.90909090909090906</v>
      </c>
      <c r="X329" s="6">
        <f>анкеты!I329/анкеты!H329</f>
        <v>0.75</v>
      </c>
      <c r="Y329" s="6">
        <f>анкеты!J329/анкеты!$B329</f>
        <v>0.90909090909090906</v>
      </c>
      <c r="Z329" s="6">
        <f>анкеты!K329/анкеты!$B329</f>
        <v>1</v>
      </c>
      <c r="AA329" s="6">
        <f>анкеты!M329/анкеты!L329</f>
        <v>1</v>
      </c>
      <c r="AB329" s="6">
        <f>анкеты!N329/анкеты!$B329</f>
        <v>1</v>
      </c>
      <c r="AC329" s="6">
        <f>анкеты!O329/анкеты!$B329</f>
        <v>0.90909090909090906</v>
      </c>
      <c r="AD329" s="6">
        <f>анкеты!P329/анкеты!$B329</f>
        <v>0.90909090909090906</v>
      </c>
      <c r="AE329" s="24">
        <f>'Рейтинговая таблица организаций'!Z1155+'Рейтинговая таблица организаций'!AA1155</f>
        <v>0</v>
      </c>
      <c r="AF329" s="32">
        <f t="shared" si="14"/>
        <v>0.93863636363636349</v>
      </c>
      <c r="AG329" s="24">
        <f>'Рейтинговая таблица организаций'!BB331</f>
        <v>74</v>
      </c>
      <c r="AH329" t="s">
        <v>992</v>
      </c>
    </row>
    <row r="330" spans="1:34" x14ac:dyDescent="0.25">
      <c r="A330" s="39">
        <v>330</v>
      </c>
      <c r="B330">
        <v>47</v>
      </c>
      <c r="C330">
        <v>43</v>
      </c>
      <c r="D330">
        <v>43</v>
      </c>
      <c r="E330">
        <v>38</v>
      </c>
      <c r="F330">
        <v>38</v>
      </c>
      <c r="G330">
        <v>37</v>
      </c>
      <c r="H330">
        <v>2</v>
      </c>
      <c r="I330">
        <v>1</v>
      </c>
      <c r="J330">
        <v>47</v>
      </c>
      <c r="K330">
        <v>46</v>
      </c>
      <c r="L330">
        <v>40</v>
      </c>
      <c r="M330">
        <v>39</v>
      </c>
      <c r="N330">
        <v>46</v>
      </c>
      <c r="O330">
        <v>45</v>
      </c>
      <c r="P330">
        <v>47</v>
      </c>
      <c r="Q330" s="24">
        <f>бланки!F331</f>
        <v>113</v>
      </c>
      <c r="R330" s="6">
        <v>0.41592920353982299</v>
      </c>
      <c r="S330" s="24">
        <f>бланки!E331</f>
        <v>329</v>
      </c>
      <c r="T330" s="24" t="str">
        <f>'Рейтинговая таблица организаций'!B332</f>
        <v>МКОУ «Хоточинская СОШ» (Гунибский район)</v>
      </c>
      <c r="U330" s="6">
        <f>анкеты!F330/анкеты!E330</f>
        <v>1</v>
      </c>
      <c r="V330" s="6">
        <f>анкеты!D330/анкеты!C330</f>
        <v>1</v>
      </c>
      <c r="W330" s="6">
        <f>анкеты!G330/анкеты!$B330</f>
        <v>0.78723404255319152</v>
      </c>
      <c r="X330" s="6">
        <f>анкеты!I330/анкеты!H330</f>
        <v>0.5</v>
      </c>
      <c r="Y330" s="6">
        <f>анкеты!J330/анкеты!$B330</f>
        <v>1</v>
      </c>
      <c r="Z330" s="6">
        <f>анкеты!K330/анкеты!$B330</f>
        <v>0.97872340425531912</v>
      </c>
      <c r="AA330" s="6">
        <f>анкеты!M330/анкеты!L330</f>
        <v>0.97499999999999998</v>
      </c>
      <c r="AB330" s="6">
        <f>анкеты!N330/анкеты!$B330</f>
        <v>0.97872340425531912</v>
      </c>
      <c r="AC330" s="6">
        <f>анкеты!O330/анкеты!$B330</f>
        <v>0.95744680851063835</v>
      </c>
      <c r="AD330" s="6">
        <f>анкеты!P330/анкеты!$B330</f>
        <v>1</v>
      </c>
      <c r="AE330" s="24">
        <f>'Рейтинговая таблица организаций'!Z1156+'Рейтинговая таблица организаций'!AA1156</f>
        <v>0</v>
      </c>
      <c r="AF330" s="32">
        <f t="shared" si="14"/>
        <v>0.91771276595744689</v>
      </c>
      <c r="AG330" s="24">
        <f>'Рейтинговая таблица организаций'!BB332</f>
        <v>73.8</v>
      </c>
      <c r="AH330" t="s">
        <v>992</v>
      </c>
    </row>
    <row r="331" spans="1:34" x14ac:dyDescent="0.25">
      <c r="A331" s="39">
        <v>331</v>
      </c>
      <c r="B331">
        <v>33</v>
      </c>
      <c r="C331">
        <v>26</v>
      </c>
      <c r="D331">
        <v>26</v>
      </c>
      <c r="E331">
        <v>26</v>
      </c>
      <c r="F331">
        <v>26</v>
      </c>
      <c r="G331">
        <v>29</v>
      </c>
      <c r="H331">
        <v>2</v>
      </c>
      <c r="I331">
        <v>1</v>
      </c>
      <c r="J331">
        <v>31</v>
      </c>
      <c r="K331">
        <v>33</v>
      </c>
      <c r="L331">
        <v>24</v>
      </c>
      <c r="M331">
        <v>22</v>
      </c>
      <c r="N331">
        <v>31</v>
      </c>
      <c r="O331">
        <v>33</v>
      </c>
      <c r="P331">
        <v>33</v>
      </c>
      <c r="Q331" s="24">
        <f>бланки!F332</f>
        <v>80</v>
      </c>
      <c r="R331" s="6">
        <v>0.41249999999999998</v>
      </c>
      <c r="S331" s="24">
        <f>бланки!E332</f>
        <v>330</v>
      </c>
      <c r="T331" s="24" t="str">
        <f>'Рейтинговая таблица организаций'!B333</f>
        <v>МКОУ «Хутнибская СОШ» (Гунибский район)</v>
      </c>
      <c r="U331" s="6">
        <f>анкеты!F331/анкеты!E331</f>
        <v>1</v>
      </c>
      <c r="V331" s="6">
        <f>анкеты!D331/анкеты!C331</f>
        <v>1</v>
      </c>
      <c r="W331" s="6">
        <f>анкеты!G331/анкеты!$B331</f>
        <v>0.87878787878787878</v>
      </c>
      <c r="X331" s="6">
        <f>анкеты!I331/анкеты!H331</f>
        <v>0.5</v>
      </c>
      <c r="Y331" s="6">
        <f>анкеты!J331/анкеты!$B331</f>
        <v>0.93939393939393945</v>
      </c>
      <c r="Z331" s="6">
        <f>анкеты!K331/анкеты!$B331</f>
        <v>1</v>
      </c>
      <c r="AA331" s="6">
        <f>анкеты!M331/анкеты!L331</f>
        <v>0.91666666666666663</v>
      </c>
      <c r="AB331" s="6">
        <f>анкеты!N331/анкеты!$B331</f>
        <v>0.93939393939393945</v>
      </c>
      <c r="AC331" s="6">
        <f>анкеты!O331/анкеты!$B331</f>
        <v>1</v>
      </c>
      <c r="AD331" s="6">
        <f>анкеты!P331/анкеты!$B331</f>
        <v>1</v>
      </c>
      <c r="AE331" s="24">
        <f>'Рейтинговая таблица организаций'!Z1157+'Рейтинговая таблица организаций'!AA1157</f>
        <v>0</v>
      </c>
      <c r="AF331" s="32">
        <f t="shared" si="14"/>
        <v>0.91742424242424259</v>
      </c>
      <c r="AG331" s="24">
        <f>'Рейтинговая таблица организаций'!BB333</f>
        <v>70.599999999999994</v>
      </c>
      <c r="AH331" t="s">
        <v>992</v>
      </c>
    </row>
    <row r="332" spans="1:34" x14ac:dyDescent="0.25">
      <c r="A332" s="39">
        <v>332</v>
      </c>
      <c r="B332">
        <v>33</v>
      </c>
      <c r="C332">
        <v>30</v>
      </c>
      <c r="D332">
        <v>27</v>
      </c>
      <c r="E332">
        <v>18</v>
      </c>
      <c r="F332">
        <v>18</v>
      </c>
      <c r="G332">
        <v>30</v>
      </c>
      <c r="H332">
        <v>4</v>
      </c>
      <c r="I332">
        <v>3</v>
      </c>
      <c r="J332">
        <v>32</v>
      </c>
      <c r="K332">
        <v>33</v>
      </c>
      <c r="L332">
        <v>25</v>
      </c>
      <c r="M332">
        <v>24</v>
      </c>
      <c r="N332">
        <v>32</v>
      </c>
      <c r="O332">
        <v>31</v>
      </c>
      <c r="P332">
        <v>32</v>
      </c>
      <c r="Q332" s="24">
        <f>бланки!F333</f>
        <v>79</v>
      </c>
      <c r="R332" s="6">
        <f>B332/Q332</f>
        <v>0.41772151898734178</v>
      </c>
      <c r="S332" s="24">
        <f>бланки!E333</f>
        <v>331</v>
      </c>
      <c r="T332" s="24" t="str">
        <f>'Рейтинговая таблица организаций'!B334</f>
        <v>МКОУ «Чох-Коммунская СОШ им. А.И. Адилова» (Гунибский район)</v>
      </c>
      <c r="U332" s="6">
        <f>анкеты!F332/анкеты!E332</f>
        <v>1</v>
      </c>
      <c r="V332" s="6">
        <f>анкеты!D332/анкеты!C332</f>
        <v>0.9</v>
      </c>
      <c r="W332" s="6">
        <f>анкеты!G332/анкеты!$B332</f>
        <v>0.90909090909090906</v>
      </c>
      <c r="X332" s="6">
        <f>анкеты!I332/анкеты!H332</f>
        <v>0.75</v>
      </c>
      <c r="Y332" s="6">
        <f>анкеты!J332/анкеты!$B332</f>
        <v>0.96969696969696972</v>
      </c>
      <c r="Z332" s="6">
        <f>анкеты!K332/анкеты!$B332</f>
        <v>1</v>
      </c>
      <c r="AA332" s="6">
        <f>анкеты!M332/анкеты!L332</f>
        <v>0.96</v>
      </c>
      <c r="AB332" s="6">
        <f>анкеты!N332/анкеты!$B332</f>
        <v>0.96969696969696972</v>
      </c>
      <c r="AC332" s="6">
        <f>анкеты!O332/анкеты!$B332</f>
        <v>0.93939393939393945</v>
      </c>
      <c r="AD332" s="6">
        <f>анкеты!P332/анкеты!$B332</f>
        <v>0.96969696969696972</v>
      </c>
      <c r="AE332" s="24">
        <f>'Рейтинговая таблица организаций'!Z1158+'Рейтинговая таблица организаций'!AA1158</f>
        <v>0</v>
      </c>
      <c r="AF332" s="32">
        <f t="shared" si="14"/>
        <v>0.93675757575757568</v>
      </c>
      <c r="AG332" s="24">
        <f>'Рейтинговая таблица организаций'!BB334</f>
        <v>81</v>
      </c>
      <c r="AH332" t="s">
        <v>992</v>
      </c>
    </row>
    <row r="333" spans="1:34" x14ac:dyDescent="0.25">
      <c r="A333" s="39">
        <v>333</v>
      </c>
      <c r="B333">
        <v>27</v>
      </c>
      <c r="C333">
        <v>25</v>
      </c>
      <c r="D333">
        <v>25</v>
      </c>
      <c r="E333">
        <v>19</v>
      </c>
      <c r="F333">
        <v>19</v>
      </c>
      <c r="G333">
        <v>26</v>
      </c>
      <c r="H333">
        <v>2</v>
      </c>
      <c r="I333">
        <v>1</v>
      </c>
      <c r="J333">
        <v>27</v>
      </c>
      <c r="K333">
        <v>27</v>
      </c>
      <c r="L333">
        <v>20</v>
      </c>
      <c r="M333">
        <v>20</v>
      </c>
      <c r="N333">
        <v>26</v>
      </c>
      <c r="O333">
        <v>27</v>
      </c>
      <c r="P333">
        <v>26</v>
      </c>
      <c r="Q333" s="24">
        <f>бланки!F334</f>
        <v>52</v>
      </c>
      <c r="R333" s="6">
        <v>0.51923076923076927</v>
      </c>
      <c r="S333" s="24">
        <f>бланки!E334</f>
        <v>332</v>
      </c>
      <c r="T333" s="24" t="str">
        <f>'Рейтинговая таблица организаций'!B335</f>
        <v>МКОУ «Чохская СОШ им. А.З.Алиева» (Гунибский район)</v>
      </c>
      <c r="U333" s="6">
        <f>анкеты!F333/анкеты!E333</f>
        <v>1</v>
      </c>
      <c r="V333" s="6">
        <f>анкеты!D333/анкеты!C333</f>
        <v>1</v>
      </c>
      <c r="W333" s="6">
        <f>анкеты!G333/анкеты!$B333</f>
        <v>0.96296296296296291</v>
      </c>
      <c r="X333" s="6">
        <f>анкеты!I333/анкеты!H333</f>
        <v>0.5</v>
      </c>
      <c r="Y333" s="6">
        <f>анкеты!J333/анкеты!$B333</f>
        <v>1</v>
      </c>
      <c r="Z333" s="6">
        <f>анкеты!K333/анкеты!$B333</f>
        <v>1</v>
      </c>
      <c r="AA333" s="6">
        <f>анкеты!M333/анкеты!L333</f>
        <v>1</v>
      </c>
      <c r="AB333" s="6">
        <f>анкеты!N333/анкеты!$B333</f>
        <v>0.96296296296296291</v>
      </c>
      <c r="AC333" s="6">
        <f>анкеты!O333/анкеты!$B333</f>
        <v>1</v>
      </c>
      <c r="AD333" s="6">
        <f>анкеты!P333/анкеты!$B333</f>
        <v>0.96296296296296291</v>
      </c>
      <c r="AE333" s="24">
        <f>'Рейтинговая таблица организаций'!Z1159+'Рейтинговая таблица организаций'!AA1159</f>
        <v>0</v>
      </c>
      <c r="AF333" s="32">
        <f t="shared" si="14"/>
        <v>0.93888888888888888</v>
      </c>
      <c r="AG333" s="24">
        <f>'Рейтинговая таблица организаций'!BB335</f>
        <v>68</v>
      </c>
      <c r="AH333" t="s">
        <v>992</v>
      </c>
    </row>
    <row r="334" spans="1:34" x14ac:dyDescent="0.25">
      <c r="A334" s="39">
        <v>334</v>
      </c>
      <c r="B334">
        <v>19</v>
      </c>
      <c r="C334">
        <v>13</v>
      </c>
      <c r="D334">
        <v>13</v>
      </c>
      <c r="E334">
        <v>10</v>
      </c>
      <c r="F334">
        <v>10</v>
      </c>
      <c r="G334">
        <v>12</v>
      </c>
      <c r="H334">
        <v>2</v>
      </c>
      <c r="I334">
        <v>1</v>
      </c>
      <c r="J334">
        <v>17</v>
      </c>
      <c r="K334">
        <v>18</v>
      </c>
      <c r="L334">
        <v>14</v>
      </c>
      <c r="M334">
        <v>13</v>
      </c>
      <c r="N334">
        <v>18</v>
      </c>
      <c r="O334">
        <v>18</v>
      </c>
      <c r="P334">
        <v>18</v>
      </c>
      <c r="Q334" s="24">
        <f>бланки!F335</f>
        <v>44</v>
      </c>
      <c r="R334" s="6">
        <f>B334/Q334</f>
        <v>0.43181818181818182</v>
      </c>
      <c r="S334" s="24">
        <f>бланки!E335</f>
        <v>333</v>
      </c>
      <c r="T334" s="24" t="str">
        <f>'Рейтинговая таблица организаций'!B336</f>
        <v>МКОУ «Шангодинская СОШ» (Гунибский район)</v>
      </c>
      <c r="U334" s="6">
        <f>анкеты!F334/анкеты!E334</f>
        <v>1</v>
      </c>
      <c r="V334" s="6">
        <f>анкеты!D334/анкеты!C334</f>
        <v>1</v>
      </c>
      <c r="W334" s="6">
        <f>анкеты!G334/анкеты!$B334</f>
        <v>0.63157894736842102</v>
      </c>
      <c r="X334" s="6">
        <f>анкеты!I334/анкеты!H334</f>
        <v>0.5</v>
      </c>
      <c r="Y334" s="6">
        <f>анкеты!J334/анкеты!$B334</f>
        <v>0.89473684210526316</v>
      </c>
      <c r="Z334" s="6">
        <f>анкеты!K334/анкеты!$B334</f>
        <v>0.94736842105263153</v>
      </c>
      <c r="AA334" s="6">
        <f>анкеты!M334/анкеты!L334</f>
        <v>0.9285714285714286</v>
      </c>
      <c r="AB334" s="6">
        <f>анкеты!N334/анкеты!$B334</f>
        <v>0.94736842105263153</v>
      </c>
      <c r="AC334" s="6">
        <f>анкеты!O334/анкеты!$B334</f>
        <v>0.94736842105263153</v>
      </c>
      <c r="AD334" s="6">
        <f>анкеты!P334/анкеты!$B334</f>
        <v>0.94736842105263153</v>
      </c>
      <c r="AE334" s="24">
        <f>'Рейтинговая таблица организаций'!Z1160+'Рейтинговая таблица организаций'!AA1160</f>
        <v>0</v>
      </c>
      <c r="AF334" s="32">
        <f t="shared" si="14"/>
        <v>0.8744360902255639</v>
      </c>
      <c r="AG334" s="24">
        <f>'Рейтинговая таблица организаций'!BB336</f>
        <v>74</v>
      </c>
      <c r="AH334" t="s">
        <v>992</v>
      </c>
    </row>
    <row r="335" spans="1:34" x14ac:dyDescent="0.25">
      <c r="A335" s="39">
        <v>335</v>
      </c>
      <c r="B335">
        <v>6</v>
      </c>
      <c r="C335">
        <v>5</v>
      </c>
      <c r="D335">
        <v>5</v>
      </c>
      <c r="E335">
        <v>2</v>
      </c>
      <c r="F335">
        <v>2</v>
      </c>
      <c r="G335">
        <v>5</v>
      </c>
      <c r="H335">
        <v>3</v>
      </c>
      <c r="I335">
        <v>2</v>
      </c>
      <c r="J335">
        <v>5</v>
      </c>
      <c r="K335">
        <v>6</v>
      </c>
      <c r="L335">
        <v>2</v>
      </c>
      <c r="M335">
        <v>2</v>
      </c>
      <c r="N335">
        <v>6</v>
      </c>
      <c r="O335">
        <v>6</v>
      </c>
      <c r="P335">
        <v>6</v>
      </c>
      <c r="Q335" s="24">
        <f>бланки!F336</f>
        <v>14</v>
      </c>
      <c r="R335" s="6">
        <v>0.42857142857142855</v>
      </c>
      <c r="S335" s="24">
        <f>бланки!E336</f>
        <v>334</v>
      </c>
      <c r="T335" s="24" t="str">
        <f>'Рейтинговая таблица организаций'!B337</f>
        <v>МКДОУ «Детский сад № 5» с. Кегер (Гунибский район)</v>
      </c>
      <c r="U335" s="6">
        <f>анкеты!F335/анкеты!E335</f>
        <v>1</v>
      </c>
      <c r="V335" s="6">
        <f>анкеты!D335/анкеты!C335</f>
        <v>1</v>
      </c>
      <c r="W335" s="6">
        <f>анкеты!G335/анкеты!$B335</f>
        <v>0.83333333333333337</v>
      </c>
      <c r="X335" s="6">
        <f>анкеты!I335/анкеты!H335</f>
        <v>0.66666666666666663</v>
      </c>
      <c r="Y335" s="6">
        <f>анкеты!J335/анкеты!$B335</f>
        <v>0.83333333333333337</v>
      </c>
      <c r="Z335" s="6">
        <f>анкеты!K335/анкеты!$B335</f>
        <v>1</v>
      </c>
      <c r="AA335" s="6">
        <f>анкеты!M335/анкеты!L335</f>
        <v>1</v>
      </c>
      <c r="AB335" s="6">
        <f>анкеты!N335/анкеты!$B335</f>
        <v>1</v>
      </c>
      <c r="AC335" s="6">
        <f>анкеты!O335/анкеты!$B335</f>
        <v>1</v>
      </c>
      <c r="AD335" s="6">
        <f>анкеты!P335/анкеты!$B335</f>
        <v>1</v>
      </c>
      <c r="AE335" s="24">
        <f>'Рейтинговая таблица организаций'!Z1161+'Рейтинговая таблица организаций'!AA1161</f>
        <v>0</v>
      </c>
      <c r="AF335" s="32">
        <f t="shared" si="14"/>
        <v>0.93333333333333324</v>
      </c>
      <c r="AG335" s="24">
        <f>'Рейтинговая таблица организаций'!BB337</f>
        <v>67.8</v>
      </c>
      <c r="AH335" t="s">
        <v>201</v>
      </c>
    </row>
    <row r="336" spans="1:34" x14ac:dyDescent="0.25">
      <c r="A336" s="39">
        <v>336</v>
      </c>
      <c r="B336">
        <v>16</v>
      </c>
      <c r="C336">
        <v>15</v>
      </c>
      <c r="D336">
        <v>15</v>
      </c>
      <c r="E336">
        <v>15</v>
      </c>
      <c r="F336">
        <v>15</v>
      </c>
      <c r="G336">
        <v>13</v>
      </c>
      <c r="H336">
        <v>2</v>
      </c>
      <c r="I336">
        <v>1</v>
      </c>
      <c r="J336">
        <v>13</v>
      </c>
      <c r="K336">
        <v>16</v>
      </c>
      <c r="L336">
        <v>16</v>
      </c>
      <c r="M336">
        <v>16</v>
      </c>
      <c r="N336">
        <v>16</v>
      </c>
      <c r="O336">
        <v>16</v>
      </c>
      <c r="P336">
        <v>16</v>
      </c>
      <c r="Q336" s="24">
        <f>бланки!F337</f>
        <v>35</v>
      </c>
      <c r="R336" s="6">
        <v>0.45714285714285713</v>
      </c>
      <c r="S336" s="24">
        <f>бланки!E337</f>
        <v>335</v>
      </c>
      <c r="T336" s="24" t="str">
        <f>'Рейтинговая таблица организаций'!B338</f>
        <v>МКДОУ «Детский сад № 10» с. Мегеб (Гунибский район)</v>
      </c>
      <c r="U336" s="6">
        <f>анкеты!F336/анкеты!E336</f>
        <v>1</v>
      </c>
      <c r="V336" s="6">
        <f>анкеты!D336/анкеты!C336</f>
        <v>1</v>
      </c>
      <c r="W336" s="6">
        <f>анкеты!G336/анкеты!$B336</f>
        <v>0.8125</v>
      </c>
      <c r="X336" s="6">
        <f>анкеты!I336/анкеты!H336</f>
        <v>0.5</v>
      </c>
      <c r="Y336" s="6">
        <f>анкеты!J336/анкеты!$B336</f>
        <v>0.8125</v>
      </c>
      <c r="Z336" s="6">
        <f>анкеты!K336/анкеты!$B336</f>
        <v>1</v>
      </c>
      <c r="AA336" s="6">
        <f>анкеты!M336/анкеты!L336</f>
        <v>1</v>
      </c>
      <c r="AB336" s="6">
        <f>анкеты!N336/анкеты!$B336</f>
        <v>1</v>
      </c>
      <c r="AC336" s="6">
        <f>анкеты!O336/анкеты!$B336</f>
        <v>1</v>
      </c>
      <c r="AD336" s="6">
        <f>анкеты!P336/анкеты!$B336</f>
        <v>1</v>
      </c>
      <c r="AE336" s="24">
        <f>'Рейтинговая таблица организаций'!Z1162+'Рейтинговая таблица организаций'!AA1162</f>
        <v>0</v>
      </c>
      <c r="AF336" s="32">
        <f t="shared" si="14"/>
        <v>0.91249999999999998</v>
      </c>
      <c r="AG336" s="24">
        <f>'Рейтинговая таблица организаций'!BB338</f>
        <v>77</v>
      </c>
      <c r="AH336" t="s">
        <v>201</v>
      </c>
    </row>
    <row r="337" spans="1:34" x14ac:dyDescent="0.25">
      <c r="A337" s="39">
        <v>337</v>
      </c>
      <c r="B337">
        <v>10</v>
      </c>
      <c r="C337">
        <v>5</v>
      </c>
      <c r="D337">
        <v>4</v>
      </c>
      <c r="E337">
        <v>3</v>
      </c>
      <c r="F337">
        <v>2</v>
      </c>
      <c r="G337">
        <v>6</v>
      </c>
      <c r="H337">
        <v>2</v>
      </c>
      <c r="I337">
        <v>2</v>
      </c>
      <c r="J337">
        <v>10</v>
      </c>
      <c r="K337">
        <v>9</v>
      </c>
      <c r="L337">
        <v>5</v>
      </c>
      <c r="M337">
        <v>3</v>
      </c>
      <c r="N337">
        <v>9</v>
      </c>
      <c r="O337">
        <v>9</v>
      </c>
      <c r="P337">
        <v>9</v>
      </c>
      <c r="Q337" s="24">
        <f>бланки!F338</f>
        <v>21</v>
      </c>
      <c r="R337" s="6">
        <f>B337/Q337</f>
        <v>0.47619047619047616</v>
      </c>
      <c r="S337" s="24">
        <f>бланки!E338</f>
        <v>336</v>
      </c>
      <c r="T337" s="24" t="str">
        <f>'Рейтинговая таблица организаций'!B339</f>
        <v>МКДОУ «Детский сад № 12» с. Ругуджа (Гунибский район)</v>
      </c>
      <c r="U337" s="6">
        <f>анкеты!F337/анкеты!E337</f>
        <v>0.66666666666666663</v>
      </c>
      <c r="V337" s="6">
        <f>анкеты!D337/анкеты!C337</f>
        <v>0.8</v>
      </c>
      <c r="W337" s="6">
        <f>анкеты!G337/анкеты!$B337</f>
        <v>0.6</v>
      </c>
      <c r="X337" s="6">
        <f>анкеты!I337/анкеты!H337</f>
        <v>1</v>
      </c>
      <c r="Y337" s="6">
        <f>анкеты!J337/анкеты!$B337</f>
        <v>1</v>
      </c>
      <c r="Z337" s="6">
        <f>анкеты!K337/анкеты!$B337</f>
        <v>0.9</v>
      </c>
      <c r="AA337" s="6">
        <f>анкеты!M337/анкеты!L337</f>
        <v>0.6</v>
      </c>
      <c r="AB337" s="6">
        <f>анкеты!N337/анкеты!$B337</f>
        <v>0.9</v>
      </c>
      <c r="AC337" s="6">
        <f>анкеты!O337/анкеты!$B337</f>
        <v>0.9</v>
      </c>
      <c r="AD337" s="6">
        <f>анкеты!P337/анкеты!$B337</f>
        <v>0.9</v>
      </c>
      <c r="AE337" s="24">
        <f>'Рейтинговая таблица организаций'!Z1163+'Рейтинговая таблица организаций'!AA1163</f>
        <v>0</v>
      </c>
      <c r="AF337" s="32">
        <f t="shared" si="14"/>
        <v>0.82666666666666677</v>
      </c>
      <c r="AG337" s="24">
        <f>'Рейтинговая таблица организаций'!BB339</f>
        <v>64.8</v>
      </c>
      <c r="AH337" t="s">
        <v>201</v>
      </c>
    </row>
    <row r="338" spans="1:34" x14ac:dyDescent="0.25">
      <c r="A338" s="39">
        <v>338</v>
      </c>
      <c r="B338">
        <v>6</v>
      </c>
      <c r="C338">
        <v>4</v>
      </c>
      <c r="D338">
        <v>4</v>
      </c>
      <c r="E338">
        <v>4</v>
      </c>
      <c r="F338">
        <v>4</v>
      </c>
      <c r="G338">
        <v>6</v>
      </c>
      <c r="H338">
        <v>2</v>
      </c>
      <c r="I338">
        <v>1</v>
      </c>
      <c r="J338">
        <v>6</v>
      </c>
      <c r="K338">
        <v>6</v>
      </c>
      <c r="L338">
        <v>4</v>
      </c>
      <c r="M338">
        <v>4</v>
      </c>
      <c r="N338">
        <v>5</v>
      </c>
      <c r="O338">
        <v>5</v>
      </c>
      <c r="P338">
        <v>6</v>
      </c>
      <c r="Q338" s="24">
        <f>бланки!F339</f>
        <v>15</v>
      </c>
      <c r="R338" s="6">
        <f>B338/Q338</f>
        <v>0.4</v>
      </c>
      <c r="S338" s="24">
        <f>бланки!E339</f>
        <v>337</v>
      </c>
      <c r="T338" s="24" t="str">
        <f>'Рейтинговая таблица организаций'!B340</f>
        <v>МКДОУ «Детский сад № 15» с. Согратль (Гунибский район)</v>
      </c>
      <c r="U338" s="6">
        <f>анкеты!F338/анкеты!E338</f>
        <v>1</v>
      </c>
      <c r="V338" s="6">
        <f>анкеты!D338/анкеты!C338</f>
        <v>1</v>
      </c>
      <c r="W338" s="6">
        <f>анкеты!G338/анкеты!$B338</f>
        <v>1</v>
      </c>
      <c r="X338" s="6">
        <f>анкеты!I338/анкеты!H338</f>
        <v>0.5</v>
      </c>
      <c r="Y338" s="6">
        <f>анкеты!J338/анкеты!$B338</f>
        <v>1</v>
      </c>
      <c r="Z338" s="6">
        <f>анкеты!K338/анкеты!$B338</f>
        <v>1</v>
      </c>
      <c r="AA338" s="6">
        <f>анкеты!M338/анкеты!L338</f>
        <v>1</v>
      </c>
      <c r="AB338" s="6">
        <f>анкеты!N338/анкеты!$B338</f>
        <v>0.83333333333333337</v>
      </c>
      <c r="AC338" s="6">
        <f>анкеты!O338/анкеты!$B338</f>
        <v>0.83333333333333337</v>
      </c>
      <c r="AD338" s="6">
        <f>анкеты!P338/анкеты!$B338</f>
        <v>1</v>
      </c>
      <c r="AE338" s="24">
        <f>'Рейтинговая таблица организаций'!Z1164+'Рейтинговая таблица организаций'!AA1164</f>
        <v>0</v>
      </c>
      <c r="AF338" s="32">
        <f t="shared" si="14"/>
        <v>0.91666666666666663</v>
      </c>
      <c r="AG338" s="24">
        <f>'Рейтинговая таблица организаций'!BB340</f>
        <v>79.8</v>
      </c>
      <c r="AH338" t="s">
        <v>201</v>
      </c>
    </row>
    <row r="339" spans="1:34" x14ac:dyDescent="0.25">
      <c r="A339" s="39">
        <v>339</v>
      </c>
      <c r="B339">
        <v>35</v>
      </c>
      <c r="C339">
        <v>30</v>
      </c>
      <c r="D339">
        <v>29</v>
      </c>
      <c r="E339">
        <v>11</v>
      </c>
      <c r="F339">
        <v>11</v>
      </c>
      <c r="G339">
        <v>25</v>
      </c>
      <c r="H339">
        <v>3</v>
      </c>
      <c r="I339">
        <v>2</v>
      </c>
      <c r="J339">
        <v>34</v>
      </c>
      <c r="K339">
        <v>35</v>
      </c>
      <c r="L339">
        <v>11</v>
      </c>
      <c r="M339">
        <v>11</v>
      </c>
      <c r="N339">
        <v>34</v>
      </c>
      <c r="O339">
        <v>34</v>
      </c>
      <c r="P339">
        <v>31</v>
      </c>
      <c r="Q339" s="24">
        <f>бланки!F340</f>
        <v>67</v>
      </c>
      <c r="R339" s="6">
        <v>0.52238805970149249</v>
      </c>
      <c r="S339" s="24">
        <f>бланки!E340</f>
        <v>338</v>
      </c>
      <c r="T339" s="24" t="str">
        <f>'Рейтинговая таблица организаций'!B341</f>
        <v>МКДОУ «Детский сад № 17» С.Хиндах (Гунибский район)</v>
      </c>
      <c r="U339" s="6">
        <f>анкеты!F339/анкеты!E339</f>
        <v>1</v>
      </c>
      <c r="V339" s="6">
        <f>анкеты!D339/анкеты!C339</f>
        <v>0.96666666666666667</v>
      </c>
      <c r="W339" s="6">
        <f>анкеты!G339/анкеты!$B339</f>
        <v>0.7142857142857143</v>
      </c>
      <c r="X339" s="6">
        <f>анкеты!I339/анкеты!H339</f>
        <v>0.66666666666666663</v>
      </c>
      <c r="Y339" s="6">
        <f>анкеты!J339/анкеты!$B339</f>
        <v>0.97142857142857142</v>
      </c>
      <c r="Z339" s="6">
        <f>анкеты!K339/анкеты!$B339</f>
        <v>1</v>
      </c>
      <c r="AA339" s="6">
        <f>анкеты!M339/анкеты!L339</f>
        <v>1</v>
      </c>
      <c r="AB339" s="6">
        <f>анкеты!N339/анкеты!$B339</f>
        <v>0.97142857142857142</v>
      </c>
      <c r="AC339" s="6">
        <f>анкеты!O339/анкеты!$B339</f>
        <v>0.97142857142857142</v>
      </c>
      <c r="AD339" s="6">
        <f>анкеты!P339/анкеты!$B339</f>
        <v>0.88571428571428568</v>
      </c>
      <c r="AE339" s="24">
        <f>'Рейтинговая таблица организаций'!Z1165+'Рейтинговая таблица организаций'!AA1165</f>
        <v>0</v>
      </c>
      <c r="AF339" s="32">
        <f t="shared" si="14"/>
        <v>0.91476190476190467</v>
      </c>
      <c r="AG339" s="24">
        <f>'Рейтинговая таблица организаций'!BB341</f>
        <v>66</v>
      </c>
      <c r="AH339" t="s">
        <v>201</v>
      </c>
    </row>
    <row r="340" spans="1:34" x14ac:dyDescent="0.25">
      <c r="A340" s="39">
        <v>340</v>
      </c>
      <c r="B340">
        <v>17</v>
      </c>
      <c r="C340">
        <v>10</v>
      </c>
      <c r="D340">
        <v>8</v>
      </c>
      <c r="E340">
        <v>5</v>
      </c>
      <c r="F340">
        <v>4</v>
      </c>
      <c r="G340">
        <v>16</v>
      </c>
      <c r="H340">
        <v>3</v>
      </c>
      <c r="I340">
        <v>2</v>
      </c>
      <c r="J340">
        <v>17</v>
      </c>
      <c r="K340">
        <v>15</v>
      </c>
      <c r="L340">
        <v>10</v>
      </c>
      <c r="M340">
        <v>8</v>
      </c>
      <c r="N340">
        <v>14</v>
      </c>
      <c r="O340">
        <v>16</v>
      </c>
      <c r="P340">
        <v>15</v>
      </c>
      <c r="Q340" s="24">
        <f>бланки!F341</f>
        <v>21</v>
      </c>
      <c r="R340" s="6">
        <v>0.80952380952380953</v>
      </c>
      <c r="S340" s="24">
        <f>бланки!E341</f>
        <v>339</v>
      </c>
      <c r="T340" s="24" t="str">
        <f>'Рейтинговая таблица организаций'!B342</f>
        <v>МКДОУ «Детский сад № 21» С.Шулани (Гунибский район)</v>
      </c>
      <c r="U340" s="6">
        <f>анкеты!F340/анкеты!E340</f>
        <v>0.8</v>
      </c>
      <c r="V340" s="6">
        <f>анкеты!D340/анкеты!C340</f>
        <v>0.8</v>
      </c>
      <c r="W340" s="6">
        <f>анкеты!G340/анкеты!$B340</f>
        <v>0.94117647058823528</v>
      </c>
      <c r="X340" s="6">
        <f>анкеты!I340/анкеты!H340</f>
        <v>0.66666666666666663</v>
      </c>
      <c r="Y340" s="6">
        <f>анкеты!J340/анкеты!$B340</f>
        <v>1</v>
      </c>
      <c r="Z340" s="6">
        <f>анкеты!K340/анкеты!$B340</f>
        <v>0.88235294117647056</v>
      </c>
      <c r="AA340" s="6">
        <f>анкеты!M340/анкеты!L340</f>
        <v>0.8</v>
      </c>
      <c r="AB340" s="6">
        <f>анкеты!N340/анкеты!$B340</f>
        <v>0.82352941176470584</v>
      </c>
      <c r="AC340" s="6">
        <f>анкеты!O340/анкеты!$B340</f>
        <v>0.94117647058823528</v>
      </c>
      <c r="AD340" s="6">
        <f>анкеты!P340/анкеты!$B340</f>
        <v>0.88235294117647056</v>
      </c>
      <c r="AE340" s="24">
        <f>'Рейтинговая таблица организаций'!Z1166+'Рейтинговая таблица организаций'!AA1166</f>
        <v>0</v>
      </c>
      <c r="AF340" s="32">
        <f t="shared" si="14"/>
        <v>0.85372549019607846</v>
      </c>
      <c r="AG340" s="24">
        <f>'Рейтинговая таблица организаций'!BB342</f>
        <v>66.599999999999994</v>
      </c>
      <c r="AH340" t="s">
        <v>201</v>
      </c>
    </row>
    <row r="341" spans="1:34" x14ac:dyDescent="0.25">
      <c r="A341" s="39">
        <v>341</v>
      </c>
      <c r="B341">
        <v>17</v>
      </c>
      <c r="C341">
        <v>14</v>
      </c>
      <c r="D341">
        <v>14</v>
      </c>
      <c r="E341">
        <v>12</v>
      </c>
      <c r="F341">
        <v>12</v>
      </c>
      <c r="G341">
        <v>14</v>
      </c>
      <c r="H341">
        <v>2</v>
      </c>
      <c r="I341">
        <v>1</v>
      </c>
      <c r="J341">
        <v>15</v>
      </c>
      <c r="K341">
        <v>17</v>
      </c>
      <c r="L341">
        <v>12</v>
      </c>
      <c r="M341">
        <v>12</v>
      </c>
      <c r="N341">
        <v>16</v>
      </c>
      <c r="O341">
        <v>17</v>
      </c>
      <c r="P341">
        <v>16</v>
      </c>
      <c r="Q341" s="24">
        <f>бланки!F342</f>
        <v>30</v>
      </c>
      <c r="R341" s="6">
        <f>B341/Q341</f>
        <v>0.56666666666666665</v>
      </c>
      <c r="S341" s="24">
        <f>бланки!E342</f>
        <v>340</v>
      </c>
      <c r="T341" s="24" t="str">
        <f>'Рейтинговая таблица организаций'!B343</f>
        <v>МБУ ДО «Мегебская ДЮСШ» (Гунибский район)</v>
      </c>
      <c r="U341" s="6">
        <f>анкеты!F341/анкеты!E341</f>
        <v>1</v>
      </c>
      <c r="V341" s="6">
        <f>анкеты!D341/анкеты!C341</f>
        <v>1</v>
      </c>
      <c r="W341" s="6">
        <f>анкеты!G341/анкеты!$B341</f>
        <v>0.82352941176470584</v>
      </c>
      <c r="X341" s="6">
        <f>анкеты!I341/анкеты!H341</f>
        <v>0.5</v>
      </c>
      <c r="Y341" s="6">
        <f>анкеты!J341/анкеты!$B341</f>
        <v>0.88235294117647056</v>
      </c>
      <c r="Z341" s="6">
        <f>анкеты!K341/анкеты!$B341</f>
        <v>1</v>
      </c>
      <c r="AA341" s="6">
        <f>анкеты!M341/анкеты!L341</f>
        <v>1</v>
      </c>
      <c r="AB341" s="6">
        <f>анкеты!N341/анкеты!$B341</f>
        <v>0.94117647058823528</v>
      </c>
      <c r="AC341" s="6">
        <f>анкеты!O341/анкеты!$B341</f>
        <v>1</v>
      </c>
      <c r="AD341" s="6">
        <f>анкеты!P341/анкеты!$B341</f>
        <v>0.94117647058823528</v>
      </c>
      <c r="AE341" s="24">
        <f>'Рейтинговая таблица организаций'!Z1167+'Рейтинговая таблица организаций'!AA1167</f>
        <v>0</v>
      </c>
      <c r="AF341" s="32">
        <f t="shared" si="14"/>
        <v>0.9088235294117647</v>
      </c>
      <c r="AG341" s="24">
        <f>'Рейтинговая таблица организаций'!BB343</f>
        <v>78.599999999999994</v>
      </c>
      <c r="AH341" t="s">
        <v>755</v>
      </c>
    </row>
    <row r="342" spans="1:34" x14ac:dyDescent="0.25">
      <c r="A342" s="39">
        <v>342</v>
      </c>
      <c r="B342">
        <v>120</v>
      </c>
      <c r="C342">
        <v>115</v>
      </c>
      <c r="D342" s="24">
        <v>115</v>
      </c>
      <c r="E342">
        <v>115</v>
      </c>
      <c r="F342" s="24">
        <v>115</v>
      </c>
      <c r="G342">
        <v>119</v>
      </c>
      <c r="H342">
        <v>10</v>
      </c>
      <c r="I342" s="24">
        <v>6</v>
      </c>
      <c r="J342">
        <v>119</v>
      </c>
      <c r="K342">
        <v>119</v>
      </c>
      <c r="L342">
        <v>117</v>
      </c>
      <c r="M342" s="24">
        <v>117</v>
      </c>
      <c r="N342">
        <v>119</v>
      </c>
      <c r="O342">
        <v>119</v>
      </c>
      <c r="P342">
        <v>118</v>
      </c>
      <c r="Q342" s="24">
        <f>бланки!F343</f>
        <v>259</v>
      </c>
      <c r="R342" s="6">
        <f>B342/Q342</f>
        <v>0.46332046332046334</v>
      </c>
      <c r="S342" s="24">
        <f>бланки!E343</f>
        <v>341</v>
      </c>
      <c r="T342" s="24" t="str">
        <f>'Рейтинговая таблица организаций'!B344</f>
        <v>МКОУ "Уркарахский многопрофильный лицей им. Алисултанова М. Г." (Дахадаевский район)</v>
      </c>
      <c r="U342" s="6">
        <f>анкеты!F342/анкеты!E342</f>
        <v>1</v>
      </c>
      <c r="V342" s="6">
        <f>анкеты!D342/анкеты!C342</f>
        <v>1</v>
      </c>
      <c r="W342" s="6">
        <f>анкеты!G342/анкеты!$B342</f>
        <v>0.9916666666666667</v>
      </c>
      <c r="X342" s="6">
        <f>анкеты!I342/анкеты!H342</f>
        <v>0.6</v>
      </c>
      <c r="Y342" s="6">
        <f>анкеты!J342/анкеты!$B342</f>
        <v>0.9916666666666667</v>
      </c>
      <c r="Z342" s="6">
        <f>анкеты!K342/анкеты!$B342</f>
        <v>0.9916666666666667</v>
      </c>
      <c r="AA342" s="6">
        <f>анкеты!M342/анкеты!L342</f>
        <v>1</v>
      </c>
      <c r="AB342" s="6">
        <f>анкеты!N342/анкеты!$B342</f>
        <v>0.9916666666666667</v>
      </c>
      <c r="AC342" s="6">
        <f>анкеты!O342/анкеты!$B342</f>
        <v>0.9916666666666667</v>
      </c>
      <c r="AD342" s="6">
        <f>анкеты!P342/анкеты!$B342</f>
        <v>0.98333333333333328</v>
      </c>
      <c r="AE342" s="24">
        <f>'Рейтинговая таблица организаций'!Z1168+'Рейтинговая таблица организаций'!AA1168</f>
        <v>0</v>
      </c>
      <c r="AF342" s="32">
        <f t="shared" si="14"/>
        <v>0.95416666666666683</v>
      </c>
      <c r="AG342" s="24">
        <f>'Рейтинговая таблица организаций'!BB344</f>
        <v>88.6</v>
      </c>
      <c r="AH342" t="s">
        <v>992</v>
      </c>
    </row>
    <row r="343" spans="1:34" x14ac:dyDescent="0.25">
      <c r="A343" s="39">
        <v>343</v>
      </c>
      <c r="B343">
        <v>65</v>
      </c>
      <c r="C343">
        <v>56</v>
      </c>
      <c r="D343">
        <v>54</v>
      </c>
      <c r="E343">
        <v>47</v>
      </c>
      <c r="F343">
        <v>44</v>
      </c>
      <c r="G343">
        <v>57</v>
      </c>
      <c r="H343">
        <v>5</v>
      </c>
      <c r="I343">
        <v>5</v>
      </c>
      <c r="J343">
        <v>61</v>
      </c>
      <c r="K343">
        <v>62</v>
      </c>
      <c r="L343">
        <v>56</v>
      </c>
      <c r="M343">
        <v>51</v>
      </c>
      <c r="N343">
        <v>62</v>
      </c>
      <c r="O343">
        <v>62</v>
      </c>
      <c r="P343">
        <v>63</v>
      </c>
      <c r="Q343" s="24">
        <f>бланки!F344</f>
        <v>138</v>
      </c>
      <c r="R343" s="6">
        <f>B343/Q343</f>
        <v>0.47101449275362317</v>
      </c>
      <c r="S343" s="24">
        <f>бланки!E344</f>
        <v>342</v>
      </c>
      <c r="T343" s="24" t="str">
        <f>'Рейтинговая таблица организаций'!B345</f>
        <v>МКОУ "Новоуркарахская средняя общеобразовательная школа" (Дахадаевский район)</v>
      </c>
      <c r="U343" s="6">
        <f>анкеты!F343/анкеты!E343</f>
        <v>0.93617021276595747</v>
      </c>
      <c r="V343" s="6">
        <f>анкеты!D343/анкеты!C343</f>
        <v>0.9642857142857143</v>
      </c>
      <c r="W343" s="6">
        <f>анкеты!G343/анкеты!$B343</f>
        <v>0.87692307692307692</v>
      </c>
      <c r="X343" s="6">
        <f>анкеты!I343/анкеты!H343</f>
        <v>1</v>
      </c>
      <c r="Y343" s="6">
        <f>анкеты!J343/анкеты!$B343</f>
        <v>0.93846153846153846</v>
      </c>
      <c r="Z343" s="6">
        <f>анкеты!K343/анкеты!$B343</f>
        <v>0.9538461538461539</v>
      </c>
      <c r="AA343" s="6">
        <f>анкеты!M343/анкеты!L343</f>
        <v>0.9107142857142857</v>
      </c>
      <c r="AB343" s="6">
        <f>анкеты!N343/анкеты!$B343</f>
        <v>0.9538461538461539</v>
      </c>
      <c r="AC343" s="6">
        <f>анкеты!O343/анкеты!$B343</f>
        <v>0.9538461538461539</v>
      </c>
      <c r="AD343" s="6">
        <f>анкеты!P343/анкеты!$B343</f>
        <v>0.96923076923076923</v>
      </c>
      <c r="AE343" s="24">
        <f>'Рейтинговая таблица организаций'!Z1169+'Рейтинговая таблица организаций'!AA1169</f>
        <v>0</v>
      </c>
      <c r="AF343" s="32">
        <f t="shared" si="14"/>
        <v>0.94573240589198038</v>
      </c>
      <c r="AG343" s="24">
        <f>'Рейтинговая таблица организаций'!BB345</f>
        <v>78.400000000000006</v>
      </c>
      <c r="AH343" t="s">
        <v>992</v>
      </c>
    </row>
    <row r="344" spans="1:34" x14ac:dyDescent="0.25">
      <c r="A344" s="39">
        <v>344</v>
      </c>
      <c r="B344">
        <v>112</v>
      </c>
      <c r="C344">
        <v>88</v>
      </c>
      <c r="D344">
        <v>84</v>
      </c>
      <c r="E344">
        <v>84</v>
      </c>
      <c r="F344">
        <v>79</v>
      </c>
      <c r="G344">
        <v>95</v>
      </c>
      <c r="H344">
        <v>10</v>
      </c>
      <c r="I344">
        <v>9</v>
      </c>
      <c r="J344">
        <v>106</v>
      </c>
      <c r="K344">
        <v>110</v>
      </c>
      <c r="L344">
        <v>92</v>
      </c>
      <c r="M344">
        <v>90</v>
      </c>
      <c r="N344">
        <v>104</v>
      </c>
      <c r="O344">
        <v>107</v>
      </c>
      <c r="P344">
        <v>106</v>
      </c>
      <c r="Q344" s="24">
        <f>бланки!F345</f>
        <v>223</v>
      </c>
      <c r="R344" s="6">
        <f>B344/Q344</f>
        <v>0.50224215246636772</v>
      </c>
      <c r="S344" s="24">
        <f>бланки!E345</f>
        <v>343</v>
      </c>
      <c r="T344" s="24" t="str">
        <f>'Рейтинговая таблица организаций'!B346</f>
        <v>МКОУ "Кищинская средняя общеобразовательная школа Гасбала Сулейманова" (Дахадаевский район)</v>
      </c>
      <c r="U344" s="6">
        <f>анкеты!F344/анкеты!E344</f>
        <v>0.94047619047619047</v>
      </c>
      <c r="V344" s="6">
        <f>анкеты!D344/анкеты!C344</f>
        <v>0.95454545454545459</v>
      </c>
      <c r="W344" s="6">
        <f>анкеты!G344/анкеты!$B344</f>
        <v>0.8482142857142857</v>
      </c>
      <c r="X344" s="6">
        <f>анкеты!I344/анкеты!H344</f>
        <v>0.9</v>
      </c>
      <c r="Y344" s="6">
        <f>анкеты!J344/анкеты!$B344</f>
        <v>0.9464285714285714</v>
      </c>
      <c r="Z344" s="6">
        <f>анкеты!K344/анкеты!$B344</f>
        <v>0.9821428571428571</v>
      </c>
      <c r="AA344" s="6">
        <f>анкеты!M344/анкеты!L344</f>
        <v>0.97826086956521741</v>
      </c>
      <c r="AB344" s="6">
        <f>анкеты!N344/анкеты!$B344</f>
        <v>0.9285714285714286</v>
      </c>
      <c r="AC344" s="6">
        <f>анкеты!O344/анкеты!$B344</f>
        <v>0.9553571428571429</v>
      </c>
      <c r="AD344" s="6">
        <f>анкеты!P344/анкеты!$B344</f>
        <v>0.9464285714285714</v>
      </c>
      <c r="AE344" s="24">
        <f>'Рейтинговая таблица организаций'!Z1170+'Рейтинговая таблица организаций'!AA1170</f>
        <v>0</v>
      </c>
      <c r="AF344" s="32">
        <f t="shared" si="14"/>
        <v>0.93804253717297192</v>
      </c>
      <c r="AG344" s="24">
        <f>'Рейтинговая таблица организаций'!BB346</f>
        <v>88.2</v>
      </c>
      <c r="AH344" t="s">
        <v>992</v>
      </c>
    </row>
    <row r="345" spans="1:34" x14ac:dyDescent="0.25">
      <c r="A345" s="39">
        <v>345</v>
      </c>
      <c r="B345">
        <v>20</v>
      </c>
      <c r="C345">
        <v>9</v>
      </c>
      <c r="D345">
        <v>8</v>
      </c>
      <c r="E345">
        <v>5</v>
      </c>
      <c r="F345">
        <v>2</v>
      </c>
      <c r="G345">
        <v>14</v>
      </c>
      <c r="H345">
        <v>5</v>
      </c>
      <c r="I345">
        <v>5</v>
      </c>
      <c r="J345">
        <v>18</v>
      </c>
      <c r="K345">
        <v>18</v>
      </c>
      <c r="L345">
        <v>12</v>
      </c>
      <c r="M345">
        <v>12</v>
      </c>
      <c r="N345">
        <v>17</v>
      </c>
      <c r="O345">
        <v>19</v>
      </c>
      <c r="P345">
        <v>19</v>
      </c>
      <c r="Q345" s="24">
        <f>бланки!F346</f>
        <v>25</v>
      </c>
      <c r="R345" s="6">
        <v>0.8</v>
      </c>
      <c r="S345" s="24">
        <f>бланки!E346</f>
        <v>344</v>
      </c>
      <c r="T345" s="24" t="str">
        <f>'Рейтинговая таблица организаций'!B347</f>
        <v>МКОУ "Харбукская средняя общеобразовательная школа" (Дахадаевский район)</v>
      </c>
      <c r="U345" s="6">
        <f>анкеты!F345/анкеты!E345</f>
        <v>0.4</v>
      </c>
      <c r="V345" s="6">
        <f>анкеты!D345/анкеты!C345</f>
        <v>0.88888888888888884</v>
      </c>
      <c r="W345" s="6">
        <f>анкеты!G345/анкеты!$B345</f>
        <v>0.7</v>
      </c>
      <c r="X345" s="6">
        <f>анкеты!I345/анкеты!H345</f>
        <v>1</v>
      </c>
      <c r="Y345" s="6">
        <f>анкеты!J345/анкеты!$B345</f>
        <v>0.9</v>
      </c>
      <c r="Z345" s="6">
        <f>анкеты!K345/анкеты!$B345</f>
        <v>0.9</v>
      </c>
      <c r="AA345" s="6">
        <f>анкеты!M345/анкеты!L345</f>
        <v>1</v>
      </c>
      <c r="AB345" s="6">
        <f>анкеты!N345/анкеты!$B345</f>
        <v>0.85</v>
      </c>
      <c r="AC345" s="6">
        <f>анкеты!O345/анкеты!$B345</f>
        <v>0.95</v>
      </c>
      <c r="AD345" s="6">
        <f>анкеты!P345/анкеты!$B345</f>
        <v>0.95</v>
      </c>
      <c r="AE345" s="24">
        <f>'Рейтинговая таблица организаций'!Z1171+'Рейтинговая таблица организаций'!AA1171</f>
        <v>0</v>
      </c>
      <c r="AF345" s="32">
        <f t="shared" si="14"/>
        <v>0.85388888888888881</v>
      </c>
      <c r="AG345" s="24">
        <f>'Рейтинговая таблица организаций'!BB347</f>
        <v>69.400000000000006</v>
      </c>
      <c r="AH345" t="s">
        <v>992</v>
      </c>
    </row>
    <row r="346" spans="1:34" x14ac:dyDescent="0.25">
      <c r="A346" s="39">
        <v>346</v>
      </c>
      <c r="B346">
        <v>65</v>
      </c>
      <c r="C346">
        <v>61</v>
      </c>
      <c r="D346">
        <v>60</v>
      </c>
      <c r="E346">
        <v>53</v>
      </c>
      <c r="F346">
        <v>50</v>
      </c>
      <c r="G346">
        <v>53</v>
      </c>
      <c r="H346">
        <v>8</v>
      </c>
      <c r="I346">
        <v>7</v>
      </c>
      <c r="J346">
        <v>64</v>
      </c>
      <c r="K346">
        <v>64</v>
      </c>
      <c r="L346">
        <v>52</v>
      </c>
      <c r="M346">
        <v>50</v>
      </c>
      <c r="N346">
        <v>62</v>
      </c>
      <c r="O346">
        <v>58</v>
      </c>
      <c r="P346">
        <v>64</v>
      </c>
      <c r="Q346" s="24">
        <f>бланки!F347</f>
        <v>141</v>
      </c>
      <c r="R346" s="6">
        <f>B346/Q346</f>
        <v>0.46099290780141844</v>
      </c>
      <c r="S346" s="24">
        <f>бланки!E347</f>
        <v>345</v>
      </c>
      <c r="T346" s="24" t="str">
        <f>'Рейтинговая таблица организаций'!B348</f>
        <v>МКОУ "Калкнинская средняя общеобразовательная школа" (Дахадаевский район)</v>
      </c>
      <c r="U346" s="6">
        <f>анкеты!F346/анкеты!E346</f>
        <v>0.94339622641509435</v>
      </c>
      <c r="V346" s="6">
        <f>анкеты!D346/анкеты!C346</f>
        <v>0.98360655737704916</v>
      </c>
      <c r="W346" s="6">
        <f>анкеты!G346/анкеты!$B346</f>
        <v>0.81538461538461537</v>
      </c>
      <c r="X346" s="6">
        <f>анкеты!I346/анкеты!H346</f>
        <v>0.875</v>
      </c>
      <c r="Y346" s="6">
        <f>анкеты!J346/анкеты!$B346</f>
        <v>0.98461538461538467</v>
      </c>
      <c r="Z346" s="6">
        <f>анкеты!K346/анкеты!$B346</f>
        <v>0.98461538461538467</v>
      </c>
      <c r="AA346" s="6">
        <f>анкеты!M346/анкеты!L346</f>
        <v>0.96153846153846156</v>
      </c>
      <c r="AB346" s="6">
        <f>анкеты!N346/анкеты!$B346</f>
        <v>0.9538461538461539</v>
      </c>
      <c r="AC346" s="6">
        <f>анкеты!O346/анкеты!$B346</f>
        <v>0.89230769230769236</v>
      </c>
      <c r="AD346" s="6">
        <f>анкеты!P346/анкеты!$B346</f>
        <v>0.98461538461538467</v>
      </c>
      <c r="AE346" s="24">
        <f>'Рейтинговая таблица организаций'!Z1172+'Рейтинговая таблица организаций'!AA1172</f>
        <v>0</v>
      </c>
      <c r="AF346" s="32">
        <f t="shared" si="14"/>
        <v>0.93789258607152204</v>
      </c>
      <c r="AG346" s="24">
        <f>'Рейтинговая таблица организаций'!BB348</f>
        <v>80.2</v>
      </c>
      <c r="AH346" t="s">
        <v>992</v>
      </c>
    </row>
    <row r="347" spans="1:34" x14ac:dyDescent="0.25">
      <c r="A347" s="39">
        <v>347</v>
      </c>
      <c r="B347">
        <v>24</v>
      </c>
      <c r="C347">
        <v>19</v>
      </c>
      <c r="D347">
        <v>19</v>
      </c>
      <c r="E347">
        <v>11</v>
      </c>
      <c r="F347">
        <v>11</v>
      </c>
      <c r="G347">
        <v>24</v>
      </c>
      <c r="H347">
        <v>5</v>
      </c>
      <c r="I347">
        <v>3</v>
      </c>
      <c r="J347">
        <v>22</v>
      </c>
      <c r="K347">
        <v>24</v>
      </c>
      <c r="L347">
        <v>16</v>
      </c>
      <c r="M347">
        <v>13</v>
      </c>
      <c r="N347">
        <v>24</v>
      </c>
      <c r="O347">
        <v>24</v>
      </c>
      <c r="P347">
        <v>24</v>
      </c>
      <c r="Q347" s="24">
        <f>бланки!F348</f>
        <v>32</v>
      </c>
      <c r="R347" s="6">
        <v>0.75</v>
      </c>
      <c r="S347" s="24">
        <f>бланки!E348</f>
        <v>346</v>
      </c>
      <c r="T347" s="24" t="str">
        <f>'Рейтинговая таблица организаций'!B349</f>
        <v>МКОУ "Урагинская средняя общеобразовательная школа" (Дахадаевский район)</v>
      </c>
      <c r="U347" s="6">
        <f>анкеты!F347/анкеты!E347</f>
        <v>1</v>
      </c>
      <c r="V347" s="6">
        <f>анкеты!D347/анкеты!C347</f>
        <v>1</v>
      </c>
      <c r="W347" s="6">
        <f>анкеты!G347/анкеты!$B347</f>
        <v>1</v>
      </c>
      <c r="X347" s="6">
        <f>анкеты!I347/анкеты!H347</f>
        <v>0.6</v>
      </c>
      <c r="Y347" s="6">
        <f>анкеты!J347/анкеты!$B347</f>
        <v>0.91666666666666663</v>
      </c>
      <c r="Z347" s="6">
        <f>анкеты!K347/анкеты!$B347</f>
        <v>1</v>
      </c>
      <c r="AA347" s="6">
        <f>анкеты!M347/анкеты!L347</f>
        <v>0.8125</v>
      </c>
      <c r="AB347" s="6">
        <f>анкеты!N347/анкеты!$B347</f>
        <v>1</v>
      </c>
      <c r="AC347" s="6">
        <f>анкеты!O347/анкеты!$B347</f>
        <v>1</v>
      </c>
      <c r="AD347" s="6">
        <f>анкеты!P347/анкеты!$B347</f>
        <v>1</v>
      </c>
      <c r="AE347" s="24">
        <f>'Рейтинговая таблица организаций'!Z1173+'Рейтинговая таблица организаций'!AA1173</f>
        <v>0</v>
      </c>
      <c r="AF347" s="32">
        <f t="shared" si="14"/>
        <v>0.93291666666666662</v>
      </c>
      <c r="AG347" s="24">
        <f>'Рейтинговая таблица организаций'!BB349</f>
        <v>79.400000000000006</v>
      </c>
      <c r="AH347" t="s">
        <v>992</v>
      </c>
    </row>
    <row r="348" spans="1:34" x14ac:dyDescent="0.25">
      <c r="A348" s="39">
        <v>348</v>
      </c>
      <c r="B348">
        <v>12</v>
      </c>
      <c r="C348">
        <v>9</v>
      </c>
      <c r="D348">
        <v>9</v>
      </c>
      <c r="E348">
        <v>7</v>
      </c>
      <c r="F348">
        <v>7</v>
      </c>
      <c r="G348">
        <v>11</v>
      </c>
      <c r="H348">
        <v>3</v>
      </c>
      <c r="I348">
        <v>2</v>
      </c>
      <c r="J348">
        <v>11</v>
      </c>
      <c r="K348">
        <v>12</v>
      </c>
      <c r="L348">
        <v>9</v>
      </c>
      <c r="M348">
        <v>9</v>
      </c>
      <c r="N348">
        <v>12</v>
      </c>
      <c r="O348">
        <v>11</v>
      </c>
      <c r="P348">
        <v>11</v>
      </c>
      <c r="Q348" s="24">
        <f>бланки!F349</f>
        <v>15</v>
      </c>
      <c r="R348" s="6">
        <v>0.8</v>
      </c>
      <c r="S348" s="24">
        <f>бланки!E349</f>
        <v>347</v>
      </c>
      <c r="T348" s="24" t="str">
        <f>'Рейтинговая таблица организаций'!B350</f>
        <v>МКОУ "Гуладтынская средняя общеобразовательная школа" (Дахадаевский район)</v>
      </c>
      <c r="U348" s="6">
        <f>анкеты!F348/анкеты!E348</f>
        <v>1</v>
      </c>
      <c r="V348" s="6">
        <f>анкеты!D348/анкеты!C348</f>
        <v>1</v>
      </c>
      <c r="W348" s="6">
        <f>анкеты!G348/анкеты!$B348</f>
        <v>0.91666666666666663</v>
      </c>
      <c r="X348" s="6">
        <f>анкеты!I348/анкеты!H348</f>
        <v>0.66666666666666663</v>
      </c>
      <c r="Y348" s="6">
        <f>анкеты!J348/анкеты!$B348</f>
        <v>0.91666666666666663</v>
      </c>
      <c r="Z348" s="6">
        <f>анкеты!K348/анкеты!$B348</f>
        <v>1</v>
      </c>
      <c r="AA348" s="6">
        <f>анкеты!M348/анкеты!L348</f>
        <v>1</v>
      </c>
      <c r="AB348" s="6">
        <f>анкеты!N348/анкеты!$B348</f>
        <v>1</v>
      </c>
      <c r="AC348" s="6">
        <f>анкеты!O348/анкеты!$B348</f>
        <v>0.91666666666666663</v>
      </c>
      <c r="AD348" s="6">
        <f>анкеты!P348/анкеты!$B348</f>
        <v>0.91666666666666663</v>
      </c>
      <c r="AE348" s="24">
        <f>'Рейтинговая таблица организаций'!Z1174+'Рейтинговая таблица организаций'!AA1174</f>
        <v>0</v>
      </c>
      <c r="AF348" s="32">
        <f t="shared" si="14"/>
        <v>0.93333333333333324</v>
      </c>
      <c r="AG348" s="24">
        <f>'Рейтинговая таблица организаций'!BB350</f>
        <v>69.400000000000006</v>
      </c>
      <c r="AH348" t="s">
        <v>992</v>
      </c>
    </row>
    <row r="349" spans="1:34" x14ac:dyDescent="0.25">
      <c r="A349" s="39">
        <v>349</v>
      </c>
      <c r="B349">
        <v>16</v>
      </c>
      <c r="C349">
        <v>16</v>
      </c>
      <c r="D349">
        <v>15</v>
      </c>
      <c r="E349">
        <v>16</v>
      </c>
      <c r="F349">
        <v>13</v>
      </c>
      <c r="G349">
        <v>9</v>
      </c>
      <c r="H349">
        <v>3</v>
      </c>
      <c r="I349">
        <v>2</v>
      </c>
      <c r="J349">
        <v>16</v>
      </c>
      <c r="K349">
        <v>16</v>
      </c>
      <c r="L349">
        <v>16</v>
      </c>
      <c r="M349">
        <v>16</v>
      </c>
      <c r="N349">
        <v>16</v>
      </c>
      <c r="O349">
        <v>16</v>
      </c>
      <c r="P349">
        <v>14</v>
      </c>
      <c r="Q349" s="24">
        <f>бланки!F350</f>
        <v>20</v>
      </c>
      <c r="R349" s="6">
        <v>0.8</v>
      </c>
      <c r="S349" s="24">
        <f>бланки!E350</f>
        <v>348</v>
      </c>
      <c r="T349" s="24" t="str">
        <f>'Рейтинговая таблица организаций'!B351</f>
        <v>МКОУ "Карбачимахинская средняя общеобразовательная школа" (Дахадаевский район)</v>
      </c>
      <c r="U349" s="6">
        <f>анкеты!F349/анкеты!E349</f>
        <v>0.8125</v>
      </c>
      <c r="V349" s="6">
        <f>анкеты!D349/анкеты!C349</f>
        <v>0.9375</v>
      </c>
      <c r="W349" s="6">
        <f>анкеты!G349/анкеты!$B349</f>
        <v>0.5625</v>
      </c>
      <c r="X349" s="6">
        <f>анкеты!I349/анкеты!H349</f>
        <v>0.66666666666666663</v>
      </c>
      <c r="Y349" s="6">
        <f>анкеты!J349/анкеты!$B349</f>
        <v>1</v>
      </c>
      <c r="Z349" s="6">
        <f>анкеты!K349/анкеты!$B349</f>
        <v>1</v>
      </c>
      <c r="AA349" s="6">
        <f>анкеты!M349/анкеты!L349</f>
        <v>1</v>
      </c>
      <c r="AB349" s="6">
        <f>анкеты!N349/анкеты!$B349</f>
        <v>1</v>
      </c>
      <c r="AC349" s="6">
        <f>анкеты!O349/анкеты!$B349</f>
        <v>1</v>
      </c>
      <c r="AD349" s="6">
        <f>анкеты!P349/анкеты!$B349</f>
        <v>0.875</v>
      </c>
      <c r="AE349" s="24">
        <f>'Рейтинговая таблица организаций'!Z1175+'Рейтинговая таблица организаций'!AA1175</f>
        <v>0</v>
      </c>
      <c r="AF349" s="32">
        <f t="shared" si="14"/>
        <v>0.88541666666666663</v>
      </c>
      <c r="AG349" s="24">
        <f>'Рейтинговая таблица организаций'!BB351</f>
        <v>77.8</v>
      </c>
      <c r="AH349" t="s">
        <v>992</v>
      </c>
    </row>
    <row r="350" spans="1:34" x14ac:dyDescent="0.25">
      <c r="A350" s="39">
        <v>350</v>
      </c>
      <c r="B350">
        <v>17</v>
      </c>
      <c r="C350">
        <v>16</v>
      </c>
      <c r="D350">
        <v>16</v>
      </c>
      <c r="E350">
        <v>6</v>
      </c>
      <c r="F350">
        <v>6</v>
      </c>
      <c r="G350">
        <v>15</v>
      </c>
      <c r="H350">
        <v>2</v>
      </c>
      <c r="I350">
        <v>1</v>
      </c>
      <c r="J350">
        <v>17</v>
      </c>
      <c r="K350">
        <v>17</v>
      </c>
      <c r="L350">
        <v>15</v>
      </c>
      <c r="M350">
        <v>13</v>
      </c>
      <c r="N350">
        <v>17</v>
      </c>
      <c r="O350">
        <v>16</v>
      </c>
      <c r="P350">
        <v>17</v>
      </c>
      <c r="Q350" s="24">
        <f>бланки!F351</f>
        <v>25</v>
      </c>
      <c r="R350" s="6">
        <v>0.68</v>
      </c>
      <c r="S350" s="24">
        <f>бланки!E351</f>
        <v>349</v>
      </c>
      <c r="T350" s="24" t="str">
        <f>'Рейтинговая таблица организаций'!B352</f>
        <v>МКОУ "Кункинская средняя общеобразовательная школа им Г.М. Курбанова (Дахадаевский район)</v>
      </c>
      <c r="U350" s="6">
        <f>анкеты!F350/анкеты!E350</f>
        <v>1</v>
      </c>
      <c r="V350" s="6">
        <f>анкеты!D350/анкеты!C350</f>
        <v>1</v>
      </c>
      <c r="W350" s="6">
        <f>анкеты!G350/анкеты!$B350</f>
        <v>0.88235294117647056</v>
      </c>
      <c r="X350" s="6">
        <f>анкеты!I350/анкеты!H350</f>
        <v>0.5</v>
      </c>
      <c r="Y350" s="6">
        <f>анкеты!J350/анкеты!$B350</f>
        <v>1</v>
      </c>
      <c r="Z350" s="6">
        <f>анкеты!K350/анкеты!$B350</f>
        <v>1</v>
      </c>
      <c r="AA350" s="6">
        <f>анкеты!M350/анкеты!L350</f>
        <v>0.8666666666666667</v>
      </c>
      <c r="AB350" s="6">
        <f>анкеты!N350/анкеты!$B350</f>
        <v>1</v>
      </c>
      <c r="AC350" s="6">
        <f>анкеты!O350/анкеты!$B350</f>
        <v>0.94117647058823528</v>
      </c>
      <c r="AD350" s="6">
        <f>анкеты!P350/анкеты!$B350</f>
        <v>1</v>
      </c>
      <c r="AE350" s="24">
        <f>'Рейтинговая таблица организаций'!Z1176+'Рейтинговая таблица организаций'!AA1176</f>
        <v>0</v>
      </c>
      <c r="AF350" s="32">
        <f t="shared" si="14"/>
        <v>0.91901960784313741</v>
      </c>
      <c r="AG350" s="24">
        <f>'Рейтинговая таблица организаций'!BB352</f>
        <v>64.599999999999994</v>
      </c>
      <c r="AH350" t="s">
        <v>992</v>
      </c>
    </row>
    <row r="351" spans="1:34" x14ac:dyDescent="0.25">
      <c r="A351" s="39">
        <v>351</v>
      </c>
      <c r="B351">
        <v>24</v>
      </c>
      <c r="C351">
        <v>19</v>
      </c>
      <c r="D351">
        <v>19</v>
      </c>
      <c r="E351">
        <v>11</v>
      </c>
      <c r="F351">
        <v>11</v>
      </c>
      <c r="G351">
        <v>24</v>
      </c>
      <c r="H351">
        <v>5</v>
      </c>
      <c r="I351">
        <v>3</v>
      </c>
      <c r="J351">
        <v>22</v>
      </c>
      <c r="K351">
        <v>24</v>
      </c>
      <c r="L351">
        <v>16</v>
      </c>
      <c r="M351">
        <v>13</v>
      </c>
      <c r="N351">
        <v>24</v>
      </c>
      <c r="O351">
        <v>24</v>
      </c>
      <c r="P351">
        <v>24</v>
      </c>
      <c r="Q351" s="24">
        <f>бланки!F352</f>
        <v>52</v>
      </c>
      <c r="R351" s="6">
        <f>B351/Q351</f>
        <v>0.46153846153846156</v>
      </c>
      <c r="S351" s="24">
        <f>бланки!E352</f>
        <v>350</v>
      </c>
      <c r="T351" s="24" t="str">
        <f>'Рейтинговая таблица организаций'!B353</f>
        <v>МКОУ "Хуршнинская средняя общеобразовательная школа" (Дахадаевский район)</v>
      </c>
      <c r="U351" s="6">
        <f>анкеты!F351/анкеты!E351</f>
        <v>1</v>
      </c>
      <c r="V351" s="6">
        <f>анкеты!D351/анкеты!C351</f>
        <v>1</v>
      </c>
      <c r="W351" s="6">
        <f>анкеты!G351/анкеты!$B351</f>
        <v>1</v>
      </c>
      <c r="X351" s="6">
        <f>анкеты!I351/анкеты!H351</f>
        <v>0.6</v>
      </c>
      <c r="Y351" s="6">
        <f>анкеты!J351/анкеты!$B351</f>
        <v>0.91666666666666663</v>
      </c>
      <c r="Z351" s="6">
        <f>анкеты!K351/анкеты!$B351</f>
        <v>1</v>
      </c>
      <c r="AA351" s="6">
        <f>анкеты!M351/анкеты!L351</f>
        <v>0.8125</v>
      </c>
      <c r="AB351" s="6">
        <f>анкеты!N351/анкеты!$B351</f>
        <v>1</v>
      </c>
      <c r="AC351" s="6">
        <f>анкеты!O351/анкеты!$B351</f>
        <v>1</v>
      </c>
      <c r="AD351" s="6">
        <f>анкеты!P351/анкеты!$B351</f>
        <v>1</v>
      </c>
      <c r="AE351" s="24">
        <f>'Рейтинговая таблица организаций'!Z1177+'Рейтинговая таблица организаций'!AA1177</f>
        <v>0</v>
      </c>
      <c r="AF351" s="32">
        <f t="shared" si="14"/>
        <v>0.93291666666666662</v>
      </c>
      <c r="AG351" s="24">
        <f>'Рейтинговая таблица организаций'!BB353</f>
        <v>79.8</v>
      </c>
      <c r="AH351" t="s">
        <v>992</v>
      </c>
    </row>
    <row r="352" spans="1:34" x14ac:dyDescent="0.25">
      <c r="A352" s="39">
        <v>352</v>
      </c>
      <c r="B352">
        <v>60</v>
      </c>
      <c r="C352">
        <v>50</v>
      </c>
      <c r="D352">
        <v>45</v>
      </c>
      <c r="E352">
        <v>39</v>
      </c>
      <c r="F352">
        <v>31</v>
      </c>
      <c r="G352">
        <v>50</v>
      </c>
      <c r="H352">
        <v>10</v>
      </c>
      <c r="I352">
        <v>7</v>
      </c>
      <c r="J352">
        <v>54</v>
      </c>
      <c r="K352">
        <v>55</v>
      </c>
      <c r="L352">
        <v>48</v>
      </c>
      <c r="M352">
        <v>42</v>
      </c>
      <c r="N352">
        <v>55</v>
      </c>
      <c r="O352">
        <v>50</v>
      </c>
      <c r="P352">
        <v>56</v>
      </c>
      <c r="Q352" s="24">
        <f>бланки!F353</f>
        <v>115</v>
      </c>
      <c r="R352" s="6">
        <f>B352/Q352</f>
        <v>0.52173913043478259</v>
      </c>
      <c r="S352" s="24">
        <f>бланки!E353</f>
        <v>351</v>
      </c>
      <c r="T352" s="24" t="str">
        <f>'Рейтинговая таблица организаций'!B354</f>
        <v>МКОУ "Зильбачинская средняя общеобразовательная школа" (Дахадаевский район)</v>
      </c>
      <c r="U352" s="6">
        <f>анкеты!F352/анкеты!E352</f>
        <v>0.79487179487179482</v>
      </c>
      <c r="V352" s="6">
        <f>анкеты!D352/анкеты!C352</f>
        <v>0.9</v>
      </c>
      <c r="W352" s="6">
        <f>анкеты!G352/анкеты!$B352</f>
        <v>0.83333333333333337</v>
      </c>
      <c r="X352" s="6">
        <f>анкеты!I352/анкеты!H352</f>
        <v>0.7</v>
      </c>
      <c r="Y352" s="6">
        <f>анкеты!J352/анкеты!$B352</f>
        <v>0.9</v>
      </c>
      <c r="Z352" s="6">
        <f>анкеты!K352/анкеты!$B352</f>
        <v>0.91666666666666663</v>
      </c>
      <c r="AA352" s="6">
        <f>анкеты!M352/анкеты!L352</f>
        <v>0.875</v>
      </c>
      <c r="AB352" s="6">
        <f>анкеты!N352/анкеты!$B352</f>
        <v>0.91666666666666663</v>
      </c>
      <c r="AC352" s="6">
        <f>анкеты!O352/анкеты!$B352</f>
        <v>0.83333333333333337</v>
      </c>
      <c r="AD352" s="6">
        <f>анкеты!P352/анкеты!$B352</f>
        <v>0.93333333333333335</v>
      </c>
      <c r="AE352" s="24">
        <f>'Рейтинговая таблица организаций'!Z1178+'Рейтинговая таблица организаций'!AA1178</f>
        <v>0</v>
      </c>
      <c r="AF352" s="32">
        <f t="shared" si="14"/>
        <v>0.86032051282051292</v>
      </c>
      <c r="AG352" s="24">
        <f>'Рейтинговая таблица организаций'!BB354</f>
        <v>73.8</v>
      </c>
      <c r="AH352" t="s">
        <v>992</v>
      </c>
    </row>
    <row r="353" spans="1:34" x14ac:dyDescent="0.25">
      <c r="A353" s="39">
        <v>353</v>
      </c>
      <c r="B353">
        <v>36</v>
      </c>
      <c r="C353">
        <v>36</v>
      </c>
      <c r="D353">
        <v>36</v>
      </c>
      <c r="E353">
        <v>30</v>
      </c>
      <c r="F353">
        <v>29</v>
      </c>
      <c r="G353">
        <v>33</v>
      </c>
      <c r="H353">
        <v>10</v>
      </c>
      <c r="I353">
        <v>7</v>
      </c>
      <c r="J353">
        <v>36</v>
      </c>
      <c r="K353">
        <v>36</v>
      </c>
      <c r="L353">
        <v>33</v>
      </c>
      <c r="M353">
        <v>33</v>
      </c>
      <c r="N353">
        <v>36</v>
      </c>
      <c r="O353">
        <v>36</v>
      </c>
      <c r="P353">
        <v>34</v>
      </c>
      <c r="Q353" s="24">
        <f>бланки!F354</f>
        <v>64</v>
      </c>
      <c r="R353" s="6">
        <v>0.5625</v>
      </c>
      <c r="S353" s="24">
        <f>бланки!E354</f>
        <v>352</v>
      </c>
      <c r="T353" s="24" t="str">
        <f>'Рейтинговая таблица организаций'!B355</f>
        <v>МКОУ "Дибгаликская средняя общеобразовательная школа" (Дахадаевский район)</v>
      </c>
      <c r="U353" s="6">
        <f>анкеты!F353/анкеты!E353</f>
        <v>0.96666666666666667</v>
      </c>
      <c r="V353" s="6">
        <f>анкеты!D353/анкеты!C353</f>
        <v>1</v>
      </c>
      <c r="W353" s="6">
        <f>анкеты!G353/анкеты!$B353</f>
        <v>0.91666666666666663</v>
      </c>
      <c r="X353" s="6">
        <f>анкеты!I353/анкеты!H353</f>
        <v>0.7</v>
      </c>
      <c r="Y353" s="6">
        <f>анкеты!J353/анкеты!$B353</f>
        <v>1</v>
      </c>
      <c r="Z353" s="6">
        <f>анкеты!K353/анкеты!$B353</f>
        <v>1</v>
      </c>
      <c r="AA353" s="6">
        <f>анкеты!M353/анкеты!L353</f>
        <v>1</v>
      </c>
      <c r="AB353" s="6">
        <f>анкеты!N353/анкеты!$B353</f>
        <v>1</v>
      </c>
      <c r="AC353" s="6">
        <f>анкеты!O353/анкеты!$B353</f>
        <v>1</v>
      </c>
      <c r="AD353" s="6">
        <f>анкеты!P353/анкеты!$B353</f>
        <v>0.94444444444444442</v>
      </c>
      <c r="AE353" s="24">
        <f>'Рейтинговая таблица организаций'!Z1179+'Рейтинговая таблица организаций'!AA1179</f>
        <v>0</v>
      </c>
      <c r="AF353" s="32">
        <f t="shared" si="14"/>
        <v>0.95277777777777772</v>
      </c>
      <c r="AG353" s="24">
        <f>'Рейтинговая таблица организаций'!BB355</f>
        <v>75.400000000000006</v>
      </c>
      <c r="AH353" t="s">
        <v>992</v>
      </c>
    </row>
    <row r="354" spans="1:34" x14ac:dyDescent="0.25">
      <c r="A354" s="39">
        <v>354</v>
      </c>
      <c r="B354">
        <v>30</v>
      </c>
      <c r="C354">
        <v>30</v>
      </c>
      <c r="D354">
        <v>28</v>
      </c>
      <c r="E354">
        <v>29</v>
      </c>
      <c r="F354">
        <v>28</v>
      </c>
      <c r="G354">
        <v>24</v>
      </c>
      <c r="H354">
        <v>18</v>
      </c>
      <c r="I354">
        <v>14</v>
      </c>
      <c r="J354">
        <v>30</v>
      </c>
      <c r="K354">
        <v>30</v>
      </c>
      <c r="L354">
        <v>30</v>
      </c>
      <c r="M354">
        <v>30</v>
      </c>
      <c r="N354">
        <v>30</v>
      </c>
      <c r="O354">
        <v>29</v>
      </c>
      <c r="P354">
        <v>30</v>
      </c>
      <c r="Q354" s="24">
        <f>бланки!F355</f>
        <v>54</v>
      </c>
      <c r="R354" s="6">
        <v>0.55555555555555558</v>
      </c>
      <c r="S354" s="24">
        <f>бланки!E355</f>
        <v>353</v>
      </c>
      <c r="T354" s="24" t="str">
        <f>'Рейтинговая таблица организаций'!B356</f>
        <v>МКОУ "Дуакарская средняя общеобразовательная школа" (Дахадаевский район)</v>
      </c>
      <c r="U354" s="6">
        <f>анкеты!F354/анкеты!E354</f>
        <v>0.96551724137931039</v>
      </c>
      <c r="V354" s="6">
        <f>анкеты!D354/анкеты!C354</f>
        <v>0.93333333333333335</v>
      </c>
      <c r="W354" s="6">
        <f>анкеты!G354/анкеты!$B354</f>
        <v>0.8</v>
      </c>
      <c r="X354" s="6">
        <f>анкеты!I354/анкеты!H354</f>
        <v>0.77777777777777779</v>
      </c>
      <c r="Y354" s="6">
        <f>анкеты!J354/анкеты!$B354</f>
        <v>1</v>
      </c>
      <c r="Z354" s="6">
        <f>анкеты!K354/анкеты!$B354</f>
        <v>1</v>
      </c>
      <c r="AA354" s="6">
        <f>анкеты!M354/анкеты!L354</f>
        <v>1</v>
      </c>
      <c r="AB354" s="6">
        <f>анкеты!N354/анкеты!$B354</f>
        <v>1</v>
      </c>
      <c r="AC354" s="6">
        <f>анкеты!O354/анкеты!$B354</f>
        <v>0.96666666666666667</v>
      </c>
      <c r="AD354" s="6">
        <f>анкеты!P354/анкеты!$B354</f>
        <v>1</v>
      </c>
      <c r="AE354" s="24">
        <f>'Рейтинговая таблица организаций'!Z1180+'Рейтинговая таблица организаций'!AA1180</f>
        <v>0</v>
      </c>
      <c r="AF354" s="32">
        <f t="shared" si="14"/>
        <v>0.94432950191570875</v>
      </c>
      <c r="AG354" s="24">
        <f>'Рейтинговая таблица организаций'!BB356</f>
        <v>72</v>
      </c>
      <c r="AH354" t="s">
        <v>992</v>
      </c>
    </row>
    <row r="355" spans="1:34" x14ac:dyDescent="0.25">
      <c r="A355" s="39">
        <v>355</v>
      </c>
      <c r="B355">
        <v>40</v>
      </c>
      <c r="C355">
        <v>37</v>
      </c>
      <c r="D355">
        <v>37</v>
      </c>
      <c r="E355">
        <v>35</v>
      </c>
      <c r="F355">
        <v>35</v>
      </c>
      <c r="G355">
        <v>38</v>
      </c>
      <c r="H355">
        <v>6</v>
      </c>
      <c r="I355">
        <v>4</v>
      </c>
      <c r="J355">
        <v>40</v>
      </c>
      <c r="K355">
        <v>40</v>
      </c>
      <c r="L355">
        <v>29</v>
      </c>
      <c r="M355">
        <v>26</v>
      </c>
      <c r="N355">
        <v>38</v>
      </c>
      <c r="O355">
        <v>38</v>
      </c>
      <c r="P355">
        <v>38</v>
      </c>
      <c r="Q355" s="24">
        <f>бланки!F356</f>
        <v>87</v>
      </c>
      <c r="R355" s="6">
        <f>B355/Q355</f>
        <v>0.45977011494252873</v>
      </c>
      <c r="S355" s="24">
        <f>бланки!E356</f>
        <v>354</v>
      </c>
      <c r="T355" s="24" t="str">
        <f>'Рейтинговая таблица организаций'!B357</f>
        <v>МКОУ "Кудагинская средняя общеобразовательная школа" (Дахадаевский район)</v>
      </c>
      <c r="U355" s="6">
        <f>анкеты!F355/анкеты!E355</f>
        <v>1</v>
      </c>
      <c r="V355" s="6">
        <f>анкеты!D355/анкеты!C355</f>
        <v>1</v>
      </c>
      <c r="W355" s="6">
        <f>анкеты!G355/анкеты!$B355</f>
        <v>0.95</v>
      </c>
      <c r="X355" s="6">
        <f>анкеты!I355/анкеты!H355</f>
        <v>0.66666666666666663</v>
      </c>
      <c r="Y355" s="6">
        <f>анкеты!J355/анкеты!$B355</f>
        <v>1</v>
      </c>
      <c r="Z355" s="6">
        <f>анкеты!K355/анкеты!$B355</f>
        <v>1</v>
      </c>
      <c r="AA355" s="6">
        <f>анкеты!M355/анкеты!L355</f>
        <v>0.89655172413793105</v>
      </c>
      <c r="AB355" s="6">
        <f>анкеты!N355/анкеты!$B355</f>
        <v>0.95</v>
      </c>
      <c r="AC355" s="6">
        <f>анкеты!O355/анкеты!$B355</f>
        <v>0.95</v>
      </c>
      <c r="AD355" s="6">
        <f>анкеты!P355/анкеты!$B355</f>
        <v>0.95</v>
      </c>
      <c r="AE355" s="24">
        <f>'Рейтинговая таблица организаций'!Z1181+'Рейтинговая таблица организаций'!AA1181</f>
        <v>0</v>
      </c>
      <c r="AF355" s="32">
        <f t="shared" si="14"/>
        <v>0.93632183908045974</v>
      </c>
      <c r="AG355" s="24">
        <f>'Рейтинговая таблица организаций'!BB357</f>
        <v>76.2</v>
      </c>
      <c r="AH355" t="s">
        <v>992</v>
      </c>
    </row>
    <row r="356" spans="1:34" x14ac:dyDescent="0.25">
      <c r="A356" s="39">
        <v>356</v>
      </c>
      <c r="B356">
        <v>69</v>
      </c>
      <c r="C356">
        <v>65</v>
      </c>
      <c r="D356">
        <v>56</v>
      </c>
      <c r="E356">
        <v>48</v>
      </c>
      <c r="F356">
        <v>46</v>
      </c>
      <c r="G356">
        <v>42</v>
      </c>
      <c r="H356">
        <v>2</v>
      </c>
      <c r="I356">
        <v>1</v>
      </c>
      <c r="J356">
        <v>63</v>
      </c>
      <c r="K356">
        <v>66</v>
      </c>
      <c r="L356">
        <v>50</v>
      </c>
      <c r="M356">
        <v>47</v>
      </c>
      <c r="N356">
        <v>58</v>
      </c>
      <c r="O356">
        <v>57</v>
      </c>
      <c r="P356">
        <v>56</v>
      </c>
      <c r="Q356" s="24">
        <f>бланки!F357</f>
        <v>114</v>
      </c>
      <c r="R356" s="6">
        <v>0.60526315789473684</v>
      </c>
      <c r="S356" s="24">
        <f>бланки!E357</f>
        <v>355</v>
      </c>
      <c r="T356" s="24" t="str">
        <f>'Рейтинговая таблица организаций'!B358</f>
        <v>МКОУ "Ирагинская средняя общеобразовательная школа" (Дахадаевский район)</v>
      </c>
      <c r="U356" s="6">
        <f>анкеты!F356/анкеты!E356</f>
        <v>0.95833333333333337</v>
      </c>
      <c r="V356" s="6">
        <f>анкеты!D356/анкеты!C356</f>
        <v>0.86153846153846159</v>
      </c>
      <c r="W356" s="6">
        <f>анкеты!G356/анкеты!$B356</f>
        <v>0.60869565217391308</v>
      </c>
      <c r="X356" s="6">
        <f>анкеты!I356/анкеты!H356</f>
        <v>0.5</v>
      </c>
      <c r="Y356" s="6">
        <f>анкеты!J356/анкеты!$B356</f>
        <v>0.91304347826086951</v>
      </c>
      <c r="Z356" s="6">
        <f>анкеты!K356/анкеты!$B356</f>
        <v>0.95652173913043481</v>
      </c>
      <c r="AA356" s="6">
        <f>анкеты!M356/анкеты!L356</f>
        <v>0.94</v>
      </c>
      <c r="AB356" s="6">
        <f>анкеты!N356/анкеты!$B356</f>
        <v>0.84057971014492749</v>
      </c>
      <c r="AC356" s="6">
        <f>анкеты!O356/анкеты!$B356</f>
        <v>0.82608695652173914</v>
      </c>
      <c r="AD356" s="6">
        <f>анкеты!P356/анкеты!$B356</f>
        <v>0.81159420289855078</v>
      </c>
      <c r="AE356" s="24">
        <f>'Рейтинговая таблица организаций'!Z1182+'Рейтинговая таблица организаций'!AA1182</f>
        <v>0</v>
      </c>
      <c r="AF356" s="32">
        <f t="shared" si="14"/>
        <v>0.82163935340022287</v>
      </c>
      <c r="AG356" s="24">
        <f>'Рейтинговая таблица организаций'!BB358</f>
        <v>64.599999999999994</v>
      </c>
      <c r="AH356" t="s">
        <v>992</v>
      </c>
    </row>
    <row r="357" spans="1:34" x14ac:dyDescent="0.25">
      <c r="A357" s="39">
        <v>357</v>
      </c>
      <c r="B357">
        <v>21</v>
      </c>
      <c r="C357">
        <v>18</v>
      </c>
      <c r="D357">
        <v>16</v>
      </c>
      <c r="E357">
        <v>9</v>
      </c>
      <c r="F357">
        <v>8</v>
      </c>
      <c r="G357">
        <v>15</v>
      </c>
      <c r="H357">
        <v>5</v>
      </c>
      <c r="I357">
        <v>4</v>
      </c>
      <c r="J357">
        <v>20</v>
      </c>
      <c r="K357">
        <v>19</v>
      </c>
      <c r="L357">
        <v>14</v>
      </c>
      <c r="M357">
        <v>12</v>
      </c>
      <c r="N357">
        <v>18</v>
      </c>
      <c r="O357">
        <v>20</v>
      </c>
      <c r="P357">
        <v>18</v>
      </c>
      <c r="Q357" s="24">
        <f>бланки!F358</f>
        <v>42</v>
      </c>
      <c r="R357" s="6">
        <v>0.5</v>
      </c>
      <c r="S357" s="24">
        <f>бланки!E358</f>
        <v>356</v>
      </c>
      <c r="T357" s="24" t="str">
        <f>'Рейтинговая таблица организаций'!B359</f>
        <v>МКОУ "Цизгаринская основная общеобразовательная школа" (Дахадаевский район)</v>
      </c>
      <c r="U357" s="6">
        <f>анкеты!F357/анкеты!E357</f>
        <v>0.88888888888888884</v>
      </c>
      <c r="V357" s="6">
        <f>анкеты!D357/анкеты!C357</f>
        <v>0.88888888888888884</v>
      </c>
      <c r="W357" s="6">
        <f>анкеты!G357/анкеты!$B357</f>
        <v>0.7142857142857143</v>
      </c>
      <c r="X357" s="6">
        <f>анкеты!I357/анкеты!H357</f>
        <v>0.8</v>
      </c>
      <c r="Y357" s="6">
        <f>анкеты!J357/анкеты!$B357</f>
        <v>0.95238095238095233</v>
      </c>
      <c r="Z357" s="6">
        <f>анкеты!K357/анкеты!$B357</f>
        <v>0.90476190476190477</v>
      </c>
      <c r="AA357" s="6">
        <f>анкеты!M357/анкеты!L357</f>
        <v>0.8571428571428571</v>
      </c>
      <c r="AB357" s="6">
        <f>анкеты!N357/анкеты!$B357</f>
        <v>0.8571428571428571</v>
      </c>
      <c r="AC357" s="6">
        <f>анкеты!O357/анкеты!$B357</f>
        <v>0.95238095238095233</v>
      </c>
      <c r="AD357" s="6">
        <f>анкеты!P357/анкеты!$B357</f>
        <v>0.8571428571428571</v>
      </c>
      <c r="AE357" s="24">
        <f>'Рейтинговая таблица организаций'!Z1183+'Рейтинговая таблица организаций'!AA1183</f>
        <v>0</v>
      </c>
      <c r="AF357" s="32">
        <f t="shared" si="14"/>
        <v>0.86730158730158724</v>
      </c>
      <c r="AG357" s="24">
        <f>'Рейтинговая таблица организаций'!BB359</f>
        <v>69.400000000000006</v>
      </c>
      <c r="AH357" t="s">
        <v>992</v>
      </c>
    </row>
    <row r="358" spans="1:34" x14ac:dyDescent="0.25">
      <c r="A358" s="39">
        <v>358</v>
      </c>
      <c r="B358">
        <v>15</v>
      </c>
      <c r="C358">
        <v>14</v>
      </c>
      <c r="D358">
        <v>14</v>
      </c>
      <c r="E358">
        <v>14</v>
      </c>
      <c r="F358">
        <v>13</v>
      </c>
      <c r="G358">
        <v>11</v>
      </c>
      <c r="H358">
        <v>4</v>
      </c>
      <c r="I358">
        <v>3</v>
      </c>
      <c r="J358">
        <v>13</v>
      </c>
      <c r="K358">
        <v>13</v>
      </c>
      <c r="L358">
        <v>14</v>
      </c>
      <c r="M358">
        <v>13</v>
      </c>
      <c r="N358">
        <v>12</v>
      </c>
      <c r="O358">
        <v>14</v>
      </c>
      <c r="P358">
        <v>12</v>
      </c>
      <c r="Q358" s="24">
        <f>бланки!F359</f>
        <v>27</v>
      </c>
      <c r="R358" s="6">
        <v>0.55555555555555558</v>
      </c>
      <c r="S358" s="24">
        <f>бланки!E359</f>
        <v>357</v>
      </c>
      <c r="T358" s="24" t="str">
        <f>'Рейтинговая таблица организаций'!B360</f>
        <v>МКОУ "Гаджи-кутанская основная общеобразовательная школа" (Дахадаевский район)</v>
      </c>
      <c r="U358" s="6">
        <f>анкеты!F358/анкеты!E358</f>
        <v>0.9285714285714286</v>
      </c>
      <c r="V358" s="6">
        <f>анкеты!D358/анкеты!C358</f>
        <v>1</v>
      </c>
      <c r="W358" s="6">
        <f>анкеты!G358/анкеты!$B358</f>
        <v>0.73333333333333328</v>
      </c>
      <c r="X358" s="6">
        <f>анкеты!I358/анкеты!H358</f>
        <v>0.75</v>
      </c>
      <c r="Y358" s="6">
        <f>анкеты!J358/анкеты!$B358</f>
        <v>0.8666666666666667</v>
      </c>
      <c r="Z358" s="6">
        <f>анкеты!K358/анкеты!$B358</f>
        <v>0.8666666666666667</v>
      </c>
      <c r="AA358" s="6">
        <f>анкеты!M358/анкеты!L358</f>
        <v>0.9285714285714286</v>
      </c>
      <c r="AB358" s="6">
        <f>анкеты!N358/анкеты!$B358</f>
        <v>0.8</v>
      </c>
      <c r="AC358" s="6">
        <f>анкеты!O358/анкеты!$B358</f>
        <v>0.93333333333333335</v>
      </c>
      <c r="AD358" s="6">
        <f>анкеты!P358/анкеты!$B358</f>
        <v>0.8</v>
      </c>
      <c r="AE358" s="24">
        <f>'Рейтинговая таблица организаций'!Z1184+'Рейтинговая таблица организаций'!AA1184</f>
        <v>0</v>
      </c>
      <c r="AF358" s="32">
        <f t="shared" si="14"/>
        <v>0.86071428571428577</v>
      </c>
      <c r="AG358" s="24">
        <f>'Рейтинговая таблица организаций'!BB360</f>
        <v>77.599999999999994</v>
      </c>
      <c r="AH358" t="s">
        <v>992</v>
      </c>
    </row>
    <row r="359" spans="1:34" x14ac:dyDescent="0.25">
      <c r="A359" s="39">
        <v>359</v>
      </c>
      <c r="B359">
        <v>10</v>
      </c>
      <c r="C359">
        <v>6</v>
      </c>
      <c r="D359">
        <v>6</v>
      </c>
      <c r="E359">
        <v>6</v>
      </c>
      <c r="F359">
        <v>5</v>
      </c>
      <c r="G359">
        <v>8</v>
      </c>
      <c r="H359">
        <v>4</v>
      </c>
      <c r="I359">
        <v>3</v>
      </c>
      <c r="J359">
        <v>10</v>
      </c>
      <c r="K359">
        <v>10</v>
      </c>
      <c r="L359">
        <v>9</v>
      </c>
      <c r="M359">
        <v>9</v>
      </c>
      <c r="N359">
        <v>10</v>
      </c>
      <c r="O359">
        <v>10</v>
      </c>
      <c r="P359">
        <v>10</v>
      </c>
      <c r="Q359" s="24">
        <f>бланки!F360</f>
        <v>14</v>
      </c>
      <c r="R359" s="6">
        <v>0.7142857142857143</v>
      </c>
      <c r="S359" s="24">
        <f>бланки!E360</f>
        <v>358</v>
      </c>
      <c r="T359" s="24" t="str">
        <f>'Рейтинговая таблица организаций'!B361</f>
        <v>МКОУ "РТС-аулская основная общеобразовательная школа" (Дахадаевский район)</v>
      </c>
      <c r="U359" s="6">
        <f>анкеты!F359/анкеты!E359</f>
        <v>0.83333333333333337</v>
      </c>
      <c r="V359" s="6">
        <f>анкеты!D359/анкеты!C359</f>
        <v>1</v>
      </c>
      <c r="W359" s="6">
        <f>анкеты!G359/анкеты!$B359</f>
        <v>0.8</v>
      </c>
      <c r="X359" s="6">
        <f>анкеты!I359/анкеты!H359</f>
        <v>0.75</v>
      </c>
      <c r="Y359" s="6">
        <f>анкеты!J359/анкеты!$B359</f>
        <v>1</v>
      </c>
      <c r="Z359" s="6">
        <f>анкеты!K359/анкеты!$B359</f>
        <v>1</v>
      </c>
      <c r="AA359" s="6">
        <f>анкеты!M359/анкеты!L359</f>
        <v>1</v>
      </c>
      <c r="AB359" s="6">
        <f>анкеты!N359/анкеты!$B359</f>
        <v>1</v>
      </c>
      <c r="AC359" s="6">
        <f>анкеты!O359/анкеты!$B359</f>
        <v>1</v>
      </c>
      <c r="AD359" s="6">
        <f>анкеты!P359/анкеты!$B359</f>
        <v>1</v>
      </c>
      <c r="AE359" s="24">
        <f>'Рейтинговая таблица организаций'!Z1185+'Рейтинговая таблица организаций'!AA1185</f>
        <v>0</v>
      </c>
      <c r="AF359" s="32">
        <f t="shared" si="14"/>
        <v>0.93833333333333324</v>
      </c>
      <c r="AG359" s="24">
        <f>'Рейтинговая таблица организаций'!BB361</f>
        <v>80</v>
      </c>
      <c r="AH359" t="s">
        <v>992</v>
      </c>
    </row>
    <row r="360" spans="1:34" x14ac:dyDescent="0.25">
      <c r="A360" s="39">
        <v>360</v>
      </c>
      <c r="B360">
        <v>27</v>
      </c>
      <c r="C360">
        <v>17</v>
      </c>
      <c r="D360">
        <v>15</v>
      </c>
      <c r="E360">
        <v>20</v>
      </c>
      <c r="F360">
        <v>20</v>
      </c>
      <c r="G360">
        <v>22</v>
      </c>
      <c r="H360">
        <v>3</v>
      </c>
      <c r="I360">
        <v>1</v>
      </c>
      <c r="J360">
        <v>25</v>
      </c>
      <c r="K360">
        <v>27</v>
      </c>
      <c r="L360">
        <v>23</v>
      </c>
      <c r="M360">
        <v>23</v>
      </c>
      <c r="N360">
        <v>24</v>
      </c>
      <c r="O360">
        <v>27</v>
      </c>
      <c r="P360">
        <v>24</v>
      </c>
      <c r="Q360" s="24">
        <f>бланки!F361</f>
        <v>50</v>
      </c>
      <c r="R360" s="6">
        <v>0.54</v>
      </c>
      <c r="S360" s="24">
        <f>бланки!E361</f>
        <v>359</v>
      </c>
      <c r="T360" s="24" t="str">
        <f>'Рейтинговая таблица организаций'!B362</f>
        <v>МКДОУ общеразвивающего вида «Детский сад №1» (Дахадаевский район)</v>
      </c>
      <c r="U360" s="6">
        <f>анкеты!F360/анкеты!E360</f>
        <v>1</v>
      </c>
      <c r="V360" s="6">
        <f>анкеты!D360/анкеты!C360</f>
        <v>0.88235294117647056</v>
      </c>
      <c r="W360" s="6">
        <f>анкеты!G360/анкеты!$B360</f>
        <v>0.81481481481481477</v>
      </c>
      <c r="X360" s="6">
        <f>анкеты!I360/анкеты!H360</f>
        <v>0.33333333333333331</v>
      </c>
      <c r="Y360" s="6">
        <f>анкеты!J360/анкеты!$B360</f>
        <v>0.92592592592592593</v>
      </c>
      <c r="Z360" s="6">
        <f>анкеты!K360/анкеты!$B360</f>
        <v>1</v>
      </c>
      <c r="AA360" s="6">
        <f>анкеты!M360/анкеты!L360</f>
        <v>1</v>
      </c>
      <c r="AB360" s="6">
        <f>анкеты!N360/анкеты!$B360</f>
        <v>0.88888888888888884</v>
      </c>
      <c r="AC360" s="6">
        <f>анкеты!O360/анкеты!$B360</f>
        <v>1</v>
      </c>
      <c r="AD360" s="6">
        <f>анкеты!P360/анкеты!$B360</f>
        <v>0.88888888888888884</v>
      </c>
      <c r="AE360" s="24">
        <f>'Рейтинговая таблица организаций'!Z1186+'Рейтинговая таблица организаций'!AA1186</f>
        <v>0</v>
      </c>
      <c r="AF360" s="32">
        <f t="shared" si="14"/>
        <v>0.8734204793028324</v>
      </c>
      <c r="AG360" s="24">
        <f>'Рейтинговая таблица организаций'!BB362</f>
        <v>77</v>
      </c>
      <c r="AH360" t="s">
        <v>201</v>
      </c>
    </row>
    <row r="361" spans="1:34" x14ac:dyDescent="0.25">
      <c r="A361" s="39">
        <v>361</v>
      </c>
      <c r="B361">
        <v>31</v>
      </c>
      <c r="C361">
        <v>22</v>
      </c>
      <c r="D361">
        <v>22</v>
      </c>
      <c r="E361">
        <v>17</v>
      </c>
      <c r="F361">
        <v>16</v>
      </c>
      <c r="G361">
        <v>21</v>
      </c>
      <c r="H361">
        <v>3</v>
      </c>
      <c r="I361">
        <v>2</v>
      </c>
      <c r="J361">
        <v>27</v>
      </c>
      <c r="K361">
        <v>28</v>
      </c>
      <c r="L361">
        <v>16</v>
      </c>
      <c r="M361">
        <v>14</v>
      </c>
      <c r="N361">
        <v>26</v>
      </c>
      <c r="O361">
        <v>26</v>
      </c>
      <c r="P361">
        <v>25</v>
      </c>
      <c r="Q361" s="24">
        <f>бланки!F362</f>
        <v>70</v>
      </c>
      <c r="R361" s="6">
        <f>B361/Q361</f>
        <v>0.44285714285714284</v>
      </c>
      <c r="S361" s="24">
        <f>бланки!E362</f>
        <v>360</v>
      </c>
      <c r="T361" s="24" t="str">
        <f>'Рейтинговая таблица организаций'!B363</f>
        <v>МКДОУ общеразвивающего вида «Детский сад №2» (Дахадаевский район)</v>
      </c>
      <c r="U361" s="6">
        <f>анкеты!F361/анкеты!E361</f>
        <v>0.94117647058823528</v>
      </c>
      <c r="V361" s="6">
        <f>анкеты!D361/анкеты!C361</f>
        <v>1</v>
      </c>
      <c r="W361" s="6">
        <f>анкеты!G361/анкеты!$B361</f>
        <v>0.67741935483870963</v>
      </c>
      <c r="X361" s="6">
        <f>анкеты!I361/анкеты!H361</f>
        <v>0.66666666666666663</v>
      </c>
      <c r="Y361" s="6">
        <f>анкеты!J361/анкеты!$B361</f>
        <v>0.87096774193548387</v>
      </c>
      <c r="Z361" s="6">
        <f>анкеты!K361/анкеты!$B361</f>
        <v>0.90322580645161288</v>
      </c>
      <c r="AA361" s="6">
        <f>анкеты!M361/анкеты!L361</f>
        <v>0.875</v>
      </c>
      <c r="AB361" s="6">
        <f>анкеты!N361/анкеты!$B361</f>
        <v>0.83870967741935487</v>
      </c>
      <c r="AC361" s="6">
        <f>анкеты!O361/анкеты!$B361</f>
        <v>0.83870967741935487</v>
      </c>
      <c r="AD361" s="6">
        <f>анкеты!P361/анкеты!$B361</f>
        <v>0.80645161290322576</v>
      </c>
      <c r="AE361" s="24">
        <f>'Рейтинговая таблица организаций'!Z1187+'Рейтинговая таблица организаций'!AA1187</f>
        <v>0</v>
      </c>
      <c r="AF361" s="32">
        <f t="shared" si="14"/>
        <v>0.84183270082226436</v>
      </c>
      <c r="AG361" s="24">
        <f>'Рейтинговая таблица организаций'!BB363</f>
        <v>68.599999999999994</v>
      </c>
      <c r="AH361" t="s">
        <v>201</v>
      </c>
    </row>
    <row r="362" spans="1:34" x14ac:dyDescent="0.25">
      <c r="A362" s="39">
        <v>362</v>
      </c>
      <c r="B362">
        <v>58</v>
      </c>
      <c r="C362">
        <v>41</v>
      </c>
      <c r="D362">
        <v>34</v>
      </c>
      <c r="E362">
        <v>36</v>
      </c>
      <c r="F362">
        <v>31</v>
      </c>
      <c r="G362">
        <v>37</v>
      </c>
      <c r="H362">
        <v>9</v>
      </c>
      <c r="I362">
        <v>6</v>
      </c>
      <c r="J362">
        <v>49</v>
      </c>
      <c r="K362">
        <v>54</v>
      </c>
      <c r="L362">
        <v>37</v>
      </c>
      <c r="M362">
        <v>32</v>
      </c>
      <c r="N362">
        <v>51</v>
      </c>
      <c r="O362">
        <v>48</v>
      </c>
      <c r="P362">
        <v>51</v>
      </c>
      <c r="Q362" s="24">
        <f>бланки!F363</f>
        <v>70</v>
      </c>
      <c r="R362" s="6">
        <v>0.82857142857142863</v>
      </c>
      <c r="S362" s="24">
        <f>бланки!E363</f>
        <v>361</v>
      </c>
      <c r="T362" s="24" t="str">
        <f>'Рейтинговая таблица организаций'!B364</f>
        <v>МКДОУ «Кищинский детский сад «Радуга» (Дахадаевский район)</v>
      </c>
      <c r="U362" s="6">
        <f>анкеты!F362/анкеты!E362</f>
        <v>0.86111111111111116</v>
      </c>
      <c r="V362" s="6">
        <f>анкеты!D362/анкеты!C362</f>
        <v>0.82926829268292679</v>
      </c>
      <c r="W362" s="6">
        <f>анкеты!G362/анкеты!$B362</f>
        <v>0.63793103448275867</v>
      </c>
      <c r="X362" s="6">
        <f>анкеты!I362/анкеты!H362</f>
        <v>0.66666666666666663</v>
      </c>
      <c r="Y362" s="6">
        <f>анкеты!J362/анкеты!$B362</f>
        <v>0.84482758620689657</v>
      </c>
      <c r="Z362" s="6">
        <f>анкеты!K362/анкеты!$B362</f>
        <v>0.93103448275862066</v>
      </c>
      <c r="AA362" s="6">
        <f>анкеты!M362/анкеты!L362</f>
        <v>0.86486486486486491</v>
      </c>
      <c r="AB362" s="6">
        <f>анкеты!N362/анкеты!$B362</f>
        <v>0.87931034482758619</v>
      </c>
      <c r="AC362" s="6">
        <f>анкеты!O362/анкеты!$B362</f>
        <v>0.82758620689655171</v>
      </c>
      <c r="AD362" s="6">
        <f>анкеты!P362/анкеты!$B362</f>
        <v>0.87931034482758619</v>
      </c>
      <c r="AE362" s="24">
        <f>'Рейтинговая таблица организаций'!Z1188+'Рейтинговая таблица организаций'!AA1188</f>
        <v>0</v>
      </c>
      <c r="AF362" s="32">
        <f t="shared" si="14"/>
        <v>0.82219109353255693</v>
      </c>
      <c r="AG362" s="24">
        <f>'Рейтинговая таблица организаций'!BB364</f>
        <v>70.599999999999994</v>
      </c>
      <c r="AH362" t="s">
        <v>201</v>
      </c>
    </row>
    <row r="363" spans="1:34" x14ac:dyDescent="0.25">
      <c r="A363" s="39">
        <v>363</v>
      </c>
      <c r="B363">
        <v>60</v>
      </c>
      <c r="C363">
        <v>49</v>
      </c>
      <c r="D363">
        <v>49</v>
      </c>
      <c r="E363">
        <v>33</v>
      </c>
      <c r="F363">
        <v>33</v>
      </c>
      <c r="G363">
        <v>55</v>
      </c>
      <c r="H363">
        <v>6</v>
      </c>
      <c r="I363">
        <v>3</v>
      </c>
      <c r="J363">
        <v>60</v>
      </c>
      <c r="K363">
        <v>60</v>
      </c>
      <c r="L363">
        <v>46</v>
      </c>
      <c r="M363">
        <v>46</v>
      </c>
      <c r="N363">
        <v>60</v>
      </c>
      <c r="O363">
        <v>59</v>
      </c>
      <c r="P363">
        <v>60</v>
      </c>
      <c r="Q363" s="24">
        <f>бланки!F364</f>
        <v>115</v>
      </c>
      <c r="R363" s="6">
        <f>B363/Q363</f>
        <v>0.52173913043478259</v>
      </c>
      <c r="S363" s="24">
        <f>бланки!E364</f>
        <v>362</v>
      </c>
      <c r="T363" s="24" t="str">
        <f>'Рейтинговая таблица организаций'!B365</f>
        <v>МКУ ДО "Кубачинская школа искусств им. А.М. Абдурахманова» (Дахадаевский район)</v>
      </c>
      <c r="U363" s="6">
        <f>анкеты!F363/анкеты!E363</f>
        <v>1</v>
      </c>
      <c r="V363" s="6">
        <f>анкеты!D363/анкеты!C363</f>
        <v>1</v>
      </c>
      <c r="W363" s="6">
        <f>анкеты!G363/анкеты!$B363</f>
        <v>0.91666666666666663</v>
      </c>
      <c r="X363" s="6">
        <f>анкеты!I363/анкеты!H363</f>
        <v>0.5</v>
      </c>
      <c r="Y363" s="6">
        <f>анкеты!J363/анкеты!$B363</f>
        <v>1</v>
      </c>
      <c r="Z363" s="6">
        <f>анкеты!K363/анкеты!$B363</f>
        <v>1</v>
      </c>
      <c r="AA363" s="6">
        <f>анкеты!M363/анкеты!L363</f>
        <v>1</v>
      </c>
      <c r="AB363" s="6">
        <f>анкеты!N363/анкеты!$B363</f>
        <v>1</v>
      </c>
      <c r="AC363" s="6">
        <f>анкеты!O363/анкеты!$B363</f>
        <v>0.98333333333333328</v>
      </c>
      <c r="AD363" s="6">
        <f>анкеты!P363/анкеты!$B363</f>
        <v>1</v>
      </c>
      <c r="AE363" s="24">
        <f>'Рейтинговая таблица организаций'!Z1189+'Рейтинговая таблица организаций'!AA1189</f>
        <v>0</v>
      </c>
      <c r="AF363" s="32">
        <f t="shared" si="14"/>
        <v>0.93999999999999984</v>
      </c>
      <c r="AG363" s="24">
        <f>'Рейтинговая таблица организаций'!BB365</f>
        <v>78.2</v>
      </c>
      <c r="AH363" t="s">
        <v>755</v>
      </c>
    </row>
    <row r="364" spans="1:34" x14ac:dyDescent="0.25">
      <c r="A364" s="39">
        <v>364</v>
      </c>
      <c r="B364">
        <v>64</v>
      </c>
      <c r="C364">
        <v>56</v>
      </c>
      <c r="D364">
        <v>54</v>
      </c>
      <c r="E364">
        <v>49</v>
      </c>
      <c r="F364">
        <v>48</v>
      </c>
      <c r="G364">
        <v>46</v>
      </c>
      <c r="H364">
        <v>9</v>
      </c>
      <c r="I364">
        <v>6</v>
      </c>
      <c r="J364">
        <v>56</v>
      </c>
      <c r="K364">
        <v>60</v>
      </c>
      <c r="L364">
        <v>47</v>
      </c>
      <c r="M364">
        <v>47</v>
      </c>
      <c r="N364">
        <v>56</v>
      </c>
      <c r="O364">
        <v>54</v>
      </c>
      <c r="P364">
        <v>56</v>
      </c>
      <c r="Q364" s="24">
        <f>бланки!F365</f>
        <v>135</v>
      </c>
      <c r="R364" s="6">
        <f>B364/Q364</f>
        <v>0.47407407407407409</v>
      </c>
      <c r="S364" s="24">
        <f>бланки!E365</f>
        <v>363</v>
      </c>
      <c r="T364" s="24" t="str">
        <f>'Рейтинговая таблица организаций'!B366</f>
        <v>МКОУ ДО "Дом детского творчества" (Дахадаевский район)</v>
      </c>
      <c r="U364" s="6">
        <f>анкеты!F364/анкеты!E364</f>
        <v>0.97959183673469385</v>
      </c>
      <c r="V364" s="6">
        <f>анкеты!D364/анкеты!C364</f>
        <v>0.9642857142857143</v>
      </c>
      <c r="W364" s="6">
        <f>анкеты!G364/анкеты!$B364</f>
        <v>0.71875</v>
      </c>
      <c r="X364" s="6">
        <f>анкеты!I364/анкеты!H364</f>
        <v>0.66666666666666663</v>
      </c>
      <c r="Y364" s="6">
        <f>анкеты!J364/анкеты!$B364</f>
        <v>0.875</v>
      </c>
      <c r="Z364" s="6">
        <f>анкеты!K364/анкеты!$B364</f>
        <v>0.9375</v>
      </c>
      <c r="AA364" s="6">
        <f>анкеты!M364/анкеты!L364</f>
        <v>1</v>
      </c>
      <c r="AB364" s="6">
        <f>анкеты!N364/анкеты!$B364</f>
        <v>0.875</v>
      </c>
      <c r="AC364" s="6">
        <f>анкеты!O364/анкеты!$B364</f>
        <v>0.84375</v>
      </c>
      <c r="AD364" s="6">
        <f>анкеты!P364/анкеты!$B364</f>
        <v>0.875</v>
      </c>
      <c r="AE364" s="24">
        <f>'Рейтинговая таблица организаций'!Z1190+'Рейтинговая таблица организаций'!AA1190</f>
        <v>0</v>
      </c>
      <c r="AF364" s="32">
        <f t="shared" si="14"/>
        <v>0.87355442176870746</v>
      </c>
      <c r="AG364" s="24">
        <f>'Рейтинговая таблица организаций'!BB366</f>
        <v>68</v>
      </c>
      <c r="AH364" t="s">
        <v>755</v>
      </c>
    </row>
    <row r="365" spans="1:34" x14ac:dyDescent="0.25">
      <c r="A365" s="39">
        <v>365</v>
      </c>
      <c r="B365">
        <v>5</v>
      </c>
      <c r="C365">
        <v>5</v>
      </c>
      <c r="D365">
        <v>5</v>
      </c>
      <c r="E365">
        <v>2</v>
      </c>
      <c r="F365">
        <v>1</v>
      </c>
      <c r="G365">
        <v>5</v>
      </c>
      <c r="H365">
        <v>1</v>
      </c>
      <c r="I365">
        <v>1</v>
      </c>
      <c r="J365">
        <v>5</v>
      </c>
      <c r="K365">
        <v>5</v>
      </c>
      <c r="L365">
        <v>1</v>
      </c>
      <c r="M365">
        <v>1</v>
      </c>
      <c r="N365">
        <v>4</v>
      </c>
      <c r="O365">
        <v>5</v>
      </c>
      <c r="P365">
        <v>5</v>
      </c>
      <c r="Q365" s="24">
        <f>бланки!F366</f>
        <v>8</v>
      </c>
      <c r="R365" s="6">
        <f>B365/Q365</f>
        <v>0.625</v>
      </c>
      <c r="S365" s="24">
        <f>бланки!E366</f>
        <v>364</v>
      </c>
      <c r="T365" s="24" t="str">
        <f>'Рейтинговая таблица организаций'!B367</f>
        <v>МКОУ "Цураинская ООШ" (Дахадаевский район)</v>
      </c>
      <c r="U365" s="6">
        <f>анкеты!F365/анкеты!E365</f>
        <v>0.5</v>
      </c>
      <c r="V365" s="6">
        <f>анкеты!D365/анкеты!C365</f>
        <v>1</v>
      </c>
      <c r="W365" s="6">
        <f>анкеты!G365/анкеты!$B365</f>
        <v>1</v>
      </c>
      <c r="X365" s="6">
        <f>анкеты!I365/анкеты!H365</f>
        <v>1</v>
      </c>
      <c r="Y365" s="6">
        <f>анкеты!J365/анкеты!$B365</f>
        <v>1</v>
      </c>
      <c r="Z365" s="6">
        <f>анкеты!K365/анкеты!$B365</f>
        <v>1</v>
      </c>
      <c r="AA365" s="6">
        <f>анкеты!M365/анкеты!L365</f>
        <v>1</v>
      </c>
      <c r="AB365" s="6">
        <f>анкеты!N365/анкеты!$B365</f>
        <v>0.8</v>
      </c>
      <c r="AC365" s="6">
        <f>анкеты!O365/анкеты!$B365</f>
        <v>1</v>
      </c>
      <c r="AD365" s="6">
        <f>анкеты!P365/анкеты!$B365</f>
        <v>1</v>
      </c>
      <c r="AE365" s="24">
        <f>'Рейтинговая таблица организаций'!Z1191+'Рейтинговая таблица организаций'!AA1191</f>
        <v>0</v>
      </c>
      <c r="AF365" s="32">
        <f t="shared" si="14"/>
        <v>0.93</v>
      </c>
      <c r="AG365" s="24">
        <f>'Рейтинговая таблица организаций'!BB367</f>
        <v>67.8</v>
      </c>
      <c r="AH365" t="s">
        <v>992</v>
      </c>
    </row>
    <row r="366" spans="1:34" x14ac:dyDescent="0.25">
      <c r="A366" s="39">
        <v>366</v>
      </c>
      <c r="B366">
        <v>31</v>
      </c>
      <c r="C366">
        <v>20</v>
      </c>
      <c r="D366">
        <v>17</v>
      </c>
      <c r="E366">
        <v>10</v>
      </c>
      <c r="F366">
        <v>8</v>
      </c>
      <c r="G366">
        <v>25</v>
      </c>
      <c r="H366">
        <v>2</v>
      </c>
      <c r="I366">
        <v>1</v>
      </c>
      <c r="J366">
        <v>31</v>
      </c>
      <c r="K366">
        <v>31</v>
      </c>
      <c r="L366">
        <v>12</v>
      </c>
      <c r="M366">
        <v>9</v>
      </c>
      <c r="N366">
        <v>29</v>
      </c>
      <c r="O366">
        <v>25</v>
      </c>
      <c r="P366">
        <v>27</v>
      </c>
      <c r="Q366" s="24">
        <f>бланки!F367</f>
        <v>50</v>
      </c>
      <c r="R366" s="6">
        <v>0.62</v>
      </c>
      <c r="S366" s="24">
        <f>бланки!E367</f>
        <v>365</v>
      </c>
      <c r="T366" s="24" t="str">
        <f>'Рейтинговая таблица организаций'!B368</f>
        <v>МБДОУ «Детский сад «Алена» поселка Белиджи» (Дербентский район)</v>
      </c>
      <c r="U366" s="6">
        <f>анкеты!F366/анкеты!E366</f>
        <v>0.8</v>
      </c>
      <c r="V366" s="6">
        <f>анкеты!D366/анкеты!C366</f>
        <v>0.85</v>
      </c>
      <c r="W366" s="6">
        <f>анкеты!G366/анкеты!$B366</f>
        <v>0.80645161290322576</v>
      </c>
      <c r="X366" s="6">
        <f>анкеты!I366/анкеты!H366</f>
        <v>0.5</v>
      </c>
      <c r="Y366" s="6">
        <f>анкеты!J366/анкеты!$B366</f>
        <v>1</v>
      </c>
      <c r="Z366" s="6">
        <f>анкеты!K366/анкеты!$B366</f>
        <v>1</v>
      </c>
      <c r="AA366" s="6">
        <f>анкеты!M366/анкеты!L366</f>
        <v>0.75</v>
      </c>
      <c r="AB366" s="6">
        <f>анкеты!N366/анкеты!$B366</f>
        <v>0.93548387096774188</v>
      </c>
      <c r="AC366" s="6">
        <f>анкеты!O366/анкеты!$B366</f>
        <v>0.80645161290322576</v>
      </c>
      <c r="AD366" s="6">
        <f>анкеты!P366/анкеты!$B366</f>
        <v>0.87096774193548387</v>
      </c>
      <c r="AE366" s="24">
        <f>'Рейтинговая таблица организаций'!Z1192+'Рейтинговая таблица организаций'!AA1192</f>
        <v>0</v>
      </c>
      <c r="AF366" s="32">
        <f t="shared" si="14"/>
        <v>0.83193548387096761</v>
      </c>
      <c r="AG366" s="24">
        <f>'Рейтинговая таблица организаций'!BB368</f>
        <v>77.599999999999994</v>
      </c>
      <c r="AH366" t="s">
        <v>201</v>
      </c>
    </row>
    <row r="367" spans="1:34" x14ac:dyDescent="0.25">
      <c r="A367" s="39">
        <v>367</v>
      </c>
      <c r="B367">
        <v>35</v>
      </c>
      <c r="C367">
        <v>33</v>
      </c>
      <c r="D367">
        <v>33</v>
      </c>
      <c r="E367">
        <v>29</v>
      </c>
      <c r="F367">
        <v>26</v>
      </c>
      <c r="G367">
        <v>31</v>
      </c>
      <c r="H367">
        <v>4</v>
      </c>
      <c r="I367">
        <v>1</v>
      </c>
      <c r="J367">
        <v>34</v>
      </c>
      <c r="K367">
        <v>35</v>
      </c>
      <c r="L367">
        <v>31</v>
      </c>
      <c r="M367">
        <v>31</v>
      </c>
      <c r="N367">
        <v>34</v>
      </c>
      <c r="O367">
        <v>34</v>
      </c>
      <c r="P367">
        <v>34</v>
      </c>
      <c r="Q367" s="24">
        <f>бланки!F368</f>
        <v>80</v>
      </c>
      <c r="R367" s="6">
        <v>0.4375</v>
      </c>
      <c r="S367" s="24">
        <f>бланки!E368</f>
        <v>366</v>
      </c>
      <c r="T367" s="24" t="str">
        <f>'Рейтинговая таблица организаций'!B369</f>
        <v>МБДОУ «Детский сад «Чебурашка» пос. Белиджи (Дербентский район)</v>
      </c>
      <c r="U367" s="6">
        <f>анкеты!F367/анкеты!E367</f>
        <v>0.89655172413793105</v>
      </c>
      <c r="V367" s="6">
        <f>анкеты!D367/анкеты!C367</f>
        <v>1</v>
      </c>
      <c r="W367" s="6">
        <f>анкеты!G367/анкеты!$B367</f>
        <v>0.88571428571428568</v>
      </c>
      <c r="X367" s="6">
        <f>анкеты!I367/анкеты!H367</f>
        <v>0.25</v>
      </c>
      <c r="Y367" s="6">
        <f>анкеты!J367/анкеты!$B367</f>
        <v>0.97142857142857142</v>
      </c>
      <c r="Z367" s="6">
        <f>анкеты!K367/анкеты!$B367</f>
        <v>1</v>
      </c>
      <c r="AA367" s="6">
        <f>анкеты!M367/анкеты!L367</f>
        <v>1</v>
      </c>
      <c r="AB367" s="6">
        <f>анкеты!N367/анкеты!$B367</f>
        <v>0.97142857142857142</v>
      </c>
      <c r="AC367" s="6">
        <f>анкеты!O367/анкеты!$B367</f>
        <v>0.97142857142857142</v>
      </c>
      <c r="AD367" s="6">
        <f>анкеты!P367/анкеты!$B367</f>
        <v>0.97142857142857142</v>
      </c>
      <c r="AE367" s="24">
        <f>'Рейтинговая таблица организаций'!Z1193+'Рейтинговая таблица организаций'!AA1193</f>
        <v>0</v>
      </c>
      <c r="AF367" s="32">
        <f t="shared" si="14"/>
        <v>0.89179802955665033</v>
      </c>
      <c r="AG367" s="24">
        <f>'Рейтинговая таблица организаций'!BB369</f>
        <v>84.2</v>
      </c>
      <c r="AH367" t="s">
        <v>201</v>
      </c>
    </row>
    <row r="368" spans="1:34" x14ac:dyDescent="0.25">
      <c r="A368" s="39">
        <v>368</v>
      </c>
      <c r="B368">
        <v>108</v>
      </c>
      <c r="C368">
        <v>75</v>
      </c>
      <c r="D368">
        <v>74</v>
      </c>
      <c r="E368">
        <v>72</v>
      </c>
      <c r="F368">
        <v>69</v>
      </c>
      <c r="G368">
        <v>81</v>
      </c>
      <c r="H368">
        <v>12</v>
      </c>
      <c r="I368">
        <v>9</v>
      </c>
      <c r="J368">
        <v>101</v>
      </c>
      <c r="K368">
        <v>99</v>
      </c>
      <c r="L368">
        <v>84</v>
      </c>
      <c r="M368">
        <v>80</v>
      </c>
      <c r="N368">
        <v>99</v>
      </c>
      <c r="O368">
        <v>92</v>
      </c>
      <c r="P368">
        <v>101</v>
      </c>
      <c r="Q368" s="24">
        <f>бланки!F369</f>
        <v>202</v>
      </c>
      <c r="R368" s="6">
        <f>B368/Q368</f>
        <v>0.53465346534653468</v>
      </c>
      <c r="S368" s="24">
        <f>бланки!E369</f>
        <v>367</v>
      </c>
      <c r="T368" s="24" t="str">
        <f>'Рейтинговая таблица организаций'!B370</f>
        <v>МБДОУ «Детский сад № 1» села Хазар (Дербентский район)</v>
      </c>
      <c r="U368" s="6">
        <f>анкеты!F368/анкеты!E368</f>
        <v>0.95833333333333337</v>
      </c>
      <c r="V368" s="6">
        <f>анкеты!D368/анкеты!C368</f>
        <v>0.98666666666666669</v>
      </c>
      <c r="W368" s="6">
        <f>анкеты!G368/анкеты!$B368</f>
        <v>0.75</v>
      </c>
      <c r="X368" s="6">
        <f>анкеты!I368/анкеты!H368</f>
        <v>0.75</v>
      </c>
      <c r="Y368" s="6">
        <f>анкеты!J368/анкеты!$B368</f>
        <v>0.93518518518518523</v>
      </c>
      <c r="Z368" s="6">
        <f>анкеты!K368/анкеты!$B368</f>
        <v>0.91666666666666663</v>
      </c>
      <c r="AA368" s="6">
        <f>анкеты!M368/анкеты!L368</f>
        <v>0.95238095238095233</v>
      </c>
      <c r="AB368" s="6">
        <f>анкеты!N368/анкеты!$B368</f>
        <v>0.91666666666666663</v>
      </c>
      <c r="AC368" s="6">
        <f>анкеты!O368/анкеты!$B368</f>
        <v>0.85185185185185186</v>
      </c>
      <c r="AD368" s="6">
        <f>анкеты!P368/анкеты!$B368</f>
        <v>0.93518518518518523</v>
      </c>
      <c r="AE368" s="24">
        <f>'Рейтинговая таблица организаций'!Z1194+'Рейтинговая таблица организаций'!AA1194</f>
        <v>0</v>
      </c>
      <c r="AF368" s="32">
        <f t="shared" si="14"/>
        <v>0.89529365079365086</v>
      </c>
      <c r="AG368" s="24">
        <f>'Рейтинговая таблица организаций'!BB370</f>
        <v>75</v>
      </c>
      <c r="AH368" t="s">
        <v>201</v>
      </c>
    </row>
    <row r="369" spans="1:34" x14ac:dyDescent="0.25">
      <c r="A369" s="39">
        <v>369</v>
      </c>
      <c r="B369">
        <v>333</v>
      </c>
      <c r="C369">
        <v>168</v>
      </c>
      <c r="D369">
        <v>152</v>
      </c>
      <c r="E369">
        <v>138</v>
      </c>
      <c r="F369">
        <v>119</v>
      </c>
      <c r="G369">
        <v>200</v>
      </c>
      <c r="H369">
        <v>19</v>
      </c>
      <c r="I369">
        <v>10</v>
      </c>
      <c r="J369">
        <v>287</v>
      </c>
      <c r="K369">
        <v>303</v>
      </c>
      <c r="L369">
        <v>218</v>
      </c>
      <c r="M369">
        <v>194</v>
      </c>
      <c r="N369">
        <v>256</v>
      </c>
      <c r="O369">
        <v>273</v>
      </c>
      <c r="P369">
        <v>283</v>
      </c>
      <c r="Q369" s="24">
        <f>бланки!F370</f>
        <v>800</v>
      </c>
      <c r="R369" s="6">
        <v>0.41625000000000001</v>
      </c>
      <c r="S369" s="24">
        <f>бланки!E370</f>
        <v>368</v>
      </c>
      <c r="T369" s="24" t="str">
        <f>'Рейтинговая таблица организаций'!B371</f>
        <v>МБОУ «Геджухская СОШ» (Дербентский район)</v>
      </c>
      <c r="U369" s="6">
        <f>анкеты!F369/анкеты!E369</f>
        <v>0.8623188405797102</v>
      </c>
      <c r="V369" s="6">
        <f>анкеты!D369/анкеты!C369</f>
        <v>0.90476190476190477</v>
      </c>
      <c r="W369" s="6">
        <f>анкеты!G369/анкеты!$B369</f>
        <v>0.60060060060060061</v>
      </c>
      <c r="X369" s="6">
        <f>анкеты!I369/анкеты!H369</f>
        <v>0.52631578947368418</v>
      </c>
      <c r="Y369" s="6">
        <f>анкеты!J369/анкеты!$B369</f>
        <v>0.86186186186186187</v>
      </c>
      <c r="Z369" s="6">
        <f>анкеты!K369/анкеты!$B369</f>
        <v>0.90990990990990994</v>
      </c>
      <c r="AA369" s="6">
        <f>анкеты!M369/анкеты!L369</f>
        <v>0.88990825688073394</v>
      </c>
      <c r="AB369" s="6">
        <f>анкеты!N369/анкеты!$B369</f>
        <v>0.76876876876876876</v>
      </c>
      <c r="AC369" s="6">
        <f>анкеты!O369/анкеты!$B369</f>
        <v>0.81981981981981977</v>
      </c>
      <c r="AD369" s="6">
        <f>анкеты!P369/анкеты!$B369</f>
        <v>0.8498498498498499</v>
      </c>
      <c r="AE369" s="24">
        <f>'Рейтинговая таблица организаций'!Z1195+'Рейтинговая таблица организаций'!AA1195</f>
        <v>0</v>
      </c>
      <c r="AF369" s="32">
        <f t="shared" si="14"/>
        <v>0.79941156025068438</v>
      </c>
      <c r="AG369" s="24">
        <f>'Рейтинговая таблица организаций'!BB371</f>
        <v>76.8</v>
      </c>
      <c r="AH369" t="s">
        <v>992</v>
      </c>
    </row>
    <row r="370" spans="1:34" x14ac:dyDescent="0.25">
      <c r="A370" s="39">
        <v>370</v>
      </c>
      <c r="B370">
        <v>63</v>
      </c>
      <c r="C370">
        <v>41</v>
      </c>
      <c r="D370">
        <v>38</v>
      </c>
      <c r="E370">
        <v>39</v>
      </c>
      <c r="F370">
        <v>37</v>
      </c>
      <c r="G370">
        <v>50</v>
      </c>
      <c r="H370">
        <v>7</v>
      </c>
      <c r="I370">
        <v>7</v>
      </c>
      <c r="J370">
        <v>60</v>
      </c>
      <c r="K370">
        <v>61</v>
      </c>
      <c r="L370">
        <v>46</v>
      </c>
      <c r="M370">
        <v>44</v>
      </c>
      <c r="N370">
        <v>60</v>
      </c>
      <c r="O370">
        <v>60</v>
      </c>
      <c r="P370">
        <v>59</v>
      </c>
      <c r="Q370" s="24">
        <f>бланки!F371</f>
        <v>130</v>
      </c>
      <c r="R370" s="6">
        <f>B370/Q370</f>
        <v>0.48461538461538461</v>
      </c>
      <c r="S370" s="24">
        <f>бланки!E371</f>
        <v>369</v>
      </c>
      <c r="T370" s="24" t="str">
        <f>'Рейтинговая таблица организаций'!B372</f>
        <v>МБОУ «СОШ № 4 пос. Белиджи» (Дербентский район)</v>
      </c>
      <c r="U370" s="6">
        <f>анкеты!F370/анкеты!E370</f>
        <v>0.94871794871794868</v>
      </c>
      <c r="V370" s="6">
        <f>анкеты!D370/анкеты!C370</f>
        <v>0.92682926829268297</v>
      </c>
      <c r="W370" s="6">
        <f>анкеты!G370/анкеты!$B370</f>
        <v>0.79365079365079361</v>
      </c>
      <c r="X370" s="6">
        <f>анкеты!I370/анкеты!H370</f>
        <v>1</v>
      </c>
      <c r="Y370" s="6">
        <f>анкеты!J370/анкеты!$B370</f>
        <v>0.95238095238095233</v>
      </c>
      <c r="Z370" s="6">
        <f>анкеты!K370/анкеты!$B370</f>
        <v>0.96825396825396826</v>
      </c>
      <c r="AA370" s="6">
        <f>анкеты!M370/анкеты!L370</f>
        <v>0.95652173913043481</v>
      </c>
      <c r="AB370" s="6">
        <f>анкеты!N370/анкеты!$B370</f>
        <v>0.95238095238095233</v>
      </c>
      <c r="AC370" s="6">
        <f>анкеты!O370/анкеты!$B370</f>
        <v>0.95238095238095233</v>
      </c>
      <c r="AD370" s="6">
        <f>анкеты!P370/анкеты!$B370</f>
        <v>0.93650793650793651</v>
      </c>
      <c r="AE370" s="24">
        <f>'Рейтинговая таблица организаций'!Z1196+'Рейтинговая таблица организаций'!AA1196</f>
        <v>0</v>
      </c>
      <c r="AF370" s="32">
        <f t="shared" si="14"/>
        <v>0.93876245116966217</v>
      </c>
      <c r="AG370" s="24">
        <f>'Рейтинговая таблица организаций'!BB372</f>
        <v>82</v>
      </c>
      <c r="AH370" t="s">
        <v>992</v>
      </c>
    </row>
    <row r="371" spans="1:34" x14ac:dyDescent="0.25">
      <c r="A371" s="39">
        <v>371</v>
      </c>
      <c r="B371">
        <v>107</v>
      </c>
      <c r="C371">
        <v>54</v>
      </c>
      <c r="D371">
        <v>50</v>
      </c>
      <c r="E371">
        <v>42</v>
      </c>
      <c r="F371">
        <v>30</v>
      </c>
      <c r="G371">
        <v>62</v>
      </c>
      <c r="H371">
        <v>18</v>
      </c>
      <c r="I371">
        <v>6</v>
      </c>
      <c r="J371">
        <v>83</v>
      </c>
      <c r="K371">
        <v>83</v>
      </c>
      <c r="L371">
        <v>74</v>
      </c>
      <c r="M371">
        <v>52</v>
      </c>
      <c r="N371">
        <v>54</v>
      </c>
      <c r="O371">
        <v>71</v>
      </c>
      <c r="P371">
        <v>68</v>
      </c>
      <c r="Q371" s="24">
        <f>бланки!F372</f>
        <v>250</v>
      </c>
      <c r="R371" s="6">
        <v>0.42799999999999999</v>
      </c>
      <c r="S371" s="24">
        <f>бланки!E372</f>
        <v>370</v>
      </c>
      <c r="T371" s="24" t="str">
        <f>'Рейтинговая таблица организаций'!B373</f>
        <v>МБОУ «Великентская СОШ имени Гереева У.А.» (Дербентский район)</v>
      </c>
      <c r="U371" s="6">
        <f>анкеты!F371/анкеты!E371</f>
        <v>0.7142857142857143</v>
      </c>
      <c r="V371" s="6">
        <f>анкеты!D371/анкеты!C371</f>
        <v>0.92592592592592593</v>
      </c>
      <c r="W371" s="6">
        <f>анкеты!G371/анкеты!$B371</f>
        <v>0.57943925233644855</v>
      </c>
      <c r="X371" s="6">
        <f>анкеты!I371/анкеты!H371</f>
        <v>0.33333333333333331</v>
      </c>
      <c r="Y371" s="6">
        <f>анкеты!J371/анкеты!$B371</f>
        <v>0.77570093457943923</v>
      </c>
      <c r="Z371" s="6">
        <f>анкеты!K371/анкеты!$B371</f>
        <v>0.77570093457943923</v>
      </c>
      <c r="AA371" s="6">
        <f>анкеты!M371/анкеты!L371</f>
        <v>0.70270270270270274</v>
      </c>
      <c r="AB371" s="6">
        <f>анкеты!N371/анкеты!$B371</f>
        <v>0.50467289719626163</v>
      </c>
      <c r="AC371" s="6">
        <f>анкеты!O371/анкеты!$B371</f>
        <v>0.66355140186915884</v>
      </c>
      <c r="AD371" s="6">
        <f>анкеты!P371/анкеты!$B371</f>
        <v>0.63551401869158874</v>
      </c>
      <c r="AE371" s="24">
        <f>'Рейтинговая таблица организаций'!Z1197+'Рейтинговая таблица организаций'!AA1197</f>
        <v>0</v>
      </c>
      <c r="AF371" s="32">
        <f t="shared" si="14"/>
        <v>0.66108271155000131</v>
      </c>
      <c r="AG371" s="24">
        <f>'Рейтинговая таблица организаций'!BB373</f>
        <v>66.8</v>
      </c>
      <c r="AH371" t="s">
        <v>992</v>
      </c>
    </row>
    <row r="372" spans="1:34" x14ac:dyDescent="0.25">
      <c r="A372" s="39">
        <v>372</v>
      </c>
      <c r="B372">
        <v>138</v>
      </c>
      <c r="C372">
        <v>130</v>
      </c>
      <c r="D372">
        <v>129</v>
      </c>
      <c r="E372">
        <v>135</v>
      </c>
      <c r="F372">
        <v>131</v>
      </c>
      <c r="G372">
        <v>137</v>
      </c>
      <c r="H372">
        <v>44</v>
      </c>
      <c r="I372">
        <v>42</v>
      </c>
      <c r="J372">
        <v>132</v>
      </c>
      <c r="K372">
        <v>135</v>
      </c>
      <c r="L372">
        <v>133</v>
      </c>
      <c r="M372">
        <v>131</v>
      </c>
      <c r="N372">
        <v>136</v>
      </c>
      <c r="O372">
        <v>135</v>
      </c>
      <c r="P372">
        <v>133</v>
      </c>
      <c r="Q372" s="24">
        <f>бланки!F373</f>
        <v>283</v>
      </c>
      <c r="R372" s="6">
        <v>0.48763250883392228</v>
      </c>
      <c r="S372" s="24">
        <f>бланки!E373</f>
        <v>371</v>
      </c>
      <c r="T372" s="24" t="str">
        <f>'Рейтинговая таблица организаций'!B374</f>
        <v>МБОУ «Деличобанская СОШ» (Дербентский район)</v>
      </c>
      <c r="U372" s="6">
        <f>анкеты!F372/анкеты!E372</f>
        <v>0.97037037037037033</v>
      </c>
      <c r="V372" s="6">
        <f>анкеты!D372/анкеты!C372</f>
        <v>0.99230769230769234</v>
      </c>
      <c r="W372" s="6">
        <f>анкеты!G372/анкеты!$B372</f>
        <v>0.99275362318840576</v>
      </c>
      <c r="X372" s="6">
        <f>анкеты!I372/анкеты!H372</f>
        <v>0.95454545454545459</v>
      </c>
      <c r="Y372" s="6">
        <f>анкеты!J372/анкеты!$B372</f>
        <v>0.95652173913043481</v>
      </c>
      <c r="Z372" s="6">
        <f>анкеты!K372/анкеты!$B372</f>
        <v>0.97826086956521741</v>
      </c>
      <c r="AA372" s="6">
        <f>анкеты!M372/анкеты!L372</f>
        <v>0.98496240601503759</v>
      </c>
      <c r="AB372" s="6">
        <f>анкеты!N372/анкеты!$B372</f>
        <v>0.98550724637681164</v>
      </c>
      <c r="AC372" s="6">
        <f>анкеты!O372/анкеты!$B372</f>
        <v>0.97826086956521741</v>
      </c>
      <c r="AD372" s="6">
        <f>анкеты!P372/анкеты!$B372</f>
        <v>0.96376811594202894</v>
      </c>
      <c r="AE372" s="24">
        <f>'Рейтинговая таблица организаций'!Z1198+'Рейтинговая таблица организаций'!AA1198</f>
        <v>0</v>
      </c>
      <c r="AF372" s="32">
        <f t="shared" si="14"/>
        <v>0.9757258387006672</v>
      </c>
      <c r="AG372" s="24">
        <f>'Рейтинговая таблица организаций'!BB374</f>
        <v>88.8</v>
      </c>
      <c r="AH372" t="s">
        <v>992</v>
      </c>
    </row>
    <row r="373" spans="1:34" x14ac:dyDescent="0.25">
      <c r="A373" s="39">
        <v>373</v>
      </c>
      <c r="B373">
        <v>34</v>
      </c>
      <c r="C373">
        <v>25</v>
      </c>
      <c r="D373">
        <v>24</v>
      </c>
      <c r="E373">
        <v>19</v>
      </c>
      <c r="F373">
        <v>17</v>
      </c>
      <c r="G373">
        <v>30</v>
      </c>
      <c r="H373">
        <v>2</v>
      </c>
      <c r="I373">
        <v>1</v>
      </c>
      <c r="J373">
        <v>34</v>
      </c>
      <c r="K373">
        <v>32</v>
      </c>
      <c r="L373">
        <v>18</v>
      </c>
      <c r="M373">
        <v>13</v>
      </c>
      <c r="N373">
        <v>30</v>
      </c>
      <c r="O373">
        <v>34</v>
      </c>
      <c r="P373">
        <v>34</v>
      </c>
      <c r="Q373" s="24">
        <f>бланки!F374</f>
        <v>83</v>
      </c>
      <c r="R373" s="6">
        <f>B373/Q373</f>
        <v>0.40963855421686746</v>
      </c>
      <c r="S373" s="24">
        <f>бланки!E374</f>
        <v>372</v>
      </c>
      <c r="T373" s="24" t="str">
        <f>'Рейтинговая таблица организаций'!B375</f>
        <v>МБОУ «Дюзлярская СОШ» (Дербентский район)</v>
      </c>
      <c r="U373" s="6">
        <f>анкеты!F373/анкеты!E373</f>
        <v>0.89473684210526316</v>
      </c>
      <c r="V373" s="6">
        <f>анкеты!D373/анкеты!C373</f>
        <v>0.96</v>
      </c>
      <c r="W373" s="6">
        <f>анкеты!G373/анкеты!$B373</f>
        <v>0.88235294117647056</v>
      </c>
      <c r="X373" s="6">
        <f>анкеты!I373/анкеты!H373</f>
        <v>0.5</v>
      </c>
      <c r="Y373" s="6">
        <f>анкеты!J373/анкеты!$B373</f>
        <v>1</v>
      </c>
      <c r="Z373" s="6">
        <f>анкеты!K373/анкеты!$B373</f>
        <v>0.94117647058823528</v>
      </c>
      <c r="AA373" s="6">
        <f>анкеты!M373/анкеты!L373</f>
        <v>0.72222222222222221</v>
      </c>
      <c r="AB373" s="6">
        <f>анкеты!N373/анкеты!$B373</f>
        <v>0.88235294117647056</v>
      </c>
      <c r="AC373" s="6">
        <f>анкеты!O373/анкеты!$B373</f>
        <v>1</v>
      </c>
      <c r="AD373" s="6">
        <f>анкеты!P373/анкеты!$B373</f>
        <v>1</v>
      </c>
      <c r="AE373" s="24">
        <f>'Рейтинговая таблица организаций'!Z1199+'Рейтинговая таблица организаций'!AA1199</f>
        <v>0</v>
      </c>
      <c r="AF373" s="32">
        <f t="shared" si="14"/>
        <v>0.8782841417268662</v>
      </c>
      <c r="AG373" s="24">
        <f>'Рейтинговая таблица организаций'!BB375</f>
        <v>78.599999999999994</v>
      </c>
      <c r="AH373" t="s">
        <v>992</v>
      </c>
    </row>
    <row r="374" spans="1:34" x14ac:dyDescent="0.25">
      <c r="A374" s="39">
        <v>374</v>
      </c>
      <c r="B374">
        <v>122</v>
      </c>
      <c r="C374">
        <v>76</v>
      </c>
      <c r="D374">
        <v>60</v>
      </c>
      <c r="E374">
        <v>46</v>
      </c>
      <c r="F374">
        <v>40</v>
      </c>
      <c r="G374">
        <v>47</v>
      </c>
      <c r="H374">
        <v>7</v>
      </c>
      <c r="I374">
        <v>3</v>
      </c>
      <c r="J374">
        <v>114</v>
      </c>
      <c r="K374">
        <v>115</v>
      </c>
      <c r="L374">
        <v>78</v>
      </c>
      <c r="M374">
        <v>68</v>
      </c>
      <c r="N374">
        <v>80</v>
      </c>
      <c r="O374">
        <v>86</v>
      </c>
      <c r="P374">
        <v>88</v>
      </c>
      <c r="Q374" s="24">
        <f>бланки!F375</f>
        <v>296</v>
      </c>
      <c r="R374" s="6">
        <v>0.41216216216216217</v>
      </c>
      <c r="S374" s="24">
        <f>бланки!E375</f>
        <v>373</v>
      </c>
      <c r="T374" s="24" t="str">
        <f>'Рейтинговая таблица организаций'!B376</f>
        <v>МБОУ «Калинская СОШ» (Дербентский район)</v>
      </c>
      <c r="U374" s="6">
        <f>анкеты!F374/анкеты!E374</f>
        <v>0.86956521739130432</v>
      </c>
      <c r="V374" s="6">
        <f>анкеты!D374/анкеты!C374</f>
        <v>0.78947368421052633</v>
      </c>
      <c r="W374" s="6">
        <f>анкеты!G374/анкеты!$B374</f>
        <v>0.38524590163934425</v>
      </c>
      <c r="X374" s="6">
        <f>анкеты!I374/анкеты!H374</f>
        <v>0.42857142857142855</v>
      </c>
      <c r="Y374" s="6">
        <f>анкеты!J374/анкеты!$B374</f>
        <v>0.93442622950819676</v>
      </c>
      <c r="Z374" s="6">
        <f>анкеты!K374/анкеты!$B374</f>
        <v>0.94262295081967218</v>
      </c>
      <c r="AA374" s="6">
        <f>анкеты!M374/анкеты!L374</f>
        <v>0.87179487179487181</v>
      </c>
      <c r="AB374" s="6">
        <f>анкеты!N374/анкеты!$B374</f>
        <v>0.65573770491803274</v>
      </c>
      <c r="AC374" s="6">
        <f>анкеты!O374/анкеты!$B374</f>
        <v>0.70491803278688525</v>
      </c>
      <c r="AD374" s="6">
        <f>анкеты!P374/анкеты!$B374</f>
        <v>0.72131147540983609</v>
      </c>
      <c r="AE374" s="24">
        <f>'Рейтинговая таблица организаций'!Z1200+'Рейтинговая таблица организаций'!AA1200</f>
        <v>0</v>
      </c>
      <c r="AF374" s="32">
        <f t="shared" si="14"/>
        <v>0.73036674970500992</v>
      </c>
      <c r="AG374" s="24">
        <f>'Рейтинговая таблица организаций'!BB376</f>
        <v>69.599999999999994</v>
      </c>
      <c r="AH374" t="s">
        <v>992</v>
      </c>
    </row>
    <row r="375" spans="1:34" x14ac:dyDescent="0.25">
      <c r="A375" s="39">
        <v>375</v>
      </c>
      <c r="B375">
        <v>123</v>
      </c>
      <c r="C375">
        <v>76</v>
      </c>
      <c r="D375">
        <v>69</v>
      </c>
      <c r="E375">
        <v>59</v>
      </c>
      <c r="F375">
        <v>53</v>
      </c>
      <c r="G375">
        <v>91</v>
      </c>
      <c r="H375">
        <v>9</v>
      </c>
      <c r="I375">
        <v>6</v>
      </c>
      <c r="J375">
        <v>99</v>
      </c>
      <c r="K375">
        <v>112</v>
      </c>
      <c r="L375">
        <v>90</v>
      </c>
      <c r="M375">
        <v>75</v>
      </c>
      <c r="N375">
        <v>91</v>
      </c>
      <c r="O375">
        <v>108</v>
      </c>
      <c r="P375">
        <v>110</v>
      </c>
      <c r="Q375" s="24">
        <f>бланки!F376</f>
        <v>285</v>
      </c>
      <c r="R375" s="6">
        <f>B375/Q375</f>
        <v>0.43157894736842106</v>
      </c>
      <c r="S375" s="24">
        <f>бланки!E376</f>
        <v>374</v>
      </c>
      <c r="T375" s="24" t="str">
        <f>'Рейтинговая таблица организаций'!B377</f>
        <v>МБОУ «Кулларская СОШ» (Дербентский район)</v>
      </c>
      <c r="U375" s="6">
        <f>анкеты!F375/анкеты!E375</f>
        <v>0.89830508474576276</v>
      </c>
      <c r="V375" s="6">
        <f>анкеты!D375/анкеты!C375</f>
        <v>0.90789473684210531</v>
      </c>
      <c r="W375" s="6">
        <f>анкеты!G375/анкеты!$B375</f>
        <v>0.73983739837398377</v>
      </c>
      <c r="X375" s="6">
        <f>анкеты!I375/анкеты!H375</f>
        <v>0.66666666666666663</v>
      </c>
      <c r="Y375" s="6">
        <f>анкеты!J375/анкеты!$B375</f>
        <v>0.80487804878048785</v>
      </c>
      <c r="Z375" s="6">
        <f>анкеты!K375/анкеты!$B375</f>
        <v>0.91056910569105687</v>
      </c>
      <c r="AA375" s="6">
        <f>анкеты!M375/анкеты!L375</f>
        <v>0.83333333333333337</v>
      </c>
      <c r="AB375" s="6">
        <f>анкеты!N375/анкеты!$B375</f>
        <v>0.73983739837398377</v>
      </c>
      <c r="AC375" s="6">
        <f>анкеты!O375/анкеты!$B375</f>
        <v>0.87804878048780488</v>
      </c>
      <c r="AD375" s="6">
        <f>анкеты!P375/анкеты!$B375</f>
        <v>0.89430894308943087</v>
      </c>
      <c r="AE375" s="24">
        <f>'Рейтинговая таблица организаций'!Z1201+'Рейтинговая таблица организаций'!AA1201</f>
        <v>0</v>
      </c>
      <c r="AF375" s="32">
        <f t="shared" si="14"/>
        <v>0.8273679496384615</v>
      </c>
      <c r="AG375" s="24">
        <f>'Рейтинговая таблица организаций'!BB377</f>
        <v>78</v>
      </c>
      <c r="AH375" t="s">
        <v>992</v>
      </c>
    </row>
    <row r="376" spans="1:34" x14ac:dyDescent="0.25">
      <c r="A376" s="39">
        <v>376</v>
      </c>
      <c r="B376">
        <v>60</v>
      </c>
      <c r="C376">
        <v>50</v>
      </c>
      <c r="D376">
        <v>45</v>
      </c>
      <c r="E376">
        <v>39</v>
      </c>
      <c r="F376">
        <v>31</v>
      </c>
      <c r="G376">
        <v>50</v>
      </c>
      <c r="H376">
        <v>10</v>
      </c>
      <c r="I376">
        <v>7</v>
      </c>
      <c r="J376">
        <v>54</v>
      </c>
      <c r="K376">
        <v>55</v>
      </c>
      <c r="L376">
        <v>48</v>
      </c>
      <c r="M376">
        <v>42</v>
      </c>
      <c r="N376">
        <v>55</v>
      </c>
      <c r="O376">
        <v>50</v>
      </c>
      <c r="P376">
        <v>56</v>
      </c>
      <c r="Q376" s="24">
        <f>бланки!F377</f>
        <v>145</v>
      </c>
      <c r="R376" s="6">
        <v>0.41379310344827586</v>
      </c>
      <c r="S376" s="24">
        <f>бланки!E377</f>
        <v>375</v>
      </c>
      <c r="T376" s="24" t="str">
        <f>'Рейтинговая таблица организаций'!B378</f>
        <v>МБОУ «Митаги-Казмалярская СОШ» (Дербентский район)</v>
      </c>
      <c r="U376" s="6">
        <f>анкеты!F376/анкеты!E376</f>
        <v>0.79487179487179482</v>
      </c>
      <c r="V376" s="6">
        <f>анкеты!D376/анкеты!C376</f>
        <v>0.9</v>
      </c>
      <c r="W376" s="6">
        <f>анкеты!G376/анкеты!$B376</f>
        <v>0.83333333333333337</v>
      </c>
      <c r="X376" s="6">
        <f>анкеты!I376/анкеты!H376</f>
        <v>0.7</v>
      </c>
      <c r="Y376" s="6">
        <f>анкеты!J376/анкеты!$B376</f>
        <v>0.9</v>
      </c>
      <c r="Z376" s="6">
        <f>анкеты!K376/анкеты!$B376</f>
        <v>0.91666666666666663</v>
      </c>
      <c r="AA376" s="6">
        <f>анкеты!M376/анкеты!L376</f>
        <v>0.875</v>
      </c>
      <c r="AB376" s="6">
        <f>анкеты!N376/анкеты!$B376</f>
        <v>0.91666666666666663</v>
      </c>
      <c r="AC376" s="6">
        <f>анкеты!O376/анкеты!$B376</f>
        <v>0.83333333333333337</v>
      </c>
      <c r="AD376" s="6">
        <f>анкеты!P376/анкеты!$B376</f>
        <v>0.93333333333333335</v>
      </c>
      <c r="AE376" s="24">
        <f>'Рейтинговая таблица организаций'!Z1202+'Рейтинговая таблица организаций'!AA1202</f>
        <v>0</v>
      </c>
      <c r="AF376" s="32">
        <f t="shared" si="14"/>
        <v>0.86032051282051292</v>
      </c>
      <c r="AG376" s="24">
        <f>'Рейтинговая таблица организаций'!BB378</f>
        <v>78</v>
      </c>
      <c r="AH376" t="s">
        <v>992</v>
      </c>
    </row>
    <row r="377" spans="1:34" x14ac:dyDescent="0.25">
      <c r="A377" s="39">
        <v>377</v>
      </c>
      <c r="B377">
        <v>70</v>
      </c>
      <c r="C377">
        <v>58</v>
      </c>
      <c r="D377">
        <v>57</v>
      </c>
      <c r="E377">
        <v>51</v>
      </c>
      <c r="F377">
        <v>48</v>
      </c>
      <c r="G377">
        <v>39</v>
      </c>
      <c r="H377">
        <v>6</v>
      </c>
      <c r="I377">
        <v>5</v>
      </c>
      <c r="J377">
        <v>67</v>
      </c>
      <c r="K377">
        <v>65</v>
      </c>
      <c r="L377">
        <v>63</v>
      </c>
      <c r="M377">
        <v>61</v>
      </c>
      <c r="N377">
        <v>57</v>
      </c>
      <c r="O377">
        <v>66</v>
      </c>
      <c r="P377">
        <v>66</v>
      </c>
      <c r="Q377" s="24">
        <f>бланки!F378</f>
        <v>162</v>
      </c>
      <c r="R377" s="6">
        <v>0.43209876543209874</v>
      </c>
      <c r="S377" s="24">
        <f>бланки!E378</f>
        <v>376</v>
      </c>
      <c r="T377" s="24" t="str">
        <f>'Рейтинговая таблица организаций'!B379</f>
        <v>МБОУ «Мичуринская СОШ» (Дербентский район)</v>
      </c>
      <c r="U377" s="6">
        <f>анкеты!F377/анкеты!E377</f>
        <v>0.94117647058823528</v>
      </c>
      <c r="V377" s="6">
        <f>анкеты!D377/анкеты!C377</f>
        <v>0.98275862068965514</v>
      </c>
      <c r="W377" s="6">
        <f>анкеты!G377/анкеты!$B377</f>
        <v>0.55714285714285716</v>
      </c>
      <c r="X377" s="6">
        <f>анкеты!I377/анкеты!H377</f>
        <v>0.83333333333333337</v>
      </c>
      <c r="Y377" s="6">
        <f>анкеты!J377/анкеты!$B377</f>
        <v>0.95714285714285718</v>
      </c>
      <c r="Z377" s="6">
        <f>анкеты!K377/анкеты!$B377</f>
        <v>0.9285714285714286</v>
      </c>
      <c r="AA377" s="6">
        <f>анкеты!M377/анкеты!L377</f>
        <v>0.96825396825396826</v>
      </c>
      <c r="AB377" s="6">
        <f>анкеты!N377/анкеты!$B377</f>
        <v>0.81428571428571428</v>
      </c>
      <c r="AC377" s="6">
        <f>анкеты!O377/анкеты!$B377</f>
        <v>0.94285714285714284</v>
      </c>
      <c r="AD377" s="6">
        <f>анкеты!P377/анкеты!$B377</f>
        <v>0.94285714285714284</v>
      </c>
      <c r="AE377" s="24">
        <f>'Рейтинговая таблица организаций'!Z1203+'Рейтинговая таблица организаций'!AA1203</f>
        <v>0</v>
      </c>
      <c r="AF377" s="32">
        <f t="shared" si="14"/>
        <v>0.88683795357223349</v>
      </c>
      <c r="AG377" s="24">
        <f>'Рейтинговая таблица организаций'!BB379</f>
        <v>77.599999999999994</v>
      </c>
      <c r="AH377" t="s">
        <v>992</v>
      </c>
    </row>
    <row r="378" spans="1:34" x14ac:dyDescent="0.25">
      <c r="A378" s="39">
        <v>378</v>
      </c>
      <c r="B378">
        <v>73</v>
      </c>
      <c r="C378">
        <v>61</v>
      </c>
      <c r="D378">
        <v>59</v>
      </c>
      <c r="E378">
        <v>58</v>
      </c>
      <c r="F378">
        <v>55</v>
      </c>
      <c r="G378">
        <v>65</v>
      </c>
      <c r="H378">
        <v>6</v>
      </c>
      <c r="I378">
        <v>4</v>
      </c>
      <c r="J378">
        <v>66</v>
      </c>
      <c r="K378">
        <v>71</v>
      </c>
      <c r="L378">
        <v>61</v>
      </c>
      <c r="M378">
        <v>60</v>
      </c>
      <c r="N378">
        <v>66</v>
      </c>
      <c r="O378">
        <v>70</v>
      </c>
      <c r="P378">
        <v>66</v>
      </c>
      <c r="Q378" s="24">
        <f>бланки!F379</f>
        <v>185</v>
      </c>
      <c r="R378" s="6">
        <f>B378/Q378</f>
        <v>0.39459459459459462</v>
      </c>
      <c r="S378" s="24">
        <f>бланки!E379</f>
        <v>377</v>
      </c>
      <c r="T378" s="24" t="str">
        <f>'Рейтинговая таблица организаций'!B380</f>
        <v>МБОУ «Мугартынская СОШ» (Дербентский район)</v>
      </c>
      <c r="U378" s="6">
        <f>анкеты!F378/анкеты!E378</f>
        <v>0.94827586206896552</v>
      </c>
      <c r="V378" s="6">
        <f>анкеты!D378/анкеты!C378</f>
        <v>0.96721311475409832</v>
      </c>
      <c r="W378" s="6">
        <f>анкеты!G378/анкеты!$B378</f>
        <v>0.8904109589041096</v>
      </c>
      <c r="X378" s="6">
        <f>анкеты!I378/анкеты!H378</f>
        <v>0.66666666666666663</v>
      </c>
      <c r="Y378" s="6">
        <f>анкеты!J378/анкеты!$B378</f>
        <v>0.90410958904109584</v>
      </c>
      <c r="Z378" s="6">
        <f>анкеты!K378/анкеты!$B378</f>
        <v>0.9726027397260274</v>
      </c>
      <c r="AA378" s="6">
        <f>анкеты!M378/анкеты!L378</f>
        <v>0.98360655737704916</v>
      </c>
      <c r="AB378" s="6">
        <f>анкеты!N378/анкеты!$B378</f>
        <v>0.90410958904109584</v>
      </c>
      <c r="AC378" s="6">
        <f>анкеты!O378/анкеты!$B378</f>
        <v>0.95890410958904104</v>
      </c>
      <c r="AD378" s="6">
        <f>анкеты!P378/анкеты!$B378</f>
        <v>0.90410958904109584</v>
      </c>
      <c r="AE378" s="24">
        <f>'Рейтинговая таблица организаций'!Z1204+'Рейтинговая таблица организаций'!AA1204</f>
        <v>0</v>
      </c>
      <c r="AF378" s="32">
        <f t="shared" si="14"/>
        <v>0.9100008776209243</v>
      </c>
      <c r="AG378" s="24">
        <f>'Рейтинговая таблица организаций'!BB380</f>
        <v>78.2</v>
      </c>
      <c r="AH378" t="s">
        <v>992</v>
      </c>
    </row>
    <row r="379" spans="1:34" x14ac:dyDescent="0.25">
      <c r="A379" s="39">
        <v>379</v>
      </c>
      <c r="B379">
        <v>116</v>
      </c>
      <c r="C379">
        <v>98</v>
      </c>
      <c r="D379">
        <v>95</v>
      </c>
      <c r="E379">
        <v>89</v>
      </c>
      <c r="F379">
        <v>87</v>
      </c>
      <c r="G379">
        <v>109</v>
      </c>
      <c r="H379">
        <v>26</v>
      </c>
      <c r="I379">
        <v>25</v>
      </c>
      <c r="J379">
        <v>113</v>
      </c>
      <c r="K379">
        <v>115</v>
      </c>
      <c r="L379">
        <v>102</v>
      </c>
      <c r="M379">
        <v>99</v>
      </c>
      <c r="N379">
        <v>111</v>
      </c>
      <c r="O379">
        <v>113</v>
      </c>
      <c r="P379">
        <v>112</v>
      </c>
      <c r="Q379" s="24">
        <f>бланки!F380</f>
        <v>269</v>
      </c>
      <c r="R379" s="6">
        <v>0.43122676579925651</v>
      </c>
      <c r="S379" s="24">
        <f>бланки!E380</f>
        <v>378</v>
      </c>
      <c r="T379" s="24" t="str">
        <f>'Рейтинговая таблица организаций'!B381</f>
        <v>МБОУ «Нюгдинская СОШ имени Х.Д.Авшалумова» (Дербентский район)</v>
      </c>
      <c r="U379" s="6">
        <f>анкеты!F379/анкеты!E379</f>
        <v>0.97752808988764039</v>
      </c>
      <c r="V379" s="6">
        <f>анкеты!D379/анкеты!C379</f>
        <v>0.96938775510204078</v>
      </c>
      <c r="W379" s="6">
        <f>анкеты!G379/анкеты!$B379</f>
        <v>0.93965517241379315</v>
      </c>
      <c r="X379" s="6">
        <f>анкеты!I379/анкеты!H379</f>
        <v>0.96153846153846156</v>
      </c>
      <c r="Y379" s="6">
        <f>анкеты!J379/анкеты!$B379</f>
        <v>0.97413793103448276</v>
      </c>
      <c r="Z379" s="6">
        <f>анкеты!K379/анкеты!$B379</f>
        <v>0.99137931034482762</v>
      </c>
      <c r="AA379" s="6">
        <f>анкеты!M379/анкеты!L379</f>
        <v>0.97058823529411764</v>
      </c>
      <c r="AB379" s="6">
        <f>анкеты!N379/анкеты!$B379</f>
        <v>0.9568965517241379</v>
      </c>
      <c r="AC379" s="6">
        <f>анкеты!O379/анкеты!$B379</f>
        <v>0.97413793103448276</v>
      </c>
      <c r="AD379" s="6">
        <f>анкеты!P379/анкеты!$B379</f>
        <v>0.96551724137931039</v>
      </c>
      <c r="AE379" s="24">
        <f>'Рейтинговая таблица организаций'!Z1205+'Рейтинговая таблица организаций'!AA1205</f>
        <v>0</v>
      </c>
      <c r="AF379" s="32">
        <f t="shared" si="14"/>
        <v>0.96807666797532943</v>
      </c>
      <c r="AG379" s="24">
        <f>'Рейтинговая таблица организаций'!BB381</f>
        <v>91.8</v>
      </c>
      <c r="AH379" t="s">
        <v>992</v>
      </c>
    </row>
    <row r="380" spans="1:34" x14ac:dyDescent="0.25">
      <c r="A380" s="39">
        <v>380</v>
      </c>
      <c r="B380">
        <v>53</v>
      </c>
      <c r="C380">
        <v>20</v>
      </c>
      <c r="D380">
        <v>19</v>
      </c>
      <c r="E380">
        <v>17</v>
      </c>
      <c r="F380">
        <v>17</v>
      </c>
      <c r="G380">
        <v>27</v>
      </c>
      <c r="H380">
        <v>2</v>
      </c>
      <c r="I380">
        <v>1</v>
      </c>
      <c r="J380">
        <v>44</v>
      </c>
      <c r="K380">
        <v>46</v>
      </c>
      <c r="L380">
        <v>35</v>
      </c>
      <c r="M380">
        <v>27</v>
      </c>
      <c r="N380">
        <v>44</v>
      </c>
      <c r="O380">
        <v>43</v>
      </c>
      <c r="P380">
        <v>38</v>
      </c>
      <c r="Q380" s="24">
        <f>бланки!F381</f>
        <v>131</v>
      </c>
      <c r="R380" s="6">
        <v>0.40458015267175573</v>
      </c>
      <c r="S380" s="24">
        <f>бланки!E381</f>
        <v>379</v>
      </c>
      <c r="T380" s="24" t="str">
        <f>'Рейтинговая таблица организаций'!B382</f>
        <v>МБОУ «ООШ имени Г. Лезгинцева» поселка Белиджи (Дербентский район)</v>
      </c>
      <c r="U380" s="6">
        <f>анкеты!F380/анкеты!E380</f>
        <v>1</v>
      </c>
      <c r="V380" s="6">
        <f>анкеты!D380/анкеты!C380</f>
        <v>0.95</v>
      </c>
      <c r="W380" s="6">
        <f>анкеты!G380/анкеты!$B380</f>
        <v>0.50943396226415094</v>
      </c>
      <c r="X380" s="6">
        <f>анкеты!I380/анкеты!H380</f>
        <v>0.5</v>
      </c>
      <c r="Y380" s="6">
        <f>анкеты!J380/анкеты!$B380</f>
        <v>0.83018867924528306</v>
      </c>
      <c r="Z380" s="6">
        <f>анкеты!K380/анкеты!$B380</f>
        <v>0.86792452830188682</v>
      </c>
      <c r="AA380" s="6">
        <f>анкеты!M380/анкеты!L380</f>
        <v>0.77142857142857146</v>
      </c>
      <c r="AB380" s="6">
        <f>анкеты!N380/анкеты!$B380</f>
        <v>0.83018867924528306</v>
      </c>
      <c r="AC380" s="6">
        <f>анкеты!O380/анкеты!$B380</f>
        <v>0.81132075471698117</v>
      </c>
      <c r="AD380" s="6">
        <f>анкеты!P380/анкеты!$B380</f>
        <v>0.71698113207547165</v>
      </c>
      <c r="AE380" s="24">
        <f>'Рейтинговая таблица организаций'!Z1206+'Рейтинговая таблица организаций'!AA1206</f>
        <v>0</v>
      </c>
      <c r="AF380" s="32">
        <f t="shared" si="14"/>
        <v>0.77874663072776285</v>
      </c>
      <c r="AG380" s="24">
        <f>'Рейтинговая таблица организаций'!BB382</f>
        <v>74.400000000000006</v>
      </c>
      <c r="AH380" t="s">
        <v>992</v>
      </c>
    </row>
    <row r="381" spans="1:34" x14ac:dyDescent="0.25">
      <c r="A381" s="39">
        <v>381</v>
      </c>
      <c r="B381">
        <v>117</v>
      </c>
      <c r="C381">
        <v>87</v>
      </c>
      <c r="D381">
        <v>87</v>
      </c>
      <c r="E381">
        <v>69</v>
      </c>
      <c r="F381">
        <v>66</v>
      </c>
      <c r="G381">
        <v>102</v>
      </c>
      <c r="H381">
        <v>3</v>
      </c>
      <c r="I381">
        <v>2</v>
      </c>
      <c r="J381">
        <v>117</v>
      </c>
      <c r="K381">
        <v>117</v>
      </c>
      <c r="L381">
        <v>78</v>
      </c>
      <c r="M381">
        <v>78</v>
      </c>
      <c r="N381">
        <v>111</v>
      </c>
      <c r="O381">
        <v>111</v>
      </c>
      <c r="P381">
        <v>114</v>
      </c>
      <c r="Q381" s="24">
        <f>бланки!F382</f>
        <v>243</v>
      </c>
      <c r="R381" s="6">
        <f>B381/Q381</f>
        <v>0.48148148148148145</v>
      </c>
      <c r="S381" s="24">
        <f>бланки!E382</f>
        <v>380</v>
      </c>
      <c r="T381" s="24" t="str">
        <f>'Рейтинговая таблица организаций'!B383</f>
        <v>МБОУ «Саликская СОШ» (Дербентский район)</v>
      </c>
      <c r="U381" s="6">
        <f>анкеты!F381/анкеты!E381</f>
        <v>0.95652173913043481</v>
      </c>
      <c r="V381" s="6">
        <f>анкеты!D381/анкеты!C381</f>
        <v>1</v>
      </c>
      <c r="W381" s="6">
        <f>анкеты!G381/анкеты!$B381</f>
        <v>0.87179487179487181</v>
      </c>
      <c r="X381" s="6">
        <f>анкеты!I381/анкеты!H381</f>
        <v>0.66666666666666663</v>
      </c>
      <c r="Y381" s="6">
        <f>анкеты!J381/анкеты!$B381</f>
        <v>1</v>
      </c>
      <c r="Z381" s="6">
        <f>анкеты!K381/анкеты!$B381</f>
        <v>1</v>
      </c>
      <c r="AA381" s="6">
        <f>анкеты!M381/анкеты!L381</f>
        <v>1</v>
      </c>
      <c r="AB381" s="6">
        <f>анкеты!N381/анкеты!$B381</f>
        <v>0.94871794871794868</v>
      </c>
      <c r="AC381" s="6">
        <f>анкеты!O381/анкеты!$B381</f>
        <v>0.94871794871794868</v>
      </c>
      <c r="AD381" s="6">
        <f>анкеты!P381/анкеты!$B381</f>
        <v>0.97435897435897434</v>
      </c>
      <c r="AE381" s="24">
        <f>'Рейтинговая таблица организаций'!Z1207+'Рейтинговая таблица организаций'!AA1207</f>
        <v>0</v>
      </c>
      <c r="AF381" s="32">
        <f t="shared" si="14"/>
        <v>0.93667781493868463</v>
      </c>
      <c r="AG381" s="24">
        <f>'Рейтинговая таблица организаций'!BB383</f>
        <v>81.8</v>
      </c>
      <c r="AH381" t="s">
        <v>992</v>
      </c>
    </row>
    <row r="382" spans="1:34" x14ac:dyDescent="0.25">
      <c r="A382" s="39">
        <v>382</v>
      </c>
      <c r="B382">
        <v>77</v>
      </c>
      <c r="C382">
        <v>37</v>
      </c>
      <c r="D382">
        <v>33</v>
      </c>
      <c r="E382">
        <v>35</v>
      </c>
      <c r="F382">
        <v>35</v>
      </c>
      <c r="G382">
        <v>55</v>
      </c>
      <c r="H382">
        <v>7</v>
      </c>
      <c r="I382">
        <v>6</v>
      </c>
      <c r="J382">
        <v>70</v>
      </c>
      <c r="K382">
        <v>70</v>
      </c>
      <c r="L382">
        <v>59</v>
      </c>
      <c r="M382">
        <v>51</v>
      </c>
      <c r="N382">
        <v>61</v>
      </c>
      <c r="O382">
        <v>66</v>
      </c>
      <c r="P382">
        <v>64</v>
      </c>
      <c r="Q382" s="24">
        <f>бланки!F383</f>
        <v>190</v>
      </c>
      <c r="R382" s="6">
        <v>0.40526315789473683</v>
      </c>
      <c r="S382" s="24">
        <f>бланки!E383</f>
        <v>381</v>
      </c>
      <c r="T382" s="24" t="str">
        <f>'Рейтинговая таблица организаций'!B384</f>
        <v>МБОУ «СОШ №1 с.Белиджи» (Дербентский район)</v>
      </c>
      <c r="U382" s="6">
        <f>анкеты!F382/анкеты!E382</f>
        <v>1</v>
      </c>
      <c r="V382" s="6">
        <f>анкеты!D382/анкеты!C382</f>
        <v>0.89189189189189189</v>
      </c>
      <c r="W382" s="6">
        <f>анкеты!G382/анкеты!$B382</f>
        <v>0.7142857142857143</v>
      </c>
      <c r="X382" s="6">
        <f>анкеты!I382/анкеты!H382</f>
        <v>0.8571428571428571</v>
      </c>
      <c r="Y382" s="6">
        <f>анкеты!J382/анкеты!$B382</f>
        <v>0.90909090909090906</v>
      </c>
      <c r="Z382" s="6">
        <f>анкеты!K382/анкеты!$B382</f>
        <v>0.90909090909090906</v>
      </c>
      <c r="AA382" s="6">
        <f>анкеты!M382/анкеты!L382</f>
        <v>0.86440677966101698</v>
      </c>
      <c r="AB382" s="6">
        <f>анкеты!N382/анкеты!$B382</f>
        <v>0.79220779220779225</v>
      </c>
      <c r="AC382" s="6">
        <f>анкеты!O382/анкеты!$B382</f>
        <v>0.8571428571428571</v>
      </c>
      <c r="AD382" s="6">
        <f>анкеты!P382/анкеты!$B382</f>
        <v>0.83116883116883122</v>
      </c>
      <c r="AE382" s="24">
        <f>'Рейтинговая таблица организаций'!Z1208+'Рейтинговая таблица организаций'!AA1208</f>
        <v>0</v>
      </c>
      <c r="AF382" s="32">
        <f t="shared" si="14"/>
        <v>0.86264285416827791</v>
      </c>
      <c r="AG382" s="24">
        <f>'Рейтинговая таблица организаций'!BB384</f>
        <v>78.8</v>
      </c>
      <c r="AH382" t="s">
        <v>992</v>
      </c>
    </row>
    <row r="383" spans="1:34" x14ac:dyDescent="0.25">
      <c r="A383" s="39">
        <v>383</v>
      </c>
      <c r="B383">
        <v>66</v>
      </c>
      <c r="C383">
        <v>39</v>
      </c>
      <c r="D383">
        <v>39</v>
      </c>
      <c r="E383">
        <v>12</v>
      </c>
      <c r="F383">
        <v>11</v>
      </c>
      <c r="G383">
        <v>60</v>
      </c>
      <c r="H383">
        <v>7</v>
      </c>
      <c r="I383">
        <v>6</v>
      </c>
      <c r="J383">
        <v>64</v>
      </c>
      <c r="K383">
        <v>64</v>
      </c>
      <c r="L383">
        <v>19</v>
      </c>
      <c r="M383">
        <v>18</v>
      </c>
      <c r="N383">
        <v>58</v>
      </c>
      <c r="O383">
        <v>63</v>
      </c>
      <c r="P383">
        <v>62</v>
      </c>
      <c r="Q383" s="24">
        <f>бланки!F384</f>
        <v>150</v>
      </c>
      <c r="R383" s="6">
        <f>B383/Q383</f>
        <v>0.44</v>
      </c>
      <c r="S383" s="24">
        <f>бланки!E384</f>
        <v>382</v>
      </c>
      <c r="T383" s="24" t="str">
        <f>'Рейтинговая таблица организаций'!B385</f>
        <v>МБОУ «СОШ № 3 поселка Мамедкала» (Дербентский район)</v>
      </c>
      <c r="U383" s="6">
        <f>анкеты!F383/анкеты!E383</f>
        <v>0.91666666666666663</v>
      </c>
      <c r="V383" s="6">
        <f>анкеты!D383/анкеты!C383</f>
        <v>1</v>
      </c>
      <c r="W383" s="6">
        <f>анкеты!G383/анкеты!$B383</f>
        <v>0.90909090909090906</v>
      </c>
      <c r="X383" s="6">
        <f>анкеты!I383/анкеты!H383</f>
        <v>0.8571428571428571</v>
      </c>
      <c r="Y383" s="6">
        <f>анкеты!J383/анкеты!$B383</f>
        <v>0.96969696969696972</v>
      </c>
      <c r="Z383" s="6">
        <f>анкеты!K383/анкеты!$B383</f>
        <v>0.96969696969696972</v>
      </c>
      <c r="AA383" s="6">
        <f>анкеты!M383/анкеты!L383</f>
        <v>0.94736842105263153</v>
      </c>
      <c r="AB383" s="6">
        <f>анкеты!N383/анкеты!$B383</f>
        <v>0.87878787878787878</v>
      </c>
      <c r="AC383" s="6">
        <f>анкеты!O383/анкеты!$B383</f>
        <v>0.95454545454545459</v>
      </c>
      <c r="AD383" s="6">
        <f>анкеты!P383/анкеты!$B383</f>
        <v>0.93939393939393945</v>
      </c>
      <c r="AE383" s="24">
        <f>'Рейтинговая таблица организаций'!Z1209+'Рейтинговая таблица организаций'!AA1209</f>
        <v>0</v>
      </c>
      <c r="AF383" s="32">
        <f t="shared" si="14"/>
        <v>0.93423900660742765</v>
      </c>
      <c r="AG383" s="24">
        <f>'Рейтинговая таблица организаций'!BB385</f>
        <v>78.400000000000006</v>
      </c>
      <c r="AH383" t="s">
        <v>992</v>
      </c>
    </row>
    <row r="384" spans="1:34" x14ac:dyDescent="0.25">
      <c r="A384" s="39">
        <v>384</v>
      </c>
      <c r="B384">
        <v>97</v>
      </c>
      <c r="C384">
        <v>54</v>
      </c>
      <c r="D384">
        <v>51</v>
      </c>
      <c r="E384">
        <v>49</v>
      </c>
      <c r="F384">
        <v>42</v>
      </c>
      <c r="G384">
        <v>62</v>
      </c>
      <c r="H384">
        <v>8</v>
      </c>
      <c r="I384">
        <v>6</v>
      </c>
      <c r="J384">
        <v>84</v>
      </c>
      <c r="K384">
        <v>89</v>
      </c>
      <c r="L384">
        <v>65</v>
      </c>
      <c r="M384">
        <v>55</v>
      </c>
      <c r="N384">
        <v>77</v>
      </c>
      <c r="O384">
        <v>83</v>
      </c>
      <c r="P384">
        <v>80</v>
      </c>
      <c r="Q384" s="24">
        <f>бланки!F385</f>
        <v>240</v>
      </c>
      <c r="R384" s="6">
        <v>0.40416666666666667</v>
      </c>
      <c r="S384" s="24">
        <f>бланки!E385</f>
        <v>383</v>
      </c>
      <c r="T384" s="24" t="str">
        <f>'Рейтинговая таблица организаций'!B386</f>
        <v>МБОУ «Татлярская СОШ» (Дербентский район)</v>
      </c>
      <c r="U384" s="6">
        <f>анкеты!F384/анкеты!E384</f>
        <v>0.8571428571428571</v>
      </c>
      <c r="V384" s="6">
        <f>анкеты!D384/анкеты!C384</f>
        <v>0.94444444444444442</v>
      </c>
      <c r="W384" s="6">
        <f>анкеты!G384/анкеты!$B384</f>
        <v>0.63917525773195871</v>
      </c>
      <c r="X384" s="6">
        <f>анкеты!I384/анкеты!H384</f>
        <v>0.75</v>
      </c>
      <c r="Y384" s="6">
        <f>анкеты!J384/анкеты!$B384</f>
        <v>0.865979381443299</v>
      </c>
      <c r="Z384" s="6">
        <f>анкеты!K384/анкеты!$B384</f>
        <v>0.91752577319587625</v>
      </c>
      <c r="AA384" s="6">
        <f>анкеты!M384/анкеты!L384</f>
        <v>0.84615384615384615</v>
      </c>
      <c r="AB384" s="6">
        <f>анкеты!N384/анкеты!$B384</f>
        <v>0.79381443298969068</v>
      </c>
      <c r="AC384" s="6">
        <f>анкеты!O384/анкеты!$B384</f>
        <v>0.85567010309278346</v>
      </c>
      <c r="AD384" s="6">
        <f>анкеты!P384/анкеты!$B384</f>
        <v>0.82474226804123707</v>
      </c>
      <c r="AE384" s="24">
        <f>'Рейтинговая таблица организаций'!Z1210+'Рейтинговая таблица организаций'!AA1210</f>
        <v>0</v>
      </c>
      <c r="AF384" s="32">
        <f t="shared" si="14"/>
        <v>0.82946483642359925</v>
      </c>
      <c r="AG384" s="24">
        <f>'Рейтинговая таблица организаций'!BB386</f>
        <v>77.599999999999994</v>
      </c>
      <c r="AH384" t="s">
        <v>992</v>
      </c>
    </row>
    <row r="385" spans="1:34" x14ac:dyDescent="0.25">
      <c r="A385" s="39">
        <v>385</v>
      </c>
      <c r="B385">
        <v>425</v>
      </c>
      <c r="C385">
        <v>330</v>
      </c>
      <c r="D385">
        <v>320</v>
      </c>
      <c r="E385">
        <v>285</v>
      </c>
      <c r="F385">
        <v>275</v>
      </c>
      <c r="G385">
        <v>330</v>
      </c>
      <c r="H385">
        <v>40</v>
      </c>
      <c r="I385">
        <v>35</v>
      </c>
      <c r="J385">
        <v>400</v>
      </c>
      <c r="K385">
        <v>405</v>
      </c>
      <c r="L385">
        <v>325</v>
      </c>
      <c r="M385">
        <v>320</v>
      </c>
      <c r="N385">
        <v>395</v>
      </c>
      <c r="O385">
        <v>375</v>
      </c>
      <c r="P385">
        <v>395</v>
      </c>
      <c r="Q385" s="24">
        <f>бланки!F386</f>
        <v>841</v>
      </c>
      <c r="R385" s="6">
        <f>B385/Q385</f>
        <v>0.50535077288941732</v>
      </c>
      <c r="S385" s="24">
        <f>бланки!E386</f>
        <v>384</v>
      </c>
      <c r="T385" s="24" t="str">
        <f>'Рейтинговая таблица организаций'!B387</f>
        <v>МБОУ «Хазарская СОШ» (Дербентский район)</v>
      </c>
      <c r="U385" s="6">
        <f>анкеты!F385/анкеты!E385</f>
        <v>0.96491228070175439</v>
      </c>
      <c r="V385" s="6">
        <f>анкеты!D385/анкеты!C385</f>
        <v>0.96969696969696972</v>
      </c>
      <c r="W385" s="6">
        <f>анкеты!G385/анкеты!$B385</f>
        <v>0.77647058823529413</v>
      </c>
      <c r="X385" s="6">
        <f>анкеты!I385/анкеты!H385</f>
        <v>0.875</v>
      </c>
      <c r="Y385" s="6">
        <f>анкеты!J385/анкеты!$B385</f>
        <v>0.94117647058823528</v>
      </c>
      <c r="Z385" s="6">
        <f>анкеты!K385/анкеты!$B385</f>
        <v>0.95294117647058818</v>
      </c>
      <c r="AA385" s="6">
        <f>анкеты!M385/анкеты!L385</f>
        <v>0.98461538461538467</v>
      </c>
      <c r="AB385" s="6">
        <f>анкеты!N385/анкеты!$B385</f>
        <v>0.92941176470588238</v>
      </c>
      <c r="AC385" s="6">
        <f>анкеты!O385/анкеты!$B385</f>
        <v>0.88235294117647056</v>
      </c>
      <c r="AD385" s="6">
        <f>анкеты!P385/анкеты!$B385</f>
        <v>0.92941176470588238</v>
      </c>
      <c r="AE385" s="24">
        <f>'Рейтинговая таблица организаций'!Z1211+'Рейтинговая таблица организаций'!AA1211</f>
        <v>0</v>
      </c>
      <c r="AF385" s="32">
        <f t="shared" si="14"/>
        <v>0.92059893408964621</v>
      </c>
      <c r="AG385" s="24">
        <f>'Рейтинговая таблица организаций'!BB387</f>
        <v>77.2</v>
      </c>
      <c r="AH385" t="s">
        <v>992</v>
      </c>
    </row>
    <row r="386" spans="1:34" x14ac:dyDescent="0.25">
      <c r="A386" s="39">
        <v>386</v>
      </c>
      <c r="B386">
        <v>114</v>
      </c>
      <c r="C386">
        <v>98</v>
      </c>
      <c r="D386">
        <v>96</v>
      </c>
      <c r="E386">
        <v>93</v>
      </c>
      <c r="F386">
        <v>89</v>
      </c>
      <c r="G386">
        <v>93</v>
      </c>
      <c r="H386">
        <v>11</v>
      </c>
      <c r="I386">
        <v>11</v>
      </c>
      <c r="J386">
        <v>111</v>
      </c>
      <c r="K386">
        <v>111</v>
      </c>
      <c r="L386">
        <v>87</v>
      </c>
      <c r="M386">
        <v>74</v>
      </c>
      <c r="N386">
        <v>102</v>
      </c>
      <c r="O386">
        <v>107</v>
      </c>
      <c r="P386">
        <v>108</v>
      </c>
      <c r="Q386" s="24">
        <f>бланки!F387</f>
        <v>226</v>
      </c>
      <c r="R386" s="6">
        <f>B386/Q386</f>
        <v>0.50442477876106195</v>
      </c>
      <c r="S386" s="24">
        <f>бланки!E387</f>
        <v>385</v>
      </c>
      <c r="T386" s="24" t="str">
        <f>'Рейтинговая таблица организаций'!B388</f>
        <v>МБОУ «СОШ им Гаджибабаева Э.Н.» с. Н. Джалган (Дербентский район)</v>
      </c>
      <c r="U386" s="6">
        <f>анкеты!F386/анкеты!E386</f>
        <v>0.956989247311828</v>
      </c>
      <c r="V386" s="6">
        <f>анкеты!D386/анкеты!C386</f>
        <v>0.97959183673469385</v>
      </c>
      <c r="W386" s="6">
        <f>анкеты!G386/анкеты!$B386</f>
        <v>0.81578947368421051</v>
      </c>
      <c r="X386" s="6">
        <f>анкеты!I386/анкеты!H386</f>
        <v>1</v>
      </c>
      <c r="Y386" s="6">
        <f>анкеты!J386/анкеты!$B386</f>
        <v>0.97368421052631582</v>
      </c>
      <c r="Z386" s="6">
        <f>анкеты!K386/анкеты!$B386</f>
        <v>0.97368421052631582</v>
      </c>
      <c r="AA386" s="6">
        <f>анкеты!M386/анкеты!L386</f>
        <v>0.85057471264367812</v>
      </c>
      <c r="AB386" s="6">
        <f>анкеты!N386/анкеты!$B386</f>
        <v>0.89473684210526316</v>
      </c>
      <c r="AC386" s="6">
        <f>анкеты!O386/анкеты!$B386</f>
        <v>0.93859649122807021</v>
      </c>
      <c r="AD386" s="6">
        <f>анкеты!P386/анкеты!$B386</f>
        <v>0.94736842105263153</v>
      </c>
      <c r="AE386" s="24">
        <f>'Рейтинговая таблица организаций'!Z1212+'Рейтинговая таблица организаций'!AA1212</f>
        <v>0</v>
      </c>
      <c r="AF386" s="32">
        <f t="shared" si="14"/>
        <v>0.93310154458130068</v>
      </c>
      <c r="AG386" s="24">
        <f>'Рейтинговая таблица организаций'!BB388</f>
        <v>86.4</v>
      </c>
      <c r="AH386" t="s">
        <v>992</v>
      </c>
    </row>
    <row r="387" spans="1:34" x14ac:dyDescent="0.25">
      <c r="A387" s="39">
        <v>387</v>
      </c>
      <c r="B387">
        <v>219</v>
      </c>
      <c r="C387">
        <v>201</v>
      </c>
      <c r="D387">
        <v>201</v>
      </c>
      <c r="E387">
        <v>162</v>
      </c>
      <c r="F387">
        <v>162</v>
      </c>
      <c r="G387">
        <v>198</v>
      </c>
      <c r="H387">
        <v>21</v>
      </c>
      <c r="I387">
        <v>18</v>
      </c>
      <c r="J387">
        <v>216</v>
      </c>
      <c r="K387">
        <v>216</v>
      </c>
      <c r="L387">
        <v>180</v>
      </c>
      <c r="M387">
        <v>177</v>
      </c>
      <c r="N387">
        <v>213</v>
      </c>
      <c r="O387">
        <v>216</v>
      </c>
      <c r="P387">
        <v>216</v>
      </c>
      <c r="Q387" s="24">
        <f>бланки!F388</f>
        <v>437</v>
      </c>
      <c r="R387" s="6">
        <f>B387/Q387</f>
        <v>0.50114416475972545</v>
      </c>
      <c r="S387" s="24">
        <f>бланки!E388</f>
        <v>386</v>
      </c>
      <c r="T387" s="24" t="str">
        <f>'Рейтинговая таблица организаций'!B389</f>
        <v>МБУ ДО «Дом детского творчества» пос. Мамедкала (Дербентский район)</v>
      </c>
      <c r="U387" s="6">
        <f>анкеты!F387/анкеты!E387</f>
        <v>1</v>
      </c>
      <c r="V387" s="6">
        <f>анкеты!D387/анкеты!C387</f>
        <v>1</v>
      </c>
      <c r="W387" s="6">
        <f>анкеты!G387/анкеты!$B387</f>
        <v>0.90410958904109584</v>
      </c>
      <c r="X387" s="6">
        <f>анкеты!I387/анкеты!H387</f>
        <v>0.8571428571428571</v>
      </c>
      <c r="Y387" s="6">
        <f>анкеты!J387/анкеты!$B387</f>
        <v>0.98630136986301364</v>
      </c>
      <c r="Z387" s="6">
        <f>анкеты!K387/анкеты!$B387</f>
        <v>0.98630136986301364</v>
      </c>
      <c r="AA387" s="6">
        <f>анкеты!M387/анкеты!L387</f>
        <v>0.98333333333333328</v>
      </c>
      <c r="AB387" s="6">
        <f>анкеты!N387/анкеты!$B387</f>
        <v>0.9726027397260274</v>
      </c>
      <c r="AC387" s="6">
        <f>анкеты!O387/анкеты!$B387</f>
        <v>0.98630136986301364</v>
      </c>
      <c r="AD387" s="6">
        <f>анкеты!P387/анкеты!$B387</f>
        <v>0.98630136986301364</v>
      </c>
      <c r="AE387" s="24">
        <f>'Рейтинговая таблица организаций'!Z1213+'Рейтинговая таблица организаций'!AA1213</f>
        <v>0</v>
      </c>
      <c r="AF387" s="32">
        <f t="shared" ref="AF387:AF450" si="15">AVERAGE(U387:AD387)</f>
        <v>0.966239399869537</v>
      </c>
      <c r="AG387" s="24">
        <f>'Рейтинговая таблица организаций'!BB389</f>
        <v>90.2</v>
      </c>
      <c r="AH387" t="s">
        <v>755</v>
      </c>
    </row>
    <row r="388" spans="1:34" x14ac:dyDescent="0.25">
      <c r="A388" s="39">
        <v>388</v>
      </c>
      <c r="B388">
        <v>73</v>
      </c>
      <c r="C388">
        <v>41</v>
      </c>
      <c r="D388">
        <v>39</v>
      </c>
      <c r="E388">
        <v>27</v>
      </c>
      <c r="F388">
        <v>26</v>
      </c>
      <c r="G388">
        <v>56</v>
      </c>
      <c r="H388">
        <v>1</v>
      </c>
      <c r="I388">
        <v>1</v>
      </c>
      <c r="J388">
        <v>66</v>
      </c>
      <c r="K388">
        <v>67</v>
      </c>
      <c r="L388">
        <v>38</v>
      </c>
      <c r="M388">
        <v>32</v>
      </c>
      <c r="N388">
        <v>65</v>
      </c>
      <c r="O388">
        <v>67</v>
      </c>
      <c r="P388">
        <v>63</v>
      </c>
      <c r="Q388" s="24">
        <f>бланки!F389</f>
        <v>183</v>
      </c>
      <c r="R388" s="6">
        <f>B388/Q388</f>
        <v>0.39890710382513661</v>
      </c>
      <c r="S388" s="24">
        <f>бланки!E389</f>
        <v>387</v>
      </c>
      <c r="T388" s="24" t="str">
        <f>'Рейтинговая таблица организаций'!B390</f>
        <v>МКУ ДО ДШИ №1 пос. Мамедкала (Дербентский район)</v>
      </c>
      <c r="U388" s="6">
        <f>анкеты!F388/анкеты!E388</f>
        <v>0.96296296296296291</v>
      </c>
      <c r="V388" s="6">
        <f>анкеты!D388/анкеты!C388</f>
        <v>0.95121951219512191</v>
      </c>
      <c r="W388" s="6">
        <f>анкеты!G388/анкеты!$B388</f>
        <v>0.76712328767123283</v>
      </c>
      <c r="X388" s="6">
        <f>анкеты!I388/анкеты!H388</f>
        <v>1</v>
      </c>
      <c r="Y388" s="6">
        <f>анкеты!J388/анкеты!$B388</f>
        <v>0.90410958904109584</v>
      </c>
      <c r="Z388" s="6">
        <f>анкеты!K388/анкеты!$B388</f>
        <v>0.9178082191780822</v>
      </c>
      <c r="AA388" s="6">
        <f>анкеты!M388/анкеты!L388</f>
        <v>0.84210526315789469</v>
      </c>
      <c r="AB388" s="6">
        <f>анкеты!N388/анкеты!$B388</f>
        <v>0.8904109589041096</v>
      </c>
      <c r="AC388" s="6">
        <f>анкеты!O388/анкеты!$B388</f>
        <v>0.9178082191780822</v>
      </c>
      <c r="AD388" s="6">
        <f>анкеты!P388/анкеты!$B388</f>
        <v>0.86301369863013699</v>
      </c>
      <c r="AE388" s="24">
        <f>'Рейтинговая таблица организаций'!Z1214+'Рейтинговая таблица организаций'!AA1214</f>
        <v>0</v>
      </c>
      <c r="AF388" s="32">
        <f t="shared" si="15"/>
        <v>0.90165617109187191</v>
      </c>
      <c r="AG388" s="24">
        <f>'Рейтинговая таблица организаций'!BB390</f>
        <v>75.8</v>
      </c>
      <c r="AH388" t="s">
        <v>755</v>
      </c>
    </row>
    <row r="389" spans="1:34" x14ac:dyDescent="0.25">
      <c r="A389" s="39">
        <v>389</v>
      </c>
      <c r="B389">
        <v>63</v>
      </c>
      <c r="C389">
        <v>41</v>
      </c>
      <c r="D389">
        <v>38</v>
      </c>
      <c r="E389">
        <v>39</v>
      </c>
      <c r="F389">
        <v>37</v>
      </c>
      <c r="G389">
        <v>50</v>
      </c>
      <c r="H389">
        <v>7</v>
      </c>
      <c r="I389">
        <v>7</v>
      </c>
      <c r="J389">
        <v>60</v>
      </c>
      <c r="K389">
        <v>61</v>
      </c>
      <c r="L389">
        <v>46</v>
      </c>
      <c r="M389">
        <v>44</v>
      </c>
      <c r="N389">
        <v>60</v>
      </c>
      <c r="O389">
        <v>60</v>
      </c>
      <c r="P389">
        <v>59</v>
      </c>
      <c r="Q389" s="24">
        <f>бланки!F390</f>
        <v>156</v>
      </c>
      <c r="R389" s="6">
        <v>0.40384615384615385</v>
      </c>
      <c r="S389" s="24">
        <f>бланки!E390</f>
        <v>388</v>
      </c>
      <c r="T389" s="24" t="str">
        <f>'Рейтинговая таблица организаций'!B391</f>
        <v>МКУ ДО ДШИ №3 с. Татляр (Дербентский район)</v>
      </c>
      <c r="U389" s="6">
        <f>анкеты!F389/анкеты!E389</f>
        <v>0.94871794871794868</v>
      </c>
      <c r="V389" s="6">
        <f>анкеты!D389/анкеты!C389</f>
        <v>0.92682926829268297</v>
      </c>
      <c r="W389" s="6">
        <f>анкеты!G389/анкеты!$B389</f>
        <v>0.79365079365079361</v>
      </c>
      <c r="X389" s="6">
        <f>анкеты!I389/анкеты!H389</f>
        <v>1</v>
      </c>
      <c r="Y389" s="6">
        <f>анкеты!J389/анкеты!$B389</f>
        <v>0.95238095238095233</v>
      </c>
      <c r="Z389" s="6">
        <f>анкеты!K389/анкеты!$B389</f>
        <v>0.96825396825396826</v>
      </c>
      <c r="AA389" s="6">
        <f>анкеты!M389/анкеты!L389</f>
        <v>0.95652173913043481</v>
      </c>
      <c r="AB389" s="6">
        <f>анкеты!N389/анкеты!$B389</f>
        <v>0.95238095238095233</v>
      </c>
      <c r="AC389" s="6">
        <f>анкеты!O389/анкеты!$B389</f>
        <v>0.95238095238095233</v>
      </c>
      <c r="AD389" s="6">
        <f>анкеты!P389/анкеты!$B389</f>
        <v>0.93650793650793651</v>
      </c>
      <c r="AE389" s="24">
        <f>'Рейтинговая таблица организаций'!Z1215+'Рейтинговая таблица организаций'!AA1215</f>
        <v>0</v>
      </c>
      <c r="AF389" s="32">
        <f t="shared" si="15"/>
        <v>0.93876245116966217</v>
      </c>
      <c r="AG389" s="24">
        <f>'Рейтинговая таблица организаций'!BB391</f>
        <v>80.2</v>
      </c>
      <c r="AH389" t="s">
        <v>755</v>
      </c>
    </row>
    <row r="390" spans="1:34" x14ac:dyDescent="0.25">
      <c r="A390" s="39">
        <v>390</v>
      </c>
      <c r="B390">
        <v>27</v>
      </c>
      <c r="C390">
        <v>23</v>
      </c>
      <c r="D390">
        <v>23</v>
      </c>
      <c r="E390">
        <v>18</v>
      </c>
      <c r="F390">
        <v>18</v>
      </c>
      <c r="G390">
        <v>24</v>
      </c>
      <c r="H390">
        <v>2</v>
      </c>
      <c r="I390">
        <v>2</v>
      </c>
      <c r="J390">
        <v>27</v>
      </c>
      <c r="K390">
        <v>27</v>
      </c>
      <c r="L390">
        <v>20</v>
      </c>
      <c r="M390">
        <v>20</v>
      </c>
      <c r="N390">
        <v>27</v>
      </c>
      <c r="O390">
        <v>27</v>
      </c>
      <c r="P390">
        <v>27</v>
      </c>
      <c r="Q390" s="24">
        <f>бланки!F391</f>
        <v>56</v>
      </c>
      <c r="R390" s="6">
        <v>0.48214285714285715</v>
      </c>
      <c r="S390" s="24">
        <f>бланки!E391</f>
        <v>389</v>
      </c>
      <c r="T390" s="24" t="str">
        <f>'Рейтинговая таблица организаций'!B392</f>
        <v>МКУ ДО ДШИ №5 пос. Белиджи (Дербентский район)</v>
      </c>
      <c r="U390" s="6">
        <f>анкеты!F390/анкеты!E390</f>
        <v>1</v>
      </c>
      <c r="V390" s="6">
        <f>анкеты!D390/анкеты!C390</f>
        <v>1</v>
      </c>
      <c r="W390" s="6">
        <f>анкеты!G390/анкеты!$B390</f>
        <v>0.88888888888888884</v>
      </c>
      <c r="X390" s="6">
        <f>анкеты!I390/анкеты!H390</f>
        <v>1</v>
      </c>
      <c r="Y390" s="6">
        <f>анкеты!J390/анкеты!$B390</f>
        <v>1</v>
      </c>
      <c r="Z390" s="6">
        <f>анкеты!K390/анкеты!$B390</f>
        <v>1</v>
      </c>
      <c r="AA390" s="6">
        <f>анкеты!M390/анкеты!L390</f>
        <v>1</v>
      </c>
      <c r="AB390" s="6">
        <f>анкеты!N390/анкеты!$B390</f>
        <v>1</v>
      </c>
      <c r="AC390" s="6">
        <f>анкеты!O390/анкеты!$B390</f>
        <v>1</v>
      </c>
      <c r="AD390" s="6">
        <f>анкеты!P390/анкеты!$B390</f>
        <v>1</v>
      </c>
      <c r="AE390" s="24">
        <f>'Рейтинговая таблица организаций'!Z1216+'Рейтинговая таблица организаций'!AA1216</f>
        <v>0</v>
      </c>
      <c r="AF390" s="32">
        <f t="shared" si="15"/>
        <v>0.98888888888888893</v>
      </c>
      <c r="AG390" s="24">
        <f>'Рейтинговая таблица организаций'!BB392</f>
        <v>78.400000000000006</v>
      </c>
      <c r="AH390" t="s">
        <v>755</v>
      </c>
    </row>
    <row r="391" spans="1:34" x14ac:dyDescent="0.25">
      <c r="A391" s="39">
        <v>391</v>
      </c>
      <c r="B391">
        <v>129</v>
      </c>
      <c r="C391">
        <v>116</v>
      </c>
      <c r="D391">
        <v>112</v>
      </c>
      <c r="E391">
        <v>116</v>
      </c>
      <c r="F391">
        <v>113</v>
      </c>
      <c r="G391">
        <v>118</v>
      </c>
      <c r="H391">
        <v>7</v>
      </c>
      <c r="I391">
        <v>4</v>
      </c>
      <c r="J391">
        <v>125</v>
      </c>
      <c r="K391">
        <v>127</v>
      </c>
      <c r="L391">
        <v>106</v>
      </c>
      <c r="M391">
        <v>102</v>
      </c>
      <c r="N391">
        <v>126</v>
      </c>
      <c r="O391">
        <v>127</v>
      </c>
      <c r="P391">
        <v>125</v>
      </c>
      <c r="Q391" s="24">
        <f>бланки!F392</f>
        <v>315</v>
      </c>
      <c r="R391" s="6">
        <f>B391/Q391</f>
        <v>0.40952380952380951</v>
      </c>
      <c r="S391" s="24">
        <f>бланки!E392</f>
        <v>390</v>
      </c>
      <c r="T391" s="24" t="str">
        <f>'Рейтинговая таблица организаций'!B393</f>
        <v>МБУ ДО ДЮСШ №3 с. Берикей (Дербентский район)</v>
      </c>
      <c r="U391" s="6">
        <f>анкеты!F391/анкеты!E391</f>
        <v>0.97413793103448276</v>
      </c>
      <c r="V391" s="6">
        <f>анкеты!D391/анкеты!C391</f>
        <v>0.96551724137931039</v>
      </c>
      <c r="W391" s="6">
        <f>анкеты!G391/анкеты!$B391</f>
        <v>0.9147286821705426</v>
      </c>
      <c r="X391" s="6">
        <f>анкеты!I391/анкеты!H391</f>
        <v>0.5714285714285714</v>
      </c>
      <c r="Y391" s="6">
        <f>анкеты!J391/анкеты!$B391</f>
        <v>0.96899224806201545</v>
      </c>
      <c r="Z391" s="6">
        <f>анкеты!K391/анкеты!$B391</f>
        <v>0.98449612403100772</v>
      </c>
      <c r="AA391" s="6">
        <f>анкеты!M391/анкеты!L391</f>
        <v>0.96226415094339623</v>
      </c>
      <c r="AB391" s="6">
        <f>анкеты!N391/анкеты!$B391</f>
        <v>0.97674418604651159</v>
      </c>
      <c r="AC391" s="6">
        <f>анкеты!O391/анкеты!$B391</f>
        <v>0.98449612403100772</v>
      </c>
      <c r="AD391" s="6">
        <f>анкеты!P391/анкеты!$B391</f>
        <v>0.96899224806201545</v>
      </c>
      <c r="AE391" s="24">
        <f>'Рейтинговая таблица организаций'!Z1217+'Рейтинговая таблица организаций'!AA1217</f>
        <v>0</v>
      </c>
      <c r="AF391" s="32">
        <f t="shared" si="15"/>
        <v>0.92717975071888614</v>
      </c>
      <c r="AG391" s="24">
        <f>'Рейтинговая таблица организаций'!BB393</f>
        <v>83.6</v>
      </c>
      <c r="AH391" t="s">
        <v>755</v>
      </c>
    </row>
    <row r="392" spans="1:34" x14ac:dyDescent="0.25">
      <c r="A392" s="39">
        <v>392</v>
      </c>
      <c r="B392">
        <v>140</v>
      </c>
      <c r="C392">
        <v>88</v>
      </c>
      <c r="D392">
        <v>83</v>
      </c>
      <c r="E392">
        <v>70</v>
      </c>
      <c r="F392">
        <v>58</v>
      </c>
      <c r="G392">
        <v>108</v>
      </c>
      <c r="H392">
        <v>10</v>
      </c>
      <c r="I392">
        <v>5</v>
      </c>
      <c r="J392">
        <v>133</v>
      </c>
      <c r="K392">
        <v>130</v>
      </c>
      <c r="L392">
        <v>110</v>
      </c>
      <c r="M392">
        <v>95</v>
      </c>
      <c r="N392">
        <v>100</v>
      </c>
      <c r="O392">
        <v>125</v>
      </c>
      <c r="P392">
        <v>115</v>
      </c>
      <c r="Q392" s="24">
        <f>бланки!F393</f>
        <v>360</v>
      </c>
      <c r="R392" s="6">
        <f>B392/Q392</f>
        <v>0.3888888888888889</v>
      </c>
      <c r="S392" s="24">
        <f>бланки!E393</f>
        <v>391</v>
      </c>
      <c r="T392" s="24" t="str">
        <f>'Рейтинговая таблица организаций'!B394</f>
        <v>МБУ ДО ДЮСШ № 6 с. Куллар (Дербентский район)</v>
      </c>
      <c r="U392" s="6">
        <f>анкеты!F392/анкеты!E392</f>
        <v>0.82857142857142863</v>
      </c>
      <c r="V392" s="6">
        <f>анкеты!D392/анкеты!C392</f>
        <v>0.94318181818181823</v>
      </c>
      <c r="W392" s="6">
        <f>анкеты!G392/анкеты!$B392</f>
        <v>0.77142857142857146</v>
      </c>
      <c r="X392" s="6">
        <f>анкеты!I392/анкеты!H392</f>
        <v>0.5</v>
      </c>
      <c r="Y392" s="6">
        <f>анкеты!J392/анкеты!$B392</f>
        <v>0.95</v>
      </c>
      <c r="Z392" s="6">
        <f>анкеты!K392/анкеты!$B392</f>
        <v>0.9285714285714286</v>
      </c>
      <c r="AA392" s="6">
        <f>анкеты!M392/анкеты!L392</f>
        <v>0.86363636363636365</v>
      </c>
      <c r="AB392" s="6">
        <f>анкеты!N392/анкеты!$B392</f>
        <v>0.7142857142857143</v>
      </c>
      <c r="AC392" s="6">
        <f>анкеты!O392/анкеты!$B392</f>
        <v>0.8928571428571429</v>
      </c>
      <c r="AD392" s="6">
        <f>анкеты!P392/анкеты!$B392</f>
        <v>0.8214285714285714</v>
      </c>
      <c r="AE392" s="24">
        <f>'Рейтинговая таблица организаций'!Z1218+'Рейтинговая таблица организаций'!AA1218</f>
        <v>0</v>
      </c>
      <c r="AF392" s="32">
        <f t="shared" si="15"/>
        <v>0.82139610389610396</v>
      </c>
      <c r="AG392" s="24">
        <f>'Рейтинговая таблица организаций'!BB394</f>
        <v>76.2</v>
      </c>
      <c r="AH392" t="s">
        <v>755</v>
      </c>
    </row>
    <row r="393" spans="1:34" x14ac:dyDescent="0.25">
      <c r="A393" s="39">
        <v>393</v>
      </c>
      <c r="B393">
        <v>10</v>
      </c>
      <c r="C393">
        <v>8</v>
      </c>
      <c r="D393">
        <v>7</v>
      </c>
      <c r="E393">
        <v>9</v>
      </c>
      <c r="F393">
        <v>8</v>
      </c>
      <c r="G393">
        <v>10</v>
      </c>
      <c r="H393">
        <v>2</v>
      </c>
      <c r="I393">
        <v>1</v>
      </c>
      <c r="J393">
        <v>10</v>
      </c>
      <c r="K393">
        <v>10</v>
      </c>
      <c r="L393">
        <v>7</v>
      </c>
      <c r="M393">
        <v>7</v>
      </c>
      <c r="N393">
        <v>10</v>
      </c>
      <c r="O393">
        <v>10</v>
      </c>
      <c r="P393">
        <v>10</v>
      </c>
      <c r="Q393" s="24">
        <f>бланки!F394</f>
        <v>22</v>
      </c>
      <c r="R393" s="6">
        <f>B393/Q393</f>
        <v>0.45454545454545453</v>
      </c>
      <c r="S393" s="24">
        <f>бланки!E394</f>
        <v>392</v>
      </c>
      <c r="T393" s="24" t="str">
        <f>'Рейтинговая таблица организаций'!B395</f>
        <v>МКОУ «Усухчайская СОШ им. Х.Д.Заманова» (Докузпаринский район )</v>
      </c>
      <c r="U393" s="6">
        <f>анкеты!F393/анкеты!E393</f>
        <v>0.88888888888888884</v>
      </c>
      <c r="V393" s="6">
        <f>анкеты!D393/анкеты!C393</f>
        <v>0.875</v>
      </c>
      <c r="W393" s="6">
        <f>анкеты!G393/анкеты!$B393</f>
        <v>1</v>
      </c>
      <c r="X393" s="6">
        <f>анкеты!I393/анкеты!H393</f>
        <v>0.5</v>
      </c>
      <c r="Y393" s="6">
        <f>анкеты!J393/анкеты!$B393</f>
        <v>1</v>
      </c>
      <c r="Z393" s="6">
        <f>анкеты!K393/анкеты!$B393</f>
        <v>1</v>
      </c>
      <c r="AA393" s="6">
        <f>анкеты!M393/анкеты!L393</f>
        <v>1</v>
      </c>
      <c r="AB393" s="6">
        <f>анкеты!N393/анкеты!$B393</f>
        <v>1</v>
      </c>
      <c r="AC393" s="6">
        <f>анкеты!O393/анкеты!$B393</f>
        <v>1</v>
      </c>
      <c r="AD393" s="6">
        <f>анкеты!P393/анкеты!$B393</f>
        <v>1</v>
      </c>
      <c r="AE393" s="24">
        <f>'Рейтинговая таблица организаций'!Z1219+'Рейтинговая таблица организаций'!AA1219</f>
        <v>0</v>
      </c>
      <c r="AF393" s="32">
        <f t="shared" si="15"/>
        <v>0.92638888888888893</v>
      </c>
      <c r="AG393" s="24">
        <f>'Рейтинговая таблица организаций'!BB395</f>
        <v>77.2</v>
      </c>
      <c r="AH393" t="s">
        <v>992</v>
      </c>
    </row>
    <row r="394" spans="1:34" x14ac:dyDescent="0.25">
      <c r="A394" s="39">
        <v>394</v>
      </c>
      <c r="B394">
        <v>33</v>
      </c>
      <c r="C394">
        <v>26</v>
      </c>
      <c r="D394">
        <v>26</v>
      </c>
      <c r="E394">
        <v>18</v>
      </c>
      <c r="F394">
        <v>18</v>
      </c>
      <c r="G394">
        <v>30</v>
      </c>
      <c r="H394">
        <v>2</v>
      </c>
      <c r="I394">
        <v>1</v>
      </c>
      <c r="J394">
        <v>31</v>
      </c>
      <c r="K394">
        <v>33</v>
      </c>
      <c r="L394">
        <v>24</v>
      </c>
      <c r="M394">
        <v>23</v>
      </c>
      <c r="N394">
        <v>32</v>
      </c>
      <c r="O394">
        <v>32</v>
      </c>
      <c r="P394">
        <v>32</v>
      </c>
      <c r="Q394" s="24">
        <f>бланки!F395</f>
        <v>75</v>
      </c>
      <c r="R394" s="6">
        <f>B394/Q394</f>
        <v>0.44</v>
      </c>
      <c r="S394" s="24">
        <f>бланки!E395</f>
        <v>393</v>
      </c>
      <c r="T394" s="24" t="str">
        <f>'Рейтинговая таблица организаций'!B396</f>
        <v>МКОУ «Каракюринская СОШ» (Докузпаринский район )</v>
      </c>
      <c r="U394" s="6">
        <f>анкеты!F394/анкеты!E394</f>
        <v>1</v>
      </c>
      <c r="V394" s="6">
        <f>анкеты!D394/анкеты!C394</f>
        <v>1</v>
      </c>
      <c r="W394" s="6">
        <f>анкеты!G394/анкеты!$B394</f>
        <v>0.90909090909090906</v>
      </c>
      <c r="X394" s="6">
        <f>анкеты!I394/анкеты!H394</f>
        <v>0.5</v>
      </c>
      <c r="Y394" s="6">
        <f>анкеты!J394/анкеты!$B394</f>
        <v>0.93939393939393945</v>
      </c>
      <c r="Z394" s="6">
        <f>анкеты!K394/анкеты!$B394</f>
        <v>1</v>
      </c>
      <c r="AA394" s="6">
        <f>анкеты!M394/анкеты!L394</f>
        <v>0.95833333333333337</v>
      </c>
      <c r="AB394" s="6">
        <f>анкеты!N394/анкеты!$B394</f>
        <v>0.96969696969696972</v>
      </c>
      <c r="AC394" s="6">
        <f>анкеты!O394/анкеты!$B394</f>
        <v>0.96969696969696972</v>
      </c>
      <c r="AD394" s="6">
        <f>анкеты!P394/анкеты!$B394</f>
        <v>0.96969696969696972</v>
      </c>
      <c r="AE394" s="24">
        <f>'Рейтинговая таблица организаций'!Z1220+'Рейтинговая таблица организаций'!AA1220</f>
        <v>0</v>
      </c>
      <c r="AF394" s="32">
        <f t="shared" si="15"/>
        <v>0.92159090909090902</v>
      </c>
      <c r="AG394" s="24">
        <f>'Рейтинговая таблица организаций'!BB396</f>
        <v>79</v>
      </c>
      <c r="AH394" t="s">
        <v>992</v>
      </c>
    </row>
    <row r="395" spans="1:34" x14ac:dyDescent="0.25">
      <c r="A395" s="39">
        <v>395</v>
      </c>
      <c r="B395">
        <v>78</v>
      </c>
      <c r="C395">
        <v>43</v>
      </c>
      <c r="D395">
        <v>41</v>
      </c>
      <c r="E395">
        <v>37</v>
      </c>
      <c r="F395">
        <v>34</v>
      </c>
      <c r="G395">
        <v>63</v>
      </c>
      <c r="H395">
        <v>7</v>
      </c>
      <c r="I395">
        <v>6</v>
      </c>
      <c r="J395">
        <v>68</v>
      </c>
      <c r="K395">
        <v>75</v>
      </c>
      <c r="L395">
        <v>57</v>
      </c>
      <c r="M395">
        <v>46</v>
      </c>
      <c r="N395">
        <v>66</v>
      </c>
      <c r="O395">
        <v>71</v>
      </c>
      <c r="P395">
        <v>68</v>
      </c>
      <c r="Q395" s="24">
        <f>бланки!F396</f>
        <v>160</v>
      </c>
      <c r="R395" s="6">
        <v>0.48749999999999999</v>
      </c>
      <c r="S395" s="24">
        <f>бланки!E396</f>
        <v>394</v>
      </c>
      <c r="T395" s="24" t="str">
        <f>'Рейтинговая таблица организаций'!B397</f>
        <v>МКОУ «Новокаракюринская СОШ им. М.Р.Расулова» (Докузпаринский район )</v>
      </c>
      <c r="U395" s="6">
        <f>анкеты!F395/анкеты!E395</f>
        <v>0.91891891891891897</v>
      </c>
      <c r="V395" s="6">
        <f>анкеты!D395/анкеты!C395</f>
        <v>0.95348837209302328</v>
      </c>
      <c r="W395" s="6">
        <f>анкеты!G395/анкеты!$B395</f>
        <v>0.80769230769230771</v>
      </c>
      <c r="X395" s="6">
        <f>анкеты!I395/анкеты!H395</f>
        <v>0.8571428571428571</v>
      </c>
      <c r="Y395" s="6">
        <f>анкеты!J395/анкеты!$B395</f>
        <v>0.87179487179487181</v>
      </c>
      <c r="Z395" s="6">
        <f>анкеты!K395/анкеты!$B395</f>
        <v>0.96153846153846156</v>
      </c>
      <c r="AA395" s="6">
        <f>анкеты!M395/анкеты!L395</f>
        <v>0.80701754385964908</v>
      </c>
      <c r="AB395" s="6">
        <f>анкеты!N395/анкеты!$B395</f>
        <v>0.84615384615384615</v>
      </c>
      <c r="AC395" s="6">
        <f>анкеты!O395/анкеты!$B395</f>
        <v>0.91025641025641024</v>
      </c>
      <c r="AD395" s="6">
        <f>анкеты!P395/анкеты!$B395</f>
        <v>0.87179487179487181</v>
      </c>
      <c r="AE395" s="24">
        <f>'Рейтинговая таблица организаций'!Z1221+'Рейтинговая таблица организаций'!AA1221</f>
        <v>0</v>
      </c>
      <c r="AF395" s="32">
        <f t="shared" si="15"/>
        <v>0.88057984612452178</v>
      </c>
      <c r="AG395" s="24">
        <f>'Рейтинговая таблица организаций'!BB397</f>
        <v>80.400000000000006</v>
      </c>
      <c r="AH395" t="s">
        <v>992</v>
      </c>
    </row>
    <row r="396" spans="1:34" x14ac:dyDescent="0.25">
      <c r="A396" s="39">
        <v>396</v>
      </c>
      <c r="B396">
        <v>239</v>
      </c>
      <c r="C396">
        <v>91</v>
      </c>
      <c r="D396">
        <v>75</v>
      </c>
      <c r="E396">
        <v>71</v>
      </c>
      <c r="F396">
        <v>51</v>
      </c>
      <c r="G396">
        <v>99</v>
      </c>
      <c r="H396">
        <v>14</v>
      </c>
      <c r="I396">
        <v>8</v>
      </c>
      <c r="J396">
        <v>173</v>
      </c>
      <c r="K396">
        <v>199</v>
      </c>
      <c r="L396">
        <v>143</v>
      </c>
      <c r="M396">
        <v>112</v>
      </c>
      <c r="N396">
        <v>113</v>
      </c>
      <c r="O396">
        <v>133</v>
      </c>
      <c r="P396">
        <v>145</v>
      </c>
      <c r="Q396" s="24">
        <f>бланки!F397</f>
        <v>485</v>
      </c>
      <c r="R396" s="6">
        <v>0.4927835051546392</v>
      </c>
      <c r="S396" s="24">
        <f>бланки!E397</f>
        <v>395</v>
      </c>
      <c r="T396" s="24" t="str">
        <f>'Рейтинговая таблица организаций'!B398</f>
        <v>МКОУ «Аваданская СОШ» (Докузпаринский район )</v>
      </c>
      <c r="U396" s="6">
        <f>анкеты!F396/анкеты!E396</f>
        <v>0.71830985915492962</v>
      </c>
      <c r="V396" s="6">
        <f>анкеты!D396/анкеты!C396</f>
        <v>0.82417582417582413</v>
      </c>
      <c r="W396" s="6">
        <f>анкеты!G396/анкеты!$B396</f>
        <v>0.41422594142259417</v>
      </c>
      <c r="X396" s="6">
        <f>анкеты!I396/анкеты!H396</f>
        <v>0.5714285714285714</v>
      </c>
      <c r="Y396" s="6">
        <f>анкеты!J396/анкеты!$B396</f>
        <v>0.72384937238493718</v>
      </c>
      <c r="Z396" s="6">
        <f>анкеты!K396/анкеты!$B396</f>
        <v>0.83263598326359833</v>
      </c>
      <c r="AA396" s="6">
        <f>анкеты!M396/анкеты!L396</f>
        <v>0.78321678321678323</v>
      </c>
      <c r="AB396" s="6">
        <f>анкеты!N396/анкеты!$B396</f>
        <v>0.47280334728033474</v>
      </c>
      <c r="AC396" s="6">
        <f>анкеты!O396/анкеты!$B396</f>
        <v>0.55648535564853552</v>
      </c>
      <c r="AD396" s="6">
        <f>анкеты!P396/анкеты!$B396</f>
        <v>0.60669456066945604</v>
      </c>
      <c r="AE396" s="24">
        <f>'Рейтинговая таблица организаций'!Z1222+'Рейтинговая таблица организаций'!AA1222</f>
        <v>0</v>
      </c>
      <c r="AF396" s="32">
        <f t="shared" si="15"/>
        <v>0.6503825598645564</v>
      </c>
      <c r="AG396" s="24">
        <f>'Рейтинговая таблица организаций'!BB398</f>
        <v>55.2</v>
      </c>
      <c r="AH396" t="s">
        <v>992</v>
      </c>
    </row>
    <row r="397" spans="1:34" x14ac:dyDescent="0.25">
      <c r="A397" s="39">
        <v>397</v>
      </c>
      <c r="B397">
        <v>16</v>
      </c>
      <c r="C397">
        <v>15</v>
      </c>
      <c r="D397">
        <v>15</v>
      </c>
      <c r="E397">
        <v>10</v>
      </c>
      <c r="F397">
        <v>10</v>
      </c>
      <c r="G397">
        <v>13</v>
      </c>
      <c r="H397">
        <v>1</v>
      </c>
      <c r="I397">
        <v>1</v>
      </c>
      <c r="J397">
        <v>15</v>
      </c>
      <c r="K397">
        <v>15</v>
      </c>
      <c r="L397">
        <v>15</v>
      </c>
      <c r="M397">
        <v>12</v>
      </c>
      <c r="N397">
        <v>13</v>
      </c>
      <c r="O397">
        <v>15</v>
      </c>
      <c r="P397">
        <v>14</v>
      </c>
      <c r="Q397" s="24">
        <f>бланки!F398</f>
        <v>28</v>
      </c>
      <c r="R397" s="6">
        <f>B397/Q397</f>
        <v>0.5714285714285714</v>
      </c>
      <c r="S397" s="24">
        <f>бланки!E398</f>
        <v>396</v>
      </c>
      <c r="T397" s="24" t="str">
        <f>'Рейтинговая таблица организаций'!B399</f>
        <v>МКОУ «Текипиркентская ООШ» (Докузпаринский район )</v>
      </c>
      <c r="U397" s="6">
        <f>анкеты!F397/анкеты!E397</f>
        <v>1</v>
      </c>
      <c r="V397" s="6">
        <f>анкеты!D397/анкеты!C397</f>
        <v>1</v>
      </c>
      <c r="W397" s="6">
        <f>анкеты!G397/анкеты!$B397</f>
        <v>0.8125</v>
      </c>
      <c r="X397" s="6">
        <f>анкеты!I397/анкеты!H397</f>
        <v>1</v>
      </c>
      <c r="Y397" s="6">
        <f>анкеты!J397/анкеты!$B397</f>
        <v>0.9375</v>
      </c>
      <c r="Z397" s="6">
        <f>анкеты!K397/анкеты!$B397</f>
        <v>0.9375</v>
      </c>
      <c r="AA397" s="6">
        <f>анкеты!M397/анкеты!L397</f>
        <v>0.8</v>
      </c>
      <c r="AB397" s="6">
        <f>анкеты!N397/анкеты!$B397</f>
        <v>0.8125</v>
      </c>
      <c r="AC397" s="6">
        <f>анкеты!O397/анкеты!$B397</f>
        <v>0.9375</v>
      </c>
      <c r="AD397" s="6">
        <f>анкеты!P397/анкеты!$B397</f>
        <v>0.875</v>
      </c>
      <c r="AE397" s="24">
        <f>'Рейтинговая таблица организаций'!Z1223+'Рейтинговая таблица организаций'!AA1223</f>
        <v>0</v>
      </c>
      <c r="AF397" s="32">
        <f t="shared" si="15"/>
        <v>0.91125000000000012</v>
      </c>
      <c r="AG397" s="24">
        <f>'Рейтинговая таблица организаций'!BB399</f>
        <v>76.599999999999994</v>
      </c>
      <c r="AH397" t="s">
        <v>992</v>
      </c>
    </row>
    <row r="398" spans="1:34" x14ac:dyDescent="0.25">
      <c r="A398" s="39">
        <v>398</v>
      </c>
      <c r="B398">
        <v>5</v>
      </c>
      <c r="C398">
        <v>4</v>
      </c>
      <c r="D398">
        <v>3</v>
      </c>
      <c r="E398">
        <v>4</v>
      </c>
      <c r="F398">
        <v>4</v>
      </c>
      <c r="G398">
        <v>4</v>
      </c>
      <c r="H398">
        <v>3</v>
      </c>
      <c r="I398">
        <v>2</v>
      </c>
      <c r="J398">
        <v>4</v>
      </c>
      <c r="K398">
        <v>5</v>
      </c>
      <c r="L398">
        <v>2</v>
      </c>
      <c r="M398">
        <v>2</v>
      </c>
      <c r="N398">
        <v>5</v>
      </c>
      <c r="O398">
        <v>4</v>
      </c>
      <c r="P398">
        <v>5</v>
      </c>
      <c r="Q398" s="24">
        <f>бланки!F399</f>
        <v>11</v>
      </c>
      <c r="R398" s="6">
        <f>B398/Q398</f>
        <v>0.45454545454545453</v>
      </c>
      <c r="S398" s="24">
        <f>бланки!E399</f>
        <v>397</v>
      </c>
      <c r="T398" s="24" t="str">
        <f>'Рейтинговая таблица организаций'!B400</f>
        <v>МКОУ «Демиркентская НОШ» (Докузпаринский район )</v>
      </c>
      <c r="U398" s="6">
        <f>анкеты!F398/анкеты!E398</f>
        <v>1</v>
      </c>
      <c r="V398" s="6">
        <f>анкеты!D398/анкеты!C398</f>
        <v>0.75</v>
      </c>
      <c r="W398" s="6">
        <f>анкеты!G398/анкеты!$B398</f>
        <v>0.8</v>
      </c>
      <c r="X398" s="6">
        <f>анкеты!I398/анкеты!H398</f>
        <v>0.66666666666666663</v>
      </c>
      <c r="Y398" s="6">
        <f>анкеты!J398/анкеты!$B398</f>
        <v>0.8</v>
      </c>
      <c r="Z398" s="6">
        <f>анкеты!K398/анкеты!$B398</f>
        <v>1</v>
      </c>
      <c r="AA398" s="6">
        <f>анкеты!M398/анкеты!L398</f>
        <v>1</v>
      </c>
      <c r="AB398" s="6">
        <f>анкеты!N398/анкеты!$B398</f>
        <v>1</v>
      </c>
      <c r="AC398" s="6">
        <f>анкеты!O398/анкеты!$B398</f>
        <v>0.8</v>
      </c>
      <c r="AD398" s="6">
        <f>анкеты!P398/анкеты!$B398</f>
        <v>1</v>
      </c>
      <c r="AE398" s="24">
        <f>'Рейтинговая таблица организаций'!Z1224+'Рейтинговая таблица организаций'!AA1224</f>
        <v>0</v>
      </c>
      <c r="AF398" s="32">
        <f t="shared" si="15"/>
        <v>0.8816666666666666</v>
      </c>
      <c r="AG398" s="24">
        <f>'Рейтинговая таблица организаций'!BB400</f>
        <v>78</v>
      </c>
      <c r="AH398" t="s">
        <v>992</v>
      </c>
    </row>
    <row r="399" spans="1:34" x14ac:dyDescent="0.25">
      <c r="A399" s="39">
        <v>399</v>
      </c>
      <c r="B399">
        <v>30</v>
      </c>
      <c r="C399">
        <v>27</v>
      </c>
      <c r="D399">
        <v>27</v>
      </c>
      <c r="E399">
        <v>26</v>
      </c>
      <c r="F399">
        <v>26</v>
      </c>
      <c r="G399">
        <v>27</v>
      </c>
      <c r="H399">
        <v>3</v>
      </c>
      <c r="I399">
        <v>2</v>
      </c>
      <c r="J399">
        <v>30</v>
      </c>
      <c r="K399">
        <v>30</v>
      </c>
      <c r="L399">
        <v>27</v>
      </c>
      <c r="M399">
        <v>27</v>
      </c>
      <c r="N399">
        <v>29</v>
      </c>
      <c r="O399">
        <v>30</v>
      </c>
      <c r="P399">
        <v>30</v>
      </c>
      <c r="Q399" s="24">
        <f>бланки!F400</f>
        <v>65</v>
      </c>
      <c r="R399" s="6">
        <f>B399/Q399</f>
        <v>0.46153846153846156</v>
      </c>
      <c r="S399" s="24">
        <f>бланки!E400</f>
        <v>398</v>
      </c>
      <c r="T399" s="24" t="str">
        <f>'Рейтинговая таблица организаций'!B401</f>
        <v>МКОУ ДОД «Докузпаринская шахматная детская юношеская спортивная школа» (Докузпаринский район )</v>
      </c>
      <c r="U399" s="6">
        <f>анкеты!F399/анкеты!E399</f>
        <v>1</v>
      </c>
      <c r="V399" s="6">
        <f>анкеты!D399/анкеты!C399</f>
        <v>1</v>
      </c>
      <c r="W399" s="6">
        <f>анкеты!G399/анкеты!$B399</f>
        <v>0.9</v>
      </c>
      <c r="X399" s="6">
        <f>анкеты!I399/анкеты!H399</f>
        <v>0.66666666666666663</v>
      </c>
      <c r="Y399" s="6">
        <f>анкеты!J399/анкеты!$B399</f>
        <v>1</v>
      </c>
      <c r="Z399" s="6">
        <f>анкеты!K399/анкеты!$B399</f>
        <v>1</v>
      </c>
      <c r="AA399" s="6">
        <f>анкеты!M399/анкеты!L399</f>
        <v>1</v>
      </c>
      <c r="AB399" s="6">
        <f>анкеты!N399/анкеты!$B399</f>
        <v>0.96666666666666667</v>
      </c>
      <c r="AC399" s="6">
        <f>анкеты!O399/анкеты!$B399</f>
        <v>1</v>
      </c>
      <c r="AD399" s="6">
        <f>анкеты!P399/анкеты!$B399</f>
        <v>1</v>
      </c>
      <c r="AE399" s="24">
        <f>'Рейтинговая таблица организаций'!Z1225+'Рейтинговая таблица организаций'!AA1225</f>
        <v>0</v>
      </c>
      <c r="AF399" s="32">
        <f t="shared" si="15"/>
        <v>0.95333333333333337</v>
      </c>
      <c r="AG399" s="24">
        <f>'Рейтинговая таблица организаций'!BB401</f>
        <v>79.400000000000006</v>
      </c>
      <c r="AH399" t="s">
        <v>755</v>
      </c>
    </row>
    <row r="400" spans="1:34" x14ac:dyDescent="0.25">
      <c r="A400" s="39">
        <v>400</v>
      </c>
      <c r="B400">
        <v>61</v>
      </c>
      <c r="C400">
        <v>50</v>
      </c>
      <c r="D400">
        <v>50</v>
      </c>
      <c r="E400">
        <v>43</v>
      </c>
      <c r="F400">
        <v>43</v>
      </c>
      <c r="G400">
        <v>56</v>
      </c>
      <c r="H400">
        <v>3</v>
      </c>
      <c r="I400">
        <v>2</v>
      </c>
      <c r="J400">
        <v>60</v>
      </c>
      <c r="K400">
        <v>60</v>
      </c>
      <c r="L400">
        <v>48</v>
      </c>
      <c r="M400">
        <v>48</v>
      </c>
      <c r="N400">
        <v>60</v>
      </c>
      <c r="O400">
        <v>60</v>
      </c>
      <c r="P400">
        <v>60</v>
      </c>
      <c r="Q400" s="24">
        <f>бланки!F401</f>
        <v>124</v>
      </c>
      <c r="R400" s="6">
        <f>B400/Q400</f>
        <v>0.49193548387096775</v>
      </c>
      <c r="S400" s="24">
        <f>бланки!E401</f>
        <v>399</v>
      </c>
      <c r="T400" s="24" t="str">
        <f>'Рейтинговая таблица организаций'!B402</f>
        <v>МКОУ «Калининаульская НОШ» (Докузпаринский район )</v>
      </c>
      <c r="U400" s="6">
        <f>анкеты!F400/анкеты!E400</f>
        <v>1</v>
      </c>
      <c r="V400" s="6">
        <f>анкеты!D400/анкеты!C400</f>
        <v>1</v>
      </c>
      <c r="W400" s="6">
        <f>анкеты!G400/анкеты!$B400</f>
        <v>0.91803278688524592</v>
      </c>
      <c r="X400" s="6">
        <f>анкеты!I400/анкеты!H400</f>
        <v>0.66666666666666663</v>
      </c>
      <c r="Y400" s="6">
        <f>анкеты!J400/анкеты!$B400</f>
        <v>0.98360655737704916</v>
      </c>
      <c r="Z400" s="6">
        <f>анкеты!K400/анкеты!$B400</f>
        <v>0.98360655737704916</v>
      </c>
      <c r="AA400" s="6">
        <f>анкеты!M400/анкеты!L400</f>
        <v>1</v>
      </c>
      <c r="AB400" s="6">
        <f>анкеты!N400/анкеты!$B400</f>
        <v>0.98360655737704916</v>
      </c>
      <c r="AC400" s="6">
        <f>анкеты!O400/анкеты!$B400</f>
        <v>0.98360655737704916</v>
      </c>
      <c r="AD400" s="6">
        <f>анкеты!P400/анкеты!$B400</f>
        <v>0.98360655737704916</v>
      </c>
      <c r="AE400" s="24">
        <f>'Рейтинговая таблица организаций'!Z1226+'Рейтинговая таблица организаций'!AA1226</f>
        <v>0</v>
      </c>
      <c r="AF400" s="32">
        <f t="shared" si="15"/>
        <v>0.95027322404371584</v>
      </c>
      <c r="AG400" s="24">
        <f>'Рейтинговая таблица организаций'!BB402</f>
        <v>83.6</v>
      </c>
      <c r="AH400" t="s">
        <v>992</v>
      </c>
    </row>
    <row r="401" spans="1:34" x14ac:dyDescent="0.25">
      <c r="A401" s="39">
        <v>401</v>
      </c>
      <c r="B401">
        <v>274</v>
      </c>
      <c r="C401">
        <v>238</v>
      </c>
      <c r="D401">
        <v>230</v>
      </c>
      <c r="E401">
        <v>227</v>
      </c>
      <c r="F401">
        <v>221</v>
      </c>
      <c r="G401">
        <v>224</v>
      </c>
      <c r="H401">
        <v>19</v>
      </c>
      <c r="I401">
        <v>14</v>
      </c>
      <c r="J401">
        <v>258</v>
      </c>
      <c r="K401">
        <v>263</v>
      </c>
      <c r="L401">
        <v>239</v>
      </c>
      <c r="M401">
        <v>228</v>
      </c>
      <c r="N401">
        <v>251</v>
      </c>
      <c r="O401">
        <v>260</v>
      </c>
      <c r="P401">
        <v>251</v>
      </c>
      <c r="Q401" s="24">
        <f>бланки!F402</f>
        <v>573</v>
      </c>
      <c r="R401" s="6">
        <f>B401/Q401</f>
        <v>0.4781849912739965</v>
      </c>
      <c r="S401" s="24">
        <f>бланки!E402</f>
        <v>400</v>
      </c>
      <c r="T401" s="24" t="str">
        <f>'Рейтинговая таблица организаций'!B403</f>
        <v>МКОУ «Дубкинская СОШ имени Н. Салимханова» (Казбековский район )</v>
      </c>
      <c r="U401" s="6">
        <f>анкеты!F401/анкеты!E401</f>
        <v>0.97356828193832601</v>
      </c>
      <c r="V401" s="6">
        <f>анкеты!D401/анкеты!C401</f>
        <v>0.96638655462184875</v>
      </c>
      <c r="W401" s="6">
        <f>анкеты!G401/анкеты!$B401</f>
        <v>0.81751824817518248</v>
      </c>
      <c r="X401" s="6">
        <f>анкеты!I401/анкеты!H401</f>
        <v>0.73684210526315785</v>
      </c>
      <c r="Y401" s="6">
        <f>анкеты!J401/анкеты!$B401</f>
        <v>0.94160583941605835</v>
      </c>
      <c r="Z401" s="6">
        <f>анкеты!K401/анкеты!$B401</f>
        <v>0.95985401459854014</v>
      </c>
      <c r="AA401" s="6">
        <f>анкеты!M401/анкеты!L401</f>
        <v>0.95397489539748959</v>
      </c>
      <c r="AB401" s="6">
        <f>анкеты!N401/анкеты!$B401</f>
        <v>0.91605839416058399</v>
      </c>
      <c r="AC401" s="6">
        <f>анкеты!O401/анкеты!$B401</f>
        <v>0.94890510948905105</v>
      </c>
      <c r="AD401" s="6">
        <f>анкеты!P401/анкеты!$B401</f>
        <v>0.91605839416058399</v>
      </c>
      <c r="AE401" s="24">
        <f>'Рейтинговая таблица организаций'!Z1227+'Рейтинговая таблица организаций'!AA1227</f>
        <v>0</v>
      </c>
      <c r="AF401" s="32">
        <f t="shared" si="15"/>
        <v>0.91307718372208235</v>
      </c>
      <c r="AG401" s="24">
        <f>'Рейтинговая таблица организаций'!BB403</f>
        <v>82.4</v>
      </c>
      <c r="AH401" t="s">
        <v>992</v>
      </c>
    </row>
    <row r="402" spans="1:34" x14ac:dyDescent="0.25">
      <c r="A402" s="39">
        <v>402</v>
      </c>
      <c r="B402">
        <v>28</v>
      </c>
      <c r="C402">
        <v>26</v>
      </c>
      <c r="D402">
        <v>26</v>
      </c>
      <c r="E402">
        <v>26</v>
      </c>
      <c r="F402">
        <v>26</v>
      </c>
      <c r="G402">
        <v>26</v>
      </c>
      <c r="H402">
        <v>3</v>
      </c>
      <c r="I402">
        <v>2</v>
      </c>
      <c r="J402">
        <v>27</v>
      </c>
      <c r="K402">
        <v>28</v>
      </c>
      <c r="L402">
        <v>25</v>
      </c>
      <c r="M402">
        <v>25</v>
      </c>
      <c r="N402">
        <v>28</v>
      </c>
      <c r="O402">
        <v>28</v>
      </c>
      <c r="P402">
        <v>27</v>
      </c>
      <c r="Q402" s="24">
        <f>бланки!F403</f>
        <v>70</v>
      </c>
      <c r="R402" s="6">
        <v>0.4</v>
      </c>
      <c r="S402" s="24">
        <f>бланки!E403</f>
        <v>401</v>
      </c>
      <c r="T402" s="24" t="str">
        <f>'Рейтинговая таблица организаций'!B404</f>
        <v>МКДОУ «Детский сад общеразвивающего вида «Буратино» с приоритетным экологическим направлением» (Казбековский район )</v>
      </c>
      <c r="U402" s="6">
        <f>анкеты!F402/анкеты!E402</f>
        <v>1</v>
      </c>
      <c r="V402" s="6">
        <f>анкеты!D402/анкеты!C402</f>
        <v>1</v>
      </c>
      <c r="W402" s="6">
        <f>анкеты!G402/анкеты!$B402</f>
        <v>0.9285714285714286</v>
      </c>
      <c r="X402" s="6">
        <f>анкеты!I402/анкеты!H402</f>
        <v>0.66666666666666663</v>
      </c>
      <c r="Y402" s="6">
        <f>анкеты!J402/анкеты!$B402</f>
        <v>0.9642857142857143</v>
      </c>
      <c r="Z402" s="6">
        <f>анкеты!K402/анкеты!$B402</f>
        <v>1</v>
      </c>
      <c r="AA402" s="6">
        <f>анкеты!M402/анкеты!L402</f>
        <v>1</v>
      </c>
      <c r="AB402" s="6">
        <f>анкеты!N402/анкеты!$B402</f>
        <v>1</v>
      </c>
      <c r="AC402" s="6">
        <f>анкеты!O402/анкеты!$B402</f>
        <v>1</v>
      </c>
      <c r="AD402" s="6">
        <f>анкеты!P402/анкеты!$B402</f>
        <v>0.9642857142857143</v>
      </c>
      <c r="AE402" s="24">
        <f>'Рейтинговая таблица организаций'!Z1228+'Рейтинговая таблица организаций'!AA1228</f>
        <v>0</v>
      </c>
      <c r="AF402" s="32">
        <f t="shared" si="15"/>
        <v>0.95238095238095233</v>
      </c>
      <c r="AG402" s="24">
        <f>'Рейтинговая таблица организаций'!BB404</f>
        <v>81.8</v>
      </c>
      <c r="AH402" t="s">
        <v>201</v>
      </c>
    </row>
    <row r="403" spans="1:34" x14ac:dyDescent="0.25">
      <c r="A403" s="39">
        <v>403</v>
      </c>
      <c r="B403">
        <v>66</v>
      </c>
      <c r="C403">
        <v>55</v>
      </c>
      <c r="D403">
        <v>54</v>
      </c>
      <c r="E403">
        <v>52</v>
      </c>
      <c r="F403">
        <v>49</v>
      </c>
      <c r="G403">
        <v>54</v>
      </c>
      <c r="H403">
        <v>7</v>
      </c>
      <c r="I403">
        <v>7</v>
      </c>
      <c r="J403">
        <v>65</v>
      </c>
      <c r="K403">
        <v>64</v>
      </c>
      <c r="L403">
        <v>54</v>
      </c>
      <c r="M403">
        <v>53</v>
      </c>
      <c r="N403">
        <v>64</v>
      </c>
      <c r="O403">
        <v>66</v>
      </c>
      <c r="P403">
        <v>64</v>
      </c>
      <c r="Q403" s="24">
        <f>бланки!F404</f>
        <v>143</v>
      </c>
      <c r="R403" s="6">
        <f t="shared" ref="R403:R411" si="16">B403/Q403</f>
        <v>0.46153846153846156</v>
      </c>
      <c r="S403" s="24">
        <f>бланки!E404</f>
        <v>402</v>
      </c>
      <c r="T403" s="24" t="str">
        <f>'Рейтинговая таблица организаций'!B405</f>
        <v>МКДОУ «Детский сад общеразвивающего вида «Улыбка» (Казбековский район )</v>
      </c>
      <c r="U403" s="6">
        <f>анкеты!F403/анкеты!E403</f>
        <v>0.94230769230769229</v>
      </c>
      <c r="V403" s="6">
        <f>анкеты!D403/анкеты!C403</f>
        <v>0.98181818181818181</v>
      </c>
      <c r="W403" s="6">
        <f>анкеты!G403/анкеты!$B403</f>
        <v>0.81818181818181823</v>
      </c>
      <c r="X403" s="6">
        <f>анкеты!I403/анкеты!H403</f>
        <v>1</v>
      </c>
      <c r="Y403" s="6">
        <f>анкеты!J403/анкеты!$B403</f>
        <v>0.98484848484848486</v>
      </c>
      <c r="Z403" s="6">
        <f>анкеты!K403/анкеты!$B403</f>
        <v>0.96969696969696972</v>
      </c>
      <c r="AA403" s="6">
        <f>анкеты!M403/анкеты!L403</f>
        <v>0.98148148148148151</v>
      </c>
      <c r="AB403" s="6">
        <f>анкеты!N403/анкеты!$B403</f>
        <v>0.96969696969696972</v>
      </c>
      <c r="AC403" s="6">
        <f>анкеты!O403/анкеты!$B403</f>
        <v>1</v>
      </c>
      <c r="AD403" s="6">
        <f>анкеты!P403/анкеты!$B403</f>
        <v>0.96969696969696972</v>
      </c>
      <c r="AE403" s="24">
        <f>'Рейтинговая таблица организаций'!Z1229+'Рейтинговая таблица организаций'!AA1229</f>
        <v>0</v>
      </c>
      <c r="AF403" s="32">
        <f t="shared" si="15"/>
        <v>0.96177285677285662</v>
      </c>
      <c r="AG403" s="24">
        <f>'Рейтинговая таблица организаций'!BB405</f>
        <v>84.6</v>
      </c>
      <c r="AH403" t="s">
        <v>201</v>
      </c>
    </row>
    <row r="404" spans="1:34" x14ac:dyDescent="0.25">
      <c r="A404" s="39">
        <v>404</v>
      </c>
      <c r="B404">
        <v>33</v>
      </c>
      <c r="C404">
        <v>24</v>
      </c>
      <c r="D404">
        <v>22</v>
      </c>
      <c r="E404">
        <v>9</v>
      </c>
      <c r="F404">
        <v>8</v>
      </c>
      <c r="G404">
        <v>32</v>
      </c>
      <c r="H404">
        <v>5</v>
      </c>
      <c r="I404">
        <v>4</v>
      </c>
      <c r="J404">
        <v>33</v>
      </c>
      <c r="K404">
        <v>33</v>
      </c>
      <c r="L404">
        <v>1</v>
      </c>
      <c r="M404">
        <v>0</v>
      </c>
      <c r="N404">
        <v>31</v>
      </c>
      <c r="O404">
        <v>31</v>
      </c>
      <c r="P404">
        <v>33</v>
      </c>
      <c r="Q404" s="24">
        <f>бланки!F405</f>
        <v>80</v>
      </c>
      <c r="R404" s="6">
        <f t="shared" si="16"/>
        <v>0.41249999999999998</v>
      </c>
      <c r="S404" s="24">
        <f>бланки!E405</f>
        <v>403</v>
      </c>
      <c r="T404" s="24" t="str">
        <f>'Рейтинговая таблица организаций'!B406</f>
        <v>МКДОУ «Детский сад «Лачен» (Казбековский район )</v>
      </c>
      <c r="U404" s="6">
        <f>анкеты!F404/анкеты!E404</f>
        <v>0.88888888888888884</v>
      </c>
      <c r="V404" s="6">
        <f>анкеты!D404/анкеты!C404</f>
        <v>0.91666666666666663</v>
      </c>
      <c r="W404" s="6">
        <f>анкеты!G404/анкеты!$B404</f>
        <v>0.96969696969696972</v>
      </c>
      <c r="X404" s="6">
        <f>анкеты!I404/анкеты!H404</f>
        <v>0.8</v>
      </c>
      <c r="Y404" s="6">
        <f>анкеты!J404/анкеты!$B404</f>
        <v>1</v>
      </c>
      <c r="Z404" s="6">
        <f>анкеты!K404/анкеты!$B404</f>
        <v>1</v>
      </c>
      <c r="AA404" s="6">
        <f>анкеты!M404/анкеты!L404</f>
        <v>0</v>
      </c>
      <c r="AB404" s="6">
        <f>анкеты!N404/анкеты!$B404</f>
        <v>0.93939393939393945</v>
      </c>
      <c r="AC404" s="6">
        <f>анкеты!O404/анкеты!$B404</f>
        <v>0.93939393939393945</v>
      </c>
      <c r="AD404" s="6">
        <f>анкеты!P404/анкеты!$B404</f>
        <v>1</v>
      </c>
      <c r="AE404" s="24">
        <f>'Рейтинговая таблица организаций'!Z1230+'Рейтинговая таблица организаций'!AA1230</f>
        <v>0</v>
      </c>
      <c r="AF404" s="32">
        <f t="shared" si="15"/>
        <v>0.84540404040404038</v>
      </c>
      <c r="AG404" s="24">
        <f>'Рейтинговая таблица организаций'!BB406</f>
        <v>79.8</v>
      </c>
      <c r="AH404" t="s">
        <v>201</v>
      </c>
    </row>
    <row r="405" spans="1:34" x14ac:dyDescent="0.25">
      <c r="A405" s="39">
        <v>405</v>
      </c>
      <c r="B405">
        <v>69</v>
      </c>
      <c r="C405">
        <v>39</v>
      </c>
      <c r="D405">
        <v>36</v>
      </c>
      <c r="E405">
        <v>24</v>
      </c>
      <c r="F405">
        <v>21</v>
      </c>
      <c r="G405">
        <v>54</v>
      </c>
      <c r="H405">
        <v>8</v>
      </c>
      <c r="I405">
        <v>6</v>
      </c>
      <c r="J405">
        <v>63</v>
      </c>
      <c r="K405">
        <v>63</v>
      </c>
      <c r="L405">
        <v>24</v>
      </c>
      <c r="M405">
        <v>24</v>
      </c>
      <c r="N405">
        <v>54</v>
      </c>
      <c r="O405">
        <v>60</v>
      </c>
      <c r="P405">
        <v>56</v>
      </c>
      <c r="Q405" s="24">
        <f>бланки!F406</f>
        <v>160</v>
      </c>
      <c r="R405" s="6">
        <f t="shared" si="16"/>
        <v>0.43125000000000002</v>
      </c>
      <c r="S405" s="24">
        <f>бланки!E406</f>
        <v>404</v>
      </c>
      <c r="T405" s="24" t="str">
        <f>'Рейтинговая таблица организаций'!B407</f>
        <v>МКДОУ «Детский сад №1 «Ромашка» (Казбековский район )</v>
      </c>
      <c r="U405" s="6">
        <f>анкеты!F405/анкеты!E405</f>
        <v>0.875</v>
      </c>
      <c r="V405" s="6">
        <f>анкеты!D405/анкеты!C405</f>
        <v>0.92307692307692313</v>
      </c>
      <c r="W405" s="6">
        <f>анкеты!G405/анкеты!$B405</f>
        <v>0.78260869565217395</v>
      </c>
      <c r="X405" s="6">
        <f>анкеты!I405/анкеты!H405</f>
        <v>0.75</v>
      </c>
      <c r="Y405" s="6">
        <f>анкеты!J405/анкеты!$B405</f>
        <v>0.91304347826086951</v>
      </c>
      <c r="Z405" s="6">
        <f>анкеты!K405/анкеты!$B405</f>
        <v>0.91304347826086951</v>
      </c>
      <c r="AA405" s="6">
        <f>анкеты!M405/анкеты!L405</f>
        <v>1</v>
      </c>
      <c r="AB405" s="6">
        <f>анкеты!N405/анкеты!$B405</f>
        <v>0.78260869565217395</v>
      </c>
      <c r="AC405" s="6">
        <f>анкеты!O405/анкеты!$B405</f>
        <v>0.86956521739130432</v>
      </c>
      <c r="AD405" s="6">
        <f>анкеты!P405/анкеты!$B405</f>
        <v>0.81159420289855078</v>
      </c>
      <c r="AE405" s="24">
        <f>'Рейтинговая таблица организаций'!Z1231+'Рейтинговая таблица организаций'!AA1231</f>
        <v>0</v>
      </c>
      <c r="AF405" s="32">
        <f t="shared" si="15"/>
        <v>0.8620540691192865</v>
      </c>
      <c r="AG405" s="24">
        <f>'Рейтинговая таблица организаций'!BB407</f>
        <v>75.400000000000006</v>
      </c>
      <c r="AH405" t="s">
        <v>201</v>
      </c>
    </row>
    <row r="406" spans="1:34" x14ac:dyDescent="0.25">
      <c r="A406" s="39">
        <v>406</v>
      </c>
      <c r="B406">
        <v>65</v>
      </c>
      <c r="C406">
        <v>40</v>
      </c>
      <c r="D406">
        <v>28</v>
      </c>
      <c r="E406">
        <v>34</v>
      </c>
      <c r="F406">
        <v>28</v>
      </c>
      <c r="G406">
        <v>26</v>
      </c>
      <c r="H406">
        <v>12</v>
      </c>
      <c r="I406">
        <v>7</v>
      </c>
      <c r="J406">
        <v>55</v>
      </c>
      <c r="K406">
        <v>55</v>
      </c>
      <c r="L406">
        <v>45</v>
      </c>
      <c r="M406">
        <v>37</v>
      </c>
      <c r="N406">
        <v>33</v>
      </c>
      <c r="O406">
        <v>49</v>
      </c>
      <c r="P406">
        <v>45</v>
      </c>
      <c r="Q406" s="24">
        <f>бланки!F407</f>
        <v>143</v>
      </c>
      <c r="R406" s="6">
        <f t="shared" si="16"/>
        <v>0.45454545454545453</v>
      </c>
      <c r="S406" s="24">
        <f>бланки!E407</f>
        <v>405</v>
      </c>
      <c r="T406" s="24" t="str">
        <f>'Рейтинговая таблица организаций'!B408</f>
        <v>МКДОУ «Детский сад общеразвивающего вида №2 «Солнышко» (Казбековский район )</v>
      </c>
      <c r="U406" s="6">
        <f>анкеты!F406/анкеты!E406</f>
        <v>0.82352941176470584</v>
      </c>
      <c r="V406" s="6">
        <f>анкеты!D406/анкеты!C406</f>
        <v>0.7</v>
      </c>
      <c r="W406" s="6">
        <f>анкеты!G406/анкеты!$B406</f>
        <v>0.4</v>
      </c>
      <c r="X406" s="6">
        <f>анкеты!I406/анкеты!H406</f>
        <v>0.58333333333333337</v>
      </c>
      <c r="Y406" s="6">
        <f>анкеты!J406/анкеты!$B406</f>
        <v>0.84615384615384615</v>
      </c>
      <c r="Z406" s="6">
        <f>анкеты!K406/анкеты!$B406</f>
        <v>0.84615384615384615</v>
      </c>
      <c r="AA406" s="6">
        <f>анкеты!M406/анкеты!L406</f>
        <v>0.82222222222222219</v>
      </c>
      <c r="AB406" s="6">
        <f>анкеты!N406/анкеты!$B406</f>
        <v>0.50769230769230766</v>
      </c>
      <c r="AC406" s="6">
        <f>анкеты!O406/анкеты!$B406</f>
        <v>0.75384615384615383</v>
      </c>
      <c r="AD406" s="6">
        <f>анкеты!P406/анкеты!$B406</f>
        <v>0.69230769230769229</v>
      </c>
      <c r="AE406" s="24">
        <f>'Рейтинговая таблица организаций'!Z1232+'Рейтинговая таблица организаций'!AA1232</f>
        <v>0</v>
      </c>
      <c r="AF406" s="32">
        <f t="shared" si="15"/>
        <v>0.69752388134741072</v>
      </c>
      <c r="AG406" s="24">
        <f>'Рейтинговая таблица организаций'!BB408</f>
        <v>65.2</v>
      </c>
      <c r="AH406" t="s">
        <v>201</v>
      </c>
    </row>
    <row r="407" spans="1:34" x14ac:dyDescent="0.25">
      <c r="A407" s="39">
        <v>407</v>
      </c>
      <c r="B407">
        <v>64</v>
      </c>
      <c r="C407">
        <v>56</v>
      </c>
      <c r="D407">
        <v>54</v>
      </c>
      <c r="E407">
        <v>47</v>
      </c>
      <c r="F407">
        <v>44</v>
      </c>
      <c r="G407">
        <v>46</v>
      </c>
      <c r="H407">
        <v>4</v>
      </c>
      <c r="I407">
        <v>2</v>
      </c>
      <c r="J407">
        <v>59</v>
      </c>
      <c r="K407">
        <v>60</v>
      </c>
      <c r="L407">
        <v>50</v>
      </c>
      <c r="M407">
        <v>48</v>
      </c>
      <c r="N407">
        <v>58</v>
      </c>
      <c r="O407">
        <v>60</v>
      </c>
      <c r="P407">
        <v>60</v>
      </c>
      <c r="Q407" s="24">
        <f>бланки!F408</f>
        <v>135</v>
      </c>
      <c r="R407" s="6">
        <f t="shared" si="16"/>
        <v>0.47407407407407409</v>
      </c>
      <c r="S407" s="24">
        <f>бланки!E408</f>
        <v>406</v>
      </c>
      <c r="T407" s="24" t="str">
        <f>'Рейтинговая таблица организаций'!B409</f>
        <v>МКДОУ «Детский сад «Солнышко» (Казбековский район )</v>
      </c>
      <c r="U407" s="6">
        <f>анкеты!F407/анкеты!E407</f>
        <v>0.93617021276595747</v>
      </c>
      <c r="V407" s="6">
        <f>анкеты!D407/анкеты!C407</f>
        <v>0.9642857142857143</v>
      </c>
      <c r="W407" s="6">
        <f>анкеты!G407/анкеты!$B407</f>
        <v>0.71875</v>
      </c>
      <c r="X407" s="6">
        <f>анкеты!I407/анкеты!H407</f>
        <v>0.5</v>
      </c>
      <c r="Y407" s="6">
        <f>анкеты!J407/анкеты!$B407</f>
        <v>0.921875</v>
      </c>
      <c r="Z407" s="6">
        <f>анкеты!K407/анкеты!$B407</f>
        <v>0.9375</v>
      </c>
      <c r="AA407" s="6">
        <f>анкеты!M407/анкеты!L407</f>
        <v>0.96</v>
      </c>
      <c r="AB407" s="6">
        <f>анкеты!N407/анкеты!$B407</f>
        <v>0.90625</v>
      </c>
      <c r="AC407" s="6">
        <f>анкеты!O407/анкеты!$B407</f>
        <v>0.9375</v>
      </c>
      <c r="AD407" s="6">
        <f>анкеты!P407/анкеты!$B407</f>
        <v>0.9375</v>
      </c>
      <c r="AE407" s="24">
        <f>'Рейтинговая таблица организаций'!Z1233+'Рейтинговая таблица организаций'!AA1233</f>
        <v>0</v>
      </c>
      <c r="AF407" s="32">
        <f t="shared" si="15"/>
        <v>0.87198309270516705</v>
      </c>
      <c r="AG407" s="24">
        <f>'Рейтинговая таблица организаций'!BB409</f>
        <v>77.8</v>
      </c>
      <c r="AH407" t="s">
        <v>201</v>
      </c>
    </row>
    <row r="408" spans="1:34" x14ac:dyDescent="0.25">
      <c r="A408" s="39">
        <v>408</v>
      </c>
      <c r="B408">
        <v>70</v>
      </c>
      <c r="C408">
        <v>58</v>
      </c>
      <c r="D408">
        <v>55</v>
      </c>
      <c r="E408">
        <v>36</v>
      </c>
      <c r="F408">
        <v>34</v>
      </c>
      <c r="G408">
        <v>56</v>
      </c>
      <c r="H408">
        <v>8</v>
      </c>
      <c r="I408">
        <v>6</v>
      </c>
      <c r="J408">
        <v>64</v>
      </c>
      <c r="K408">
        <v>66</v>
      </c>
      <c r="L408">
        <v>54</v>
      </c>
      <c r="M408">
        <v>52</v>
      </c>
      <c r="N408">
        <v>64</v>
      </c>
      <c r="O408">
        <v>64</v>
      </c>
      <c r="P408">
        <v>61</v>
      </c>
      <c r="Q408" s="24">
        <f>бланки!F409</f>
        <v>170</v>
      </c>
      <c r="R408" s="6">
        <f t="shared" si="16"/>
        <v>0.41176470588235292</v>
      </c>
      <c r="S408" s="24">
        <f>бланки!E409</f>
        <v>407</v>
      </c>
      <c r="T408" s="24" t="str">
        <f>'Рейтинговая таблица организаций'!B410</f>
        <v>МКДОУ «Детский сад «Чебурашка» (Казбековский район )</v>
      </c>
      <c r="U408" s="6">
        <f>анкеты!F408/анкеты!E408</f>
        <v>0.94444444444444442</v>
      </c>
      <c r="V408" s="6">
        <f>анкеты!D408/анкеты!C408</f>
        <v>0.94827586206896552</v>
      </c>
      <c r="W408" s="6">
        <f>анкеты!G408/анкеты!$B408</f>
        <v>0.8</v>
      </c>
      <c r="X408" s="6">
        <f>анкеты!I408/анкеты!H408</f>
        <v>0.75</v>
      </c>
      <c r="Y408" s="6">
        <f>анкеты!J408/анкеты!$B408</f>
        <v>0.91428571428571426</v>
      </c>
      <c r="Z408" s="6">
        <f>анкеты!K408/анкеты!$B408</f>
        <v>0.94285714285714284</v>
      </c>
      <c r="AA408" s="6">
        <f>анкеты!M408/анкеты!L408</f>
        <v>0.96296296296296291</v>
      </c>
      <c r="AB408" s="6">
        <f>анкеты!N408/анкеты!$B408</f>
        <v>0.91428571428571426</v>
      </c>
      <c r="AC408" s="6">
        <f>анкеты!O408/анкеты!$B408</f>
        <v>0.91428571428571426</v>
      </c>
      <c r="AD408" s="6">
        <f>анкеты!P408/анкеты!$B408</f>
        <v>0.87142857142857144</v>
      </c>
      <c r="AE408" s="24">
        <f>'Рейтинговая таблица организаций'!Z1234+'Рейтинговая таблица организаций'!AA1234</f>
        <v>0</v>
      </c>
      <c r="AF408" s="32">
        <f t="shared" si="15"/>
        <v>0.89628261266192299</v>
      </c>
      <c r="AG408" s="24">
        <f>'Рейтинговая таблица организаций'!BB410</f>
        <v>79.400000000000006</v>
      </c>
      <c r="AH408" t="s">
        <v>201</v>
      </c>
    </row>
    <row r="409" spans="1:34" x14ac:dyDescent="0.25">
      <c r="A409" s="39">
        <v>409</v>
      </c>
      <c r="B409">
        <v>33</v>
      </c>
      <c r="C409">
        <v>30</v>
      </c>
      <c r="D409">
        <v>29</v>
      </c>
      <c r="E409">
        <v>23</v>
      </c>
      <c r="F409">
        <v>23</v>
      </c>
      <c r="G409">
        <v>24</v>
      </c>
      <c r="H409">
        <v>4</v>
      </c>
      <c r="I409">
        <v>3</v>
      </c>
      <c r="J409">
        <v>33</v>
      </c>
      <c r="K409">
        <v>33</v>
      </c>
      <c r="L409">
        <v>22</v>
      </c>
      <c r="M409">
        <v>22</v>
      </c>
      <c r="N409">
        <v>32</v>
      </c>
      <c r="O409">
        <v>33</v>
      </c>
      <c r="P409">
        <v>32</v>
      </c>
      <c r="Q409" s="24">
        <f>бланки!F410</f>
        <v>80</v>
      </c>
      <c r="R409" s="6">
        <f t="shared" si="16"/>
        <v>0.41249999999999998</v>
      </c>
      <c r="S409" s="24">
        <f>бланки!E410</f>
        <v>408</v>
      </c>
      <c r="T409" s="24" t="str">
        <f>'Рейтинговая таблица организаций'!B411</f>
        <v>МКДОУ «Детский сад «Ласточка» (Казбековский район )</v>
      </c>
      <c r="U409" s="6">
        <f>анкеты!F409/анкеты!E409</f>
        <v>1</v>
      </c>
      <c r="V409" s="6">
        <f>анкеты!D409/анкеты!C409</f>
        <v>0.96666666666666667</v>
      </c>
      <c r="W409" s="6">
        <f>анкеты!G409/анкеты!$B409</f>
        <v>0.72727272727272729</v>
      </c>
      <c r="X409" s="6">
        <f>анкеты!I409/анкеты!H409</f>
        <v>0.75</v>
      </c>
      <c r="Y409" s="6">
        <f>анкеты!J409/анкеты!$B409</f>
        <v>1</v>
      </c>
      <c r="Z409" s="6">
        <f>анкеты!K409/анкеты!$B409</f>
        <v>1</v>
      </c>
      <c r="AA409" s="6">
        <f>анкеты!M409/анкеты!L409</f>
        <v>1</v>
      </c>
      <c r="AB409" s="6">
        <f>анкеты!N409/анкеты!$B409</f>
        <v>0.96969696969696972</v>
      </c>
      <c r="AC409" s="6">
        <f>анкеты!O409/анкеты!$B409</f>
        <v>1</v>
      </c>
      <c r="AD409" s="6">
        <f>анкеты!P409/анкеты!$B409</f>
        <v>0.96969696969696972</v>
      </c>
      <c r="AE409" s="24">
        <f>'Рейтинговая таблица организаций'!Z1235+'Рейтинговая таблица организаций'!AA1235</f>
        <v>0</v>
      </c>
      <c r="AF409" s="32">
        <f t="shared" si="15"/>
        <v>0.93833333333333324</v>
      </c>
      <c r="AG409" s="24">
        <f>'Рейтинговая таблица организаций'!BB411</f>
        <v>83</v>
      </c>
      <c r="AH409" t="s">
        <v>201</v>
      </c>
    </row>
    <row r="410" spans="1:34" x14ac:dyDescent="0.25">
      <c r="A410" s="39">
        <v>410</v>
      </c>
      <c r="B410">
        <v>415</v>
      </c>
      <c r="C410">
        <v>390</v>
      </c>
      <c r="D410">
        <v>380</v>
      </c>
      <c r="E410">
        <v>355</v>
      </c>
      <c r="F410">
        <v>330</v>
      </c>
      <c r="G410">
        <v>350</v>
      </c>
      <c r="H410">
        <v>30</v>
      </c>
      <c r="I410">
        <v>30</v>
      </c>
      <c r="J410">
        <v>405</v>
      </c>
      <c r="K410">
        <v>400</v>
      </c>
      <c r="L410">
        <v>345</v>
      </c>
      <c r="M410">
        <v>335</v>
      </c>
      <c r="N410">
        <v>400</v>
      </c>
      <c r="O410">
        <v>385</v>
      </c>
      <c r="P410">
        <v>405</v>
      </c>
      <c r="Q410" s="24">
        <f>бланки!F411</f>
        <v>800</v>
      </c>
      <c r="R410" s="6">
        <f t="shared" si="16"/>
        <v>0.51875000000000004</v>
      </c>
      <c r="S410" s="24">
        <f>бланки!E411</f>
        <v>409</v>
      </c>
      <c r="T410" s="24" t="str">
        <f>'Рейтинговая таблица организаций'!B412</f>
        <v>МКУ ДО «РДШИ» (Казбековский район )</v>
      </c>
      <c r="U410" s="6">
        <f>анкеты!F410/анкеты!E410</f>
        <v>0.92957746478873238</v>
      </c>
      <c r="V410" s="6">
        <f>анкеты!D410/анкеты!C410</f>
        <v>0.97435897435897434</v>
      </c>
      <c r="W410" s="6">
        <f>анкеты!G410/анкеты!$B410</f>
        <v>0.84337349397590367</v>
      </c>
      <c r="X410" s="6">
        <f>анкеты!I410/анкеты!H410</f>
        <v>1</v>
      </c>
      <c r="Y410" s="6">
        <f>анкеты!J410/анкеты!$B410</f>
        <v>0.97590361445783136</v>
      </c>
      <c r="Z410" s="6">
        <f>анкеты!K410/анкеты!$B410</f>
        <v>0.96385542168674698</v>
      </c>
      <c r="AA410" s="6">
        <f>анкеты!M410/анкеты!L410</f>
        <v>0.97101449275362317</v>
      </c>
      <c r="AB410" s="6">
        <f>анкеты!N410/анкеты!$B410</f>
        <v>0.96385542168674698</v>
      </c>
      <c r="AC410" s="6">
        <f>анкеты!O410/анкеты!$B410</f>
        <v>0.92771084337349397</v>
      </c>
      <c r="AD410" s="6">
        <f>анкеты!P410/анкеты!$B410</f>
        <v>0.97590361445783136</v>
      </c>
      <c r="AE410" s="24">
        <f>'Рейтинговая таблица организаций'!Z1236+'Рейтинговая таблица организаций'!AA1236</f>
        <v>0</v>
      </c>
      <c r="AF410" s="32">
        <f t="shared" si="15"/>
        <v>0.9525553341539883</v>
      </c>
      <c r="AG410" s="24">
        <f>'Рейтинговая таблица организаций'!BB412</f>
        <v>80.2</v>
      </c>
      <c r="AH410" t="s">
        <v>755</v>
      </c>
    </row>
    <row r="411" spans="1:34" x14ac:dyDescent="0.25">
      <c r="A411" s="39">
        <v>411</v>
      </c>
      <c r="B411">
        <v>600</v>
      </c>
      <c r="C411">
        <v>554</v>
      </c>
      <c r="D411">
        <v>547</v>
      </c>
      <c r="E411">
        <v>524</v>
      </c>
      <c r="F411">
        <v>516</v>
      </c>
      <c r="G411">
        <v>532</v>
      </c>
      <c r="H411">
        <v>410</v>
      </c>
      <c r="I411">
        <v>390</v>
      </c>
      <c r="J411">
        <v>562</v>
      </c>
      <c r="K411">
        <v>592</v>
      </c>
      <c r="L411">
        <v>516</v>
      </c>
      <c r="M411">
        <v>494</v>
      </c>
      <c r="N411">
        <v>577</v>
      </c>
      <c r="O411">
        <v>562</v>
      </c>
      <c r="P411">
        <v>592</v>
      </c>
      <c r="Q411" s="24">
        <f>бланки!F412</f>
        <v>1437</v>
      </c>
      <c r="R411" s="6">
        <f t="shared" si="16"/>
        <v>0.41753653444676408</v>
      </c>
      <c r="S411" s="24">
        <f>бланки!E412</f>
        <v>410</v>
      </c>
      <c r="T411" s="24" t="str">
        <f>'Рейтинговая таблица организаций'!B413</f>
        <v>МБУ ДО «ДЮСШ им.Мусы Азаева» (Казбековский район )</v>
      </c>
      <c r="U411" s="6">
        <f>анкеты!F411/анкеты!E411</f>
        <v>0.98473282442748089</v>
      </c>
      <c r="V411" s="6">
        <f>анкеты!D411/анкеты!C411</f>
        <v>0.9873646209386282</v>
      </c>
      <c r="W411" s="6">
        <f>анкеты!G411/анкеты!$B411</f>
        <v>0.88666666666666671</v>
      </c>
      <c r="X411" s="6">
        <f>анкеты!I411/анкеты!H411</f>
        <v>0.95121951219512191</v>
      </c>
      <c r="Y411" s="6">
        <f>анкеты!J411/анкеты!$B411</f>
        <v>0.93666666666666665</v>
      </c>
      <c r="Z411" s="6">
        <f>анкеты!K411/анкеты!$B411</f>
        <v>0.98666666666666669</v>
      </c>
      <c r="AA411" s="6">
        <f>анкеты!M411/анкеты!L411</f>
        <v>0.95736434108527135</v>
      </c>
      <c r="AB411" s="6">
        <f>анкеты!N411/анкеты!$B411</f>
        <v>0.96166666666666667</v>
      </c>
      <c r="AC411" s="6">
        <f>анкеты!O411/анкеты!$B411</f>
        <v>0.93666666666666665</v>
      </c>
      <c r="AD411" s="6">
        <f>анкеты!P411/анкеты!$B411</f>
        <v>0.98666666666666669</v>
      </c>
      <c r="AE411" s="24">
        <f>'Рейтинговая таблица организаций'!Z1237+'Рейтинговая таблица организаций'!AA1237</f>
        <v>0</v>
      </c>
      <c r="AF411" s="32">
        <f t="shared" si="15"/>
        <v>0.95756812986465023</v>
      </c>
      <c r="AG411" s="24">
        <f>'Рейтинговая таблица организаций'!BB413</f>
        <v>86.8</v>
      </c>
      <c r="AH411" t="s">
        <v>755</v>
      </c>
    </row>
    <row r="412" spans="1:34" x14ac:dyDescent="0.25">
      <c r="A412" s="39">
        <v>412</v>
      </c>
      <c r="B412">
        <v>122</v>
      </c>
      <c r="C412">
        <v>111</v>
      </c>
      <c r="D412">
        <v>108</v>
      </c>
      <c r="E412">
        <v>100</v>
      </c>
      <c r="F412">
        <v>97</v>
      </c>
      <c r="G412">
        <v>100</v>
      </c>
      <c r="H412">
        <v>10</v>
      </c>
      <c r="I412">
        <v>8</v>
      </c>
      <c r="J412">
        <v>120</v>
      </c>
      <c r="K412">
        <v>122</v>
      </c>
      <c r="L412">
        <v>102</v>
      </c>
      <c r="M412">
        <v>101</v>
      </c>
      <c r="N412">
        <v>119</v>
      </c>
      <c r="O412">
        <v>114</v>
      </c>
      <c r="P412">
        <v>117</v>
      </c>
      <c r="Q412" s="24">
        <f>бланки!F413</f>
        <v>180</v>
      </c>
      <c r="R412" s="6">
        <v>0.67777777777777781</v>
      </c>
      <c r="S412" s="24">
        <f>бланки!E413</f>
        <v>411</v>
      </c>
      <c r="T412" s="24" t="str">
        <f>'Рейтинговая таблица организаций'!B414</f>
        <v>МКУ ДО «ДДТ» (Казбековский район )</v>
      </c>
      <c r="U412" s="6">
        <f>анкеты!F412/анкеты!E412</f>
        <v>0.97</v>
      </c>
      <c r="V412" s="6">
        <f>анкеты!D412/анкеты!C412</f>
        <v>0.97297297297297303</v>
      </c>
      <c r="W412" s="6">
        <f>анкеты!G412/анкеты!$B412</f>
        <v>0.81967213114754101</v>
      </c>
      <c r="X412" s="6">
        <f>анкеты!I412/анкеты!H412</f>
        <v>0.8</v>
      </c>
      <c r="Y412" s="6">
        <f>анкеты!J412/анкеты!$B412</f>
        <v>0.98360655737704916</v>
      </c>
      <c r="Z412" s="6">
        <f>анкеты!K412/анкеты!$B412</f>
        <v>1</v>
      </c>
      <c r="AA412" s="6">
        <f>анкеты!M412/анкеты!L412</f>
        <v>0.99019607843137258</v>
      </c>
      <c r="AB412" s="6">
        <f>анкеты!N412/анкеты!$B412</f>
        <v>0.97540983606557374</v>
      </c>
      <c r="AC412" s="6">
        <f>анкеты!O412/анкеты!$B412</f>
        <v>0.93442622950819676</v>
      </c>
      <c r="AD412" s="6">
        <f>анкеты!P412/анкеты!$B412</f>
        <v>0.95901639344262291</v>
      </c>
      <c r="AE412" s="24">
        <f>'Рейтинговая таблица организаций'!Z1238+'Рейтинговая таблица организаций'!AA1238</f>
        <v>0</v>
      </c>
      <c r="AF412" s="32">
        <f t="shared" si="15"/>
        <v>0.940530019894533</v>
      </c>
      <c r="AG412" s="24">
        <f>'Рейтинговая таблица организаций'!BB414</f>
        <v>83.2</v>
      </c>
      <c r="AH412" t="s">
        <v>755</v>
      </c>
    </row>
    <row r="413" spans="1:34" x14ac:dyDescent="0.25">
      <c r="A413" s="39">
        <v>413</v>
      </c>
      <c r="B413">
        <v>120</v>
      </c>
      <c r="C413">
        <v>90</v>
      </c>
      <c r="D413">
        <v>89</v>
      </c>
      <c r="E413">
        <v>77</v>
      </c>
      <c r="F413">
        <v>76</v>
      </c>
      <c r="G413">
        <v>114</v>
      </c>
      <c r="H413">
        <v>25</v>
      </c>
      <c r="I413">
        <v>23</v>
      </c>
      <c r="J413">
        <v>117</v>
      </c>
      <c r="K413">
        <v>118</v>
      </c>
      <c r="L413">
        <v>94</v>
      </c>
      <c r="M413">
        <v>93</v>
      </c>
      <c r="N413">
        <v>117</v>
      </c>
      <c r="O413">
        <v>117</v>
      </c>
      <c r="P413">
        <v>117</v>
      </c>
      <c r="Q413" s="24">
        <f>бланки!F414</f>
        <v>255</v>
      </c>
      <c r="R413" s="6">
        <f>B413/Q413</f>
        <v>0.47058823529411764</v>
      </c>
      <c r="S413" s="24">
        <f>бланки!E414</f>
        <v>412</v>
      </c>
      <c r="T413" s="24" t="str">
        <f>'Рейтинговая таблица организаций'!B415</f>
        <v>МКДОУ «Детский сад «Радуга» (Казбековский район )</v>
      </c>
      <c r="U413" s="6">
        <f>анкеты!F413/анкеты!E413</f>
        <v>0.98701298701298701</v>
      </c>
      <c r="V413" s="6">
        <f>анкеты!D413/анкеты!C413</f>
        <v>0.98888888888888893</v>
      </c>
      <c r="W413" s="6">
        <f>анкеты!G413/анкеты!$B413</f>
        <v>0.95</v>
      </c>
      <c r="X413" s="6">
        <f>анкеты!I413/анкеты!H413</f>
        <v>0.92</v>
      </c>
      <c r="Y413" s="6">
        <f>анкеты!J413/анкеты!$B413</f>
        <v>0.97499999999999998</v>
      </c>
      <c r="Z413" s="6">
        <f>анкеты!K413/анкеты!$B413</f>
        <v>0.98333333333333328</v>
      </c>
      <c r="AA413" s="6">
        <f>анкеты!M413/анкеты!L413</f>
        <v>0.98936170212765961</v>
      </c>
      <c r="AB413" s="6">
        <f>анкеты!N413/анкеты!$B413</f>
        <v>0.97499999999999998</v>
      </c>
      <c r="AC413" s="6">
        <f>анкеты!O413/анкеты!$B413</f>
        <v>0.97499999999999998</v>
      </c>
      <c r="AD413" s="6">
        <f>анкеты!P413/анкеты!$B413</f>
        <v>0.97499999999999998</v>
      </c>
      <c r="AE413" s="24">
        <f>'Рейтинговая таблица организаций'!Z1239+'Рейтинговая таблица организаций'!AA1239</f>
        <v>0</v>
      </c>
      <c r="AF413" s="32">
        <f t="shared" si="15"/>
        <v>0.97185969113628679</v>
      </c>
      <c r="AG413" s="24">
        <f>'Рейтинговая таблица организаций'!BB415</f>
        <v>85.8</v>
      </c>
      <c r="AH413" t="s">
        <v>201</v>
      </c>
    </row>
    <row r="414" spans="1:34" x14ac:dyDescent="0.25">
      <c r="A414" s="39">
        <v>414</v>
      </c>
      <c r="B414">
        <v>56</v>
      </c>
      <c r="C414">
        <v>32</v>
      </c>
      <c r="D414">
        <v>29</v>
      </c>
      <c r="E414">
        <v>11</v>
      </c>
      <c r="F414">
        <v>11</v>
      </c>
      <c r="G414">
        <v>36</v>
      </c>
      <c r="H414">
        <v>8</v>
      </c>
      <c r="I414">
        <v>4</v>
      </c>
      <c r="J414">
        <v>49</v>
      </c>
      <c r="K414">
        <v>50</v>
      </c>
      <c r="L414">
        <v>27</v>
      </c>
      <c r="M414">
        <v>25</v>
      </c>
      <c r="N414">
        <v>43</v>
      </c>
      <c r="O414">
        <v>46</v>
      </c>
      <c r="P414">
        <v>50</v>
      </c>
      <c r="Q414" s="24">
        <f>бланки!F415</f>
        <v>99</v>
      </c>
      <c r="R414" s="6">
        <v>0.56565656565656564</v>
      </c>
      <c r="S414" s="24">
        <f>бланки!E415</f>
        <v>413</v>
      </c>
      <c r="T414" s="24" t="str">
        <f>'Рейтинговая таблица организаций'!B416</f>
        <v>МКОУ «Ахмедкентская СОШ» (Кайтагский район )</v>
      </c>
      <c r="U414" s="6">
        <f>анкеты!F414/анкеты!E414</f>
        <v>1</v>
      </c>
      <c r="V414" s="6">
        <f>анкеты!D414/анкеты!C414</f>
        <v>0.90625</v>
      </c>
      <c r="W414" s="6">
        <f>анкеты!G414/анкеты!$B414</f>
        <v>0.6428571428571429</v>
      </c>
      <c r="X414" s="6">
        <f>анкеты!I414/анкеты!H414</f>
        <v>0.5</v>
      </c>
      <c r="Y414" s="6">
        <f>анкеты!J414/анкеты!$B414</f>
        <v>0.875</v>
      </c>
      <c r="Z414" s="6">
        <f>анкеты!K414/анкеты!$B414</f>
        <v>0.8928571428571429</v>
      </c>
      <c r="AA414" s="6">
        <f>анкеты!M414/анкеты!L414</f>
        <v>0.92592592592592593</v>
      </c>
      <c r="AB414" s="6">
        <f>анкеты!N414/анкеты!$B414</f>
        <v>0.7678571428571429</v>
      </c>
      <c r="AC414" s="6">
        <f>анкеты!O414/анкеты!$B414</f>
        <v>0.8214285714285714</v>
      </c>
      <c r="AD414" s="6">
        <f>анкеты!P414/анкеты!$B414</f>
        <v>0.8928571428571429</v>
      </c>
      <c r="AE414" s="24">
        <f>'Рейтинговая таблица организаций'!Z1240+'Рейтинговая таблица организаций'!AA1240</f>
        <v>0</v>
      </c>
      <c r="AF414" s="32">
        <f t="shared" si="15"/>
        <v>0.82250330687830675</v>
      </c>
      <c r="AG414" s="24">
        <f>'Рейтинговая таблица организаций'!BB416</f>
        <v>73.400000000000006</v>
      </c>
      <c r="AH414" t="s">
        <v>992</v>
      </c>
    </row>
    <row r="415" spans="1:34" x14ac:dyDescent="0.25">
      <c r="A415" s="39">
        <v>415</v>
      </c>
      <c r="B415">
        <v>175</v>
      </c>
      <c r="C415">
        <v>123</v>
      </c>
      <c r="D415">
        <v>117</v>
      </c>
      <c r="E415">
        <v>105</v>
      </c>
      <c r="F415">
        <v>97</v>
      </c>
      <c r="G415">
        <v>123</v>
      </c>
      <c r="H415">
        <v>27</v>
      </c>
      <c r="I415">
        <v>24</v>
      </c>
      <c r="J415">
        <v>163</v>
      </c>
      <c r="K415">
        <v>164</v>
      </c>
      <c r="L415">
        <v>129</v>
      </c>
      <c r="M415">
        <v>120</v>
      </c>
      <c r="N415">
        <v>151</v>
      </c>
      <c r="O415">
        <v>141</v>
      </c>
      <c r="P415">
        <v>149</v>
      </c>
      <c r="Q415" s="24">
        <f>бланки!F416</f>
        <v>239</v>
      </c>
      <c r="R415" s="6">
        <v>0.73221757322175729</v>
      </c>
      <c r="S415" s="24">
        <f>бланки!E416</f>
        <v>414</v>
      </c>
      <c r="T415" s="24" t="str">
        <f>'Рейтинговая таблица организаций'!B417</f>
        <v>МКОУ «Баршамайская СОШ» (Кайтагский район )</v>
      </c>
      <c r="U415" s="6">
        <f>анкеты!F415/анкеты!E415</f>
        <v>0.92380952380952386</v>
      </c>
      <c r="V415" s="6">
        <f>анкеты!D415/анкеты!C415</f>
        <v>0.95121951219512191</v>
      </c>
      <c r="W415" s="6">
        <f>анкеты!G415/анкеты!$B415</f>
        <v>0.70285714285714285</v>
      </c>
      <c r="X415" s="6">
        <f>анкеты!I415/анкеты!H415</f>
        <v>0.88888888888888884</v>
      </c>
      <c r="Y415" s="6">
        <f>анкеты!J415/анкеты!$B415</f>
        <v>0.93142857142857138</v>
      </c>
      <c r="Z415" s="6">
        <f>анкеты!K415/анкеты!$B415</f>
        <v>0.93714285714285717</v>
      </c>
      <c r="AA415" s="6">
        <f>анкеты!M415/анкеты!L415</f>
        <v>0.93023255813953487</v>
      </c>
      <c r="AB415" s="6">
        <f>анкеты!N415/анкеты!$B415</f>
        <v>0.86285714285714288</v>
      </c>
      <c r="AC415" s="6">
        <f>анкеты!O415/анкеты!$B415</f>
        <v>0.80571428571428572</v>
      </c>
      <c r="AD415" s="6">
        <f>анкеты!P415/анкеты!$B415</f>
        <v>0.85142857142857142</v>
      </c>
      <c r="AE415" s="24">
        <f>'Рейтинговая таблица организаций'!Z1241+'Рейтинговая таблица организаций'!AA1241</f>
        <v>0</v>
      </c>
      <c r="AF415" s="32">
        <f t="shared" si="15"/>
        <v>0.87855790544616408</v>
      </c>
      <c r="AG415" s="24">
        <f>'Рейтинговая таблица организаций'!BB417</f>
        <v>87</v>
      </c>
      <c r="AH415" t="s">
        <v>992</v>
      </c>
    </row>
    <row r="416" spans="1:34" x14ac:dyDescent="0.25">
      <c r="A416" s="39">
        <v>416</v>
      </c>
      <c r="B416">
        <v>44</v>
      </c>
      <c r="C416">
        <v>31</v>
      </c>
      <c r="D416">
        <v>22</v>
      </c>
      <c r="E416">
        <v>22</v>
      </c>
      <c r="F416">
        <v>21</v>
      </c>
      <c r="G416">
        <v>26</v>
      </c>
      <c r="H416">
        <v>4</v>
      </c>
      <c r="I416">
        <v>3</v>
      </c>
      <c r="J416">
        <v>43</v>
      </c>
      <c r="K416">
        <v>44</v>
      </c>
      <c r="L416">
        <v>24</v>
      </c>
      <c r="M416">
        <v>23</v>
      </c>
      <c r="N416">
        <v>42</v>
      </c>
      <c r="O416">
        <v>30</v>
      </c>
      <c r="P416">
        <v>42</v>
      </c>
      <c r="Q416" s="24">
        <f>бланки!F417</f>
        <v>78</v>
      </c>
      <c r="R416" s="6">
        <v>0.5641025641025641</v>
      </c>
      <c r="S416" s="24">
        <f>бланки!E417</f>
        <v>415</v>
      </c>
      <c r="T416" s="24" t="str">
        <f>'Рейтинговая таблица организаций'!B418</f>
        <v>МКОУ «Джинабинская СОШ» (Кайтагский район )</v>
      </c>
      <c r="U416" s="6">
        <f>анкеты!F416/анкеты!E416</f>
        <v>0.95454545454545459</v>
      </c>
      <c r="V416" s="6">
        <f>анкеты!D416/анкеты!C416</f>
        <v>0.70967741935483875</v>
      </c>
      <c r="W416" s="6">
        <f>анкеты!G416/анкеты!$B416</f>
        <v>0.59090909090909094</v>
      </c>
      <c r="X416" s="6">
        <f>анкеты!I416/анкеты!H416</f>
        <v>0.75</v>
      </c>
      <c r="Y416" s="6">
        <f>анкеты!J416/анкеты!$B416</f>
        <v>0.97727272727272729</v>
      </c>
      <c r="Z416" s="6">
        <f>анкеты!K416/анкеты!$B416</f>
        <v>1</v>
      </c>
      <c r="AA416" s="6">
        <f>анкеты!M416/анкеты!L416</f>
        <v>0.95833333333333337</v>
      </c>
      <c r="AB416" s="6">
        <f>анкеты!N416/анкеты!$B416</f>
        <v>0.95454545454545459</v>
      </c>
      <c r="AC416" s="6">
        <f>анкеты!O416/анкеты!$B416</f>
        <v>0.68181818181818177</v>
      </c>
      <c r="AD416" s="6">
        <f>анкеты!P416/анкеты!$B416</f>
        <v>0.95454545454545459</v>
      </c>
      <c r="AE416" s="24">
        <f>'Рейтинговая таблица организаций'!Z1242+'Рейтинговая таблица организаций'!AA1242</f>
        <v>0</v>
      </c>
      <c r="AF416" s="32">
        <f t="shared" si="15"/>
        <v>0.85316471163245355</v>
      </c>
      <c r="AG416" s="24">
        <f>'Рейтинговая таблица организаций'!BB418</f>
        <v>66</v>
      </c>
      <c r="AH416" t="s">
        <v>992</v>
      </c>
    </row>
    <row r="417" spans="1:34" x14ac:dyDescent="0.25">
      <c r="A417" s="39">
        <v>417</v>
      </c>
      <c r="B417">
        <v>73</v>
      </c>
      <c r="C417">
        <v>37</v>
      </c>
      <c r="D417">
        <v>37</v>
      </c>
      <c r="E417">
        <v>34</v>
      </c>
      <c r="F417">
        <v>34</v>
      </c>
      <c r="G417">
        <v>71</v>
      </c>
      <c r="H417">
        <v>5</v>
      </c>
      <c r="I417">
        <v>4</v>
      </c>
      <c r="J417">
        <v>73</v>
      </c>
      <c r="K417">
        <v>73</v>
      </c>
      <c r="L417">
        <v>72</v>
      </c>
      <c r="M417">
        <v>72</v>
      </c>
      <c r="N417">
        <v>73</v>
      </c>
      <c r="O417">
        <v>73</v>
      </c>
      <c r="P417">
        <v>73</v>
      </c>
      <c r="Q417" s="24">
        <f>бланки!F418</f>
        <v>128</v>
      </c>
      <c r="R417" s="6">
        <v>0.5703125</v>
      </c>
      <c r="S417" s="24">
        <f>бланки!E418</f>
        <v>416</v>
      </c>
      <c r="T417" s="24" t="str">
        <f>'Рейтинговая таблица организаций'!B419</f>
        <v>МКОУ «Карацанская СОШ» (Кайтагский район )</v>
      </c>
      <c r="U417" s="6">
        <f>анкеты!F417/анкеты!E417</f>
        <v>1</v>
      </c>
      <c r="V417" s="6">
        <f>анкеты!D417/анкеты!C417</f>
        <v>1</v>
      </c>
      <c r="W417" s="6">
        <f>анкеты!G417/анкеты!$B417</f>
        <v>0.9726027397260274</v>
      </c>
      <c r="X417" s="6">
        <f>анкеты!I417/анкеты!H417</f>
        <v>0.8</v>
      </c>
      <c r="Y417" s="6">
        <f>анкеты!J417/анкеты!$B417</f>
        <v>1</v>
      </c>
      <c r="Z417" s="6">
        <f>анкеты!K417/анкеты!$B417</f>
        <v>1</v>
      </c>
      <c r="AA417" s="6">
        <f>анкеты!M417/анкеты!L417</f>
        <v>1</v>
      </c>
      <c r="AB417" s="6">
        <f>анкеты!N417/анкеты!$B417</f>
        <v>1</v>
      </c>
      <c r="AC417" s="6">
        <f>анкеты!O417/анкеты!$B417</f>
        <v>1</v>
      </c>
      <c r="AD417" s="6">
        <f>анкеты!P417/анкеты!$B417</f>
        <v>1</v>
      </c>
      <c r="AE417" s="24">
        <f>'Рейтинговая таблица организаций'!Z1243+'Рейтинговая таблица организаций'!AA1243</f>
        <v>0</v>
      </c>
      <c r="AF417" s="32">
        <f t="shared" si="15"/>
        <v>0.97726027397260273</v>
      </c>
      <c r="AG417" s="24">
        <f>'Рейтинговая таблица организаций'!BB419</f>
        <v>83.8</v>
      </c>
      <c r="AH417" t="s">
        <v>992</v>
      </c>
    </row>
    <row r="418" spans="1:34" x14ac:dyDescent="0.25">
      <c r="A418" s="39">
        <v>418</v>
      </c>
      <c r="B418">
        <v>17</v>
      </c>
      <c r="C418">
        <v>17</v>
      </c>
      <c r="D418">
        <v>16</v>
      </c>
      <c r="E418">
        <v>17</v>
      </c>
      <c r="F418">
        <v>16</v>
      </c>
      <c r="G418">
        <v>15</v>
      </c>
      <c r="H418">
        <v>1</v>
      </c>
      <c r="I418">
        <v>1</v>
      </c>
      <c r="J418">
        <v>16</v>
      </c>
      <c r="K418">
        <v>16</v>
      </c>
      <c r="L418">
        <v>16</v>
      </c>
      <c r="M418">
        <v>15</v>
      </c>
      <c r="N418">
        <v>17</v>
      </c>
      <c r="O418">
        <v>16</v>
      </c>
      <c r="P418">
        <v>17</v>
      </c>
      <c r="Q418" s="24">
        <f>бланки!F419</f>
        <v>29</v>
      </c>
      <c r="R418" s="6">
        <f>B418/Q418</f>
        <v>0.58620689655172409</v>
      </c>
      <c r="S418" s="24">
        <f>бланки!E419</f>
        <v>417</v>
      </c>
      <c r="T418" s="24" t="str">
        <f>'Рейтинговая таблица организаций'!B420</f>
        <v>МКОУ «Кулиджинская ООШ» (Кайтагский район )</v>
      </c>
      <c r="U418" s="6">
        <f>анкеты!F418/анкеты!E418</f>
        <v>0.94117647058823528</v>
      </c>
      <c r="V418" s="6">
        <f>анкеты!D418/анкеты!C418</f>
        <v>0.94117647058823528</v>
      </c>
      <c r="W418" s="6">
        <f>анкеты!G418/анкеты!$B418</f>
        <v>0.88235294117647056</v>
      </c>
      <c r="X418" s="6">
        <f>анкеты!I418/анкеты!H418</f>
        <v>1</v>
      </c>
      <c r="Y418" s="6">
        <f>анкеты!J418/анкеты!$B418</f>
        <v>0.94117647058823528</v>
      </c>
      <c r="Z418" s="6">
        <f>анкеты!K418/анкеты!$B418</f>
        <v>0.94117647058823528</v>
      </c>
      <c r="AA418" s="6">
        <f>анкеты!M418/анкеты!L418</f>
        <v>0.9375</v>
      </c>
      <c r="AB418" s="6">
        <f>анкеты!N418/анкеты!$B418</f>
        <v>1</v>
      </c>
      <c r="AC418" s="6">
        <f>анкеты!O418/анкеты!$B418</f>
        <v>0.94117647058823528</v>
      </c>
      <c r="AD418" s="6">
        <f>анкеты!P418/анкеты!$B418</f>
        <v>1</v>
      </c>
      <c r="AE418" s="24">
        <f>'Рейтинговая таблица организаций'!Z1244+'Рейтинговая таблица организаций'!AA1244</f>
        <v>0</v>
      </c>
      <c r="AF418" s="32">
        <f t="shared" si="15"/>
        <v>0.95257352941176465</v>
      </c>
      <c r="AG418" s="24">
        <f>'Рейтинговая таблица организаций'!BB420</f>
        <v>83.4</v>
      </c>
      <c r="AH418" t="s">
        <v>992</v>
      </c>
    </row>
    <row r="419" spans="1:34" x14ac:dyDescent="0.25">
      <c r="A419" s="39">
        <v>419</v>
      </c>
      <c r="B419">
        <v>31</v>
      </c>
      <c r="C419">
        <v>29</v>
      </c>
      <c r="D419">
        <v>29</v>
      </c>
      <c r="E419">
        <v>25</v>
      </c>
      <c r="F419">
        <v>25</v>
      </c>
      <c r="G419">
        <v>31</v>
      </c>
      <c r="H419">
        <v>7</v>
      </c>
      <c r="I419">
        <v>7</v>
      </c>
      <c r="J419">
        <v>31</v>
      </c>
      <c r="K419">
        <v>31</v>
      </c>
      <c r="L419">
        <v>17</v>
      </c>
      <c r="M419">
        <v>16</v>
      </c>
      <c r="N419">
        <v>31</v>
      </c>
      <c r="O419">
        <v>31</v>
      </c>
      <c r="P419">
        <v>31</v>
      </c>
      <c r="Q419" s="24">
        <f>бланки!F420</f>
        <v>66</v>
      </c>
      <c r="R419" s="6">
        <f>B419/Q419</f>
        <v>0.46969696969696972</v>
      </c>
      <c r="S419" s="24">
        <f>бланки!E420</f>
        <v>418</v>
      </c>
      <c r="T419" s="24" t="str">
        <f>'Рейтинговая таблица организаций'!B421</f>
        <v>МКОУ «Мижиглинская ООШ» (Кайтагский район )</v>
      </c>
      <c r="U419" s="6">
        <f>анкеты!F419/анкеты!E419</f>
        <v>1</v>
      </c>
      <c r="V419" s="6">
        <f>анкеты!D419/анкеты!C419</f>
        <v>1</v>
      </c>
      <c r="W419" s="6">
        <f>анкеты!G419/анкеты!$B419</f>
        <v>1</v>
      </c>
      <c r="X419" s="6">
        <f>анкеты!I419/анкеты!H419</f>
        <v>1</v>
      </c>
      <c r="Y419" s="6">
        <f>анкеты!J419/анкеты!$B419</f>
        <v>1</v>
      </c>
      <c r="Z419" s="6">
        <f>анкеты!K419/анкеты!$B419</f>
        <v>1</v>
      </c>
      <c r="AA419" s="6">
        <f>анкеты!M419/анкеты!L419</f>
        <v>0.94117647058823528</v>
      </c>
      <c r="AB419" s="6">
        <f>анкеты!N419/анкеты!$B419</f>
        <v>1</v>
      </c>
      <c r="AC419" s="6">
        <f>анкеты!O419/анкеты!$B419</f>
        <v>1</v>
      </c>
      <c r="AD419" s="6">
        <f>анкеты!P419/анкеты!$B419</f>
        <v>1</v>
      </c>
      <c r="AE419" s="24">
        <f>'Рейтинговая таблица организаций'!Z1245+'Рейтинговая таблица организаций'!AA1245</f>
        <v>0</v>
      </c>
      <c r="AF419" s="32">
        <f t="shared" si="15"/>
        <v>0.99411764705882355</v>
      </c>
      <c r="AG419" s="24">
        <f>'Рейтинговая таблица организаций'!BB421</f>
        <v>77.2</v>
      </c>
      <c r="AH419" t="s">
        <v>992</v>
      </c>
    </row>
    <row r="420" spans="1:34" x14ac:dyDescent="0.25">
      <c r="A420" s="39">
        <v>420</v>
      </c>
      <c r="B420">
        <v>34</v>
      </c>
      <c r="C420">
        <v>27</v>
      </c>
      <c r="D420">
        <v>27</v>
      </c>
      <c r="E420">
        <v>24</v>
      </c>
      <c r="F420">
        <v>23</v>
      </c>
      <c r="G420">
        <v>28</v>
      </c>
      <c r="H420">
        <v>2</v>
      </c>
      <c r="I420">
        <v>1</v>
      </c>
      <c r="J420">
        <v>30</v>
      </c>
      <c r="K420">
        <v>33</v>
      </c>
      <c r="L420">
        <v>24</v>
      </c>
      <c r="M420">
        <v>24</v>
      </c>
      <c r="N420">
        <v>31</v>
      </c>
      <c r="O420">
        <v>33</v>
      </c>
      <c r="P420">
        <v>31</v>
      </c>
      <c r="Q420" s="24">
        <f>бланки!F421</f>
        <v>37</v>
      </c>
      <c r="R420" s="6">
        <v>0.91891891891891897</v>
      </c>
      <c r="S420" s="24">
        <f>бланки!E421</f>
        <v>419</v>
      </c>
      <c r="T420" s="24" t="str">
        <f>'Рейтинговая таблица организаций'!B422</f>
        <v>МКОУ «Хадагинская ООШ» (Кайтагский район )</v>
      </c>
      <c r="U420" s="6">
        <f>анкеты!F420/анкеты!E420</f>
        <v>0.95833333333333337</v>
      </c>
      <c r="V420" s="6">
        <f>анкеты!D420/анкеты!C420</f>
        <v>1</v>
      </c>
      <c r="W420" s="6">
        <f>анкеты!G420/анкеты!$B420</f>
        <v>0.82352941176470584</v>
      </c>
      <c r="X420" s="6">
        <f>анкеты!I420/анкеты!H420</f>
        <v>0.5</v>
      </c>
      <c r="Y420" s="6">
        <f>анкеты!J420/анкеты!$B420</f>
        <v>0.88235294117647056</v>
      </c>
      <c r="Z420" s="6">
        <f>анкеты!K420/анкеты!$B420</f>
        <v>0.97058823529411764</v>
      </c>
      <c r="AA420" s="6">
        <f>анкеты!M420/анкеты!L420</f>
        <v>1</v>
      </c>
      <c r="AB420" s="6">
        <f>анкеты!N420/анкеты!$B420</f>
        <v>0.91176470588235292</v>
      </c>
      <c r="AC420" s="6">
        <f>анкеты!O420/анкеты!$B420</f>
        <v>0.97058823529411764</v>
      </c>
      <c r="AD420" s="6">
        <f>анкеты!P420/анкеты!$B420</f>
        <v>0.91176470588235292</v>
      </c>
      <c r="AE420" s="24">
        <f>'Рейтинговая таблица организаций'!Z1246+'Рейтинговая таблица организаций'!AA1246</f>
        <v>0</v>
      </c>
      <c r="AF420" s="32">
        <f t="shared" si="15"/>
        <v>0.89289215686274515</v>
      </c>
      <c r="AG420" s="24">
        <f>'Рейтинговая таблица организаций'!BB422</f>
        <v>74.8</v>
      </c>
      <c r="AH420" t="s">
        <v>992</v>
      </c>
    </row>
    <row r="421" spans="1:34" x14ac:dyDescent="0.25">
      <c r="A421" s="39">
        <v>421</v>
      </c>
      <c r="B421">
        <v>2</v>
      </c>
      <c r="C421">
        <v>2</v>
      </c>
      <c r="D421">
        <v>2</v>
      </c>
      <c r="E421">
        <v>2</v>
      </c>
      <c r="F421">
        <v>2</v>
      </c>
      <c r="G421">
        <v>2</v>
      </c>
      <c r="H421">
        <v>2</v>
      </c>
      <c r="I421">
        <v>1</v>
      </c>
      <c r="J421">
        <v>2</v>
      </c>
      <c r="K421">
        <v>2</v>
      </c>
      <c r="L421">
        <v>2</v>
      </c>
      <c r="M421">
        <v>2</v>
      </c>
      <c r="N421">
        <v>2</v>
      </c>
      <c r="O421">
        <v>2</v>
      </c>
      <c r="P421">
        <v>2</v>
      </c>
      <c r="Q421" s="24">
        <f>бланки!F422</f>
        <v>2</v>
      </c>
      <c r="R421" s="6">
        <f>B421/Q421</f>
        <v>1</v>
      </c>
      <c r="S421" s="24">
        <f>бланки!E422</f>
        <v>420</v>
      </c>
      <c r="T421" s="24" t="str">
        <f>'Рейтинговая таблица организаций'!B423</f>
        <v>МКОУ «Адагинская НОШ» (Кайтагский район )</v>
      </c>
      <c r="U421" s="6">
        <f>анкеты!F421/анкеты!E421</f>
        <v>1</v>
      </c>
      <c r="V421" s="6">
        <f>анкеты!D421/анкеты!C421</f>
        <v>1</v>
      </c>
      <c r="W421" s="6">
        <f>анкеты!G421/анкеты!$B421</f>
        <v>1</v>
      </c>
      <c r="X421" s="6">
        <f>анкеты!I421/анкеты!H421</f>
        <v>0.5</v>
      </c>
      <c r="Y421" s="6">
        <f>анкеты!J421/анкеты!$B421</f>
        <v>1</v>
      </c>
      <c r="Z421" s="6">
        <f>анкеты!K421/анкеты!$B421</f>
        <v>1</v>
      </c>
      <c r="AA421" s="6">
        <f>анкеты!M421/анкеты!L421</f>
        <v>1</v>
      </c>
      <c r="AB421" s="6">
        <f>анкеты!N421/анкеты!$B421</f>
        <v>1</v>
      </c>
      <c r="AC421" s="6">
        <f>анкеты!O421/анкеты!$B421</f>
        <v>1</v>
      </c>
      <c r="AD421" s="6">
        <f>анкеты!P421/анкеты!$B421</f>
        <v>1</v>
      </c>
      <c r="AE421" s="24">
        <f>'Рейтинговая таблица организаций'!Z1247+'Рейтинговая таблица организаций'!AA1247</f>
        <v>0</v>
      </c>
      <c r="AF421" s="32">
        <f t="shared" si="15"/>
        <v>0.95</v>
      </c>
      <c r="AG421" s="24">
        <f>'Рейтинговая таблица организаций'!BB423</f>
        <v>79.8</v>
      </c>
      <c r="AH421" t="s">
        <v>992</v>
      </c>
    </row>
    <row r="422" spans="1:34" x14ac:dyDescent="0.25">
      <c r="A422" s="39">
        <v>422</v>
      </c>
      <c r="B422">
        <v>2</v>
      </c>
      <c r="C422">
        <v>2</v>
      </c>
      <c r="D422">
        <v>2</v>
      </c>
      <c r="E422">
        <v>2</v>
      </c>
      <c r="F422">
        <v>2</v>
      </c>
      <c r="G422">
        <v>2</v>
      </c>
      <c r="H422">
        <v>2</v>
      </c>
      <c r="I422">
        <v>1</v>
      </c>
      <c r="J422">
        <v>2</v>
      </c>
      <c r="K422">
        <v>2</v>
      </c>
      <c r="L422">
        <v>2</v>
      </c>
      <c r="M422">
        <v>2</v>
      </c>
      <c r="N422">
        <v>2</v>
      </c>
      <c r="O422">
        <v>2</v>
      </c>
      <c r="P422">
        <v>2</v>
      </c>
      <c r="Q422" s="24">
        <f>бланки!F423</f>
        <v>2</v>
      </c>
      <c r="R422" s="6">
        <f>B422/Q422</f>
        <v>1</v>
      </c>
      <c r="S422" s="24">
        <f>бланки!E423</f>
        <v>421</v>
      </c>
      <c r="T422" s="24" t="str">
        <f>'Рейтинговая таблица организаций'!B424</f>
        <v>МКОУ «Дурегинская НОШ» (Кайтагский район )</v>
      </c>
      <c r="U422" s="6">
        <f>анкеты!F422/анкеты!E422</f>
        <v>1</v>
      </c>
      <c r="V422" s="6">
        <f>анкеты!D422/анкеты!C422</f>
        <v>1</v>
      </c>
      <c r="W422" s="6">
        <f>анкеты!G422/анкеты!$B422</f>
        <v>1</v>
      </c>
      <c r="X422" s="6">
        <f>анкеты!I422/анкеты!H422</f>
        <v>0.5</v>
      </c>
      <c r="Y422" s="6">
        <f>анкеты!J422/анкеты!$B422</f>
        <v>1</v>
      </c>
      <c r="Z422" s="6">
        <f>анкеты!K422/анкеты!$B422</f>
        <v>1</v>
      </c>
      <c r="AA422" s="6">
        <f>анкеты!M422/анкеты!L422</f>
        <v>1</v>
      </c>
      <c r="AB422" s="6">
        <f>анкеты!N422/анкеты!$B422</f>
        <v>1</v>
      </c>
      <c r="AC422" s="6">
        <f>анкеты!O422/анкеты!$B422</f>
        <v>1</v>
      </c>
      <c r="AD422" s="6">
        <f>анкеты!P422/анкеты!$B422</f>
        <v>1</v>
      </c>
      <c r="AE422" s="24">
        <f>'Рейтинговая таблица организаций'!Z1248+'Рейтинговая таблица организаций'!AA1248</f>
        <v>0</v>
      </c>
      <c r="AF422" s="32">
        <f t="shared" si="15"/>
        <v>0.95</v>
      </c>
      <c r="AG422" s="24">
        <f>'Рейтинговая таблица организаций'!BB424</f>
        <v>83.6</v>
      </c>
      <c r="AH422" t="s">
        <v>992</v>
      </c>
    </row>
    <row r="423" spans="1:34" x14ac:dyDescent="0.25">
      <c r="A423" s="39">
        <v>423</v>
      </c>
      <c r="B423">
        <v>4</v>
      </c>
      <c r="C423">
        <v>3</v>
      </c>
      <c r="D423">
        <v>3</v>
      </c>
      <c r="E423">
        <v>3</v>
      </c>
      <c r="F423">
        <v>3</v>
      </c>
      <c r="G423">
        <v>3</v>
      </c>
      <c r="H423">
        <v>1</v>
      </c>
      <c r="I423">
        <v>1</v>
      </c>
      <c r="J423">
        <v>3</v>
      </c>
      <c r="K423">
        <v>3</v>
      </c>
      <c r="L423">
        <v>3</v>
      </c>
      <c r="M423">
        <v>3</v>
      </c>
      <c r="N423">
        <v>3</v>
      </c>
      <c r="O423">
        <v>3</v>
      </c>
      <c r="P423">
        <v>3</v>
      </c>
      <c r="Q423" s="24">
        <f>бланки!F424</f>
        <v>7</v>
      </c>
      <c r="R423" s="6">
        <f>B423/Q423</f>
        <v>0.5714285714285714</v>
      </c>
      <c r="S423" s="24">
        <f>бланки!E424</f>
        <v>422</v>
      </c>
      <c r="T423" s="24" t="str">
        <f>'Рейтинговая таблица организаций'!B425</f>
        <v>МКОУ «Карталайская НОШ» (Кайтагский район )</v>
      </c>
      <c r="U423" s="6">
        <f>анкеты!F423/анкеты!E423</f>
        <v>1</v>
      </c>
      <c r="V423" s="6">
        <f>анкеты!D423/анкеты!C423</f>
        <v>1</v>
      </c>
      <c r="W423" s="6">
        <f>анкеты!G423/анкеты!$B423</f>
        <v>0.75</v>
      </c>
      <c r="X423" s="6">
        <f>анкеты!I423/анкеты!H423</f>
        <v>1</v>
      </c>
      <c r="Y423" s="6">
        <f>анкеты!J423/анкеты!$B423</f>
        <v>0.75</v>
      </c>
      <c r="Z423" s="6">
        <f>анкеты!K423/анкеты!$B423</f>
        <v>0.75</v>
      </c>
      <c r="AA423" s="6">
        <f>анкеты!M423/анкеты!L423</f>
        <v>1</v>
      </c>
      <c r="AB423" s="6">
        <f>анкеты!N423/анкеты!$B423</f>
        <v>0.75</v>
      </c>
      <c r="AC423" s="6">
        <f>анкеты!O423/анкеты!$B423</f>
        <v>0.75</v>
      </c>
      <c r="AD423" s="6">
        <f>анкеты!P423/анкеты!$B423</f>
        <v>0.75</v>
      </c>
      <c r="AE423" s="24">
        <f>'Рейтинговая таблица организаций'!Z1249+'Рейтинговая таблица организаций'!AA1249</f>
        <v>0</v>
      </c>
      <c r="AF423" s="32">
        <f t="shared" si="15"/>
        <v>0.85</v>
      </c>
      <c r="AG423" s="24">
        <f>'Рейтинговая таблица организаций'!BB425</f>
        <v>71</v>
      </c>
      <c r="AH423" t="s">
        <v>992</v>
      </c>
    </row>
    <row r="424" spans="1:34" x14ac:dyDescent="0.25">
      <c r="A424" s="39">
        <v>424</v>
      </c>
      <c r="B424">
        <v>214</v>
      </c>
      <c r="C424">
        <v>176</v>
      </c>
      <c r="D424">
        <v>172</v>
      </c>
      <c r="E424">
        <v>123</v>
      </c>
      <c r="F424">
        <v>116</v>
      </c>
      <c r="G424">
        <v>177</v>
      </c>
      <c r="H424">
        <v>21</v>
      </c>
      <c r="I424">
        <v>14</v>
      </c>
      <c r="J424">
        <v>204</v>
      </c>
      <c r="K424">
        <v>209</v>
      </c>
      <c r="L424">
        <v>139</v>
      </c>
      <c r="M424">
        <v>133</v>
      </c>
      <c r="N424">
        <v>205</v>
      </c>
      <c r="O424">
        <v>202</v>
      </c>
      <c r="P424">
        <v>202</v>
      </c>
      <c r="Q424" s="24">
        <f>бланки!F425</f>
        <v>520</v>
      </c>
      <c r="R424" s="6">
        <v>0.41153846153846152</v>
      </c>
      <c r="S424" s="24">
        <f>бланки!E425</f>
        <v>423</v>
      </c>
      <c r="T424" s="24" t="str">
        <f>'Рейтинговая таблица организаций'!B426</f>
        <v>МБУ ДО «ДЮСШ» (Кайтагский район )</v>
      </c>
      <c r="U424" s="6">
        <f>анкеты!F424/анкеты!E424</f>
        <v>0.94308943089430897</v>
      </c>
      <c r="V424" s="6">
        <f>анкеты!D424/анкеты!C424</f>
        <v>0.97727272727272729</v>
      </c>
      <c r="W424" s="6">
        <f>анкеты!G424/анкеты!$B424</f>
        <v>0.82710280373831779</v>
      </c>
      <c r="X424" s="6">
        <f>анкеты!I424/анкеты!H424</f>
        <v>0.66666666666666663</v>
      </c>
      <c r="Y424" s="6">
        <f>анкеты!J424/анкеты!$B424</f>
        <v>0.95327102803738317</v>
      </c>
      <c r="Z424" s="6">
        <f>анкеты!K424/анкеты!$B424</f>
        <v>0.97663551401869164</v>
      </c>
      <c r="AA424" s="6">
        <f>анкеты!M424/анкеты!L424</f>
        <v>0.95683453237410077</v>
      </c>
      <c r="AB424" s="6">
        <f>анкеты!N424/анкеты!$B424</f>
        <v>0.95794392523364491</v>
      </c>
      <c r="AC424" s="6">
        <f>анкеты!O424/анкеты!$B424</f>
        <v>0.94392523364485981</v>
      </c>
      <c r="AD424" s="6">
        <f>анкеты!P424/анкеты!$B424</f>
        <v>0.94392523364485981</v>
      </c>
      <c r="AE424" s="24">
        <f>'Рейтинговая таблица организаций'!Z1250+'Рейтинговая таблица организаций'!AA1250</f>
        <v>0</v>
      </c>
      <c r="AF424" s="32">
        <f t="shared" si="15"/>
        <v>0.91466670955255602</v>
      </c>
      <c r="AG424" s="24">
        <f>'Рейтинговая таблица организаций'!BB426</f>
        <v>78.2</v>
      </c>
      <c r="AH424" t="s">
        <v>755</v>
      </c>
    </row>
    <row r="425" spans="1:34" x14ac:dyDescent="0.25">
      <c r="A425" s="39">
        <v>425</v>
      </c>
      <c r="B425">
        <v>143</v>
      </c>
      <c r="C425">
        <v>139</v>
      </c>
      <c r="D425">
        <v>138</v>
      </c>
      <c r="E425">
        <v>138</v>
      </c>
      <c r="F425">
        <v>137</v>
      </c>
      <c r="G425">
        <v>139</v>
      </c>
      <c r="H425">
        <v>14</v>
      </c>
      <c r="I425">
        <v>12</v>
      </c>
      <c r="J425">
        <v>142</v>
      </c>
      <c r="K425">
        <v>142</v>
      </c>
      <c r="L425">
        <v>138</v>
      </c>
      <c r="M425">
        <v>138</v>
      </c>
      <c r="N425">
        <v>142</v>
      </c>
      <c r="O425">
        <v>142</v>
      </c>
      <c r="P425">
        <v>142</v>
      </c>
      <c r="Q425" s="24">
        <f>бланки!F426</f>
        <v>380</v>
      </c>
      <c r="R425" s="6">
        <f>B425/Q425</f>
        <v>0.37631578947368421</v>
      </c>
      <c r="S425" s="24">
        <f>бланки!E426</f>
        <v>424</v>
      </c>
      <c r="T425" s="24" t="str">
        <f>'Рейтинговая таблица организаций'!B427</f>
        <v>МБУ ДО «Дом детского творчества» (Кайтагский район )</v>
      </c>
      <c r="U425" s="6">
        <f>анкеты!F425/анкеты!E425</f>
        <v>0.99275362318840576</v>
      </c>
      <c r="V425" s="6">
        <f>анкеты!D425/анкеты!C425</f>
        <v>0.9928057553956835</v>
      </c>
      <c r="W425" s="6">
        <f>анкеты!G425/анкеты!$B425</f>
        <v>0.97202797202797198</v>
      </c>
      <c r="X425" s="6">
        <f>анкеты!I425/анкеты!H425</f>
        <v>0.8571428571428571</v>
      </c>
      <c r="Y425" s="6">
        <f>анкеты!J425/анкеты!$B425</f>
        <v>0.99300699300699302</v>
      </c>
      <c r="Z425" s="6">
        <f>анкеты!K425/анкеты!$B425</f>
        <v>0.99300699300699302</v>
      </c>
      <c r="AA425" s="6">
        <f>анкеты!M425/анкеты!L425</f>
        <v>1</v>
      </c>
      <c r="AB425" s="6">
        <f>анкеты!N425/анкеты!$B425</f>
        <v>0.99300699300699302</v>
      </c>
      <c r="AC425" s="6">
        <f>анкеты!O425/анкеты!$B425</f>
        <v>0.99300699300699302</v>
      </c>
      <c r="AD425" s="6">
        <f>анкеты!P425/анкеты!$B425</f>
        <v>0.99300699300699302</v>
      </c>
      <c r="AE425" s="24">
        <f>'Рейтинговая таблица организаций'!Z1251+'Рейтинговая таблица организаций'!AA1251</f>
        <v>0</v>
      </c>
      <c r="AF425" s="32">
        <f t="shared" si="15"/>
        <v>0.97797651727898849</v>
      </c>
      <c r="AG425" s="24">
        <f>'Рейтинговая таблица организаций'!BB427</f>
        <v>83.2</v>
      </c>
      <c r="AH425" t="s">
        <v>755</v>
      </c>
    </row>
    <row r="426" spans="1:34" x14ac:dyDescent="0.25">
      <c r="A426" s="39">
        <v>426</v>
      </c>
      <c r="B426">
        <v>75</v>
      </c>
      <c r="C426">
        <v>72</v>
      </c>
      <c r="D426">
        <v>71</v>
      </c>
      <c r="E426">
        <v>63</v>
      </c>
      <c r="F426">
        <v>62</v>
      </c>
      <c r="G426">
        <v>75</v>
      </c>
      <c r="H426">
        <v>5</v>
      </c>
      <c r="I426">
        <v>4</v>
      </c>
      <c r="J426">
        <v>75</v>
      </c>
      <c r="K426">
        <v>75</v>
      </c>
      <c r="L426">
        <v>64</v>
      </c>
      <c r="M426">
        <v>63</v>
      </c>
      <c r="N426">
        <v>75</v>
      </c>
      <c r="O426">
        <v>75</v>
      </c>
      <c r="P426">
        <v>75</v>
      </c>
      <c r="Q426" s="24">
        <f>бланки!F427</f>
        <v>141</v>
      </c>
      <c r="R426" s="6">
        <v>0.53191489361702127</v>
      </c>
      <c r="S426" s="24">
        <f>бланки!E427</f>
        <v>425</v>
      </c>
      <c r="T426" s="24" t="str">
        <f>'Рейтинговая таблица организаций'!B428</f>
        <v>МКДОУ «Ромашка» № 5 (Кайтагский район )</v>
      </c>
      <c r="U426" s="6">
        <f>анкеты!F426/анкеты!E426</f>
        <v>0.98412698412698407</v>
      </c>
      <c r="V426" s="6">
        <f>анкеты!D426/анкеты!C426</f>
        <v>0.98611111111111116</v>
      </c>
      <c r="W426" s="6">
        <f>анкеты!G426/анкеты!$B426</f>
        <v>1</v>
      </c>
      <c r="X426" s="6">
        <f>анкеты!I426/анкеты!H426</f>
        <v>0.8</v>
      </c>
      <c r="Y426" s="6">
        <f>анкеты!J426/анкеты!$B426</f>
        <v>1</v>
      </c>
      <c r="Z426" s="6">
        <f>анкеты!K426/анкеты!$B426</f>
        <v>1</v>
      </c>
      <c r="AA426" s="6">
        <f>анкеты!M426/анкеты!L426</f>
        <v>0.984375</v>
      </c>
      <c r="AB426" s="6">
        <f>анкеты!N426/анкеты!$B426</f>
        <v>1</v>
      </c>
      <c r="AC426" s="6">
        <f>анкеты!O426/анкеты!$B426</f>
        <v>1</v>
      </c>
      <c r="AD426" s="6">
        <f>анкеты!P426/анкеты!$B426</f>
        <v>1</v>
      </c>
      <c r="AE426" s="24">
        <f>'Рейтинговая таблица организаций'!Z1252+'Рейтинговая таблица организаций'!AA1252</f>
        <v>0</v>
      </c>
      <c r="AF426" s="32">
        <f t="shared" si="15"/>
        <v>0.97546130952380961</v>
      </c>
      <c r="AG426" s="24">
        <f>'Рейтинговая таблица организаций'!BB428</f>
        <v>84.6</v>
      </c>
      <c r="AH426" t="s">
        <v>201</v>
      </c>
    </row>
    <row r="427" spans="1:34" x14ac:dyDescent="0.25">
      <c r="A427" s="39">
        <v>427</v>
      </c>
      <c r="B427">
        <v>255</v>
      </c>
      <c r="C427">
        <v>220</v>
      </c>
      <c r="D427">
        <v>215</v>
      </c>
      <c r="E427">
        <v>180</v>
      </c>
      <c r="F427">
        <v>175</v>
      </c>
      <c r="G427">
        <v>215</v>
      </c>
      <c r="H427">
        <v>25</v>
      </c>
      <c r="I427">
        <v>25</v>
      </c>
      <c r="J427">
        <v>250</v>
      </c>
      <c r="K427">
        <v>250</v>
      </c>
      <c r="L427">
        <v>205</v>
      </c>
      <c r="M427">
        <v>205</v>
      </c>
      <c r="N427">
        <v>250</v>
      </c>
      <c r="O427">
        <v>245</v>
      </c>
      <c r="P427">
        <v>255</v>
      </c>
      <c r="Q427" s="24">
        <f>бланки!F428</f>
        <v>550</v>
      </c>
      <c r="R427" s="6">
        <f t="shared" ref="R427:R437" si="17">B427/Q427</f>
        <v>0.46363636363636362</v>
      </c>
      <c r="S427" s="24">
        <f>бланки!E428</f>
        <v>426</v>
      </c>
      <c r="T427" s="24" t="str">
        <f>'Рейтинговая таблица организаций'!B429</f>
        <v>МКУ ДО «ДШИ» (Кайтагский район )</v>
      </c>
      <c r="U427" s="6">
        <f>анкеты!F427/анкеты!E427</f>
        <v>0.97222222222222221</v>
      </c>
      <c r="V427" s="6">
        <f>анкеты!D427/анкеты!C427</f>
        <v>0.97727272727272729</v>
      </c>
      <c r="W427" s="6">
        <f>анкеты!G427/анкеты!$B427</f>
        <v>0.84313725490196079</v>
      </c>
      <c r="X427" s="6">
        <f>анкеты!I427/анкеты!H427</f>
        <v>1</v>
      </c>
      <c r="Y427" s="6">
        <f>анкеты!J427/анкеты!$B427</f>
        <v>0.98039215686274506</v>
      </c>
      <c r="Z427" s="6">
        <f>анкеты!K427/анкеты!$B427</f>
        <v>0.98039215686274506</v>
      </c>
      <c r="AA427" s="6">
        <f>анкеты!M427/анкеты!L427</f>
        <v>1</v>
      </c>
      <c r="AB427" s="6">
        <f>анкеты!N427/анкеты!$B427</f>
        <v>0.98039215686274506</v>
      </c>
      <c r="AC427" s="6">
        <f>анкеты!O427/анкеты!$B427</f>
        <v>0.96078431372549022</v>
      </c>
      <c r="AD427" s="6">
        <f>анкеты!P427/анкеты!$B427</f>
        <v>1</v>
      </c>
      <c r="AE427" s="24">
        <f>'Рейтинговая таблица организаций'!Z1253+'Рейтинговая таблица организаций'!AA1253</f>
        <v>0</v>
      </c>
      <c r="AF427" s="32">
        <f t="shared" si="15"/>
        <v>0.96945929887106352</v>
      </c>
      <c r="AG427" s="24">
        <f>'Рейтинговая таблица организаций'!BB429</f>
        <v>78.599999999999994</v>
      </c>
      <c r="AH427" t="s">
        <v>755</v>
      </c>
    </row>
    <row r="428" spans="1:34" x14ac:dyDescent="0.25">
      <c r="A428" s="39">
        <v>428</v>
      </c>
      <c r="B428">
        <v>120</v>
      </c>
      <c r="C428">
        <v>99</v>
      </c>
      <c r="D428">
        <v>96</v>
      </c>
      <c r="E428">
        <v>93</v>
      </c>
      <c r="F428">
        <v>86</v>
      </c>
      <c r="G428">
        <v>104</v>
      </c>
      <c r="H428">
        <v>15</v>
      </c>
      <c r="I428">
        <v>15</v>
      </c>
      <c r="J428">
        <v>114</v>
      </c>
      <c r="K428">
        <v>117</v>
      </c>
      <c r="L428">
        <v>86</v>
      </c>
      <c r="M428">
        <v>80</v>
      </c>
      <c r="N428">
        <v>113</v>
      </c>
      <c r="O428">
        <v>110</v>
      </c>
      <c r="P428">
        <v>114</v>
      </c>
      <c r="Q428" s="24">
        <f>бланки!F429</f>
        <v>250</v>
      </c>
      <c r="R428" s="6">
        <f t="shared" si="17"/>
        <v>0.48</v>
      </c>
      <c r="S428" s="24">
        <f>бланки!E429</f>
        <v>427</v>
      </c>
      <c r="T428" s="24" t="str">
        <f>'Рейтинговая таблица организаций'!B430</f>
        <v>МБОУ «Карабудахкентская СОШ №1» (Карабудахкентский район )</v>
      </c>
      <c r="U428" s="6">
        <f>анкеты!F428/анкеты!E428</f>
        <v>0.92473118279569888</v>
      </c>
      <c r="V428" s="6">
        <f>анкеты!D428/анкеты!C428</f>
        <v>0.96969696969696972</v>
      </c>
      <c r="W428" s="6">
        <f>анкеты!G428/анкеты!$B428</f>
        <v>0.8666666666666667</v>
      </c>
      <c r="X428" s="6">
        <f>анкеты!I428/анкеты!H428</f>
        <v>1</v>
      </c>
      <c r="Y428" s="6">
        <f>анкеты!J428/анкеты!$B428</f>
        <v>0.95</v>
      </c>
      <c r="Z428" s="6">
        <f>анкеты!K428/анкеты!$B428</f>
        <v>0.97499999999999998</v>
      </c>
      <c r="AA428" s="6">
        <f>анкеты!M428/анкеты!L428</f>
        <v>0.93023255813953487</v>
      </c>
      <c r="AB428" s="6">
        <f>анкеты!N428/анкеты!$B428</f>
        <v>0.94166666666666665</v>
      </c>
      <c r="AC428" s="6">
        <f>анкеты!O428/анкеты!$B428</f>
        <v>0.91666666666666663</v>
      </c>
      <c r="AD428" s="6">
        <f>анкеты!P428/анкеты!$B428</f>
        <v>0.95</v>
      </c>
      <c r="AE428" s="24">
        <f>'Рейтинговая таблица организаций'!Z1254+'Рейтинговая таблица организаций'!AA1254</f>
        <v>0</v>
      </c>
      <c r="AF428" s="32">
        <f t="shared" si="15"/>
        <v>0.94246607106322011</v>
      </c>
      <c r="AG428" s="24">
        <f>'Рейтинговая таблица организаций'!BB430</f>
        <v>87.8</v>
      </c>
      <c r="AH428" t="s">
        <v>992</v>
      </c>
    </row>
    <row r="429" spans="1:34" x14ac:dyDescent="0.25">
      <c r="A429" s="39">
        <v>429</v>
      </c>
      <c r="B429">
        <v>128</v>
      </c>
      <c r="C429">
        <v>80</v>
      </c>
      <c r="D429">
        <v>78</v>
      </c>
      <c r="E429">
        <v>64</v>
      </c>
      <c r="F429">
        <v>60</v>
      </c>
      <c r="G429">
        <v>102</v>
      </c>
      <c r="H429">
        <v>12</v>
      </c>
      <c r="I429">
        <v>12</v>
      </c>
      <c r="J429">
        <v>119</v>
      </c>
      <c r="K429">
        <v>125</v>
      </c>
      <c r="L429">
        <v>97</v>
      </c>
      <c r="M429">
        <v>89</v>
      </c>
      <c r="N429">
        <v>116</v>
      </c>
      <c r="O429">
        <v>119</v>
      </c>
      <c r="P429">
        <v>118</v>
      </c>
      <c r="Q429" s="24">
        <f>бланки!F430</f>
        <v>300</v>
      </c>
      <c r="R429" s="6">
        <f t="shared" si="17"/>
        <v>0.42666666666666669</v>
      </c>
      <c r="S429" s="24">
        <f>бланки!E430</f>
        <v>428</v>
      </c>
      <c r="T429" s="24" t="str">
        <f>'Рейтинговая таблица организаций'!B431</f>
        <v>МБОУ «Карабудахкентская СОШ №5» (Карабудахкентский район )</v>
      </c>
      <c r="U429" s="6">
        <f>анкеты!F429/анкеты!E429</f>
        <v>0.9375</v>
      </c>
      <c r="V429" s="6">
        <f>анкеты!D429/анкеты!C429</f>
        <v>0.97499999999999998</v>
      </c>
      <c r="W429" s="6">
        <f>анкеты!G429/анкеты!$B429</f>
        <v>0.796875</v>
      </c>
      <c r="X429" s="6">
        <f>анкеты!I429/анкеты!H429</f>
        <v>1</v>
      </c>
      <c r="Y429" s="6">
        <f>анкеты!J429/анкеты!$B429</f>
        <v>0.9296875</v>
      </c>
      <c r="Z429" s="6">
        <f>анкеты!K429/анкеты!$B429</f>
        <v>0.9765625</v>
      </c>
      <c r="AA429" s="6">
        <f>анкеты!M429/анкеты!L429</f>
        <v>0.91752577319587625</v>
      </c>
      <c r="AB429" s="6">
        <f>анкеты!N429/анкеты!$B429</f>
        <v>0.90625</v>
      </c>
      <c r="AC429" s="6">
        <f>анкеты!O429/анкеты!$B429</f>
        <v>0.9296875</v>
      </c>
      <c r="AD429" s="6">
        <f>анкеты!P429/анкеты!$B429</f>
        <v>0.921875</v>
      </c>
      <c r="AE429" s="24">
        <f>'Рейтинговая таблица организаций'!Z1255+'Рейтинговая таблица организаций'!AA1255</f>
        <v>0</v>
      </c>
      <c r="AF429" s="32">
        <f t="shared" si="15"/>
        <v>0.92909632731958758</v>
      </c>
      <c r="AG429" s="24">
        <f>'Рейтинговая таблица организаций'!BB431</f>
        <v>85.8</v>
      </c>
      <c r="AH429" t="s">
        <v>992</v>
      </c>
    </row>
    <row r="430" spans="1:34" x14ac:dyDescent="0.25">
      <c r="A430" s="39">
        <v>430</v>
      </c>
      <c r="B430">
        <v>71</v>
      </c>
      <c r="C430">
        <v>56</v>
      </c>
      <c r="D430">
        <v>54</v>
      </c>
      <c r="E430">
        <v>57</v>
      </c>
      <c r="F430">
        <v>56</v>
      </c>
      <c r="G430">
        <v>62</v>
      </c>
      <c r="H430">
        <v>9</v>
      </c>
      <c r="I430">
        <v>9</v>
      </c>
      <c r="J430">
        <v>69</v>
      </c>
      <c r="K430">
        <v>70</v>
      </c>
      <c r="L430">
        <v>62</v>
      </c>
      <c r="M430">
        <v>61</v>
      </c>
      <c r="N430">
        <v>68</v>
      </c>
      <c r="O430">
        <v>69</v>
      </c>
      <c r="P430">
        <v>69</v>
      </c>
      <c r="Q430" s="24">
        <f>бланки!F431</f>
        <v>171</v>
      </c>
      <c r="R430" s="6">
        <f t="shared" si="17"/>
        <v>0.41520467836257308</v>
      </c>
      <c r="S430" s="24">
        <f>бланки!E431</f>
        <v>429</v>
      </c>
      <c r="T430" s="24" t="str">
        <f>'Рейтинговая таблица организаций'!B432</f>
        <v>МБОУ «Ленинкентская СОШ» (Карабудахкентский район )</v>
      </c>
      <c r="U430" s="6">
        <f>анкеты!F430/анкеты!E430</f>
        <v>0.98245614035087714</v>
      </c>
      <c r="V430" s="6">
        <f>анкеты!D430/анкеты!C430</f>
        <v>0.9642857142857143</v>
      </c>
      <c r="W430" s="6">
        <f>анкеты!G430/анкеты!$B430</f>
        <v>0.87323943661971826</v>
      </c>
      <c r="X430" s="6">
        <f>анкеты!I430/анкеты!H430</f>
        <v>1</v>
      </c>
      <c r="Y430" s="6">
        <f>анкеты!J430/анкеты!$B430</f>
        <v>0.971830985915493</v>
      </c>
      <c r="Z430" s="6">
        <f>анкеты!K430/анкеты!$B430</f>
        <v>0.9859154929577465</v>
      </c>
      <c r="AA430" s="6">
        <f>анкеты!M430/анкеты!L430</f>
        <v>0.9838709677419355</v>
      </c>
      <c r="AB430" s="6">
        <f>анкеты!N430/анкеты!$B430</f>
        <v>0.95774647887323938</v>
      </c>
      <c r="AC430" s="6">
        <f>анкеты!O430/анкеты!$B430</f>
        <v>0.971830985915493</v>
      </c>
      <c r="AD430" s="6">
        <f>анкеты!P430/анкеты!$B430</f>
        <v>0.971830985915493</v>
      </c>
      <c r="AE430" s="24">
        <f>'Рейтинговая таблица организаций'!Z1256+'Рейтинговая таблица организаций'!AA1256</f>
        <v>0</v>
      </c>
      <c r="AF430" s="32">
        <f t="shared" si="15"/>
        <v>0.96630071885757118</v>
      </c>
      <c r="AG430" s="24">
        <f>'Рейтинговая таблица организаций'!BB432</f>
        <v>83.4</v>
      </c>
      <c r="AH430" t="s">
        <v>992</v>
      </c>
    </row>
    <row r="431" spans="1:34" x14ac:dyDescent="0.25">
      <c r="A431" s="39">
        <v>431</v>
      </c>
      <c r="B431">
        <v>120</v>
      </c>
      <c r="C431">
        <v>106</v>
      </c>
      <c r="D431">
        <v>103</v>
      </c>
      <c r="E431">
        <v>97</v>
      </c>
      <c r="F431">
        <v>95</v>
      </c>
      <c r="G431">
        <v>112</v>
      </c>
      <c r="H431">
        <v>21</v>
      </c>
      <c r="I431">
        <v>21</v>
      </c>
      <c r="J431">
        <v>117</v>
      </c>
      <c r="K431">
        <v>116</v>
      </c>
      <c r="L431">
        <v>99</v>
      </c>
      <c r="M431">
        <v>97</v>
      </c>
      <c r="N431">
        <v>114</v>
      </c>
      <c r="O431">
        <v>115</v>
      </c>
      <c r="P431">
        <v>114</v>
      </c>
      <c r="Q431" s="24">
        <f>бланки!F432</f>
        <v>260</v>
      </c>
      <c r="R431" s="6">
        <f t="shared" si="17"/>
        <v>0.46153846153846156</v>
      </c>
      <c r="S431" s="24">
        <f>бланки!E432</f>
        <v>430</v>
      </c>
      <c r="T431" s="24" t="str">
        <f>'Рейтинговая таблица организаций'!B433</f>
        <v>МБОУ «Параульская СОШ №1» (Карабудахкентский район )</v>
      </c>
      <c r="U431" s="6">
        <f>анкеты!F431/анкеты!E431</f>
        <v>0.97938144329896903</v>
      </c>
      <c r="V431" s="6">
        <f>анкеты!D431/анкеты!C431</f>
        <v>0.97169811320754718</v>
      </c>
      <c r="W431" s="6">
        <f>анкеты!G431/анкеты!$B431</f>
        <v>0.93333333333333335</v>
      </c>
      <c r="X431" s="6">
        <f>анкеты!I431/анкеты!H431</f>
        <v>1</v>
      </c>
      <c r="Y431" s="6">
        <f>анкеты!J431/анкеты!$B431</f>
        <v>0.97499999999999998</v>
      </c>
      <c r="Z431" s="6">
        <f>анкеты!K431/анкеты!$B431</f>
        <v>0.96666666666666667</v>
      </c>
      <c r="AA431" s="6">
        <f>анкеты!M431/анкеты!L431</f>
        <v>0.97979797979797978</v>
      </c>
      <c r="AB431" s="6">
        <f>анкеты!N431/анкеты!$B431</f>
        <v>0.95</v>
      </c>
      <c r="AC431" s="6">
        <f>анкеты!O431/анкеты!$B431</f>
        <v>0.95833333333333337</v>
      </c>
      <c r="AD431" s="6">
        <f>анкеты!P431/анкеты!$B431</f>
        <v>0.95</v>
      </c>
      <c r="AE431" s="24">
        <f>'Рейтинговая таблица организаций'!Z1257+'Рейтинговая таблица организаций'!AA1257</f>
        <v>0</v>
      </c>
      <c r="AF431" s="32">
        <f t="shared" si="15"/>
        <v>0.96642108696378293</v>
      </c>
      <c r="AG431" s="24">
        <f>'Рейтинговая таблица организаций'!BB433</f>
        <v>84.2</v>
      </c>
      <c r="AH431" t="s">
        <v>992</v>
      </c>
    </row>
    <row r="432" spans="1:34" x14ac:dyDescent="0.25">
      <c r="A432" s="39">
        <v>432</v>
      </c>
      <c r="B432">
        <v>288</v>
      </c>
      <c r="C432">
        <v>251</v>
      </c>
      <c r="D432">
        <v>249</v>
      </c>
      <c r="E432">
        <v>237</v>
      </c>
      <c r="F432">
        <v>231</v>
      </c>
      <c r="G432">
        <v>242</v>
      </c>
      <c r="H432">
        <v>20</v>
      </c>
      <c r="I432">
        <v>18</v>
      </c>
      <c r="J432">
        <v>278</v>
      </c>
      <c r="K432">
        <v>272</v>
      </c>
      <c r="L432">
        <v>237</v>
      </c>
      <c r="M432">
        <v>231</v>
      </c>
      <c r="N432">
        <v>272</v>
      </c>
      <c r="O432">
        <v>255</v>
      </c>
      <c r="P432">
        <v>263</v>
      </c>
      <c r="Q432" s="24">
        <f>бланки!F433</f>
        <v>651</v>
      </c>
      <c r="R432" s="6">
        <f t="shared" si="17"/>
        <v>0.44239631336405533</v>
      </c>
      <c r="S432" s="24">
        <f>бланки!E433</f>
        <v>431</v>
      </c>
      <c r="T432" s="24" t="str">
        <f>'Рейтинговая таблица организаций'!B434</f>
        <v>МБОУ «Параульская СОШ №2» (Карабудахкентский район )</v>
      </c>
      <c r="U432" s="6">
        <f>анкеты!F432/анкеты!E432</f>
        <v>0.97468354430379744</v>
      </c>
      <c r="V432" s="6">
        <f>анкеты!D432/анкеты!C432</f>
        <v>0.99203187250996017</v>
      </c>
      <c r="W432" s="6">
        <f>анкеты!G432/анкеты!$B432</f>
        <v>0.84027777777777779</v>
      </c>
      <c r="X432" s="6">
        <f>анкеты!I432/анкеты!H432</f>
        <v>0.9</v>
      </c>
      <c r="Y432" s="6">
        <f>анкеты!J432/анкеты!$B432</f>
        <v>0.96527777777777779</v>
      </c>
      <c r="Z432" s="6">
        <f>анкеты!K432/анкеты!$B432</f>
        <v>0.94444444444444442</v>
      </c>
      <c r="AA432" s="6">
        <f>анкеты!M432/анкеты!L432</f>
        <v>0.97468354430379744</v>
      </c>
      <c r="AB432" s="6">
        <f>анкеты!N432/анкеты!$B432</f>
        <v>0.94444444444444442</v>
      </c>
      <c r="AC432" s="6">
        <f>анкеты!O432/анкеты!$B432</f>
        <v>0.88541666666666663</v>
      </c>
      <c r="AD432" s="6">
        <f>анкеты!P432/анкеты!$B432</f>
        <v>0.91319444444444442</v>
      </c>
      <c r="AE432" s="24">
        <f>'Рейтинговая таблица организаций'!Z1258+'Рейтинговая таблица организаций'!AA1258</f>
        <v>0</v>
      </c>
      <c r="AF432" s="32">
        <f t="shared" si="15"/>
        <v>0.93344545166731108</v>
      </c>
      <c r="AG432" s="24">
        <f>'Рейтинговая таблица организаций'!BB434</f>
        <v>87.2</v>
      </c>
      <c r="AH432" t="s">
        <v>992</v>
      </c>
    </row>
    <row r="433" spans="1:34" x14ac:dyDescent="0.25">
      <c r="A433" s="39">
        <v>433</v>
      </c>
      <c r="B433">
        <v>300</v>
      </c>
      <c r="C433">
        <v>127</v>
      </c>
      <c r="D433">
        <v>111</v>
      </c>
      <c r="E433">
        <v>58</v>
      </c>
      <c r="F433">
        <v>47</v>
      </c>
      <c r="G433">
        <v>163</v>
      </c>
      <c r="H433">
        <v>1</v>
      </c>
      <c r="I433">
        <v>1</v>
      </c>
      <c r="J433">
        <v>239</v>
      </c>
      <c r="K433">
        <v>273</v>
      </c>
      <c r="L433">
        <v>126</v>
      </c>
      <c r="M433">
        <v>102</v>
      </c>
      <c r="N433">
        <v>201</v>
      </c>
      <c r="O433">
        <v>238</v>
      </c>
      <c r="P433">
        <v>232</v>
      </c>
      <c r="Q433" s="24">
        <f>бланки!F434</f>
        <v>700</v>
      </c>
      <c r="R433" s="6">
        <f t="shared" si="17"/>
        <v>0.42857142857142855</v>
      </c>
      <c r="S433" s="24">
        <f>бланки!E434</f>
        <v>432</v>
      </c>
      <c r="T433" s="24" t="str">
        <f>'Рейтинговая таблица организаций'!B435</f>
        <v>МБОУ «Параульская СОШ №3» (Карабудахкентский район )</v>
      </c>
      <c r="U433" s="6">
        <f>анкеты!F433/анкеты!E433</f>
        <v>0.81034482758620685</v>
      </c>
      <c r="V433" s="6">
        <f>анкеты!D433/анкеты!C433</f>
        <v>0.87401574803149606</v>
      </c>
      <c r="W433" s="6">
        <f>анкеты!G433/анкеты!$B433</f>
        <v>0.54333333333333333</v>
      </c>
      <c r="X433" s="6">
        <f>анкеты!I433/анкеты!H433</f>
        <v>1</v>
      </c>
      <c r="Y433" s="6">
        <f>анкеты!J433/анкеты!$B433</f>
        <v>0.79666666666666663</v>
      </c>
      <c r="Z433" s="6">
        <f>анкеты!K433/анкеты!$B433</f>
        <v>0.91</v>
      </c>
      <c r="AA433" s="6">
        <f>анкеты!M433/анкеты!L433</f>
        <v>0.80952380952380953</v>
      </c>
      <c r="AB433" s="6">
        <f>анкеты!N433/анкеты!$B433</f>
        <v>0.67</v>
      </c>
      <c r="AC433" s="6">
        <f>анкеты!O433/анкеты!$B433</f>
        <v>0.79333333333333333</v>
      </c>
      <c r="AD433" s="6">
        <f>анкеты!P433/анкеты!$B433</f>
        <v>0.77333333333333332</v>
      </c>
      <c r="AE433" s="24">
        <f>'Рейтинговая таблица организаций'!Z1259+'Рейтинговая таблица организаций'!AA1259</f>
        <v>0</v>
      </c>
      <c r="AF433" s="32">
        <f t="shared" si="15"/>
        <v>0.79805510518081779</v>
      </c>
      <c r="AG433" s="24">
        <f>'Рейтинговая таблица организаций'!BB435</f>
        <v>76.8</v>
      </c>
      <c r="AH433" t="s">
        <v>992</v>
      </c>
    </row>
    <row r="434" spans="1:34" x14ac:dyDescent="0.25">
      <c r="A434" s="39">
        <v>434</v>
      </c>
      <c r="B434">
        <v>33</v>
      </c>
      <c r="C434">
        <v>26</v>
      </c>
      <c r="D434">
        <v>26</v>
      </c>
      <c r="E434">
        <v>26</v>
      </c>
      <c r="F434">
        <v>26</v>
      </c>
      <c r="G434">
        <v>29</v>
      </c>
      <c r="H434">
        <v>2</v>
      </c>
      <c r="I434">
        <v>1</v>
      </c>
      <c r="J434">
        <v>31</v>
      </c>
      <c r="K434">
        <v>33</v>
      </c>
      <c r="L434">
        <v>24</v>
      </c>
      <c r="M434">
        <v>22</v>
      </c>
      <c r="N434">
        <v>31</v>
      </c>
      <c r="O434">
        <v>33</v>
      </c>
      <c r="P434">
        <v>33</v>
      </c>
      <c r="Q434" s="24">
        <f>бланки!F435</f>
        <v>76</v>
      </c>
      <c r="R434" s="6">
        <f t="shared" si="17"/>
        <v>0.43421052631578949</v>
      </c>
      <c r="S434" s="24">
        <f>бланки!E435</f>
        <v>433</v>
      </c>
      <c r="T434" s="24" t="str">
        <f>'Рейтинговая таблица организаций'!B436</f>
        <v>МБОУ «Сирагинская СОШ» (Карабудахкентский район )</v>
      </c>
      <c r="U434" s="6">
        <f>анкеты!F434/анкеты!E434</f>
        <v>1</v>
      </c>
      <c r="V434" s="6">
        <f>анкеты!D434/анкеты!C434</f>
        <v>1</v>
      </c>
      <c r="W434" s="6">
        <f>анкеты!G434/анкеты!$B434</f>
        <v>0.87878787878787878</v>
      </c>
      <c r="X434" s="6">
        <f>анкеты!I434/анкеты!H434</f>
        <v>0.5</v>
      </c>
      <c r="Y434" s="6">
        <f>анкеты!J434/анкеты!$B434</f>
        <v>0.93939393939393945</v>
      </c>
      <c r="Z434" s="6">
        <f>анкеты!K434/анкеты!$B434</f>
        <v>1</v>
      </c>
      <c r="AA434" s="6">
        <f>анкеты!M434/анкеты!L434</f>
        <v>0.91666666666666663</v>
      </c>
      <c r="AB434" s="6">
        <f>анкеты!N434/анкеты!$B434</f>
        <v>0.93939393939393945</v>
      </c>
      <c r="AC434" s="6">
        <f>анкеты!O434/анкеты!$B434</f>
        <v>1</v>
      </c>
      <c r="AD434" s="6">
        <f>анкеты!P434/анкеты!$B434</f>
        <v>1</v>
      </c>
      <c r="AE434" s="24">
        <f>'Рейтинговая таблица организаций'!Z1260+'Рейтинговая таблица организаций'!AA1260</f>
        <v>0</v>
      </c>
      <c r="AF434" s="32">
        <f t="shared" si="15"/>
        <v>0.91742424242424259</v>
      </c>
      <c r="AG434" s="24">
        <f>'Рейтинговая таблица организаций'!BB436</f>
        <v>78.400000000000006</v>
      </c>
      <c r="AH434" t="s">
        <v>992</v>
      </c>
    </row>
    <row r="435" spans="1:34" x14ac:dyDescent="0.25">
      <c r="A435" s="39">
        <v>435</v>
      </c>
      <c r="B435">
        <v>455</v>
      </c>
      <c r="C435">
        <v>209</v>
      </c>
      <c r="D435">
        <v>190</v>
      </c>
      <c r="E435">
        <v>142</v>
      </c>
      <c r="F435">
        <v>125</v>
      </c>
      <c r="G435">
        <v>206</v>
      </c>
      <c r="H435">
        <v>88</v>
      </c>
      <c r="I435">
        <v>47</v>
      </c>
      <c r="J435">
        <v>380</v>
      </c>
      <c r="K435">
        <v>406</v>
      </c>
      <c r="L435">
        <v>233</v>
      </c>
      <c r="M435">
        <v>184</v>
      </c>
      <c r="N435">
        <v>274</v>
      </c>
      <c r="O435">
        <v>245</v>
      </c>
      <c r="P435">
        <v>294</v>
      </c>
      <c r="Q435" s="24">
        <f>бланки!F436</f>
        <v>850</v>
      </c>
      <c r="R435" s="6">
        <f t="shared" si="17"/>
        <v>0.53529411764705881</v>
      </c>
      <c r="S435" s="24">
        <f>бланки!E436</f>
        <v>434</v>
      </c>
      <c r="T435" s="24" t="str">
        <f>'Рейтинговая таблица организаций'!B437</f>
        <v>МБОУ «Уллубийаульская СОШ» (Карабудахкентский район )</v>
      </c>
      <c r="U435" s="6">
        <f>анкеты!F435/анкеты!E435</f>
        <v>0.88028169014084512</v>
      </c>
      <c r="V435" s="6">
        <f>анкеты!D435/анкеты!C435</f>
        <v>0.90909090909090906</v>
      </c>
      <c r="W435" s="6">
        <f>анкеты!G435/анкеты!$B435</f>
        <v>0.45274725274725275</v>
      </c>
      <c r="X435" s="6">
        <f>анкеты!I435/анкеты!H435</f>
        <v>0.53409090909090906</v>
      </c>
      <c r="Y435" s="6">
        <f>анкеты!J435/анкеты!$B435</f>
        <v>0.8351648351648352</v>
      </c>
      <c r="Z435" s="6">
        <f>анкеты!K435/анкеты!$B435</f>
        <v>0.89230769230769236</v>
      </c>
      <c r="AA435" s="6">
        <f>анкеты!M435/анкеты!L435</f>
        <v>0.78969957081545061</v>
      </c>
      <c r="AB435" s="6">
        <f>анкеты!N435/анкеты!$B435</f>
        <v>0.60219780219780217</v>
      </c>
      <c r="AC435" s="6">
        <f>анкеты!O435/анкеты!$B435</f>
        <v>0.53846153846153844</v>
      </c>
      <c r="AD435" s="6">
        <f>анкеты!P435/анкеты!$B435</f>
        <v>0.64615384615384619</v>
      </c>
      <c r="AE435" s="24">
        <f>'Рейтинговая таблица организаций'!Z1261+'Рейтинговая таблица организаций'!AA1261</f>
        <v>0</v>
      </c>
      <c r="AF435" s="32">
        <f t="shared" si="15"/>
        <v>0.70801960461710811</v>
      </c>
      <c r="AG435" s="24">
        <f>'Рейтинговая таблица организаций'!BB437</f>
        <v>61.4</v>
      </c>
      <c r="AH435" t="s">
        <v>992</v>
      </c>
    </row>
    <row r="436" spans="1:34" x14ac:dyDescent="0.25">
      <c r="A436" s="39">
        <v>436</v>
      </c>
      <c r="B436">
        <v>60</v>
      </c>
      <c r="C436">
        <v>52</v>
      </c>
      <c r="D436">
        <v>50</v>
      </c>
      <c r="E436">
        <v>46</v>
      </c>
      <c r="F436">
        <v>44</v>
      </c>
      <c r="G436">
        <v>57</v>
      </c>
      <c r="H436">
        <v>16</v>
      </c>
      <c r="I436">
        <v>15</v>
      </c>
      <c r="J436">
        <v>58</v>
      </c>
      <c r="K436">
        <v>57</v>
      </c>
      <c r="L436">
        <v>52</v>
      </c>
      <c r="M436">
        <v>50</v>
      </c>
      <c r="N436">
        <v>56</v>
      </c>
      <c r="O436">
        <v>58</v>
      </c>
      <c r="P436">
        <v>56</v>
      </c>
      <c r="Q436" s="24">
        <f>бланки!F437</f>
        <v>120</v>
      </c>
      <c r="R436" s="6">
        <f t="shared" si="17"/>
        <v>0.5</v>
      </c>
      <c r="S436" s="24">
        <f>бланки!E437</f>
        <v>435</v>
      </c>
      <c r="T436" s="24" t="str">
        <f>'Рейтинговая таблица организаций'!B438</f>
        <v>МБДОУ «Детский сад №6 «Теремок» с.Доргели (Карабудахкентский район )</v>
      </c>
      <c r="U436" s="6">
        <f>анкеты!F436/анкеты!E436</f>
        <v>0.95652173913043481</v>
      </c>
      <c r="V436" s="6">
        <f>анкеты!D436/анкеты!C436</f>
        <v>0.96153846153846156</v>
      </c>
      <c r="W436" s="6">
        <f>анкеты!G436/анкеты!$B436</f>
        <v>0.95</v>
      </c>
      <c r="X436" s="6">
        <f>анкеты!I436/анкеты!H436</f>
        <v>0.9375</v>
      </c>
      <c r="Y436" s="6">
        <f>анкеты!J436/анкеты!$B436</f>
        <v>0.96666666666666667</v>
      </c>
      <c r="Z436" s="6">
        <f>анкеты!K436/анкеты!$B436</f>
        <v>0.95</v>
      </c>
      <c r="AA436" s="6">
        <f>анкеты!M436/анкеты!L436</f>
        <v>0.96153846153846156</v>
      </c>
      <c r="AB436" s="6">
        <f>анкеты!N436/анкеты!$B436</f>
        <v>0.93333333333333335</v>
      </c>
      <c r="AC436" s="6">
        <f>анкеты!O436/анкеты!$B436</f>
        <v>0.96666666666666667</v>
      </c>
      <c r="AD436" s="6">
        <f>анкеты!P436/анкеты!$B436</f>
        <v>0.93333333333333335</v>
      </c>
      <c r="AE436" s="24">
        <f>'Рейтинговая таблица организаций'!Z1262+'Рейтинговая таблица организаций'!AA1262</f>
        <v>0</v>
      </c>
      <c r="AF436" s="32">
        <f t="shared" si="15"/>
        <v>0.95170986622073583</v>
      </c>
      <c r="AG436" s="24">
        <f>'Рейтинговая таблица организаций'!BB438</f>
        <v>88.4</v>
      </c>
      <c r="AH436" t="s">
        <v>201</v>
      </c>
    </row>
    <row r="437" spans="1:34" x14ac:dyDescent="0.25">
      <c r="A437" s="39">
        <v>437</v>
      </c>
      <c r="B437">
        <v>60</v>
      </c>
      <c r="C437">
        <v>50</v>
      </c>
      <c r="D437">
        <v>50</v>
      </c>
      <c r="E437">
        <v>47</v>
      </c>
      <c r="F437">
        <v>47</v>
      </c>
      <c r="G437">
        <v>52</v>
      </c>
      <c r="H437">
        <v>1</v>
      </c>
      <c r="I437">
        <v>1</v>
      </c>
      <c r="J437">
        <v>55</v>
      </c>
      <c r="K437">
        <v>56</v>
      </c>
      <c r="L437">
        <v>53</v>
      </c>
      <c r="M437">
        <v>49</v>
      </c>
      <c r="N437">
        <v>56</v>
      </c>
      <c r="O437">
        <v>56</v>
      </c>
      <c r="P437">
        <v>56</v>
      </c>
      <c r="Q437" s="24">
        <f>бланки!F438</f>
        <v>120</v>
      </c>
      <c r="R437" s="6">
        <f t="shared" si="17"/>
        <v>0.5</v>
      </c>
      <c r="S437" s="24">
        <f>бланки!E438</f>
        <v>436</v>
      </c>
      <c r="T437" s="24" t="str">
        <f>'Рейтинговая таблица организаций'!B439</f>
        <v>МБДОУ «Детский сад №7 «Ласточка» с.Параул (Карабудахкентский район )</v>
      </c>
      <c r="U437" s="6">
        <f>анкеты!F437/анкеты!E437</f>
        <v>1</v>
      </c>
      <c r="V437" s="6">
        <f>анкеты!D437/анкеты!C437</f>
        <v>1</v>
      </c>
      <c r="W437" s="6">
        <f>анкеты!G437/анкеты!$B437</f>
        <v>0.8666666666666667</v>
      </c>
      <c r="X437" s="6">
        <f>анкеты!I437/анкеты!H437</f>
        <v>1</v>
      </c>
      <c r="Y437" s="6">
        <f>анкеты!J437/анкеты!$B437</f>
        <v>0.91666666666666663</v>
      </c>
      <c r="Z437" s="6">
        <f>анкеты!K437/анкеты!$B437</f>
        <v>0.93333333333333335</v>
      </c>
      <c r="AA437" s="6">
        <f>анкеты!M437/анкеты!L437</f>
        <v>0.92452830188679247</v>
      </c>
      <c r="AB437" s="6">
        <f>анкеты!N437/анкеты!$B437</f>
        <v>0.93333333333333335</v>
      </c>
      <c r="AC437" s="6">
        <f>анкеты!O437/анкеты!$B437</f>
        <v>0.93333333333333335</v>
      </c>
      <c r="AD437" s="6">
        <f>анкеты!P437/анкеты!$B437</f>
        <v>0.93333333333333335</v>
      </c>
      <c r="AE437" s="24">
        <f>'Рейтинговая таблица организаций'!Z1263+'Рейтинговая таблица организаций'!AA1263</f>
        <v>0</v>
      </c>
      <c r="AF437" s="32">
        <f t="shared" si="15"/>
        <v>0.94411949685534591</v>
      </c>
      <c r="AG437" s="24">
        <f>'Рейтинговая таблица организаций'!BB439</f>
        <v>84.2</v>
      </c>
      <c r="AH437" t="s">
        <v>201</v>
      </c>
    </row>
    <row r="438" spans="1:34" x14ac:dyDescent="0.25">
      <c r="A438" s="39">
        <v>438</v>
      </c>
      <c r="B438">
        <v>61</v>
      </c>
      <c r="C438">
        <v>56</v>
      </c>
      <c r="D438">
        <v>55</v>
      </c>
      <c r="E438">
        <v>44</v>
      </c>
      <c r="F438">
        <v>44</v>
      </c>
      <c r="G438">
        <v>61</v>
      </c>
      <c r="H438">
        <v>5</v>
      </c>
      <c r="I438">
        <v>5</v>
      </c>
      <c r="J438">
        <v>61</v>
      </c>
      <c r="K438">
        <v>61</v>
      </c>
      <c r="L438">
        <v>53</v>
      </c>
      <c r="M438">
        <v>53</v>
      </c>
      <c r="N438">
        <v>60</v>
      </c>
      <c r="O438">
        <v>60</v>
      </c>
      <c r="P438">
        <v>61</v>
      </c>
      <c r="Q438" s="24">
        <f>бланки!F439</f>
        <v>135</v>
      </c>
      <c r="R438" s="6">
        <v>0.45185185185185184</v>
      </c>
      <c r="S438" s="24">
        <f>бланки!E439</f>
        <v>437</v>
      </c>
      <c r="T438" s="24" t="str">
        <f>'Рейтинговая таблица организаций'!B440</f>
        <v>МБДОУ «Детский сад №8 «Ручеек» с.Гели (Карабудахкентский район )</v>
      </c>
      <c r="U438" s="6">
        <f>анкеты!F438/анкеты!E438</f>
        <v>1</v>
      </c>
      <c r="V438" s="6">
        <f>анкеты!D438/анкеты!C438</f>
        <v>0.9821428571428571</v>
      </c>
      <c r="W438" s="6">
        <f>анкеты!G438/анкеты!$B438</f>
        <v>1</v>
      </c>
      <c r="X438" s="6">
        <f>анкеты!I438/анкеты!H438</f>
        <v>1</v>
      </c>
      <c r="Y438" s="6">
        <f>анкеты!J438/анкеты!$B438</f>
        <v>1</v>
      </c>
      <c r="Z438" s="6">
        <f>анкеты!K438/анкеты!$B438</f>
        <v>1</v>
      </c>
      <c r="AA438" s="6">
        <f>анкеты!M438/анкеты!L438</f>
        <v>1</v>
      </c>
      <c r="AB438" s="6">
        <f>анкеты!N438/анкеты!$B438</f>
        <v>0.98360655737704916</v>
      </c>
      <c r="AC438" s="6">
        <f>анкеты!O438/анкеты!$B438</f>
        <v>0.98360655737704916</v>
      </c>
      <c r="AD438" s="6">
        <f>анкеты!P438/анкеты!$B438</f>
        <v>1</v>
      </c>
      <c r="AE438" s="24">
        <f>'Рейтинговая таблица организаций'!Z1264+'Рейтинговая таблица организаций'!AA1264</f>
        <v>0</v>
      </c>
      <c r="AF438" s="32">
        <f t="shared" si="15"/>
        <v>0.9949355971896956</v>
      </c>
      <c r="AG438" s="24">
        <f>'Рейтинговая таблица организаций'!BB440</f>
        <v>93.4</v>
      </c>
      <c r="AH438" t="s">
        <v>201</v>
      </c>
    </row>
    <row r="439" spans="1:34" x14ac:dyDescent="0.25">
      <c r="A439" s="39">
        <v>439</v>
      </c>
      <c r="B439">
        <v>25</v>
      </c>
      <c r="C439">
        <v>13</v>
      </c>
      <c r="D439">
        <v>13</v>
      </c>
      <c r="E439">
        <v>6</v>
      </c>
      <c r="F439">
        <v>6</v>
      </c>
      <c r="G439">
        <v>21</v>
      </c>
      <c r="H439">
        <v>3</v>
      </c>
      <c r="I439">
        <v>1</v>
      </c>
      <c r="J439">
        <v>21</v>
      </c>
      <c r="K439">
        <v>24</v>
      </c>
      <c r="L439">
        <v>5</v>
      </c>
      <c r="M439">
        <v>5</v>
      </c>
      <c r="N439">
        <v>20</v>
      </c>
      <c r="O439">
        <v>22</v>
      </c>
      <c r="P439">
        <v>21</v>
      </c>
      <c r="Q439" s="24">
        <f>бланки!F440</f>
        <v>62</v>
      </c>
      <c r="R439" s="6">
        <f>B439/Q439</f>
        <v>0.40322580645161288</v>
      </c>
      <c r="S439" s="24">
        <f>бланки!E440</f>
        <v>438</v>
      </c>
      <c r="T439" s="24" t="str">
        <f>'Рейтинговая таблица организаций'!B441</f>
        <v>МБДОУ «Детский сад №9 «Ромашка» п.Манас (Карабудахкентский район )</v>
      </c>
      <c r="U439" s="6">
        <f>анкеты!F439/анкеты!E439</f>
        <v>1</v>
      </c>
      <c r="V439" s="6">
        <f>анкеты!D439/анкеты!C439</f>
        <v>1</v>
      </c>
      <c r="W439" s="6">
        <f>анкеты!G439/анкеты!$B439</f>
        <v>0.84</v>
      </c>
      <c r="X439" s="6">
        <f>анкеты!I439/анкеты!H439</f>
        <v>0.33333333333333331</v>
      </c>
      <c r="Y439" s="6">
        <f>анкеты!J439/анкеты!$B439</f>
        <v>0.84</v>
      </c>
      <c r="Z439" s="6">
        <f>анкеты!K439/анкеты!$B439</f>
        <v>0.96</v>
      </c>
      <c r="AA439" s="6">
        <f>анкеты!M439/анкеты!L439</f>
        <v>1</v>
      </c>
      <c r="AB439" s="6">
        <f>анкеты!N439/анкеты!$B439</f>
        <v>0.8</v>
      </c>
      <c r="AC439" s="6">
        <f>анкеты!O439/анкеты!$B439</f>
        <v>0.88</v>
      </c>
      <c r="AD439" s="6">
        <f>анкеты!P439/анкеты!$B439</f>
        <v>0.84</v>
      </c>
      <c r="AE439" s="24">
        <f>'Рейтинговая таблица организаций'!Z1265+'Рейтинговая таблица организаций'!AA1265</f>
        <v>0</v>
      </c>
      <c r="AF439" s="32">
        <f t="shared" si="15"/>
        <v>0.84933333333333338</v>
      </c>
      <c r="AG439" s="24">
        <f>'Рейтинговая таблица организаций'!BB441</f>
        <v>72.599999999999994</v>
      </c>
      <c r="AH439" t="s">
        <v>201</v>
      </c>
    </row>
    <row r="440" spans="1:34" x14ac:dyDescent="0.25">
      <c r="A440" s="39">
        <v>440</v>
      </c>
      <c r="B440">
        <v>35</v>
      </c>
      <c r="C440">
        <v>34</v>
      </c>
      <c r="D440">
        <v>34</v>
      </c>
      <c r="E440">
        <v>31</v>
      </c>
      <c r="F440">
        <v>30</v>
      </c>
      <c r="G440">
        <v>34</v>
      </c>
      <c r="H440">
        <v>3</v>
      </c>
      <c r="I440">
        <v>2</v>
      </c>
      <c r="J440">
        <v>34</v>
      </c>
      <c r="K440">
        <v>34</v>
      </c>
      <c r="L440">
        <v>30</v>
      </c>
      <c r="M440">
        <v>30</v>
      </c>
      <c r="N440">
        <v>34</v>
      </c>
      <c r="O440">
        <v>35</v>
      </c>
      <c r="P440">
        <v>34</v>
      </c>
      <c r="Q440" s="24">
        <f>бланки!F441</f>
        <v>70</v>
      </c>
      <c r="R440" s="6">
        <v>0.5</v>
      </c>
      <c r="S440" s="24">
        <f>бланки!E441</f>
        <v>439</v>
      </c>
      <c r="T440" s="24" t="str">
        <f>'Рейтинговая таблица организаций'!B442</f>
        <v>МБДОУ «Детский сад №13 «Родничок» с.Гурбуки (Карабудахкентский район )</v>
      </c>
      <c r="U440" s="6">
        <f>анкеты!F440/анкеты!E440</f>
        <v>0.967741935483871</v>
      </c>
      <c r="V440" s="6">
        <f>анкеты!D440/анкеты!C440</f>
        <v>1</v>
      </c>
      <c r="W440" s="6">
        <f>анкеты!G440/анкеты!$B440</f>
        <v>0.97142857142857142</v>
      </c>
      <c r="X440" s="6">
        <f>анкеты!I440/анкеты!H440</f>
        <v>0.66666666666666663</v>
      </c>
      <c r="Y440" s="6">
        <f>анкеты!J440/анкеты!$B440</f>
        <v>0.97142857142857142</v>
      </c>
      <c r="Z440" s="6">
        <f>анкеты!K440/анкеты!$B440</f>
        <v>0.97142857142857142</v>
      </c>
      <c r="AA440" s="6">
        <f>анкеты!M440/анкеты!L440</f>
        <v>1</v>
      </c>
      <c r="AB440" s="6">
        <f>анкеты!N440/анкеты!$B440</f>
        <v>0.97142857142857142</v>
      </c>
      <c r="AC440" s="6">
        <f>анкеты!O440/анкеты!$B440</f>
        <v>1</v>
      </c>
      <c r="AD440" s="6">
        <f>анкеты!P440/анкеты!$B440</f>
        <v>0.97142857142857142</v>
      </c>
      <c r="AE440" s="24">
        <f>'Рейтинговая таблица организаций'!Z1266+'Рейтинговая таблица организаций'!AA1266</f>
        <v>0</v>
      </c>
      <c r="AF440" s="32">
        <f t="shared" si="15"/>
        <v>0.94915514592933936</v>
      </c>
      <c r="AG440" s="24">
        <f>'Рейтинговая таблица организаций'!BB442</f>
        <v>83.4</v>
      </c>
      <c r="AH440" t="s">
        <v>201</v>
      </c>
    </row>
    <row r="441" spans="1:34" x14ac:dyDescent="0.25">
      <c r="A441" s="39">
        <v>441</v>
      </c>
      <c r="B441">
        <v>34</v>
      </c>
      <c r="C441">
        <v>34</v>
      </c>
      <c r="D441">
        <v>34</v>
      </c>
      <c r="E441">
        <v>34</v>
      </c>
      <c r="F441">
        <v>34</v>
      </c>
      <c r="G441">
        <v>34</v>
      </c>
      <c r="H441">
        <v>6</v>
      </c>
      <c r="I441">
        <v>5</v>
      </c>
      <c r="J441">
        <v>34</v>
      </c>
      <c r="K441">
        <v>34</v>
      </c>
      <c r="L441">
        <v>34</v>
      </c>
      <c r="M441">
        <v>34</v>
      </c>
      <c r="N441">
        <v>34</v>
      </c>
      <c r="O441">
        <v>34</v>
      </c>
      <c r="P441">
        <v>34</v>
      </c>
      <c r="Q441" s="24">
        <f>бланки!F442</f>
        <v>85</v>
      </c>
      <c r="R441" s="6">
        <f>B441/Q441</f>
        <v>0.4</v>
      </c>
      <c r="S441" s="24">
        <f>бланки!E442</f>
        <v>440</v>
      </c>
      <c r="T441" s="24" t="str">
        <f>'Рейтинговая таблица организаций'!B443</f>
        <v>МБДОУ «Детский сад №14 «Сказка» с.К-кент (Карабудахкентский район )</v>
      </c>
      <c r="U441" s="6">
        <f>анкеты!F441/анкеты!E441</f>
        <v>1</v>
      </c>
      <c r="V441" s="6">
        <f>анкеты!D441/анкеты!C441</f>
        <v>1</v>
      </c>
      <c r="W441" s="6">
        <f>анкеты!G441/анкеты!$B441</f>
        <v>1</v>
      </c>
      <c r="X441" s="6">
        <f>анкеты!I441/анкеты!H441</f>
        <v>0.83333333333333337</v>
      </c>
      <c r="Y441" s="6">
        <f>анкеты!J441/анкеты!$B441</f>
        <v>1</v>
      </c>
      <c r="Z441" s="6">
        <f>анкеты!K441/анкеты!$B441</f>
        <v>1</v>
      </c>
      <c r="AA441" s="6">
        <f>анкеты!M441/анкеты!L441</f>
        <v>1</v>
      </c>
      <c r="AB441" s="6">
        <f>анкеты!N441/анкеты!$B441</f>
        <v>1</v>
      </c>
      <c r="AC441" s="6">
        <f>анкеты!O441/анкеты!$B441</f>
        <v>1</v>
      </c>
      <c r="AD441" s="6">
        <f>анкеты!P441/анкеты!$B441</f>
        <v>1</v>
      </c>
      <c r="AE441" s="24">
        <f>'Рейтинговая таблица организаций'!Z1267+'Рейтинговая таблица организаций'!AA1267</f>
        <v>0</v>
      </c>
      <c r="AF441" s="32">
        <f t="shared" si="15"/>
        <v>0.98333333333333339</v>
      </c>
      <c r="AG441" s="24">
        <f>'Рейтинговая таблица организаций'!BB443</f>
        <v>85.2</v>
      </c>
      <c r="AH441" t="s">
        <v>201</v>
      </c>
    </row>
    <row r="442" spans="1:34" x14ac:dyDescent="0.25">
      <c r="A442" s="39">
        <v>442</v>
      </c>
      <c r="B442">
        <v>41</v>
      </c>
      <c r="C442">
        <v>21</v>
      </c>
      <c r="D442">
        <v>21</v>
      </c>
      <c r="E442">
        <v>10</v>
      </c>
      <c r="F442">
        <v>10</v>
      </c>
      <c r="G442">
        <v>39</v>
      </c>
      <c r="H442">
        <v>4</v>
      </c>
      <c r="I442">
        <v>3</v>
      </c>
      <c r="J442">
        <v>39</v>
      </c>
      <c r="K442">
        <v>39</v>
      </c>
      <c r="L442">
        <v>20</v>
      </c>
      <c r="M442">
        <v>20</v>
      </c>
      <c r="N442">
        <v>40</v>
      </c>
      <c r="O442">
        <v>39</v>
      </c>
      <c r="P442">
        <v>41</v>
      </c>
      <c r="Q442" s="24">
        <f>бланки!F443</f>
        <v>70</v>
      </c>
      <c r="R442" s="6">
        <v>0.58571428571428574</v>
      </c>
      <c r="S442" s="24">
        <f>бланки!E443</f>
        <v>441</v>
      </c>
      <c r="T442" s="24" t="str">
        <f>'Рейтинговая таблица организаций'!B444</f>
        <v>МБДОУ «Детский сад №15 «Звездочка» с.Агачаул (Карабудахкентский район )</v>
      </c>
      <c r="U442" s="6">
        <f>анкеты!F442/анкеты!E442</f>
        <v>1</v>
      </c>
      <c r="V442" s="6">
        <f>анкеты!D442/анкеты!C442</f>
        <v>1</v>
      </c>
      <c r="W442" s="6">
        <f>анкеты!G442/анкеты!$B442</f>
        <v>0.95121951219512191</v>
      </c>
      <c r="X442" s="6">
        <f>анкеты!I442/анкеты!H442</f>
        <v>0.75</v>
      </c>
      <c r="Y442" s="6">
        <f>анкеты!J442/анкеты!$B442</f>
        <v>0.95121951219512191</v>
      </c>
      <c r="Z442" s="6">
        <f>анкеты!K442/анкеты!$B442</f>
        <v>0.95121951219512191</v>
      </c>
      <c r="AA442" s="6">
        <f>анкеты!M442/анкеты!L442</f>
        <v>1</v>
      </c>
      <c r="AB442" s="6">
        <f>анкеты!N442/анкеты!$B442</f>
        <v>0.97560975609756095</v>
      </c>
      <c r="AC442" s="6">
        <f>анкеты!O442/анкеты!$B442</f>
        <v>0.95121951219512191</v>
      </c>
      <c r="AD442" s="6">
        <f>анкеты!P442/анкеты!$B442</f>
        <v>1</v>
      </c>
      <c r="AE442" s="24">
        <f>'Рейтинговая таблица организаций'!Z1268+'Рейтинговая таблица организаций'!AA1268</f>
        <v>0</v>
      </c>
      <c r="AF442" s="32">
        <f t="shared" si="15"/>
        <v>0.95304878048780495</v>
      </c>
      <c r="AG442" s="24">
        <f>'Рейтинговая таблица организаций'!BB444</f>
        <v>85.6</v>
      </c>
      <c r="AH442" t="s">
        <v>201</v>
      </c>
    </row>
    <row r="443" spans="1:34" x14ac:dyDescent="0.25">
      <c r="A443" s="39">
        <v>443</v>
      </c>
      <c r="B443">
        <v>32</v>
      </c>
      <c r="C443">
        <v>19</v>
      </c>
      <c r="D443">
        <v>16</v>
      </c>
      <c r="E443">
        <v>11</v>
      </c>
      <c r="F443">
        <v>10</v>
      </c>
      <c r="G443">
        <v>24</v>
      </c>
      <c r="H443">
        <v>1</v>
      </c>
      <c r="I443">
        <v>1</v>
      </c>
      <c r="J443">
        <v>31</v>
      </c>
      <c r="K443">
        <v>29</v>
      </c>
      <c r="L443">
        <v>16</v>
      </c>
      <c r="M443">
        <v>16</v>
      </c>
      <c r="N443">
        <v>26</v>
      </c>
      <c r="O443">
        <v>30</v>
      </c>
      <c r="P443">
        <v>28</v>
      </c>
      <c r="Q443" s="24">
        <f>бланки!F444</f>
        <v>70</v>
      </c>
      <c r="R443" s="6">
        <f>B443/Q443</f>
        <v>0.45714285714285713</v>
      </c>
      <c r="S443" s="24">
        <f>бланки!E444</f>
        <v>442</v>
      </c>
      <c r="T443" s="24" t="str">
        <f>'Рейтинговая таблица организаций'!B445</f>
        <v>МБДОУ «Детский сад №16 «Золушка» с.Карабудахкент (Карабудахкентский район )</v>
      </c>
      <c r="U443" s="6">
        <f>анкеты!F443/анкеты!E443</f>
        <v>0.90909090909090906</v>
      </c>
      <c r="V443" s="6">
        <f>анкеты!D443/анкеты!C443</f>
        <v>0.84210526315789469</v>
      </c>
      <c r="W443" s="6">
        <f>анкеты!G443/анкеты!$B443</f>
        <v>0.75</v>
      </c>
      <c r="X443" s="6">
        <f>анкеты!I443/анкеты!H443</f>
        <v>1</v>
      </c>
      <c r="Y443" s="6">
        <f>анкеты!J443/анкеты!$B443</f>
        <v>0.96875</v>
      </c>
      <c r="Z443" s="6">
        <f>анкеты!K443/анкеты!$B443</f>
        <v>0.90625</v>
      </c>
      <c r="AA443" s="6">
        <f>анкеты!M443/анкеты!L443</f>
        <v>1</v>
      </c>
      <c r="AB443" s="6">
        <f>анкеты!N443/анкеты!$B443</f>
        <v>0.8125</v>
      </c>
      <c r="AC443" s="6">
        <f>анкеты!O443/анкеты!$B443</f>
        <v>0.9375</v>
      </c>
      <c r="AD443" s="6">
        <f>анкеты!P443/анкеты!$B443</f>
        <v>0.875</v>
      </c>
      <c r="AE443" s="24">
        <f>'Рейтинговая таблица организаций'!Z1269+'Рейтинговая таблица организаций'!AA1269</f>
        <v>0</v>
      </c>
      <c r="AF443" s="32">
        <f t="shared" si="15"/>
        <v>0.90011961722488043</v>
      </c>
      <c r="AG443" s="24">
        <f>'Рейтинговая таблица организаций'!BB445</f>
        <v>79.2</v>
      </c>
      <c r="AH443" t="s">
        <v>201</v>
      </c>
    </row>
    <row r="444" spans="1:34" x14ac:dyDescent="0.25">
      <c r="A444" s="39">
        <v>444</v>
      </c>
      <c r="B444">
        <v>33</v>
      </c>
      <c r="C444">
        <v>6</v>
      </c>
      <c r="D444">
        <v>6</v>
      </c>
      <c r="E444">
        <v>7</v>
      </c>
      <c r="F444">
        <v>7</v>
      </c>
      <c r="G444">
        <v>33</v>
      </c>
      <c r="H444">
        <v>4</v>
      </c>
      <c r="I444">
        <v>3</v>
      </c>
      <c r="J444">
        <v>33</v>
      </c>
      <c r="K444">
        <v>33</v>
      </c>
      <c r="L444">
        <v>5</v>
      </c>
      <c r="M444">
        <v>4</v>
      </c>
      <c r="N444">
        <v>33</v>
      </c>
      <c r="O444">
        <v>33</v>
      </c>
      <c r="P444">
        <v>33</v>
      </c>
      <c r="Q444" s="24">
        <f>бланки!F445</f>
        <v>60</v>
      </c>
      <c r="R444" s="6">
        <v>0.55000000000000004</v>
      </c>
      <c r="S444" s="24">
        <f>бланки!E445</f>
        <v>443</v>
      </c>
      <c r="T444" s="24" t="str">
        <f>'Рейтинговая таблица организаций'!B446</f>
        <v>МБДОУ «Детский сад №17 «Анжи» с.Губден (Карабудахкентский район )</v>
      </c>
      <c r="U444" s="6">
        <f>анкеты!F444/анкеты!E444</f>
        <v>1</v>
      </c>
      <c r="V444" s="6">
        <f>анкеты!D444/анкеты!C444</f>
        <v>1</v>
      </c>
      <c r="W444" s="6">
        <f>анкеты!G444/анкеты!$B444</f>
        <v>1</v>
      </c>
      <c r="X444" s="6">
        <f>анкеты!I444/анкеты!H444</f>
        <v>0.75</v>
      </c>
      <c r="Y444" s="6">
        <f>анкеты!J444/анкеты!$B444</f>
        <v>1</v>
      </c>
      <c r="Z444" s="6">
        <f>анкеты!K444/анкеты!$B444</f>
        <v>1</v>
      </c>
      <c r="AA444" s="6">
        <f>анкеты!M444/анкеты!L444</f>
        <v>0.8</v>
      </c>
      <c r="AB444" s="6">
        <f>анкеты!N444/анкеты!$B444</f>
        <v>1</v>
      </c>
      <c r="AC444" s="6">
        <f>анкеты!O444/анкеты!$B444</f>
        <v>1</v>
      </c>
      <c r="AD444" s="6">
        <f>анкеты!P444/анкеты!$B444</f>
        <v>1</v>
      </c>
      <c r="AE444" s="24">
        <f>'Рейтинговая таблица организаций'!Z1270+'Рейтинговая таблица организаций'!AA1270</f>
        <v>0</v>
      </c>
      <c r="AF444" s="32">
        <f t="shared" si="15"/>
        <v>0.95500000000000007</v>
      </c>
      <c r="AG444" s="24">
        <f>'Рейтинговая таблица организаций'!BB446</f>
        <v>84.8</v>
      </c>
      <c r="AH444" t="s">
        <v>201</v>
      </c>
    </row>
    <row r="445" spans="1:34" x14ac:dyDescent="0.25">
      <c r="A445" s="39">
        <v>445</v>
      </c>
      <c r="B445">
        <v>66</v>
      </c>
      <c r="C445">
        <v>39</v>
      </c>
      <c r="D445">
        <v>39</v>
      </c>
      <c r="E445">
        <v>12</v>
      </c>
      <c r="F445">
        <v>11</v>
      </c>
      <c r="G445">
        <v>60</v>
      </c>
      <c r="H445">
        <v>7</v>
      </c>
      <c r="I445">
        <v>6</v>
      </c>
      <c r="J445">
        <v>64</v>
      </c>
      <c r="K445">
        <v>64</v>
      </c>
      <c r="L445">
        <v>19</v>
      </c>
      <c r="M445">
        <v>18</v>
      </c>
      <c r="N445">
        <v>58</v>
      </c>
      <c r="O445">
        <v>63</v>
      </c>
      <c r="P445">
        <v>62</v>
      </c>
      <c r="Q445" s="24">
        <f>бланки!F446</f>
        <v>120</v>
      </c>
      <c r="R445" s="6">
        <v>0.55000000000000004</v>
      </c>
      <c r="S445" s="24">
        <f>бланки!E446</f>
        <v>444</v>
      </c>
      <c r="T445" s="24" t="str">
        <f>'Рейтинговая таблица организаций'!B447</f>
        <v>МБДОУ «Детский сад №18 «Ясмина» с.н.Параул (Карабудахкентский район )</v>
      </c>
      <c r="U445" s="6">
        <f>анкеты!F445/анкеты!E445</f>
        <v>0.91666666666666663</v>
      </c>
      <c r="V445" s="6">
        <f>анкеты!D445/анкеты!C445</f>
        <v>1</v>
      </c>
      <c r="W445" s="6">
        <f>анкеты!G445/анкеты!$B445</f>
        <v>0.90909090909090906</v>
      </c>
      <c r="X445" s="6">
        <f>анкеты!I445/анкеты!H445</f>
        <v>0.8571428571428571</v>
      </c>
      <c r="Y445" s="6">
        <f>анкеты!J445/анкеты!$B445</f>
        <v>0.96969696969696972</v>
      </c>
      <c r="Z445" s="6">
        <f>анкеты!K445/анкеты!$B445</f>
        <v>0.96969696969696972</v>
      </c>
      <c r="AA445" s="6">
        <f>анкеты!M445/анкеты!L445</f>
        <v>0.94736842105263153</v>
      </c>
      <c r="AB445" s="6">
        <f>анкеты!N445/анкеты!$B445</f>
        <v>0.87878787878787878</v>
      </c>
      <c r="AC445" s="6">
        <f>анкеты!O445/анкеты!$B445</f>
        <v>0.95454545454545459</v>
      </c>
      <c r="AD445" s="6">
        <f>анкеты!P445/анкеты!$B445</f>
        <v>0.93939393939393945</v>
      </c>
      <c r="AE445" s="24">
        <f>'Рейтинговая таблица организаций'!Z1271+'Рейтинговая таблица организаций'!AA1271</f>
        <v>0</v>
      </c>
      <c r="AF445" s="32">
        <f t="shared" si="15"/>
        <v>0.93423900660742765</v>
      </c>
      <c r="AG445" s="24">
        <f>'Рейтинговая таблица организаций'!BB447</f>
        <v>78.599999999999994</v>
      </c>
      <c r="AH445" t="s">
        <v>201</v>
      </c>
    </row>
    <row r="446" spans="1:34" x14ac:dyDescent="0.25">
      <c r="A446" s="39">
        <v>446</v>
      </c>
      <c r="B446">
        <v>41</v>
      </c>
      <c r="C446">
        <v>18</v>
      </c>
      <c r="D446">
        <v>18</v>
      </c>
      <c r="E446">
        <v>18</v>
      </c>
      <c r="F446">
        <v>18</v>
      </c>
      <c r="G446">
        <v>41</v>
      </c>
      <c r="H446">
        <v>4</v>
      </c>
      <c r="I446">
        <v>3</v>
      </c>
      <c r="J446">
        <v>41</v>
      </c>
      <c r="K446">
        <v>41</v>
      </c>
      <c r="L446">
        <v>25</v>
      </c>
      <c r="M446">
        <v>25</v>
      </c>
      <c r="N446">
        <v>39</v>
      </c>
      <c r="O446">
        <v>41</v>
      </c>
      <c r="P446">
        <v>40</v>
      </c>
      <c r="Q446" s="24">
        <f>бланки!F447</f>
        <v>90</v>
      </c>
      <c r="R446" s="6">
        <v>0.45555555555555555</v>
      </c>
      <c r="S446" s="24">
        <f>бланки!E447</f>
        <v>445</v>
      </c>
      <c r="T446" s="24" t="str">
        <f>'Рейтинговая таблица организаций'!B448</f>
        <v>МБДОУ «Детский сад №19 «Карапуз» с. Манаскент (Карабудахкентский район )</v>
      </c>
      <c r="U446" s="6">
        <f>анкеты!F446/анкеты!E446</f>
        <v>1</v>
      </c>
      <c r="V446" s="6">
        <f>анкеты!D446/анкеты!C446</f>
        <v>1</v>
      </c>
      <c r="W446" s="6">
        <f>анкеты!G446/анкеты!$B446</f>
        <v>1</v>
      </c>
      <c r="X446" s="6">
        <f>анкеты!I446/анкеты!H446</f>
        <v>0.75</v>
      </c>
      <c r="Y446" s="6">
        <f>анкеты!J446/анкеты!$B446</f>
        <v>1</v>
      </c>
      <c r="Z446" s="6">
        <f>анкеты!K446/анкеты!$B446</f>
        <v>1</v>
      </c>
      <c r="AA446" s="6">
        <f>анкеты!M446/анкеты!L446</f>
        <v>1</v>
      </c>
      <c r="AB446" s="6">
        <f>анкеты!N446/анкеты!$B446</f>
        <v>0.95121951219512191</v>
      </c>
      <c r="AC446" s="6">
        <f>анкеты!O446/анкеты!$B446</f>
        <v>1</v>
      </c>
      <c r="AD446" s="6">
        <f>анкеты!P446/анкеты!$B446</f>
        <v>0.97560975609756095</v>
      </c>
      <c r="AE446" s="24">
        <f>'Рейтинговая таблица организаций'!Z1272+'Рейтинговая таблица организаций'!AA1272</f>
        <v>0</v>
      </c>
      <c r="AF446" s="32">
        <f t="shared" si="15"/>
        <v>0.96768292682926815</v>
      </c>
      <c r="AG446" s="24">
        <f>'Рейтинговая таблица организаций'!BB448</f>
        <v>87.4</v>
      </c>
      <c r="AH446" t="s">
        <v>201</v>
      </c>
    </row>
    <row r="447" spans="1:34" x14ac:dyDescent="0.25">
      <c r="A447" s="39">
        <v>447</v>
      </c>
      <c r="B447">
        <v>80</v>
      </c>
      <c r="C447">
        <v>43</v>
      </c>
      <c r="D447">
        <v>43</v>
      </c>
      <c r="E447">
        <v>39</v>
      </c>
      <c r="F447">
        <v>37</v>
      </c>
      <c r="G447">
        <v>75</v>
      </c>
      <c r="H447">
        <v>11</v>
      </c>
      <c r="I447">
        <v>11</v>
      </c>
      <c r="J447">
        <v>77</v>
      </c>
      <c r="K447">
        <v>79</v>
      </c>
      <c r="L447">
        <v>47</v>
      </c>
      <c r="M447">
        <v>42</v>
      </c>
      <c r="N447">
        <v>77</v>
      </c>
      <c r="O447">
        <v>79</v>
      </c>
      <c r="P447">
        <v>76</v>
      </c>
      <c r="Q447" s="24">
        <f>бланки!F448</f>
        <v>120</v>
      </c>
      <c r="R447" s="6">
        <v>0.66666666666666663</v>
      </c>
      <c r="S447" s="24">
        <f>бланки!E448</f>
        <v>446</v>
      </c>
      <c r="T447" s="24" t="str">
        <f>'Рейтинговая таблица организаций'!B449</f>
        <v>МБДОУ «Детский сад №20 «Счастливый малыш» с.Агачаул (Карабудахкентский район )</v>
      </c>
      <c r="U447" s="6">
        <f>анкеты!F447/анкеты!E447</f>
        <v>0.94871794871794868</v>
      </c>
      <c r="V447" s="6">
        <f>анкеты!D447/анкеты!C447</f>
        <v>1</v>
      </c>
      <c r="W447" s="6">
        <f>анкеты!G447/анкеты!$B447</f>
        <v>0.9375</v>
      </c>
      <c r="X447" s="6">
        <f>анкеты!I447/анкеты!H447</f>
        <v>1</v>
      </c>
      <c r="Y447" s="6">
        <f>анкеты!J447/анкеты!$B447</f>
        <v>0.96250000000000002</v>
      </c>
      <c r="Z447" s="6">
        <f>анкеты!K447/анкеты!$B447</f>
        <v>0.98750000000000004</v>
      </c>
      <c r="AA447" s="6">
        <f>анкеты!M447/анкеты!L447</f>
        <v>0.8936170212765957</v>
      </c>
      <c r="AB447" s="6">
        <f>анкеты!N447/анкеты!$B447</f>
        <v>0.96250000000000002</v>
      </c>
      <c r="AC447" s="6">
        <f>анкеты!O447/анкеты!$B447</f>
        <v>0.98750000000000004</v>
      </c>
      <c r="AD447" s="6">
        <f>анкеты!P447/анкеты!$B447</f>
        <v>0.95</v>
      </c>
      <c r="AE447" s="24">
        <f>'Рейтинговая таблица организаций'!Z1273+'Рейтинговая таблица организаций'!AA1273</f>
        <v>0</v>
      </c>
      <c r="AF447" s="32">
        <f t="shared" si="15"/>
        <v>0.9629834969994544</v>
      </c>
      <c r="AG447" s="24">
        <f>'Рейтинговая таблица организаций'!BB449</f>
        <v>83</v>
      </c>
      <c r="AH447" t="s">
        <v>201</v>
      </c>
    </row>
    <row r="448" spans="1:34" x14ac:dyDescent="0.25">
      <c r="A448" s="39">
        <v>448</v>
      </c>
      <c r="B448">
        <v>38</v>
      </c>
      <c r="C448">
        <v>29</v>
      </c>
      <c r="D448">
        <v>26</v>
      </c>
      <c r="E448">
        <v>16</v>
      </c>
      <c r="F448">
        <v>11</v>
      </c>
      <c r="G448">
        <v>36</v>
      </c>
      <c r="H448">
        <v>4</v>
      </c>
      <c r="I448">
        <v>3</v>
      </c>
      <c r="J448">
        <v>36</v>
      </c>
      <c r="K448">
        <v>36</v>
      </c>
      <c r="L448">
        <v>32</v>
      </c>
      <c r="M448">
        <v>31</v>
      </c>
      <c r="N448">
        <v>33</v>
      </c>
      <c r="O448">
        <v>38</v>
      </c>
      <c r="P448">
        <v>37</v>
      </c>
      <c r="Q448" s="24">
        <f>бланки!F449</f>
        <v>83</v>
      </c>
      <c r="R448" s="6">
        <v>0.45783132530120479</v>
      </c>
      <c r="S448" s="24">
        <f>бланки!E449</f>
        <v>447</v>
      </c>
      <c r="T448" s="24" t="str">
        <f>'Рейтинговая таблица организаций'!B450</f>
        <v>МБДОУ «Детский сад №15 «Счастливое детство» п.Ачису (Карабудахкентский район )</v>
      </c>
      <c r="U448" s="6">
        <f>анкеты!F448/анкеты!E448</f>
        <v>0.6875</v>
      </c>
      <c r="V448" s="6">
        <f>анкеты!D448/анкеты!C448</f>
        <v>0.89655172413793105</v>
      </c>
      <c r="W448" s="6">
        <f>анкеты!G448/анкеты!$B448</f>
        <v>0.94736842105263153</v>
      </c>
      <c r="X448" s="6">
        <f>анкеты!I448/анкеты!H448</f>
        <v>0.75</v>
      </c>
      <c r="Y448" s="6">
        <f>анкеты!J448/анкеты!$B448</f>
        <v>0.94736842105263153</v>
      </c>
      <c r="Z448" s="6">
        <f>анкеты!K448/анкеты!$B448</f>
        <v>0.94736842105263153</v>
      </c>
      <c r="AA448" s="6">
        <f>анкеты!M448/анкеты!L448</f>
        <v>0.96875</v>
      </c>
      <c r="AB448" s="6">
        <f>анкеты!N448/анкеты!$B448</f>
        <v>0.86842105263157898</v>
      </c>
      <c r="AC448" s="6">
        <f>анкеты!O448/анкеты!$B448</f>
        <v>1</v>
      </c>
      <c r="AD448" s="6">
        <f>анкеты!P448/анкеты!$B448</f>
        <v>0.97368421052631582</v>
      </c>
      <c r="AE448" s="24">
        <f>'Рейтинговая таблица организаций'!Z1274+'Рейтинговая таблица организаций'!AA1274</f>
        <v>0</v>
      </c>
      <c r="AF448" s="32">
        <f t="shared" si="15"/>
        <v>0.89870122504537198</v>
      </c>
      <c r="AG448" s="24">
        <f>'Рейтинговая таблица организаций'!BB450</f>
        <v>83.2</v>
      </c>
      <c r="AH448" t="s">
        <v>201</v>
      </c>
    </row>
    <row r="449" spans="1:34" x14ac:dyDescent="0.25">
      <c r="A449" s="39">
        <v>449</v>
      </c>
      <c r="B449">
        <v>5</v>
      </c>
      <c r="C449">
        <v>4</v>
      </c>
      <c r="D449">
        <v>3</v>
      </c>
      <c r="E449">
        <v>4</v>
      </c>
      <c r="F449">
        <v>4</v>
      </c>
      <c r="G449">
        <v>4</v>
      </c>
      <c r="H449">
        <v>3</v>
      </c>
      <c r="I449">
        <v>2</v>
      </c>
      <c r="J449">
        <v>4</v>
      </c>
      <c r="K449">
        <v>5</v>
      </c>
      <c r="L449">
        <v>2</v>
      </c>
      <c r="M449">
        <v>2</v>
      </c>
      <c r="N449">
        <v>5</v>
      </c>
      <c r="O449">
        <v>4</v>
      </c>
      <c r="P449">
        <v>5</v>
      </c>
      <c r="Q449" s="24">
        <f>бланки!F450</f>
        <v>10</v>
      </c>
      <c r="R449" s="6">
        <f>B449/Q449</f>
        <v>0.5</v>
      </c>
      <c r="S449" s="24">
        <f>бланки!E450</f>
        <v>448</v>
      </c>
      <c r="T449" s="24" t="str">
        <f>'Рейтинговая таблица организаций'!B451</f>
        <v>МБДОУ «Детский сад №21 «Волшебник» с.Губден (Карабудахкентский район )</v>
      </c>
      <c r="U449" s="6">
        <f>анкеты!F449/анкеты!E449</f>
        <v>1</v>
      </c>
      <c r="V449" s="6">
        <f>анкеты!D449/анкеты!C449</f>
        <v>0.75</v>
      </c>
      <c r="W449" s="6">
        <f>анкеты!G449/анкеты!$B449</f>
        <v>0.8</v>
      </c>
      <c r="X449" s="6">
        <f>анкеты!I449/анкеты!H449</f>
        <v>0.66666666666666663</v>
      </c>
      <c r="Y449" s="6">
        <f>анкеты!J449/анкеты!$B449</f>
        <v>0.8</v>
      </c>
      <c r="Z449" s="6">
        <f>анкеты!K449/анкеты!$B449</f>
        <v>1</v>
      </c>
      <c r="AA449" s="6">
        <f>анкеты!M449/анкеты!L449</f>
        <v>1</v>
      </c>
      <c r="AB449" s="6">
        <f>анкеты!N449/анкеты!$B449</f>
        <v>1</v>
      </c>
      <c r="AC449" s="6">
        <f>анкеты!O449/анкеты!$B449</f>
        <v>0.8</v>
      </c>
      <c r="AD449" s="6">
        <f>анкеты!P449/анкеты!$B449</f>
        <v>1</v>
      </c>
      <c r="AE449" s="24">
        <f>'Рейтинговая таблица организаций'!Z1275+'Рейтинговая таблица организаций'!AA1275</f>
        <v>0</v>
      </c>
      <c r="AF449" s="32">
        <f t="shared" si="15"/>
        <v>0.8816666666666666</v>
      </c>
      <c r="AG449" s="24">
        <f>'Рейтинговая таблица организаций'!BB451</f>
        <v>80.8</v>
      </c>
      <c r="AH449" t="s">
        <v>201</v>
      </c>
    </row>
    <row r="450" spans="1:34" x14ac:dyDescent="0.25">
      <c r="A450" s="39">
        <v>450</v>
      </c>
      <c r="B450">
        <v>60</v>
      </c>
      <c r="C450">
        <v>49</v>
      </c>
      <c r="D450">
        <v>49</v>
      </c>
      <c r="E450">
        <v>33</v>
      </c>
      <c r="F450">
        <v>33</v>
      </c>
      <c r="G450">
        <v>55</v>
      </c>
      <c r="H450">
        <v>3</v>
      </c>
      <c r="I450">
        <v>2</v>
      </c>
      <c r="J450">
        <v>60</v>
      </c>
      <c r="K450">
        <v>60</v>
      </c>
      <c r="L450">
        <v>46</v>
      </c>
      <c r="M450">
        <v>46</v>
      </c>
      <c r="N450">
        <v>60</v>
      </c>
      <c r="O450">
        <v>59</v>
      </c>
      <c r="P450">
        <v>60</v>
      </c>
      <c r="Q450" s="24">
        <f>бланки!F451</f>
        <v>150</v>
      </c>
      <c r="R450" s="6">
        <v>0.4</v>
      </c>
      <c r="S450" s="24">
        <f>бланки!E451</f>
        <v>449</v>
      </c>
      <c r="T450" s="24" t="str">
        <f>'Рейтинговая таблица организаций'!B452</f>
        <v>МБДОУ «Детский сад №22 «Замок детства» с.Гурбуки (Карабудахкентский район )</v>
      </c>
      <c r="U450" s="6">
        <f>анкеты!F450/анкеты!E450</f>
        <v>1</v>
      </c>
      <c r="V450" s="6">
        <f>анкеты!D450/анкеты!C450</f>
        <v>1</v>
      </c>
      <c r="W450" s="6">
        <f>анкеты!G450/анкеты!$B450</f>
        <v>0.91666666666666663</v>
      </c>
      <c r="X450" s="6">
        <f>анкеты!I450/анкеты!H450</f>
        <v>0.66666666666666663</v>
      </c>
      <c r="Y450" s="6">
        <f>анкеты!J450/анкеты!$B450</f>
        <v>1</v>
      </c>
      <c r="Z450" s="6">
        <f>анкеты!K450/анкеты!$B450</f>
        <v>1</v>
      </c>
      <c r="AA450" s="6">
        <f>анкеты!M450/анкеты!L450</f>
        <v>1</v>
      </c>
      <c r="AB450" s="6">
        <f>анкеты!N450/анкеты!$B450</f>
        <v>1</v>
      </c>
      <c r="AC450" s="6">
        <f>анкеты!O450/анкеты!$B450</f>
        <v>0.98333333333333328</v>
      </c>
      <c r="AD450" s="6">
        <f>анкеты!P450/анкеты!$B450</f>
        <v>1</v>
      </c>
      <c r="AE450" s="24">
        <f>'Рейтинговая таблица организаций'!Z1276+'Рейтинговая таблица организаций'!AA1276</f>
        <v>0</v>
      </c>
      <c r="AF450" s="32">
        <f t="shared" si="15"/>
        <v>0.95666666666666667</v>
      </c>
      <c r="AG450" s="24">
        <f>'Рейтинговая таблица организаций'!BB452</f>
        <v>85.4</v>
      </c>
      <c r="AH450" t="s">
        <v>201</v>
      </c>
    </row>
    <row r="451" spans="1:34" x14ac:dyDescent="0.25">
      <c r="A451" s="39">
        <v>451</v>
      </c>
      <c r="B451">
        <v>66</v>
      </c>
      <c r="C451">
        <v>51</v>
      </c>
      <c r="D451">
        <v>48</v>
      </c>
      <c r="E451">
        <v>39</v>
      </c>
      <c r="F451">
        <v>38</v>
      </c>
      <c r="G451">
        <v>54</v>
      </c>
      <c r="H451">
        <v>2</v>
      </c>
      <c r="I451">
        <v>2</v>
      </c>
      <c r="J451">
        <v>65</v>
      </c>
      <c r="K451">
        <v>65</v>
      </c>
      <c r="L451">
        <v>42</v>
      </c>
      <c r="M451">
        <v>39</v>
      </c>
      <c r="N451">
        <v>65</v>
      </c>
      <c r="O451">
        <v>65</v>
      </c>
      <c r="P451">
        <v>63</v>
      </c>
      <c r="Q451" s="24">
        <f>бланки!F452</f>
        <v>150</v>
      </c>
      <c r="R451" s="6">
        <f>B451/Q451</f>
        <v>0.44</v>
      </c>
      <c r="S451" s="24">
        <f>бланки!E452</f>
        <v>450</v>
      </c>
      <c r="T451" s="24" t="str">
        <f>'Рейтинговая таблица организаций'!B453</f>
        <v>МБДОУ «Детский сад №23 «Страна чудес» с. Гурбуки (Карабудахкентский район )</v>
      </c>
      <c r="U451" s="6">
        <f>анкеты!F451/анкеты!E451</f>
        <v>0.97435897435897434</v>
      </c>
      <c r="V451" s="6">
        <f>анкеты!D451/анкеты!C451</f>
        <v>0.94117647058823528</v>
      </c>
      <c r="W451" s="6">
        <f>анкеты!G451/анкеты!$B451</f>
        <v>0.81818181818181823</v>
      </c>
      <c r="X451" s="6">
        <f>анкеты!I451/анкеты!H451</f>
        <v>1</v>
      </c>
      <c r="Y451" s="6">
        <f>анкеты!J451/анкеты!$B451</f>
        <v>0.98484848484848486</v>
      </c>
      <c r="Z451" s="6">
        <f>анкеты!K451/анкеты!$B451</f>
        <v>0.98484848484848486</v>
      </c>
      <c r="AA451" s="6">
        <f>анкеты!M451/анкеты!L451</f>
        <v>0.9285714285714286</v>
      </c>
      <c r="AB451" s="6">
        <f>анкеты!N451/анкеты!$B451</f>
        <v>0.98484848484848486</v>
      </c>
      <c r="AC451" s="6">
        <f>анкеты!O451/анкеты!$B451</f>
        <v>0.98484848484848486</v>
      </c>
      <c r="AD451" s="6">
        <f>анкеты!P451/анкеты!$B451</f>
        <v>0.95454545454545459</v>
      </c>
      <c r="AE451" s="24">
        <f>'Рейтинговая таблица организаций'!Z1277+'Рейтинговая таблица организаций'!AA1277</f>
        <v>0</v>
      </c>
      <c r="AF451" s="32">
        <f t="shared" ref="AF451:AF514" si="18">AVERAGE(U451:AD451)</f>
        <v>0.95562280856398496</v>
      </c>
      <c r="AG451" s="24">
        <f>'Рейтинговая таблица организаций'!BB453</f>
        <v>85.6</v>
      </c>
      <c r="AH451" t="s">
        <v>201</v>
      </c>
    </row>
    <row r="452" spans="1:34" x14ac:dyDescent="0.25">
      <c r="A452" s="39">
        <v>452</v>
      </c>
      <c r="B452">
        <v>477</v>
      </c>
      <c r="C452">
        <v>417</v>
      </c>
      <c r="D452">
        <v>404</v>
      </c>
      <c r="E452">
        <v>381</v>
      </c>
      <c r="F452">
        <v>356</v>
      </c>
      <c r="G452">
        <v>444</v>
      </c>
      <c r="H452">
        <v>27</v>
      </c>
      <c r="I452">
        <v>19</v>
      </c>
      <c r="J452">
        <v>471</v>
      </c>
      <c r="K452">
        <v>468</v>
      </c>
      <c r="L452">
        <v>419</v>
      </c>
      <c r="M452">
        <v>400</v>
      </c>
      <c r="N452">
        <v>464</v>
      </c>
      <c r="O452">
        <v>451</v>
      </c>
      <c r="P452">
        <v>451</v>
      </c>
      <c r="Q452" s="24">
        <f>бланки!F453</f>
        <v>878</v>
      </c>
      <c r="R452" s="6">
        <f>B452/Q452</f>
        <v>0.5432801822323462</v>
      </c>
      <c r="S452" s="24">
        <f>бланки!E453</f>
        <v>451</v>
      </c>
      <c r="T452" s="24" t="str">
        <f>'Рейтинговая таблица организаций'!B454</f>
        <v>МБУ ДО «ЦДОД Карабудахкентского района» (Карабудахкентский район )</v>
      </c>
      <c r="U452" s="6">
        <f>анкеты!F452/анкеты!E452</f>
        <v>0.93438320209973758</v>
      </c>
      <c r="V452" s="6">
        <f>анкеты!D452/анкеты!C452</f>
        <v>0.9688249400479616</v>
      </c>
      <c r="W452" s="6">
        <f>анкеты!G452/анкеты!$B452</f>
        <v>0.9308176100628931</v>
      </c>
      <c r="X452" s="6">
        <f>анкеты!I452/анкеты!H452</f>
        <v>0.70370370370370372</v>
      </c>
      <c r="Y452" s="6">
        <f>анкеты!J452/анкеты!$B452</f>
        <v>0.98742138364779874</v>
      </c>
      <c r="Z452" s="6">
        <f>анкеты!K452/анкеты!$B452</f>
        <v>0.98113207547169812</v>
      </c>
      <c r="AA452" s="6">
        <f>анкеты!M452/анкеты!L452</f>
        <v>0.95465393794749398</v>
      </c>
      <c r="AB452" s="6">
        <f>анкеты!N452/анкеты!$B452</f>
        <v>0.97274633123689724</v>
      </c>
      <c r="AC452" s="6">
        <f>анкеты!O452/анкеты!$B452</f>
        <v>0.9454926624737946</v>
      </c>
      <c r="AD452" s="6">
        <f>анкеты!P452/анкеты!$B452</f>
        <v>0.9454926624737946</v>
      </c>
      <c r="AE452" s="24">
        <f>'Рейтинговая таблица организаций'!Z1278+'Рейтинговая таблица организаций'!AA1278</f>
        <v>0</v>
      </c>
      <c r="AF452" s="32">
        <f t="shared" si="18"/>
        <v>0.93246685091657733</v>
      </c>
      <c r="AG452" s="24">
        <f>'Рейтинговая таблица организаций'!BB454</f>
        <v>82.8</v>
      </c>
      <c r="AH452" t="s">
        <v>755</v>
      </c>
    </row>
    <row r="453" spans="1:34" x14ac:dyDescent="0.25">
      <c r="A453" s="39">
        <v>453</v>
      </c>
      <c r="B453">
        <v>81</v>
      </c>
      <c r="C453">
        <v>71</v>
      </c>
      <c r="D453">
        <v>71</v>
      </c>
      <c r="E453">
        <v>33</v>
      </c>
      <c r="F453">
        <v>31</v>
      </c>
      <c r="G453">
        <v>76</v>
      </c>
      <c r="H453">
        <v>6</v>
      </c>
      <c r="I453">
        <v>4</v>
      </c>
      <c r="J453">
        <v>76</v>
      </c>
      <c r="K453">
        <v>67</v>
      </c>
      <c r="L453">
        <v>64</v>
      </c>
      <c r="M453">
        <v>63</v>
      </c>
      <c r="N453">
        <v>79</v>
      </c>
      <c r="O453">
        <v>78</v>
      </c>
      <c r="P453">
        <v>79</v>
      </c>
      <c r="Q453" s="24">
        <f>бланки!F454</f>
        <v>200</v>
      </c>
      <c r="R453" s="6">
        <v>0.40500000000000003</v>
      </c>
      <c r="S453" s="24">
        <f>бланки!E454</f>
        <v>452</v>
      </c>
      <c r="T453" s="24" t="str">
        <f>'Рейтинговая таблица организаций'!B455</f>
        <v>МБУ ДО «ДЮСШ» с.Карабудахкент (Карабудахкентский район )</v>
      </c>
      <c r="U453" s="6">
        <f>анкеты!F453/анкеты!E453</f>
        <v>0.93939393939393945</v>
      </c>
      <c r="V453" s="6">
        <f>анкеты!D453/анкеты!C453</f>
        <v>1</v>
      </c>
      <c r="W453" s="6">
        <f>анкеты!G453/анкеты!$B453</f>
        <v>0.93827160493827155</v>
      </c>
      <c r="X453" s="6">
        <f>анкеты!I453/анкеты!H453</f>
        <v>0.66666666666666663</v>
      </c>
      <c r="Y453" s="6">
        <f>анкеты!J453/анкеты!$B453</f>
        <v>0.93827160493827155</v>
      </c>
      <c r="Z453" s="6">
        <f>анкеты!K453/анкеты!$B453</f>
        <v>0.8271604938271605</v>
      </c>
      <c r="AA453" s="6">
        <f>анкеты!M453/анкеты!L453</f>
        <v>0.984375</v>
      </c>
      <c r="AB453" s="6">
        <f>анкеты!N453/анкеты!$B453</f>
        <v>0.97530864197530864</v>
      </c>
      <c r="AC453" s="6">
        <f>анкеты!O453/анкеты!$B453</f>
        <v>0.96296296296296291</v>
      </c>
      <c r="AD453" s="6">
        <f>анкеты!P453/анкеты!$B453</f>
        <v>0.97530864197530864</v>
      </c>
      <c r="AE453" s="24">
        <f>'Рейтинговая таблица организаций'!Z1279+'Рейтинговая таблица организаций'!AA1279</f>
        <v>0</v>
      </c>
      <c r="AF453" s="32">
        <f t="shared" si="18"/>
        <v>0.92077195566778902</v>
      </c>
      <c r="AG453" s="24">
        <f>'Рейтинговая таблица организаций'!BB455</f>
        <v>94.2</v>
      </c>
      <c r="AH453" t="s">
        <v>755</v>
      </c>
    </row>
    <row r="454" spans="1:34" x14ac:dyDescent="0.25">
      <c r="A454" s="39">
        <v>454</v>
      </c>
      <c r="B454">
        <v>95</v>
      </c>
      <c r="C454">
        <v>82</v>
      </c>
      <c r="D454">
        <v>79</v>
      </c>
      <c r="E454">
        <v>63</v>
      </c>
      <c r="F454">
        <v>62</v>
      </c>
      <c r="G454">
        <v>89</v>
      </c>
      <c r="H454">
        <v>8</v>
      </c>
      <c r="I454">
        <v>2</v>
      </c>
      <c r="J454">
        <v>93</v>
      </c>
      <c r="K454">
        <v>94</v>
      </c>
      <c r="L454">
        <v>92</v>
      </c>
      <c r="M454">
        <v>92</v>
      </c>
      <c r="N454">
        <v>93</v>
      </c>
      <c r="O454">
        <v>93</v>
      </c>
      <c r="P454">
        <v>94</v>
      </c>
      <c r="Q454" s="24">
        <f>бланки!F455</f>
        <v>238</v>
      </c>
      <c r="R454" s="6">
        <v>0.39915966386554624</v>
      </c>
      <c r="S454" s="24">
        <f>бланки!E455</f>
        <v>453</v>
      </c>
      <c r="T454" s="24" t="str">
        <f>'Рейтинговая таблица организаций'!B456</f>
        <v>МБУ ДО «ДЮСШ» с.Гели (Карабудахкентский район )</v>
      </c>
      <c r="U454" s="6">
        <f>анкеты!F454/анкеты!E454</f>
        <v>0.98412698412698407</v>
      </c>
      <c r="V454" s="6">
        <f>анкеты!D454/анкеты!C454</f>
        <v>0.96341463414634143</v>
      </c>
      <c r="W454" s="6">
        <f>анкеты!G454/анкеты!$B454</f>
        <v>0.93684210526315792</v>
      </c>
      <c r="X454" s="6">
        <f>анкеты!I454/анкеты!H454</f>
        <v>0.25</v>
      </c>
      <c r="Y454" s="6">
        <f>анкеты!J454/анкеты!$B454</f>
        <v>0.97894736842105268</v>
      </c>
      <c r="Z454" s="6">
        <f>анкеты!K454/анкеты!$B454</f>
        <v>0.98947368421052628</v>
      </c>
      <c r="AA454" s="6">
        <f>анкеты!M454/анкеты!L454</f>
        <v>1</v>
      </c>
      <c r="AB454" s="6">
        <f>анкеты!N454/анкеты!$B454</f>
        <v>0.97894736842105268</v>
      </c>
      <c r="AC454" s="6">
        <f>анкеты!O454/анкеты!$B454</f>
        <v>0.97894736842105268</v>
      </c>
      <c r="AD454" s="6">
        <f>анкеты!P454/анкеты!$B454</f>
        <v>0.98947368421052628</v>
      </c>
      <c r="AE454" s="24">
        <f>'Рейтинговая таблица организаций'!Z1280+'Рейтинговая таблица организаций'!AA1280</f>
        <v>0</v>
      </c>
      <c r="AF454" s="32">
        <f t="shared" si="18"/>
        <v>0.90501731972206945</v>
      </c>
      <c r="AG454" s="24">
        <f>'Рейтинговая таблица организаций'!BB456</f>
        <v>76.2</v>
      </c>
      <c r="AH454" t="s">
        <v>755</v>
      </c>
    </row>
    <row r="455" spans="1:34" x14ac:dyDescent="0.25">
      <c r="A455" s="39">
        <v>455</v>
      </c>
      <c r="B455">
        <v>125</v>
      </c>
      <c r="C455">
        <v>124</v>
      </c>
      <c r="D455">
        <v>123</v>
      </c>
      <c r="E455">
        <v>121</v>
      </c>
      <c r="F455">
        <v>121</v>
      </c>
      <c r="G455">
        <v>123</v>
      </c>
      <c r="H455">
        <v>7</v>
      </c>
      <c r="I455">
        <v>7</v>
      </c>
      <c r="J455">
        <v>125</v>
      </c>
      <c r="K455">
        <v>123</v>
      </c>
      <c r="L455">
        <v>120</v>
      </c>
      <c r="M455">
        <v>119</v>
      </c>
      <c r="N455">
        <v>123</v>
      </c>
      <c r="O455">
        <v>124</v>
      </c>
      <c r="P455">
        <v>124</v>
      </c>
      <c r="Q455" s="24">
        <f>бланки!F456</f>
        <v>290</v>
      </c>
      <c r="R455" s="6">
        <f>B455/Q455</f>
        <v>0.43103448275862066</v>
      </c>
      <c r="S455" s="24">
        <f>бланки!E456</f>
        <v>454</v>
      </c>
      <c r="T455" s="24" t="str">
        <f>'Рейтинговая таблица организаций'!B457</f>
        <v>МБУ ДО «ДЮСШ» с.Параул (Карабудахкентский район )</v>
      </c>
      <c r="U455" s="6">
        <f>анкеты!F455/анкеты!E455</f>
        <v>1</v>
      </c>
      <c r="V455" s="6">
        <f>анкеты!D455/анкеты!C455</f>
        <v>0.99193548387096775</v>
      </c>
      <c r="W455" s="6">
        <f>анкеты!G455/анкеты!$B455</f>
        <v>0.98399999999999999</v>
      </c>
      <c r="X455" s="6">
        <f>анкеты!I455/анкеты!H455</f>
        <v>1</v>
      </c>
      <c r="Y455" s="6">
        <f>анкеты!J455/анкеты!$B455</f>
        <v>1</v>
      </c>
      <c r="Z455" s="6">
        <f>анкеты!K455/анкеты!$B455</f>
        <v>0.98399999999999999</v>
      </c>
      <c r="AA455" s="6">
        <f>анкеты!M455/анкеты!L455</f>
        <v>0.9916666666666667</v>
      </c>
      <c r="AB455" s="6">
        <f>анкеты!N455/анкеты!$B455</f>
        <v>0.98399999999999999</v>
      </c>
      <c r="AC455" s="6">
        <f>анкеты!O455/анкеты!$B455</f>
        <v>0.99199999999999999</v>
      </c>
      <c r="AD455" s="6">
        <f>анкеты!P455/анкеты!$B455</f>
        <v>0.99199999999999999</v>
      </c>
      <c r="AE455" s="24">
        <f>'Рейтинговая таблица организаций'!Z1281+'Рейтинговая таблица организаций'!AA1281</f>
        <v>0</v>
      </c>
      <c r="AF455" s="32">
        <f t="shared" si="18"/>
        <v>0.99196021505376353</v>
      </c>
      <c r="AG455" s="24">
        <f>'Рейтинговая таблица организаций'!BB457</f>
        <v>79.400000000000006</v>
      </c>
      <c r="AH455" t="s">
        <v>755</v>
      </c>
    </row>
    <row r="456" spans="1:34" x14ac:dyDescent="0.25">
      <c r="A456" s="39">
        <v>456</v>
      </c>
      <c r="B456">
        <v>96</v>
      </c>
      <c r="C456">
        <v>74</v>
      </c>
      <c r="D456">
        <v>68</v>
      </c>
      <c r="E456">
        <v>61</v>
      </c>
      <c r="F456">
        <v>53</v>
      </c>
      <c r="G456">
        <v>87</v>
      </c>
      <c r="H456">
        <v>8</v>
      </c>
      <c r="I456">
        <v>7</v>
      </c>
      <c r="J456">
        <v>93</v>
      </c>
      <c r="K456">
        <v>94</v>
      </c>
      <c r="L456">
        <v>70</v>
      </c>
      <c r="M456">
        <v>69</v>
      </c>
      <c r="N456">
        <v>96</v>
      </c>
      <c r="O456">
        <v>90</v>
      </c>
      <c r="P456">
        <v>96</v>
      </c>
      <c r="Q456" s="24">
        <f>бланки!F457</f>
        <v>240</v>
      </c>
      <c r="R456" s="6">
        <v>0.4</v>
      </c>
      <c r="S456" s="24">
        <f>бланки!E457</f>
        <v>455</v>
      </c>
      <c r="T456" s="24" t="str">
        <f>'Рейтинговая таблица организаций'!B458</f>
        <v>МБУ ДО «ДЮСШ» с.Доргели (Карабудахкентский район )</v>
      </c>
      <c r="U456" s="6">
        <f>анкеты!F456/анкеты!E456</f>
        <v>0.86885245901639341</v>
      </c>
      <c r="V456" s="6">
        <f>анкеты!D456/анкеты!C456</f>
        <v>0.91891891891891897</v>
      </c>
      <c r="W456" s="6">
        <f>анкеты!G456/анкеты!$B456</f>
        <v>0.90625</v>
      </c>
      <c r="X456" s="6">
        <f>анкеты!I456/анкеты!H456</f>
        <v>0.875</v>
      </c>
      <c r="Y456" s="6">
        <f>анкеты!J456/анкеты!$B456</f>
        <v>0.96875</v>
      </c>
      <c r="Z456" s="6">
        <f>анкеты!K456/анкеты!$B456</f>
        <v>0.97916666666666663</v>
      </c>
      <c r="AA456" s="6">
        <f>анкеты!M456/анкеты!L456</f>
        <v>0.98571428571428577</v>
      </c>
      <c r="AB456" s="6">
        <f>анкеты!N456/анкеты!$B456</f>
        <v>1</v>
      </c>
      <c r="AC456" s="6">
        <f>анкеты!O456/анкеты!$B456</f>
        <v>0.9375</v>
      </c>
      <c r="AD456" s="6">
        <f>анкеты!P456/анкеты!$B456</f>
        <v>1</v>
      </c>
      <c r="AE456" s="24">
        <f>'Рейтинговая таблица организаций'!Z1282+'Рейтинговая таблица организаций'!AA1282</f>
        <v>0</v>
      </c>
      <c r="AF456" s="32">
        <f t="shared" si="18"/>
        <v>0.9440152330316266</v>
      </c>
      <c r="AG456" s="24">
        <f>'Рейтинговая таблица организаций'!BB458</f>
        <v>78.2</v>
      </c>
      <c r="AH456" t="s">
        <v>755</v>
      </c>
    </row>
    <row r="457" spans="1:34" x14ac:dyDescent="0.25">
      <c r="A457" s="39">
        <v>457</v>
      </c>
      <c r="B457">
        <v>136</v>
      </c>
      <c r="C457">
        <v>102</v>
      </c>
      <c r="D457">
        <v>100</v>
      </c>
      <c r="E457">
        <v>96</v>
      </c>
      <c r="F457">
        <v>86</v>
      </c>
      <c r="G457">
        <v>114</v>
      </c>
      <c r="H457">
        <v>13</v>
      </c>
      <c r="I457">
        <v>10</v>
      </c>
      <c r="J457">
        <v>127</v>
      </c>
      <c r="K457">
        <v>134</v>
      </c>
      <c r="L457">
        <v>116</v>
      </c>
      <c r="M457">
        <v>112</v>
      </c>
      <c r="N457">
        <v>124</v>
      </c>
      <c r="O457">
        <v>125</v>
      </c>
      <c r="P457">
        <v>127</v>
      </c>
      <c r="Q457" s="24">
        <f>бланки!F458</f>
        <v>330</v>
      </c>
      <c r="R457" s="6">
        <f>B457/Q457</f>
        <v>0.41212121212121211</v>
      </c>
      <c r="S457" s="24">
        <f>бланки!E458</f>
        <v>456</v>
      </c>
      <c r="T457" s="24" t="str">
        <f>'Рейтинговая таблица организаций'!B459</f>
        <v>МБУ ДО «ДЮСШ» с.Какашура (Карабудахкентский район )</v>
      </c>
      <c r="U457" s="6">
        <f>анкеты!F457/анкеты!E457</f>
        <v>0.89583333333333337</v>
      </c>
      <c r="V457" s="6">
        <f>анкеты!D457/анкеты!C457</f>
        <v>0.98039215686274506</v>
      </c>
      <c r="W457" s="6">
        <f>анкеты!G457/анкеты!$B457</f>
        <v>0.83823529411764708</v>
      </c>
      <c r="X457" s="6">
        <f>анкеты!I457/анкеты!H457</f>
        <v>0.76923076923076927</v>
      </c>
      <c r="Y457" s="6">
        <f>анкеты!J457/анкеты!$B457</f>
        <v>0.93382352941176472</v>
      </c>
      <c r="Z457" s="6">
        <f>анкеты!K457/анкеты!$B457</f>
        <v>0.98529411764705888</v>
      </c>
      <c r="AA457" s="6">
        <f>анкеты!M457/анкеты!L457</f>
        <v>0.96551724137931039</v>
      </c>
      <c r="AB457" s="6">
        <f>анкеты!N457/анкеты!$B457</f>
        <v>0.91176470588235292</v>
      </c>
      <c r="AC457" s="6">
        <f>анкеты!O457/анкеты!$B457</f>
        <v>0.91911764705882348</v>
      </c>
      <c r="AD457" s="6">
        <f>анкеты!P457/анкеты!$B457</f>
        <v>0.93382352941176472</v>
      </c>
      <c r="AE457" s="24">
        <f>'Рейтинговая таблица организаций'!Z1283+'Рейтинговая таблица организаций'!AA1283</f>
        <v>0</v>
      </c>
      <c r="AF457" s="32">
        <f t="shared" si="18"/>
        <v>0.91330323243355704</v>
      </c>
      <c r="AG457" s="24">
        <f>'Рейтинговая таблица организаций'!BB459</f>
        <v>74.599999999999994</v>
      </c>
      <c r="AH457" t="s">
        <v>755</v>
      </c>
    </row>
    <row r="458" spans="1:34" x14ac:dyDescent="0.25">
      <c r="A458" s="39">
        <v>458</v>
      </c>
      <c r="B458">
        <v>63</v>
      </c>
      <c r="C458">
        <v>50</v>
      </c>
      <c r="D458">
        <v>49</v>
      </c>
      <c r="E458">
        <v>31</v>
      </c>
      <c r="F458">
        <v>31</v>
      </c>
      <c r="G458">
        <v>59</v>
      </c>
      <c r="H458">
        <v>2</v>
      </c>
      <c r="I458">
        <v>2</v>
      </c>
      <c r="J458">
        <v>60</v>
      </c>
      <c r="K458">
        <v>63</v>
      </c>
      <c r="L458">
        <v>55</v>
      </c>
      <c r="M458">
        <v>54</v>
      </c>
      <c r="N458">
        <v>63</v>
      </c>
      <c r="O458">
        <v>62</v>
      </c>
      <c r="P458">
        <v>63</v>
      </c>
      <c r="Q458" s="24">
        <f>бланки!F459</f>
        <v>158</v>
      </c>
      <c r="R458" s="6">
        <v>0.39873417721518989</v>
      </c>
      <c r="S458" s="24">
        <f>бланки!E459</f>
        <v>457</v>
      </c>
      <c r="T458" s="24" t="str">
        <f>'Рейтинговая таблица организаций'!B460</f>
        <v>МБУ ДО «ДЮСШ» с.Уллубийаул (Карабудахкентский район )</v>
      </c>
      <c r="U458" s="6">
        <f>анкеты!F458/анкеты!E458</f>
        <v>1</v>
      </c>
      <c r="V458" s="6">
        <f>анкеты!D458/анкеты!C458</f>
        <v>0.98</v>
      </c>
      <c r="W458" s="6">
        <f>анкеты!G458/анкеты!$B458</f>
        <v>0.93650793650793651</v>
      </c>
      <c r="X458" s="6">
        <f>анкеты!I458/анкеты!H458</f>
        <v>1</v>
      </c>
      <c r="Y458" s="6">
        <f>анкеты!J458/анкеты!$B458</f>
        <v>0.95238095238095233</v>
      </c>
      <c r="Z458" s="6">
        <f>анкеты!K458/анкеты!$B458</f>
        <v>1</v>
      </c>
      <c r="AA458" s="6">
        <f>анкеты!M458/анкеты!L458</f>
        <v>0.98181818181818181</v>
      </c>
      <c r="AB458" s="6">
        <f>анкеты!N458/анкеты!$B458</f>
        <v>1</v>
      </c>
      <c r="AC458" s="6">
        <f>анкеты!O458/анкеты!$B458</f>
        <v>0.98412698412698407</v>
      </c>
      <c r="AD458" s="6">
        <f>анкеты!P458/анкеты!$B458</f>
        <v>1</v>
      </c>
      <c r="AE458" s="24">
        <f>'Рейтинговая таблица организаций'!Z1284+'Рейтинговая таблица организаций'!AA1284</f>
        <v>0</v>
      </c>
      <c r="AF458" s="32">
        <f t="shared" si="18"/>
        <v>0.9834834054834054</v>
      </c>
      <c r="AG458" s="24">
        <f>'Рейтинговая таблица организаций'!BB460</f>
        <v>84.2</v>
      </c>
      <c r="AH458" t="s">
        <v>755</v>
      </c>
    </row>
    <row r="459" spans="1:34" x14ac:dyDescent="0.25">
      <c r="A459" s="39">
        <v>459</v>
      </c>
      <c r="B459">
        <v>125</v>
      </c>
      <c r="C459">
        <v>124</v>
      </c>
      <c r="D459">
        <v>124</v>
      </c>
      <c r="E459">
        <v>124</v>
      </c>
      <c r="F459">
        <v>124</v>
      </c>
      <c r="G459">
        <v>123</v>
      </c>
      <c r="H459">
        <v>9</v>
      </c>
      <c r="I459">
        <v>8</v>
      </c>
      <c r="J459">
        <v>124</v>
      </c>
      <c r="K459">
        <v>121</v>
      </c>
      <c r="L459">
        <v>123</v>
      </c>
      <c r="M459">
        <v>122</v>
      </c>
      <c r="N459">
        <v>122</v>
      </c>
      <c r="O459">
        <v>124</v>
      </c>
      <c r="P459">
        <v>123</v>
      </c>
      <c r="Q459" s="24">
        <f>бланки!F460</f>
        <v>290</v>
      </c>
      <c r="R459" s="6">
        <f t="shared" ref="R459:R468" si="19">B459/Q459</f>
        <v>0.43103448275862066</v>
      </c>
      <c r="S459" s="24">
        <f>бланки!E460</f>
        <v>458</v>
      </c>
      <c r="T459" s="24" t="str">
        <f>'Рейтинговая таблица организаций'!B461</f>
        <v>МБУ ДО «ДЮСШ» с.Манаскент (Карабудахкентский район )</v>
      </c>
      <c r="U459" s="6">
        <f>анкеты!F459/анкеты!E459</f>
        <v>1</v>
      </c>
      <c r="V459" s="6">
        <f>анкеты!D459/анкеты!C459</f>
        <v>1</v>
      </c>
      <c r="W459" s="6">
        <f>анкеты!G459/анкеты!$B459</f>
        <v>0.98399999999999999</v>
      </c>
      <c r="X459" s="6">
        <f>анкеты!I459/анкеты!H459</f>
        <v>0.88888888888888884</v>
      </c>
      <c r="Y459" s="6">
        <f>анкеты!J459/анкеты!$B459</f>
        <v>0.99199999999999999</v>
      </c>
      <c r="Z459" s="6">
        <f>анкеты!K459/анкеты!$B459</f>
        <v>0.96799999999999997</v>
      </c>
      <c r="AA459" s="6">
        <f>анкеты!M459/анкеты!L459</f>
        <v>0.99186991869918695</v>
      </c>
      <c r="AB459" s="6">
        <f>анкеты!N459/анкеты!$B459</f>
        <v>0.97599999999999998</v>
      </c>
      <c r="AC459" s="6">
        <f>анкеты!O459/анкеты!$B459</f>
        <v>0.99199999999999999</v>
      </c>
      <c r="AD459" s="6">
        <f>анкеты!P459/анкеты!$B459</f>
        <v>0.98399999999999999</v>
      </c>
      <c r="AE459" s="24">
        <f>'Рейтинговая таблица организаций'!Z1285+'Рейтинговая таблица организаций'!AA1285</f>
        <v>0</v>
      </c>
      <c r="AF459" s="32">
        <f t="shared" si="18"/>
        <v>0.97767588075880751</v>
      </c>
      <c r="AG459" s="24">
        <f>'Рейтинговая таблица организаций'!BB461</f>
        <v>83.8</v>
      </c>
      <c r="AH459" t="s">
        <v>755</v>
      </c>
    </row>
    <row r="460" spans="1:34" x14ac:dyDescent="0.25">
      <c r="A460" s="39">
        <v>460</v>
      </c>
      <c r="B460">
        <v>110</v>
      </c>
      <c r="C460">
        <v>65</v>
      </c>
      <c r="D460">
        <v>58</v>
      </c>
      <c r="E460">
        <v>58</v>
      </c>
      <c r="F460">
        <v>53</v>
      </c>
      <c r="G460">
        <v>85</v>
      </c>
      <c r="H460">
        <v>15</v>
      </c>
      <c r="I460">
        <v>15</v>
      </c>
      <c r="J460">
        <v>93</v>
      </c>
      <c r="K460">
        <v>98</v>
      </c>
      <c r="L460">
        <v>65</v>
      </c>
      <c r="M460">
        <v>53</v>
      </c>
      <c r="N460">
        <v>78</v>
      </c>
      <c r="O460">
        <v>95</v>
      </c>
      <c r="P460">
        <v>85</v>
      </c>
      <c r="Q460" s="24">
        <f>бланки!F461</f>
        <v>220</v>
      </c>
      <c r="R460" s="6">
        <f t="shared" si="19"/>
        <v>0.5</v>
      </c>
      <c r="S460" s="24">
        <f>бланки!E461</f>
        <v>459</v>
      </c>
      <c r="T460" s="24" t="str">
        <f>'Рейтинговая таблица организаций'!B462</f>
        <v>МБУ ДО «ДЮСШ» п.Манас (Карабудахкентский район )</v>
      </c>
      <c r="U460" s="6">
        <f>анкеты!F460/анкеты!E460</f>
        <v>0.91379310344827591</v>
      </c>
      <c r="V460" s="6">
        <f>анкеты!D460/анкеты!C460</f>
        <v>0.89230769230769236</v>
      </c>
      <c r="W460" s="6">
        <f>анкеты!G460/анкеты!$B460</f>
        <v>0.77272727272727271</v>
      </c>
      <c r="X460" s="6">
        <f>анкеты!I460/анкеты!H460</f>
        <v>1</v>
      </c>
      <c r="Y460" s="6">
        <f>анкеты!J460/анкеты!$B460</f>
        <v>0.84545454545454546</v>
      </c>
      <c r="Z460" s="6">
        <f>анкеты!K460/анкеты!$B460</f>
        <v>0.89090909090909087</v>
      </c>
      <c r="AA460" s="6">
        <f>анкеты!M460/анкеты!L460</f>
        <v>0.81538461538461537</v>
      </c>
      <c r="AB460" s="6">
        <f>анкеты!N460/анкеты!$B460</f>
        <v>0.70909090909090911</v>
      </c>
      <c r="AC460" s="6">
        <f>анкеты!O460/анкеты!$B460</f>
        <v>0.86363636363636365</v>
      </c>
      <c r="AD460" s="6">
        <f>анкеты!P460/анкеты!$B460</f>
        <v>0.77272727272727271</v>
      </c>
      <c r="AE460" s="24">
        <f>'Рейтинговая таблица организаций'!Z1286+'Рейтинговая таблица организаций'!AA1286</f>
        <v>0</v>
      </c>
      <c r="AF460" s="32">
        <f t="shared" si="18"/>
        <v>0.84760308656860384</v>
      </c>
      <c r="AG460" s="24">
        <f>'Рейтинговая таблица организаций'!BB462</f>
        <v>74.400000000000006</v>
      </c>
      <c r="AH460" t="s">
        <v>755</v>
      </c>
    </row>
    <row r="461" spans="1:34" x14ac:dyDescent="0.25">
      <c r="A461" s="39">
        <v>461</v>
      </c>
      <c r="B461">
        <v>144</v>
      </c>
      <c r="C461">
        <v>101</v>
      </c>
      <c r="D461">
        <v>99</v>
      </c>
      <c r="E461">
        <v>96</v>
      </c>
      <c r="F461">
        <v>92</v>
      </c>
      <c r="G461">
        <v>126</v>
      </c>
      <c r="H461">
        <v>21</v>
      </c>
      <c r="I461">
        <v>20</v>
      </c>
      <c r="J461">
        <v>135</v>
      </c>
      <c r="K461">
        <v>138</v>
      </c>
      <c r="L461">
        <v>80</v>
      </c>
      <c r="M461">
        <v>80</v>
      </c>
      <c r="N461">
        <v>135</v>
      </c>
      <c r="O461">
        <v>134</v>
      </c>
      <c r="P461">
        <v>137</v>
      </c>
      <c r="Q461" s="24">
        <f>бланки!F462</f>
        <v>380</v>
      </c>
      <c r="R461" s="6">
        <f t="shared" si="19"/>
        <v>0.37894736842105264</v>
      </c>
      <c r="S461" s="24">
        <f>бланки!E462</f>
        <v>460</v>
      </c>
      <c r="T461" s="24" t="str">
        <f>'Рейтинговая таблица организаций'!B463</f>
        <v>МБУ ДО «ДЮСШ» с.Гурбуки (Карабудахкентский район )</v>
      </c>
      <c r="U461" s="6">
        <f>анкеты!F461/анкеты!E461</f>
        <v>0.95833333333333337</v>
      </c>
      <c r="V461" s="6">
        <f>анкеты!D461/анкеты!C461</f>
        <v>0.98019801980198018</v>
      </c>
      <c r="W461" s="6">
        <f>анкеты!G461/анкеты!$B461</f>
        <v>0.875</v>
      </c>
      <c r="X461" s="6">
        <f>анкеты!I461/анкеты!H461</f>
        <v>0.95238095238095233</v>
      </c>
      <c r="Y461" s="6">
        <f>анкеты!J461/анкеты!$B461</f>
        <v>0.9375</v>
      </c>
      <c r="Z461" s="6">
        <f>анкеты!K461/анкеты!$B461</f>
        <v>0.95833333333333337</v>
      </c>
      <c r="AA461" s="6">
        <f>анкеты!M461/анкеты!L461</f>
        <v>1</v>
      </c>
      <c r="AB461" s="6">
        <f>анкеты!N461/анкеты!$B461</f>
        <v>0.9375</v>
      </c>
      <c r="AC461" s="6">
        <f>анкеты!O461/анкеты!$B461</f>
        <v>0.93055555555555558</v>
      </c>
      <c r="AD461" s="6">
        <f>анкеты!P461/анкеты!$B461</f>
        <v>0.95138888888888884</v>
      </c>
      <c r="AE461" s="24">
        <f>'Рейтинговая таблица организаций'!Z1287+'Рейтинговая таблица организаций'!AA1287</f>
        <v>0</v>
      </c>
      <c r="AF461" s="32">
        <f t="shared" si="18"/>
        <v>0.94811900832940432</v>
      </c>
      <c r="AG461" s="24">
        <f>'Рейтинговая таблица организаций'!BB463</f>
        <v>75.400000000000006</v>
      </c>
      <c r="AH461" t="s">
        <v>755</v>
      </c>
    </row>
    <row r="462" spans="1:34" x14ac:dyDescent="0.25">
      <c r="A462" s="39">
        <v>462</v>
      </c>
      <c r="B462">
        <v>244</v>
      </c>
      <c r="C462">
        <v>193</v>
      </c>
      <c r="D462">
        <v>184</v>
      </c>
      <c r="E462">
        <v>203</v>
      </c>
      <c r="F462">
        <v>198</v>
      </c>
      <c r="G462">
        <v>230</v>
      </c>
      <c r="H462">
        <v>15</v>
      </c>
      <c r="I462">
        <v>11</v>
      </c>
      <c r="J462">
        <v>240</v>
      </c>
      <c r="K462">
        <v>238</v>
      </c>
      <c r="L462">
        <v>227</v>
      </c>
      <c r="M462">
        <v>227</v>
      </c>
      <c r="N462">
        <v>239</v>
      </c>
      <c r="O462">
        <v>240</v>
      </c>
      <c r="P462">
        <v>239</v>
      </c>
      <c r="Q462" s="24">
        <f>бланки!F463</f>
        <v>536</v>
      </c>
      <c r="R462" s="6">
        <f t="shared" si="19"/>
        <v>0.45522388059701491</v>
      </c>
      <c r="S462" s="24">
        <f>бланки!E463</f>
        <v>461</v>
      </c>
      <c r="T462" s="24" t="str">
        <f>'Рейтинговая таблица организаций'!B464</f>
        <v>МКОУ «Гергинская СОШ» (Каякентский район )</v>
      </c>
      <c r="U462" s="6">
        <f>анкеты!F462/анкеты!E462</f>
        <v>0.97536945812807885</v>
      </c>
      <c r="V462" s="6">
        <f>анкеты!D462/анкеты!C462</f>
        <v>0.95336787564766834</v>
      </c>
      <c r="W462" s="6">
        <f>анкеты!G462/анкеты!$B462</f>
        <v>0.94262295081967218</v>
      </c>
      <c r="X462" s="6">
        <f>анкеты!I462/анкеты!H462</f>
        <v>0.73333333333333328</v>
      </c>
      <c r="Y462" s="6">
        <f>анкеты!J462/анкеты!$B462</f>
        <v>0.98360655737704916</v>
      </c>
      <c r="Z462" s="6">
        <f>анкеты!K462/анкеты!$B462</f>
        <v>0.97540983606557374</v>
      </c>
      <c r="AA462" s="6">
        <f>анкеты!M462/анкеты!L462</f>
        <v>1</v>
      </c>
      <c r="AB462" s="6">
        <f>анкеты!N462/анкеты!$B462</f>
        <v>0.97950819672131151</v>
      </c>
      <c r="AC462" s="6">
        <f>анкеты!O462/анкеты!$B462</f>
        <v>0.98360655737704916</v>
      </c>
      <c r="AD462" s="6">
        <f>анкеты!P462/анкеты!$B462</f>
        <v>0.97950819672131151</v>
      </c>
      <c r="AE462" s="24">
        <f>'Рейтинговая таблица организаций'!Z1288+'Рейтинговая таблица организаций'!AA1288</f>
        <v>0</v>
      </c>
      <c r="AF462" s="32">
        <f t="shared" si="18"/>
        <v>0.95063329621910486</v>
      </c>
      <c r="AG462" s="24">
        <f>'Рейтинговая таблица организаций'!BB464</f>
        <v>81</v>
      </c>
      <c r="AH462" t="s">
        <v>992</v>
      </c>
    </row>
    <row r="463" spans="1:34" x14ac:dyDescent="0.25">
      <c r="A463" s="39">
        <v>463</v>
      </c>
      <c r="B463">
        <v>41</v>
      </c>
      <c r="C463">
        <v>30</v>
      </c>
      <c r="D463">
        <v>27</v>
      </c>
      <c r="E463">
        <v>14</v>
      </c>
      <c r="F463">
        <v>14</v>
      </c>
      <c r="G463">
        <v>26</v>
      </c>
      <c r="H463">
        <v>5</v>
      </c>
      <c r="I463">
        <v>3</v>
      </c>
      <c r="J463">
        <v>41</v>
      </c>
      <c r="K463">
        <v>41</v>
      </c>
      <c r="L463">
        <v>30</v>
      </c>
      <c r="M463">
        <v>30</v>
      </c>
      <c r="N463">
        <v>41</v>
      </c>
      <c r="O463">
        <v>39</v>
      </c>
      <c r="P463">
        <v>32</v>
      </c>
      <c r="Q463" s="24">
        <f>бланки!F464</f>
        <v>102</v>
      </c>
      <c r="R463" s="6">
        <f t="shared" si="19"/>
        <v>0.40196078431372551</v>
      </c>
      <c r="S463" s="24">
        <f>бланки!E464</f>
        <v>462</v>
      </c>
      <c r="T463" s="24" t="str">
        <f>'Рейтинговая таблица организаций'!B465</f>
        <v>МКОУ «Капкайкентская СОШ» (Каякентский район )</v>
      </c>
      <c r="U463" s="6">
        <f>анкеты!F463/анкеты!E463</f>
        <v>1</v>
      </c>
      <c r="V463" s="6">
        <f>анкеты!D463/анкеты!C463</f>
        <v>0.9</v>
      </c>
      <c r="W463" s="6">
        <f>анкеты!G463/анкеты!$B463</f>
        <v>0.63414634146341464</v>
      </c>
      <c r="X463" s="6">
        <f>анкеты!I463/анкеты!H463</f>
        <v>0.6</v>
      </c>
      <c r="Y463" s="6">
        <f>анкеты!J463/анкеты!$B463</f>
        <v>1</v>
      </c>
      <c r="Z463" s="6">
        <f>анкеты!K463/анкеты!$B463</f>
        <v>1</v>
      </c>
      <c r="AA463" s="6">
        <f>анкеты!M463/анкеты!L463</f>
        <v>1</v>
      </c>
      <c r="AB463" s="6">
        <f>анкеты!N463/анкеты!$B463</f>
        <v>1</v>
      </c>
      <c r="AC463" s="6">
        <f>анкеты!O463/анкеты!$B463</f>
        <v>0.95121951219512191</v>
      </c>
      <c r="AD463" s="6">
        <f>анкеты!P463/анкеты!$B463</f>
        <v>0.78048780487804881</v>
      </c>
      <c r="AE463" s="24">
        <f>'Рейтинговая таблица организаций'!Z1289+'Рейтинговая таблица организаций'!AA1289</f>
        <v>0</v>
      </c>
      <c r="AF463" s="32">
        <f t="shared" si="18"/>
        <v>0.88658536585365866</v>
      </c>
      <c r="AG463" s="24">
        <f>'Рейтинговая таблица организаций'!BB465</f>
        <v>76.599999999999994</v>
      </c>
      <c r="AH463" t="s">
        <v>992</v>
      </c>
    </row>
    <row r="464" spans="1:34" x14ac:dyDescent="0.25">
      <c r="A464" s="39">
        <v>464</v>
      </c>
      <c r="B464">
        <v>565</v>
      </c>
      <c r="C464">
        <v>455</v>
      </c>
      <c r="D464">
        <v>440</v>
      </c>
      <c r="E464">
        <v>475</v>
      </c>
      <c r="F464">
        <v>460</v>
      </c>
      <c r="G464">
        <v>480</v>
      </c>
      <c r="H464">
        <v>45</v>
      </c>
      <c r="I464">
        <v>45</v>
      </c>
      <c r="J464">
        <v>550</v>
      </c>
      <c r="K464">
        <v>545</v>
      </c>
      <c r="L464">
        <v>450</v>
      </c>
      <c r="M464">
        <v>445</v>
      </c>
      <c r="N464">
        <v>545</v>
      </c>
      <c r="O464">
        <v>530</v>
      </c>
      <c r="P464">
        <v>560</v>
      </c>
      <c r="Q464" s="24">
        <f>бланки!F465</f>
        <v>1102</v>
      </c>
      <c r="R464" s="6">
        <f t="shared" si="19"/>
        <v>0.51270417422867509</v>
      </c>
      <c r="S464" s="24">
        <f>бланки!E465</f>
        <v>463</v>
      </c>
      <c r="T464" s="24" t="str">
        <f>'Рейтинговая таблица организаций'!B466</f>
        <v>МКОУ «Каякентская СОШ №1» (Каякентский район )</v>
      </c>
      <c r="U464" s="6">
        <f>анкеты!F464/анкеты!E464</f>
        <v>0.96842105263157896</v>
      </c>
      <c r="V464" s="6">
        <f>анкеты!D464/анкеты!C464</f>
        <v>0.96703296703296704</v>
      </c>
      <c r="W464" s="6">
        <f>анкеты!G464/анкеты!$B464</f>
        <v>0.84955752212389379</v>
      </c>
      <c r="X464" s="6">
        <f>анкеты!I464/анкеты!H464</f>
        <v>1</v>
      </c>
      <c r="Y464" s="6">
        <f>анкеты!J464/анкеты!$B464</f>
        <v>0.97345132743362828</v>
      </c>
      <c r="Z464" s="6">
        <f>анкеты!K464/анкеты!$B464</f>
        <v>0.96460176991150437</v>
      </c>
      <c r="AA464" s="6">
        <f>анкеты!M464/анкеты!L464</f>
        <v>0.98888888888888893</v>
      </c>
      <c r="AB464" s="6">
        <f>анкеты!N464/анкеты!$B464</f>
        <v>0.96460176991150437</v>
      </c>
      <c r="AC464" s="6">
        <f>анкеты!O464/анкеты!$B464</f>
        <v>0.93805309734513276</v>
      </c>
      <c r="AD464" s="6">
        <f>анкеты!P464/анкеты!$B464</f>
        <v>0.99115044247787609</v>
      </c>
      <c r="AE464" s="24">
        <f>'Рейтинговая таблица организаций'!Z1290+'Рейтинговая таблица организаций'!AA1290</f>
        <v>0</v>
      </c>
      <c r="AF464" s="32">
        <f t="shared" si="18"/>
        <v>0.96057588377569747</v>
      </c>
      <c r="AG464" s="24">
        <f>'Рейтинговая таблица организаций'!BB466</f>
        <v>83</v>
      </c>
      <c r="AH464" t="s">
        <v>992</v>
      </c>
    </row>
    <row r="465" spans="1:34" x14ac:dyDescent="0.25">
      <c r="A465" s="39">
        <v>465</v>
      </c>
      <c r="B465">
        <v>262</v>
      </c>
      <c r="C465">
        <v>216</v>
      </c>
      <c r="D465">
        <v>209</v>
      </c>
      <c r="E465">
        <v>194</v>
      </c>
      <c r="F465">
        <v>183</v>
      </c>
      <c r="G465">
        <v>218</v>
      </c>
      <c r="H465">
        <v>28</v>
      </c>
      <c r="I465">
        <v>25</v>
      </c>
      <c r="J465">
        <v>249</v>
      </c>
      <c r="K465">
        <v>249</v>
      </c>
      <c r="L465">
        <v>182</v>
      </c>
      <c r="M465">
        <v>175</v>
      </c>
      <c r="N465">
        <v>244</v>
      </c>
      <c r="O465">
        <v>238</v>
      </c>
      <c r="P465">
        <v>254</v>
      </c>
      <c r="Q465" s="24">
        <f>бланки!F466</f>
        <v>558</v>
      </c>
      <c r="R465" s="6">
        <f t="shared" si="19"/>
        <v>0.46953405017921146</v>
      </c>
      <c r="S465" s="24">
        <f>бланки!E466</f>
        <v>464</v>
      </c>
      <c r="T465" s="24" t="str">
        <f>'Рейтинговая таблица организаций'!B467</f>
        <v>МКОУ «Каякентская СОШ №3» (Каякентский район )</v>
      </c>
      <c r="U465" s="6">
        <f>анкеты!F465/анкеты!E465</f>
        <v>0.94329896907216493</v>
      </c>
      <c r="V465" s="6">
        <f>анкеты!D465/анкеты!C465</f>
        <v>0.96759259259259256</v>
      </c>
      <c r="W465" s="6">
        <f>анкеты!G465/анкеты!$B465</f>
        <v>0.83206106870229013</v>
      </c>
      <c r="X465" s="6">
        <f>анкеты!I465/анкеты!H465</f>
        <v>0.8928571428571429</v>
      </c>
      <c r="Y465" s="6">
        <f>анкеты!J465/анкеты!$B465</f>
        <v>0.95038167938931295</v>
      </c>
      <c r="Z465" s="6">
        <f>анкеты!K465/анкеты!$B465</f>
        <v>0.95038167938931295</v>
      </c>
      <c r="AA465" s="6">
        <f>анкеты!M465/анкеты!L465</f>
        <v>0.96153846153846156</v>
      </c>
      <c r="AB465" s="6">
        <f>анкеты!N465/анкеты!$B465</f>
        <v>0.93129770992366412</v>
      </c>
      <c r="AC465" s="6">
        <f>анкеты!O465/анкеты!$B465</f>
        <v>0.90839694656488545</v>
      </c>
      <c r="AD465" s="6">
        <f>анкеты!P465/анкеты!$B465</f>
        <v>0.96946564885496178</v>
      </c>
      <c r="AE465" s="24">
        <f>'Рейтинговая таблица организаций'!Z1291+'Рейтинговая таблица организаций'!AA1291</f>
        <v>0</v>
      </c>
      <c r="AF465" s="32">
        <f t="shared" si="18"/>
        <v>0.93072718988847891</v>
      </c>
      <c r="AG465" s="24">
        <f>'Рейтинговая таблица организаций'!BB467</f>
        <v>84</v>
      </c>
      <c r="AH465" t="s">
        <v>992</v>
      </c>
    </row>
    <row r="466" spans="1:34" x14ac:dyDescent="0.25">
      <c r="A466" s="39">
        <v>466</v>
      </c>
      <c r="B466">
        <v>259</v>
      </c>
      <c r="C466">
        <v>185</v>
      </c>
      <c r="D466">
        <v>172</v>
      </c>
      <c r="E466">
        <v>133</v>
      </c>
      <c r="F466">
        <v>125</v>
      </c>
      <c r="G466">
        <v>175</v>
      </c>
      <c r="H466">
        <v>30</v>
      </c>
      <c r="I466">
        <v>23</v>
      </c>
      <c r="J466">
        <v>236</v>
      </c>
      <c r="K466">
        <v>232</v>
      </c>
      <c r="L466">
        <v>190</v>
      </c>
      <c r="M466">
        <v>168</v>
      </c>
      <c r="N466">
        <v>221</v>
      </c>
      <c r="O466">
        <v>223</v>
      </c>
      <c r="P466">
        <v>222</v>
      </c>
      <c r="Q466" s="24">
        <f>бланки!F467</f>
        <v>558</v>
      </c>
      <c r="R466" s="6">
        <f t="shared" si="19"/>
        <v>0.46415770609318996</v>
      </c>
      <c r="S466" s="24">
        <f>бланки!E467</f>
        <v>465</v>
      </c>
      <c r="T466" s="24" t="str">
        <f>'Рейтинговая таблица организаций'!B468</f>
        <v>МКОУ «Первомайская СОШ №1» (Каякентский район )</v>
      </c>
      <c r="U466" s="6">
        <f>анкеты!F466/анкеты!E466</f>
        <v>0.93984962406015038</v>
      </c>
      <c r="V466" s="6">
        <f>анкеты!D466/анкеты!C466</f>
        <v>0.92972972972972978</v>
      </c>
      <c r="W466" s="6">
        <f>анкеты!G466/анкеты!$B466</f>
        <v>0.67567567567567566</v>
      </c>
      <c r="X466" s="6">
        <f>анкеты!I466/анкеты!H466</f>
        <v>0.76666666666666672</v>
      </c>
      <c r="Y466" s="6">
        <f>анкеты!J466/анкеты!$B466</f>
        <v>0.91119691119691115</v>
      </c>
      <c r="Z466" s="6">
        <f>анкеты!K466/анкеты!$B466</f>
        <v>0.89575289575289574</v>
      </c>
      <c r="AA466" s="6">
        <f>анкеты!M466/анкеты!L466</f>
        <v>0.88421052631578945</v>
      </c>
      <c r="AB466" s="6">
        <f>анкеты!N466/анкеты!$B466</f>
        <v>0.85328185328185324</v>
      </c>
      <c r="AC466" s="6">
        <f>анкеты!O466/анкеты!$B466</f>
        <v>0.86100386100386095</v>
      </c>
      <c r="AD466" s="6">
        <f>анкеты!P466/анкеты!$B466</f>
        <v>0.8571428571428571</v>
      </c>
      <c r="AE466" s="24">
        <f>'Рейтинговая таблица организаций'!Z1292+'Рейтинговая таблица организаций'!AA1292</f>
        <v>0</v>
      </c>
      <c r="AF466" s="32">
        <f t="shared" si="18"/>
        <v>0.85745106008263916</v>
      </c>
      <c r="AG466" s="24">
        <f>'Рейтинговая таблица организаций'!BB468</f>
        <v>74.599999999999994</v>
      </c>
      <c r="AH466" t="s">
        <v>992</v>
      </c>
    </row>
    <row r="467" spans="1:34" x14ac:dyDescent="0.25">
      <c r="A467" s="39">
        <v>467</v>
      </c>
      <c r="B467">
        <v>146</v>
      </c>
      <c r="C467">
        <v>119</v>
      </c>
      <c r="D467">
        <v>119</v>
      </c>
      <c r="E467">
        <v>102</v>
      </c>
      <c r="F467">
        <v>101</v>
      </c>
      <c r="G467">
        <v>108</v>
      </c>
      <c r="H467">
        <v>9</v>
      </c>
      <c r="I467">
        <v>8</v>
      </c>
      <c r="J467">
        <v>129</v>
      </c>
      <c r="K467">
        <v>134</v>
      </c>
      <c r="L467">
        <v>99</v>
      </c>
      <c r="M467">
        <v>90</v>
      </c>
      <c r="N467">
        <v>126</v>
      </c>
      <c r="O467">
        <v>138</v>
      </c>
      <c r="P467">
        <v>137</v>
      </c>
      <c r="Q467" s="24">
        <f>бланки!F468</f>
        <v>385</v>
      </c>
      <c r="R467" s="6">
        <f t="shared" si="19"/>
        <v>0.37922077922077924</v>
      </c>
      <c r="S467" s="24">
        <f>бланки!E468</f>
        <v>466</v>
      </c>
      <c r="T467" s="24" t="str">
        <f>'Рейтинговая таблица организаций'!B469</f>
        <v>МКОУ «Усемикентская СОШ» (Каякентский район )</v>
      </c>
      <c r="U467" s="6">
        <f>анкеты!F467/анкеты!E467</f>
        <v>0.99019607843137258</v>
      </c>
      <c r="V467" s="6">
        <f>анкеты!D467/анкеты!C467</f>
        <v>1</v>
      </c>
      <c r="W467" s="6">
        <f>анкеты!G467/анкеты!$B467</f>
        <v>0.73972602739726023</v>
      </c>
      <c r="X467" s="6">
        <f>анкеты!I467/анкеты!H467</f>
        <v>0.88888888888888884</v>
      </c>
      <c r="Y467" s="6">
        <f>анкеты!J467/анкеты!$B467</f>
        <v>0.88356164383561642</v>
      </c>
      <c r="Z467" s="6">
        <f>анкеты!K467/анкеты!$B467</f>
        <v>0.9178082191780822</v>
      </c>
      <c r="AA467" s="6">
        <f>анкеты!M467/анкеты!L467</f>
        <v>0.90909090909090906</v>
      </c>
      <c r="AB467" s="6">
        <f>анкеты!N467/анкеты!$B467</f>
        <v>0.86301369863013699</v>
      </c>
      <c r="AC467" s="6">
        <f>анкеты!O467/анкеты!$B467</f>
        <v>0.9452054794520548</v>
      </c>
      <c r="AD467" s="6">
        <f>анкеты!P467/анкеты!$B467</f>
        <v>0.93835616438356162</v>
      </c>
      <c r="AE467" s="24">
        <f>'Рейтинговая таблица организаций'!Z1293+'Рейтинговая таблица организаций'!AA1293</f>
        <v>0</v>
      </c>
      <c r="AF467" s="32">
        <f t="shared" si="18"/>
        <v>0.90758471092878834</v>
      </c>
      <c r="AG467" s="24">
        <f>'Рейтинговая таблица организаций'!BB469</f>
        <v>85</v>
      </c>
      <c r="AH467" t="s">
        <v>992</v>
      </c>
    </row>
    <row r="468" spans="1:34" x14ac:dyDescent="0.25">
      <c r="A468" s="39">
        <v>468</v>
      </c>
      <c r="B468">
        <v>67</v>
      </c>
      <c r="C468">
        <v>36</v>
      </c>
      <c r="D468">
        <v>31</v>
      </c>
      <c r="E468">
        <v>19</v>
      </c>
      <c r="F468">
        <v>17</v>
      </c>
      <c r="G468">
        <v>32</v>
      </c>
      <c r="H468">
        <v>4</v>
      </c>
      <c r="I468">
        <v>2</v>
      </c>
      <c r="J468">
        <v>64</v>
      </c>
      <c r="K468">
        <v>67</v>
      </c>
      <c r="L468">
        <v>29</v>
      </c>
      <c r="M468">
        <v>28</v>
      </c>
      <c r="N468">
        <v>52</v>
      </c>
      <c r="O468">
        <v>57</v>
      </c>
      <c r="P468">
        <v>49</v>
      </c>
      <c r="Q468" s="24">
        <f>бланки!F469</f>
        <v>159</v>
      </c>
      <c r="R468" s="6">
        <f t="shared" si="19"/>
        <v>0.42138364779874216</v>
      </c>
      <c r="S468" s="24">
        <f>бланки!E469</f>
        <v>467</v>
      </c>
      <c r="T468" s="24" t="str">
        <f>'Рейтинговая таблица организаций'!B470</f>
        <v>МКОУ «Утамышская СОШ» (Каякентский район )</v>
      </c>
      <c r="U468" s="6">
        <f>анкеты!F468/анкеты!E468</f>
        <v>0.89473684210526316</v>
      </c>
      <c r="V468" s="6">
        <f>анкеты!D468/анкеты!C468</f>
        <v>0.86111111111111116</v>
      </c>
      <c r="W468" s="6">
        <f>анкеты!G468/анкеты!$B468</f>
        <v>0.47761194029850745</v>
      </c>
      <c r="X468" s="6">
        <f>анкеты!I468/анкеты!H468</f>
        <v>0.5</v>
      </c>
      <c r="Y468" s="6">
        <f>анкеты!J468/анкеты!$B468</f>
        <v>0.95522388059701491</v>
      </c>
      <c r="Z468" s="6">
        <f>анкеты!K468/анкеты!$B468</f>
        <v>1</v>
      </c>
      <c r="AA468" s="6">
        <f>анкеты!M468/анкеты!L468</f>
        <v>0.96551724137931039</v>
      </c>
      <c r="AB468" s="6">
        <f>анкеты!N468/анкеты!$B468</f>
        <v>0.77611940298507465</v>
      </c>
      <c r="AC468" s="6">
        <f>анкеты!O468/анкеты!$B468</f>
        <v>0.85074626865671643</v>
      </c>
      <c r="AD468" s="6">
        <f>анкеты!P468/анкеты!$B468</f>
        <v>0.73134328358208955</v>
      </c>
      <c r="AE468" s="24">
        <f>'Рейтинговая таблица организаций'!Z1294+'Рейтинговая таблица организаций'!AA1294</f>
        <v>0</v>
      </c>
      <c r="AF468" s="32">
        <f t="shared" si="18"/>
        <v>0.80124099707150886</v>
      </c>
      <c r="AG468" s="24">
        <f>'Рейтинговая таблица организаций'!BB470</f>
        <v>76.8</v>
      </c>
      <c r="AH468" t="s">
        <v>992</v>
      </c>
    </row>
    <row r="469" spans="1:34" x14ac:dyDescent="0.25">
      <c r="A469" s="39">
        <v>469</v>
      </c>
      <c r="B469">
        <v>32</v>
      </c>
      <c r="C469">
        <v>28</v>
      </c>
      <c r="D469">
        <v>28</v>
      </c>
      <c r="E469">
        <v>26</v>
      </c>
      <c r="F469">
        <v>26</v>
      </c>
      <c r="G469">
        <v>27</v>
      </c>
      <c r="H469">
        <v>2</v>
      </c>
      <c r="I469">
        <v>1</v>
      </c>
      <c r="J469">
        <v>31</v>
      </c>
      <c r="K469">
        <v>32</v>
      </c>
      <c r="L469">
        <v>31</v>
      </c>
      <c r="M469">
        <v>30</v>
      </c>
      <c r="N469">
        <v>31</v>
      </c>
      <c r="O469">
        <v>31</v>
      </c>
      <c r="P469">
        <v>31</v>
      </c>
      <c r="Q469" s="24">
        <f>бланки!F470</f>
        <v>57</v>
      </c>
      <c r="R469" s="6">
        <v>0.56140350877192979</v>
      </c>
      <c r="S469" s="24">
        <f>бланки!E470</f>
        <v>468</v>
      </c>
      <c r="T469" s="24" t="str">
        <f>'Рейтинговая таблица организаций'!B471</f>
        <v>МКОУ «Дейбукская ООШ» (Каякентский район )</v>
      </c>
      <c r="U469" s="6">
        <f>анкеты!F469/анкеты!E469</f>
        <v>1</v>
      </c>
      <c r="V469" s="6">
        <f>анкеты!D469/анкеты!C469</f>
        <v>1</v>
      </c>
      <c r="W469" s="6">
        <f>анкеты!G469/анкеты!$B469</f>
        <v>0.84375</v>
      </c>
      <c r="X469" s="6">
        <f>анкеты!I469/анкеты!H469</f>
        <v>0.5</v>
      </c>
      <c r="Y469" s="6">
        <f>анкеты!J469/анкеты!$B469</f>
        <v>0.96875</v>
      </c>
      <c r="Z469" s="6">
        <f>анкеты!K469/анкеты!$B469</f>
        <v>1</v>
      </c>
      <c r="AA469" s="6">
        <f>анкеты!M469/анкеты!L469</f>
        <v>0.967741935483871</v>
      </c>
      <c r="AB469" s="6">
        <f>анкеты!N469/анкеты!$B469</f>
        <v>0.96875</v>
      </c>
      <c r="AC469" s="6">
        <f>анкеты!O469/анкеты!$B469</f>
        <v>0.96875</v>
      </c>
      <c r="AD469" s="6">
        <f>анкеты!P469/анкеты!$B469</f>
        <v>0.96875</v>
      </c>
      <c r="AE469" s="24">
        <f>'Рейтинговая таблица организаций'!Z1295+'Рейтинговая таблица организаций'!AA1295</f>
        <v>0</v>
      </c>
      <c r="AF469" s="32">
        <f t="shared" si="18"/>
        <v>0.91864919354838714</v>
      </c>
      <c r="AG469" s="24">
        <f>'Рейтинговая таблица организаций'!BB471</f>
        <v>88</v>
      </c>
      <c r="AH469" t="s">
        <v>992</v>
      </c>
    </row>
    <row r="470" spans="1:34" x14ac:dyDescent="0.25">
      <c r="A470" s="39">
        <v>470</v>
      </c>
      <c r="B470">
        <v>28</v>
      </c>
      <c r="C470">
        <v>25</v>
      </c>
      <c r="D470">
        <v>24</v>
      </c>
      <c r="E470">
        <v>24</v>
      </c>
      <c r="F470">
        <v>24</v>
      </c>
      <c r="G470">
        <v>26</v>
      </c>
      <c r="H470">
        <v>2</v>
      </c>
      <c r="I470">
        <v>1</v>
      </c>
      <c r="J470">
        <v>27</v>
      </c>
      <c r="K470">
        <v>28</v>
      </c>
      <c r="L470">
        <v>18</v>
      </c>
      <c r="M470">
        <v>18</v>
      </c>
      <c r="N470">
        <v>27</v>
      </c>
      <c r="O470">
        <v>26</v>
      </c>
      <c r="P470">
        <v>28</v>
      </c>
      <c r="Q470" s="24">
        <f>бланки!F471</f>
        <v>65</v>
      </c>
      <c r="R470" s="6">
        <v>0.43076923076923079</v>
      </c>
      <c r="S470" s="24">
        <f>бланки!E471</f>
        <v>469</v>
      </c>
      <c r="T470" s="24" t="str">
        <f>'Рейтинговая таблица организаций'!B472</f>
        <v>МКДОУ «Детский сад №1 с. Алходжакент» (Каякентский район )</v>
      </c>
      <c r="U470" s="6">
        <f>анкеты!F470/анкеты!E470</f>
        <v>1</v>
      </c>
      <c r="V470" s="6">
        <f>анкеты!D470/анкеты!C470</f>
        <v>0.96</v>
      </c>
      <c r="W470" s="6">
        <f>анкеты!G470/анкеты!$B470</f>
        <v>0.9285714285714286</v>
      </c>
      <c r="X470" s="6">
        <f>анкеты!I470/анкеты!H470</f>
        <v>0.5</v>
      </c>
      <c r="Y470" s="6">
        <f>анкеты!J470/анкеты!$B470</f>
        <v>0.9642857142857143</v>
      </c>
      <c r="Z470" s="6">
        <f>анкеты!K470/анкеты!$B470</f>
        <v>1</v>
      </c>
      <c r="AA470" s="6">
        <f>анкеты!M470/анкеты!L470</f>
        <v>1</v>
      </c>
      <c r="AB470" s="6">
        <f>анкеты!N470/анкеты!$B470</f>
        <v>0.9642857142857143</v>
      </c>
      <c r="AC470" s="6">
        <f>анкеты!O470/анкеты!$B470</f>
        <v>0.9285714285714286</v>
      </c>
      <c r="AD470" s="6">
        <f>анкеты!P470/анкеты!$B470</f>
        <v>1</v>
      </c>
      <c r="AE470" s="24">
        <f>'Рейтинговая таблица организаций'!Z1296+'Рейтинговая таблица организаций'!AA1296</f>
        <v>0</v>
      </c>
      <c r="AF470" s="32">
        <f t="shared" si="18"/>
        <v>0.9245714285714286</v>
      </c>
      <c r="AG470" s="24">
        <f>'Рейтинговая таблица организаций'!BB472</f>
        <v>83.8</v>
      </c>
      <c r="AH470" t="s">
        <v>201</v>
      </c>
    </row>
    <row r="471" spans="1:34" x14ac:dyDescent="0.25">
      <c r="A471" s="39">
        <v>471</v>
      </c>
      <c r="B471">
        <v>18</v>
      </c>
      <c r="C471">
        <v>14</v>
      </c>
      <c r="D471">
        <v>14</v>
      </c>
      <c r="E471">
        <v>13</v>
      </c>
      <c r="F471">
        <v>12</v>
      </c>
      <c r="G471">
        <v>15</v>
      </c>
      <c r="H471">
        <v>2</v>
      </c>
      <c r="I471">
        <v>1</v>
      </c>
      <c r="J471">
        <v>17</v>
      </c>
      <c r="K471">
        <v>17</v>
      </c>
      <c r="L471">
        <v>13</v>
      </c>
      <c r="M471">
        <v>12</v>
      </c>
      <c r="N471">
        <v>17</v>
      </c>
      <c r="O471">
        <v>17</v>
      </c>
      <c r="P471">
        <v>16</v>
      </c>
      <c r="Q471" s="24">
        <f>бланки!F472</f>
        <v>38</v>
      </c>
      <c r="R471" s="6">
        <f>B471/Q471</f>
        <v>0.47368421052631576</v>
      </c>
      <c r="S471" s="24">
        <f>бланки!E472</f>
        <v>470</v>
      </c>
      <c r="T471" s="24" t="str">
        <f>'Рейтинговая таблица организаций'!B473</f>
        <v>МКДОУ «Детский сад №2 с. Алходжакент» (Каякентский район )</v>
      </c>
      <c r="U471" s="6">
        <f>анкеты!F471/анкеты!E471</f>
        <v>0.92307692307692313</v>
      </c>
      <c r="V471" s="6">
        <f>анкеты!D471/анкеты!C471</f>
        <v>1</v>
      </c>
      <c r="W471" s="6">
        <f>анкеты!G471/анкеты!$B471</f>
        <v>0.83333333333333337</v>
      </c>
      <c r="X471" s="6">
        <f>анкеты!I471/анкеты!H471</f>
        <v>0.5</v>
      </c>
      <c r="Y471" s="6">
        <f>анкеты!J471/анкеты!$B471</f>
        <v>0.94444444444444442</v>
      </c>
      <c r="Z471" s="6">
        <f>анкеты!K471/анкеты!$B471</f>
        <v>0.94444444444444442</v>
      </c>
      <c r="AA471" s="6">
        <f>анкеты!M471/анкеты!L471</f>
        <v>0.92307692307692313</v>
      </c>
      <c r="AB471" s="6">
        <f>анкеты!N471/анкеты!$B471</f>
        <v>0.94444444444444442</v>
      </c>
      <c r="AC471" s="6">
        <f>анкеты!O471/анкеты!$B471</f>
        <v>0.94444444444444442</v>
      </c>
      <c r="AD471" s="6">
        <f>анкеты!P471/анкеты!$B471</f>
        <v>0.88888888888888884</v>
      </c>
      <c r="AE471" s="24">
        <f>'Рейтинговая таблица организаций'!Z1297+'Рейтинговая таблица организаций'!AA1297</f>
        <v>0</v>
      </c>
      <c r="AF471" s="32">
        <f t="shared" si="18"/>
        <v>0.88461538461538469</v>
      </c>
      <c r="AG471" s="24">
        <f>'Рейтинговая таблица организаций'!BB473</f>
        <v>77.599999999999994</v>
      </c>
      <c r="AH471" t="s">
        <v>201</v>
      </c>
    </row>
    <row r="472" spans="1:34" x14ac:dyDescent="0.25">
      <c r="A472" s="39">
        <v>472</v>
      </c>
      <c r="B472">
        <v>30</v>
      </c>
      <c r="C472">
        <v>27</v>
      </c>
      <c r="D472">
        <v>23</v>
      </c>
      <c r="E472">
        <v>24</v>
      </c>
      <c r="F472">
        <v>23</v>
      </c>
      <c r="G472">
        <v>25</v>
      </c>
      <c r="H472">
        <v>5</v>
      </c>
      <c r="I472">
        <v>4</v>
      </c>
      <c r="J472">
        <v>30</v>
      </c>
      <c r="K472">
        <v>30</v>
      </c>
      <c r="L472">
        <v>24</v>
      </c>
      <c r="M472">
        <v>24</v>
      </c>
      <c r="N472">
        <v>30</v>
      </c>
      <c r="O472">
        <v>29</v>
      </c>
      <c r="P472">
        <v>30</v>
      </c>
      <c r="Q472" s="24">
        <f>бланки!F473</f>
        <v>70</v>
      </c>
      <c r="R472" s="6">
        <v>0.42857142857142855</v>
      </c>
      <c r="S472" s="24">
        <f>бланки!E473</f>
        <v>471</v>
      </c>
      <c r="T472" s="24" t="str">
        <f>'Рейтинговая таблица организаций'!B474</f>
        <v>МКДОУ «Детский сад» с.Герга (Каякентский район )</v>
      </c>
      <c r="U472" s="6">
        <f>анкеты!F472/анкеты!E472</f>
        <v>0.95833333333333337</v>
      </c>
      <c r="V472" s="6">
        <f>анкеты!D472/анкеты!C472</f>
        <v>0.85185185185185186</v>
      </c>
      <c r="W472" s="6">
        <f>анкеты!G472/анкеты!$B472</f>
        <v>0.83333333333333337</v>
      </c>
      <c r="X472" s="6">
        <f>анкеты!I472/анкеты!H472</f>
        <v>0.8</v>
      </c>
      <c r="Y472" s="6">
        <f>анкеты!J472/анкеты!$B472</f>
        <v>1</v>
      </c>
      <c r="Z472" s="6">
        <f>анкеты!K472/анкеты!$B472</f>
        <v>1</v>
      </c>
      <c r="AA472" s="6">
        <f>анкеты!M472/анкеты!L472</f>
        <v>1</v>
      </c>
      <c r="AB472" s="6">
        <f>анкеты!N472/анкеты!$B472</f>
        <v>1</v>
      </c>
      <c r="AC472" s="6">
        <f>анкеты!O472/анкеты!$B472</f>
        <v>0.96666666666666667</v>
      </c>
      <c r="AD472" s="6">
        <f>анкеты!P472/анкеты!$B472</f>
        <v>1</v>
      </c>
      <c r="AE472" s="24">
        <f>'Рейтинговая таблица организаций'!Z1298+'Рейтинговая таблица организаций'!AA1298</f>
        <v>0</v>
      </c>
      <c r="AF472" s="32">
        <f t="shared" si="18"/>
        <v>0.94101851851851848</v>
      </c>
      <c r="AG472" s="24">
        <f>'Рейтинговая таблица организаций'!BB474</f>
        <v>84.8</v>
      </c>
      <c r="AH472" t="s">
        <v>201</v>
      </c>
    </row>
    <row r="473" spans="1:34" x14ac:dyDescent="0.25">
      <c r="A473" s="39">
        <v>473</v>
      </c>
      <c r="B473">
        <v>107</v>
      </c>
      <c r="C473">
        <v>81</v>
      </c>
      <c r="D473">
        <v>78</v>
      </c>
      <c r="E473">
        <v>75</v>
      </c>
      <c r="F473">
        <v>69</v>
      </c>
      <c r="G473">
        <v>75</v>
      </c>
      <c r="H473">
        <v>12</v>
      </c>
      <c r="I473">
        <v>11</v>
      </c>
      <c r="J473">
        <v>93</v>
      </c>
      <c r="K473">
        <v>96</v>
      </c>
      <c r="L473">
        <v>81</v>
      </c>
      <c r="M473">
        <v>78</v>
      </c>
      <c r="N473">
        <v>92</v>
      </c>
      <c r="O473">
        <v>93</v>
      </c>
      <c r="P473">
        <v>90</v>
      </c>
      <c r="Q473" s="24">
        <f>бланки!F474</f>
        <v>200</v>
      </c>
      <c r="R473" s="6">
        <f>B473/Q473</f>
        <v>0.53500000000000003</v>
      </c>
      <c r="S473" s="24">
        <f>бланки!E474</f>
        <v>472</v>
      </c>
      <c r="T473" s="24" t="str">
        <f>'Рейтинговая таблица организаций'!B475</f>
        <v>МКДОУ «Детский сад» с.Дружба (Каякентский район )</v>
      </c>
      <c r="U473" s="6">
        <f>анкеты!F473/анкеты!E473</f>
        <v>0.92</v>
      </c>
      <c r="V473" s="6">
        <f>анкеты!D473/анкеты!C473</f>
        <v>0.96296296296296291</v>
      </c>
      <c r="W473" s="6">
        <f>анкеты!G473/анкеты!$B473</f>
        <v>0.7009345794392523</v>
      </c>
      <c r="X473" s="6">
        <f>анкеты!I473/анкеты!H473</f>
        <v>0.91666666666666663</v>
      </c>
      <c r="Y473" s="6">
        <f>анкеты!J473/анкеты!$B473</f>
        <v>0.86915887850467288</v>
      </c>
      <c r="Z473" s="6">
        <f>анкеты!K473/анкеты!$B473</f>
        <v>0.89719626168224298</v>
      </c>
      <c r="AA473" s="6">
        <f>анкеты!M473/анкеты!L473</f>
        <v>0.96296296296296291</v>
      </c>
      <c r="AB473" s="6">
        <f>анкеты!N473/анкеты!$B473</f>
        <v>0.85981308411214952</v>
      </c>
      <c r="AC473" s="6">
        <f>анкеты!O473/анкеты!$B473</f>
        <v>0.86915887850467288</v>
      </c>
      <c r="AD473" s="6">
        <f>анкеты!P473/анкеты!$B473</f>
        <v>0.84112149532710279</v>
      </c>
      <c r="AE473" s="24">
        <f>'Рейтинговая таблица организаций'!Z1299+'Рейтинговая таблица организаций'!AA1299</f>
        <v>0</v>
      </c>
      <c r="AF473" s="32">
        <f t="shared" si="18"/>
        <v>0.87999757701626857</v>
      </c>
      <c r="AG473" s="24">
        <f>'Рейтинговая таблица организаций'!BB475</f>
        <v>76.599999999999994</v>
      </c>
      <c r="AH473" t="s">
        <v>201</v>
      </c>
    </row>
    <row r="474" spans="1:34" x14ac:dyDescent="0.25">
      <c r="A474" s="39">
        <v>474</v>
      </c>
      <c r="B474">
        <v>67</v>
      </c>
      <c r="C474">
        <v>45</v>
      </c>
      <c r="D474">
        <v>45</v>
      </c>
      <c r="E474">
        <v>42</v>
      </c>
      <c r="F474">
        <v>42</v>
      </c>
      <c r="G474">
        <v>59</v>
      </c>
      <c r="H474">
        <v>3</v>
      </c>
      <c r="I474">
        <v>2</v>
      </c>
      <c r="J474">
        <v>63</v>
      </c>
      <c r="K474">
        <v>63</v>
      </c>
      <c r="L474">
        <v>49</v>
      </c>
      <c r="M474">
        <v>46</v>
      </c>
      <c r="N474">
        <v>60</v>
      </c>
      <c r="O474">
        <v>64</v>
      </c>
      <c r="P474">
        <v>62</v>
      </c>
      <c r="Q474" s="24">
        <f>бланки!F475</f>
        <v>151</v>
      </c>
      <c r="R474" s="6">
        <f>B474/Q474</f>
        <v>0.44370860927152317</v>
      </c>
      <c r="S474" s="24">
        <f>бланки!E475</f>
        <v>473</v>
      </c>
      <c r="T474" s="24" t="str">
        <f>'Рейтинговая таблица организаций'!B476</f>
        <v>МКДОУ «Детский сад» с.Каранайаул (Каякентский район )</v>
      </c>
      <c r="U474" s="6">
        <f>анкеты!F474/анкеты!E474</f>
        <v>1</v>
      </c>
      <c r="V474" s="6">
        <f>анкеты!D474/анкеты!C474</f>
        <v>1</v>
      </c>
      <c r="W474" s="6">
        <f>анкеты!G474/анкеты!$B474</f>
        <v>0.88059701492537312</v>
      </c>
      <c r="X474" s="6">
        <f>анкеты!I474/анкеты!H474</f>
        <v>0.66666666666666663</v>
      </c>
      <c r="Y474" s="6">
        <f>анкеты!J474/анкеты!$B474</f>
        <v>0.94029850746268662</v>
      </c>
      <c r="Z474" s="6">
        <f>анкеты!K474/анкеты!$B474</f>
        <v>0.94029850746268662</v>
      </c>
      <c r="AA474" s="6">
        <f>анкеты!M474/анкеты!L474</f>
        <v>0.93877551020408168</v>
      </c>
      <c r="AB474" s="6">
        <f>анкеты!N474/анкеты!$B474</f>
        <v>0.89552238805970152</v>
      </c>
      <c r="AC474" s="6">
        <f>анкеты!O474/анкеты!$B474</f>
        <v>0.95522388059701491</v>
      </c>
      <c r="AD474" s="6">
        <f>анкеты!P474/анкеты!$B474</f>
        <v>0.92537313432835822</v>
      </c>
      <c r="AE474" s="24">
        <f>'Рейтинговая таблица организаций'!Z1300+'Рейтинговая таблица организаций'!AA1300</f>
        <v>0</v>
      </c>
      <c r="AF474" s="32">
        <f t="shared" si="18"/>
        <v>0.91427556097065688</v>
      </c>
      <c r="AG474" s="24">
        <f>'Рейтинговая таблица организаций'!BB476</f>
        <v>81</v>
      </c>
      <c r="AH474" t="s">
        <v>201</v>
      </c>
    </row>
    <row r="475" spans="1:34" x14ac:dyDescent="0.25">
      <c r="A475" s="39">
        <v>475</v>
      </c>
      <c r="B475">
        <v>121</v>
      </c>
      <c r="C475">
        <v>113</v>
      </c>
      <c r="D475">
        <v>109</v>
      </c>
      <c r="E475">
        <v>112</v>
      </c>
      <c r="F475">
        <v>106</v>
      </c>
      <c r="G475">
        <v>112</v>
      </c>
      <c r="H475">
        <v>12</v>
      </c>
      <c r="I475">
        <v>10</v>
      </c>
      <c r="J475">
        <v>116</v>
      </c>
      <c r="K475">
        <v>120</v>
      </c>
      <c r="L475">
        <v>106</v>
      </c>
      <c r="M475">
        <v>104</v>
      </c>
      <c r="N475">
        <v>120</v>
      </c>
      <c r="O475">
        <v>119</v>
      </c>
      <c r="P475">
        <v>121</v>
      </c>
      <c r="Q475" s="24">
        <f>бланки!F476</f>
        <v>263</v>
      </c>
      <c r="R475" s="6">
        <f>B475/Q475</f>
        <v>0.46007604562737642</v>
      </c>
      <c r="S475" s="24">
        <f>бланки!E476</f>
        <v>474</v>
      </c>
      <c r="T475" s="24" t="str">
        <f>'Рейтинговая таблица организаций'!B477</f>
        <v>МКДОУ «Детский сад « Солнышко» с.Каякент (Каякентский район )</v>
      </c>
      <c r="U475" s="6">
        <f>анкеты!F475/анкеты!E475</f>
        <v>0.9464285714285714</v>
      </c>
      <c r="V475" s="6">
        <f>анкеты!D475/анкеты!C475</f>
        <v>0.96460176991150437</v>
      </c>
      <c r="W475" s="6">
        <f>анкеты!G475/анкеты!$B475</f>
        <v>0.92561983471074383</v>
      </c>
      <c r="X475" s="6">
        <f>анкеты!I475/анкеты!H475</f>
        <v>0.83333333333333337</v>
      </c>
      <c r="Y475" s="6">
        <f>анкеты!J475/анкеты!$B475</f>
        <v>0.95867768595041325</v>
      </c>
      <c r="Z475" s="6">
        <f>анкеты!K475/анкеты!$B475</f>
        <v>0.99173553719008267</v>
      </c>
      <c r="AA475" s="6">
        <f>анкеты!M475/анкеты!L475</f>
        <v>0.98113207547169812</v>
      </c>
      <c r="AB475" s="6">
        <f>анкеты!N475/анкеты!$B475</f>
        <v>0.99173553719008267</v>
      </c>
      <c r="AC475" s="6">
        <f>анкеты!O475/анкеты!$B475</f>
        <v>0.98347107438016534</v>
      </c>
      <c r="AD475" s="6">
        <f>анкеты!P475/анкеты!$B475</f>
        <v>1</v>
      </c>
      <c r="AE475" s="24">
        <f>'Рейтинговая таблица организаций'!Z1301+'Рейтинговая таблица организаций'!AA1301</f>
        <v>0</v>
      </c>
      <c r="AF475" s="32">
        <f t="shared" si="18"/>
        <v>0.95767354195665955</v>
      </c>
      <c r="AG475" s="24">
        <f>'Рейтинговая таблица организаций'!BB477</f>
        <v>94.4</v>
      </c>
      <c r="AH475" t="s">
        <v>201</v>
      </c>
    </row>
    <row r="476" spans="1:34" x14ac:dyDescent="0.25">
      <c r="A476" s="39">
        <v>476</v>
      </c>
      <c r="B476">
        <v>102</v>
      </c>
      <c r="C476">
        <v>83</v>
      </c>
      <c r="D476">
        <v>81</v>
      </c>
      <c r="E476">
        <v>74</v>
      </c>
      <c r="F476">
        <v>74</v>
      </c>
      <c r="G476">
        <v>93</v>
      </c>
      <c r="H476">
        <v>3</v>
      </c>
      <c r="I476">
        <v>3</v>
      </c>
      <c r="J476">
        <v>101</v>
      </c>
      <c r="K476">
        <v>101</v>
      </c>
      <c r="L476">
        <v>89</v>
      </c>
      <c r="M476">
        <v>89</v>
      </c>
      <c r="N476">
        <v>101</v>
      </c>
      <c r="O476">
        <v>99</v>
      </c>
      <c r="P476">
        <v>101</v>
      </c>
      <c r="Q476" s="24">
        <f>бланки!F477</f>
        <v>193</v>
      </c>
      <c r="R476" s="6">
        <f>B476/Q476</f>
        <v>0.52849740932642486</v>
      </c>
      <c r="S476" s="24">
        <f>бланки!E477</f>
        <v>475</v>
      </c>
      <c r="T476" s="24" t="str">
        <f>'Рейтинговая таблица организаций'!B478</f>
        <v>МКДОУ «Детский сад «Радуга» с. Первомайское (Каякентский район )</v>
      </c>
      <c r="U476" s="6">
        <f>анкеты!F476/анкеты!E476</f>
        <v>1</v>
      </c>
      <c r="V476" s="6">
        <f>анкеты!D476/анкеты!C476</f>
        <v>0.97590361445783136</v>
      </c>
      <c r="W476" s="6">
        <f>анкеты!G476/анкеты!$B476</f>
        <v>0.91176470588235292</v>
      </c>
      <c r="X476" s="6">
        <f>анкеты!I476/анкеты!H476</f>
        <v>1</v>
      </c>
      <c r="Y476" s="6">
        <f>анкеты!J476/анкеты!$B476</f>
        <v>0.99019607843137258</v>
      </c>
      <c r="Z476" s="6">
        <f>анкеты!K476/анкеты!$B476</f>
        <v>0.99019607843137258</v>
      </c>
      <c r="AA476" s="6">
        <f>анкеты!M476/анкеты!L476</f>
        <v>1</v>
      </c>
      <c r="AB476" s="6">
        <f>анкеты!N476/анкеты!$B476</f>
        <v>0.99019607843137258</v>
      </c>
      <c r="AC476" s="6">
        <f>анкеты!O476/анкеты!$B476</f>
        <v>0.97058823529411764</v>
      </c>
      <c r="AD476" s="6">
        <f>анкеты!P476/анкеты!$B476</f>
        <v>0.99019607843137258</v>
      </c>
      <c r="AE476" s="24">
        <f>'Рейтинговая таблица организаций'!Z1302+'Рейтинговая таблица организаций'!AA1302</f>
        <v>0</v>
      </c>
      <c r="AF476" s="32">
        <f t="shared" si="18"/>
        <v>0.98190408693597919</v>
      </c>
      <c r="AG476" s="24">
        <f>'Рейтинговая таблица организаций'!BB478</f>
        <v>90.4</v>
      </c>
      <c r="AH476" t="s">
        <v>201</v>
      </c>
    </row>
    <row r="477" spans="1:34" x14ac:dyDescent="0.25">
      <c r="A477" s="39">
        <v>477</v>
      </c>
      <c r="B477">
        <v>43</v>
      </c>
      <c r="C477">
        <v>35</v>
      </c>
      <c r="D477">
        <v>33</v>
      </c>
      <c r="E477">
        <v>31</v>
      </c>
      <c r="F477">
        <v>28</v>
      </c>
      <c r="G477">
        <v>35</v>
      </c>
      <c r="H477">
        <v>1</v>
      </c>
      <c r="I477">
        <v>1</v>
      </c>
      <c r="J477">
        <v>39</v>
      </c>
      <c r="K477">
        <v>41</v>
      </c>
      <c r="L477">
        <v>28</v>
      </c>
      <c r="M477">
        <v>27</v>
      </c>
      <c r="N477">
        <v>40</v>
      </c>
      <c r="O477">
        <v>40</v>
      </c>
      <c r="P477">
        <v>42</v>
      </c>
      <c r="Q477" s="24">
        <f>бланки!F478</f>
        <v>107</v>
      </c>
      <c r="R477" s="6">
        <f>B477/Q477</f>
        <v>0.40186915887850466</v>
      </c>
      <c r="S477" s="24">
        <f>бланки!E478</f>
        <v>476</v>
      </c>
      <c r="T477" s="24" t="str">
        <f>'Рейтинговая таблица организаций'!B479</f>
        <v>МКДОУ «Детский сад» с. Усемикент (Каякентский район )</v>
      </c>
      <c r="U477" s="6">
        <f>анкеты!F477/анкеты!E477</f>
        <v>0.90322580645161288</v>
      </c>
      <c r="V477" s="6">
        <f>анкеты!D477/анкеты!C477</f>
        <v>0.94285714285714284</v>
      </c>
      <c r="W477" s="6">
        <f>анкеты!G477/анкеты!$B477</f>
        <v>0.81395348837209303</v>
      </c>
      <c r="X477" s="6">
        <f>анкеты!I477/анкеты!H477</f>
        <v>1</v>
      </c>
      <c r="Y477" s="6">
        <f>анкеты!J477/анкеты!$B477</f>
        <v>0.90697674418604646</v>
      </c>
      <c r="Z477" s="6">
        <f>анкеты!K477/анкеты!$B477</f>
        <v>0.95348837209302328</v>
      </c>
      <c r="AA477" s="6">
        <f>анкеты!M477/анкеты!L477</f>
        <v>0.9642857142857143</v>
      </c>
      <c r="AB477" s="6">
        <f>анкеты!N477/анкеты!$B477</f>
        <v>0.93023255813953487</v>
      </c>
      <c r="AC477" s="6">
        <f>анкеты!O477/анкеты!$B477</f>
        <v>0.93023255813953487</v>
      </c>
      <c r="AD477" s="6">
        <f>анкеты!P477/анкеты!$B477</f>
        <v>0.97674418604651159</v>
      </c>
      <c r="AE477" s="24">
        <f>'Рейтинговая таблица организаций'!Z1303+'Рейтинговая таблица организаций'!AA1303</f>
        <v>0</v>
      </c>
      <c r="AF477" s="32">
        <f t="shared" si="18"/>
        <v>0.93219965705712138</v>
      </c>
      <c r="AG477" s="24">
        <f>'Рейтинговая таблица организаций'!BB479</f>
        <v>71.2</v>
      </c>
      <c r="AH477" t="s">
        <v>201</v>
      </c>
    </row>
    <row r="478" spans="1:34" x14ac:dyDescent="0.25">
      <c r="A478" s="39">
        <v>478</v>
      </c>
      <c r="B478">
        <v>21</v>
      </c>
      <c r="C478">
        <v>17</v>
      </c>
      <c r="D478">
        <v>16</v>
      </c>
      <c r="E478">
        <v>13</v>
      </c>
      <c r="F478">
        <v>12</v>
      </c>
      <c r="G478">
        <v>19</v>
      </c>
      <c r="H478">
        <v>2</v>
      </c>
      <c r="I478">
        <v>1</v>
      </c>
      <c r="J478">
        <v>20</v>
      </c>
      <c r="K478">
        <v>20</v>
      </c>
      <c r="L478">
        <v>12</v>
      </c>
      <c r="M478">
        <v>12</v>
      </c>
      <c r="N478">
        <v>20</v>
      </c>
      <c r="O478">
        <v>18</v>
      </c>
      <c r="P478">
        <v>21</v>
      </c>
      <c r="Q478" s="24">
        <f>бланки!F479</f>
        <v>39</v>
      </c>
      <c r="R478" s="6">
        <v>0.53846153846153844</v>
      </c>
      <c r="S478" s="24">
        <f>бланки!E479</f>
        <v>477</v>
      </c>
      <c r="T478" s="24" t="str">
        <f>'Рейтинговая таблица организаций'!B480</f>
        <v>МКДОУ «Детский сад» с. Утамыш (Каякентский район )</v>
      </c>
      <c r="U478" s="6">
        <f>анкеты!F478/анкеты!E478</f>
        <v>0.92307692307692313</v>
      </c>
      <c r="V478" s="6">
        <f>анкеты!D478/анкеты!C478</f>
        <v>0.94117647058823528</v>
      </c>
      <c r="W478" s="6">
        <f>анкеты!G478/анкеты!$B478</f>
        <v>0.90476190476190477</v>
      </c>
      <c r="X478" s="6">
        <f>анкеты!I478/анкеты!H478</f>
        <v>0.5</v>
      </c>
      <c r="Y478" s="6">
        <f>анкеты!J478/анкеты!$B478</f>
        <v>0.95238095238095233</v>
      </c>
      <c r="Z478" s="6">
        <f>анкеты!K478/анкеты!$B478</f>
        <v>0.95238095238095233</v>
      </c>
      <c r="AA478" s="6">
        <f>анкеты!M478/анкеты!L478</f>
        <v>1</v>
      </c>
      <c r="AB478" s="6">
        <f>анкеты!N478/анкеты!$B478</f>
        <v>0.95238095238095233</v>
      </c>
      <c r="AC478" s="6">
        <f>анкеты!O478/анкеты!$B478</f>
        <v>0.8571428571428571</v>
      </c>
      <c r="AD478" s="6">
        <f>анкеты!P478/анкеты!$B478</f>
        <v>1</v>
      </c>
      <c r="AE478" s="24">
        <f>'Рейтинговая таблица организаций'!Z1304+'Рейтинговая таблица организаций'!AA1304</f>
        <v>0</v>
      </c>
      <c r="AF478" s="32">
        <f t="shared" si="18"/>
        <v>0.89833010127127777</v>
      </c>
      <c r="AG478" s="24">
        <f>'Рейтинговая таблица организаций'!BB480</f>
        <v>73.400000000000006</v>
      </c>
      <c r="AH478" t="s">
        <v>201</v>
      </c>
    </row>
    <row r="479" spans="1:34" x14ac:dyDescent="0.25">
      <c r="A479" s="39">
        <v>479</v>
      </c>
      <c r="B479">
        <v>34</v>
      </c>
      <c r="C479">
        <v>29</v>
      </c>
      <c r="D479">
        <v>28</v>
      </c>
      <c r="E479">
        <v>19</v>
      </c>
      <c r="F479">
        <v>18</v>
      </c>
      <c r="G479">
        <v>25</v>
      </c>
      <c r="H479">
        <v>5</v>
      </c>
      <c r="I479">
        <v>5</v>
      </c>
      <c r="J479">
        <v>34</v>
      </c>
      <c r="K479">
        <v>34</v>
      </c>
      <c r="L479">
        <v>29</v>
      </c>
      <c r="M479">
        <v>28</v>
      </c>
      <c r="N479">
        <v>31</v>
      </c>
      <c r="O479">
        <v>32</v>
      </c>
      <c r="P479">
        <v>34</v>
      </c>
      <c r="Q479" s="24">
        <f>бланки!F480</f>
        <v>82</v>
      </c>
      <c r="R479" s="6">
        <f>B479/Q479</f>
        <v>0.41463414634146339</v>
      </c>
      <c r="S479" s="24">
        <f>бланки!E480</f>
        <v>478</v>
      </c>
      <c r="T479" s="24" t="str">
        <f>'Рейтинговая таблица организаций'!B481</f>
        <v>МКОУ «Новокаякентская начальная школа-детсад» (Каякентский район )</v>
      </c>
      <c r="U479" s="6">
        <f>анкеты!F479/анкеты!E479</f>
        <v>0.94736842105263153</v>
      </c>
      <c r="V479" s="6">
        <f>анкеты!D479/анкеты!C479</f>
        <v>0.96551724137931039</v>
      </c>
      <c r="W479" s="6">
        <f>анкеты!G479/анкеты!$B479</f>
        <v>0.73529411764705888</v>
      </c>
      <c r="X479" s="6">
        <f>анкеты!I479/анкеты!H479</f>
        <v>1</v>
      </c>
      <c r="Y479" s="6">
        <f>анкеты!J479/анкеты!$B479</f>
        <v>1</v>
      </c>
      <c r="Z479" s="6">
        <f>анкеты!K479/анкеты!$B479</f>
        <v>1</v>
      </c>
      <c r="AA479" s="6">
        <f>анкеты!M479/анкеты!L479</f>
        <v>0.96551724137931039</v>
      </c>
      <c r="AB479" s="6">
        <f>анкеты!N479/анкеты!$B479</f>
        <v>0.91176470588235292</v>
      </c>
      <c r="AC479" s="6">
        <f>анкеты!O479/анкеты!$B479</f>
        <v>0.94117647058823528</v>
      </c>
      <c r="AD479" s="6">
        <f>анкеты!P479/анкеты!$B479</f>
        <v>1</v>
      </c>
      <c r="AE479" s="24">
        <f>'Рейтинговая таблица организаций'!Z1305+'Рейтинговая таблица организаций'!AA1305</f>
        <v>0</v>
      </c>
      <c r="AF479" s="32">
        <f t="shared" si="18"/>
        <v>0.94666381979288994</v>
      </c>
      <c r="AG479" s="24">
        <f>'Рейтинговая таблица организаций'!BB481</f>
        <v>78.8</v>
      </c>
      <c r="AH479" t="s">
        <v>992</v>
      </c>
    </row>
    <row r="480" spans="1:34" x14ac:dyDescent="0.25">
      <c r="A480" s="39">
        <v>480</v>
      </c>
      <c r="B480">
        <v>41</v>
      </c>
      <c r="C480">
        <v>37</v>
      </c>
      <c r="D480">
        <v>37</v>
      </c>
      <c r="E480">
        <v>34</v>
      </c>
      <c r="F480">
        <v>34</v>
      </c>
      <c r="G480">
        <v>35</v>
      </c>
      <c r="H480">
        <v>4</v>
      </c>
      <c r="I480">
        <v>3</v>
      </c>
      <c r="J480">
        <v>41</v>
      </c>
      <c r="K480">
        <v>41</v>
      </c>
      <c r="L480">
        <v>36</v>
      </c>
      <c r="M480">
        <v>36</v>
      </c>
      <c r="N480">
        <v>41</v>
      </c>
      <c r="O480">
        <v>40</v>
      </c>
      <c r="P480">
        <v>41</v>
      </c>
      <c r="Q480" s="24">
        <f>бланки!F481</f>
        <v>98</v>
      </c>
      <c r="R480" s="6">
        <f>B480/Q480</f>
        <v>0.41836734693877553</v>
      </c>
      <c r="S480" s="24">
        <f>бланки!E481</f>
        <v>479</v>
      </c>
      <c r="T480" s="24" t="str">
        <f>'Рейтинговая таблица организаций'!B482</f>
        <v>МКУ ДО «Усемикентская ДЮСШ» (Каякентский район )</v>
      </c>
      <c r="U480" s="6">
        <f>анкеты!F480/анкеты!E480</f>
        <v>1</v>
      </c>
      <c r="V480" s="6">
        <f>анкеты!D480/анкеты!C480</f>
        <v>1</v>
      </c>
      <c r="W480" s="6">
        <f>анкеты!G480/анкеты!$B480</f>
        <v>0.85365853658536583</v>
      </c>
      <c r="X480" s="6">
        <f>анкеты!I480/анкеты!H480</f>
        <v>0.75</v>
      </c>
      <c r="Y480" s="6">
        <f>анкеты!J480/анкеты!$B480</f>
        <v>1</v>
      </c>
      <c r="Z480" s="6">
        <f>анкеты!K480/анкеты!$B480</f>
        <v>1</v>
      </c>
      <c r="AA480" s="6">
        <f>анкеты!M480/анкеты!L480</f>
        <v>1</v>
      </c>
      <c r="AB480" s="6">
        <f>анкеты!N480/анкеты!$B480</f>
        <v>1</v>
      </c>
      <c r="AC480" s="6">
        <f>анкеты!O480/анкеты!$B480</f>
        <v>0.97560975609756095</v>
      </c>
      <c r="AD480" s="6">
        <f>анкеты!P480/анкеты!$B480</f>
        <v>1</v>
      </c>
      <c r="AE480" s="24">
        <f>'Рейтинговая таблица организаций'!Z1306+'Рейтинговая таблица организаций'!AA1306</f>
        <v>0</v>
      </c>
      <c r="AF480" s="32">
        <f t="shared" si="18"/>
        <v>0.95792682926829253</v>
      </c>
      <c r="AG480" s="24">
        <f>'Рейтинговая таблица организаций'!BB482</f>
        <v>77.8</v>
      </c>
      <c r="AH480" t="s">
        <v>755</v>
      </c>
    </row>
    <row r="481" spans="1:34" x14ac:dyDescent="0.25">
      <c r="A481" s="39">
        <v>481</v>
      </c>
      <c r="B481">
        <v>109</v>
      </c>
      <c r="C481">
        <v>97</v>
      </c>
      <c r="D481">
        <v>95</v>
      </c>
      <c r="E481">
        <v>88</v>
      </c>
      <c r="F481">
        <v>86</v>
      </c>
      <c r="G481">
        <v>93</v>
      </c>
      <c r="H481">
        <v>7</v>
      </c>
      <c r="I481">
        <v>5</v>
      </c>
      <c r="J481">
        <v>107</v>
      </c>
      <c r="K481">
        <v>107</v>
      </c>
      <c r="L481">
        <v>88</v>
      </c>
      <c r="M481">
        <v>87</v>
      </c>
      <c r="N481">
        <v>106</v>
      </c>
      <c r="O481">
        <v>103</v>
      </c>
      <c r="P481">
        <v>106</v>
      </c>
      <c r="Q481" s="24">
        <f>бланки!F482</f>
        <v>212</v>
      </c>
      <c r="R481" s="6">
        <f>B481/Q481</f>
        <v>0.51415094339622647</v>
      </c>
      <c r="S481" s="24">
        <f>бланки!E482</f>
        <v>480</v>
      </c>
      <c r="T481" s="24" t="str">
        <f>'Рейтинговая таблица организаций'!B483</f>
        <v>МКУ ДО «Сагасидейбукская ДЮСШ» (Каякентский район )</v>
      </c>
      <c r="U481" s="6">
        <f>анкеты!F481/анкеты!E481</f>
        <v>0.97727272727272729</v>
      </c>
      <c r="V481" s="6">
        <f>анкеты!D481/анкеты!C481</f>
        <v>0.97938144329896903</v>
      </c>
      <c r="W481" s="6">
        <f>анкеты!G481/анкеты!$B481</f>
        <v>0.85321100917431192</v>
      </c>
      <c r="X481" s="6">
        <f>анкеты!I481/анкеты!H481</f>
        <v>0.7142857142857143</v>
      </c>
      <c r="Y481" s="6">
        <f>анкеты!J481/анкеты!$B481</f>
        <v>0.98165137614678899</v>
      </c>
      <c r="Z481" s="6">
        <f>анкеты!K481/анкеты!$B481</f>
        <v>0.98165137614678899</v>
      </c>
      <c r="AA481" s="6">
        <f>анкеты!M481/анкеты!L481</f>
        <v>0.98863636363636365</v>
      </c>
      <c r="AB481" s="6">
        <f>анкеты!N481/анкеты!$B481</f>
        <v>0.97247706422018354</v>
      </c>
      <c r="AC481" s="6">
        <f>анкеты!O481/анкеты!$B481</f>
        <v>0.94495412844036697</v>
      </c>
      <c r="AD481" s="6">
        <f>анкеты!P481/анкеты!$B481</f>
        <v>0.97247706422018354</v>
      </c>
      <c r="AE481" s="24">
        <f>'Рейтинговая таблица организаций'!Z1307+'Рейтинговая таблица организаций'!AA1307</f>
        <v>0</v>
      </c>
      <c r="AF481" s="32">
        <f t="shared" si="18"/>
        <v>0.9365998266842398</v>
      </c>
      <c r="AG481" s="24">
        <f>'Рейтинговая таблица организаций'!BB483</f>
        <v>72.599999999999994</v>
      </c>
      <c r="AH481" t="s">
        <v>755</v>
      </c>
    </row>
    <row r="482" spans="1:34" x14ac:dyDescent="0.25">
      <c r="A482" s="39">
        <v>482</v>
      </c>
      <c r="B482">
        <v>40</v>
      </c>
      <c r="C482">
        <v>37</v>
      </c>
      <c r="D482">
        <v>35</v>
      </c>
      <c r="E482">
        <v>29</v>
      </c>
      <c r="F482">
        <v>28</v>
      </c>
      <c r="G482">
        <v>36</v>
      </c>
      <c r="H482">
        <v>2</v>
      </c>
      <c r="I482">
        <v>1</v>
      </c>
      <c r="J482">
        <v>38</v>
      </c>
      <c r="K482">
        <v>38</v>
      </c>
      <c r="L482">
        <v>28</v>
      </c>
      <c r="M482">
        <v>26</v>
      </c>
      <c r="N482">
        <v>38</v>
      </c>
      <c r="O482">
        <v>38</v>
      </c>
      <c r="P482">
        <v>37</v>
      </c>
      <c r="Q482" s="24">
        <f>бланки!F483</f>
        <v>87</v>
      </c>
      <c r="R482" s="6">
        <f>B482/Q482</f>
        <v>0.45977011494252873</v>
      </c>
      <c r="S482" s="24">
        <f>бланки!E483</f>
        <v>481</v>
      </c>
      <c r="T482" s="24" t="str">
        <f>'Рейтинговая таблица организаций'!B484</f>
        <v>МКУ ДО «Нововикринская ДЮСШ» (Каякентский район )</v>
      </c>
      <c r="U482" s="6">
        <f>анкеты!F482/анкеты!E482</f>
        <v>0.96551724137931039</v>
      </c>
      <c r="V482" s="6">
        <f>анкеты!D482/анкеты!C482</f>
        <v>0.94594594594594594</v>
      </c>
      <c r="W482" s="6">
        <f>анкеты!G482/анкеты!$B482</f>
        <v>0.9</v>
      </c>
      <c r="X482" s="6">
        <f>анкеты!I482/анкеты!H482</f>
        <v>0.5</v>
      </c>
      <c r="Y482" s="6">
        <f>анкеты!J482/анкеты!$B482</f>
        <v>0.95</v>
      </c>
      <c r="Z482" s="6">
        <f>анкеты!K482/анкеты!$B482</f>
        <v>0.95</v>
      </c>
      <c r="AA482" s="6">
        <f>анкеты!M482/анкеты!L482</f>
        <v>0.9285714285714286</v>
      </c>
      <c r="AB482" s="6">
        <f>анкеты!N482/анкеты!$B482</f>
        <v>0.95</v>
      </c>
      <c r="AC482" s="6">
        <f>анкеты!O482/анкеты!$B482</f>
        <v>0.95</v>
      </c>
      <c r="AD482" s="6">
        <f>анкеты!P482/анкеты!$B482</f>
        <v>0.92500000000000004</v>
      </c>
      <c r="AE482" s="24">
        <f>'Рейтинговая таблица организаций'!Z1308+'Рейтинговая таблица организаций'!AA1308</f>
        <v>0</v>
      </c>
      <c r="AF482" s="32">
        <f t="shared" si="18"/>
        <v>0.89650346158966854</v>
      </c>
      <c r="AG482" s="24">
        <f>'Рейтинговая таблица организаций'!BB484</f>
        <v>74.8</v>
      </c>
      <c r="AH482" t="s">
        <v>755</v>
      </c>
    </row>
    <row r="483" spans="1:34" x14ac:dyDescent="0.25">
      <c r="A483" s="39">
        <v>483</v>
      </c>
      <c r="B483">
        <v>270</v>
      </c>
      <c r="C483">
        <v>155</v>
      </c>
      <c r="D483">
        <v>135</v>
      </c>
      <c r="E483">
        <v>125</v>
      </c>
      <c r="F483">
        <v>105</v>
      </c>
      <c r="G483">
        <v>160</v>
      </c>
      <c r="H483">
        <v>10</v>
      </c>
      <c r="I483">
        <v>10</v>
      </c>
      <c r="J483">
        <v>245</v>
      </c>
      <c r="K483">
        <v>250</v>
      </c>
      <c r="L483">
        <v>150</v>
      </c>
      <c r="M483">
        <v>100</v>
      </c>
      <c r="N483">
        <v>220</v>
      </c>
      <c r="O483">
        <v>225</v>
      </c>
      <c r="P483">
        <v>230</v>
      </c>
      <c r="Q483" s="24">
        <f>бланки!F484</f>
        <v>567</v>
      </c>
      <c r="R483" s="6">
        <f>B483/Q483</f>
        <v>0.47619047619047616</v>
      </c>
      <c r="S483" s="24">
        <f>бланки!E484</f>
        <v>482</v>
      </c>
      <c r="T483" s="24" t="str">
        <f>'Рейтинговая таблица организаций'!B485</f>
        <v>МКУ ДО «ДДТ» (Каякентский район )</v>
      </c>
      <c r="U483" s="6">
        <f>анкеты!F483/анкеты!E483</f>
        <v>0.84</v>
      </c>
      <c r="V483" s="6">
        <f>анкеты!D483/анкеты!C483</f>
        <v>0.87096774193548387</v>
      </c>
      <c r="W483" s="6">
        <f>анкеты!G483/анкеты!$B483</f>
        <v>0.59259259259259256</v>
      </c>
      <c r="X483" s="6">
        <f>анкеты!I483/анкеты!H483</f>
        <v>1</v>
      </c>
      <c r="Y483" s="6">
        <f>анкеты!J483/анкеты!$B483</f>
        <v>0.90740740740740744</v>
      </c>
      <c r="Z483" s="6">
        <f>анкеты!K483/анкеты!$B483</f>
        <v>0.92592592592592593</v>
      </c>
      <c r="AA483" s="6">
        <f>анкеты!M483/анкеты!L483</f>
        <v>0.66666666666666663</v>
      </c>
      <c r="AB483" s="6">
        <f>анкеты!N483/анкеты!$B483</f>
        <v>0.81481481481481477</v>
      </c>
      <c r="AC483" s="6">
        <f>анкеты!O483/анкеты!$B483</f>
        <v>0.83333333333333337</v>
      </c>
      <c r="AD483" s="6">
        <f>анкеты!P483/анкеты!$B483</f>
        <v>0.85185185185185186</v>
      </c>
      <c r="AE483" s="24">
        <f>'Рейтинговая таблица организаций'!Z1309+'Рейтинговая таблица организаций'!AA1309</f>
        <v>0</v>
      </c>
      <c r="AF483" s="32">
        <f t="shared" si="18"/>
        <v>0.83035603345280751</v>
      </c>
      <c r="AG483" s="24">
        <f>'Рейтинговая таблица организаций'!BB485</f>
        <v>80</v>
      </c>
      <c r="AH483" t="s">
        <v>755</v>
      </c>
    </row>
    <row r="484" spans="1:34" x14ac:dyDescent="0.25">
      <c r="A484" s="39">
        <v>484</v>
      </c>
      <c r="B484">
        <v>22</v>
      </c>
      <c r="C484">
        <v>21</v>
      </c>
      <c r="D484">
        <v>19</v>
      </c>
      <c r="E484">
        <v>19</v>
      </c>
      <c r="F484">
        <v>18</v>
      </c>
      <c r="G484">
        <v>21</v>
      </c>
      <c r="H484">
        <v>1</v>
      </c>
      <c r="I484">
        <v>1</v>
      </c>
      <c r="J484">
        <v>21</v>
      </c>
      <c r="K484">
        <v>22</v>
      </c>
      <c r="L484">
        <v>15</v>
      </c>
      <c r="M484">
        <v>15</v>
      </c>
      <c r="N484">
        <v>21</v>
      </c>
      <c r="O484">
        <v>21</v>
      </c>
      <c r="P484">
        <v>22</v>
      </c>
      <c r="Q484" s="24">
        <f>бланки!F485</f>
        <v>40</v>
      </c>
      <c r="R484" s="6">
        <v>0.55000000000000004</v>
      </c>
      <c r="S484" s="24">
        <f>бланки!E485</f>
        <v>483</v>
      </c>
      <c r="T484" s="24" t="str">
        <f>'Рейтинговая таблица организаций'!B486</f>
        <v>МКУ ДО «ДШИ» с. Новокаякент (Каякентский район )</v>
      </c>
      <c r="U484" s="6">
        <f>анкеты!F484/анкеты!E484</f>
        <v>0.94736842105263153</v>
      </c>
      <c r="V484" s="6">
        <f>анкеты!D484/анкеты!C484</f>
        <v>0.90476190476190477</v>
      </c>
      <c r="W484" s="6">
        <f>анкеты!G484/анкеты!$B484</f>
        <v>0.95454545454545459</v>
      </c>
      <c r="X484" s="6">
        <f>анкеты!I484/анкеты!H484</f>
        <v>1</v>
      </c>
      <c r="Y484" s="6">
        <f>анкеты!J484/анкеты!$B484</f>
        <v>0.95454545454545459</v>
      </c>
      <c r="Z484" s="6">
        <f>анкеты!K484/анкеты!$B484</f>
        <v>1</v>
      </c>
      <c r="AA484" s="6">
        <f>анкеты!M484/анкеты!L484</f>
        <v>1</v>
      </c>
      <c r="AB484" s="6">
        <f>анкеты!N484/анкеты!$B484</f>
        <v>0.95454545454545459</v>
      </c>
      <c r="AC484" s="6">
        <f>анкеты!O484/анкеты!$B484</f>
        <v>0.95454545454545459</v>
      </c>
      <c r="AD484" s="6">
        <f>анкеты!P484/анкеты!$B484</f>
        <v>1</v>
      </c>
      <c r="AE484" s="24">
        <f>'Рейтинговая таблица организаций'!Z1310+'Рейтинговая таблица организаций'!AA1310</f>
        <v>0</v>
      </c>
      <c r="AF484" s="32">
        <f t="shared" si="18"/>
        <v>0.96703121439963557</v>
      </c>
      <c r="AG484" s="24">
        <f>'Рейтинговая таблица организаций'!BB486</f>
        <v>77.8</v>
      </c>
      <c r="AH484" t="s">
        <v>755</v>
      </c>
    </row>
    <row r="485" spans="1:34" x14ac:dyDescent="0.25">
      <c r="A485" s="39">
        <v>485</v>
      </c>
      <c r="B485">
        <v>222</v>
      </c>
      <c r="C485">
        <v>195</v>
      </c>
      <c r="D485">
        <v>192</v>
      </c>
      <c r="E485">
        <v>168</v>
      </c>
      <c r="F485">
        <v>165</v>
      </c>
      <c r="G485">
        <v>201</v>
      </c>
      <c r="H485">
        <v>15</v>
      </c>
      <c r="I485">
        <v>15</v>
      </c>
      <c r="J485">
        <v>222</v>
      </c>
      <c r="K485">
        <v>219</v>
      </c>
      <c r="L485">
        <v>182</v>
      </c>
      <c r="M485">
        <v>180</v>
      </c>
      <c r="N485">
        <v>219</v>
      </c>
      <c r="O485">
        <v>218</v>
      </c>
      <c r="P485">
        <v>219</v>
      </c>
      <c r="Q485" s="24">
        <f>бланки!F486</f>
        <v>450</v>
      </c>
      <c r="R485" s="6">
        <f>B485/Q485</f>
        <v>0.49333333333333335</v>
      </c>
      <c r="S485" s="24">
        <f>бланки!E486</f>
        <v>484</v>
      </c>
      <c r="T485" s="24" t="str">
        <f>'Рейтинговая таблица организаций'!B487</f>
        <v>МКОУ «Кировоаульская СОШ» (Кизилюртовский район )</v>
      </c>
      <c r="U485" s="6">
        <f>анкеты!F485/анкеты!E485</f>
        <v>0.9821428571428571</v>
      </c>
      <c r="V485" s="6">
        <f>анкеты!D485/анкеты!C485</f>
        <v>0.98461538461538467</v>
      </c>
      <c r="W485" s="6">
        <f>анкеты!G485/анкеты!$B485</f>
        <v>0.90540540540540537</v>
      </c>
      <c r="X485" s="6">
        <f>анкеты!I485/анкеты!H485</f>
        <v>1</v>
      </c>
      <c r="Y485" s="6">
        <f>анкеты!J485/анкеты!$B485</f>
        <v>1</v>
      </c>
      <c r="Z485" s="6">
        <f>анкеты!K485/анкеты!$B485</f>
        <v>0.98648648648648651</v>
      </c>
      <c r="AA485" s="6">
        <f>анкеты!M485/анкеты!L485</f>
        <v>0.98901098901098905</v>
      </c>
      <c r="AB485" s="6">
        <f>анкеты!N485/анкеты!$B485</f>
        <v>0.98648648648648651</v>
      </c>
      <c r="AC485" s="6">
        <f>анкеты!O485/анкеты!$B485</f>
        <v>0.98198198198198194</v>
      </c>
      <c r="AD485" s="6">
        <f>анкеты!P485/анкеты!$B485</f>
        <v>0.98648648648648651</v>
      </c>
      <c r="AE485" s="24">
        <f>'Рейтинговая таблица организаций'!Z1311+'Рейтинговая таблица организаций'!AA1311</f>
        <v>0</v>
      </c>
      <c r="AF485" s="32">
        <f t="shared" si="18"/>
        <v>0.98026160776160776</v>
      </c>
      <c r="AG485" s="24">
        <f>'Рейтинговая таблица организаций'!BB487</f>
        <v>84.4</v>
      </c>
      <c r="AH485" t="s">
        <v>992</v>
      </c>
    </row>
    <row r="486" spans="1:34" x14ac:dyDescent="0.25">
      <c r="A486" s="39">
        <v>486</v>
      </c>
      <c r="B486">
        <v>128</v>
      </c>
      <c r="C486">
        <v>75</v>
      </c>
      <c r="D486">
        <v>73</v>
      </c>
      <c r="E486">
        <v>60</v>
      </c>
      <c r="F486">
        <v>59</v>
      </c>
      <c r="G486">
        <v>111</v>
      </c>
      <c r="H486">
        <v>1</v>
      </c>
      <c r="I486">
        <v>1</v>
      </c>
      <c r="J486">
        <v>121</v>
      </c>
      <c r="K486">
        <v>123</v>
      </c>
      <c r="L486">
        <v>73</v>
      </c>
      <c r="M486">
        <v>71</v>
      </c>
      <c r="N486">
        <v>114</v>
      </c>
      <c r="O486">
        <v>115</v>
      </c>
      <c r="P486">
        <v>118</v>
      </c>
      <c r="Q486" s="24">
        <f>бланки!F487</f>
        <v>309</v>
      </c>
      <c r="R486" s="6">
        <f>B486/Q486</f>
        <v>0.41423948220064727</v>
      </c>
      <c r="S486" s="24">
        <f>бланки!E487</f>
        <v>485</v>
      </c>
      <c r="T486" s="24" t="str">
        <f>'Рейтинговая таблица организаций'!B488</f>
        <v>МКОУ «Кульзебская СОШ» (Кизилюртовский район )</v>
      </c>
      <c r="U486" s="6">
        <f>анкеты!F486/анкеты!E486</f>
        <v>0.98333333333333328</v>
      </c>
      <c r="V486" s="6">
        <f>анкеты!D486/анкеты!C486</f>
        <v>0.97333333333333338</v>
      </c>
      <c r="W486" s="6">
        <f>анкеты!G486/анкеты!$B486</f>
        <v>0.8671875</v>
      </c>
      <c r="X486" s="6">
        <f>анкеты!I486/анкеты!H486</f>
        <v>1</v>
      </c>
      <c r="Y486" s="6">
        <f>анкеты!J486/анкеты!$B486</f>
        <v>0.9453125</v>
      </c>
      <c r="Z486" s="6">
        <f>анкеты!K486/анкеты!$B486</f>
        <v>0.9609375</v>
      </c>
      <c r="AA486" s="6">
        <f>анкеты!M486/анкеты!L486</f>
        <v>0.9726027397260274</v>
      </c>
      <c r="AB486" s="6">
        <f>анкеты!N486/анкеты!$B486</f>
        <v>0.890625</v>
      </c>
      <c r="AC486" s="6">
        <f>анкеты!O486/анкеты!$B486</f>
        <v>0.8984375</v>
      </c>
      <c r="AD486" s="6">
        <f>анкеты!P486/анкеты!$B486</f>
        <v>0.921875</v>
      </c>
      <c r="AE486" s="24">
        <f>'Рейтинговая таблица организаций'!Z1312+'Рейтинговая таблица организаций'!AA1312</f>
        <v>0</v>
      </c>
      <c r="AF486" s="32">
        <f t="shared" si="18"/>
        <v>0.9413644406392695</v>
      </c>
      <c r="AG486" s="24">
        <f>'Рейтинговая таблица организаций'!BB488</f>
        <v>79.599999999999994</v>
      </c>
      <c r="AH486" t="s">
        <v>992</v>
      </c>
    </row>
    <row r="487" spans="1:34" x14ac:dyDescent="0.25">
      <c r="A487" s="39">
        <v>487</v>
      </c>
      <c r="B487">
        <v>52</v>
      </c>
      <c r="C487">
        <v>37</v>
      </c>
      <c r="D487">
        <v>36</v>
      </c>
      <c r="E487">
        <v>27</v>
      </c>
      <c r="F487">
        <v>25</v>
      </c>
      <c r="G487">
        <v>37</v>
      </c>
      <c r="H487">
        <v>11</v>
      </c>
      <c r="I487">
        <v>7</v>
      </c>
      <c r="J487">
        <v>46</v>
      </c>
      <c r="K487">
        <v>50</v>
      </c>
      <c r="L487">
        <v>29</v>
      </c>
      <c r="M487">
        <v>27</v>
      </c>
      <c r="N487">
        <v>39</v>
      </c>
      <c r="O487">
        <v>47</v>
      </c>
      <c r="P487">
        <v>42</v>
      </c>
      <c r="Q487" s="24">
        <f>бланки!F488</f>
        <v>127</v>
      </c>
      <c r="R487" s="6">
        <v>0.40944881889763779</v>
      </c>
      <c r="S487" s="24">
        <f>бланки!E488</f>
        <v>486</v>
      </c>
      <c r="T487" s="24" t="str">
        <f>'Рейтинговая таблица организаций'!B489</f>
        <v>МКОУ «Мацеевская СОШ» (Кизилюртовский район )</v>
      </c>
      <c r="U487" s="6">
        <f>анкеты!F487/анкеты!E487</f>
        <v>0.92592592592592593</v>
      </c>
      <c r="V487" s="6">
        <f>анкеты!D487/анкеты!C487</f>
        <v>0.97297297297297303</v>
      </c>
      <c r="W487" s="6">
        <f>анкеты!G487/анкеты!$B487</f>
        <v>0.71153846153846156</v>
      </c>
      <c r="X487" s="6">
        <f>анкеты!I487/анкеты!H487</f>
        <v>0.63636363636363635</v>
      </c>
      <c r="Y487" s="6">
        <f>анкеты!J487/анкеты!$B487</f>
        <v>0.88461538461538458</v>
      </c>
      <c r="Z487" s="6">
        <f>анкеты!K487/анкеты!$B487</f>
        <v>0.96153846153846156</v>
      </c>
      <c r="AA487" s="6">
        <f>анкеты!M487/анкеты!L487</f>
        <v>0.93103448275862066</v>
      </c>
      <c r="AB487" s="6">
        <f>анкеты!N487/анкеты!$B487</f>
        <v>0.75</v>
      </c>
      <c r="AC487" s="6">
        <f>анкеты!O487/анкеты!$B487</f>
        <v>0.90384615384615385</v>
      </c>
      <c r="AD487" s="6">
        <f>анкеты!P487/анкеты!$B487</f>
        <v>0.80769230769230771</v>
      </c>
      <c r="AE487" s="24">
        <f>'Рейтинговая таблица организаций'!Z1313+'Рейтинговая таблица организаций'!AA1313</f>
        <v>0</v>
      </c>
      <c r="AF487" s="32">
        <f t="shared" si="18"/>
        <v>0.84855277872519252</v>
      </c>
      <c r="AG487" s="24">
        <f>'Рейтинговая таблица организаций'!BB489</f>
        <v>71</v>
      </c>
      <c r="AH487" t="s">
        <v>992</v>
      </c>
    </row>
    <row r="488" spans="1:34" x14ac:dyDescent="0.25">
      <c r="A488" s="39">
        <v>488</v>
      </c>
      <c r="B488">
        <v>94</v>
      </c>
      <c r="C488">
        <v>59</v>
      </c>
      <c r="D488">
        <v>58</v>
      </c>
      <c r="E488">
        <v>52</v>
      </c>
      <c r="F488">
        <v>49</v>
      </c>
      <c r="G488">
        <v>76</v>
      </c>
      <c r="H488">
        <v>33</v>
      </c>
      <c r="I488">
        <v>24</v>
      </c>
      <c r="J488">
        <v>83</v>
      </c>
      <c r="K488">
        <v>86</v>
      </c>
      <c r="L488">
        <v>74</v>
      </c>
      <c r="M488">
        <v>68</v>
      </c>
      <c r="N488">
        <v>74</v>
      </c>
      <c r="O488">
        <v>83</v>
      </c>
      <c r="P488">
        <v>85</v>
      </c>
      <c r="Q488" s="24">
        <f>бланки!F489</f>
        <v>200</v>
      </c>
      <c r="R488" s="6">
        <v>0.47</v>
      </c>
      <c r="S488" s="24">
        <f>бланки!E489</f>
        <v>487</v>
      </c>
      <c r="T488" s="24" t="str">
        <f>'Рейтинговая таблица организаций'!B490</f>
        <v>МКОУ «Миатлинская СОШ» (Кизилюртовский район )</v>
      </c>
      <c r="U488" s="6">
        <f>анкеты!F488/анкеты!E488</f>
        <v>0.94230769230769229</v>
      </c>
      <c r="V488" s="6">
        <f>анкеты!D488/анкеты!C488</f>
        <v>0.98305084745762716</v>
      </c>
      <c r="W488" s="6">
        <f>анкеты!G488/анкеты!$B488</f>
        <v>0.80851063829787229</v>
      </c>
      <c r="X488" s="6">
        <f>анкеты!I488/анкеты!H488</f>
        <v>0.72727272727272729</v>
      </c>
      <c r="Y488" s="6">
        <f>анкеты!J488/анкеты!$B488</f>
        <v>0.88297872340425532</v>
      </c>
      <c r="Z488" s="6">
        <f>анкеты!K488/анкеты!$B488</f>
        <v>0.91489361702127658</v>
      </c>
      <c r="AA488" s="6">
        <f>анкеты!M488/анкеты!L488</f>
        <v>0.91891891891891897</v>
      </c>
      <c r="AB488" s="6">
        <f>анкеты!N488/анкеты!$B488</f>
        <v>0.78723404255319152</v>
      </c>
      <c r="AC488" s="6">
        <f>анкеты!O488/анкеты!$B488</f>
        <v>0.88297872340425532</v>
      </c>
      <c r="AD488" s="6">
        <f>анкеты!P488/анкеты!$B488</f>
        <v>0.9042553191489362</v>
      </c>
      <c r="AE488" s="24">
        <f>'Рейтинговая таблица организаций'!Z1314+'Рейтинговая таблица организаций'!AA1314</f>
        <v>0</v>
      </c>
      <c r="AF488" s="32">
        <f t="shared" si="18"/>
        <v>0.87524012497867543</v>
      </c>
      <c r="AG488" s="24">
        <f>'Рейтинговая таблица организаций'!BB490</f>
        <v>91</v>
      </c>
      <c r="AH488" t="s">
        <v>992</v>
      </c>
    </row>
    <row r="489" spans="1:34" x14ac:dyDescent="0.25">
      <c r="A489" s="39">
        <v>489</v>
      </c>
      <c r="B489">
        <v>269</v>
      </c>
      <c r="C489">
        <v>114</v>
      </c>
      <c r="D489">
        <v>106</v>
      </c>
      <c r="E489">
        <v>56</v>
      </c>
      <c r="F489">
        <v>48</v>
      </c>
      <c r="G489">
        <v>152</v>
      </c>
      <c r="H489">
        <v>41</v>
      </c>
      <c r="I489">
        <v>30</v>
      </c>
      <c r="J489">
        <v>229</v>
      </c>
      <c r="K489">
        <v>243</v>
      </c>
      <c r="L489">
        <v>143</v>
      </c>
      <c r="M489">
        <v>121</v>
      </c>
      <c r="N489">
        <v>197</v>
      </c>
      <c r="O489">
        <v>221</v>
      </c>
      <c r="P489">
        <v>221</v>
      </c>
      <c r="Q489" s="24">
        <f>бланки!F490</f>
        <v>650</v>
      </c>
      <c r="R489" s="6">
        <v>0.41384615384615386</v>
      </c>
      <c r="S489" s="24">
        <f>бланки!E490</f>
        <v>488</v>
      </c>
      <c r="T489" s="24" t="str">
        <f>'Рейтинговая таблица организаций'!B491</f>
        <v>МКОУ «Нечаевская СОШ №2» (Кизилюртовский район )</v>
      </c>
      <c r="U489" s="6">
        <f>анкеты!F489/анкеты!E489</f>
        <v>0.8571428571428571</v>
      </c>
      <c r="V489" s="6">
        <f>анкеты!D489/анкеты!C489</f>
        <v>0.92982456140350878</v>
      </c>
      <c r="W489" s="6">
        <f>анкеты!G489/анкеты!$B489</f>
        <v>0.56505576208178443</v>
      </c>
      <c r="X489" s="6">
        <f>анкеты!I489/анкеты!H489</f>
        <v>0.73170731707317072</v>
      </c>
      <c r="Y489" s="6">
        <f>анкеты!J489/анкеты!$B489</f>
        <v>0.85130111524163565</v>
      </c>
      <c r="Z489" s="6">
        <f>анкеты!K489/анкеты!$B489</f>
        <v>0.90334572490706322</v>
      </c>
      <c r="AA489" s="6">
        <f>анкеты!M489/анкеты!L489</f>
        <v>0.84615384615384615</v>
      </c>
      <c r="AB489" s="6">
        <f>анкеты!N489/анкеты!$B489</f>
        <v>0.73234200743494426</v>
      </c>
      <c r="AC489" s="6">
        <f>анкеты!O489/анкеты!$B489</f>
        <v>0.82156133828996281</v>
      </c>
      <c r="AD489" s="6">
        <f>анкеты!P489/анкеты!$B489</f>
        <v>0.82156133828996281</v>
      </c>
      <c r="AE489" s="24">
        <f>'Рейтинговая таблица организаций'!Z1315+'Рейтинговая таблица организаций'!AA1315</f>
        <v>0</v>
      </c>
      <c r="AF489" s="32">
        <f t="shared" si="18"/>
        <v>0.80599958680187367</v>
      </c>
      <c r="AG489" s="24">
        <f>'Рейтинговая таблица организаций'!BB491</f>
        <v>61.8</v>
      </c>
      <c r="AH489" t="s">
        <v>992</v>
      </c>
    </row>
    <row r="490" spans="1:34" x14ac:dyDescent="0.25">
      <c r="A490" s="39">
        <v>490</v>
      </c>
      <c r="B490">
        <v>10</v>
      </c>
      <c r="C490">
        <v>6</v>
      </c>
      <c r="D490">
        <v>6</v>
      </c>
      <c r="E490">
        <v>6</v>
      </c>
      <c r="F490">
        <v>5</v>
      </c>
      <c r="G490">
        <v>8</v>
      </c>
      <c r="H490">
        <v>5</v>
      </c>
      <c r="I490">
        <v>4</v>
      </c>
      <c r="J490">
        <v>10</v>
      </c>
      <c r="K490">
        <v>10</v>
      </c>
      <c r="L490">
        <v>9</v>
      </c>
      <c r="M490">
        <v>9</v>
      </c>
      <c r="N490">
        <v>10</v>
      </c>
      <c r="O490">
        <v>10</v>
      </c>
      <c r="P490">
        <v>10</v>
      </c>
      <c r="Q490" s="24">
        <f>бланки!F491</f>
        <v>20</v>
      </c>
      <c r="R490" s="6">
        <f>B490/Q490</f>
        <v>0.5</v>
      </c>
      <c r="S490" s="24">
        <f>бланки!E491</f>
        <v>489</v>
      </c>
      <c r="T490" s="24" t="str">
        <f>'Рейтинговая таблица организаций'!B492</f>
        <v>МКОУ «Нижнечирюртовская СОШ» им. Абдуллаевой М.Г. (Кизилюртовский район )</v>
      </c>
      <c r="U490" s="6">
        <f>анкеты!F490/анкеты!E490</f>
        <v>0.83333333333333337</v>
      </c>
      <c r="V490" s="6">
        <f>анкеты!D490/анкеты!C490</f>
        <v>1</v>
      </c>
      <c r="W490" s="6">
        <f>анкеты!G490/анкеты!$B490</f>
        <v>0.8</v>
      </c>
      <c r="X490" s="6">
        <f>анкеты!I490/анкеты!H490</f>
        <v>0.8</v>
      </c>
      <c r="Y490" s="6">
        <f>анкеты!J490/анкеты!$B490</f>
        <v>1</v>
      </c>
      <c r="Z490" s="6">
        <f>анкеты!K490/анкеты!$B490</f>
        <v>1</v>
      </c>
      <c r="AA490" s="6">
        <f>анкеты!M490/анкеты!L490</f>
        <v>1</v>
      </c>
      <c r="AB490" s="6">
        <f>анкеты!N490/анкеты!$B490</f>
        <v>1</v>
      </c>
      <c r="AC490" s="6">
        <f>анкеты!O490/анкеты!$B490</f>
        <v>1</v>
      </c>
      <c r="AD490" s="6">
        <f>анкеты!P490/анкеты!$B490</f>
        <v>1</v>
      </c>
      <c r="AE490" s="24">
        <f>'Рейтинговая таблица организаций'!Z1316+'Рейтинговая таблица организаций'!AA1316</f>
        <v>0</v>
      </c>
      <c r="AF490" s="32">
        <f t="shared" si="18"/>
        <v>0.94333333333333336</v>
      </c>
      <c r="AG490" s="24">
        <f>'Рейтинговая таблица организаций'!BB492</f>
        <v>75.2</v>
      </c>
      <c r="AH490" t="s">
        <v>992</v>
      </c>
    </row>
    <row r="491" spans="1:34" x14ac:dyDescent="0.25">
      <c r="A491" s="39">
        <v>491</v>
      </c>
      <c r="B491">
        <v>28</v>
      </c>
      <c r="C491">
        <v>16</v>
      </c>
      <c r="D491">
        <v>14</v>
      </c>
      <c r="E491">
        <v>16</v>
      </c>
      <c r="F491">
        <v>15</v>
      </c>
      <c r="G491">
        <v>24</v>
      </c>
      <c r="H491">
        <v>3</v>
      </c>
      <c r="I491">
        <v>1</v>
      </c>
      <c r="J491">
        <v>26</v>
      </c>
      <c r="K491">
        <v>26</v>
      </c>
      <c r="L491">
        <v>18</v>
      </c>
      <c r="M491">
        <v>16</v>
      </c>
      <c r="N491">
        <v>23</v>
      </c>
      <c r="O491">
        <v>25</v>
      </c>
      <c r="P491">
        <v>24</v>
      </c>
      <c r="Q491" s="24">
        <f>бланки!F492</f>
        <v>36</v>
      </c>
      <c r="R491" s="6">
        <v>0.77777777777777779</v>
      </c>
      <c r="S491" s="24">
        <f>бланки!E492</f>
        <v>490</v>
      </c>
      <c r="T491" s="24" t="str">
        <f>'Рейтинговая таблица организаций'!B493</f>
        <v>МКОУ «Новозубутлинская СОШ» (Кизилюртовский район )</v>
      </c>
      <c r="U491" s="6">
        <f>анкеты!F491/анкеты!E491</f>
        <v>0.9375</v>
      </c>
      <c r="V491" s="6">
        <f>анкеты!D491/анкеты!C491</f>
        <v>0.875</v>
      </c>
      <c r="W491" s="6">
        <f>анкеты!G491/анкеты!$B491</f>
        <v>0.8571428571428571</v>
      </c>
      <c r="X491" s="6">
        <f>анкеты!I491/анкеты!H491</f>
        <v>0.33333333333333331</v>
      </c>
      <c r="Y491" s="6">
        <f>анкеты!J491/анкеты!$B491</f>
        <v>0.9285714285714286</v>
      </c>
      <c r="Z491" s="6">
        <f>анкеты!K491/анкеты!$B491</f>
        <v>0.9285714285714286</v>
      </c>
      <c r="AA491" s="6">
        <f>анкеты!M491/анкеты!L491</f>
        <v>0.88888888888888884</v>
      </c>
      <c r="AB491" s="6">
        <f>анкеты!N491/анкеты!$B491</f>
        <v>0.8214285714285714</v>
      </c>
      <c r="AC491" s="6">
        <f>анкеты!O491/анкеты!$B491</f>
        <v>0.8928571428571429</v>
      </c>
      <c r="AD491" s="6">
        <f>анкеты!P491/анкеты!$B491</f>
        <v>0.8571428571428571</v>
      </c>
      <c r="AE491" s="24">
        <f>'Рейтинговая таблица организаций'!Z1317+'Рейтинговая таблица организаций'!AA1317</f>
        <v>0</v>
      </c>
      <c r="AF491" s="32">
        <f t="shared" si="18"/>
        <v>0.83204365079365084</v>
      </c>
      <c r="AG491" s="24">
        <f>'Рейтинговая таблица организаций'!BB493</f>
        <v>88.8</v>
      </c>
      <c r="AH491" t="s">
        <v>992</v>
      </c>
    </row>
    <row r="492" spans="1:34" x14ac:dyDescent="0.25">
      <c r="A492" s="39">
        <v>492</v>
      </c>
      <c r="B492">
        <v>6</v>
      </c>
      <c r="C492">
        <v>5</v>
      </c>
      <c r="D492" s="24">
        <v>5</v>
      </c>
      <c r="E492">
        <v>5</v>
      </c>
      <c r="F492" s="24">
        <v>5</v>
      </c>
      <c r="G492">
        <v>6</v>
      </c>
      <c r="H492">
        <v>1</v>
      </c>
      <c r="I492" s="24">
        <v>1</v>
      </c>
      <c r="J492">
        <v>6</v>
      </c>
      <c r="K492">
        <v>6</v>
      </c>
      <c r="L492">
        <v>5</v>
      </c>
      <c r="M492" s="24">
        <v>5</v>
      </c>
      <c r="N492">
        <v>6</v>
      </c>
      <c r="O492">
        <v>6</v>
      </c>
      <c r="P492">
        <v>6</v>
      </c>
      <c r="Q492" s="24">
        <f>бланки!F493</f>
        <v>14</v>
      </c>
      <c r="R492" s="6">
        <f>B492/Q492</f>
        <v>0.42857142857142855</v>
      </c>
      <c r="S492" s="24">
        <f>бланки!E493</f>
        <v>491</v>
      </c>
      <c r="T492" s="24" t="str">
        <f>'Рейтинговая таблица организаций'!B494</f>
        <v>МКОУ «Стальская гимназия» (Кизилюртовский район )</v>
      </c>
      <c r="U492" s="6">
        <f>анкеты!F492/анкеты!E492</f>
        <v>1</v>
      </c>
      <c r="V492" s="6">
        <f>анкеты!D492/анкеты!C492</f>
        <v>1</v>
      </c>
      <c r="W492" s="6">
        <f>анкеты!G492/анкеты!$B492</f>
        <v>1</v>
      </c>
      <c r="X492" s="6">
        <f>анкеты!I492/анкеты!H492</f>
        <v>1</v>
      </c>
      <c r="Y492" s="6">
        <f>анкеты!J492/анкеты!$B492</f>
        <v>1</v>
      </c>
      <c r="Z492" s="6">
        <f>анкеты!K492/анкеты!$B492</f>
        <v>1</v>
      </c>
      <c r="AA492" s="6">
        <f>анкеты!M492/анкеты!L492</f>
        <v>1</v>
      </c>
      <c r="AB492" s="6">
        <f>анкеты!N492/анкеты!$B492</f>
        <v>1</v>
      </c>
      <c r="AC492" s="6">
        <f>анкеты!O492/анкеты!$B492</f>
        <v>1</v>
      </c>
      <c r="AD492" s="6">
        <f>анкеты!P492/анкеты!$B492</f>
        <v>1</v>
      </c>
      <c r="AE492" s="24">
        <f>'Рейтинговая таблица организаций'!Z1318+'Рейтинговая таблица организаций'!AA1318</f>
        <v>0</v>
      </c>
      <c r="AF492" s="32">
        <f t="shared" si="18"/>
        <v>1</v>
      </c>
      <c r="AG492" s="24">
        <f>'Рейтинговая таблица организаций'!BB494</f>
        <v>93.4</v>
      </c>
      <c r="AH492" t="s">
        <v>992</v>
      </c>
    </row>
    <row r="493" spans="1:34" x14ac:dyDescent="0.25">
      <c r="A493" s="39">
        <v>493</v>
      </c>
      <c r="B493">
        <v>194</v>
      </c>
      <c r="C493">
        <v>90</v>
      </c>
      <c r="D493">
        <v>77</v>
      </c>
      <c r="E493">
        <v>39</v>
      </c>
      <c r="F493">
        <v>30</v>
      </c>
      <c r="G493">
        <v>95</v>
      </c>
      <c r="H493">
        <v>18</v>
      </c>
      <c r="I493">
        <v>10</v>
      </c>
      <c r="J493">
        <v>157</v>
      </c>
      <c r="K493">
        <v>175</v>
      </c>
      <c r="L493">
        <v>95</v>
      </c>
      <c r="M493">
        <v>63</v>
      </c>
      <c r="N493">
        <v>109</v>
      </c>
      <c r="O493">
        <v>150</v>
      </c>
      <c r="P493">
        <v>146</v>
      </c>
      <c r="Q493" s="24">
        <f>бланки!F494</f>
        <v>300</v>
      </c>
      <c r="R493" s="6">
        <v>0.64666666666666661</v>
      </c>
      <c r="S493" s="24">
        <f>бланки!E494</f>
        <v>492</v>
      </c>
      <c r="T493" s="24" t="str">
        <f>'Рейтинговая таблица организаций'!B495</f>
        <v>МКОУ «Стальская СОШ №2» (Кизилюртовский район )</v>
      </c>
      <c r="U493" s="6">
        <f>анкеты!F493/анкеты!E493</f>
        <v>0.76923076923076927</v>
      </c>
      <c r="V493" s="6">
        <f>анкеты!D493/анкеты!C493</f>
        <v>0.85555555555555551</v>
      </c>
      <c r="W493" s="6">
        <f>анкеты!G493/анкеты!$B493</f>
        <v>0.48969072164948452</v>
      </c>
      <c r="X493" s="6">
        <f>анкеты!I493/анкеты!H493</f>
        <v>0.55555555555555558</v>
      </c>
      <c r="Y493" s="6">
        <f>анкеты!J493/анкеты!$B493</f>
        <v>0.80927835051546393</v>
      </c>
      <c r="Z493" s="6">
        <f>анкеты!K493/анкеты!$B493</f>
        <v>0.90206185567010311</v>
      </c>
      <c r="AA493" s="6">
        <f>анкеты!M493/анкеты!L493</f>
        <v>0.66315789473684206</v>
      </c>
      <c r="AB493" s="6">
        <f>анкеты!N493/анкеты!$B493</f>
        <v>0.56185567010309279</v>
      </c>
      <c r="AC493" s="6">
        <f>анкеты!O493/анкеты!$B493</f>
        <v>0.77319587628865982</v>
      </c>
      <c r="AD493" s="6">
        <f>анкеты!P493/анкеты!$B493</f>
        <v>0.75257731958762886</v>
      </c>
      <c r="AE493" s="24">
        <f>'Рейтинговая таблица организаций'!Z1319+'Рейтинговая таблица организаций'!AA1319</f>
        <v>0</v>
      </c>
      <c r="AF493" s="32">
        <f t="shared" si="18"/>
        <v>0.71321595688931549</v>
      </c>
      <c r="AG493" s="24">
        <f>'Рейтинговая таблица организаций'!BB495</f>
        <v>64.400000000000006</v>
      </c>
      <c r="AH493" t="s">
        <v>992</v>
      </c>
    </row>
    <row r="494" spans="1:34" x14ac:dyDescent="0.25">
      <c r="A494" s="39">
        <v>494</v>
      </c>
      <c r="B494">
        <v>128</v>
      </c>
      <c r="C494">
        <v>70</v>
      </c>
      <c r="D494">
        <v>70</v>
      </c>
      <c r="E494">
        <v>42</v>
      </c>
      <c r="F494">
        <v>38</v>
      </c>
      <c r="G494">
        <v>88</v>
      </c>
      <c r="H494">
        <v>18</v>
      </c>
      <c r="I494">
        <v>6</v>
      </c>
      <c r="J494">
        <v>121</v>
      </c>
      <c r="K494">
        <v>126</v>
      </c>
      <c r="L494">
        <v>80</v>
      </c>
      <c r="M494">
        <v>74</v>
      </c>
      <c r="N494">
        <v>114</v>
      </c>
      <c r="O494">
        <v>116</v>
      </c>
      <c r="P494">
        <v>111</v>
      </c>
      <c r="Q494" s="24">
        <f>бланки!F495</f>
        <v>189</v>
      </c>
      <c r="R494" s="6">
        <v>0.67724867724867721</v>
      </c>
      <c r="S494" s="24">
        <f>бланки!E495</f>
        <v>493</v>
      </c>
      <c r="T494" s="24" t="str">
        <f>'Рейтинговая таблица организаций'!B496</f>
        <v>МКОУ «Стальская СОШ №3 им. М.О. Толбоева» (Кизилюртовский район )</v>
      </c>
      <c r="U494" s="6">
        <f>анкеты!F494/анкеты!E494</f>
        <v>0.90476190476190477</v>
      </c>
      <c r="V494" s="6">
        <f>анкеты!D494/анкеты!C494</f>
        <v>1</v>
      </c>
      <c r="W494" s="6">
        <f>анкеты!G494/анкеты!$B494</f>
        <v>0.6875</v>
      </c>
      <c r="X494" s="6">
        <f>анкеты!I494/анкеты!H494</f>
        <v>0.33333333333333331</v>
      </c>
      <c r="Y494" s="6">
        <f>анкеты!J494/анкеты!$B494</f>
        <v>0.9453125</v>
      </c>
      <c r="Z494" s="6">
        <f>анкеты!K494/анкеты!$B494</f>
        <v>0.984375</v>
      </c>
      <c r="AA494" s="6">
        <f>анкеты!M494/анкеты!L494</f>
        <v>0.92500000000000004</v>
      </c>
      <c r="AB494" s="6">
        <f>анкеты!N494/анкеты!$B494</f>
        <v>0.890625</v>
      </c>
      <c r="AC494" s="6">
        <f>анкеты!O494/анкеты!$B494</f>
        <v>0.90625</v>
      </c>
      <c r="AD494" s="6">
        <f>анкеты!P494/анкеты!$B494</f>
        <v>0.8671875</v>
      </c>
      <c r="AE494" s="24">
        <f>'Рейтинговая таблица организаций'!Z1320+'Рейтинговая таблица организаций'!AA1320</f>
        <v>0</v>
      </c>
      <c r="AF494" s="32">
        <f t="shared" si="18"/>
        <v>0.84443452380952377</v>
      </c>
      <c r="AG494" s="24">
        <f>'Рейтинговая таблица организаций'!BB496</f>
        <v>81.2</v>
      </c>
      <c r="AH494" t="s">
        <v>992</v>
      </c>
    </row>
    <row r="495" spans="1:34" x14ac:dyDescent="0.25">
      <c r="A495" s="39">
        <v>495</v>
      </c>
      <c r="B495">
        <v>43</v>
      </c>
      <c r="C495">
        <v>29</v>
      </c>
      <c r="D495">
        <v>26</v>
      </c>
      <c r="E495">
        <v>14</v>
      </c>
      <c r="F495">
        <v>13</v>
      </c>
      <c r="G495">
        <v>20</v>
      </c>
      <c r="H495">
        <v>1</v>
      </c>
      <c r="I495">
        <v>1</v>
      </c>
      <c r="J495">
        <v>38</v>
      </c>
      <c r="K495">
        <v>39</v>
      </c>
      <c r="L495">
        <v>16</v>
      </c>
      <c r="M495">
        <v>12</v>
      </c>
      <c r="N495">
        <v>32</v>
      </c>
      <c r="O495">
        <v>39</v>
      </c>
      <c r="P495">
        <v>30</v>
      </c>
      <c r="Q495" s="24">
        <f>бланки!F496</f>
        <v>50</v>
      </c>
      <c r="R495" s="6">
        <v>0.86</v>
      </c>
      <c r="S495" s="24">
        <f>бланки!E496</f>
        <v>494</v>
      </c>
      <c r="T495" s="24" t="str">
        <f>'Рейтинговая таблица организаций'!B497</f>
        <v>МКДОУ «Детский сад «Ласточка» (Кизилюртовский район )</v>
      </c>
      <c r="U495" s="6">
        <f>анкеты!F495/анкеты!E495</f>
        <v>0.9285714285714286</v>
      </c>
      <c r="V495" s="6">
        <f>анкеты!D495/анкеты!C495</f>
        <v>0.89655172413793105</v>
      </c>
      <c r="W495" s="6">
        <f>анкеты!G495/анкеты!$B495</f>
        <v>0.46511627906976744</v>
      </c>
      <c r="X495" s="6">
        <f>анкеты!I495/анкеты!H495</f>
        <v>1</v>
      </c>
      <c r="Y495" s="6">
        <f>анкеты!J495/анкеты!$B495</f>
        <v>0.88372093023255816</v>
      </c>
      <c r="Z495" s="6">
        <f>анкеты!K495/анкеты!$B495</f>
        <v>0.90697674418604646</v>
      </c>
      <c r="AA495" s="6">
        <f>анкеты!M495/анкеты!L495</f>
        <v>0.75</v>
      </c>
      <c r="AB495" s="6">
        <f>анкеты!N495/анкеты!$B495</f>
        <v>0.7441860465116279</v>
      </c>
      <c r="AC495" s="6">
        <f>анкеты!O495/анкеты!$B495</f>
        <v>0.90697674418604646</v>
      </c>
      <c r="AD495" s="6">
        <f>анкеты!P495/анкеты!$B495</f>
        <v>0.69767441860465118</v>
      </c>
      <c r="AE495" s="24">
        <f>'Рейтинговая таблица организаций'!Z1321+'Рейтинговая таблица организаций'!AA1321</f>
        <v>0</v>
      </c>
      <c r="AF495" s="32">
        <f t="shared" si="18"/>
        <v>0.81797743155000568</v>
      </c>
      <c r="AG495" s="24">
        <f>'Рейтинговая таблица организаций'!BB497</f>
        <v>72.2</v>
      </c>
      <c r="AH495" t="s">
        <v>201</v>
      </c>
    </row>
    <row r="496" spans="1:34" x14ac:dyDescent="0.25">
      <c r="A496" s="39">
        <v>496</v>
      </c>
      <c r="B496">
        <v>66</v>
      </c>
      <c r="C496">
        <v>35</v>
      </c>
      <c r="D496">
        <v>16</v>
      </c>
      <c r="E496">
        <v>22</v>
      </c>
      <c r="F496">
        <v>14</v>
      </c>
      <c r="G496">
        <v>30</v>
      </c>
      <c r="H496">
        <v>6</v>
      </c>
      <c r="I496">
        <v>4</v>
      </c>
      <c r="J496">
        <v>54</v>
      </c>
      <c r="K496">
        <v>55</v>
      </c>
      <c r="L496">
        <v>52</v>
      </c>
      <c r="M496">
        <v>42</v>
      </c>
      <c r="N496">
        <v>47</v>
      </c>
      <c r="O496">
        <v>55</v>
      </c>
      <c r="P496">
        <v>47</v>
      </c>
      <c r="Q496" s="24">
        <f>бланки!F497</f>
        <v>148</v>
      </c>
      <c r="R496" s="6">
        <f>B496/Q496</f>
        <v>0.44594594594594594</v>
      </c>
      <c r="S496" s="24">
        <f>бланки!E497</f>
        <v>495</v>
      </c>
      <c r="T496" s="24" t="str">
        <f>'Рейтинговая таблица организаций'!B498</f>
        <v>МКДОУ общеразвивающего вида «Детский сад «Ветерок» (Кизилюртовский район )</v>
      </c>
      <c r="U496" s="6">
        <f>анкеты!F496/анкеты!E496</f>
        <v>0.63636363636363635</v>
      </c>
      <c r="V496" s="6">
        <f>анкеты!D496/анкеты!C496</f>
        <v>0.45714285714285713</v>
      </c>
      <c r="W496" s="6">
        <f>анкеты!G496/анкеты!$B496</f>
        <v>0.45454545454545453</v>
      </c>
      <c r="X496" s="6">
        <f>анкеты!I496/анкеты!H496</f>
        <v>0.66666666666666663</v>
      </c>
      <c r="Y496" s="6">
        <f>анкеты!J496/анкеты!$B496</f>
        <v>0.81818181818181823</v>
      </c>
      <c r="Z496" s="6">
        <f>анкеты!K496/анкеты!$B496</f>
        <v>0.83333333333333337</v>
      </c>
      <c r="AA496" s="6">
        <f>анкеты!M496/анкеты!L496</f>
        <v>0.80769230769230771</v>
      </c>
      <c r="AB496" s="6">
        <f>анкеты!N496/анкеты!$B496</f>
        <v>0.71212121212121215</v>
      </c>
      <c r="AC496" s="6">
        <f>анкеты!O496/анкеты!$B496</f>
        <v>0.83333333333333337</v>
      </c>
      <c r="AD496" s="6">
        <f>анкеты!P496/анкеты!$B496</f>
        <v>0.71212121212121215</v>
      </c>
      <c r="AE496" s="24">
        <f>'Рейтинговая таблица организаций'!Z1322+'Рейтинговая таблица организаций'!AA1322</f>
        <v>0</v>
      </c>
      <c r="AF496" s="32">
        <f t="shared" si="18"/>
        <v>0.69315018315018306</v>
      </c>
      <c r="AG496" s="24">
        <f>'Рейтинговая таблица организаций'!BB498</f>
        <v>70</v>
      </c>
      <c r="AH496" t="s">
        <v>201</v>
      </c>
    </row>
    <row r="497" spans="1:34" x14ac:dyDescent="0.25">
      <c r="A497" s="39">
        <v>497</v>
      </c>
      <c r="B497">
        <v>67</v>
      </c>
      <c r="C497">
        <v>36</v>
      </c>
      <c r="D497">
        <v>31</v>
      </c>
      <c r="E497">
        <v>19</v>
      </c>
      <c r="F497">
        <v>17</v>
      </c>
      <c r="G497">
        <v>32</v>
      </c>
      <c r="H497">
        <v>4</v>
      </c>
      <c r="I497">
        <v>2</v>
      </c>
      <c r="J497">
        <v>64</v>
      </c>
      <c r="K497">
        <v>67</v>
      </c>
      <c r="L497">
        <v>29</v>
      </c>
      <c r="M497">
        <v>28</v>
      </c>
      <c r="N497">
        <v>52</v>
      </c>
      <c r="O497">
        <v>57</v>
      </c>
      <c r="P497">
        <v>49</v>
      </c>
      <c r="Q497" s="24">
        <f>бланки!F498</f>
        <v>88</v>
      </c>
      <c r="R497" s="6">
        <v>0.76136363636363635</v>
      </c>
      <c r="S497" s="24">
        <f>бланки!E498</f>
        <v>496</v>
      </c>
      <c r="T497" s="24" t="str">
        <f>'Рейтинговая таблица организаций'!B499</f>
        <v>МКДОУ «Детский сад общеразвивающего вида «Теремок» (Кизилюртовский район )</v>
      </c>
      <c r="U497" s="6">
        <f>анкеты!F497/анкеты!E497</f>
        <v>0.89473684210526316</v>
      </c>
      <c r="V497" s="6">
        <f>анкеты!D497/анкеты!C497</f>
        <v>0.86111111111111116</v>
      </c>
      <c r="W497" s="6">
        <f>анкеты!G497/анкеты!$B497</f>
        <v>0.47761194029850745</v>
      </c>
      <c r="X497" s="6">
        <f>анкеты!I497/анкеты!H497</f>
        <v>0.5</v>
      </c>
      <c r="Y497" s="6">
        <f>анкеты!J497/анкеты!$B497</f>
        <v>0.95522388059701491</v>
      </c>
      <c r="Z497" s="6">
        <f>анкеты!K497/анкеты!$B497</f>
        <v>1</v>
      </c>
      <c r="AA497" s="6">
        <f>анкеты!M497/анкеты!L497</f>
        <v>0.96551724137931039</v>
      </c>
      <c r="AB497" s="6">
        <f>анкеты!N497/анкеты!$B497</f>
        <v>0.77611940298507465</v>
      </c>
      <c r="AC497" s="6">
        <f>анкеты!O497/анкеты!$B497</f>
        <v>0.85074626865671643</v>
      </c>
      <c r="AD497" s="6">
        <f>анкеты!P497/анкеты!$B497</f>
        <v>0.73134328358208955</v>
      </c>
      <c r="AE497" s="24">
        <f>'Рейтинговая таблица организаций'!Z1323+'Рейтинговая таблица организаций'!AA1323</f>
        <v>0</v>
      </c>
      <c r="AF497" s="32">
        <f t="shared" si="18"/>
        <v>0.80124099707150886</v>
      </c>
      <c r="AG497" s="24">
        <f>'Рейтинговая таблица организаций'!BB499</f>
        <v>74.2</v>
      </c>
      <c r="AH497" t="s">
        <v>201</v>
      </c>
    </row>
    <row r="498" spans="1:34" x14ac:dyDescent="0.25">
      <c r="A498" s="39">
        <v>498</v>
      </c>
      <c r="B498">
        <v>40</v>
      </c>
      <c r="C498">
        <v>25</v>
      </c>
      <c r="D498">
        <v>24</v>
      </c>
      <c r="E498">
        <v>15</v>
      </c>
      <c r="F498">
        <v>15</v>
      </c>
      <c r="G498">
        <v>28</v>
      </c>
      <c r="H498">
        <v>3</v>
      </c>
      <c r="I498">
        <v>2</v>
      </c>
      <c r="J498">
        <v>40</v>
      </c>
      <c r="K498">
        <v>39</v>
      </c>
      <c r="L498">
        <v>17</v>
      </c>
      <c r="M498">
        <v>15</v>
      </c>
      <c r="N498">
        <v>36</v>
      </c>
      <c r="O498">
        <v>36</v>
      </c>
      <c r="P498">
        <v>34</v>
      </c>
      <c r="Q498" s="24">
        <f>бланки!F499</f>
        <v>50</v>
      </c>
      <c r="R498" s="6">
        <v>0.8</v>
      </c>
      <c r="S498" s="24">
        <f>бланки!E499</f>
        <v>497</v>
      </c>
      <c r="T498" s="24" t="str">
        <f>'Рейтинговая таблица организаций'!B500</f>
        <v>МКДОУ «Детский сад «Малыш» (Кизилюртовский район )</v>
      </c>
      <c r="U498" s="6">
        <f>анкеты!F498/анкеты!E498</f>
        <v>1</v>
      </c>
      <c r="V498" s="6">
        <f>анкеты!D498/анкеты!C498</f>
        <v>0.96</v>
      </c>
      <c r="W498" s="6">
        <f>анкеты!G498/анкеты!$B498</f>
        <v>0.7</v>
      </c>
      <c r="X498" s="6">
        <f>анкеты!I498/анкеты!H498</f>
        <v>0.66666666666666663</v>
      </c>
      <c r="Y498" s="6">
        <f>анкеты!J498/анкеты!$B498</f>
        <v>1</v>
      </c>
      <c r="Z498" s="6">
        <f>анкеты!K498/анкеты!$B498</f>
        <v>0.97499999999999998</v>
      </c>
      <c r="AA498" s="6">
        <f>анкеты!M498/анкеты!L498</f>
        <v>0.88235294117647056</v>
      </c>
      <c r="AB498" s="6">
        <f>анкеты!N498/анкеты!$B498</f>
        <v>0.9</v>
      </c>
      <c r="AC498" s="6">
        <f>анкеты!O498/анкеты!$B498</f>
        <v>0.9</v>
      </c>
      <c r="AD498" s="6">
        <f>анкеты!P498/анкеты!$B498</f>
        <v>0.85</v>
      </c>
      <c r="AE498" s="24">
        <f>'Рейтинговая таблица организаций'!Z1324+'Рейтинговая таблица организаций'!AA1324</f>
        <v>0</v>
      </c>
      <c r="AF498" s="32">
        <f t="shared" si="18"/>
        <v>0.88340196078431377</v>
      </c>
      <c r="AG498" s="24">
        <f>'Рейтинговая таблица организаций'!BB500</f>
        <v>76</v>
      </c>
      <c r="AH498" t="s">
        <v>201</v>
      </c>
    </row>
    <row r="499" spans="1:34" x14ac:dyDescent="0.25">
      <c r="A499" s="39">
        <v>499</v>
      </c>
      <c r="B499">
        <v>42</v>
      </c>
      <c r="C499">
        <v>29</v>
      </c>
      <c r="D499">
        <v>27</v>
      </c>
      <c r="E499">
        <v>28</v>
      </c>
      <c r="F499">
        <v>25</v>
      </c>
      <c r="G499">
        <v>24</v>
      </c>
      <c r="H499">
        <v>1</v>
      </c>
      <c r="I499">
        <v>1</v>
      </c>
      <c r="J499">
        <v>34</v>
      </c>
      <c r="K499">
        <v>37</v>
      </c>
      <c r="L499">
        <v>32</v>
      </c>
      <c r="M499">
        <v>27</v>
      </c>
      <c r="N499">
        <v>34</v>
      </c>
      <c r="O499">
        <v>36</v>
      </c>
      <c r="P499">
        <v>33</v>
      </c>
      <c r="Q499" s="24">
        <f>бланки!F500</f>
        <v>104</v>
      </c>
      <c r="R499" s="6">
        <f>B499/Q499</f>
        <v>0.40384615384615385</v>
      </c>
      <c r="S499" s="24">
        <f>бланки!E500</f>
        <v>498</v>
      </c>
      <c r="T499" s="24" t="str">
        <f>'Рейтинговая таблица организаций'!B501</f>
        <v>МКДОУ «Детский сад «Звездочка» (Кизилюртовский район )</v>
      </c>
      <c r="U499" s="6">
        <f>анкеты!F499/анкеты!E499</f>
        <v>0.8928571428571429</v>
      </c>
      <c r="V499" s="6">
        <f>анкеты!D499/анкеты!C499</f>
        <v>0.93103448275862066</v>
      </c>
      <c r="W499" s="6">
        <f>анкеты!G499/анкеты!$B499</f>
        <v>0.5714285714285714</v>
      </c>
      <c r="X499" s="6">
        <f>анкеты!I499/анкеты!H499</f>
        <v>1</v>
      </c>
      <c r="Y499" s="6">
        <f>анкеты!J499/анкеты!$B499</f>
        <v>0.80952380952380953</v>
      </c>
      <c r="Z499" s="6">
        <f>анкеты!K499/анкеты!$B499</f>
        <v>0.88095238095238093</v>
      </c>
      <c r="AA499" s="6">
        <f>анкеты!M499/анкеты!L499</f>
        <v>0.84375</v>
      </c>
      <c r="AB499" s="6">
        <f>анкеты!N499/анкеты!$B499</f>
        <v>0.80952380952380953</v>
      </c>
      <c r="AC499" s="6">
        <f>анкеты!O499/анкеты!$B499</f>
        <v>0.8571428571428571</v>
      </c>
      <c r="AD499" s="6">
        <f>анкеты!P499/анкеты!$B499</f>
        <v>0.7857142857142857</v>
      </c>
      <c r="AE499" s="24">
        <f>'Рейтинговая таблица организаций'!Z1325+'Рейтинговая таблица организаций'!AA1325</f>
        <v>0</v>
      </c>
      <c r="AF499" s="32">
        <f t="shared" si="18"/>
        <v>0.83819273399014782</v>
      </c>
      <c r="AG499" s="24">
        <f>'Рейтинговая таблица организаций'!BB501</f>
        <v>72.2</v>
      </c>
      <c r="AH499" t="s">
        <v>201</v>
      </c>
    </row>
    <row r="500" spans="1:34" x14ac:dyDescent="0.25">
      <c r="A500" s="39">
        <v>500</v>
      </c>
      <c r="B500">
        <v>30</v>
      </c>
      <c r="C500">
        <v>13</v>
      </c>
      <c r="D500">
        <v>11</v>
      </c>
      <c r="E500">
        <v>15</v>
      </c>
      <c r="F500">
        <v>12</v>
      </c>
      <c r="G500">
        <v>28</v>
      </c>
      <c r="H500">
        <v>5</v>
      </c>
      <c r="I500">
        <v>4</v>
      </c>
      <c r="J500">
        <v>26</v>
      </c>
      <c r="K500">
        <v>27</v>
      </c>
      <c r="L500">
        <v>14</v>
      </c>
      <c r="M500">
        <v>12</v>
      </c>
      <c r="N500">
        <v>25</v>
      </c>
      <c r="O500">
        <v>25</v>
      </c>
      <c r="P500">
        <v>24</v>
      </c>
      <c r="Q500" s="24">
        <f>бланки!F501</f>
        <v>60</v>
      </c>
      <c r="R500" s="6">
        <v>0.5</v>
      </c>
      <c r="S500" s="24">
        <f>бланки!E501</f>
        <v>499</v>
      </c>
      <c r="T500" s="24" t="str">
        <f>'Рейтинговая таблица организаций'!B502</f>
        <v>МКДОУ « Детский сад «Радуга» (Кизилюртовский район )</v>
      </c>
      <c r="U500" s="6">
        <f>анкеты!F500/анкеты!E500</f>
        <v>0.8</v>
      </c>
      <c r="V500" s="6">
        <f>анкеты!D500/анкеты!C500</f>
        <v>0.84615384615384615</v>
      </c>
      <c r="W500" s="6">
        <f>анкеты!G500/анкеты!$B500</f>
        <v>0.93333333333333335</v>
      </c>
      <c r="X500" s="6">
        <f>анкеты!I500/анкеты!H500</f>
        <v>0.8</v>
      </c>
      <c r="Y500" s="6">
        <f>анкеты!J500/анкеты!$B500</f>
        <v>0.8666666666666667</v>
      </c>
      <c r="Z500" s="6">
        <f>анкеты!K500/анкеты!$B500</f>
        <v>0.9</v>
      </c>
      <c r="AA500" s="6">
        <f>анкеты!M500/анкеты!L500</f>
        <v>0.8571428571428571</v>
      </c>
      <c r="AB500" s="6">
        <f>анкеты!N500/анкеты!$B500</f>
        <v>0.83333333333333337</v>
      </c>
      <c r="AC500" s="6">
        <f>анкеты!O500/анкеты!$B500</f>
        <v>0.83333333333333337</v>
      </c>
      <c r="AD500" s="6">
        <f>анкеты!P500/анкеты!$B500</f>
        <v>0.8</v>
      </c>
      <c r="AE500" s="24">
        <f>'Рейтинговая таблица организаций'!Z1326+'Рейтинговая таблица организаций'!AA1326</f>
        <v>0</v>
      </c>
      <c r="AF500" s="32">
        <f t="shared" si="18"/>
        <v>0.84699633699633681</v>
      </c>
      <c r="AG500" s="24">
        <f>'Рейтинговая таблица организаций'!BB502</f>
        <v>81.599999999999994</v>
      </c>
      <c r="AH500" t="s">
        <v>201</v>
      </c>
    </row>
    <row r="501" spans="1:34" x14ac:dyDescent="0.25">
      <c r="A501" s="39">
        <v>501</v>
      </c>
      <c r="B501">
        <v>52</v>
      </c>
      <c r="C501">
        <v>40</v>
      </c>
      <c r="D501">
        <v>37</v>
      </c>
      <c r="E501">
        <v>33</v>
      </c>
      <c r="F501">
        <v>31</v>
      </c>
      <c r="G501">
        <v>48</v>
      </c>
      <c r="H501">
        <v>2</v>
      </c>
      <c r="I501">
        <v>1</v>
      </c>
      <c r="J501">
        <v>50</v>
      </c>
      <c r="K501">
        <v>49</v>
      </c>
      <c r="L501">
        <v>33</v>
      </c>
      <c r="M501">
        <v>31</v>
      </c>
      <c r="N501">
        <v>50</v>
      </c>
      <c r="O501">
        <v>49</v>
      </c>
      <c r="P501">
        <v>50</v>
      </c>
      <c r="Q501" s="24">
        <f>бланки!F502</f>
        <v>100</v>
      </c>
      <c r="R501" s="6">
        <v>0.52</v>
      </c>
      <c r="S501" s="24">
        <f>бланки!E502</f>
        <v>500</v>
      </c>
      <c r="T501" s="24" t="str">
        <f>'Рейтинговая таблица организаций'!B503</f>
        <v>МКДОУ «Детский сад «Сказка» (Кизилюртовский район )</v>
      </c>
      <c r="U501" s="6">
        <f>анкеты!F501/анкеты!E501</f>
        <v>0.93939393939393945</v>
      </c>
      <c r="V501" s="6">
        <f>анкеты!D501/анкеты!C501</f>
        <v>0.92500000000000004</v>
      </c>
      <c r="W501" s="6">
        <f>анкеты!G501/анкеты!$B501</f>
        <v>0.92307692307692313</v>
      </c>
      <c r="X501" s="6">
        <f>анкеты!I501/анкеты!H501</f>
        <v>0.5</v>
      </c>
      <c r="Y501" s="6">
        <f>анкеты!J501/анкеты!$B501</f>
        <v>0.96153846153846156</v>
      </c>
      <c r="Z501" s="6">
        <f>анкеты!K501/анкеты!$B501</f>
        <v>0.94230769230769229</v>
      </c>
      <c r="AA501" s="6">
        <f>анкеты!M501/анкеты!L501</f>
        <v>0.93939393939393945</v>
      </c>
      <c r="AB501" s="6">
        <f>анкеты!N501/анкеты!$B501</f>
        <v>0.96153846153846156</v>
      </c>
      <c r="AC501" s="6">
        <f>анкеты!O501/анкеты!$B501</f>
        <v>0.94230769230769229</v>
      </c>
      <c r="AD501" s="6">
        <f>анкеты!P501/анкеты!$B501</f>
        <v>0.96153846153846156</v>
      </c>
      <c r="AE501" s="24">
        <f>'Рейтинговая таблица организаций'!Z1327+'Рейтинговая таблица организаций'!AA1327</f>
        <v>0</v>
      </c>
      <c r="AF501" s="32">
        <f t="shared" si="18"/>
        <v>0.89960955710955715</v>
      </c>
      <c r="AG501" s="24">
        <f>'Рейтинговая таблица организаций'!BB503</f>
        <v>80.400000000000006</v>
      </c>
      <c r="AH501" t="s">
        <v>201</v>
      </c>
    </row>
    <row r="502" spans="1:34" x14ac:dyDescent="0.25">
      <c r="A502" s="39">
        <v>502</v>
      </c>
      <c r="B502">
        <v>39</v>
      </c>
      <c r="C502">
        <v>32</v>
      </c>
      <c r="D502">
        <v>31</v>
      </c>
      <c r="E502">
        <v>27</v>
      </c>
      <c r="F502">
        <v>25</v>
      </c>
      <c r="G502">
        <v>34</v>
      </c>
      <c r="H502">
        <v>2</v>
      </c>
      <c r="I502">
        <v>2</v>
      </c>
      <c r="J502">
        <v>38</v>
      </c>
      <c r="K502">
        <v>39</v>
      </c>
      <c r="L502">
        <v>26</v>
      </c>
      <c r="M502">
        <v>25</v>
      </c>
      <c r="N502">
        <v>37</v>
      </c>
      <c r="O502">
        <v>38</v>
      </c>
      <c r="P502">
        <v>36</v>
      </c>
      <c r="Q502" s="24">
        <f>бланки!F503</f>
        <v>60</v>
      </c>
      <c r="R502" s="6">
        <v>0.65</v>
      </c>
      <c r="S502" s="24">
        <f>бланки!E503</f>
        <v>501</v>
      </c>
      <c r="T502" s="24" t="str">
        <f>'Рейтинговая таблица организаций'!B504</f>
        <v>МКДОУ «Детский сад общеразвивающего вида «Василек» (Кизилюртовский район )</v>
      </c>
      <c r="U502" s="6">
        <f>анкеты!F502/анкеты!E502</f>
        <v>0.92592592592592593</v>
      </c>
      <c r="V502" s="6">
        <f>анкеты!D502/анкеты!C502</f>
        <v>0.96875</v>
      </c>
      <c r="W502" s="6">
        <f>анкеты!G502/анкеты!$B502</f>
        <v>0.87179487179487181</v>
      </c>
      <c r="X502" s="6">
        <f>анкеты!I502/анкеты!H502</f>
        <v>1</v>
      </c>
      <c r="Y502" s="6">
        <f>анкеты!J502/анкеты!$B502</f>
        <v>0.97435897435897434</v>
      </c>
      <c r="Z502" s="6">
        <f>анкеты!K502/анкеты!$B502</f>
        <v>1</v>
      </c>
      <c r="AA502" s="6">
        <f>анкеты!M502/анкеты!L502</f>
        <v>0.96153846153846156</v>
      </c>
      <c r="AB502" s="6">
        <f>анкеты!N502/анкеты!$B502</f>
        <v>0.94871794871794868</v>
      </c>
      <c r="AC502" s="6">
        <f>анкеты!O502/анкеты!$B502</f>
        <v>0.97435897435897434</v>
      </c>
      <c r="AD502" s="6">
        <f>анкеты!P502/анкеты!$B502</f>
        <v>0.92307692307692313</v>
      </c>
      <c r="AE502" s="24">
        <f>'Рейтинговая таблица организаций'!Z1328+'Рейтинговая таблица организаций'!AA1328</f>
        <v>0</v>
      </c>
      <c r="AF502" s="32">
        <f t="shared" si="18"/>
        <v>0.95485220797720805</v>
      </c>
      <c r="AG502" s="24">
        <f>'Рейтинговая таблица организаций'!BB504</f>
        <v>81.400000000000006</v>
      </c>
      <c r="AH502" t="s">
        <v>201</v>
      </c>
    </row>
    <row r="503" spans="1:34" x14ac:dyDescent="0.25">
      <c r="A503" s="39">
        <v>503</v>
      </c>
      <c r="B503">
        <v>141</v>
      </c>
      <c r="C503">
        <v>90</v>
      </c>
      <c r="D503">
        <v>86</v>
      </c>
      <c r="E503">
        <v>81</v>
      </c>
      <c r="F503">
        <v>78</v>
      </c>
      <c r="G503">
        <v>106</v>
      </c>
      <c r="H503">
        <v>14</v>
      </c>
      <c r="I503">
        <v>13</v>
      </c>
      <c r="J503">
        <v>128</v>
      </c>
      <c r="K503">
        <v>133</v>
      </c>
      <c r="L503">
        <v>99</v>
      </c>
      <c r="M503">
        <v>88</v>
      </c>
      <c r="N503">
        <v>121</v>
      </c>
      <c r="O503">
        <v>130</v>
      </c>
      <c r="P503">
        <v>125</v>
      </c>
      <c r="Q503" s="24">
        <f>бланки!F504</f>
        <v>361</v>
      </c>
      <c r="R503" s="6">
        <f t="shared" ref="R503:R508" si="20">B503/Q503</f>
        <v>0.39058171745152354</v>
      </c>
      <c r="S503" s="24">
        <f>бланки!E504</f>
        <v>502</v>
      </c>
      <c r="T503" s="24" t="str">
        <f>'Рейтинговая таблица организаций'!B505</f>
        <v>МКУ ДО «ДЮСШ №1» (Кизилюртовский район )</v>
      </c>
      <c r="U503" s="6">
        <f>анкеты!F503/анкеты!E503</f>
        <v>0.96296296296296291</v>
      </c>
      <c r="V503" s="6">
        <f>анкеты!D503/анкеты!C503</f>
        <v>0.9555555555555556</v>
      </c>
      <c r="W503" s="6">
        <f>анкеты!G503/анкеты!$B503</f>
        <v>0.75177304964539005</v>
      </c>
      <c r="X503" s="6">
        <f>анкеты!I503/анкеты!H503</f>
        <v>0.9285714285714286</v>
      </c>
      <c r="Y503" s="6">
        <f>анкеты!J503/анкеты!$B503</f>
        <v>0.90780141843971629</v>
      </c>
      <c r="Z503" s="6">
        <f>анкеты!K503/анкеты!$B503</f>
        <v>0.94326241134751776</v>
      </c>
      <c r="AA503" s="6">
        <f>анкеты!M503/анкеты!L503</f>
        <v>0.88888888888888884</v>
      </c>
      <c r="AB503" s="6">
        <f>анкеты!N503/анкеты!$B503</f>
        <v>0.85815602836879434</v>
      </c>
      <c r="AC503" s="6">
        <f>анкеты!O503/анкеты!$B503</f>
        <v>0.92198581560283688</v>
      </c>
      <c r="AD503" s="6">
        <f>анкеты!P503/анкеты!$B503</f>
        <v>0.88652482269503541</v>
      </c>
      <c r="AE503" s="24">
        <f>'Рейтинговая таблица организаций'!Z1329+'Рейтинговая таблица организаций'!AA1329</f>
        <v>0</v>
      </c>
      <c r="AF503" s="32">
        <f t="shared" si="18"/>
        <v>0.9005482382078126</v>
      </c>
      <c r="AG503" s="24">
        <f>'Рейтинговая таблица организаций'!BB505</f>
        <v>75.599999999999994</v>
      </c>
      <c r="AH503" t="s">
        <v>755</v>
      </c>
    </row>
    <row r="504" spans="1:34" x14ac:dyDescent="0.25">
      <c r="A504" s="39">
        <v>504</v>
      </c>
      <c r="B504">
        <v>129</v>
      </c>
      <c r="C504">
        <v>77</v>
      </c>
      <c r="D504">
        <v>70</v>
      </c>
      <c r="E504">
        <v>52</v>
      </c>
      <c r="F504">
        <v>48</v>
      </c>
      <c r="G504">
        <v>117</v>
      </c>
      <c r="H504">
        <v>17</v>
      </c>
      <c r="I504">
        <v>15</v>
      </c>
      <c r="J504">
        <v>122</v>
      </c>
      <c r="K504">
        <v>126</v>
      </c>
      <c r="L504">
        <v>60</v>
      </c>
      <c r="M504">
        <v>56</v>
      </c>
      <c r="N504">
        <v>116</v>
      </c>
      <c r="O504">
        <v>121</v>
      </c>
      <c r="P504">
        <v>118</v>
      </c>
      <c r="Q504" s="24">
        <f>бланки!F505</f>
        <v>315</v>
      </c>
      <c r="R504" s="6">
        <f t="shared" si="20"/>
        <v>0.40952380952380951</v>
      </c>
      <c r="S504" s="24">
        <f>бланки!E505</f>
        <v>503</v>
      </c>
      <c r="T504" s="24" t="str">
        <f>'Рейтинговая таблица организаций'!B506</f>
        <v>МКУ ДО «ДЮСШ №3» (Кизилюртовский район )</v>
      </c>
      <c r="U504" s="6">
        <f>анкеты!F504/анкеты!E504</f>
        <v>0.92307692307692313</v>
      </c>
      <c r="V504" s="6">
        <f>анкеты!D504/анкеты!C504</f>
        <v>0.90909090909090906</v>
      </c>
      <c r="W504" s="6">
        <f>анкеты!G504/анкеты!$B504</f>
        <v>0.90697674418604646</v>
      </c>
      <c r="X504" s="6">
        <f>анкеты!I504/анкеты!H504</f>
        <v>0.88235294117647056</v>
      </c>
      <c r="Y504" s="6">
        <f>анкеты!J504/анкеты!$B504</f>
        <v>0.94573643410852715</v>
      </c>
      <c r="Z504" s="6">
        <f>анкеты!K504/анкеты!$B504</f>
        <v>0.97674418604651159</v>
      </c>
      <c r="AA504" s="6">
        <f>анкеты!M504/анкеты!L504</f>
        <v>0.93333333333333335</v>
      </c>
      <c r="AB504" s="6">
        <f>анкеты!N504/анкеты!$B504</f>
        <v>0.89922480620155043</v>
      </c>
      <c r="AC504" s="6">
        <f>анкеты!O504/анкеты!$B504</f>
        <v>0.93798449612403101</v>
      </c>
      <c r="AD504" s="6">
        <f>анкеты!P504/анкеты!$B504</f>
        <v>0.9147286821705426</v>
      </c>
      <c r="AE504" s="24">
        <f>'Рейтинговая таблица организаций'!Z1330+'Рейтинговая таблица организаций'!AA1330</f>
        <v>0</v>
      </c>
      <c r="AF504" s="32">
        <f t="shared" si="18"/>
        <v>0.92292494555148452</v>
      </c>
      <c r="AG504" s="24">
        <f>'Рейтинговая таблица организаций'!BB506</f>
        <v>76.8</v>
      </c>
      <c r="AH504" t="s">
        <v>755</v>
      </c>
    </row>
    <row r="505" spans="1:34" x14ac:dyDescent="0.25">
      <c r="A505" s="39">
        <v>505</v>
      </c>
      <c r="B505">
        <v>116</v>
      </c>
      <c r="C505">
        <v>101</v>
      </c>
      <c r="D505">
        <v>98</v>
      </c>
      <c r="E505">
        <v>92</v>
      </c>
      <c r="F505">
        <v>87</v>
      </c>
      <c r="G505">
        <v>98</v>
      </c>
      <c r="H505">
        <v>6</v>
      </c>
      <c r="I505">
        <v>6</v>
      </c>
      <c r="J505">
        <v>107</v>
      </c>
      <c r="K505">
        <v>110</v>
      </c>
      <c r="L505">
        <v>93</v>
      </c>
      <c r="M505">
        <v>92</v>
      </c>
      <c r="N505">
        <v>110</v>
      </c>
      <c r="O505">
        <v>111</v>
      </c>
      <c r="P505">
        <v>110</v>
      </c>
      <c r="Q505" s="24">
        <f>бланки!F506</f>
        <v>240</v>
      </c>
      <c r="R505" s="6">
        <f t="shared" si="20"/>
        <v>0.48333333333333334</v>
      </c>
      <c r="S505" s="24">
        <f>бланки!E506</f>
        <v>504</v>
      </c>
      <c r="T505" s="24" t="str">
        <f>'Рейтинговая таблица организаций'!B507</f>
        <v>МБУ ДО «ДЮСШ №4» (Кизилюртовский район )</v>
      </c>
      <c r="U505" s="6">
        <f>анкеты!F505/анкеты!E505</f>
        <v>0.94565217391304346</v>
      </c>
      <c r="V505" s="6">
        <f>анкеты!D505/анкеты!C505</f>
        <v>0.97029702970297027</v>
      </c>
      <c r="W505" s="6">
        <f>анкеты!G505/анкеты!$B505</f>
        <v>0.84482758620689657</v>
      </c>
      <c r="X505" s="6">
        <f>анкеты!I505/анкеты!H505</f>
        <v>1</v>
      </c>
      <c r="Y505" s="6">
        <f>анкеты!J505/анкеты!$B505</f>
        <v>0.92241379310344829</v>
      </c>
      <c r="Z505" s="6">
        <f>анкеты!K505/анкеты!$B505</f>
        <v>0.94827586206896552</v>
      </c>
      <c r="AA505" s="6">
        <f>анкеты!M505/анкеты!L505</f>
        <v>0.989247311827957</v>
      </c>
      <c r="AB505" s="6">
        <f>анкеты!N505/анкеты!$B505</f>
        <v>0.94827586206896552</v>
      </c>
      <c r="AC505" s="6">
        <f>анкеты!O505/анкеты!$B505</f>
        <v>0.9568965517241379</v>
      </c>
      <c r="AD505" s="6">
        <f>анкеты!P505/анкеты!$B505</f>
        <v>0.94827586206896552</v>
      </c>
      <c r="AE505" s="24">
        <f>'Рейтинговая таблица организаций'!Z1331+'Рейтинговая таблица организаций'!AA1331</f>
        <v>0</v>
      </c>
      <c r="AF505" s="32">
        <f t="shared" si="18"/>
        <v>0.94741620326853515</v>
      </c>
      <c r="AG505" s="24">
        <f>'Рейтинговая таблица организаций'!BB507</f>
        <v>88.6</v>
      </c>
      <c r="AH505" t="s">
        <v>755</v>
      </c>
    </row>
    <row r="506" spans="1:34" x14ac:dyDescent="0.25">
      <c r="A506" s="39">
        <v>506</v>
      </c>
      <c r="B506">
        <v>208</v>
      </c>
      <c r="C506">
        <v>150</v>
      </c>
      <c r="D506">
        <v>150</v>
      </c>
      <c r="E506">
        <v>138</v>
      </c>
      <c r="F506">
        <v>133</v>
      </c>
      <c r="G506">
        <v>170</v>
      </c>
      <c r="H506">
        <v>13</v>
      </c>
      <c r="I506">
        <v>10</v>
      </c>
      <c r="J506">
        <v>200</v>
      </c>
      <c r="K506">
        <v>203</v>
      </c>
      <c r="L506">
        <v>153</v>
      </c>
      <c r="M506">
        <v>145</v>
      </c>
      <c r="N506">
        <v>195</v>
      </c>
      <c r="O506">
        <v>200</v>
      </c>
      <c r="P506">
        <v>203</v>
      </c>
      <c r="Q506" s="24">
        <f>бланки!F507</f>
        <v>405</v>
      </c>
      <c r="R506" s="6">
        <f t="shared" si="20"/>
        <v>0.51358024691358029</v>
      </c>
      <c r="S506" s="24">
        <f>бланки!E507</f>
        <v>505</v>
      </c>
      <c r="T506" s="24" t="str">
        <f>'Рейтинговая таблица организаций'!B508</f>
        <v>МБУ ДО «СЮНиТ» (Кизилюртовский район )</v>
      </c>
      <c r="U506" s="6">
        <f>анкеты!F506/анкеты!E506</f>
        <v>0.96376811594202894</v>
      </c>
      <c r="V506" s="6">
        <f>анкеты!D506/анкеты!C506</f>
        <v>1</v>
      </c>
      <c r="W506" s="6">
        <f>анкеты!G506/анкеты!$B506</f>
        <v>0.81730769230769229</v>
      </c>
      <c r="X506" s="6">
        <f>анкеты!I506/анкеты!H506</f>
        <v>0.76923076923076927</v>
      </c>
      <c r="Y506" s="6">
        <f>анкеты!J506/анкеты!$B506</f>
        <v>0.96153846153846156</v>
      </c>
      <c r="Z506" s="6">
        <f>анкеты!K506/анкеты!$B506</f>
        <v>0.97596153846153844</v>
      </c>
      <c r="AA506" s="6">
        <f>анкеты!M506/анкеты!L506</f>
        <v>0.94771241830065356</v>
      </c>
      <c r="AB506" s="6">
        <f>анкеты!N506/анкеты!$B506</f>
        <v>0.9375</v>
      </c>
      <c r="AC506" s="6">
        <f>анкеты!O506/анкеты!$B506</f>
        <v>0.96153846153846156</v>
      </c>
      <c r="AD506" s="6">
        <f>анкеты!P506/анкеты!$B506</f>
        <v>0.97596153846153844</v>
      </c>
      <c r="AE506" s="24">
        <f>'Рейтинговая таблица организаций'!Z1332+'Рейтинговая таблица организаций'!AA1332</f>
        <v>0</v>
      </c>
      <c r="AF506" s="32">
        <f t="shared" si="18"/>
        <v>0.93105189957811429</v>
      </c>
      <c r="AG506" s="24">
        <f>'Рейтинговая таблица организаций'!BB508</f>
        <v>79</v>
      </c>
      <c r="AH506" t="s">
        <v>755</v>
      </c>
    </row>
    <row r="507" spans="1:34" x14ac:dyDescent="0.25">
      <c r="A507" s="39">
        <v>507</v>
      </c>
      <c r="B507">
        <v>128</v>
      </c>
      <c r="C507">
        <v>108</v>
      </c>
      <c r="D507">
        <v>101</v>
      </c>
      <c r="E507">
        <v>97</v>
      </c>
      <c r="F507">
        <v>93</v>
      </c>
      <c r="G507">
        <v>94</v>
      </c>
      <c r="H507">
        <v>7</v>
      </c>
      <c r="I507">
        <v>5</v>
      </c>
      <c r="J507">
        <v>120</v>
      </c>
      <c r="K507">
        <v>123</v>
      </c>
      <c r="L507">
        <v>87</v>
      </c>
      <c r="M507">
        <v>86</v>
      </c>
      <c r="N507">
        <v>121</v>
      </c>
      <c r="O507">
        <v>122</v>
      </c>
      <c r="P507">
        <v>119</v>
      </c>
      <c r="Q507" s="24">
        <f>бланки!F508</f>
        <v>300</v>
      </c>
      <c r="R507" s="6">
        <f t="shared" si="20"/>
        <v>0.42666666666666669</v>
      </c>
      <c r="S507" s="24">
        <f>бланки!E508</f>
        <v>506</v>
      </c>
      <c r="T507" s="24" t="str">
        <f>'Рейтинговая таблица организаций'!B509</f>
        <v>МБУ ДО «ДШИ» (Кизилюртовский район )</v>
      </c>
      <c r="U507" s="6">
        <f>анкеты!F507/анкеты!E507</f>
        <v>0.95876288659793818</v>
      </c>
      <c r="V507" s="6">
        <f>анкеты!D507/анкеты!C507</f>
        <v>0.93518518518518523</v>
      </c>
      <c r="W507" s="6">
        <f>анкеты!G507/анкеты!$B507</f>
        <v>0.734375</v>
      </c>
      <c r="X507" s="6">
        <f>анкеты!I507/анкеты!H507</f>
        <v>0.7142857142857143</v>
      </c>
      <c r="Y507" s="6">
        <f>анкеты!J507/анкеты!$B507</f>
        <v>0.9375</v>
      </c>
      <c r="Z507" s="6">
        <f>анкеты!K507/анкеты!$B507</f>
        <v>0.9609375</v>
      </c>
      <c r="AA507" s="6">
        <f>анкеты!M507/анкеты!L507</f>
        <v>0.9885057471264368</v>
      </c>
      <c r="AB507" s="6">
        <f>анкеты!N507/анкеты!$B507</f>
        <v>0.9453125</v>
      </c>
      <c r="AC507" s="6">
        <f>анкеты!O507/анкеты!$B507</f>
        <v>0.953125</v>
      </c>
      <c r="AD507" s="6">
        <f>анкеты!P507/анкеты!$B507</f>
        <v>0.9296875</v>
      </c>
      <c r="AE507" s="24">
        <f>'Рейтинговая таблица организаций'!Z1333+'Рейтинговая таблица организаций'!AA1333</f>
        <v>0</v>
      </c>
      <c r="AF507" s="32">
        <f t="shared" si="18"/>
        <v>0.90576770331952761</v>
      </c>
      <c r="AG507" s="24">
        <f>'Рейтинговая таблица организаций'!BB509</f>
        <v>70.400000000000006</v>
      </c>
      <c r="AH507" t="s">
        <v>755</v>
      </c>
    </row>
    <row r="508" spans="1:34" x14ac:dyDescent="0.25">
      <c r="A508" s="39">
        <v>508</v>
      </c>
      <c r="B508">
        <v>120</v>
      </c>
      <c r="C508">
        <v>108</v>
      </c>
      <c r="D508">
        <v>107</v>
      </c>
      <c r="E508">
        <v>84</v>
      </c>
      <c r="F508">
        <v>83</v>
      </c>
      <c r="G508">
        <v>93</v>
      </c>
      <c r="H508">
        <v>9</v>
      </c>
      <c r="I508">
        <v>9</v>
      </c>
      <c r="J508">
        <v>111</v>
      </c>
      <c r="K508">
        <v>116</v>
      </c>
      <c r="L508">
        <v>87</v>
      </c>
      <c r="M508">
        <v>87</v>
      </c>
      <c r="N508">
        <v>114</v>
      </c>
      <c r="O508">
        <v>114</v>
      </c>
      <c r="P508">
        <v>117</v>
      </c>
      <c r="Q508" s="24">
        <f>бланки!F509</f>
        <v>251</v>
      </c>
      <c r="R508" s="6">
        <f t="shared" si="20"/>
        <v>0.47808764940239046</v>
      </c>
      <c r="S508" s="24">
        <f>бланки!E509</f>
        <v>507</v>
      </c>
      <c r="T508" s="24" t="str">
        <f>'Рейтинговая таблица организаций'!B510</f>
        <v>МКОУ «Большеарешевская СОШ» (Кизлярский район )</v>
      </c>
      <c r="U508" s="6">
        <f>анкеты!F508/анкеты!E508</f>
        <v>0.98809523809523814</v>
      </c>
      <c r="V508" s="6">
        <f>анкеты!D508/анкеты!C508</f>
        <v>0.9907407407407407</v>
      </c>
      <c r="W508" s="6">
        <f>анкеты!G508/анкеты!$B508</f>
        <v>0.77500000000000002</v>
      </c>
      <c r="X508" s="6">
        <f>анкеты!I508/анкеты!H508</f>
        <v>1</v>
      </c>
      <c r="Y508" s="6">
        <f>анкеты!J508/анкеты!$B508</f>
        <v>0.92500000000000004</v>
      </c>
      <c r="Z508" s="6">
        <f>анкеты!K508/анкеты!$B508</f>
        <v>0.96666666666666667</v>
      </c>
      <c r="AA508" s="6">
        <f>анкеты!M508/анкеты!L508</f>
        <v>1</v>
      </c>
      <c r="AB508" s="6">
        <f>анкеты!N508/анкеты!$B508</f>
        <v>0.95</v>
      </c>
      <c r="AC508" s="6">
        <f>анкеты!O508/анкеты!$B508</f>
        <v>0.95</v>
      </c>
      <c r="AD508" s="6">
        <f>анкеты!P508/анкеты!$B508</f>
        <v>0.97499999999999998</v>
      </c>
      <c r="AE508" s="24">
        <f>'Рейтинговая таблица организаций'!Z1334+'Рейтинговая таблица организаций'!AA1334</f>
        <v>0</v>
      </c>
      <c r="AF508" s="32">
        <f t="shared" si="18"/>
        <v>0.95205026455026454</v>
      </c>
      <c r="AG508" s="24">
        <f>'Рейтинговая таблица организаций'!BB510</f>
        <v>76.2</v>
      </c>
      <c r="AH508" t="s">
        <v>992</v>
      </c>
    </row>
    <row r="509" spans="1:34" x14ac:dyDescent="0.25">
      <c r="A509" s="39">
        <v>509</v>
      </c>
      <c r="B509">
        <v>42</v>
      </c>
      <c r="C509">
        <v>37</v>
      </c>
      <c r="D509">
        <v>36</v>
      </c>
      <c r="E509">
        <v>31</v>
      </c>
      <c r="F509">
        <v>29</v>
      </c>
      <c r="G509">
        <v>36</v>
      </c>
      <c r="H509">
        <v>6</v>
      </c>
      <c r="I509">
        <v>5</v>
      </c>
      <c r="J509">
        <v>41</v>
      </c>
      <c r="K509">
        <v>40</v>
      </c>
      <c r="L509">
        <v>33</v>
      </c>
      <c r="M509">
        <v>31</v>
      </c>
      <c r="N509">
        <v>39</v>
      </c>
      <c r="O509">
        <v>40</v>
      </c>
      <c r="P509">
        <v>41</v>
      </c>
      <c r="Q509" s="24">
        <f>бланки!F510</f>
        <v>106</v>
      </c>
      <c r="R509" s="6">
        <v>0.39622641509433965</v>
      </c>
      <c r="S509" s="24">
        <f>бланки!E510</f>
        <v>508</v>
      </c>
      <c r="T509" s="24" t="str">
        <f>'Рейтинговая таблица организаций'!B511</f>
        <v>МКОУ «Брянская СОШ» (Кизлярский район )</v>
      </c>
      <c r="U509" s="6">
        <f>анкеты!F509/анкеты!E509</f>
        <v>0.93548387096774188</v>
      </c>
      <c r="V509" s="6">
        <f>анкеты!D509/анкеты!C509</f>
        <v>0.97297297297297303</v>
      </c>
      <c r="W509" s="6">
        <f>анкеты!G509/анкеты!$B509</f>
        <v>0.8571428571428571</v>
      </c>
      <c r="X509" s="6">
        <f>анкеты!I509/анкеты!H509</f>
        <v>0.83333333333333337</v>
      </c>
      <c r="Y509" s="6">
        <f>анкеты!J509/анкеты!$B509</f>
        <v>0.97619047619047616</v>
      </c>
      <c r="Z509" s="6">
        <f>анкеты!K509/анкеты!$B509</f>
        <v>0.95238095238095233</v>
      </c>
      <c r="AA509" s="6">
        <f>анкеты!M509/анкеты!L509</f>
        <v>0.93939393939393945</v>
      </c>
      <c r="AB509" s="6">
        <f>анкеты!N509/анкеты!$B509</f>
        <v>0.9285714285714286</v>
      </c>
      <c r="AC509" s="6">
        <f>анкеты!O509/анкеты!$B509</f>
        <v>0.95238095238095233</v>
      </c>
      <c r="AD509" s="6">
        <f>анкеты!P509/анкеты!$B509</f>
        <v>0.97619047619047616</v>
      </c>
      <c r="AE509" s="24">
        <f>'Рейтинговая таблица организаций'!Z1335+'Рейтинговая таблица организаций'!AA1335</f>
        <v>0</v>
      </c>
      <c r="AF509" s="32">
        <f t="shared" si="18"/>
        <v>0.9324041259525131</v>
      </c>
      <c r="AG509" s="24">
        <f>'Рейтинговая таблица организаций'!BB511</f>
        <v>78.599999999999994</v>
      </c>
      <c r="AH509" t="s">
        <v>992</v>
      </c>
    </row>
    <row r="510" spans="1:34" x14ac:dyDescent="0.25">
      <c r="A510" s="39">
        <v>510</v>
      </c>
      <c r="B510">
        <v>41</v>
      </c>
      <c r="C510">
        <v>35</v>
      </c>
      <c r="D510">
        <v>34</v>
      </c>
      <c r="E510">
        <v>32</v>
      </c>
      <c r="F510">
        <v>30</v>
      </c>
      <c r="G510">
        <v>34</v>
      </c>
      <c r="H510">
        <v>4</v>
      </c>
      <c r="I510">
        <v>3</v>
      </c>
      <c r="J510">
        <v>41</v>
      </c>
      <c r="K510">
        <v>41</v>
      </c>
      <c r="L510">
        <v>35</v>
      </c>
      <c r="M510">
        <v>34</v>
      </c>
      <c r="N510">
        <v>37</v>
      </c>
      <c r="O510">
        <v>39</v>
      </c>
      <c r="P510">
        <v>39</v>
      </c>
      <c r="Q510" s="24">
        <f>бланки!F511</f>
        <v>100</v>
      </c>
      <c r="R510" s="6">
        <v>0.41</v>
      </c>
      <c r="S510" s="24">
        <f>бланки!E511</f>
        <v>509</v>
      </c>
      <c r="T510" s="24" t="str">
        <f>'Рейтинговая таблица организаций'!B512</f>
        <v>МКОУ «Новобирюзякская СОШ» (Кизлярский район )</v>
      </c>
      <c r="U510" s="6">
        <f>анкеты!F510/анкеты!E510</f>
        <v>0.9375</v>
      </c>
      <c r="V510" s="6">
        <f>анкеты!D510/анкеты!C510</f>
        <v>0.97142857142857142</v>
      </c>
      <c r="W510" s="6">
        <f>анкеты!G510/анкеты!$B510</f>
        <v>0.82926829268292679</v>
      </c>
      <c r="X510" s="6">
        <f>анкеты!I510/анкеты!H510</f>
        <v>0.75</v>
      </c>
      <c r="Y510" s="6">
        <f>анкеты!J510/анкеты!$B510</f>
        <v>1</v>
      </c>
      <c r="Z510" s="6">
        <f>анкеты!K510/анкеты!$B510</f>
        <v>1</v>
      </c>
      <c r="AA510" s="6">
        <f>анкеты!M510/анкеты!L510</f>
        <v>0.97142857142857142</v>
      </c>
      <c r="AB510" s="6">
        <f>анкеты!N510/анкеты!$B510</f>
        <v>0.90243902439024393</v>
      </c>
      <c r="AC510" s="6">
        <f>анкеты!O510/анкеты!$B510</f>
        <v>0.95121951219512191</v>
      </c>
      <c r="AD510" s="6">
        <f>анкеты!P510/анкеты!$B510</f>
        <v>0.95121951219512191</v>
      </c>
      <c r="AE510" s="24">
        <f>'Рейтинговая таблица организаций'!Z1336+'Рейтинговая таблица организаций'!AA1336</f>
        <v>0</v>
      </c>
      <c r="AF510" s="32">
        <f t="shared" si="18"/>
        <v>0.92645034843205587</v>
      </c>
      <c r="AG510" s="24">
        <f>'Рейтинговая таблица организаций'!BB512</f>
        <v>78</v>
      </c>
      <c r="AH510" t="s">
        <v>992</v>
      </c>
    </row>
    <row r="511" spans="1:34" x14ac:dyDescent="0.25">
      <c r="A511" s="39">
        <v>511</v>
      </c>
      <c r="B511">
        <v>53</v>
      </c>
      <c r="C511">
        <v>34</v>
      </c>
      <c r="D511">
        <v>34</v>
      </c>
      <c r="E511">
        <v>28</v>
      </c>
      <c r="F511">
        <v>26</v>
      </c>
      <c r="G511">
        <v>35</v>
      </c>
      <c r="H511">
        <v>5</v>
      </c>
      <c r="I511">
        <v>4</v>
      </c>
      <c r="J511">
        <v>49</v>
      </c>
      <c r="K511">
        <v>52</v>
      </c>
      <c r="L511">
        <v>42</v>
      </c>
      <c r="M511">
        <v>40</v>
      </c>
      <c r="N511">
        <v>43</v>
      </c>
      <c r="O511">
        <v>48</v>
      </c>
      <c r="P511">
        <v>46</v>
      </c>
      <c r="Q511" s="24">
        <f>бланки!F512</f>
        <v>121</v>
      </c>
      <c r="R511" s="6">
        <v>0.43801652892561982</v>
      </c>
      <c r="S511" s="24">
        <f>бланки!E512</f>
        <v>510</v>
      </c>
      <c r="T511" s="24" t="str">
        <f>'Рейтинговая таблица организаций'!B513</f>
        <v>МКОУ «Нововладимировская СОШ» (Кизлярский район )</v>
      </c>
      <c r="U511" s="6">
        <f>анкеты!F511/анкеты!E511</f>
        <v>0.9285714285714286</v>
      </c>
      <c r="V511" s="6">
        <f>анкеты!D511/анкеты!C511</f>
        <v>1</v>
      </c>
      <c r="W511" s="6">
        <f>анкеты!G511/анкеты!$B511</f>
        <v>0.660377358490566</v>
      </c>
      <c r="X511" s="6">
        <f>анкеты!I511/анкеты!H511</f>
        <v>0.8</v>
      </c>
      <c r="Y511" s="6">
        <f>анкеты!J511/анкеты!$B511</f>
        <v>0.92452830188679247</v>
      </c>
      <c r="Z511" s="6">
        <f>анкеты!K511/анкеты!$B511</f>
        <v>0.98113207547169812</v>
      </c>
      <c r="AA511" s="6">
        <f>анкеты!M511/анкеты!L511</f>
        <v>0.95238095238095233</v>
      </c>
      <c r="AB511" s="6">
        <f>анкеты!N511/анкеты!$B511</f>
        <v>0.81132075471698117</v>
      </c>
      <c r="AC511" s="6">
        <f>анкеты!O511/анкеты!$B511</f>
        <v>0.90566037735849059</v>
      </c>
      <c r="AD511" s="6">
        <f>анкеты!P511/анкеты!$B511</f>
        <v>0.86792452830188682</v>
      </c>
      <c r="AE511" s="24">
        <f>'Рейтинговая таблица организаций'!Z1337+'Рейтинговая таблица организаций'!AA1337</f>
        <v>0</v>
      </c>
      <c r="AF511" s="32">
        <f t="shared" si="18"/>
        <v>0.88318957771787954</v>
      </c>
      <c r="AG511" s="24">
        <f>'Рейтинговая таблица организаций'!BB513</f>
        <v>72.599999999999994</v>
      </c>
      <c r="AH511" t="s">
        <v>992</v>
      </c>
    </row>
    <row r="512" spans="1:34" x14ac:dyDescent="0.25">
      <c r="A512" s="39">
        <v>512</v>
      </c>
      <c r="B512">
        <v>41</v>
      </c>
      <c r="C512">
        <v>21</v>
      </c>
      <c r="D512">
        <v>21</v>
      </c>
      <c r="E512">
        <v>10</v>
      </c>
      <c r="F512">
        <v>10</v>
      </c>
      <c r="G512">
        <v>39</v>
      </c>
      <c r="H512">
        <v>6</v>
      </c>
      <c r="I512">
        <v>5</v>
      </c>
      <c r="J512">
        <v>39</v>
      </c>
      <c r="K512">
        <v>39</v>
      </c>
      <c r="L512">
        <v>20</v>
      </c>
      <c r="M512">
        <v>20</v>
      </c>
      <c r="N512">
        <v>40</v>
      </c>
      <c r="O512">
        <v>39</v>
      </c>
      <c r="P512">
        <v>41</v>
      </c>
      <c r="Q512" s="24">
        <f>бланки!F513</f>
        <v>90</v>
      </c>
      <c r="R512" s="6">
        <f t="shared" ref="R512:R517" si="21">B512/Q512</f>
        <v>0.45555555555555555</v>
      </c>
      <c r="S512" s="24">
        <f>бланки!E513</f>
        <v>511</v>
      </c>
      <c r="T512" s="24" t="str">
        <f>'Рейтинговая таблица организаций'!B514</f>
        <v>МКОУ «Новокрестьяновская СОШ» (Кизлярский район )</v>
      </c>
      <c r="U512" s="6">
        <f>анкеты!F512/анкеты!E512</f>
        <v>1</v>
      </c>
      <c r="V512" s="6">
        <f>анкеты!D512/анкеты!C512</f>
        <v>1</v>
      </c>
      <c r="W512" s="6">
        <f>анкеты!G512/анкеты!$B512</f>
        <v>0.95121951219512191</v>
      </c>
      <c r="X512" s="6">
        <f>анкеты!I512/анкеты!H512</f>
        <v>0.83333333333333337</v>
      </c>
      <c r="Y512" s="6">
        <f>анкеты!J512/анкеты!$B512</f>
        <v>0.95121951219512191</v>
      </c>
      <c r="Z512" s="6">
        <f>анкеты!K512/анкеты!$B512</f>
        <v>0.95121951219512191</v>
      </c>
      <c r="AA512" s="6">
        <f>анкеты!M512/анкеты!L512</f>
        <v>1</v>
      </c>
      <c r="AB512" s="6">
        <f>анкеты!N512/анкеты!$B512</f>
        <v>0.97560975609756095</v>
      </c>
      <c r="AC512" s="6">
        <f>анкеты!O512/анкеты!$B512</f>
        <v>0.95121951219512191</v>
      </c>
      <c r="AD512" s="6">
        <f>анкеты!P512/анкеты!$B512</f>
        <v>1</v>
      </c>
      <c r="AE512" s="24">
        <f>'Рейтинговая таблица организаций'!Z1338+'Рейтинговая таблица организаций'!AA1338</f>
        <v>0</v>
      </c>
      <c r="AF512" s="32">
        <f t="shared" si="18"/>
        <v>0.96138211382113814</v>
      </c>
      <c r="AG512" s="24">
        <f>'Рейтинговая таблица организаций'!BB514</f>
        <v>84.2</v>
      </c>
      <c r="AH512" t="s">
        <v>992</v>
      </c>
    </row>
    <row r="513" spans="1:34" x14ac:dyDescent="0.25">
      <c r="A513" s="39">
        <v>513</v>
      </c>
      <c r="B513">
        <v>107</v>
      </c>
      <c r="C513">
        <v>88</v>
      </c>
      <c r="D513">
        <v>88</v>
      </c>
      <c r="E513">
        <v>78</v>
      </c>
      <c r="F513">
        <v>76</v>
      </c>
      <c r="G513">
        <v>84</v>
      </c>
      <c r="H513">
        <v>3</v>
      </c>
      <c r="I513">
        <v>2</v>
      </c>
      <c r="J513">
        <v>99</v>
      </c>
      <c r="K513">
        <v>103</v>
      </c>
      <c r="L513">
        <v>82</v>
      </c>
      <c r="M513">
        <v>82</v>
      </c>
      <c r="N513">
        <v>98</v>
      </c>
      <c r="O513">
        <v>98</v>
      </c>
      <c r="P513">
        <v>101</v>
      </c>
      <c r="Q513" s="24">
        <f>бланки!F514</f>
        <v>199</v>
      </c>
      <c r="R513" s="6">
        <f t="shared" si="21"/>
        <v>0.53768844221105527</v>
      </c>
      <c r="S513" s="24">
        <f>бланки!E514</f>
        <v>512</v>
      </c>
      <c r="T513" s="24" t="str">
        <f>'Рейтинговая таблица организаций'!B515</f>
        <v>МКОУ «Некрасовская СОШ» (Кизлярский район )</v>
      </c>
      <c r="U513" s="6">
        <f>анкеты!F513/анкеты!E513</f>
        <v>0.97435897435897434</v>
      </c>
      <c r="V513" s="6">
        <f>анкеты!D513/анкеты!C513</f>
        <v>1</v>
      </c>
      <c r="W513" s="6">
        <f>анкеты!G513/анкеты!$B513</f>
        <v>0.78504672897196259</v>
      </c>
      <c r="X513" s="6">
        <f>анкеты!I513/анкеты!H513</f>
        <v>0.66666666666666663</v>
      </c>
      <c r="Y513" s="6">
        <f>анкеты!J513/анкеты!$B513</f>
        <v>0.92523364485981308</v>
      </c>
      <c r="Z513" s="6">
        <f>анкеты!K513/анкеты!$B513</f>
        <v>0.96261682242990654</v>
      </c>
      <c r="AA513" s="6">
        <f>анкеты!M513/анкеты!L513</f>
        <v>1</v>
      </c>
      <c r="AB513" s="6">
        <f>анкеты!N513/анкеты!$B513</f>
        <v>0.91588785046728971</v>
      </c>
      <c r="AC513" s="6">
        <f>анкеты!O513/анкеты!$B513</f>
        <v>0.91588785046728971</v>
      </c>
      <c r="AD513" s="6">
        <f>анкеты!P513/анкеты!$B513</f>
        <v>0.94392523364485981</v>
      </c>
      <c r="AE513" s="24">
        <f>'Рейтинговая таблица организаций'!Z1339+'Рейтинговая таблица организаций'!AA1339</f>
        <v>0</v>
      </c>
      <c r="AF513" s="32">
        <f t="shared" si="18"/>
        <v>0.90896237718667638</v>
      </c>
      <c r="AG513" s="24">
        <f>'Рейтинговая таблица организаций'!BB515</f>
        <v>72.400000000000006</v>
      </c>
      <c r="AH513" t="s">
        <v>992</v>
      </c>
    </row>
    <row r="514" spans="1:34" x14ac:dyDescent="0.25">
      <c r="A514" s="39">
        <v>514</v>
      </c>
      <c r="B514">
        <v>44</v>
      </c>
      <c r="C514">
        <v>33</v>
      </c>
      <c r="D514">
        <v>32</v>
      </c>
      <c r="E514">
        <v>31</v>
      </c>
      <c r="F514">
        <v>30</v>
      </c>
      <c r="G514">
        <v>39</v>
      </c>
      <c r="H514">
        <v>7</v>
      </c>
      <c r="I514">
        <v>6</v>
      </c>
      <c r="J514">
        <v>42</v>
      </c>
      <c r="K514">
        <v>42</v>
      </c>
      <c r="L514">
        <v>29</v>
      </c>
      <c r="M514">
        <v>29</v>
      </c>
      <c r="N514">
        <v>40</v>
      </c>
      <c r="O514">
        <v>42</v>
      </c>
      <c r="P514">
        <v>42</v>
      </c>
      <c r="Q514" s="24">
        <f>бланки!F515</f>
        <v>111</v>
      </c>
      <c r="R514" s="6">
        <f t="shared" si="21"/>
        <v>0.3963963963963964</v>
      </c>
      <c r="S514" s="24">
        <f>бланки!E515</f>
        <v>513</v>
      </c>
      <c r="T514" s="24" t="str">
        <f>'Рейтинговая таблица организаций'!B516</f>
        <v>МКОУ «Огузерская СОШ» (Кизлярский район )</v>
      </c>
      <c r="U514" s="6">
        <f>анкеты!F514/анкеты!E514</f>
        <v>0.967741935483871</v>
      </c>
      <c r="V514" s="6">
        <f>анкеты!D514/анкеты!C514</f>
        <v>0.96969696969696972</v>
      </c>
      <c r="W514" s="6">
        <f>анкеты!G514/анкеты!$B514</f>
        <v>0.88636363636363635</v>
      </c>
      <c r="X514" s="6">
        <f>анкеты!I514/анкеты!H514</f>
        <v>0.8571428571428571</v>
      </c>
      <c r="Y514" s="6">
        <f>анкеты!J514/анкеты!$B514</f>
        <v>0.95454545454545459</v>
      </c>
      <c r="Z514" s="6">
        <f>анкеты!K514/анкеты!$B514</f>
        <v>0.95454545454545459</v>
      </c>
      <c r="AA514" s="6">
        <f>анкеты!M514/анкеты!L514</f>
        <v>1</v>
      </c>
      <c r="AB514" s="6">
        <f>анкеты!N514/анкеты!$B514</f>
        <v>0.90909090909090906</v>
      </c>
      <c r="AC514" s="6">
        <f>анкеты!O514/анкеты!$B514</f>
        <v>0.95454545454545459</v>
      </c>
      <c r="AD514" s="6">
        <f>анкеты!P514/анкеты!$B514</f>
        <v>0.95454545454545459</v>
      </c>
      <c r="AE514" s="24">
        <f>'Рейтинговая таблица организаций'!Z1340+'Рейтинговая таблица организаций'!AA1340</f>
        <v>0</v>
      </c>
      <c r="AF514" s="32">
        <f t="shared" si="18"/>
        <v>0.94082181259600617</v>
      </c>
      <c r="AG514" s="24">
        <f>'Рейтинговая таблица организаций'!BB516</f>
        <v>74.2</v>
      </c>
      <c r="AH514" t="s">
        <v>992</v>
      </c>
    </row>
    <row r="515" spans="1:34" x14ac:dyDescent="0.25">
      <c r="A515" s="39">
        <v>515</v>
      </c>
      <c r="B515">
        <v>72</v>
      </c>
      <c r="C515">
        <v>58</v>
      </c>
      <c r="D515">
        <v>58</v>
      </c>
      <c r="E515">
        <v>47</v>
      </c>
      <c r="F515">
        <v>47</v>
      </c>
      <c r="G515">
        <v>61</v>
      </c>
      <c r="H515">
        <v>11</v>
      </c>
      <c r="I515">
        <v>10</v>
      </c>
      <c r="J515">
        <v>72</v>
      </c>
      <c r="K515">
        <v>71</v>
      </c>
      <c r="L515">
        <v>37</v>
      </c>
      <c r="M515">
        <v>37</v>
      </c>
      <c r="N515">
        <v>71</v>
      </c>
      <c r="O515">
        <v>70</v>
      </c>
      <c r="P515">
        <v>72</v>
      </c>
      <c r="Q515" s="24">
        <f>бланки!F516</f>
        <v>179</v>
      </c>
      <c r="R515" s="6">
        <f t="shared" si="21"/>
        <v>0.4022346368715084</v>
      </c>
      <c r="S515" s="24">
        <f>бланки!E516</f>
        <v>514</v>
      </c>
      <c r="T515" s="24" t="str">
        <f>'Рейтинговая таблица организаций'!B517</f>
        <v>МКОУ «Первомайская СОШ» (Кизлярский район )</v>
      </c>
      <c r="U515" s="6">
        <f>анкеты!F515/анкеты!E515</f>
        <v>1</v>
      </c>
      <c r="V515" s="6">
        <f>анкеты!D515/анкеты!C515</f>
        <v>1</v>
      </c>
      <c r="W515" s="6">
        <f>анкеты!G515/анкеты!$B515</f>
        <v>0.84722222222222221</v>
      </c>
      <c r="X515" s="6">
        <f>анкеты!I515/анкеты!H515</f>
        <v>0.90909090909090906</v>
      </c>
      <c r="Y515" s="6">
        <f>анкеты!J515/анкеты!$B515</f>
        <v>1</v>
      </c>
      <c r="Z515" s="6">
        <f>анкеты!K515/анкеты!$B515</f>
        <v>0.98611111111111116</v>
      </c>
      <c r="AA515" s="6">
        <f>анкеты!M515/анкеты!L515</f>
        <v>1</v>
      </c>
      <c r="AB515" s="6">
        <f>анкеты!N515/анкеты!$B515</f>
        <v>0.98611111111111116</v>
      </c>
      <c r="AC515" s="6">
        <f>анкеты!O515/анкеты!$B515</f>
        <v>0.97222222222222221</v>
      </c>
      <c r="AD515" s="6">
        <f>анкеты!P515/анкеты!$B515</f>
        <v>1</v>
      </c>
      <c r="AE515" s="24">
        <f>'Рейтинговая таблица организаций'!Z1341+'Рейтинговая таблица организаций'!AA1341</f>
        <v>0</v>
      </c>
      <c r="AF515" s="32">
        <f t="shared" ref="AF515:AF578" si="22">AVERAGE(U515:AD515)</f>
        <v>0.97007575757575748</v>
      </c>
      <c r="AG515" s="24">
        <f>'Рейтинговая таблица организаций'!BB517</f>
        <v>76</v>
      </c>
      <c r="AH515" t="s">
        <v>992</v>
      </c>
    </row>
    <row r="516" spans="1:34" x14ac:dyDescent="0.25">
      <c r="A516" s="39">
        <v>516</v>
      </c>
      <c r="B516">
        <v>140</v>
      </c>
      <c r="C516">
        <v>105</v>
      </c>
      <c r="D516">
        <v>102</v>
      </c>
      <c r="E516">
        <v>86</v>
      </c>
      <c r="F516">
        <v>85</v>
      </c>
      <c r="G516">
        <v>124</v>
      </c>
      <c r="H516">
        <v>57</v>
      </c>
      <c r="I516">
        <v>55</v>
      </c>
      <c r="J516">
        <v>135</v>
      </c>
      <c r="K516">
        <v>133</v>
      </c>
      <c r="L516">
        <v>106</v>
      </c>
      <c r="M516">
        <v>105</v>
      </c>
      <c r="N516">
        <v>132</v>
      </c>
      <c r="O516">
        <v>132</v>
      </c>
      <c r="P516">
        <v>130</v>
      </c>
      <c r="Q516" s="24">
        <f>бланки!F517</f>
        <v>347</v>
      </c>
      <c r="R516" s="6">
        <f t="shared" si="21"/>
        <v>0.40345821325648418</v>
      </c>
      <c r="S516" s="24">
        <f>бланки!E517</f>
        <v>515</v>
      </c>
      <c r="T516" s="24" t="str">
        <f>'Рейтинговая таблица организаций'!B518</f>
        <v>МКОУ «Победовская СОШ» (Кизлярский район )</v>
      </c>
      <c r="U516" s="6">
        <f>анкеты!F516/анкеты!E516</f>
        <v>0.98837209302325579</v>
      </c>
      <c r="V516" s="6">
        <f>анкеты!D516/анкеты!C516</f>
        <v>0.97142857142857142</v>
      </c>
      <c r="W516" s="6">
        <f>анкеты!G516/анкеты!$B516</f>
        <v>0.88571428571428568</v>
      </c>
      <c r="X516" s="6">
        <f>анкеты!I516/анкеты!H516</f>
        <v>0.96491228070175439</v>
      </c>
      <c r="Y516" s="6">
        <f>анкеты!J516/анкеты!$B516</f>
        <v>0.9642857142857143</v>
      </c>
      <c r="Z516" s="6">
        <f>анкеты!K516/анкеты!$B516</f>
        <v>0.95</v>
      </c>
      <c r="AA516" s="6">
        <f>анкеты!M516/анкеты!L516</f>
        <v>0.99056603773584906</v>
      </c>
      <c r="AB516" s="6">
        <f>анкеты!N516/анкеты!$B516</f>
        <v>0.94285714285714284</v>
      </c>
      <c r="AC516" s="6">
        <f>анкеты!O516/анкеты!$B516</f>
        <v>0.94285714285714284</v>
      </c>
      <c r="AD516" s="6">
        <f>анкеты!P516/анкеты!$B516</f>
        <v>0.9285714285714286</v>
      </c>
      <c r="AE516" s="24">
        <f>'Рейтинговая таблица организаций'!Z1342+'Рейтинговая таблица организаций'!AA1342</f>
        <v>0</v>
      </c>
      <c r="AF516" s="32">
        <f t="shared" si="22"/>
        <v>0.95295646971751446</v>
      </c>
      <c r="AG516" s="24">
        <f>'Рейтинговая таблица организаций'!BB518</f>
        <v>80</v>
      </c>
      <c r="AH516" t="s">
        <v>992</v>
      </c>
    </row>
    <row r="517" spans="1:34" x14ac:dyDescent="0.25">
      <c r="A517" s="39">
        <v>517</v>
      </c>
      <c r="B517">
        <v>122</v>
      </c>
      <c r="C517">
        <v>108</v>
      </c>
      <c r="D517">
        <v>107</v>
      </c>
      <c r="E517">
        <v>100</v>
      </c>
      <c r="F517">
        <v>99</v>
      </c>
      <c r="G517">
        <v>99</v>
      </c>
      <c r="H517">
        <v>12</v>
      </c>
      <c r="I517">
        <v>8</v>
      </c>
      <c r="J517">
        <v>122</v>
      </c>
      <c r="K517">
        <v>122</v>
      </c>
      <c r="L517">
        <v>105</v>
      </c>
      <c r="M517">
        <v>104</v>
      </c>
      <c r="N517">
        <v>120</v>
      </c>
      <c r="O517">
        <v>117</v>
      </c>
      <c r="P517">
        <v>120</v>
      </c>
      <c r="Q517" s="24">
        <f>бланки!F518</f>
        <v>270</v>
      </c>
      <c r="R517" s="6">
        <f t="shared" si="21"/>
        <v>0.45185185185185184</v>
      </c>
      <c r="S517" s="24">
        <f>бланки!E518</f>
        <v>516</v>
      </c>
      <c r="T517" s="24" t="str">
        <f>'Рейтинговая таблица организаций'!B519</f>
        <v>МКОУ «Рыбалкинская СОШ» (Кизлярский район )</v>
      </c>
      <c r="U517" s="6">
        <f>анкеты!F517/анкеты!E517</f>
        <v>0.99</v>
      </c>
      <c r="V517" s="6">
        <f>анкеты!D517/анкеты!C517</f>
        <v>0.9907407407407407</v>
      </c>
      <c r="W517" s="6">
        <f>анкеты!G517/анкеты!$B517</f>
        <v>0.81147540983606559</v>
      </c>
      <c r="X517" s="6">
        <f>анкеты!I517/анкеты!H517</f>
        <v>0.66666666666666663</v>
      </c>
      <c r="Y517" s="6">
        <f>анкеты!J517/анкеты!$B517</f>
        <v>1</v>
      </c>
      <c r="Z517" s="6">
        <f>анкеты!K517/анкеты!$B517</f>
        <v>1</v>
      </c>
      <c r="AA517" s="6">
        <f>анкеты!M517/анкеты!L517</f>
        <v>0.99047619047619051</v>
      </c>
      <c r="AB517" s="6">
        <f>анкеты!N517/анкеты!$B517</f>
        <v>0.98360655737704916</v>
      </c>
      <c r="AC517" s="6">
        <f>анкеты!O517/анкеты!$B517</f>
        <v>0.95901639344262291</v>
      </c>
      <c r="AD517" s="6">
        <f>анкеты!P517/анкеты!$B517</f>
        <v>0.98360655737704916</v>
      </c>
      <c r="AE517" s="24">
        <f>'Рейтинговая таблица организаций'!Z1343+'Рейтинговая таблица организаций'!AA1343</f>
        <v>0</v>
      </c>
      <c r="AF517" s="32">
        <f t="shared" si="22"/>
        <v>0.93755885159163854</v>
      </c>
      <c r="AG517" s="24">
        <f>'Рейтинговая таблица организаций'!BB519</f>
        <v>75.599999999999994</v>
      </c>
      <c r="AH517" t="s">
        <v>992</v>
      </c>
    </row>
    <row r="518" spans="1:34" x14ac:dyDescent="0.25">
      <c r="A518" s="39">
        <v>518</v>
      </c>
      <c r="B518">
        <v>32</v>
      </c>
      <c r="C518">
        <v>29</v>
      </c>
      <c r="D518">
        <v>29</v>
      </c>
      <c r="E518">
        <v>30</v>
      </c>
      <c r="F518">
        <v>30</v>
      </c>
      <c r="G518">
        <v>31</v>
      </c>
      <c r="H518">
        <v>3</v>
      </c>
      <c r="I518">
        <v>1</v>
      </c>
      <c r="J518">
        <v>32</v>
      </c>
      <c r="K518">
        <v>32</v>
      </c>
      <c r="L518">
        <v>31</v>
      </c>
      <c r="M518">
        <v>31</v>
      </c>
      <c r="N518">
        <v>32</v>
      </c>
      <c r="O518">
        <v>32</v>
      </c>
      <c r="P518">
        <v>31</v>
      </c>
      <c r="Q518" s="24">
        <f>бланки!F519</f>
        <v>66</v>
      </c>
      <c r="R518" s="6">
        <v>0.48484848484848486</v>
      </c>
      <c r="S518" s="24">
        <f>бланки!E519</f>
        <v>517</v>
      </c>
      <c r="T518" s="24" t="str">
        <f>'Рейтинговая таблица организаций'!B520</f>
        <v>МКОУ «Сар-Сарская СОШ» (Кизлярский район )</v>
      </c>
      <c r="U518" s="6">
        <f>анкеты!F518/анкеты!E518</f>
        <v>1</v>
      </c>
      <c r="V518" s="6">
        <f>анкеты!D518/анкеты!C518</f>
        <v>1</v>
      </c>
      <c r="W518" s="6">
        <f>анкеты!G518/анкеты!$B518</f>
        <v>0.96875</v>
      </c>
      <c r="X518" s="6">
        <f>анкеты!I518/анкеты!H518</f>
        <v>0.33333333333333331</v>
      </c>
      <c r="Y518" s="6">
        <f>анкеты!J518/анкеты!$B518</f>
        <v>1</v>
      </c>
      <c r="Z518" s="6">
        <f>анкеты!K518/анкеты!$B518</f>
        <v>1</v>
      </c>
      <c r="AA518" s="6">
        <f>анкеты!M518/анкеты!L518</f>
        <v>1</v>
      </c>
      <c r="AB518" s="6">
        <f>анкеты!N518/анкеты!$B518</f>
        <v>1</v>
      </c>
      <c r="AC518" s="6">
        <f>анкеты!O518/анкеты!$B518</f>
        <v>1</v>
      </c>
      <c r="AD518" s="6">
        <f>анкеты!P518/анкеты!$B518</f>
        <v>0.96875</v>
      </c>
      <c r="AE518" s="24">
        <f>'Рейтинговая таблица организаций'!Z1344+'Рейтинговая таблица организаций'!AA1344</f>
        <v>0</v>
      </c>
      <c r="AF518" s="32">
        <f t="shared" si="22"/>
        <v>0.92708333333333337</v>
      </c>
      <c r="AG518" s="24">
        <f>'Рейтинговая таблица организаций'!BB520</f>
        <v>78</v>
      </c>
      <c r="AH518" t="s">
        <v>992</v>
      </c>
    </row>
    <row r="519" spans="1:34" x14ac:dyDescent="0.25">
      <c r="A519" s="39">
        <v>519</v>
      </c>
      <c r="B519">
        <v>130</v>
      </c>
      <c r="C519">
        <v>117</v>
      </c>
      <c r="D519">
        <v>114</v>
      </c>
      <c r="E519">
        <v>93</v>
      </c>
      <c r="F519">
        <v>91</v>
      </c>
      <c r="G519">
        <v>117</v>
      </c>
      <c r="H519">
        <v>19</v>
      </c>
      <c r="I519">
        <v>17</v>
      </c>
      <c r="J519">
        <v>127</v>
      </c>
      <c r="K519">
        <v>128</v>
      </c>
      <c r="L519">
        <v>91</v>
      </c>
      <c r="M519">
        <v>90</v>
      </c>
      <c r="N519">
        <v>128</v>
      </c>
      <c r="O519">
        <v>124</v>
      </c>
      <c r="P519">
        <v>127</v>
      </c>
      <c r="Q519" s="24">
        <f>бланки!F520</f>
        <v>316</v>
      </c>
      <c r="R519" s="6">
        <f>B519/Q519</f>
        <v>0.41139240506329117</v>
      </c>
      <c r="S519" s="24">
        <f>бланки!E520</f>
        <v>518</v>
      </c>
      <c r="T519" s="24" t="str">
        <f>'Рейтинговая таблица организаций'!B521</f>
        <v>МКОУ «Совхозная СОШ № 6» (Кизлярский район )</v>
      </c>
      <c r="U519" s="6">
        <f>анкеты!F519/анкеты!E519</f>
        <v>0.978494623655914</v>
      </c>
      <c r="V519" s="6">
        <f>анкеты!D519/анкеты!C519</f>
        <v>0.97435897435897434</v>
      </c>
      <c r="W519" s="6">
        <f>анкеты!G519/анкеты!$B519</f>
        <v>0.9</v>
      </c>
      <c r="X519" s="6">
        <f>анкеты!I519/анкеты!H519</f>
        <v>0.89473684210526316</v>
      </c>
      <c r="Y519" s="6">
        <f>анкеты!J519/анкеты!$B519</f>
        <v>0.97692307692307689</v>
      </c>
      <c r="Z519" s="6">
        <f>анкеты!K519/анкеты!$B519</f>
        <v>0.98461538461538467</v>
      </c>
      <c r="AA519" s="6">
        <f>анкеты!M519/анкеты!L519</f>
        <v>0.98901098901098905</v>
      </c>
      <c r="AB519" s="6">
        <f>анкеты!N519/анкеты!$B519</f>
        <v>0.98461538461538467</v>
      </c>
      <c r="AC519" s="6">
        <f>анкеты!O519/анкеты!$B519</f>
        <v>0.9538461538461539</v>
      </c>
      <c r="AD519" s="6">
        <f>анкеты!P519/анкеты!$B519</f>
        <v>0.97692307692307689</v>
      </c>
      <c r="AE519" s="24">
        <f>'Рейтинговая таблица организаций'!Z1345+'Рейтинговая таблица организаций'!AA1345</f>
        <v>0</v>
      </c>
      <c r="AF519" s="32">
        <f t="shared" si="22"/>
        <v>0.96135245060542174</v>
      </c>
      <c r="AG519" s="24">
        <f>'Рейтинговая таблица организаций'!BB521</f>
        <v>86.2</v>
      </c>
      <c r="AH519" t="s">
        <v>992</v>
      </c>
    </row>
    <row r="520" spans="1:34" x14ac:dyDescent="0.25">
      <c r="A520" s="39">
        <v>520</v>
      </c>
      <c r="B520">
        <v>137</v>
      </c>
      <c r="C520">
        <v>131</v>
      </c>
      <c r="D520">
        <v>131</v>
      </c>
      <c r="E520">
        <v>137</v>
      </c>
      <c r="F520">
        <v>136</v>
      </c>
      <c r="G520">
        <v>137</v>
      </c>
      <c r="H520">
        <v>8</v>
      </c>
      <c r="I520">
        <v>6</v>
      </c>
      <c r="J520">
        <v>137</v>
      </c>
      <c r="K520">
        <v>136</v>
      </c>
      <c r="L520">
        <v>137</v>
      </c>
      <c r="M520">
        <v>137</v>
      </c>
      <c r="N520">
        <v>137</v>
      </c>
      <c r="O520">
        <v>137</v>
      </c>
      <c r="P520">
        <v>137</v>
      </c>
      <c r="Q520" s="24">
        <f>бланки!F521</f>
        <v>335</v>
      </c>
      <c r="R520" s="6">
        <f>B520/Q520</f>
        <v>0.40895522388059702</v>
      </c>
      <c r="S520" s="24">
        <f>бланки!E521</f>
        <v>519</v>
      </c>
      <c r="T520" s="24" t="str">
        <f>'Рейтинговая таблица организаций'!B522</f>
        <v>МКОУ «Совхозная СОШ» (Кизлярский район )</v>
      </c>
      <c r="U520" s="6">
        <f>анкеты!F520/анкеты!E520</f>
        <v>0.99270072992700731</v>
      </c>
      <c r="V520" s="6">
        <f>анкеты!D520/анкеты!C520</f>
        <v>1</v>
      </c>
      <c r="W520" s="6">
        <f>анкеты!G520/анкеты!$B520</f>
        <v>1</v>
      </c>
      <c r="X520" s="6">
        <f>анкеты!I520/анкеты!H520</f>
        <v>0.75</v>
      </c>
      <c r="Y520" s="6">
        <f>анкеты!J520/анкеты!$B520</f>
        <v>1</v>
      </c>
      <c r="Z520" s="6">
        <f>анкеты!K520/анкеты!$B520</f>
        <v>0.99270072992700731</v>
      </c>
      <c r="AA520" s="6">
        <f>анкеты!M520/анкеты!L520</f>
        <v>1</v>
      </c>
      <c r="AB520" s="6">
        <f>анкеты!N520/анкеты!$B520</f>
        <v>1</v>
      </c>
      <c r="AC520" s="6">
        <f>анкеты!O520/анкеты!$B520</f>
        <v>1</v>
      </c>
      <c r="AD520" s="6">
        <f>анкеты!P520/анкеты!$B520</f>
        <v>1</v>
      </c>
      <c r="AE520" s="24">
        <f>'Рейтинговая таблица организаций'!Z1346+'Рейтинговая таблица организаций'!AA1346</f>
        <v>0</v>
      </c>
      <c r="AF520" s="32">
        <f t="shared" si="22"/>
        <v>0.9735401459854014</v>
      </c>
      <c r="AG520" s="24">
        <f>'Рейтинговая таблица организаций'!BB522</f>
        <v>85</v>
      </c>
      <c r="AH520" t="s">
        <v>992</v>
      </c>
    </row>
    <row r="521" spans="1:34" x14ac:dyDescent="0.25">
      <c r="A521" s="39">
        <v>521</v>
      </c>
      <c r="B521">
        <v>65</v>
      </c>
      <c r="C521">
        <v>54</v>
      </c>
      <c r="D521">
        <v>54</v>
      </c>
      <c r="E521">
        <v>45</v>
      </c>
      <c r="F521">
        <v>44</v>
      </c>
      <c r="G521">
        <v>62</v>
      </c>
      <c r="H521">
        <v>6</v>
      </c>
      <c r="I521">
        <v>3</v>
      </c>
      <c r="J521">
        <v>60</v>
      </c>
      <c r="K521">
        <v>63</v>
      </c>
      <c r="L521">
        <v>56</v>
      </c>
      <c r="M521">
        <v>54</v>
      </c>
      <c r="N521">
        <v>57</v>
      </c>
      <c r="O521">
        <v>62</v>
      </c>
      <c r="P521">
        <v>62</v>
      </c>
      <c r="Q521" s="24">
        <f>бланки!F522</f>
        <v>140</v>
      </c>
      <c r="R521" s="6">
        <f>B521/Q521</f>
        <v>0.4642857142857143</v>
      </c>
      <c r="S521" s="24">
        <f>бланки!E522</f>
        <v>520</v>
      </c>
      <c r="T521" s="24" t="str">
        <f>'Рейтинговая таблица организаций'!B523</f>
        <v>МКОУ «Старосеребряковская СОШ (Кизлярский район )</v>
      </c>
      <c r="U521" s="6">
        <f>анкеты!F521/анкеты!E521</f>
        <v>0.97777777777777775</v>
      </c>
      <c r="V521" s="6">
        <f>анкеты!D521/анкеты!C521</f>
        <v>1</v>
      </c>
      <c r="W521" s="6">
        <f>анкеты!G521/анкеты!$B521</f>
        <v>0.9538461538461539</v>
      </c>
      <c r="X521" s="6">
        <f>анкеты!I521/анкеты!H521</f>
        <v>0.5</v>
      </c>
      <c r="Y521" s="6">
        <f>анкеты!J521/анкеты!$B521</f>
        <v>0.92307692307692313</v>
      </c>
      <c r="Z521" s="6">
        <f>анкеты!K521/анкеты!$B521</f>
        <v>0.96923076923076923</v>
      </c>
      <c r="AA521" s="6">
        <f>анкеты!M521/анкеты!L521</f>
        <v>0.9642857142857143</v>
      </c>
      <c r="AB521" s="6">
        <f>анкеты!N521/анкеты!$B521</f>
        <v>0.87692307692307692</v>
      </c>
      <c r="AC521" s="6">
        <f>анкеты!O521/анкеты!$B521</f>
        <v>0.9538461538461539</v>
      </c>
      <c r="AD521" s="6">
        <f>анкеты!P521/анкеты!$B521</f>
        <v>0.9538461538461539</v>
      </c>
      <c r="AE521" s="24">
        <f>'Рейтинговая таблица организаций'!Z1347+'Рейтинговая таблица организаций'!AA1347</f>
        <v>0</v>
      </c>
      <c r="AF521" s="32">
        <f t="shared" si="22"/>
        <v>0.90728327228327232</v>
      </c>
      <c r="AG521" s="24">
        <f>'Рейтинговая таблица организаций'!BB523</f>
        <v>73.8</v>
      </c>
      <c r="AH521" t="s">
        <v>992</v>
      </c>
    </row>
    <row r="522" spans="1:34" x14ac:dyDescent="0.25">
      <c r="A522" s="39">
        <v>522</v>
      </c>
      <c r="B522">
        <v>36</v>
      </c>
      <c r="C522">
        <v>29</v>
      </c>
      <c r="D522">
        <v>26</v>
      </c>
      <c r="E522">
        <v>18</v>
      </c>
      <c r="F522">
        <v>18</v>
      </c>
      <c r="G522">
        <v>28</v>
      </c>
      <c r="H522">
        <v>13</v>
      </c>
      <c r="I522">
        <v>12</v>
      </c>
      <c r="J522">
        <v>34</v>
      </c>
      <c r="K522">
        <v>34</v>
      </c>
      <c r="L522">
        <v>23</v>
      </c>
      <c r="M522">
        <v>21</v>
      </c>
      <c r="N522">
        <v>30</v>
      </c>
      <c r="O522">
        <v>34</v>
      </c>
      <c r="P522">
        <v>33</v>
      </c>
      <c r="Q522" s="24">
        <f>бланки!F523</f>
        <v>40</v>
      </c>
      <c r="R522" s="6">
        <v>0.9</v>
      </c>
      <c r="S522" s="24">
        <f>бланки!E523</f>
        <v>521</v>
      </c>
      <c r="T522" s="24" t="str">
        <f>'Рейтинговая таблица организаций'!B524</f>
        <v>МКОУ «Хуцеевская СОШ» (Кизлярский район )</v>
      </c>
      <c r="U522" s="6">
        <f>анкеты!F522/анкеты!E522</f>
        <v>1</v>
      </c>
      <c r="V522" s="6">
        <f>анкеты!D522/анкеты!C522</f>
        <v>0.89655172413793105</v>
      </c>
      <c r="W522" s="6">
        <f>анкеты!G522/анкеты!$B522</f>
        <v>0.77777777777777779</v>
      </c>
      <c r="X522" s="6">
        <f>анкеты!I522/анкеты!H522</f>
        <v>0.92307692307692313</v>
      </c>
      <c r="Y522" s="6">
        <f>анкеты!J522/анкеты!$B522</f>
        <v>0.94444444444444442</v>
      </c>
      <c r="Z522" s="6">
        <f>анкеты!K522/анкеты!$B522</f>
        <v>0.94444444444444442</v>
      </c>
      <c r="AA522" s="6">
        <f>анкеты!M522/анкеты!L522</f>
        <v>0.91304347826086951</v>
      </c>
      <c r="AB522" s="6">
        <f>анкеты!N522/анкеты!$B522</f>
        <v>0.83333333333333337</v>
      </c>
      <c r="AC522" s="6">
        <f>анкеты!O522/анкеты!$B522</f>
        <v>0.94444444444444442</v>
      </c>
      <c r="AD522" s="6">
        <f>анкеты!P522/анкеты!$B522</f>
        <v>0.91666666666666663</v>
      </c>
      <c r="AE522" s="24">
        <f>'Рейтинговая таблица организаций'!Z1348+'Рейтинговая таблица организаций'!AA1348</f>
        <v>0</v>
      </c>
      <c r="AF522" s="32">
        <f t="shared" si="22"/>
        <v>0.90937832365868343</v>
      </c>
      <c r="AG522" s="24">
        <f>'Рейтинговая таблица организаций'!BB524</f>
        <v>74.2</v>
      </c>
      <c r="AH522" t="s">
        <v>992</v>
      </c>
    </row>
    <row r="523" spans="1:34" x14ac:dyDescent="0.25">
      <c r="A523" s="39">
        <v>523</v>
      </c>
      <c r="B523">
        <v>468</v>
      </c>
      <c r="C523">
        <v>230</v>
      </c>
      <c r="D523" s="24">
        <v>230</v>
      </c>
      <c r="E523">
        <v>132</v>
      </c>
      <c r="F523" s="24">
        <v>132</v>
      </c>
      <c r="G523">
        <v>467</v>
      </c>
      <c r="H523">
        <v>37</v>
      </c>
      <c r="I523" s="24">
        <v>37</v>
      </c>
      <c r="J523">
        <v>464</v>
      </c>
      <c r="K523">
        <v>468</v>
      </c>
      <c r="L523">
        <v>294</v>
      </c>
      <c r="M523" s="24">
        <v>294</v>
      </c>
      <c r="N523">
        <v>463</v>
      </c>
      <c r="O523">
        <v>468</v>
      </c>
      <c r="P523">
        <v>468</v>
      </c>
      <c r="Q523" s="24">
        <f>бланки!F524</f>
        <v>860</v>
      </c>
      <c r="R523" s="6">
        <f>B523/Q523</f>
        <v>0.54418604651162794</v>
      </c>
      <c r="S523" s="24">
        <f>бланки!E524</f>
        <v>522</v>
      </c>
      <c r="T523" s="24" t="str">
        <f>'Рейтинговая таблица организаций'!B525</f>
        <v>МКОУ «Цветковская гимназия» (Кизлярский район )</v>
      </c>
      <c r="U523" s="6">
        <f>анкеты!F523/анкеты!E523</f>
        <v>1</v>
      </c>
      <c r="V523" s="6">
        <f>анкеты!D523/анкеты!C523</f>
        <v>1</v>
      </c>
      <c r="W523" s="6">
        <f>анкеты!G523/анкеты!$B523</f>
        <v>0.99786324786324787</v>
      </c>
      <c r="X523" s="6">
        <f>анкеты!I523/анкеты!H523</f>
        <v>1</v>
      </c>
      <c r="Y523" s="6">
        <f>анкеты!J523/анкеты!$B523</f>
        <v>0.99145299145299148</v>
      </c>
      <c r="Z523" s="6">
        <f>анкеты!K523/анкеты!$B523</f>
        <v>1</v>
      </c>
      <c r="AA523" s="6">
        <f>анкеты!M523/анкеты!L523</f>
        <v>1</v>
      </c>
      <c r="AB523" s="6">
        <f>анкеты!N523/анкеты!$B523</f>
        <v>0.98931623931623935</v>
      </c>
      <c r="AC523" s="6">
        <f>анкеты!O523/анкеты!$B523</f>
        <v>1</v>
      </c>
      <c r="AD523" s="6">
        <f>анкеты!P523/анкеты!$B523</f>
        <v>1</v>
      </c>
      <c r="AE523" s="24">
        <f>'Рейтинговая таблица организаций'!Z1349+'Рейтинговая таблица организаций'!AA1349</f>
        <v>0</v>
      </c>
      <c r="AF523" s="32">
        <f t="shared" si="22"/>
        <v>0.99786324786324787</v>
      </c>
      <c r="AG523" s="24">
        <f>'Рейтинговая таблица организаций'!BB525</f>
        <v>92</v>
      </c>
      <c r="AH523" t="s">
        <v>992</v>
      </c>
    </row>
    <row r="524" spans="1:34" x14ac:dyDescent="0.25">
      <c r="A524" s="39">
        <v>524</v>
      </c>
      <c r="B524">
        <v>214</v>
      </c>
      <c r="C524">
        <v>176</v>
      </c>
      <c r="D524">
        <v>172</v>
      </c>
      <c r="E524">
        <v>123</v>
      </c>
      <c r="F524">
        <v>116</v>
      </c>
      <c r="G524">
        <v>177</v>
      </c>
      <c r="H524">
        <v>21</v>
      </c>
      <c r="I524">
        <v>14</v>
      </c>
      <c r="J524">
        <v>204</v>
      </c>
      <c r="K524">
        <v>209</v>
      </c>
      <c r="L524">
        <v>139</v>
      </c>
      <c r="M524">
        <v>133</v>
      </c>
      <c r="N524">
        <v>205</v>
      </c>
      <c r="O524">
        <v>202</v>
      </c>
      <c r="P524">
        <v>202</v>
      </c>
      <c r="Q524" s="24">
        <f>бланки!F525</f>
        <v>413</v>
      </c>
      <c r="R524" s="6">
        <f>B524/Q524</f>
        <v>0.51815980629539948</v>
      </c>
      <c r="S524" s="24">
        <f>бланки!E525</f>
        <v>523</v>
      </c>
      <c r="T524" s="24" t="str">
        <f>'Рейтинговая таблица организаций'!B526</f>
        <v>МКОУ «Черняевская СОШ» (Кизлярский район )</v>
      </c>
      <c r="U524" s="6">
        <f>анкеты!F524/анкеты!E524</f>
        <v>0.94308943089430897</v>
      </c>
      <c r="V524" s="6">
        <f>анкеты!D524/анкеты!C524</f>
        <v>0.97727272727272729</v>
      </c>
      <c r="W524" s="6">
        <f>анкеты!G524/анкеты!$B524</f>
        <v>0.82710280373831779</v>
      </c>
      <c r="X524" s="6">
        <f>анкеты!I524/анкеты!H524</f>
        <v>0.66666666666666663</v>
      </c>
      <c r="Y524" s="6">
        <f>анкеты!J524/анкеты!$B524</f>
        <v>0.95327102803738317</v>
      </c>
      <c r="Z524" s="6">
        <f>анкеты!K524/анкеты!$B524</f>
        <v>0.97663551401869164</v>
      </c>
      <c r="AA524" s="6">
        <f>анкеты!M524/анкеты!L524</f>
        <v>0.95683453237410077</v>
      </c>
      <c r="AB524" s="6">
        <f>анкеты!N524/анкеты!$B524</f>
        <v>0.95794392523364491</v>
      </c>
      <c r="AC524" s="6">
        <f>анкеты!O524/анкеты!$B524</f>
        <v>0.94392523364485981</v>
      </c>
      <c r="AD524" s="6">
        <f>анкеты!P524/анкеты!$B524</f>
        <v>0.94392523364485981</v>
      </c>
      <c r="AE524" s="24">
        <f>'Рейтинговая таблица организаций'!Z1350+'Рейтинговая таблица организаций'!AA1350</f>
        <v>0</v>
      </c>
      <c r="AF524" s="32">
        <f t="shared" si="22"/>
        <v>0.91466670955255602</v>
      </c>
      <c r="AG524" s="24">
        <f>'Рейтинговая таблица организаций'!BB526</f>
        <v>76.599999999999994</v>
      </c>
      <c r="AH524" t="s">
        <v>992</v>
      </c>
    </row>
    <row r="525" spans="1:34" x14ac:dyDescent="0.25">
      <c r="A525" s="39">
        <v>525</v>
      </c>
      <c r="B525">
        <v>117</v>
      </c>
      <c r="C525">
        <v>87</v>
      </c>
      <c r="D525">
        <v>87</v>
      </c>
      <c r="E525">
        <v>69</v>
      </c>
      <c r="F525">
        <v>66</v>
      </c>
      <c r="G525">
        <v>102</v>
      </c>
      <c r="H525">
        <v>3</v>
      </c>
      <c r="I525">
        <v>3</v>
      </c>
      <c r="J525">
        <v>117</v>
      </c>
      <c r="K525">
        <v>117</v>
      </c>
      <c r="L525">
        <v>78</v>
      </c>
      <c r="M525">
        <v>78</v>
      </c>
      <c r="N525">
        <v>111</v>
      </c>
      <c r="O525">
        <v>111</v>
      </c>
      <c r="P525">
        <v>114</v>
      </c>
      <c r="Q525" s="24">
        <f>бланки!F526</f>
        <v>243</v>
      </c>
      <c r="R525" s="6">
        <f>B525/Q525</f>
        <v>0.48148148148148145</v>
      </c>
      <c r="S525" s="24">
        <f>бланки!E526</f>
        <v>524</v>
      </c>
      <c r="T525" s="24" t="str">
        <f>'Рейтинговая таблица организаций'!B527</f>
        <v>МКОУ «Яснополянская СОШ» (Кизлярский район )</v>
      </c>
      <c r="U525" s="6">
        <f>анкеты!F525/анкеты!E525</f>
        <v>0.95652173913043481</v>
      </c>
      <c r="V525" s="6">
        <f>анкеты!D525/анкеты!C525</f>
        <v>1</v>
      </c>
      <c r="W525" s="6">
        <f>анкеты!G525/анкеты!$B525</f>
        <v>0.87179487179487181</v>
      </c>
      <c r="X525" s="6">
        <f>анкеты!I525/анкеты!H525</f>
        <v>1</v>
      </c>
      <c r="Y525" s="6">
        <f>анкеты!J525/анкеты!$B525</f>
        <v>1</v>
      </c>
      <c r="Z525" s="6">
        <f>анкеты!K525/анкеты!$B525</f>
        <v>1</v>
      </c>
      <c r="AA525" s="6">
        <f>анкеты!M525/анкеты!L525</f>
        <v>1</v>
      </c>
      <c r="AB525" s="6">
        <f>анкеты!N525/анкеты!$B525</f>
        <v>0.94871794871794868</v>
      </c>
      <c r="AC525" s="6">
        <f>анкеты!O525/анкеты!$B525</f>
        <v>0.94871794871794868</v>
      </c>
      <c r="AD525" s="6">
        <f>анкеты!P525/анкеты!$B525</f>
        <v>0.97435897435897434</v>
      </c>
      <c r="AE525" s="24">
        <f>'Рейтинговая таблица организаций'!Z1351+'Рейтинговая таблица организаций'!AA1351</f>
        <v>0</v>
      </c>
      <c r="AF525" s="32">
        <f t="shared" si="22"/>
        <v>0.97001114827201784</v>
      </c>
      <c r="AG525" s="24">
        <f>'Рейтинговая таблица организаций'!BB527</f>
        <v>84.6</v>
      </c>
      <c r="AH525" t="s">
        <v>992</v>
      </c>
    </row>
    <row r="526" spans="1:34" x14ac:dyDescent="0.25">
      <c r="A526" s="39">
        <v>526</v>
      </c>
      <c r="B526">
        <v>22</v>
      </c>
      <c r="C526">
        <v>20</v>
      </c>
      <c r="D526">
        <v>20</v>
      </c>
      <c r="E526">
        <v>17</v>
      </c>
      <c r="F526">
        <v>16</v>
      </c>
      <c r="G526">
        <v>19</v>
      </c>
      <c r="H526">
        <v>2</v>
      </c>
      <c r="I526">
        <v>2</v>
      </c>
      <c r="J526">
        <v>20</v>
      </c>
      <c r="K526">
        <v>22</v>
      </c>
      <c r="L526">
        <v>18</v>
      </c>
      <c r="M526">
        <v>18</v>
      </c>
      <c r="N526">
        <v>21</v>
      </c>
      <c r="O526">
        <v>21</v>
      </c>
      <c r="P526">
        <v>22</v>
      </c>
      <c r="Q526" s="24">
        <f>бланки!F527</f>
        <v>51</v>
      </c>
      <c r="R526" s="6">
        <v>0.43137254901960786</v>
      </c>
      <c r="S526" s="24">
        <f>бланки!E527</f>
        <v>525</v>
      </c>
      <c r="T526" s="24" t="str">
        <f>'Рейтинговая таблица организаций'!B528</f>
        <v>МКОУ «Степновская ООШ» (Кизлярский район )</v>
      </c>
      <c r="U526" s="6">
        <f>анкеты!F526/анкеты!E526</f>
        <v>0.94117647058823528</v>
      </c>
      <c r="V526" s="6">
        <f>анкеты!D526/анкеты!C526</f>
        <v>1</v>
      </c>
      <c r="W526" s="6">
        <f>анкеты!G526/анкеты!$B526</f>
        <v>0.86363636363636365</v>
      </c>
      <c r="X526" s="6">
        <f>анкеты!I526/анкеты!H526</f>
        <v>1</v>
      </c>
      <c r="Y526" s="6">
        <f>анкеты!J526/анкеты!$B526</f>
        <v>0.90909090909090906</v>
      </c>
      <c r="Z526" s="6">
        <f>анкеты!K526/анкеты!$B526</f>
        <v>1</v>
      </c>
      <c r="AA526" s="6">
        <f>анкеты!M526/анкеты!L526</f>
        <v>1</v>
      </c>
      <c r="AB526" s="6">
        <f>анкеты!N526/анкеты!$B526</f>
        <v>0.95454545454545459</v>
      </c>
      <c r="AC526" s="6">
        <f>анкеты!O526/анкеты!$B526</f>
        <v>0.95454545454545459</v>
      </c>
      <c r="AD526" s="6">
        <f>анкеты!P526/анкеты!$B526</f>
        <v>1</v>
      </c>
      <c r="AE526" s="24">
        <f>'Рейтинговая таблица организаций'!Z1352+'Рейтинговая таблица организаций'!AA1352</f>
        <v>0</v>
      </c>
      <c r="AF526" s="32">
        <f t="shared" si="22"/>
        <v>0.96229946524064169</v>
      </c>
      <c r="AG526" s="24">
        <f>'Рейтинговая таблица организаций'!BB528</f>
        <v>73.8</v>
      </c>
      <c r="AH526" t="s">
        <v>992</v>
      </c>
    </row>
    <row r="527" spans="1:34" x14ac:dyDescent="0.25">
      <c r="A527" s="39">
        <v>527</v>
      </c>
      <c r="B527">
        <v>31</v>
      </c>
      <c r="C527">
        <v>14</v>
      </c>
      <c r="D527">
        <v>12</v>
      </c>
      <c r="E527">
        <v>12</v>
      </c>
      <c r="F527">
        <v>11</v>
      </c>
      <c r="G527">
        <v>22</v>
      </c>
      <c r="H527">
        <v>1</v>
      </c>
      <c r="I527">
        <v>1</v>
      </c>
      <c r="J527">
        <v>25</v>
      </c>
      <c r="K527">
        <v>26</v>
      </c>
      <c r="L527">
        <v>19</v>
      </c>
      <c r="M527">
        <v>16</v>
      </c>
      <c r="N527">
        <v>20</v>
      </c>
      <c r="O527">
        <v>20</v>
      </c>
      <c r="P527">
        <v>24</v>
      </c>
      <c r="Q527" s="24">
        <f>бланки!F528</f>
        <v>66</v>
      </c>
      <c r="R527" s="6">
        <f>B527/Q527</f>
        <v>0.46969696969696972</v>
      </c>
      <c r="S527" s="24">
        <f>бланки!E528</f>
        <v>526</v>
      </c>
      <c r="T527" s="24" t="str">
        <f>'Рейтинговая таблица организаций'!B529</f>
        <v>МКОУ «Новогладовская ООШ» (Кизлярский район )</v>
      </c>
      <c r="U527" s="6">
        <f>анкеты!F527/анкеты!E527</f>
        <v>0.91666666666666663</v>
      </c>
      <c r="V527" s="6">
        <f>анкеты!D527/анкеты!C527</f>
        <v>0.8571428571428571</v>
      </c>
      <c r="W527" s="6">
        <f>анкеты!G527/анкеты!$B527</f>
        <v>0.70967741935483875</v>
      </c>
      <c r="X527" s="6">
        <f>анкеты!I527/анкеты!H527</f>
        <v>1</v>
      </c>
      <c r="Y527" s="6">
        <f>анкеты!J527/анкеты!$B527</f>
        <v>0.80645161290322576</v>
      </c>
      <c r="Z527" s="6">
        <f>анкеты!K527/анкеты!$B527</f>
        <v>0.83870967741935487</v>
      </c>
      <c r="AA527" s="6">
        <f>анкеты!M527/анкеты!L527</f>
        <v>0.84210526315789469</v>
      </c>
      <c r="AB527" s="6">
        <f>анкеты!N527/анкеты!$B527</f>
        <v>0.64516129032258063</v>
      </c>
      <c r="AC527" s="6">
        <f>анкеты!O527/анкеты!$B527</f>
        <v>0.64516129032258063</v>
      </c>
      <c r="AD527" s="6">
        <f>анкеты!P527/анкеты!$B527</f>
        <v>0.77419354838709675</v>
      </c>
      <c r="AE527" s="24">
        <f>'Рейтинговая таблица организаций'!Z1353+'Рейтинговая таблица организаций'!AA1353</f>
        <v>0</v>
      </c>
      <c r="AF527" s="32">
        <f t="shared" si="22"/>
        <v>0.80352696256770972</v>
      </c>
      <c r="AG527" s="24">
        <f>'Рейтинговая таблица организаций'!BB529</f>
        <v>65.8</v>
      </c>
      <c r="AH527" t="s">
        <v>992</v>
      </c>
    </row>
    <row r="528" spans="1:34" x14ac:dyDescent="0.25">
      <c r="A528" s="39">
        <v>528</v>
      </c>
      <c r="B528">
        <v>24</v>
      </c>
      <c r="C528">
        <v>19</v>
      </c>
      <c r="D528">
        <v>18</v>
      </c>
      <c r="E528">
        <v>19</v>
      </c>
      <c r="F528">
        <v>18</v>
      </c>
      <c r="G528">
        <v>19</v>
      </c>
      <c r="H528">
        <v>1</v>
      </c>
      <c r="I528">
        <v>1</v>
      </c>
      <c r="J528">
        <v>24</v>
      </c>
      <c r="K528">
        <v>24</v>
      </c>
      <c r="L528">
        <v>15</v>
      </c>
      <c r="M528">
        <v>15</v>
      </c>
      <c r="N528">
        <v>23</v>
      </c>
      <c r="O528">
        <v>22</v>
      </c>
      <c r="P528">
        <v>23</v>
      </c>
      <c r="Q528" s="24">
        <f>бланки!F529</f>
        <v>55</v>
      </c>
      <c r="R528" s="6">
        <v>0.43636363636363634</v>
      </c>
      <c r="S528" s="24">
        <f>бланки!E529</f>
        <v>527</v>
      </c>
      <c r="T528" s="24" t="str">
        <f>'Рейтинговая таблица организаций'!B530</f>
        <v>МКОУ «Сангишинская ООШ» (Кизлярский район )</v>
      </c>
      <c r="U528" s="6">
        <f>анкеты!F528/анкеты!E528</f>
        <v>0.94736842105263153</v>
      </c>
      <c r="V528" s="6">
        <f>анкеты!D528/анкеты!C528</f>
        <v>0.94736842105263153</v>
      </c>
      <c r="W528" s="6">
        <f>анкеты!G528/анкеты!$B528</f>
        <v>0.79166666666666663</v>
      </c>
      <c r="X528" s="6">
        <f>анкеты!I528/анкеты!H528</f>
        <v>1</v>
      </c>
      <c r="Y528" s="6">
        <f>анкеты!J528/анкеты!$B528</f>
        <v>1</v>
      </c>
      <c r="Z528" s="6">
        <f>анкеты!K528/анкеты!$B528</f>
        <v>1</v>
      </c>
      <c r="AA528" s="6">
        <f>анкеты!M528/анкеты!L528</f>
        <v>1</v>
      </c>
      <c r="AB528" s="6">
        <f>анкеты!N528/анкеты!$B528</f>
        <v>0.95833333333333337</v>
      </c>
      <c r="AC528" s="6">
        <f>анкеты!O528/анкеты!$B528</f>
        <v>0.91666666666666663</v>
      </c>
      <c r="AD528" s="6">
        <f>анкеты!P528/анкеты!$B528</f>
        <v>0.95833333333333337</v>
      </c>
      <c r="AE528" s="24">
        <f>'Рейтинговая таблица организаций'!Z1354+'Рейтинговая таблица организаций'!AA1354</f>
        <v>0</v>
      </c>
      <c r="AF528" s="32">
        <f t="shared" si="22"/>
        <v>0.95197368421052642</v>
      </c>
      <c r="AG528" s="24">
        <f>'Рейтинговая таблица организаций'!BB530</f>
        <v>74.2</v>
      </c>
      <c r="AH528" t="s">
        <v>992</v>
      </c>
    </row>
    <row r="529" spans="1:34" x14ac:dyDescent="0.25">
      <c r="A529" s="39">
        <v>529</v>
      </c>
      <c r="B529">
        <v>114</v>
      </c>
      <c r="C529">
        <v>100</v>
      </c>
      <c r="D529">
        <v>96</v>
      </c>
      <c r="E529">
        <v>86</v>
      </c>
      <c r="F529">
        <v>84</v>
      </c>
      <c r="G529">
        <v>95</v>
      </c>
      <c r="H529">
        <v>6</v>
      </c>
      <c r="I529">
        <v>6</v>
      </c>
      <c r="J529">
        <v>107</v>
      </c>
      <c r="K529">
        <v>109</v>
      </c>
      <c r="L529">
        <v>78</v>
      </c>
      <c r="M529">
        <v>76</v>
      </c>
      <c r="N529">
        <v>109</v>
      </c>
      <c r="O529">
        <v>109</v>
      </c>
      <c r="P529">
        <v>109</v>
      </c>
      <c r="Q529" s="24">
        <f>бланки!F530</f>
        <v>238</v>
      </c>
      <c r="R529" s="6">
        <f>B529/Q529</f>
        <v>0.47899159663865548</v>
      </c>
      <c r="S529" s="24">
        <f>бланки!E530</f>
        <v>528</v>
      </c>
      <c r="T529" s="24" t="str">
        <f>'Рейтинговая таблица организаций'!B531</f>
        <v>МКОУ «Шаумяновская ООШ» (Кизлярский район )</v>
      </c>
      <c r="U529" s="6">
        <f>анкеты!F529/анкеты!E529</f>
        <v>0.97674418604651159</v>
      </c>
      <c r="V529" s="6">
        <f>анкеты!D529/анкеты!C529</f>
        <v>0.96</v>
      </c>
      <c r="W529" s="6">
        <f>анкеты!G529/анкеты!$B529</f>
        <v>0.83333333333333337</v>
      </c>
      <c r="X529" s="6">
        <f>анкеты!I529/анкеты!H529</f>
        <v>1</v>
      </c>
      <c r="Y529" s="6">
        <f>анкеты!J529/анкеты!$B529</f>
        <v>0.93859649122807021</v>
      </c>
      <c r="Z529" s="6">
        <f>анкеты!K529/анкеты!$B529</f>
        <v>0.95614035087719296</v>
      </c>
      <c r="AA529" s="6">
        <f>анкеты!M529/анкеты!L529</f>
        <v>0.97435897435897434</v>
      </c>
      <c r="AB529" s="6">
        <f>анкеты!N529/анкеты!$B529</f>
        <v>0.95614035087719296</v>
      </c>
      <c r="AC529" s="6">
        <f>анкеты!O529/анкеты!$B529</f>
        <v>0.95614035087719296</v>
      </c>
      <c r="AD529" s="6">
        <f>анкеты!P529/анкеты!$B529</f>
        <v>0.95614035087719296</v>
      </c>
      <c r="AE529" s="24">
        <f>'Рейтинговая таблица организаций'!Z1355+'Рейтинговая таблица организаций'!AA1355</f>
        <v>0</v>
      </c>
      <c r="AF529" s="32">
        <f t="shared" si="22"/>
        <v>0.9507594388475662</v>
      </c>
      <c r="AG529" s="24">
        <f>'Рейтинговая таблица организаций'!BB531</f>
        <v>74</v>
      </c>
      <c r="AH529" t="s">
        <v>992</v>
      </c>
    </row>
    <row r="530" spans="1:34" x14ac:dyDescent="0.25">
      <c r="A530" s="39">
        <v>530</v>
      </c>
      <c r="B530">
        <v>54</v>
      </c>
      <c r="C530">
        <v>49</v>
      </c>
      <c r="D530">
        <v>47</v>
      </c>
      <c r="E530">
        <v>43</v>
      </c>
      <c r="F530">
        <v>43</v>
      </c>
      <c r="G530">
        <v>41</v>
      </c>
      <c r="H530">
        <v>6</v>
      </c>
      <c r="I530">
        <v>6</v>
      </c>
      <c r="J530">
        <v>50</v>
      </c>
      <c r="K530">
        <v>54</v>
      </c>
      <c r="L530">
        <v>47</v>
      </c>
      <c r="M530">
        <v>46</v>
      </c>
      <c r="N530">
        <v>52</v>
      </c>
      <c r="O530">
        <v>49</v>
      </c>
      <c r="P530">
        <v>53</v>
      </c>
      <c r="Q530" s="24">
        <f>бланки!F531</f>
        <v>88</v>
      </c>
      <c r="R530" s="6">
        <v>0.61363636363636365</v>
      </c>
      <c r="S530" s="24">
        <f>бланки!E531</f>
        <v>529</v>
      </c>
      <c r="T530" s="24" t="str">
        <f>'Рейтинговая таблица организаций'!B532</f>
        <v>МКОУ «Тушиловская ООШ» (Кизлярский район )</v>
      </c>
      <c r="U530" s="6">
        <f>анкеты!F530/анкеты!E530</f>
        <v>1</v>
      </c>
      <c r="V530" s="6">
        <f>анкеты!D530/анкеты!C530</f>
        <v>0.95918367346938771</v>
      </c>
      <c r="W530" s="6">
        <f>анкеты!G530/анкеты!$B530</f>
        <v>0.7592592592592593</v>
      </c>
      <c r="X530" s="6">
        <f>анкеты!I530/анкеты!H530</f>
        <v>1</v>
      </c>
      <c r="Y530" s="6">
        <f>анкеты!J530/анкеты!$B530</f>
        <v>0.92592592592592593</v>
      </c>
      <c r="Z530" s="6">
        <f>анкеты!K530/анкеты!$B530</f>
        <v>1</v>
      </c>
      <c r="AA530" s="6">
        <f>анкеты!M530/анкеты!L530</f>
        <v>0.97872340425531912</v>
      </c>
      <c r="AB530" s="6">
        <f>анкеты!N530/анкеты!$B530</f>
        <v>0.96296296296296291</v>
      </c>
      <c r="AC530" s="6">
        <f>анкеты!O530/анкеты!$B530</f>
        <v>0.90740740740740744</v>
      </c>
      <c r="AD530" s="6">
        <f>анкеты!P530/анкеты!$B530</f>
        <v>0.98148148148148151</v>
      </c>
      <c r="AE530" s="24">
        <f>'Рейтинговая таблица организаций'!Z1356+'Рейтинговая таблица организаций'!AA1356</f>
        <v>0</v>
      </c>
      <c r="AF530" s="32">
        <f t="shared" si="22"/>
        <v>0.94749441147617441</v>
      </c>
      <c r="AG530" s="24">
        <f>'Рейтинговая таблица организаций'!BB532</f>
        <v>81.2</v>
      </c>
      <c r="AH530" t="s">
        <v>992</v>
      </c>
    </row>
    <row r="531" spans="1:34" x14ac:dyDescent="0.25">
      <c r="A531" s="39">
        <v>531</v>
      </c>
      <c r="B531">
        <v>308</v>
      </c>
      <c r="C531">
        <v>270</v>
      </c>
      <c r="D531">
        <v>270</v>
      </c>
      <c r="E531">
        <v>255</v>
      </c>
      <c r="F531">
        <v>248</v>
      </c>
      <c r="G531">
        <v>265</v>
      </c>
      <c r="H531">
        <v>13</v>
      </c>
      <c r="I531">
        <v>13</v>
      </c>
      <c r="J531">
        <v>295</v>
      </c>
      <c r="K531">
        <v>298</v>
      </c>
      <c r="L531">
        <v>233</v>
      </c>
      <c r="M531">
        <v>228</v>
      </c>
      <c r="N531">
        <v>295</v>
      </c>
      <c r="O531">
        <v>293</v>
      </c>
      <c r="P531">
        <v>303</v>
      </c>
      <c r="Q531" s="24">
        <f>бланки!F532</f>
        <v>778</v>
      </c>
      <c r="R531" s="6">
        <f t="shared" ref="R531:R536" si="23">B531/Q531</f>
        <v>0.39588688946015427</v>
      </c>
      <c r="S531" s="24">
        <f>бланки!E532</f>
        <v>530</v>
      </c>
      <c r="T531" s="24" t="str">
        <f>'Рейтинговая таблица организаций'!B533</f>
        <v>МКУ ДО «ДДТ» (Кизлярский район )</v>
      </c>
      <c r="U531" s="6">
        <f>анкеты!F531/анкеты!E531</f>
        <v>0.97254901960784312</v>
      </c>
      <c r="V531" s="6">
        <f>анкеты!D531/анкеты!C531</f>
        <v>1</v>
      </c>
      <c r="W531" s="6">
        <f>анкеты!G531/анкеты!$B531</f>
        <v>0.86038961038961037</v>
      </c>
      <c r="X531" s="6">
        <f>анкеты!I531/анкеты!H531</f>
        <v>1</v>
      </c>
      <c r="Y531" s="6">
        <f>анкеты!J531/анкеты!$B531</f>
        <v>0.95779220779220775</v>
      </c>
      <c r="Z531" s="6">
        <f>анкеты!K531/анкеты!$B531</f>
        <v>0.96753246753246758</v>
      </c>
      <c r="AA531" s="6">
        <f>анкеты!M531/анкеты!L531</f>
        <v>0.97854077253218885</v>
      </c>
      <c r="AB531" s="6">
        <f>анкеты!N531/анкеты!$B531</f>
        <v>0.95779220779220775</v>
      </c>
      <c r="AC531" s="6">
        <f>анкеты!O531/анкеты!$B531</f>
        <v>0.95129870129870131</v>
      </c>
      <c r="AD531" s="6">
        <f>анкеты!P531/анкеты!$B531</f>
        <v>0.98376623376623373</v>
      </c>
      <c r="AE531" s="24">
        <f>'Рейтинговая таблица организаций'!Z1357+'Рейтинговая таблица организаций'!AA1357</f>
        <v>0</v>
      </c>
      <c r="AF531" s="32">
        <f t="shared" si="22"/>
        <v>0.96296612207114607</v>
      </c>
      <c r="AG531" s="24">
        <f>'Рейтинговая таблица организаций'!BB533</f>
        <v>73.8</v>
      </c>
      <c r="AH531" t="s">
        <v>755</v>
      </c>
    </row>
    <row r="532" spans="1:34" x14ac:dyDescent="0.25">
      <c r="A532" s="39">
        <v>532</v>
      </c>
      <c r="B532">
        <v>107</v>
      </c>
      <c r="C532">
        <v>90</v>
      </c>
      <c r="D532">
        <v>87</v>
      </c>
      <c r="E532">
        <v>72</v>
      </c>
      <c r="F532">
        <v>63</v>
      </c>
      <c r="G532">
        <v>96</v>
      </c>
      <c r="H532">
        <v>11</v>
      </c>
      <c r="I532">
        <v>11</v>
      </c>
      <c r="J532">
        <v>105</v>
      </c>
      <c r="K532">
        <v>107</v>
      </c>
      <c r="L532">
        <v>74</v>
      </c>
      <c r="M532">
        <v>74</v>
      </c>
      <c r="N532">
        <v>107</v>
      </c>
      <c r="O532">
        <v>102</v>
      </c>
      <c r="P532">
        <v>105</v>
      </c>
      <c r="Q532" s="24">
        <f>бланки!F533</f>
        <v>201</v>
      </c>
      <c r="R532" s="6">
        <f t="shared" si="23"/>
        <v>0.53233830845771146</v>
      </c>
      <c r="S532" s="24">
        <f>бланки!E533</f>
        <v>531</v>
      </c>
      <c r="T532" s="24" t="str">
        <f>'Рейтинговая таблица организаций'!B534</f>
        <v>МКУ ДО «ДШИ» с. Аверьяновка (Кизлярский район )</v>
      </c>
      <c r="U532" s="6">
        <f>анкеты!F532/анкеты!E532</f>
        <v>0.875</v>
      </c>
      <c r="V532" s="6">
        <f>анкеты!D532/анкеты!C532</f>
        <v>0.96666666666666667</v>
      </c>
      <c r="W532" s="6">
        <f>анкеты!G532/анкеты!$B532</f>
        <v>0.89719626168224298</v>
      </c>
      <c r="X532" s="6">
        <f>анкеты!I532/анкеты!H532</f>
        <v>1</v>
      </c>
      <c r="Y532" s="6">
        <f>анкеты!J532/анкеты!$B532</f>
        <v>0.98130841121495327</v>
      </c>
      <c r="Z532" s="6">
        <f>анкеты!K532/анкеты!$B532</f>
        <v>1</v>
      </c>
      <c r="AA532" s="6">
        <f>анкеты!M532/анкеты!L532</f>
        <v>1</v>
      </c>
      <c r="AB532" s="6">
        <f>анкеты!N532/анкеты!$B532</f>
        <v>1</v>
      </c>
      <c r="AC532" s="6">
        <f>анкеты!O532/анкеты!$B532</f>
        <v>0.95327102803738317</v>
      </c>
      <c r="AD532" s="6">
        <f>анкеты!P532/анкеты!$B532</f>
        <v>0.98130841121495327</v>
      </c>
      <c r="AE532" s="24">
        <f>'Рейтинговая таблица организаций'!Z1358+'Рейтинговая таблица организаций'!AA1358</f>
        <v>0</v>
      </c>
      <c r="AF532" s="32">
        <f t="shared" si="22"/>
        <v>0.96547507788162013</v>
      </c>
      <c r="AG532" s="24">
        <f>'Рейтинговая таблица организаций'!BB534</f>
        <v>86</v>
      </c>
      <c r="AH532" t="s">
        <v>755</v>
      </c>
    </row>
    <row r="533" spans="1:34" x14ac:dyDescent="0.25">
      <c r="A533" s="39">
        <v>533</v>
      </c>
      <c r="B533">
        <v>61</v>
      </c>
      <c r="C533">
        <v>56</v>
      </c>
      <c r="D533">
        <v>55</v>
      </c>
      <c r="E533">
        <v>44</v>
      </c>
      <c r="F533">
        <v>44</v>
      </c>
      <c r="G533">
        <v>61</v>
      </c>
      <c r="H533">
        <v>5</v>
      </c>
      <c r="I533">
        <v>4</v>
      </c>
      <c r="J533">
        <v>61</v>
      </c>
      <c r="K533">
        <v>61</v>
      </c>
      <c r="L533">
        <v>53</v>
      </c>
      <c r="M533">
        <v>53</v>
      </c>
      <c r="N533">
        <v>60</v>
      </c>
      <c r="O533">
        <v>60</v>
      </c>
      <c r="P533">
        <v>61</v>
      </c>
      <c r="Q533" s="24">
        <f>бланки!F534</f>
        <v>124</v>
      </c>
      <c r="R533" s="6">
        <f t="shared" si="23"/>
        <v>0.49193548387096775</v>
      </c>
      <c r="S533" s="24">
        <f>бланки!E534</f>
        <v>532</v>
      </c>
      <c r="T533" s="24" t="str">
        <f>'Рейтинговая таблица организаций'!B535</f>
        <v>МКУ ДО «ДШИ» с. Юбилейное (Кизлярский район )</v>
      </c>
      <c r="U533" s="6">
        <f>анкеты!F533/анкеты!E533</f>
        <v>1</v>
      </c>
      <c r="V533" s="6">
        <f>анкеты!D533/анкеты!C533</f>
        <v>0.9821428571428571</v>
      </c>
      <c r="W533" s="6">
        <f>анкеты!G533/анкеты!$B533</f>
        <v>1</v>
      </c>
      <c r="X533" s="6">
        <f>анкеты!I533/анкеты!H533</f>
        <v>0.8</v>
      </c>
      <c r="Y533" s="6">
        <f>анкеты!J533/анкеты!$B533</f>
        <v>1</v>
      </c>
      <c r="Z533" s="6">
        <f>анкеты!K533/анкеты!$B533</f>
        <v>1</v>
      </c>
      <c r="AA533" s="6">
        <f>анкеты!M533/анкеты!L533</f>
        <v>1</v>
      </c>
      <c r="AB533" s="6">
        <f>анкеты!N533/анкеты!$B533</f>
        <v>0.98360655737704916</v>
      </c>
      <c r="AC533" s="6">
        <f>анкеты!O533/анкеты!$B533</f>
        <v>0.98360655737704916</v>
      </c>
      <c r="AD533" s="6">
        <f>анкеты!P533/анкеты!$B533</f>
        <v>1</v>
      </c>
      <c r="AE533" s="24">
        <f>'Рейтинговая таблица организаций'!Z1359+'Рейтинговая таблица организаций'!AA1359</f>
        <v>0</v>
      </c>
      <c r="AF533" s="32">
        <f t="shared" si="22"/>
        <v>0.97493559718969558</v>
      </c>
      <c r="AG533" s="24">
        <f>'Рейтинговая таблица организаций'!BB535</f>
        <v>82.8</v>
      </c>
      <c r="AH533" t="s">
        <v>755</v>
      </c>
    </row>
    <row r="534" spans="1:34" x14ac:dyDescent="0.25">
      <c r="A534" s="39">
        <v>534</v>
      </c>
      <c r="B534">
        <v>9</v>
      </c>
      <c r="C534">
        <v>8</v>
      </c>
      <c r="D534">
        <v>8</v>
      </c>
      <c r="E534">
        <v>6</v>
      </c>
      <c r="F534">
        <v>6</v>
      </c>
      <c r="G534">
        <v>8</v>
      </c>
      <c r="H534">
        <v>2</v>
      </c>
      <c r="I534">
        <v>1</v>
      </c>
      <c r="J534">
        <v>9</v>
      </c>
      <c r="K534">
        <v>9</v>
      </c>
      <c r="L534">
        <v>8</v>
      </c>
      <c r="M534">
        <v>8</v>
      </c>
      <c r="N534">
        <v>9</v>
      </c>
      <c r="O534">
        <v>8</v>
      </c>
      <c r="P534">
        <v>9</v>
      </c>
      <c r="Q534" s="24">
        <f>бланки!F535</f>
        <v>17</v>
      </c>
      <c r="R534" s="6">
        <f t="shared" si="23"/>
        <v>0.52941176470588236</v>
      </c>
      <c r="S534" s="24">
        <f>бланки!E535</f>
        <v>533</v>
      </c>
      <c r="T534" s="24" t="str">
        <f>'Рейтинговая таблица организаций'!B536</f>
        <v>МКОУ «Цыйшинская СОШ» (Кулинский район )</v>
      </c>
      <c r="U534" s="6">
        <f>анкеты!F534/анкеты!E534</f>
        <v>1</v>
      </c>
      <c r="V534" s="6">
        <f>анкеты!D534/анкеты!C534</f>
        <v>1</v>
      </c>
      <c r="W534" s="6">
        <f>анкеты!G534/анкеты!$B534</f>
        <v>0.88888888888888884</v>
      </c>
      <c r="X534" s="6">
        <f>анкеты!I534/анкеты!H534</f>
        <v>0.5</v>
      </c>
      <c r="Y534" s="6">
        <f>анкеты!J534/анкеты!$B534</f>
        <v>1</v>
      </c>
      <c r="Z534" s="6">
        <f>анкеты!K534/анкеты!$B534</f>
        <v>1</v>
      </c>
      <c r="AA534" s="6">
        <f>анкеты!M534/анкеты!L534</f>
        <v>1</v>
      </c>
      <c r="AB534" s="6">
        <f>анкеты!N534/анкеты!$B534</f>
        <v>1</v>
      </c>
      <c r="AC534" s="6">
        <f>анкеты!O534/анкеты!$B534</f>
        <v>0.88888888888888884</v>
      </c>
      <c r="AD534" s="6">
        <f>анкеты!P534/анкеты!$B534</f>
        <v>1</v>
      </c>
      <c r="AE534" s="24">
        <f>'Рейтинговая таблица организаций'!Z1360+'Рейтинговая таблица организаций'!AA1360</f>
        <v>0</v>
      </c>
      <c r="AF534" s="32">
        <f t="shared" si="22"/>
        <v>0.92777777777777781</v>
      </c>
      <c r="AG534" s="24">
        <f>'Рейтинговая таблица организаций'!BB536</f>
        <v>72.8</v>
      </c>
      <c r="AH534" t="s">
        <v>992</v>
      </c>
    </row>
    <row r="535" spans="1:34" x14ac:dyDescent="0.25">
      <c r="A535" s="39">
        <v>535</v>
      </c>
      <c r="B535">
        <v>17</v>
      </c>
      <c r="C535">
        <v>16</v>
      </c>
      <c r="D535">
        <v>15</v>
      </c>
      <c r="E535">
        <v>14</v>
      </c>
      <c r="F535">
        <v>13</v>
      </c>
      <c r="G535">
        <v>15</v>
      </c>
      <c r="H535">
        <v>74</v>
      </c>
      <c r="I535">
        <v>67</v>
      </c>
      <c r="J535">
        <v>17</v>
      </c>
      <c r="K535">
        <v>17</v>
      </c>
      <c r="L535">
        <v>16</v>
      </c>
      <c r="M535">
        <v>16</v>
      </c>
      <c r="N535">
        <v>17</v>
      </c>
      <c r="O535">
        <v>17</v>
      </c>
      <c r="P535">
        <v>17</v>
      </c>
      <c r="Q535" s="24">
        <f>бланки!F536</f>
        <v>32</v>
      </c>
      <c r="R535" s="6">
        <f t="shared" si="23"/>
        <v>0.53125</v>
      </c>
      <c r="S535" s="24">
        <f>бланки!E536</f>
        <v>534</v>
      </c>
      <c r="T535" s="24" t="str">
        <f>'Рейтинговая таблица организаций'!B537</f>
        <v>МКОУ «2-Цовкринская СОШ» (Кулинский район )</v>
      </c>
      <c r="U535" s="6">
        <f>анкеты!F535/анкеты!E535</f>
        <v>0.9285714285714286</v>
      </c>
      <c r="V535" s="6">
        <f>анкеты!D535/анкеты!C535</f>
        <v>0.9375</v>
      </c>
      <c r="W535" s="6">
        <f>анкеты!G535/анкеты!$B535</f>
        <v>0.88235294117647056</v>
      </c>
      <c r="X535" s="6">
        <f>анкеты!I535/анкеты!H535</f>
        <v>0.90540540540540537</v>
      </c>
      <c r="Y535" s="6">
        <f>анкеты!J535/анкеты!$B535</f>
        <v>1</v>
      </c>
      <c r="Z535" s="6">
        <f>анкеты!K535/анкеты!$B535</f>
        <v>1</v>
      </c>
      <c r="AA535" s="6">
        <f>анкеты!M535/анкеты!L535</f>
        <v>1</v>
      </c>
      <c r="AB535" s="6">
        <f>анкеты!N535/анкеты!$B535</f>
        <v>1</v>
      </c>
      <c r="AC535" s="6">
        <f>анкеты!O535/анкеты!$B535</f>
        <v>1</v>
      </c>
      <c r="AD535" s="6">
        <f>анкеты!P535/анкеты!$B535</f>
        <v>1</v>
      </c>
      <c r="AE535" s="24">
        <f>'Рейтинговая таблица организаций'!Z1361+'Рейтинговая таблица организаций'!AA1361</f>
        <v>0</v>
      </c>
      <c r="AF535" s="32">
        <f t="shared" si="22"/>
        <v>0.96538297751533053</v>
      </c>
      <c r="AG535" s="24">
        <f>'Рейтинговая таблица организаций'!BB537</f>
        <v>85.6</v>
      </c>
      <c r="AH535" t="s">
        <v>992</v>
      </c>
    </row>
    <row r="536" spans="1:34" x14ac:dyDescent="0.25">
      <c r="A536" s="39">
        <v>536</v>
      </c>
      <c r="B536">
        <v>42</v>
      </c>
      <c r="C536">
        <v>37</v>
      </c>
      <c r="D536">
        <v>36</v>
      </c>
      <c r="E536">
        <v>31</v>
      </c>
      <c r="F536">
        <v>29</v>
      </c>
      <c r="G536">
        <v>36</v>
      </c>
      <c r="H536">
        <v>6</v>
      </c>
      <c r="I536">
        <v>5</v>
      </c>
      <c r="J536">
        <v>41</v>
      </c>
      <c r="K536">
        <v>40</v>
      </c>
      <c r="L536">
        <v>33</v>
      </c>
      <c r="M536">
        <v>31</v>
      </c>
      <c r="N536">
        <v>39</v>
      </c>
      <c r="O536">
        <v>40</v>
      </c>
      <c r="P536">
        <v>41</v>
      </c>
      <c r="Q536" s="24">
        <f>бланки!F537</f>
        <v>104</v>
      </c>
      <c r="R536" s="6">
        <f t="shared" si="23"/>
        <v>0.40384615384615385</v>
      </c>
      <c r="S536" s="24">
        <f>бланки!E537</f>
        <v>535</v>
      </c>
      <c r="T536" s="24" t="str">
        <f>'Рейтинговая таблица организаций'!B538</f>
        <v>МКОУ «Сумбатлинская ООШ» (Кулинский район )</v>
      </c>
      <c r="U536" s="6">
        <f>анкеты!F536/анкеты!E536</f>
        <v>0.93548387096774188</v>
      </c>
      <c r="V536" s="6">
        <f>анкеты!D536/анкеты!C536</f>
        <v>0.97297297297297303</v>
      </c>
      <c r="W536" s="6">
        <f>анкеты!G536/анкеты!$B536</f>
        <v>0.8571428571428571</v>
      </c>
      <c r="X536" s="6">
        <f>анкеты!I536/анкеты!H536</f>
        <v>0.83333333333333337</v>
      </c>
      <c r="Y536" s="6">
        <f>анкеты!J536/анкеты!$B536</f>
        <v>0.97619047619047616</v>
      </c>
      <c r="Z536" s="6">
        <f>анкеты!K536/анкеты!$B536</f>
        <v>0.95238095238095233</v>
      </c>
      <c r="AA536" s="6">
        <f>анкеты!M536/анкеты!L536</f>
        <v>0.93939393939393945</v>
      </c>
      <c r="AB536" s="6">
        <f>анкеты!N536/анкеты!$B536</f>
        <v>0.9285714285714286</v>
      </c>
      <c r="AC536" s="6">
        <f>анкеты!O536/анкеты!$B536</f>
        <v>0.95238095238095233</v>
      </c>
      <c r="AD536" s="6">
        <f>анкеты!P536/анкеты!$B536</f>
        <v>0.97619047619047616</v>
      </c>
      <c r="AE536" s="24">
        <f>'Рейтинговая таблица организаций'!Z1362+'Рейтинговая таблица организаций'!AA1362</f>
        <v>0</v>
      </c>
      <c r="AF536" s="32">
        <f t="shared" si="22"/>
        <v>0.9324041259525131</v>
      </c>
      <c r="AG536" s="24">
        <f>'Рейтинговая таблица организаций'!BB538</f>
        <v>74.599999999999994</v>
      </c>
      <c r="AH536" t="s">
        <v>992</v>
      </c>
    </row>
    <row r="537" spans="1:34" x14ac:dyDescent="0.25">
      <c r="A537" s="39">
        <v>537</v>
      </c>
      <c r="B537">
        <v>47</v>
      </c>
      <c r="C537">
        <v>37</v>
      </c>
      <c r="D537">
        <v>36</v>
      </c>
      <c r="E537">
        <v>37</v>
      </c>
      <c r="F537">
        <v>36</v>
      </c>
      <c r="G537">
        <v>40</v>
      </c>
      <c r="H537">
        <v>3</v>
      </c>
      <c r="I537">
        <v>2</v>
      </c>
      <c r="J537">
        <v>46</v>
      </c>
      <c r="K537">
        <v>47</v>
      </c>
      <c r="L537">
        <v>36</v>
      </c>
      <c r="M537">
        <v>36</v>
      </c>
      <c r="N537">
        <v>47</v>
      </c>
      <c r="O537">
        <v>47</v>
      </c>
      <c r="P537">
        <v>47</v>
      </c>
      <c r="Q537" s="24">
        <f>бланки!F538</f>
        <v>84</v>
      </c>
      <c r="R537" s="6">
        <v>0.55952380952380953</v>
      </c>
      <c r="S537" s="24">
        <f>бланки!E538</f>
        <v>536</v>
      </c>
      <c r="T537" s="24" t="str">
        <f>'Рейтинговая таблица организаций'!B539</f>
        <v>МКОУ «1-Цовкринскя ООШ» (Кулинский район )</v>
      </c>
      <c r="U537" s="6">
        <f>анкеты!F537/анкеты!E537</f>
        <v>0.97297297297297303</v>
      </c>
      <c r="V537" s="6">
        <f>анкеты!D537/анкеты!C537</f>
        <v>0.97297297297297303</v>
      </c>
      <c r="W537" s="6">
        <f>анкеты!G537/анкеты!$B537</f>
        <v>0.85106382978723405</v>
      </c>
      <c r="X537" s="6">
        <f>анкеты!I537/анкеты!H537</f>
        <v>0.66666666666666663</v>
      </c>
      <c r="Y537" s="6">
        <f>анкеты!J537/анкеты!$B537</f>
        <v>0.97872340425531912</v>
      </c>
      <c r="Z537" s="6">
        <f>анкеты!K537/анкеты!$B537</f>
        <v>1</v>
      </c>
      <c r="AA537" s="6">
        <f>анкеты!M537/анкеты!L537</f>
        <v>1</v>
      </c>
      <c r="AB537" s="6">
        <f>анкеты!N537/анкеты!$B537</f>
        <v>1</v>
      </c>
      <c r="AC537" s="6">
        <f>анкеты!O537/анкеты!$B537</f>
        <v>1</v>
      </c>
      <c r="AD537" s="6">
        <f>анкеты!P537/анкеты!$B537</f>
        <v>1</v>
      </c>
      <c r="AE537" s="24">
        <f>'Рейтинговая таблица организаций'!Z1363+'Рейтинговая таблица организаций'!AA1363</f>
        <v>0</v>
      </c>
      <c r="AF537" s="32">
        <f t="shared" si="22"/>
        <v>0.94423998466551651</v>
      </c>
      <c r="AG537" s="24">
        <f>'Рейтинговая таблица организаций'!BB539</f>
        <v>75.599999999999994</v>
      </c>
      <c r="AH537" t="s">
        <v>992</v>
      </c>
    </row>
    <row r="538" spans="1:34" x14ac:dyDescent="0.25">
      <c r="A538" s="39">
        <v>538</v>
      </c>
      <c r="B538">
        <v>72</v>
      </c>
      <c r="C538">
        <v>62</v>
      </c>
      <c r="D538">
        <v>62</v>
      </c>
      <c r="E538">
        <v>63</v>
      </c>
      <c r="F538">
        <v>63</v>
      </c>
      <c r="G538">
        <v>65</v>
      </c>
      <c r="H538">
        <v>3</v>
      </c>
      <c r="I538">
        <v>2</v>
      </c>
      <c r="J538">
        <v>69</v>
      </c>
      <c r="K538">
        <v>69</v>
      </c>
      <c r="L538">
        <v>56</v>
      </c>
      <c r="M538">
        <v>54</v>
      </c>
      <c r="N538">
        <v>69</v>
      </c>
      <c r="O538">
        <v>71</v>
      </c>
      <c r="P538">
        <v>66</v>
      </c>
      <c r="Q538" s="24">
        <f>бланки!F539</f>
        <v>181</v>
      </c>
      <c r="R538" s="6">
        <f>B538/Q538</f>
        <v>0.39779005524861877</v>
      </c>
      <c r="S538" s="24">
        <f>бланки!E539</f>
        <v>537</v>
      </c>
      <c r="T538" s="24" t="str">
        <f>'Рейтинговая таблица организаций'!B540</f>
        <v>МКОУ «Цущарская ООШ» (Кулинский район )</v>
      </c>
      <c r="U538" s="6">
        <f>анкеты!F538/анкеты!E538</f>
        <v>1</v>
      </c>
      <c r="V538" s="6">
        <f>анкеты!D538/анкеты!C538</f>
        <v>1</v>
      </c>
      <c r="W538" s="6">
        <f>анкеты!G538/анкеты!$B538</f>
        <v>0.90277777777777779</v>
      </c>
      <c r="X538" s="6">
        <f>анкеты!I538/анкеты!H538</f>
        <v>0.66666666666666663</v>
      </c>
      <c r="Y538" s="6">
        <f>анкеты!J538/анкеты!$B538</f>
        <v>0.95833333333333337</v>
      </c>
      <c r="Z538" s="6">
        <f>анкеты!K538/анкеты!$B538</f>
        <v>0.95833333333333337</v>
      </c>
      <c r="AA538" s="6">
        <f>анкеты!M538/анкеты!L538</f>
        <v>0.9642857142857143</v>
      </c>
      <c r="AB538" s="6">
        <f>анкеты!N538/анкеты!$B538</f>
        <v>0.95833333333333337</v>
      </c>
      <c r="AC538" s="6">
        <f>анкеты!O538/анкеты!$B538</f>
        <v>0.98611111111111116</v>
      </c>
      <c r="AD538" s="6">
        <f>анкеты!P538/анкеты!$B538</f>
        <v>0.91666666666666663</v>
      </c>
      <c r="AE538" s="24">
        <f>'Рейтинговая таблица организаций'!Z1364+'Рейтинговая таблица организаций'!AA1364</f>
        <v>0</v>
      </c>
      <c r="AF538" s="32">
        <f t="shared" si="22"/>
        <v>0.93115079365079345</v>
      </c>
      <c r="AG538" s="24">
        <f>'Рейтинговая таблица организаций'!BB540</f>
        <v>76.2</v>
      </c>
      <c r="AH538" t="s">
        <v>992</v>
      </c>
    </row>
    <row r="539" spans="1:34" x14ac:dyDescent="0.25">
      <c r="A539" s="39">
        <v>539</v>
      </c>
      <c r="B539">
        <v>50</v>
      </c>
      <c r="C539">
        <v>45</v>
      </c>
      <c r="D539">
        <v>45</v>
      </c>
      <c r="E539">
        <v>40</v>
      </c>
      <c r="F539">
        <v>39</v>
      </c>
      <c r="G539">
        <v>40</v>
      </c>
      <c r="H539">
        <v>3</v>
      </c>
      <c r="I539">
        <v>2</v>
      </c>
      <c r="J539">
        <v>48</v>
      </c>
      <c r="K539">
        <v>50</v>
      </c>
      <c r="L539">
        <v>42</v>
      </c>
      <c r="M539">
        <v>41</v>
      </c>
      <c r="N539">
        <v>48</v>
      </c>
      <c r="O539">
        <v>50</v>
      </c>
      <c r="P539">
        <v>47</v>
      </c>
      <c r="Q539" s="24">
        <f>бланки!F540</f>
        <v>77</v>
      </c>
      <c r="R539" s="6">
        <v>0.64935064935064934</v>
      </c>
      <c r="S539" s="24">
        <f>бланки!E540</f>
        <v>538</v>
      </c>
      <c r="T539" s="24" t="str">
        <f>'Рейтинговая таблица организаций'!B541</f>
        <v>МКОУ «Хайминская НОШ» (Кулинский район )</v>
      </c>
      <c r="U539" s="6">
        <f>анкеты!F539/анкеты!E539</f>
        <v>0.97499999999999998</v>
      </c>
      <c r="V539" s="6">
        <f>анкеты!D539/анкеты!C539</f>
        <v>1</v>
      </c>
      <c r="W539" s="6">
        <f>анкеты!G539/анкеты!$B539</f>
        <v>0.8</v>
      </c>
      <c r="X539" s="6">
        <f>анкеты!I539/анкеты!H539</f>
        <v>0.66666666666666663</v>
      </c>
      <c r="Y539" s="6">
        <f>анкеты!J539/анкеты!$B539</f>
        <v>0.96</v>
      </c>
      <c r="Z539" s="6">
        <f>анкеты!K539/анкеты!$B539</f>
        <v>1</v>
      </c>
      <c r="AA539" s="6">
        <f>анкеты!M539/анкеты!L539</f>
        <v>0.97619047619047616</v>
      </c>
      <c r="AB539" s="6">
        <f>анкеты!N539/анкеты!$B539</f>
        <v>0.96</v>
      </c>
      <c r="AC539" s="6">
        <f>анкеты!O539/анкеты!$B539</f>
        <v>1</v>
      </c>
      <c r="AD539" s="6">
        <f>анкеты!P539/анкеты!$B539</f>
        <v>0.94</v>
      </c>
      <c r="AE539" s="24">
        <f>'Рейтинговая таблица организаций'!Z1365+'Рейтинговая таблица организаций'!AA1365</f>
        <v>0</v>
      </c>
      <c r="AF539" s="32">
        <f t="shared" si="22"/>
        <v>0.92778571428571421</v>
      </c>
      <c r="AG539" s="24">
        <f>'Рейтинговая таблица организаций'!BB541</f>
        <v>67.400000000000006</v>
      </c>
      <c r="AH539" t="s">
        <v>992</v>
      </c>
    </row>
    <row r="540" spans="1:34" x14ac:dyDescent="0.25">
      <c r="A540" s="39">
        <v>540</v>
      </c>
      <c r="B540">
        <v>18</v>
      </c>
      <c r="C540">
        <v>12</v>
      </c>
      <c r="D540">
        <v>10</v>
      </c>
      <c r="E540">
        <v>10</v>
      </c>
      <c r="F540">
        <v>8</v>
      </c>
      <c r="G540">
        <v>12</v>
      </c>
      <c r="H540">
        <v>3</v>
      </c>
      <c r="I540">
        <v>2</v>
      </c>
      <c r="J540">
        <v>17</v>
      </c>
      <c r="K540">
        <v>18</v>
      </c>
      <c r="L540">
        <v>14</v>
      </c>
      <c r="M540">
        <v>13</v>
      </c>
      <c r="N540">
        <v>15</v>
      </c>
      <c r="O540">
        <v>16</v>
      </c>
      <c r="P540">
        <v>17</v>
      </c>
      <c r="Q540" s="24">
        <f>бланки!F541</f>
        <v>40</v>
      </c>
      <c r="R540" s="6">
        <f>B540/Q540</f>
        <v>0.45</v>
      </c>
      <c r="S540" s="24">
        <f>бланки!E541</f>
        <v>539</v>
      </c>
      <c r="T540" s="24" t="str">
        <f>'Рейтинговая таблица организаций'!B542</f>
        <v>МКУДО «ДЮСШ» (Кулинский район )</v>
      </c>
      <c r="U540" s="6">
        <f>анкеты!F540/анкеты!E540</f>
        <v>0.8</v>
      </c>
      <c r="V540" s="6">
        <f>анкеты!D540/анкеты!C540</f>
        <v>0.83333333333333337</v>
      </c>
      <c r="W540" s="6">
        <f>анкеты!G540/анкеты!$B540</f>
        <v>0.66666666666666663</v>
      </c>
      <c r="X540" s="6">
        <f>анкеты!I540/анкеты!H540</f>
        <v>0.66666666666666663</v>
      </c>
      <c r="Y540" s="6">
        <f>анкеты!J540/анкеты!$B540</f>
        <v>0.94444444444444442</v>
      </c>
      <c r="Z540" s="6">
        <f>анкеты!K540/анкеты!$B540</f>
        <v>1</v>
      </c>
      <c r="AA540" s="6">
        <f>анкеты!M540/анкеты!L540</f>
        <v>0.9285714285714286</v>
      </c>
      <c r="AB540" s="6">
        <f>анкеты!N540/анкеты!$B540</f>
        <v>0.83333333333333337</v>
      </c>
      <c r="AC540" s="6">
        <f>анкеты!O540/анкеты!$B540</f>
        <v>0.88888888888888884</v>
      </c>
      <c r="AD540" s="6">
        <f>анкеты!P540/анкеты!$B540</f>
        <v>0.94444444444444442</v>
      </c>
      <c r="AE540" s="24">
        <f>'Рейтинговая таблица организаций'!Z1366+'Рейтинговая таблица организаций'!AA1366</f>
        <v>0</v>
      </c>
      <c r="AF540" s="32">
        <f t="shared" si="22"/>
        <v>0.85063492063492063</v>
      </c>
      <c r="AG540" s="24">
        <f>'Рейтинговая таблица организаций'!BB542</f>
        <v>70.400000000000006</v>
      </c>
      <c r="AH540" t="s">
        <v>755</v>
      </c>
    </row>
    <row r="541" spans="1:34" x14ac:dyDescent="0.25">
      <c r="A541" s="39">
        <v>541</v>
      </c>
      <c r="B541">
        <v>25</v>
      </c>
      <c r="C541">
        <v>25</v>
      </c>
      <c r="D541">
        <v>25</v>
      </c>
      <c r="E541">
        <v>10</v>
      </c>
      <c r="F541">
        <v>10</v>
      </c>
      <c r="G541">
        <v>25</v>
      </c>
      <c r="H541">
        <v>7</v>
      </c>
      <c r="I541">
        <v>5</v>
      </c>
      <c r="J541">
        <v>20</v>
      </c>
      <c r="K541">
        <v>25</v>
      </c>
      <c r="L541">
        <v>25</v>
      </c>
      <c r="M541">
        <v>20</v>
      </c>
      <c r="N541">
        <v>25</v>
      </c>
      <c r="O541">
        <v>25</v>
      </c>
      <c r="P541">
        <v>25</v>
      </c>
      <c r="Q541" s="24">
        <f>бланки!F542</f>
        <v>62</v>
      </c>
      <c r="R541" s="6">
        <f>B541/Q541</f>
        <v>0.40322580645161288</v>
      </c>
      <c r="S541" s="24">
        <f>бланки!E542</f>
        <v>540</v>
      </c>
      <c r="T541" s="24" t="str">
        <f>'Рейтинговая таблица организаций'!B543</f>
        <v>МКДОУ «Вихлинский д/с» (Кулинский район )</v>
      </c>
      <c r="U541" s="6">
        <f>анкеты!F541/анкеты!E541</f>
        <v>1</v>
      </c>
      <c r="V541" s="6">
        <f>анкеты!D541/анкеты!C541</f>
        <v>1</v>
      </c>
      <c r="W541" s="6">
        <f>анкеты!G541/анкеты!$B541</f>
        <v>1</v>
      </c>
      <c r="X541" s="6">
        <f>анкеты!I541/анкеты!H541</f>
        <v>0.7142857142857143</v>
      </c>
      <c r="Y541" s="6">
        <f>анкеты!J541/анкеты!$B541</f>
        <v>0.8</v>
      </c>
      <c r="Z541" s="6">
        <f>анкеты!K541/анкеты!$B541</f>
        <v>1</v>
      </c>
      <c r="AA541" s="6">
        <f>анкеты!M541/анкеты!L541</f>
        <v>0.8</v>
      </c>
      <c r="AB541" s="6">
        <f>анкеты!N541/анкеты!$B541</f>
        <v>1</v>
      </c>
      <c r="AC541" s="6">
        <f>анкеты!O541/анкеты!$B541</f>
        <v>1</v>
      </c>
      <c r="AD541" s="6">
        <f>анкеты!P541/анкеты!$B541</f>
        <v>1</v>
      </c>
      <c r="AE541" s="24">
        <f>'Рейтинговая таблица организаций'!Z1367+'Рейтинговая таблица организаций'!AA1367</f>
        <v>0</v>
      </c>
      <c r="AF541" s="32">
        <f t="shared" si="22"/>
        <v>0.93142857142857127</v>
      </c>
      <c r="AG541" s="24">
        <f>'Рейтинговая таблица организаций'!BB543</f>
        <v>76.2</v>
      </c>
      <c r="AH541" t="s">
        <v>201</v>
      </c>
    </row>
    <row r="542" spans="1:34" x14ac:dyDescent="0.25">
      <c r="A542" s="39">
        <v>542</v>
      </c>
      <c r="B542">
        <v>415</v>
      </c>
      <c r="C542">
        <v>358</v>
      </c>
      <c r="D542">
        <v>351</v>
      </c>
      <c r="E542">
        <v>344</v>
      </c>
      <c r="F542">
        <v>334</v>
      </c>
      <c r="G542">
        <v>389</v>
      </c>
      <c r="H542">
        <v>85</v>
      </c>
      <c r="I542">
        <v>82</v>
      </c>
      <c r="J542">
        <v>405</v>
      </c>
      <c r="K542">
        <v>402</v>
      </c>
      <c r="L542">
        <v>351</v>
      </c>
      <c r="M542">
        <v>343</v>
      </c>
      <c r="N542">
        <v>396</v>
      </c>
      <c r="O542">
        <v>395</v>
      </c>
      <c r="P542">
        <v>398</v>
      </c>
      <c r="Q542" s="24">
        <f>бланки!F543</f>
        <v>953</v>
      </c>
      <c r="R542" s="6">
        <v>0.4354669464847849</v>
      </c>
      <c r="S542" s="24">
        <f>бланки!E543</f>
        <v>541</v>
      </c>
      <c r="T542" s="24" t="str">
        <f>'Рейтинговая таблица организаций'!B544</f>
        <v>МКОУ «Коркмаскалинская СОШ им. М. - Загира Баймурзаева (Кумторкалинский район)</v>
      </c>
      <c r="U542" s="6">
        <f>анкеты!F542/анкеты!E542</f>
        <v>0.97093023255813948</v>
      </c>
      <c r="V542" s="6">
        <f>анкеты!D542/анкеты!C542</f>
        <v>0.98044692737430172</v>
      </c>
      <c r="W542" s="6">
        <f>анкеты!G542/анкеты!$B542</f>
        <v>0.9373493975903614</v>
      </c>
      <c r="X542" s="6">
        <f>анкеты!I542/анкеты!H542</f>
        <v>0.96470588235294119</v>
      </c>
      <c r="Y542" s="6">
        <f>анкеты!J542/анкеты!$B542</f>
        <v>0.97590361445783136</v>
      </c>
      <c r="Z542" s="6">
        <f>анкеты!K542/анкеты!$B542</f>
        <v>0.96867469879518076</v>
      </c>
      <c r="AA542" s="6">
        <f>анкеты!M542/анкеты!L542</f>
        <v>0.97720797720797725</v>
      </c>
      <c r="AB542" s="6">
        <f>анкеты!N542/анкеты!$B542</f>
        <v>0.95421686746987955</v>
      </c>
      <c r="AC542" s="6">
        <f>анкеты!O542/анкеты!$B542</f>
        <v>0.95180722891566261</v>
      </c>
      <c r="AD542" s="6">
        <f>анкеты!P542/анкеты!$B542</f>
        <v>0.95903614457831321</v>
      </c>
      <c r="AE542" s="24">
        <f>'Рейтинговая таблица организаций'!Z1368+'Рейтинговая таблица организаций'!AA1368</f>
        <v>0</v>
      </c>
      <c r="AF542" s="32">
        <f t="shared" si="22"/>
        <v>0.96402789713005888</v>
      </c>
      <c r="AG542" s="24">
        <f>'Рейтинговая таблица организаций'!BB544</f>
        <v>92.2</v>
      </c>
      <c r="AH542" t="s">
        <v>992</v>
      </c>
    </row>
    <row r="543" spans="1:34" x14ac:dyDescent="0.25">
      <c r="A543" s="39">
        <v>543</v>
      </c>
      <c r="B543">
        <v>19</v>
      </c>
      <c r="C543">
        <v>17</v>
      </c>
      <c r="D543">
        <v>17</v>
      </c>
      <c r="E543">
        <v>15</v>
      </c>
      <c r="F543">
        <v>15</v>
      </c>
      <c r="G543">
        <v>17</v>
      </c>
      <c r="H543">
        <v>3</v>
      </c>
      <c r="I543">
        <v>3</v>
      </c>
      <c r="J543">
        <v>17</v>
      </c>
      <c r="K543">
        <v>19</v>
      </c>
      <c r="L543">
        <v>17</v>
      </c>
      <c r="M543">
        <v>16</v>
      </c>
      <c r="N543">
        <v>17</v>
      </c>
      <c r="O543">
        <v>18</v>
      </c>
      <c r="P543">
        <v>18</v>
      </c>
      <c r="Q543" s="24">
        <f>бланки!F544</f>
        <v>32</v>
      </c>
      <c r="R543" s="6">
        <v>0.59375</v>
      </c>
      <c r="S543" s="24">
        <f>бланки!E544</f>
        <v>542</v>
      </c>
      <c r="T543" s="24" t="str">
        <f>'Рейтинговая таблица организаций'!B545</f>
        <v>МКОУ «Усугская СОШ» (Курахский район)</v>
      </c>
      <c r="U543" s="6">
        <f>анкеты!F543/анкеты!E543</f>
        <v>1</v>
      </c>
      <c r="V543" s="6">
        <f>анкеты!D543/анкеты!C543</f>
        <v>1</v>
      </c>
      <c r="W543" s="6">
        <f>анкеты!G543/анкеты!$B543</f>
        <v>0.89473684210526316</v>
      </c>
      <c r="X543" s="6">
        <f>анкеты!I543/анкеты!H543</f>
        <v>1</v>
      </c>
      <c r="Y543" s="6">
        <f>анкеты!J543/анкеты!$B543</f>
        <v>0.89473684210526316</v>
      </c>
      <c r="Z543" s="6">
        <f>анкеты!K543/анкеты!$B543</f>
        <v>1</v>
      </c>
      <c r="AA543" s="6">
        <f>анкеты!M543/анкеты!L543</f>
        <v>0.94117647058823528</v>
      </c>
      <c r="AB543" s="6">
        <f>анкеты!N543/анкеты!$B543</f>
        <v>0.89473684210526316</v>
      </c>
      <c r="AC543" s="6">
        <f>анкеты!O543/анкеты!$B543</f>
        <v>0.94736842105263153</v>
      </c>
      <c r="AD543" s="6">
        <f>анкеты!P543/анкеты!$B543</f>
        <v>0.94736842105263153</v>
      </c>
      <c r="AE543" s="24">
        <f>'Рейтинговая таблица организаций'!Z1369+'Рейтинговая таблица организаций'!AA1369</f>
        <v>0</v>
      </c>
      <c r="AF543" s="32">
        <f t="shared" si="22"/>
        <v>0.9520123839009289</v>
      </c>
      <c r="AG543" s="24">
        <f>'Рейтинговая таблица организаций'!BB545</f>
        <v>82.4</v>
      </c>
      <c r="AH543" t="s">
        <v>992</v>
      </c>
    </row>
    <row r="544" spans="1:34" x14ac:dyDescent="0.25">
      <c r="A544" s="39">
        <v>544</v>
      </c>
      <c r="B544">
        <v>19</v>
      </c>
      <c r="C544">
        <v>17</v>
      </c>
      <c r="D544">
        <v>17</v>
      </c>
      <c r="E544">
        <v>15</v>
      </c>
      <c r="F544">
        <v>15</v>
      </c>
      <c r="G544">
        <v>17</v>
      </c>
      <c r="H544">
        <v>3</v>
      </c>
      <c r="I544">
        <v>3</v>
      </c>
      <c r="J544">
        <v>17</v>
      </c>
      <c r="K544">
        <v>19</v>
      </c>
      <c r="L544">
        <v>17</v>
      </c>
      <c r="M544">
        <v>16</v>
      </c>
      <c r="N544">
        <v>17</v>
      </c>
      <c r="O544">
        <v>18</v>
      </c>
      <c r="P544">
        <v>18</v>
      </c>
      <c r="Q544" s="24">
        <f>бланки!F545</f>
        <v>42</v>
      </c>
      <c r="R544" s="6">
        <f>B544/Q544</f>
        <v>0.45238095238095238</v>
      </c>
      <c r="S544" s="24">
        <f>бланки!E545</f>
        <v>543</v>
      </c>
      <c r="T544" s="24" t="str">
        <f>'Рейтинговая таблица организаций'!B546</f>
        <v>МКОУ «Хпюкская СОШ» (Курахский район)</v>
      </c>
      <c r="U544" s="6">
        <f>анкеты!F544/анкеты!E544</f>
        <v>1</v>
      </c>
      <c r="V544" s="6">
        <f>анкеты!D544/анкеты!C544</f>
        <v>1</v>
      </c>
      <c r="W544" s="6">
        <f>анкеты!G544/анкеты!$B544</f>
        <v>0.89473684210526316</v>
      </c>
      <c r="X544" s="6">
        <f>анкеты!I544/анкеты!H544</f>
        <v>1</v>
      </c>
      <c r="Y544" s="6">
        <f>анкеты!J544/анкеты!$B544</f>
        <v>0.89473684210526316</v>
      </c>
      <c r="Z544" s="6">
        <f>анкеты!K544/анкеты!$B544</f>
        <v>1</v>
      </c>
      <c r="AA544" s="6">
        <f>анкеты!M544/анкеты!L544</f>
        <v>0.94117647058823528</v>
      </c>
      <c r="AB544" s="6">
        <f>анкеты!N544/анкеты!$B544</f>
        <v>0.89473684210526316</v>
      </c>
      <c r="AC544" s="6">
        <f>анкеты!O544/анкеты!$B544</f>
        <v>0.94736842105263153</v>
      </c>
      <c r="AD544" s="6">
        <f>анкеты!P544/анкеты!$B544</f>
        <v>0.94736842105263153</v>
      </c>
      <c r="AE544" s="24">
        <f>'Рейтинговая таблица организаций'!Z1370+'Рейтинговая таблица организаций'!AA1370</f>
        <v>0</v>
      </c>
      <c r="AF544" s="32">
        <f t="shared" si="22"/>
        <v>0.9520123839009289</v>
      </c>
      <c r="AG544" s="24">
        <f>'Рейтинговая таблица организаций'!BB546</f>
        <v>75.599999999999994</v>
      </c>
      <c r="AH544" t="s">
        <v>992</v>
      </c>
    </row>
    <row r="545" spans="1:34" x14ac:dyDescent="0.25">
      <c r="A545" s="39">
        <v>545</v>
      </c>
      <c r="B545">
        <v>16</v>
      </c>
      <c r="C545">
        <v>14</v>
      </c>
      <c r="D545">
        <v>14</v>
      </c>
      <c r="E545">
        <v>15</v>
      </c>
      <c r="F545">
        <v>14</v>
      </c>
      <c r="G545">
        <v>13</v>
      </c>
      <c r="H545">
        <v>2</v>
      </c>
      <c r="I545">
        <v>2</v>
      </c>
      <c r="J545">
        <v>16</v>
      </c>
      <c r="K545">
        <v>16</v>
      </c>
      <c r="L545">
        <v>15</v>
      </c>
      <c r="M545">
        <v>15</v>
      </c>
      <c r="N545">
        <v>16</v>
      </c>
      <c r="O545">
        <v>16</v>
      </c>
      <c r="P545">
        <v>16</v>
      </c>
      <c r="Q545" s="24">
        <f>бланки!F546</f>
        <v>26</v>
      </c>
      <c r="R545" s="6">
        <f>B545/Q545</f>
        <v>0.61538461538461542</v>
      </c>
      <c r="S545" s="24">
        <f>бланки!E546</f>
        <v>544</v>
      </c>
      <c r="T545" s="24" t="str">
        <f>'Рейтинговая таблица организаций'!B547</f>
        <v>МКОУ «Хпеджская СОШ» (Курахский район)</v>
      </c>
      <c r="U545" s="6">
        <f>анкеты!F545/анкеты!E545</f>
        <v>0.93333333333333335</v>
      </c>
      <c r="V545" s="6">
        <f>анкеты!D545/анкеты!C545</f>
        <v>1</v>
      </c>
      <c r="W545" s="6">
        <f>анкеты!G545/анкеты!$B545</f>
        <v>0.8125</v>
      </c>
      <c r="X545" s="6">
        <f>анкеты!I545/анкеты!H545</f>
        <v>1</v>
      </c>
      <c r="Y545" s="6">
        <f>анкеты!J545/анкеты!$B545</f>
        <v>1</v>
      </c>
      <c r="Z545" s="6">
        <f>анкеты!K545/анкеты!$B545</f>
        <v>1</v>
      </c>
      <c r="AA545" s="6">
        <f>анкеты!M545/анкеты!L545</f>
        <v>1</v>
      </c>
      <c r="AB545" s="6">
        <f>анкеты!N545/анкеты!$B545</f>
        <v>1</v>
      </c>
      <c r="AC545" s="6">
        <f>анкеты!O545/анкеты!$B545</f>
        <v>1</v>
      </c>
      <c r="AD545" s="6">
        <f>анкеты!P545/анкеты!$B545</f>
        <v>1</v>
      </c>
      <c r="AE545" s="24">
        <f>'Рейтинговая таблица организаций'!Z1371+'Рейтинговая таблица организаций'!AA1371</f>
        <v>0</v>
      </c>
      <c r="AF545" s="32">
        <f t="shared" si="22"/>
        <v>0.97458333333333336</v>
      </c>
      <c r="AG545" s="24">
        <f>'Рейтинговая таблица организаций'!BB547</f>
        <v>76.400000000000006</v>
      </c>
      <c r="AH545" t="s">
        <v>992</v>
      </c>
    </row>
    <row r="546" spans="1:34" x14ac:dyDescent="0.25">
      <c r="A546" s="39">
        <v>546</v>
      </c>
      <c r="B546">
        <v>13</v>
      </c>
      <c r="C546">
        <v>12</v>
      </c>
      <c r="D546">
        <v>11</v>
      </c>
      <c r="E546">
        <v>11</v>
      </c>
      <c r="F546">
        <v>8</v>
      </c>
      <c r="G546">
        <v>6</v>
      </c>
      <c r="H546">
        <v>1</v>
      </c>
      <c r="I546">
        <v>1</v>
      </c>
      <c r="J546">
        <v>12</v>
      </c>
      <c r="K546">
        <v>11</v>
      </c>
      <c r="L546">
        <v>12</v>
      </c>
      <c r="M546">
        <v>11</v>
      </c>
      <c r="N546">
        <v>10</v>
      </c>
      <c r="O546">
        <v>13</v>
      </c>
      <c r="P546">
        <v>10</v>
      </c>
      <c r="Q546" s="24">
        <f>бланки!F547</f>
        <v>30</v>
      </c>
      <c r="R546" s="6">
        <v>0.43333333333333335</v>
      </c>
      <c r="S546" s="24">
        <f>бланки!E547</f>
        <v>545</v>
      </c>
      <c r="T546" s="24" t="str">
        <f>'Рейтинговая таблица организаций'!B548</f>
        <v>МКОУ «Штульская ООШ имени С.Ш. Умарова» (Курахский район)</v>
      </c>
      <c r="U546" s="6">
        <f>анкеты!F546/анкеты!E546</f>
        <v>0.72727272727272729</v>
      </c>
      <c r="V546" s="6">
        <f>анкеты!D546/анкеты!C546</f>
        <v>0.91666666666666663</v>
      </c>
      <c r="W546" s="6">
        <f>анкеты!G546/анкеты!$B546</f>
        <v>0.46153846153846156</v>
      </c>
      <c r="X546" s="6">
        <f>анкеты!I546/анкеты!H546</f>
        <v>1</v>
      </c>
      <c r="Y546" s="6">
        <f>анкеты!J546/анкеты!$B546</f>
        <v>0.92307692307692313</v>
      </c>
      <c r="Z546" s="6">
        <f>анкеты!K546/анкеты!$B546</f>
        <v>0.84615384615384615</v>
      </c>
      <c r="AA546" s="6">
        <f>анкеты!M546/анкеты!L546</f>
        <v>0.91666666666666663</v>
      </c>
      <c r="AB546" s="6">
        <f>анкеты!N546/анкеты!$B546</f>
        <v>0.76923076923076927</v>
      </c>
      <c r="AC546" s="6">
        <f>анкеты!O546/анкеты!$B546</f>
        <v>1</v>
      </c>
      <c r="AD546" s="6">
        <f>анкеты!P546/анкеты!$B546</f>
        <v>0.76923076923076927</v>
      </c>
      <c r="AE546" s="24">
        <f>'Рейтинговая таблица организаций'!Z1372+'Рейтинговая таблица организаций'!AA1372</f>
        <v>0</v>
      </c>
      <c r="AF546" s="32">
        <f t="shared" si="22"/>
        <v>0.83298368298368308</v>
      </c>
      <c r="AG546" s="24">
        <f>'Рейтинговая таблица организаций'!BB548</f>
        <v>71.2</v>
      </c>
      <c r="AH546" t="s">
        <v>992</v>
      </c>
    </row>
    <row r="547" spans="1:34" x14ac:dyDescent="0.25">
      <c r="A547" s="39">
        <v>547</v>
      </c>
      <c r="B547">
        <v>5</v>
      </c>
      <c r="C547">
        <v>3</v>
      </c>
      <c r="D547">
        <v>3</v>
      </c>
      <c r="E547">
        <v>2</v>
      </c>
      <c r="F547">
        <v>2</v>
      </c>
      <c r="G547">
        <v>4</v>
      </c>
      <c r="H547">
        <v>2</v>
      </c>
      <c r="I547">
        <v>1</v>
      </c>
      <c r="J547">
        <v>5</v>
      </c>
      <c r="K547">
        <v>5</v>
      </c>
      <c r="L547">
        <v>3</v>
      </c>
      <c r="M547">
        <v>3</v>
      </c>
      <c r="N547">
        <v>5</v>
      </c>
      <c r="O547">
        <v>5</v>
      </c>
      <c r="P547">
        <v>5</v>
      </c>
      <c r="Q547" s="24">
        <f>бланки!F548</f>
        <v>8</v>
      </c>
      <c r="R547" s="6">
        <f t="shared" ref="R547:R552" si="24">B547/Q547</f>
        <v>0.625</v>
      </c>
      <c r="S547" s="24">
        <f>бланки!E548</f>
        <v>546</v>
      </c>
      <c r="T547" s="24" t="str">
        <f>'Рейтинговая таблица организаций'!B549</f>
        <v>МКОУ «Кутульская ООШ» (Курахский район)</v>
      </c>
      <c r="U547" s="6">
        <f>анкеты!F547/анкеты!E547</f>
        <v>1</v>
      </c>
      <c r="V547" s="6">
        <f>анкеты!D547/анкеты!C547</f>
        <v>1</v>
      </c>
      <c r="W547" s="6">
        <f>анкеты!G547/анкеты!$B547</f>
        <v>0.8</v>
      </c>
      <c r="X547" s="6">
        <f>анкеты!I547/анкеты!H547</f>
        <v>0.5</v>
      </c>
      <c r="Y547" s="6">
        <f>анкеты!J547/анкеты!$B547</f>
        <v>1</v>
      </c>
      <c r="Z547" s="6">
        <f>анкеты!K547/анкеты!$B547</f>
        <v>1</v>
      </c>
      <c r="AA547" s="6">
        <f>анкеты!M547/анкеты!L547</f>
        <v>1</v>
      </c>
      <c r="AB547" s="6">
        <f>анкеты!N547/анкеты!$B547</f>
        <v>1</v>
      </c>
      <c r="AC547" s="6">
        <f>анкеты!O547/анкеты!$B547</f>
        <v>1</v>
      </c>
      <c r="AD547" s="6">
        <f>анкеты!P547/анкеты!$B547</f>
        <v>1</v>
      </c>
      <c r="AE547" s="24">
        <f>'Рейтинговая таблица организаций'!Z1373+'Рейтинговая таблица организаций'!AA1373</f>
        <v>0</v>
      </c>
      <c r="AF547" s="32">
        <f t="shared" si="22"/>
        <v>0.93</v>
      </c>
      <c r="AG547" s="24">
        <f>'Рейтинговая таблица организаций'!BB549</f>
        <v>83.8</v>
      </c>
      <c r="AH547" t="s">
        <v>992</v>
      </c>
    </row>
    <row r="548" spans="1:34" x14ac:dyDescent="0.25">
      <c r="A548" s="39">
        <v>548</v>
      </c>
      <c r="B548">
        <v>2</v>
      </c>
      <c r="C548">
        <v>2</v>
      </c>
      <c r="D548">
        <v>2</v>
      </c>
      <c r="E548">
        <v>2</v>
      </c>
      <c r="F548">
        <v>2</v>
      </c>
      <c r="G548">
        <v>2</v>
      </c>
      <c r="H548">
        <v>2</v>
      </c>
      <c r="I548">
        <v>1</v>
      </c>
      <c r="J548">
        <v>1</v>
      </c>
      <c r="K548">
        <v>2</v>
      </c>
      <c r="L548">
        <v>2</v>
      </c>
      <c r="M548">
        <v>2</v>
      </c>
      <c r="N548">
        <v>2</v>
      </c>
      <c r="O548">
        <v>2</v>
      </c>
      <c r="P548">
        <v>2</v>
      </c>
      <c r="Q548" s="24">
        <f>бланки!F549</f>
        <v>2</v>
      </c>
      <c r="R548" s="6">
        <f t="shared" si="24"/>
        <v>1</v>
      </c>
      <c r="S548" s="24">
        <f>бланки!E549</f>
        <v>547</v>
      </c>
      <c r="T548" s="24" t="str">
        <f>'Рейтинговая таблица организаций'!B550</f>
        <v>МКОУ «Куквазская НОШ» (Курахский район)</v>
      </c>
      <c r="U548" s="6">
        <f>анкеты!F548/анкеты!E548</f>
        <v>1</v>
      </c>
      <c r="V548" s="6">
        <f>анкеты!D548/анкеты!C548</f>
        <v>1</v>
      </c>
      <c r="W548" s="6">
        <f>анкеты!G548/анкеты!$B548</f>
        <v>1</v>
      </c>
      <c r="X548" s="6">
        <f>анкеты!I548/анкеты!H548</f>
        <v>0.5</v>
      </c>
      <c r="Y548" s="6">
        <f>анкеты!J548/анкеты!$B548</f>
        <v>0.5</v>
      </c>
      <c r="Z548" s="6">
        <f>анкеты!K548/анкеты!$B548</f>
        <v>1</v>
      </c>
      <c r="AA548" s="6">
        <f>анкеты!M548/анкеты!L548</f>
        <v>1</v>
      </c>
      <c r="AB548" s="6">
        <f>анкеты!N548/анкеты!$B548</f>
        <v>1</v>
      </c>
      <c r="AC548" s="6">
        <f>анкеты!O548/анкеты!$B548</f>
        <v>1</v>
      </c>
      <c r="AD548" s="6">
        <f>анкеты!P548/анкеты!$B548</f>
        <v>1</v>
      </c>
      <c r="AE548" s="24">
        <f>'Рейтинговая таблица организаций'!Z1374+'Рейтинговая таблица организаций'!AA1374</f>
        <v>0</v>
      </c>
      <c r="AF548" s="32">
        <f t="shared" si="22"/>
        <v>0.9</v>
      </c>
      <c r="AG548" s="24">
        <f>'Рейтинговая таблица организаций'!BB550</f>
        <v>64.8</v>
      </c>
      <c r="AH548" t="s">
        <v>992</v>
      </c>
    </row>
    <row r="549" spans="1:34" x14ac:dyDescent="0.25">
      <c r="A549" s="39">
        <v>549</v>
      </c>
      <c r="B549">
        <v>2</v>
      </c>
      <c r="C549">
        <v>2</v>
      </c>
      <c r="D549">
        <v>2</v>
      </c>
      <c r="E549">
        <v>2</v>
      </c>
      <c r="F549">
        <v>2</v>
      </c>
      <c r="G549">
        <v>1</v>
      </c>
      <c r="H549">
        <v>2</v>
      </c>
      <c r="I549">
        <v>1</v>
      </c>
      <c r="J549">
        <v>2</v>
      </c>
      <c r="K549">
        <v>2</v>
      </c>
      <c r="L549">
        <v>2</v>
      </c>
      <c r="M549">
        <v>2</v>
      </c>
      <c r="N549">
        <v>2</v>
      </c>
      <c r="O549">
        <v>2</v>
      </c>
      <c r="P549">
        <v>2</v>
      </c>
      <c r="Q549" s="24">
        <f>бланки!F550</f>
        <v>2</v>
      </c>
      <c r="R549" s="6">
        <f t="shared" si="24"/>
        <v>1</v>
      </c>
      <c r="S549" s="24">
        <f>бланки!E550</f>
        <v>548</v>
      </c>
      <c r="T549" s="24" t="str">
        <f>'Рейтинговая таблица организаций'!B551</f>
        <v>МКОУ «Ашакентская НОШ» (Курахский район)</v>
      </c>
      <c r="U549" s="6">
        <f>анкеты!F549/анкеты!E549</f>
        <v>1</v>
      </c>
      <c r="V549" s="6">
        <f>анкеты!D549/анкеты!C549</f>
        <v>1</v>
      </c>
      <c r="W549" s="6">
        <f>анкеты!G549/анкеты!$B549</f>
        <v>0.5</v>
      </c>
      <c r="X549" s="6">
        <f>анкеты!I549/анкеты!H549</f>
        <v>0.5</v>
      </c>
      <c r="Y549" s="6">
        <f>анкеты!J549/анкеты!$B549</f>
        <v>1</v>
      </c>
      <c r="Z549" s="6">
        <f>анкеты!K549/анкеты!$B549</f>
        <v>1</v>
      </c>
      <c r="AA549" s="6">
        <f>анкеты!M549/анкеты!L549</f>
        <v>1</v>
      </c>
      <c r="AB549" s="6">
        <f>анкеты!N549/анкеты!$B549</f>
        <v>1</v>
      </c>
      <c r="AC549" s="6">
        <f>анкеты!O549/анкеты!$B549</f>
        <v>1</v>
      </c>
      <c r="AD549" s="6">
        <f>анкеты!P549/анкеты!$B549</f>
        <v>1</v>
      </c>
      <c r="AE549" s="24">
        <f>'Рейтинговая таблица организаций'!Z1375+'Рейтинговая таблица организаций'!AA1375</f>
        <v>0</v>
      </c>
      <c r="AF549" s="32">
        <f t="shared" si="22"/>
        <v>0.9</v>
      </c>
      <c r="AG549" s="24">
        <f>'Рейтинговая таблица организаций'!BB551</f>
        <v>60.8</v>
      </c>
      <c r="AH549" t="s">
        <v>992</v>
      </c>
    </row>
    <row r="550" spans="1:34" x14ac:dyDescent="0.25">
      <c r="A550" s="39">
        <v>550</v>
      </c>
      <c r="B550">
        <v>3</v>
      </c>
      <c r="C550">
        <v>3</v>
      </c>
      <c r="D550">
        <v>3</v>
      </c>
      <c r="E550">
        <v>3</v>
      </c>
      <c r="F550">
        <v>3</v>
      </c>
      <c r="G550">
        <v>3</v>
      </c>
      <c r="H550">
        <v>3</v>
      </c>
      <c r="I550">
        <v>2</v>
      </c>
      <c r="J550">
        <v>2</v>
      </c>
      <c r="K550">
        <v>3</v>
      </c>
      <c r="L550">
        <v>3</v>
      </c>
      <c r="M550">
        <v>3</v>
      </c>
      <c r="N550">
        <v>3</v>
      </c>
      <c r="O550">
        <v>3</v>
      </c>
      <c r="P550">
        <v>3</v>
      </c>
      <c r="Q550" s="24">
        <f>бланки!F551</f>
        <v>3</v>
      </c>
      <c r="R550" s="6">
        <f t="shared" si="24"/>
        <v>1</v>
      </c>
      <c r="S550" s="24">
        <f>бланки!E551</f>
        <v>549</v>
      </c>
      <c r="T550" s="24" t="str">
        <f>'Рейтинговая таблица организаций'!B552</f>
        <v>МКОУ «Ругунская НОШ» (Курахский район)</v>
      </c>
      <c r="U550" s="6">
        <f>анкеты!F550/анкеты!E550</f>
        <v>1</v>
      </c>
      <c r="V550" s="6">
        <f>анкеты!D550/анкеты!C550</f>
        <v>1</v>
      </c>
      <c r="W550" s="6">
        <f>анкеты!G550/анкеты!$B550</f>
        <v>1</v>
      </c>
      <c r="X550" s="6">
        <f>анкеты!I550/анкеты!H550</f>
        <v>0.66666666666666663</v>
      </c>
      <c r="Y550" s="6">
        <f>анкеты!J550/анкеты!$B550</f>
        <v>0.66666666666666663</v>
      </c>
      <c r="Z550" s="6">
        <f>анкеты!K550/анкеты!$B550</f>
        <v>1</v>
      </c>
      <c r="AA550" s="6">
        <f>анкеты!M550/анкеты!L550</f>
        <v>1</v>
      </c>
      <c r="AB550" s="6">
        <f>анкеты!N550/анкеты!$B550</f>
        <v>1</v>
      </c>
      <c r="AC550" s="6">
        <f>анкеты!O550/анкеты!$B550</f>
        <v>1</v>
      </c>
      <c r="AD550" s="6">
        <f>анкеты!P550/анкеты!$B550</f>
        <v>1</v>
      </c>
      <c r="AE550" s="24">
        <f>'Рейтинговая таблица организаций'!Z1376+'Рейтинговая таблица организаций'!AA1376</f>
        <v>0</v>
      </c>
      <c r="AF550" s="32">
        <f t="shared" si="22"/>
        <v>0.93333333333333324</v>
      </c>
      <c r="AG550" s="24">
        <f>'Рейтинговая таблица организаций'!BB552</f>
        <v>64.2</v>
      </c>
      <c r="AH550" t="s">
        <v>992</v>
      </c>
    </row>
    <row r="551" spans="1:34" x14ac:dyDescent="0.25">
      <c r="A551" s="39">
        <v>551</v>
      </c>
      <c r="B551">
        <v>2</v>
      </c>
      <c r="C551">
        <v>2</v>
      </c>
      <c r="D551">
        <v>2</v>
      </c>
      <c r="E551">
        <v>2</v>
      </c>
      <c r="F551">
        <v>2</v>
      </c>
      <c r="G551">
        <v>1</v>
      </c>
      <c r="H551">
        <v>2</v>
      </c>
      <c r="I551">
        <v>1</v>
      </c>
      <c r="J551">
        <v>2</v>
      </c>
      <c r="K551">
        <v>2</v>
      </c>
      <c r="L551">
        <v>2</v>
      </c>
      <c r="M551">
        <v>2</v>
      </c>
      <c r="N551">
        <v>2</v>
      </c>
      <c r="O551">
        <v>2</v>
      </c>
      <c r="P551">
        <v>2</v>
      </c>
      <c r="Q551" s="24">
        <f>бланки!F552</f>
        <v>2</v>
      </c>
      <c r="R551" s="6">
        <f t="shared" si="24"/>
        <v>1</v>
      </c>
      <c r="S551" s="24">
        <f>бланки!E552</f>
        <v>550</v>
      </c>
      <c r="T551" s="24" t="str">
        <f>'Рейтинговая таблица организаций'!B553</f>
        <v>МКОУ «Урсунская НОШ» (Курахский район)</v>
      </c>
      <c r="U551" s="6">
        <f>анкеты!F551/анкеты!E551</f>
        <v>1</v>
      </c>
      <c r="V551" s="6">
        <f>анкеты!D551/анкеты!C551</f>
        <v>1</v>
      </c>
      <c r="W551" s="6">
        <f>анкеты!G551/анкеты!$B551</f>
        <v>0.5</v>
      </c>
      <c r="X551" s="6">
        <f>анкеты!I551/анкеты!H551</f>
        <v>0.5</v>
      </c>
      <c r="Y551" s="6">
        <f>анкеты!J551/анкеты!$B551</f>
        <v>1</v>
      </c>
      <c r="Z551" s="6">
        <f>анкеты!K551/анкеты!$B551</f>
        <v>1</v>
      </c>
      <c r="AA551" s="6">
        <f>анкеты!M551/анкеты!L551</f>
        <v>1</v>
      </c>
      <c r="AB551" s="6">
        <f>анкеты!N551/анкеты!$B551</f>
        <v>1</v>
      </c>
      <c r="AC551" s="6">
        <f>анкеты!O551/анкеты!$B551</f>
        <v>1</v>
      </c>
      <c r="AD551" s="6">
        <f>анкеты!P551/анкеты!$B551</f>
        <v>1</v>
      </c>
      <c r="AE551" s="24">
        <f>'Рейтинговая таблица организаций'!Z1377+'Рейтинговая таблица организаций'!AA1377</f>
        <v>0</v>
      </c>
      <c r="AF551" s="32">
        <f t="shared" si="22"/>
        <v>0.9</v>
      </c>
      <c r="AG551" s="24">
        <f>'Рейтинговая таблица организаций'!BB553</f>
        <v>62.2</v>
      </c>
      <c r="AH551" t="s">
        <v>992</v>
      </c>
    </row>
    <row r="552" spans="1:34" x14ac:dyDescent="0.25">
      <c r="A552" s="39">
        <v>552</v>
      </c>
      <c r="B552">
        <v>138</v>
      </c>
      <c r="C552">
        <v>128</v>
      </c>
      <c r="D552">
        <v>121</v>
      </c>
      <c r="E552">
        <v>94</v>
      </c>
      <c r="F552">
        <v>87</v>
      </c>
      <c r="G552">
        <v>133</v>
      </c>
      <c r="H552">
        <v>31</v>
      </c>
      <c r="I552">
        <v>25</v>
      </c>
      <c r="J552">
        <v>130</v>
      </c>
      <c r="K552">
        <v>125</v>
      </c>
      <c r="L552">
        <v>114</v>
      </c>
      <c r="M552">
        <v>107</v>
      </c>
      <c r="N552">
        <v>129</v>
      </c>
      <c r="O552">
        <v>128</v>
      </c>
      <c r="P552">
        <v>130</v>
      </c>
      <c r="Q552" s="24">
        <f>бланки!F553</f>
        <v>340</v>
      </c>
      <c r="R552" s="6">
        <f t="shared" si="24"/>
        <v>0.40588235294117647</v>
      </c>
      <c r="S552" s="24">
        <f>бланки!E553</f>
        <v>551</v>
      </c>
      <c r="T552" s="24" t="str">
        <f>'Рейтинговая таблица организаций'!B554</f>
        <v>МКУ ДО «ДШИ Курахского района» (Курахский район)</v>
      </c>
      <c r="U552" s="6">
        <f>анкеты!F552/анкеты!E552</f>
        <v>0.92553191489361697</v>
      </c>
      <c r="V552" s="6">
        <f>анкеты!D552/анкеты!C552</f>
        <v>0.9453125</v>
      </c>
      <c r="W552" s="6">
        <f>анкеты!G552/анкеты!$B552</f>
        <v>0.96376811594202894</v>
      </c>
      <c r="X552" s="6">
        <f>анкеты!I552/анкеты!H552</f>
        <v>0.80645161290322576</v>
      </c>
      <c r="Y552" s="6">
        <f>анкеты!J552/анкеты!$B552</f>
        <v>0.94202898550724634</v>
      </c>
      <c r="Z552" s="6">
        <f>анкеты!K552/анкеты!$B552</f>
        <v>0.90579710144927539</v>
      </c>
      <c r="AA552" s="6">
        <f>анкеты!M552/анкеты!L552</f>
        <v>0.93859649122807021</v>
      </c>
      <c r="AB552" s="6">
        <f>анкеты!N552/анкеты!$B552</f>
        <v>0.93478260869565222</v>
      </c>
      <c r="AC552" s="6">
        <f>анкеты!O552/анкеты!$B552</f>
        <v>0.92753623188405798</v>
      </c>
      <c r="AD552" s="6">
        <f>анкеты!P552/анкеты!$B552</f>
        <v>0.94202898550724634</v>
      </c>
      <c r="AE552" s="24">
        <f>'Рейтинговая таблица организаций'!Z1378+'Рейтинговая таблица организаций'!AA1378</f>
        <v>0</v>
      </c>
      <c r="AF552" s="32">
        <f t="shared" si="22"/>
        <v>0.92318345480104202</v>
      </c>
      <c r="AG552" s="24">
        <f>'Рейтинговая таблица организаций'!BB554</f>
        <v>76.599999999999994</v>
      </c>
      <c r="AH552" t="s">
        <v>755</v>
      </c>
    </row>
    <row r="553" spans="1:34" x14ac:dyDescent="0.25">
      <c r="A553" s="39">
        <v>553</v>
      </c>
      <c r="B553">
        <v>280</v>
      </c>
      <c r="C553">
        <v>122</v>
      </c>
      <c r="D553">
        <v>109</v>
      </c>
      <c r="E553">
        <v>81</v>
      </c>
      <c r="F553">
        <v>70</v>
      </c>
      <c r="G553">
        <v>167</v>
      </c>
      <c r="H553">
        <v>30</v>
      </c>
      <c r="I553">
        <v>11</v>
      </c>
      <c r="J553">
        <v>236</v>
      </c>
      <c r="K553">
        <v>241</v>
      </c>
      <c r="L553">
        <v>145</v>
      </c>
      <c r="M553">
        <v>127</v>
      </c>
      <c r="N553">
        <v>205</v>
      </c>
      <c r="O553">
        <v>223</v>
      </c>
      <c r="P553">
        <v>222</v>
      </c>
      <c r="Q553" s="24">
        <f>бланки!F554</f>
        <v>328</v>
      </c>
      <c r="R553" s="6">
        <v>0.85365853658536583</v>
      </c>
      <c r="S553" s="24">
        <f>бланки!E554</f>
        <v>552</v>
      </c>
      <c r="T553" s="24" t="str">
        <f>'Рейтинговая таблица организаций'!B555</f>
        <v>МКОУ «Кумухская СОШ» (Лакский район)</v>
      </c>
      <c r="U553" s="6">
        <f>анкеты!F553/анкеты!E553</f>
        <v>0.86419753086419748</v>
      </c>
      <c r="V553" s="6">
        <f>анкеты!D553/анкеты!C553</f>
        <v>0.89344262295081966</v>
      </c>
      <c r="W553" s="6">
        <f>анкеты!G553/анкеты!$B553</f>
        <v>0.59642857142857142</v>
      </c>
      <c r="X553" s="6">
        <f>анкеты!I553/анкеты!H553</f>
        <v>0.36666666666666664</v>
      </c>
      <c r="Y553" s="6">
        <f>анкеты!J553/анкеты!$B553</f>
        <v>0.84285714285714286</v>
      </c>
      <c r="Z553" s="6">
        <f>анкеты!K553/анкеты!$B553</f>
        <v>0.86071428571428577</v>
      </c>
      <c r="AA553" s="6">
        <f>анкеты!M553/анкеты!L553</f>
        <v>0.87586206896551722</v>
      </c>
      <c r="AB553" s="6">
        <f>анкеты!N553/анкеты!$B553</f>
        <v>0.7321428571428571</v>
      </c>
      <c r="AC553" s="6">
        <f>анкеты!O553/анкеты!$B553</f>
        <v>0.79642857142857137</v>
      </c>
      <c r="AD553" s="6">
        <f>анкеты!P553/анкеты!$B553</f>
        <v>0.79285714285714282</v>
      </c>
      <c r="AE553" s="24">
        <f>'Рейтинговая таблица организаций'!Z1379+'Рейтинговая таблица организаций'!AA1379</f>
        <v>0</v>
      </c>
      <c r="AF553" s="32">
        <f t="shared" si="22"/>
        <v>0.76215974608757731</v>
      </c>
      <c r="AG553" s="24">
        <f>'Рейтинговая таблица организаций'!BB555</f>
        <v>72.400000000000006</v>
      </c>
      <c r="AH553" t="s">
        <v>992</v>
      </c>
    </row>
    <row r="554" spans="1:34" x14ac:dyDescent="0.25">
      <c r="A554" s="39">
        <v>554</v>
      </c>
      <c r="B554">
        <v>27</v>
      </c>
      <c r="C554">
        <v>21</v>
      </c>
      <c r="D554">
        <v>19</v>
      </c>
      <c r="E554">
        <v>10</v>
      </c>
      <c r="F554">
        <v>10</v>
      </c>
      <c r="G554">
        <v>23</v>
      </c>
      <c r="H554">
        <v>6</v>
      </c>
      <c r="I554">
        <v>4</v>
      </c>
      <c r="J554">
        <v>26</v>
      </c>
      <c r="K554">
        <v>27</v>
      </c>
      <c r="L554">
        <v>18</v>
      </c>
      <c r="M554">
        <v>17</v>
      </c>
      <c r="N554">
        <v>24</v>
      </c>
      <c r="O554">
        <v>26</v>
      </c>
      <c r="P554">
        <v>25</v>
      </c>
      <c r="Q554" s="24">
        <f>бланки!F555</f>
        <v>46</v>
      </c>
      <c r="R554" s="6">
        <v>0.58695652173913049</v>
      </c>
      <c r="S554" s="24">
        <f>бланки!E555</f>
        <v>553</v>
      </c>
      <c r="T554" s="24" t="str">
        <f>'Рейтинговая таблица организаций'!B556</f>
        <v>МКОУ «Курклинская СОШ» (Лакский район)</v>
      </c>
      <c r="U554" s="6">
        <f>анкеты!F554/анкеты!E554</f>
        <v>1</v>
      </c>
      <c r="V554" s="6">
        <f>анкеты!D554/анкеты!C554</f>
        <v>0.90476190476190477</v>
      </c>
      <c r="W554" s="6">
        <f>анкеты!G554/анкеты!$B554</f>
        <v>0.85185185185185186</v>
      </c>
      <c r="X554" s="6">
        <f>анкеты!I554/анкеты!H554</f>
        <v>0.66666666666666663</v>
      </c>
      <c r="Y554" s="6">
        <f>анкеты!J554/анкеты!$B554</f>
        <v>0.96296296296296291</v>
      </c>
      <c r="Z554" s="6">
        <f>анкеты!K554/анкеты!$B554</f>
        <v>1</v>
      </c>
      <c r="AA554" s="6">
        <f>анкеты!M554/анкеты!L554</f>
        <v>0.94444444444444442</v>
      </c>
      <c r="AB554" s="6">
        <f>анкеты!N554/анкеты!$B554</f>
        <v>0.88888888888888884</v>
      </c>
      <c r="AC554" s="6">
        <f>анкеты!O554/анкеты!$B554</f>
        <v>0.96296296296296291</v>
      </c>
      <c r="AD554" s="6">
        <f>анкеты!P554/анкеты!$B554</f>
        <v>0.92592592592592593</v>
      </c>
      <c r="AE554" s="24">
        <f>'Рейтинговая таблица организаций'!Z1380+'Рейтинговая таблица организаций'!AA1380</f>
        <v>0</v>
      </c>
      <c r="AF554" s="32">
        <f t="shared" si="22"/>
        <v>0.9108465608465609</v>
      </c>
      <c r="AG554" s="24">
        <f>'Рейтинговая таблица организаций'!BB556</f>
        <v>80.2</v>
      </c>
      <c r="AH554" t="s">
        <v>992</v>
      </c>
    </row>
    <row r="555" spans="1:34" x14ac:dyDescent="0.25">
      <c r="A555" s="39">
        <v>555</v>
      </c>
      <c r="B555">
        <v>19</v>
      </c>
      <c r="C555">
        <v>16</v>
      </c>
      <c r="D555">
        <v>16</v>
      </c>
      <c r="E555">
        <v>8</v>
      </c>
      <c r="F555">
        <v>5</v>
      </c>
      <c r="G555">
        <v>12</v>
      </c>
      <c r="H555">
        <v>1</v>
      </c>
      <c r="I555">
        <v>1</v>
      </c>
      <c r="J555">
        <v>18</v>
      </c>
      <c r="K555">
        <v>17</v>
      </c>
      <c r="L555">
        <v>12</v>
      </c>
      <c r="M555">
        <v>11</v>
      </c>
      <c r="N555">
        <v>13</v>
      </c>
      <c r="O555">
        <v>18</v>
      </c>
      <c r="P555">
        <v>16</v>
      </c>
      <c r="Q555" s="24">
        <f>бланки!F556</f>
        <v>45</v>
      </c>
      <c r="R555" s="6">
        <f>B555/Q555</f>
        <v>0.42222222222222222</v>
      </c>
      <c r="S555" s="24">
        <f>бланки!E556</f>
        <v>554</v>
      </c>
      <c r="T555" s="24" t="str">
        <f>'Рейтинговая таблица организаций'!B557</f>
        <v>МКОУ «Кундынская СОШ» (Лакский район)</v>
      </c>
      <c r="U555" s="6">
        <f>анкеты!F555/анкеты!E555</f>
        <v>0.625</v>
      </c>
      <c r="V555" s="6">
        <f>анкеты!D555/анкеты!C555</f>
        <v>1</v>
      </c>
      <c r="W555" s="6">
        <f>анкеты!G555/анкеты!$B555</f>
        <v>0.63157894736842102</v>
      </c>
      <c r="X555" s="6">
        <f>анкеты!I555/анкеты!H555</f>
        <v>1</v>
      </c>
      <c r="Y555" s="6">
        <f>анкеты!J555/анкеты!$B555</f>
        <v>0.94736842105263153</v>
      </c>
      <c r="Z555" s="6">
        <f>анкеты!K555/анкеты!$B555</f>
        <v>0.89473684210526316</v>
      </c>
      <c r="AA555" s="6">
        <f>анкеты!M555/анкеты!L555</f>
        <v>0.91666666666666663</v>
      </c>
      <c r="AB555" s="6">
        <f>анкеты!N555/анкеты!$B555</f>
        <v>0.68421052631578949</v>
      </c>
      <c r="AC555" s="6">
        <f>анкеты!O555/анкеты!$B555</f>
        <v>0.94736842105263153</v>
      </c>
      <c r="AD555" s="6">
        <f>анкеты!P555/анкеты!$B555</f>
        <v>0.84210526315789469</v>
      </c>
      <c r="AE555" s="24">
        <f>'Рейтинговая таблица организаций'!Z1381+'Рейтинговая таблица организаций'!AA1381</f>
        <v>0</v>
      </c>
      <c r="AF555" s="32">
        <f t="shared" si="22"/>
        <v>0.84890350877192977</v>
      </c>
      <c r="AG555" s="24">
        <f>'Рейтинговая таблица организаций'!BB557</f>
        <v>80.8</v>
      </c>
      <c r="AH555" t="s">
        <v>992</v>
      </c>
    </row>
    <row r="556" spans="1:34" x14ac:dyDescent="0.25">
      <c r="A556" s="39">
        <v>556</v>
      </c>
      <c r="B556">
        <v>20</v>
      </c>
      <c r="C556">
        <v>20</v>
      </c>
      <c r="D556">
        <v>20</v>
      </c>
      <c r="E556">
        <v>20</v>
      </c>
      <c r="F556">
        <v>20</v>
      </c>
      <c r="G556">
        <v>20</v>
      </c>
      <c r="H556">
        <v>20</v>
      </c>
      <c r="I556">
        <v>15</v>
      </c>
      <c r="J556">
        <v>20</v>
      </c>
      <c r="K556">
        <v>20</v>
      </c>
      <c r="L556">
        <v>20</v>
      </c>
      <c r="M556">
        <v>20</v>
      </c>
      <c r="N556">
        <v>20</v>
      </c>
      <c r="O556">
        <v>16</v>
      </c>
      <c r="P556">
        <v>16</v>
      </c>
      <c r="Q556" s="24">
        <f>бланки!F557</f>
        <v>50</v>
      </c>
      <c r="R556" s="6">
        <f>B556/Q556</f>
        <v>0.4</v>
      </c>
      <c r="S556" s="24">
        <f>бланки!E557</f>
        <v>555</v>
      </c>
      <c r="T556" s="24" t="str">
        <f>'Рейтинговая таблица организаций'!B558</f>
        <v>МКОУ «Унчукатлинская СОШ» (Лакский район)</v>
      </c>
      <c r="U556" s="6">
        <f>анкеты!F556/анкеты!E556</f>
        <v>1</v>
      </c>
      <c r="V556" s="6">
        <f>анкеты!D556/анкеты!C556</f>
        <v>1</v>
      </c>
      <c r="W556" s="6">
        <f>анкеты!G556/анкеты!$B556</f>
        <v>1</v>
      </c>
      <c r="X556" s="6">
        <f>анкеты!I556/анкеты!H556</f>
        <v>0.75</v>
      </c>
      <c r="Y556" s="6">
        <f>анкеты!J556/анкеты!$B556</f>
        <v>1</v>
      </c>
      <c r="Z556" s="6">
        <f>анкеты!K556/анкеты!$B556</f>
        <v>1</v>
      </c>
      <c r="AA556" s="6">
        <f>анкеты!M556/анкеты!L556</f>
        <v>1</v>
      </c>
      <c r="AB556" s="6">
        <f>анкеты!N556/анкеты!$B556</f>
        <v>1</v>
      </c>
      <c r="AC556" s="6">
        <f>анкеты!O556/анкеты!$B556</f>
        <v>0.8</v>
      </c>
      <c r="AD556" s="6">
        <f>анкеты!P556/анкеты!$B556</f>
        <v>0.8</v>
      </c>
      <c r="AE556" s="24">
        <f>'Рейтинговая таблица организаций'!Z1382+'Рейтинговая таблица организаций'!AA1382</f>
        <v>0</v>
      </c>
      <c r="AF556" s="32">
        <f t="shared" si="22"/>
        <v>0.93500000000000016</v>
      </c>
      <c r="AG556" s="24">
        <f>'Рейтинговая таблица организаций'!BB558</f>
        <v>87.2</v>
      </c>
      <c r="AH556" t="s">
        <v>992</v>
      </c>
    </row>
    <row r="557" spans="1:34" x14ac:dyDescent="0.25">
      <c r="A557" s="39">
        <v>557</v>
      </c>
      <c r="B557">
        <v>20</v>
      </c>
      <c r="C557">
        <v>20</v>
      </c>
      <c r="D557">
        <v>20</v>
      </c>
      <c r="E557">
        <v>20</v>
      </c>
      <c r="F557">
        <v>20</v>
      </c>
      <c r="G557">
        <v>20</v>
      </c>
      <c r="H557">
        <v>20</v>
      </c>
      <c r="I557">
        <v>16</v>
      </c>
      <c r="J557">
        <v>20</v>
      </c>
      <c r="K557">
        <v>20</v>
      </c>
      <c r="L557">
        <v>20</v>
      </c>
      <c r="M557">
        <v>20</v>
      </c>
      <c r="N557">
        <v>15</v>
      </c>
      <c r="O557">
        <v>20</v>
      </c>
      <c r="P557">
        <v>16</v>
      </c>
      <c r="Q557" s="24">
        <f>бланки!F558</f>
        <v>50</v>
      </c>
      <c r="R557" s="6">
        <f>B557/Q557</f>
        <v>0.4</v>
      </c>
      <c r="S557" s="24">
        <f>бланки!E558</f>
        <v>556</v>
      </c>
      <c r="T557" s="24" t="str">
        <f>'Рейтинговая таблица организаций'!B559</f>
        <v>МКОУ «Щаринская СОШ» (Лакский район)</v>
      </c>
      <c r="U557" s="6">
        <f>анкеты!F557/анкеты!E557</f>
        <v>1</v>
      </c>
      <c r="V557" s="6">
        <f>анкеты!D557/анкеты!C557</f>
        <v>1</v>
      </c>
      <c r="W557" s="6">
        <f>анкеты!G557/анкеты!$B557</f>
        <v>1</v>
      </c>
      <c r="X557" s="6">
        <f>анкеты!I557/анкеты!H557</f>
        <v>0.8</v>
      </c>
      <c r="Y557" s="6">
        <f>анкеты!J557/анкеты!$B557</f>
        <v>1</v>
      </c>
      <c r="Z557" s="6">
        <f>анкеты!K557/анкеты!$B557</f>
        <v>1</v>
      </c>
      <c r="AA557" s="6">
        <f>анкеты!M557/анкеты!L557</f>
        <v>1</v>
      </c>
      <c r="AB557" s="6">
        <f>анкеты!N557/анкеты!$B557</f>
        <v>0.75</v>
      </c>
      <c r="AC557" s="6">
        <f>анкеты!O557/анкеты!$B557</f>
        <v>1</v>
      </c>
      <c r="AD557" s="6">
        <f>анкеты!P557/анкеты!$B557</f>
        <v>0.8</v>
      </c>
      <c r="AE557" s="24">
        <f>'Рейтинговая таблица организаций'!Z1383+'Рейтинговая таблица организаций'!AA1383</f>
        <v>0</v>
      </c>
      <c r="AF557" s="32">
        <f t="shared" si="22"/>
        <v>0.93500000000000016</v>
      </c>
      <c r="AG557" s="24">
        <f>'Рейтинговая таблица организаций'!BB559</f>
        <v>75</v>
      </c>
      <c r="AH557" t="s">
        <v>992</v>
      </c>
    </row>
    <row r="558" spans="1:34" x14ac:dyDescent="0.25">
      <c r="A558" s="39">
        <v>558</v>
      </c>
      <c r="B558">
        <v>8</v>
      </c>
      <c r="C558">
        <v>8</v>
      </c>
      <c r="D558">
        <v>7</v>
      </c>
      <c r="E558">
        <v>7</v>
      </c>
      <c r="F558">
        <v>7</v>
      </c>
      <c r="G558">
        <v>6</v>
      </c>
      <c r="H558">
        <v>2</v>
      </c>
      <c r="I558">
        <v>1</v>
      </c>
      <c r="J558">
        <v>7</v>
      </c>
      <c r="K558">
        <v>8</v>
      </c>
      <c r="L558">
        <v>7</v>
      </c>
      <c r="M558">
        <v>7</v>
      </c>
      <c r="N558">
        <v>7</v>
      </c>
      <c r="O558">
        <v>8</v>
      </c>
      <c r="P558">
        <v>7</v>
      </c>
      <c r="Q558" s="24">
        <f>бланки!F559</f>
        <v>19</v>
      </c>
      <c r="R558" s="6">
        <v>0.42105263157894735</v>
      </c>
      <c r="S558" s="24">
        <f>бланки!E559</f>
        <v>557</v>
      </c>
      <c r="T558" s="24" t="str">
        <f>'Рейтинговая таблица организаций'!B560</f>
        <v>МКОУ «Карашинская ООШ» (Лакский район)</v>
      </c>
      <c r="U558" s="6">
        <f>анкеты!F558/анкеты!E558</f>
        <v>1</v>
      </c>
      <c r="V558" s="6">
        <f>анкеты!D558/анкеты!C558</f>
        <v>0.875</v>
      </c>
      <c r="W558" s="6">
        <f>анкеты!G558/анкеты!$B558</f>
        <v>0.75</v>
      </c>
      <c r="X558" s="6">
        <f>анкеты!I558/анкеты!H558</f>
        <v>0.5</v>
      </c>
      <c r="Y558" s="6">
        <f>анкеты!J558/анкеты!$B558</f>
        <v>0.875</v>
      </c>
      <c r="Z558" s="6">
        <f>анкеты!K558/анкеты!$B558</f>
        <v>1</v>
      </c>
      <c r="AA558" s="6">
        <f>анкеты!M558/анкеты!L558</f>
        <v>1</v>
      </c>
      <c r="AB558" s="6">
        <f>анкеты!N558/анкеты!$B558</f>
        <v>0.875</v>
      </c>
      <c r="AC558" s="6">
        <f>анкеты!O558/анкеты!$B558</f>
        <v>1</v>
      </c>
      <c r="AD558" s="6">
        <f>анкеты!P558/анкеты!$B558</f>
        <v>0.875</v>
      </c>
      <c r="AE558" s="24">
        <f>'Рейтинговая таблица организаций'!Z1384+'Рейтинговая таблица организаций'!AA1384</f>
        <v>0</v>
      </c>
      <c r="AF558" s="32">
        <f t="shared" si="22"/>
        <v>0.875</v>
      </c>
      <c r="AG558" s="24">
        <f>'Рейтинговая таблица организаций'!BB560</f>
        <v>69.8</v>
      </c>
      <c r="AH558" t="s">
        <v>992</v>
      </c>
    </row>
    <row r="559" spans="1:34" x14ac:dyDescent="0.25">
      <c r="A559" s="39">
        <v>559</v>
      </c>
      <c r="B559">
        <v>18</v>
      </c>
      <c r="C559">
        <v>14</v>
      </c>
      <c r="D559">
        <v>13</v>
      </c>
      <c r="E559">
        <v>16</v>
      </c>
      <c r="F559">
        <v>12</v>
      </c>
      <c r="G559">
        <v>16</v>
      </c>
      <c r="H559">
        <v>2</v>
      </c>
      <c r="I559">
        <v>2</v>
      </c>
      <c r="J559">
        <v>16</v>
      </c>
      <c r="K559">
        <v>16</v>
      </c>
      <c r="L559">
        <v>16</v>
      </c>
      <c r="M559">
        <v>16</v>
      </c>
      <c r="N559">
        <v>11</v>
      </c>
      <c r="O559">
        <v>16</v>
      </c>
      <c r="P559">
        <v>17</v>
      </c>
      <c r="Q559" s="24">
        <f>бланки!F560</f>
        <v>29</v>
      </c>
      <c r="R559" s="6">
        <v>0.62068965517241381</v>
      </c>
      <c r="S559" s="24">
        <f>бланки!E560</f>
        <v>558</v>
      </c>
      <c r="T559" s="24" t="str">
        <f>'Рейтинговая таблица организаций'!B561</f>
        <v>МКОУ «Хуринская ООШ» (Лакский район)</v>
      </c>
      <c r="U559" s="6">
        <f>анкеты!F559/анкеты!E559</f>
        <v>0.75</v>
      </c>
      <c r="V559" s="6">
        <f>анкеты!D559/анкеты!C559</f>
        <v>0.9285714285714286</v>
      </c>
      <c r="W559" s="6">
        <f>анкеты!G559/анкеты!$B559</f>
        <v>0.88888888888888884</v>
      </c>
      <c r="X559" s="6">
        <f>анкеты!I559/анкеты!H559</f>
        <v>1</v>
      </c>
      <c r="Y559" s="6">
        <f>анкеты!J559/анкеты!$B559</f>
        <v>0.88888888888888884</v>
      </c>
      <c r="Z559" s="6">
        <f>анкеты!K559/анкеты!$B559</f>
        <v>0.88888888888888884</v>
      </c>
      <c r="AA559" s="6">
        <f>анкеты!M559/анкеты!L559</f>
        <v>1</v>
      </c>
      <c r="AB559" s="6">
        <f>анкеты!N559/анкеты!$B559</f>
        <v>0.61111111111111116</v>
      </c>
      <c r="AC559" s="6">
        <f>анкеты!O559/анкеты!$B559</f>
        <v>0.88888888888888884</v>
      </c>
      <c r="AD559" s="6">
        <f>анкеты!P559/анкеты!$B559</f>
        <v>0.94444444444444442</v>
      </c>
      <c r="AE559" s="24">
        <f>'Рейтинговая таблица организаций'!Z1385+'Рейтинговая таблица организаций'!AA1385</f>
        <v>0</v>
      </c>
      <c r="AF559" s="32">
        <f t="shared" si="22"/>
        <v>0.87896825396825395</v>
      </c>
      <c r="AG559" s="24">
        <f>'Рейтинговая таблица организаций'!BB561</f>
        <v>77.599999999999994</v>
      </c>
      <c r="AH559" t="s">
        <v>992</v>
      </c>
    </row>
    <row r="560" spans="1:34" x14ac:dyDescent="0.25">
      <c r="A560" s="39">
        <v>560</v>
      </c>
      <c r="B560">
        <v>25</v>
      </c>
      <c r="C560">
        <v>25</v>
      </c>
      <c r="D560">
        <v>24</v>
      </c>
      <c r="E560">
        <v>24</v>
      </c>
      <c r="F560">
        <v>23</v>
      </c>
      <c r="G560">
        <v>24</v>
      </c>
      <c r="H560">
        <v>3</v>
      </c>
      <c r="I560">
        <v>2</v>
      </c>
      <c r="J560">
        <v>25</v>
      </c>
      <c r="K560">
        <v>25</v>
      </c>
      <c r="L560">
        <v>24</v>
      </c>
      <c r="M560">
        <v>23</v>
      </c>
      <c r="N560">
        <v>25</v>
      </c>
      <c r="O560">
        <v>24</v>
      </c>
      <c r="P560">
        <v>25</v>
      </c>
      <c r="Q560" s="24">
        <f>бланки!F561</f>
        <v>60</v>
      </c>
      <c r="R560" s="6">
        <v>0.41666666666666669</v>
      </c>
      <c r="S560" s="24">
        <f>бланки!E561</f>
        <v>559</v>
      </c>
      <c r="T560" s="24" t="str">
        <f>'Рейтинговая таблица организаций'!B562</f>
        <v>МКУ ДО «Кумухский детский сад «Солнышко» (Лакский район)</v>
      </c>
      <c r="U560" s="6">
        <f>анкеты!F560/анкеты!E560</f>
        <v>0.95833333333333337</v>
      </c>
      <c r="V560" s="6">
        <f>анкеты!D560/анкеты!C560</f>
        <v>0.96</v>
      </c>
      <c r="W560" s="6">
        <f>анкеты!G560/анкеты!$B560</f>
        <v>0.96</v>
      </c>
      <c r="X560" s="6">
        <f>анкеты!I560/анкеты!H560</f>
        <v>0.66666666666666663</v>
      </c>
      <c r="Y560" s="6">
        <f>анкеты!J560/анкеты!$B560</f>
        <v>1</v>
      </c>
      <c r="Z560" s="6">
        <f>анкеты!K560/анкеты!$B560</f>
        <v>1</v>
      </c>
      <c r="AA560" s="6">
        <f>анкеты!M560/анкеты!L560</f>
        <v>0.95833333333333337</v>
      </c>
      <c r="AB560" s="6">
        <f>анкеты!N560/анкеты!$B560</f>
        <v>1</v>
      </c>
      <c r="AC560" s="6">
        <f>анкеты!O560/анкеты!$B560</f>
        <v>0.96</v>
      </c>
      <c r="AD560" s="6">
        <f>анкеты!P560/анкеты!$B560</f>
        <v>1</v>
      </c>
      <c r="AE560" s="24">
        <f>'Рейтинговая таблица организаций'!Z1386+'Рейтинговая таблица организаций'!AA1386</f>
        <v>0</v>
      </c>
      <c r="AF560" s="32">
        <f t="shared" si="22"/>
        <v>0.94633333333333325</v>
      </c>
      <c r="AG560" s="24">
        <f>'Рейтинговая таблица организаций'!BB562</f>
        <v>85.4</v>
      </c>
      <c r="AH560" t="s">
        <v>755</v>
      </c>
    </row>
    <row r="561" spans="1:34" x14ac:dyDescent="0.25">
      <c r="A561" s="39">
        <v>561</v>
      </c>
      <c r="B561">
        <v>52</v>
      </c>
      <c r="C561">
        <v>36</v>
      </c>
      <c r="D561">
        <v>34</v>
      </c>
      <c r="E561">
        <v>20</v>
      </c>
      <c r="F561">
        <v>20</v>
      </c>
      <c r="G561">
        <v>47</v>
      </c>
      <c r="H561">
        <v>8</v>
      </c>
      <c r="I561">
        <v>8</v>
      </c>
      <c r="J561">
        <v>49</v>
      </c>
      <c r="K561">
        <v>49</v>
      </c>
      <c r="L561">
        <v>28</v>
      </c>
      <c r="M561">
        <v>27</v>
      </c>
      <c r="N561">
        <v>51</v>
      </c>
      <c r="O561">
        <v>50</v>
      </c>
      <c r="P561">
        <v>51</v>
      </c>
      <c r="Q561" s="24">
        <f>бланки!F562</f>
        <v>64</v>
      </c>
      <c r="R561" s="6">
        <v>0.8125</v>
      </c>
      <c r="S561" s="24">
        <f>бланки!E562</f>
        <v>560</v>
      </c>
      <c r="T561" s="24" t="str">
        <f>'Рейтинговая таблица организаций'!B563</f>
        <v>МКДОУ «Левашинский детский сад «Снежинка» (Левашинский район)</v>
      </c>
      <c r="U561" s="6">
        <f>анкеты!F561/анкеты!E561</f>
        <v>1</v>
      </c>
      <c r="V561" s="6">
        <f>анкеты!D561/анкеты!C561</f>
        <v>0.94444444444444442</v>
      </c>
      <c r="W561" s="6">
        <f>анкеты!G561/анкеты!$B561</f>
        <v>0.90384615384615385</v>
      </c>
      <c r="X561" s="6">
        <f>анкеты!I561/анкеты!H561</f>
        <v>1</v>
      </c>
      <c r="Y561" s="6">
        <f>анкеты!J561/анкеты!$B561</f>
        <v>0.94230769230769229</v>
      </c>
      <c r="Z561" s="6">
        <f>анкеты!K561/анкеты!$B561</f>
        <v>0.94230769230769229</v>
      </c>
      <c r="AA561" s="6">
        <f>анкеты!M561/анкеты!L561</f>
        <v>0.9642857142857143</v>
      </c>
      <c r="AB561" s="6">
        <f>анкеты!N561/анкеты!$B561</f>
        <v>0.98076923076923073</v>
      </c>
      <c r="AC561" s="6">
        <f>анкеты!O561/анкеты!$B561</f>
        <v>0.96153846153846156</v>
      </c>
      <c r="AD561" s="6">
        <f>анкеты!P561/анкеты!$B561</f>
        <v>0.98076923076923073</v>
      </c>
      <c r="AE561" s="24">
        <f>'Рейтинговая таблица организаций'!Z1387+'Рейтинговая таблица организаций'!AA1387</f>
        <v>0</v>
      </c>
      <c r="AF561" s="32">
        <f t="shared" si="22"/>
        <v>0.96202686202686194</v>
      </c>
      <c r="AG561" s="24">
        <f>'Рейтинговая таблица организаций'!BB563</f>
        <v>78.2</v>
      </c>
      <c r="AH561" t="s">
        <v>201</v>
      </c>
    </row>
    <row r="562" spans="1:34" x14ac:dyDescent="0.25">
      <c r="A562" s="39">
        <v>562</v>
      </c>
      <c r="B562">
        <v>49</v>
      </c>
      <c r="C562">
        <v>35</v>
      </c>
      <c r="D562">
        <v>32</v>
      </c>
      <c r="E562">
        <v>16</v>
      </c>
      <c r="F562">
        <v>14</v>
      </c>
      <c r="G562">
        <v>47</v>
      </c>
      <c r="H562">
        <v>5</v>
      </c>
      <c r="I562">
        <v>4</v>
      </c>
      <c r="J562">
        <v>49</v>
      </c>
      <c r="K562">
        <v>49</v>
      </c>
      <c r="L562">
        <v>23</v>
      </c>
      <c r="M562">
        <v>22</v>
      </c>
      <c r="N562">
        <v>49</v>
      </c>
      <c r="O562">
        <v>48</v>
      </c>
      <c r="P562">
        <v>48</v>
      </c>
      <c r="Q562" s="24">
        <f>бланки!F563</f>
        <v>60</v>
      </c>
      <c r="R562" s="6">
        <v>0.81666666666666665</v>
      </c>
      <c r="S562" s="24">
        <f>бланки!E563</f>
        <v>561</v>
      </c>
      <c r="T562" s="24" t="str">
        <f>'Рейтинговая таблица организаций'!B564</f>
        <v>МКДОУ «Левашинский детский сад «Сказка» (Левашинский район)</v>
      </c>
      <c r="U562" s="6">
        <f>анкеты!F562/анкеты!E562</f>
        <v>0.875</v>
      </c>
      <c r="V562" s="6">
        <f>анкеты!D562/анкеты!C562</f>
        <v>0.91428571428571426</v>
      </c>
      <c r="W562" s="6">
        <f>анкеты!G562/анкеты!$B562</f>
        <v>0.95918367346938771</v>
      </c>
      <c r="X562" s="6">
        <f>анкеты!I562/анкеты!H562</f>
        <v>0.8</v>
      </c>
      <c r="Y562" s="6">
        <f>анкеты!J562/анкеты!$B562</f>
        <v>1</v>
      </c>
      <c r="Z562" s="6">
        <f>анкеты!K562/анкеты!$B562</f>
        <v>1</v>
      </c>
      <c r="AA562" s="6">
        <f>анкеты!M562/анкеты!L562</f>
        <v>0.95652173913043481</v>
      </c>
      <c r="AB562" s="6">
        <f>анкеты!N562/анкеты!$B562</f>
        <v>1</v>
      </c>
      <c r="AC562" s="6">
        <f>анкеты!O562/анкеты!$B562</f>
        <v>0.97959183673469385</v>
      </c>
      <c r="AD562" s="6">
        <f>анкеты!P562/анкеты!$B562</f>
        <v>0.97959183673469385</v>
      </c>
      <c r="AE562" s="24">
        <f>'Рейтинговая таблица организаций'!Z1388+'Рейтинговая таблица организаций'!AA1388</f>
        <v>0</v>
      </c>
      <c r="AF562" s="32">
        <f t="shared" si="22"/>
        <v>0.94641748003549231</v>
      </c>
      <c r="AG562" s="24">
        <f>'Рейтинговая таблица организаций'!BB564</f>
        <v>79.2</v>
      </c>
      <c r="AH562" t="s">
        <v>201</v>
      </c>
    </row>
    <row r="563" spans="1:34" x14ac:dyDescent="0.25">
      <c r="A563" s="39">
        <v>563</v>
      </c>
      <c r="B563">
        <v>125</v>
      </c>
      <c r="C563">
        <v>124</v>
      </c>
      <c r="D563">
        <v>123</v>
      </c>
      <c r="E563">
        <v>121</v>
      </c>
      <c r="F563">
        <v>115</v>
      </c>
      <c r="G563">
        <v>116</v>
      </c>
      <c r="H563">
        <v>7</v>
      </c>
      <c r="I563">
        <v>5</v>
      </c>
      <c r="J563">
        <v>117</v>
      </c>
      <c r="K563">
        <v>123</v>
      </c>
      <c r="L563">
        <v>120</v>
      </c>
      <c r="M563">
        <v>119</v>
      </c>
      <c r="N563">
        <v>123</v>
      </c>
      <c r="O563">
        <v>118</v>
      </c>
      <c r="P563">
        <v>117</v>
      </c>
      <c r="Q563" s="24">
        <f>бланки!F564</f>
        <v>197</v>
      </c>
      <c r="R563" s="6">
        <v>0.63451776649746194</v>
      </c>
      <c r="S563" s="24">
        <f>бланки!E564</f>
        <v>562</v>
      </c>
      <c r="T563" s="24" t="str">
        <f>'Рейтинговая таблица организаций'!B565</f>
        <v>МКОУ «Урминская ООШ» (Левашинский район)</v>
      </c>
      <c r="U563" s="6">
        <f>анкеты!F563/анкеты!E563</f>
        <v>0.95041322314049592</v>
      </c>
      <c r="V563" s="6">
        <f>анкеты!D563/анкеты!C563</f>
        <v>0.99193548387096775</v>
      </c>
      <c r="W563" s="6">
        <f>анкеты!G563/анкеты!$B563</f>
        <v>0.92800000000000005</v>
      </c>
      <c r="X563" s="6">
        <f>анкеты!I563/анкеты!H563</f>
        <v>0.7142857142857143</v>
      </c>
      <c r="Y563" s="6">
        <f>анкеты!J563/анкеты!$B563</f>
        <v>0.93600000000000005</v>
      </c>
      <c r="Z563" s="6">
        <f>анкеты!K563/анкеты!$B563</f>
        <v>0.98399999999999999</v>
      </c>
      <c r="AA563" s="6">
        <f>анкеты!M563/анкеты!L563</f>
        <v>0.9916666666666667</v>
      </c>
      <c r="AB563" s="6">
        <f>анкеты!N563/анкеты!$B563</f>
        <v>0.98399999999999999</v>
      </c>
      <c r="AC563" s="6">
        <f>анкеты!O563/анкеты!$B563</f>
        <v>0.94399999999999995</v>
      </c>
      <c r="AD563" s="6">
        <f>анкеты!P563/анкеты!$B563</f>
        <v>0.93600000000000005</v>
      </c>
      <c r="AE563" s="24">
        <f>'Рейтинговая таблица организаций'!Z1389+'Рейтинговая таблица организаций'!AA1389</f>
        <v>0</v>
      </c>
      <c r="AF563" s="32">
        <f t="shared" si="22"/>
        <v>0.93603010879638437</v>
      </c>
      <c r="AG563" s="24">
        <f>'Рейтинговая таблица организаций'!BB565</f>
        <v>85</v>
      </c>
      <c r="AH563" t="s">
        <v>992</v>
      </c>
    </row>
    <row r="564" spans="1:34" x14ac:dyDescent="0.25">
      <c r="A564" s="39">
        <v>564</v>
      </c>
      <c r="B564">
        <v>82</v>
      </c>
      <c r="C564">
        <v>79</v>
      </c>
      <c r="D564">
        <v>78</v>
      </c>
      <c r="E564">
        <v>70</v>
      </c>
      <c r="F564">
        <v>69</v>
      </c>
      <c r="G564">
        <v>80</v>
      </c>
      <c r="H564">
        <v>25</v>
      </c>
      <c r="I564">
        <v>19</v>
      </c>
      <c r="J564">
        <v>77</v>
      </c>
      <c r="K564">
        <v>78</v>
      </c>
      <c r="L564">
        <v>67</v>
      </c>
      <c r="M564">
        <v>64</v>
      </c>
      <c r="N564">
        <v>81</v>
      </c>
      <c r="O564">
        <v>77</v>
      </c>
      <c r="P564">
        <v>78</v>
      </c>
      <c r="Q564" s="24">
        <f>бланки!F565</f>
        <v>150</v>
      </c>
      <c r="R564" s="6">
        <v>0.54666666666666663</v>
      </c>
      <c r="S564" s="24">
        <f>бланки!E565</f>
        <v>563</v>
      </c>
      <c r="T564" s="24" t="str">
        <f>'Рейтинговая таблица организаций'!B566</f>
        <v>МКДОУ Хаджалмахинский детский сад «Улыбка» (Левашинский район)</v>
      </c>
      <c r="U564" s="6">
        <f>анкеты!F564/анкеты!E564</f>
        <v>0.98571428571428577</v>
      </c>
      <c r="V564" s="6">
        <f>анкеты!D564/анкеты!C564</f>
        <v>0.98734177215189878</v>
      </c>
      <c r="W564" s="6">
        <f>анкеты!G564/анкеты!$B564</f>
        <v>0.97560975609756095</v>
      </c>
      <c r="X564" s="6">
        <f>анкеты!I564/анкеты!H564</f>
        <v>0.76</v>
      </c>
      <c r="Y564" s="6">
        <f>анкеты!J564/анкеты!$B564</f>
        <v>0.93902439024390238</v>
      </c>
      <c r="Z564" s="6">
        <f>анкеты!K564/анкеты!$B564</f>
        <v>0.95121951219512191</v>
      </c>
      <c r="AA564" s="6">
        <f>анкеты!M564/анкеты!L564</f>
        <v>0.95522388059701491</v>
      </c>
      <c r="AB564" s="6">
        <f>анкеты!N564/анкеты!$B564</f>
        <v>0.98780487804878048</v>
      </c>
      <c r="AC564" s="6">
        <f>анкеты!O564/анкеты!$B564</f>
        <v>0.93902439024390238</v>
      </c>
      <c r="AD564" s="6">
        <f>анкеты!P564/анкеты!$B564</f>
        <v>0.95121951219512191</v>
      </c>
      <c r="AE564" s="24">
        <f>'Рейтинговая таблица организаций'!Z1390+'Рейтинговая таблица организаций'!AA1390</f>
        <v>0</v>
      </c>
      <c r="AF564" s="32">
        <f t="shared" si="22"/>
        <v>0.9432182377487589</v>
      </c>
      <c r="AG564" s="24">
        <f>'Рейтинговая таблица организаций'!BB566</f>
        <v>89.2</v>
      </c>
      <c r="AH564" t="s">
        <v>201</v>
      </c>
    </row>
    <row r="565" spans="1:34" x14ac:dyDescent="0.25">
      <c r="A565" s="39">
        <v>565</v>
      </c>
      <c r="B565">
        <v>10</v>
      </c>
      <c r="C565">
        <v>9</v>
      </c>
      <c r="D565">
        <v>9</v>
      </c>
      <c r="E565">
        <v>8</v>
      </c>
      <c r="F565">
        <v>8</v>
      </c>
      <c r="G565">
        <v>7</v>
      </c>
      <c r="H565">
        <v>4</v>
      </c>
      <c r="I565">
        <v>3</v>
      </c>
      <c r="J565">
        <v>9</v>
      </c>
      <c r="K565">
        <v>10</v>
      </c>
      <c r="L565">
        <v>8</v>
      </c>
      <c r="M565">
        <v>7</v>
      </c>
      <c r="N565">
        <v>10</v>
      </c>
      <c r="O565">
        <v>10</v>
      </c>
      <c r="P565">
        <v>10</v>
      </c>
      <c r="Q565" s="24">
        <f>бланки!F566</f>
        <v>25</v>
      </c>
      <c r="R565" s="6">
        <f>B565/Q565</f>
        <v>0.4</v>
      </c>
      <c r="S565" s="24">
        <f>бланки!E566</f>
        <v>564</v>
      </c>
      <c r="T565" s="24" t="str">
        <f>'Рейтинговая таблица организаций'!B567</f>
        <v>МКОУ «Тагзиркентская НОШ» (Левашинский район)</v>
      </c>
      <c r="U565" s="6">
        <f>анкеты!F565/анкеты!E565</f>
        <v>1</v>
      </c>
      <c r="V565" s="6">
        <f>анкеты!D565/анкеты!C565</f>
        <v>1</v>
      </c>
      <c r="W565" s="6">
        <f>анкеты!G565/анкеты!$B565</f>
        <v>0.7</v>
      </c>
      <c r="X565" s="6">
        <f>анкеты!I565/анкеты!H565</f>
        <v>0.75</v>
      </c>
      <c r="Y565" s="6">
        <f>анкеты!J565/анкеты!$B565</f>
        <v>0.9</v>
      </c>
      <c r="Z565" s="6">
        <f>анкеты!K565/анкеты!$B565</f>
        <v>1</v>
      </c>
      <c r="AA565" s="6">
        <f>анкеты!M565/анкеты!L565</f>
        <v>0.875</v>
      </c>
      <c r="AB565" s="6">
        <f>анкеты!N565/анкеты!$B565</f>
        <v>1</v>
      </c>
      <c r="AC565" s="6">
        <f>анкеты!O565/анкеты!$B565</f>
        <v>1</v>
      </c>
      <c r="AD565" s="6">
        <f>анкеты!P565/анкеты!$B565</f>
        <v>1</v>
      </c>
      <c r="AE565" s="24">
        <f>'Рейтинговая таблица организаций'!Z1391+'Рейтинговая таблица организаций'!AA1391</f>
        <v>0</v>
      </c>
      <c r="AF565" s="32">
        <f t="shared" si="22"/>
        <v>0.9225000000000001</v>
      </c>
      <c r="AG565" s="24">
        <f>'Рейтинговая таблица организаций'!BB567</f>
        <v>64.599999999999994</v>
      </c>
      <c r="AH565" t="s">
        <v>992</v>
      </c>
    </row>
    <row r="566" spans="1:34" x14ac:dyDescent="0.25">
      <c r="A566" s="39">
        <v>566</v>
      </c>
      <c r="B566">
        <v>44</v>
      </c>
      <c r="C566">
        <v>43</v>
      </c>
      <c r="D566">
        <v>43</v>
      </c>
      <c r="E566">
        <v>42</v>
      </c>
      <c r="F566">
        <v>42</v>
      </c>
      <c r="G566">
        <v>44</v>
      </c>
      <c r="H566">
        <v>4</v>
      </c>
      <c r="I566">
        <v>3</v>
      </c>
      <c r="J566">
        <v>44</v>
      </c>
      <c r="K566">
        <v>44</v>
      </c>
      <c r="L566">
        <v>42</v>
      </c>
      <c r="M566">
        <v>42</v>
      </c>
      <c r="N566">
        <v>44</v>
      </c>
      <c r="O566">
        <v>39</v>
      </c>
      <c r="P566">
        <v>39</v>
      </c>
      <c r="Q566" s="24">
        <f>бланки!F567</f>
        <v>95</v>
      </c>
      <c r="R566" s="6">
        <v>0.4631578947368421</v>
      </c>
      <c r="S566" s="24">
        <f>бланки!E567</f>
        <v>565</v>
      </c>
      <c r="T566" s="24" t="str">
        <f>'Рейтинговая таблица организаций'!B568</f>
        <v>МКОУ «Тилагинская ООШ» (Левашинский район)</v>
      </c>
      <c r="U566" s="6">
        <f>анкеты!F566/анкеты!E566</f>
        <v>1</v>
      </c>
      <c r="V566" s="6">
        <f>анкеты!D566/анкеты!C566</f>
        <v>1</v>
      </c>
      <c r="W566" s="6">
        <f>анкеты!G566/анкеты!$B566</f>
        <v>1</v>
      </c>
      <c r="X566" s="6">
        <f>анкеты!I566/анкеты!H566</f>
        <v>0.75</v>
      </c>
      <c r="Y566" s="6">
        <f>анкеты!J566/анкеты!$B566</f>
        <v>1</v>
      </c>
      <c r="Z566" s="6">
        <f>анкеты!K566/анкеты!$B566</f>
        <v>1</v>
      </c>
      <c r="AA566" s="6">
        <f>анкеты!M566/анкеты!L566</f>
        <v>1</v>
      </c>
      <c r="AB566" s="6">
        <f>анкеты!N566/анкеты!$B566</f>
        <v>1</v>
      </c>
      <c r="AC566" s="6">
        <f>анкеты!O566/анкеты!$B566</f>
        <v>0.88636363636363635</v>
      </c>
      <c r="AD566" s="6">
        <f>анкеты!P566/анкеты!$B566</f>
        <v>0.88636363636363635</v>
      </c>
      <c r="AE566" s="24">
        <f>'Рейтинговая таблица организаций'!Z1392+'Рейтинговая таблица организаций'!AA1392</f>
        <v>0</v>
      </c>
      <c r="AF566" s="32">
        <f t="shared" si="22"/>
        <v>0.95227272727272738</v>
      </c>
      <c r="AG566" s="24">
        <f>'Рейтинговая таблица организаций'!BB568</f>
        <v>86.4</v>
      </c>
      <c r="AH566" t="s">
        <v>992</v>
      </c>
    </row>
    <row r="567" spans="1:34" x14ac:dyDescent="0.25">
      <c r="A567" s="39">
        <v>567</v>
      </c>
      <c r="B567">
        <v>10</v>
      </c>
      <c r="C567">
        <v>3</v>
      </c>
      <c r="D567">
        <v>2</v>
      </c>
      <c r="E567">
        <v>1</v>
      </c>
      <c r="F567">
        <v>1</v>
      </c>
      <c r="G567">
        <v>8</v>
      </c>
      <c r="H567">
        <v>2</v>
      </c>
      <c r="I567">
        <v>1</v>
      </c>
      <c r="J567">
        <v>9</v>
      </c>
      <c r="K567">
        <v>9</v>
      </c>
      <c r="L567">
        <v>6</v>
      </c>
      <c r="M567">
        <v>5</v>
      </c>
      <c r="N567">
        <v>7</v>
      </c>
      <c r="O567">
        <v>10</v>
      </c>
      <c r="P567">
        <v>9</v>
      </c>
      <c r="Q567" s="24">
        <f>бланки!F568</f>
        <v>18</v>
      </c>
      <c r="R567" s="6">
        <v>0.55555555555555558</v>
      </c>
      <c r="S567" s="24">
        <f>бланки!E568</f>
        <v>566</v>
      </c>
      <c r="T567" s="24" t="str">
        <f>'Рейтинговая таблица организаций'!B569</f>
        <v>МКОУ «Буртанинская НОШ» (Левашинский район)</v>
      </c>
      <c r="U567" s="6">
        <f>анкеты!F567/анкеты!E567</f>
        <v>1</v>
      </c>
      <c r="V567" s="6">
        <f>анкеты!D567/анкеты!C567</f>
        <v>0.66666666666666663</v>
      </c>
      <c r="W567" s="6">
        <f>анкеты!G567/анкеты!$B567</f>
        <v>0.8</v>
      </c>
      <c r="X567" s="6">
        <f>анкеты!I567/анкеты!H567</f>
        <v>0.5</v>
      </c>
      <c r="Y567" s="6">
        <f>анкеты!J567/анкеты!$B567</f>
        <v>0.9</v>
      </c>
      <c r="Z567" s="6">
        <f>анкеты!K567/анкеты!$B567</f>
        <v>0.9</v>
      </c>
      <c r="AA567" s="6">
        <f>анкеты!M567/анкеты!L567</f>
        <v>0.83333333333333337</v>
      </c>
      <c r="AB567" s="6">
        <f>анкеты!N567/анкеты!$B567</f>
        <v>0.7</v>
      </c>
      <c r="AC567" s="6">
        <f>анкеты!O567/анкеты!$B567</f>
        <v>1</v>
      </c>
      <c r="AD567" s="6">
        <f>анкеты!P567/анкеты!$B567</f>
        <v>0.9</v>
      </c>
      <c r="AE567" s="24">
        <f>'Рейтинговая таблица организаций'!Z1393+'Рейтинговая таблица организаций'!AA1393</f>
        <v>0</v>
      </c>
      <c r="AF567" s="32">
        <f t="shared" si="22"/>
        <v>0.82</v>
      </c>
      <c r="AG567" s="24">
        <f>'Рейтинговая таблица организаций'!BB569</f>
        <v>67.8</v>
      </c>
      <c r="AH567" t="s">
        <v>992</v>
      </c>
    </row>
    <row r="568" spans="1:34" x14ac:dyDescent="0.25">
      <c r="A568" s="39">
        <v>568</v>
      </c>
      <c r="B568">
        <v>43</v>
      </c>
      <c r="C568">
        <v>42</v>
      </c>
      <c r="D568">
        <v>42</v>
      </c>
      <c r="E568">
        <v>43</v>
      </c>
      <c r="F568">
        <v>42</v>
      </c>
      <c r="G568">
        <v>39</v>
      </c>
      <c r="H568">
        <v>3</v>
      </c>
      <c r="I568">
        <v>2</v>
      </c>
      <c r="J568">
        <v>39</v>
      </c>
      <c r="K568">
        <v>43</v>
      </c>
      <c r="L568">
        <v>43</v>
      </c>
      <c r="M568">
        <v>43</v>
      </c>
      <c r="N568">
        <v>43</v>
      </c>
      <c r="O568">
        <v>39</v>
      </c>
      <c r="P568">
        <v>39</v>
      </c>
      <c r="Q568" s="24">
        <f>бланки!F569</f>
        <v>106</v>
      </c>
      <c r="R568" s="6">
        <f>B568/Q568</f>
        <v>0.40566037735849059</v>
      </c>
      <c r="S568" s="24">
        <f>бланки!E569</f>
        <v>567</v>
      </c>
      <c r="T568" s="24" t="str">
        <f>'Рейтинговая таблица организаций'!B570</f>
        <v>МКОУ «Дитуншимахинская ООШ» (Левашинский район)</v>
      </c>
      <c r="U568" s="6">
        <f>анкеты!F568/анкеты!E568</f>
        <v>0.97674418604651159</v>
      </c>
      <c r="V568" s="6">
        <f>анкеты!D568/анкеты!C568</f>
        <v>1</v>
      </c>
      <c r="W568" s="6">
        <f>анкеты!G568/анкеты!$B568</f>
        <v>0.90697674418604646</v>
      </c>
      <c r="X568" s="6">
        <f>анкеты!I568/анкеты!H568</f>
        <v>0.66666666666666663</v>
      </c>
      <c r="Y568" s="6">
        <f>анкеты!J568/анкеты!$B568</f>
        <v>0.90697674418604646</v>
      </c>
      <c r="Z568" s="6">
        <f>анкеты!K568/анкеты!$B568</f>
        <v>1</v>
      </c>
      <c r="AA568" s="6">
        <f>анкеты!M568/анкеты!L568</f>
        <v>1</v>
      </c>
      <c r="AB568" s="6">
        <f>анкеты!N568/анкеты!$B568</f>
        <v>1</v>
      </c>
      <c r="AC568" s="6">
        <f>анкеты!O568/анкеты!$B568</f>
        <v>0.90697674418604646</v>
      </c>
      <c r="AD568" s="6">
        <f>анкеты!P568/анкеты!$B568</f>
        <v>0.90697674418604646</v>
      </c>
      <c r="AE568" s="24">
        <f>'Рейтинговая таблица организаций'!Z1394+'Рейтинговая таблица организаций'!AA1394</f>
        <v>0</v>
      </c>
      <c r="AF568" s="32">
        <f t="shared" si="22"/>
        <v>0.9271317829457365</v>
      </c>
      <c r="AG568" s="24">
        <f>'Рейтинговая таблица организаций'!BB570</f>
        <v>83.2</v>
      </c>
      <c r="AH568" t="s">
        <v>992</v>
      </c>
    </row>
    <row r="569" spans="1:34" x14ac:dyDescent="0.25">
      <c r="A569" s="39">
        <v>569</v>
      </c>
      <c r="B569">
        <v>19</v>
      </c>
      <c r="C569">
        <v>19</v>
      </c>
      <c r="D569">
        <v>19</v>
      </c>
      <c r="E569">
        <v>19</v>
      </c>
      <c r="F569">
        <v>19</v>
      </c>
      <c r="G569">
        <v>16</v>
      </c>
      <c r="H569">
        <v>7</v>
      </c>
      <c r="I569">
        <v>5</v>
      </c>
      <c r="J569">
        <v>19</v>
      </c>
      <c r="K569">
        <v>19</v>
      </c>
      <c r="L569">
        <v>18</v>
      </c>
      <c r="M569">
        <v>18</v>
      </c>
      <c r="N569">
        <v>19</v>
      </c>
      <c r="O569">
        <v>19</v>
      </c>
      <c r="P569">
        <v>16</v>
      </c>
      <c r="Q569" s="24">
        <f>бланки!F570</f>
        <v>38</v>
      </c>
      <c r="R569" s="6">
        <v>0.5</v>
      </c>
      <c r="S569" s="24">
        <f>бланки!E570</f>
        <v>568</v>
      </c>
      <c r="T569" s="24" t="str">
        <f>'Рейтинговая таблица организаций'!B571</f>
        <v>МКДОУ «Верхне-Абкомахинский детский сад «Дубурлан» (Левашинский район)</v>
      </c>
      <c r="U569" s="6">
        <f>анкеты!F569/анкеты!E569</f>
        <v>1</v>
      </c>
      <c r="V569" s="6">
        <f>анкеты!D569/анкеты!C569</f>
        <v>1</v>
      </c>
      <c r="W569" s="6">
        <f>анкеты!G569/анкеты!$B569</f>
        <v>0.84210526315789469</v>
      </c>
      <c r="X569" s="6">
        <f>анкеты!I569/анкеты!H569</f>
        <v>0.7142857142857143</v>
      </c>
      <c r="Y569" s="6">
        <f>анкеты!J569/анкеты!$B569</f>
        <v>1</v>
      </c>
      <c r="Z569" s="6">
        <f>анкеты!K569/анкеты!$B569</f>
        <v>1</v>
      </c>
      <c r="AA569" s="6">
        <f>анкеты!M569/анкеты!L569</f>
        <v>1</v>
      </c>
      <c r="AB569" s="6">
        <f>анкеты!N569/анкеты!$B569</f>
        <v>1</v>
      </c>
      <c r="AC569" s="6">
        <f>анкеты!O569/анкеты!$B569</f>
        <v>1</v>
      </c>
      <c r="AD569" s="6">
        <f>анкеты!P569/анкеты!$B569</f>
        <v>0.84210526315789469</v>
      </c>
      <c r="AE569" s="24">
        <f>'Рейтинговая таблица организаций'!Z1395+'Рейтинговая таблица организаций'!AA1395</f>
        <v>0</v>
      </c>
      <c r="AF569" s="32">
        <f t="shared" si="22"/>
        <v>0.93984962406015027</v>
      </c>
      <c r="AG569" s="24">
        <f>'Рейтинговая таблица организаций'!BB571</f>
        <v>81.599999999999994</v>
      </c>
      <c r="AH569" t="s">
        <v>201</v>
      </c>
    </row>
    <row r="570" spans="1:34" x14ac:dyDescent="0.25">
      <c r="A570" s="39">
        <v>570</v>
      </c>
      <c r="B570">
        <v>145</v>
      </c>
      <c r="C570">
        <v>96</v>
      </c>
      <c r="D570">
        <v>79</v>
      </c>
      <c r="E570">
        <v>97</v>
      </c>
      <c r="F570">
        <v>87</v>
      </c>
      <c r="G570">
        <v>60</v>
      </c>
      <c r="H570">
        <v>14</v>
      </c>
      <c r="I570">
        <v>12</v>
      </c>
      <c r="J570">
        <v>129</v>
      </c>
      <c r="K570">
        <v>139</v>
      </c>
      <c r="L570">
        <v>103</v>
      </c>
      <c r="M570">
        <v>88</v>
      </c>
      <c r="N570">
        <v>119</v>
      </c>
      <c r="O570">
        <v>111</v>
      </c>
      <c r="P570">
        <v>124</v>
      </c>
      <c r="Q570" s="24">
        <f>бланки!F571</f>
        <v>313</v>
      </c>
      <c r="R570" s="6">
        <v>0.46325878594249204</v>
      </c>
      <c r="S570" s="24">
        <f>бланки!E571</f>
        <v>569</v>
      </c>
      <c r="T570" s="24" t="str">
        <f>'Рейтинговая таблица организаций'!B572</f>
        <v>МКОУ «Охлинская СОШ» (Левашинский район)</v>
      </c>
      <c r="U570" s="6">
        <f>анкеты!F570/анкеты!E570</f>
        <v>0.89690721649484539</v>
      </c>
      <c r="V570" s="6">
        <f>анкеты!D570/анкеты!C570</f>
        <v>0.82291666666666663</v>
      </c>
      <c r="W570" s="6">
        <f>анкеты!G570/анкеты!$B570</f>
        <v>0.41379310344827586</v>
      </c>
      <c r="X570" s="6">
        <f>анкеты!I570/анкеты!H570</f>
        <v>0.8571428571428571</v>
      </c>
      <c r="Y570" s="6">
        <f>анкеты!J570/анкеты!$B570</f>
        <v>0.8896551724137931</v>
      </c>
      <c r="Z570" s="6">
        <f>анкеты!K570/анкеты!$B570</f>
        <v>0.95862068965517244</v>
      </c>
      <c r="AA570" s="6">
        <f>анкеты!M570/анкеты!L570</f>
        <v>0.85436893203883491</v>
      </c>
      <c r="AB570" s="6">
        <f>анкеты!N570/анкеты!$B570</f>
        <v>0.82068965517241377</v>
      </c>
      <c r="AC570" s="6">
        <f>анкеты!O570/анкеты!$B570</f>
        <v>0.76551724137931032</v>
      </c>
      <c r="AD570" s="6">
        <f>анкеты!P570/анкеты!$B570</f>
        <v>0.85517241379310349</v>
      </c>
      <c r="AE570" s="24">
        <f>'Рейтинговая таблица организаций'!Z1396+'Рейтинговая таблица организаций'!AA1396</f>
        <v>0</v>
      </c>
      <c r="AF570" s="32">
        <f t="shared" si="22"/>
        <v>0.81347839482052731</v>
      </c>
      <c r="AG570" s="24">
        <f>'Рейтинговая таблица организаций'!BB572</f>
        <v>66.599999999999994</v>
      </c>
      <c r="AH570" t="s">
        <v>992</v>
      </c>
    </row>
    <row r="571" spans="1:34" x14ac:dyDescent="0.25">
      <c r="A571" s="39">
        <v>571</v>
      </c>
      <c r="B571">
        <v>17</v>
      </c>
      <c r="C571">
        <v>11</v>
      </c>
      <c r="D571">
        <v>9</v>
      </c>
      <c r="E571">
        <v>8</v>
      </c>
      <c r="F571">
        <v>6</v>
      </c>
      <c r="G571">
        <v>16</v>
      </c>
      <c r="H571">
        <v>7</v>
      </c>
      <c r="I571">
        <v>5</v>
      </c>
      <c r="J571">
        <v>15</v>
      </c>
      <c r="K571">
        <v>15</v>
      </c>
      <c r="L571">
        <v>6</v>
      </c>
      <c r="M571">
        <v>6</v>
      </c>
      <c r="N571">
        <v>11</v>
      </c>
      <c r="O571">
        <v>15</v>
      </c>
      <c r="P571">
        <v>15</v>
      </c>
      <c r="Q571" s="24">
        <f>бланки!F572</f>
        <v>30</v>
      </c>
      <c r="R571" s="6">
        <f>B571/Q571</f>
        <v>0.56666666666666665</v>
      </c>
      <c r="S571" s="24">
        <f>бланки!E572</f>
        <v>570</v>
      </c>
      <c r="T571" s="24" t="str">
        <f>'Рейтинговая таблица организаций'!B573</f>
        <v>МКДОУ «Карекаданинский детский сад «Чебурашка» (Левашинский район)</v>
      </c>
      <c r="U571" s="6">
        <f>анкеты!F571/анкеты!E571</f>
        <v>0.75</v>
      </c>
      <c r="V571" s="6">
        <f>анкеты!D571/анкеты!C571</f>
        <v>0.81818181818181823</v>
      </c>
      <c r="W571" s="6">
        <f>анкеты!G571/анкеты!$B571</f>
        <v>0.94117647058823528</v>
      </c>
      <c r="X571" s="6">
        <f>анкеты!I571/анкеты!H571</f>
        <v>0.7142857142857143</v>
      </c>
      <c r="Y571" s="6">
        <f>анкеты!J571/анкеты!$B571</f>
        <v>0.88235294117647056</v>
      </c>
      <c r="Z571" s="6">
        <f>анкеты!K571/анкеты!$B571</f>
        <v>0.88235294117647056</v>
      </c>
      <c r="AA571" s="6">
        <f>анкеты!M571/анкеты!L571</f>
        <v>1</v>
      </c>
      <c r="AB571" s="6">
        <f>анкеты!N571/анкеты!$B571</f>
        <v>0.6470588235294118</v>
      </c>
      <c r="AC571" s="6">
        <f>анкеты!O571/анкеты!$B571</f>
        <v>0.88235294117647056</v>
      </c>
      <c r="AD571" s="6">
        <f>анкеты!P571/анкеты!$B571</f>
        <v>0.88235294117647056</v>
      </c>
      <c r="AE571" s="24">
        <f>'Рейтинговая таблица организаций'!Z1397+'Рейтинговая таблица организаций'!AA1397</f>
        <v>0</v>
      </c>
      <c r="AF571" s="32">
        <f t="shared" si="22"/>
        <v>0.84001145912910624</v>
      </c>
      <c r="AG571" s="24">
        <f>'Рейтинговая таблица организаций'!BB573</f>
        <v>77.400000000000006</v>
      </c>
      <c r="AH571" t="s">
        <v>201</v>
      </c>
    </row>
    <row r="572" spans="1:34" x14ac:dyDescent="0.25">
      <c r="A572" s="39">
        <v>572</v>
      </c>
      <c r="B572">
        <v>27</v>
      </c>
      <c r="C572">
        <v>20</v>
      </c>
      <c r="D572">
        <v>20</v>
      </c>
      <c r="E572">
        <v>25</v>
      </c>
      <c r="F572">
        <v>24</v>
      </c>
      <c r="G572">
        <v>24</v>
      </c>
      <c r="H572">
        <v>7</v>
      </c>
      <c r="I572">
        <v>5</v>
      </c>
      <c r="J572">
        <v>24</v>
      </c>
      <c r="K572">
        <v>27</v>
      </c>
      <c r="L572">
        <v>24</v>
      </c>
      <c r="M572">
        <v>24</v>
      </c>
      <c r="N572">
        <v>27</v>
      </c>
      <c r="O572">
        <v>27</v>
      </c>
      <c r="P572">
        <v>27</v>
      </c>
      <c r="Q572" s="24">
        <f>бланки!F573</f>
        <v>40</v>
      </c>
      <c r="R572" s="6">
        <v>0.67500000000000004</v>
      </c>
      <c r="S572" s="24">
        <f>бланки!E573</f>
        <v>571</v>
      </c>
      <c r="T572" s="24" t="str">
        <f>'Рейтинговая таблица организаций'!B574</f>
        <v>МКОУ «Кулибухнинская ООШ» (Левашинский район)</v>
      </c>
      <c r="U572" s="6">
        <f>анкеты!F572/анкеты!E572</f>
        <v>0.96</v>
      </c>
      <c r="V572" s="6">
        <f>анкеты!D572/анкеты!C572</f>
        <v>1</v>
      </c>
      <c r="W572" s="6">
        <f>анкеты!G572/анкеты!$B572</f>
        <v>0.88888888888888884</v>
      </c>
      <c r="X572" s="6">
        <f>анкеты!I572/анкеты!H572</f>
        <v>0.7142857142857143</v>
      </c>
      <c r="Y572" s="6">
        <f>анкеты!J572/анкеты!$B572</f>
        <v>0.88888888888888884</v>
      </c>
      <c r="Z572" s="6">
        <f>анкеты!K572/анкеты!$B572</f>
        <v>1</v>
      </c>
      <c r="AA572" s="6">
        <f>анкеты!M572/анкеты!L572</f>
        <v>1</v>
      </c>
      <c r="AB572" s="6">
        <f>анкеты!N572/анкеты!$B572</f>
        <v>1</v>
      </c>
      <c r="AC572" s="6">
        <f>анкеты!O572/анкеты!$B572</f>
        <v>1</v>
      </c>
      <c r="AD572" s="6">
        <f>анкеты!P572/анкеты!$B572</f>
        <v>1</v>
      </c>
      <c r="AE572" s="24">
        <f>'Рейтинговая таблица организаций'!Z1398+'Рейтинговая таблица организаций'!AA1398</f>
        <v>0</v>
      </c>
      <c r="AF572" s="32">
        <f t="shared" si="22"/>
        <v>0.94520634920634916</v>
      </c>
      <c r="AG572" s="24">
        <f>'Рейтинговая таблица организаций'!BB574</f>
        <v>80</v>
      </c>
      <c r="AH572" t="s">
        <v>992</v>
      </c>
    </row>
    <row r="573" spans="1:34" x14ac:dyDescent="0.25">
      <c r="A573" s="39">
        <v>573</v>
      </c>
      <c r="B573">
        <v>26</v>
      </c>
      <c r="C573">
        <v>14</v>
      </c>
      <c r="D573">
        <v>14</v>
      </c>
      <c r="E573">
        <v>12</v>
      </c>
      <c r="F573">
        <v>11</v>
      </c>
      <c r="G573">
        <v>25</v>
      </c>
      <c r="H573">
        <v>2</v>
      </c>
      <c r="I573">
        <v>2</v>
      </c>
      <c r="J573">
        <v>23</v>
      </c>
      <c r="K573">
        <v>25</v>
      </c>
      <c r="L573">
        <v>22</v>
      </c>
      <c r="M573">
        <v>20</v>
      </c>
      <c r="N573">
        <v>23</v>
      </c>
      <c r="O573">
        <v>25</v>
      </c>
      <c r="P573">
        <v>24</v>
      </c>
      <c r="Q573" s="24">
        <f>бланки!F574</f>
        <v>40</v>
      </c>
      <c r="R573" s="6">
        <v>0.65</v>
      </c>
      <c r="S573" s="24">
        <f>бланки!E574</f>
        <v>572</v>
      </c>
      <c r="T573" s="24" t="str">
        <f>'Рейтинговая таблица организаций'!B575</f>
        <v>МКДОУ «Куппинский детский сад «Родничок» (Левашинский район)</v>
      </c>
      <c r="U573" s="6">
        <f>анкеты!F573/анкеты!E573</f>
        <v>0.91666666666666663</v>
      </c>
      <c r="V573" s="6">
        <f>анкеты!D573/анкеты!C573</f>
        <v>1</v>
      </c>
      <c r="W573" s="6">
        <f>анкеты!G573/анкеты!$B573</f>
        <v>0.96153846153846156</v>
      </c>
      <c r="X573" s="6">
        <f>анкеты!I573/анкеты!H573</f>
        <v>1</v>
      </c>
      <c r="Y573" s="6">
        <f>анкеты!J573/анкеты!$B573</f>
        <v>0.88461538461538458</v>
      </c>
      <c r="Z573" s="6">
        <f>анкеты!K573/анкеты!$B573</f>
        <v>0.96153846153846156</v>
      </c>
      <c r="AA573" s="6">
        <f>анкеты!M573/анкеты!L573</f>
        <v>0.90909090909090906</v>
      </c>
      <c r="AB573" s="6">
        <f>анкеты!N573/анкеты!$B573</f>
        <v>0.88461538461538458</v>
      </c>
      <c r="AC573" s="6">
        <f>анкеты!O573/анкеты!$B573</f>
        <v>0.96153846153846156</v>
      </c>
      <c r="AD573" s="6">
        <f>анкеты!P573/анкеты!$B573</f>
        <v>0.92307692307692313</v>
      </c>
      <c r="AE573" s="24">
        <f>'Рейтинговая таблица организаций'!Z1399+'Рейтинговая таблица организаций'!AA1399</f>
        <v>0</v>
      </c>
      <c r="AF573" s="32">
        <f t="shared" si="22"/>
        <v>0.94026806526806528</v>
      </c>
      <c r="AG573" s="24">
        <f>'Рейтинговая таблица организаций'!BB575</f>
        <v>78.400000000000006</v>
      </c>
      <c r="AH573" t="s">
        <v>201</v>
      </c>
    </row>
    <row r="574" spans="1:34" x14ac:dyDescent="0.25">
      <c r="A574" s="39">
        <v>574</v>
      </c>
      <c r="B574">
        <v>36</v>
      </c>
      <c r="C574">
        <v>31</v>
      </c>
      <c r="D574">
        <v>31</v>
      </c>
      <c r="E574">
        <v>25</v>
      </c>
      <c r="F574">
        <v>24</v>
      </c>
      <c r="G574">
        <v>31</v>
      </c>
      <c r="H574">
        <v>2</v>
      </c>
      <c r="I574">
        <v>2</v>
      </c>
      <c r="J574">
        <v>34</v>
      </c>
      <c r="K574">
        <v>34</v>
      </c>
      <c r="L574">
        <v>21</v>
      </c>
      <c r="M574">
        <v>20</v>
      </c>
      <c r="N574">
        <v>32</v>
      </c>
      <c r="O574">
        <v>33</v>
      </c>
      <c r="P574">
        <v>33</v>
      </c>
      <c r="Q574" s="24">
        <f>бланки!F575</f>
        <v>75</v>
      </c>
      <c r="R574" s="6">
        <v>0.48</v>
      </c>
      <c r="S574" s="24">
        <f>бланки!E575</f>
        <v>573</v>
      </c>
      <c r="T574" s="24" t="str">
        <f>'Рейтинговая таблица организаций'!B576</f>
        <v>МКОУ «Верхне-Убекинская ООШ» Мр «Левашинский Район» Республики Дагестан (Левашинский район)</v>
      </c>
      <c r="U574" s="6">
        <f>анкеты!F574/анкеты!E574</f>
        <v>0.96</v>
      </c>
      <c r="V574" s="6">
        <f>анкеты!D574/анкеты!C574</f>
        <v>1</v>
      </c>
      <c r="W574" s="6">
        <f>анкеты!G574/анкеты!$B574</f>
        <v>0.86111111111111116</v>
      </c>
      <c r="X574" s="6">
        <f>анкеты!I574/анкеты!H574</f>
        <v>1</v>
      </c>
      <c r="Y574" s="6">
        <f>анкеты!J574/анкеты!$B574</f>
        <v>0.94444444444444442</v>
      </c>
      <c r="Z574" s="6">
        <f>анкеты!K574/анкеты!$B574</f>
        <v>0.94444444444444442</v>
      </c>
      <c r="AA574" s="6">
        <f>анкеты!M574/анкеты!L574</f>
        <v>0.95238095238095233</v>
      </c>
      <c r="AB574" s="6">
        <f>анкеты!N574/анкеты!$B574</f>
        <v>0.88888888888888884</v>
      </c>
      <c r="AC574" s="6">
        <f>анкеты!O574/анкеты!$B574</f>
        <v>0.91666666666666663</v>
      </c>
      <c r="AD574" s="6">
        <f>анкеты!P574/анкеты!$B574</f>
        <v>0.91666666666666663</v>
      </c>
      <c r="AE574" s="24">
        <f>'Рейтинговая таблица организаций'!Z1400+'Рейтинговая таблица организаций'!AA1400</f>
        <v>0</v>
      </c>
      <c r="AF574" s="32">
        <f t="shared" si="22"/>
        <v>0.93846031746031733</v>
      </c>
      <c r="AG574" s="24">
        <f>'Рейтинговая таблица организаций'!BB576</f>
        <v>76.8</v>
      </c>
      <c r="AH574" t="s">
        <v>992</v>
      </c>
    </row>
    <row r="575" spans="1:34" x14ac:dyDescent="0.25">
      <c r="A575" s="39">
        <v>575</v>
      </c>
      <c r="B575">
        <v>140</v>
      </c>
      <c r="C575">
        <v>58</v>
      </c>
      <c r="D575">
        <v>53</v>
      </c>
      <c r="E575">
        <v>41</v>
      </c>
      <c r="F575">
        <v>30</v>
      </c>
      <c r="G575">
        <v>91</v>
      </c>
      <c r="H575">
        <v>16</v>
      </c>
      <c r="I575">
        <v>12</v>
      </c>
      <c r="J575">
        <v>125</v>
      </c>
      <c r="K575">
        <v>130</v>
      </c>
      <c r="L575">
        <v>79</v>
      </c>
      <c r="M575">
        <v>67</v>
      </c>
      <c r="N575">
        <v>104</v>
      </c>
      <c r="O575">
        <v>117</v>
      </c>
      <c r="P575">
        <v>122</v>
      </c>
      <c r="Q575" s="24">
        <f>бланки!F576</f>
        <v>266</v>
      </c>
      <c r="R575" s="6">
        <v>0.52631578947368418</v>
      </c>
      <c r="S575" s="24">
        <f>бланки!E576</f>
        <v>574</v>
      </c>
      <c r="T575" s="24" t="str">
        <f>'Рейтинговая таблица организаций'!B577</f>
        <v>МКОУ «Куппинская СОШ» (Левашинский район)</v>
      </c>
      <c r="U575" s="6">
        <f>анкеты!F575/анкеты!E575</f>
        <v>0.73170731707317072</v>
      </c>
      <c r="V575" s="6">
        <f>анкеты!D575/анкеты!C575</f>
        <v>0.91379310344827591</v>
      </c>
      <c r="W575" s="6">
        <f>анкеты!G575/анкеты!$B575</f>
        <v>0.65</v>
      </c>
      <c r="X575" s="6">
        <f>анкеты!I575/анкеты!H575</f>
        <v>0.75</v>
      </c>
      <c r="Y575" s="6">
        <f>анкеты!J575/анкеты!$B575</f>
        <v>0.8928571428571429</v>
      </c>
      <c r="Z575" s="6">
        <f>анкеты!K575/анкеты!$B575</f>
        <v>0.9285714285714286</v>
      </c>
      <c r="AA575" s="6">
        <f>анкеты!M575/анкеты!L575</f>
        <v>0.84810126582278478</v>
      </c>
      <c r="AB575" s="6">
        <f>анкеты!N575/анкеты!$B575</f>
        <v>0.74285714285714288</v>
      </c>
      <c r="AC575" s="6">
        <f>анкеты!O575/анкеты!$B575</f>
        <v>0.83571428571428574</v>
      </c>
      <c r="AD575" s="6">
        <f>анкеты!P575/анкеты!$B575</f>
        <v>0.87142857142857144</v>
      </c>
      <c r="AE575" s="24">
        <f>'Рейтинговая таблица организаций'!Z1401+'Рейтинговая таблица организаций'!AA1401</f>
        <v>0</v>
      </c>
      <c r="AF575" s="32">
        <f t="shared" si="22"/>
        <v>0.81650302577728018</v>
      </c>
      <c r="AG575" s="24">
        <f>'Рейтинговая таблица организаций'!BB577</f>
        <v>66.400000000000006</v>
      </c>
      <c r="AH575" t="s">
        <v>992</v>
      </c>
    </row>
    <row r="576" spans="1:34" x14ac:dyDescent="0.25">
      <c r="A576" s="39">
        <v>576</v>
      </c>
      <c r="B576">
        <v>54</v>
      </c>
      <c r="C576">
        <v>50</v>
      </c>
      <c r="D576">
        <v>50</v>
      </c>
      <c r="E576">
        <v>29</v>
      </c>
      <c r="F576">
        <v>28</v>
      </c>
      <c r="G576">
        <v>42</v>
      </c>
      <c r="H576">
        <v>4</v>
      </c>
      <c r="I576">
        <v>2</v>
      </c>
      <c r="J576">
        <v>53</v>
      </c>
      <c r="K576">
        <v>54</v>
      </c>
      <c r="L576">
        <v>42</v>
      </c>
      <c r="M576">
        <v>40</v>
      </c>
      <c r="N576">
        <v>54</v>
      </c>
      <c r="O576">
        <v>53</v>
      </c>
      <c r="P576">
        <v>54</v>
      </c>
      <c r="Q576" s="24">
        <f>бланки!F577</f>
        <v>136</v>
      </c>
      <c r="R576" s="6">
        <v>0.39705882352941174</v>
      </c>
      <c r="S576" s="24">
        <f>бланки!E577</f>
        <v>575</v>
      </c>
      <c r="T576" s="24" t="str">
        <f>'Рейтинговая таблица организаций'!B578</f>
        <v>МКОУ «Нижне-Убекинская ООШ» (Левашинский район)</v>
      </c>
      <c r="U576" s="6">
        <f>анкеты!F576/анкеты!E576</f>
        <v>0.96551724137931039</v>
      </c>
      <c r="V576" s="6">
        <f>анкеты!D576/анкеты!C576</f>
        <v>1</v>
      </c>
      <c r="W576" s="6">
        <f>анкеты!G576/анкеты!$B576</f>
        <v>0.77777777777777779</v>
      </c>
      <c r="X576" s="6">
        <f>анкеты!I576/анкеты!H576</f>
        <v>0.5</v>
      </c>
      <c r="Y576" s="6">
        <f>анкеты!J576/анкеты!$B576</f>
        <v>0.98148148148148151</v>
      </c>
      <c r="Z576" s="6">
        <f>анкеты!K576/анкеты!$B576</f>
        <v>1</v>
      </c>
      <c r="AA576" s="6">
        <f>анкеты!M576/анкеты!L576</f>
        <v>0.95238095238095233</v>
      </c>
      <c r="AB576" s="6">
        <f>анкеты!N576/анкеты!$B576</f>
        <v>1</v>
      </c>
      <c r="AC576" s="6">
        <f>анкеты!O576/анкеты!$B576</f>
        <v>0.98148148148148151</v>
      </c>
      <c r="AD576" s="6">
        <f>анкеты!P576/анкеты!$B576</f>
        <v>1</v>
      </c>
      <c r="AE576" s="24">
        <f>'Рейтинговая таблица организаций'!Z1402+'Рейтинговая таблица организаций'!AA1402</f>
        <v>0</v>
      </c>
      <c r="AF576" s="32">
        <f t="shared" si="22"/>
        <v>0.91586389345010044</v>
      </c>
      <c r="AG576" s="24">
        <f>'Рейтинговая таблица организаций'!BB578</f>
        <v>72.599999999999994</v>
      </c>
      <c r="AH576" t="s">
        <v>992</v>
      </c>
    </row>
    <row r="577" spans="1:34" x14ac:dyDescent="0.25">
      <c r="A577" s="39">
        <v>577</v>
      </c>
      <c r="B577">
        <v>248</v>
      </c>
      <c r="C577">
        <v>201</v>
      </c>
      <c r="D577">
        <v>189</v>
      </c>
      <c r="E577">
        <v>181</v>
      </c>
      <c r="F577">
        <v>171</v>
      </c>
      <c r="G577">
        <v>203</v>
      </c>
      <c r="H577">
        <v>101</v>
      </c>
      <c r="I577">
        <v>96</v>
      </c>
      <c r="J577">
        <v>227</v>
      </c>
      <c r="K577">
        <v>227</v>
      </c>
      <c r="L577">
        <v>203</v>
      </c>
      <c r="M577">
        <v>190</v>
      </c>
      <c r="N577">
        <v>223</v>
      </c>
      <c r="O577">
        <v>230</v>
      </c>
      <c r="P577">
        <v>223</v>
      </c>
      <c r="Q577" s="24">
        <f>бланки!F578</f>
        <v>574</v>
      </c>
      <c r="R577" s="6">
        <v>0.43205574912891986</v>
      </c>
      <c r="S577" s="24">
        <f>бланки!E578</f>
        <v>576</v>
      </c>
      <c r="T577" s="24" t="str">
        <f>'Рейтинговая таблица организаций'!B579</f>
        <v>МКОУ «Наскентская СОШ» (Левашинский район)</v>
      </c>
      <c r="U577" s="6">
        <f>анкеты!F577/анкеты!E577</f>
        <v>0.94475138121546964</v>
      </c>
      <c r="V577" s="6">
        <f>анкеты!D577/анкеты!C577</f>
        <v>0.94029850746268662</v>
      </c>
      <c r="W577" s="6">
        <f>анкеты!G577/анкеты!$B577</f>
        <v>0.81854838709677424</v>
      </c>
      <c r="X577" s="6">
        <f>анкеты!I577/анкеты!H577</f>
        <v>0.95049504950495045</v>
      </c>
      <c r="Y577" s="6">
        <f>анкеты!J577/анкеты!$B577</f>
        <v>0.91532258064516125</v>
      </c>
      <c r="Z577" s="6">
        <f>анкеты!K577/анкеты!$B577</f>
        <v>0.91532258064516125</v>
      </c>
      <c r="AA577" s="6">
        <f>анкеты!M577/анкеты!L577</f>
        <v>0.93596059113300489</v>
      </c>
      <c r="AB577" s="6">
        <f>анкеты!N577/анкеты!$B577</f>
        <v>0.89919354838709675</v>
      </c>
      <c r="AC577" s="6">
        <f>анкеты!O577/анкеты!$B577</f>
        <v>0.92741935483870963</v>
      </c>
      <c r="AD577" s="6">
        <f>анкеты!P577/анкеты!$B577</f>
        <v>0.89919354838709675</v>
      </c>
      <c r="AE577" s="24">
        <f>'Рейтинговая таблица организаций'!Z1403+'Рейтинговая таблица организаций'!AA1403</f>
        <v>0</v>
      </c>
      <c r="AF577" s="32">
        <f t="shared" si="22"/>
        <v>0.91465055293161102</v>
      </c>
      <c r="AG577" s="24">
        <f>'Рейтинговая таблица организаций'!BB579</f>
        <v>89.4</v>
      </c>
      <c r="AH577" t="s">
        <v>992</v>
      </c>
    </row>
    <row r="578" spans="1:34" x14ac:dyDescent="0.25">
      <c r="A578" s="39">
        <v>578</v>
      </c>
      <c r="B578">
        <v>14</v>
      </c>
      <c r="C578">
        <v>5</v>
      </c>
      <c r="D578">
        <v>5</v>
      </c>
      <c r="E578">
        <v>3</v>
      </c>
      <c r="F578">
        <v>3</v>
      </c>
      <c r="G578">
        <v>11</v>
      </c>
      <c r="H578">
        <v>4</v>
      </c>
      <c r="I578">
        <v>3</v>
      </c>
      <c r="J578">
        <v>14</v>
      </c>
      <c r="K578">
        <v>14</v>
      </c>
      <c r="L578">
        <v>3</v>
      </c>
      <c r="M578">
        <v>3</v>
      </c>
      <c r="N578">
        <v>12</v>
      </c>
      <c r="O578">
        <v>12</v>
      </c>
      <c r="P578">
        <v>14</v>
      </c>
      <c r="Q578" s="24">
        <f>бланки!F579</f>
        <v>16</v>
      </c>
      <c r="R578" s="6">
        <v>0.875</v>
      </c>
      <c r="S578" s="24">
        <f>бланки!E579</f>
        <v>577</v>
      </c>
      <c r="T578" s="24" t="str">
        <f>'Рейтинговая таблица организаций'!B580</f>
        <v>МКОУ «Нижне Аршинская НОШ» (Левашинский район)</v>
      </c>
      <c r="U578" s="6">
        <f>анкеты!F578/анкеты!E578</f>
        <v>1</v>
      </c>
      <c r="V578" s="6">
        <f>анкеты!D578/анкеты!C578</f>
        <v>1</v>
      </c>
      <c r="W578" s="6">
        <f>анкеты!G578/анкеты!$B578</f>
        <v>0.7857142857142857</v>
      </c>
      <c r="X578" s="6">
        <f>анкеты!I578/анкеты!H578</f>
        <v>0.75</v>
      </c>
      <c r="Y578" s="6">
        <f>анкеты!J578/анкеты!$B578</f>
        <v>1</v>
      </c>
      <c r="Z578" s="6">
        <f>анкеты!K578/анкеты!$B578</f>
        <v>1</v>
      </c>
      <c r="AA578" s="6">
        <f>анкеты!M578/анкеты!L578</f>
        <v>1</v>
      </c>
      <c r="AB578" s="6">
        <f>анкеты!N578/анкеты!$B578</f>
        <v>0.8571428571428571</v>
      </c>
      <c r="AC578" s="6">
        <f>анкеты!O578/анкеты!$B578</f>
        <v>0.8571428571428571</v>
      </c>
      <c r="AD578" s="6">
        <f>анкеты!P578/анкеты!$B578</f>
        <v>1</v>
      </c>
      <c r="AE578" s="24">
        <f>'Рейтинговая таблица организаций'!Z1404+'Рейтинговая таблица организаций'!AA1404</f>
        <v>0</v>
      </c>
      <c r="AF578" s="32">
        <f t="shared" si="22"/>
        <v>0.92500000000000004</v>
      </c>
      <c r="AG578" s="24">
        <f>'Рейтинговая таблица организаций'!BB580</f>
        <v>72</v>
      </c>
      <c r="AH578" t="s">
        <v>992</v>
      </c>
    </row>
    <row r="579" spans="1:34" x14ac:dyDescent="0.25">
      <c r="A579" s="39">
        <v>579</v>
      </c>
      <c r="B579">
        <v>129</v>
      </c>
      <c r="C579">
        <v>98</v>
      </c>
      <c r="D579">
        <v>92</v>
      </c>
      <c r="E579">
        <v>92</v>
      </c>
      <c r="F579">
        <v>84</v>
      </c>
      <c r="G579">
        <v>87</v>
      </c>
      <c r="H579">
        <v>18</v>
      </c>
      <c r="I579">
        <v>14</v>
      </c>
      <c r="J579">
        <v>107</v>
      </c>
      <c r="K579">
        <v>110</v>
      </c>
      <c r="L579">
        <v>92</v>
      </c>
      <c r="M579">
        <v>83</v>
      </c>
      <c r="N579">
        <v>102</v>
      </c>
      <c r="O579">
        <v>107</v>
      </c>
      <c r="P579">
        <v>107</v>
      </c>
      <c r="Q579" s="24">
        <f>бланки!F580</f>
        <v>313</v>
      </c>
      <c r="R579" s="6">
        <f>B579/Q579</f>
        <v>0.41214057507987223</v>
      </c>
      <c r="S579" s="24">
        <f>бланки!E580</f>
        <v>578</v>
      </c>
      <c r="T579" s="24" t="str">
        <f>'Рейтинговая таблица организаций'!B581</f>
        <v>МКУДО «Левашинская районная СДЮСШОР» (Левашинский район)</v>
      </c>
      <c r="U579" s="6">
        <f>анкеты!F579/анкеты!E579</f>
        <v>0.91304347826086951</v>
      </c>
      <c r="V579" s="6">
        <f>анкеты!D579/анкеты!C579</f>
        <v>0.93877551020408168</v>
      </c>
      <c r="W579" s="6">
        <f>анкеты!G579/анкеты!$B579</f>
        <v>0.67441860465116277</v>
      </c>
      <c r="X579" s="6">
        <f>анкеты!I579/анкеты!H579</f>
        <v>0.77777777777777779</v>
      </c>
      <c r="Y579" s="6">
        <f>анкеты!J579/анкеты!$B579</f>
        <v>0.8294573643410853</v>
      </c>
      <c r="Z579" s="6">
        <f>анкеты!K579/анкеты!$B579</f>
        <v>0.8527131782945736</v>
      </c>
      <c r="AA579" s="6">
        <f>анкеты!M579/анкеты!L579</f>
        <v>0.90217391304347827</v>
      </c>
      <c r="AB579" s="6">
        <f>анкеты!N579/анкеты!$B579</f>
        <v>0.79069767441860461</v>
      </c>
      <c r="AC579" s="6">
        <f>анкеты!O579/анкеты!$B579</f>
        <v>0.8294573643410853</v>
      </c>
      <c r="AD579" s="6">
        <f>анкеты!P579/анкеты!$B579</f>
        <v>0.8294573643410853</v>
      </c>
      <c r="AE579" s="24">
        <f>'Рейтинговая таблица организаций'!Z1405+'Рейтинговая таблица организаций'!AA1405</f>
        <v>0</v>
      </c>
      <c r="AF579" s="32">
        <f t="shared" ref="AF579:AF642" si="25">AVERAGE(U579:AD579)</f>
        <v>0.83379722296738046</v>
      </c>
      <c r="AG579" s="24">
        <f>'Рейтинговая таблица организаций'!BB581</f>
        <v>71.599999999999994</v>
      </c>
      <c r="AH579" t="s">
        <v>755</v>
      </c>
    </row>
    <row r="580" spans="1:34" x14ac:dyDescent="0.25">
      <c r="A580" s="39">
        <v>580</v>
      </c>
      <c r="B580">
        <v>59</v>
      </c>
      <c r="C580">
        <v>34</v>
      </c>
      <c r="D580">
        <v>34</v>
      </c>
      <c r="E580">
        <v>23</v>
      </c>
      <c r="F580">
        <v>19</v>
      </c>
      <c r="G580">
        <v>53</v>
      </c>
      <c r="H580">
        <v>10</v>
      </c>
      <c r="I580">
        <v>9</v>
      </c>
      <c r="J580">
        <v>55</v>
      </c>
      <c r="K580">
        <v>58</v>
      </c>
      <c r="L580">
        <v>32</v>
      </c>
      <c r="M580">
        <v>30</v>
      </c>
      <c r="N580">
        <v>53</v>
      </c>
      <c r="O580">
        <v>53</v>
      </c>
      <c r="P580">
        <v>56</v>
      </c>
      <c r="Q580" s="24">
        <f>бланки!F581</f>
        <v>80</v>
      </c>
      <c r="R580" s="6">
        <v>0.73750000000000004</v>
      </c>
      <c r="S580" s="24">
        <f>бланки!E581</f>
        <v>579</v>
      </c>
      <c r="T580" s="24" t="str">
        <f>'Рейтинговая таблица организаций'!B582</f>
        <v>МКДОУ Кулецминский детский сад «Соколенок (Левашинский район)</v>
      </c>
      <c r="U580" s="6">
        <f>анкеты!F580/анкеты!E580</f>
        <v>0.82608695652173914</v>
      </c>
      <c r="V580" s="6">
        <f>анкеты!D580/анкеты!C580</f>
        <v>1</v>
      </c>
      <c r="W580" s="6">
        <f>анкеты!G580/анкеты!$B580</f>
        <v>0.89830508474576276</v>
      </c>
      <c r="X580" s="6">
        <f>анкеты!I580/анкеты!H580</f>
        <v>0.9</v>
      </c>
      <c r="Y580" s="6">
        <f>анкеты!J580/анкеты!$B580</f>
        <v>0.93220338983050843</v>
      </c>
      <c r="Z580" s="6">
        <f>анкеты!K580/анкеты!$B580</f>
        <v>0.98305084745762716</v>
      </c>
      <c r="AA580" s="6">
        <f>анкеты!M580/анкеты!L580</f>
        <v>0.9375</v>
      </c>
      <c r="AB580" s="6">
        <f>анкеты!N580/анкеты!$B580</f>
        <v>0.89830508474576276</v>
      </c>
      <c r="AC580" s="6">
        <f>анкеты!O580/анкеты!$B580</f>
        <v>0.89830508474576276</v>
      </c>
      <c r="AD580" s="6">
        <f>анкеты!P580/анкеты!$B580</f>
        <v>0.94915254237288138</v>
      </c>
      <c r="AE580" s="24">
        <f>'Рейтинговая таблица организаций'!Z1406+'Рейтинговая таблица организаций'!AA1406</f>
        <v>0</v>
      </c>
      <c r="AF580" s="32">
        <f t="shared" si="25"/>
        <v>0.92229089904200434</v>
      </c>
      <c r="AG580" s="24">
        <f>'Рейтинговая таблица организаций'!BB582</f>
        <v>80.400000000000006</v>
      </c>
      <c r="AH580" t="s">
        <v>201</v>
      </c>
    </row>
    <row r="581" spans="1:34" x14ac:dyDescent="0.25">
      <c r="A581" s="39">
        <v>581</v>
      </c>
      <c r="B581">
        <v>255</v>
      </c>
      <c r="C581">
        <v>149</v>
      </c>
      <c r="D581">
        <v>146</v>
      </c>
      <c r="E581">
        <v>120</v>
      </c>
      <c r="F581">
        <v>117</v>
      </c>
      <c r="G581">
        <v>221</v>
      </c>
      <c r="H581">
        <v>11</v>
      </c>
      <c r="I581">
        <v>6</v>
      </c>
      <c r="J581">
        <v>242</v>
      </c>
      <c r="K581">
        <v>245</v>
      </c>
      <c r="L581">
        <v>146</v>
      </c>
      <c r="M581">
        <v>141</v>
      </c>
      <c r="N581">
        <v>228</v>
      </c>
      <c r="O581">
        <v>224</v>
      </c>
      <c r="P581">
        <v>235</v>
      </c>
      <c r="Q581" s="24">
        <f>бланки!F582</f>
        <v>270</v>
      </c>
      <c r="R581" s="6">
        <v>0.94444444444444442</v>
      </c>
      <c r="S581" s="24">
        <f>бланки!E582</f>
        <v>580</v>
      </c>
      <c r="T581" s="24" t="str">
        <f>'Рейтинговая таблица организаций'!B583</f>
        <v>МКОУ «Кутишинская СОШ» (Левашинский район)</v>
      </c>
      <c r="U581" s="6">
        <f>анкеты!F581/анкеты!E581</f>
        <v>0.97499999999999998</v>
      </c>
      <c r="V581" s="6">
        <f>анкеты!D581/анкеты!C581</f>
        <v>0.97986577181208057</v>
      </c>
      <c r="W581" s="6">
        <f>анкеты!G581/анкеты!$B581</f>
        <v>0.8666666666666667</v>
      </c>
      <c r="X581" s="6">
        <f>анкеты!I581/анкеты!H581</f>
        <v>0.54545454545454541</v>
      </c>
      <c r="Y581" s="6">
        <f>анкеты!J581/анкеты!$B581</f>
        <v>0.94901960784313721</v>
      </c>
      <c r="Z581" s="6">
        <f>анкеты!K581/анкеты!$B581</f>
        <v>0.96078431372549022</v>
      </c>
      <c r="AA581" s="6">
        <f>анкеты!M581/анкеты!L581</f>
        <v>0.96575342465753422</v>
      </c>
      <c r="AB581" s="6">
        <f>анкеты!N581/анкеты!$B581</f>
        <v>0.89411764705882357</v>
      </c>
      <c r="AC581" s="6">
        <f>анкеты!O581/анкеты!$B581</f>
        <v>0.8784313725490196</v>
      </c>
      <c r="AD581" s="6">
        <f>анкеты!P581/анкеты!$B581</f>
        <v>0.92156862745098034</v>
      </c>
      <c r="AE581" s="24">
        <f>'Рейтинговая таблица организаций'!Z1407+'Рейтинговая таблица организаций'!AA1407</f>
        <v>0</v>
      </c>
      <c r="AF581" s="32">
        <f t="shared" si="25"/>
        <v>0.89366619772182787</v>
      </c>
      <c r="AG581" s="24">
        <f>'Рейтинговая таблица организаций'!BB583</f>
        <v>81</v>
      </c>
      <c r="AH581" t="s">
        <v>992</v>
      </c>
    </row>
    <row r="582" spans="1:34" x14ac:dyDescent="0.25">
      <c r="A582" s="39">
        <v>582</v>
      </c>
      <c r="B582">
        <v>70</v>
      </c>
      <c r="C582">
        <v>51</v>
      </c>
      <c r="D582">
        <v>51</v>
      </c>
      <c r="E582">
        <v>35</v>
      </c>
      <c r="F582">
        <v>34</v>
      </c>
      <c r="G582">
        <v>69</v>
      </c>
      <c r="H582">
        <v>8</v>
      </c>
      <c r="I582">
        <v>6</v>
      </c>
      <c r="J582">
        <v>69</v>
      </c>
      <c r="K582">
        <v>69</v>
      </c>
      <c r="L582">
        <v>43</v>
      </c>
      <c r="M582">
        <v>42</v>
      </c>
      <c r="N582">
        <v>68</v>
      </c>
      <c r="O582">
        <v>56</v>
      </c>
      <c r="P582">
        <v>56</v>
      </c>
      <c r="Q582" s="24">
        <f>бланки!F583</f>
        <v>80</v>
      </c>
      <c r="R582" s="6">
        <v>0.875</v>
      </c>
      <c r="S582" s="24">
        <f>бланки!E583</f>
        <v>581</v>
      </c>
      <c r="T582" s="24" t="str">
        <f>'Рейтинговая таблица организаций'!B584</f>
        <v>МКДОУ «детский сад «Львенок» С. Кутиша (Левашинский район)</v>
      </c>
      <c r="U582" s="6">
        <f>анкеты!F582/анкеты!E582</f>
        <v>0.97142857142857142</v>
      </c>
      <c r="V582" s="6">
        <f>анкеты!D582/анкеты!C582</f>
        <v>1</v>
      </c>
      <c r="W582" s="6">
        <f>анкеты!G582/анкеты!$B582</f>
        <v>0.98571428571428577</v>
      </c>
      <c r="X582" s="6">
        <f>анкеты!I582/анкеты!H582</f>
        <v>0.75</v>
      </c>
      <c r="Y582" s="6">
        <f>анкеты!J582/анкеты!$B582</f>
        <v>0.98571428571428577</v>
      </c>
      <c r="Z582" s="6">
        <f>анкеты!K582/анкеты!$B582</f>
        <v>0.98571428571428577</v>
      </c>
      <c r="AA582" s="6">
        <f>анкеты!M582/анкеты!L582</f>
        <v>0.97674418604651159</v>
      </c>
      <c r="AB582" s="6">
        <f>анкеты!N582/анкеты!$B582</f>
        <v>0.97142857142857142</v>
      </c>
      <c r="AC582" s="6">
        <f>анкеты!O582/анкеты!$B582</f>
        <v>0.8</v>
      </c>
      <c r="AD582" s="6">
        <f>анкеты!P582/анкеты!$B582</f>
        <v>0.8</v>
      </c>
      <c r="AE582" s="24">
        <f>'Рейтинговая таблица организаций'!Z1408+'Рейтинговая таблица организаций'!AA1408</f>
        <v>0</v>
      </c>
      <c r="AF582" s="32">
        <f t="shared" si="25"/>
        <v>0.92267441860465138</v>
      </c>
      <c r="AG582" s="24">
        <f>'Рейтинговая таблица организаций'!BB584</f>
        <v>82.2</v>
      </c>
      <c r="AH582" t="s">
        <v>201</v>
      </c>
    </row>
    <row r="583" spans="1:34" x14ac:dyDescent="0.25">
      <c r="A583" s="39">
        <v>583</v>
      </c>
      <c r="B583">
        <v>77</v>
      </c>
      <c r="C583">
        <v>43</v>
      </c>
      <c r="D583">
        <v>43</v>
      </c>
      <c r="E583">
        <v>40</v>
      </c>
      <c r="F583">
        <v>40</v>
      </c>
      <c r="G583">
        <v>69</v>
      </c>
      <c r="H583">
        <v>3</v>
      </c>
      <c r="I583">
        <v>2</v>
      </c>
      <c r="J583">
        <v>67</v>
      </c>
      <c r="K583">
        <v>76</v>
      </c>
      <c r="L583">
        <v>51</v>
      </c>
      <c r="M583">
        <v>51</v>
      </c>
      <c r="N583">
        <v>77</v>
      </c>
      <c r="O583">
        <v>66</v>
      </c>
      <c r="P583">
        <v>63</v>
      </c>
      <c r="Q583" s="24">
        <f>бланки!F584</f>
        <v>122</v>
      </c>
      <c r="R583" s="6">
        <v>0.63114754098360659</v>
      </c>
      <c r="S583" s="24">
        <f>бланки!E584</f>
        <v>582</v>
      </c>
      <c r="T583" s="24" t="str">
        <f>'Рейтинговая таблица организаций'!B585</f>
        <v>МКОУ «Арада-Чуглинская СОШ» (Левашинский район)</v>
      </c>
      <c r="U583" s="6">
        <f>анкеты!F583/анкеты!E583</f>
        <v>1</v>
      </c>
      <c r="V583" s="6">
        <f>анкеты!D583/анкеты!C583</f>
        <v>1</v>
      </c>
      <c r="W583" s="6">
        <f>анкеты!G583/анкеты!$B583</f>
        <v>0.89610389610389607</v>
      </c>
      <c r="X583" s="6">
        <f>анкеты!I583/анкеты!H583</f>
        <v>0.66666666666666663</v>
      </c>
      <c r="Y583" s="6">
        <f>анкеты!J583/анкеты!$B583</f>
        <v>0.87012987012987009</v>
      </c>
      <c r="Z583" s="6">
        <f>анкеты!K583/анкеты!$B583</f>
        <v>0.98701298701298701</v>
      </c>
      <c r="AA583" s="6">
        <f>анкеты!M583/анкеты!L583</f>
        <v>1</v>
      </c>
      <c r="AB583" s="6">
        <f>анкеты!N583/анкеты!$B583</f>
        <v>1</v>
      </c>
      <c r="AC583" s="6">
        <f>анкеты!O583/анкеты!$B583</f>
        <v>0.8571428571428571</v>
      </c>
      <c r="AD583" s="6">
        <f>анкеты!P583/анкеты!$B583</f>
        <v>0.81818181818181823</v>
      </c>
      <c r="AE583" s="24">
        <f>'Рейтинговая таблица организаций'!Z1409+'Рейтинговая таблица организаций'!AA1409</f>
        <v>0</v>
      </c>
      <c r="AF583" s="32">
        <f t="shared" si="25"/>
        <v>0.90952380952380951</v>
      </c>
      <c r="AG583" s="24">
        <f>'Рейтинговая таблица организаций'!BB585</f>
        <v>80.599999999999994</v>
      </c>
      <c r="AH583" t="s">
        <v>992</v>
      </c>
    </row>
    <row r="584" spans="1:34" x14ac:dyDescent="0.25">
      <c r="A584" s="39">
        <v>584</v>
      </c>
      <c r="B584">
        <v>41</v>
      </c>
      <c r="C584">
        <v>35</v>
      </c>
      <c r="D584">
        <v>34</v>
      </c>
      <c r="E584">
        <v>25</v>
      </c>
      <c r="F584">
        <v>24</v>
      </c>
      <c r="G584">
        <v>36</v>
      </c>
      <c r="H584">
        <v>5</v>
      </c>
      <c r="I584">
        <v>4</v>
      </c>
      <c r="J584">
        <v>39</v>
      </c>
      <c r="K584">
        <v>40</v>
      </c>
      <c r="L584">
        <v>20</v>
      </c>
      <c r="M584">
        <v>19</v>
      </c>
      <c r="N584">
        <v>40</v>
      </c>
      <c r="O584">
        <v>37</v>
      </c>
      <c r="P584">
        <v>38</v>
      </c>
      <c r="Q584" s="24">
        <f>бланки!F585</f>
        <v>60</v>
      </c>
      <c r="R584" s="6">
        <f>B584/Q584</f>
        <v>0.68333333333333335</v>
      </c>
      <c r="S584" s="24">
        <f>бланки!E585</f>
        <v>583</v>
      </c>
      <c r="T584" s="24" t="str">
        <f>'Рейтинговая таблица организаций'!B586</f>
        <v>МКДОУ Урминский детский сад «Радость» (Левашинский район)</v>
      </c>
      <c r="U584" s="6">
        <f>анкеты!F584/анкеты!E584</f>
        <v>0.96</v>
      </c>
      <c r="V584" s="6">
        <f>анкеты!D584/анкеты!C584</f>
        <v>0.97142857142857142</v>
      </c>
      <c r="W584" s="6">
        <f>анкеты!G584/анкеты!$B584</f>
        <v>0.87804878048780488</v>
      </c>
      <c r="X584" s="6">
        <f>анкеты!I584/анкеты!H584</f>
        <v>0.8</v>
      </c>
      <c r="Y584" s="6">
        <f>анкеты!J584/анкеты!$B584</f>
        <v>0.95121951219512191</v>
      </c>
      <c r="Z584" s="6">
        <f>анкеты!K584/анкеты!$B584</f>
        <v>0.97560975609756095</v>
      </c>
      <c r="AA584" s="6">
        <f>анкеты!M584/анкеты!L584</f>
        <v>0.95</v>
      </c>
      <c r="AB584" s="6">
        <f>анкеты!N584/анкеты!$B584</f>
        <v>0.97560975609756095</v>
      </c>
      <c r="AC584" s="43">
        <f>анкеты!O584/анкеты!$B584</f>
        <v>0.90243902439024393</v>
      </c>
      <c r="AD584" s="43">
        <f>анкеты!P584/анкеты!$B584</f>
        <v>0.92682926829268297</v>
      </c>
      <c r="AE584" s="24">
        <f>'Рейтинговая таблица организаций'!Z1410+'Рейтинговая таблица организаций'!AA1410</f>
        <v>0</v>
      </c>
      <c r="AF584" s="32">
        <f t="shared" si="25"/>
        <v>0.92911846689895472</v>
      </c>
      <c r="AG584" s="24">
        <f>'Рейтинговая таблица организаций'!BB586</f>
        <v>95.4</v>
      </c>
      <c r="AH584" t="s">
        <v>201</v>
      </c>
    </row>
    <row r="585" spans="1:34" x14ac:dyDescent="0.25">
      <c r="A585" s="39">
        <v>585</v>
      </c>
      <c r="B585">
        <v>75</v>
      </c>
      <c r="C585">
        <v>75</v>
      </c>
      <c r="D585">
        <v>75</v>
      </c>
      <c r="E585">
        <v>74</v>
      </c>
      <c r="F585">
        <v>74</v>
      </c>
      <c r="G585">
        <v>68</v>
      </c>
      <c r="H585">
        <v>3</v>
      </c>
      <c r="I585">
        <v>2</v>
      </c>
      <c r="J585">
        <v>75</v>
      </c>
      <c r="K585">
        <v>74</v>
      </c>
      <c r="L585">
        <v>74</v>
      </c>
      <c r="M585">
        <v>74</v>
      </c>
      <c r="N585">
        <v>75</v>
      </c>
      <c r="O585">
        <v>68</v>
      </c>
      <c r="P585">
        <v>68</v>
      </c>
      <c r="Q585" s="24">
        <f>бланки!F586</f>
        <v>80</v>
      </c>
      <c r="R585" s="6">
        <v>0.9375</v>
      </c>
      <c r="S585" s="24">
        <f>бланки!E586</f>
        <v>584</v>
      </c>
      <c r="T585" s="24" t="str">
        <f>'Рейтинговая таблица организаций'!B587</f>
        <v>МКДОУ Урминский ДС «Звездочка» (Левашинский район)</v>
      </c>
      <c r="U585" s="6">
        <f>анкеты!F585/анкеты!E585</f>
        <v>1</v>
      </c>
      <c r="V585" s="6">
        <f>анкеты!D585/анкеты!C585</f>
        <v>1</v>
      </c>
      <c r="W585" s="6">
        <f>анкеты!G585/анкеты!$B585</f>
        <v>0.90666666666666662</v>
      </c>
      <c r="X585" s="6">
        <f>анкеты!I585/анкеты!H585</f>
        <v>0.66666666666666663</v>
      </c>
      <c r="Y585" s="6">
        <f>анкеты!J585/анкеты!$B585</f>
        <v>1</v>
      </c>
      <c r="Z585" s="6">
        <f>анкеты!K585/анкеты!$B585</f>
        <v>0.98666666666666669</v>
      </c>
      <c r="AA585" s="6">
        <f>анкеты!M585/анкеты!L585</f>
        <v>1</v>
      </c>
      <c r="AB585" s="6">
        <f>анкеты!N585/анкеты!$B585</f>
        <v>1</v>
      </c>
      <c r="AC585" s="6">
        <f>анкеты!O585/анкеты!$B585</f>
        <v>0.90666666666666662</v>
      </c>
      <c r="AD585" s="6">
        <f>анкеты!P585/анкеты!$B585</f>
        <v>0.90666666666666662</v>
      </c>
      <c r="AE585" s="24">
        <f>'Рейтинговая таблица организаций'!Z1411+'Рейтинговая таблица организаций'!AA1411</f>
        <v>0</v>
      </c>
      <c r="AF585" s="32">
        <f t="shared" si="25"/>
        <v>0.93733333333333335</v>
      </c>
      <c r="AG585" s="24">
        <f>'Рейтинговая таблица организаций'!BB587</f>
        <v>81.2</v>
      </c>
      <c r="AH585" t="s">
        <v>201</v>
      </c>
    </row>
    <row r="586" spans="1:34" x14ac:dyDescent="0.25">
      <c r="A586" s="39">
        <v>586</v>
      </c>
      <c r="B586">
        <v>91</v>
      </c>
      <c r="C586">
        <v>90</v>
      </c>
      <c r="D586">
        <v>89</v>
      </c>
      <c r="E586">
        <v>86</v>
      </c>
      <c r="F586">
        <v>86</v>
      </c>
      <c r="G586">
        <v>68</v>
      </c>
      <c r="H586">
        <v>5</v>
      </c>
      <c r="I586">
        <v>2</v>
      </c>
      <c r="J586">
        <v>90</v>
      </c>
      <c r="K586">
        <v>90</v>
      </c>
      <c r="L586">
        <v>85</v>
      </c>
      <c r="M586">
        <v>84</v>
      </c>
      <c r="N586">
        <v>89</v>
      </c>
      <c r="O586">
        <v>91</v>
      </c>
      <c r="P586">
        <v>90</v>
      </c>
      <c r="Q586" s="24">
        <f>бланки!F587</f>
        <v>120</v>
      </c>
      <c r="R586" s="6">
        <v>0.7583333333333333</v>
      </c>
      <c r="S586" s="24">
        <f>бланки!E587</f>
        <v>585</v>
      </c>
      <c r="T586" s="24" t="str">
        <f>'Рейтинговая таблица организаций'!B588</f>
        <v>МКОУ «Хахитинская СОШ» (Левашинский район)</v>
      </c>
      <c r="U586" s="6">
        <f>анкеты!F586/анкеты!E586</f>
        <v>1</v>
      </c>
      <c r="V586" s="6">
        <f>анкеты!D586/анкеты!C586</f>
        <v>0.98888888888888893</v>
      </c>
      <c r="W586" s="6">
        <f>анкеты!G586/анкеты!$B586</f>
        <v>0.74725274725274726</v>
      </c>
      <c r="X586" s="6">
        <f>анкеты!I586/анкеты!H586</f>
        <v>0.4</v>
      </c>
      <c r="Y586" s="6">
        <f>анкеты!J586/анкеты!$B586</f>
        <v>0.98901098901098905</v>
      </c>
      <c r="Z586" s="6">
        <f>анкеты!K586/анкеты!$B586</f>
        <v>0.98901098901098905</v>
      </c>
      <c r="AA586" s="6">
        <f>анкеты!M586/анкеты!L586</f>
        <v>0.9882352941176471</v>
      </c>
      <c r="AB586" s="6">
        <f>анкеты!N586/анкеты!$B586</f>
        <v>0.97802197802197799</v>
      </c>
      <c r="AC586" s="6">
        <f>анкеты!O586/анкеты!$B586</f>
        <v>1</v>
      </c>
      <c r="AD586" s="6">
        <f>анкеты!P586/анкеты!$B586</f>
        <v>0.98901098901098905</v>
      </c>
      <c r="AE586" s="24">
        <f>'Рейтинговая таблица организаций'!Z1412+'Рейтинговая таблица организаций'!AA1412</f>
        <v>0</v>
      </c>
      <c r="AF586" s="32">
        <f t="shared" si="25"/>
        <v>0.90694318753142278</v>
      </c>
      <c r="AG586" s="24">
        <f>'Рейтинговая таблица организаций'!BB588</f>
        <v>84.2</v>
      </c>
      <c r="AH586" t="s">
        <v>992</v>
      </c>
    </row>
    <row r="587" spans="1:34" x14ac:dyDescent="0.25">
      <c r="A587" s="39">
        <v>587</v>
      </c>
      <c r="B587">
        <v>40</v>
      </c>
      <c r="C587" s="24">
        <v>40</v>
      </c>
      <c r="D587" s="24">
        <v>40</v>
      </c>
      <c r="E587" s="24">
        <v>40</v>
      </c>
      <c r="F587" s="24">
        <v>40</v>
      </c>
      <c r="G587" s="24">
        <v>40</v>
      </c>
      <c r="H587" s="24">
        <v>2</v>
      </c>
      <c r="I587" s="24">
        <v>1</v>
      </c>
      <c r="J587" s="24">
        <v>40</v>
      </c>
      <c r="K587" s="24">
        <v>40</v>
      </c>
      <c r="L587" s="24">
        <v>40</v>
      </c>
      <c r="M587" s="24">
        <v>40</v>
      </c>
      <c r="N587" s="24">
        <v>40</v>
      </c>
      <c r="O587" s="24">
        <v>40</v>
      </c>
      <c r="P587" s="24">
        <v>40</v>
      </c>
      <c r="Q587" s="24">
        <v>40</v>
      </c>
      <c r="R587" s="6">
        <f>B587/Q587</f>
        <v>1</v>
      </c>
      <c r="S587" s="24">
        <f>бланки!E588</f>
        <v>586</v>
      </c>
      <c r="T587" s="24" t="str">
        <f>'Рейтинговая таблица организаций'!B589</f>
        <v>МКДОУ «Хахитинский детский сад «Райские Птички» (Левашинский район)</v>
      </c>
      <c r="U587" s="6">
        <f>анкеты!F587/анкеты!E587</f>
        <v>1</v>
      </c>
      <c r="V587" s="6">
        <f>анкеты!D587/анкеты!C587</f>
        <v>1</v>
      </c>
      <c r="W587" s="6">
        <f>анкеты!G587/анкеты!$B587</f>
        <v>1</v>
      </c>
      <c r="X587" s="6">
        <f>анкеты!I587/анкеты!H587</f>
        <v>0.5</v>
      </c>
      <c r="Y587" s="6">
        <f>анкеты!J587/анкеты!$B587</f>
        <v>1</v>
      </c>
      <c r="Z587" s="6">
        <f>анкеты!K587/анкеты!$B587</f>
        <v>1</v>
      </c>
      <c r="AA587" s="6">
        <f>анкеты!M587/анкеты!L587</f>
        <v>1</v>
      </c>
      <c r="AB587" s="6">
        <f>анкеты!N587/анкеты!$B587</f>
        <v>1</v>
      </c>
      <c r="AC587" s="6">
        <f>анкеты!O587/анкеты!$B587</f>
        <v>1</v>
      </c>
      <c r="AD587" s="6">
        <f>анкеты!P587/анкеты!$B587</f>
        <v>1</v>
      </c>
      <c r="AE587" s="24">
        <f>'Рейтинговая таблица организаций'!Z1413+'Рейтинговая таблица организаций'!AA1413</f>
        <v>0</v>
      </c>
      <c r="AF587" s="32">
        <f t="shared" si="25"/>
        <v>0.95</v>
      </c>
      <c r="AG587" s="24">
        <f>'Рейтинговая таблица организаций'!BB589</f>
        <v>90.2</v>
      </c>
      <c r="AH587" t="s">
        <v>201</v>
      </c>
    </row>
    <row r="588" spans="1:34" x14ac:dyDescent="0.25">
      <c r="A588" s="39">
        <v>588</v>
      </c>
      <c r="B588">
        <v>24</v>
      </c>
      <c r="C588">
        <v>23</v>
      </c>
      <c r="D588">
        <v>23</v>
      </c>
      <c r="E588">
        <v>18</v>
      </c>
      <c r="F588">
        <v>18</v>
      </c>
      <c r="G588">
        <v>24</v>
      </c>
      <c r="H588">
        <v>2</v>
      </c>
      <c r="I588">
        <v>1</v>
      </c>
      <c r="J588">
        <v>20</v>
      </c>
      <c r="K588">
        <v>24</v>
      </c>
      <c r="L588">
        <v>20</v>
      </c>
      <c r="M588">
        <v>20</v>
      </c>
      <c r="N588">
        <v>24</v>
      </c>
      <c r="O588">
        <v>24</v>
      </c>
      <c r="P588">
        <v>24</v>
      </c>
      <c r="Q588" s="24">
        <f>бланки!F589</f>
        <v>55</v>
      </c>
      <c r="R588" s="6">
        <f>B588/Q588</f>
        <v>0.43636363636363634</v>
      </c>
      <c r="S588" s="24">
        <f>бланки!E589</f>
        <v>587</v>
      </c>
      <c r="T588" s="24" t="str">
        <f>'Рейтинговая таблица организаций'!B590</f>
        <v>МКДОУ «Хахитинский детский сад «Ручеек» (Левашинский район)</v>
      </c>
      <c r="U588" s="6">
        <f>анкеты!F588/анкеты!E588</f>
        <v>1</v>
      </c>
      <c r="V588" s="6">
        <f>анкеты!D588/анкеты!C588</f>
        <v>1</v>
      </c>
      <c r="W588" s="6">
        <f>анкеты!G588/анкеты!$B588</f>
        <v>1</v>
      </c>
      <c r="X588" s="6">
        <f>анкеты!I588/анкеты!H588</f>
        <v>0.5</v>
      </c>
      <c r="Y588" s="6">
        <f>анкеты!J588/анкеты!$B588</f>
        <v>0.83333333333333337</v>
      </c>
      <c r="Z588" s="6">
        <f>анкеты!K588/анкеты!$B588</f>
        <v>1</v>
      </c>
      <c r="AA588" s="6">
        <f>анкеты!M588/анкеты!L588</f>
        <v>1</v>
      </c>
      <c r="AB588" s="6">
        <f>анкеты!N588/анкеты!$B588</f>
        <v>1</v>
      </c>
      <c r="AC588" s="6">
        <f>анкеты!O588/анкеты!$B588</f>
        <v>1</v>
      </c>
      <c r="AD588" s="6">
        <f>анкеты!P588/анкеты!$B588</f>
        <v>1</v>
      </c>
      <c r="AE588" s="24">
        <f>'Рейтинговая таблица организаций'!Z1414+'Рейтинговая таблица организаций'!AA1414</f>
        <v>0</v>
      </c>
      <c r="AF588" s="32">
        <f t="shared" si="25"/>
        <v>0.93333333333333324</v>
      </c>
      <c r="AG588" s="24">
        <f>'Рейтинговая таблица организаций'!BB590</f>
        <v>83.2</v>
      </c>
      <c r="AH588" t="s">
        <v>201</v>
      </c>
    </row>
    <row r="589" spans="1:34" x14ac:dyDescent="0.25">
      <c r="A589" s="39">
        <v>589</v>
      </c>
      <c r="B589">
        <v>24</v>
      </c>
      <c r="C589">
        <v>19</v>
      </c>
      <c r="D589">
        <v>18</v>
      </c>
      <c r="E589">
        <v>19</v>
      </c>
      <c r="F589">
        <v>18</v>
      </c>
      <c r="G589">
        <v>19</v>
      </c>
      <c r="H589">
        <v>2</v>
      </c>
      <c r="I589">
        <v>1</v>
      </c>
      <c r="J589">
        <v>24</v>
      </c>
      <c r="K589">
        <v>24</v>
      </c>
      <c r="L589">
        <v>15</v>
      </c>
      <c r="M589">
        <v>15</v>
      </c>
      <c r="N589">
        <v>23</v>
      </c>
      <c r="O589">
        <v>22</v>
      </c>
      <c r="P589">
        <v>23</v>
      </c>
      <c r="Q589" s="24">
        <f>бланки!F590</f>
        <v>54</v>
      </c>
      <c r="R589" s="6">
        <f>B589/Q589</f>
        <v>0.44444444444444442</v>
      </c>
      <c r="S589" s="24">
        <f>бланки!E590</f>
        <v>588</v>
      </c>
      <c r="T589" s="24" t="str">
        <f>'Рейтинговая таблица организаций'!B591</f>
        <v>МКОУ «Зуримахинская ООШ» (Левашинский район)</v>
      </c>
      <c r="U589" s="6">
        <f>анкеты!F589/анкеты!E589</f>
        <v>0.94736842105263153</v>
      </c>
      <c r="V589" s="6">
        <f>анкеты!D589/анкеты!C589</f>
        <v>0.94736842105263153</v>
      </c>
      <c r="W589" s="6">
        <f>анкеты!G589/анкеты!$B589</f>
        <v>0.79166666666666663</v>
      </c>
      <c r="X589" s="6">
        <f>анкеты!I589/анкеты!H589</f>
        <v>0.5</v>
      </c>
      <c r="Y589" s="6">
        <f>анкеты!J589/анкеты!$B589</f>
        <v>1</v>
      </c>
      <c r="Z589" s="6">
        <f>анкеты!K589/анкеты!$B589</f>
        <v>1</v>
      </c>
      <c r="AA589" s="6">
        <f>анкеты!M589/анкеты!L589</f>
        <v>1</v>
      </c>
      <c r="AB589" s="6">
        <f>анкеты!N589/анкеты!$B589</f>
        <v>0.95833333333333337</v>
      </c>
      <c r="AC589" s="6">
        <f>анкеты!O589/анкеты!$B589</f>
        <v>0.91666666666666663</v>
      </c>
      <c r="AD589" s="6">
        <f>анкеты!P589/анкеты!$B589</f>
        <v>0.95833333333333337</v>
      </c>
      <c r="AE589" s="24">
        <f>'Рейтинговая таблица организаций'!Z1415+'Рейтинговая таблица организаций'!AA1415</f>
        <v>0</v>
      </c>
      <c r="AF589" s="32">
        <f t="shared" si="25"/>
        <v>0.90197368421052637</v>
      </c>
      <c r="AG589" s="24">
        <f>'Рейтинговая таблица организаций'!BB591</f>
        <v>74</v>
      </c>
      <c r="AH589" t="s">
        <v>992</v>
      </c>
    </row>
    <row r="590" spans="1:34" x14ac:dyDescent="0.25">
      <c r="A590" s="39">
        <v>590</v>
      </c>
      <c r="B590">
        <v>7</v>
      </c>
      <c r="C590">
        <v>6</v>
      </c>
      <c r="D590">
        <v>4</v>
      </c>
      <c r="E590">
        <v>3</v>
      </c>
      <c r="F590">
        <v>3</v>
      </c>
      <c r="G590">
        <v>7</v>
      </c>
      <c r="H590">
        <v>4</v>
      </c>
      <c r="I590">
        <v>3</v>
      </c>
      <c r="J590">
        <v>6</v>
      </c>
      <c r="K590">
        <v>6</v>
      </c>
      <c r="L590">
        <v>5</v>
      </c>
      <c r="M590">
        <v>5</v>
      </c>
      <c r="N590">
        <v>6</v>
      </c>
      <c r="O590">
        <v>7</v>
      </c>
      <c r="P590">
        <v>7</v>
      </c>
      <c r="Q590" s="24">
        <f>бланки!F591</f>
        <v>11</v>
      </c>
      <c r="R590" s="6">
        <v>0.63636363636363635</v>
      </c>
      <c r="S590" s="24">
        <f>бланки!E591</f>
        <v>589</v>
      </c>
      <c r="T590" s="24" t="str">
        <f>'Рейтинговая таблица организаций'!B592</f>
        <v>МКОУ «Нижне-Лабкинская НОШ» (Левашинский район)</v>
      </c>
      <c r="U590" s="6">
        <f>анкеты!F590/анкеты!E590</f>
        <v>1</v>
      </c>
      <c r="V590" s="6">
        <f>анкеты!D590/анкеты!C590</f>
        <v>0.66666666666666663</v>
      </c>
      <c r="W590" s="6">
        <f>анкеты!G590/анкеты!$B590</f>
        <v>1</v>
      </c>
      <c r="X590" s="6">
        <f>анкеты!I590/анкеты!H590</f>
        <v>0.75</v>
      </c>
      <c r="Y590" s="6">
        <f>анкеты!J590/анкеты!$B590</f>
        <v>0.8571428571428571</v>
      </c>
      <c r="Z590" s="6">
        <f>анкеты!K590/анкеты!$B590</f>
        <v>0.8571428571428571</v>
      </c>
      <c r="AA590" s="6">
        <f>анкеты!M590/анкеты!L590</f>
        <v>1</v>
      </c>
      <c r="AB590" s="6">
        <f>анкеты!N590/анкеты!$B590</f>
        <v>0.8571428571428571</v>
      </c>
      <c r="AC590" s="6">
        <f>анкеты!O590/анкеты!$B590</f>
        <v>1</v>
      </c>
      <c r="AD590" s="6">
        <f>анкеты!P590/анкеты!$B590</f>
        <v>1</v>
      </c>
      <c r="AE590" s="24">
        <f>'Рейтинговая таблица организаций'!Z1416+'Рейтинговая таблица организаций'!AA1416</f>
        <v>0</v>
      </c>
      <c r="AF590" s="32">
        <f t="shared" si="25"/>
        <v>0.89880952380952372</v>
      </c>
      <c r="AG590" s="24">
        <f>'Рейтинговая таблица организаций'!BB592</f>
        <v>77.400000000000006</v>
      </c>
      <c r="AH590" t="s">
        <v>992</v>
      </c>
    </row>
    <row r="591" spans="1:34" x14ac:dyDescent="0.25">
      <c r="A591" s="39">
        <v>591</v>
      </c>
      <c r="B591">
        <v>5</v>
      </c>
      <c r="C591">
        <v>3</v>
      </c>
      <c r="D591">
        <v>3</v>
      </c>
      <c r="E591">
        <v>3</v>
      </c>
      <c r="F591">
        <v>3</v>
      </c>
      <c r="G591">
        <v>5</v>
      </c>
      <c r="H591">
        <v>4</v>
      </c>
      <c r="I591">
        <v>3</v>
      </c>
      <c r="J591">
        <v>4</v>
      </c>
      <c r="K591">
        <v>5</v>
      </c>
      <c r="L591">
        <v>1</v>
      </c>
      <c r="M591">
        <v>1</v>
      </c>
      <c r="N591">
        <v>5</v>
      </c>
      <c r="O591">
        <v>4</v>
      </c>
      <c r="P591">
        <v>5</v>
      </c>
      <c r="Q591" s="24">
        <f>бланки!F592</f>
        <v>10</v>
      </c>
      <c r="R591" s="6">
        <v>0.5</v>
      </c>
      <c r="S591" s="24">
        <f>бланки!E592</f>
        <v>590</v>
      </c>
      <c r="T591" s="24" t="str">
        <f>'Рейтинговая таблица организаций'!B593</f>
        <v>МКОУ «Айнакабская НОШ» (Левашинский район)</v>
      </c>
      <c r="U591" s="6">
        <f>анкеты!F591/анкеты!E591</f>
        <v>1</v>
      </c>
      <c r="V591" s="6">
        <f>анкеты!D591/анкеты!C591</f>
        <v>1</v>
      </c>
      <c r="W591" s="6">
        <f>анкеты!G591/анкеты!$B591</f>
        <v>1</v>
      </c>
      <c r="X591" s="6">
        <f>анкеты!I591/анкеты!H591</f>
        <v>0.75</v>
      </c>
      <c r="Y591" s="6">
        <f>анкеты!J591/анкеты!$B591</f>
        <v>0.8</v>
      </c>
      <c r="Z591" s="6">
        <f>анкеты!K591/анкеты!$B591</f>
        <v>1</v>
      </c>
      <c r="AA591" s="6">
        <f>анкеты!M591/анкеты!L591</f>
        <v>1</v>
      </c>
      <c r="AB591" s="6">
        <f>анкеты!N591/анкеты!$B591</f>
        <v>1</v>
      </c>
      <c r="AC591" s="6">
        <f>анкеты!O591/анкеты!$B591</f>
        <v>0.8</v>
      </c>
      <c r="AD591" s="6">
        <f>анкеты!P591/анкеты!$B591</f>
        <v>1</v>
      </c>
      <c r="AE591" s="24">
        <f>'Рейтинговая таблица организаций'!Z1417+'Рейтинговая таблица организаций'!AA1417</f>
        <v>0</v>
      </c>
      <c r="AF591" s="32">
        <f t="shared" si="25"/>
        <v>0.93499999999999994</v>
      </c>
      <c r="AG591" s="24">
        <f>'Рейтинговая таблица организаций'!BB593</f>
        <v>79</v>
      </c>
      <c r="AH591" t="s">
        <v>992</v>
      </c>
    </row>
    <row r="592" spans="1:34" x14ac:dyDescent="0.25">
      <c r="A592" s="39">
        <v>592</v>
      </c>
      <c r="B592">
        <v>18</v>
      </c>
      <c r="C592">
        <v>16</v>
      </c>
      <c r="D592">
        <v>16</v>
      </c>
      <c r="E592">
        <v>16</v>
      </c>
      <c r="F592">
        <v>16</v>
      </c>
      <c r="G592">
        <v>14</v>
      </c>
      <c r="H592">
        <v>2</v>
      </c>
      <c r="I592">
        <v>1</v>
      </c>
      <c r="J592">
        <v>18</v>
      </c>
      <c r="K592">
        <v>18</v>
      </c>
      <c r="L592">
        <v>16</v>
      </c>
      <c r="M592">
        <v>16</v>
      </c>
      <c r="N592">
        <v>18</v>
      </c>
      <c r="O592">
        <v>18</v>
      </c>
      <c r="P592">
        <v>18</v>
      </c>
      <c r="Q592" s="24">
        <f>бланки!F593</f>
        <v>40</v>
      </c>
      <c r="R592" s="6">
        <f>B592/Q592</f>
        <v>0.45</v>
      </c>
      <c r="S592" s="24">
        <f>бланки!E593</f>
        <v>591</v>
      </c>
      <c r="T592" s="24" t="str">
        <f>'Рейтинговая таблица организаций'!B594</f>
        <v>МКДОУ «Джангамахинский детский сад «Непоседа» (Левашинский район)</v>
      </c>
      <c r="U592" s="6">
        <f>анкеты!F592/анкеты!E592</f>
        <v>1</v>
      </c>
      <c r="V592" s="6">
        <f>анкеты!D592/анкеты!C592</f>
        <v>1</v>
      </c>
      <c r="W592" s="6">
        <f>анкеты!G592/анкеты!$B592</f>
        <v>0.77777777777777779</v>
      </c>
      <c r="X592" s="6">
        <f>анкеты!I592/анкеты!H592</f>
        <v>0.5</v>
      </c>
      <c r="Y592" s="6">
        <f>анкеты!J592/анкеты!$B592</f>
        <v>1</v>
      </c>
      <c r="Z592" s="6">
        <f>анкеты!K592/анкеты!$B592</f>
        <v>1</v>
      </c>
      <c r="AA592" s="6">
        <f>анкеты!M592/анкеты!L592</f>
        <v>1</v>
      </c>
      <c r="AB592" s="6">
        <f>анкеты!N592/анкеты!$B592</f>
        <v>1</v>
      </c>
      <c r="AC592" s="6">
        <f>анкеты!O592/анкеты!$B592</f>
        <v>1</v>
      </c>
      <c r="AD592" s="6">
        <f>анкеты!P592/анкеты!$B592</f>
        <v>1</v>
      </c>
      <c r="AE592" s="24">
        <f>'Рейтинговая таблица организаций'!Z1418+'Рейтинговая таблица организаций'!AA1418</f>
        <v>0</v>
      </c>
      <c r="AF592" s="32">
        <f t="shared" si="25"/>
        <v>0.92777777777777781</v>
      </c>
      <c r="AG592" s="24">
        <f>'Рейтинговая таблица организаций'!BB594</f>
        <v>94.8</v>
      </c>
      <c r="AH592" t="s">
        <v>201</v>
      </c>
    </row>
    <row r="593" spans="1:34" x14ac:dyDescent="0.25">
      <c r="A593" s="39">
        <v>593</v>
      </c>
      <c r="B593">
        <v>25</v>
      </c>
      <c r="C593">
        <v>20</v>
      </c>
      <c r="D593">
        <v>18</v>
      </c>
      <c r="E593">
        <v>11</v>
      </c>
      <c r="F593">
        <v>10</v>
      </c>
      <c r="G593">
        <v>19</v>
      </c>
      <c r="H593">
        <v>5</v>
      </c>
      <c r="I593">
        <v>3</v>
      </c>
      <c r="J593">
        <v>25</v>
      </c>
      <c r="K593">
        <v>25</v>
      </c>
      <c r="L593">
        <v>12</v>
      </c>
      <c r="M593">
        <v>11</v>
      </c>
      <c r="N593">
        <v>24</v>
      </c>
      <c r="O593">
        <v>23</v>
      </c>
      <c r="P593">
        <v>24</v>
      </c>
      <c r="Q593" s="24">
        <f>бланки!F594</f>
        <v>45</v>
      </c>
      <c r="R593" s="6">
        <v>0.55555555555555558</v>
      </c>
      <c r="S593" s="24">
        <f>бланки!E594</f>
        <v>592</v>
      </c>
      <c r="T593" s="24" t="str">
        <f>'Рейтинговая таблица организаций'!B595</f>
        <v>КАРЛАБКИНСКИЙ детский сад «ЖУРАВЛИК» (Левашинский район)</v>
      </c>
      <c r="U593" s="6">
        <f>анкеты!F593/анкеты!E593</f>
        <v>0.90909090909090906</v>
      </c>
      <c r="V593" s="6">
        <f>анкеты!D593/анкеты!C593</f>
        <v>0.9</v>
      </c>
      <c r="W593" s="6">
        <f>анкеты!G593/анкеты!$B593</f>
        <v>0.76</v>
      </c>
      <c r="X593" s="6">
        <f>анкеты!I593/анкеты!H593</f>
        <v>0.6</v>
      </c>
      <c r="Y593" s="6">
        <f>анкеты!J593/анкеты!$B593</f>
        <v>1</v>
      </c>
      <c r="Z593" s="6">
        <f>анкеты!K593/анкеты!$B593</f>
        <v>1</v>
      </c>
      <c r="AA593" s="6">
        <f>анкеты!M593/анкеты!L593</f>
        <v>0.91666666666666663</v>
      </c>
      <c r="AB593" s="6">
        <f>анкеты!N593/анкеты!$B593</f>
        <v>0.96</v>
      </c>
      <c r="AC593" s="6">
        <f>анкеты!O593/анкеты!$B593</f>
        <v>0.92</v>
      </c>
      <c r="AD593" s="6">
        <f>анкеты!P593/анкеты!$B593</f>
        <v>0.96</v>
      </c>
      <c r="AE593" s="24">
        <f>'Рейтинговая таблица организаций'!Z1419+'Рейтинговая таблица организаций'!AA1419</f>
        <v>0</v>
      </c>
      <c r="AF593" s="32">
        <f t="shared" si="25"/>
        <v>0.89257575757575758</v>
      </c>
      <c r="AG593" s="24">
        <f>'Рейтинговая таблица организаций'!BB595</f>
        <v>69.2</v>
      </c>
      <c r="AH593" t="s">
        <v>201</v>
      </c>
    </row>
    <row r="594" spans="1:34" x14ac:dyDescent="0.25">
      <c r="A594" s="39">
        <v>594</v>
      </c>
      <c r="B594">
        <v>18</v>
      </c>
      <c r="C594">
        <v>15</v>
      </c>
      <c r="D594">
        <v>13</v>
      </c>
      <c r="E594">
        <v>9</v>
      </c>
      <c r="F594">
        <v>9</v>
      </c>
      <c r="G594">
        <v>14</v>
      </c>
      <c r="H594">
        <v>1</v>
      </c>
      <c r="I594">
        <v>1</v>
      </c>
      <c r="J594">
        <v>17</v>
      </c>
      <c r="K594">
        <v>17</v>
      </c>
      <c r="L594">
        <v>12</v>
      </c>
      <c r="M594">
        <v>11</v>
      </c>
      <c r="N594">
        <v>15</v>
      </c>
      <c r="O594">
        <v>17</v>
      </c>
      <c r="P594">
        <v>17</v>
      </c>
      <c r="Q594" s="24">
        <f>бланки!F595</f>
        <v>36</v>
      </c>
      <c r="R594" s="6">
        <f>B594/Q594</f>
        <v>0.5</v>
      </c>
      <c r="S594" s="24">
        <f>бланки!E595</f>
        <v>593</v>
      </c>
      <c r="T594" s="24" t="str">
        <f>'Рейтинговая таблица организаций'!B596</f>
        <v>Мкудо «Куппинская ДШИ» (Левашинский район)</v>
      </c>
      <c r="U594" s="6">
        <f>анкеты!F594/анкеты!E594</f>
        <v>1</v>
      </c>
      <c r="V594" s="6">
        <f>анкеты!D594/анкеты!C594</f>
        <v>0.8666666666666667</v>
      </c>
      <c r="W594" s="6">
        <f>анкеты!G594/анкеты!$B594</f>
        <v>0.77777777777777779</v>
      </c>
      <c r="X594" s="6">
        <f>анкеты!I594/анкеты!H594</f>
        <v>1</v>
      </c>
      <c r="Y594" s="6">
        <f>анкеты!J594/анкеты!$B594</f>
        <v>0.94444444444444442</v>
      </c>
      <c r="Z594" s="6">
        <f>анкеты!K594/анкеты!$B594</f>
        <v>0.94444444444444442</v>
      </c>
      <c r="AA594" s="6">
        <f>анкеты!M594/анкеты!L594</f>
        <v>0.91666666666666663</v>
      </c>
      <c r="AB594" s="6">
        <f>анкеты!N594/анкеты!$B594</f>
        <v>0.83333333333333337</v>
      </c>
      <c r="AC594" s="6">
        <f>анкеты!O594/анкеты!$B594</f>
        <v>0.94444444444444442</v>
      </c>
      <c r="AD594" s="6">
        <f>анкеты!P594/анкеты!$B594</f>
        <v>0.94444444444444442</v>
      </c>
      <c r="AE594" s="24">
        <f>'Рейтинговая таблица организаций'!Z1420+'Рейтинговая таблица организаций'!AA1420</f>
        <v>0</v>
      </c>
      <c r="AF594" s="32">
        <f t="shared" si="25"/>
        <v>0.91722222222222227</v>
      </c>
      <c r="AG594" s="24">
        <f>'Рейтинговая таблица организаций'!BB596</f>
        <v>74.8</v>
      </c>
      <c r="AH594" t="s">
        <v>755</v>
      </c>
    </row>
    <row r="595" spans="1:34" x14ac:dyDescent="0.25">
      <c r="A595" s="39">
        <v>595</v>
      </c>
      <c r="B595">
        <v>79</v>
      </c>
      <c r="C595">
        <v>61</v>
      </c>
      <c r="D595">
        <v>61</v>
      </c>
      <c r="E595">
        <v>40</v>
      </c>
      <c r="F595">
        <v>39</v>
      </c>
      <c r="G595">
        <v>79</v>
      </c>
      <c r="H595">
        <v>7</v>
      </c>
      <c r="I595">
        <v>5</v>
      </c>
      <c r="J595">
        <v>79</v>
      </c>
      <c r="K595">
        <v>79</v>
      </c>
      <c r="L595">
        <v>44</v>
      </c>
      <c r="M595">
        <v>38</v>
      </c>
      <c r="N595">
        <v>79</v>
      </c>
      <c r="O595">
        <v>74</v>
      </c>
      <c r="P595">
        <v>77</v>
      </c>
      <c r="Q595" s="24">
        <f>бланки!F596</f>
        <v>120</v>
      </c>
      <c r="R595" s="6">
        <v>0.65833333333333333</v>
      </c>
      <c r="S595" s="24">
        <f>бланки!E596</f>
        <v>594</v>
      </c>
      <c r="T595" s="24" t="str">
        <f>'Рейтинговая таблица организаций'!B597</f>
        <v>МКУ «Мекегинский детский сад» (Левашинский район)</v>
      </c>
      <c r="U595" s="6">
        <f>анкеты!F595/анкеты!E595</f>
        <v>0.97499999999999998</v>
      </c>
      <c r="V595" s="6">
        <f>анкеты!D595/анкеты!C595</f>
        <v>1</v>
      </c>
      <c r="W595" s="6">
        <f>анкеты!G595/анкеты!$B595</f>
        <v>1</v>
      </c>
      <c r="X595" s="6">
        <f>анкеты!I595/анкеты!H595</f>
        <v>0.7142857142857143</v>
      </c>
      <c r="Y595" s="6">
        <f>анкеты!J595/анкеты!$B595</f>
        <v>1</v>
      </c>
      <c r="Z595" s="6">
        <f>анкеты!K595/анкеты!$B595</f>
        <v>1</v>
      </c>
      <c r="AA595" s="6">
        <f>анкеты!M595/анкеты!L595</f>
        <v>0.86363636363636365</v>
      </c>
      <c r="AB595" s="6">
        <f>анкеты!N595/анкеты!$B595</f>
        <v>1</v>
      </c>
      <c r="AC595" s="6">
        <f>анкеты!O595/анкеты!$B595</f>
        <v>0.93670886075949367</v>
      </c>
      <c r="AD595" s="6">
        <f>анкеты!P595/анкеты!$B595</f>
        <v>0.97468354430379744</v>
      </c>
      <c r="AE595" s="24">
        <f>'Рейтинговая таблица организаций'!Z1421+'Рейтинговая таблица организаций'!AA1421</f>
        <v>0</v>
      </c>
      <c r="AF595" s="32">
        <f t="shared" si="25"/>
        <v>0.94643144829853687</v>
      </c>
      <c r="AG595" s="24">
        <f>'Рейтинговая таблица организаций'!BB597</f>
        <v>81.400000000000006</v>
      </c>
      <c r="AH595" t="s">
        <v>201</v>
      </c>
    </row>
    <row r="596" spans="1:34" x14ac:dyDescent="0.25">
      <c r="A596" s="39">
        <v>596</v>
      </c>
      <c r="B596">
        <v>200</v>
      </c>
      <c r="C596">
        <v>180</v>
      </c>
      <c r="D596">
        <v>180</v>
      </c>
      <c r="E596">
        <v>130</v>
      </c>
      <c r="F596">
        <v>130</v>
      </c>
      <c r="G596">
        <v>160</v>
      </c>
      <c r="H596">
        <v>20</v>
      </c>
      <c r="I596">
        <v>15</v>
      </c>
      <c r="J596">
        <v>191</v>
      </c>
      <c r="K596">
        <v>189</v>
      </c>
      <c r="L596">
        <v>120</v>
      </c>
      <c r="M596">
        <v>103</v>
      </c>
      <c r="N596">
        <v>200</v>
      </c>
      <c r="O596">
        <v>195</v>
      </c>
      <c r="P596">
        <v>192</v>
      </c>
      <c r="Q596" s="24">
        <f>бланки!F597</f>
        <v>395</v>
      </c>
      <c r="R596" s="6">
        <f>B596/Q596</f>
        <v>0.50632911392405067</v>
      </c>
      <c r="S596" s="24">
        <f>бланки!E597</f>
        <v>595</v>
      </c>
      <c r="T596" s="24" t="str">
        <f>'Рейтинговая таблица организаций'!B598</f>
        <v>МКОУ «Хаджалмахинская СОШ» (Левашинский район)</v>
      </c>
      <c r="U596" s="6">
        <f>анкеты!F596/анкеты!E596</f>
        <v>1</v>
      </c>
      <c r="V596" s="6">
        <f>анкеты!D596/анкеты!C596</f>
        <v>1</v>
      </c>
      <c r="W596" s="6">
        <f>анкеты!G596/анкеты!$B596</f>
        <v>0.8</v>
      </c>
      <c r="X596" s="6">
        <f>анкеты!I596/анкеты!H596</f>
        <v>0.75</v>
      </c>
      <c r="Y596" s="6">
        <f>анкеты!J596/анкеты!$B596</f>
        <v>0.95499999999999996</v>
      </c>
      <c r="Z596" s="6">
        <f>анкеты!K596/анкеты!$B596</f>
        <v>0.94499999999999995</v>
      </c>
      <c r="AA596" s="6">
        <f>анкеты!M596/анкеты!L596</f>
        <v>0.85833333333333328</v>
      </c>
      <c r="AB596" s="6">
        <f>анкеты!N596/анкеты!$B596</f>
        <v>1</v>
      </c>
      <c r="AC596" s="6">
        <f>анкеты!O596/анкеты!$B596</f>
        <v>0.97499999999999998</v>
      </c>
      <c r="AD596" s="6">
        <f>анкеты!P596/анкеты!$B596</f>
        <v>0.96</v>
      </c>
      <c r="AE596" s="24">
        <f>'Рейтинговая таблица организаций'!Z1422+'Рейтинговая таблица организаций'!AA1422</f>
        <v>0</v>
      </c>
      <c r="AF596" s="32">
        <f t="shared" si="25"/>
        <v>0.92433333333333323</v>
      </c>
      <c r="AG596" s="24">
        <f>'Рейтинговая таблица организаций'!BB598</f>
        <v>75</v>
      </c>
      <c r="AH596" t="s">
        <v>992</v>
      </c>
    </row>
    <row r="597" spans="1:34" x14ac:dyDescent="0.25">
      <c r="A597" s="39">
        <v>597</v>
      </c>
      <c r="B597">
        <v>103</v>
      </c>
      <c r="C597">
        <v>88</v>
      </c>
      <c r="D597">
        <v>79</v>
      </c>
      <c r="E597">
        <v>67</v>
      </c>
      <c r="F597">
        <v>60</v>
      </c>
      <c r="G597">
        <v>85</v>
      </c>
      <c r="H597">
        <v>7</v>
      </c>
      <c r="I597">
        <v>5</v>
      </c>
      <c r="J597">
        <v>98</v>
      </c>
      <c r="K597">
        <v>101</v>
      </c>
      <c r="L597">
        <v>82</v>
      </c>
      <c r="M597">
        <v>82</v>
      </c>
      <c r="N597">
        <v>100</v>
      </c>
      <c r="O597">
        <v>97</v>
      </c>
      <c r="P597">
        <v>99</v>
      </c>
      <c r="Q597" s="24">
        <f>бланки!F598</f>
        <v>194</v>
      </c>
      <c r="R597" s="6">
        <f>B597/Q597</f>
        <v>0.53092783505154639</v>
      </c>
      <c r="S597" s="24">
        <f>бланки!E598</f>
        <v>596</v>
      </c>
      <c r="T597" s="24" t="str">
        <f>'Рейтинговая таблица организаций'!B599</f>
        <v>МКОУ «Хаджалмахинская ООШ» (Левашинский район)</v>
      </c>
      <c r="U597" s="6">
        <f>анкеты!F597/анкеты!E597</f>
        <v>0.89552238805970152</v>
      </c>
      <c r="V597" s="6">
        <f>анкеты!D597/анкеты!C597</f>
        <v>0.89772727272727271</v>
      </c>
      <c r="W597" s="6">
        <f>анкеты!G597/анкеты!$B597</f>
        <v>0.82524271844660191</v>
      </c>
      <c r="X597" s="6">
        <f>анкеты!I597/анкеты!H597</f>
        <v>0.7142857142857143</v>
      </c>
      <c r="Y597" s="6">
        <f>анкеты!J597/анкеты!$B597</f>
        <v>0.95145631067961167</v>
      </c>
      <c r="Z597" s="6">
        <f>анкеты!K597/анкеты!$B597</f>
        <v>0.98058252427184467</v>
      </c>
      <c r="AA597" s="6">
        <f>анкеты!M597/анкеты!L597</f>
        <v>1</v>
      </c>
      <c r="AB597" s="6">
        <f>анкеты!N597/анкеты!$B597</f>
        <v>0.970873786407767</v>
      </c>
      <c r="AC597" s="6">
        <f>анкеты!O597/анкеты!$B597</f>
        <v>0.94174757281553401</v>
      </c>
      <c r="AD597" s="6">
        <f>анкеты!P597/анкеты!$B597</f>
        <v>0.96116504854368934</v>
      </c>
      <c r="AE597" s="24">
        <f>'Рейтинговая таблица организаций'!Z1423+'Рейтинговая таблица организаций'!AA1423</f>
        <v>0</v>
      </c>
      <c r="AF597" s="32">
        <f t="shared" si="25"/>
        <v>0.91386033362377384</v>
      </c>
      <c r="AG597" s="24">
        <f>'Рейтинговая таблица организаций'!BB599</f>
        <v>75</v>
      </c>
      <c r="AH597" t="s">
        <v>992</v>
      </c>
    </row>
    <row r="598" spans="1:34" x14ac:dyDescent="0.25">
      <c r="A598" s="39">
        <v>598</v>
      </c>
      <c r="B598">
        <v>237</v>
      </c>
      <c r="C598">
        <v>216</v>
      </c>
      <c r="D598">
        <v>206</v>
      </c>
      <c r="E598">
        <v>207</v>
      </c>
      <c r="F598">
        <v>197</v>
      </c>
      <c r="G598">
        <v>210</v>
      </c>
      <c r="H598">
        <v>27</v>
      </c>
      <c r="I598">
        <v>22</v>
      </c>
      <c r="J598">
        <v>227</v>
      </c>
      <c r="K598">
        <v>231</v>
      </c>
      <c r="L598">
        <v>201</v>
      </c>
      <c r="M598">
        <v>180</v>
      </c>
      <c r="N598">
        <v>222</v>
      </c>
      <c r="O598">
        <v>223</v>
      </c>
      <c r="P598">
        <v>222</v>
      </c>
      <c r="Q598" s="24">
        <f>бланки!F599</f>
        <v>500</v>
      </c>
      <c r="R598" s="6">
        <f>B598/Q598</f>
        <v>0.47399999999999998</v>
      </c>
      <c r="S598" s="24">
        <f>бланки!E599</f>
        <v>597</v>
      </c>
      <c r="T598" s="24" t="str">
        <f>'Рейтинговая таблица организаций'!B600</f>
        <v>МКОУ «Цудахарская СОШ им. М.В.Вагабова» (Левашинский район)</v>
      </c>
      <c r="U598" s="6">
        <f>анкеты!F598/анкеты!E598</f>
        <v>0.95169082125603865</v>
      </c>
      <c r="V598" s="6">
        <f>анкеты!D598/анкеты!C598</f>
        <v>0.95370370370370372</v>
      </c>
      <c r="W598" s="6">
        <f>анкеты!G598/анкеты!$B598</f>
        <v>0.88607594936708856</v>
      </c>
      <c r="X598" s="6">
        <f>анкеты!I598/анкеты!H598</f>
        <v>0.81481481481481477</v>
      </c>
      <c r="Y598" s="6">
        <f>анкеты!J598/анкеты!$B598</f>
        <v>0.95780590717299574</v>
      </c>
      <c r="Z598" s="6">
        <f>анкеты!K598/анкеты!$B598</f>
        <v>0.97468354430379744</v>
      </c>
      <c r="AA598" s="6">
        <f>анкеты!M598/анкеты!L598</f>
        <v>0.89552238805970152</v>
      </c>
      <c r="AB598" s="6">
        <f>анкеты!N598/анкеты!$B598</f>
        <v>0.93670886075949367</v>
      </c>
      <c r="AC598" s="6">
        <f>анкеты!O598/анкеты!$B598</f>
        <v>0.94092827004219415</v>
      </c>
      <c r="AD598" s="6">
        <f>анкеты!P598/анкеты!$B598</f>
        <v>0.93670886075949367</v>
      </c>
      <c r="AE598" s="24">
        <f>'Рейтинговая таблица организаций'!Z1424+'Рейтинговая таблица организаций'!AA1424</f>
        <v>0</v>
      </c>
      <c r="AF598" s="32">
        <f t="shared" si="25"/>
        <v>0.92486431202393204</v>
      </c>
      <c r="AG598" s="24">
        <f>'Рейтинговая таблица организаций'!BB600</f>
        <v>95</v>
      </c>
      <c r="AH598" t="s">
        <v>992</v>
      </c>
    </row>
    <row r="599" spans="1:34" x14ac:dyDescent="0.25">
      <c r="A599" s="39">
        <v>599</v>
      </c>
      <c r="B599">
        <v>141</v>
      </c>
      <c r="C599">
        <v>90</v>
      </c>
      <c r="D599">
        <v>86</v>
      </c>
      <c r="E599">
        <v>81</v>
      </c>
      <c r="F599">
        <v>78</v>
      </c>
      <c r="G599">
        <v>106</v>
      </c>
      <c r="H599">
        <v>14</v>
      </c>
      <c r="I599">
        <v>13</v>
      </c>
      <c r="J599">
        <v>128</v>
      </c>
      <c r="K599">
        <v>133</v>
      </c>
      <c r="L599">
        <v>99</v>
      </c>
      <c r="M599">
        <v>88</v>
      </c>
      <c r="N599">
        <v>121</v>
      </c>
      <c r="O599">
        <v>130</v>
      </c>
      <c r="P599">
        <v>125</v>
      </c>
      <c r="Q599" s="24">
        <f>бланки!F600</f>
        <v>350</v>
      </c>
      <c r="R599" s="6">
        <v>0.40285714285714286</v>
      </c>
      <c r="S599" s="24">
        <f>бланки!E600</f>
        <v>598</v>
      </c>
      <c r="T599" s="24" t="str">
        <f>'Рейтинговая таблица организаций'!B601</f>
        <v>МКОУ «Гапцахская СОШ им. Нагиева Т.Н.» (Магарамкентский район )</v>
      </c>
      <c r="U599" s="6">
        <f>анкеты!F599/анкеты!E599</f>
        <v>0.96296296296296291</v>
      </c>
      <c r="V599" s="6">
        <f>анкеты!D599/анкеты!C599</f>
        <v>0.9555555555555556</v>
      </c>
      <c r="W599" s="6">
        <f>анкеты!G599/анкеты!$B599</f>
        <v>0.75177304964539005</v>
      </c>
      <c r="X599" s="6">
        <f>анкеты!I599/анкеты!H599</f>
        <v>0.9285714285714286</v>
      </c>
      <c r="Y599" s="6">
        <f>анкеты!J599/анкеты!$B599</f>
        <v>0.90780141843971629</v>
      </c>
      <c r="Z599" s="6">
        <f>анкеты!K599/анкеты!$B599</f>
        <v>0.94326241134751776</v>
      </c>
      <c r="AA599" s="6">
        <f>анкеты!M599/анкеты!L599</f>
        <v>0.88888888888888884</v>
      </c>
      <c r="AB599" s="6">
        <f>анкеты!N599/анкеты!$B599</f>
        <v>0.85815602836879434</v>
      </c>
      <c r="AC599" s="6">
        <f>анкеты!O599/анкеты!$B599</f>
        <v>0.92198581560283688</v>
      </c>
      <c r="AD599" s="6">
        <f>анкеты!P599/анкеты!$B599</f>
        <v>0.88652482269503541</v>
      </c>
      <c r="AE599" s="24">
        <f>'Рейтинговая таблица организаций'!Z1425+'Рейтинговая таблица организаций'!AA1425</f>
        <v>0</v>
      </c>
      <c r="AF599" s="32">
        <f t="shared" si="25"/>
        <v>0.9005482382078126</v>
      </c>
      <c r="AG599" s="24">
        <f>'Рейтинговая таблица организаций'!BB601</f>
        <v>86.4</v>
      </c>
      <c r="AH599" t="s">
        <v>992</v>
      </c>
    </row>
    <row r="600" spans="1:34" x14ac:dyDescent="0.25">
      <c r="A600" s="39">
        <v>600</v>
      </c>
      <c r="B600">
        <v>86</v>
      </c>
      <c r="C600">
        <v>82</v>
      </c>
      <c r="D600">
        <v>82</v>
      </c>
      <c r="E600">
        <v>78</v>
      </c>
      <c r="F600">
        <v>78</v>
      </c>
      <c r="G600">
        <v>81</v>
      </c>
      <c r="H600">
        <v>3</v>
      </c>
      <c r="I600">
        <v>2</v>
      </c>
      <c r="J600">
        <v>81</v>
      </c>
      <c r="K600">
        <v>86</v>
      </c>
      <c r="L600">
        <v>82</v>
      </c>
      <c r="M600">
        <v>82</v>
      </c>
      <c r="N600">
        <v>85</v>
      </c>
      <c r="O600">
        <v>81</v>
      </c>
      <c r="P600">
        <v>81</v>
      </c>
      <c r="Q600" s="24">
        <f>бланки!F601</f>
        <v>208</v>
      </c>
      <c r="R600" s="6">
        <v>0.41346153846153844</v>
      </c>
      <c r="S600" s="24">
        <f>бланки!E601</f>
        <v>599</v>
      </c>
      <c r="T600" s="24" t="str">
        <f>'Рейтинговая таблица организаций'!B602</f>
        <v>МКОУ «Картасказмалярская СОШ» (Магарамкентский район )</v>
      </c>
      <c r="U600" s="6">
        <f>анкеты!F600/анкеты!E600</f>
        <v>1</v>
      </c>
      <c r="V600" s="6">
        <f>анкеты!D600/анкеты!C600</f>
        <v>1</v>
      </c>
      <c r="W600" s="6">
        <f>анкеты!G600/анкеты!$B600</f>
        <v>0.94186046511627908</v>
      </c>
      <c r="X600" s="6">
        <f>анкеты!I600/анкеты!H600</f>
        <v>0.66666666666666663</v>
      </c>
      <c r="Y600" s="6">
        <f>анкеты!J600/анкеты!$B600</f>
        <v>0.94186046511627908</v>
      </c>
      <c r="Z600" s="6">
        <f>анкеты!K600/анкеты!$B600</f>
        <v>1</v>
      </c>
      <c r="AA600" s="6">
        <f>анкеты!M600/анкеты!L600</f>
        <v>1</v>
      </c>
      <c r="AB600" s="6">
        <f>анкеты!N600/анкеты!$B600</f>
        <v>0.98837209302325579</v>
      </c>
      <c r="AC600" s="6">
        <f>анкеты!O600/анкеты!$B600</f>
        <v>0.94186046511627908</v>
      </c>
      <c r="AD600" s="6">
        <f>анкеты!P600/анкеты!$B600</f>
        <v>0.94186046511627908</v>
      </c>
      <c r="AE600" s="24">
        <f>'Рейтинговая таблица организаций'!Z1426+'Рейтинговая таблица организаций'!AA1426</f>
        <v>0</v>
      </c>
      <c r="AF600" s="32">
        <f t="shared" si="25"/>
        <v>0.94224806201550404</v>
      </c>
      <c r="AG600" s="24">
        <f>'Рейтинговая таблица организаций'!BB602</f>
        <v>87.6</v>
      </c>
      <c r="AH600" t="s">
        <v>992</v>
      </c>
    </row>
    <row r="601" spans="1:34" x14ac:dyDescent="0.25">
      <c r="A601" s="39">
        <v>601</v>
      </c>
      <c r="B601">
        <v>137</v>
      </c>
      <c r="C601">
        <v>134</v>
      </c>
      <c r="D601">
        <v>126</v>
      </c>
      <c r="E601">
        <v>80</v>
      </c>
      <c r="F601">
        <v>65</v>
      </c>
      <c r="G601">
        <v>120</v>
      </c>
      <c r="H601">
        <v>10</v>
      </c>
      <c r="I601">
        <v>7</v>
      </c>
      <c r="J601">
        <v>128</v>
      </c>
      <c r="K601">
        <v>131</v>
      </c>
      <c r="L601">
        <v>112</v>
      </c>
      <c r="M601">
        <v>112</v>
      </c>
      <c r="N601">
        <v>131</v>
      </c>
      <c r="O601">
        <v>136</v>
      </c>
      <c r="P601">
        <v>136</v>
      </c>
      <c r="Q601" s="24">
        <f>бланки!F602</f>
        <v>334</v>
      </c>
      <c r="R601" s="6">
        <f>B601/Q601</f>
        <v>0.41017964071856289</v>
      </c>
      <c r="S601" s="24">
        <f>бланки!E602</f>
        <v>600</v>
      </c>
      <c r="T601" s="24" t="str">
        <f>'Рейтинговая таблица организаций'!B603</f>
        <v>МКОУ «Бутказмалярская СОШ» (Магарамкентский район )</v>
      </c>
      <c r="U601" s="6">
        <f>анкеты!F601/анкеты!E601</f>
        <v>0.8125</v>
      </c>
      <c r="V601" s="6">
        <f>анкеты!D601/анкеты!C601</f>
        <v>0.94029850746268662</v>
      </c>
      <c r="W601" s="6">
        <f>анкеты!G601/анкеты!$B601</f>
        <v>0.87591240875912413</v>
      </c>
      <c r="X601" s="6">
        <f>анкеты!I601/анкеты!H601</f>
        <v>0.7</v>
      </c>
      <c r="Y601" s="6">
        <f>анкеты!J601/анкеты!$B601</f>
        <v>0.93430656934306566</v>
      </c>
      <c r="Z601" s="6">
        <f>анкеты!K601/анкеты!$B601</f>
        <v>0.95620437956204385</v>
      </c>
      <c r="AA601" s="6">
        <f>анкеты!M601/анкеты!L601</f>
        <v>1</v>
      </c>
      <c r="AB601" s="6">
        <f>анкеты!N601/анкеты!$B601</f>
        <v>0.95620437956204385</v>
      </c>
      <c r="AC601" s="6">
        <f>анкеты!O601/анкеты!$B601</f>
        <v>0.99270072992700731</v>
      </c>
      <c r="AD601" s="6">
        <f>анкеты!P601/анкеты!$B601</f>
        <v>0.99270072992700731</v>
      </c>
      <c r="AE601" s="24">
        <f>'Рейтинговая таблица организаций'!Z1427+'Рейтинговая таблица организаций'!AA1427</f>
        <v>0</v>
      </c>
      <c r="AF601" s="32">
        <f t="shared" si="25"/>
        <v>0.91608277045429776</v>
      </c>
      <c r="AG601" s="24">
        <f>'Рейтинговая таблица организаций'!BB603</f>
        <v>86.4</v>
      </c>
      <c r="AH601" t="s">
        <v>992</v>
      </c>
    </row>
    <row r="602" spans="1:34" x14ac:dyDescent="0.25">
      <c r="A602" s="39">
        <v>602</v>
      </c>
      <c r="B602">
        <v>227</v>
      </c>
      <c r="C602">
        <v>174</v>
      </c>
      <c r="D602">
        <v>171</v>
      </c>
      <c r="E602">
        <v>160</v>
      </c>
      <c r="F602">
        <v>151</v>
      </c>
      <c r="G602">
        <v>212</v>
      </c>
      <c r="H602">
        <v>38</v>
      </c>
      <c r="I602">
        <v>36</v>
      </c>
      <c r="J602">
        <v>213</v>
      </c>
      <c r="K602">
        <v>219</v>
      </c>
      <c r="L602">
        <v>193</v>
      </c>
      <c r="M602">
        <v>178</v>
      </c>
      <c r="N602">
        <v>210</v>
      </c>
      <c r="O602">
        <v>211</v>
      </c>
      <c r="P602">
        <v>214</v>
      </c>
      <c r="Q602" s="24">
        <f>бланки!F603</f>
        <v>345</v>
      </c>
      <c r="R602" s="6">
        <v>0.65797101449275364</v>
      </c>
      <c r="S602" s="24">
        <f>бланки!E603</f>
        <v>601</v>
      </c>
      <c r="T602" s="24" t="str">
        <f>'Рейтинговая таблица организаций'!B604</f>
        <v>МКОУ «Ярагказмалярская СОШ им. М. Ярагского» (Магарамкентский район )</v>
      </c>
      <c r="U602" s="6">
        <f>анкеты!F602/анкеты!E602</f>
        <v>0.94374999999999998</v>
      </c>
      <c r="V602" s="6">
        <f>анкеты!D602/анкеты!C602</f>
        <v>0.98275862068965514</v>
      </c>
      <c r="W602" s="6">
        <f>анкеты!G602/анкеты!$B602</f>
        <v>0.93392070484581502</v>
      </c>
      <c r="X602" s="6">
        <f>анкеты!I602/анкеты!H602</f>
        <v>0.94736842105263153</v>
      </c>
      <c r="Y602" s="6">
        <f>анкеты!J602/анкеты!$B602</f>
        <v>0.93832599118942728</v>
      </c>
      <c r="Z602" s="6">
        <f>анкеты!K602/анкеты!$B602</f>
        <v>0.96475770925110127</v>
      </c>
      <c r="AA602" s="6">
        <f>анкеты!M602/анкеты!L602</f>
        <v>0.92227979274611394</v>
      </c>
      <c r="AB602" s="6">
        <f>анкеты!N602/анкеты!$B602</f>
        <v>0.92511013215859028</v>
      </c>
      <c r="AC602" s="6">
        <f>анкеты!O602/анкеты!$B602</f>
        <v>0.92951541850220265</v>
      </c>
      <c r="AD602" s="6">
        <f>анкеты!P602/анкеты!$B602</f>
        <v>0.94273127753303965</v>
      </c>
      <c r="AE602" s="24">
        <f>'Рейтинговая таблица организаций'!Z1428+'Рейтинговая таблица организаций'!AA1428</f>
        <v>0</v>
      </c>
      <c r="AF602" s="32">
        <f t="shared" si="25"/>
        <v>0.94305180679685763</v>
      </c>
      <c r="AG602" s="24">
        <f>'Рейтинговая таблица организаций'!BB604</f>
        <v>90.2</v>
      </c>
      <c r="AH602" t="s">
        <v>992</v>
      </c>
    </row>
    <row r="603" spans="1:34" x14ac:dyDescent="0.25">
      <c r="A603" s="39">
        <v>603</v>
      </c>
      <c r="B603">
        <v>154</v>
      </c>
      <c r="C603">
        <v>88</v>
      </c>
      <c r="D603">
        <v>80</v>
      </c>
      <c r="E603">
        <v>69</v>
      </c>
      <c r="F603">
        <v>60</v>
      </c>
      <c r="G603">
        <v>125</v>
      </c>
      <c r="H603">
        <v>7</v>
      </c>
      <c r="I603">
        <v>6</v>
      </c>
      <c r="J603">
        <v>135</v>
      </c>
      <c r="K603">
        <v>142</v>
      </c>
      <c r="L603">
        <v>108</v>
      </c>
      <c r="M603">
        <v>94</v>
      </c>
      <c r="N603">
        <v>133</v>
      </c>
      <c r="O603">
        <v>135</v>
      </c>
      <c r="P603">
        <v>130</v>
      </c>
      <c r="Q603" s="24">
        <f>бланки!F604</f>
        <v>323</v>
      </c>
      <c r="R603" s="6">
        <v>0.47678018575851394</v>
      </c>
      <c r="S603" s="24">
        <f>бланки!E604</f>
        <v>602</v>
      </c>
      <c r="T603" s="24" t="str">
        <f>'Рейтинговая таблица организаций'!B605</f>
        <v>МКОУ «Самурская СОШ» (Магарамкентский район )</v>
      </c>
      <c r="U603" s="6">
        <f>анкеты!F603/анкеты!E603</f>
        <v>0.86956521739130432</v>
      </c>
      <c r="V603" s="6">
        <f>анкеты!D603/анкеты!C603</f>
        <v>0.90909090909090906</v>
      </c>
      <c r="W603" s="6">
        <f>анкеты!G603/анкеты!$B603</f>
        <v>0.81168831168831168</v>
      </c>
      <c r="X603" s="6">
        <f>анкеты!I603/анкеты!H603</f>
        <v>0.8571428571428571</v>
      </c>
      <c r="Y603" s="6">
        <f>анкеты!J603/анкеты!$B603</f>
        <v>0.87662337662337664</v>
      </c>
      <c r="Z603" s="6">
        <f>анкеты!K603/анкеты!$B603</f>
        <v>0.92207792207792205</v>
      </c>
      <c r="AA603" s="6">
        <f>анкеты!M603/анкеты!L603</f>
        <v>0.87037037037037035</v>
      </c>
      <c r="AB603" s="6">
        <f>анкеты!N603/анкеты!$B603</f>
        <v>0.86363636363636365</v>
      </c>
      <c r="AC603" s="6">
        <f>анкеты!O603/анкеты!$B603</f>
        <v>0.87662337662337664</v>
      </c>
      <c r="AD603" s="6">
        <f>анкеты!P603/анкеты!$B603</f>
        <v>0.8441558441558441</v>
      </c>
      <c r="AE603" s="24">
        <f>'Рейтинговая таблица организаций'!Z1429+'Рейтинговая таблица организаций'!AA1429</f>
        <v>0</v>
      </c>
      <c r="AF603" s="32">
        <f t="shared" si="25"/>
        <v>0.87009745488006351</v>
      </c>
      <c r="AG603" s="24">
        <f>'Рейтинговая таблица организаций'!BB605</f>
        <v>78.400000000000006</v>
      </c>
      <c r="AH603" t="s">
        <v>992</v>
      </c>
    </row>
    <row r="604" spans="1:34" x14ac:dyDescent="0.25">
      <c r="A604" s="39">
        <v>604</v>
      </c>
      <c r="B604">
        <v>180</v>
      </c>
      <c r="C604">
        <v>180</v>
      </c>
      <c r="D604">
        <v>180</v>
      </c>
      <c r="E604">
        <v>179</v>
      </c>
      <c r="F604">
        <v>178</v>
      </c>
      <c r="G604">
        <v>105</v>
      </c>
      <c r="H604">
        <v>11</v>
      </c>
      <c r="I604">
        <v>10</v>
      </c>
      <c r="J604">
        <v>180</v>
      </c>
      <c r="K604">
        <v>180</v>
      </c>
      <c r="L604">
        <v>178</v>
      </c>
      <c r="M604">
        <v>178</v>
      </c>
      <c r="N604">
        <v>180</v>
      </c>
      <c r="O604">
        <v>180</v>
      </c>
      <c r="P604">
        <v>179</v>
      </c>
      <c r="Q604" s="24">
        <f>бланки!F605</f>
        <v>250</v>
      </c>
      <c r="R604" s="6">
        <v>0.72</v>
      </c>
      <c r="S604" s="24">
        <f>бланки!E605</f>
        <v>603</v>
      </c>
      <c r="T604" s="24" t="str">
        <f>'Рейтинговая таблица организаций'!B606</f>
        <v>МКОУ «Билбильская СОШ им. М.Абдуллаева» (Магарамкентский район )</v>
      </c>
      <c r="U604" s="6">
        <f>анкеты!F604/анкеты!E604</f>
        <v>0.994413407821229</v>
      </c>
      <c r="V604" s="6">
        <f>анкеты!D604/анкеты!C604</f>
        <v>1</v>
      </c>
      <c r="W604" s="6">
        <f>анкеты!G604/анкеты!$B604</f>
        <v>0.58333333333333337</v>
      </c>
      <c r="X604" s="6">
        <f>анкеты!I604/анкеты!H604</f>
        <v>0.90909090909090906</v>
      </c>
      <c r="Y604" s="6">
        <f>анкеты!J604/анкеты!$B604</f>
        <v>1</v>
      </c>
      <c r="Z604" s="6">
        <f>анкеты!K604/анкеты!$B604</f>
        <v>1</v>
      </c>
      <c r="AA604" s="6">
        <f>анкеты!M604/анкеты!L604</f>
        <v>1</v>
      </c>
      <c r="AB604" s="6">
        <f>анкеты!N604/анкеты!$B604</f>
        <v>1</v>
      </c>
      <c r="AC604" s="6">
        <f>анкеты!O604/анкеты!$B604</f>
        <v>1</v>
      </c>
      <c r="AD604" s="6">
        <f>анкеты!P604/анкеты!$B604</f>
        <v>0.99444444444444446</v>
      </c>
      <c r="AE604" s="24">
        <f>'Рейтинговая таблица организаций'!Z1430+'Рейтинговая таблица организаций'!AA1430</f>
        <v>0</v>
      </c>
      <c r="AF604" s="32">
        <f t="shared" si="25"/>
        <v>0.94812820946899168</v>
      </c>
      <c r="AG604" s="24">
        <f>'Рейтинговая таблица организаций'!BB606</f>
        <v>73.400000000000006</v>
      </c>
      <c r="AH604" t="s">
        <v>992</v>
      </c>
    </row>
    <row r="605" spans="1:34" x14ac:dyDescent="0.25">
      <c r="A605" s="39">
        <v>605</v>
      </c>
      <c r="B605">
        <v>127</v>
      </c>
      <c r="C605">
        <v>105</v>
      </c>
      <c r="D605">
        <v>103</v>
      </c>
      <c r="E605">
        <v>84</v>
      </c>
      <c r="F605">
        <v>81</v>
      </c>
      <c r="G605">
        <v>106</v>
      </c>
      <c r="H605">
        <v>8</v>
      </c>
      <c r="I605">
        <v>6</v>
      </c>
      <c r="J605">
        <v>121</v>
      </c>
      <c r="K605">
        <v>122</v>
      </c>
      <c r="L605">
        <v>94</v>
      </c>
      <c r="M605">
        <v>92</v>
      </c>
      <c r="N605">
        <v>121</v>
      </c>
      <c r="O605">
        <v>121</v>
      </c>
      <c r="P605">
        <v>122</v>
      </c>
      <c r="Q605" s="24">
        <f>бланки!F606</f>
        <v>300</v>
      </c>
      <c r="R605" s="6">
        <f>B605/Q605</f>
        <v>0.42333333333333334</v>
      </c>
      <c r="S605" s="24">
        <f>бланки!E606</f>
        <v>604</v>
      </c>
      <c r="T605" s="24" t="str">
        <f>'Рейтинговая таблица организаций'!B607</f>
        <v>МКОУ «Филялинская СОШ» (Магарамкентский район )</v>
      </c>
      <c r="U605" s="6">
        <f>анкеты!F605/анкеты!E605</f>
        <v>0.9642857142857143</v>
      </c>
      <c r="V605" s="6">
        <f>анкеты!D605/анкеты!C605</f>
        <v>0.98095238095238091</v>
      </c>
      <c r="W605" s="6">
        <f>анкеты!G605/анкеты!$B605</f>
        <v>0.83464566929133854</v>
      </c>
      <c r="X605" s="6">
        <f>анкеты!I605/анкеты!H605</f>
        <v>0.75</v>
      </c>
      <c r="Y605" s="6">
        <f>анкеты!J605/анкеты!$B605</f>
        <v>0.952755905511811</v>
      </c>
      <c r="Z605" s="6">
        <f>анкеты!K605/анкеты!$B605</f>
        <v>0.96062992125984248</v>
      </c>
      <c r="AA605" s="6">
        <f>анкеты!M605/анкеты!L605</f>
        <v>0.97872340425531912</v>
      </c>
      <c r="AB605" s="6">
        <f>анкеты!N605/анкеты!$B605</f>
        <v>0.952755905511811</v>
      </c>
      <c r="AC605" s="6">
        <f>анкеты!O605/анкеты!$B605</f>
        <v>0.952755905511811</v>
      </c>
      <c r="AD605" s="6">
        <f>анкеты!P605/анкеты!$B605</f>
        <v>0.96062992125984248</v>
      </c>
      <c r="AE605" s="24">
        <f>'Рейтинговая таблица организаций'!Z1431+'Рейтинговая таблица организаций'!AA1431</f>
        <v>0</v>
      </c>
      <c r="AF605" s="32">
        <f t="shared" si="25"/>
        <v>0.92881347278398718</v>
      </c>
      <c r="AG605" s="24">
        <f>'Рейтинговая таблица организаций'!BB607</f>
        <v>79.400000000000006</v>
      </c>
      <c r="AH605" t="s">
        <v>992</v>
      </c>
    </row>
    <row r="606" spans="1:34" x14ac:dyDescent="0.25">
      <c r="A606" s="39">
        <v>606</v>
      </c>
      <c r="B606">
        <v>314</v>
      </c>
      <c r="C606">
        <v>168</v>
      </c>
      <c r="D606">
        <v>150</v>
      </c>
      <c r="E606">
        <v>125</v>
      </c>
      <c r="F606">
        <v>108</v>
      </c>
      <c r="G606">
        <v>153</v>
      </c>
      <c r="H606">
        <v>22</v>
      </c>
      <c r="I606">
        <v>14</v>
      </c>
      <c r="J606">
        <v>277</v>
      </c>
      <c r="K606">
        <v>286</v>
      </c>
      <c r="L606">
        <v>185</v>
      </c>
      <c r="M606">
        <v>164</v>
      </c>
      <c r="N606">
        <v>254</v>
      </c>
      <c r="O606">
        <v>260</v>
      </c>
      <c r="P606">
        <v>248</v>
      </c>
      <c r="Q606" s="24">
        <f>бланки!F607</f>
        <v>648</v>
      </c>
      <c r="R606" s="6">
        <v>0.48456790123456789</v>
      </c>
      <c r="S606" s="24">
        <f>бланки!E607</f>
        <v>605</v>
      </c>
      <c r="T606" s="24" t="str">
        <f>'Рейтинговая таблица организаций'!B608</f>
        <v>МКОУ «Магарамкентская СОШ № 1 им.М.Гаджиева» (Магарамкентский район )</v>
      </c>
      <c r="U606" s="6">
        <f>анкеты!F606/анкеты!E606</f>
        <v>0.86399999999999999</v>
      </c>
      <c r="V606" s="6">
        <f>анкеты!D606/анкеты!C606</f>
        <v>0.8928571428571429</v>
      </c>
      <c r="W606" s="6">
        <f>анкеты!G606/анкеты!$B606</f>
        <v>0.48726114649681529</v>
      </c>
      <c r="X606" s="6">
        <f>анкеты!I606/анкеты!H606</f>
        <v>0.63636363636363635</v>
      </c>
      <c r="Y606" s="6">
        <f>анкеты!J606/анкеты!$B606</f>
        <v>0.88216560509554143</v>
      </c>
      <c r="Z606" s="6">
        <f>анкеты!K606/анкеты!$B606</f>
        <v>0.91082802547770703</v>
      </c>
      <c r="AA606" s="6">
        <f>анкеты!M606/анкеты!L606</f>
        <v>0.88648648648648654</v>
      </c>
      <c r="AB606" s="6">
        <f>анкеты!N606/анкеты!$B606</f>
        <v>0.80891719745222934</v>
      </c>
      <c r="AC606" s="6">
        <f>анкеты!O606/анкеты!$B606</f>
        <v>0.82802547770700641</v>
      </c>
      <c r="AD606" s="6">
        <f>анкеты!P606/анкеты!$B606</f>
        <v>0.78980891719745228</v>
      </c>
      <c r="AE606" s="24">
        <f>'Рейтинговая таблица организаций'!Z1432+'Рейтинговая таблица организаций'!AA1432</f>
        <v>0</v>
      </c>
      <c r="AF606" s="32">
        <f t="shared" si="25"/>
        <v>0.79867136351340173</v>
      </c>
      <c r="AG606" s="24">
        <f>'Рейтинговая таблица организаций'!BB608</f>
        <v>77.599999999999994</v>
      </c>
      <c r="AH606" t="s">
        <v>992</v>
      </c>
    </row>
    <row r="607" spans="1:34" x14ac:dyDescent="0.25">
      <c r="A607" s="39">
        <v>607</v>
      </c>
      <c r="B607">
        <v>153</v>
      </c>
      <c r="C607">
        <v>108</v>
      </c>
      <c r="D607">
        <v>102</v>
      </c>
      <c r="E607">
        <v>77</v>
      </c>
      <c r="F607">
        <v>68</v>
      </c>
      <c r="G607">
        <v>96</v>
      </c>
      <c r="H607">
        <v>10</v>
      </c>
      <c r="I607">
        <v>6</v>
      </c>
      <c r="J607">
        <v>146</v>
      </c>
      <c r="K607">
        <v>145</v>
      </c>
      <c r="L607">
        <v>111</v>
      </c>
      <c r="M607">
        <v>101</v>
      </c>
      <c r="N607">
        <v>135</v>
      </c>
      <c r="O607">
        <v>134</v>
      </c>
      <c r="P607">
        <v>133</v>
      </c>
      <c r="Q607" s="24">
        <f>бланки!F608</f>
        <v>287</v>
      </c>
      <c r="R607" s="6">
        <v>0.5331010452961672</v>
      </c>
      <c r="S607" s="24">
        <f>бланки!E608</f>
        <v>606</v>
      </c>
      <c r="T607" s="24" t="str">
        <f>'Рейтинговая таблица организаций'!B609</f>
        <v>МКОУ «Магарамкентская СОШ № 2» (Магарамкентский район )</v>
      </c>
      <c r="U607" s="6">
        <f>анкеты!F607/анкеты!E607</f>
        <v>0.88311688311688308</v>
      </c>
      <c r="V607" s="6">
        <f>анкеты!D607/анкеты!C607</f>
        <v>0.94444444444444442</v>
      </c>
      <c r="W607" s="6">
        <f>анкеты!G607/анкеты!$B607</f>
        <v>0.62745098039215685</v>
      </c>
      <c r="X607" s="6">
        <f>анкеты!I607/анкеты!H607</f>
        <v>0.6</v>
      </c>
      <c r="Y607" s="6">
        <f>анкеты!J607/анкеты!$B607</f>
        <v>0.95424836601307195</v>
      </c>
      <c r="Z607" s="6">
        <f>анкеты!K607/анкеты!$B607</f>
        <v>0.94771241830065356</v>
      </c>
      <c r="AA607" s="6">
        <f>анкеты!M607/анкеты!L607</f>
        <v>0.90990990990990994</v>
      </c>
      <c r="AB607" s="6">
        <f>анкеты!N607/анкеты!$B607</f>
        <v>0.88235294117647056</v>
      </c>
      <c r="AC607" s="6">
        <f>анкеты!O607/анкеты!$B607</f>
        <v>0.87581699346405228</v>
      </c>
      <c r="AD607" s="6">
        <f>анкеты!P607/анкеты!$B607</f>
        <v>0.86928104575163401</v>
      </c>
      <c r="AE607" s="24">
        <f>'Рейтинговая таблица организаций'!Z1433+'Рейтинговая таблица организаций'!AA1433</f>
        <v>0</v>
      </c>
      <c r="AF607" s="32">
        <f t="shared" si="25"/>
        <v>0.84943339825692787</v>
      </c>
      <c r="AG607" s="24">
        <f>'Рейтинговая таблица организаций'!BB609</f>
        <v>80.2</v>
      </c>
      <c r="AH607" t="s">
        <v>992</v>
      </c>
    </row>
    <row r="608" spans="1:34" x14ac:dyDescent="0.25">
      <c r="A608" s="39">
        <v>608</v>
      </c>
      <c r="B608">
        <v>53</v>
      </c>
      <c r="C608">
        <v>46</v>
      </c>
      <c r="D608">
        <v>44</v>
      </c>
      <c r="E608">
        <v>34</v>
      </c>
      <c r="F608">
        <v>33</v>
      </c>
      <c r="G608">
        <v>33</v>
      </c>
      <c r="H608">
        <v>4</v>
      </c>
      <c r="I608">
        <v>3</v>
      </c>
      <c r="J608">
        <v>53</v>
      </c>
      <c r="K608">
        <v>51</v>
      </c>
      <c r="L608">
        <v>39</v>
      </c>
      <c r="M608">
        <v>38</v>
      </c>
      <c r="N608">
        <v>44</v>
      </c>
      <c r="O608">
        <v>47</v>
      </c>
      <c r="P608">
        <v>43</v>
      </c>
      <c r="Q608" s="24">
        <f>бланки!F609</f>
        <v>127</v>
      </c>
      <c r="R608" s="6">
        <v>0.41732283464566927</v>
      </c>
      <c r="S608" s="24">
        <f>бланки!E609</f>
        <v>607</v>
      </c>
      <c r="T608" s="24" t="str">
        <f>'Рейтинговая таблица организаций'!B610</f>
        <v>МКОУ «Кчунказмалярская СОШ» (Магарамкентский район )</v>
      </c>
      <c r="U608" s="6">
        <f>анкеты!F608/анкеты!E608</f>
        <v>0.97058823529411764</v>
      </c>
      <c r="V608" s="6">
        <f>анкеты!D608/анкеты!C608</f>
        <v>0.95652173913043481</v>
      </c>
      <c r="W608" s="6">
        <f>анкеты!G608/анкеты!$B608</f>
        <v>0.62264150943396224</v>
      </c>
      <c r="X608" s="6">
        <f>анкеты!I608/анкеты!H608</f>
        <v>0.75</v>
      </c>
      <c r="Y608" s="6">
        <f>анкеты!J608/анкеты!$B608</f>
        <v>1</v>
      </c>
      <c r="Z608" s="6">
        <f>анкеты!K608/анкеты!$B608</f>
        <v>0.96226415094339623</v>
      </c>
      <c r="AA608" s="6">
        <f>анкеты!M608/анкеты!L608</f>
        <v>0.97435897435897434</v>
      </c>
      <c r="AB608" s="6">
        <f>анкеты!N608/анкеты!$B608</f>
        <v>0.83018867924528306</v>
      </c>
      <c r="AC608" s="6">
        <f>анкеты!O608/анкеты!$B608</f>
        <v>0.8867924528301887</v>
      </c>
      <c r="AD608" s="6">
        <f>анкеты!P608/анкеты!$B608</f>
        <v>0.81132075471698117</v>
      </c>
      <c r="AE608" s="24">
        <f>'Рейтинговая таблица организаций'!Z1434+'Рейтинговая таблица организаций'!AA1434</f>
        <v>0</v>
      </c>
      <c r="AF608" s="32">
        <f t="shared" si="25"/>
        <v>0.87646764959533363</v>
      </c>
      <c r="AG608" s="24">
        <f>'Рейтинговая таблица организаций'!BB610</f>
        <v>73</v>
      </c>
      <c r="AH608" t="s">
        <v>992</v>
      </c>
    </row>
    <row r="609" spans="1:34" x14ac:dyDescent="0.25">
      <c r="A609" s="39">
        <v>609</v>
      </c>
      <c r="B609">
        <v>84</v>
      </c>
      <c r="C609">
        <v>43</v>
      </c>
      <c r="D609">
        <v>37</v>
      </c>
      <c r="E609">
        <v>43</v>
      </c>
      <c r="F609">
        <v>36</v>
      </c>
      <c r="G609">
        <v>51</v>
      </c>
      <c r="H609">
        <v>13</v>
      </c>
      <c r="I609">
        <v>3</v>
      </c>
      <c r="J609">
        <v>69</v>
      </c>
      <c r="K609">
        <v>71</v>
      </c>
      <c r="L609">
        <v>63</v>
      </c>
      <c r="M609">
        <v>59</v>
      </c>
      <c r="N609">
        <v>62</v>
      </c>
      <c r="O609">
        <v>70</v>
      </c>
      <c r="P609">
        <v>59</v>
      </c>
      <c r="Q609" s="24">
        <f>бланки!F610</f>
        <v>163</v>
      </c>
      <c r="R609" s="6">
        <v>0.51533742331288346</v>
      </c>
      <c r="S609" s="24">
        <f>бланки!E610</f>
        <v>608</v>
      </c>
      <c r="T609" s="24" t="str">
        <f>'Рейтинговая таблица организаций'!B611</f>
        <v>МКОУ «Целегюнская СОШ» (Магарамкентский район )</v>
      </c>
      <c r="U609" s="6">
        <f>анкеты!F609/анкеты!E609</f>
        <v>0.83720930232558144</v>
      </c>
      <c r="V609" s="6">
        <f>анкеты!D609/анкеты!C609</f>
        <v>0.86046511627906974</v>
      </c>
      <c r="W609" s="6">
        <f>анкеты!G609/анкеты!$B609</f>
        <v>0.6071428571428571</v>
      </c>
      <c r="X609" s="6">
        <f>анкеты!I609/анкеты!H609</f>
        <v>0.23076923076923078</v>
      </c>
      <c r="Y609" s="6">
        <f>анкеты!J609/анкеты!$B609</f>
        <v>0.8214285714285714</v>
      </c>
      <c r="Z609" s="6">
        <f>анкеты!K609/анкеты!$B609</f>
        <v>0.84523809523809523</v>
      </c>
      <c r="AA609" s="6">
        <f>анкеты!M609/анкеты!L609</f>
        <v>0.93650793650793651</v>
      </c>
      <c r="AB609" s="6">
        <f>анкеты!N609/анкеты!$B609</f>
        <v>0.73809523809523814</v>
      </c>
      <c r="AC609" s="6">
        <f>анкеты!O609/анкеты!$B609</f>
        <v>0.83333333333333337</v>
      </c>
      <c r="AD609" s="6">
        <f>анкеты!P609/анкеты!$B609</f>
        <v>0.70238095238095233</v>
      </c>
      <c r="AE609" s="24">
        <f>'Рейтинговая таблица организаций'!Z1435+'Рейтинговая таблица организаций'!AA1435</f>
        <v>0</v>
      </c>
      <c r="AF609" s="32">
        <f t="shared" si="25"/>
        <v>0.74125706335008656</v>
      </c>
      <c r="AG609" s="24">
        <f>'Рейтинговая таблица организаций'!BB611</f>
        <v>67.8</v>
      </c>
      <c r="AH609" t="s">
        <v>992</v>
      </c>
    </row>
    <row r="610" spans="1:34" x14ac:dyDescent="0.25">
      <c r="A610" s="39">
        <v>610</v>
      </c>
      <c r="B610">
        <v>135</v>
      </c>
      <c r="C610">
        <v>117</v>
      </c>
      <c r="D610">
        <v>115</v>
      </c>
      <c r="E610">
        <v>97</v>
      </c>
      <c r="F610">
        <v>96</v>
      </c>
      <c r="G610">
        <v>123</v>
      </c>
      <c r="H610">
        <v>6</v>
      </c>
      <c r="I610">
        <v>4</v>
      </c>
      <c r="J610">
        <v>133</v>
      </c>
      <c r="K610">
        <v>133</v>
      </c>
      <c r="L610">
        <v>108</v>
      </c>
      <c r="M610">
        <v>106</v>
      </c>
      <c r="N610">
        <v>132</v>
      </c>
      <c r="O610">
        <v>131</v>
      </c>
      <c r="P610">
        <v>132</v>
      </c>
      <c r="Q610" s="24">
        <f>бланки!F611</f>
        <v>320</v>
      </c>
      <c r="R610" s="6">
        <f>B610/Q610</f>
        <v>0.421875</v>
      </c>
      <c r="S610" s="24">
        <f>бланки!E611</f>
        <v>609</v>
      </c>
      <c r="T610" s="24" t="str">
        <f>'Рейтинговая таблица организаций'!B612</f>
        <v>МКОУ «Новоаульская СОШ им. Исмаилова А.Р» (Магарамкентский район )</v>
      </c>
      <c r="U610" s="6">
        <f>анкеты!F610/анкеты!E610</f>
        <v>0.98969072164948457</v>
      </c>
      <c r="V610" s="6">
        <f>анкеты!D610/анкеты!C610</f>
        <v>0.98290598290598286</v>
      </c>
      <c r="W610" s="6">
        <f>анкеты!G610/анкеты!$B610</f>
        <v>0.91111111111111109</v>
      </c>
      <c r="X610" s="6">
        <f>анкеты!I610/анкеты!H610</f>
        <v>0.66666666666666663</v>
      </c>
      <c r="Y610" s="6">
        <f>анкеты!J610/анкеты!$B610</f>
        <v>0.98518518518518516</v>
      </c>
      <c r="Z610" s="6">
        <f>анкеты!K610/анкеты!$B610</f>
        <v>0.98518518518518516</v>
      </c>
      <c r="AA610" s="6">
        <f>анкеты!M610/анкеты!L610</f>
        <v>0.98148148148148151</v>
      </c>
      <c r="AB610" s="6">
        <f>анкеты!N610/анкеты!$B610</f>
        <v>0.97777777777777775</v>
      </c>
      <c r="AC610" s="6">
        <f>анкеты!O610/анкеты!$B610</f>
        <v>0.97037037037037033</v>
      </c>
      <c r="AD610" s="6">
        <f>анкеты!P610/анкеты!$B610</f>
        <v>0.97777777777777775</v>
      </c>
      <c r="AE610" s="24">
        <f>'Рейтинговая таблица организаций'!Z1436+'Рейтинговая таблица организаций'!AA1436</f>
        <v>0</v>
      </c>
      <c r="AF610" s="32">
        <f t="shared" si="25"/>
        <v>0.94281522601110235</v>
      </c>
      <c r="AG610" s="24">
        <f>'Рейтинговая таблица организаций'!BB612</f>
        <v>86.8</v>
      </c>
      <c r="AH610" t="s">
        <v>992</v>
      </c>
    </row>
    <row r="611" spans="1:34" x14ac:dyDescent="0.25">
      <c r="A611" s="39">
        <v>611</v>
      </c>
      <c r="B611">
        <v>52</v>
      </c>
      <c r="C611">
        <v>43</v>
      </c>
      <c r="D611">
        <v>41</v>
      </c>
      <c r="E611">
        <v>36</v>
      </c>
      <c r="F611">
        <v>34</v>
      </c>
      <c r="G611">
        <v>42</v>
      </c>
      <c r="H611">
        <v>4</v>
      </c>
      <c r="I611">
        <v>3</v>
      </c>
      <c r="J611">
        <v>50</v>
      </c>
      <c r="K611">
        <v>50</v>
      </c>
      <c r="L611">
        <v>39</v>
      </c>
      <c r="M611">
        <v>37</v>
      </c>
      <c r="N611">
        <v>50</v>
      </c>
      <c r="O611">
        <v>48</v>
      </c>
      <c r="P611">
        <v>50</v>
      </c>
      <c r="Q611" s="24">
        <f>бланки!F612</f>
        <v>123</v>
      </c>
      <c r="R611" s="6">
        <v>0.42276422764227645</v>
      </c>
      <c r="S611" s="24">
        <f>бланки!E612</f>
        <v>610</v>
      </c>
      <c r="T611" s="24" t="str">
        <f>'Рейтинговая таблица организаций'!B613</f>
        <v>МКОУ «Ходжаказмалярская СОШ им. М.К» (Магарамкентский район )</v>
      </c>
      <c r="U611" s="6">
        <f>анкеты!F611/анкеты!E611</f>
        <v>0.94444444444444442</v>
      </c>
      <c r="V611" s="6">
        <f>анкеты!D611/анкеты!C611</f>
        <v>0.95348837209302328</v>
      </c>
      <c r="W611" s="6">
        <f>анкеты!G611/анкеты!$B611</f>
        <v>0.80769230769230771</v>
      </c>
      <c r="X611" s="6">
        <f>анкеты!I611/анкеты!H611</f>
        <v>0.75</v>
      </c>
      <c r="Y611" s="6">
        <f>анкеты!J611/анкеты!$B611</f>
        <v>0.96153846153846156</v>
      </c>
      <c r="Z611" s="6">
        <f>анкеты!K611/анкеты!$B611</f>
        <v>0.96153846153846156</v>
      </c>
      <c r="AA611" s="6">
        <f>анкеты!M611/анкеты!L611</f>
        <v>0.94871794871794868</v>
      </c>
      <c r="AB611" s="6">
        <f>анкеты!N611/анкеты!$B611</f>
        <v>0.96153846153846156</v>
      </c>
      <c r="AC611" s="6">
        <f>анкеты!O611/анкеты!$B611</f>
        <v>0.92307692307692313</v>
      </c>
      <c r="AD611" s="6">
        <f>анкеты!P611/анкеты!$B611</f>
        <v>0.96153846153846156</v>
      </c>
      <c r="AE611" s="24">
        <f>'Рейтинговая таблица организаций'!Z1437+'Рейтинговая таблица организаций'!AA1437</f>
        <v>0</v>
      </c>
      <c r="AF611" s="32">
        <f t="shared" si="25"/>
        <v>0.91735738421784929</v>
      </c>
      <c r="AG611" s="24">
        <f>'Рейтинговая таблица организаций'!BB613</f>
        <v>77.2</v>
      </c>
      <c r="AH611" t="s">
        <v>992</v>
      </c>
    </row>
    <row r="612" spans="1:34" x14ac:dyDescent="0.25">
      <c r="A612" s="39">
        <v>612</v>
      </c>
      <c r="B612">
        <v>60</v>
      </c>
      <c r="C612">
        <v>35</v>
      </c>
      <c r="D612">
        <v>34</v>
      </c>
      <c r="E612">
        <v>32</v>
      </c>
      <c r="F612">
        <v>31</v>
      </c>
      <c r="G612">
        <v>53</v>
      </c>
      <c r="H612">
        <v>25</v>
      </c>
      <c r="I612">
        <v>24</v>
      </c>
      <c r="J612">
        <v>54</v>
      </c>
      <c r="K612">
        <v>54</v>
      </c>
      <c r="L612">
        <v>43</v>
      </c>
      <c r="M612">
        <v>42</v>
      </c>
      <c r="N612">
        <v>52</v>
      </c>
      <c r="O612">
        <v>53</v>
      </c>
      <c r="P612">
        <v>53</v>
      </c>
      <c r="Q612" s="24">
        <f>бланки!F613</f>
        <v>120</v>
      </c>
      <c r="R612" s="6">
        <f>B612/Q612</f>
        <v>0.5</v>
      </c>
      <c r="S612" s="24">
        <f>бланки!E613</f>
        <v>611</v>
      </c>
      <c r="T612" s="24" t="str">
        <f>'Рейтинговая таблица организаций'!B614</f>
        <v>МКОУ «Азадоглынская СОШ» (Магарамкентский район )</v>
      </c>
      <c r="U612" s="6">
        <f>анкеты!F612/анкеты!E612</f>
        <v>0.96875</v>
      </c>
      <c r="V612" s="6">
        <f>анкеты!D612/анкеты!C612</f>
        <v>0.97142857142857142</v>
      </c>
      <c r="W612" s="6">
        <f>анкеты!G612/анкеты!$B612</f>
        <v>0.8833333333333333</v>
      </c>
      <c r="X612" s="6">
        <f>анкеты!I612/анкеты!H612</f>
        <v>0.96</v>
      </c>
      <c r="Y612" s="6">
        <f>анкеты!J612/анкеты!$B612</f>
        <v>0.9</v>
      </c>
      <c r="Z612" s="6">
        <f>анкеты!K612/анкеты!$B612</f>
        <v>0.9</v>
      </c>
      <c r="AA612" s="6">
        <f>анкеты!M612/анкеты!L612</f>
        <v>0.97674418604651159</v>
      </c>
      <c r="AB612" s="6">
        <f>анкеты!N612/анкеты!$B612</f>
        <v>0.8666666666666667</v>
      </c>
      <c r="AC612" s="6">
        <f>анкеты!O612/анкеты!$B612</f>
        <v>0.8833333333333333</v>
      </c>
      <c r="AD612" s="6">
        <f>анкеты!P612/анкеты!$B612</f>
        <v>0.8833333333333333</v>
      </c>
      <c r="AE612" s="24">
        <f>'Рейтинговая таблица организаций'!Z1438+'Рейтинговая таблица организаций'!AA1438</f>
        <v>0</v>
      </c>
      <c r="AF612" s="32">
        <f t="shared" si="25"/>
        <v>0.91935894241417482</v>
      </c>
      <c r="AG612" s="24">
        <f>'Рейтинговая таблица организаций'!BB614</f>
        <v>79.599999999999994</v>
      </c>
      <c r="AH612" t="s">
        <v>992</v>
      </c>
    </row>
    <row r="613" spans="1:34" x14ac:dyDescent="0.25">
      <c r="A613" s="39">
        <v>613</v>
      </c>
      <c r="B613">
        <v>86</v>
      </c>
      <c r="C613">
        <v>61</v>
      </c>
      <c r="D613">
        <v>60</v>
      </c>
      <c r="E613">
        <v>61</v>
      </c>
      <c r="F613">
        <v>60</v>
      </c>
      <c r="G613">
        <v>67</v>
      </c>
      <c r="H613">
        <v>8</v>
      </c>
      <c r="I613">
        <v>7</v>
      </c>
      <c r="J613">
        <v>83</v>
      </c>
      <c r="K613">
        <v>83</v>
      </c>
      <c r="L613">
        <v>74</v>
      </c>
      <c r="M613">
        <v>73</v>
      </c>
      <c r="N613">
        <v>79</v>
      </c>
      <c r="O613">
        <v>82</v>
      </c>
      <c r="P613">
        <v>80</v>
      </c>
      <c r="Q613" s="24">
        <f>бланки!F614</f>
        <v>203</v>
      </c>
      <c r="R613" s="6">
        <v>0.42364532019704432</v>
      </c>
      <c r="S613" s="24">
        <f>бланки!E614</f>
        <v>612</v>
      </c>
      <c r="T613" s="24" t="str">
        <f>'Рейтинговая таблица организаций'!B615</f>
        <v>МКОУ «Оружбинская СОШ» (Магарамкентский район )</v>
      </c>
      <c r="U613" s="6">
        <f>анкеты!F613/анкеты!E613</f>
        <v>0.98360655737704916</v>
      </c>
      <c r="V613" s="6">
        <f>анкеты!D613/анкеты!C613</f>
        <v>0.98360655737704916</v>
      </c>
      <c r="W613" s="6">
        <f>анкеты!G613/анкеты!$B613</f>
        <v>0.77906976744186052</v>
      </c>
      <c r="X613" s="6">
        <f>анкеты!I613/анкеты!H613</f>
        <v>0.875</v>
      </c>
      <c r="Y613" s="6">
        <f>анкеты!J613/анкеты!$B613</f>
        <v>0.96511627906976749</v>
      </c>
      <c r="Z613" s="6">
        <f>анкеты!K613/анкеты!$B613</f>
        <v>0.96511627906976749</v>
      </c>
      <c r="AA613" s="6">
        <f>анкеты!M613/анкеты!L613</f>
        <v>0.98648648648648651</v>
      </c>
      <c r="AB613" s="6">
        <f>анкеты!N613/анкеты!$B613</f>
        <v>0.91860465116279066</v>
      </c>
      <c r="AC613" s="6">
        <f>анкеты!O613/анкеты!$B613</f>
        <v>0.95348837209302328</v>
      </c>
      <c r="AD613" s="6">
        <f>анкеты!P613/анкеты!$B613</f>
        <v>0.93023255813953487</v>
      </c>
      <c r="AE613" s="24">
        <f>'Рейтинговая таблица организаций'!Z1439+'Рейтинговая таблица организаций'!AA1439</f>
        <v>0</v>
      </c>
      <c r="AF613" s="32">
        <f t="shared" si="25"/>
        <v>0.93403275082173298</v>
      </c>
      <c r="AG613" s="24">
        <f>'Рейтинговая таблица организаций'!BB615</f>
        <v>82.8</v>
      </c>
      <c r="AH613" t="s">
        <v>992</v>
      </c>
    </row>
    <row r="614" spans="1:34" x14ac:dyDescent="0.25">
      <c r="A614" s="39">
        <v>614</v>
      </c>
      <c r="B614">
        <v>165</v>
      </c>
      <c r="C614">
        <v>88</v>
      </c>
      <c r="D614">
        <v>79</v>
      </c>
      <c r="E614">
        <v>56</v>
      </c>
      <c r="F614">
        <v>47</v>
      </c>
      <c r="G614">
        <v>83</v>
      </c>
      <c r="H614">
        <v>8</v>
      </c>
      <c r="I614">
        <v>6</v>
      </c>
      <c r="J614">
        <v>142</v>
      </c>
      <c r="K614">
        <v>150</v>
      </c>
      <c r="L614">
        <v>75</v>
      </c>
      <c r="M614">
        <v>60</v>
      </c>
      <c r="N614">
        <v>105</v>
      </c>
      <c r="O614">
        <v>122</v>
      </c>
      <c r="P614">
        <v>124</v>
      </c>
      <c r="Q614" s="24">
        <f>бланки!F615</f>
        <v>276</v>
      </c>
      <c r="R614" s="6">
        <v>0.59782608695652173</v>
      </c>
      <c r="S614" s="24">
        <f>бланки!E615</f>
        <v>613</v>
      </c>
      <c r="T614" s="24" t="str">
        <f>'Рейтинговая таблица организаций'!B616</f>
        <v>МКОУ «Капирказмалярская СОШ» (Магарамкентский район )</v>
      </c>
      <c r="U614" s="6">
        <f>анкеты!F614/анкеты!E614</f>
        <v>0.8392857142857143</v>
      </c>
      <c r="V614" s="6">
        <f>анкеты!D614/анкеты!C614</f>
        <v>0.89772727272727271</v>
      </c>
      <c r="W614" s="6">
        <f>анкеты!G614/анкеты!$B614</f>
        <v>0.50303030303030305</v>
      </c>
      <c r="X614" s="6">
        <f>анкеты!I614/анкеты!H614</f>
        <v>0.75</v>
      </c>
      <c r="Y614" s="6">
        <f>анкеты!J614/анкеты!$B614</f>
        <v>0.8606060606060606</v>
      </c>
      <c r="Z614" s="6">
        <f>анкеты!K614/анкеты!$B614</f>
        <v>0.90909090909090906</v>
      </c>
      <c r="AA614" s="6">
        <f>анкеты!M614/анкеты!L614</f>
        <v>0.8</v>
      </c>
      <c r="AB614" s="6">
        <f>анкеты!N614/анкеты!$B614</f>
        <v>0.63636363636363635</v>
      </c>
      <c r="AC614" s="6">
        <f>анкеты!O614/анкеты!$B614</f>
        <v>0.73939393939393938</v>
      </c>
      <c r="AD614" s="6">
        <f>анкеты!P614/анкеты!$B614</f>
        <v>0.75151515151515147</v>
      </c>
      <c r="AE614" s="24">
        <f>'Рейтинговая таблица организаций'!Z1440+'Рейтинговая таблица организаций'!AA1440</f>
        <v>0</v>
      </c>
      <c r="AF614" s="32">
        <f t="shared" si="25"/>
        <v>0.76870129870129866</v>
      </c>
      <c r="AG614" s="24">
        <f>'Рейтинговая таблица организаций'!BB616</f>
        <v>69</v>
      </c>
      <c r="AH614" t="s">
        <v>992</v>
      </c>
    </row>
    <row r="615" spans="1:34" x14ac:dyDescent="0.25">
      <c r="A615" s="39">
        <v>615</v>
      </c>
      <c r="B615">
        <v>125</v>
      </c>
      <c r="C615">
        <v>124</v>
      </c>
      <c r="D615">
        <v>124</v>
      </c>
      <c r="E615">
        <v>124</v>
      </c>
      <c r="F615">
        <v>124</v>
      </c>
      <c r="G615">
        <v>113</v>
      </c>
      <c r="H615">
        <v>9</v>
      </c>
      <c r="I615">
        <v>6</v>
      </c>
      <c r="J615">
        <v>124</v>
      </c>
      <c r="K615">
        <v>121</v>
      </c>
      <c r="L615">
        <v>123</v>
      </c>
      <c r="M615">
        <v>122</v>
      </c>
      <c r="N615">
        <v>122</v>
      </c>
      <c r="O615">
        <v>124</v>
      </c>
      <c r="P615">
        <v>113</v>
      </c>
      <c r="Q615" s="24">
        <f>бланки!F616</f>
        <v>164</v>
      </c>
      <c r="R615" s="6">
        <v>0.76219512195121952</v>
      </c>
      <c r="S615" s="24">
        <f>бланки!E616</f>
        <v>614</v>
      </c>
      <c r="T615" s="24" t="str">
        <f>'Рейтинговая таблица организаций'!B617</f>
        <v>МКОУ «Чахчахказмалярская СОШ им. М.М. Мирзаметова» (Магарамкентский район )</v>
      </c>
      <c r="U615" s="6">
        <f>анкеты!F615/анкеты!E615</f>
        <v>1</v>
      </c>
      <c r="V615" s="6">
        <f>анкеты!D615/анкеты!C615</f>
        <v>1</v>
      </c>
      <c r="W615" s="6">
        <f>анкеты!G615/анкеты!$B615</f>
        <v>0.90400000000000003</v>
      </c>
      <c r="X615" s="6">
        <f>анкеты!I615/анкеты!H615</f>
        <v>0.66666666666666663</v>
      </c>
      <c r="Y615" s="6">
        <f>анкеты!J615/анкеты!$B615</f>
        <v>0.99199999999999999</v>
      </c>
      <c r="Z615" s="6">
        <f>анкеты!K615/анкеты!$B615</f>
        <v>0.96799999999999997</v>
      </c>
      <c r="AA615" s="6">
        <f>анкеты!M615/анкеты!L615</f>
        <v>0.99186991869918695</v>
      </c>
      <c r="AB615" s="6">
        <f>анкеты!N615/анкеты!$B615</f>
        <v>0.97599999999999998</v>
      </c>
      <c r="AC615" s="6">
        <f>анкеты!O615/анкеты!$B615</f>
        <v>0.99199999999999999</v>
      </c>
      <c r="AD615" s="6">
        <f>анкеты!P615/анкеты!$B615</f>
        <v>0.90400000000000003</v>
      </c>
      <c r="AE615" s="24">
        <f>'Рейтинговая таблица организаций'!Z1441+'Рейтинговая таблица организаций'!AA1441</f>
        <v>0</v>
      </c>
      <c r="AF615" s="32">
        <f t="shared" si="25"/>
        <v>0.93945365853658536</v>
      </c>
      <c r="AG615" s="24">
        <f>'Рейтинговая таблица организаций'!BB617</f>
        <v>85.4</v>
      </c>
      <c r="AH615" t="s">
        <v>992</v>
      </c>
    </row>
    <row r="616" spans="1:34" x14ac:dyDescent="0.25">
      <c r="A616" s="39">
        <v>616</v>
      </c>
      <c r="B616">
        <v>269</v>
      </c>
      <c r="C616">
        <v>114</v>
      </c>
      <c r="D616">
        <v>106</v>
      </c>
      <c r="E616">
        <v>56</v>
      </c>
      <c r="F616">
        <v>48</v>
      </c>
      <c r="G616">
        <v>152</v>
      </c>
      <c r="H616">
        <v>41</v>
      </c>
      <c r="I616">
        <v>30</v>
      </c>
      <c r="J616">
        <v>229</v>
      </c>
      <c r="K616">
        <v>243</v>
      </c>
      <c r="L616">
        <v>143</v>
      </c>
      <c r="M616">
        <v>121</v>
      </c>
      <c r="N616">
        <v>197</v>
      </c>
      <c r="O616">
        <v>221</v>
      </c>
      <c r="P616">
        <v>221</v>
      </c>
      <c r="Q616" s="24">
        <f>бланки!F617</f>
        <v>566</v>
      </c>
      <c r="R616" s="6">
        <f>B616/Q616</f>
        <v>0.47526501766784451</v>
      </c>
      <c r="S616" s="24">
        <f>бланки!E617</f>
        <v>615</v>
      </c>
      <c r="T616" s="24" t="str">
        <f>'Рейтинговая таблица организаций'!B618</f>
        <v>МКОУ «Советская СОШ» (Магарамкентский район )</v>
      </c>
      <c r="U616" s="6">
        <f>анкеты!F616/анкеты!E616</f>
        <v>0.8571428571428571</v>
      </c>
      <c r="V616" s="6">
        <f>анкеты!D616/анкеты!C616</f>
        <v>0.92982456140350878</v>
      </c>
      <c r="W616" s="6">
        <f>анкеты!G616/анкеты!$B616</f>
        <v>0.56505576208178443</v>
      </c>
      <c r="X616" s="6">
        <f>анкеты!I616/анкеты!H616</f>
        <v>0.73170731707317072</v>
      </c>
      <c r="Y616" s="6">
        <f>анкеты!J616/анкеты!$B616</f>
        <v>0.85130111524163565</v>
      </c>
      <c r="Z616" s="6">
        <f>анкеты!K616/анкеты!$B616</f>
        <v>0.90334572490706322</v>
      </c>
      <c r="AA616" s="6">
        <f>анкеты!M616/анкеты!L616</f>
        <v>0.84615384615384615</v>
      </c>
      <c r="AB616" s="6">
        <f>анкеты!N616/анкеты!$B616</f>
        <v>0.73234200743494426</v>
      </c>
      <c r="AC616" s="6">
        <f>анкеты!O616/анкеты!$B616</f>
        <v>0.82156133828996281</v>
      </c>
      <c r="AD616" s="6">
        <f>анкеты!P616/анкеты!$B616</f>
        <v>0.82156133828996281</v>
      </c>
      <c r="AE616" s="24">
        <f>'Рейтинговая таблица организаций'!Z1442+'Рейтинговая таблица организаций'!AA1442</f>
        <v>0</v>
      </c>
      <c r="AF616" s="32">
        <f t="shared" si="25"/>
        <v>0.80599958680187367</v>
      </c>
      <c r="AG616" s="24">
        <f>'Рейтинговая таблица организаций'!BB618</f>
        <v>74.400000000000006</v>
      </c>
      <c r="AH616" t="s">
        <v>992</v>
      </c>
    </row>
    <row r="617" spans="1:34" x14ac:dyDescent="0.25">
      <c r="A617" s="39">
        <v>617</v>
      </c>
      <c r="B617">
        <v>123</v>
      </c>
      <c r="C617">
        <v>76</v>
      </c>
      <c r="D617">
        <v>69</v>
      </c>
      <c r="E617">
        <v>59</v>
      </c>
      <c r="F617">
        <v>53</v>
      </c>
      <c r="G617">
        <v>91</v>
      </c>
      <c r="H617">
        <v>9</v>
      </c>
      <c r="I617">
        <v>6</v>
      </c>
      <c r="J617">
        <v>99</v>
      </c>
      <c r="K617">
        <v>112</v>
      </c>
      <c r="L617">
        <v>90</v>
      </c>
      <c r="M617">
        <v>75</v>
      </c>
      <c r="N617">
        <v>91</v>
      </c>
      <c r="O617">
        <v>108</v>
      </c>
      <c r="P617">
        <v>110</v>
      </c>
      <c r="Q617" s="24">
        <f>бланки!F618</f>
        <v>205</v>
      </c>
      <c r="R617" s="6">
        <v>0.6</v>
      </c>
      <c r="S617" s="24">
        <f>бланки!E618</f>
        <v>616</v>
      </c>
      <c r="T617" s="24" t="str">
        <f>'Рейтинговая таблица организаций'!B619</f>
        <v>МКОУ «Кунбатарская СОШ им. М.К. Курманалиева» (Ногайский район)</v>
      </c>
      <c r="U617" s="6">
        <f>анкеты!F617/анкеты!E617</f>
        <v>0.89830508474576276</v>
      </c>
      <c r="V617" s="6">
        <f>анкеты!D617/анкеты!C617</f>
        <v>0.90789473684210531</v>
      </c>
      <c r="W617" s="6">
        <f>анкеты!G617/анкеты!$B617</f>
        <v>0.73983739837398377</v>
      </c>
      <c r="X617" s="6">
        <f>анкеты!I617/анкеты!H617</f>
        <v>0.66666666666666663</v>
      </c>
      <c r="Y617" s="6">
        <f>анкеты!J617/анкеты!$B617</f>
        <v>0.80487804878048785</v>
      </c>
      <c r="Z617" s="6">
        <f>анкеты!K617/анкеты!$B617</f>
        <v>0.91056910569105687</v>
      </c>
      <c r="AA617" s="6">
        <f>анкеты!M617/анкеты!L617</f>
        <v>0.83333333333333337</v>
      </c>
      <c r="AB617" s="6">
        <f>анкеты!N617/анкеты!$B617</f>
        <v>0.73983739837398377</v>
      </c>
      <c r="AC617" s="6">
        <f>анкеты!O617/анкеты!$B617</f>
        <v>0.87804878048780488</v>
      </c>
      <c r="AD617" s="6">
        <f>анкеты!P617/анкеты!$B617</f>
        <v>0.89430894308943087</v>
      </c>
      <c r="AE617" s="24">
        <f>'Рейтинговая таблица организаций'!Z1443+'Рейтинговая таблица организаций'!AA1443</f>
        <v>0</v>
      </c>
      <c r="AF617" s="32">
        <f t="shared" si="25"/>
        <v>0.8273679496384615</v>
      </c>
      <c r="AG617" s="24">
        <f>'Рейтинговая таблица организаций'!BB619</f>
        <v>83.4</v>
      </c>
      <c r="AH617" t="s">
        <v>992</v>
      </c>
    </row>
    <row r="618" spans="1:34" x14ac:dyDescent="0.25">
      <c r="A618" s="39">
        <v>618</v>
      </c>
      <c r="B618">
        <v>41</v>
      </c>
      <c r="C618">
        <v>40</v>
      </c>
      <c r="D618">
        <v>40</v>
      </c>
      <c r="E618">
        <v>17</v>
      </c>
      <c r="F618">
        <v>17</v>
      </c>
      <c r="G618">
        <v>41</v>
      </c>
      <c r="H618">
        <v>2</v>
      </c>
      <c r="I618">
        <v>1</v>
      </c>
      <c r="J618">
        <v>41</v>
      </c>
      <c r="K618">
        <v>41</v>
      </c>
      <c r="L618">
        <v>10</v>
      </c>
      <c r="M618">
        <v>10</v>
      </c>
      <c r="N618">
        <v>41</v>
      </c>
      <c r="O618">
        <v>41</v>
      </c>
      <c r="P618">
        <v>41</v>
      </c>
      <c r="Q618" s="24">
        <f>бланки!F619</f>
        <v>103</v>
      </c>
      <c r="R618" s="6">
        <f>B618/Q618</f>
        <v>0.39805825242718446</v>
      </c>
      <c r="S618" s="24">
        <f>бланки!E619</f>
        <v>617</v>
      </c>
      <c r="T618" s="24" t="str">
        <f>'Рейтинговая таблица организаций'!B620</f>
        <v>МКОУ «Карасувская СОШ» (Ногайский район)</v>
      </c>
      <c r="U618" s="6">
        <f>анкеты!F618/анкеты!E618</f>
        <v>1</v>
      </c>
      <c r="V618" s="6">
        <f>анкеты!D618/анкеты!C618</f>
        <v>1</v>
      </c>
      <c r="W618" s="6">
        <f>анкеты!G618/анкеты!$B618</f>
        <v>1</v>
      </c>
      <c r="X618" s="6">
        <f>анкеты!I618/анкеты!H618</f>
        <v>0.5</v>
      </c>
      <c r="Y618" s="6">
        <f>анкеты!J618/анкеты!$B618</f>
        <v>1</v>
      </c>
      <c r="Z618" s="6">
        <f>анкеты!K618/анкеты!$B618</f>
        <v>1</v>
      </c>
      <c r="AA618" s="6">
        <f>анкеты!M618/анкеты!L618</f>
        <v>1</v>
      </c>
      <c r="AB618" s="6">
        <f>анкеты!N618/анкеты!$B618</f>
        <v>1</v>
      </c>
      <c r="AC618" s="6">
        <f>анкеты!O618/анкеты!$B618</f>
        <v>1</v>
      </c>
      <c r="AD618" s="6">
        <f>анкеты!P618/анкеты!$B618</f>
        <v>1</v>
      </c>
      <c r="AE618" s="24">
        <f>'Рейтинговая таблица организаций'!Z1444+'Рейтинговая таблица организаций'!AA1444</f>
        <v>0</v>
      </c>
      <c r="AF618" s="32">
        <f t="shared" si="25"/>
        <v>0.95</v>
      </c>
      <c r="AG618" s="24">
        <f>'Рейтинговая таблица организаций'!BB620</f>
        <v>83.2</v>
      </c>
      <c r="AH618" t="s">
        <v>992</v>
      </c>
    </row>
    <row r="619" spans="1:34" x14ac:dyDescent="0.25">
      <c r="A619" s="39">
        <v>619</v>
      </c>
      <c r="B619">
        <v>78</v>
      </c>
      <c r="C619">
        <v>46</v>
      </c>
      <c r="D619">
        <v>43</v>
      </c>
      <c r="E619">
        <v>40</v>
      </c>
      <c r="F619">
        <v>40</v>
      </c>
      <c r="G619">
        <v>54</v>
      </c>
      <c r="H619">
        <v>12</v>
      </c>
      <c r="I619">
        <v>8</v>
      </c>
      <c r="J619">
        <v>71</v>
      </c>
      <c r="K619">
        <v>74</v>
      </c>
      <c r="L619">
        <v>58</v>
      </c>
      <c r="M619">
        <v>53</v>
      </c>
      <c r="N619">
        <v>67</v>
      </c>
      <c r="O619">
        <v>70</v>
      </c>
      <c r="P619">
        <v>70</v>
      </c>
      <c r="Q619" s="24">
        <f>бланки!F620</f>
        <v>95</v>
      </c>
      <c r="R619" s="6">
        <v>0.82105263157894737</v>
      </c>
      <c r="S619" s="24">
        <f>бланки!E620</f>
        <v>618</v>
      </c>
      <c r="T619" s="24" t="str">
        <f>'Рейтинговая таблица организаций'!B621</f>
        <v>МКОУ «Кумлинская СОШ им. Д.М. Шихмурзаева» (Ногайский район)</v>
      </c>
      <c r="U619" s="6">
        <f>анкеты!F619/анкеты!E619</f>
        <v>1</v>
      </c>
      <c r="V619" s="6">
        <f>анкеты!D619/анкеты!C619</f>
        <v>0.93478260869565222</v>
      </c>
      <c r="W619" s="6">
        <f>анкеты!G619/анкеты!$B619</f>
        <v>0.69230769230769229</v>
      </c>
      <c r="X619" s="6">
        <f>анкеты!I619/анкеты!H619</f>
        <v>0.66666666666666663</v>
      </c>
      <c r="Y619" s="6">
        <f>анкеты!J619/анкеты!$B619</f>
        <v>0.91025641025641024</v>
      </c>
      <c r="Z619" s="6">
        <f>анкеты!K619/анкеты!$B619</f>
        <v>0.94871794871794868</v>
      </c>
      <c r="AA619" s="6">
        <f>анкеты!M619/анкеты!L619</f>
        <v>0.91379310344827591</v>
      </c>
      <c r="AB619" s="6">
        <f>анкеты!N619/анкеты!$B619</f>
        <v>0.85897435897435892</v>
      </c>
      <c r="AC619" s="6">
        <f>анкеты!O619/анкеты!$B619</f>
        <v>0.89743589743589747</v>
      </c>
      <c r="AD619" s="6">
        <f>анкеты!P619/анкеты!$B619</f>
        <v>0.89743589743589747</v>
      </c>
      <c r="AE619" s="24">
        <f>'Рейтинговая таблица организаций'!Z1445+'Рейтинговая таблица организаций'!AA1445</f>
        <v>0</v>
      </c>
      <c r="AF619" s="32">
        <f t="shared" si="25"/>
        <v>0.87203705839388002</v>
      </c>
      <c r="AG619" s="24">
        <f>'Рейтинговая таблица организаций'!BB621</f>
        <v>73.599999999999994</v>
      </c>
      <c r="AH619" t="s">
        <v>992</v>
      </c>
    </row>
    <row r="620" spans="1:34" x14ac:dyDescent="0.25">
      <c r="A620" s="39">
        <v>620</v>
      </c>
      <c r="B620">
        <v>49</v>
      </c>
      <c r="C620">
        <v>44</v>
      </c>
      <c r="D620">
        <v>43</v>
      </c>
      <c r="E620">
        <v>34</v>
      </c>
      <c r="F620">
        <v>33</v>
      </c>
      <c r="G620">
        <v>47</v>
      </c>
      <c r="H620">
        <v>5</v>
      </c>
      <c r="I620">
        <v>4</v>
      </c>
      <c r="J620">
        <v>48</v>
      </c>
      <c r="K620">
        <v>49</v>
      </c>
      <c r="L620">
        <v>33</v>
      </c>
      <c r="M620">
        <v>30</v>
      </c>
      <c r="N620">
        <v>48</v>
      </c>
      <c r="O620">
        <v>45</v>
      </c>
      <c r="P620">
        <v>45</v>
      </c>
      <c r="Q620" s="24">
        <f>бланки!F621</f>
        <v>89</v>
      </c>
      <c r="R620" s="6">
        <v>0.550561797752809</v>
      </c>
      <c r="S620" s="24">
        <f>бланки!E621</f>
        <v>619</v>
      </c>
      <c r="T620" s="24" t="str">
        <f>'Рейтинговая таблица организаций'!B622</f>
        <v>МКОУ «Калининаульская СОШ им. С.И. Капаева» (Ногайский район)</v>
      </c>
      <c r="U620" s="6">
        <f>анкеты!F620/анкеты!E620</f>
        <v>0.97058823529411764</v>
      </c>
      <c r="V620" s="6">
        <f>анкеты!D620/анкеты!C620</f>
        <v>0.97727272727272729</v>
      </c>
      <c r="W620" s="6">
        <f>анкеты!G620/анкеты!$B620</f>
        <v>0.95918367346938771</v>
      </c>
      <c r="X620" s="6">
        <f>анкеты!I620/анкеты!H620</f>
        <v>0.8</v>
      </c>
      <c r="Y620" s="6">
        <f>анкеты!J620/анкеты!$B620</f>
        <v>0.97959183673469385</v>
      </c>
      <c r="Z620" s="6">
        <f>анкеты!K620/анкеты!$B620</f>
        <v>1</v>
      </c>
      <c r="AA620" s="6">
        <f>анкеты!M620/анкеты!L620</f>
        <v>0.90909090909090906</v>
      </c>
      <c r="AB620" s="6">
        <f>анкеты!N620/анкеты!$B620</f>
        <v>0.97959183673469385</v>
      </c>
      <c r="AC620" s="6">
        <f>анкеты!O620/анкеты!$B620</f>
        <v>0.91836734693877553</v>
      </c>
      <c r="AD620" s="6">
        <f>анкеты!P620/анкеты!$B620</f>
        <v>0.91836734693877553</v>
      </c>
      <c r="AE620" s="24">
        <f>'Рейтинговая таблица организаций'!Z1446+'Рейтинговая таблица организаций'!AA1446</f>
        <v>0</v>
      </c>
      <c r="AF620" s="32">
        <f t="shared" si="25"/>
        <v>0.94120539124740821</v>
      </c>
      <c r="AG620" s="24">
        <f>'Рейтинговая таблица организаций'!BB622</f>
        <v>84</v>
      </c>
      <c r="AH620" t="s">
        <v>992</v>
      </c>
    </row>
    <row r="621" spans="1:34" x14ac:dyDescent="0.25">
      <c r="A621" s="39">
        <v>621</v>
      </c>
      <c r="B621">
        <v>24</v>
      </c>
      <c r="C621">
        <v>18</v>
      </c>
      <c r="D621">
        <v>18</v>
      </c>
      <c r="E621">
        <v>21</v>
      </c>
      <c r="F621">
        <v>20</v>
      </c>
      <c r="G621">
        <v>20</v>
      </c>
      <c r="H621">
        <v>3</v>
      </c>
      <c r="I621">
        <v>2</v>
      </c>
      <c r="J621">
        <v>22</v>
      </c>
      <c r="K621">
        <v>24</v>
      </c>
      <c r="L621">
        <v>18</v>
      </c>
      <c r="M621">
        <v>18</v>
      </c>
      <c r="N621">
        <v>23</v>
      </c>
      <c r="O621">
        <v>24</v>
      </c>
      <c r="P621">
        <v>22</v>
      </c>
      <c r="Q621" s="24">
        <f>бланки!F622</f>
        <v>59</v>
      </c>
      <c r="R621" s="6">
        <f>B621/Q621</f>
        <v>0.40677966101694918</v>
      </c>
      <c r="S621" s="24">
        <f>бланки!E622</f>
        <v>620</v>
      </c>
      <c r="T621" s="24" t="str">
        <f>'Рейтинговая таблица организаций'!B623</f>
        <v>МКОУ «Ленинаульская СОШ» (Ногайский район)</v>
      </c>
      <c r="U621" s="6">
        <f>анкеты!F621/анкеты!E621</f>
        <v>0.95238095238095233</v>
      </c>
      <c r="V621" s="6">
        <f>анкеты!D621/анкеты!C621</f>
        <v>1</v>
      </c>
      <c r="W621" s="6">
        <f>анкеты!G621/анкеты!$B621</f>
        <v>0.83333333333333337</v>
      </c>
      <c r="X621" s="6">
        <f>анкеты!I621/анкеты!H621</f>
        <v>0.66666666666666663</v>
      </c>
      <c r="Y621" s="6">
        <f>анкеты!J621/анкеты!$B621</f>
        <v>0.91666666666666663</v>
      </c>
      <c r="Z621" s="6">
        <f>анкеты!K621/анкеты!$B621</f>
        <v>1</v>
      </c>
      <c r="AA621" s="6">
        <f>анкеты!M621/анкеты!L621</f>
        <v>1</v>
      </c>
      <c r="AB621" s="6">
        <f>анкеты!N621/анкеты!$B621</f>
        <v>0.95833333333333337</v>
      </c>
      <c r="AC621" s="6">
        <f>анкеты!O621/анкеты!$B621</f>
        <v>1</v>
      </c>
      <c r="AD621" s="6">
        <f>анкеты!P621/анкеты!$B621</f>
        <v>0.91666666666666663</v>
      </c>
      <c r="AE621" s="24">
        <f>'Рейтинговая таблица организаций'!Z1447+'Рейтинговая таблица организаций'!AA1447</f>
        <v>0</v>
      </c>
      <c r="AF621" s="32">
        <f t="shared" si="25"/>
        <v>0.92440476190476184</v>
      </c>
      <c r="AG621" s="24">
        <f>'Рейтинговая таблица организаций'!BB623</f>
        <v>81.400000000000006</v>
      </c>
      <c r="AH621" t="s">
        <v>992</v>
      </c>
    </row>
    <row r="622" spans="1:34" x14ac:dyDescent="0.25">
      <c r="A622" s="39">
        <v>622</v>
      </c>
      <c r="B622">
        <v>35</v>
      </c>
      <c r="C622">
        <v>26</v>
      </c>
      <c r="D622">
        <v>25</v>
      </c>
      <c r="E622">
        <v>21</v>
      </c>
      <c r="F622">
        <v>19</v>
      </c>
      <c r="G622">
        <v>33</v>
      </c>
      <c r="H622">
        <v>4</v>
      </c>
      <c r="I622">
        <v>3</v>
      </c>
      <c r="J622">
        <v>34</v>
      </c>
      <c r="K622">
        <v>32</v>
      </c>
      <c r="L622">
        <v>23</v>
      </c>
      <c r="M622">
        <v>23</v>
      </c>
      <c r="N622">
        <v>30</v>
      </c>
      <c r="O622">
        <v>32</v>
      </c>
      <c r="P622">
        <v>34</v>
      </c>
      <c r="Q622" s="24">
        <f>бланки!F623</f>
        <v>66</v>
      </c>
      <c r="R622" s="6">
        <v>0.53030303030303028</v>
      </c>
      <c r="S622" s="24">
        <f>бланки!E623</f>
        <v>621</v>
      </c>
      <c r="T622" s="24" t="str">
        <f>'Рейтинговая таблица организаций'!B624</f>
        <v>МКОУ «Эдигейская СОШ» (Ногайский район)</v>
      </c>
      <c r="U622" s="6">
        <f>анкеты!F622/анкеты!E622</f>
        <v>0.90476190476190477</v>
      </c>
      <c r="V622" s="6">
        <f>анкеты!D622/анкеты!C622</f>
        <v>0.96153846153846156</v>
      </c>
      <c r="W622" s="6">
        <f>анкеты!G622/анкеты!$B622</f>
        <v>0.94285714285714284</v>
      </c>
      <c r="X622" s="6">
        <f>анкеты!I622/анкеты!H622</f>
        <v>0.75</v>
      </c>
      <c r="Y622" s="6">
        <f>анкеты!J622/анкеты!$B622</f>
        <v>0.97142857142857142</v>
      </c>
      <c r="Z622" s="6">
        <f>анкеты!K622/анкеты!$B622</f>
        <v>0.91428571428571426</v>
      </c>
      <c r="AA622" s="6">
        <f>анкеты!M622/анкеты!L622</f>
        <v>1</v>
      </c>
      <c r="AB622" s="6">
        <f>анкеты!N622/анкеты!$B622</f>
        <v>0.8571428571428571</v>
      </c>
      <c r="AC622" s="6">
        <f>анкеты!O622/анкеты!$B622</f>
        <v>0.91428571428571426</v>
      </c>
      <c r="AD622" s="6">
        <f>анкеты!P622/анкеты!$B622</f>
        <v>0.97142857142857142</v>
      </c>
      <c r="AE622" s="24">
        <f>'Рейтинговая таблица организаций'!Z1448+'Рейтинговая таблица организаций'!AA1448</f>
        <v>0</v>
      </c>
      <c r="AF622" s="32">
        <f t="shared" si="25"/>
        <v>0.91877289377289384</v>
      </c>
      <c r="AG622" s="24">
        <f>'Рейтинговая таблица организаций'!BB624</f>
        <v>81.2</v>
      </c>
      <c r="AH622" t="s">
        <v>992</v>
      </c>
    </row>
    <row r="623" spans="1:34" x14ac:dyDescent="0.25">
      <c r="A623" s="39">
        <v>623</v>
      </c>
      <c r="B623">
        <v>206</v>
      </c>
      <c r="C623">
        <v>176</v>
      </c>
      <c r="D623">
        <v>167</v>
      </c>
      <c r="E623">
        <v>174</v>
      </c>
      <c r="F623">
        <v>165</v>
      </c>
      <c r="G623">
        <v>176</v>
      </c>
      <c r="H623">
        <v>18</v>
      </c>
      <c r="I623">
        <v>14</v>
      </c>
      <c r="J623">
        <v>203</v>
      </c>
      <c r="K623">
        <v>206</v>
      </c>
      <c r="L623">
        <v>174</v>
      </c>
      <c r="M623">
        <v>174</v>
      </c>
      <c r="N623">
        <v>203</v>
      </c>
      <c r="O623">
        <v>198</v>
      </c>
      <c r="P623">
        <v>203</v>
      </c>
      <c r="Q623" s="24">
        <f>бланки!F624</f>
        <v>400</v>
      </c>
      <c r="R623" s="6">
        <f>B623/Q623</f>
        <v>0.51500000000000001</v>
      </c>
      <c r="S623" s="24">
        <f>бланки!E624</f>
        <v>622</v>
      </c>
      <c r="T623" s="24" t="str">
        <f>'Рейтинговая таблица организаций'!B625</f>
        <v>МКДОУ детский сад «Ногай Эл» с.Терекли-Мектеб (Ногайский район)</v>
      </c>
      <c r="U623" s="6">
        <f>анкеты!F623/анкеты!E623</f>
        <v>0.94827586206896552</v>
      </c>
      <c r="V623" s="6">
        <f>анкеты!D623/анкеты!C623</f>
        <v>0.94886363636363635</v>
      </c>
      <c r="W623" s="6">
        <f>анкеты!G623/анкеты!$B623</f>
        <v>0.85436893203883491</v>
      </c>
      <c r="X623" s="6">
        <f>анкеты!I623/анкеты!H623</f>
        <v>0.77777777777777779</v>
      </c>
      <c r="Y623" s="6">
        <f>анкеты!J623/анкеты!$B623</f>
        <v>0.9854368932038835</v>
      </c>
      <c r="Z623" s="6">
        <f>анкеты!K623/анкеты!$B623</f>
        <v>1</v>
      </c>
      <c r="AA623" s="6">
        <f>анкеты!M623/анкеты!L623</f>
        <v>1</v>
      </c>
      <c r="AB623" s="6">
        <f>анкеты!N623/анкеты!$B623</f>
        <v>0.9854368932038835</v>
      </c>
      <c r="AC623" s="6">
        <f>анкеты!O623/анкеты!$B623</f>
        <v>0.96116504854368934</v>
      </c>
      <c r="AD623" s="6">
        <f>анкеты!P623/анкеты!$B623</f>
        <v>0.9854368932038835</v>
      </c>
      <c r="AE623" s="24">
        <f>'Рейтинговая таблица организаций'!Z1449+'Рейтинговая таблица организаций'!AA1449</f>
        <v>0</v>
      </c>
      <c r="AF623" s="32">
        <f t="shared" si="25"/>
        <v>0.94467619364045541</v>
      </c>
      <c r="AG623" s="24">
        <f>'Рейтинговая таблица организаций'!BB625</f>
        <v>74</v>
      </c>
      <c r="AH623" t="s">
        <v>201</v>
      </c>
    </row>
    <row r="624" spans="1:34" x14ac:dyDescent="0.25">
      <c r="A624" s="39">
        <v>624</v>
      </c>
      <c r="B624">
        <v>120</v>
      </c>
      <c r="C624">
        <v>104</v>
      </c>
      <c r="D624">
        <v>102</v>
      </c>
      <c r="E624">
        <v>96</v>
      </c>
      <c r="F624">
        <v>94</v>
      </c>
      <c r="G624">
        <v>116</v>
      </c>
      <c r="H624">
        <v>12</v>
      </c>
      <c r="I624">
        <v>8</v>
      </c>
      <c r="J624">
        <v>118</v>
      </c>
      <c r="K624">
        <v>118</v>
      </c>
      <c r="L624">
        <v>100</v>
      </c>
      <c r="M624">
        <v>99</v>
      </c>
      <c r="N624">
        <v>118</v>
      </c>
      <c r="O624">
        <v>118</v>
      </c>
      <c r="P624">
        <v>118</v>
      </c>
      <c r="Q624" s="24">
        <f>бланки!F625</f>
        <v>260</v>
      </c>
      <c r="R624" s="6">
        <f>B624/Q624</f>
        <v>0.46153846153846156</v>
      </c>
      <c r="S624" s="24">
        <f>бланки!E625</f>
        <v>623</v>
      </c>
      <c r="T624" s="24" t="str">
        <f>'Рейтинговая таблица организаций'!B626</f>
        <v>МКДОУ детский сад «Юлдыз» с.Терекли-Мектеб. (Ногайский район)</v>
      </c>
      <c r="U624" s="6">
        <f>анкеты!F624/анкеты!E624</f>
        <v>0.97916666666666663</v>
      </c>
      <c r="V624" s="6">
        <f>анкеты!D624/анкеты!C624</f>
        <v>0.98076923076923073</v>
      </c>
      <c r="W624" s="6">
        <f>анкеты!G624/анкеты!$B624</f>
        <v>0.96666666666666667</v>
      </c>
      <c r="X624" s="6">
        <f>анкеты!I624/анкеты!H624</f>
        <v>0.66666666666666663</v>
      </c>
      <c r="Y624" s="6">
        <f>анкеты!J624/анкеты!$B624</f>
        <v>0.98333333333333328</v>
      </c>
      <c r="Z624" s="6">
        <f>анкеты!K624/анкеты!$B624</f>
        <v>0.98333333333333328</v>
      </c>
      <c r="AA624" s="6">
        <f>анкеты!M624/анкеты!L624</f>
        <v>0.99</v>
      </c>
      <c r="AB624" s="6">
        <f>анкеты!N624/анкеты!$B624</f>
        <v>0.98333333333333328</v>
      </c>
      <c r="AC624" s="6">
        <f>анкеты!O624/анкеты!$B624</f>
        <v>0.98333333333333328</v>
      </c>
      <c r="AD624" s="6">
        <f>анкеты!P624/анкеты!$B624</f>
        <v>0.98333333333333328</v>
      </c>
      <c r="AE624" s="24">
        <f>'Рейтинговая таблица организаций'!Z1450+'Рейтинговая таблица организаций'!AA1450</f>
        <v>0</v>
      </c>
      <c r="AF624" s="32">
        <f t="shared" si="25"/>
        <v>0.94999358974358972</v>
      </c>
      <c r="AG624" s="24">
        <f>'Рейтинговая таблица организаций'!BB626</f>
        <v>80.400000000000006</v>
      </c>
      <c r="AH624" t="s">
        <v>201</v>
      </c>
    </row>
    <row r="625" spans="1:34" x14ac:dyDescent="0.25">
      <c r="A625" s="39">
        <v>625</v>
      </c>
      <c r="B625">
        <v>74</v>
      </c>
      <c r="C625">
        <v>49</v>
      </c>
      <c r="D625">
        <v>48</v>
      </c>
      <c r="E625">
        <v>29</v>
      </c>
      <c r="F625">
        <v>28</v>
      </c>
      <c r="G625">
        <v>53</v>
      </c>
      <c r="H625">
        <v>6</v>
      </c>
      <c r="I625">
        <v>4</v>
      </c>
      <c r="J625">
        <v>71</v>
      </c>
      <c r="K625">
        <v>71</v>
      </c>
      <c r="L625">
        <v>32</v>
      </c>
      <c r="M625">
        <v>30</v>
      </c>
      <c r="N625">
        <v>63</v>
      </c>
      <c r="O625">
        <v>68</v>
      </c>
      <c r="P625">
        <v>69</v>
      </c>
      <c r="Q625" s="24">
        <f>бланки!F626</f>
        <v>97</v>
      </c>
      <c r="R625" s="6">
        <v>0.76288659793814428</v>
      </c>
      <c r="S625" s="24">
        <f>бланки!E626</f>
        <v>624</v>
      </c>
      <c r="T625" s="24" t="str">
        <f>'Рейтинговая таблица организаций'!B627</f>
        <v>МКДОУ детский сад «Айсылув» с.Терекли-Мектеб (Ногайский район)</v>
      </c>
      <c r="U625" s="6">
        <f>анкеты!F625/анкеты!E625</f>
        <v>0.96551724137931039</v>
      </c>
      <c r="V625" s="6">
        <f>анкеты!D625/анкеты!C625</f>
        <v>0.97959183673469385</v>
      </c>
      <c r="W625" s="6">
        <f>анкеты!G625/анкеты!$B625</f>
        <v>0.71621621621621623</v>
      </c>
      <c r="X625" s="6">
        <f>анкеты!I625/анкеты!H625</f>
        <v>0.66666666666666663</v>
      </c>
      <c r="Y625" s="6">
        <f>анкеты!J625/анкеты!$B625</f>
        <v>0.95945945945945943</v>
      </c>
      <c r="Z625" s="6">
        <f>анкеты!K625/анкеты!$B625</f>
        <v>0.95945945945945943</v>
      </c>
      <c r="AA625" s="6">
        <f>анкеты!M625/анкеты!L625</f>
        <v>0.9375</v>
      </c>
      <c r="AB625" s="6">
        <f>анкеты!N625/анкеты!$B625</f>
        <v>0.85135135135135132</v>
      </c>
      <c r="AC625" s="6">
        <f>анкеты!O625/анкеты!$B625</f>
        <v>0.91891891891891897</v>
      </c>
      <c r="AD625" s="6">
        <f>анкеты!P625/анкеты!$B625</f>
        <v>0.93243243243243246</v>
      </c>
      <c r="AE625" s="24">
        <f>'Рейтинговая таблица организаций'!Z1451+'Рейтинговая таблица организаций'!AA1451</f>
        <v>0</v>
      </c>
      <c r="AF625" s="32">
        <f t="shared" si="25"/>
        <v>0.88871135826185077</v>
      </c>
      <c r="AG625" s="24">
        <f>'Рейтинговая таблица организаций'!BB627</f>
        <v>78.8</v>
      </c>
      <c r="AH625" t="s">
        <v>201</v>
      </c>
    </row>
    <row r="626" spans="1:34" x14ac:dyDescent="0.25">
      <c r="A626" s="39">
        <v>626</v>
      </c>
      <c r="B626">
        <v>19</v>
      </c>
      <c r="C626">
        <v>17</v>
      </c>
      <c r="D626">
        <v>17</v>
      </c>
      <c r="E626">
        <v>16</v>
      </c>
      <c r="F626">
        <v>16</v>
      </c>
      <c r="G626">
        <v>18</v>
      </c>
      <c r="H626">
        <v>6</v>
      </c>
      <c r="I626">
        <v>5</v>
      </c>
      <c r="J626">
        <v>18</v>
      </c>
      <c r="K626">
        <v>18</v>
      </c>
      <c r="L626">
        <v>14</v>
      </c>
      <c r="M626">
        <v>13</v>
      </c>
      <c r="N626">
        <v>16</v>
      </c>
      <c r="O626">
        <v>19</v>
      </c>
      <c r="P626">
        <v>18</v>
      </c>
      <c r="Q626" s="24">
        <f>бланки!F627</f>
        <v>44</v>
      </c>
      <c r="R626" s="6">
        <f>B626/Q626</f>
        <v>0.43181818181818182</v>
      </c>
      <c r="S626" s="24">
        <f>бланки!E627</f>
        <v>625</v>
      </c>
      <c r="T626" s="24" t="str">
        <f>'Рейтинговая таблица организаций'!B628</f>
        <v>МКДОУ детский сад «Алтын ай» с.Кумли (Ногайский район)</v>
      </c>
      <c r="U626" s="6">
        <f>анкеты!F626/анкеты!E626</f>
        <v>1</v>
      </c>
      <c r="V626" s="6">
        <f>анкеты!D626/анкеты!C626</f>
        <v>1</v>
      </c>
      <c r="W626" s="6">
        <f>анкеты!G626/анкеты!$B626</f>
        <v>0.94736842105263153</v>
      </c>
      <c r="X626" s="6">
        <f>анкеты!I626/анкеты!H626</f>
        <v>0.83333333333333337</v>
      </c>
      <c r="Y626" s="6">
        <f>анкеты!J626/анкеты!$B626</f>
        <v>0.94736842105263153</v>
      </c>
      <c r="Z626" s="6">
        <f>анкеты!K626/анкеты!$B626</f>
        <v>0.94736842105263153</v>
      </c>
      <c r="AA626" s="6">
        <f>анкеты!M626/анкеты!L626</f>
        <v>0.9285714285714286</v>
      </c>
      <c r="AB626" s="6">
        <f>анкеты!N626/анкеты!$B626</f>
        <v>0.84210526315789469</v>
      </c>
      <c r="AC626" s="6">
        <f>анкеты!O626/анкеты!$B626</f>
        <v>1</v>
      </c>
      <c r="AD626" s="6">
        <f>анкеты!P626/анкеты!$B626</f>
        <v>0.94736842105263153</v>
      </c>
      <c r="AE626" s="24">
        <f>'Рейтинговая таблица организаций'!Z1452+'Рейтинговая таблица организаций'!AA1452</f>
        <v>0</v>
      </c>
      <c r="AF626" s="32">
        <f t="shared" si="25"/>
        <v>0.93934837092731838</v>
      </c>
      <c r="AG626" s="24">
        <f>'Рейтинговая таблица организаций'!BB628</f>
        <v>76.599999999999994</v>
      </c>
      <c r="AH626" t="s">
        <v>201</v>
      </c>
    </row>
    <row r="627" spans="1:34" x14ac:dyDescent="0.25">
      <c r="A627" s="39">
        <v>627</v>
      </c>
      <c r="B627">
        <v>12</v>
      </c>
      <c r="C627">
        <v>6</v>
      </c>
      <c r="D627">
        <v>6</v>
      </c>
      <c r="E627">
        <v>4</v>
      </c>
      <c r="F627">
        <v>4</v>
      </c>
      <c r="G627">
        <v>9</v>
      </c>
      <c r="H627">
        <v>4</v>
      </c>
      <c r="I627">
        <v>3</v>
      </c>
      <c r="J627">
        <v>12</v>
      </c>
      <c r="K627">
        <v>12</v>
      </c>
      <c r="L627">
        <v>6</v>
      </c>
      <c r="M627">
        <v>5</v>
      </c>
      <c r="N627">
        <v>11</v>
      </c>
      <c r="O627">
        <v>12</v>
      </c>
      <c r="P627">
        <v>12</v>
      </c>
      <c r="Q627" s="24">
        <f>бланки!F628</f>
        <v>25</v>
      </c>
      <c r="R627" s="6">
        <v>0.48</v>
      </c>
      <c r="S627" s="24">
        <f>бланки!E628</f>
        <v>626</v>
      </c>
      <c r="T627" s="24" t="str">
        <f>'Рейтинговая таблица организаций'!B629</f>
        <v>МКДОУ детский сад «Лашын» с.Батыр-Мурза (Ногайский район)</v>
      </c>
      <c r="U627" s="6">
        <f>анкеты!F627/анкеты!E627</f>
        <v>1</v>
      </c>
      <c r="V627" s="6">
        <f>анкеты!D627/анкеты!C627</f>
        <v>1</v>
      </c>
      <c r="W627" s="6">
        <f>анкеты!G627/анкеты!$B627</f>
        <v>0.75</v>
      </c>
      <c r="X627" s="6">
        <f>анкеты!I627/анкеты!H627</f>
        <v>0.75</v>
      </c>
      <c r="Y627" s="6">
        <f>анкеты!J627/анкеты!$B627</f>
        <v>1</v>
      </c>
      <c r="Z627" s="6">
        <f>анкеты!K627/анкеты!$B627</f>
        <v>1</v>
      </c>
      <c r="AA627" s="6">
        <f>анкеты!M627/анкеты!L627</f>
        <v>0.83333333333333337</v>
      </c>
      <c r="AB627" s="6">
        <f>анкеты!N627/анкеты!$B627</f>
        <v>0.91666666666666663</v>
      </c>
      <c r="AC627" s="6">
        <f>анкеты!O627/анкеты!$B627</f>
        <v>1</v>
      </c>
      <c r="AD627" s="6">
        <f>анкеты!P627/анкеты!$B627</f>
        <v>1</v>
      </c>
      <c r="AE627" s="24">
        <f>'Рейтинговая таблица организаций'!Z1453+'Рейтинговая таблица организаций'!AA1453</f>
        <v>0</v>
      </c>
      <c r="AF627" s="32">
        <f t="shared" si="25"/>
        <v>0.92500000000000004</v>
      </c>
      <c r="AG627" s="24">
        <f>'Рейтинговая таблица организаций'!BB629</f>
        <v>74.8</v>
      </c>
      <c r="AH627" t="s">
        <v>201</v>
      </c>
    </row>
    <row r="628" spans="1:34" x14ac:dyDescent="0.25">
      <c r="A628" s="39">
        <v>628</v>
      </c>
      <c r="B628">
        <v>32</v>
      </c>
      <c r="C628">
        <v>26</v>
      </c>
      <c r="D628">
        <v>24</v>
      </c>
      <c r="E628">
        <v>26</v>
      </c>
      <c r="F628">
        <v>26</v>
      </c>
      <c r="G628">
        <v>31</v>
      </c>
      <c r="H628">
        <v>2</v>
      </c>
      <c r="I628">
        <v>1</v>
      </c>
      <c r="J628">
        <v>32</v>
      </c>
      <c r="K628">
        <v>32</v>
      </c>
      <c r="L628">
        <v>28</v>
      </c>
      <c r="M628">
        <v>28</v>
      </c>
      <c r="N628">
        <v>32</v>
      </c>
      <c r="O628">
        <v>32</v>
      </c>
      <c r="P628">
        <v>32</v>
      </c>
      <c r="Q628" s="24">
        <f>бланки!F629</f>
        <v>75</v>
      </c>
      <c r="R628" s="6">
        <f>B628/Q628</f>
        <v>0.42666666666666669</v>
      </c>
      <c r="S628" s="24">
        <f>бланки!E629</f>
        <v>627</v>
      </c>
      <c r="T628" s="24" t="str">
        <f>'Рейтинговая таблица организаций'!B630</f>
        <v>МКДОУ детский сад «Алтын кус» с.Карагас (Ногайский район)</v>
      </c>
      <c r="U628" s="6">
        <f>анкеты!F628/анкеты!E628</f>
        <v>1</v>
      </c>
      <c r="V628" s="6">
        <f>анкеты!D628/анкеты!C628</f>
        <v>0.92307692307692313</v>
      </c>
      <c r="W628" s="6">
        <f>анкеты!G628/анкеты!$B628</f>
        <v>0.96875</v>
      </c>
      <c r="X628" s="6">
        <f>анкеты!I628/анкеты!H628</f>
        <v>0.5</v>
      </c>
      <c r="Y628" s="6">
        <f>анкеты!J628/анкеты!$B628</f>
        <v>1</v>
      </c>
      <c r="Z628" s="6">
        <f>анкеты!K628/анкеты!$B628</f>
        <v>1</v>
      </c>
      <c r="AA628" s="6">
        <f>анкеты!M628/анкеты!L628</f>
        <v>1</v>
      </c>
      <c r="AB628" s="6">
        <f>анкеты!N628/анкеты!$B628</f>
        <v>1</v>
      </c>
      <c r="AC628" s="6">
        <f>анкеты!O628/анкеты!$B628</f>
        <v>1</v>
      </c>
      <c r="AD628" s="6">
        <f>анкеты!P628/анкеты!$B628</f>
        <v>1</v>
      </c>
      <c r="AE628" s="24">
        <f>'Рейтинговая таблица организаций'!Z1454+'Рейтинговая таблица организаций'!AA1454</f>
        <v>0</v>
      </c>
      <c r="AF628" s="32">
        <f t="shared" si="25"/>
        <v>0.93918269230769236</v>
      </c>
      <c r="AG628" s="24">
        <f>'Рейтинговая таблица организаций'!BB630</f>
        <v>78.2</v>
      </c>
      <c r="AH628" t="s">
        <v>201</v>
      </c>
    </row>
    <row r="629" spans="1:34" x14ac:dyDescent="0.25">
      <c r="A629" s="39">
        <v>629</v>
      </c>
      <c r="B629">
        <v>64</v>
      </c>
      <c r="C629">
        <v>54</v>
      </c>
      <c r="D629">
        <v>52</v>
      </c>
      <c r="E629">
        <v>37</v>
      </c>
      <c r="F629">
        <v>37</v>
      </c>
      <c r="G629">
        <v>52</v>
      </c>
      <c r="H629">
        <v>13</v>
      </c>
      <c r="I629">
        <v>10</v>
      </c>
      <c r="J629">
        <v>62</v>
      </c>
      <c r="K629">
        <v>63</v>
      </c>
      <c r="L629">
        <v>49</v>
      </c>
      <c r="M629">
        <v>48</v>
      </c>
      <c r="N629">
        <v>63</v>
      </c>
      <c r="O629">
        <v>64</v>
      </c>
      <c r="P629">
        <v>61</v>
      </c>
      <c r="Q629" s="24">
        <f>бланки!F630</f>
        <v>160</v>
      </c>
      <c r="R629" s="6">
        <v>0.4</v>
      </c>
      <c r="S629" s="24">
        <f>бланки!E630</f>
        <v>628</v>
      </c>
      <c r="T629" s="24" t="str">
        <f>'Рейтинговая таблица организаций'!B631</f>
        <v>МКУ ДО «Дом детского творчества» (Ногайский район)</v>
      </c>
      <c r="U629" s="6">
        <f>анкеты!F629/анкеты!E629</f>
        <v>1</v>
      </c>
      <c r="V629" s="6">
        <f>анкеты!D629/анкеты!C629</f>
        <v>0.96296296296296291</v>
      </c>
      <c r="W629" s="6">
        <f>анкеты!G629/анкеты!$B629</f>
        <v>0.8125</v>
      </c>
      <c r="X629" s="6">
        <f>анкеты!I629/анкеты!H629</f>
        <v>0.76923076923076927</v>
      </c>
      <c r="Y629" s="6">
        <f>анкеты!J629/анкеты!$B629</f>
        <v>0.96875</v>
      </c>
      <c r="Z629" s="6">
        <f>анкеты!K629/анкеты!$B629</f>
        <v>0.984375</v>
      </c>
      <c r="AA629" s="6">
        <f>анкеты!M629/анкеты!L629</f>
        <v>0.97959183673469385</v>
      </c>
      <c r="AB629" s="6">
        <f>анкеты!N629/анкеты!$B629</f>
        <v>0.984375</v>
      </c>
      <c r="AC629" s="6">
        <f>анкеты!O629/анкеты!$B629</f>
        <v>1</v>
      </c>
      <c r="AD629" s="6">
        <f>анкеты!P629/анкеты!$B629</f>
        <v>0.953125</v>
      </c>
      <c r="AE629" s="24">
        <f>'Рейтинговая таблица организаций'!Z1455+'Рейтинговая таблица организаций'!AA1455</f>
        <v>0</v>
      </c>
      <c r="AF629" s="32">
        <f t="shared" si="25"/>
        <v>0.94149105689284274</v>
      </c>
      <c r="AG629" s="24">
        <f>'Рейтинговая таблица организаций'!BB631</f>
        <v>70.599999999999994</v>
      </c>
      <c r="AH629" t="s">
        <v>755</v>
      </c>
    </row>
    <row r="630" spans="1:34" x14ac:dyDescent="0.25">
      <c r="A630" s="39">
        <v>630</v>
      </c>
      <c r="B630">
        <v>145</v>
      </c>
      <c r="C630">
        <v>96</v>
      </c>
      <c r="D630">
        <v>79</v>
      </c>
      <c r="E630">
        <v>97</v>
      </c>
      <c r="F630">
        <v>87</v>
      </c>
      <c r="G630">
        <v>60</v>
      </c>
      <c r="H630">
        <v>14</v>
      </c>
      <c r="I630">
        <v>12</v>
      </c>
      <c r="J630">
        <v>129</v>
      </c>
      <c r="K630">
        <v>139</v>
      </c>
      <c r="L630">
        <v>103</v>
      </c>
      <c r="M630">
        <v>88</v>
      </c>
      <c r="N630">
        <v>119</v>
      </c>
      <c r="O630">
        <v>111</v>
      </c>
      <c r="P630">
        <v>124</v>
      </c>
      <c r="Q630" s="24">
        <f>бланки!F631</f>
        <v>384</v>
      </c>
      <c r="R630" s="6">
        <f>B630/Q630</f>
        <v>0.37760416666666669</v>
      </c>
      <c r="S630" s="24">
        <f>бланки!E631</f>
        <v>629</v>
      </c>
      <c r="T630" s="24" t="str">
        <f>'Рейтинговая таблица организаций'!B632</f>
        <v>МКУ «ДЮСШ№2» (Ногайский район)</v>
      </c>
      <c r="U630" s="6">
        <f>анкеты!F630/анкеты!E630</f>
        <v>0.89690721649484539</v>
      </c>
      <c r="V630" s="6">
        <f>анкеты!D630/анкеты!C630</f>
        <v>0.82291666666666663</v>
      </c>
      <c r="W630" s="6">
        <f>анкеты!G630/анкеты!$B630</f>
        <v>0.41379310344827586</v>
      </c>
      <c r="X630" s="6">
        <f>анкеты!I630/анкеты!H630</f>
        <v>0.8571428571428571</v>
      </c>
      <c r="Y630" s="6">
        <f>анкеты!J630/анкеты!$B630</f>
        <v>0.8896551724137931</v>
      </c>
      <c r="Z630" s="6">
        <f>анкеты!K630/анкеты!$B630</f>
        <v>0.95862068965517244</v>
      </c>
      <c r="AA630" s="6">
        <f>анкеты!M630/анкеты!L630</f>
        <v>0.85436893203883491</v>
      </c>
      <c r="AB630" s="6">
        <f>анкеты!N630/анкеты!$B630</f>
        <v>0.82068965517241377</v>
      </c>
      <c r="AC630" s="6">
        <f>анкеты!O630/анкеты!$B630</f>
        <v>0.76551724137931032</v>
      </c>
      <c r="AD630" s="6">
        <f>анкеты!P630/анкеты!$B630</f>
        <v>0.85517241379310349</v>
      </c>
      <c r="AE630" s="24">
        <f>'Рейтинговая таблица организаций'!Z1456+'Рейтинговая таблица организаций'!AA1456</f>
        <v>0</v>
      </c>
      <c r="AF630" s="32">
        <f t="shared" si="25"/>
        <v>0.81347839482052731</v>
      </c>
      <c r="AG630" s="24">
        <f>'Рейтинговая таблица организаций'!BB632</f>
        <v>70.599999999999994</v>
      </c>
      <c r="AH630" t="s">
        <v>755</v>
      </c>
    </row>
    <row r="631" spans="1:34" x14ac:dyDescent="0.25">
      <c r="A631" s="39">
        <v>631</v>
      </c>
      <c r="B631">
        <v>120</v>
      </c>
      <c r="C631">
        <v>110</v>
      </c>
      <c r="D631">
        <v>109</v>
      </c>
      <c r="E631">
        <v>107</v>
      </c>
      <c r="F631">
        <v>106</v>
      </c>
      <c r="G631">
        <v>114</v>
      </c>
      <c r="H631">
        <v>36</v>
      </c>
      <c r="I631">
        <v>33</v>
      </c>
      <c r="J631">
        <v>114</v>
      </c>
      <c r="K631">
        <v>115</v>
      </c>
      <c r="L631">
        <v>108</v>
      </c>
      <c r="M631">
        <v>107</v>
      </c>
      <c r="N631">
        <v>115</v>
      </c>
      <c r="O631">
        <v>114</v>
      </c>
      <c r="P631">
        <v>115</v>
      </c>
      <c r="Q631" s="24">
        <f>бланки!F632</f>
        <v>258</v>
      </c>
      <c r="R631" s="6">
        <f>B631/Q631</f>
        <v>0.46511627906976744</v>
      </c>
      <c r="S631" s="24">
        <f>бланки!E632</f>
        <v>630</v>
      </c>
      <c r="T631" s="24" t="str">
        <f>'Рейтинговая таблица организаций'!B633</f>
        <v>МКУ ДО «ДШИ ИМ. С. Батырова» (Ногайский район)</v>
      </c>
      <c r="U631" s="6">
        <f>анкеты!F631/анкеты!E631</f>
        <v>0.99065420560747663</v>
      </c>
      <c r="V631" s="6">
        <f>анкеты!D631/анкеты!C631</f>
        <v>0.99090909090909096</v>
      </c>
      <c r="W631" s="6">
        <f>анкеты!G631/анкеты!$B631</f>
        <v>0.95</v>
      </c>
      <c r="X631" s="6">
        <f>анкеты!I631/анкеты!H631</f>
        <v>0.91666666666666663</v>
      </c>
      <c r="Y631" s="6">
        <f>анкеты!J631/анкеты!$B631</f>
        <v>0.95</v>
      </c>
      <c r="Z631" s="6">
        <f>анкеты!K631/анкеты!$B631</f>
        <v>0.95833333333333337</v>
      </c>
      <c r="AA631" s="6">
        <f>анкеты!M631/анкеты!L631</f>
        <v>0.9907407407407407</v>
      </c>
      <c r="AB631" s="6">
        <f>анкеты!N631/анкеты!$B631</f>
        <v>0.95833333333333337</v>
      </c>
      <c r="AC631" s="6">
        <f>анкеты!O631/анкеты!$B631</f>
        <v>0.95</v>
      </c>
      <c r="AD631" s="6">
        <f>анкеты!P631/анкеты!$B631</f>
        <v>0.95833333333333337</v>
      </c>
      <c r="AE631" s="24">
        <f>'Рейтинговая таблица организаций'!Z1457+'Рейтинговая таблица организаций'!AA1457</f>
        <v>0</v>
      </c>
      <c r="AF631" s="32">
        <f t="shared" si="25"/>
        <v>0.9613970703923973</v>
      </c>
      <c r="AG631" s="24">
        <f>'Рейтинговая таблица организаций'!BB633</f>
        <v>72.2</v>
      </c>
      <c r="AH631" t="s">
        <v>755</v>
      </c>
    </row>
    <row r="632" spans="1:34" x14ac:dyDescent="0.25">
      <c r="A632" s="39">
        <v>632</v>
      </c>
      <c r="B632">
        <v>4</v>
      </c>
      <c r="C632">
        <v>3</v>
      </c>
      <c r="D632">
        <v>3</v>
      </c>
      <c r="E632">
        <v>2</v>
      </c>
      <c r="F632">
        <v>2</v>
      </c>
      <c r="G632">
        <v>3</v>
      </c>
      <c r="H632">
        <v>2</v>
      </c>
      <c r="I632">
        <v>1</v>
      </c>
      <c r="J632">
        <v>4</v>
      </c>
      <c r="K632">
        <v>4</v>
      </c>
      <c r="L632">
        <v>3</v>
      </c>
      <c r="M632">
        <v>3</v>
      </c>
      <c r="N632">
        <v>4</v>
      </c>
      <c r="O632">
        <v>4</v>
      </c>
      <c r="P632">
        <v>4</v>
      </c>
      <c r="Q632" s="24">
        <f>бланки!F633</f>
        <v>7</v>
      </c>
      <c r="R632" s="6">
        <f>B632/Q632</f>
        <v>0.5714285714285714</v>
      </c>
      <c r="S632" s="24">
        <f>бланки!E633</f>
        <v>631</v>
      </c>
      <c r="T632" s="24" t="str">
        <f>'Рейтинговая таблица организаций'!B634</f>
        <v>МКОУ «Алкадарская СОШ» (Сулейман-Стальский район)</v>
      </c>
      <c r="U632" s="6">
        <f>анкеты!F632/анкеты!E632</f>
        <v>1</v>
      </c>
      <c r="V632" s="6">
        <f>анкеты!D632/анкеты!C632</f>
        <v>1</v>
      </c>
      <c r="W632" s="6">
        <f>анкеты!G632/анкеты!$B632</f>
        <v>0.75</v>
      </c>
      <c r="X632" s="6">
        <f>анкеты!I632/анкеты!H632</f>
        <v>0.5</v>
      </c>
      <c r="Y632" s="6">
        <f>анкеты!J632/анкеты!$B632</f>
        <v>1</v>
      </c>
      <c r="Z632" s="6">
        <f>анкеты!K632/анкеты!$B632</f>
        <v>1</v>
      </c>
      <c r="AA632" s="6">
        <f>анкеты!M632/анкеты!L632</f>
        <v>1</v>
      </c>
      <c r="AB632" s="6">
        <f>анкеты!N632/анкеты!$B632</f>
        <v>1</v>
      </c>
      <c r="AC632" s="6">
        <f>анкеты!O632/анкеты!$B632</f>
        <v>1</v>
      </c>
      <c r="AD632" s="6">
        <f>анкеты!P632/анкеты!$B632</f>
        <v>1</v>
      </c>
      <c r="AE632" s="24">
        <f>'Рейтинговая таблица организаций'!Z1458+'Рейтинговая таблица организаций'!AA1458</f>
        <v>0</v>
      </c>
      <c r="AF632" s="32">
        <f t="shared" si="25"/>
        <v>0.92500000000000004</v>
      </c>
      <c r="AG632" s="24">
        <f>'Рейтинговая таблица организаций'!BB634</f>
        <v>75.599999999999994</v>
      </c>
      <c r="AH632" t="s">
        <v>992</v>
      </c>
    </row>
    <row r="633" spans="1:34" x14ac:dyDescent="0.25">
      <c r="A633" s="39">
        <v>633</v>
      </c>
      <c r="B633">
        <v>63</v>
      </c>
      <c r="C633">
        <v>60</v>
      </c>
      <c r="D633">
        <v>60</v>
      </c>
      <c r="E633">
        <v>29</v>
      </c>
      <c r="F633">
        <v>29</v>
      </c>
      <c r="G633">
        <v>62</v>
      </c>
      <c r="H633">
        <v>6</v>
      </c>
      <c r="I633">
        <v>4</v>
      </c>
      <c r="J633">
        <v>63</v>
      </c>
      <c r="K633">
        <v>63</v>
      </c>
      <c r="L633">
        <v>54</v>
      </c>
      <c r="M633">
        <v>54</v>
      </c>
      <c r="N633">
        <v>62</v>
      </c>
      <c r="O633">
        <v>55</v>
      </c>
      <c r="P633">
        <v>55</v>
      </c>
      <c r="Q633" s="24">
        <f>бланки!F634</f>
        <v>130</v>
      </c>
      <c r="R633" s="6">
        <f>B633/Q633</f>
        <v>0.48461538461538461</v>
      </c>
      <c r="S633" s="24">
        <f>бланки!E634</f>
        <v>632</v>
      </c>
      <c r="T633" s="24" t="str">
        <f>'Рейтинговая таблица организаций'!B635</f>
        <v>МКОУ «Зизикская СОШ» (Сулейман-Стальский район)</v>
      </c>
      <c r="U633" s="6">
        <f>анкеты!F633/анкеты!E633</f>
        <v>1</v>
      </c>
      <c r="V633" s="6">
        <f>анкеты!D633/анкеты!C633</f>
        <v>1</v>
      </c>
      <c r="W633" s="6">
        <f>анкеты!G633/анкеты!$B633</f>
        <v>0.98412698412698407</v>
      </c>
      <c r="X633" s="6">
        <f>анкеты!I633/анкеты!H633</f>
        <v>0.66666666666666663</v>
      </c>
      <c r="Y633" s="6">
        <f>анкеты!J633/анкеты!$B633</f>
        <v>1</v>
      </c>
      <c r="Z633" s="6">
        <f>анкеты!K633/анкеты!$B633</f>
        <v>1</v>
      </c>
      <c r="AA633" s="6">
        <f>анкеты!M633/анкеты!L633</f>
        <v>1</v>
      </c>
      <c r="AB633" s="6">
        <f>анкеты!N633/анкеты!$B633</f>
        <v>0.98412698412698407</v>
      </c>
      <c r="AC633" s="6">
        <f>анкеты!O633/анкеты!$B633</f>
        <v>0.87301587301587302</v>
      </c>
      <c r="AD633" s="6">
        <f>анкеты!P633/анкеты!$B633</f>
        <v>0.87301587301587302</v>
      </c>
      <c r="AE633" s="24">
        <f>'Рейтинговая таблица организаций'!Z1459+'Рейтинговая таблица организаций'!AA1459</f>
        <v>0</v>
      </c>
      <c r="AF633" s="32">
        <f t="shared" si="25"/>
        <v>0.93809523809523809</v>
      </c>
      <c r="AG633" s="24">
        <f>'Рейтинговая таблица организаций'!BB635</f>
        <v>83.2</v>
      </c>
      <c r="AH633" t="s">
        <v>992</v>
      </c>
    </row>
    <row r="634" spans="1:34" x14ac:dyDescent="0.25">
      <c r="A634" s="39">
        <v>634</v>
      </c>
      <c r="B634">
        <v>75</v>
      </c>
      <c r="C634">
        <v>70</v>
      </c>
      <c r="D634">
        <v>68</v>
      </c>
      <c r="E634">
        <v>67</v>
      </c>
      <c r="F634">
        <v>62</v>
      </c>
      <c r="G634">
        <v>68</v>
      </c>
      <c r="H634">
        <v>11</v>
      </c>
      <c r="I634">
        <v>10</v>
      </c>
      <c r="J634">
        <v>74</v>
      </c>
      <c r="K634">
        <v>73</v>
      </c>
      <c r="L634">
        <v>68</v>
      </c>
      <c r="M634">
        <v>68</v>
      </c>
      <c r="N634">
        <v>70</v>
      </c>
      <c r="O634">
        <v>70</v>
      </c>
      <c r="P634">
        <v>72</v>
      </c>
      <c r="Q634" s="24">
        <f>бланки!F635</f>
        <v>186</v>
      </c>
      <c r="R634" s="6">
        <v>0.40322580645161288</v>
      </c>
      <c r="S634" s="24">
        <f>бланки!E635</f>
        <v>633</v>
      </c>
      <c r="T634" s="24" t="str">
        <f>'Рейтинговая таблица организаций'!B636</f>
        <v>МКОУ «Касумкентская СОШ №2» (Сулейман-Стальский район)</v>
      </c>
      <c r="U634" s="6">
        <f>анкеты!F634/анкеты!E634</f>
        <v>0.92537313432835822</v>
      </c>
      <c r="V634" s="6">
        <f>анкеты!D634/анкеты!C634</f>
        <v>0.97142857142857142</v>
      </c>
      <c r="W634" s="6">
        <f>анкеты!G634/анкеты!$B634</f>
        <v>0.90666666666666662</v>
      </c>
      <c r="X634" s="6">
        <f>анкеты!I634/анкеты!H634</f>
        <v>0.90909090909090906</v>
      </c>
      <c r="Y634" s="6">
        <f>анкеты!J634/анкеты!$B634</f>
        <v>0.98666666666666669</v>
      </c>
      <c r="Z634" s="6">
        <f>анкеты!K634/анкеты!$B634</f>
        <v>0.97333333333333338</v>
      </c>
      <c r="AA634" s="6">
        <f>анкеты!M634/анкеты!L634</f>
        <v>1</v>
      </c>
      <c r="AB634" s="6">
        <f>анкеты!N634/анкеты!$B634</f>
        <v>0.93333333333333335</v>
      </c>
      <c r="AC634" s="6">
        <f>анкеты!O634/анкеты!$B634</f>
        <v>0.93333333333333335</v>
      </c>
      <c r="AD634" s="6">
        <f>анкеты!P634/анкеты!$B634</f>
        <v>0.96</v>
      </c>
      <c r="AE634" s="24">
        <f>'Рейтинговая таблица организаций'!Z1460+'Рейтинговая таблица организаций'!AA1460</f>
        <v>0</v>
      </c>
      <c r="AF634" s="32">
        <f t="shared" si="25"/>
        <v>0.94992259481811736</v>
      </c>
      <c r="AG634" s="24">
        <f>'Рейтинговая таблица организаций'!BB636</f>
        <v>88.8</v>
      </c>
      <c r="AH634" t="s">
        <v>992</v>
      </c>
    </row>
    <row r="635" spans="1:34" x14ac:dyDescent="0.25">
      <c r="A635" s="39">
        <v>635</v>
      </c>
      <c r="B635">
        <v>59</v>
      </c>
      <c r="C635">
        <v>57</v>
      </c>
      <c r="D635">
        <v>56</v>
      </c>
      <c r="E635">
        <v>55</v>
      </c>
      <c r="F635">
        <v>55</v>
      </c>
      <c r="G635">
        <v>43</v>
      </c>
      <c r="H635">
        <v>4</v>
      </c>
      <c r="I635">
        <v>3</v>
      </c>
      <c r="J635">
        <v>59</v>
      </c>
      <c r="K635">
        <v>59</v>
      </c>
      <c r="L635">
        <v>57</v>
      </c>
      <c r="M635">
        <v>56</v>
      </c>
      <c r="N635">
        <v>58</v>
      </c>
      <c r="O635">
        <v>59</v>
      </c>
      <c r="P635">
        <v>59</v>
      </c>
      <c r="Q635" s="24">
        <f>бланки!F636</f>
        <v>80</v>
      </c>
      <c r="R635" s="6">
        <v>0.73750000000000004</v>
      </c>
      <c r="S635" s="24">
        <f>бланки!E636</f>
        <v>634</v>
      </c>
      <c r="T635" s="24" t="str">
        <f>'Рейтинговая таблица организаций'!B637</f>
        <v>МКОУ «Куркентская СОШ №2» (Сулейман-Стальский район)</v>
      </c>
      <c r="U635" s="6">
        <f>анкеты!F635/анкеты!E635</f>
        <v>1</v>
      </c>
      <c r="V635" s="6">
        <f>анкеты!D635/анкеты!C635</f>
        <v>0.98245614035087714</v>
      </c>
      <c r="W635" s="6">
        <f>анкеты!G635/анкеты!$B635</f>
        <v>0.72881355932203384</v>
      </c>
      <c r="X635" s="6">
        <f>анкеты!I635/анкеты!H635</f>
        <v>0.75</v>
      </c>
      <c r="Y635" s="6">
        <f>анкеты!J635/анкеты!$B635</f>
        <v>1</v>
      </c>
      <c r="Z635" s="6">
        <f>анкеты!K635/анкеты!$B635</f>
        <v>1</v>
      </c>
      <c r="AA635" s="6">
        <f>анкеты!M635/анкеты!L635</f>
        <v>0.98245614035087714</v>
      </c>
      <c r="AB635" s="6">
        <f>анкеты!N635/анкеты!$B635</f>
        <v>0.98305084745762716</v>
      </c>
      <c r="AC635" s="6">
        <f>анкеты!O635/анкеты!$B635</f>
        <v>1</v>
      </c>
      <c r="AD635" s="6">
        <f>анкеты!P635/анкеты!$B635</f>
        <v>1</v>
      </c>
      <c r="AE635" s="24">
        <f>'Рейтинговая таблица организаций'!Z1461+'Рейтинговая таблица организаций'!AA1461</f>
        <v>0</v>
      </c>
      <c r="AF635" s="32">
        <f t="shared" si="25"/>
        <v>0.94267766874814141</v>
      </c>
      <c r="AG635" s="24">
        <f>'Рейтинговая таблица организаций'!BB637</f>
        <v>87.4</v>
      </c>
      <c r="AH635" t="s">
        <v>992</v>
      </c>
    </row>
    <row r="636" spans="1:34" x14ac:dyDescent="0.25">
      <c r="A636" s="39">
        <v>636</v>
      </c>
      <c r="B636">
        <v>95</v>
      </c>
      <c r="C636">
        <v>82</v>
      </c>
      <c r="D636">
        <v>80</v>
      </c>
      <c r="E636">
        <v>85</v>
      </c>
      <c r="F636">
        <v>82</v>
      </c>
      <c r="G636">
        <v>80</v>
      </c>
      <c r="H636">
        <v>13</v>
      </c>
      <c r="I636">
        <v>10</v>
      </c>
      <c r="J636">
        <v>89</v>
      </c>
      <c r="K636">
        <v>92</v>
      </c>
      <c r="L636">
        <v>86</v>
      </c>
      <c r="M636">
        <v>84</v>
      </c>
      <c r="N636">
        <v>85</v>
      </c>
      <c r="O636">
        <v>89</v>
      </c>
      <c r="P636">
        <v>90</v>
      </c>
      <c r="Q636" s="24">
        <f>бланки!F637</f>
        <v>154</v>
      </c>
      <c r="R636" s="6">
        <v>0.61688311688311692</v>
      </c>
      <c r="S636" s="24">
        <f>бланки!E637</f>
        <v>635</v>
      </c>
      <c r="T636" s="24" t="str">
        <f>'Рейтинговая таблица организаций'!B638</f>
        <v>МКОУ «Саидкентская СОШ» (Сулейман-Стальский район)</v>
      </c>
      <c r="U636" s="6">
        <f>анкеты!F636/анкеты!E636</f>
        <v>0.96470588235294119</v>
      </c>
      <c r="V636" s="6">
        <f>анкеты!D636/анкеты!C636</f>
        <v>0.97560975609756095</v>
      </c>
      <c r="W636" s="6">
        <f>анкеты!G636/анкеты!$B636</f>
        <v>0.84210526315789469</v>
      </c>
      <c r="X636" s="6">
        <f>анкеты!I636/анкеты!H636</f>
        <v>0.76923076923076927</v>
      </c>
      <c r="Y636" s="6">
        <f>анкеты!J636/анкеты!$B636</f>
        <v>0.93684210526315792</v>
      </c>
      <c r="Z636" s="6">
        <f>анкеты!K636/анкеты!$B636</f>
        <v>0.96842105263157896</v>
      </c>
      <c r="AA636" s="6">
        <f>анкеты!M636/анкеты!L636</f>
        <v>0.97674418604651159</v>
      </c>
      <c r="AB636" s="6">
        <f>анкеты!N636/анкеты!$B636</f>
        <v>0.89473684210526316</v>
      </c>
      <c r="AC636" s="6">
        <f>анкеты!O636/анкеты!$B636</f>
        <v>0.93684210526315792</v>
      </c>
      <c r="AD636" s="6">
        <f>анкеты!P636/анкеты!$B636</f>
        <v>0.94736842105263153</v>
      </c>
      <c r="AE636" s="24">
        <f>'Рейтинговая таблица организаций'!Z1462+'Рейтинговая таблица организаций'!AA1462</f>
        <v>0</v>
      </c>
      <c r="AF636" s="32">
        <f t="shared" si="25"/>
        <v>0.92126063832014682</v>
      </c>
      <c r="AG636" s="24">
        <f>'Рейтинговая таблица организаций'!BB638</f>
        <v>80.400000000000006</v>
      </c>
      <c r="AH636" t="s">
        <v>992</v>
      </c>
    </row>
    <row r="637" spans="1:34" x14ac:dyDescent="0.25">
      <c r="A637" s="39">
        <v>637</v>
      </c>
      <c r="B637">
        <v>95</v>
      </c>
      <c r="C637">
        <v>71</v>
      </c>
      <c r="D637">
        <v>66</v>
      </c>
      <c r="E637">
        <v>56</v>
      </c>
      <c r="F637">
        <v>52</v>
      </c>
      <c r="G637">
        <v>66</v>
      </c>
      <c r="H637">
        <v>17</v>
      </c>
      <c r="I637">
        <v>14</v>
      </c>
      <c r="J637">
        <v>87</v>
      </c>
      <c r="K637">
        <v>86</v>
      </c>
      <c r="L637">
        <v>71</v>
      </c>
      <c r="M637">
        <v>62</v>
      </c>
      <c r="N637">
        <v>76</v>
      </c>
      <c r="O637">
        <v>81</v>
      </c>
      <c r="P637">
        <v>86</v>
      </c>
      <c r="Q637" s="24">
        <f>бланки!F638</f>
        <v>169</v>
      </c>
      <c r="R637" s="6">
        <v>0.56213017751479288</v>
      </c>
      <c r="S637" s="24">
        <f>бланки!E638</f>
        <v>636</v>
      </c>
      <c r="T637" s="24" t="str">
        <f>'Рейтинговая таблица организаций'!B639</f>
        <v>МКОУ «Чухверкентская СОШ» (Сулейман-Стальский район)</v>
      </c>
      <c r="U637" s="6">
        <f>анкеты!F637/анкеты!E637</f>
        <v>0.9285714285714286</v>
      </c>
      <c r="V637" s="6">
        <f>анкеты!D637/анкеты!C637</f>
        <v>0.92957746478873238</v>
      </c>
      <c r="W637" s="6">
        <f>анкеты!G637/анкеты!$B637</f>
        <v>0.69473684210526321</v>
      </c>
      <c r="X637" s="6">
        <f>анкеты!I637/анкеты!H637</f>
        <v>0.82352941176470584</v>
      </c>
      <c r="Y637" s="6">
        <f>анкеты!J637/анкеты!$B637</f>
        <v>0.91578947368421049</v>
      </c>
      <c r="Z637" s="6">
        <f>анкеты!K637/анкеты!$B637</f>
        <v>0.90526315789473688</v>
      </c>
      <c r="AA637" s="6">
        <f>анкеты!M637/анкеты!L637</f>
        <v>0.87323943661971826</v>
      </c>
      <c r="AB637" s="6">
        <f>анкеты!N637/анкеты!$B637</f>
        <v>0.8</v>
      </c>
      <c r="AC637" s="6">
        <f>анкеты!O637/анкеты!$B637</f>
        <v>0.85263157894736841</v>
      </c>
      <c r="AD637" s="6">
        <f>анкеты!P637/анкеты!$B637</f>
        <v>0.90526315789473688</v>
      </c>
      <c r="AE637" s="24">
        <f>'Рейтинговая таблица организаций'!Z1463+'Рейтинговая таблица организаций'!AA1463</f>
        <v>0</v>
      </c>
      <c r="AF637" s="32">
        <f t="shared" si="25"/>
        <v>0.86286019522709001</v>
      </c>
      <c r="AG637" s="24">
        <f>'Рейтинговая таблица организаций'!BB639</f>
        <v>78.599999999999994</v>
      </c>
      <c r="AH637" t="s">
        <v>992</v>
      </c>
    </row>
    <row r="638" spans="1:34" x14ac:dyDescent="0.25">
      <c r="A638" s="39">
        <v>638</v>
      </c>
      <c r="B638">
        <v>28</v>
      </c>
      <c r="C638">
        <v>16</v>
      </c>
      <c r="D638">
        <v>16</v>
      </c>
      <c r="E638">
        <v>25</v>
      </c>
      <c r="F638">
        <v>25</v>
      </c>
      <c r="G638">
        <v>20</v>
      </c>
      <c r="H638">
        <v>4</v>
      </c>
      <c r="I638">
        <v>3</v>
      </c>
      <c r="J638">
        <v>28</v>
      </c>
      <c r="K638">
        <v>28</v>
      </c>
      <c r="L638">
        <v>21</v>
      </c>
      <c r="M638">
        <v>20</v>
      </c>
      <c r="N638">
        <v>28</v>
      </c>
      <c r="O638">
        <v>28</v>
      </c>
      <c r="P638">
        <v>28</v>
      </c>
      <c r="Q638" s="24">
        <f>бланки!F639</f>
        <v>70</v>
      </c>
      <c r="R638" s="6">
        <v>0.4</v>
      </c>
      <c r="S638" s="24">
        <f>бланки!E639</f>
        <v>637</v>
      </c>
      <c r="T638" s="24" t="str">
        <f>'Рейтинговая таблица организаций'!B640</f>
        <v>МКОУ «Шихикентская СОШ» (Сулейман-Стальский район)</v>
      </c>
      <c r="U638" s="6">
        <f>анкеты!F638/анкеты!E638</f>
        <v>1</v>
      </c>
      <c r="V638" s="6">
        <f>анкеты!D638/анкеты!C638</f>
        <v>1</v>
      </c>
      <c r="W638" s="6">
        <f>анкеты!G638/анкеты!$B638</f>
        <v>0.7142857142857143</v>
      </c>
      <c r="X638" s="6">
        <f>анкеты!I638/анкеты!H638</f>
        <v>0.75</v>
      </c>
      <c r="Y638" s="6">
        <f>анкеты!J638/анкеты!$B638</f>
        <v>1</v>
      </c>
      <c r="Z638" s="6">
        <f>анкеты!K638/анкеты!$B638</f>
        <v>1</v>
      </c>
      <c r="AA638" s="6">
        <f>анкеты!M638/анкеты!L638</f>
        <v>0.95238095238095233</v>
      </c>
      <c r="AB638" s="6">
        <f>анкеты!N638/анкеты!$B638</f>
        <v>1</v>
      </c>
      <c r="AC638" s="6">
        <f>анкеты!O638/анкеты!$B638</f>
        <v>1</v>
      </c>
      <c r="AD638" s="6">
        <f>анкеты!P638/анкеты!$B638</f>
        <v>1</v>
      </c>
      <c r="AE638" s="24">
        <f>'Рейтинговая таблица организаций'!Z1464+'Рейтинговая таблица организаций'!AA1464</f>
        <v>0</v>
      </c>
      <c r="AF638" s="32">
        <f t="shared" si="25"/>
        <v>0.94166666666666676</v>
      </c>
      <c r="AG638" s="24">
        <f>'Рейтинговая таблица организаций'!BB640</f>
        <v>77</v>
      </c>
      <c r="AH638" t="s">
        <v>992</v>
      </c>
    </row>
    <row r="639" spans="1:34" x14ac:dyDescent="0.25">
      <c r="A639" s="39">
        <v>639</v>
      </c>
      <c r="B639">
        <v>93</v>
      </c>
      <c r="C639">
        <v>79</v>
      </c>
      <c r="D639">
        <v>77</v>
      </c>
      <c r="E639">
        <v>73</v>
      </c>
      <c r="F639">
        <v>73</v>
      </c>
      <c r="G639">
        <v>80</v>
      </c>
      <c r="H639">
        <v>17</v>
      </c>
      <c r="I639">
        <v>17</v>
      </c>
      <c r="J639">
        <v>89</v>
      </c>
      <c r="K639">
        <v>91</v>
      </c>
      <c r="L639">
        <v>83</v>
      </c>
      <c r="M639">
        <v>75</v>
      </c>
      <c r="N639">
        <v>89</v>
      </c>
      <c r="O639">
        <v>89</v>
      </c>
      <c r="P639">
        <v>89</v>
      </c>
      <c r="Q639" s="24">
        <f>бланки!F640</f>
        <v>158</v>
      </c>
      <c r="R639" s="6">
        <v>0.58860759493670889</v>
      </c>
      <c r="S639" s="24">
        <f>бланки!E640</f>
        <v>638</v>
      </c>
      <c r="T639" s="24" t="str">
        <f>'Рейтинговая таблица организаций'!B641</f>
        <v>МКОУ «Юхаристальская СОШ» (Сулейман-Стальский район)</v>
      </c>
      <c r="U639" s="6">
        <f>анкеты!F639/анкеты!E639</f>
        <v>1</v>
      </c>
      <c r="V639" s="6">
        <f>анкеты!D639/анкеты!C639</f>
        <v>0.97468354430379744</v>
      </c>
      <c r="W639" s="6">
        <f>анкеты!G639/анкеты!$B639</f>
        <v>0.86021505376344087</v>
      </c>
      <c r="X639" s="6">
        <f>анкеты!I639/анкеты!H639</f>
        <v>1</v>
      </c>
      <c r="Y639" s="6">
        <f>анкеты!J639/анкеты!$B639</f>
        <v>0.956989247311828</v>
      </c>
      <c r="Z639" s="6">
        <f>анкеты!K639/анкеты!$B639</f>
        <v>0.978494623655914</v>
      </c>
      <c r="AA639" s="6">
        <f>анкеты!M639/анкеты!L639</f>
        <v>0.90361445783132532</v>
      </c>
      <c r="AB639" s="6">
        <f>анкеты!N639/анкеты!$B639</f>
        <v>0.956989247311828</v>
      </c>
      <c r="AC639" s="6">
        <f>анкеты!O639/анкеты!$B639</f>
        <v>0.956989247311828</v>
      </c>
      <c r="AD639" s="6">
        <f>анкеты!P639/анкеты!$B639</f>
        <v>0.956989247311828</v>
      </c>
      <c r="AE639" s="24">
        <f>'Рейтинговая таблица организаций'!Z1465+'Рейтинговая таблица организаций'!AA1465</f>
        <v>0</v>
      </c>
      <c r="AF639" s="32">
        <f t="shared" si="25"/>
        <v>0.95449646688017897</v>
      </c>
      <c r="AG639" s="24">
        <f>'Рейтинговая таблица организаций'!BB641</f>
        <v>81.8</v>
      </c>
      <c r="AH639" t="s">
        <v>992</v>
      </c>
    </row>
    <row r="640" spans="1:34" x14ac:dyDescent="0.25">
      <c r="A640" s="39">
        <v>640</v>
      </c>
      <c r="B640">
        <v>20</v>
      </c>
      <c r="C640">
        <v>20</v>
      </c>
      <c r="D640">
        <v>19</v>
      </c>
      <c r="E640">
        <v>11</v>
      </c>
      <c r="F640">
        <v>10</v>
      </c>
      <c r="G640">
        <v>13</v>
      </c>
      <c r="H640">
        <v>1</v>
      </c>
      <c r="I640">
        <v>1</v>
      </c>
      <c r="J640">
        <v>19</v>
      </c>
      <c r="K640">
        <v>20</v>
      </c>
      <c r="L640">
        <v>15</v>
      </c>
      <c r="M640">
        <v>14</v>
      </c>
      <c r="N640">
        <v>20</v>
      </c>
      <c r="O640">
        <v>20</v>
      </c>
      <c r="P640">
        <v>19</v>
      </c>
      <c r="Q640" s="24">
        <f>бланки!F641</f>
        <v>27</v>
      </c>
      <c r="R640" s="6">
        <v>0.7407407407407407</v>
      </c>
      <c r="S640" s="24">
        <f>бланки!E641</f>
        <v>639</v>
      </c>
      <c r="T640" s="24" t="str">
        <f>'Рейтинговая таблица организаций'!B642</f>
        <v>МКОУ «Зухрабкентская ООШ» (Сулейман-Стальский район)</v>
      </c>
      <c r="U640" s="6">
        <f>анкеты!F640/анкеты!E640</f>
        <v>0.90909090909090906</v>
      </c>
      <c r="V640" s="6">
        <f>анкеты!D640/анкеты!C640</f>
        <v>0.95</v>
      </c>
      <c r="W640" s="6">
        <f>анкеты!G640/анкеты!$B640</f>
        <v>0.65</v>
      </c>
      <c r="X640" s="6">
        <f>анкеты!I640/анкеты!H640</f>
        <v>1</v>
      </c>
      <c r="Y640" s="6">
        <f>анкеты!J640/анкеты!$B640</f>
        <v>0.95</v>
      </c>
      <c r="Z640" s="6">
        <f>анкеты!K640/анкеты!$B640</f>
        <v>1</v>
      </c>
      <c r="AA640" s="6">
        <f>анкеты!M640/анкеты!L640</f>
        <v>0.93333333333333335</v>
      </c>
      <c r="AB640" s="6">
        <f>анкеты!N640/анкеты!$B640</f>
        <v>1</v>
      </c>
      <c r="AC640" s="6">
        <f>анкеты!O640/анкеты!$B640</f>
        <v>1</v>
      </c>
      <c r="AD640" s="6">
        <f>анкеты!P640/анкеты!$B640</f>
        <v>0.95</v>
      </c>
      <c r="AE640" s="24">
        <f>'Рейтинговая таблица организаций'!Z1466+'Рейтинговая таблица организаций'!AA1466</f>
        <v>0</v>
      </c>
      <c r="AF640" s="32">
        <f t="shared" si="25"/>
        <v>0.93424242424242421</v>
      </c>
      <c r="AG640" s="24">
        <f>'Рейтинговая таблица организаций'!BB642</f>
        <v>71.2</v>
      </c>
      <c r="AH640" t="s">
        <v>992</v>
      </c>
    </row>
    <row r="641" spans="1:34" x14ac:dyDescent="0.25">
      <c r="A641" s="39">
        <v>641</v>
      </c>
      <c r="B641">
        <v>17</v>
      </c>
      <c r="C641">
        <v>17</v>
      </c>
      <c r="D641">
        <v>17</v>
      </c>
      <c r="E641">
        <v>17</v>
      </c>
      <c r="F641">
        <v>15</v>
      </c>
      <c r="G641">
        <v>16</v>
      </c>
      <c r="H641">
        <v>10</v>
      </c>
      <c r="I641">
        <v>7</v>
      </c>
      <c r="J641">
        <v>15</v>
      </c>
      <c r="K641">
        <v>17</v>
      </c>
      <c r="L641">
        <v>17</v>
      </c>
      <c r="M641">
        <v>17</v>
      </c>
      <c r="N641">
        <v>17</v>
      </c>
      <c r="O641">
        <v>16</v>
      </c>
      <c r="P641">
        <v>15</v>
      </c>
      <c r="Q641" s="24">
        <f>бланки!F642</f>
        <v>34</v>
      </c>
      <c r="R641" s="6">
        <v>0.5</v>
      </c>
      <c r="S641" s="24">
        <f>бланки!E642</f>
        <v>640</v>
      </c>
      <c r="T641" s="24" t="str">
        <f>'Рейтинговая таблица организаций'!B643</f>
        <v>МКОУ «Ичинская ООШ» (Сулейман-Стальский район)</v>
      </c>
      <c r="U641" s="6">
        <f>анкеты!F641/анкеты!E641</f>
        <v>0.88235294117647056</v>
      </c>
      <c r="V641" s="6">
        <f>анкеты!D641/анкеты!C641</f>
        <v>1</v>
      </c>
      <c r="W641" s="6">
        <f>анкеты!G641/анкеты!$B641</f>
        <v>0.94117647058823528</v>
      </c>
      <c r="X641" s="6">
        <f>анкеты!I641/анкеты!H641</f>
        <v>0.7</v>
      </c>
      <c r="Y641" s="6">
        <f>анкеты!J641/анкеты!$B641</f>
        <v>0.88235294117647056</v>
      </c>
      <c r="Z641" s="6">
        <f>анкеты!K641/анкеты!$B641</f>
        <v>1</v>
      </c>
      <c r="AA641" s="6">
        <f>анкеты!M641/анкеты!L641</f>
        <v>1</v>
      </c>
      <c r="AB641" s="6">
        <f>анкеты!N641/анкеты!$B641</f>
        <v>1</v>
      </c>
      <c r="AC641" s="6">
        <f>анкеты!O641/анкеты!$B641</f>
        <v>0.94117647058823528</v>
      </c>
      <c r="AD641" s="6">
        <f>анкеты!P641/анкеты!$B641</f>
        <v>0.88235294117647056</v>
      </c>
      <c r="AE641" s="24">
        <f>'Рейтинговая таблица организаций'!Z1467+'Рейтинговая таблица организаций'!AA1467</f>
        <v>0</v>
      </c>
      <c r="AF641" s="32">
        <f t="shared" si="25"/>
        <v>0.92294117647058838</v>
      </c>
      <c r="AG641" s="24">
        <f>'Рейтинговая таблица организаций'!BB643</f>
        <v>86.6</v>
      </c>
      <c r="AH641" t="s">
        <v>992</v>
      </c>
    </row>
    <row r="642" spans="1:34" x14ac:dyDescent="0.25">
      <c r="A642" s="39">
        <v>642</v>
      </c>
      <c r="B642">
        <v>10</v>
      </c>
      <c r="C642">
        <v>10</v>
      </c>
      <c r="D642">
        <v>10</v>
      </c>
      <c r="E642">
        <v>3</v>
      </c>
      <c r="F642">
        <v>3</v>
      </c>
      <c r="G642">
        <v>10</v>
      </c>
      <c r="H642">
        <v>6</v>
      </c>
      <c r="I642">
        <v>5</v>
      </c>
      <c r="J642">
        <v>9</v>
      </c>
      <c r="K642">
        <v>9</v>
      </c>
      <c r="L642">
        <v>8</v>
      </c>
      <c r="M642">
        <v>7</v>
      </c>
      <c r="N642">
        <v>10</v>
      </c>
      <c r="O642">
        <v>10</v>
      </c>
      <c r="P642">
        <v>9</v>
      </c>
      <c r="Q642" s="24">
        <f>бланки!F643</f>
        <v>20</v>
      </c>
      <c r="R642" s="6">
        <f t="shared" ref="R642:R648" si="26">B642/Q642</f>
        <v>0.5</v>
      </c>
      <c r="S642" s="24">
        <f>бланки!E643</f>
        <v>641</v>
      </c>
      <c r="T642" s="24" t="str">
        <f>'Рейтинговая таблица организаций'!B644</f>
        <v>МКОУ «Птикентская ООШ» (Сулейман-Стальский район)</v>
      </c>
      <c r="U642" s="6">
        <f>анкеты!F642/анкеты!E642</f>
        <v>1</v>
      </c>
      <c r="V642" s="6">
        <f>анкеты!D642/анкеты!C642</f>
        <v>1</v>
      </c>
      <c r="W642" s="6">
        <f>анкеты!G642/анкеты!$B642</f>
        <v>1</v>
      </c>
      <c r="X642" s="6">
        <f>анкеты!I642/анкеты!H642</f>
        <v>0.83333333333333337</v>
      </c>
      <c r="Y642" s="6">
        <f>анкеты!J642/анкеты!$B642</f>
        <v>0.9</v>
      </c>
      <c r="Z642" s="6">
        <f>анкеты!K642/анкеты!$B642</f>
        <v>0.9</v>
      </c>
      <c r="AA642" s="6">
        <f>анкеты!M642/анкеты!L642</f>
        <v>0.875</v>
      </c>
      <c r="AB642" s="6">
        <f>анкеты!N642/анкеты!$B642</f>
        <v>1</v>
      </c>
      <c r="AC642" s="6">
        <f>анкеты!O642/анкеты!$B642</f>
        <v>1</v>
      </c>
      <c r="AD642" s="6">
        <f>анкеты!P642/анкеты!$B642</f>
        <v>0.9</v>
      </c>
      <c r="AE642" s="24">
        <f>'Рейтинговая таблица организаций'!Z1468+'Рейтинговая таблица организаций'!AA1468</f>
        <v>0</v>
      </c>
      <c r="AF642" s="32">
        <f t="shared" si="25"/>
        <v>0.9408333333333333</v>
      </c>
      <c r="AG642" s="24">
        <f>'Рейтинговая таблица организаций'!BB644</f>
        <v>89.8</v>
      </c>
      <c r="AH642" t="s">
        <v>992</v>
      </c>
    </row>
    <row r="643" spans="1:34" x14ac:dyDescent="0.25">
      <c r="A643" s="39">
        <v>643</v>
      </c>
      <c r="B643">
        <v>2</v>
      </c>
      <c r="C643">
        <v>2</v>
      </c>
      <c r="D643">
        <v>2</v>
      </c>
      <c r="E643">
        <v>2</v>
      </c>
      <c r="F643">
        <v>2</v>
      </c>
      <c r="G643">
        <v>2</v>
      </c>
      <c r="H643">
        <v>2</v>
      </c>
      <c r="I643">
        <v>1</v>
      </c>
      <c r="J643">
        <v>2</v>
      </c>
      <c r="K643">
        <v>2</v>
      </c>
      <c r="L643">
        <v>2</v>
      </c>
      <c r="M643">
        <v>2</v>
      </c>
      <c r="N643">
        <v>2</v>
      </c>
      <c r="O643">
        <v>2</v>
      </c>
      <c r="P643">
        <v>1</v>
      </c>
      <c r="Q643" s="24">
        <f>бланки!F644</f>
        <v>2</v>
      </c>
      <c r="R643" s="6">
        <f t="shared" si="26"/>
        <v>1</v>
      </c>
      <c r="S643" s="24">
        <f>бланки!E644</f>
        <v>642</v>
      </c>
      <c r="T643" s="24" t="str">
        <f>'Рейтинговая таблица организаций'!B645</f>
        <v>МКОУ «Качалкентская ООШ» (Сулейман-Стальский район)</v>
      </c>
      <c r="U643" s="6">
        <f>анкеты!F643/анкеты!E643</f>
        <v>1</v>
      </c>
      <c r="V643" s="6">
        <f>анкеты!D643/анкеты!C643</f>
        <v>1</v>
      </c>
      <c r="W643" s="6">
        <f>анкеты!G643/анкеты!$B643</f>
        <v>1</v>
      </c>
      <c r="X643" s="6">
        <f>анкеты!I643/анкеты!H643</f>
        <v>0.5</v>
      </c>
      <c r="Y643" s="6">
        <f>анкеты!J643/анкеты!$B643</f>
        <v>1</v>
      </c>
      <c r="Z643" s="6">
        <f>анкеты!K643/анкеты!$B643</f>
        <v>1</v>
      </c>
      <c r="AA643" s="6">
        <f>анкеты!M643/анкеты!L643</f>
        <v>1</v>
      </c>
      <c r="AB643" s="6">
        <f>анкеты!N643/анкеты!$B643</f>
        <v>1</v>
      </c>
      <c r="AC643" s="6">
        <f>анкеты!O643/анкеты!$B643</f>
        <v>1</v>
      </c>
      <c r="AD643" s="6">
        <f>анкеты!P643/анкеты!$B643</f>
        <v>0.5</v>
      </c>
      <c r="AE643" s="24">
        <f>'Рейтинговая таблица организаций'!Z1469+'Рейтинговая таблица организаций'!AA1469</f>
        <v>0</v>
      </c>
      <c r="AF643" s="32">
        <f t="shared" ref="AF643:AF706" si="27">AVERAGE(U643:AD643)</f>
        <v>0.9</v>
      </c>
      <c r="AG643" s="24">
        <f>'Рейтинговая таблица организаций'!BB645</f>
        <v>88</v>
      </c>
      <c r="AH643" t="s">
        <v>992</v>
      </c>
    </row>
    <row r="644" spans="1:34" x14ac:dyDescent="0.25">
      <c r="A644" s="39">
        <v>644</v>
      </c>
      <c r="B644">
        <v>2</v>
      </c>
      <c r="C644">
        <v>2</v>
      </c>
      <c r="D644">
        <v>2</v>
      </c>
      <c r="E644">
        <v>2</v>
      </c>
      <c r="F644">
        <v>2</v>
      </c>
      <c r="G644">
        <v>2</v>
      </c>
      <c r="H644">
        <v>2</v>
      </c>
      <c r="I644">
        <v>1</v>
      </c>
      <c r="J644">
        <v>2</v>
      </c>
      <c r="K644">
        <v>2</v>
      </c>
      <c r="L644">
        <v>2</v>
      </c>
      <c r="M644">
        <v>1</v>
      </c>
      <c r="N644">
        <v>2</v>
      </c>
      <c r="O644">
        <v>2</v>
      </c>
      <c r="P644">
        <v>2</v>
      </c>
      <c r="Q644" s="24">
        <f>бланки!F645</f>
        <v>2</v>
      </c>
      <c r="R644" s="6">
        <f t="shared" si="26"/>
        <v>1</v>
      </c>
      <c r="S644" s="24">
        <f>бланки!E645</f>
        <v>643</v>
      </c>
      <c r="T644" s="24" t="str">
        <f>'Рейтинговая таблица организаций'!B646</f>
        <v>МКОУ «Пиперкентская НОШ» (Сулейман-Стальский район)</v>
      </c>
      <c r="U644" s="6">
        <f>анкеты!F644/анкеты!E644</f>
        <v>1</v>
      </c>
      <c r="V644" s="6">
        <f>анкеты!D644/анкеты!C644</f>
        <v>1</v>
      </c>
      <c r="W644" s="6">
        <f>анкеты!G644/анкеты!$B644</f>
        <v>1</v>
      </c>
      <c r="X644" s="6">
        <f>анкеты!I644/анкеты!H644</f>
        <v>0.5</v>
      </c>
      <c r="Y644" s="6">
        <f>анкеты!J644/анкеты!$B644</f>
        <v>1</v>
      </c>
      <c r="Z644" s="6">
        <f>анкеты!K644/анкеты!$B644</f>
        <v>1</v>
      </c>
      <c r="AA644" s="6">
        <f>анкеты!M644/анкеты!L644</f>
        <v>0.5</v>
      </c>
      <c r="AB644" s="6">
        <f>анкеты!N644/анкеты!$B644</f>
        <v>1</v>
      </c>
      <c r="AC644" s="6">
        <f>анкеты!O644/анкеты!$B644</f>
        <v>1</v>
      </c>
      <c r="AD644" s="6">
        <f>анкеты!P644/анкеты!$B644</f>
        <v>1</v>
      </c>
      <c r="AE644" s="24">
        <f>'Рейтинговая таблица организаций'!Z1470+'Рейтинговая таблица организаций'!AA1470</f>
        <v>0</v>
      </c>
      <c r="AF644" s="32">
        <f t="shared" si="27"/>
        <v>0.9</v>
      </c>
      <c r="AG644" s="24">
        <f>'Рейтинговая таблица организаций'!BB646</f>
        <v>89.4</v>
      </c>
      <c r="AH644" t="s">
        <v>992</v>
      </c>
    </row>
    <row r="645" spans="1:34" x14ac:dyDescent="0.25">
      <c r="A645" s="39">
        <v>645</v>
      </c>
      <c r="B645">
        <v>9</v>
      </c>
      <c r="C645">
        <v>5</v>
      </c>
      <c r="D645">
        <v>4</v>
      </c>
      <c r="E645">
        <v>4</v>
      </c>
      <c r="F645">
        <v>4</v>
      </c>
      <c r="G645">
        <v>6</v>
      </c>
      <c r="H645">
        <v>2</v>
      </c>
      <c r="I645">
        <v>1</v>
      </c>
      <c r="J645">
        <v>8</v>
      </c>
      <c r="K645">
        <v>8</v>
      </c>
      <c r="L645">
        <v>6</v>
      </c>
      <c r="M645">
        <v>6</v>
      </c>
      <c r="N645">
        <v>7</v>
      </c>
      <c r="O645">
        <v>8</v>
      </c>
      <c r="P645">
        <v>8</v>
      </c>
      <c r="Q645" s="24">
        <f>бланки!F646</f>
        <v>17</v>
      </c>
      <c r="R645" s="6">
        <f t="shared" si="26"/>
        <v>0.52941176470588236</v>
      </c>
      <c r="S645" s="24">
        <f>бланки!E646</f>
        <v>644</v>
      </c>
      <c r="T645" s="24" t="str">
        <f>'Рейтинговая таблица организаций'!B647</f>
        <v>МКОУ «Буткентская НОШ» (Сулейман-Стальский район)</v>
      </c>
      <c r="U645" s="6">
        <f>анкеты!F645/анкеты!E645</f>
        <v>1</v>
      </c>
      <c r="V645" s="6">
        <f>анкеты!D645/анкеты!C645</f>
        <v>0.8</v>
      </c>
      <c r="W645" s="6">
        <f>анкеты!G645/анкеты!$B645</f>
        <v>0.66666666666666663</v>
      </c>
      <c r="X645" s="6">
        <f>анкеты!I645/анкеты!H645</f>
        <v>0.5</v>
      </c>
      <c r="Y645" s="6">
        <f>анкеты!J645/анкеты!$B645</f>
        <v>0.88888888888888884</v>
      </c>
      <c r="Z645" s="6">
        <f>анкеты!K645/анкеты!$B645</f>
        <v>0.88888888888888884</v>
      </c>
      <c r="AA645" s="6">
        <f>анкеты!M645/анкеты!L645</f>
        <v>1</v>
      </c>
      <c r="AB645" s="6">
        <f>анкеты!N645/анкеты!$B645</f>
        <v>0.77777777777777779</v>
      </c>
      <c r="AC645" s="6">
        <f>анкеты!O645/анкеты!$B645</f>
        <v>0.88888888888888884</v>
      </c>
      <c r="AD645" s="6">
        <f>анкеты!P645/анкеты!$B645</f>
        <v>0.88888888888888884</v>
      </c>
      <c r="AE645" s="24">
        <f>'Рейтинговая таблица организаций'!Z1471+'Рейтинговая таблица организаций'!AA1471</f>
        <v>0</v>
      </c>
      <c r="AF645" s="32">
        <f t="shared" si="27"/>
        <v>0.83000000000000007</v>
      </c>
      <c r="AG645" s="24">
        <f>'Рейтинговая таблица организаций'!BB647</f>
        <v>75.2</v>
      </c>
      <c r="AH645" t="s">
        <v>992</v>
      </c>
    </row>
    <row r="646" spans="1:34" x14ac:dyDescent="0.25">
      <c r="A646" s="39">
        <v>646</v>
      </c>
      <c r="B646">
        <v>3</v>
      </c>
      <c r="C646">
        <v>3</v>
      </c>
      <c r="D646">
        <v>3</v>
      </c>
      <c r="E646">
        <v>3</v>
      </c>
      <c r="F646">
        <v>3</v>
      </c>
      <c r="G646">
        <v>3</v>
      </c>
      <c r="H646">
        <v>3</v>
      </c>
      <c r="I646">
        <v>2</v>
      </c>
      <c r="J646">
        <v>3</v>
      </c>
      <c r="K646">
        <v>2</v>
      </c>
      <c r="L646">
        <v>3</v>
      </c>
      <c r="M646">
        <v>3</v>
      </c>
      <c r="N646">
        <v>3</v>
      </c>
      <c r="O646">
        <v>3</v>
      </c>
      <c r="P646">
        <v>2</v>
      </c>
      <c r="Q646" s="24">
        <f>бланки!F647</f>
        <v>3</v>
      </c>
      <c r="R646" s="6">
        <f t="shared" si="26"/>
        <v>1</v>
      </c>
      <c r="S646" s="24">
        <f>бланки!E647</f>
        <v>645</v>
      </c>
      <c r="T646" s="24" t="str">
        <f>'Рейтинговая таблица организаций'!B648</f>
        <v>МКОУ «Татарханская НОШ» (Сулейман-Стальский район)</v>
      </c>
      <c r="U646" s="6">
        <f>анкеты!F646/анкеты!E646</f>
        <v>1</v>
      </c>
      <c r="V646" s="6">
        <f>анкеты!D646/анкеты!C646</f>
        <v>1</v>
      </c>
      <c r="W646" s="6">
        <f>анкеты!G646/анкеты!$B646</f>
        <v>1</v>
      </c>
      <c r="X646" s="6">
        <f>анкеты!I646/анкеты!H646</f>
        <v>0.66666666666666663</v>
      </c>
      <c r="Y646" s="6">
        <f>анкеты!J646/анкеты!$B646</f>
        <v>1</v>
      </c>
      <c r="Z646" s="6">
        <f>анкеты!K646/анкеты!$B646</f>
        <v>0.66666666666666663</v>
      </c>
      <c r="AA646" s="6">
        <f>анкеты!M646/анкеты!L646</f>
        <v>1</v>
      </c>
      <c r="AB646" s="6">
        <f>анкеты!N646/анкеты!$B646</f>
        <v>1</v>
      </c>
      <c r="AC646" s="6">
        <f>анкеты!O646/анкеты!$B646</f>
        <v>1</v>
      </c>
      <c r="AD646" s="6">
        <f>анкеты!P646/анкеты!$B646</f>
        <v>0.66666666666666663</v>
      </c>
      <c r="AE646" s="24">
        <f>'Рейтинговая таблица организаций'!Z1472+'Рейтинговая таблица организаций'!AA1472</f>
        <v>0</v>
      </c>
      <c r="AF646" s="32">
        <f t="shared" si="27"/>
        <v>0.8999999999999998</v>
      </c>
      <c r="AG646" s="24">
        <f>'Рейтинговая таблица организаций'!BB648</f>
        <v>79</v>
      </c>
      <c r="AH646" t="s">
        <v>992</v>
      </c>
    </row>
    <row r="647" spans="1:34" x14ac:dyDescent="0.25">
      <c r="A647" s="39">
        <v>647</v>
      </c>
      <c r="B647">
        <v>3</v>
      </c>
      <c r="C647">
        <v>3</v>
      </c>
      <c r="D647">
        <v>3</v>
      </c>
      <c r="E647">
        <v>3</v>
      </c>
      <c r="F647">
        <v>2</v>
      </c>
      <c r="G647">
        <v>3</v>
      </c>
      <c r="H647">
        <v>3</v>
      </c>
      <c r="I647">
        <v>2</v>
      </c>
      <c r="J647">
        <v>3</v>
      </c>
      <c r="K647">
        <v>3</v>
      </c>
      <c r="L647">
        <v>2</v>
      </c>
      <c r="M647">
        <v>2</v>
      </c>
      <c r="N647">
        <v>3</v>
      </c>
      <c r="O647">
        <v>3</v>
      </c>
      <c r="P647">
        <v>3</v>
      </c>
      <c r="Q647" s="24">
        <f>бланки!F648</f>
        <v>3</v>
      </c>
      <c r="R647" s="6">
        <f t="shared" si="26"/>
        <v>1</v>
      </c>
      <c r="S647" s="24">
        <f>бланки!E648</f>
        <v>646</v>
      </c>
      <c r="T647" s="24" t="str">
        <f>'Рейтинговая таблица организаций'!B649</f>
        <v>МКОУ «Хпюкская НОШ» (Сулейман-Стальский район)</v>
      </c>
      <c r="U647" s="6">
        <f>анкеты!F647/анкеты!E647</f>
        <v>0.66666666666666663</v>
      </c>
      <c r="V647" s="6">
        <f>анкеты!D647/анкеты!C647</f>
        <v>1</v>
      </c>
      <c r="W647" s="6">
        <f>анкеты!G647/анкеты!$B647</f>
        <v>1</v>
      </c>
      <c r="X647" s="6">
        <f>анкеты!I647/анкеты!H647</f>
        <v>0.66666666666666663</v>
      </c>
      <c r="Y647" s="6">
        <f>анкеты!J647/анкеты!$B647</f>
        <v>1</v>
      </c>
      <c r="Z647" s="6">
        <f>анкеты!K647/анкеты!$B647</f>
        <v>1</v>
      </c>
      <c r="AA647" s="6">
        <f>анкеты!M647/анкеты!L647</f>
        <v>1</v>
      </c>
      <c r="AB647" s="6">
        <f>анкеты!N647/анкеты!$B647</f>
        <v>1</v>
      </c>
      <c r="AC647" s="6">
        <f>анкеты!O647/анкеты!$B647</f>
        <v>1</v>
      </c>
      <c r="AD647" s="6">
        <f>анкеты!P647/анкеты!$B647</f>
        <v>1</v>
      </c>
      <c r="AE647" s="24">
        <f>'Рейтинговая таблица организаций'!Z1473+'Рейтинговая таблица организаций'!AA1473</f>
        <v>0</v>
      </c>
      <c r="AF647" s="32">
        <f t="shared" si="27"/>
        <v>0.93333333333333324</v>
      </c>
      <c r="AG647" s="24">
        <f>'Рейтинговая таблица организаций'!BB649</f>
        <v>89.8</v>
      </c>
      <c r="AH647" t="s">
        <v>992</v>
      </c>
    </row>
    <row r="648" spans="1:34" x14ac:dyDescent="0.25">
      <c r="A648" s="39">
        <v>648</v>
      </c>
      <c r="B648">
        <v>3</v>
      </c>
      <c r="C648">
        <v>2</v>
      </c>
      <c r="D648">
        <v>2</v>
      </c>
      <c r="E648">
        <v>2</v>
      </c>
      <c r="F648">
        <v>2</v>
      </c>
      <c r="G648">
        <v>3</v>
      </c>
      <c r="H648">
        <v>2</v>
      </c>
      <c r="I648">
        <v>1</v>
      </c>
      <c r="J648">
        <v>3</v>
      </c>
      <c r="K648">
        <v>3</v>
      </c>
      <c r="L648">
        <v>2</v>
      </c>
      <c r="M648">
        <v>2</v>
      </c>
      <c r="N648">
        <v>3</v>
      </c>
      <c r="O648">
        <v>3</v>
      </c>
      <c r="P648">
        <v>3</v>
      </c>
      <c r="Q648" s="24">
        <f>бланки!F649</f>
        <v>5</v>
      </c>
      <c r="R648" s="6">
        <f t="shared" si="26"/>
        <v>0.6</v>
      </c>
      <c r="S648" s="24">
        <f>бланки!E649</f>
        <v>647</v>
      </c>
      <c r="T648" s="24" t="str">
        <f>'Рейтинговая таблица организаций'!B650</f>
        <v>МКОУ «Хтунская НОШ» (Сулейман-Стальский район)</v>
      </c>
      <c r="U648" s="6">
        <f>анкеты!F648/анкеты!E648</f>
        <v>1</v>
      </c>
      <c r="V648" s="6">
        <f>анкеты!D648/анкеты!C648</f>
        <v>1</v>
      </c>
      <c r="W648" s="6">
        <f>анкеты!G648/анкеты!$B648</f>
        <v>1</v>
      </c>
      <c r="X648" s="6">
        <f>анкеты!I648/анкеты!H648</f>
        <v>0.5</v>
      </c>
      <c r="Y648" s="6">
        <f>анкеты!J648/анкеты!$B648</f>
        <v>1</v>
      </c>
      <c r="Z648" s="6">
        <f>анкеты!K648/анкеты!$B648</f>
        <v>1</v>
      </c>
      <c r="AA648" s="6">
        <f>анкеты!M648/анкеты!L648</f>
        <v>1</v>
      </c>
      <c r="AB648" s="6">
        <f>анкеты!N648/анкеты!$B648</f>
        <v>1</v>
      </c>
      <c r="AC648" s="6">
        <f>анкеты!O648/анкеты!$B648</f>
        <v>1</v>
      </c>
      <c r="AD648" s="6">
        <f>анкеты!P648/анкеты!$B648</f>
        <v>1</v>
      </c>
      <c r="AE648" s="24">
        <f>'Рейтинговая таблица организаций'!Z1474+'Рейтинговая таблица организаций'!AA1474</f>
        <v>0</v>
      </c>
      <c r="AF648" s="32">
        <f t="shared" si="27"/>
        <v>0.95</v>
      </c>
      <c r="AG648" s="24">
        <f>'Рейтинговая таблица организаций'!BB650</f>
        <v>75</v>
      </c>
      <c r="AH648" t="s">
        <v>992</v>
      </c>
    </row>
    <row r="649" spans="1:34" x14ac:dyDescent="0.25">
      <c r="A649" s="39">
        <v>649</v>
      </c>
      <c r="B649">
        <v>14</v>
      </c>
      <c r="C649">
        <v>6</v>
      </c>
      <c r="D649">
        <v>5</v>
      </c>
      <c r="E649">
        <v>3</v>
      </c>
      <c r="F649">
        <v>3</v>
      </c>
      <c r="G649">
        <v>4</v>
      </c>
      <c r="H649">
        <v>4</v>
      </c>
      <c r="I649">
        <v>2</v>
      </c>
      <c r="J649">
        <v>10</v>
      </c>
      <c r="K649">
        <v>13</v>
      </c>
      <c r="L649">
        <v>10</v>
      </c>
      <c r="M649">
        <v>3</v>
      </c>
      <c r="N649">
        <v>7</v>
      </c>
      <c r="O649">
        <v>9</v>
      </c>
      <c r="P649">
        <v>11</v>
      </c>
      <c r="Q649" s="24">
        <f>бланки!F650</f>
        <v>33</v>
      </c>
      <c r="R649" s="6">
        <v>0.42424242424242425</v>
      </c>
      <c r="S649" s="24">
        <f>бланки!E650</f>
        <v>648</v>
      </c>
      <c r="T649" s="24" t="str">
        <f>'Рейтинговая таблица организаций'!B651</f>
        <v>МКОУ «Экендильская НОШ» (Сулейман-Стальский район)</v>
      </c>
      <c r="U649" s="6">
        <f>анкеты!F649/анкеты!E649</f>
        <v>1</v>
      </c>
      <c r="V649" s="6">
        <f>анкеты!D649/анкеты!C649</f>
        <v>0.83333333333333337</v>
      </c>
      <c r="W649" s="6">
        <f>анкеты!G649/анкеты!$B649</f>
        <v>0.2857142857142857</v>
      </c>
      <c r="X649" s="6">
        <f>анкеты!I649/анкеты!H649</f>
        <v>0.5</v>
      </c>
      <c r="Y649" s="6">
        <f>анкеты!J649/анкеты!$B649</f>
        <v>0.7142857142857143</v>
      </c>
      <c r="Z649" s="6">
        <f>анкеты!K649/анкеты!$B649</f>
        <v>0.9285714285714286</v>
      </c>
      <c r="AA649" s="6">
        <f>анкеты!M649/анкеты!L649</f>
        <v>0.3</v>
      </c>
      <c r="AB649" s="6">
        <f>анкеты!N649/анкеты!$B649</f>
        <v>0.5</v>
      </c>
      <c r="AC649" s="6">
        <f>анкеты!O649/анкеты!$B649</f>
        <v>0.6428571428571429</v>
      </c>
      <c r="AD649" s="6">
        <f>анкеты!P649/анкеты!$B649</f>
        <v>0.7857142857142857</v>
      </c>
      <c r="AE649" s="24">
        <f>'Рейтинговая таблица организаций'!Z1475+'Рейтинговая таблица организаций'!AA1475</f>
        <v>0</v>
      </c>
      <c r="AF649" s="32">
        <f t="shared" si="27"/>
        <v>0.6490476190476191</v>
      </c>
      <c r="AG649" s="24">
        <f>'Рейтинговая таблица организаций'!BB651</f>
        <v>53.8</v>
      </c>
      <c r="AH649" t="s">
        <v>992</v>
      </c>
    </row>
    <row r="650" spans="1:34" x14ac:dyDescent="0.25">
      <c r="A650" s="39">
        <v>650</v>
      </c>
      <c r="B650">
        <v>39</v>
      </c>
      <c r="C650">
        <v>37</v>
      </c>
      <c r="D650">
        <v>35</v>
      </c>
      <c r="E650">
        <v>31</v>
      </c>
      <c r="F650">
        <v>31</v>
      </c>
      <c r="G650">
        <v>35</v>
      </c>
      <c r="H650">
        <v>4</v>
      </c>
      <c r="I650">
        <v>3</v>
      </c>
      <c r="J650">
        <v>39</v>
      </c>
      <c r="K650">
        <v>38</v>
      </c>
      <c r="L650">
        <v>31</v>
      </c>
      <c r="M650">
        <v>30</v>
      </c>
      <c r="N650">
        <v>38</v>
      </c>
      <c r="O650">
        <v>39</v>
      </c>
      <c r="P650">
        <v>38</v>
      </c>
      <c r="Q650" s="24">
        <f>бланки!F651</f>
        <v>55</v>
      </c>
      <c r="R650" s="6">
        <v>0.70909090909090911</v>
      </c>
      <c r="S650" s="24">
        <f>бланки!E651</f>
        <v>649</v>
      </c>
      <c r="T650" s="24" t="str">
        <f>'Рейтинговая таблица организаций'!B652</f>
        <v>МКДОУ «Корчагский детский сад» (Сулейман-Стальский район)</v>
      </c>
      <c r="U650" s="6">
        <f>анкеты!F650/анкеты!E650</f>
        <v>1</v>
      </c>
      <c r="V650" s="6">
        <f>анкеты!D650/анкеты!C650</f>
        <v>0.94594594594594594</v>
      </c>
      <c r="W650" s="6">
        <f>анкеты!G650/анкеты!$B650</f>
        <v>0.89743589743589747</v>
      </c>
      <c r="X650" s="6">
        <f>анкеты!I650/анкеты!H650</f>
        <v>0.75</v>
      </c>
      <c r="Y650" s="6">
        <f>анкеты!J650/анкеты!$B650</f>
        <v>1</v>
      </c>
      <c r="Z650" s="6">
        <f>анкеты!K650/анкеты!$B650</f>
        <v>0.97435897435897434</v>
      </c>
      <c r="AA650" s="6">
        <f>анкеты!M650/анкеты!L650</f>
        <v>0.967741935483871</v>
      </c>
      <c r="AB650" s="6">
        <f>анкеты!N650/анкеты!$B650</f>
        <v>0.97435897435897434</v>
      </c>
      <c r="AC650" s="6">
        <f>анкеты!O650/анкеты!$B650</f>
        <v>1</v>
      </c>
      <c r="AD650" s="6">
        <f>анкеты!P650/анкеты!$B650</f>
        <v>0.97435897435897434</v>
      </c>
      <c r="AE650" s="24">
        <f>'Рейтинговая таблица организаций'!Z1476+'Рейтинговая таблица организаций'!AA1476</f>
        <v>0</v>
      </c>
      <c r="AF650" s="32">
        <f t="shared" si="27"/>
        <v>0.94842007019426366</v>
      </c>
      <c r="AG650" s="24">
        <f>'Рейтинговая таблица организаций'!BB652</f>
        <v>89.4</v>
      </c>
      <c r="AH650" t="s">
        <v>201</v>
      </c>
    </row>
    <row r="651" spans="1:34" x14ac:dyDescent="0.25">
      <c r="A651" s="39">
        <v>651</v>
      </c>
      <c r="B651">
        <v>31</v>
      </c>
      <c r="C651">
        <v>20</v>
      </c>
      <c r="D651">
        <v>17</v>
      </c>
      <c r="E651">
        <v>10</v>
      </c>
      <c r="F651">
        <v>8</v>
      </c>
      <c r="G651">
        <v>25</v>
      </c>
      <c r="H651">
        <v>2</v>
      </c>
      <c r="I651">
        <v>1</v>
      </c>
      <c r="J651">
        <v>31</v>
      </c>
      <c r="K651">
        <v>31</v>
      </c>
      <c r="L651">
        <v>12</v>
      </c>
      <c r="M651">
        <v>9</v>
      </c>
      <c r="N651">
        <v>29</v>
      </c>
      <c r="O651">
        <v>25</v>
      </c>
      <c r="P651">
        <v>27</v>
      </c>
      <c r="Q651" s="24">
        <f>бланки!F652</f>
        <v>65</v>
      </c>
      <c r="R651" s="6">
        <f>B651/Q651</f>
        <v>0.47692307692307695</v>
      </c>
      <c r="S651" s="24">
        <f>бланки!E652</f>
        <v>650</v>
      </c>
      <c r="T651" s="24" t="str">
        <f>'Рейтинговая таблица организаций'!B653</f>
        <v>МКДОУ «Куркентский детский сад» (Сулейман-Стальский район)</v>
      </c>
      <c r="U651" s="6">
        <f>анкеты!F651/анкеты!E651</f>
        <v>0.8</v>
      </c>
      <c r="V651" s="6">
        <f>анкеты!D651/анкеты!C651</f>
        <v>0.85</v>
      </c>
      <c r="W651" s="6">
        <f>анкеты!G651/анкеты!$B651</f>
        <v>0.80645161290322576</v>
      </c>
      <c r="X651" s="6">
        <f>анкеты!I651/анкеты!H651</f>
        <v>0.5</v>
      </c>
      <c r="Y651" s="6">
        <f>анкеты!J651/анкеты!$B651</f>
        <v>1</v>
      </c>
      <c r="Z651" s="6">
        <f>анкеты!K651/анкеты!$B651</f>
        <v>1</v>
      </c>
      <c r="AA651" s="6">
        <f>анкеты!M651/анкеты!L651</f>
        <v>0.75</v>
      </c>
      <c r="AB651" s="6">
        <f>анкеты!N651/анкеты!$B651</f>
        <v>0.93548387096774188</v>
      </c>
      <c r="AC651" s="6">
        <f>анкеты!O651/анкеты!$B651</f>
        <v>0.80645161290322576</v>
      </c>
      <c r="AD651" s="6">
        <f>анкеты!P651/анкеты!$B651</f>
        <v>0.87096774193548387</v>
      </c>
      <c r="AE651" s="24">
        <f>'Рейтинговая таблица организаций'!Z1477+'Рейтинговая таблица организаций'!AA1477</f>
        <v>0</v>
      </c>
      <c r="AF651" s="32">
        <f t="shared" si="27"/>
        <v>0.83193548387096761</v>
      </c>
      <c r="AG651" s="24">
        <f>'Рейтинговая таблица организаций'!BB653</f>
        <v>78.8</v>
      </c>
      <c r="AH651" t="s">
        <v>201</v>
      </c>
    </row>
    <row r="652" spans="1:34" x14ac:dyDescent="0.25">
      <c r="A652" s="39">
        <v>652</v>
      </c>
      <c r="B652">
        <v>24</v>
      </c>
      <c r="C652">
        <v>15</v>
      </c>
      <c r="D652">
        <v>12</v>
      </c>
      <c r="E652">
        <v>8</v>
      </c>
      <c r="F652">
        <v>8</v>
      </c>
      <c r="G652">
        <v>21</v>
      </c>
      <c r="H652">
        <v>2</v>
      </c>
      <c r="I652">
        <v>1</v>
      </c>
      <c r="J652">
        <v>24</v>
      </c>
      <c r="K652">
        <v>24</v>
      </c>
      <c r="L652">
        <v>9</v>
      </c>
      <c r="M652">
        <v>9</v>
      </c>
      <c r="N652">
        <v>21</v>
      </c>
      <c r="O652">
        <v>24</v>
      </c>
      <c r="P652">
        <v>20</v>
      </c>
      <c r="Q652" s="24">
        <f>бланки!F653</f>
        <v>55</v>
      </c>
      <c r="R652" s="6">
        <f>B652/Q652</f>
        <v>0.43636363636363634</v>
      </c>
      <c r="S652" s="24">
        <f>бланки!E653</f>
        <v>651</v>
      </c>
      <c r="T652" s="24" t="str">
        <f>'Рейтинговая таблица организаций'!B654</f>
        <v>МКДОУ «Нютюгский детский сад» (Сулейман-Стальский район)</v>
      </c>
      <c r="U652" s="6">
        <f>анкеты!F652/анкеты!E652</f>
        <v>1</v>
      </c>
      <c r="V652" s="6">
        <f>анкеты!D652/анкеты!C652</f>
        <v>0.8</v>
      </c>
      <c r="W652" s="6">
        <f>анкеты!G652/анкеты!$B652</f>
        <v>0.875</v>
      </c>
      <c r="X652" s="6">
        <f>анкеты!I652/анкеты!H652</f>
        <v>0.5</v>
      </c>
      <c r="Y652" s="6">
        <f>анкеты!J652/анкеты!$B652</f>
        <v>1</v>
      </c>
      <c r="Z652" s="6">
        <f>анкеты!K652/анкеты!$B652</f>
        <v>1</v>
      </c>
      <c r="AA652" s="6">
        <f>анкеты!M652/анкеты!L652</f>
        <v>1</v>
      </c>
      <c r="AB652" s="6">
        <f>анкеты!N652/анкеты!$B652</f>
        <v>0.875</v>
      </c>
      <c r="AC652" s="6">
        <f>анкеты!O652/анкеты!$B652</f>
        <v>1</v>
      </c>
      <c r="AD652" s="6">
        <f>анкеты!P652/анкеты!$B652</f>
        <v>0.83333333333333337</v>
      </c>
      <c r="AE652" s="24">
        <f>'Рейтинговая таблица организаций'!Z1478+'Рейтинговая таблица организаций'!AA1478</f>
        <v>0</v>
      </c>
      <c r="AF652" s="32">
        <f t="shared" si="27"/>
        <v>0.88833333333333342</v>
      </c>
      <c r="AG652" s="24">
        <f>'Рейтинговая таблица организаций'!BB654</f>
        <v>84.2</v>
      </c>
      <c r="AH652" t="s">
        <v>201</v>
      </c>
    </row>
    <row r="653" spans="1:34" x14ac:dyDescent="0.25">
      <c r="A653" s="39">
        <v>653</v>
      </c>
      <c r="B653">
        <v>25</v>
      </c>
      <c r="C653">
        <v>19</v>
      </c>
      <c r="D653">
        <v>19</v>
      </c>
      <c r="E653">
        <v>13</v>
      </c>
      <c r="F653">
        <v>13</v>
      </c>
      <c r="G653">
        <v>25</v>
      </c>
      <c r="H653">
        <v>2</v>
      </c>
      <c r="I653">
        <v>1</v>
      </c>
      <c r="J653">
        <v>23</v>
      </c>
      <c r="K653">
        <v>24</v>
      </c>
      <c r="L653">
        <v>21</v>
      </c>
      <c r="M653">
        <v>21</v>
      </c>
      <c r="N653">
        <v>25</v>
      </c>
      <c r="O653">
        <v>24</v>
      </c>
      <c r="P653">
        <v>24</v>
      </c>
      <c r="Q653" s="24">
        <f>бланки!F654</f>
        <v>60</v>
      </c>
      <c r="R653" s="6">
        <v>0.41666666666666669</v>
      </c>
      <c r="S653" s="24">
        <f>бланки!E654</f>
        <v>652</v>
      </c>
      <c r="T653" s="24" t="str">
        <f>'Рейтинговая таблица организаций'!B655</f>
        <v>МКДОУ «Сардаркентский детский сад «Аманат» (Сулейман-Стальский район)</v>
      </c>
      <c r="U653" s="6">
        <f>анкеты!F653/анкеты!E653</f>
        <v>1</v>
      </c>
      <c r="V653" s="6">
        <f>анкеты!D653/анкеты!C653</f>
        <v>1</v>
      </c>
      <c r="W653" s="6">
        <f>анкеты!G653/анкеты!$B653</f>
        <v>1</v>
      </c>
      <c r="X653" s="6">
        <f>анкеты!I653/анкеты!H653</f>
        <v>0.5</v>
      </c>
      <c r="Y653" s="6">
        <f>анкеты!J653/анкеты!$B653</f>
        <v>0.92</v>
      </c>
      <c r="Z653" s="6">
        <f>анкеты!K653/анкеты!$B653</f>
        <v>0.96</v>
      </c>
      <c r="AA653" s="6">
        <f>анкеты!M653/анкеты!L653</f>
        <v>1</v>
      </c>
      <c r="AB653" s="6">
        <f>анкеты!N653/анкеты!$B653</f>
        <v>1</v>
      </c>
      <c r="AC653" s="6">
        <f>анкеты!O653/анкеты!$B653</f>
        <v>0.96</v>
      </c>
      <c r="AD653" s="6">
        <f>анкеты!P653/анкеты!$B653</f>
        <v>0.96</v>
      </c>
      <c r="AE653" s="24">
        <f>'Рейтинговая таблица организаций'!Z1479+'Рейтинговая таблица организаций'!AA1479</f>
        <v>0</v>
      </c>
      <c r="AF653" s="32">
        <f t="shared" si="27"/>
        <v>0.93</v>
      </c>
      <c r="AG653" s="24">
        <f>'Рейтинговая таблица организаций'!BB655</f>
        <v>86.6</v>
      </c>
      <c r="AH653" t="s">
        <v>201</v>
      </c>
    </row>
    <row r="654" spans="1:34" x14ac:dyDescent="0.25">
      <c r="A654" s="39">
        <v>654</v>
      </c>
      <c r="B654">
        <v>48</v>
      </c>
      <c r="C654">
        <v>37</v>
      </c>
      <c r="D654">
        <v>37</v>
      </c>
      <c r="E654">
        <v>31</v>
      </c>
      <c r="F654">
        <v>30</v>
      </c>
      <c r="G654">
        <v>41</v>
      </c>
      <c r="H654">
        <v>11</v>
      </c>
      <c r="I654">
        <v>9</v>
      </c>
      <c r="J654">
        <v>46</v>
      </c>
      <c r="K654">
        <v>47</v>
      </c>
      <c r="L654">
        <v>38</v>
      </c>
      <c r="M654">
        <v>38</v>
      </c>
      <c r="N654">
        <v>46</v>
      </c>
      <c r="O654">
        <v>44</v>
      </c>
      <c r="P654">
        <v>41</v>
      </c>
      <c r="Q654" s="24">
        <f>бланки!F655</f>
        <v>48</v>
      </c>
      <c r="R654" s="6">
        <v>1</v>
      </c>
      <c r="S654" s="24">
        <f>бланки!E655</f>
        <v>653</v>
      </c>
      <c r="T654" s="24" t="str">
        <f>'Рейтинговая таблица организаций'!B656</f>
        <v>МКОУ «Аймаумахинская СОШ» (Сергокалинский район )</v>
      </c>
      <c r="U654" s="6">
        <f>анкеты!F654/анкеты!E654</f>
        <v>0.967741935483871</v>
      </c>
      <c r="V654" s="6">
        <f>анкеты!D654/анкеты!C654</f>
        <v>1</v>
      </c>
      <c r="W654" s="6">
        <f>анкеты!G654/анкеты!$B654</f>
        <v>0.85416666666666663</v>
      </c>
      <c r="X654" s="6">
        <f>анкеты!I654/анкеты!H654</f>
        <v>0.81818181818181823</v>
      </c>
      <c r="Y654" s="6">
        <f>анкеты!J654/анкеты!$B654</f>
        <v>0.95833333333333337</v>
      </c>
      <c r="Z654" s="6">
        <f>анкеты!K654/анкеты!$B654</f>
        <v>0.97916666666666663</v>
      </c>
      <c r="AA654" s="6">
        <f>анкеты!M654/анкеты!L654</f>
        <v>1</v>
      </c>
      <c r="AB654" s="6">
        <f>анкеты!N654/анкеты!$B654</f>
        <v>0.95833333333333337</v>
      </c>
      <c r="AC654" s="6">
        <f>анкеты!O654/анкеты!$B654</f>
        <v>0.91666666666666663</v>
      </c>
      <c r="AD654" s="6">
        <f>анкеты!P654/анкеты!$B654</f>
        <v>0.85416666666666663</v>
      </c>
      <c r="AE654" s="24">
        <f>'Рейтинговая таблица организаций'!Z1480+'Рейтинговая таблица организаций'!AA1480</f>
        <v>0</v>
      </c>
      <c r="AF654" s="32">
        <f t="shared" si="27"/>
        <v>0.93067570869990224</v>
      </c>
      <c r="AG654" s="24">
        <f>'Рейтинговая таблица организаций'!BB656</f>
        <v>79.400000000000006</v>
      </c>
      <c r="AH654" t="s">
        <v>992</v>
      </c>
    </row>
    <row r="655" spans="1:34" x14ac:dyDescent="0.25">
      <c r="A655" s="39">
        <v>655</v>
      </c>
      <c r="B655">
        <v>69</v>
      </c>
      <c r="C655">
        <v>51</v>
      </c>
      <c r="D655">
        <v>43</v>
      </c>
      <c r="E655">
        <v>36</v>
      </c>
      <c r="F655">
        <v>29</v>
      </c>
      <c r="G655">
        <v>33</v>
      </c>
      <c r="H655">
        <v>7</v>
      </c>
      <c r="I655">
        <v>4</v>
      </c>
      <c r="J655">
        <v>64</v>
      </c>
      <c r="K655">
        <v>66</v>
      </c>
      <c r="L655">
        <v>51</v>
      </c>
      <c r="M655">
        <v>47</v>
      </c>
      <c r="N655">
        <v>57</v>
      </c>
      <c r="O655">
        <v>63</v>
      </c>
      <c r="P655">
        <v>54</v>
      </c>
      <c r="Q655" s="24">
        <f>бланки!F656</f>
        <v>150</v>
      </c>
      <c r="R655" s="6">
        <v>0.46</v>
      </c>
      <c r="S655" s="24">
        <f>бланки!E656</f>
        <v>654</v>
      </c>
      <c r="T655" s="24" t="str">
        <f>'Рейтинговая таблица организаций'!B657</f>
        <v>МКОУ «Бурхимахинская СОШ» (Сергокалинский район )</v>
      </c>
      <c r="U655" s="6">
        <f>анкеты!F655/анкеты!E655</f>
        <v>0.80555555555555558</v>
      </c>
      <c r="V655" s="6">
        <f>анкеты!D655/анкеты!C655</f>
        <v>0.84313725490196079</v>
      </c>
      <c r="W655" s="6">
        <f>анкеты!G655/анкеты!$B655</f>
        <v>0.47826086956521741</v>
      </c>
      <c r="X655" s="6">
        <f>анкеты!I655/анкеты!H655</f>
        <v>0.5714285714285714</v>
      </c>
      <c r="Y655" s="6">
        <f>анкеты!J655/анкеты!$B655</f>
        <v>0.92753623188405798</v>
      </c>
      <c r="Z655" s="6">
        <f>анкеты!K655/анкеты!$B655</f>
        <v>0.95652173913043481</v>
      </c>
      <c r="AA655" s="6">
        <f>анкеты!M655/анкеты!L655</f>
        <v>0.92156862745098034</v>
      </c>
      <c r="AB655" s="6">
        <f>анкеты!N655/анкеты!$B655</f>
        <v>0.82608695652173914</v>
      </c>
      <c r="AC655" s="6">
        <f>анкеты!O655/анкеты!$B655</f>
        <v>0.91304347826086951</v>
      </c>
      <c r="AD655" s="6">
        <f>анкеты!P655/анкеты!$B655</f>
        <v>0.78260869565217395</v>
      </c>
      <c r="AE655" s="24">
        <f>'Рейтинговая таблица организаций'!Z1481+'Рейтинговая таблица организаций'!AA1481</f>
        <v>0</v>
      </c>
      <c r="AF655" s="32">
        <f t="shared" si="27"/>
        <v>0.80257479803515608</v>
      </c>
      <c r="AG655" s="24">
        <f>'Рейтинговая таблица организаций'!BB657</f>
        <v>63.6</v>
      </c>
      <c r="AH655" t="s">
        <v>992</v>
      </c>
    </row>
    <row r="656" spans="1:34" x14ac:dyDescent="0.25">
      <c r="A656" s="39">
        <v>656</v>
      </c>
      <c r="B656">
        <v>65</v>
      </c>
      <c r="C656">
        <v>40</v>
      </c>
      <c r="D656">
        <v>28</v>
      </c>
      <c r="E656">
        <v>34</v>
      </c>
      <c r="F656">
        <v>28</v>
      </c>
      <c r="G656">
        <v>26</v>
      </c>
      <c r="H656">
        <v>12</v>
      </c>
      <c r="I656">
        <v>9</v>
      </c>
      <c r="J656">
        <v>55</v>
      </c>
      <c r="K656">
        <v>55</v>
      </c>
      <c r="L656">
        <v>45</v>
      </c>
      <c r="M656">
        <v>37</v>
      </c>
      <c r="N656">
        <v>33</v>
      </c>
      <c r="O656">
        <v>55</v>
      </c>
      <c r="P656">
        <v>55</v>
      </c>
      <c r="Q656" s="24">
        <f>бланки!F657</f>
        <v>153</v>
      </c>
      <c r="R656" s="6">
        <v>0.42483660130718953</v>
      </c>
      <c r="S656" s="24">
        <f>бланки!E657</f>
        <v>655</v>
      </c>
      <c r="T656" s="24" t="str">
        <f>'Рейтинговая таблица организаций'!B658</f>
        <v>МКОУ «Миглакасимахинская СОШ» (Сергокалинский район )</v>
      </c>
      <c r="U656" s="6">
        <f>анкеты!F656/анкеты!E656</f>
        <v>0.82352941176470584</v>
      </c>
      <c r="V656" s="6">
        <f>анкеты!D656/анкеты!C656</f>
        <v>0.7</v>
      </c>
      <c r="W656" s="6">
        <f>анкеты!G656/анкеты!$B656</f>
        <v>0.4</v>
      </c>
      <c r="X656" s="6">
        <f>анкеты!I656/анкеты!H656</f>
        <v>0.75</v>
      </c>
      <c r="Y656" s="6">
        <f>анкеты!J656/анкеты!$B656</f>
        <v>0.84615384615384615</v>
      </c>
      <c r="Z656" s="6">
        <f>анкеты!K656/анкеты!$B656</f>
        <v>0.84615384615384615</v>
      </c>
      <c r="AA656" s="6">
        <f>анкеты!M656/анкеты!L656</f>
        <v>0.82222222222222219</v>
      </c>
      <c r="AB656" s="6">
        <f>анкеты!N656/анкеты!$B656</f>
        <v>0.50769230769230766</v>
      </c>
      <c r="AC656" s="6">
        <f>анкеты!O656/анкеты!$B656</f>
        <v>0.84615384615384615</v>
      </c>
      <c r="AD656" s="6">
        <f>анкеты!P656/анкеты!$B656</f>
        <v>0.84615384615384615</v>
      </c>
      <c r="AE656" s="24">
        <f>'Рейтинговая таблица организаций'!Z1482+'Рейтинговая таблица организаций'!AA1482</f>
        <v>0</v>
      </c>
      <c r="AF656" s="32">
        <f t="shared" si="27"/>
        <v>0.73880593262946193</v>
      </c>
      <c r="AG656" s="24">
        <f>'Рейтинговая таблица организаций'!BB658</f>
        <v>62.8</v>
      </c>
      <c r="AH656" t="s">
        <v>992</v>
      </c>
    </row>
    <row r="657" spans="1:34" x14ac:dyDescent="0.25">
      <c r="A657" s="39">
        <v>657</v>
      </c>
      <c r="B657">
        <v>325</v>
      </c>
      <c r="C657">
        <v>132</v>
      </c>
      <c r="D657">
        <v>109</v>
      </c>
      <c r="E657">
        <v>99</v>
      </c>
      <c r="F657">
        <v>78</v>
      </c>
      <c r="G657">
        <v>184</v>
      </c>
      <c r="H657">
        <v>55</v>
      </c>
      <c r="I657">
        <v>45</v>
      </c>
      <c r="J657">
        <v>273</v>
      </c>
      <c r="K657">
        <v>289</v>
      </c>
      <c r="L657">
        <v>210</v>
      </c>
      <c r="M657">
        <v>161</v>
      </c>
      <c r="N657">
        <v>222</v>
      </c>
      <c r="O657">
        <v>300</v>
      </c>
      <c r="P657">
        <v>301</v>
      </c>
      <c r="Q657" s="24">
        <f>бланки!F658</f>
        <v>480</v>
      </c>
      <c r="R657" s="6">
        <v>0.67708333333333337</v>
      </c>
      <c r="S657" s="24">
        <f>бланки!E658</f>
        <v>656</v>
      </c>
      <c r="T657" s="24" t="str">
        <f>'Рейтинговая таблица организаций'!B659</f>
        <v>МКОУ «Мюрегинская СОШ» (Сергокалинский район )</v>
      </c>
      <c r="U657" s="6">
        <f>анкеты!F657/анкеты!E657</f>
        <v>0.78787878787878785</v>
      </c>
      <c r="V657" s="6">
        <f>анкеты!D657/анкеты!C657</f>
        <v>0.8257575757575758</v>
      </c>
      <c r="W657" s="6">
        <f>анкеты!G657/анкеты!$B657</f>
        <v>0.56615384615384612</v>
      </c>
      <c r="X657" s="6">
        <f>анкеты!I657/анкеты!H657</f>
        <v>0.81818181818181823</v>
      </c>
      <c r="Y657" s="6">
        <f>анкеты!J657/анкеты!$B657</f>
        <v>0.84</v>
      </c>
      <c r="Z657" s="6">
        <f>анкеты!K657/анкеты!$B657</f>
        <v>0.88923076923076927</v>
      </c>
      <c r="AA657" s="6">
        <f>анкеты!M657/анкеты!L657</f>
        <v>0.76666666666666672</v>
      </c>
      <c r="AB657" s="6">
        <f>анкеты!N657/анкеты!$B657</f>
        <v>0.68307692307692303</v>
      </c>
      <c r="AC657" s="6">
        <f>анкеты!O657/анкеты!$B657</f>
        <v>0.92307692307692313</v>
      </c>
      <c r="AD657" s="6">
        <f>анкеты!P657/анкеты!$B657</f>
        <v>0.92615384615384611</v>
      </c>
      <c r="AE657" s="24">
        <f>'Рейтинговая таблица организаций'!Z1483+'Рейтинговая таблица организаций'!AA1483</f>
        <v>0</v>
      </c>
      <c r="AF657" s="32">
        <f t="shared" si="27"/>
        <v>0.80261771561771567</v>
      </c>
      <c r="AG657" s="24">
        <f>'Рейтинговая таблица организаций'!BB659</f>
        <v>79.2</v>
      </c>
      <c r="AH657" t="s">
        <v>992</v>
      </c>
    </row>
    <row r="658" spans="1:34" x14ac:dyDescent="0.25">
      <c r="A658" s="39">
        <v>658</v>
      </c>
      <c r="B658">
        <v>24</v>
      </c>
      <c r="C658">
        <v>19</v>
      </c>
      <c r="D658">
        <v>19</v>
      </c>
      <c r="E658">
        <v>16</v>
      </c>
      <c r="F658">
        <v>15</v>
      </c>
      <c r="G658">
        <v>23</v>
      </c>
      <c r="H658">
        <v>2</v>
      </c>
      <c r="I658">
        <v>1</v>
      </c>
      <c r="J658">
        <v>23</v>
      </c>
      <c r="K658">
        <v>24</v>
      </c>
      <c r="L658">
        <v>19</v>
      </c>
      <c r="M658">
        <v>19</v>
      </c>
      <c r="N658">
        <v>23</v>
      </c>
      <c r="O658">
        <v>24</v>
      </c>
      <c r="P658">
        <v>24</v>
      </c>
      <c r="Q658" s="24">
        <f>бланки!F659</f>
        <v>59</v>
      </c>
      <c r="R658" s="6">
        <f>B658/Q658</f>
        <v>0.40677966101694918</v>
      </c>
      <c r="S658" s="24">
        <f>бланки!E659</f>
        <v>657</v>
      </c>
      <c r="T658" s="24" t="str">
        <f>'Рейтинговая таблица организаций'!B660</f>
        <v>МКОУ «Нижнемахаргинская СОШ им. Сулейманова Х.Г.» (Сергокалинский район )</v>
      </c>
      <c r="U658" s="6">
        <f>анкеты!F658/анкеты!E658</f>
        <v>0.9375</v>
      </c>
      <c r="V658" s="6">
        <f>анкеты!D658/анкеты!C658</f>
        <v>1</v>
      </c>
      <c r="W658" s="6">
        <f>анкеты!G658/анкеты!$B658</f>
        <v>0.95833333333333337</v>
      </c>
      <c r="X658" s="6">
        <f>анкеты!I658/анкеты!H658</f>
        <v>0.5</v>
      </c>
      <c r="Y658" s="6">
        <f>анкеты!J658/анкеты!$B658</f>
        <v>0.95833333333333337</v>
      </c>
      <c r="Z658" s="6">
        <f>анкеты!K658/анкеты!$B658</f>
        <v>1</v>
      </c>
      <c r="AA658" s="6">
        <f>анкеты!M658/анкеты!L658</f>
        <v>1</v>
      </c>
      <c r="AB658" s="6">
        <f>анкеты!N658/анкеты!$B658</f>
        <v>0.95833333333333337</v>
      </c>
      <c r="AC658" s="6">
        <f>анкеты!O658/анкеты!$B658</f>
        <v>1</v>
      </c>
      <c r="AD658" s="6">
        <f>анкеты!P658/анкеты!$B658</f>
        <v>1</v>
      </c>
      <c r="AE658" s="24">
        <f>'Рейтинговая таблица организаций'!Z1484+'Рейтинговая таблица организаций'!AA1484</f>
        <v>0</v>
      </c>
      <c r="AF658" s="32">
        <f t="shared" si="27"/>
        <v>0.93125000000000002</v>
      </c>
      <c r="AG658" s="24">
        <f>'Рейтинговая таблица организаций'!BB660</f>
        <v>76</v>
      </c>
      <c r="AH658" t="s">
        <v>992</v>
      </c>
    </row>
    <row r="659" spans="1:34" x14ac:dyDescent="0.25">
      <c r="A659" s="39">
        <v>659</v>
      </c>
      <c r="B659">
        <v>310</v>
      </c>
      <c r="C659">
        <v>183</v>
      </c>
      <c r="D659">
        <v>173</v>
      </c>
      <c r="E659">
        <v>99</v>
      </c>
      <c r="F659">
        <v>87</v>
      </c>
      <c r="G659">
        <v>163</v>
      </c>
      <c r="H659">
        <v>38</v>
      </c>
      <c r="I659">
        <v>21</v>
      </c>
      <c r="J659">
        <v>270</v>
      </c>
      <c r="K659">
        <v>286</v>
      </c>
      <c r="L659">
        <v>176</v>
      </c>
      <c r="M659">
        <v>142</v>
      </c>
      <c r="N659">
        <v>249</v>
      </c>
      <c r="O659">
        <v>270</v>
      </c>
      <c r="P659">
        <v>254</v>
      </c>
      <c r="Q659" s="24">
        <f>бланки!F660</f>
        <v>500</v>
      </c>
      <c r="R659" s="6">
        <v>0.62</v>
      </c>
      <c r="S659" s="24">
        <f>бланки!E660</f>
        <v>658</v>
      </c>
      <c r="T659" s="24" t="str">
        <f>'Рейтинговая таблица организаций'!B661</f>
        <v>МКОУ «Сергокалинская СОШ №1» (Сергокалинский район )</v>
      </c>
      <c r="U659" s="6">
        <f>анкеты!F659/анкеты!E659</f>
        <v>0.87878787878787878</v>
      </c>
      <c r="V659" s="6">
        <f>анкеты!D659/анкеты!C659</f>
        <v>0.94535519125683065</v>
      </c>
      <c r="W659" s="6">
        <f>анкеты!G659/анкеты!$B659</f>
        <v>0.52580645161290318</v>
      </c>
      <c r="X659" s="6">
        <f>анкеты!I659/анкеты!H659</f>
        <v>0.55263157894736847</v>
      </c>
      <c r="Y659" s="6">
        <f>анкеты!J659/анкеты!$B659</f>
        <v>0.87096774193548387</v>
      </c>
      <c r="Z659" s="6">
        <f>анкеты!K659/анкеты!$B659</f>
        <v>0.92258064516129035</v>
      </c>
      <c r="AA659" s="6">
        <f>анкеты!M659/анкеты!L659</f>
        <v>0.80681818181818177</v>
      </c>
      <c r="AB659" s="6">
        <f>анкеты!N659/анкеты!$B659</f>
        <v>0.8032258064516129</v>
      </c>
      <c r="AC659" s="6">
        <f>анкеты!O659/анкеты!$B659</f>
        <v>0.87096774193548387</v>
      </c>
      <c r="AD659" s="6">
        <f>анкеты!P659/анкеты!$B659</f>
        <v>0.8193548387096774</v>
      </c>
      <c r="AE659" s="24">
        <f>'Рейтинговая таблица организаций'!Z1485+'Рейтинговая таблица организаций'!AA1485</f>
        <v>0</v>
      </c>
      <c r="AF659" s="32">
        <f t="shared" si="27"/>
        <v>0.79964960566167109</v>
      </c>
      <c r="AG659" s="24">
        <f>'Рейтинговая таблица организаций'!BB661</f>
        <v>81.599999999999994</v>
      </c>
      <c r="AH659" t="s">
        <v>992</v>
      </c>
    </row>
    <row r="660" spans="1:34" x14ac:dyDescent="0.25">
      <c r="A660" s="39">
        <v>660</v>
      </c>
      <c r="B660">
        <v>27</v>
      </c>
      <c r="C660">
        <v>27</v>
      </c>
      <c r="D660">
        <v>24</v>
      </c>
      <c r="E660">
        <v>20</v>
      </c>
      <c r="F660">
        <v>19</v>
      </c>
      <c r="G660">
        <v>16</v>
      </c>
      <c r="H660">
        <v>5</v>
      </c>
      <c r="I660">
        <v>3</v>
      </c>
      <c r="J660">
        <v>27</v>
      </c>
      <c r="K660">
        <v>27</v>
      </c>
      <c r="L660">
        <v>26</v>
      </c>
      <c r="M660">
        <v>26</v>
      </c>
      <c r="N660">
        <v>27</v>
      </c>
      <c r="O660">
        <v>27</v>
      </c>
      <c r="P660">
        <v>24</v>
      </c>
      <c r="Q660" s="24">
        <f>бланки!F661</f>
        <v>60</v>
      </c>
      <c r="R660" s="6">
        <v>0.45</v>
      </c>
      <c r="S660" s="24">
        <f>бланки!E661</f>
        <v>659</v>
      </c>
      <c r="T660" s="24" t="str">
        <f>'Рейтинговая таблица организаций'!B662</f>
        <v>МКОУ «Урахинская СОШ им. А. А. Тахо-Годи» (Сергокалинский район )</v>
      </c>
      <c r="U660" s="6">
        <f>анкеты!F660/анкеты!E660</f>
        <v>0.95</v>
      </c>
      <c r="V660" s="6">
        <f>анкеты!D660/анкеты!C660</f>
        <v>0.88888888888888884</v>
      </c>
      <c r="W660" s="6">
        <f>анкеты!G660/анкеты!$B660</f>
        <v>0.59259259259259256</v>
      </c>
      <c r="X660" s="6">
        <f>анкеты!I660/анкеты!H660</f>
        <v>0.6</v>
      </c>
      <c r="Y660" s="6">
        <f>анкеты!J660/анкеты!$B660</f>
        <v>1</v>
      </c>
      <c r="Z660" s="6">
        <f>анкеты!K660/анкеты!$B660</f>
        <v>1</v>
      </c>
      <c r="AA660" s="6">
        <f>анкеты!M660/анкеты!L660</f>
        <v>1</v>
      </c>
      <c r="AB660" s="6">
        <f>анкеты!N660/анкеты!$B660</f>
        <v>1</v>
      </c>
      <c r="AC660" s="6">
        <f>анкеты!O660/анкеты!$B660</f>
        <v>1</v>
      </c>
      <c r="AD660" s="6">
        <f>анкеты!P660/анкеты!$B660</f>
        <v>0.88888888888888884</v>
      </c>
      <c r="AE660" s="24">
        <f>'Рейтинговая таблица организаций'!Z1486+'Рейтинговая таблица организаций'!AA1486</f>
        <v>0</v>
      </c>
      <c r="AF660" s="32">
        <f t="shared" si="27"/>
        <v>0.89203703703703707</v>
      </c>
      <c r="AG660" s="24">
        <f>'Рейтинговая таблица организаций'!BB662</f>
        <v>79</v>
      </c>
      <c r="AH660" t="s">
        <v>992</v>
      </c>
    </row>
    <row r="661" spans="1:34" x14ac:dyDescent="0.25">
      <c r="A661" s="39">
        <v>661</v>
      </c>
      <c r="B661">
        <v>85</v>
      </c>
      <c r="C661">
        <v>53</v>
      </c>
      <c r="D661">
        <v>49</v>
      </c>
      <c r="E661">
        <v>24</v>
      </c>
      <c r="F661">
        <v>19</v>
      </c>
      <c r="G661">
        <v>76</v>
      </c>
      <c r="H661">
        <v>10</v>
      </c>
      <c r="I661">
        <v>8</v>
      </c>
      <c r="J661">
        <v>76</v>
      </c>
      <c r="K661">
        <v>79</v>
      </c>
      <c r="L661">
        <v>39</v>
      </c>
      <c r="M661">
        <v>35</v>
      </c>
      <c r="N661">
        <v>82</v>
      </c>
      <c r="O661">
        <v>78</v>
      </c>
      <c r="P661">
        <v>80</v>
      </c>
      <c r="Q661" s="24">
        <f>бланки!F662</f>
        <v>214</v>
      </c>
      <c r="R661" s="6">
        <v>0.39719626168224298</v>
      </c>
      <c r="S661" s="24">
        <f>бланки!E662</f>
        <v>660</v>
      </c>
      <c r="T661" s="24" t="str">
        <f>'Рейтинговая таблица организаций'!B663</f>
        <v>МКДОУ «Олимпийский» (Сергокалинский район )</v>
      </c>
      <c r="U661" s="6">
        <f>анкеты!F661/анкеты!E661</f>
        <v>0.79166666666666663</v>
      </c>
      <c r="V661" s="6">
        <f>анкеты!D661/анкеты!C661</f>
        <v>0.92452830188679247</v>
      </c>
      <c r="W661" s="6">
        <f>анкеты!G661/анкеты!$B661</f>
        <v>0.89411764705882357</v>
      </c>
      <c r="X661" s="6">
        <f>анкеты!I661/анкеты!H661</f>
        <v>0.8</v>
      </c>
      <c r="Y661" s="6">
        <f>анкеты!J661/анкеты!$B661</f>
        <v>0.89411764705882357</v>
      </c>
      <c r="Z661" s="6">
        <f>анкеты!K661/анкеты!$B661</f>
        <v>0.92941176470588238</v>
      </c>
      <c r="AA661" s="6">
        <f>анкеты!M661/анкеты!L661</f>
        <v>0.89743589743589747</v>
      </c>
      <c r="AB661" s="6">
        <f>анкеты!N661/анкеты!$B661</f>
        <v>0.96470588235294119</v>
      </c>
      <c r="AC661" s="6">
        <f>анкеты!O661/анкеты!$B661</f>
        <v>0.91764705882352937</v>
      </c>
      <c r="AD661" s="6">
        <f>анкеты!P661/анкеты!$B661</f>
        <v>0.94117647058823528</v>
      </c>
      <c r="AE661" s="24">
        <f>'Рейтинговая таблица организаций'!Z1487+'Рейтинговая таблица организаций'!AA1487</f>
        <v>0</v>
      </c>
      <c r="AF661" s="32">
        <f t="shared" si="27"/>
        <v>0.89548073365775926</v>
      </c>
      <c r="AG661" s="24">
        <f>'Рейтинговая таблица организаций'!BB663</f>
        <v>74.400000000000006</v>
      </c>
      <c r="AH661" t="s">
        <v>201</v>
      </c>
    </row>
    <row r="662" spans="1:34" x14ac:dyDescent="0.25">
      <c r="A662" s="39">
        <v>662</v>
      </c>
      <c r="B662">
        <v>7</v>
      </c>
      <c r="C662">
        <v>6</v>
      </c>
      <c r="D662">
        <v>4</v>
      </c>
      <c r="E662">
        <v>4</v>
      </c>
      <c r="F662">
        <v>4</v>
      </c>
      <c r="G662">
        <v>7</v>
      </c>
      <c r="H662">
        <v>3</v>
      </c>
      <c r="I662">
        <v>2</v>
      </c>
      <c r="J662">
        <v>6</v>
      </c>
      <c r="K662">
        <v>6</v>
      </c>
      <c r="L662">
        <v>5</v>
      </c>
      <c r="M662">
        <v>5</v>
      </c>
      <c r="N662">
        <v>6</v>
      </c>
      <c r="O662">
        <v>7</v>
      </c>
      <c r="P662">
        <v>7</v>
      </c>
      <c r="Q662" s="24">
        <f>бланки!F663</f>
        <v>15</v>
      </c>
      <c r="R662" s="6">
        <f>B662/Q662</f>
        <v>0.46666666666666667</v>
      </c>
      <c r="S662" s="24">
        <f>бланки!E663</f>
        <v>661</v>
      </c>
      <c r="T662" s="24" t="str">
        <f>'Рейтинговая таблица организаций'!B664</f>
        <v>МКДОУ «Детский сад с. Дегва» (Сергокалинский район )</v>
      </c>
      <c r="U662" s="6">
        <f>анкеты!F662/анкеты!E662</f>
        <v>1</v>
      </c>
      <c r="V662" s="6">
        <f>анкеты!D662/анкеты!C662</f>
        <v>0.66666666666666663</v>
      </c>
      <c r="W662" s="6">
        <f>анкеты!G662/анкеты!$B662</f>
        <v>1</v>
      </c>
      <c r="X662" s="6">
        <f>анкеты!I662/анкеты!H662</f>
        <v>0.66666666666666663</v>
      </c>
      <c r="Y662" s="6">
        <f>анкеты!J662/анкеты!$B662</f>
        <v>0.8571428571428571</v>
      </c>
      <c r="Z662" s="6">
        <f>анкеты!K662/анкеты!$B662</f>
        <v>0.8571428571428571</v>
      </c>
      <c r="AA662" s="6">
        <f>анкеты!M662/анкеты!L662</f>
        <v>1</v>
      </c>
      <c r="AB662" s="6">
        <f>анкеты!N662/анкеты!$B662</f>
        <v>0.8571428571428571</v>
      </c>
      <c r="AC662" s="6">
        <f>анкеты!O662/анкеты!$B662</f>
        <v>1</v>
      </c>
      <c r="AD662" s="6">
        <f>анкеты!P662/анкеты!$B662</f>
        <v>1</v>
      </c>
      <c r="AE662" s="24">
        <f>'Рейтинговая таблица организаций'!Z1488+'Рейтинговая таблица организаций'!AA1488</f>
        <v>0</v>
      </c>
      <c r="AF662" s="32">
        <f t="shared" si="27"/>
        <v>0.89047619047619031</v>
      </c>
      <c r="AG662" s="24">
        <f>'Рейтинговая таблица организаций'!BB664</f>
        <v>82.2</v>
      </c>
      <c r="AH662" t="s">
        <v>201</v>
      </c>
    </row>
    <row r="663" spans="1:34" x14ac:dyDescent="0.25">
      <c r="A663" s="39">
        <v>663</v>
      </c>
      <c r="B663">
        <v>80</v>
      </c>
      <c r="C663">
        <v>56</v>
      </c>
      <c r="D663">
        <v>55</v>
      </c>
      <c r="E663">
        <v>43</v>
      </c>
      <c r="F663">
        <v>40</v>
      </c>
      <c r="G663">
        <v>71</v>
      </c>
      <c r="H663">
        <v>10</v>
      </c>
      <c r="I663">
        <v>8</v>
      </c>
      <c r="J663">
        <v>70</v>
      </c>
      <c r="K663">
        <v>80</v>
      </c>
      <c r="L663">
        <v>53</v>
      </c>
      <c r="M663">
        <v>51</v>
      </c>
      <c r="N663">
        <v>79</v>
      </c>
      <c r="O663">
        <v>76</v>
      </c>
      <c r="P663">
        <v>75</v>
      </c>
      <c r="Q663" s="24">
        <f>бланки!F664</f>
        <v>140</v>
      </c>
      <c r="R663" s="6">
        <v>0.5714285714285714</v>
      </c>
      <c r="S663" s="24">
        <f>бланки!E664</f>
        <v>662</v>
      </c>
      <c r="T663" s="24" t="str">
        <f>'Рейтинговая таблица организаций'!B665</f>
        <v>МКДОУ «Детский сад с. №1 с. Сергокала» (Сергокалинский район )</v>
      </c>
      <c r="U663" s="6">
        <f>анкеты!F663/анкеты!E663</f>
        <v>0.93023255813953487</v>
      </c>
      <c r="V663" s="6">
        <f>анкеты!D663/анкеты!C663</f>
        <v>0.9821428571428571</v>
      </c>
      <c r="W663" s="6">
        <f>анкеты!G663/анкеты!$B663</f>
        <v>0.88749999999999996</v>
      </c>
      <c r="X663" s="6">
        <f>анкеты!I663/анкеты!H663</f>
        <v>0.8</v>
      </c>
      <c r="Y663" s="6">
        <f>анкеты!J663/анкеты!$B663</f>
        <v>0.875</v>
      </c>
      <c r="Z663" s="6">
        <f>анкеты!K663/анкеты!$B663</f>
        <v>1</v>
      </c>
      <c r="AA663" s="6">
        <f>анкеты!M663/анкеты!L663</f>
        <v>0.96226415094339623</v>
      </c>
      <c r="AB663" s="6">
        <f>анкеты!N663/анкеты!$B663</f>
        <v>0.98750000000000004</v>
      </c>
      <c r="AC663" s="6">
        <f>анкеты!O663/анкеты!$B663</f>
        <v>0.95</v>
      </c>
      <c r="AD663" s="6">
        <f>анкеты!P663/анкеты!$B663</f>
        <v>0.9375</v>
      </c>
      <c r="AE663" s="24">
        <f>'Рейтинговая таблица организаций'!Z1489+'Рейтинговая таблица организаций'!AA1489</f>
        <v>0</v>
      </c>
      <c r="AF663" s="32">
        <f t="shared" si="27"/>
        <v>0.93121395662257878</v>
      </c>
      <c r="AG663" s="24">
        <f>'Рейтинговая таблица организаций'!BB665</f>
        <v>76.8</v>
      </c>
      <c r="AH663" t="s">
        <v>201</v>
      </c>
    </row>
    <row r="664" spans="1:34" x14ac:dyDescent="0.25">
      <c r="A664" s="39">
        <v>665</v>
      </c>
      <c r="B664">
        <v>93</v>
      </c>
      <c r="C664">
        <v>55</v>
      </c>
      <c r="D664">
        <v>48</v>
      </c>
      <c r="E664">
        <v>34</v>
      </c>
      <c r="F664">
        <v>32</v>
      </c>
      <c r="G664">
        <v>71</v>
      </c>
      <c r="H664">
        <v>12</v>
      </c>
      <c r="I664">
        <v>7</v>
      </c>
      <c r="J664">
        <v>79</v>
      </c>
      <c r="K664">
        <v>83</v>
      </c>
      <c r="L664">
        <v>34</v>
      </c>
      <c r="M664">
        <v>31</v>
      </c>
      <c r="N664">
        <v>81</v>
      </c>
      <c r="O664">
        <v>87</v>
      </c>
      <c r="P664">
        <v>81</v>
      </c>
      <c r="Q664" s="24">
        <f>бланки!F665</f>
        <v>94</v>
      </c>
      <c r="R664" s="6">
        <v>0.98936170212765961</v>
      </c>
      <c r="S664" s="24">
        <f>бланки!E665</f>
        <v>663</v>
      </c>
      <c r="T664" s="24" t="str">
        <f>'Рейтинговая таблица организаций'!B666</f>
        <v>МКДОУ «Детский сад с. №4 с. Сергокала» (Сергокалинский район )</v>
      </c>
      <c r="U664" s="6">
        <f>анкеты!F664/анкеты!E664</f>
        <v>0.94117647058823528</v>
      </c>
      <c r="V664" s="6">
        <f>анкеты!D664/анкеты!C664</f>
        <v>0.87272727272727268</v>
      </c>
      <c r="W664" s="6">
        <f>анкеты!G664/анкеты!$B664</f>
        <v>0.76344086021505375</v>
      </c>
      <c r="X664" s="6">
        <f>анкеты!I664/анкеты!H664</f>
        <v>0.58333333333333337</v>
      </c>
      <c r="Y664" s="6">
        <f>анкеты!J664/анкеты!$B664</f>
        <v>0.84946236559139787</v>
      </c>
      <c r="Z664" s="6">
        <f>анкеты!K664/анкеты!$B664</f>
        <v>0.89247311827956988</v>
      </c>
      <c r="AA664" s="6">
        <f>анкеты!M664/анкеты!L664</f>
        <v>0.91176470588235292</v>
      </c>
      <c r="AB664" s="6">
        <f>анкеты!N664/анкеты!$B664</f>
        <v>0.87096774193548387</v>
      </c>
      <c r="AC664" s="6">
        <f>анкеты!O664/анкеты!$B664</f>
        <v>0.93548387096774188</v>
      </c>
      <c r="AD664" s="6">
        <f>анкеты!P664/анкеты!$B664</f>
        <v>0.87096774193548387</v>
      </c>
      <c r="AE664" s="24">
        <f>'Рейтинговая таблица организаций'!Z1490+'Рейтинговая таблица организаций'!AA1490</f>
        <v>0</v>
      </c>
      <c r="AF664" s="32">
        <f t="shared" si="27"/>
        <v>0.84917974814559261</v>
      </c>
      <c r="AG664" s="24">
        <f>'Рейтинговая таблица организаций'!BB666</f>
        <v>84.4</v>
      </c>
      <c r="AH664" t="s">
        <v>201</v>
      </c>
    </row>
    <row r="665" spans="1:34" x14ac:dyDescent="0.25">
      <c r="A665" s="39">
        <v>666</v>
      </c>
      <c r="B665">
        <v>135</v>
      </c>
      <c r="C665">
        <v>99</v>
      </c>
      <c r="D665">
        <v>99</v>
      </c>
      <c r="E665">
        <v>99</v>
      </c>
      <c r="F665">
        <v>96</v>
      </c>
      <c r="G665">
        <v>83</v>
      </c>
      <c r="H665">
        <v>35</v>
      </c>
      <c r="I665">
        <v>29</v>
      </c>
      <c r="J665">
        <v>134</v>
      </c>
      <c r="K665">
        <v>133</v>
      </c>
      <c r="L665">
        <v>109</v>
      </c>
      <c r="M665">
        <v>109</v>
      </c>
      <c r="N665">
        <v>131</v>
      </c>
      <c r="O665">
        <v>133</v>
      </c>
      <c r="P665">
        <v>126</v>
      </c>
      <c r="Q665" s="24">
        <f>бланки!F666</f>
        <v>330</v>
      </c>
      <c r="R665" s="6">
        <v>0.40909090909090912</v>
      </c>
      <c r="S665" s="24">
        <f>бланки!E666</f>
        <v>664</v>
      </c>
      <c r="T665" s="24" t="str">
        <f>'Рейтинговая таблица организаций'!B667</f>
        <v>МКУ ДО «Дом детского творчества» (Сергокалинский район )</v>
      </c>
      <c r="U665" s="6">
        <f>анкеты!F665/анкеты!E665</f>
        <v>0.96969696969696972</v>
      </c>
      <c r="V665" s="6">
        <f>анкеты!D665/анкеты!C665</f>
        <v>1</v>
      </c>
      <c r="W665" s="6">
        <f>анкеты!G665/анкеты!$B665</f>
        <v>0.61481481481481481</v>
      </c>
      <c r="X665" s="6">
        <f>анкеты!I665/анкеты!H665</f>
        <v>0.82857142857142863</v>
      </c>
      <c r="Y665" s="6">
        <f>анкеты!J665/анкеты!$B665</f>
        <v>0.99259259259259258</v>
      </c>
      <c r="Z665" s="6">
        <f>анкеты!K665/анкеты!$B665</f>
        <v>0.98518518518518516</v>
      </c>
      <c r="AA665" s="6">
        <f>анкеты!M665/анкеты!L665</f>
        <v>1</v>
      </c>
      <c r="AB665" s="6">
        <f>анкеты!N665/анкеты!$B665</f>
        <v>0.97037037037037033</v>
      </c>
      <c r="AC665" s="6">
        <f>анкеты!O665/анкеты!$B665</f>
        <v>0.98518518518518516</v>
      </c>
      <c r="AD665" s="6">
        <f>анкеты!P665/анкеты!$B665</f>
        <v>0.93333333333333335</v>
      </c>
      <c r="AE665" s="24">
        <f>'Рейтинговая таблица организаций'!Z1491+'Рейтинговая таблица организаций'!AA1491</f>
        <v>0</v>
      </c>
      <c r="AF665" s="32">
        <f t="shared" si="27"/>
        <v>0.92797498797498812</v>
      </c>
      <c r="AG665" s="24">
        <f>'Рейтинговая таблица организаций'!BB667</f>
        <v>82.2</v>
      </c>
      <c r="AH665" t="s">
        <v>755</v>
      </c>
    </row>
    <row r="666" spans="1:34" x14ac:dyDescent="0.25">
      <c r="A666" s="39">
        <v>667</v>
      </c>
      <c r="B666">
        <v>18</v>
      </c>
      <c r="C666">
        <v>16</v>
      </c>
      <c r="D666">
        <v>13</v>
      </c>
      <c r="E666">
        <v>12</v>
      </c>
      <c r="F666">
        <v>11</v>
      </c>
      <c r="G666">
        <v>18</v>
      </c>
      <c r="H666">
        <v>2</v>
      </c>
      <c r="I666">
        <v>1</v>
      </c>
      <c r="J666">
        <v>18</v>
      </c>
      <c r="K666">
        <v>18</v>
      </c>
      <c r="L666">
        <v>16</v>
      </c>
      <c r="M666">
        <v>16</v>
      </c>
      <c r="N666">
        <v>18</v>
      </c>
      <c r="O666">
        <v>18</v>
      </c>
      <c r="P666">
        <v>18</v>
      </c>
      <c r="Q666" s="24">
        <f>бланки!F667</f>
        <v>33</v>
      </c>
      <c r="R666" s="6">
        <f>B666/Q666</f>
        <v>0.54545454545454541</v>
      </c>
      <c r="S666" s="24">
        <f>бланки!E667</f>
        <v>665</v>
      </c>
      <c r="T666" s="24" t="str">
        <f>'Рейтинговая таблица организаций'!B668</f>
        <v>МКУ ДО «Школа искусств» (Сергокалинский район )</v>
      </c>
      <c r="U666" s="6">
        <f>анкеты!F666/анкеты!E666</f>
        <v>0.91666666666666663</v>
      </c>
      <c r="V666" s="6">
        <f>анкеты!D666/анкеты!C666</f>
        <v>0.8125</v>
      </c>
      <c r="W666" s="6">
        <f>анкеты!G666/анкеты!$B666</f>
        <v>1</v>
      </c>
      <c r="X666" s="6">
        <f>анкеты!I666/анкеты!H666</f>
        <v>0.5</v>
      </c>
      <c r="Y666" s="6">
        <f>анкеты!J666/анкеты!$B666</f>
        <v>1</v>
      </c>
      <c r="Z666" s="6">
        <f>анкеты!K666/анкеты!$B666</f>
        <v>1</v>
      </c>
      <c r="AA666" s="6">
        <f>анкеты!M666/анкеты!L666</f>
        <v>1</v>
      </c>
      <c r="AB666" s="6">
        <f>анкеты!N666/анкеты!$B666</f>
        <v>1</v>
      </c>
      <c r="AC666" s="6">
        <f>анкеты!O666/анкеты!$B666</f>
        <v>1</v>
      </c>
      <c r="AD666" s="6">
        <f>анкеты!P666/анкеты!$B666</f>
        <v>1</v>
      </c>
      <c r="AE666" s="24">
        <f>'Рейтинговая таблица организаций'!Z1492+'Рейтинговая таблица организаций'!AA1492</f>
        <v>0</v>
      </c>
      <c r="AF666" s="32">
        <f t="shared" si="27"/>
        <v>0.92291666666666661</v>
      </c>
      <c r="AG666" s="24">
        <f>'Рейтинговая таблица организаций'!BB668</f>
        <v>80.8</v>
      </c>
      <c r="AH666" t="s">
        <v>755</v>
      </c>
    </row>
    <row r="667" spans="1:34" x14ac:dyDescent="0.25">
      <c r="A667" s="39">
        <v>668</v>
      </c>
      <c r="B667">
        <v>76</v>
      </c>
      <c r="C667">
        <v>67</v>
      </c>
      <c r="D667">
        <v>65</v>
      </c>
      <c r="E667">
        <v>57</v>
      </c>
      <c r="F667">
        <v>54</v>
      </c>
      <c r="G667">
        <v>61</v>
      </c>
      <c r="H667">
        <v>4</v>
      </c>
      <c r="I667">
        <v>2</v>
      </c>
      <c r="J667">
        <v>75</v>
      </c>
      <c r="K667">
        <v>75</v>
      </c>
      <c r="L667">
        <v>64</v>
      </c>
      <c r="M667">
        <v>64</v>
      </c>
      <c r="N667">
        <v>74</v>
      </c>
      <c r="O667">
        <v>72</v>
      </c>
      <c r="P667">
        <v>73</v>
      </c>
      <c r="Q667" s="24">
        <f>бланки!F668</f>
        <v>125</v>
      </c>
      <c r="R667" s="6">
        <v>0.60799999999999998</v>
      </c>
      <c r="S667" s="24">
        <f>бланки!E668</f>
        <v>666</v>
      </c>
      <c r="T667" s="24" t="str">
        <f>'Рейтинговая таблица организаций'!B669</f>
        <v>МКОУ «Новолидженская СОШ» (Табасаранский район)</v>
      </c>
      <c r="U667" s="6">
        <f>анкеты!F667/анкеты!E667</f>
        <v>0.94736842105263153</v>
      </c>
      <c r="V667" s="6">
        <f>анкеты!D667/анкеты!C667</f>
        <v>0.97014925373134331</v>
      </c>
      <c r="W667" s="6">
        <f>анкеты!G667/анкеты!$B667</f>
        <v>0.80263157894736847</v>
      </c>
      <c r="X667" s="6">
        <f>анкеты!I667/анкеты!H667</f>
        <v>0.5</v>
      </c>
      <c r="Y667" s="6">
        <f>анкеты!J667/анкеты!$B667</f>
        <v>0.98684210526315785</v>
      </c>
      <c r="Z667" s="6">
        <f>анкеты!K667/анкеты!$B667</f>
        <v>0.98684210526315785</v>
      </c>
      <c r="AA667" s="6">
        <f>анкеты!M667/анкеты!L667</f>
        <v>1</v>
      </c>
      <c r="AB667" s="6">
        <f>анкеты!N667/анкеты!$B667</f>
        <v>0.97368421052631582</v>
      </c>
      <c r="AC667" s="6">
        <f>анкеты!O667/анкеты!$B667</f>
        <v>0.94736842105263153</v>
      </c>
      <c r="AD667" s="6">
        <f>анкеты!P667/анкеты!$B667</f>
        <v>0.96052631578947367</v>
      </c>
      <c r="AE667" s="24">
        <f>'Рейтинговая таблица организаций'!Z1493+'Рейтинговая таблица организаций'!AA1493</f>
        <v>0</v>
      </c>
      <c r="AF667" s="32">
        <f t="shared" si="27"/>
        <v>0.90754124116260804</v>
      </c>
      <c r="AG667" s="24">
        <f>'Рейтинговая таблица организаций'!BB669</f>
        <v>79.2</v>
      </c>
      <c r="AH667" t="s">
        <v>992</v>
      </c>
    </row>
    <row r="668" spans="1:34" x14ac:dyDescent="0.25">
      <c r="A668" s="39">
        <v>669</v>
      </c>
      <c r="B668">
        <v>160</v>
      </c>
      <c r="C668">
        <v>67</v>
      </c>
      <c r="D668">
        <v>62</v>
      </c>
      <c r="E668">
        <v>69</v>
      </c>
      <c r="F668">
        <v>63</v>
      </c>
      <c r="G668">
        <v>128</v>
      </c>
      <c r="H668">
        <v>18</v>
      </c>
      <c r="I668">
        <v>16</v>
      </c>
      <c r="J668">
        <v>139</v>
      </c>
      <c r="K668">
        <v>145</v>
      </c>
      <c r="L668">
        <v>105</v>
      </c>
      <c r="M668">
        <v>96</v>
      </c>
      <c r="N668">
        <v>140</v>
      </c>
      <c r="O668">
        <v>141</v>
      </c>
      <c r="P668">
        <v>141</v>
      </c>
      <c r="Q668" s="24">
        <f>бланки!F669</f>
        <v>326</v>
      </c>
      <c r="R668" s="6">
        <v>0.49079754601226994</v>
      </c>
      <c r="S668" s="24">
        <f>бланки!E669</f>
        <v>667</v>
      </c>
      <c r="T668" s="24" t="str">
        <f>'Рейтинговая таблица организаций'!B670</f>
        <v>МКОУ «Ханагская СОШ» (Табасаранский район)</v>
      </c>
      <c r="U668" s="6">
        <f>анкеты!F668/анкеты!E668</f>
        <v>0.91304347826086951</v>
      </c>
      <c r="V668" s="6">
        <f>анкеты!D668/анкеты!C668</f>
        <v>0.92537313432835822</v>
      </c>
      <c r="W668" s="6">
        <f>анкеты!G668/анкеты!$B668</f>
        <v>0.8</v>
      </c>
      <c r="X668" s="6">
        <f>анкеты!I668/анкеты!H668</f>
        <v>0.88888888888888884</v>
      </c>
      <c r="Y668" s="6">
        <f>анкеты!J668/анкеты!$B668</f>
        <v>0.86875000000000002</v>
      </c>
      <c r="Z668" s="6">
        <f>анкеты!K668/анкеты!$B668</f>
        <v>0.90625</v>
      </c>
      <c r="AA668" s="6">
        <f>анкеты!M668/анкеты!L668</f>
        <v>0.91428571428571426</v>
      </c>
      <c r="AB668" s="6">
        <f>анкеты!N668/анкеты!$B668</f>
        <v>0.875</v>
      </c>
      <c r="AC668" s="6">
        <f>анкеты!O668/анкеты!$B668</f>
        <v>0.88124999999999998</v>
      </c>
      <c r="AD668" s="6">
        <f>анкеты!P668/анкеты!$B668</f>
        <v>0.88124999999999998</v>
      </c>
      <c r="AE668" s="24">
        <f>'Рейтинговая таблица организаций'!Z1494+'Рейтинговая таблица организаций'!AA1494</f>
        <v>0</v>
      </c>
      <c r="AF668" s="32">
        <f t="shared" si="27"/>
        <v>0.88540912157638307</v>
      </c>
      <c r="AG668" s="24">
        <f>'Рейтинговая таблица организаций'!BB670</f>
        <v>79</v>
      </c>
      <c r="AH668" t="s">
        <v>992</v>
      </c>
    </row>
    <row r="669" spans="1:34" x14ac:dyDescent="0.25">
      <c r="A669" s="39">
        <v>670</v>
      </c>
      <c r="B669">
        <v>135</v>
      </c>
      <c r="C669">
        <v>95</v>
      </c>
      <c r="D669">
        <v>91</v>
      </c>
      <c r="E669">
        <v>77</v>
      </c>
      <c r="F669">
        <v>72</v>
      </c>
      <c r="G669">
        <v>112</v>
      </c>
      <c r="H669">
        <v>7</v>
      </c>
      <c r="I669">
        <v>4</v>
      </c>
      <c r="J669">
        <v>118</v>
      </c>
      <c r="K669">
        <v>125</v>
      </c>
      <c r="L669">
        <v>95</v>
      </c>
      <c r="M669">
        <v>88</v>
      </c>
      <c r="N669">
        <v>121</v>
      </c>
      <c r="O669">
        <v>124</v>
      </c>
      <c r="P669">
        <v>124</v>
      </c>
      <c r="Q669" s="24">
        <f>бланки!F670</f>
        <v>327</v>
      </c>
      <c r="R669" s="6">
        <v>0.41284403669724773</v>
      </c>
      <c r="S669" s="24">
        <f>бланки!E670</f>
        <v>668</v>
      </c>
      <c r="T669" s="24" t="str">
        <f>'Рейтинговая таблица организаций'!B671</f>
        <v>МКОУ «Хучнинская СОШ №1» (Табасаранский район)</v>
      </c>
      <c r="U669" s="6">
        <f>анкеты!F669/анкеты!E669</f>
        <v>0.93506493506493504</v>
      </c>
      <c r="V669" s="6">
        <f>анкеты!D669/анкеты!C669</f>
        <v>0.95789473684210524</v>
      </c>
      <c r="W669" s="6">
        <f>анкеты!G669/анкеты!$B669</f>
        <v>0.82962962962962961</v>
      </c>
      <c r="X669" s="6">
        <f>анкеты!I669/анкеты!H669</f>
        <v>0.5714285714285714</v>
      </c>
      <c r="Y669" s="6">
        <f>анкеты!J669/анкеты!$B669</f>
        <v>0.87407407407407411</v>
      </c>
      <c r="Z669" s="6">
        <f>анкеты!K669/анкеты!$B669</f>
        <v>0.92592592592592593</v>
      </c>
      <c r="AA669" s="6">
        <f>анкеты!M669/анкеты!L669</f>
        <v>0.9263157894736842</v>
      </c>
      <c r="AB669" s="6">
        <f>анкеты!N669/анкеты!$B669</f>
        <v>0.89629629629629626</v>
      </c>
      <c r="AC669" s="6">
        <f>анкеты!O669/анкеты!$B669</f>
        <v>0.91851851851851851</v>
      </c>
      <c r="AD669" s="6">
        <f>анкеты!P669/анкеты!$B669</f>
        <v>0.91851851851851851</v>
      </c>
      <c r="AE669" s="24">
        <f>'Рейтинговая таблица организаций'!Z1495+'Рейтинговая таблица организаций'!AA1495</f>
        <v>0</v>
      </c>
      <c r="AF669" s="32">
        <f t="shared" si="27"/>
        <v>0.87536669957722602</v>
      </c>
      <c r="AG669" s="24">
        <f>'Рейтинговая таблица организаций'!BB671</f>
        <v>81.2</v>
      </c>
      <c r="AH669" t="s">
        <v>992</v>
      </c>
    </row>
    <row r="670" spans="1:34" x14ac:dyDescent="0.25">
      <c r="A670" s="39">
        <v>671</v>
      </c>
      <c r="B670">
        <v>85</v>
      </c>
      <c r="C670">
        <v>58</v>
      </c>
      <c r="D670">
        <v>56</v>
      </c>
      <c r="E670">
        <v>41</v>
      </c>
      <c r="F670">
        <v>40</v>
      </c>
      <c r="G670">
        <v>65</v>
      </c>
      <c r="H670">
        <v>10</v>
      </c>
      <c r="I670">
        <v>5</v>
      </c>
      <c r="J670">
        <v>78</v>
      </c>
      <c r="K670">
        <v>80</v>
      </c>
      <c r="L670">
        <v>57</v>
      </c>
      <c r="M670">
        <v>52</v>
      </c>
      <c r="N670">
        <v>71</v>
      </c>
      <c r="O670">
        <v>82</v>
      </c>
      <c r="P670">
        <v>80</v>
      </c>
      <c r="Q670" s="24">
        <f>бланки!F671</f>
        <v>192</v>
      </c>
      <c r="R670" s="6">
        <v>0.44270833333333331</v>
      </c>
      <c r="S670" s="24">
        <f>бланки!E671</f>
        <v>669</v>
      </c>
      <c r="T670" s="24" t="str">
        <f>'Рейтинговая таблица организаций'!B672</f>
        <v>МКОУ «Хучнинская СОШ № 2» (Табасаранский район)</v>
      </c>
      <c r="U670" s="6">
        <f>анкеты!F670/анкеты!E670</f>
        <v>0.97560975609756095</v>
      </c>
      <c r="V670" s="6">
        <f>анкеты!D670/анкеты!C670</f>
        <v>0.96551724137931039</v>
      </c>
      <c r="W670" s="6">
        <f>анкеты!G670/анкеты!$B670</f>
        <v>0.76470588235294112</v>
      </c>
      <c r="X670" s="6">
        <f>анкеты!I670/анкеты!H670</f>
        <v>0.5</v>
      </c>
      <c r="Y670" s="6">
        <f>анкеты!J670/анкеты!$B670</f>
        <v>0.91764705882352937</v>
      </c>
      <c r="Z670" s="6">
        <f>анкеты!K670/анкеты!$B670</f>
        <v>0.94117647058823528</v>
      </c>
      <c r="AA670" s="6">
        <f>анкеты!M670/анкеты!L670</f>
        <v>0.91228070175438591</v>
      </c>
      <c r="AB670" s="6">
        <f>анкеты!N670/анкеты!$B670</f>
        <v>0.83529411764705885</v>
      </c>
      <c r="AC670" s="6">
        <f>анкеты!O670/анкеты!$B670</f>
        <v>0.96470588235294119</v>
      </c>
      <c r="AD670" s="6">
        <f>анкеты!P670/анкеты!$B670</f>
        <v>0.94117647058823528</v>
      </c>
      <c r="AE670" s="24">
        <f>'Рейтинговая таблица организаций'!Z1496+'Рейтинговая таблица организаций'!AA1496</f>
        <v>0</v>
      </c>
      <c r="AF670" s="32">
        <f t="shared" si="27"/>
        <v>0.87181135815841981</v>
      </c>
      <c r="AG670" s="24">
        <f>'Рейтинговая таблица организаций'!BB672</f>
        <v>75.8</v>
      </c>
      <c r="AH670" t="s">
        <v>992</v>
      </c>
    </row>
    <row r="671" spans="1:34" x14ac:dyDescent="0.25">
      <c r="A671" s="39">
        <v>672</v>
      </c>
      <c r="B671">
        <v>6</v>
      </c>
      <c r="C671">
        <v>6</v>
      </c>
      <c r="D671">
        <v>6</v>
      </c>
      <c r="E671">
        <v>6</v>
      </c>
      <c r="F671">
        <v>6</v>
      </c>
      <c r="G671">
        <v>6</v>
      </c>
      <c r="H671">
        <v>6</v>
      </c>
      <c r="I671">
        <v>4</v>
      </c>
      <c r="J671">
        <v>6</v>
      </c>
      <c r="K671">
        <v>6</v>
      </c>
      <c r="L671">
        <v>6</v>
      </c>
      <c r="M671">
        <v>6</v>
      </c>
      <c r="N671">
        <v>5</v>
      </c>
      <c r="O671">
        <v>5</v>
      </c>
      <c r="P671">
        <v>5</v>
      </c>
      <c r="Q671" s="24">
        <f>бланки!F672</f>
        <v>13</v>
      </c>
      <c r="R671" s="6">
        <f>B671/Q671</f>
        <v>0.46153846153846156</v>
      </c>
      <c r="S671" s="24">
        <f>бланки!E672</f>
        <v>670</v>
      </c>
      <c r="T671" s="24" t="str">
        <f>'Рейтинговая таблица организаций'!B673</f>
        <v>МКОУ «Вечрикская НОШ» (Табасаранский район)</v>
      </c>
      <c r="U671" s="6">
        <f>анкеты!F671/анкеты!E671</f>
        <v>1</v>
      </c>
      <c r="V671" s="6">
        <f>анкеты!D671/анкеты!C671</f>
        <v>1</v>
      </c>
      <c r="W671" s="6">
        <f>анкеты!G671/анкеты!$B671</f>
        <v>1</v>
      </c>
      <c r="X671" s="6">
        <f>анкеты!I671/анкеты!H671</f>
        <v>0.66666666666666663</v>
      </c>
      <c r="Y671" s="6">
        <f>анкеты!J671/анкеты!$B671</f>
        <v>1</v>
      </c>
      <c r="Z671" s="6">
        <f>анкеты!K671/анкеты!$B671</f>
        <v>1</v>
      </c>
      <c r="AA671" s="6">
        <f>анкеты!M671/анкеты!L671</f>
        <v>1</v>
      </c>
      <c r="AB671" s="6">
        <f>анкеты!N671/анкеты!$B671</f>
        <v>0.83333333333333337</v>
      </c>
      <c r="AC671" s="6">
        <f>анкеты!O671/анкеты!$B671</f>
        <v>0.83333333333333337</v>
      </c>
      <c r="AD671" s="6">
        <f>анкеты!P671/анкеты!$B671</f>
        <v>0.83333333333333337</v>
      </c>
      <c r="AE671" s="24">
        <f>'Рейтинговая таблица организаций'!Z1497+'Рейтинговая таблица организаций'!AA1497</f>
        <v>0</v>
      </c>
      <c r="AF671" s="32">
        <f t="shared" si="27"/>
        <v>0.91666666666666663</v>
      </c>
      <c r="AG671" s="24">
        <f>'Рейтинговая таблица организаций'!BB673</f>
        <v>87</v>
      </c>
      <c r="AH671" t="s">
        <v>992</v>
      </c>
    </row>
    <row r="672" spans="1:34" x14ac:dyDescent="0.25">
      <c r="A672" s="39">
        <v>673</v>
      </c>
      <c r="B672">
        <v>209</v>
      </c>
      <c r="C672">
        <v>123</v>
      </c>
      <c r="D672">
        <v>119</v>
      </c>
      <c r="E672">
        <v>103</v>
      </c>
      <c r="F672">
        <v>99</v>
      </c>
      <c r="G672">
        <v>147</v>
      </c>
      <c r="H672">
        <v>12</v>
      </c>
      <c r="I672">
        <v>7</v>
      </c>
      <c r="J672">
        <v>194</v>
      </c>
      <c r="K672">
        <v>188</v>
      </c>
      <c r="L672">
        <v>133</v>
      </c>
      <c r="M672">
        <v>123</v>
      </c>
      <c r="N672">
        <v>187</v>
      </c>
      <c r="O672">
        <v>175</v>
      </c>
      <c r="P672">
        <v>181</v>
      </c>
      <c r="Q672" s="24">
        <f>бланки!F673</f>
        <v>370</v>
      </c>
      <c r="R672" s="6">
        <v>0.56486486486486487</v>
      </c>
      <c r="S672" s="24">
        <f>бланки!E673</f>
        <v>671</v>
      </c>
      <c r="T672" s="24" t="str">
        <f>'Рейтинговая таблица организаций'!B674</f>
        <v>МКОУ ЦО «Юлдаш» (Табасаранский район)</v>
      </c>
      <c r="U672" s="6">
        <f>анкеты!F672/анкеты!E672</f>
        <v>0.96116504854368934</v>
      </c>
      <c r="V672" s="6">
        <f>анкеты!D672/анкеты!C672</f>
        <v>0.96747967479674801</v>
      </c>
      <c r="W672" s="6">
        <f>анкеты!G672/анкеты!$B672</f>
        <v>0.70334928229665072</v>
      </c>
      <c r="X672" s="6">
        <f>анкеты!I672/анкеты!H672</f>
        <v>0.58333333333333337</v>
      </c>
      <c r="Y672" s="6">
        <f>анкеты!J672/анкеты!$B672</f>
        <v>0.92822966507177029</v>
      </c>
      <c r="Z672" s="6">
        <f>анкеты!K672/анкеты!$B672</f>
        <v>0.8995215311004785</v>
      </c>
      <c r="AA672" s="6">
        <f>анкеты!M672/анкеты!L672</f>
        <v>0.92481203007518797</v>
      </c>
      <c r="AB672" s="6">
        <f>анкеты!N672/анкеты!$B672</f>
        <v>0.89473684210526316</v>
      </c>
      <c r="AC672" s="6">
        <f>анкеты!O672/анкеты!$B672</f>
        <v>0.83732057416267947</v>
      </c>
      <c r="AD672" s="6">
        <f>анкеты!P672/анкеты!$B672</f>
        <v>0.86602870813397126</v>
      </c>
      <c r="AE672" s="24">
        <f>'Рейтинговая таблица организаций'!Z1498+'Рейтинговая таблица организаций'!AA1498</f>
        <v>0</v>
      </c>
      <c r="AF672" s="32">
        <f t="shared" si="27"/>
        <v>0.8565976689619772</v>
      </c>
      <c r="AG672" s="24">
        <f>'Рейтинговая таблица организаций'!BB674</f>
        <v>75.400000000000006</v>
      </c>
      <c r="AH672" t="s">
        <v>992</v>
      </c>
    </row>
    <row r="673" spans="1:34" x14ac:dyDescent="0.25">
      <c r="A673" s="39">
        <v>674</v>
      </c>
      <c r="B673">
        <v>30</v>
      </c>
      <c r="C673">
        <v>20</v>
      </c>
      <c r="D673">
        <v>16</v>
      </c>
      <c r="E673">
        <v>15</v>
      </c>
      <c r="F673">
        <v>14</v>
      </c>
      <c r="G673">
        <v>15</v>
      </c>
      <c r="H673">
        <v>3</v>
      </c>
      <c r="I673">
        <v>1</v>
      </c>
      <c r="J673">
        <v>29</v>
      </c>
      <c r="K673">
        <v>29</v>
      </c>
      <c r="L673">
        <v>17</v>
      </c>
      <c r="M673">
        <v>17</v>
      </c>
      <c r="N673">
        <v>24</v>
      </c>
      <c r="O673">
        <v>25</v>
      </c>
      <c r="P673">
        <v>22</v>
      </c>
      <c r="Q673" s="24">
        <f>бланки!F674</f>
        <v>50</v>
      </c>
      <c r="R673" s="6">
        <v>0.6</v>
      </c>
      <c r="S673" s="24">
        <f>бланки!E674</f>
        <v>672</v>
      </c>
      <c r="T673" s="24" t="str">
        <f>'Рейтинговая таблица организаций'!B675</f>
        <v>МКДОУ «Ерсинский детский сад «Улдуз» (Табасаранский район)</v>
      </c>
      <c r="U673" s="6">
        <f>анкеты!F673/анкеты!E673</f>
        <v>0.93333333333333335</v>
      </c>
      <c r="V673" s="6">
        <f>анкеты!D673/анкеты!C673</f>
        <v>0.8</v>
      </c>
      <c r="W673" s="6">
        <f>анкеты!G673/анкеты!$B673</f>
        <v>0.5</v>
      </c>
      <c r="X673" s="6">
        <f>анкеты!I673/анкеты!H673</f>
        <v>0.33333333333333331</v>
      </c>
      <c r="Y673" s="6">
        <f>анкеты!J673/анкеты!$B673</f>
        <v>0.96666666666666667</v>
      </c>
      <c r="Z673" s="6">
        <f>анкеты!K673/анкеты!$B673</f>
        <v>0.96666666666666667</v>
      </c>
      <c r="AA673" s="6">
        <f>анкеты!M673/анкеты!L673</f>
        <v>1</v>
      </c>
      <c r="AB673" s="6">
        <f>анкеты!N673/анкеты!$B673</f>
        <v>0.8</v>
      </c>
      <c r="AC673" s="6">
        <f>анкеты!O673/анкеты!$B673</f>
        <v>0.83333333333333337</v>
      </c>
      <c r="AD673" s="6">
        <f>анкеты!P673/анкеты!$B673</f>
        <v>0.73333333333333328</v>
      </c>
      <c r="AE673" s="24">
        <f>'Рейтинговая таблица организаций'!Z1499+'Рейтинговая таблица организаций'!AA1499</f>
        <v>0</v>
      </c>
      <c r="AF673" s="32">
        <f t="shared" si="27"/>
        <v>0.78666666666666663</v>
      </c>
      <c r="AG673" s="24">
        <f>'Рейтинговая таблица организаций'!BB675</f>
        <v>67.599999999999994</v>
      </c>
      <c r="AH673" t="s">
        <v>201</v>
      </c>
    </row>
    <row r="674" spans="1:34" x14ac:dyDescent="0.25">
      <c r="A674" s="39">
        <v>675</v>
      </c>
      <c r="B674">
        <v>15</v>
      </c>
      <c r="C674">
        <v>12</v>
      </c>
      <c r="D674">
        <v>11</v>
      </c>
      <c r="E674">
        <v>12</v>
      </c>
      <c r="F674">
        <v>10</v>
      </c>
      <c r="G674">
        <v>13</v>
      </c>
      <c r="H674">
        <v>2</v>
      </c>
      <c r="I674">
        <v>1</v>
      </c>
      <c r="J674">
        <v>15</v>
      </c>
      <c r="K674">
        <v>15</v>
      </c>
      <c r="L674">
        <v>11</v>
      </c>
      <c r="M674">
        <v>9</v>
      </c>
      <c r="N674">
        <v>14</v>
      </c>
      <c r="O674">
        <v>14</v>
      </c>
      <c r="P674">
        <v>15</v>
      </c>
      <c r="Q674" s="24">
        <f>бланки!F675</f>
        <v>25</v>
      </c>
      <c r="R674" s="6">
        <v>0.6</v>
      </c>
      <c r="S674" s="24">
        <f>бланки!E675</f>
        <v>673</v>
      </c>
      <c r="T674" s="24" t="str">
        <f>'Рейтинговая таблица организаций'!B676</f>
        <v>МКДОУ «Кюрягский детский сад «Русалочка» (Табасаранский район)</v>
      </c>
      <c r="U674" s="6">
        <f>анкеты!F674/анкеты!E674</f>
        <v>0.83333333333333337</v>
      </c>
      <c r="V674" s="6">
        <f>анкеты!D674/анкеты!C674</f>
        <v>0.91666666666666663</v>
      </c>
      <c r="W674" s="6">
        <f>анкеты!G674/анкеты!$B674</f>
        <v>0.8666666666666667</v>
      </c>
      <c r="X674" s="6">
        <f>анкеты!I674/анкеты!H674</f>
        <v>0.5</v>
      </c>
      <c r="Y674" s="6">
        <f>анкеты!J674/анкеты!$B674</f>
        <v>1</v>
      </c>
      <c r="Z674" s="6">
        <f>анкеты!K674/анкеты!$B674</f>
        <v>1</v>
      </c>
      <c r="AA674" s="6">
        <f>анкеты!M674/анкеты!L674</f>
        <v>0.81818181818181823</v>
      </c>
      <c r="AB674" s="6">
        <f>анкеты!N674/анкеты!$B674</f>
        <v>0.93333333333333335</v>
      </c>
      <c r="AC674" s="6">
        <f>анкеты!O674/анкеты!$B674</f>
        <v>0.93333333333333335</v>
      </c>
      <c r="AD674" s="6">
        <f>анкеты!P674/анкеты!$B674</f>
        <v>1</v>
      </c>
      <c r="AE674" s="24">
        <f>'Рейтинговая таблица организаций'!Z1500+'Рейтинговая таблица организаций'!AA1500</f>
        <v>0</v>
      </c>
      <c r="AF674" s="32">
        <f t="shared" si="27"/>
        <v>0.88015151515151524</v>
      </c>
      <c r="AG674" s="24">
        <f>'Рейтинговая таблица организаций'!BB676</f>
        <v>76.2</v>
      </c>
      <c r="AH674" t="s">
        <v>201</v>
      </c>
    </row>
    <row r="675" spans="1:34" x14ac:dyDescent="0.25">
      <c r="A675" s="39">
        <v>676</v>
      </c>
      <c r="B675">
        <v>37</v>
      </c>
      <c r="C675">
        <v>31</v>
      </c>
      <c r="D675">
        <v>29</v>
      </c>
      <c r="E675">
        <v>27</v>
      </c>
      <c r="F675">
        <v>27</v>
      </c>
      <c r="G675">
        <v>32</v>
      </c>
      <c r="H675">
        <v>4</v>
      </c>
      <c r="I675">
        <v>2</v>
      </c>
      <c r="J675">
        <v>34</v>
      </c>
      <c r="K675">
        <v>36</v>
      </c>
      <c r="L675">
        <v>24</v>
      </c>
      <c r="M675">
        <v>24</v>
      </c>
      <c r="N675">
        <v>35</v>
      </c>
      <c r="O675">
        <v>35</v>
      </c>
      <c r="P675">
        <v>35</v>
      </c>
      <c r="Q675" s="24">
        <f>бланки!F676</f>
        <v>50</v>
      </c>
      <c r="R675" s="6">
        <v>0.74</v>
      </c>
      <c r="S675" s="24">
        <f>бланки!E676</f>
        <v>674</v>
      </c>
      <c r="T675" s="24" t="str">
        <f>'Рейтинговая таблица организаций'!B677</f>
        <v>МКДОУ «Кужникский детский сад «Чебурашка» (Табасаранский район)</v>
      </c>
      <c r="U675" s="6">
        <f>анкеты!F675/анкеты!E675</f>
        <v>1</v>
      </c>
      <c r="V675" s="6">
        <f>анкеты!D675/анкеты!C675</f>
        <v>0.93548387096774188</v>
      </c>
      <c r="W675" s="6">
        <f>анкеты!G675/анкеты!$B675</f>
        <v>0.86486486486486491</v>
      </c>
      <c r="X675" s="6">
        <f>анкеты!I675/анкеты!H675</f>
        <v>0.5</v>
      </c>
      <c r="Y675" s="6">
        <f>анкеты!J675/анкеты!$B675</f>
        <v>0.91891891891891897</v>
      </c>
      <c r="Z675" s="6">
        <f>анкеты!K675/анкеты!$B675</f>
        <v>0.97297297297297303</v>
      </c>
      <c r="AA675" s="6">
        <f>анкеты!M675/анкеты!L675</f>
        <v>1</v>
      </c>
      <c r="AB675" s="6">
        <f>анкеты!N675/анкеты!$B675</f>
        <v>0.94594594594594594</v>
      </c>
      <c r="AC675" s="6">
        <f>анкеты!O675/анкеты!$B675</f>
        <v>0.94594594594594594</v>
      </c>
      <c r="AD675" s="6">
        <f>анкеты!P675/анкеты!$B675</f>
        <v>0.94594594594594594</v>
      </c>
      <c r="AE675" s="24">
        <f>'Рейтинговая таблица организаций'!Z1501+'Рейтинговая таблица организаций'!AA1501</f>
        <v>0</v>
      </c>
      <c r="AF675" s="32">
        <f t="shared" si="27"/>
        <v>0.90300784655623367</v>
      </c>
      <c r="AG675" s="24">
        <f>'Рейтинговая таблица организаций'!BB677</f>
        <v>81</v>
      </c>
      <c r="AH675" t="s">
        <v>201</v>
      </c>
    </row>
    <row r="676" spans="1:34" x14ac:dyDescent="0.25">
      <c r="A676" s="39">
        <v>677</v>
      </c>
      <c r="B676">
        <v>26</v>
      </c>
      <c r="C676">
        <v>25</v>
      </c>
      <c r="D676">
        <v>22</v>
      </c>
      <c r="E676">
        <v>18</v>
      </c>
      <c r="F676">
        <v>17</v>
      </c>
      <c r="G676">
        <v>20</v>
      </c>
      <c r="H676">
        <v>2</v>
      </c>
      <c r="I676">
        <v>1</v>
      </c>
      <c r="J676">
        <v>26</v>
      </c>
      <c r="K676">
        <v>24</v>
      </c>
      <c r="L676">
        <v>21</v>
      </c>
      <c r="M676">
        <v>21</v>
      </c>
      <c r="N676">
        <v>24</v>
      </c>
      <c r="O676">
        <v>24</v>
      </c>
      <c r="P676">
        <v>24</v>
      </c>
      <c r="Q676" s="24">
        <f>бланки!F677</f>
        <v>50</v>
      </c>
      <c r="R676" s="6">
        <v>0.52</v>
      </c>
      <c r="S676" s="24">
        <f>бланки!E677</f>
        <v>675</v>
      </c>
      <c r="T676" s="24" t="str">
        <f>'Рейтинговая таблица организаций'!B678</f>
        <v>МКДОУ «Марагинский д/с «Радуга» (Табасаранский район)</v>
      </c>
      <c r="U676" s="6">
        <f>анкеты!F676/анкеты!E676</f>
        <v>0.94444444444444442</v>
      </c>
      <c r="V676" s="6">
        <f>анкеты!D676/анкеты!C676</f>
        <v>0.88</v>
      </c>
      <c r="W676" s="6">
        <f>анкеты!G676/анкеты!$B676</f>
        <v>0.76923076923076927</v>
      </c>
      <c r="X676" s="6">
        <f>анкеты!I676/анкеты!H676</f>
        <v>0.5</v>
      </c>
      <c r="Y676" s="6">
        <f>анкеты!J676/анкеты!$B676</f>
        <v>1</v>
      </c>
      <c r="Z676" s="6">
        <f>анкеты!K676/анкеты!$B676</f>
        <v>0.92307692307692313</v>
      </c>
      <c r="AA676" s="6">
        <f>анкеты!M676/анкеты!L676</f>
        <v>1</v>
      </c>
      <c r="AB676" s="6">
        <f>анкеты!N676/анкеты!$B676</f>
        <v>0.92307692307692313</v>
      </c>
      <c r="AC676" s="6">
        <f>анкеты!O676/анкеты!$B676</f>
        <v>0.92307692307692313</v>
      </c>
      <c r="AD676" s="6">
        <f>анкеты!P676/анкеты!$B676</f>
        <v>0.92307692307692313</v>
      </c>
      <c r="AE676" s="24">
        <f>'Рейтинговая таблица организаций'!Z1502+'Рейтинговая таблица организаций'!AA1502</f>
        <v>0</v>
      </c>
      <c r="AF676" s="32">
        <f t="shared" si="27"/>
        <v>0.87859829059829075</v>
      </c>
      <c r="AG676" s="24">
        <f>'Рейтинговая таблица организаций'!BB678</f>
        <v>67</v>
      </c>
      <c r="AH676" t="s">
        <v>201</v>
      </c>
    </row>
    <row r="677" spans="1:34" x14ac:dyDescent="0.25">
      <c r="A677" s="39">
        <v>678</v>
      </c>
      <c r="B677">
        <v>11</v>
      </c>
      <c r="C677">
        <v>9</v>
      </c>
      <c r="D677">
        <v>9</v>
      </c>
      <c r="E677">
        <v>8</v>
      </c>
      <c r="F677">
        <v>8</v>
      </c>
      <c r="G677">
        <v>10</v>
      </c>
      <c r="H677">
        <v>2</v>
      </c>
      <c r="I677">
        <v>1</v>
      </c>
      <c r="J677">
        <v>11</v>
      </c>
      <c r="K677">
        <v>11</v>
      </c>
      <c r="L677">
        <v>8</v>
      </c>
      <c r="M677">
        <v>8</v>
      </c>
      <c r="N677">
        <v>11</v>
      </c>
      <c r="O677">
        <v>11</v>
      </c>
      <c r="P677">
        <v>10</v>
      </c>
      <c r="Q677" s="24">
        <f>бланки!F678</f>
        <v>25</v>
      </c>
      <c r="R677" s="6">
        <v>0.44</v>
      </c>
      <c r="S677" s="24">
        <f>бланки!E678</f>
        <v>676</v>
      </c>
      <c r="T677" s="24" t="str">
        <f>'Рейтинговая таблица организаций'!B679</f>
        <v>МКДОУ «Новолиджинский детский сад «Аленушка» (Табасаранский район)</v>
      </c>
      <c r="U677" s="6">
        <f>анкеты!F677/анкеты!E677</f>
        <v>1</v>
      </c>
      <c r="V677" s="6">
        <f>анкеты!D677/анкеты!C677</f>
        <v>1</v>
      </c>
      <c r="W677" s="6">
        <f>анкеты!G677/анкеты!$B677</f>
        <v>0.90909090909090906</v>
      </c>
      <c r="X677" s="6">
        <f>анкеты!I677/анкеты!H677</f>
        <v>0.5</v>
      </c>
      <c r="Y677" s="6">
        <f>анкеты!J677/анкеты!$B677</f>
        <v>1</v>
      </c>
      <c r="Z677" s="6">
        <f>анкеты!K677/анкеты!$B677</f>
        <v>1</v>
      </c>
      <c r="AA677" s="6">
        <f>анкеты!M677/анкеты!L677</f>
        <v>1</v>
      </c>
      <c r="AB677" s="6">
        <f>анкеты!N677/анкеты!$B677</f>
        <v>1</v>
      </c>
      <c r="AC677" s="6">
        <f>анкеты!O677/анкеты!$B677</f>
        <v>1</v>
      </c>
      <c r="AD677" s="6">
        <f>анкеты!P677/анкеты!$B677</f>
        <v>0.90909090909090906</v>
      </c>
      <c r="AE677" s="24">
        <f>'Рейтинговая таблица организаций'!Z1503+'Рейтинговая таблица организаций'!AA1503</f>
        <v>0</v>
      </c>
      <c r="AF677" s="32">
        <f t="shared" si="27"/>
        <v>0.93181818181818188</v>
      </c>
      <c r="AG677" s="24">
        <f>'Рейтинговая таблица организаций'!BB679</f>
        <v>79.599999999999994</v>
      </c>
      <c r="AH677" t="s">
        <v>201</v>
      </c>
    </row>
    <row r="678" spans="1:34" x14ac:dyDescent="0.25">
      <c r="A678" s="39">
        <v>679</v>
      </c>
      <c r="B678">
        <v>32</v>
      </c>
      <c r="C678">
        <v>26</v>
      </c>
      <c r="D678">
        <v>24</v>
      </c>
      <c r="E678">
        <v>26</v>
      </c>
      <c r="F678">
        <v>26</v>
      </c>
      <c r="G678">
        <v>31</v>
      </c>
      <c r="H678">
        <v>2</v>
      </c>
      <c r="I678">
        <v>1</v>
      </c>
      <c r="J678">
        <v>32</v>
      </c>
      <c r="K678">
        <v>32</v>
      </c>
      <c r="L678">
        <v>28</v>
      </c>
      <c r="M678">
        <v>28</v>
      </c>
      <c r="N678">
        <v>32</v>
      </c>
      <c r="O678">
        <v>32</v>
      </c>
      <c r="P678">
        <v>32</v>
      </c>
      <c r="Q678" s="24">
        <f>бланки!F679</f>
        <v>50</v>
      </c>
      <c r="R678" s="6">
        <v>0.64</v>
      </c>
      <c r="S678" s="24">
        <f>бланки!E679</f>
        <v>677</v>
      </c>
      <c r="T678" s="24" t="str">
        <f>'Рейтинговая таблица организаций'!B680</f>
        <v>МКДОУ «Пилигский детский сад «Теремок» (Табасаранский район)</v>
      </c>
      <c r="U678" s="6">
        <f>анкеты!F678/анкеты!E678</f>
        <v>1</v>
      </c>
      <c r="V678" s="6">
        <f>анкеты!D678/анкеты!C678</f>
        <v>0.92307692307692313</v>
      </c>
      <c r="W678" s="6">
        <f>анкеты!G678/анкеты!$B678</f>
        <v>0.96875</v>
      </c>
      <c r="X678" s="6">
        <f>анкеты!I678/анкеты!H678</f>
        <v>0.5</v>
      </c>
      <c r="Y678" s="6">
        <f>анкеты!J678/анкеты!$B678</f>
        <v>1</v>
      </c>
      <c r="Z678" s="6">
        <f>анкеты!K678/анкеты!$B678</f>
        <v>1</v>
      </c>
      <c r="AA678" s="6">
        <f>анкеты!M678/анкеты!L678</f>
        <v>1</v>
      </c>
      <c r="AB678" s="6">
        <f>анкеты!N678/анкеты!$B678</f>
        <v>1</v>
      </c>
      <c r="AC678" s="6">
        <f>анкеты!O678/анкеты!$B678</f>
        <v>1</v>
      </c>
      <c r="AD678" s="6">
        <f>анкеты!P678/анкеты!$B678</f>
        <v>1</v>
      </c>
      <c r="AE678" s="24">
        <f>'Рейтинговая таблица организаций'!Z1504+'Рейтинговая таблица организаций'!AA1504</f>
        <v>0</v>
      </c>
      <c r="AF678" s="32">
        <f t="shared" si="27"/>
        <v>0.93918269230769236</v>
      </c>
      <c r="AG678" s="24">
        <f>'Рейтинговая таблица организаций'!BB680</f>
        <v>77.599999999999994</v>
      </c>
      <c r="AH678" t="s">
        <v>201</v>
      </c>
    </row>
    <row r="679" spans="1:34" x14ac:dyDescent="0.25">
      <c r="A679" s="39">
        <v>680</v>
      </c>
      <c r="B679">
        <v>40</v>
      </c>
      <c r="C679">
        <v>36</v>
      </c>
      <c r="D679">
        <v>36</v>
      </c>
      <c r="E679">
        <v>31</v>
      </c>
      <c r="F679">
        <v>28</v>
      </c>
      <c r="G679">
        <v>38</v>
      </c>
      <c r="H679" s="24">
        <v>2</v>
      </c>
      <c r="I679" s="24">
        <v>1</v>
      </c>
      <c r="J679">
        <v>40</v>
      </c>
      <c r="K679">
        <v>40</v>
      </c>
      <c r="L679">
        <v>30</v>
      </c>
      <c r="M679">
        <v>29</v>
      </c>
      <c r="N679">
        <v>39</v>
      </c>
      <c r="O679">
        <v>38</v>
      </c>
      <c r="P679">
        <v>39</v>
      </c>
      <c r="Q679" s="24">
        <f>бланки!F680</f>
        <v>100</v>
      </c>
      <c r="R679" s="6">
        <v>0.4</v>
      </c>
      <c r="S679" s="24">
        <f>бланки!E680</f>
        <v>678</v>
      </c>
      <c r="T679" s="24" t="str">
        <f>'Рейтинговая таблица организаций'!B681</f>
        <v>МКДОУ «Сиртичский детский сад «Солнышко» (Табасаранский район)</v>
      </c>
      <c r="U679" s="6">
        <f>анкеты!F679/анкеты!E679</f>
        <v>0.90322580645161288</v>
      </c>
      <c r="V679" s="6">
        <f>анкеты!D679/анкеты!C679</f>
        <v>1</v>
      </c>
      <c r="W679" s="6">
        <f>анкеты!G679/анкеты!$B679</f>
        <v>0.95</v>
      </c>
      <c r="X679" s="6">
        <f>анкеты!I679/анкеты!H679</f>
        <v>0.5</v>
      </c>
      <c r="Y679" s="6">
        <f>анкеты!J679/анкеты!$B679</f>
        <v>1</v>
      </c>
      <c r="Z679" s="6">
        <f>анкеты!K679/анкеты!$B679</f>
        <v>1</v>
      </c>
      <c r="AA679" s="6">
        <f>анкеты!M679/анкеты!L679</f>
        <v>0.96666666666666667</v>
      </c>
      <c r="AB679" s="6">
        <f>анкеты!N679/анкеты!$B679</f>
        <v>0.97499999999999998</v>
      </c>
      <c r="AC679" s="6">
        <f>анкеты!O679/анкеты!$B679</f>
        <v>0.95</v>
      </c>
      <c r="AD679" s="6">
        <f>анкеты!P679/анкеты!$B679</f>
        <v>0.97499999999999998</v>
      </c>
      <c r="AE679" s="24">
        <f>'Рейтинговая таблица организаций'!Z1505+'Рейтинговая таблица организаций'!AA1505</f>
        <v>0</v>
      </c>
      <c r="AF679" s="32">
        <f t="shared" si="27"/>
        <v>0.92198924731182785</v>
      </c>
      <c r="AG679" s="24">
        <f>'Рейтинговая таблица организаций'!BB681</f>
        <v>77.2</v>
      </c>
      <c r="AH679" t="s">
        <v>201</v>
      </c>
    </row>
    <row r="680" spans="1:34" x14ac:dyDescent="0.25">
      <c r="A680" s="39">
        <v>681</v>
      </c>
      <c r="B680">
        <v>32</v>
      </c>
      <c r="C680">
        <v>21</v>
      </c>
      <c r="D680">
        <v>20</v>
      </c>
      <c r="E680">
        <v>14</v>
      </c>
      <c r="F680">
        <v>10</v>
      </c>
      <c r="G680">
        <v>23</v>
      </c>
      <c r="H680">
        <v>7</v>
      </c>
      <c r="I680">
        <v>3</v>
      </c>
      <c r="J680">
        <v>26</v>
      </c>
      <c r="K680">
        <v>30</v>
      </c>
      <c r="L680">
        <v>18</v>
      </c>
      <c r="M680">
        <v>15</v>
      </c>
      <c r="N680">
        <v>24</v>
      </c>
      <c r="O680">
        <v>31</v>
      </c>
      <c r="P680">
        <v>22</v>
      </c>
      <c r="Q680" s="24">
        <f>бланки!F681</f>
        <v>75</v>
      </c>
      <c r="R680" s="6">
        <f>B680/Q680</f>
        <v>0.42666666666666669</v>
      </c>
      <c r="S680" s="24">
        <f>бланки!E681</f>
        <v>679</v>
      </c>
      <c r="T680" s="24" t="str">
        <f>'Рейтинговая таблица организаций'!B682</f>
        <v>МКДОУ «Татильский д/с «Ласточка» (Табасаранский район)</v>
      </c>
      <c r="U680" s="6">
        <f>анкеты!F680/анкеты!E680</f>
        <v>0.7142857142857143</v>
      </c>
      <c r="V680" s="6">
        <f>анкеты!D680/анкеты!C680</f>
        <v>0.95238095238095233</v>
      </c>
      <c r="W680" s="6">
        <f>анкеты!G680/анкеты!$B680</f>
        <v>0.71875</v>
      </c>
      <c r="X680" s="6">
        <f>анкеты!I680/анкеты!H680</f>
        <v>0.42857142857142855</v>
      </c>
      <c r="Y680" s="6">
        <f>анкеты!J680/анкеты!$B680</f>
        <v>0.8125</v>
      </c>
      <c r="Z680" s="6">
        <f>анкеты!K680/анкеты!$B680</f>
        <v>0.9375</v>
      </c>
      <c r="AA680" s="6">
        <f>анкеты!M680/анкеты!L680</f>
        <v>0.83333333333333337</v>
      </c>
      <c r="AB680" s="6">
        <f>анкеты!N680/анкеты!$B680</f>
        <v>0.75</v>
      </c>
      <c r="AC680" s="6">
        <f>анкеты!O680/анкеты!$B680</f>
        <v>0.96875</v>
      </c>
      <c r="AD680" s="6">
        <f>анкеты!P680/анкеты!$B680</f>
        <v>0.6875</v>
      </c>
      <c r="AE680" s="24">
        <f>'Рейтинговая таблица организаций'!Z1506+'Рейтинговая таблица организаций'!AA1506</f>
        <v>0</v>
      </c>
      <c r="AF680" s="32">
        <f t="shared" si="27"/>
        <v>0.78035714285714275</v>
      </c>
      <c r="AG680" s="24">
        <f>'Рейтинговая таблица организаций'!BB682</f>
        <v>67.2</v>
      </c>
      <c r="AH680" t="s">
        <v>201</v>
      </c>
    </row>
    <row r="681" spans="1:34" x14ac:dyDescent="0.25">
      <c r="A681" s="39">
        <v>682</v>
      </c>
      <c r="B681">
        <v>20</v>
      </c>
      <c r="C681">
        <v>20</v>
      </c>
      <c r="D681">
        <v>20</v>
      </c>
      <c r="E681">
        <v>20</v>
      </c>
      <c r="F681">
        <v>20</v>
      </c>
      <c r="G681">
        <v>20</v>
      </c>
      <c r="H681">
        <v>5</v>
      </c>
      <c r="I681">
        <v>4</v>
      </c>
      <c r="J681">
        <v>20</v>
      </c>
      <c r="K681">
        <v>20</v>
      </c>
      <c r="L681">
        <v>20</v>
      </c>
      <c r="M681">
        <v>20</v>
      </c>
      <c r="N681">
        <v>20</v>
      </c>
      <c r="O681">
        <v>20</v>
      </c>
      <c r="P681">
        <v>20</v>
      </c>
      <c r="Q681" s="24">
        <f>бланки!F682</f>
        <v>50</v>
      </c>
      <c r="R681" s="6">
        <f>B681/Q681</f>
        <v>0.4</v>
      </c>
      <c r="S681" s="24">
        <f>бланки!E682</f>
        <v>680</v>
      </c>
      <c r="T681" s="24" t="str">
        <f>'Рейтинговая таблица организаций'!B683</f>
        <v>МКДОУ «Тинитский д/с «Ручеек» (Табасаранский район)</v>
      </c>
      <c r="U681" s="6">
        <f>анкеты!F681/анкеты!E681</f>
        <v>1</v>
      </c>
      <c r="V681" s="6">
        <f>анкеты!D681/анкеты!C681</f>
        <v>1</v>
      </c>
      <c r="W681" s="6">
        <f>анкеты!G681/анкеты!$B681</f>
        <v>1</v>
      </c>
      <c r="X681" s="6">
        <f>анкеты!I681/анкеты!H681</f>
        <v>0.8</v>
      </c>
      <c r="Y681" s="6">
        <f>анкеты!J681/анкеты!$B681</f>
        <v>1</v>
      </c>
      <c r="Z681" s="6">
        <f>анкеты!K681/анкеты!$B681</f>
        <v>1</v>
      </c>
      <c r="AA681" s="6">
        <f>анкеты!M681/анкеты!L681</f>
        <v>1</v>
      </c>
      <c r="AB681" s="6">
        <f>анкеты!N681/анкеты!$B681</f>
        <v>1</v>
      </c>
      <c r="AC681" s="6">
        <f>анкеты!O681/анкеты!$B681</f>
        <v>1</v>
      </c>
      <c r="AD681" s="6">
        <f>анкеты!P681/анкеты!$B681</f>
        <v>1</v>
      </c>
      <c r="AE681" s="24">
        <f>'Рейтинговая таблица организаций'!Z1507+'Рейтинговая таблица организаций'!AA1507</f>
        <v>0</v>
      </c>
      <c r="AF681" s="32">
        <f t="shared" si="27"/>
        <v>0.98000000000000009</v>
      </c>
      <c r="AG681" s="24">
        <f>'Рейтинговая таблица организаций'!BB683</f>
        <v>78.8</v>
      </c>
      <c r="AH681" t="s">
        <v>201</v>
      </c>
    </row>
    <row r="682" spans="1:34" x14ac:dyDescent="0.25">
      <c r="A682" s="39">
        <v>683</v>
      </c>
      <c r="B682">
        <v>20</v>
      </c>
      <c r="C682">
        <v>20</v>
      </c>
      <c r="D682">
        <v>20</v>
      </c>
      <c r="E682">
        <v>20</v>
      </c>
      <c r="F682">
        <v>20</v>
      </c>
      <c r="G682">
        <v>20</v>
      </c>
      <c r="H682">
        <v>5</v>
      </c>
      <c r="I682">
        <v>4</v>
      </c>
      <c r="J682">
        <v>20</v>
      </c>
      <c r="K682">
        <v>20</v>
      </c>
      <c r="L682">
        <v>20</v>
      </c>
      <c r="M682">
        <v>20</v>
      </c>
      <c r="N682">
        <v>20</v>
      </c>
      <c r="O682">
        <v>20</v>
      </c>
      <c r="P682">
        <v>20</v>
      </c>
      <c r="Q682" s="24">
        <f>бланки!F683</f>
        <v>50</v>
      </c>
      <c r="R682" s="6">
        <f>B682/Q682</f>
        <v>0.4</v>
      </c>
      <c r="S682" s="24">
        <f>бланки!E683</f>
        <v>681</v>
      </c>
      <c r="T682" s="24" t="str">
        <f>'Рейтинговая таблица организаций'!B684</f>
        <v>МКДОУ «Турагский детский сад «Радуга» (Табасаранский район)</v>
      </c>
      <c r="U682" s="6">
        <f>анкеты!F682/анкеты!E682</f>
        <v>1</v>
      </c>
      <c r="V682" s="6">
        <f>анкеты!D682/анкеты!C682</f>
        <v>1</v>
      </c>
      <c r="W682" s="6">
        <f>анкеты!G682/анкеты!$B682</f>
        <v>1</v>
      </c>
      <c r="X682" s="6">
        <f>анкеты!I682/анкеты!H682</f>
        <v>0.8</v>
      </c>
      <c r="Y682" s="6">
        <f>анкеты!J682/анкеты!$B682</f>
        <v>1</v>
      </c>
      <c r="Z682" s="6">
        <f>анкеты!K682/анкеты!$B682</f>
        <v>1</v>
      </c>
      <c r="AA682" s="6">
        <f>анкеты!M682/анкеты!L682</f>
        <v>1</v>
      </c>
      <c r="AB682" s="6">
        <f>анкеты!N682/анкеты!$B682</f>
        <v>1</v>
      </c>
      <c r="AC682" s="6">
        <f>анкеты!O682/анкеты!$B682</f>
        <v>1</v>
      </c>
      <c r="AD682" s="6">
        <f>анкеты!P682/анкеты!$B682</f>
        <v>1</v>
      </c>
      <c r="AE682" s="24">
        <f>'Рейтинговая таблица организаций'!Z1508+'Рейтинговая таблица организаций'!AA1508</f>
        <v>0</v>
      </c>
      <c r="AF682" s="32">
        <f t="shared" si="27"/>
        <v>0.98000000000000009</v>
      </c>
      <c r="AG682" s="24">
        <f>'Рейтинговая таблица организаций'!BB684</f>
        <v>87.6</v>
      </c>
      <c r="AH682" t="s">
        <v>201</v>
      </c>
    </row>
    <row r="683" spans="1:34" x14ac:dyDescent="0.25">
      <c r="A683" s="39">
        <v>684</v>
      </c>
      <c r="B683">
        <v>11</v>
      </c>
      <c r="C683">
        <v>11</v>
      </c>
      <c r="D683">
        <v>10</v>
      </c>
      <c r="E683">
        <v>6</v>
      </c>
      <c r="F683">
        <v>5</v>
      </c>
      <c r="G683">
        <v>11</v>
      </c>
      <c r="H683" s="24">
        <v>5</v>
      </c>
      <c r="I683" s="24">
        <v>4</v>
      </c>
      <c r="J683">
        <v>11</v>
      </c>
      <c r="K683">
        <v>11</v>
      </c>
      <c r="L683">
        <v>8</v>
      </c>
      <c r="M683">
        <v>8</v>
      </c>
      <c r="N683">
        <v>11</v>
      </c>
      <c r="O683">
        <v>11</v>
      </c>
      <c r="P683">
        <v>11</v>
      </c>
      <c r="Q683" s="24">
        <f>бланки!F684</f>
        <v>25</v>
      </c>
      <c r="R683" s="6">
        <v>0.44</v>
      </c>
      <c r="S683" s="24">
        <f>бланки!E684</f>
        <v>682</v>
      </c>
      <c r="T683" s="24" t="str">
        <f>'Рейтинговая таблица организаций'!B685</f>
        <v>МКДОУ «Улузский д/с «Звездочка» (Табасаранский район)</v>
      </c>
      <c r="U683" s="6">
        <f>анкеты!F683/анкеты!E683</f>
        <v>0.83333333333333337</v>
      </c>
      <c r="V683" s="6">
        <f>анкеты!D683/анкеты!C683</f>
        <v>0.90909090909090906</v>
      </c>
      <c r="W683" s="6">
        <f>анкеты!G683/анкеты!$B683</f>
        <v>1</v>
      </c>
      <c r="X683" s="6">
        <f>анкеты!I683/анкеты!H683</f>
        <v>0.8</v>
      </c>
      <c r="Y683" s="6">
        <f>анкеты!J683/анкеты!$B683</f>
        <v>1</v>
      </c>
      <c r="Z683" s="6">
        <f>анкеты!K683/анкеты!$B683</f>
        <v>1</v>
      </c>
      <c r="AA683" s="6">
        <f>анкеты!M683/анкеты!L683</f>
        <v>1</v>
      </c>
      <c r="AB683" s="6">
        <f>анкеты!N683/анкеты!$B683</f>
        <v>1</v>
      </c>
      <c r="AC683" s="6">
        <f>анкеты!O683/анкеты!$B683</f>
        <v>1</v>
      </c>
      <c r="AD683" s="6">
        <f>анкеты!P683/анкеты!$B683</f>
        <v>1</v>
      </c>
      <c r="AE683" s="24">
        <f>'Рейтинговая таблица организаций'!Z1509+'Рейтинговая таблица организаций'!AA1509</f>
        <v>0</v>
      </c>
      <c r="AF683" s="32">
        <f t="shared" si="27"/>
        <v>0.95424242424242434</v>
      </c>
      <c r="AG683" s="24">
        <f>'Рейтинговая таблица организаций'!BB685</f>
        <v>75</v>
      </c>
      <c r="AH683" t="s">
        <v>201</v>
      </c>
    </row>
    <row r="684" spans="1:34" x14ac:dyDescent="0.25">
      <c r="A684" s="39">
        <v>685</v>
      </c>
      <c r="B684">
        <v>23</v>
      </c>
      <c r="C684">
        <v>19</v>
      </c>
      <c r="D684">
        <v>18</v>
      </c>
      <c r="E684">
        <v>16</v>
      </c>
      <c r="F684">
        <v>14</v>
      </c>
      <c r="G684">
        <v>20</v>
      </c>
      <c r="H684">
        <v>2</v>
      </c>
      <c r="I684">
        <v>1</v>
      </c>
      <c r="J684">
        <v>22</v>
      </c>
      <c r="K684">
        <v>21</v>
      </c>
      <c r="L684">
        <v>19</v>
      </c>
      <c r="M684">
        <v>17</v>
      </c>
      <c r="N684">
        <v>21</v>
      </c>
      <c r="O684">
        <v>21</v>
      </c>
      <c r="P684">
        <v>22</v>
      </c>
      <c r="Q684" s="24">
        <f>бланки!F685</f>
        <v>25</v>
      </c>
      <c r="R684" s="6">
        <v>0.92</v>
      </c>
      <c r="S684" s="24">
        <f>бланки!E685</f>
        <v>683</v>
      </c>
      <c r="T684" s="24" t="str">
        <f>'Рейтинговая таблица организаций'!B686</f>
        <v>МКДОУ «Ханагский детский сад «Рубас» (Табасаранский район)</v>
      </c>
      <c r="U684" s="6">
        <f>анкеты!F684/анкеты!E684</f>
        <v>0.875</v>
      </c>
      <c r="V684" s="6">
        <f>анкеты!D684/анкеты!C684</f>
        <v>0.94736842105263153</v>
      </c>
      <c r="W684" s="6">
        <f>анкеты!G684/анкеты!$B684</f>
        <v>0.86956521739130432</v>
      </c>
      <c r="X684" s="6">
        <f>анкеты!I684/анкеты!H684</f>
        <v>0.5</v>
      </c>
      <c r="Y684" s="6">
        <f>анкеты!J684/анкеты!$B684</f>
        <v>0.95652173913043481</v>
      </c>
      <c r="Z684" s="6">
        <f>анкеты!K684/анкеты!$B684</f>
        <v>0.91304347826086951</v>
      </c>
      <c r="AA684" s="6">
        <f>анкеты!M684/анкеты!L684</f>
        <v>0.89473684210526316</v>
      </c>
      <c r="AB684" s="6">
        <f>анкеты!N684/анкеты!$B684</f>
        <v>0.91304347826086951</v>
      </c>
      <c r="AC684" s="6">
        <f>анкеты!O684/анкеты!$B684</f>
        <v>0.91304347826086951</v>
      </c>
      <c r="AD684" s="6">
        <f>анкеты!P684/анкеты!$B684</f>
        <v>0.95652173913043481</v>
      </c>
      <c r="AE684" s="24">
        <f>'Рейтинговая таблица организаций'!Z1510+'Рейтинговая таблица организаций'!AA1510</f>
        <v>0</v>
      </c>
      <c r="AF684" s="32">
        <f t="shared" si="27"/>
        <v>0.87388443935926752</v>
      </c>
      <c r="AG684" s="24">
        <f>'Рейтинговая таблица организаций'!BB686</f>
        <v>78</v>
      </c>
      <c r="AH684" t="s">
        <v>201</v>
      </c>
    </row>
    <row r="685" spans="1:34" x14ac:dyDescent="0.25">
      <c r="A685" s="39">
        <v>686</v>
      </c>
      <c r="B685">
        <v>21</v>
      </c>
      <c r="C685">
        <v>11</v>
      </c>
      <c r="D685">
        <v>9</v>
      </c>
      <c r="E685">
        <v>11</v>
      </c>
      <c r="F685">
        <v>9</v>
      </c>
      <c r="G685">
        <v>10</v>
      </c>
      <c r="H685" s="24">
        <v>2</v>
      </c>
      <c r="I685" s="24">
        <v>1</v>
      </c>
      <c r="J685">
        <v>17</v>
      </c>
      <c r="K685">
        <v>18</v>
      </c>
      <c r="L685">
        <v>8</v>
      </c>
      <c r="M685">
        <v>6</v>
      </c>
      <c r="N685">
        <v>15</v>
      </c>
      <c r="O685">
        <v>14</v>
      </c>
      <c r="P685">
        <v>15</v>
      </c>
      <c r="Q685" s="24">
        <f>бланки!F686</f>
        <v>50</v>
      </c>
      <c r="R685" s="6">
        <v>0.42</v>
      </c>
      <c r="S685" s="24">
        <f>бланки!E686</f>
        <v>684</v>
      </c>
      <c r="T685" s="24" t="str">
        <f>'Рейтинговая таблица организаций'!B687</f>
        <v>МКДОУ «Халагский детский сад «Солнышко» (Табасаранский район)</v>
      </c>
      <c r="U685" s="6">
        <f>анкеты!F685/анкеты!E685</f>
        <v>0.81818181818181823</v>
      </c>
      <c r="V685" s="6">
        <f>анкеты!D685/анкеты!C685</f>
        <v>0.81818181818181823</v>
      </c>
      <c r="W685" s="6">
        <f>анкеты!G685/анкеты!$B685</f>
        <v>0.47619047619047616</v>
      </c>
      <c r="X685" s="6">
        <f>анкеты!I685/анкеты!H685</f>
        <v>0.5</v>
      </c>
      <c r="Y685" s="6">
        <f>анкеты!J685/анкеты!$B685</f>
        <v>0.80952380952380953</v>
      </c>
      <c r="Z685" s="6">
        <f>анкеты!K685/анкеты!$B685</f>
        <v>0.8571428571428571</v>
      </c>
      <c r="AA685" s="6">
        <f>анкеты!M685/анкеты!L685</f>
        <v>0.75</v>
      </c>
      <c r="AB685" s="6">
        <f>анкеты!N685/анкеты!$B685</f>
        <v>0.7142857142857143</v>
      </c>
      <c r="AC685" s="6">
        <f>анкеты!O685/анкеты!$B685</f>
        <v>0.66666666666666663</v>
      </c>
      <c r="AD685" s="6">
        <f>анкеты!P685/анкеты!$B685</f>
        <v>0.7142857142857143</v>
      </c>
      <c r="AE685" s="24">
        <f>'Рейтинговая таблица организаций'!Z1511+'Рейтинговая таблица организаций'!AA1511</f>
        <v>0</v>
      </c>
      <c r="AF685" s="32">
        <f t="shared" si="27"/>
        <v>0.71244588744588744</v>
      </c>
      <c r="AG685" s="24">
        <f>'Рейтинговая таблица организаций'!BB687</f>
        <v>69.2</v>
      </c>
      <c r="AH685" t="s">
        <v>201</v>
      </c>
    </row>
    <row r="686" spans="1:34" x14ac:dyDescent="0.25">
      <c r="A686" s="39">
        <v>687</v>
      </c>
      <c r="B686">
        <v>12</v>
      </c>
      <c r="C686">
        <v>8</v>
      </c>
      <c r="D686">
        <v>8</v>
      </c>
      <c r="E686">
        <v>7</v>
      </c>
      <c r="F686">
        <v>6</v>
      </c>
      <c r="G686">
        <v>8</v>
      </c>
      <c r="H686" s="24">
        <v>2</v>
      </c>
      <c r="I686" s="24">
        <v>1</v>
      </c>
      <c r="J686">
        <v>12</v>
      </c>
      <c r="K686">
        <v>12</v>
      </c>
      <c r="L686">
        <v>11</v>
      </c>
      <c r="M686">
        <v>10</v>
      </c>
      <c r="N686">
        <v>10</v>
      </c>
      <c r="O686">
        <v>11</v>
      </c>
      <c r="P686">
        <v>11</v>
      </c>
      <c r="Q686" s="24">
        <f>бланки!F687</f>
        <v>25</v>
      </c>
      <c r="R686" s="6">
        <v>0.48</v>
      </c>
      <c r="S686" s="24">
        <f>бланки!E687</f>
        <v>685</v>
      </c>
      <c r="T686" s="24" t="str">
        <f>'Рейтинговая таблица организаций'!B688</f>
        <v>МКДОУ «Хапильский д/с «Улыбка» (Табасаранский район)</v>
      </c>
      <c r="U686" s="6">
        <f>анкеты!F686/анкеты!E686</f>
        <v>0.8571428571428571</v>
      </c>
      <c r="V686" s="6">
        <f>анкеты!D686/анкеты!C686</f>
        <v>1</v>
      </c>
      <c r="W686" s="6">
        <f>анкеты!G686/анкеты!$B686</f>
        <v>0.66666666666666663</v>
      </c>
      <c r="X686" s="6">
        <f>анкеты!I686/анкеты!H686</f>
        <v>0.5</v>
      </c>
      <c r="Y686" s="6">
        <f>анкеты!J686/анкеты!$B686</f>
        <v>1</v>
      </c>
      <c r="Z686" s="6">
        <f>анкеты!K686/анкеты!$B686</f>
        <v>1</v>
      </c>
      <c r="AA686" s="6">
        <f>анкеты!M686/анкеты!L686</f>
        <v>0.90909090909090906</v>
      </c>
      <c r="AB686" s="6">
        <f>анкеты!N686/анкеты!$B686</f>
        <v>0.83333333333333337</v>
      </c>
      <c r="AC686" s="6">
        <f>анкеты!O686/анкеты!$B686</f>
        <v>0.91666666666666663</v>
      </c>
      <c r="AD686" s="6">
        <f>анкеты!P686/анкеты!$B686</f>
        <v>0.91666666666666663</v>
      </c>
      <c r="AE686" s="24">
        <f>'Рейтинговая таблица организаций'!Z1512+'Рейтинговая таблица организаций'!AA1512</f>
        <v>0</v>
      </c>
      <c r="AF686" s="32">
        <f t="shared" si="27"/>
        <v>0.85995670995671003</v>
      </c>
      <c r="AG686" s="24">
        <f>'Рейтинговая таблица организаций'!BB688</f>
        <v>72.400000000000006</v>
      </c>
      <c r="AH686" t="s">
        <v>201</v>
      </c>
    </row>
    <row r="687" spans="1:34" x14ac:dyDescent="0.25">
      <c r="A687" s="39">
        <v>688</v>
      </c>
      <c r="B687">
        <v>47</v>
      </c>
      <c r="C687">
        <v>40</v>
      </c>
      <c r="D687">
        <v>39</v>
      </c>
      <c r="E687">
        <v>33</v>
      </c>
      <c r="F687">
        <v>32</v>
      </c>
      <c r="G687">
        <v>43</v>
      </c>
      <c r="H687">
        <v>2</v>
      </c>
      <c r="I687">
        <v>2</v>
      </c>
      <c r="J687">
        <v>47</v>
      </c>
      <c r="K687">
        <v>47</v>
      </c>
      <c r="L687">
        <v>33</v>
      </c>
      <c r="M687">
        <v>33</v>
      </c>
      <c r="N687">
        <v>47</v>
      </c>
      <c r="O687">
        <v>47</v>
      </c>
      <c r="P687">
        <v>45</v>
      </c>
      <c r="Q687" s="24">
        <f>бланки!F688</f>
        <v>100</v>
      </c>
      <c r="R687" s="6">
        <v>0.47</v>
      </c>
      <c r="S687" s="24">
        <f>бланки!E688</f>
        <v>686</v>
      </c>
      <c r="T687" s="24" t="str">
        <f>'Рейтинговая таблица организаций'!B689</f>
        <v>МКДОУ «Хурикский д/с «Радуга» (Табасаранский район)</v>
      </c>
      <c r="U687" s="6">
        <f>анкеты!F687/анкеты!E687</f>
        <v>0.96969696969696972</v>
      </c>
      <c r="V687" s="6">
        <f>анкеты!D687/анкеты!C687</f>
        <v>0.97499999999999998</v>
      </c>
      <c r="W687" s="6">
        <f>анкеты!G687/анкеты!$B687</f>
        <v>0.91489361702127658</v>
      </c>
      <c r="X687" s="6">
        <f>анкеты!I687/анкеты!H687</f>
        <v>1</v>
      </c>
      <c r="Y687" s="6">
        <f>анкеты!J687/анкеты!$B687</f>
        <v>1</v>
      </c>
      <c r="Z687" s="6">
        <f>анкеты!K687/анкеты!$B687</f>
        <v>1</v>
      </c>
      <c r="AA687" s="6">
        <f>анкеты!M687/анкеты!L687</f>
        <v>1</v>
      </c>
      <c r="AB687" s="6">
        <f>анкеты!N687/анкеты!$B687</f>
        <v>1</v>
      </c>
      <c r="AC687" s="6">
        <f>анкеты!O687/анкеты!$B687</f>
        <v>1</v>
      </c>
      <c r="AD687" s="6">
        <f>анкеты!P687/анкеты!$B687</f>
        <v>0.95744680851063835</v>
      </c>
      <c r="AE687" s="24">
        <f>'Рейтинговая таблица организаций'!Z1513+'Рейтинговая таблица организаций'!AA1513</f>
        <v>0</v>
      </c>
      <c r="AF687" s="32">
        <f t="shared" si="27"/>
        <v>0.98170373952288847</v>
      </c>
      <c r="AG687" s="24">
        <f>'Рейтинговая таблица организаций'!BB689</f>
        <v>83.8</v>
      </c>
      <c r="AH687" t="s">
        <v>201</v>
      </c>
    </row>
    <row r="688" spans="1:34" x14ac:dyDescent="0.25">
      <c r="A688" s="39">
        <v>689</v>
      </c>
      <c r="B688">
        <v>20</v>
      </c>
      <c r="C688">
        <v>20</v>
      </c>
      <c r="D688">
        <v>20</v>
      </c>
      <c r="E688">
        <v>20</v>
      </c>
      <c r="F688">
        <v>20</v>
      </c>
      <c r="G688">
        <v>16</v>
      </c>
      <c r="H688">
        <v>5</v>
      </c>
      <c r="I688">
        <v>5</v>
      </c>
      <c r="J688">
        <v>20</v>
      </c>
      <c r="K688">
        <v>20</v>
      </c>
      <c r="L688">
        <v>19</v>
      </c>
      <c r="M688">
        <v>19</v>
      </c>
      <c r="N688">
        <v>20</v>
      </c>
      <c r="O688">
        <v>19</v>
      </c>
      <c r="P688">
        <v>19</v>
      </c>
      <c r="Q688" s="24">
        <f>бланки!F689</f>
        <v>50</v>
      </c>
      <c r="R688" s="6">
        <f>B688/Q688</f>
        <v>0.4</v>
      </c>
      <c r="S688" s="24">
        <f>бланки!E689</f>
        <v>687</v>
      </c>
      <c r="T688" s="24" t="str">
        <f>'Рейтинговая таблица организаций'!B690</f>
        <v>МКДОУ «Хили-Пенджикский д/с «Ласточка» (Табасаранский район)</v>
      </c>
      <c r="U688" s="6">
        <f>анкеты!F688/анкеты!E688</f>
        <v>1</v>
      </c>
      <c r="V688" s="6">
        <f>анкеты!D688/анкеты!C688</f>
        <v>1</v>
      </c>
      <c r="W688" s="6">
        <f>анкеты!G688/анкеты!$B688</f>
        <v>0.8</v>
      </c>
      <c r="X688" s="6">
        <f>анкеты!I688/анкеты!H688</f>
        <v>1</v>
      </c>
      <c r="Y688" s="6">
        <f>анкеты!J688/анкеты!$B688</f>
        <v>1</v>
      </c>
      <c r="Z688" s="6">
        <f>анкеты!K688/анкеты!$B688</f>
        <v>1</v>
      </c>
      <c r="AA688" s="6">
        <f>анкеты!M688/анкеты!L688</f>
        <v>1</v>
      </c>
      <c r="AB688" s="6">
        <f>анкеты!N688/анкеты!$B688</f>
        <v>1</v>
      </c>
      <c r="AC688" s="6">
        <f>анкеты!O688/анкеты!$B688</f>
        <v>0.95</v>
      </c>
      <c r="AD688" s="6">
        <f>анкеты!P688/анкеты!$B688</f>
        <v>0.95</v>
      </c>
      <c r="AE688" s="24">
        <f>'Рейтинговая таблица организаций'!Z1514+'Рейтинговая таблица организаций'!AA1514</f>
        <v>0</v>
      </c>
      <c r="AF688" s="32">
        <f t="shared" si="27"/>
        <v>0.97</v>
      </c>
      <c r="AG688" s="24">
        <f>'Рейтинговая таблица организаций'!BB690</f>
        <v>70.8</v>
      </c>
      <c r="AH688" t="s">
        <v>201</v>
      </c>
    </row>
    <row r="689" spans="1:34" x14ac:dyDescent="0.25">
      <c r="A689" s="39">
        <v>690</v>
      </c>
      <c r="B689">
        <v>16</v>
      </c>
      <c r="C689">
        <v>14</v>
      </c>
      <c r="D689">
        <v>14</v>
      </c>
      <c r="E689">
        <v>16</v>
      </c>
      <c r="F689">
        <v>15</v>
      </c>
      <c r="G689">
        <v>15</v>
      </c>
      <c r="H689">
        <v>3</v>
      </c>
      <c r="I689">
        <v>2</v>
      </c>
      <c r="J689">
        <v>15</v>
      </c>
      <c r="K689">
        <v>15</v>
      </c>
      <c r="L689">
        <v>14</v>
      </c>
      <c r="M689">
        <v>13</v>
      </c>
      <c r="N689">
        <v>15</v>
      </c>
      <c r="O689">
        <v>15</v>
      </c>
      <c r="P689">
        <v>15</v>
      </c>
      <c r="Q689" s="24">
        <f>бланки!F690</f>
        <v>25</v>
      </c>
      <c r="R689" s="6">
        <v>0.64</v>
      </c>
      <c r="S689" s="24">
        <f>бланки!E690</f>
        <v>688</v>
      </c>
      <c r="T689" s="24" t="str">
        <f>'Рейтинговая таблица организаций'!B691</f>
        <v>МКДОУ «Цанакский детский сад «Улыбка» (Табасаранский район)</v>
      </c>
      <c r="U689" s="6">
        <f>анкеты!F689/анкеты!E689</f>
        <v>0.9375</v>
      </c>
      <c r="V689" s="6">
        <f>анкеты!D689/анкеты!C689</f>
        <v>1</v>
      </c>
      <c r="W689" s="6">
        <f>анкеты!G689/анкеты!$B689</f>
        <v>0.9375</v>
      </c>
      <c r="X689" s="6">
        <f>анкеты!I689/анкеты!H689</f>
        <v>0.66666666666666663</v>
      </c>
      <c r="Y689" s="6">
        <f>анкеты!J689/анкеты!$B689</f>
        <v>0.9375</v>
      </c>
      <c r="Z689" s="6">
        <f>анкеты!K689/анкеты!$B689</f>
        <v>0.9375</v>
      </c>
      <c r="AA689" s="6">
        <f>анкеты!M689/анкеты!L689</f>
        <v>0.9285714285714286</v>
      </c>
      <c r="AB689" s="6">
        <f>анкеты!N689/анкеты!$B689</f>
        <v>0.9375</v>
      </c>
      <c r="AC689" s="6">
        <f>анкеты!O689/анкеты!$B689</f>
        <v>0.9375</v>
      </c>
      <c r="AD689" s="6">
        <f>анкеты!P689/анкеты!$B689</f>
        <v>0.9375</v>
      </c>
      <c r="AE689" s="24">
        <f>'Рейтинговая таблица организаций'!Z1515+'Рейтинговая таблица организаций'!AA1515</f>
        <v>0</v>
      </c>
      <c r="AF689" s="32">
        <f t="shared" si="27"/>
        <v>0.91577380952380949</v>
      </c>
      <c r="AG689" s="24">
        <f>'Рейтинговая таблица организаций'!BB691</f>
        <v>78.599999999999994</v>
      </c>
      <c r="AH689" t="s">
        <v>201</v>
      </c>
    </row>
    <row r="690" spans="1:34" x14ac:dyDescent="0.25">
      <c r="A690" s="39">
        <v>691</v>
      </c>
      <c r="B690">
        <v>39</v>
      </c>
      <c r="C690">
        <v>33</v>
      </c>
      <c r="D690">
        <v>32</v>
      </c>
      <c r="E690">
        <v>27</v>
      </c>
      <c r="F690">
        <v>26</v>
      </c>
      <c r="G690">
        <v>33</v>
      </c>
      <c r="H690">
        <v>3</v>
      </c>
      <c r="I690">
        <v>2</v>
      </c>
      <c r="J690">
        <v>36</v>
      </c>
      <c r="K690">
        <v>37</v>
      </c>
      <c r="L690">
        <v>26</v>
      </c>
      <c r="M690">
        <v>25</v>
      </c>
      <c r="N690">
        <v>37</v>
      </c>
      <c r="O690">
        <v>37</v>
      </c>
      <c r="P690">
        <v>35</v>
      </c>
      <c r="Q690" s="24">
        <f>бланки!F691</f>
        <v>50</v>
      </c>
      <c r="R690" s="6">
        <v>0.78</v>
      </c>
      <c r="S690" s="24">
        <f>бланки!E691</f>
        <v>689</v>
      </c>
      <c r="T690" s="24" t="str">
        <f>'Рейтинговая таблица организаций'!B692</f>
        <v>МКДОУ «Цалакский детский сад «Теремок» (Табасаранский район)</v>
      </c>
      <c r="U690" s="6">
        <f>анкеты!F690/анкеты!E690</f>
        <v>0.96296296296296291</v>
      </c>
      <c r="V690" s="6">
        <f>анкеты!D690/анкеты!C690</f>
        <v>0.96969696969696972</v>
      </c>
      <c r="W690" s="6">
        <f>анкеты!G690/анкеты!$B690</f>
        <v>0.84615384615384615</v>
      </c>
      <c r="X690" s="6">
        <f>анкеты!I690/анкеты!H690</f>
        <v>0.66666666666666663</v>
      </c>
      <c r="Y690" s="6">
        <f>анкеты!J690/анкеты!$B690</f>
        <v>0.92307692307692313</v>
      </c>
      <c r="Z690" s="6">
        <f>анкеты!K690/анкеты!$B690</f>
        <v>0.94871794871794868</v>
      </c>
      <c r="AA690" s="6">
        <f>анкеты!M690/анкеты!L690</f>
        <v>0.96153846153846156</v>
      </c>
      <c r="AB690" s="6">
        <f>анкеты!N690/анкеты!$B690</f>
        <v>0.94871794871794868</v>
      </c>
      <c r="AC690" s="6">
        <f>анкеты!O690/анкеты!$B690</f>
        <v>0.94871794871794868</v>
      </c>
      <c r="AD690" s="6">
        <f>анкеты!P690/анкеты!$B690</f>
        <v>0.89743589743589747</v>
      </c>
      <c r="AE690" s="24">
        <f>'Рейтинговая таблица организаций'!Z1516+'Рейтинговая таблица организаций'!AA1516</f>
        <v>0</v>
      </c>
      <c r="AF690" s="32">
        <f t="shared" si="27"/>
        <v>0.90736855736855748</v>
      </c>
      <c r="AG690" s="24">
        <f>'Рейтинговая таблица организаций'!BB692</f>
        <v>76.8</v>
      </c>
      <c r="AH690" t="s">
        <v>201</v>
      </c>
    </row>
    <row r="691" spans="1:34" x14ac:dyDescent="0.25">
      <c r="A691" s="39">
        <v>692</v>
      </c>
      <c r="B691">
        <v>10</v>
      </c>
      <c r="C691">
        <v>8</v>
      </c>
      <c r="D691">
        <v>8</v>
      </c>
      <c r="E691">
        <v>6</v>
      </c>
      <c r="F691">
        <v>6</v>
      </c>
      <c r="G691">
        <v>8</v>
      </c>
      <c r="H691">
        <v>2</v>
      </c>
      <c r="I691">
        <v>1</v>
      </c>
      <c r="J691">
        <v>8</v>
      </c>
      <c r="K691">
        <v>8</v>
      </c>
      <c r="L691">
        <v>5</v>
      </c>
      <c r="M691">
        <v>5</v>
      </c>
      <c r="N691">
        <v>9</v>
      </c>
      <c r="O691">
        <v>9</v>
      </c>
      <c r="P691">
        <v>8</v>
      </c>
      <c r="Q691" s="24">
        <f>бланки!F692</f>
        <v>25</v>
      </c>
      <c r="R691" s="6">
        <f>B691/Q691</f>
        <v>0.4</v>
      </c>
      <c r="S691" s="24">
        <f>бланки!E692</f>
        <v>690</v>
      </c>
      <c r="T691" s="24" t="str">
        <f>'Рейтинговая таблица организаций'!B693</f>
        <v>МКДОУ «Чурдафский детский сад «Ласточка» (Табасаранский район)</v>
      </c>
      <c r="U691" s="6">
        <f>анкеты!F691/анкеты!E691</f>
        <v>1</v>
      </c>
      <c r="V691" s="6">
        <f>анкеты!D691/анкеты!C691</f>
        <v>1</v>
      </c>
      <c r="W691" s="6">
        <f>анкеты!G691/анкеты!$B691</f>
        <v>0.8</v>
      </c>
      <c r="X691" s="6">
        <f>анкеты!I691/анкеты!H691</f>
        <v>0.5</v>
      </c>
      <c r="Y691" s="6">
        <f>анкеты!J691/анкеты!$B691</f>
        <v>0.8</v>
      </c>
      <c r="Z691" s="6">
        <f>анкеты!K691/анкеты!$B691</f>
        <v>0.8</v>
      </c>
      <c r="AA691" s="6">
        <f>анкеты!M691/анкеты!L691</f>
        <v>1</v>
      </c>
      <c r="AB691" s="6">
        <f>анкеты!N691/анкеты!$B691</f>
        <v>0.9</v>
      </c>
      <c r="AC691" s="6">
        <f>анкеты!O691/анкеты!$B691</f>
        <v>0.9</v>
      </c>
      <c r="AD691" s="6">
        <f>анкеты!P691/анкеты!$B691</f>
        <v>0.8</v>
      </c>
      <c r="AE691" s="24">
        <f>'Рейтинговая таблица организаций'!Z1517+'Рейтинговая таблица организаций'!AA1517</f>
        <v>0</v>
      </c>
      <c r="AF691" s="32">
        <f t="shared" si="27"/>
        <v>0.85</v>
      </c>
      <c r="AG691" s="24">
        <f>'Рейтинговая таблица организаций'!BB693</f>
        <v>71</v>
      </c>
      <c r="AH691" t="s">
        <v>201</v>
      </c>
    </row>
    <row r="692" spans="1:34" x14ac:dyDescent="0.25">
      <c r="A692" s="39">
        <v>693</v>
      </c>
      <c r="B692">
        <v>10</v>
      </c>
      <c r="C692">
        <v>9</v>
      </c>
      <c r="D692">
        <v>9</v>
      </c>
      <c r="E692">
        <v>6</v>
      </c>
      <c r="F692">
        <v>6</v>
      </c>
      <c r="G692">
        <v>10</v>
      </c>
      <c r="H692">
        <v>2</v>
      </c>
      <c r="I692">
        <v>1</v>
      </c>
      <c r="J692">
        <v>10</v>
      </c>
      <c r="K692">
        <v>10</v>
      </c>
      <c r="L692">
        <v>7</v>
      </c>
      <c r="M692">
        <v>7</v>
      </c>
      <c r="N692">
        <v>10</v>
      </c>
      <c r="O692">
        <v>10</v>
      </c>
      <c r="P692">
        <v>9</v>
      </c>
      <c r="Q692" s="24">
        <f>бланки!F693</f>
        <v>25</v>
      </c>
      <c r="R692" s="6">
        <f>B692/Q692</f>
        <v>0.4</v>
      </c>
      <c r="S692" s="24">
        <f>бланки!E693</f>
        <v>691</v>
      </c>
      <c r="T692" s="24" t="str">
        <f>'Рейтинговая таблица организаций'!B694</f>
        <v>МКДОУ «Шиленский детский сад «Радуга» (Табасаранский район)</v>
      </c>
      <c r="U692" s="6">
        <f>анкеты!F692/анкеты!E692</f>
        <v>1</v>
      </c>
      <c r="V692" s="6">
        <f>анкеты!D692/анкеты!C692</f>
        <v>1</v>
      </c>
      <c r="W692" s="6">
        <f>анкеты!G692/анкеты!$B692</f>
        <v>1</v>
      </c>
      <c r="X692" s="6">
        <f>анкеты!I692/анкеты!H692</f>
        <v>0.5</v>
      </c>
      <c r="Y692" s="6">
        <f>анкеты!J692/анкеты!$B692</f>
        <v>1</v>
      </c>
      <c r="Z692" s="6">
        <f>анкеты!K692/анкеты!$B692</f>
        <v>1</v>
      </c>
      <c r="AA692" s="6">
        <f>анкеты!M692/анкеты!L692</f>
        <v>1</v>
      </c>
      <c r="AB692" s="6">
        <f>анкеты!N692/анкеты!$B692</f>
        <v>1</v>
      </c>
      <c r="AC692" s="6">
        <f>анкеты!O692/анкеты!$B692</f>
        <v>1</v>
      </c>
      <c r="AD692" s="6">
        <f>анкеты!P692/анкеты!$B692</f>
        <v>0.9</v>
      </c>
      <c r="AE692" s="24">
        <f>'Рейтинговая таблица организаций'!Z1518+'Рейтинговая таблица организаций'!AA1518</f>
        <v>0</v>
      </c>
      <c r="AF692" s="32">
        <f t="shared" si="27"/>
        <v>0.94000000000000006</v>
      </c>
      <c r="AG692" s="24">
        <f>'Рейтинговая таблица организаций'!BB694</f>
        <v>82.2</v>
      </c>
      <c r="AH692" t="s">
        <v>201</v>
      </c>
    </row>
    <row r="693" spans="1:34" x14ac:dyDescent="0.25">
      <c r="A693" s="39">
        <v>694</v>
      </c>
      <c r="B693">
        <v>36</v>
      </c>
      <c r="C693">
        <v>30</v>
      </c>
      <c r="D693">
        <v>30</v>
      </c>
      <c r="E693">
        <v>21</v>
      </c>
      <c r="F693">
        <v>21</v>
      </c>
      <c r="G693">
        <v>33</v>
      </c>
      <c r="H693">
        <v>5</v>
      </c>
      <c r="I693">
        <v>4</v>
      </c>
      <c r="J693">
        <v>36</v>
      </c>
      <c r="K693">
        <v>36</v>
      </c>
      <c r="L693">
        <v>23</v>
      </c>
      <c r="M693">
        <v>21</v>
      </c>
      <c r="N693">
        <v>33</v>
      </c>
      <c r="O693">
        <v>32</v>
      </c>
      <c r="P693">
        <v>34</v>
      </c>
      <c r="Q693" s="24">
        <f>бланки!F694</f>
        <v>50</v>
      </c>
      <c r="R693" s="6">
        <v>0.72</v>
      </c>
      <c r="S693" s="24">
        <f>бланки!E694</f>
        <v>692</v>
      </c>
      <c r="T693" s="24" t="str">
        <f>'Рейтинговая таблица организаций'!B695</f>
        <v>МКДОУ «Ягдыгский детский сад «Алёнка» (Табасаранский район)</v>
      </c>
      <c r="U693" s="6">
        <f>анкеты!F693/анкеты!E693</f>
        <v>1</v>
      </c>
      <c r="V693" s="6">
        <f>анкеты!D693/анкеты!C693</f>
        <v>1</v>
      </c>
      <c r="W693" s="6">
        <f>анкеты!G693/анкеты!$B693</f>
        <v>0.91666666666666663</v>
      </c>
      <c r="X693" s="6">
        <f>анкеты!I693/анкеты!H693</f>
        <v>0.8</v>
      </c>
      <c r="Y693" s="6">
        <f>анкеты!J693/анкеты!$B693</f>
        <v>1</v>
      </c>
      <c r="Z693" s="6">
        <f>анкеты!K693/анкеты!$B693</f>
        <v>1</v>
      </c>
      <c r="AA693" s="6">
        <f>анкеты!M693/анкеты!L693</f>
        <v>0.91304347826086951</v>
      </c>
      <c r="AB693" s="6">
        <f>анкеты!N693/анкеты!$B693</f>
        <v>0.91666666666666663</v>
      </c>
      <c r="AC693" s="6">
        <f>анкеты!O693/анкеты!$B693</f>
        <v>0.88888888888888884</v>
      </c>
      <c r="AD693" s="6">
        <f>анкеты!P693/анкеты!$B693</f>
        <v>0.94444444444444442</v>
      </c>
      <c r="AE693" s="24">
        <f>'Рейтинговая таблица организаций'!Z1519+'Рейтинговая таблица организаций'!AA1519</f>
        <v>0</v>
      </c>
      <c r="AF693" s="32">
        <f t="shared" si="27"/>
        <v>0.93797101449275355</v>
      </c>
      <c r="AG693" s="24">
        <f>'Рейтинговая таблица организаций'!BB695</f>
        <v>79.2</v>
      </c>
      <c r="AH693" t="s">
        <v>201</v>
      </c>
    </row>
    <row r="694" spans="1:34" x14ac:dyDescent="0.25">
      <c r="A694" s="39">
        <v>695</v>
      </c>
      <c r="B694">
        <v>30</v>
      </c>
      <c r="C694">
        <v>22</v>
      </c>
      <c r="D694">
        <v>22</v>
      </c>
      <c r="E694">
        <v>21</v>
      </c>
      <c r="F694">
        <v>21</v>
      </c>
      <c r="G694">
        <v>23</v>
      </c>
      <c r="H694">
        <v>4</v>
      </c>
      <c r="I694">
        <v>3</v>
      </c>
      <c r="J694">
        <v>30</v>
      </c>
      <c r="K694">
        <v>28</v>
      </c>
      <c r="L694">
        <v>23</v>
      </c>
      <c r="M694">
        <v>21</v>
      </c>
      <c r="N694">
        <v>28</v>
      </c>
      <c r="O694">
        <v>29</v>
      </c>
      <c r="P694">
        <v>27</v>
      </c>
      <c r="Q694" s="24">
        <f>бланки!F695</f>
        <v>50</v>
      </c>
      <c r="R694" s="6">
        <v>0.6</v>
      </c>
      <c r="S694" s="24">
        <f>бланки!E695</f>
        <v>693</v>
      </c>
      <c r="T694" s="24" t="str">
        <f>'Рейтинговая таблица организаций'!B696</f>
        <v>МКДОУ «Джугдильский детский сад «Ласточка» (Табасаранский район)</v>
      </c>
      <c r="U694" s="6">
        <f>анкеты!F694/анкеты!E694</f>
        <v>1</v>
      </c>
      <c r="V694" s="6">
        <f>анкеты!D694/анкеты!C694</f>
        <v>1</v>
      </c>
      <c r="W694" s="6">
        <f>анкеты!G694/анкеты!$B694</f>
        <v>0.76666666666666672</v>
      </c>
      <c r="X694" s="6">
        <f>анкеты!I694/анкеты!H694</f>
        <v>0.75</v>
      </c>
      <c r="Y694" s="6">
        <f>анкеты!J694/анкеты!$B694</f>
        <v>1</v>
      </c>
      <c r="Z694" s="6">
        <f>анкеты!K694/анкеты!$B694</f>
        <v>0.93333333333333335</v>
      </c>
      <c r="AA694" s="6">
        <f>анкеты!M694/анкеты!L694</f>
        <v>0.91304347826086951</v>
      </c>
      <c r="AB694" s="6">
        <f>анкеты!N694/анкеты!$B694</f>
        <v>0.93333333333333335</v>
      </c>
      <c r="AC694" s="6">
        <f>анкеты!O694/анкеты!$B694</f>
        <v>0.96666666666666667</v>
      </c>
      <c r="AD694" s="6">
        <f>анкеты!P694/анкеты!$B694</f>
        <v>0.9</v>
      </c>
      <c r="AE694" s="24">
        <f>'Рейтинговая таблица организаций'!Z1520+'Рейтинговая таблица организаций'!AA1520</f>
        <v>0</v>
      </c>
      <c r="AF694" s="32">
        <f t="shared" si="27"/>
        <v>0.91630434782608694</v>
      </c>
      <c r="AG694" s="24">
        <f>'Рейтинговая таблица организаций'!BB696</f>
        <v>80.599999999999994</v>
      </c>
      <c r="AH694" t="s">
        <v>201</v>
      </c>
    </row>
    <row r="695" spans="1:34" x14ac:dyDescent="0.25">
      <c r="A695" s="39">
        <v>696</v>
      </c>
      <c r="B695">
        <v>18</v>
      </c>
      <c r="C695">
        <v>16</v>
      </c>
      <c r="D695">
        <v>16</v>
      </c>
      <c r="E695">
        <v>16</v>
      </c>
      <c r="F695">
        <v>16</v>
      </c>
      <c r="G695">
        <v>14</v>
      </c>
      <c r="H695">
        <v>2</v>
      </c>
      <c r="I695">
        <v>1</v>
      </c>
      <c r="J695">
        <v>18</v>
      </c>
      <c r="K695">
        <v>18</v>
      </c>
      <c r="L695">
        <v>16</v>
      </c>
      <c r="M695">
        <v>16</v>
      </c>
      <c r="N695">
        <v>18</v>
      </c>
      <c r="O695">
        <v>18</v>
      </c>
      <c r="P695">
        <v>18</v>
      </c>
      <c r="Q695" s="24">
        <f>бланки!F696</f>
        <v>25</v>
      </c>
      <c r="R695" s="6">
        <v>0.72</v>
      </c>
      <c r="S695" s="24">
        <f>бланки!E696</f>
        <v>694</v>
      </c>
      <c r="T695" s="24" t="str">
        <f>'Рейтинговая таблица организаций'!B697</f>
        <v>МКДОУ «Урзигский детский сад «Орленок» (Табасаранский район)</v>
      </c>
      <c r="U695" s="6">
        <f>анкеты!F695/анкеты!E695</f>
        <v>1</v>
      </c>
      <c r="V695" s="6">
        <f>анкеты!D695/анкеты!C695</f>
        <v>1</v>
      </c>
      <c r="W695" s="6">
        <f>анкеты!G695/анкеты!$B695</f>
        <v>0.77777777777777779</v>
      </c>
      <c r="X695" s="6">
        <f>анкеты!I695/анкеты!H695</f>
        <v>0.5</v>
      </c>
      <c r="Y695" s="6">
        <f>анкеты!J695/анкеты!$B695</f>
        <v>1</v>
      </c>
      <c r="Z695" s="6">
        <f>анкеты!K695/анкеты!$B695</f>
        <v>1</v>
      </c>
      <c r="AA695" s="6">
        <f>анкеты!M695/анкеты!L695</f>
        <v>1</v>
      </c>
      <c r="AB695" s="6">
        <f>анкеты!N695/анкеты!$B695</f>
        <v>1</v>
      </c>
      <c r="AC695" s="6">
        <f>анкеты!O695/анкеты!$B695</f>
        <v>1</v>
      </c>
      <c r="AD695" s="6">
        <f>анкеты!P695/анкеты!$B695</f>
        <v>1</v>
      </c>
      <c r="AE695" s="24">
        <f>'Рейтинговая таблица организаций'!Z1521+'Рейтинговая таблица организаций'!AA1521</f>
        <v>0</v>
      </c>
      <c r="AF695" s="32">
        <f t="shared" si="27"/>
        <v>0.92777777777777781</v>
      </c>
      <c r="AG695" s="24">
        <f>'Рейтинговая таблица организаций'!BB697</f>
        <v>80.599999999999994</v>
      </c>
      <c r="AH695" t="s">
        <v>201</v>
      </c>
    </row>
    <row r="696" spans="1:34" x14ac:dyDescent="0.25">
      <c r="A696" s="39">
        <v>697</v>
      </c>
      <c r="B696">
        <v>22</v>
      </c>
      <c r="C696">
        <v>17</v>
      </c>
      <c r="D696">
        <v>16</v>
      </c>
      <c r="E696">
        <v>20</v>
      </c>
      <c r="F696">
        <v>20</v>
      </c>
      <c r="G696">
        <v>20</v>
      </c>
      <c r="H696">
        <v>2</v>
      </c>
      <c r="I696">
        <v>1</v>
      </c>
      <c r="J696">
        <v>21</v>
      </c>
      <c r="K696">
        <v>22</v>
      </c>
      <c r="L696">
        <v>18</v>
      </c>
      <c r="M696">
        <v>18</v>
      </c>
      <c r="N696">
        <v>22</v>
      </c>
      <c r="O696">
        <v>21</v>
      </c>
      <c r="P696">
        <v>22</v>
      </c>
      <c r="Q696" s="24">
        <f>бланки!F697</f>
        <v>50</v>
      </c>
      <c r="R696" s="6">
        <v>0.44</v>
      </c>
      <c r="S696" s="24">
        <f>бланки!E697</f>
        <v>695</v>
      </c>
      <c r="T696" s="24" t="str">
        <f>'Рейтинговая таблица организаций'!B698</f>
        <v>МКДОУ «Чулатский детский сад «Огонек» (Табасаранский район)</v>
      </c>
      <c r="U696" s="6">
        <f>анкеты!F696/анкеты!E696</f>
        <v>1</v>
      </c>
      <c r="V696" s="6">
        <f>анкеты!D696/анкеты!C696</f>
        <v>0.94117647058823528</v>
      </c>
      <c r="W696" s="6">
        <f>анкеты!G696/анкеты!$B696</f>
        <v>0.90909090909090906</v>
      </c>
      <c r="X696" s="6">
        <f>анкеты!I696/анкеты!H696</f>
        <v>0.5</v>
      </c>
      <c r="Y696" s="6">
        <f>анкеты!J696/анкеты!$B696</f>
        <v>0.95454545454545459</v>
      </c>
      <c r="Z696" s="6">
        <f>анкеты!K696/анкеты!$B696</f>
        <v>1</v>
      </c>
      <c r="AA696" s="6">
        <f>анкеты!M696/анкеты!L696</f>
        <v>1</v>
      </c>
      <c r="AB696" s="6">
        <f>анкеты!N696/анкеты!$B696</f>
        <v>1</v>
      </c>
      <c r="AC696" s="6">
        <f>анкеты!O696/анкеты!$B696</f>
        <v>0.95454545454545459</v>
      </c>
      <c r="AD696" s="6">
        <f>анкеты!P696/анкеты!$B696</f>
        <v>1</v>
      </c>
      <c r="AE696" s="24">
        <f>'Рейтинговая таблица организаций'!Z1522+'Рейтинговая таблица организаций'!AA1522</f>
        <v>0</v>
      </c>
      <c r="AF696" s="32">
        <f t="shared" si="27"/>
        <v>0.92593582887700543</v>
      </c>
      <c r="AG696" s="24">
        <f>'Рейтинговая таблица организаций'!BB698</f>
        <v>79</v>
      </c>
      <c r="AH696" t="s">
        <v>201</v>
      </c>
    </row>
    <row r="697" spans="1:34" x14ac:dyDescent="0.25">
      <c r="A697" s="39">
        <v>698</v>
      </c>
      <c r="B697">
        <v>115</v>
      </c>
      <c r="C697">
        <v>79</v>
      </c>
      <c r="D697">
        <v>77</v>
      </c>
      <c r="E697">
        <v>49</v>
      </c>
      <c r="F697">
        <v>48</v>
      </c>
      <c r="G697">
        <v>103</v>
      </c>
      <c r="H697">
        <v>12</v>
      </c>
      <c r="I697">
        <v>11</v>
      </c>
      <c r="J697">
        <v>106</v>
      </c>
      <c r="K697">
        <v>107</v>
      </c>
      <c r="L697">
        <v>70</v>
      </c>
      <c r="M697">
        <v>65</v>
      </c>
      <c r="N697">
        <v>107</v>
      </c>
      <c r="O697">
        <v>102</v>
      </c>
      <c r="P697">
        <v>107</v>
      </c>
      <c r="Q697" s="24">
        <f>бланки!F698</f>
        <v>240</v>
      </c>
      <c r="R697" s="6">
        <f t="shared" ref="R697:R704" si="28">B697/Q697</f>
        <v>0.47916666666666669</v>
      </c>
      <c r="S697" s="24">
        <f>бланки!E698</f>
        <v>696</v>
      </c>
      <c r="T697" s="24" t="str">
        <f>'Рейтинговая таблица организаций'!B699</f>
        <v>МКУ ДО «ДЮСШ №1» (Табасаранский район)</v>
      </c>
      <c r="U697" s="6">
        <f>анкеты!F697/анкеты!E697</f>
        <v>0.97959183673469385</v>
      </c>
      <c r="V697" s="6">
        <f>анкеты!D697/анкеты!C697</f>
        <v>0.97468354430379744</v>
      </c>
      <c r="W697" s="6">
        <f>анкеты!G697/анкеты!$B697</f>
        <v>0.89565217391304353</v>
      </c>
      <c r="X697" s="6">
        <f>анкеты!I697/анкеты!H697</f>
        <v>0.91666666666666663</v>
      </c>
      <c r="Y697" s="6">
        <f>анкеты!J697/анкеты!$B697</f>
        <v>0.92173913043478262</v>
      </c>
      <c r="Z697" s="6">
        <f>анкеты!K697/анкеты!$B697</f>
        <v>0.93043478260869561</v>
      </c>
      <c r="AA697" s="6">
        <f>анкеты!M697/анкеты!L697</f>
        <v>0.9285714285714286</v>
      </c>
      <c r="AB697" s="6">
        <f>анкеты!N697/анкеты!$B697</f>
        <v>0.93043478260869561</v>
      </c>
      <c r="AC697" s="6">
        <f>анкеты!O697/анкеты!$B697</f>
        <v>0.88695652173913042</v>
      </c>
      <c r="AD697" s="6">
        <f>анкеты!P697/анкеты!$B697</f>
        <v>0.93043478260869561</v>
      </c>
      <c r="AE697" s="24">
        <f>'Рейтинговая таблица организаций'!Z1523+'Рейтинговая таблица организаций'!AA1523</f>
        <v>0</v>
      </c>
      <c r="AF697" s="32">
        <f t="shared" si="27"/>
        <v>0.92951656501896307</v>
      </c>
      <c r="AG697" s="24">
        <f>'Рейтинговая таблица организаций'!BB699</f>
        <v>75.599999999999994</v>
      </c>
      <c r="AH697" t="s">
        <v>755</v>
      </c>
    </row>
    <row r="698" spans="1:34" x14ac:dyDescent="0.25">
      <c r="A698" s="39">
        <v>699</v>
      </c>
      <c r="B698">
        <v>254</v>
      </c>
      <c r="C698">
        <v>231</v>
      </c>
      <c r="D698">
        <v>219</v>
      </c>
      <c r="E698">
        <v>206</v>
      </c>
      <c r="F698">
        <v>197</v>
      </c>
      <c r="G698">
        <v>219</v>
      </c>
      <c r="H698">
        <v>24</v>
      </c>
      <c r="I698">
        <v>20</v>
      </c>
      <c r="J698">
        <v>251</v>
      </c>
      <c r="K698">
        <v>251</v>
      </c>
      <c r="L698">
        <v>195</v>
      </c>
      <c r="M698">
        <v>191</v>
      </c>
      <c r="N698">
        <v>242</v>
      </c>
      <c r="O698">
        <v>249</v>
      </c>
      <c r="P698">
        <v>245</v>
      </c>
      <c r="Q698" s="24">
        <f>бланки!F699</f>
        <v>548</v>
      </c>
      <c r="R698" s="6">
        <f t="shared" si="28"/>
        <v>0.46350364963503649</v>
      </c>
      <c r="S698" s="24">
        <f>бланки!E699</f>
        <v>697</v>
      </c>
      <c r="T698" s="24" t="str">
        <f>'Рейтинговая таблица организаций'!B700</f>
        <v>МКУ ДО «ДЮСШ №3» (Табасаранский район)</v>
      </c>
      <c r="U698" s="6">
        <f>анкеты!F698/анкеты!E698</f>
        <v>0.9563106796116505</v>
      </c>
      <c r="V698" s="6">
        <f>анкеты!D698/анкеты!C698</f>
        <v>0.94805194805194803</v>
      </c>
      <c r="W698" s="6">
        <f>анкеты!G698/анкеты!$B698</f>
        <v>0.86220472440944884</v>
      </c>
      <c r="X698" s="6">
        <f>анкеты!I698/анкеты!H698</f>
        <v>0.83333333333333337</v>
      </c>
      <c r="Y698" s="6">
        <f>анкеты!J698/анкеты!$B698</f>
        <v>0.98818897637795278</v>
      </c>
      <c r="Z698" s="6">
        <f>анкеты!K698/анкеты!$B698</f>
        <v>0.98818897637795278</v>
      </c>
      <c r="AA698" s="6">
        <f>анкеты!M698/анкеты!L698</f>
        <v>0.97948717948717945</v>
      </c>
      <c r="AB698" s="6">
        <f>анкеты!N698/анкеты!$B698</f>
        <v>0.952755905511811</v>
      </c>
      <c r="AC698" s="6">
        <f>анкеты!O698/анкеты!$B698</f>
        <v>0.98031496062992129</v>
      </c>
      <c r="AD698" s="6">
        <f>анкеты!P698/анкеты!$B698</f>
        <v>0.96456692913385822</v>
      </c>
      <c r="AE698" s="24">
        <f>'Рейтинговая таблица организаций'!Z1524+'Рейтинговая таблица организаций'!AA1524</f>
        <v>0</v>
      </c>
      <c r="AF698" s="32">
        <f t="shared" si="27"/>
        <v>0.94534036129250565</v>
      </c>
      <c r="AG698" s="24">
        <f>'Рейтинговая таблица организаций'!BB700</f>
        <v>82.8</v>
      </c>
      <c r="AH698" t="s">
        <v>755</v>
      </c>
    </row>
    <row r="699" spans="1:34" x14ac:dyDescent="0.25">
      <c r="A699" s="39">
        <v>700</v>
      </c>
      <c r="B699">
        <v>300</v>
      </c>
      <c r="C699">
        <v>282</v>
      </c>
      <c r="D699">
        <v>280</v>
      </c>
      <c r="E699">
        <v>245</v>
      </c>
      <c r="F699">
        <v>242</v>
      </c>
      <c r="G699">
        <v>291</v>
      </c>
      <c r="H699">
        <v>2</v>
      </c>
      <c r="I699">
        <v>1</v>
      </c>
      <c r="J699">
        <v>299</v>
      </c>
      <c r="K699">
        <v>299</v>
      </c>
      <c r="L699">
        <v>246</v>
      </c>
      <c r="M699">
        <v>242</v>
      </c>
      <c r="N699">
        <v>296</v>
      </c>
      <c r="O699">
        <v>296</v>
      </c>
      <c r="P699">
        <v>298</v>
      </c>
      <c r="Q699" s="24">
        <f>бланки!F700</f>
        <v>760</v>
      </c>
      <c r="R699" s="6">
        <f t="shared" si="28"/>
        <v>0.39473684210526316</v>
      </c>
      <c r="S699" s="24">
        <f>бланки!E700</f>
        <v>698</v>
      </c>
      <c r="T699" s="24" t="str">
        <f>'Рейтинговая таблица организаций'!B701</f>
        <v>МКУ ДО «ДЮСШ №4» (Табасаранский район)</v>
      </c>
      <c r="U699" s="6">
        <f>анкеты!F699/анкеты!E699</f>
        <v>0.98775510204081629</v>
      </c>
      <c r="V699" s="6">
        <f>анкеты!D699/анкеты!C699</f>
        <v>0.99290780141843971</v>
      </c>
      <c r="W699" s="6">
        <f>анкеты!G699/анкеты!$B699</f>
        <v>0.97</v>
      </c>
      <c r="X699" s="6">
        <f>анкеты!I699/анкеты!H699</f>
        <v>0.5</v>
      </c>
      <c r="Y699" s="6">
        <f>анкеты!J699/анкеты!$B699</f>
        <v>0.9966666666666667</v>
      </c>
      <c r="Z699" s="6">
        <f>анкеты!K699/анкеты!$B699</f>
        <v>0.9966666666666667</v>
      </c>
      <c r="AA699" s="6">
        <f>анкеты!M699/анкеты!L699</f>
        <v>0.98373983739837401</v>
      </c>
      <c r="AB699" s="6">
        <f>анкеты!N699/анкеты!$B699</f>
        <v>0.98666666666666669</v>
      </c>
      <c r="AC699" s="6">
        <f>анкеты!O699/анкеты!$B699</f>
        <v>0.98666666666666669</v>
      </c>
      <c r="AD699" s="6">
        <f>анкеты!P699/анкеты!$B699</f>
        <v>0.99333333333333329</v>
      </c>
      <c r="AE699" s="24">
        <f>'Рейтинговая таблица организаций'!Z1525+'Рейтинговая таблица организаций'!AA1525</f>
        <v>0</v>
      </c>
      <c r="AF699" s="32">
        <f t="shared" si="27"/>
        <v>0.93944027408576303</v>
      </c>
      <c r="AG699" s="24">
        <f>'Рейтинговая таблица организаций'!BB701</f>
        <v>78.2</v>
      </c>
      <c r="AH699" t="s">
        <v>755</v>
      </c>
    </row>
    <row r="700" spans="1:34" x14ac:dyDescent="0.25">
      <c r="A700" s="39">
        <v>701</v>
      </c>
      <c r="B700">
        <v>600</v>
      </c>
      <c r="C700">
        <v>479</v>
      </c>
      <c r="D700">
        <v>472</v>
      </c>
      <c r="E700">
        <v>432</v>
      </c>
      <c r="F700">
        <v>413</v>
      </c>
      <c r="G700">
        <v>527</v>
      </c>
      <c r="H700">
        <v>125</v>
      </c>
      <c r="I700">
        <v>110</v>
      </c>
      <c r="J700">
        <v>571</v>
      </c>
      <c r="K700">
        <v>589</v>
      </c>
      <c r="L700">
        <v>457</v>
      </c>
      <c r="M700">
        <v>443</v>
      </c>
      <c r="N700">
        <v>582</v>
      </c>
      <c r="O700">
        <v>585</v>
      </c>
      <c r="P700">
        <v>574</v>
      </c>
      <c r="Q700" s="24">
        <f>бланки!F701</f>
        <v>1650</v>
      </c>
      <c r="R700" s="6">
        <f t="shared" si="28"/>
        <v>0.36363636363636365</v>
      </c>
      <c r="S700" s="24">
        <f>бланки!E701</f>
        <v>699</v>
      </c>
      <c r="T700" s="24" t="str">
        <f>'Рейтинговая таблица организаций'!B702</f>
        <v>МКУ ДО «ДДТ» (Табасаранский район)</v>
      </c>
      <c r="U700" s="6">
        <f>анкеты!F700/анкеты!E700</f>
        <v>0.95601851851851849</v>
      </c>
      <c r="V700" s="6">
        <f>анкеты!D700/анкеты!C700</f>
        <v>0.98538622129436326</v>
      </c>
      <c r="W700" s="6">
        <f>анкеты!G700/анкеты!$B700</f>
        <v>0.8783333333333333</v>
      </c>
      <c r="X700" s="6">
        <f>анкеты!I700/анкеты!H700</f>
        <v>0.88</v>
      </c>
      <c r="Y700" s="6">
        <f>анкеты!J700/анкеты!$B700</f>
        <v>0.95166666666666666</v>
      </c>
      <c r="Z700" s="6">
        <f>анкеты!K700/анкеты!$B700</f>
        <v>0.98166666666666669</v>
      </c>
      <c r="AA700" s="6">
        <f>анкеты!M700/анкеты!L700</f>
        <v>0.96936542669584247</v>
      </c>
      <c r="AB700" s="6">
        <f>анкеты!N700/анкеты!$B700</f>
        <v>0.97</v>
      </c>
      <c r="AC700" s="6">
        <f>анкеты!O700/анкеты!$B700</f>
        <v>0.97499999999999998</v>
      </c>
      <c r="AD700" s="6">
        <f>анкеты!P700/анкеты!$B700</f>
        <v>0.95666666666666667</v>
      </c>
      <c r="AE700" s="24">
        <f>'Рейтинговая таблица организаций'!Z1526+'Рейтинговая таблица организаций'!AA1526</f>
        <v>0</v>
      </c>
      <c r="AF700" s="32">
        <f t="shared" si="27"/>
        <v>0.95041034998420582</v>
      </c>
      <c r="AG700" s="24">
        <f>'Рейтинговая таблица организаций'!BB702</f>
        <v>81.599999999999994</v>
      </c>
      <c r="AH700" t="s">
        <v>755</v>
      </c>
    </row>
    <row r="701" spans="1:34" x14ac:dyDescent="0.25">
      <c r="A701" s="39">
        <v>702</v>
      </c>
      <c r="B701">
        <v>64</v>
      </c>
      <c r="C701">
        <v>60</v>
      </c>
      <c r="D701">
        <v>55</v>
      </c>
      <c r="E701">
        <v>56</v>
      </c>
      <c r="F701">
        <v>55</v>
      </c>
      <c r="G701">
        <v>58</v>
      </c>
      <c r="H701">
        <v>29</v>
      </c>
      <c r="I701">
        <v>25</v>
      </c>
      <c r="J701">
        <v>60</v>
      </c>
      <c r="K701">
        <v>63</v>
      </c>
      <c r="L701">
        <v>53</v>
      </c>
      <c r="M701">
        <v>52</v>
      </c>
      <c r="N701">
        <v>60</v>
      </c>
      <c r="O701">
        <v>57</v>
      </c>
      <c r="P701">
        <v>59</v>
      </c>
      <c r="Q701" s="24">
        <f>бланки!F702</f>
        <v>135</v>
      </c>
      <c r="R701" s="6">
        <f t="shared" si="28"/>
        <v>0.47407407407407409</v>
      </c>
      <c r="S701" s="24">
        <f>бланки!E702</f>
        <v>700</v>
      </c>
      <c r="T701" s="24" t="str">
        <f>'Рейтинговая таблица организаций'!B703</f>
        <v>МКУ ДО «Школа искусств» (Табасаранский район)</v>
      </c>
      <c r="U701" s="6">
        <f>анкеты!F701/анкеты!E701</f>
        <v>0.9821428571428571</v>
      </c>
      <c r="V701" s="6">
        <f>анкеты!D701/анкеты!C701</f>
        <v>0.91666666666666663</v>
      </c>
      <c r="W701" s="6">
        <f>анкеты!G701/анкеты!$B701</f>
        <v>0.90625</v>
      </c>
      <c r="X701" s="6">
        <f>анкеты!I701/анкеты!H701</f>
        <v>0.86206896551724133</v>
      </c>
      <c r="Y701" s="6">
        <f>анкеты!J701/анкеты!$B701</f>
        <v>0.9375</v>
      </c>
      <c r="Z701" s="6">
        <f>анкеты!K701/анкеты!$B701</f>
        <v>0.984375</v>
      </c>
      <c r="AA701" s="6">
        <f>анкеты!M701/анкеты!L701</f>
        <v>0.98113207547169812</v>
      </c>
      <c r="AB701" s="6">
        <f>анкеты!N701/анкеты!$B701</f>
        <v>0.9375</v>
      </c>
      <c r="AC701" s="6">
        <f>анкеты!O701/анкеты!$B701</f>
        <v>0.890625</v>
      </c>
      <c r="AD701" s="6">
        <f>анкеты!P701/анкеты!$B701</f>
        <v>0.921875</v>
      </c>
      <c r="AE701" s="24">
        <f>'Рейтинговая таблица организаций'!Z1527+'Рейтинговая таблица организаций'!AA1527</f>
        <v>0</v>
      </c>
      <c r="AF701" s="32">
        <f t="shared" si="27"/>
        <v>0.93201355647984629</v>
      </c>
      <c r="AG701" s="24">
        <f>'Рейтинговая таблица организаций'!BB703</f>
        <v>78.400000000000006</v>
      </c>
      <c r="AH701" t="s">
        <v>755</v>
      </c>
    </row>
    <row r="702" spans="1:34" x14ac:dyDescent="0.25">
      <c r="A702" s="39">
        <v>703</v>
      </c>
      <c r="B702">
        <v>73</v>
      </c>
      <c r="C702">
        <v>65</v>
      </c>
      <c r="D702">
        <v>64</v>
      </c>
      <c r="E702">
        <v>60</v>
      </c>
      <c r="F702">
        <v>58</v>
      </c>
      <c r="G702">
        <v>66</v>
      </c>
      <c r="H702">
        <v>13</v>
      </c>
      <c r="I702">
        <v>9</v>
      </c>
      <c r="J702">
        <v>72</v>
      </c>
      <c r="K702">
        <v>71</v>
      </c>
      <c r="L702">
        <v>56</v>
      </c>
      <c r="M702">
        <v>56</v>
      </c>
      <c r="N702">
        <v>71</v>
      </c>
      <c r="O702">
        <v>71</v>
      </c>
      <c r="P702">
        <v>73</v>
      </c>
      <c r="Q702" s="24">
        <f>бланки!F703</f>
        <v>182</v>
      </c>
      <c r="R702" s="6">
        <f t="shared" si="28"/>
        <v>0.40109890109890112</v>
      </c>
      <c r="S702" s="24">
        <f>бланки!E703</f>
        <v>701</v>
      </c>
      <c r="T702" s="24" t="str">
        <f>'Рейтинговая таблица организаций'!B704</f>
        <v>МКОУ «Карабаглинская СОШ» (Тарумовский район)</v>
      </c>
      <c r="U702" s="6">
        <f>анкеты!F702/анкеты!E702</f>
        <v>0.96666666666666667</v>
      </c>
      <c r="V702" s="6">
        <f>анкеты!D702/анкеты!C702</f>
        <v>0.98461538461538467</v>
      </c>
      <c r="W702" s="6">
        <f>анкеты!G702/анкеты!$B702</f>
        <v>0.90410958904109584</v>
      </c>
      <c r="X702" s="6">
        <f>анкеты!I702/анкеты!H702</f>
        <v>0.69230769230769229</v>
      </c>
      <c r="Y702" s="6">
        <f>анкеты!J702/анкеты!$B702</f>
        <v>0.98630136986301364</v>
      </c>
      <c r="Z702" s="6">
        <f>анкеты!K702/анкеты!$B702</f>
        <v>0.9726027397260274</v>
      </c>
      <c r="AA702" s="6">
        <f>анкеты!M702/анкеты!L702</f>
        <v>1</v>
      </c>
      <c r="AB702" s="6">
        <f>анкеты!N702/анкеты!$B702</f>
        <v>0.9726027397260274</v>
      </c>
      <c r="AC702" s="6">
        <f>анкеты!O702/анкеты!$B702</f>
        <v>0.9726027397260274</v>
      </c>
      <c r="AD702" s="6">
        <f>анкеты!P702/анкеты!$B702</f>
        <v>1</v>
      </c>
      <c r="AE702" s="24">
        <f>'Рейтинговая таблица организаций'!Z1528+'Рейтинговая таблица организаций'!AA1528</f>
        <v>0</v>
      </c>
      <c r="AF702" s="32">
        <f t="shared" si="27"/>
        <v>0.9451808921671937</v>
      </c>
      <c r="AG702" s="24">
        <f>'Рейтинговая таблица организаций'!BB704</f>
        <v>86.6</v>
      </c>
      <c r="AH702" t="s">
        <v>992</v>
      </c>
    </row>
    <row r="703" spans="1:34" x14ac:dyDescent="0.25">
      <c r="A703" s="39">
        <v>704</v>
      </c>
      <c r="B703">
        <v>125</v>
      </c>
      <c r="C703">
        <v>98</v>
      </c>
      <c r="D703">
        <v>95</v>
      </c>
      <c r="E703">
        <v>53</v>
      </c>
      <c r="F703">
        <v>48</v>
      </c>
      <c r="G703">
        <v>118</v>
      </c>
      <c r="H703">
        <v>30</v>
      </c>
      <c r="I703">
        <v>25</v>
      </c>
      <c r="J703">
        <v>115</v>
      </c>
      <c r="K703">
        <v>118</v>
      </c>
      <c r="L703">
        <v>58</v>
      </c>
      <c r="M703">
        <v>55</v>
      </c>
      <c r="N703">
        <v>115</v>
      </c>
      <c r="O703">
        <v>120</v>
      </c>
      <c r="P703">
        <v>118</v>
      </c>
      <c r="Q703" s="24">
        <f>бланки!F704</f>
        <v>290</v>
      </c>
      <c r="R703" s="6">
        <f t="shared" si="28"/>
        <v>0.43103448275862066</v>
      </c>
      <c r="S703" s="24">
        <f>бланки!E704</f>
        <v>702</v>
      </c>
      <c r="T703" s="24" t="str">
        <f>'Рейтинговая таблица организаций'!B705</f>
        <v>МКОУ «Калиновская СОШ» (Тарумовский район)</v>
      </c>
      <c r="U703" s="6">
        <f>анкеты!F703/анкеты!E703</f>
        <v>0.90566037735849059</v>
      </c>
      <c r="V703" s="6">
        <f>анкеты!D703/анкеты!C703</f>
        <v>0.96938775510204078</v>
      </c>
      <c r="W703" s="6">
        <f>анкеты!G703/анкеты!$B703</f>
        <v>0.94399999999999995</v>
      </c>
      <c r="X703" s="6">
        <f>анкеты!I703/анкеты!H703</f>
        <v>0.83333333333333337</v>
      </c>
      <c r="Y703" s="6">
        <f>анкеты!J703/анкеты!$B703</f>
        <v>0.92</v>
      </c>
      <c r="Z703" s="6">
        <f>анкеты!K703/анкеты!$B703</f>
        <v>0.94399999999999995</v>
      </c>
      <c r="AA703" s="6">
        <f>анкеты!M703/анкеты!L703</f>
        <v>0.94827586206896552</v>
      </c>
      <c r="AB703" s="6">
        <f>анкеты!N703/анкеты!$B703</f>
        <v>0.92</v>
      </c>
      <c r="AC703" s="6">
        <f>анкеты!O703/анкеты!$B703</f>
        <v>0.96</v>
      </c>
      <c r="AD703" s="6">
        <f>анкеты!P703/анкеты!$B703</f>
        <v>0.94399999999999995</v>
      </c>
      <c r="AE703" s="24">
        <f>'Рейтинговая таблица организаций'!Z1529+'Рейтинговая таблица организаций'!AA1529</f>
        <v>0</v>
      </c>
      <c r="AF703" s="32">
        <f t="shared" si="27"/>
        <v>0.92886573278628293</v>
      </c>
      <c r="AG703" s="24">
        <f>'Рейтинговая таблица организаций'!BB705</f>
        <v>84.6</v>
      </c>
      <c r="AH703" t="s">
        <v>992</v>
      </c>
    </row>
    <row r="704" spans="1:34" x14ac:dyDescent="0.25">
      <c r="A704" s="39">
        <v>705</v>
      </c>
      <c r="B704">
        <v>114</v>
      </c>
      <c r="C704">
        <v>101</v>
      </c>
      <c r="D704">
        <v>100</v>
      </c>
      <c r="E704">
        <v>77</v>
      </c>
      <c r="F704">
        <v>73</v>
      </c>
      <c r="G704">
        <v>104</v>
      </c>
      <c r="H704">
        <v>11</v>
      </c>
      <c r="I704">
        <v>8</v>
      </c>
      <c r="J704">
        <v>112</v>
      </c>
      <c r="K704">
        <v>112</v>
      </c>
      <c r="L704">
        <v>84</v>
      </c>
      <c r="M704">
        <v>83</v>
      </c>
      <c r="N704">
        <v>112</v>
      </c>
      <c r="O704">
        <v>110</v>
      </c>
      <c r="P704">
        <v>113</v>
      </c>
      <c r="Q704" s="24">
        <f>бланки!F705</f>
        <v>234</v>
      </c>
      <c r="R704" s="6">
        <f t="shared" si="28"/>
        <v>0.48717948717948717</v>
      </c>
      <c r="S704" s="24">
        <f>бланки!E705</f>
        <v>703</v>
      </c>
      <c r="T704" s="24" t="str">
        <f>'Рейтинговая таблица организаций'!B706</f>
        <v>МКОУ «Новоромановская СОШ» (Тарумовский район)</v>
      </c>
      <c r="U704" s="6">
        <f>анкеты!F704/анкеты!E704</f>
        <v>0.94805194805194803</v>
      </c>
      <c r="V704" s="6">
        <f>анкеты!D704/анкеты!C704</f>
        <v>0.99009900990099009</v>
      </c>
      <c r="W704" s="6">
        <f>анкеты!G704/анкеты!$B704</f>
        <v>0.91228070175438591</v>
      </c>
      <c r="X704" s="6">
        <f>анкеты!I704/анкеты!H704</f>
        <v>0.72727272727272729</v>
      </c>
      <c r="Y704" s="6">
        <f>анкеты!J704/анкеты!$B704</f>
        <v>0.98245614035087714</v>
      </c>
      <c r="Z704" s="6">
        <f>анкеты!K704/анкеты!$B704</f>
        <v>0.98245614035087714</v>
      </c>
      <c r="AA704" s="6">
        <f>анкеты!M704/анкеты!L704</f>
        <v>0.98809523809523814</v>
      </c>
      <c r="AB704" s="6">
        <f>анкеты!N704/анкеты!$B704</f>
        <v>0.98245614035087714</v>
      </c>
      <c r="AC704" s="6">
        <f>анкеты!O704/анкеты!$B704</f>
        <v>0.96491228070175439</v>
      </c>
      <c r="AD704" s="6">
        <f>анкеты!P704/анкеты!$B704</f>
        <v>0.99122807017543857</v>
      </c>
      <c r="AE704" s="24">
        <f>'Рейтинговая таблица организаций'!Z1530+'Рейтинговая таблица организаций'!AA1530</f>
        <v>0</v>
      </c>
      <c r="AF704" s="32">
        <f t="shared" si="27"/>
        <v>0.94693083970051151</v>
      </c>
      <c r="AG704" s="24">
        <f>'Рейтинговая таблица организаций'!BB706</f>
        <v>89.4</v>
      </c>
      <c r="AH704" t="s">
        <v>992</v>
      </c>
    </row>
    <row r="705" spans="1:34" x14ac:dyDescent="0.25">
      <c r="A705" s="39">
        <v>706</v>
      </c>
      <c r="B705">
        <v>35</v>
      </c>
      <c r="C705">
        <v>30</v>
      </c>
      <c r="D705">
        <v>30</v>
      </c>
      <c r="E705">
        <v>26</v>
      </c>
      <c r="F705">
        <v>26</v>
      </c>
      <c r="G705">
        <v>31</v>
      </c>
      <c r="H705">
        <v>3</v>
      </c>
      <c r="I705">
        <v>2</v>
      </c>
      <c r="J705">
        <v>35</v>
      </c>
      <c r="K705">
        <v>35</v>
      </c>
      <c r="L705">
        <v>29</v>
      </c>
      <c r="M705">
        <v>29</v>
      </c>
      <c r="N705">
        <v>35</v>
      </c>
      <c r="O705">
        <v>35</v>
      </c>
      <c r="P705">
        <v>35</v>
      </c>
      <c r="Q705" s="24">
        <f>бланки!F706</f>
        <v>86</v>
      </c>
      <c r="R705" s="6">
        <v>0.40697674418604651</v>
      </c>
      <c r="S705" s="24">
        <f>бланки!E706</f>
        <v>704</v>
      </c>
      <c r="T705" s="24" t="str">
        <f>'Рейтинговая таблица организаций'!B707</f>
        <v>МКОУ «Кузнецовская ООШ» (Тарумовский район)</v>
      </c>
      <c r="U705" s="6">
        <f>анкеты!F705/анкеты!E705</f>
        <v>1</v>
      </c>
      <c r="V705" s="6">
        <f>анкеты!D705/анкеты!C705</f>
        <v>1</v>
      </c>
      <c r="W705" s="6">
        <f>анкеты!G705/анкеты!$B705</f>
        <v>0.88571428571428568</v>
      </c>
      <c r="X705" s="6">
        <f>анкеты!I705/анкеты!H705</f>
        <v>0.66666666666666663</v>
      </c>
      <c r="Y705" s="6">
        <f>анкеты!J705/анкеты!$B705</f>
        <v>1</v>
      </c>
      <c r="Z705" s="6">
        <f>анкеты!K705/анкеты!$B705</f>
        <v>1</v>
      </c>
      <c r="AA705" s="6">
        <f>анкеты!M705/анкеты!L705</f>
        <v>1</v>
      </c>
      <c r="AB705" s="6">
        <f>анкеты!N705/анкеты!$B705</f>
        <v>1</v>
      </c>
      <c r="AC705" s="6">
        <f>анкеты!O705/анкеты!$B705</f>
        <v>1</v>
      </c>
      <c r="AD705" s="6">
        <f>анкеты!P705/анкеты!$B705</f>
        <v>1</v>
      </c>
      <c r="AE705" s="24">
        <f>'Рейтинговая таблица организаций'!Z1531+'Рейтинговая таблица организаций'!AA1531</f>
        <v>0</v>
      </c>
      <c r="AF705" s="32">
        <f t="shared" si="27"/>
        <v>0.95523809523809522</v>
      </c>
      <c r="AG705" s="24">
        <f>'Рейтинговая таблица организаций'!BB707</f>
        <v>89.2</v>
      </c>
      <c r="AH705" t="s">
        <v>992</v>
      </c>
    </row>
    <row r="706" spans="1:34" x14ac:dyDescent="0.25">
      <c r="A706" s="39">
        <v>707</v>
      </c>
      <c r="B706">
        <v>13</v>
      </c>
      <c r="C706">
        <v>11</v>
      </c>
      <c r="D706">
        <v>11</v>
      </c>
      <c r="E706">
        <v>10</v>
      </c>
      <c r="F706">
        <v>10</v>
      </c>
      <c r="G706">
        <v>12</v>
      </c>
      <c r="H706">
        <v>3</v>
      </c>
      <c r="I706">
        <v>2</v>
      </c>
      <c r="J706">
        <v>13</v>
      </c>
      <c r="K706">
        <v>13</v>
      </c>
      <c r="L706">
        <v>12</v>
      </c>
      <c r="M706">
        <v>12</v>
      </c>
      <c r="N706">
        <v>13</v>
      </c>
      <c r="O706">
        <v>12</v>
      </c>
      <c r="P706">
        <v>13</v>
      </c>
      <c r="Q706" s="24">
        <f>бланки!F707</f>
        <v>13</v>
      </c>
      <c r="R706" s="6">
        <v>1</v>
      </c>
      <c r="S706" s="24">
        <f>бланки!E707</f>
        <v>705</v>
      </c>
      <c r="T706" s="24" t="str">
        <f>'Рейтинговая таблица организаций'!B708</f>
        <v>МКОУ «М-Горьковская НОШ» (Тарумовский район)</v>
      </c>
      <c r="U706" s="6">
        <f>анкеты!F706/анкеты!E706</f>
        <v>1</v>
      </c>
      <c r="V706" s="6">
        <f>анкеты!D706/анкеты!C706</f>
        <v>1</v>
      </c>
      <c r="W706" s="6">
        <f>анкеты!G706/анкеты!$B706</f>
        <v>0.92307692307692313</v>
      </c>
      <c r="X706" s="6">
        <f>анкеты!I706/анкеты!H706</f>
        <v>0.66666666666666663</v>
      </c>
      <c r="Y706" s="6">
        <f>анкеты!J706/анкеты!$B706</f>
        <v>1</v>
      </c>
      <c r="Z706" s="6">
        <f>анкеты!K706/анкеты!$B706</f>
        <v>1</v>
      </c>
      <c r="AA706" s="6">
        <f>анкеты!M706/анкеты!L706</f>
        <v>1</v>
      </c>
      <c r="AB706" s="6">
        <f>анкеты!N706/анкеты!$B706</f>
        <v>1</v>
      </c>
      <c r="AC706" s="6">
        <f>анкеты!O706/анкеты!$B706</f>
        <v>0.92307692307692313</v>
      </c>
      <c r="AD706" s="6">
        <f>анкеты!P706/анкеты!$B706</f>
        <v>1</v>
      </c>
      <c r="AE706" s="24">
        <f>'Рейтинговая таблица организаций'!Z1532+'Рейтинговая таблица организаций'!AA1532</f>
        <v>0</v>
      </c>
      <c r="AF706" s="32">
        <f t="shared" si="27"/>
        <v>0.95128205128205123</v>
      </c>
      <c r="AG706" s="24">
        <f>'Рейтинговая таблица организаций'!BB708</f>
        <v>85.8</v>
      </c>
      <c r="AH706" t="s">
        <v>992</v>
      </c>
    </row>
    <row r="707" spans="1:34" x14ac:dyDescent="0.25">
      <c r="A707" s="39">
        <v>708</v>
      </c>
      <c r="B707">
        <v>28</v>
      </c>
      <c r="C707">
        <v>23</v>
      </c>
      <c r="D707">
        <v>23</v>
      </c>
      <c r="E707">
        <v>20</v>
      </c>
      <c r="F707">
        <v>20</v>
      </c>
      <c r="G707">
        <v>26</v>
      </c>
      <c r="H707">
        <v>4</v>
      </c>
      <c r="I707">
        <v>3</v>
      </c>
      <c r="J707">
        <v>27</v>
      </c>
      <c r="K707">
        <v>26</v>
      </c>
      <c r="L707">
        <v>24</v>
      </c>
      <c r="M707">
        <v>24</v>
      </c>
      <c r="N707">
        <v>28</v>
      </c>
      <c r="O707">
        <v>27</v>
      </c>
      <c r="P707">
        <v>28</v>
      </c>
      <c r="Q707" s="24">
        <f>бланки!F708</f>
        <v>40</v>
      </c>
      <c r="R707" s="6">
        <v>0.7</v>
      </c>
      <c r="S707" s="24">
        <f>бланки!E708</f>
        <v>706</v>
      </c>
      <c r="T707" s="24" t="str">
        <f>'Рейтинговая таблица организаций'!B709</f>
        <v>МКДОУ «Ново-Дмитриевский Детский Сад «Солнышко» (Тарумовский район)</v>
      </c>
      <c r="U707" s="6">
        <f>анкеты!F707/анкеты!E707</f>
        <v>1</v>
      </c>
      <c r="V707" s="6">
        <f>анкеты!D707/анкеты!C707</f>
        <v>1</v>
      </c>
      <c r="W707" s="6">
        <f>анкеты!G707/анкеты!$B707</f>
        <v>0.9285714285714286</v>
      </c>
      <c r="X707" s="6">
        <f>анкеты!I707/анкеты!H707</f>
        <v>0.75</v>
      </c>
      <c r="Y707" s="6">
        <f>анкеты!J707/анкеты!$B707</f>
        <v>0.9642857142857143</v>
      </c>
      <c r="Z707" s="6">
        <f>анкеты!K707/анкеты!$B707</f>
        <v>0.9285714285714286</v>
      </c>
      <c r="AA707" s="6">
        <f>анкеты!M707/анкеты!L707</f>
        <v>1</v>
      </c>
      <c r="AB707" s="6">
        <f>анкеты!N707/анкеты!$B707</f>
        <v>1</v>
      </c>
      <c r="AC707" s="6">
        <f>анкеты!O707/анкеты!$B707</f>
        <v>0.9642857142857143</v>
      </c>
      <c r="AD707" s="6">
        <f>анкеты!P707/анкеты!$B707</f>
        <v>1</v>
      </c>
      <c r="AE707" s="24">
        <f>'Рейтинговая таблица организаций'!Z1533+'Рейтинговая таблица организаций'!AA1533</f>
        <v>0</v>
      </c>
      <c r="AF707" s="32">
        <f t="shared" ref="AF707:AF770" si="29">AVERAGE(U707:AD707)</f>
        <v>0.95357142857142863</v>
      </c>
      <c r="AG707" s="24">
        <f>'Рейтинговая таблица организаций'!BB709</f>
        <v>80</v>
      </c>
      <c r="AH707" t="s">
        <v>201</v>
      </c>
    </row>
    <row r="708" spans="1:34" x14ac:dyDescent="0.25">
      <c r="A708" s="39">
        <v>709</v>
      </c>
      <c r="B708">
        <v>13</v>
      </c>
      <c r="C708">
        <v>12</v>
      </c>
      <c r="D708">
        <v>12</v>
      </c>
      <c r="E708">
        <v>12</v>
      </c>
      <c r="F708">
        <v>12</v>
      </c>
      <c r="G708">
        <v>13</v>
      </c>
      <c r="H708">
        <v>2</v>
      </c>
      <c r="I708">
        <v>1</v>
      </c>
      <c r="J708">
        <v>13</v>
      </c>
      <c r="K708">
        <v>11</v>
      </c>
      <c r="L708">
        <v>10</v>
      </c>
      <c r="M708">
        <v>10</v>
      </c>
      <c r="N708">
        <v>12</v>
      </c>
      <c r="O708">
        <v>11</v>
      </c>
      <c r="P708">
        <v>13</v>
      </c>
      <c r="Q708" s="24">
        <f>бланки!F709</f>
        <v>20</v>
      </c>
      <c r="R708" s="6">
        <v>0.65</v>
      </c>
      <c r="S708" s="24">
        <f>бланки!E709</f>
        <v>707</v>
      </c>
      <c r="T708" s="24" t="str">
        <f>'Рейтинговая таблица организаций'!B710</f>
        <v>МКДОУ «Карабаглинский Детский Сад «Радуга» (Тарумовский район)</v>
      </c>
      <c r="U708" s="6">
        <f>анкеты!F708/анкеты!E708</f>
        <v>1</v>
      </c>
      <c r="V708" s="6">
        <f>анкеты!D708/анкеты!C708</f>
        <v>1</v>
      </c>
      <c r="W708" s="6">
        <f>анкеты!G708/анкеты!$B708</f>
        <v>1</v>
      </c>
      <c r="X708" s="6">
        <f>анкеты!I708/анкеты!H708</f>
        <v>0.5</v>
      </c>
      <c r="Y708" s="6">
        <f>анкеты!J708/анкеты!$B708</f>
        <v>1</v>
      </c>
      <c r="Z708" s="6">
        <f>анкеты!K708/анкеты!$B708</f>
        <v>0.84615384615384615</v>
      </c>
      <c r="AA708" s="6">
        <f>анкеты!M708/анкеты!L708</f>
        <v>1</v>
      </c>
      <c r="AB708" s="6">
        <f>анкеты!N708/анкеты!$B708</f>
        <v>0.92307692307692313</v>
      </c>
      <c r="AC708" s="6">
        <f>анкеты!O708/анкеты!$B708</f>
        <v>0.84615384615384615</v>
      </c>
      <c r="AD708" s="6">
        <f>анкеты!P708/анкеты!$B708</f>
        <v>1</v>
      </c>
      <c r="AE708" s="24">
        <f>'Рейтинговая таблица организаций'!Z1534+'Рейтинговая таблица организаций'!AA1534</f>
        <v>0</v>
      </c>
      <c r="AF708" s="32">
        <f t="shared" si="29"/>
        <v>0.91153846153846152</v>
      </c>
      <c r="AG708" s="24">
        <f>'Рейтинговая таблица организаций'!BB710</f>
        <v>75.8</v>
      </c>
      <c r="AH708" t="s">
        <v>201</v>
      </c>
    </row>
    <row r="709" spans="1:34" x14ac:dyDescent="0.25">
      <c r="A709" s="39">
        <v>710</v>
      </c>
      <c r="B709">
        <v>117</v>
      </c>
      <c r="C709">
        <v>87</v>
      </c>
      <c r="D709">
        <v>87</v>
      </c>
      <c r="E709">
        <v>69</v>
      </c>
      <c r="F709">
        <v>66</v>
      </c>
      <c r="G709">
        <v>102</v>
      </c>
      <c r="H709">
        <v>3</v>
      </c>
      <c r="I709">
        <v>2</v>
      </c>
      <c r="J709">
        <v>117</v>
      </c>
      <c r="K709">
        <v>117</v>
      </c>
      <c r="L709">
        <v>78</v>
      </c>
      <c r="M709">
        <v>78</v>
      </c>
      <c r="N709">
        <v>111</v>
      </c>
      <c r="O709">
        <v>104</v>
      </c>
      <c r="P709">
        <v>105</v>
      </c>
      <c r="Q709" s="24">
        <f>бланки!F710</f>
        <v>248</v>
      </c>
      <c r="R709" s="6">
        <f>B709/Q709</f>
        <v>0.47177419354838712</v>
      </c>
      <c r="S709" s="24">
        <f>бланки!E710</f>
        <v>708</v>
      </c>
      <c r="T709" s="24" t="str">
        <f>'Рейтинговая таблица организаций'!B711</f>
        <v>МКОУ «Рассветовская СОШ» (Тарумовский район)</v>
      </c>
      <c r="U709" s="6">
        <f>анкеты!F709/анкеты!E709</f>
        <v>0.95652173913043481</v>
      </c>
      <c r="V709" s="6">
        <f>анкеты!D709/анкеты!C709</f>
        <v>1</v>
      </c>
      <c r="W709" s="6">
        <f>анкеты!G709/анкеты!$B709</f>
        <v>0.87179487179487181</v>
      </c>
      <c r="X709" s="6">
        <f>анкеты!I709/анкеты!H709</f>
        <v>0.66666666666666663</v>
      </c>
      <c r="Y709" s="6">
        <f>анкеты!J709/анкеты!$B709</f>
        <v>1</v>
      </c>
      <c r="Z709" s="6">
        <f>анкеты!K709/анкеты!$B709</f>
        <v>1</v>
      </c>
      <c r="AA709" s="6">
        <f>анкеты!M709/анкеты!L709</f>
        <v>1</v>
      </c>
      <c r="AB709" s="6">
        <f>анкеты!N709/анкеты!$B709</f>
        <v>0.94871794871794868</v>
      </c>
      <c r="AC709" s="6">
        <f>анкеты!O709/анкеты!$B709</f>
        <v>0.88888888888888884</v>
      </c>
      <c r="AD709" s="6">
        <f>анкеты!P709/анкеты!$B709</f>
        <v>0.89743589743589747</v>
      </c>
      <c r="AE709" s="24">
        <f>'Рейтинговая таблица организаций'!Z1535+'Рейтинговая таблица организаций'!AA1535</f>
        <v>0</v>
      </c>
      <c r="AF709" s="32">
        <f t="shared" si="29"/>
        <v>0.923002601263471</v>
      </c>
      <c r="AG709" s="24">
        <f>'Рейтинговая таблица организаций'!BB711</f>
        <v>89.4</v>
      </c>
      <c r="AH709" t="s">
        <v>992</v>
      </c>
    </row>
    <row r="710" spans="1:34" x14ac:dyDescent="0.25">
      <c r="A710" s="39">
        <v>711</v>
      </c>
      <c r="B710">
        <v>65</v>
      </c>
      <c r="C710">
        <v>54</v>
      </c>
      <c r="D710">
        <v>53</v>
      </c>
      <c r="E710">
        <v>53</v>
      </c>
      <c r="F710">
        <v>53</v>
      </c>
      <c r="G710">
        <v>56</v>
      </c>
      <c r="H710">
        <v>2</v>
      </c>
      <c r="I710">
        <v>1</v>
      </c>
      <c r="J710">
        <v>62</v>
      </c>
      <c r="K710">
        <v>60</v>
      </c>
      <c r="L710">
        <v>54</v>
      </c>
      <c r="M710">
        <v>54</v>
      </c>
      <c r="N710">
        <v>65</v>
      </c>
      <c r="O710">
        <v>63</v>
      </c>
      <c r="P710">
        <v>65</v>
      </c>
      <c r="Q710" s="24">
        <f>бланки!F711</f>
        <v>140</v>
      </c>
      <c r="R710" s="6">
        <f>B710/Q710</f>
        <v>0.4642857142857143</v>
      </c>
      <c r="S710" s="24">
        <f>бланки!E711</f>
        <v>709</v>
      </c>
      <c r="T710" s="24" t="str">
        <f>'Рейтинговая таблица организаций'!B712</f>
        <v>«МКУ ДО «ТДШИ» (Тарумовский район)</v>
      </c>
      <c r="U710" s="6">
        <f>анкеты!F710/анкеты!E710</f>
        <v>1</v>
      </c>
      <c r="V710" s="6">
        <f>анкеты!D710/анкеты!C710</f>
        <v>0.98148148148148151</v>
      </c>
      <c r="W710" s="6">
        <f>анкеты!G710/анкеты!$B710</f>
        <v>0.86153846153846159</v>
      </c>
      <c r="X710" s="6">
        <f>анкеты!I710/анкеты!H710</f>
        <v>0.5</v>
      </c>
      <c r="Y710" s="6">
        <f>анкеты!J710/анкеты!$B710</f>
        <v>0.9538461538461539</v>
      </c>
      <c r="Z710" s="6">
        <f>анкеты!K710/анкеты!$B710</f>
        <v>0.92307692307692313</v>
      </c>
      <c r="AA710" s="6">
        <f>анкеты!M710/анкеты!L710</f>
        <v>1</v>
      </c>
      <c r="AB710" s="6">
        <f>анкеты!N710/анкеты!$B710</f>
        <v>1</v>
      </c>
      <c r="AC710" s="6">
        <f>анкеты!O710/анкеты!$B710</f>
        <v>0.96923076923076923</v>
      </c>
      <c r="AD710" s="6">
        <f>анкеты!P710/анкеты!$B710</f>
        <v>1</v>
      </c>
      <c r="AE710" s="24">
        <f>'Рейтинговая таблица организаций'!Z1536+'Рейтинговая таблица организаций'!AA1536</f>
        <v>0</v>
      </c>
      <c r="AF710" s="32">
        <f t="shared" si="29"/>
        <v>0.91891737891737901</v>
      </c>
      <c r="AG710" s="24">
        <f>'Рейтинговая таблица организаций'!BB712</f>
        <v>71.8</v>
      </c>
      <c r="AH710" t="s">
        <v>755</v>
      </c>
    </row>
    <row r="711" spans="1:34" x14ac:dyDescent="0.25">
      <c r="A711" s="39">
        <v>712</v>
      </c>
      <c r="B711">
        <v>4</v>
      </c>
      <c r="C711">
        <v>4</v>
      </c>
      <c r="D711">
        <v>4</v>
      </c>
      <c r="E711">
        <v>4</v>
      </c>
      <c r="F711">
        <v>4</v>
      </c>
      <c r="G711">
        <v>4</v>
      </c>
      <c r="H711">
        <v>4</v>
      </c>
      <c r="I711">
        <v>2</v>
      </c>
      <c r="J711">
        <v>4</v>
      </c>
      <c r="K711">
        <v>4</v>
      </c>
      <c r="L711">
        <v>4</v>
      </c>
      <c r="M711">
        <v>4</v>
      </c>
      <c r="N711">
        <v>4</v>
      </c>
      <c r="O711">
        <v>4</v>
      </c>
      <c r="P711">
        <v>4</v>
      </c>
      <c r="Q711" s="24">
        <f>бланки!F712</f>
        <v>7</v>
      </c>
      <c r="R711" s="6">
        <f>B711/Q711</f>
        <v>0.5714285714285714</v>
      </c>
      <c r="S711" s="24">
        <f>бланки!E712</f>
        <v>710</v>
      </c>
      <c r="T711" s="24" t="str">
        <f>'Рейтинговая таблица организаций'!B713</f>
        <v>МКОУ «Колобская СОШ» (Тляратинский район)</v>
      </c>
      <c r="U711" s="6">
        <f>анкеты!F711/анкеты!E711</f>
        <v>1</v>
      </c>
      <c r="V711" s="6">
        <f>анкеты!D711/анкеты!C711</f>
        <v>1</v>
      </c>
      <c r="W711" s="6">
        <f>анкеты!G711/анкеты!$B711</f>
        <v>1</v>
      </c>
      <c r="X711" s="6">
        <f>анкеты!I711/анкеты!H711</f>
        <v>0.5</v>
      </c>
      <c r="Y711" s="6">
        <f>анкеты!J711/анкеты!$B711</f>
        <v>1</v>
      </c>
      <c r="Z711" s="6">
        <f>анкеты!K711/анкеты!$B711</f>
        <v>1</v>
      </c>
      <c r="AA711" s="6">
        <f>анкеты!M711/анкеты!L711</f>
        <v>1</v>
      </c>
      <c r="AB711" s="6">
        <f>анкеты!N711/анкеты!$B711</f>
        <v>1</v>
      </c>
      <c r="AC711" s="6">
        <f>анкеты!O711/анкеты!$B711</f>
        <v>1</v>
      </c>
      <c r="AD711" s="6">
        <f>анкеты!P711/анкеты!$B711</f>
        <v>1</v>
      </c>
      <c r="AE711" s="24">
        <f>'Рейтинговая таблица организаций'!Z1537+'Рейтинговая таблица организаций'!AA1537</f>
        <v>0</v>
      </c>
      <c r="AF711" s="32">
        <f t="shared" si="29"/>
        <v>0.95</v>
      </c>
      <c r="AG711" s="24">
        <f>'Рейтинговая таблица организаций'!BB713</f>
        <v>72</v>
      </c>
      <c r="AH711" t="s">
        <v>992</v>
      </c>
    </row>
    <row r="712" spans="1:34" x14ac:dyDescent="0.25">
      <c r="A712" s="39">
        <v>713</v>
      </c>
      <c r="B712">
        <v>180</v>
      </c>
      <c r="C712">
        <v>83</v>
      </c>
      <c r="D712">
        <v>72</v>
      </c>
      <c r="E712">
        <v>77</v>
      </c>
      <c r="F712">
        <v>64</v>
      </c>
      <c r="G712">
        <v>122</v>
      </c>
      <c r="H712">
        <v>84</v>
      </c>
      <c r="I712">
        <v>63</v>
      </c>
      <c r="J712">
        <v>153</v>
      </c>
      <c r="K712">
        <v>155</v>
      </c>
      <c r="L712">
        <v>107</v>
      </c>
      <c r="M712">
        <v>94</v>
      </c>
      <c r="N712">
        <v>142</v>
      </c>
      <c r="O712">
        <v>155</v>
      </c>
      <c r="P712">
        <v>148</v>
      </c>
      <c r="Q712" s="24">
        <f>бланки!F713</f>
        <v>424</v>
      </c>
      <c r="R712" s="6">
        <v>0.42452830188679247</v>
      </c>
      <c r="S712" s="24">
        <f>бланки!E713</f>
        <v>711</v>
      </c>
      <c r="T712" s="24" t="str">
        <f>'Рейтинговая таблица организаций'!B714</f>
        <v>МКОУ «Тляратинская СОШ» (Тляратинский район)</v>
      </c>
      <c r="U712" s="6">
        <f>анкеты!F712/анкеты!E712</f>
        <v>0.83116883116883122</v>
      </c>
      <c r="V712" s="6">
        <f>анкеты!D712/анкеты!C712</f>
        <v>0.86746987951807231</v>
      </c>
      <c r="W712" s="6">
        <f>анкеты!G712/анкеты!$B712</f>
        <v>0.67777777777777781</v>
      </c>
      <c r="X712" s="6">
        <f>анкеты!I712/анкеты!H712</f>
        <v>0.75</v>
      </c>
      <c r="Y712" s="6">
        <f>анкеты!J712/анкеты!$B712</f>
        <v>0.85</v>
      </c>
      <c r="Z712" s="6">
        <f>анкеты!K712/анкеты!$B712</f>
        <v>0.86111111111111116</v>
      </c>
      <c r="AA712" s="6">
        <f>анкеты!M712/анкеты!L712</f>
        <v>0.87850467289719625</v>
      </c>
      <c r="AB712" s="6">
        <f>анкеты!N712/анкеты!$B712</f>
        <v>0.78888888888888886</v>
      </c>
      <c r="AC712" s="6">
        <f>анкеты!O712/анкеты!$B712</f>
        <v>0.86111111111111116</v>
      </c>
      <c r="AD712" s="6">
        <f>анкеты!P712/анкеты!$B712</f>
        <v>0.82222222222222219</v>
      </c>
      <c r="AE712" s="24">
        <f>'Рейтинговая таблица организаций'!Z1538+'Рейтинговая таблица организаций'!AA1538</f>
        <v>0</v>
      </c>
      <c r="AF712" s="32">
        <f t="shared" si="29"/>
        <v>0.81882544946952118</v>
      </c>
      <c r="AG712" s="24">
        <f>'Рейтинговая таблица организаций'!BB714</f>
        <v>77.8</v>
      </c>
      <c r="AH712" t="s">
        <v>992</v>
      </c>
    </row>
    <row r="713" spans="1:34" x14ac:dyDescent="0.25">
      <c r="A713" s="39">
        <v>714</v>
      </c>
      <c r="B713">
        <v>37</v>
      </c>
      <c r="C713">
        <v>33</v>
      </c>
      <c r="D713">
        <v>32</v>
      </c>
      <c r="E713">
        <v>30</v>
      </c>
      <c r="F713">
        <v>29</v>
      </c>
      <c r="G713">
        <v>28</v>
      </c>
      <c r="H713">
        <v>4</v>
      </c>
      <c r="I713">
        <v>1</v>
      </c>
      <c r="J713">
        <v>35</v>
      </c>
      <c r="K713">
        <v>37</v>
      </c>
      <c r="L713">
        <v>28</v>
      </c>
      <c r="M713">
        <v>26</v>
      </c>
      <c r="N713">
        <v>35</v>
      </c>
      <c r="O713">
        <v>36</v>
      </c>
      <c r="P713">
        <v>35</v>
      </c>
      <c r="Q713" s="24">
        <f>бланки!F714</f>
        <v>46</v>
      </c>
      <c r="R713" s="6">
        <v>0.80434782608695654</v>
      </c>
      <c r="S713" s="24">
        <f>бланки!E714</f>
        <v>712</v>
      </c>
      <c r="T713" s="24" t="str">
        <f>'Рейтинговая таблица организаций'!B715</f>
        <v>МКОУ «Хидибская СОШ» (Тляратинский район)</v>
      </c>
      <c r="U713" s="6">
        <f>анкеты!F713/анкеты!E713</f>
        <v>0.96666666666666667</v>
      </c>
      <c r="V713" s="6">
        <f>анкеты!D713/анкеты!C713</f>
        <v>0.96969696969696972</v>
      </c>
      <c r="W713" s="6">
        <f>анкеты!G713/анкеты!$B713</f>
        <v>0.7567567567567568</v>
      </c>
      <c r="X713" s="6">
        <f>анкеты!I713/анкеты!H713</f>
        <v>0.25</v>
      </c>
      <c r="Y713" s="6">
        <f>анкеты!J713/анкеты!$B713</f>
        <v>0.94594594594594594</v>
      </c>
      <c r="Z713" s="6">
        <f>анкеты!K713/анкеты!$B713</f>
        <v>1</v>
      </c>
      <c r="AA713" s="6">
        <f>анкеты!M713/анкеты!L713</f>
        <v>0.9285714285714286</v>
      </c>
      <c r="AB713" s="6">
        <f>анкеты!N713/анкеты!$B713</f>
        <v>0.94594594594594594</v>
      </c>
      <c r="AC713" s="6">
        <f>анкеты!O713/анкеты!$B713</f>
        <v>0.97297297297297303</v>
      </c>
      <c r="AD713" s="6">
        <f>анкеты!P713/анкеты!$B713</f>
        <v>0.94594594594594594</v>
      </c>
      <c r="AE713" s="24">
        <f>'Рейтинговая таблица организаций'!Z1539+'Рейтинговая таблица организаций'!AA1539</f>
        <v>0</v>
      </c>
      <c r="AF713" s="32">
        <f t="shared" si="29"/>
        <v>0.86825026325026333</v>
      </c>
      <c r="AG713" s="24">
        <f>'Рейтинговая таблица организаций'!BB715</f>
        <v>76.8</v>
      </c>
      <c r="AH713" t="s">
        <v>992</v>
      </c>
    </row>
    <row r="714" spans="1:34" x14ac:dyDescent="0.25">
      <c r="A714" s="39">
        <v>715</v>
      </c>
      <c r="B714">
        <v>33</v>
      </c>
      <c r="C714">
        <v>30</v>
      </c>
      <c r="D714">
        <v>27</v>
      </c>
      <c r="E714">
        <v>18</v>
      </c>
      <c r="F714">
        <v>18</v>
      </c>
      <c r="G714">
        <v>30</v>
      </c>
      <c r="H714">
        <v>4</v>
      </c>
      <c r="I714">
        <v>3</v>
      </c>
      <c r="J714">
        <v>32</v>
      </c>
      <c r="K714">
        <v>33</v>
      </c>
      <c r="L714">
        <v>25</v>
      </c>
      <c r="M714">
        <v>24</v>
      </c>
      <c r="N714">
        <v>32</v>
      </c>
      <c r="O714">
        <v>31</v>
      </c>
      <c r="P714">
        <v>32</v>
      </c>
      <c r="Q714" s="24">
        <f>бланки!F715</f>
        <v>45</v>
      </c>
      <c r="R714" s="6">
        <v>0.73333333333333328</v>
      </c>
      <c r="S714" s="24">
        <f>бланки!E715</f>
        <v>713</v>
      </c>
      <c r="T714" s="24" t="str">
        <f>'Рейтинговая таблица организаций'!B716</f>
        <v>МКОУ «Чадаколобская СОШ» (Тляратинский район)</v>
      </c>
      <c r="U714" s="6">
        <f>анкеты!F714/анкеты!E714</f>
        <v>1</v>
      </c>
      <c r="V714" s="6">
        <f>анкеты!D714/анкеты!C714</f>
        <v>0.9</v>
      </c>
      <c r="W714" s="6">
        <f>анкеты!G714/анкеты!$B714</f>
        <v>0.90909090909090906</v>
      </c>
      <c r="X714" s="6">
        <f>анкеты!I714/анкеты!H714</f>
        <v>0.75</v>
      </c>
      <c r="Y714" s="6">
        <f>анкеты!J714/анкеты!$B714</f>
        <v>0.96969696969696972</v>
      </c>
      <c r="Z714" s="6">
        <f>анкеты!K714/анкеты!$B714</f>
        <v>1</v>
      </c>
      <c r="AA714" s="6">
        <f>анкеты!M714/анкеты!L714</f>
        <v>0.96</v>
      </c>
      <c r="AB714" s="6">
        <f>анкеты!N714/анкеты!$B714</f>
        <v>0.96969696969696972</v>
      </c>
      <c r="AC714" s="6">
        <f>анкеты!O714/анкеты!$B714</f>
        <v>0.93939393939393945</v>
      </c>
      <c r="AD714" s="6">
        <f>анкеты!P714/анкеты!$B714</f>
        <v>0.96969696969696972</v>
      </c>
      <c r="AE714" s="24">
        <f>'Рейтинговая таблица организаций'!Z1540+'Рейтинговая таблица организаций'!AA1540</f>
        <v>0</v>
      </c>
      <c r="AF714" s="32">
        <f t="shared" si="29"/>
        <v>0.93675757575757568</v>
      </c>
      <c r="AG714" s="24">
        <f>'Рейтинговая таблица организаций'!BB716</f>
        <v>73</v>
      </c>
      <c r="AH714" t="s">
        <v>992</v>
      </c>
    </row>
    <row r="715" spans="1:34" x14ac:dyDescent="0.25">
      <c r="A715" s="39">
        <v>716</v>
      </c>
      <c r="B715">
        <v>28</v>
      </c>
      <c r="C715">
        <v>21</v>
      </c>
      <c r="D715">
        <v>21</v>
      </c>
      <c r="E715">
        <v>22</v>
      </c>
      <c r="F715">
        <v>21</v>
      </c>
      <c r="G715">
        <v>28</v>
      </c>
      <c r="H715">
        <v>4</v>
      </c>
      <c r="I715">
        <v>2</v>
      </c>
      <c r="J715">
        <v>28</v>
      </c>
      <c r="K715">
        <v>28</v>
      </c>
      <c r="L715">
        <v>17</v>
      </c>
      <c r="M715">
        <v>17</v>
      </c>
      <c r="N715">
        <v>28</v>
      </c>
      <c r="O715">
        <v>28</v>
      </c>
      <c r="P715">
        <v>28</v>
      </c>
      <c r="Q715" s="24">
        <f>бланки!F716</f>
        <v>30</v>
      </c>
      <c r="R715" s="6">
        <v>0.93333333333333335</v>
      </c>
      <c r="S715" s="24">
        <f>бланки!E716</f>
        <v>714</v>
      </c>
      <c r="T715" s="24" t="str">
        <f>'Рейтинговая таблица организаций'!B717</f>
        <v>МКОУ «Кособская СОШ» (Тляратинский район)</v>
      </c>
      <c r="U715" s="6">
        <f>анкеты!F715/анкеты!E715</f>
        <v>0.95454545454545459</v>
      </c>
      <c r="V715" s="6">
        <f>анкеты!D715/анкеты!C715</f>
        <v>1</v>
      </c>
      <c r="W715" s="6">
        <f>анкеты!G715/анкеты!$B715</f>
        <v>1</v>
      </c>
      <c r="X715" s="6">
        <f>анкеты!I715/анкеты!H715</f>
        <v>0.5</v>
      </c>
      <c r="Y715" s="6">
        <f>анкеты!J715/анкеты!$B715</f>
        <v>1</v>
      </c>
      <c r="Z715" s="6">
        <f>анкеты!K715/анкеты!$B715</f>
        <v>1</v>
      </c>
      <c r="AA715" s="6">
        <f>анкеты!M715/анкеты!L715</f>
        <v>1</v>
      </c>
      <c r="AB715" s="6">
        <f>анкеты!N715/анкеты!$B715</f>
        <v>1</v>
      </c>
      <c r="AC715" s="6">
        <f>анкеты!O715/анкеты!$B715</f>
        <v>1</v>
      </c>
      <c r="AD715" s="6">
        <f>анкеты!P715/анкеты!$B715</f>
        <v>1</v>
      </c>
      <c r="AE715" s="24">
        <f>'Рейтинговая таблица организаций'!Z1541+'Рейтинговая таблица организаций'!AA1541</f>
        <v>0</v>
      </c>
      <c r="AF715" s="32">
        <f t="shared" si="29"/>
        <v>0.94545454545454555</v>
      </c>
      <c r="AG715" s="24">
        <f>'Рейтинговая таблица организаций'!BB717</f>
        <v>75.599999999999994</v>
      </c>
      <c r="AH715" t="s">
        <v>992</v>
      </c>
    </row>
    <row r="716" spans="1:34" x14ac:dyDescent="0.25">
      <c r="A716" s="39">
        <v>717</v>
      </c>
      <c r="B716">
        <v>31</v>
      </c>
      <c r="C716">
        <v>29</v>
      </c>
      <c r="D716">
        <v>29</v>
      </c>
      <c r="E716">
        <v>20</v>
      </c>
      <c r="F716">
        <v>19</v>
      </c>
      <c r="G716">
        <v>26</v>
      </c>
      <c r="H716">
        <v>13</v>
      </c>
      <c r="I716">
        <v>7</v>
      </c>
      <c r="J716">
        <v>29</v>
      </c>
      <c r="K716">
        <v>30</v>
      </c>
      <c r="L716">
        <v>29</v>
      </c>
      <c r="M716">
        <v>24</v>
      </c>
      <c r="N716">
        <v>26</v>
      </c>
      <c r="O716">
        <v>29</v>
      </c>
      <c r="P716">
        <v>28</v>
      </c>
      <c r="Q716" s="24">
        <f>бланки!F717</f>
        <v>35</v>
      </c>
      <c r="R716" s="6">
        <v>0.88571428571428568</v>
      </c>
      <c r="S716" s="24">
        <f>бланки!E717</f>
        <v>715</v>
      </c>
      <c r="T716" s="24" t="str">
        <f>'Рейтинговая таблица организаций'!B718</f>
        <v>МКОУ «Мазадинская СОШ» (Тляратинский район)</v>
      </c>
      <c r="U716" s="6">
        <f>анкеты!F716/анкеты!E716</f>
        <v>0.95</v>
      </c>
      <c r="V716" s="6">
        <f>анкеты!D716/анкеты!C716</f>
        <v>1</v>
      </c>
      <c r="W716" s="6">
        <f>анкеты!G716/анкеты!$B716</f>
        <v>0.83870967741935487</v>
      </c>
      <c r="X716" s="6">
        <f>анкеты!I716/анкеты!H716</f>
        <v>0.53846153846153844</v>
      </c>
      <c r="Y716" s="6">
        <f>анкеты!J716/анкеты!$B716</f>
        <v>0.93548387096774188</v>
      </c>
      <c r="Z716" s="6">
        <f>анкеты!K716/анкеты!$B716</f>
        <v>0.967741935483871</v>
      </c>
      <c r="AA716" s="6">
        <f>анкеты!M716/анкеты!L716</f>
        <v>0.82758620689655171</v>
      </c>
      <c r="AB716" s="6">
        <f>анкеты!N716/анкеты!$B716</f>
        <v>0.83870967741935487</v>
      </c>
      <c r="AC716" s="6">
        <f>анкеты!O716/анкеты!$B716</f>
        <v>0.93548387096774188</v>
      </c>
      <c r="AD716" s="6">
        <f>анкеты!P716/анкеты!$B716</f>
        <v>0.90322580645161288</v>
      </c>
      <c r="AE716" s="24">
        <f>'Рейтинговая таблица организаций'!Z1542+'Рейтинговая таблица организаций'!AA1542</f>
        <v>0</v>
      </c>
      <c r="AF716" s="32">
        <f t="shared" si="29"/>
        <v>0.87354025840677674</v>
      </c>
      <c r="AG716" s="24">
        <f>'Рейтинговая таблица организаций'!BB718</f>
        <v>75.400000000000006</v>
      </c>
      <c r="AH716" t="s">
        <v>992</v>
      </c>
    </row>
    <row r="717" spans="1:34" x14ac:dyDescent="0.25">
      <c r="A717" s="39">
        <v>718</v>
      </c>
      <c r="B717">
        <v>24</v>
      </c>
      <c r="C717">
        <v>20</v>
      </c>
      <c r="D717">
        <v>20</v>
      </c>
      <c r="E717">
        <v>19</v>
      </c>
      <c r="F717">
        <v>19</v>
      </c>
      <c r="G717">
        <v>21</v>
      </c>
      <c r="H717">
        <v>3</v>
      </c>
      <c r="I717">
        <v>2</v>
      </c>
      <c r="J717">
        <v>24</v>
      </c>
      <c r="K717">
        <v>24</v>
      </c>
      <c r="L717">
        <v>19</v>
      </c>
      <c r="M717">
        <v>19</v>
      </c>
      <c r="N717">
        <v>23</v>
      </c>
      <c r="O717">
        <v>23</v>
      </c>
      <c r="P717">
        <v>24</v>
      </c>
      <c r="Q717" s="24">
        <f>бланки!F718</f>
        <v>26</v>
      </c>
      <c r="R717" s="6">
        <v>0.92307692307692313</v>
      </c>
      <c r="S717" s="24">
        <f>бланки!E718</f>
        <v>716</v>
      </c>
      <c r="T717" s="24" t="str">
        <f>'Рейтинговая таблица организаций'!B719</f>
        <v>МКОУ «Начадинская СОШ» (Тляратинский район)</v>
      </c>
      <c r="U717" s="6">
        <f>анкеты!F717/анкеты!E717</f>
        <v>1</v>
      </c>
      <c r="V717" s="6">
        <f>анкеты!D717/анкеты!C717</f>
        <v>1</v>
      </c>
      <c r="W717" s="6">
        <f>анкеты!G717/анкеты!$B717</f>
        <v>0.875</v>
      </c>
      <c r="X717" s="6">
        <f>анкеты!I717/анкеты!H717</f>
        <v>0.66666666666666663</v>
      </c>
      <c r="Y717" s="6">
        <f>анкеты!J717/анкеты!$B717</f>
        <v>1</v>
      </c>
      <c r="Z717" s="6">
        <f>анкеты!K717/анкеты!$B717</f>
        <v>1</v>
      </c>
      <c r="AA717" s="6">
        <f>анкеты!M717/анкеты!L717</f>
        <v>1</v>
      </c>
      <c r="AB717" s="6">
        <f>анкеты!N717/анкеты!$B717</f>
        <v>0.95833333333333337</v>
      </c>
      <c r="AC717" s="6">
        <f>анкеты!O717/анкеты!$B717</f>
        <v>0.95833333333333337</v>
      </c>
      <c r="AD717" s="6">
        <f>анкеты!P717/анкеты!$B717</f>
        <v>1</v>
      </c>
      <c r="AE717" s="24">
        <f>'Рейтинговая таблица организаций'!Z1543+'Рейтинговая таблица организаций'!AA1543</f>
        <v>0</v>
      </c>
      <c r="AF717" s="32">
        <f t="shared" si="29"/>
        <v>0.94583333333333319</v>
      </c>
      <c r="AG717" s="24">
        <f>'Рейтинговая таблица организаций'!BB719</f>
        <v>80</v>
      </c>
      <c r="AH717" t="s">
        <v>992</v>
      </c>
    </row>
    <row r="718" spans="1:34" x14ac:dyDescent="0.25">
      <c r="A718" s="39">
        <v>719</v>
      </c>
      <c r="B718">
        <v>23</v>
      </c>
      <c r="C718">
        <v>19</v>
      </c>
      <c r="D718">
        <v>19</v>
      </c>
      <c r="E718">
        <v>18</v>
      </c>
      <c r="F718">
        <v>16</v>
      </c>
      <c r="G718">
        <v>18</v>
      </c>
      <c r="H718">
        <v>7</v>
      </c>
      <c r="I718">
        <v>4</v>
      </c>
      <c r="J718">
        <v>22</v>
      </c>
      <c r="K718">
        <v>23</v>
      </c>
      <c r="L718">
        <v>21</v>
      </c>
      <c r="M718">
        <v>21</v>
      </c>
      <c r="N718">
        <v>20</v>
      </c>
      <c r="O718">
        <v>23</v>
      </c>
      <c r="P718">
        <v>21</v>
      </c>
      <c r="Q718" s="24">
        <f>бланки!F719</f>
        <v>38</v>
      </c>
      <c r="R718" s="6">
        <v>0.60526315789473684</v>
      </c>
      <c r="S718" s="24">
        <f>бланки!E719</f>
        <v>717</v>
      </c>
      <c r="T718" s="24" t="str">
        <f>'Рейтинговая таблица организаций'!B720</f>
        <v>МКОУ «Кардибская ООШ» (Тляратинский район)</v>
      </c>
      <c r="U718" s="6">
        <f>анкеты!F718/анкеты!E718</f>
        <v>0.88888888888888884</v>
      </c>
      <c r="V718" s="6">
        <f>анкеты!D718/анкеты!C718</f>
        <v>1</v>
      </c>
      <c r="W718" s="6">
        <f>анкеты!G718/анкеты!$B718</f>
        <v>0.78260869565217395</v>
      </c>
      <c r="X718" s="6">
        <f>анкеты!I718/анкеты!H718</f>
        <v>0.5714285714285714</v>
      </c>
      <c r="Y718" s="6">
        <f>анкеты!J718/анкеты!$B718</f>
        <v>0.95652173913043481</v>
      </c>
      <c r="Z718" s="6">
        <f>анкеты!K718/анкеты!$B718</f>
        <v>1</v>
      </c>
      <c r="AA718" s="6">
        <f>анкеты!M718/анкеты!L718</f>
        <v>1</v>
      </c>
      <c r="AB718" s="6">
        <f>анкеты!N718/анкеты!$B718</f>
        <v>0.86956521739130432</v>
      </c>
      <c r="AC718" s="6">
        <f>анкеты!O718/анкеты!$B718</f>
        <v>1</v>
      </c>
      <c r="AD718" s="6">
        <f>анкеты!P718/анкеты!$B718</f>
        <v>0.91304347826086951</v>
      </c>
      <c r="AE718" s="24">
        <f>'Рейтинговая таблица организаций'!Z1544+'Рейтинговая таблица организаций'!AA1544</f>
        <v>0</v>
      </c>
      <c r="AF718" s="32">
        <f t="shared" si="29"/>
        <v>0.89820565907522421</v>
      </c>
      <c r="AG718" s="24">
        <f>'Рейтинговая таблица организаций'!BB720</f>
        <v>72.2</v>
      </c>
      <c r="AH718" t="s">
        <v>992</v>
      </c>
    </row>
    <row r="719" spans="1:34" x14ac:dyDescent="0.25">
      <c r="A719" s="39">
        <v>720</v>
      </c>
      <c r="B719">
        <v>8</v>
      </c>
      <c r="C719">
        <v>6</v>
      </c>
      <c r="D719">
        <v>3</v>
      </c>
      <c r="E719">
        <v>3</v>
      </c>
      <c r="F719">
        <v>3</v>
      </c>
      <c r="G719">
        <v>6</v>
      </c>
      <c r="H719">
        <v>2</v>
      </c>
      <c r="I719">
        <v>1</v>
      </c>
      <c r="J719">
        <v>8</v>
      </c>
      <c r="K719">
        <v>8</v>
      </c>
      <c r="L719">
        <v>8</v>
      </c>
      <c r="M719">
        <v>8</v>
      </c>
      <c r="N719">
        <v>8</v>
      </c>
      <c r="O719">
        <v>8</v>
      </c>
      <c r="P719">
        <v>8</v>
      </c>
      <c r="Q719" s="24">
        <f>бланки!F720</f>
        <v>15</v>
      </c>
      <c r="R719" s="6">
        <f t="shared" ref="R719:R725" si="30">B719/Q719</f>
        <v>0.53333333333333333</v>
      </c>
      <c r="S719" s="24">
        <f>бланки!E720</f>
        <v>718</v>
      </c>
      <c r="T719" s="24" t="str">
        <f>'Рейтинговая таблица организаций'!B721</f>
        <v>МКОУ «Хиндахская ООШ» (Тляратинский район)</v>
      </c>
      <c r="U719" s="6">
        <f>анкеты!F719/анкеты!E719</f>
        <v>1</v>
      </c>
      <c r="V719" s="6">
        <f>анкеты!D719/анкеты!C719</f>
        <v>0.5</v>
      </c>
      <c r="W719" s="6">
        <f>анкеты!G719/анкеты!$B719</f>
        <v>0.75</v>
      </c>
      <c r="X719" s="6">
        <f>анкеты!I719/анкеты!H719</f>
        <v>0.5</v>
      </c>
      <c r="Y719" s="6">
        <f>анкеты!J719/анкеты!$B719</f>
        <v>1</v>
      </c>
      <c r="Z719" s="6">
        <f>анкеты!K719/анкеты!$B719</f>
        <v>1</v>
      </c>
      <c r="AA719" s="6">
        <f>анкеты!M719/анкеты!L719</f>
        <v>1</v>
      </c>
      <c r="AB719" s="6">
        <f>анкеты!N719/анкеты!$B719</f>
        <v>1</v>
      </c>
      <c r="AC719" s="6">
        <f>анкеты!O719/анкеты!$B719</f>
        <v>1</v>
      </c>
      <c r="AD719" s="6">
        <f>анкеты!P719/анкеты!$B719</f>
        <v>1</v>
      </c>
      <c r="AE719" s="24">
        <f>'Рейтинговая таблица организаций'!Z1545+'Рейтинговая таблица организаций'!AA1545</f>
        <v>0</v>
      </c>
      <c r="AF719" s="32">
        <f t="shared" si="29"/>
        <v>0.875</v>
      </c>
      <c r="AG719" s="24">
        <f>'Рейтинговая таблица организаций'!BB721</f>
        <v>91.8</v>
      </c>
      <c r="AH719" t="s">
        <v>992</v>
      </c>
    </row>
    <row r="720" spans="1:34" x14ac:dyDescent="0.25">
      <c r="A720" s="39">
        <v>721</v>
      </c>
      <c r="B720">
        <v>8</v>
      </c>
      <c r="C720">
        <v>8</v>
      </c>
      <c r="D720">
        <v>8</v>
      </c>
      <c r="E720">
        <v>7</v>
      </c>
      <c r="F720">
        <v>7</v>
      </c>
      <c r="G720">
        <v>6</v>
      </c>
      <c r="H720">
        <v>2</v>
      </c>
      <c r="I720">
        <v>1</v>
      </c>
      <c r="J720">
        <v>8</v>
      </c>
      <c r="K720">
        <v>8</v>
      </c>
      <c r="L720">
        <v>7</v>
      </c>
      <c r="M720">
        <v>7</v>
      </c>
      <c r="N720">
        <v>7</v>
      </c>
      <c r="O720">
        <v>8</v>
      </c>
      <c r="P720">
        <v>8</v>
      </c>
      <c r="Q720" s="24">
        <f>бланки!F721</f>
        <v>15</v>
      </c>
      <c r="R720" s="6">
        <f t="shared" si="30"/>
        <v>0.53333333333333333</v>
      </c>
      <c r="S720" s="24">
        <f>бланки!E721</f>
        <v>719</v>
      </c>
      <c r="T720" s="24" t="str">
        <f>'Рейтинговая таблица организаций'!B722</f>
        <v>МКДОУ «Камилюхский детсад» (Тляратинский район)</v>
      </c>
      <c r="U720" s="6">
        <f>анкеты!F720/анкеты!E720</f>
        <v>1</v>
      </c>
      <c r="V720" s="6">
        <f>анкеты!D720/анкеты!C720</f>
        <v>1</v>
      </c>
      <c r="W720" s="6">
        <f>анкеты!G720/анкеты!$B720</f>
        <v>0.75</v>
      </c>
      <c r="X720" s="6">
        <f>анкеты!I720/анкеты!H720</f>
        <v>0.5</v>
      </c>
      <c r="Y720" s="6">
        <f>анкеты!J720/анкеты!$B720</f>
        <v>1</v>
      </c>
      <c r="Z720" s="6">
        <f>анкеты!K720/анкеты!$B720</f>
        <v>1</v>
      </c>
      <c r="AA720" s="6">
        <f>анкеты!M720/анкеты!L720</f>
        <v>1</v>
      </c>
      <c r="AB720" s="6">
        <f>анкеты!N720/анкеты!$B720</f>
        <v>0.875</v>
      </c>
      <c r="AC720" s="6">
        <f>анкеты!O720/анкеты!$B720</f>
        <v>1</v>
      </c>
      <c r="AD720" s="6">
        <f>анкеты!P720/анкеты!$B720</f>
        <v>1</v>
      </c>
      <c r="AE720" s="24">
        <f>'Рейтинговая таблица организаций'!Z1546+'Рейтинговая таблица организаций'!AA1546</f>
        <v>0</v>
      </c>
      <c r="AF720" s="32">
        <f t="shared" si="29"/>
        <v>0.91249999999999998</v>
      </c>
      <c r="AG720" s="24">
        <f>'Рейтинговая таблица организаций'!BB722</f>
        <v>74.2</v>
      </c>
      <c r="AH720" t="s">
        <v>201</v>
      </c>
    </row>
    <row r="721" spans="1:34" x14ac:dyDescent="0.25">
      <c r="A721" s="39">
        <v>722</v>
      </c>
      <c r="B721">
        <v>7</v>
      </c>
      <c r="C721">
        <v>6</v>
      </c>
      <c r="D721">
        <v>6</v>
      </c>
      <c r="E721">
        <v>5</v>
      </c>
      <c r="F721">
        <v>5</v>
      </c>
      <c r="G721">
        <v>6</v>
      </c>
      <c r="H721">
        <v>2</v>
      </c>
      <c r="I721">
        <v>1</v>
      </c>
      <c r="J721">
        <v>7</v>
      </c>
      <c r="K721">
        <v>7</v>
      </c>
      <c r="L721">
        <v>6</v>
      </c>
      <c r="M721">
        <v>6</v>
      </c>
      <c r="N721">
        <v>7</v>
      </c>
      <c r="O721">
        <v>6</v>
      </c>
      <c r="P721">
        <v>7</v>
      </c>
      <c r="Q721" s="24">
        <f>бланки!F722</f>
        <v>15</v>
      </c>
      <c r="R721" s="6">
        <f t="shared" si="30"/>
        <v>0.46666666666666667</v>
      </c>
      <c r="S721" s="24">
        <f>бланки!E722</f>
        <v>720</v>
      </c>
      <c r="T721" s="24" t="str">
        <f>'Рейтинговая таблица организаций'!B723</f>
        <v>МКДОУ «Бетельдинский детсад» (Тляратинский район)</v>
      </c>
      <c r="U721" s="6">
        <f>анкеты!F721/анкеты!E721</f>
        <v>1</v>
      </c>
      <c r="V721" s="6">
        <f>анкеты!D721/анкеты!C721</f>
        <v>1</v>
      </c>
      <c r="W721" s="6">
        <f>анкеты!G721/анкеты!$B721</f>
        <v>0.8571428571428571</v>
      </c>
      <c r="X721" s="6">
        <f>анкеты!I721/анкеты!H721</f>
        <v>0.5</v>
      </c>
      <c r="Y721" s="6">
        <f>анкеты!J721/анкеты!$B721</f>
        <v>1</v>
      </c>
      <c r="Z721" s="6">
        <f>анкеты!K721/анкеты!$B721</f>
        <v>1</v>
      </c>
      <c r="AA721" s="6">
        <f>анкеты!M721/анкеты!L721</f>
        <v>1</v>
      </c>
      <c r="AB721" s="6">
        <f>анкеты!N721/анкеты!$B721</f>
        <v>1</v>
      </c>
      <c r="AC721" s="6">
        <f>анкеты!O721/анкеты!$B721</f>
        <v>0.8571428571428571</v>
      </c>
      <c r="AD721" s="6">
        <f>анкеты!P721/анкеты!$B721</f>
        <v>1</v>
      </c>
      <c r="AE721" s="24">
        <f>'Рейтинговая таблица организаций'!Z1547+'Рейтинговая таблица организаций'!AA1547</f>
        <v>0</v>
      </c>
      <c r="AF721" s="32">
        <f t="shared" si="29"/>
        <v>0.92142857142857149</v>
      </c>
      <c r="AG721" s="24">
        <f>'Рейтинговая таблица организаций'!BB723</f>
        <v>79.2</v>
      </c>
      <c r="AH721" t="s">
        <v>201</v>
      </c>
    </row>
    <row r="722" spans="1:34" x14ac:dyDescent="0.25">
      <c r="A722" s="39">
        <v>723</v>
      </c>
      <c r="B722">
        <v>8</v>
      </c>
      <c r="C722">
        <v>8</v>
      </c>
      <c r="D722">
        <v>8</v>
      </c>
      <c r="E722">
        <v>7</v>
      </c>
      <c r="F722">
        <v>7</v>
      </c>
      <c r="G722">
        <v>6</v>
      </c>
      <c r="H722">
        <v>7</v>
      </c>
      <c r="I722">
        <v>5</v>
      </c>
      <c r="J722">
        <v>8</v>
      </c>
      <c r="K722">
        <v>8</v>
      </c>
      <c r="L722">
        <v>7</v>
      </c>
      <c r="M722">
        <v>6</v>
      </c>
      <c r="N722">
        <v>6</v>
      </c>
      <c r="O722">
        <v>8</v>
      </c>
      <c r="P722">
        <v>7</v>
      </c>
      <c r="Q722" s="24">
        <f>бланки!F723</f>
        <v>15</v>
      </c>
      <c r="R722" s="6">
        <f t="shared" si="30"/>
        <v>0.53333333333333333</v>
      </c>
      <c r="S722" s="24">
        <f>бланки!E723</f>
        <v>721</v>
      </c>
      <c r="T722" s="24" t="str">
        <f>'Рейтинговая таблица организаций'!B724</f>
        <v>МКДОУ «Тлянадинский детсад» (Тляратинский район)</v>
      </c>
      <c r="U722" s="6">
        <f>анкеты!F722/анкеты!E722</f>
        <v>1</v>
      </c>
      <c r="V722" s="6">
        <f>анкеты!D722/анкеты!C722</f>
        <v>1</v>
      </c>
      <c r="W722" s="6">
        <f>анкеты!G722/анкеты!$B722</f>
        <v>0.75</v>
      </c>
      <c r="X722" s="6">
        <f>анкеты!I722/анкеты!H722</f>
        <v>0.7142857142857143</v>
      </c>
      <c r="Y722" s="6">
        <f>анкеты!J722/анкеты!$B722</f>
        <v>1</v>
      </c>
      <c r="Z722" s="6">
        <f>анкеты!K722/анкеты!$B722</f>
        <v>1</v>
      </c>
      <c r="AA722" s="6">
        <f>анкеты!M722/анкеты!L722</f>
        <v>0.8571428571428571</v>
      </c>
      <c r="AB722" s="6">
        <f>анкеты!N722/анкеты!$B722</f>
        <v>0.75</v>
      </c>
      <c r="AC722" s="6">
        <f>анкеты!O722/анкеты!$B722</f>
        <v>1</v>
      </c>
      <c r="AD722" s="6">
        <f>анкеты!P722/анкеты!$B722</f>
        <v>0.875</v>
      </c>
      <c r="AE722" s="24">
        <f>'Рейтинговая таблица организаций'!Z1548+'Рейтинговая таблица организаций'!AA1548</f>
        <v>0</v>
      </c>
      <c r="AF722" s="32">
        <f t="shared" si="29"/>
        <v>0.89464285714285707</v>
      </c>
      <c r="AG722" s="24">
        <f>'Рейтинговая таблица организаций'!BB724</f>
        <v>70.400000000000006</v>
      </c>
      <c r="AH722" t="s">
        <v>201</v>
      </c>
    </row>
    <row r="723" spans="1:34" x14ac:dyDescent="0.25">
      <c r="A723" s="39">
        <v>724</v>
      </c>
      <c r="B723">
        <v>8</v>
      </c>
      <c r="C723">
        <v>6</v>
      </c>
      <c r="D723">
        <v>5</v>
      </c>
      <c r="E723">
        <v>3</v>
      </c>
      <c r="F723">
        <v>3</v>
      </c>
      <c r="G723">
        <v>6</v>
      </c>
      <c r="H723">
        <v>1</v>
      </c>
      <c r="I723">
        <v>1</v>
      </c>
      <c r="J723">
        <v>8</v>
      </c>
      <c r="K723">
        <v>7</v>
      </c>
      <c r="L723">
        <v>8</v>
      </c>
      <c r="M723">
        <v>8</v>
      </c>
      <c r="N723">
        <v>8</v>
      </c>
      <c r="O723">
        <v>7</v>
      </c>
      <c r="P723">
        <v>7</v>
      </c>
      <c r="Q723" s="24">
        <f>бланки!F724</f>
        <v>15</v>
      </c>
      <c r="R723" s="6">
        <f t="shared" si="30"/>
        <v>0.53333333333333333</v>
      </c>
      <c r="S723" s="24">
        <f>бланки!E724</f>
        <v>722</v>
      </c>
      <c r="T723" s="24" t="str">
        <f>'Рейтинговая таблица организаций'!B725</f>
        <v>МКДОУ «Нитиицухский детсад» (Тляратинский район)</v>
      </c>
      <c r="U723" s="6">
        <f>анкеты!F723/анкеты!E723</f>
        <v>1</v>
      </c>
      <c r="V723" s="6">
        <f>анкеты!D723/анкеты!C723</f>
        <v>0.83333333333333337</v>
      </c>
      <c r="W723" s="6">
        <f>анкеты!G723/анкеты!$B723</f>
        <v>0.75</v>
      </c>
      <c r="X723" s="6">
        <f>анкеты!I723/анкеты!H723</f>
        <v>1</v>
      </c>
      <c r="Y723" s="6">
        <f>анкеты!J723/анкеты!$B723</f>
        <v>1</v>
      </c>
      <c r="Z723" s="6">
        <f>анкеты!K723/анкеты!$B723</f>
        <v>0.875</v>
      </c>
      <c r="AA723" s="6">
        <f>анкеты!M723/анкеты!L723</f>
        <v>1</v>
      </c>
      <c r="AB723" s="6">
        <f>анкеты!N723/анкеты!$B723</f>
        <v>1</v>
      </c>
      <c r="AC723" s="6">
        <f>анкеты!O723/анкеты!$B723</f>
        <v>0.875</v>
      </c>
      <c r="AD723" s="6">
        <f>анкеты!P723/анкеты!$B723</f>
        <v>0.875</v>
      </c>
      <c r="AE723" s="24">
        <f>'Рейтинговая таблица организаций'!Z1549+'Рейтинговая таблица организаций'!AA1549</f>
        <v>0</v>
      </c>
      <c r="AF723" s="32">
        <f t="shared" si="29"/>
        <v>0.92083333333333339</v>
      </c>
      <c r="AG723" s="24">
        <f>'Рейтинговая таблица организаций'!BB725</f>
        <v>80.400000000000006</v>
      </c>
      <c r="AH723" t="s">
        <v>201</v>
      </c>
    </row>
    <row r="724" spans="1:34" x14ac:dyDescent="0.25">
      <c r="A724" s="39">
        <v>725</v>
      </c>
      <c r="B724">
        <v>25</v>
      </c>
      <c r="C724">
        <v>16</v>
      </c>
      <c r="D724">
        <v>14</v>
      </c>
      <c r="E724">
        <v>9</v>
      </c>
      <c r="F724">
        <v>8</v>
      </c>
      <c r="G724">
        <v>19</v>
      </c>
      <c r="H724">
        <v>3</v>
      </c>
      <c r="I724">
        <v>2</v>
      </c>
      <c r="J724">
        <v>23</v>
      </c>
      <c r="K724">
        <v>21</v>
      </c>
      <c r="L724">
        <v>18</v>
      </c>
      <c r="M724">
        <v>15</v>
      </c>
      <c r="N724">
        <v>20</v>
      </c>
      <c r="O724">
        <v>20</v>
      </c>
      <c r="P724">
        <v>21</v>
      </c>
      <c r="Q724" s="24">
        <f>бланки!F725</f>
        <v>60</v>
      </c>
      <c r="R724" s="6">
        <f t="shared" si="30"/>
        <v>0.41666666666666669</v>
      </c>
      <c r="S724" s="24">
        <f>бланки!E725</f>
        <v>723</v>
      </c>
      <c r="T724" s="24" t="str">
        <f>'Рейтинговая таблица организаций'!B726</f>
        <v>МКДОУ «Чилдинский детсад» (Тляратинский район)</v>
      </c>
      <c r="U724" s="6">
        <f>анкеты!F724/анкеты!E724</f>
        <v>0.88888888888888884</v>
      </c>
      <c r="V724" s="6">
        <f>анкеты!D724/анкеты!C724</f>
        <v>0.875</v>
      </c>
      <c r="W724" s="6">
        <f>анкеты!G724/анкеты!$B724</f>
        <v>0.76</v>
      </c>
      <c r="X724" s="6">
        <f>анкеты!I724/анкеты!H724</f>
        <v>0.66666666666666663</v>
      </c>
      <c r="Y724" s="6">
        <f>анкеты!J724/анкеты!$B724</f>
        <v>0.92</v>
      </c>
      <c r="Z724" s="6">
        <f>анкеты!K724/анкеты!$B724</f>
        <v>0.84</v>
      </c>
      <c r="AA724" s="6">
        <f>анкеты!M724/анкеты!L724</f>
        <v>0.83333333333333337</v>
      </c>
      <c r="AB724" s="6">
        <f>анкеты!N724/анкеты!$B724</f>
        <v>0.8</v>
      </c>
      <c r="AC724" s="6">
        <f>анкеты!O724/анкеты!$B724</f>
        <v>0.8</v>
      </c>
      <c r="AD724" s="6">
        <f>анкеты!P724/анкеты!$B724</f>
        <v>0.84</v>
      </c>
      <c r="AE724" s="24">
        <f>'Рейтинговая таблица организаций'!Z1550+'Рейтинговая таблица организаций'!AA1550</f>
        <v>0</v>
      </c>
      <c r="AF724" s="32">
        <f t="shared" si="29"/>
        <v>0.82238888888888884</v>
      </c>
      <c r="AG724" s="24">
        <f>'Рейтинговая таблица организаций'!BB726</f>
        <v>69.599999999999994</v>
      </c>
      <c r="AH724" t="s">
        <v>201</v>
      </c>
    </row>
    <row r="725" spans="1:34" x14ac:dyDescent="0.25">
      <c r="A725" s="39">
        <v>726</v>
      </c>
      <c r="B725">
        <v>8</v>
      </c>
      <c r="C725">
        <v>8</v>
      </c>
      <c r="D725">
        <v>8</v>
      </c>
      <c r="E725">
        <v>7</v>
      </c>
      <c r="F725">
        <v>7</v>
      </c>
      <c r="G725">
        <v>7</v>
      </c>
      <c r="H725">
        <v>2</v>
      </c>
      <c r="I725">
        <v>1</v>
      </c>
      <c r="J725">
        <v>8</v>
      </c>
      <c r="K725">
        <v>8</v>
      </c>
      <c r="L725">
        <v>8</v>
      </c>
      <c r="M725">
        <v>7</v>
      </c>
      <c r="N725">
        <v>8</v>
      </c>
      <c r="O725">
        <v>7</v>
      </c>
      <c r="P725">
        <v>7</v>
      </c>
      <c r="Q725" s="24">
        <f>бланки!F726</f>
        <v>15</v>
      </c>
      <c r="R725" s="6">
        <f t="shared" si="30"/>
        <v>0.53333333333333333</v>
      </c>
      <c r="S725" s="24">
        <f>бланки!E726</f>
        <v>724</v>
      </c>
      <c r="T725" s="24" t="str">
        <f>'Рейтинговая таблица организаций'!B727</f>
        <v>МКДОУ «Анцухский детсад» (Тляратинский район)</v>
      </c>
      <c r="U725" s="6">
        <f>анкеты!F725/анкеты!E725</f>
        <v>1</v>
      </c>
      <c r="V725" s="6">
        <f>анкеты!D725/анкеты!C725</f>
        <v>1</v>
      </c>
      <c r="W725" s="6">
        <f>анкеты!G725/анкеты!$B725</f>
        <v>0.875</v>
      </c>
      <c r="X725" s="6">
        <f>анкеты!I725/анкеты!H725</f>
        <v>0.5</v>
      </c>
      <c r="Y725" s="6">
        <f>анкеты!J725/анкеты!$B725</f>
        <v>1</v>
      </c>
      <c r="Z725" s="6">
        <f>анкеты!K725/анкеты!$B725</f>
        <v>1</v>
      </c>
      <c r="AA725" s="6">
        <f>анкеты!M725/анкеты!L725</f>
        <v>0.875</v>
      </c>
      <c r="AB725" s="6">
        <f>анкеты!N725/анкеты!$B725</f>
        <v>1</v>
      </c>
      <c r="AC725" s="6">
        <f>анкеты!O725/анкеты!$B725</f>
        <v>0.875</v>
      </c>
      <c r="AD725" s="6">
        <f>анкеты!P725/анкеты!$B725</f>
        <v>0.875</v>
      </c>
      <c r="AE725" s="24">
        <f>'Рейтинговая таблица организаций'!Z1551+'Рейтинговая таблица организаций'!AA1551</f>
        <v>0</v>
      </c>
      <c r="AF725" s="32">
        <f t="shared" si="29"/>
        <v>0.9</v>
      </c>
      <c r="AG725" s="24">
        <f>'Рейтинговая таблица организаций'!BB727</f>
        <v>72.8</v>
      </c>
      <c r="AH725" t="s">
        <v>201</v>
      </c>
    </row>
    <row r="726" spans="1:34" x14ac:dyDescent="0.25">
      <c r="A726" s="39">
        <v>727</v>
      </c>
      <c r="B726">
        <v>21</v>
      </c>
      <c r="C726">
        <v>18</v>
      </c>
      <c r="D726">
        <v>18</v>
      </c>
      <c r="E726">
        <v>16</v>
      </c>
      <c r="F726">
        <v>16</v>
      </c>
      <c r="G726">
        <v>14</v>
      </c>
      <c r="H726">
        <v>2</v>
      </c>
      <c r="I726">
        <v>1</v>
      </c>
      <c r="J726">
        <v>20</v>
      </c>
      <c r="K726">
        <v>20</v>
      </c>
      <c r="L726">
        <v>14</v>
      </c>
      <c r="M726">
        <v>14</v>
      </c>
      <c r="N726">
        <v>21</v>
      </c>
      <c r="O726">
        <v>19</v>
      </c>
      <c r="P726">
        <v>20</v>
      </c>
      <c r="Q726" s="24">
        <f>бланки!F727</f>
        <v>30</v>
      </c>
      <c r="R726" s="6">
        <v>0.7</v>
      </c>
      <c r="S726" s="24">
        <f>бланки!E727</f>
        <v>725</v>
      </c>
      <c r="T726" s="24" t="str">
        <f>'Рейтинговая таблица организаций'!B728</f>
        <v>МКДОУ «Чадаколобский детсад» (Тляратинский район)</v>
      </c>
      <c r="U726" s="6">
        <f>анкеты!F726/анкеты!E726</f>
        <v>1</v>
      </c>
      <c r="V726" s="6">
        <f>анкеты!D726/анкеты!C726</f>
        <v>1</v>
      </c>
      <c r="W726" s="6">
        <f>анкеты!G726/анкеты!$B726</f>
        <v>0.66666666666666663</v>
      </c>
      <c r="X726" s="6">
        <f>анкеты!I726/анкеты!H726</f>
        <v>0.5</v>
      </c>
      <c r="Y726" s="6">
        <f>анкеты!J726/анкеты!$B726</f>
        <v>0.95238095238095233</v>
      </c>
      <c r="Z726" s="6">
        <f>анкеты!K726/анкеты!$B726</f>
        <v>0.95238095238095233</v>
      </c>
      <c r="AA726" s="6">
        <f>анкеты!M726/анкеты!L726</f>
        <v>1</v>
      </c>
      <c r="AB726" s="6">
        <f>анкеты!N726/анкеты!$B726</f>
        <v>1</v>
      </c>
      <c r="AC726" s="6">
        <f>анкеты!O726/анкеты!$B726</f>
        <v>0.90476190476190477</v>
      </c>
      <c r="AD726" s="6">
        <f>анкеты!P726/анкеты!$B726</f>
        <v>0.95238095238095233</v>
      </c>
      <c r="AE726" s="24">
        <f>'Рейтинговая таблица организаций'!Z1552+'Рейтинговая таблица организаций'!AA1552</f>
        <v>0</v>
      </c>
      <c r="AF726" s="32">
        <f t="shared" si="29"/>
        <v>0.8928571428571429</v>
      </c>
      <c r="AG726" s="24">
        <f>'Рейтинговая таблица организаций'!BB728</f>
        <v>75.400000000000006</v>
      </c>
      <c r="AH726" t="s">
        <v>201</v>
      </c>
    </row>
    <row r="727" spans="1:34" x14ac:dyDescent="0.25">
      <c r="A727" s="39">
        <v>728</v>
      </c>
      <c r="B727">
        <v>7</v>
      </c>
      <c r="C727">
        <v>3</v>
      </c>
      <c r="D727">
        <v>3</v>
      </c>
      <c r="E727">
        <v>2</v>
      </c>
      <c r="F727">
        <v>2</v>
      </c>
      <c r="G727">
        <v>6</v>
      </c>
      <c r="H727">
        <v>2</v>
      </c>
      <c r="I727">
        <v>1</v>
      </c>
      <c r="J727">
        <v>7</v>
      </c>
      <c r="K727">
        <v>7</v>
      </c>
      <c r="L727">
        <v>2</v>
      </c>
      <c r="M727">
        <v>2</v>
      </c>
      <c r="N727">
        <v>6</v>
      </c>
      <c r="O727">
        <v>6</v>
      </c>
      <c r="P727">
        <v>7</v>
      </c>
      <c r="Q727" s="24">
        <f>бланки!F728</f>
        <v>15</v>
      </c>
      <c r="R727" s="6">
        <f t="shared" ref="R727:R735" si="31">B727/Q727</f>
        <v>0.46666666666666667</v>
      </c>
      <c r="S727" s="24">
        <f>бланки!E728</f>
        <v>726</v>
      </c>
      <c r="T727" s="24" t="str">
        <f>'Рейтинговая таблица организаций'!B729</f>
        <v>МКДОУ «Ландинский детсад» (Тляратинский район)</v>
      </c>
      <c r="U727" s="6">
        <f>анкеты!F727/анкеты!E727</f>
        <v>1</v>
      </c>
      <c r="V727" s="6">
        <f>анкеты!D727/анкеты!C727</f>
        <v>1</v>
      </c>
      <c r="W727" s="6">
        <f>анкеты!G727/анкеты!$B727</f>
        <v>0.8571428571428571</v>
      </c>
      <c r="X727" s="6">
        <f>анкеты!I727/анкеты!H727</f>
        <v>0.5</v>
      </c>
      <c r="Y727" s="6">
        <f>анкеты!J727/анкеты!$B727</f>
        <v>1</v>
      </c>
      <c r="Z727" s="6">
        <f>анкеты!K727/анкеты!$B727</f>
        <v>1</v>
      </c>
      <c r="AA727" s="6">
        <f>анкеты!M727/анкеты!L727</f>
        <v>1</v>
      </c>
      <c r="AB727" s="6">
        <f>анкеты!N727/анкеты!$B727</f>
        <v>0.8571428571428571</v>
      </c>
      <c r="AC727" s="6">
        <f>анкеты!O727/анкеты!$B727</f>
        <v>0.8571428571428571</v>
      </c>
      <c r="AD727" s="6">
        <f>анкеты!P727/анкеты!$B727</f>
        <v>1</v>
      </c>
      <c r="AE727" s="24">
        <f>'Рейтинговая таблица организаций'!Z1553+'Рейтинговая таблица организаций'!AA1553</f>
        <v>0</v>
      </c>
      <c r="AF727" s="32">
        <f t="shared" si="29"/>
        <v>0.90714285714285714</v>
      </c>
      <c r="AG727" s="24">
        <f>'Рейтинговая таблица организаций'!BB729</f>
        <v>77.2</v>
      </c>
      <c r="AH727" t="s">
        <v>201</v>
      </c>
    </row>
    <row r="728" spans="1:34" x14ac:dyDescent="0.25">
      <c r="A728" s="39">
        <v>729</v>
      </c>
      <c r="B728">
        <v>8</v>
      </c>
      <c r="C728">
        <v>8</v>
      </c>
      <c r="D728">
        <v>8</v>
      </c>
      <c r="E728">
        <v>8</v>
      </c>
      <c r="F728">
        <v>7</v>
      </c>
      <c r="G728">
        <v>5</v>
      </c>
      <c r="H728">
        <v>2</v>
      </c>
      <c r="I728">
        <v>1</v>
      </c>
      <c r="J728">
        <v>8</v>
      </c>
      <c r="K728">
        <v>8</v>
      </c>
      <c r="L728">
        <v>8</v>
      </c>
      <c r="M728">
        <v>8</v>
      </c>
      <c r="N728">
        <v>8</v>
      </c>
      <c r="O728">
        <v>8</v>
      </c>
      <c r="P728">
        <v>7</v>
      </c>
      <c r="Q728" s="24">
        <f>бланки!F729</f>
        <v>15</v>
      </c>
      <c r="R728" s="6">
        <f t="shared" si="31"/>
        <v>0.53333333333333333</v>
      </c>
      <c r="S728" s="24">
        <f>бланки!E729</f>
        <v>727</v>
      </c>
      <c r="T728" s="24" t="str">
        <f>'Рейтинговая таблица организаций'!B730</f>
        <v>МКДОУ «Нурухский детсад» (Тляратинский район)</v>
      </c>
      <c r="U728" s="6">
        <f>анкеты!F728/анкеты!E728</f>
        <v>0.875</v>
      </c>
      <c r="V728" s="6">
        <f>анкеты!D728/анкеты!C728</f>
        <v>1</v>
      </c>
      <c r="W728" s="6">
        <f>анкеты!G728/анкеты!$B728</f>
        <v>0.625</v>
      </c>
      <c r="X728" s="6">
        <f>анкеты!I728/анкеты!H728</f>
        <v>0.5</v>
      </c>
      <c r="Y728" s="6">
        <f>анкеты!J728/анкеты!$B728</f>
        <v>1</v>
      </c>
      <c r="Z728" s="6">
        <f>анкеты!K728/анкеты!$B728</f>
        <v>1</v>
      </c>
      <c r="AA728" s="6">
        <f>анкеты!M728/анкеты!L728</f>
        <v>1</v>
      </c>
      <c r="AB728" s="6">
        <f>анкеты!N728/анкеты!$B728</f>
        <v>1</v>
      </c>
      <c r="AC728" s="6">
        <f>анкеты!O728/анкеты!$B728</f>
        <v>1</v>
      </c>
      <c r="AD728" s="6">
        <f>анкеты!P728/анкеты!$B728</f>
        <v>0.875</v>
      </c>
      <c r="AE728" s="24">
        <f>'Рейтинговая таблица организаций'!Z1554+'Рейтинговая таблица организаций'!AA1554</f>
        <v>0</v>
      </c>
      <c r="AF728" s="32">
        <f t="shared" si="29"/>
        <v>0.88749999999999996</v>
      </c>
      <c r="AG728" s="24">
        <f>'Рейтинговая таблица организаций'!BB730</f>
        <v>77.2</v>
      </c>
      <c r="AH728" t="s">
        <v>201</v>
      </c>
    </row>
    <row r="729" spans="1:34" x14ac:dyDescent="0.25">
      <c r="A729" s="39">
        <v>730</v>
      </c>
      <c r="B729">
        <v>6</v>
      </c>
      <c r="C729">
        <v>5</v>
      </c>
      <c r="D729">
        <v>5</v>
      </c>
      <c r="E729">
        <v>4</v>
      </c>
      <c r="F729">
        <v>4</v>
      </c>
      <c r="G729">
        <v>5</v>
      </c>
      <c r="H729">
        <v>2</v>
      </c>
      <c r="I729">
        <v>1</v>
      </c>
      <c r="J729">
        <v>6</v>
      </c>
      <c r="K729">
        <v>6</v>
      </c>
      <c r="L729">
        <v>3</v>
      </c>
      <c r="M729">
        <v>3</v>
      </c>
      <c r="N729">
        <v>6</v>
      </c>
      <c r="O729">
        <v>6</v>
      </c>
      <c r="P729">
        <v>6</v>
      </c>
      <c r="Q729" s="24">
        <f>бланки!F730</f>
        <v>15</v>
      </c>
      <c r="R729" s="6">
        <f t="shared" si="31"/>
        <v>0.4</v>
      </c>
      <c r="S729" s="24">
        <f>бланки!E730</f>
        <v>728</v>
      </c>
      <c r="T729" s="24" t="str">
        <f>'Рейтинговая таблица организаций'!B731</f>
        <v>МКДОУ «Мазадинский детсад» (Тляратинский район)</v>
      </c>
      <c r="U729" s="6">
        <f>анкеты!F729/анкеты!E729</f>
        <v>1</v>
      </c>
      <c r="V729" s="6">
        <f>анкеты!D729/анкеты!C729</f>
        <v>1</v>
      </c>
      <c r="W729" s="6">
        <f>анкеты!G729/анкеты!$B729</f>
        <v>0.83333333333333337</v>
      </c>
      <c r="X729" s="6">
        <f>анкеты!I729/анкеты!H729</f>
        <v>0.5</v>
      </c>
      <c r="Y729" s="6">
        <f>анкеты!J729/анкеты!$B729</f>
        <v>1</v>
      </c>
      <c r="Z729" s="6">
        <f>анкеты!K729/анкеты!$B729</f>
        <v>1</v>
      </c>
      <c r="AA729" s="6">
        <f>анкеты!M729/анкеты!L729</f>
        <v>1</v>
      </c>
      <c r="AB729" s="6">
        <f>анкеты!N729/анкеты!$B729</f>
        <v>1</v>
      </c>
      <c r="AC729" s="6">
        <f>анкеты!O729/анкеты!$B729</f>
        <v>1</v>
      </c>
      <c r="AD729" s="6">
        <f>анкеты!P729/анкеты!$B729</f>
        <v>1</v>
      </c>
      <c r="AE729" s="24">
        <f>'Рейтинговая таблица организаций'!Z1555+'Рейтинговая таблица организаций'!AA1555</f>
        <v>0</v>
      </c>
      <c r="AF729" s="32">
        <f t="shared" si="29"/>
        <v>0.93333333333333335</v>
      </c>
      <c r="AG729" s="24">
        <f>'Рейтинговая таблица организаций'!BB731</f>
        <v>78</v>
      </c>
      <c r="AH729" t="s">
        <v>201</v>
      </c>
    </row>
    <row r="730" spans="1:34" x14ac:dyDescent="0.25">
      <c r="A730" s="39">
        <v>731</v>
      </c>
      <c r="B730">
        <v>24</v>
      </c>
      <c r="C730">
        <v>24</v>
      </c>
      <c r="D730">
        <v>24</v>
      </c>
      <c r="E730">
        <v>23</v>
      </c>
      <c r="F730">
        <v>23</v>
      </c>
      <c r="G730">
        <v>24</v>
      </c>
      <c r="H730">
        <v>4</v>
      </c>
      <c r="I730">
        <v>3</v>
      </c>
      <c r="J730">
        <v>21</v>
      </c>
      <c r="K730">
        <v>21</v>
      </c>
      <c r="L730">
        <v>20</v>
      </c>
      <c r="M730">
        <v>16</v>
      </c>
      <c r="N730">
        <v>24</v>
      </c>
      <c r="O730">
        <v>22</v>
      </c>
      <c r="P730">
        <v>22</v>
      </c>
      <c r="Q730" s="24">
        <f>бланки!F731</f>
        <v>53</v>
      </c>
      <c r="R730" s="6">
        <f t="shared" si="31"/>
        <v>0.45283018867924529</v>
      </c>
      <c r="S730" s="24">
        <f>бланки!E731</f>
        <v>729</v>
      </c>
      <c r="T730" s="24" t="str">
        <f>'Рейтинговая таблица организаций'!B732</f>
        <v>МКДОУ «Жажадинский детсад» (Тляратинский район)</v>
      </c>
      <c r="U730" s="6">
        <f>анкеты!F730/анкеты!E730</f>
        <v>1</v>
      </c>
      <c r="V730" s="6">
        <f>анкеты!D730/анкеты!C730</f>
        <v>1</v>
      </c>
      <c r="W730" s="6">
        <f>анкеты!G730/анкеты!$B730</f>
        <v>1</v>
      </c>
      <c r="X730" s="6">
        <f>анкеты!I730/анкеты!H730</f>
        <v>0.75</v>
      </c>
      <c r="Y730" s="6">
        <f>анкеты!J730/анкеты!$B730</f>
        <v>0.875</v>
      </c>
      <c r="Z730" s="6">
        <f>анкеты!K730/анкеты!$B730</f>
        <v>0.875</v>
      </c>
      <c r="AA730" s="6">
        <f>анкеты!M730/анкеты!L730</f>
        <v>0.8</v>
      </c>
      <c r="AB730" s="6">
        <f>анкеты!N730/анкеты!$B730</f>
        <v>1</v>
      </c>
      <c r="AC730" s="6">
        <f>анкеты!O730/анкеты!$B730</f>
        <v>0.91666666666666663</v>
      </c>
      <c r="AD730" s="6">
        <f>анкеты!P730/анкеты!$B730</f>
        <v>0.91666666666666663</v>
      </c>
      <c r="AE730" s="24">
        <f>'Рейтинговая таблица организаций'!Z1556+'Рейтинговая таблица организаций'!AA1556</f>
        <v>0</v>
      </c>
      <c r="AF730" s="32">
        <f t="shared" si="29"/>
        <v>0.91333333333333333</v>
      </c>
      <c r="AG730" s="24">
        <f>'Рейтинговая таблица организаций'!BB732</f>
        <v>74.2</v>
      </c>
      <c r="AH730" t="s">
        <v>201</v>
      </c>
    </row>
    <row r="731" spans="1:34" x14ac:dyDescent="0.25">
      <c r="A731" s="39">
        <v>732</v>
      </c>
      <c r="B731">
        <v>9</v>
      </c>
      <c r="C731">
        <v>9</v>
      </c>
      <c r="D731">
        <v>8</v>
      </c>
      <c r="E731">
        <v>8</v>
      </c>
      <c r="F731">
        <v>7</v>
      </c>
      <c r="G731">
        <v>7</v>
      </c>
      <c r="H731">
        <v>2</v>
      </c>
      <c r="I731">
        <v>1</v>
      </c>
      <c r="J731">
        <v>9</v>
      </c>
      <c r="K731">
        <v>9</v>
      </c>
      <c r="L731">
        <v>8</v>
      </c>
      <c r="M731">
        <v>6</v>
      </c>
      <c r="N731">
        <v>9</v>
      </c>
      <c r="O731">
        <v>9</v>
      </c>
      <c r="P731">
        <v>8</v>
      </c>
      <c r="Q731" s="24">
        <f>бланки!F732</f>
        <v>17</v>
      </c>
      <c r="R731" s="6">
        <f t="shared" si="31"/>
        <v>0.52941176470588236</v>
      </c>
      <c r="S731" s="24">
        <f>бланки!E732</f>
        <v>730</v>
      </c>
      <c r="T731" s="24" t="str">
        <f>'Рейтинговая таблица организаций'!B733</f>
        <v>МКДОУ «Хиндахский детсад» (Тляратинский район)</v>
      </c>
      <c r="U731" s="6">
        <f>анкеты!F731/анкеты!E731</f>
        <v>0.875</v>
      </c>
      <c r="V731" s="6">
        <f>анкеты!D731/анкеты!C731</f>
        <v>0.88888888888888884</v>
      </c>
      <c r="W731" s="6">
        <f>анкеты!G731/анкеты!$B731</f>
        <v>0.77777777777777779</v>
      </c>
      <c r="X731" s="6">
        <f>анкеты!I731/анкеты!H731</f>
        <v>0.5</v>
      </c>
      <c r="Y731" s="6">
        <f>анкеты!J731/анкеты!$B731</f>
        <v>1</v>
      </c>
      <c r="Z731" s="6">
        <f>анкеты!K731/анкеты!$B731</f>
        <v>1</v>
      </c>
      <c r="AA731" s="6">
        <f>анкеты!M731/анкеты!L731</f>
        <v>0.75</v>
      </c>
      <c r="AB731" s="6">
        <f>анкеты!N731/анкеты!$B731</f>
        <v>1</v>
      </c>
      <c r="AC731" s="6">
        <f>анкеты!O731/анкеты!$B731</f>
        <v>1</v>
      </c>
      <c r="AD731" s="6">
        <f>анкеты!P731/анкеты!$B731</f>
        <v>0.88888888888888884</v>
      </c>
      <c r="AE731" s="24">
        <f>'Рейтинговая таблица организаций'!Z1557+'Рейтинговая таблица организаций'!AA1557</f>
        <v>0</v>
      </c>
      <c r="AF731" s="32">
        <f t="shared" si="29"/>
        <v>0.86805555555555558</v>
      </c>
      <c r="AG731" s="24">
        <f>'Рейтинговая таблица организаций'!BB733</f>
        <v>85.2</v>
      </c>
      <c r="AH731" t="s">
        <v>201</v>
      </c>
    </row>
    <row r="732" spans="1:34" x14ac:dyDescent="0.25">
      <c r="A732" s="39">
        <v>733</v>
      </c>
      <c r="B732">
        <v>62</v>
      </c>
      <c r="C732">
        <v>59</v>
      </c>
      <c r="D732">
        <v>58</v>
      </c>
      <c r="E732">
        <v>55</v>
      </c>
      <c r="F732">
        <v>51</v>
      </c>
      <c r="G732">
        <v>51</v>
      </c>
      <c r="H732">
        <v>10</v>
      </c>
      <c r="I732">
        <v>8</v>
      </c>
      <c r="J732">
        <v>60</v>
      </c>
      <c r="K732">
        <v>62</v>
      </c>
      <c r="L732">
        <v>48</v>
      </c>
      <c r="M732">
        <v>43</v>
      </c>
      <c r="N732">
        <v>62</v>
      </c>
      <c r="O732">
        <v>60</v>
      </c>
      <c r="P732">
        <v>59</v>
      </c>
      <c r="Q732" s="24">
        <f>бланки!F733</f>
        <v>125</v>
      </c>
      <c r="R732" s="6">
        <f t="shared" si="31"/>
        <v>0.496</v>
      </c>
      <c r="S732" s="24">
        <f>бланки!E733</f>
        <v>731</v>
      </c>
      <c r="T732" s="24" t="str">
        <f>'Рейтинговая таблица организаций'!B734</f>
        <v>МКОУ «Араканская СОШ» (Унцукульский район)</v>
      </c>
      <c r="U732" s="6">
        <f>анкеты!F732/анкеты!E732</f>
        <v>0.92727272727272725</v>
      </c>
      <c r="V732" s="6">
        <f>анкеты!D732/анкеты!C732</f>
        <v>0.98305084745762716</v>
      </c>
      <c r="W732" s="6">
        <f>анкеты!G732/анкеты!$B732</f>
        <v>0.82258064516129037</v>
      </c>
      <c r="X732" s="6">
        <f>анкеты!I732/анкеты!H732</f>
        <v>0.8</v>
      </c>
      <c r="Y732" s="6">
        <f>анкеты!J732/анкеты!$B732</f>
        <v>0.967741935483871</v>
      </c>
      <c r="Z732" s="6">
        <f>анкеты!K732/анкеты!$B732</f>
        <v>1</v>
      </c>
      <c r="AA732" s="6">
        <f>анкеты!M732/анкеты!L732</f>
        <v>0.89583333333333337</v>
      </c>
      <c r="AB732" s="6">
        <f>анкеты!N732/анкеты!$B732</f>
        <v>1</v>
      </c>
      <c r="AC732" s="6">
        <f>анкеты!O732/анкеты!$B732</f>
        <v>0.967741935483871</v>
      </c>
      <c r="AD732" s="6">
        <f>анкеты!P732/анкеты!$B732</f>
        <v>0.95161290322580649</v>
      </c>
      <c r="AE732" s="24">
        <f>'Рейтинговая таблица организаций'!Z1558+'Рейтинговая таблица организаций'!AA1558</f>
        <v>0</v>
      </c>
      <c r="AF732" s="32">
        <f t="shared" si="29"/>
        <v>0.93158343274185262</v>
      </c>
      <c r="AG732" s="24">
        <f>'Рейтинговая таблица организаций'!BB734</f>
        <v>82.4</v>
      </c>
      <c r="AH732" t="s">
        <v>992</v>
      </c>
    </row>
    <row r="733" spans="1:34" x14ac:dyDescent="0.25">
      <c r="A733" s="39">
        <v>734</v>
      </c>
      <c r="B733">
        <v>135</v>
      </c>
      <c r="C733">
        <v>95</v>
      </c>
      <c r="D733">
        <v>91</v>
      </c>
      <c r="E733">
        <v>77</v>
      </c>
      <c r="F733">
        <v>72</v>
      </c>
      <c r="G733">
        <v>112</v>
      </c>
      <c r="H733">
        <v>7</v>
      </c>
      <c r="I733">
        <v>4</v>
      </c>
      <c r="J733">
        <v>118</v>
      </c>
      <c r="K733">
        <v>125</v>
      </c>
      <c r="L733">
        <v>95</v>
      </c>
      <c r="M733">
        <v>88</v>
      </c>
      <c r="N733">
        <v>121</v>
      </c>
      <c r="O733">
        <v>124</v>
      </c>
      <c r="P733">
        <v>124</v>
      </c>
      <c r="Q733" s="24">
        <f>бланки!F734</f>
        <v>329</v>
      </c>
      <c r="R733" s="6">
        <f t="shared" si="31"/>
        <v>0.41033434650455924</v>
      </c>
      <c r="S733" s="24">
        <f>бланки!E734</f>
        <v>732</v>
      </c>
      <c r="T733" s="24" t="str">
        <f>'Рейтинговая таблица организаций'!B735</f>
        <v>МКОУ «Балаханская СОШ» (Унцукульский район)</v>
      </c>
      <c r="U733" s="6">
        <f>анкеты!F733/анкеты!E733</f>
        <v>0.93506493506493504</v>
      </c>
      <c r="V733" s="6">
        <f>анкеты!D733/анкеты!C733</f>
        <v>0.95789473684210524</v>
      </c>
      <c r="W733" s="6">
        <f>анкеты!G733/анкеты!$B733</f>
        <v>0.82962962962962961</v>
      </c>
      <c r="X733" s="6">
        <f>анкеты!I733/анкеты!H733</f>
        <v>0.5714285714285714</v>
      </c>
      <c r="Y733" s="6">
        <f>анкеты!J733/анкеты!$B733</f>
        <v>0.87407407407407411</v>
      </c>
      <c r="Z733" s="6">
        <f>анкеты!K733/анкеты!$B733</f>
        <v>0.92592592592592593</v>
      </c>
      <c r="AA733" s="6">
        <f>анкеты!M733/анкеты!L733</f>
        <v>0.9263157894736842</v>
      </c>
      <c r="AB733" s="6">
        <f>анкеты!N733/анкеты!$B733</f>
        <v>0.89629629629629626</v>
      </c>
      <c r="AC733" s="6">
        <f>анкеты!O733/анкеты!$B733</f>
        <v>0.91851851851851851</v>
      </c>
      <c r="AD733" s="6">
        <f>анкеты!P733/анкеты!$B733</f>
        <v>0.91851851851851851</v>
      </c>
      <c r="AE733" s="24">
        <f>'Рейтинговая таблица организаций'!Z1559+'Рейтинговая таблица организаций'!AA1559</f>
        <v>0</v>
      </c>
      <c r="AF733" s="32">
        <f t="shared" si="29"/>
        <v>0.87536669957722602</v>
      </c>
      <c r="AG733" s="24">
        <f>'Рейтинговая таблица организаций'!BB735</f>
        <v>80.400000000000006</v>
      </c>
      <c r="AH733" t="s">
        <v>992</v>
      </c>
    </row>
    <row r="734" spans="1:34" x14ac:dyDescent="0.25">
      <c r="A734" s="39">
        <v>735</v>
      </c>
      <c r="B734">
        <v>66</v>
      </c>
      <c r="C734">
        <v>42</v>
      </c>
      <c r="D734">
        <v>38</v>
      </c>
      <c r="E734">
        <v>28</v>
      </c>
      <c r="F734">
        <v>20</v>
      </c>
      <c r="G734">
        <v>40</v>
      </c>
      <c r="H734">
        <v>7</v>
      </c>
      <c r="I734">
        <v>5</v>
      </c>
      <c r="J734">
        <v>60</v>
      </c>
      <c r="K734">
        <v>60</v>
      </c>
      <c r="L734">
        <v>42</v>
      </c>
      <c r="M734">
        <v>40</v>
      </c>
      <c r="N734">
        <v>47</v>
      </c>
      <c r="O734">
        <v>53</v>
      </c>
      <c r="P734">
        <v>54</v>
      </c>
      <c r="Q734" s="24">
        <f>бланки!F735</f>
        <v>144</v>
      </c>
      <c r="R734" s="6">
        <f t="shared" si="31"/>
        <v>0.45833333333333331</v>
      </c>
      <c r="S734" s="24">
        <f>бланки!E735</f>
        <v>733</v>
      </c>
      <c r="T734" s="24" t="str">
        <f>'Рейтинговая таблица организаций'!B736</f>
        <v>МКОУ «Гимринская поселковая СОШ» (Унцукульский район)</v>
      </c>
      <c r="U734" s="6">
        <f>анкеты!F734/анкеты!E734</f>
        <v>0.7142857142857143</v>
      </c>
      <c r="V734" s="6">
        <f>анкеты!D734/анкеты!C734</f>
        <v>0.90476190476190477</v>
      </c>
      <c r="W734" s="6">
        <f>анкеты!G734/анкеты!$B734</f>
        <v>0.60606060606060608</v>
      </c>
      <c r="X734" s="6">
        <f>анкеты!I734/анкеты!H734</f>
        <v>0.7142857142857143</v>
      </c>
      <c r="Y734" s="6">
        <f>анкеты!J734/анкеты!$B734</f>
        <v>0.90909090909090906</v>
      </c>
      <c r="Z734" s="6">
        <f>анкеты!K734/анкеты!$B734</f>
        <v>0.90909090909090906</v>
      </c>
      <c r="AA734" s="6">
        <f>анкеты!M734/анкеты!L734</f>
        <v>0.95238095238095233</v>
      </c>
      <c r="AB734" s="6">
        <f>анкеты!N734/анкеты!$B734</f>
        <v>0.71212121212121215</v>
      </c>
      <c r="AC734" s="6">
        <f>анкеты!O734/анкеты!$B734</f>
        <v>0.80303030303030298</v>
      </c>
      <c r="AD734" s="6">
        <f>анкеты!P734/анкеты!$B734</f>
        <v>0.81818181818181823</v>
      </c>
      <c r="AE734" s="24">
        <f>'Рейтинговая таблица организаций'!Z1560+'Рейтинговая таблица организаций'!AA1560</f>
        <v>0</v>
      </c>
      <c r="AF734" s="32">
        <f t="shared" si="29"/>
        <v>0.80432900432900423</v>
      </c>
      <c r="AG734" s="24">
        <f>'Рейтинговая таблица организаций'!BB736</f>
        <v>71.8</v>
      </c>
      <c r="AH734" t="s">
        <v>992</v>
      </c>
    </row>
    <row r="735" spans="1:34" x14ac:dyDescent="0.25">
      <c r="A735" s="39">
        <v>736</v>
      </c>
      <c r="B735">
        <v>10</v>
      </c>
      <c r="C735">
        <v>9</v>
      </c>
      <c r="D735">
        <v>9</v>
      </c>
      <c r="E735">
        <v>8</v>
      </c>
      <c r="F735">
        <v>8</v>
      </c>
      <c r="G735">
        <v>9</v>
      </c>
      <c r="H735">
        <v>2</v>
      </c>
      <c r="I735">
        <v>1</v>
      </c>
      <c r="J735">
        <v>10</v>
      </c>
      <c r="K735">
        <v>10</v>
      </c>
      <c r="L735">
        <v>9</v>
      </c>
      <c r="M735">
        <v>9</v>
      </c>
      <c r="N735">
        <v>10</v>
      </c>
      <c r="O735">
        <v>9</v>
      </c>
      <c r="P735">
        <v>10</v>
      </c>
      <c r="Q735" s="24">
        <f>бланки!F736</f>
        <v>19</v>
      </c>
      <c r="R735" s="6">
        <f t="shared" si="31"/>
        <v>0.52631578947368418</v>
      </c>
      <c r="S735" s="24">
        <f>бланки!E736</f>
        <v>734</v>
      </c>
      <c r="T735" s="24" t="str">
        <f>'Рейтинговая таблица организаций'!B737</f>
        <v>МКОУ «Харахинская ООШ» (Унцукульский район)</v>
      </c>
      <c r="U735" s="6">
        <f>анкеты!F735/анкеты!E735</f>
        <v>1</v>
      </c>
      <c r="V735" s="6">
        <f>анкеты!D735/анкеты!C735</f>
        <v>1</v>
      </c>
      <c r="W735" s="6">
        <f>анкеты!G735/анкеты!$B735</f>
        <v>0.9</v>
      </c>
      <c r="X735" s="6">
        <f>анкеты!I735/анкеты!H735</f>
        <v>0.5</v>
      </c>
      <c r="Y735" s="6">
        <f>анкеты!J735/анкеты!$B735</f>
        <v>1</v>
      </c>
      <c r="Z735" s="6">
        <f>анкеты!K735/анкеты!$B735</f>
        <v>1</v>
      </c>
      <c r="AA735" s="6">
        <f>анкеты!M735/анкеты!L735</f>
        <v>1</v>
      </c>
      <c r="AB735" s="6">
        <f>анкеты!N735/анкеты!$B735</f>
        <v>1</v>
      </c>
      <c r="AC735" s="6">
        <f>анкеты!O735/анкеты!$B735</f>
        <v>0.9</v>
      </c>
      <c r="AD735" s="6">
        <f>анкеты!P735/анкеты!$B735</f>
        <v>1</v>
      </c>
      <c r="AE735" s="24">
        <f>'Рейтинговая таблица организаций'!Z1561+'Рейтинговая таблица организаций'!AA1561</f>
        <v>0</v>
      </c>
      <c r="AF735" s="32">
        <f t="shared" si="29"/>
        <v>0.93</v>
      </c>
      <c r="AG735" s="24">
        <f>'Рейтинговая таблица организаций'!BB737</f>
        <v>79</v>
      </c>
      <c r="AH735" t="s">
        <v>992</v>
      </c>
    </row>
    <row r="736" spans="1:34" x14ac:dyDescent="0.25">
      <c r="A736" s="39">
        <v>737</v>
      </c>
      <c r="B736">
        <v>24</v>
      </c>
      <c r="C736">
        <v>18</v>
      </c>
      <c r="D736">
        <v>18</v>
      </c>
      <c r="E736">
        <v>21</v>
      </c>
      <c r="F736">
        <v>20</v>
      </c>
      <c r="G736">
        <v>20</v>
      </c>
      <c r="H736">
        <v>3</v>
      </c>
      <c r="I736">
        <v>2</v>
      </c>
      <c r="J736">
        <v>22</v>
      </c>
      <c r="K736">
        <v>24</v>
      </c>
      <c r="L736">
        <v>18</v>
      </c>
      <c r="M736">
        <v>18</v>
      </c>
      <c r="N736">
        <v>23</v>
      </c>
      <c r="O736">
        <v>24</v>
      </c>
      <c r="P736">
        <v>22</v>
      </c>
      <c r="Q736" s="24">
        <f>бланки!F737</f>
        <v>37</v>
      </c>
      <c r="R736" s="6">
        <v>0.64864864864864868</v>
      </c>
      <c r="S736" s="24">
        <f>бланки!E737</f>
        <v>735</v>
      </c>
      <c r="T736" s="24" t="str">
        <f>'Рейтинговая таблица организаций'!B738</f>
        <v>МКОУ «Моксохская ООШ» (Унцукульский район)</v>
      </c>
      <c r="U736" s="6">
        <f>анкеты!F736/анкеты!E736</f>
        <v>0.95238095238095233</v>
      </c>
      <c r="V736" s="6">
        <f>анкеты!D736/анкеты!C736</f>
        <v>1</v>
      </c>
      <c r="W736" s="6">
        <f>анкеты!G736/анкеты!$B736</f>
        <v>0.83333333333333337</v>
      </c>
      <c r="X736" s="6">
        <f>анкеты!I736/анкеты!H736</f>
        <v>0.66666666666666663</v>
      </c>
      <c r="Y736" s="6">
        <f>анкеты!J736/анкеты!$B736</f>
        <v>0.91666666666666663</v>
      </c>
      <c r="Z736" s="6">
        <f>анкеты!K736/анкеты!$B736</f>
        <v>1</v>
      </c>
      <c r="AA736" s="6">
        <f>анкеты!M736/анкеты!L736</f>
        <v>1</v>
      </c>
      <c r="AB736" s="6">
        <f>анкеты!N736/анкеты!$B736</f>
        <v>0.95833333333333337</v>
      </c>
      <c r="AC736" s="6">
        <f>анкеты!O736/анкеты!$B736</f>
        <v>1</v>
      </c>
      <c r="AD736" s="6">
        <f>анкеты!P736/анкеты!$B736</f>
        <v>0.91666666666666663</v>
      </c>
      <c r="AE736" s="24">
        <f>'Рейтинговая таблица организаций'!Z1562+'Рейтинговая таблица организаций'!AA1562</f>
        <v>0</v>
      </c>
      <c r="AF736" s="32">
        <f t="shared" si="29"/>
        <v>0.92440476190476184</v>
      </c>
      <c r="AG736" s="24">
        <f>'Рейтинговая таблица организаций'!BB738</f>
        <v>80.2</v>
      </c>
      <c r="AH736" t="s">
        <v>992</v>
      </c>
    </row>
    <row r="737" spans="1:34" x14ac:dyDescent="0.25">
      <c r="A737" s="39">
        <v>738</v>
      </c>
      <c r="B737">
        <v>9</v>
      </c>
      <c r="C737">
        <v>5</v>
      </c>
      <c r="D737">
        <v>4</v>
      </c>
      <c r="E737">
        <v>3</v>
      </c>
      <c r="F737">
        <v>2</v>
      </c>
      <c r="G737">
        <v>8</v>
      </c>
      <c r="H737">
        <v>2</v>
      </c>
      <c r="I737">
        <v>1</v>
      </c>
      <c r="J737">
        <v>9</v>
      </c>
      <c r="K737">
        <v>8</v>
      </c>
      <c r="L737">
        <v>5</v>
      </c>
      <c r="M737">
        <v>4</v>
      </c>
      <c r="N737">
        <v>7</v>
      </c>
      <c r="O737">
        <v>8</v>
      </c>
      <c r="P737">
        <v>8</v>
      </c>
      <c r="Q737" s="24">
        <f>бланки!F738</f>
        <v>17</v>
      </c>
      <c r="R737" s="6">
        <f>B737/Q737</f>
        <v>0.52941176470588236</v>
      </c>
      <c r="S737" s="24">
        <f>бланки!E738</f>
        <v>736</v>
      </c>
      <c r="T737" s="24" t="str">
        <f>'Рейтинговая таблица организаций'!B739</f>
        <v>МКОУ «Иштибуринская ООШ» (Унцукульский район)</v>
      </c>
      <c r="U737" s="6">
        <f>анкеты!F737/анкеты!E737</f>
        <v>0.66666666666666663</v>
      </c>
      <c r="V737" s="6">
        <f>анкеты!D737/анкеты!C737</f>
        <v>0.8</v>
      </c>
      <c r="W737" s="6">
        <f>анкеты!G737/анкеты!$B737</f>
        <v>0.88888888888888884</v>
      </c>
      <c r="X737" s="6">
        <f>анкеты!I737/анкеты!H737</f>
        <v>0.5</v>
      </c>
      <c r="Y737" s="6">
        <f>анкеты!J737/анкеты!$B737</f>
        <v>1</v>
      </c>
      <c r="Z737" s="6">
        <f>анкеты!K737/анкеты!$B737</f>
        <v>0.88888888888888884</v>
      </c>
      <c r="AA737" s="6">
        <f>анкеты!M737/анкеты!L737</f>
        <v>0.8</v>
      </c>
      <c r="AB737" s="6">
        <f>анкеты!N737/анкеты!$B737</f>
        <v>0.77777777777777779</v>
      </c>
      <c r="AC737" s="6">
        <f>анкеты!O737/анкеты!$B737</f>
        <v>0.88888888888888884</v>
      </c>
      <c r="AD737" s="6">
        <f>анкеты!P737/анкеты!$B737</f>
        <v>0.88888888888888884</v>
      </c>
      <c r="AE737" s="24">
        <f>'Рейтинговая таблица организаций'!Z1563+'Рейтинговая таблица организаций'!AA1563</f>
        <v>0</v>
      </c>
      <c r="AF737" s="32">
        <f t="shared" si="29"/>
        <v>0.80999999999999994</v>
      </c>
      <c r="AG737" s="24">
        <f>'Рейтинговая таблица организаций'!BB739</f>
        <v>73</v>
      </c>
      <c r="AH737" t="s">
        <v>992</v>
      </c>
    </row>
    <row r="738" spans="1:34" x14ac:dyDescent="0.25">
      <c r="A738" s="39">
        <v>739</v>
      </c>
      <c r="B738">
        <v>12</v>
      </c>
      <c r="C738">
        <v>11</v>
      </c>
      <c r="D738">
        <v>11</v>
      </c>
      <c r="E738">
        <v>10</v>
      </c>
      <c r="F738">
        <v>10</v>
      </c>
      <c r="G738">
        <v>10</v>
      </c>
      <c r="H738">
        <v>2</v>
      </c>
      <c r="I738">
        <v>1</v>
      </c>
      <c r="J738">
        <v>12</v>
      </c>
      <c r="K738">
        <v>12</v>
      </c>
      <c r="L738">
        <v>11</v>
      </c>
      <c r="M738">
        <v>11</v>
      </c>
      <c r="N738">
        <v>12</v>
      </c>
      <c r="O738">
        <v>12</v>
      </c>
      <c r="P738">
        <v>12</v>
      </c>
      <c r="Q738" s="24">
        <f>бланки!F739</f>
        <v>15</v>
      </c>
      <c r="R738" s="6">
        <v>0.8</v>
      </c>
      <c r="S738" s="24">
        <f>бланки!E739</f>
        <v>737</v>
      </c>
      <c r="T738" s="24" t="str">
        <f>'Рейтинговая таблица организаций'!B740</f>
        <v>МКДОУ «Детский сад №7 «Улыбка» (Унцукульский район)</v>
      </c>
      <c r="U738" s="6">
        <f>анкеты!F738/анкеты!E738</f>
        <v>1</v>
      </c>
      <c r="V738" s="6">
        <f>анкеты!D738/анкеты!C738</f>
        <v>1</v>
      </c>
      <c r="W738" s="6">
        <f>анкеты!G738/анкеты!$B738</f>
        <v>0.83333333333333337</v>
      </c>
      <c r="X738" s="6">
        <f>анкеты!I738/анкеты!H738</f>
        <v>0.5</v>
      </c>
      <c r="Y738" s="6">
        <f>анкеты!J738/анкеты!$B738</f>
        <v>1</v>
      </c>
      <c r="Z738" s="6">
        <f>анкеты!K738/анкеты!$B738</f>
        <v>1</v>
      </c>
      <c r="AA738" s="6">
        <f>анкеты!M738/анкеты!L738</f>
        <v>1</v>
      </c>
      <c r="AB738" s="6">
        <f>анкеты!N738/анкеты!$B738</f>
        <v>1</v>
      </c>
      <c r="AC738" s="6">
        <f>анкеты!O738/анкеты!$B738</f>
        <v>1</v>
      </c>
      <c r="AD738" s="6">
        <f>анкеты!P738/анкеты!$B738</f>
        <v>1</v>
      </c>
      <c r="AE738" s="24">
        <f>'Рейтинговая таблица организаций'!Z1564+'Рейтинговая таблица организаций'!AA1564</f>
        <v>0</v>
      </c>
      <c r="AF738" s="32">
        <f t="shared" si="29"/>
        <v>0.93333333333333335</v>
      </c>
      <c r="AG738" s="24">
        <f>'Рейтинговая таблица организаций'!BB740</f>
        <v>75.2</v>
      </c>
      <c r="AH738" t="s">
        <v>201</v>
      </c>
    </row>
    <row r="739" spans="1:34" x14ac:dyDescent="0.25">
      <c r="A739" s="39">
        <v>740</v>
      </c>
      <c r="B739">
        <v>20</v>
      </c>
      <c r="C739">
        <v>20</v>
      </c>
      <c r="D739">
        <v>20</v>
      </c>
      <c r="E739">
        <v>10</v>
      </c>
      <c r="F739">
        <v>10</v>
      </c>
      <c r="G739">
        <v>10</v>
      </c>
      <c r="H739">
        <v>3</v>
      </c>
      <c r="I739">
        <v>2</v>
      </c>
      <c r="J739">
        <v>20</v>
      </c>
      <c r="K739">
        <v>20</v>
      </c>
      <c r="L739">
        <v>20</v>
      </c>
      <c r="M739">
        <v>20</v>
      </c>
      <c r="N739">
        <v>20</v>
      </c>
      <c r="O739">
        <v>20</v>
      </c>
      <c r="P739">
        <v>20</v>
      </c>
      <c r="Q739" s="24">
        <f>бланки!F740</f>
        <v>50</v>
      </c>
      <c r="R739" s="6">
        <f>B739/Q739</f>
        <v>0.4</v>
      </c>
      <c r="S739" s="24">
        <f>бланки!E740</f>
        <v>738</v>
      </c>
      <c r="T739" s="24" t="str">
        <f>'Рейтинговая таблица организаций'!B741</f>
        <v>МКДОУ «Детский сад №10 «Снежинка» (Унцукульский район)</v>
      </c>
      <c r="U739" s="6">
        <f>анкеты!F739/анкеты!E739</f>
        <v>1</v>
      </c>
      <c r="V739" s="6">
        <f>анкеты!D739/анкеты!C739</f>
        <v>1</v>
      </c>
      <c r="W739" s="6">
        <f>анкеты!G739/анкеты!$B739</f>
        <v>0.5</v>
      </c>
      <c r="X739" s="6">
        <f>анкеты!I739/анкеты!H739</f>
        <v>0.66666666666666663</v>
      </c>
      <c r="Y739" s="6">
        <f>анкеты!J739/анкеты!$B739</f>
        <v>1</v>
      </c>
      <c r="Z739" s="6">
        <f>анкеты!K739/анкеты!$B739</f>
        <v>1</v>
      </c>
      <c r="AA739" s="6">
        <f>анкеты!M739/анкеты!L739</f>
        <v>1</v>
      </c>
      <c r="AB739" s="6">
        <f>анкеты!N739/анкеты!$B739</f>
        <v>1</v>
      </c>
      <c r="AC739" s="6">
        <f>анкеты!O739/анкеты!$B739</f>
        <v>1</v>
      </c>
      <c r="AD739" s="6">
        <f>анкеты!P739/анкеты!$B739</f>
        <v>1</v>
      </c>
      <c r="AE739" s="24">
        <f>'Рейтинговая таблица организаций'!Z1565+'Рейтинговая таблица организаций'!AA1565</f>
        <v>0</v>
      </c>
      <c r="AF739" s="32">
        <f t="shared" si="29"/>
        <v>0.91666666666666663</v>
      </c>
      <c r="AG739" s="24">
        <f>'Рейтинговая таблица организаций'!BB741</f>
        <v>75.8</v>
      </c>
      <c r="AH739" t="s">
        <v>201</v>
      </c>
    </row>
    <row r="740" spans="1:34" x14ac:dyDescent="0.25">
      <c r="A740" s="39">
        <v>741</v>
      </c>
      <c r="B740">
        <v>40</v>
      </c>
      <c r="C740">
        <v>40</v>
      </c>
      <c r="D740">
        <v>40</v>
      </c>
      <c r="E740">
        <v>40</v>
      </c>
      <c r="F740">
        <v>40</v>
      </c>
      <c r="G740">
        <v>40</v>
      </c>
      <c r="H740">
        <v>6</v>
      </c>
      <c r="I740">
        <v>4</v>
      </c>
      <c r="J740">
        <v>40</v>
      </c>
      <c r="K740">
        <v>40</v>
      </c>
      <c r="L740">
        <v>38</v>
      </c>
      <c r="M740">
        <v>33</v>
      </c>
      <c r="N740">
        <v>33</v>
      </c>
      <c r="O740">
        <v>33</v>
      </c>
      <c r="P740">
        <v>33</v>
      </c>
      <c r="Q740" s="24">
        <f>бланки!F741</f>
        <v>87</v>
      </c>
      <c r="R740" s="6">
        <f>B740/Q740</f>
        <v>0.45977011494252873</v>
      </c>
      <c r="S740" s="24">
        <f>бланки!E741</f>
        <v>739</v>
      </c>
      <c r="T740" s="24" t="str">
        <f>'Рейтинговая таблица организаций'!B742</f>
        <v>МКДОУ «Детский сад №12 «Чебурашка» (Унцукульский район)</v>
      </c>
      <c r="U740" s="6">
        <f>анкеты!F740/анкеты!E740</f>
        <v>1</v>
      </c>
      <c r="V740" s="6">
        <f>анкеты!D740/анкеты!C740</f>
        <v>1</v>
      </c>
      <c r="W740" s="6">
        <f>анкеты!G740/анкеты!$B740</f>
        <v>1</v>
      </c>
      <c r="X740" s="6">
        <f>анкеты!I740/анкеты!H740</f>
        <v>0.66666666666666663</v>
      </c>
      <c r="Y740" s="6">
        <f>анкеты!J740/анкеты!$B740</f>
        <v>1</v>
      </c>
      <c r="Z740" s="6">
        <f>анкеты!K740/анкеты!$B740</f>
        <v>1</v>
      </c>
      <c r="AA740" s="6">
        <f>анкеты!M740/анкеты!L740</f>
        <v>0.86842105263157898</v>
      </c>
      <c r="AB740" s="6">
        <f>анкеты!N740/анкеты!$B740</f>
        <v>0.82499999999999996</v>
      </c>
      <c r="AC740" s="6">
        <f>анкеты!O740/анкеты!$B740</f>
        <v>0.82499999999999996</v>
      </c>
      <c r="AD740" s="6">
        <f>анкеты!P740/анкеты!$B740</f>
        <v>0.82499999999999996</v>
      </c>
      <c r="AE740" s="24">
        <f>'Рейтинговая таблица организаций'!Z1566+'Рейтинговая таблица организаций'!AA1566</f>
        <v>0</v>
      </c>
      <c r="AF740" s="32">
        <f t="shared" si="29"/>
        <v>0.90100877192982443</v>
      </c>
      <c r="AG740" s="24">
        <f>'Рейтинговая таблица организаций'!BB742</f>
        <v>71</v>
      </c>
      <c r="AH740" t="s">
        <v>201</v>
      </c>
    </row>
    <row r="741" spans="1:34" x14ac:dyDescent="0.25">
      <c r="A741" s="39">
        <v>742</v>
      </c>
      <c r="B741">
        <v>244</v>
      </c>
      <c r="C741">
        <v>193</v>
      </c>
      <c r="D741">
        <v>184</v>
      </c>
      <c r="E741">
        <v>203</v>
      </c>
      <c r="F741">
        <v>198</v>
      </c>
      <c r="G741">
        <v>230</v>
      </c>
      <c r="H741">
        <v>15</v>
      </c>
      <c r="I741">
        <v>11</v>
      </c>
      <c r="J741">
        <v>240</v>
      </c>
      <c r="K741">
        <v>238</v>
      </c>
      <c r="L741">
        <v>227</v>
      </c>
      <c r="M741">
        <v>227</v>
      </c>
      <c r="N741">
        <v>239</v>
      </c>
      <c r="O741">
        <v>240</v>
      </c>
      <c r="P741">
        <v>239</v>
      </c>
      <c r="Q741" s="24">
        <f>бланки!F742</f>
        <v>431</v>
      </c>
      <c r="R741" s="6">
        <v>0.56612529002320189</v>
      </c>
      <c r="S741" s="24">
        <f>бланки!E742</f>
        <v>740</v>
      </c>
      <c r="T741" s="24" t="str">
        <f>'Рейтинговая таблица организаций'!B743</f>
        <v>МКУ ДО «ДДТ» п. Шамилькала (Унцукульский район)</v>
      </c>
      <c r="U741" s="6">
        <f>анкеты!F741/анкеты!E741</f>
        <v>0.97536945812807885</v>
      </c>
      <c r="V741" s="6">
        <f>анкеты!D741/анкеты!C741</f>
        <v>0.95336787564766834</v>
      </c>
      <c r="W741" s="6">
        <f>анкеты!G741/анкеты!$B741</f>
        <v>0.94262295081967218</v>
      </c>
      <c r="X741" s="6">
        <f>анкеты!I741/анкеты!H741</f>
        <v>0.73333333333333328</v>
      </c>
      <c r="Y741" s="6">
        <f>анкеты!J741/анкеты!$B741</f>
        <v>0.98360655737704916</v>
      </c>
      <c r="Z741" s="6">
        <f>анкеты!K741/анкеты!$B741</f>
        <v>0.97540983606557374</v>
      </c>
      <c r="AA741" s="6">
        <f>анкеты!M741/анкеты!L741</f>
        <v>1</v>
      </c>
      <c r="AB741" s="6">
        <f>анкеты!N741/анкеты!$B741</f>
        <v>0.97950819672131151</v>
      </c>
      <c r="AC741" s="6">
        <f>анкеты!O741/анкеты!$B741</f>
        <v>0.98360655737704916</v>
      </c>
      <c r="AD741" s="6">
        <f>анкеты!P741/анкеты!$B741</f>
        <v>0.97950819672131151</v>
      </c>
      <c r="AE741" s="24">
        <f>'Рейтинговая таблица организаций'!Z1567+'Рейтинговая таблица организаций'!AA1567</f>
        <v>0</v>
      </c>
      <c r="AF741" s="32">
        <f t="shared" si="29"/>
        <v>0.95063329621910486</v>
      </c>
      <c r="AG741" s="24">
        <f>'Рейтинговая таблица организаций'!BB743</f>
        <v>80</v>
      </c>
      <c r="AH741" t="s">
        <v>755</v>
      </c>
    </row>
    <row r="742" spans="1:34" x14ac:dyDescent="0.25">
      <c r="A742" s="39">
        <v>743</v>
      </c>
      <c r="B742">
        <v>8</v>
      </c>
      <c r="C742">
        <v>5</v>
      </c>
      <c r="D742">
        <v>5</v>
      </c>
      <c r="E742">
        <v>2</v>
      </c>
      <c r="F742">
        <v>2</v>
      </c>
      <c r="G742">
        <v>8</v>
      </c>
      <c r="H742">
        <v>3</v>
      </c>
      <c r="I742">
        <v>2</v>
      </c>
      <c r="J742">
        <v>8</v>
      </c>
      <c r="K742">
        <v>8</v>
      </c>
      <c r="L742">
        <v>2</v>
      </c>
      <c r="M742">
        <v>2</v>
      </c>
      <c r="N742">
        <v>8</v>
      </c>
      <c r="O742">
        <v>7</v>
      </c>
      <c r="P742">
        <v>7</v>
      </c>
      <c r="Q742" s="24">
        <f>бланки!F743</f>
        <v>15</v>
      </c>
      <c r="R742" s="6">
        <f>B742/Q742</f>
        <v>0.53333333333333333</v>
      </c>
      <c r="S742" s="24">
        <f>бланки!E743</f>
        <v>741</v>
      </c>
      <c r="T742" s="24" t="str">
        <f>'Рейтинговая таблица организаций'!B744</f>
        <v>МКУ ДО «ДДТ» с. Гимры (Унцукульский район)</v>
      </c>
      <c r="U742" s="6">
        <f>анкеты!F742/анкеты!E742</f>
        <v>1</v>
      </c>
      <c r="V742" s="6">
        <f>анкеты!D742/анкеты!C742</f>
        <v>1</v>
      </c>
      <c r="W742" s="6">
        <f>анкеты!G742/анкеты!$B742</f>
        <v>1</v>
      </c>
      <c r="X742" s="6">
        <f>анкеты!I742/анкеты!H742</f>
        <v>0.66666666666666663</v>
      </c>
      <c r="Y742" s="6">
        <f>анкеты!J742/анкеты!$B742</f>
        <v>1</v>
      </c>
      <c r="Z742" s="6">
        <f>анкеты!K742/анкеты!$B742</f>
        <v>1</v>
      </c>
      <c r="AA742" s="6">
        <f>анкеты!M742/анкеты!L742</f>
        <v>1</v>
      </c>
      <c r="AB742" s="6">
        <f>анкеты!N742/анкеты!$B742</f>
        <v>1</v>
      </c>
      <c r="AC742" s="6">
        <f>анкеты!O742/анкеты!$B742</f>
        <v>0.875</v>
      </c>
      <c r="AD742" s="6">
        <f>анкеты!P742/анкеты!$B742</f>
        <v>0.875</v>
      </c>
      <c r="AE742" s="24">
        <f>'Рейтинговая таблица организаций'!Z1568+'Рейтинговая таблица организаций'!AA1568</f>
        <v>0</v>
      </c>
      <c r="AF742" s="32">
        <f t="shared" si="29"/>
        <v>0.94166666666666665</v>
      </c>
      <c r="AG742" s="24">
        <f>'Рейтинговая таблица организаций'!BB744</f>
        <v>78.400000000000006</v>
      </c>
      <c r="AH742" t="s">
        <v>755</v>
      </c>
    </row>
    <row r="743" spans="1:34" x14ac:dyDescent="0.25">
      <c r="A743" s="39">
        <v>744</v>
      </c>
      <c r="B743">
        <v>23</v>
      </c>
      <c r="C743">
        <v>17</v>
      </c>
      <c r="D743">
        <v>17</v>
      </c>
      <c r="E743">
        <v>15</v>
      </c>
      <c r="F743">
        <v>15</v>
      </c>
      <c r="G743">
        <v>19</v>
      </c>
      <c r="H743">
        <v>2</v>
      </c>
      <c r="I743">
        <v>1</v>
      </c>
      <c r="J743">
        <v>23</v>
      </c>
      <c r="K743">
        <v>22</v>
      </c>
      <c r="L743">
        <v>17</v>
      </c>
      <c r="M743">
        <v>17</v>
      </c>
      <c r="N743">
        <v>23</v>
      </c>
      <c r="O743">
        <v>21</v>
      </c>
      <c r="P743">
        <v>21</v>
      </c>
      <c r="Q743" s="24">
        <f>бланки!F744</f>
        <v>50</v>
      </c>
      <c r="R743" s="6">
        <v>0.46</v>
      </c>
      <c r="S743" s="24">
        <f>бланки!E744</f>
        <v>742</v>
      </c>
      <c r="T743" s="24" t="str">
        <f>'Рейтинговая таблица организаций'!B745</f>
        <v>МКУ ДО «ШИ» (Унцукульский район)</v>
      </c>
      <c r="U743" s="6">
        <f>анкеты!F743/анкеты!E743</f>
        <v>1</v>
      </c>
      <c r="V743" s="6">
        <f>анкеты!D743/анкеты!C743</f>
        <v>1</v>
      </c>
      <c r="W743" s="6">
        <f>анкеты!G743/анкеты!$B743</f>
        <v>0.82608695652173914</v>
      </c>
      <c r="X743" s="6">
        <f>анкеты!I743/анкеты!H743</f>
        <v>0.5</v>
      </c>
      <c r="Y743" s="6">
        <f>анкеты!J743/анкеты!$B743</f>
        <v>1</v>
      </c>
      <c r="Z743" s="6">
        <f>анкеты!K743/анкеты!$B743</f>
        <v>0.95652173913043481</v>
      </c>
      <c r="AA743" s="6">
        <f>анкеты!M743/анкеты!L743</f>
        <v>1</v>
      </c>
      <c r="AB743" s="6">
        <f>анкеты!N743/анкеты!$B743</f>
        <v>1</v>
      </c>
      <c r="AC743" s="6">
        <f>анкеты!O743/анкеты!$B743</f>
        <v>0.91304347826086951</v>
      </c>
      <c r="AD743" s="6">
        <f>анкеты!P743/анкеты!$B743</f>
        <v>0.91304347826086951</v>
      </c>
      <c r="AE743" s="24">
        <f>'Рейтинговая таблица организаций'!Z1569+'Рейтинговая таблица организаций'!AA1569</f>
        <v>0</v>
      </c>
      <c r="AF743" s="32">
        <f t="shared" si="29"/>
        <v>0.91086956521739126</v>
      </c>
      <c r="AG743" s="24">
        <f>'Рейтинговая таблица организаций'!BB745</f>
        <v>82.8</v>
      </c>
      <c r="AH743" t="s">
        <v>755</v>
      </c>
    </row>
    <row r="744" spans="1:34" x14ac:dyDescent="0.25">
      <c r="A744" s="39">
        <v>745</v>
      </c>
      <c r="B744">
        <v>121</v>
      </c>
      <c r="C744">
        <v>110</v>
      </c>
      <c r="D744">
        <v>110</v>
      </c>
      <c r="E744">
        <v>103</v>
      </c>
      <c r="F744">
        <v>103</v>
      </c>
      <c r="G744">
        <v>118</v>
      </c>
      <c r="H744">
        <v>6</v>
      </c>
      <c r="I744">
        <v>4</v>
      </c>
      <c r="J744">
        <v>118</v>
      </c>
      <c r="K744">
        <v>118</v>
      </c>
      <c r="L744">
        <v>107</v>
      </c>
      <c r="M744">
        <v>107</v>
      </c>
      <c r="N744">
        <v>119</v>
      </c>
      <c r="O744">
        <v>120</v>
      </c>
      <c r="P744">
        <v>110</v>
      </c>
      <c r="Q744" s="24">
        <f>бланки!F745</f>
        <v>265</v>
      </c>
      <c r="R744" s="6">
        <f t="shared" ref="R744:R756" si="32">B744/Q744</f>
        <v>0.45660377358490567</v>
      </c>
      <c r="S744" s="24">
        <f>бланки!E745</f>
        <v>743</v>
      </c>
      <c r="T744" s="24" t="str">
        <f>'Рейтинговая таблица организаций'!B746</f>
        <v>МБДОУ Детский Сад «Восточный» (Хасавюртовский район )</v>
      </c>
      <c r="U744" s="6">
        <f>анкеты!F744/анкеты!E744</f>
        <v>1</v>
      </c>
      <c r="V744" s="6">
        <f>анкеты!D744/анкеты!C744</f>
        <v>1</v>
      </c>
      <c r="W744" s="6">
        <f>анкеты!G744/анкеты!$B744</f>
        <v>0.97520661157024791</v>
      </c>
      <c r="X744" s="6">
        <f>анкеты!I744/анкеты!H744</f>
        <v>0.66666666666666663</v>
      </c>
      <c r="Y744" s="6">
        <f>анкеты!J744/анкеты!$B744</f>
        <v>0.97520661157024791</v>
      </c>
      <c r="Z744" s="6">
        <f>анкеты!K744/анкеты!$B744</f>
        <v>0.97520661157024791</v>
      </c>
      <c r="AA744" s="6">
        <f>анкеты!M744/анкеты!L744</f>
        <v>1</v>
      </c>
      <c r="AB744" s="6">
        <f>анкеты!N744/анкеты!$B744</f>
        <v>0.98347107438016534</v>
      </c>
      <c r="AC744" s="6">
        <f>анкеты!O744/анкеты!$B744</f>
        <v>0.99173553719008267</v>
      </c>
      <c r="AD744" s="6">
        <f>анкеты!P744/анкеты!$B744</f>
        <v>0.90909090909090906</v>
      </c>
      <c r="AE744" s="24">
        <f>'Рейтинговая таблица организаций'!Z1570+'Рейтинговая таблица организаций'!AA1570</f>
        <v>0</v>
      </c>
      <c r="AF744" s="32">
        <f t="shared" si="29"/>
        <v>0.94765840220385678</v>
      </c>
      <c r="AG744" s="24">
        <f>'Рейтинговая таблица организаций'!BB746</f>
        <v>82</v>
      </c>
      <c r="AH744" t="s">
        <v>201</v>
      </c>
    </row>
    <row r="745" spans="1:34" x14ac:dyDescent="0.25">
      <c r="A745" s="39">
        <v>746</v>
      </c>
      <c r="B745">
        <v>66</v>
      </c>
      <c r="C745">
        <v>63</v>
      </c>
      <c r="D745">
        <v>63</v>
      </c>
      <c r="E745">
        <v>60</v>
      </c>
      <c r="F745">
        <v>60</v>
      </c>
      <c r="G745">
        <v>63</v>
      </c>
      <c r="H745">
        <v>7</v>
      </c>
      <c r="I745">
        <v>5</v>
      </c>
      <c r="J745">
        <v>65</v>
      </c>
      <c r="K745">
        <v>65</v>
      </c>
      <c r="L745">
        <v>60</v>
      </c>
      <c r="M745">
        <v>57</v>
      </c>
      <c r="N745">
        <v>65</v>
      </c>
      <c r="O745">
        <v>63</v>
      </c>
      <c r="P745">
        <v>65</v>
      </c>
      <c r="Q745" s="24">
        <f>бланки!F746</f>
        <v>150</v>
      </c>
      <c r="R745" s="6">
        <f t="shared" si="32"/>
        <v>0.44</v>
      </c>
      <c r="S745" s="24">
        <f>бланки!E746</f>
        <v>744</v>
      </c>
      <c r="T745" s="24" t="str">
        <f>'Рейтинговая таблица организаций'!B747</f>
        <v>МБДОУ Детский Сад «Звездочка» (Хасавюртовский район )</v>
      </c>
      <c r="U745" s="6">
        <f>анкеты!F745/анкеты!E745</f>
        <v>1</v>
      </c>
      <c r="V745" s="6">
        <f>анкеты!D745/анкеты!C745</f>
        <v>1</v>
      </c>
      <c r="W745" s="6">
        <f>анкеты!G745/анкеты!$B745</f>
        <v>0.95454545454545459</v>
      </c>
      <c r="X745" s="6">
        <f>анкеты!I745/анкеты!H745</f>
        <v>0.7142857142857143</v>
      </c>
      <c r="Y745" s="6">
        <f>анкеты!J745/анкеты!$B745</f>
        <v>0.98484848484848486</v>
      </c>
      <c r="Z745" s="6">
        <f>анкеты!K745/анкеты!$B745</f>
        <v>0.98484848484848486</v>
      </c>
      <c r="AA745" s="6">
        <f>анкеты!M745/анкеты!L745</f>
        <v>0.95</v>
      </c>
      <c r="AB745" s="6">
        <f>анкеты!N745/анкеты!$B745</f>
        <v>0.98484848484848486</v>
      </c>
      <c r="AC745" s="6">
        <f>анкеты!O745/анкеты!$B745</f>
        <v>0.95454545454545459</v>
      </c>
      <c r="AD745" s="6">
        <f>анкеты!P745/анкеты!$B745</f>
        <v>0.98484848484848486</v>
      </c>
      <c r="AE745" s="24">
        <f>'Рейтинговая таблица организаций'!Z1571+'Рейтинговая таблица организаций'!AA1571</f>
        <v>0</v>
      </c>
      <c r="AF745" s="32">
        <f t="shared" si="29"/>
        <v>0.95127705627705639</v>
      </c>
      <c r="AG745" s="24">
        <f>'Рейтинговая таблица организаций'!BB747</f>
        <v>80.400000000000006</v>
      </c>
      <c r="AH745" t="s">
        <v>201</v>
      </c>
    </row>
    <row r="746" spans="1:34" x14ac:dyDescent="0.25">
      <c r="A746" s="39">
        <v>747</v>
      </c>
      <c r="B746">
        <v>69</v>
      </c>
      <c r="C746">
        <v>51</v>
      </c>
      <c r="D746">
        <v>43</v>
      </c>
      <c r="E746">
        <v>36</v>
      </c>
      <c r="F746">
        <v>29</v>
      </c>
      <c r="G746">
        <v>33</v>
      </c>
      <c r="H746">
        <v>7</v>
      </c>
      <c r="I746">
        <v>5</v>
      </c>
      <c r="J746">
        <v>64</v>
      </c>
      <c r="K746">
        <v>66</v>
      </c>
      <c r="L746">
        <v>51</v>
      </c>
      <c r="M746">
        <v>47</v>
      </c>
      <c r="N746">
        <v>57</v>
      </c>
      <c r="O746">
        <v>63</v>
      </c>
      <c r="P746">
        <v>54</v>
      </c>
      <c r="Q746" s="24">
        <f>бланки!F747</f>
        <v>165</v>
      </c>
      <c r="R746" s="6">
        <f t="shared" si="32"/>
        <v>0.41818181818181815</v>
      </c>
      <c r="S746" s="24">
        <f>бланки!E747</f>
        <v>745</v>
      </c>
      <c r="T746" s="24" t="str">
        <f>'Рейтинговая таблица организаций'!B748</f>
        <v>МБДОУ Детский Сад «Ивушка» (Хасавюртовский район )</v>
      </c>
      <c r="U746" s="6">
        <f>анкеты!F746/анкеты!E746</f>
        <v>0.80555555555555558</v>
      </c>
      <c r="V746" s="6">
        <f>анкеты!D746/анкеты!C746</f>
        <v>0.84313725490196079</v>
      </c>
      <c r="W746" s="6">
        <f>анкеты!G746/анкеты!$B746</f>
        <v>0.47826086956521741</v>
      </c>
      <c r="X746" s="6">
        <f>анкеты!I746/анкеты!H746</f>
        <v>0.7142857142857143</v>
      </c>
      <c r="Y746" s="6">
        <f>анкеты!J746/анкеты!$B746</f>
        <v>0.92753623188405798</v>
      </c>
      <c r="Z746" s="6">
        <f>анкеты!K746/анкеты!$B746</f>
        <v>0.95652173913043481</v>
      </c>
      <c r="AA746" s="6">
        <f>анкеты!M746/анкеты!L746</f>
        <v>0.92156862745098034</v>
      </c>
      <c r="AB746" s="6">
        <f>анкеты!N746/анкеты!$B746</f>
        <v>0.82608695652173914</v>
      </c>
      <c r="AC746" s="6">
        <f>анкеты!O746/анкеты!$B746</f>
        <v>0.91304347826086951</v>
      </c>
      <c r="AD746" s="6">
        <f>анкеты!P746/анкеты!$B746</f>
        <v>0.78260869565217395</v>
      </c>
      <c r="AE746" s="24">
        <f>'Рейтинговая таблица организаций'!Z1572+'Рейтинговая таблица организаций'!AA1572</f>
        <v>0</v>
      </c>
      <c r="AF746" s="32">
        <f t="shared" si="29"/>
        <v>0.81686051232087054</v>
      </c>
      <c r="AG746" s="24">
        <f>'Рейтинговая таблица организаций'!BB748</f>
        <v>71.2</v>
      </c>
      <c r="AH746" t="s">
        <v>201</v>
      </c>
    </row>
    <row r="747" spans="1:34" x14ac:dyDescent="0.25">
      <c r="A747" s="39">
        <v>748</v>
      </c>
      <c r="B747">
        <v>73</v>
      </c>
      <c r="C747">
        <v>37</v>
      </c>
      <c r="D747">
        <v>33</v>
      </c>
      <c r="E747">
        <v>34</v>
      </c>
      <c r="F747">
        <v>31</v>
      </c>
      <c r="G747">
        <v>71</v>
      </c>
      <c r="H747">
        <v>5</v>
      </c>
      <c r="I747">
        <v>5</v>
      </c>
      <c r="J747">
        <v>73</v>
      </c>
      <c r="K747">
        <v>73</v>
      </c>
      <c r="L747">
        <v>72</v>
      </c>
      <c r="M747">
        <v>72</v>
      </c>
      <c r="N747">
        <v>69</v>
      </c>
      <c r="O747">
        <v>69</v>
      </c>
      <c r="P747">
        <v>69</v>
      </c>
      <c r="Q747" s="24">
        <f>бланки!F748</f>
        <v>184</v>
      </c>
      <c r="R747" s="6">
        <f t="shared" si="32"/>
        <v>0.39673913043478259</v>
      </c>
      <c r="S747" s="24">
        <f>бланки!E748</f>
        <v>746</v>
      </c>
      <c r="T747" s="24" t="str">
        <f>'Рейтинговая таблица организаций'!B749</f>
        <v>МБДОУ Детский Сад «Ласточка» (Хасавюртовский район )</v>
      </c>
      <c r="U747" s="6">
        <f>анкеты!F747/анкеты!E747</f>
        <v>0.91176470588235292</v>
      </c>
      <c r="V747" s="6">
        <f>анкеты!D747/анкеты!C747</f>
        <v>0.89189189189189189</v>
      </c>
      <c r="W747" s="6">
        <f>анкеты!G747/анкеты!$B747</f>
        <v>0.9726027397260274</v>
      </c>
      <c r="X747" s="6">
        <f>анкеты!I747/анкеты!H747</f>
        <v>1</v>
      </c>
      <c r="Y747" s="6">
        <f>анкеты!J747/анкеты!$B747</f>
        <v>1</v>
      </c>
      <c r="Z747" s="6">
        <f>анкеты!K747/анкеты!$B747</f>
        <v>1</v>
      </c>
      <c r="AA747" s="6">
        <f>анкеты!M747/анкеты!L747</f>
        <v>1</v>
      </c>
      <c r="AB747" s="6">
        <f>анкеты!N747/анкеты!$B747</f>
        <v>0.9452054794520548</v>
      </c>
      <c r="AC747" s="6">
        <f>анкеты!O747/анкеты!$B747</f>
        <v>0.9452054794520548</v>
      </c>
      <c r="AD747" s="6">
        <f>анкеты!P747/анкеты!$B747</f>
        <v>0.9452054794520548</v>
      </c>
      <c r="AE747" s="24">
        <f>'Рейтинговая таблица организаций'!Z1573+'Рейтинговая таблица организаций'!AA1573</f>
        <v>0</v>
      </c>
      <c r="AF747" s="32">
        <f t="shared" si="29"/>
        <v>0.96118757758564366</v>
      </c>
      <c r="AG747" s="24">
        <f>'Рейтинговая таблица организаций'!BB749</f>
        <v>84.6</v>
      </c>
      <c r="AH747" t="s">
        <v>201</v>
      </c>
    </row>
    <row r="748" spans="1:34" x14ac:dyDescent="0.25">
      <c r="A748" s="39">
        <v>749</v>
      </c>
      <c r="B748">
        <v>71</v>
      </c>
      <c r="C748">
        <v>64</v>
      </c>
      <c r="D748">
        <v>51</v>
      </c>
      <c r="E748">
        <v>48</v>
      </c>
      <c r="F748">
        <v>41</v>
      </c>
      <c r="G748">
        <v>67</v>
      </c>
      <c r="H748">
        <v>6</v>
      </c>
      <c r="I748">
        <v>4</v>
      </c>
      <c r="J748">
        <v>71</v>
      </c>
      <c r="K748">
        <v>70</v>
      </c>
      <c r="L748">
        <v>67</v>
      </c>
      <c r="M748">
        <v>67</v>
      </c>
      <c r="N748">
        <v>70</v>
      </c>
      <c r="O748">
        <v>70</v>
      </c>
      <c r="P748">
        <v>71</v>
      </c>
      <c r="Q748" s="24">
        <f>бланки!F749</f>
        <v>173</v>
      </c>
      <c r="R748" s="6">
        <f t="shared" si="32"/>
        <v>0.41040462427745666</v>
      </c>
      <c r="S748" s="24">
        <f>бланки!E749</f>
        <v>747</v>
      </c>
      <c r="T748" s="24" t="str">
        <f>'Рейтинговая таблица организаций'!B750</f>
        <v>МБДОУ Детский Сад «Радуга» (Хасавюртовский район )</v>
      </c>
      <c r="U748" s="6">
        <f>анкеты!F748/анкеты!E748</f>
        <v>0.85416666666666663</v>
      </c>
      <c r="V748" s="6">
        <f>анкеты!D748/анкеты!C748</f>
        <v>0.796875</v>
      </c>
      <c r="W748" s="6">
        <f>анкеты!G748/анкеты!$B748</f>
        <v>0.94366197183098588</v>
      </c>
      <c r="X748" s="6">
        <f>анкеты!I748/анкеты!H748</f>
        <v>0.66666666666666663</v>
      </c>
      <c r="Y748" s="6">
        <f>анкеты!J748/анкеты!$B748</f>
        <v>1</v>
      </c>
      <c r="Z748" s="6">
        <f>анкеты!K748/анкеты!$B748</f>
        <v>0.9859154929577465</v>
      </c>
      <c r="AA748" s="6">
        <f>анкеты!M748/анкеты!L748</f>
        <v>1</v>
      </c>
      <c r="AB748" s="6">
        <f>анкеты!N748/анкеты!$B748</f>
        <v>0.9859154929577465</v>
      </c>
      <c r="AC748" s="6">
        <f>анкеты!O748/анкеты!$B748</f>
        <v>0.9859154929577465</v>
      </c>
      <c r="AD748" s="6">
        <f>анкеты!P748/анкеты!$B748</f>
        <v>1</v>
      </c>
      <c r="AE748" s="24">
        <f>'Рейтинговая таблица организаций'!Z1574+'Рейтинговая таблица организаций'!AA1574</f>
        <v>0</v>
      </c>
      <c r="AF748" s="32">
        <f t="shared" si="29"/>
        <v>0.92191167840375576</v>
      </c>
      <c r="AG748" s="24">
        <f>'Рейтинговая таблица организаций'!BB750</f>
        <v>76.8</v>
      </c>
      <c r="AH748" t="s">
        <v>201</v>
      </c>
    </row>
    <row r="749" spans="1:34" x14ac:dyDescent="0.25">
      <c r="A749" s="39">
        <v>750</v>
      </c>
      <c r="B749">
        <v>65</v>
      </c>
      <c r="C749">
        <v>43</v>
      </c>
      <c r="D749">
        <v>41</v>
      </c>
      <c r="E749">
        <v>33</v>
      </c>
      <c r="F749">
        <v>30</v>
      </c>
      <c r="G749">
        <v>50</v>
      </c>
      <c r="H749">
        <v>4</v>
      </c>
      <c r="I749">
        <v>3</v>
      </c>
      <c r="J749">
        <v>61</v>
      </c>
      <c r="K749">
        <v>63</v>
      </c>
      <c r="L749">
        <v>40</v>
      </c>
      <c r="M749">
        <v>38</v>
      </c>
      <c r="N749">
        <v>57</v>
      </c>
      <c r="O749">
        <v>59</v>
      </c>
      <c r="P749">
        <v>58</v>
      </c>
      <c r="Q749" s="24">
        <f>бланки!F750</f>
        <v>139</v>
      </c>
      <c r="R749" s="6">
        <f t="shared" si="32"/>
        <v>0.46762589928057552</v>
      </c>
      <c r="S749" s="24">
        <f>бланки!E750</f>
        <v>748</v>
      </c>
      <c r="T749" s="24" t="str">
        <f>'Рейтинговая таблица организаций'!B751</f>
        <v>МБДОУ Детский Сад «Родничок» (Хасавюртовский район )</v>
      </c>
      <c r="U749" s="6">
        <f>анкеты!F749/анкеты!E749</f>
        <v>0.90909090909090906</v>
      </c>
      <c r="V749" s="6">
        <f>анкеты!D749/анкеты!C749</f>
        <v>0.95348837209302328</v>
      </c>
      <c r="W749" s="6">
        <f>анкеты!G749/анкеты!$B749</f>
        <v>0.76923076923076927</v>
      </c>
      <c r="X749" s="6">
        <f>анкеты!I749/анкеты!H749</f>
        <v>0.75</v>
      </c>
      <c r="Y749" s="6">
        <f>анкеты!J749/анкеты!$B749</f>
        <v>0.93846153846153846</v>
      </c>
      <c r="Z749" s="6">
        <f>анкеты!K749/анкеты!$B749</f>
        <v>0.96923076923076923</v>
      </c>
      <c r="AA749" s="6">
        <f>анкеты!M749/анкеты!L749</f>
        <v>0.95</v>
      </c>
      <c r="AB749" s="6">
        <f>анкеты!N749/анкеты!$B749</f>
        <v>0.87692307692307692</v>
      </c>
      <c r="AC749" s="6">
        <f>анкеты!O749/анкеты!$B749</f>
        <v>0.90769230769230769</v>
      </c>
      <c r="AD749" s="6">
        <f>анкеты!P749/анкеты!$B749</f>
        <v>0.89230769230769236</v>
      </c>
      <c r="AE749" s="24">
        <f>'Рейтинговая таблица организаций'!Z1575+'Рейтинговая таблица организаций'!AA1575</f>
        <v>0</v>
      </c>
      <c r="AF749" s="32">
        <f t="shared" si="29"/>
        <v>0.89164254350300864</v>
      </c>
      <c r="AG749" s="24">
        <f>'Рейтинговая таблица организаций'!BB751</f>
        <v>75</v>
      </c>
      <c r="AH749" t="s">
        <v>201</v>
      </c>
    </row>
    <row r="750" spans="1:34" x14ac:dyDescent="0.25">
      <c r="A750" s="39">
        <v>751</v>
      </c>
      <c r="B750">
        <v>63</v>
      </c>
      <c r="C750">
        <v>45</v>
      </c>
      <c r="D750">
        <v>36</v>
      </c>
      <c r="E750">
        <v>39</v>
      </c>
      <c r="F750">
        <v>33</v>
      </c>
      <c r="G750">
        <v>44</v>
      </c>
      <c r="H750">
        <v>8</v>
      </c>
      <c r="I750">
        <v>6</v>
      </c>
      <c r="J750">
        <v>63</v>
      </c>
      <c r="K750">
        <v>53</v>
      </c>
      <c r="L750">
        <v>45</v>
      </c>
      <c r="M750">
        <v>37</v>
      </c>
      <c r="N750">
        <v>54</v>
      </c>
      <c r="O750">
        <v>59</v>
      </c>
      <c r="P750">
        <v>55</v>
      </c>
      <c r="Q750" s="24">
        <f>бланки!F751</f>
        <v>130</v>
      </c>
      <c r="R750" s="6">
        <f t="shared" si="32"/>
        <v>0.48461538461538461</v>
      </c>
      <c r="S750" s="24">
        <f>бланки!E751</f>
        <v>749</v>
      </c>
      <c r="T750" s="24" t="str">
        <f>'Рейтинговая таблица организаций'!B752</f>
        <v>МБДОУ Детский Сад «Ромашка» (Хасавюртовский район )</v>
      </c>
      <c r="U750" s="6">
        <f>анкеты!F750/анкеты!E750</f>
        <v>0.84615384615384615</v>
      </c>
      <c r="V750" s="6">
        <f>анкеты!D750/анкеты!C750</f>
        <v>0.8</v>
      </c>
      <c r="W750" s="6">
        <f>анкеты!G750/анкеты!$B750</f>
        <v>0.69841269841269837</v>
      </c>
      <c r="X750" s="6">
        <f>анкеты!I750/анкеты!H750</f>
        <v>0.75</v>
      </c>
      <c r="Y750" s="6">
        <f>анкеты!J750/анкеты!$B750</f>
        <v>1</v>
      </c>
      <c r="Z750" s="6">
        <f>анкеты!K750/анкеты!$B750</f>
        <v>0.84126984126984128</v>
      </c>
      <c r="AA750" s="6">
        <f>анкеты!M750/анкеты!L750</f>
        <v>0.82222222222222219</v>
      </c>
      <c r="AB750" s="6">
        <f>анкеты!N750/анкеты!$B750</f>
        <v>0.8571428571428571</v>
      </c>
      <c r="AC750" s="6">
        <f>анкеты!O750/анкеты!$B750</f>
        <v>0.93650793650793651</v>
      </c>
      <c r="AD750" s="6">
        <f>анкеты!P750/анкеты!$B750</f>
        <v>0.87301587301587302</v>
      </c>
      <c r="AE750" s="24">
        <f>'Рейтинговая таблица организаций'!Z1576+'Рейтинговая таблица организаций'!AA1576</f>
        <v>0</v>
      </c>
      <c r="AF750" s="32">
        <f t="shared" si="29"/>
        <v>0.84247252747252743</v>
      </c>
      <c r="AG750" s="24">
        <f>'Рейтинговая таблица организаций'!BB752</f>
        <v>70.8</v>
      </c>
      <c r="AH750" t="s">
        <v>201</v>
      </c>
    </row>
    <row r="751" spans="1:34" x14ac:dyDescent="0.25">
      <c r="A751" s="39">
        <v>752</v>
      </c>
      <c r="B751">
        <v>60</v>
      </c>
      <c r="C751">
        <v>49</v>
      </c>
      <c r="D751">
        <v>48</v>
      </c>
      <c r="E751">
        <v>45</v>
      </c>
      <c r="F751">
        <v>44</v>
      </c>
      <c r="G751">
        <v>54</v>
      </c>
      <c r="H751">
        <v>13</v>
      </c>
      <c r="I751">
        <v>10</v>
      </c>
      <c r="J751">
        <v>58</v>
      </c>
      <c r="K751">
        <v>57</v>
      </c>
      <c r="L751">
        <v>47</v>
      </c>
      <c r="M751">
        <v>45</v>
      </c>
      <c r="N751">
        <v>58</v>
      </c>
      <c r="O751">
        <v>57</v>
      </c>
      <c r="P751">
        <v>57</v>
      </c>
      <c r="Q751" s="24">
        <f>бланки!F752</f>
        <v>120</v>
      </c>
      <c r="R751" s="6">
        <f t="shared" si="32"/>
        <v>0.5</v>
      </c>
      <c r="S751" s="24">
        <f>бланки!E752</f>
        <v>750</v>
      </c>
      <c r="T751" s="24" t="str">
        <f>'Рейтинговая таблица организаций'!B753</f>
        <v>МБДОУ Детский Сад «Салам» (Хасавюртовский район )</v>
      </c>
      <c r="U751" s="6">
        <f>анкеты!F751/анкеты!E751</f>
        <v>0.97777777777777775</v>
      </c>
      <c r="V751" s="6">
        <f>анкеты!D751/анкеты!C751</f>
        <v>0.97959183673469385</v>
      </c>
      <c r="W751" s="6">
        <f>анкеты!G751/анкеты!$B751</f>
        <v>0.9</v>
      </c>
      <c r="X751" s="6">
        <f>анкеты!I751/анкеты!H751</f>
        <v>0.76923076923076927</v>
      </c>
      <c r="Y751" s="6">
        <f>анкеты!J751/анкеты!$B751</f>
        <v>0.96666666666666667</v>
      </c>
      <c r="Z751" s="6">
        <f>анкеты!K751/анкеты!$B751</f>
        <v>0.95</v>
      </c>
      <c r="AA751" s="6">
        <f>анкеты!M751/анкеты!L751</f>
        <v>0.95744680851063835</v>
      </c>
      <c r="AB751" s="6">
        <f>анкеты!N751/анкеты!$B751</f>
        <v>0.96666666666666667</v>
      </c>
      <c r="AC751" s="6">
        <f>анкеты!O751/анкеты!$B751</f>
        <v>0.95</v>
      </c>
      <c r="AD751" s="6">
        <f>анкеты!P751/анкеты!$B751</f>
        <v>0.95</v>
      </c>
      <c r="AE751" s="24">
        <f>'Рейтинговая таблица организаций'!Z1577+'Рейтинговая таблица организаций'!AA1577</f>
        <v>0</v>
      </c>
      <c r="AF751" s="32">
        <f t="shared" si="29"/>
        <v>0.93673805255872122</v>
      </c>
      <c r="AG751" s="24">
        <f>'Рейтинговая таблица организаций'!BB753</f>
        <v>69.8</v>
      </c>
      <c r="AH751" t="s">
        <v>201</v>
      </c>
    </row>
    <row r="752" spans="1:34" x14ac:dyDescent="0.25">
      <c r="A752" s="39">
        <v>753</v>
      </c>
      <c r="B752">
        <v>126</v>
      </c>
      <c r="C752">
        <v>85</v>
      </c>
      <c r="D752">
        <v>84</v>
      </c>
      <c r="E752">
        <v>69</v>
      </c>
      <c r="F752">
        <v>66</v>
      </c>
      <c r="G752">
        <v>110</v>
      </c>
      <c r="H752">
        <v>15</v>
      </c>
      <c r="I752">
        <v>11</v>
      </c>
      <c r="J752">
        <v>118</v>
      </c>
      <c r="K752">
        <v>116</v>
      </c>
      <c r="L752">
        <v>73</v>
      </c>
      <c r="M752">
        <v>72</v>
      </c>
      <c r="N752">
        <v>118</v>
      </c>
      <c r="O752">
        <v>115</v>
      </c>
      <c r="P752">
        <v>115</v>
      </c>
      <c r="Q752" s="24">
        <f>бланки!F753</f>
        <v>290</v>
      </c>
      <c r="R752" s="6">
        <f t="shared" si="32"/>
        <v>0.43448275862068964</v>
      </c>
      <c r="S752" s="24">
        <f>бланки!E753</f>
        <v>751</v>
      </c>
      <c r="T752" s="24" t="str">
        <f>'Рейтинговая таблица организаций'!B754</f>
        <v>МБДОУ Детский Сад «Седа» (Хасавюртовский район )</v>
      </c>
      <c r="U752" s="6">
        <f>анкеты!F752/анкеты!E752</f>
        <v>0.95652173913043481</v>
      </c>
      <c r="V752" s="6">
        <f>анкеты!D752/анкеты!C752</f>
        <v>0.9882352941176471</v>
      </c>
      <c r="W752" s="6">
        <f>анкеты!G752/анкеты!$B752</f>
        <v>0.87301587301587302</v>
      </c>
      <c r="X752" s="6">
        <f>анкеты!I752/анкеты!H752</f>
        <v>0.73333333333333328</v>
      </c>
      <c r="Y752" s="6">
        <f>анкеты!J752/анкеты!$B752</f>
        <v>0.93650793650793651</v>
      </c>
      <c r="Z752" s="6">
        <f>анкеты!K752/анкеты!$B752</f>
        <v>0.92063492063492058</v>
      </c>
      <c r="AA752" s="6">
        <f>анкеты!M752/анкеты!L752</f>
        <v>0.98630136986301364</v>
      </c>
      <c r="AB752" s="6">
        <f>анкеты!N752/анкеты!$B752</f>
        <v>0.93650793650793651</v>
      </c>
      <c r="AC752" s="6">
        <f>анкеты!O752/анкеты!$B752</f>
        <v>0.91269841269841268</v>
      </c>
      <c r="AD752" s="6">
        <f>анкеты!P752/анкеты!$B752</f>
        <v>0.91269841269841268</v>
      </c>
      <c r="AE752" s="24">
        <f>'Рейтинговая таблица организаций'!Z1578+'Рейтинговая таблица организаций'!AA1578</f>
        <v>0</v>
      </c>
      <c r="AF752" s="32">
        <f t="shared" si="29"/>
        <v>0.91564552285079226</v>
      </c>
      <c r="AG752" s="24">
        <f>'Рейтинговая таблица организаций'!BB754</f>
        <v>83.2</v>
      </c>
      <c r="AH752" t="s">
        <v>201</v>
      </c>
    </row>
    <row r="753" spans="1:34" x14ac:dyDescent="0.25">
      <c r="A753" s="39">
        <v>754</v>
      </c>
      <c r="B753">
        <v>74</v>
      </c>
      <c r="C753">
        <v>65</v>
      </c>
      <c r="D753">
        <v>64</v>
      </c>
      <c r="E753">
        <v>58</v>
      </c>
      <c r="F753">
        <v>55</v>
      </c>
      <c r="G753">
        <v>58</v>
      </c>
      <c r="H753">
        <v>13</v>
      </c>
      <c r="I753">
        <v>11</v>
      </c>
      <c r="J753">
        <v>73</v>
      </c>
      <c r="K753">
        <v>71</v>
      </c>
      <c r="L753">
        <v>61</v>
      </c>
      <c r="M753">
        <v>59</v>
      </c>
      <c r="N753">
        <v>73</v>
      </c>
      <c r="O753">
        <v>74</v>
      </c>
      <c r="P753">
        <v>74</v>
      </c>
      <c r="Q753" s="24">
        <f>бланки!F754</f>
        <v>186</v>
      </c>
      <c r="R753" s="6">
        <f t="shared" si="32"/>
        <v>0.39784946236559138</v>
      </c>
      <c r="S753" s="24">
        <f>бланки!E754</f>
        <v>752</v>
      </c>
      <c r="T753" s="24" t="str">
        <f>'Рейтинговая таблица организаций'!B755</f>
        <v>МБДОУ Детский Сад «Сказка» (Хасавюртовский район )</v>
      </c>
      <c r="U753" s="6">
        <f>анкеты!F753/анкеты!E753</f>
        <v>0.94827586206896552</v>
      </c>
      <c r="V753" s="6">
        <f>анкеты!D753/анкеты!C753</f>
        <v>0.98461538461538467</v>
      </c>
      <c r="W753" s="6">
        <f>анкеты!G753/анкеты!$B753</f>
        <v>0.78378378378378377</v>
      </c>
      <c r="X753" s="6">
        <f>анкеты!I753/анкеты!H753</f>
        <v>0.84615384615384615</v>
      </c>
      <c r="Y753" s="6">
        <f>анкеты!J753/анкеты!$B753</f>
        <v>0.98648648648648651</v>
      </c>
      <c r="Z753" s="6">
        <f>анкеты!K753/анкеты!$B753</f>
        <v>0.95945945945945943</v>
      </c>
      <c r="AA753" s="6">
        <f>анкеты!M753/анкеты!L753</f>
        <v>0.96721311475409832</v>
      </c>
      <c r="AB753" s="6">
        <f>анкеты!N753/анкеты!$B753</f>
        <v>0.98648648648648651</v>
      </c>
      <c r="AC753" s="6">
        <f>анкеты!O753/анкеты!$B753</f>
        <v>1</v>
      </c>
      <c r="AD753" s="6">
        <f>анкеты!P753/анкеты!$B753</f>
        <v>1</v>
      </c>
      <c r="AE753" s="24">
        <f>'Рейтинговая таблица организаций'!Z1579+'Рейтинговая таблица организаций'!AA1579</f>
        <v>0</v>
      </c>
      <c r="AF753" s="32">
        <f t="shared" si="29"/>
        <v>0.94624744238085123</v>
      </c>
      <c r="AG753" s="24">
        <f>'Рейтинговая таблица организаций'!BB755</f>
        <v>74.2</v>
      </c>
      <c r="AH753" t="s">
        <v>201</v>
      </c>
    </row>
    <row r="754" spans="1:34" x14ac:dyDescent="0.25">
      <c r="A754" s="39">
        <v>755</v>
      </c>
      <c r="B754">
        <v>215</v>
      </c>
      <c r="C754">
        <v>192</v>
      </c>
      <c r="D754">
        <v>192</v>
      </c>
      <c r="E754">
        <v>174</v>
      </c>
      <c r="F754">
        <v>167</v>
      </c>
      <c r="G754">
        <v>185</v>
      </c>
      <c r="H754">
        <v>39</v>
      </c>
      <c r="I754">
        <v>32</v>
      </c>
      <c r="J754">
        <v>212</v>
      </c>
      <c r="K754">
        <v>212</v>
      </c>
      <c r="L754">
        <v>174</v>
      </c>
      <c r="M754">
        <v>167</v>
      </c>
      <c r="N754">
        <v>206</v>
      </c>
      <c r="O754">
        <v>206</v>
      </c>
      <c r="P754">
        <v>206</v>
      </c>
      <c r="Q754" s="24">
        <f>бланки!F755</f>
        <v>429</v>
      </c>
      <c r="R754" s="6">
        <f t="shared" si="32"/>
        <v>0.50116550116550118</v>
      </c>
      <c r="S754" s="24">
        <f>бланки!E755</f>
        <v>753</v>
      </c>
      <c r="T754" s="24" t="str">
        <f>'Рейтинговая таблица организаций'!B756</f>
        <v>МБДОУ Детский Сад «Солнышко» (Хасавюртовский район )</v>
      </c>
      <c r="U754" s="6">
        <f>анкеты!F754/анкеты!E754</f>
        <v>0.95977011494252873</v>
      </c>
      <c r="V754" s="6">
        <f>анкеты!D754/анкеты!C754</f>
        <v>1</v>
      </c>
      <c r="W754" s="6">
        <f>анкеты!G754/анкеты!$B754</f>
        <v>0.86046511627906974</v>
      </c>
      <c r="X754" s="6">
        <f>анкеты!I754/анкеты!H754</f>
        <v>0.82051282051282048</v>
      </c>
      <c r="Y754" s="6">
        <f>анкеты!J754/анкеты!$B754</f>
        <v>0.98604651162790702</v>
      </c>
      <c r="Z754" s="6">
        <f>анкеты!K754/анкеты!$B754</f>
        <v>0.98604651162790702</v>
      </c>
      <c r="AA754" s="6">
        <f>анкеты!M754/анкеты!L754</f>
        <v>0.95977011494252873</v>
      </c>
      <c r="AB754" s="6">
        <f>анкеты!N754/анкеты!$B754</f>
        <v>0.95813953488372094</v>
      </c>
      <c r="AC754" s="6">
        <f>анкеты!O754/анкеты!$B754</f>
        <v>0.95813953488372094</v>
      </c>
      <c r="AD754" s="6">
        <f>анкеты!P754/анкеты!$B754</f>
        <v>0.95813953488372094</v>
      </c>
      <c r="AE754" s="24">
        <f>'Рейтинговая таблица организаций'!Z1580+'Рейтинговая таблица организаций'!AA1580</f>
        <v>0</v>
      </c>
      <c r="AF754" s="32">
        <f t="shared" si="29"/>
        <v>0.94470297945839243</v>
      </c>
      <c r="AG754" s="24">
        <f>'Рейтинговая таблица организаций'!BB756</f>
        <v>80</v>
      </c>
      <c r="AH754" t="s">
        <v>201</v>
      </c>
    </row>
    <row r="755" spans="1:34" x14ac:dyDescent="0.25">
      <c r="A755" s="39">
        <v>756</v>
      </c>
      <c r="B755">
        <v>107</v>
      </c>
      <c r="C755">
        <v>54</v>
      </c>
      <c r="D755">
        <v>50</v>
      </c>
      <c r="E755">
        <v>42</v>
      </c>
      <c r="F755">
        <v>40</v>
      </c>
      <c r="G755">
        <v>100</v>
      </c>
      <c r="H755">
        <v>18</v>
      </c>
      <c r="I755">
        <v>18</v>
      </c>
      <c r="J755">
        <v>103</v>
      </c>
      <c r="K755">
        <v>100</v>
      </c>
      <c r="L755">
        <v>65</v>
      </c>
      <c r="M755">
        <v>62</v>
      </c>
      <c r="N755">
        <v>104</v>
      </c>
      <c r="O755">
        <v>99</v>
      </c>
      <c r="P755">
        <v>107</v>
      </c>
      <c r="Q755" s="24">
        <f>бланки!F756</f>
        <v>200</v>
      </c>
      <c r="R755" s="6">
        <f t="shared" si="32"/>
        <v>0.53500000000000003</v>
      </c>
      <c r="S755" s="24">
        <f>бланки!E756</f>
        <v>754</v>
      </c>
      <c r="T755" s="24" t="str">
        <f>'Рейтинговая таблица организаций'!B757</f>
        <v>МБДОУ Детский Сад «Теремок» (Хасавюртовский район )</v>
      </c>
      <c r="U755" s="6">
        <f>анкеты!F755/анкеты!E755</f>
        <v>0.95238095238095233</v>
      </c>
      <c r="V755" s="6">
        <f>анкеты!D755/анкеты!C755</f>
        <v>0.92592592592592593</v>
      </c>
      <c r="W755" s="6">
        <f>анкеты!G755/анкеты!$B755</f>
        <v>0.93457943925233644</v>
      </c>
      <c r="X755" s="6">
        <f>анкеты!I755/анкеты!H755</f>
        <v>1</v>
      </c>
      <c r="Y755" s="6">
        <f>анкеты!J755/анкеты!$B755</f>
        <v>0.96261682242990654</v>
      </c>
      <c r="Z755" s="6">
        <f>анкеты!K755/анкеты!$B755</f>
        <v>0.93457943925233644</v>
      </c>
      <c r="AA755" s="6">
        <f>анкеты!M755/анкеты!L755</f>
        <v>0.9538461538461539</v>
      </c>
      <c r="AB755" s="6">
        <f>анкеты!N755/анкеты!$B755</f>
        <v>0.9719626168224299</v>
      </c>
      <c r="AC755" s="6">
        <f>анкеты!O755/анкеты!$B755</f>
        <v>0.92523364485981308</v>
      </c>
      <c r="AD755" s="6">
        <f>анкеты!P755/анкеты!$B755</f>
        <v>1</v>
      </c>
      <c r="AE755" s="24">
        <f>'Рейтинговая таблица организаций'!Z1581+'Рейтинговая таблица организаций'!AA1581</f>
        <v>0</v>
      </c>
      <c r="AF755" s="32">
        <f t="shared" si="29"/>
        <v>0.95611249947698551</v>
      </c>
      <c r="AG755" s="24">
        <f>'Рейтинговая таблица организаций'!BB757</f>
        <v>87.8</v>
      </c>
      <c r="AH755" t="s">
        <v>201</v>
      </c>
    </row>
    <row r="756" spans="1:34" x14ac:dyDescent="0.25">
      <c r="A756" s="39">
        <v>757</v>
      </c>
      <c r="B756">
        <v>126</v>
      </c>
      <c r="C756">
        <v>112</v>
      </c>
      <c r="D756">
        <v>110</v>
      </c>
      <c r="E756">
        <v>96</v>
      </c>
      <c r="F756">
        <v>94</v>
      </c>
      <c r="G756">
        <v>101</v>
      </c>
      <c r="H756">
        <v>6</v>
      </c>
      <c r="I756">
        <v>5</v>
      </c>
      <c r="J756">
        <v>125</v>
      </c>
      <c r="K756">
        <v>125</v>
      </c>
      <c r="L756">
        <v>96</v>
      </c>
      <c r="M756">
        <v>95</v>
      </c>
      <c r="N756">
        <v>124</v>
      </c>
      <c r="O756">
        <v>116</v>
      </c>
      <c r="P756">
        <v>125</v>
      </c>
      <c r="Q756" s="24">
        <f>бланки!F757</f>
        <v>297</v>
      </c>
      <c r="R756" s="6">
        <f t="shared" si="32"/>
        <v>0.42424242424242425</v>
      </c>
      <c r="S756" s="24">
        <f>бланки!E757</f>
        <v>755</v>
      </c>
      <c r="T756" s="24" t="str">
        <f>'Рейтинговая таблица организаций'!B758</f>
        <v>МБДОУ Детский Сад «Улыбка» (Хасавюртовский район )</v>
      </c>
      <c r="U756" s="6">
        <f>анкеты!F756/анкеты!E756</f>
        <v>0.97916666666666663</v>
      </c>
      <c r="V756" s="6">
        <f>анкеты!D756/анкеты!C756</f>
        <v>0.9821428571428571</v>
      </c>
      <c r="W756" s="6">
        <f>анкеты!G756/анкеты!$B756</f>
        <v>0.80158730158730163</v>
      </c>
      <c r="X756" s="6">
        <f>анкеты!I756/анкеты!H756</f>
        <v>0.83333333333333337</v>
      </c>
      <c r="Y756" s="6">
        <f>анкеты!J756/анкеты!$B756</f>
        <v>0.99206349206349209</v>
      </c>
      <c r="Z756" s="6">
        <f>анкеты!K756/анкеты!$B756</f>
        <v>0.99206349206349209</v>
      </c>
      <c r="AA756" s="6">
        <f>анкеты!M756/анкеты!L756</f>
        <v>0.98958333333333337</v>
      </c>
      <c r="AB756" s="6">
        <f>анкеты!N756/анкеты!$B756</f>
        <v>0.98412698412698407</v>
      </c>
      <c r="AC756" s="6">
        <f>анкеты!O756/анкеты!$B756</f>
        <v>0.92063492063492058</v>
      </c>
      <c r="AD756" s="6">
        <f>анкеты!P756/анкеты!$B756</f>
        <v>0.99206349206349209</v>
      </c>
      <c r="AE756" s="24">
        <f>'Рейтинговая таблица организаций'!Z1582+'Рейтинговая таблица организаций'!AA1582</f>
        <v>0</v>
      </c>
      <c r="AF756" s="32">
        <f t="shared" si="29"/>
        <v>0.94667658730158721</v>
      </c>
      <c r="AG756" s="24">
        <f>'Рейтинговая таблица организаций'!BB758</f>
        <v>74.8</v>
      </c>
      <c r="AH756" t="s">
        <v>201</v>
      </c>
    </row>
    <row r="757" spans="1:34" x14ac:dyDescent="0.25">
      <c r="A757" s="39">
        <v>758</v>
      </c>
      <c r="B757">
        <v>600</v>
      </c>
      <c r="C757">
        <v>503</v>
      </c>
      <c r="D757">
        <v>476</v>
      </c>
      <c r="E757">
        <v>379</v>
      </c>
      <c r="F757">
        <v>368</v>
      </c>
      <c r="G757">
        <v>552</v>
      </c>
      <c r="H757">
        <v>172</v>
      </c>
      <c r="I757">
        <v>152</v>
      </c>
      <c r="J757">
        <v>573</v>
      </c>
      <c r="K757">
        <v>566</v>
      </c>
      <c r="L757">
        <v>402</v>
      </c>
      <c r="M757">
        <v>382</v>
      </c>
      <c r="N757">
        <v>563</v>
      </c>
      <c r="O757">
        <v>568</v>
      </c>
      <c r="P757">
        <v>559</v>
      </c>
      <c r="Q757" s="24">
        <f>бланки!F758</f>
        <v>1150</v>
      </c>
      <c r="R757" s="6">
        <v>0.52173913043478259</v>
      </c>
      <c r="S757" s="24">
        <f>бланки!E758</f>
        <v>756</v>
      </c>
      <c r="T757" s="24" t="str">
        <f>'Рейтинговая таблица организаций'!B759</f>
        <v>МКУ «СШОР им.Братьев Ирбайхановых» (Хасавюртовский район )</v>
      </c>
      <c r="U757" s="6">
        <f>анкеты!F757/анкеты!E757</f>
        <v>0.97097625329815307</v>
      </c>
      <c r="V757" s="6">
        <f>анкеты!D757/анкеты!C757</f>
        <v>0.94632206759443338</v>
      </c>
      <c r="W757" s="6">
        <f>анкеты!G757/анкеты!$B757</f>
        <v>0.92</v>
      </c>
      <c r="X757" s="6">
        <f>анкеты!I757/анкеты!H757</f>
        <v>0.88372093023255816</v>
      </c>
      <c r="Y757" s="6">
        <f>анкеты!J757/анкеты!$B757</f>
        <v>0.95499999999999996</v>
      </c>
      <c r="Z757" s="6">
        <f>анкеты!K757/анкеты!$B757</f>
        <v>0.94333333333333336</v>
      </c>
      <c r="AA757" s="6">
        <f>анкеты!M757/анкеты!L757</f>
        <v>0.95024875621890548</v>
      </c>
      <c r="AB757" s="6">
        <f>анкеты!N757/анкеты!$B757</f>
        <v>0.93833333333333335</v>
      </c>
      <c r="AC757" s="6">
        <f>анкеты!O757/анкеты!$B757</f>
        <v>0.94666666666666666</v>
      </c>
      <c r="AD757" s="6">
        <f>анкеты!P757/анкеты!$B757</f>
        <v>0.93166666666666664</v>
      </c>
      <c r="AE757" s="24">
        <f>'Рейтинговая таблица организаций'!Z1583+'Рейтинговая таблица организаций'!AA1583</f>
        <v>0</v>
      </c>
      <c r="AF757" s="32">
        <f t="shared" si="29"/>
        <v>0.93862680073440496</v>
      </c>
      <c r="AG757" s="24">
        <f>'Рейтинговая таблица организаций'!BB759</f>
        <v>77</v>
      </c>
      <c r="AH757" t="s">
        <v>755</v>
      </c>
    </row>
    <row r="758" spans="1:34" x14ac:dyDescent="0.25">
      <c r="A758" s="39">
        <v>759</v>
      </c>
      <c r="B758">
        <v>600</v>
      </c>
      <c r="C758">
        <v>561</v>
      </c>
      <c r="D758">
        <v>528</v>
      </c>
      <c r="E758">
        <v>531</v>
      </c>
      <c r="F758">
        <v>509</v>
      </c>
      <c r="G758">
        <v>573</v>
      </c>
      <c r="H758">
        <v>150</v>
      </c>
      <c r="I758">
        <v>125</v>
      </c>
      <c r="J758">
        <v>574</v>
      </c>
      <c r="K758">
        <v>594</v>
      </c>
      <c r="L758">
        <v>537</v>
      </c>
      <c r="M758">
        <v>514</v>
      </c>
      <c r="N758">
        <v>591</v>
      </c>
      <c r="O758">
        <v>578</v>
      </c>
      <c r="P758">
        <v>572</v>
      </c>
      <c r="Q758" s="24">
        <f>бланки!F759</f>
        <v>2580</v>
      </c>
      <c r="R758" s="6">
        <f>B758/Q758</f>
        <v>0.23255813953488372</v>
      </c>
      <c r="S758" s="24">
        <f>бланки!E759</f>
        <v>757</v>
      </c>
      <c r="T758" s="24" t="str">
        <f>'Рейтинговая таблица организаций'!B760</f>
        <v>МКУ ДО «ДЮСШ им.А.Порсукова» (Хасавюртовский район )</v>
      </c>
      <c r="U758" s="6">
        <f>анкеты!F758/анкеты!E758</f>
        <v>0.95856873822975519</v>
      </c>
      <c r="V758" s="6">
        <f>анкеты!D758/анкеты!C758</f>
        <v>0.94117647058823528</v>
      </c>
      <c r="W758" s="6">
        <f>анкеты!G758/анкеты!$B758</f>
        <v>0.95499999999999996</v>
      </c>
      <c r="X758" s="6">
        <f>анкеты!I758/анкеты!H758</f>
        <v>0.83333333333333337</v>
      </c>
      <c r="Y758" s="6">
        <f>анкеты!J758/анкеты!$B758</f>
        <v>0.95666666666666667</v>
      </c>
      <c r="Z758" s="6">
        <f>анкеты!K758/анкеты!$B758</f>
        <v>0.99</v>
      </c>
      <c r="AA758" s="6">
        <f>анкеты!M758/анкеты!L758</f>
        <v>0.95716945996275604</v>
      </c>
      <c r="AB758" s="6">
        <f>анкеты!N758/анкеты!$B758</f>
        <v>0.98499999999999999</v>
      </c>
      <c r="AC758" s="6">
        <f>анкеты!O758/анкеты!$B758</f>
        <v>0.96333333333333337</v>
      </c>
      <c r="AD758" s="6">
        <f>анкеты!P758/анкеты!$B758</f>
        <v>0.95333333333333337</v>
      </c>
      <c r="AE758" s="24">
        <f>'Рейтинговая таблица организаций'!Z1584+'Рейтинговая таблица организаций'!AA1584</f>
        <v>0</v>
      </c>
      <c r="AF758" s="32">
        <f t="shared" si="29"/>
        <v>0.94935813354474141</v>
      </c>
      <c r="AG758" s="24">
        <f>'Рейтинговая таблица организаций'!BB760</f>
        <v>80.400000000000006</v>
      </c>
      <c r="AH758" t="s">
        <v>755</v>
      </c>
    </row>
    <row r="759" spans="1:34" x14ac:dyDescent="0.25">
      <c r="A759" s="39">
        <v>760</v>
      </c>
      <c r="B759">
        <v>600</v>
      </c>
      <c r="C759">
        <v>563</v>
      </c>
      <c r="D759">
        <v>530</v>
      </c>
      <c r="E759">
        <v>489</v>
      </c>
      <c r="F759">
        <v>454</v>
      </c>
      <c r="G759">
        <v>582</v>
      </c>
      <c r="H759">
        <v>43</v>
      </c>
      <c r="I759">
        <v>38</v>
      </c>
      <c r="J759">
        <v>597</v>
      </c>
      <c r="K759">
        <v>597</v>
      </c>
      <c r="L759">
        <v>492</v>
      </c>
      <c r="M759">
        <v>466</v>
      </c>
      <c r="N759">
        <v>591</v>
      </c>
      <c r="O759">
        <v>561</v>
      </c>
      <c r="P759">
        <v>566</v>
      </c>
      <c r="Q759" s="24">
        <f>бланки!F760</f>
        <v>600</v>
      </c>
      <c r="R759" s="6">
        <v>1</v>
      </c>
      <c r="S759" s="24">
        <f>бланки!E760</f>
        <v>758</v>
      </c>
      <c r="T759" s="24" t="str">
        <f>'Рейтинговая таблица организаций'!B761</f>
        <v>МКУ ДО «ДШИ» (Хасавюртовский район )</v>
      </c>
      <c r="U759" s="6">
        <f>анкеты!F759/анкеты!E759</f>
        <v>0.92842535787321068</v>
      </c>
      <c r="V759" s="6">
        <f>анкеты!D759/анкеты!C759</f>
        <v>0.94138543516873885</v>
      </c>
      <c r="W759" s="6">
        <f>анкеты!G759/анкеты!$B759</f>
        <v>0.97</v>
      </c>
      <c r="X759" s="6">
        <f>анкеты!I759/анкеты!H759</f>
        <v>0.88372093023255816</v>
      </c>
      <c r="Y759" s="6">
        <f>анкеты!J759/анкеты!$B759</f>
        <v>0.995</v>
      </c>
      <c r="Z759" s="6">
        <f>анкеты!K759/анкеты!$B759</f>
        <v>0.995</v>
      </c>
      <c r="AA759" s="6">
        <f>анкеты!M759/анкеты!L759</f>
        <v>0.94715447154471544</v>
      </c>
      <c r="AB759" s="6">
        <f>анкеты!N759/анкеты!$B759</f>
        <v>0.98499999999999999</v>
      </c>
      <c r="AC759" s="6">
        <f>анкеты!O759/анкеты!$B759</f>
        <v>0.93500000000000005</v>
      </c>
      <c r="AD759" s="6">
        <f>анкеты!P759/анкеты!$B759</f>
        <v>0.94333333333333336</v>
      </c>
      <c r="AE759" s="24">
        <f>'Рейтинговая таблица организаций'!Z1585+'Рейтинговая таблица организаций'!AA1585</f>
        <v>0</v>
      </c>
      <c r="AF759" s="32">
        <f t="shared" si="29"/>
        <v>0.95240195281525575</v>
      </c>
      <c r="AG759" s="24">
        <f>'Рейтинговая таблица организаций'!BB761</f>
        <v>80.8</v>
      </c>
      <c r="AH759" t="s">
        <v>755</v>
      </c>
    </row>
    <row r="760" spans="1:34" x14ac:dyDescent="0.25">
      <c r="A760" s="39">
        <v>761</v>
      </c>
      <c r="B760">
        <v>34</v>
      </c>
      <c r="C760">
        <v>31</v>
      </c>
      <c r="D760">
        <v>30</v>
      </c>
      <c r="E760">
        <v>24</v>
      </c>
      <c r="F760">
        <v>21</v>
      </c>
      <c r="G760">
        <v>27</v>
      </c>
      <c r="H760">
        <v>1</v>
      </c>
      <c r="I760">
        <v>1</v>
      </c>
      <c r="J760">
        <v>33</v>
      </c>
      <c r="K760">
        <v>33</v>
      </c>
      <c r="L760">
        <v>30</v>
      </c>
      <c r="M760">
        <v>30</v>
      </c>
      <c r="N760">
        <v>34</v>
      </c>
      <c r="O760">
        <v>33</v>
      </c>
      <c r="P760">
        <v>34</v>
      </c>
      <c r="Q760" s="24">
        <f>бланки!F761</f>
        <v>81</v>
      </c>
      <c r="R760" s="6">
        <f>B760/Q760</f>
        <v>0.41975308641975306</v>
      </c>
      <c r="S760" s="24">
        <f>бланки!E761</f>
        <v>759</v>
      </c>
      <c r="T760" s="24" t="str">
        <f>'Рейтинговая таблица организаций'!B762</f>
        <v>МКУ ДО «ДМШ» (Хасавюртовский район )</v>
      </c>
      <c r="U760" s="6">
        <f>анкеты!F760/анкеты!E760</f>
        <v>0.875</v>
      </c>
      <c r="V760" s="6">
        <f>анкеты!D760/анкеты!C760</f>
        <v>0.967741935483871</v>
      </c>
      <c r="W760" s="6">
        <f>анкеты!G760/анкеты!$B760</f>
        <v>0.79411764705882348</v>
      </c>
      <c r="X760" s="6">
        <f>анкеты!I760/анкеты!H760</f>
        <v>1</v>
      </c>
      <c r="Y760" s="6">
        <f>анкеты!J760/анкеты!$B760</f>
        <v>0.97058823529411764</v>
      </c>
      <c r="Z760" s="6">
        <f>анкеты!K760/анкеты!$B760</f>
        <v>0.97058823529411764</v>
      </c>
      <c r="AA760" s="6">
        <f>анкеты!M760/анкеты!L760</f>
        <v>1</v>
      </c>
      <c r="AB760" s="6">
        <f>анкеты!N760/анкеты!$B760</f>
        <v>1</v>
      </c>
      <c r="AC760" s="6">
        <f>анкеты!O760/анкеты!$B760</f>
        <v>0.97058823529411764</v>
      </c>
      <c r="AD760" s="6">
        <f>анкеты!P760/анкеты!$B760</f>
        <v>1</v>
      </c>
      <c r="AE760" s="24">
        <f>'Рейтинговая таблица организаций'!Z1586+'Рейтинговая таблица организаций'!AA1586</f>
        <v>0</v>
      </c>
      <c r="AF760" s="32">
        <f t="shared" si="29"/>
        <v>0.95486242884250472</v>
      </c>
      <c r="AG760" s="24">
        <f>'Рейтинговая таблица организаций'!BB762</f>
        <v>90.6</v>
      </c>
      <c r="AH760" t="s">
        <v>755</v>
      </c>
    </row>
    <row r="761" spans="1:34" x14ac:dyDescent="0.25">
      <c r="A761" s="39">
        <v>762</v>
      </c>
      <c r="B761">
        <v>43</v>
      </c>
      <c r="C761">
        <v>32</v>
      </c>
      <c r="D761">
        <v>26</v>
      </c>
      <c r="E761">
        <v>22</v>
      </c>
      <c r="F761">
        <v>21</v>
      </c>
      <c r="G761">
        <v>29</v>
      </c>
      <c r="H761">
        <v>4</v>
      </c>
      <c r="I761">
        <v>2</v>
      </c>
      <c r="J761">
        <v>39</v>
      </c>
      <c r="K761">
        <v>41</v>
      </c>
      <c r="L761">
        <v>28</v>
      </c>
      <c r="M761">
        <v>28</v>
      </c>
      <c r="N761">
        <v>41</v>
      </c>
      <c r="O761">
        <v>38</v>
      </c>
      <c r="P761">
        <v>39</v>
      </c>
      <c r="Q761" s="24">
        <f>бланки!F762</f>
        <v>108</v>
      </c>
      <c r="R761" s="6">
        <f>B761/Q761</f>
        <v>0.39814814814814814</v>
      </c>
      <c r="S761" s="24">
        <f>бланки!E762</f>
        <v>760</v>
      </c>
      <c r="T761" s="24" t="str">
        <f>'Рейтинговая таблица организаций'!B763</f>
        <v>МКУ ДО «ДХШ» (Хасавюртовский район )</v>
      </c>
      <c r="U761" s="6">
        <f>анкеты!F761/анкеты!E761</f>
        <v>0.95454545454545459</v>
      </c>
      <c r="V761" s="6">
        <f>анкеты!D761/анкеты!C761</f>
        <v>0.8125</v>
      </c>
      <c r="W761" s="6">
        <f>анкеты!G761/анкеты!$B761</f>
        <v>0.67441860465116277</v>
      </c>
      <c r="X761" s="6">
        <f>анкеты!I761/анкеты!H761</f>
        <v>0.5</v>
      </c>
      <c r="Y761" s="6">
        <f>анкеты!J761/анкеты!$B761</f>
        <v>0.90697674418604646</v>
      </c>
      <c r="Z761" s="6">
        <f>анкеты!K761/анкеты!$B761</f>
        <v>0.95348837209302328</v>
      </c>
      <c r="AA761" s="6">
        <f>анкеты!M761/анкеты!L761</f>
        <v>1</v>
      </c>
      <c r="AB761" s="6">
        <f>анкеты!N761/анкеты!$B761</f>
        <v>0.95348837209302328</v>
      </c>
      <c r="AC761" s="6">
        <f>анкеты!O761/анкеты!$B761</f>
        <v>0.88372093023255816</v>
      </c>
      <c r="AD761" s="6">
        <f>анкеты!P761/анкеты!$B761</f>
        <v>0.90697674418604646</v>
      </c>
      <c r="AE761" s="24">
        <f>'Рейтинговая таблица организаций'!Z1587+'Рейтинговая таблица организаций'!AA1587</f>
        <v>0</v>
      </c>
      <c r="AF761" s="32">
        <f t="shared" si="29"/>
        <v>0.85461152219873138</v>
      </c>
      <c r="AG761" s="24">
        <f>'Рейтинговая таблица организаций'!BB763</f>
        <v>76.400000000000006</v>
      </c>
      <c r="AH761" t="s">
        <v>755</v>
      </c>
    </row>
    <row r="762" spans="1:34" x14ac:dyDescent="0.25">
      <c r="A762" s="39">
        <v>763</v>
      </c>
      <c r="B762">
        <v>55</v>
      </c>
      <c r="C762">
        <v>46</v>
      </c>
      <c r="D762">
        <v>42</v>
      </c>
      <c r="E762">
        <v>44</v>
      </c>
      <c r="F762">
        <v>42</v>
      </c>
      <c r="G762">
        <v>49</v>
      </c>
      <c r="H762">
        <v>13</v>
      </c>
      <c r="I762">
        <v>10</v>
      </c>
      <c r="J762">
        <v>51</v>
      </c>
      <c r="K762">
        <v>50</v>
      </c>
      <c r="L762">
        <v>46</v>
      </c>
      <c r="M762">
        <v>45</v>
      </c>
      <c r="N762">
        <v>48</v>
      </c>
      <c r="O762">
        <v>51</v>
      </c>
      <c r="P762">
        <v>48</v>
      </c>
      <c r="Q762" s="24">
        <f>бланки!F763</f>
        <v>61</v>
      </c>
      <c r="R762" s="6">
        <v>0.90163934426229508</v>
      </c>
      <c r="S762" s="24">
        <f>бланки!E763</f>
        <v>761</v>
      </c>
      <c r="T762" s="24" t="str">
        <f>'Рейтинговая таблица организаций'!B764</f>
        <v>МКУДО «ДШИ» Хивского района (Хивский район)</v>
      </c>
      <c r="U762" s="6">
        <f>анкеты!F762/анкеты!E762</f>
        <v>0.95454545454545459</v>
      </c>
      <c r="V762" s="6">
        <f>анкеты!D762/анкеты!C762</f>
        <v>0.91304347826086951</v>
      </c>
      <c r="W762" s="6">
        <f>анкеты!G762/анкеты!$B762</f>
        <v>0.89090909090909087</v>
      </c>
      <c r="X762" s="6">
        <f>анкеты!I762/анкеты!H762</f>
        <v>0.76923076923076927</v>
      </c>
      <c r="Y762" s="6">
        <f>анкеты!J762/анкеты!$B762</f>
        <v>0.92727272727272725</v>
      </c>
      <c r="Z762" s="6">
        <f>анкеты!K762/анкеты!$B762</f>
        <v>0.90909090909090906</v>
      </c>
      <c r="AA762" s="6">
        <f>анкеты!M762/анкеты!L762</f>
        <v>0.97826086956521741</v>
      </c>
      <c r="AB762" s="6">
        <f>анкеты!N762/анкеты!$B762</f>
        <v>0.87272727272727268</v>
      </c>
      <c r="AC762" s="6">
        <f>анкеты!O762/анкеты!$B762</f>
        <v>0.92727272727272725</v>
      </c>
      <c r="AD762" s="6">
        <f>анкеты!P762/анкеты!$B762</f>
        <v>0.87272727272727268</v>
      </c>
      <c r="AE762" s="24">
        <f>'Рейтинговая таблица организаций'!Z1588+'Рейтинговая таблица организаций'!AA1588</f>
        <v>0</v>
      </c>
      <c r="AF762" s="32">
        <f t="shared" si="29"/>
        <v>0.90150805716023119</v>
      </c>
      <c r="AG762" s="24">
        <f>'Рейтинговая таблица организаций'!BB764</f>
        <v>88.8</v>
      </c>
      <c r="AH762" t="s">
        <v>755</v>
      </c>
    </row>
    <row r="763" spans="1:34" x14ac:dyDescent="0.25">
      <c r="A763" s="39">
        <v>764</v>
      </c>
      <c r="B763">
        <v>38</v>
      </c>
      <c r="C763">
        <v>30</v>
      </c>
      <c r="D763">
        <v>28</v>
      </c>
      <c r="E763">
        <v>24</v>
      </c>
      <c r="F763">
        <v>22</v>
      </c>
      <c r="G763">
        <v>34</v>
      </c>
      <c r="H763">
        <v>4</v>
      </c>
      <c r="I763">
        <v>3</v>
      </c>
      <c r="J763">
        <v>37</v>
      </c>
      <c r="K763">
        <v>35</v>
      </c>
      <c r="L763">
        <v>33</v>
      </c>
      <c r="M763">
        <v>33</v>
      </c>
      <c r="N763">
        <v>36</v>
      </c>
      <c r="O763">
        <v>36</v>
      </c>
      <c r="P763">
        <v>37</v>
      </c>
      <c r="Q763" s="24">
        <f>бланки!F764</f>
        <v>61</v>
      </c>
      <c r="R763" s="6">
        <v>0.62295081967213117</v>
      </c>
      <c r="S763" s="24">
        <f>бланки!E764</f>
        <v>762</v>
      </c>
      <c r="T763" s="24" t="str">
        <f>'Рейтинговая таблица организаций'!B765</f>
        <v>МКУДО «ДДТ» Хивского района (Хивский район)</v>
      </c>
      <c r="U763" s="6">
        <f>анкеты!F763/анкеты!E763</f>
        <v>0.91666666666666663</v>
      </c>
      <c r="V763" s="6">
        <f>анкеты!D763/анкеты!C763</f>
        <v>0.93333333333333335</v>
      </c>
      <c r="W763" s="6">
        <f>анкеты!G763/анкеты!$B763</f>
        <v>0.89473684210526316</v>
      </c>
      <c r="X763" s="6">
        <f>анкеты!I763/анкеты!H763</f>
        <v>0.75</v>
      </c>
      <c r="Y763" s="6">
        <f>анкеты!J763/анкеты!$B763</f>
        <v>0.97368421052631582</v>
      </c>
      <c r="Z763" s="6">
        <f>анкеты!K763/анкеты!$B763</f>
        <v>0.92105263157894735</v>
      </c>
      <c r="AA763" s="6">
        <f>анкеты!M763/анкеты!L763</f>
        <v>1</v>
      </c>
      <c r="AB763" s="6">
        <f>анкеты!N763/анкеты!$B763</f>
        <v>0.94736842105263153</v>
      </c>
      <c r="AC763" s="6">
        <f>анкеты!O763/анкеты!$B763</f>
        <v>0.94736842105263153</v>
      </c>
      <c r="AD763" s="6">
        <f>анкеты!P763/анкеты!$B763</f>
        <v>0.97368421052631582</v>
      </c>
      <c r="AE763" s="24">
        <f>'Рейтинговая таблица организаций'!Z1589+'Рейтинговая таблица организаций'!AA1589</f>
        <v>0</v>
      </c>
      <c r="AF763" s="32">
        <f t="shared" si="29"/>
        <v>0.92578947368421061</v>
      </c>
      <c r="AG763" s="24">
        <f>'Рейтинговая таблица организаций'!BB765</f>
        <v>76</v>
      </c>
      <c r="AH763" t="s">
        <v>755</v>
      </c>
    </row>
    <row r="764" spans="1:34" x14ac:dyDescent="0.25">
      <c r="A764" s="39">
        <v>765</v>
      </c>
      <c r="B764">
        <v>9</v>
      </c>
      <c r="C764">
        <v>7</v>
      </c>
      <c r="D764">
        <v>7</v>
      </c>
      <c r="E764">
        <v>6</v>
      </c>
      <c r="F764">
        <v>6</v>
      </c>
      <c r="G764">
        <v>8</v>
      </c>
      <c r="H764">
        <v>2</v>
      </c>
      <c r="I764">
        <v>1</v>
      </c>
      <c r="J764">
        <v>9</v>
      </c>
      <c r="K764">
        <v>9</v>
      </c>
      <c r="L764">
        <v>8</v>
      </c>
      <c r="M764">
        <v>7</v>
      </c>
      <c r="N764">
        <v>9</v>
      </c>
      <c r="O764">
        <v>8</v>
      </c>
      <c r="P764">
        <v>9</v>
      </c>
      <c r="Q764" s="24">
        <f>бланки!F765</f>
        <v>18</v>
      </c>
      <c r="R764" s="6">
        <f t="shared" ref="R764:R772" si="33">B764/Q764</f>
        <v>0.5</v>
      </c>
      <c r="S764" s="24">
        <f>бланки!E765</f>
        <v>763</v>
      </c>
      <c r="T764" s="24" t="str">
        <f>'Рейтинговая таблица организаций'!B766</f>
        <v>МКДОУ «Кандикский детский сад «Чебурашка» (Хивский район)</v>
      </c>
      <c r="U764" s="6">
        <f>анкеты!F764/анкеты!E764</f>
        <v>1</v>
      </c>
      <c r="V764" s="6">
        <f>анкеты!D764/анкеты!C764</f>
        <v>1</v>
      </c>
      <c r="W764" s="6">
        <f>анкеты!G764/анкеты!$B764</f>
        <v>0.88888888888888884</v>
      </c>
      <c r="X764" s="6">
        <f>анкеты!I764/анкеты!H764</f>
        <v>0.5</v>
      </c>
      <c r="Y764" s="6">
        <f>анкеты!J764/анкеты!$B764</f>
        <v>1</v>
      </c>
      <c r="Z764" s="6">
        <f>анкеты!K764/анкеты!$B764</f>
        <v>1</v>
      </c>
      <c r="AA764" s="6">
        <f>анкеты!M764/анкеты!L764</f>
        <v>0.875</v>
      </c>
      <c r="AB764" s="6">
        <f>анкеты!N764/анкеты!$B764</f>
        <v>1</v>
      </c>
      <c r="AC764" s="6">
        <f>анкеты!O764/анкеты!$B764</f>
        <v>0.88888888888888884</v>
      </c>
      <c r="AD764" s="6">
        <f>анкеты!P764/анкеты!$B764</f>
        <v>1</v>
      </c>
      <c r="AE764" s="24">
        <f>'Рейтинговая таблица организаций'!Z1590+'Рейтинговая таблица организаций'!AA1590</f>
        <v>0</v>
      </c>
      <c r="AF764" s="32">
        <f t="shared" si="29"/>
        <v>0.91527777777777786</v>
      </c>
      <c r="AG764" s="24">
        <f>'Рейтинговая таблица организаций'!BB766</f>
        <v>78</v>
      </c>
      <c r="AH764" t="s">
        <v>201</v>
      </c>
    </row>
    <row r="765" spans="1:34" x14ac:dyDescent="0.25">
      <c r="A765" s="39">
        <v>766</v>
      </c>
      <c r="B765">
        <v>10</v>
      </c>
      <c r="C765">
        <v>5</v>
      </c>
      <c r="D765">
        <v>4</v>
      </c>
      <c r="E765">
        <v>3</v>
      </c>
      <c r="F765">
        <v>1</v>
      </c>
      <c r="G765">
        <v>7</v>
      </c>
      <c r="H765">
        <v>2</v>
      </c>
      <c r="I765">
        <v>1</v>
      </c>
      <c r="J765">
        <v>9</v>
      </c>
      <c r="K765">
        <v>9</v>
      </c>
      <c r="L765">
        <v>6</v>
      </c>
      <c r="M765">
        <v>6</v>
      </c>
      <c r="N765">
        <v>9</v>
      </c>
      <c r="O765">
        <v>10</v>
      </c>
      <c r="P765">
        <v>10</v>
      </c>
      <c r="Q765" s="24">
        <f>бланки!F766</f>
        <v>20</v>
      </c>
      <c r="R765" s="6">
        <f t="shared" si="33"/>
        <v>0.5</v>
      </c>
      <c r="S765" s="24">
        <f>бланки!E766</f>
        <v>764</v>
      </c>
      <c r="T765" s="24" t="str">
        <f>'Рейтинговая таблица организаций'!B767</f>
        <v>МКУ ДО «Ново-Фригская Дюсш» (Хивский район)</v>
      </c>
      <c r="U765" s="6">
        <f>анкеты!F765/анкеты!E765</f>
        <v>0.33333333333333331</v>
      </c>
      <c r="V765" s="6">
        <f>анкеты!D765/анкеты!C765</f>
        <v>0.8</v>
      </c>
      <c r="W765" s="6">
        <f>анкеты!G765/анкеты!$B765</f>
        <v>0.7</v>
      </c>
      <c r="X765" s="6">
        <f>анкеты!I765/анкеты!H765</f>
        <v>0.5</v>
      </c>
      <c r="Y765" s="6">
        <f>анкеты!J765/анкеты!$B765</f>
        <v>0.9</v>
      </c>
      <c r="Z765" s="6">
        <f>анкеты!K765/анкеты!$B765</f>
        <v>0.9</v>
      </c>
      <c r="AA765" s="6">
        <f>анкеты!M765/анкеты!L765</f>
        <v>1</v>
      </c>
      <c r="AB765" s="6">
        <f>анкеты!N765/анкеты!$B765</f>
        <v>0.9</v>
      </c>
      <c r="AC765" s="6">
        <f>анкеты!O765/анкеты!$B765</f>
        <v>1</v>
      </c>
      <c r="AD765" s="6">
        <f>анкеты!P765/анкеты!$B765</f>
        <v>1</v>
      </c>
      <c r="AE765" s="24">
        <f>'Рейтинговая таблица организаций'!Z1591+'Рейтинговая таблица организаций'!AA1591</f>
        <v>0</v>
      </c>
      <c r="AF765" s="32">
        <f t="shared" si="29"/>
        <v>0.80333333333333334</v>
      </c>
      <c r="AG765" s="24">
        <f>'Рейтинговая таблица организаций'!BB767</f>
        <v>73.599999999999994</v>
      </c>
      <c r="AH765" t="s">
        <v>755</v>
      </c>
    </row>
    <row r="766" spans="1:34" x14ac:dyDescent="0.25">
      <c r="A766" s="39">
        <v>767</v>
      </c>
      <c r="B766">
        <v>31</v>
      </c>
      <c r="C766">
        <v>14</v>
      </c>
      <c r="D766">
        <v>12</v>
      </c>
      <c r="E766">
        <v>10</v>
      </c>
      <c r="F766">
        <v>9</v>
      </c>
      <c r="G766">
        <v>13</v>
      </c>
      <c r="H766">
        <v>2</v>
      </c>
      <c r="I766">
        <v>1</v>
      </c>
      <c r="J766">
        <v>28</v>
      </c>
      <c r="K766">
        <v>28</v>
      </c>
      <c r="L766">
        <v>23</v>
      </c>
      <c r="M766">
        <v>17</v>
      </c>
      <c r="N766">
        <v>16</v>
      </c>
      <c r="O766">
        <v>30</v>
      </c>
      <c r="P766">
        <v>31</v>
      </c>
      <c r="Q766" s="24">
        <f>бланки!F767</f>
        <v>66</v>
      </c>
      <c r="R766" s="6">
        <f t="shared" si="33"/>
        <v>0.46969696969696972</v>
      </c>
      <c r="S766" s="24">
        <f>бланки!E767</f>
        <v>765</v>
      </c>
      <c r="T766" s="24" t="str">
        <f>'Рейтинговая таблица организаций'!B768</f>
        <v>МКДОУ «Ново-Фригский Детский Сад «Ласточка» (Хивский район)</v>
      </c>
      <c r="U766" s="6">
        <f>анкеты!F766/анкеты!E766</f>
        <v>0.9</v>
      </c>
      <c r="V766" s="6">
        <f>анкеты!D766/анкеты!C766</f>
        <v>0.8571428571428571</v>
      </c>
      <c r="W766" s="6">
        <f>анкеты!G766/анкеты!$B766</f>
        <v>0.41935483870967744</v>
      </c>
      <c r="X766" s="6">
        <f>анкеты!I766/анкеты!H766</f>
        <v>0.5</v>
      </c>
      <c r="Y766" s="6">
        <f>анкеты!J766/анкеты!$B766</f>
        <v>0.90322580645161288</v>
      </c>
      <c r="Z766" s="6">
        <f>анкеты!K766/анкеты!$B766</f>
        <v>0.90322580645161288</v>
      </c>
      <c r="AA766" s="6">
        <f>анкеты!M766/анкеты!L766</f>
        <v>0.73913043478260865</v>
      </c>
      <c r="AB766" s="6">
        <f>анкеты!N766/анкеты!$B766</f>
        <v>0.5161290322580645</v>
      </c>
      <c r="AC766" s="6">
        <f>анкеты!O766/анкеты!$B766</f>
        <v>0.967741935483871</v>
      </c>
      <c r="AD766" s="6">
        <f>анкеты!P766/анкеты!$B766</f>
        <v>1</v>
      </c>
      <c r="AE766" s="24">
        <f>'Рейтинговая таблица организаций'!Z1592+'Рейтинговая таблица организаций'!AA1592</f>
        <v>0</v>
      </c>
      <c r="AF766" s="32">
        <f t="shared" si="29"/>
        <v>0.7705950711280305</v>
      </c>
      <c r="AG766" s="24">
        <f>'Рейтинговая таблица организаций'!BB768</f>
        <v>71.2</v>
      </c>
      <c r="AH766" t="s">
        <v>201</v>
      </c>
    </row>
    <row r="767" spans="1:34" x14ac:dyDescent="0.25">
      <c r="A767" s="39">
        <v>768</v>
      </c>
      <c r="B767">
        <v>20</v>
      </c>
      <c r="C767">
        <v>20</v>
      </c>
      <c r="D767">
        <v>20</v>
      </c>
      <c r="E767">
        <v>20</v>
      </c>
      <c r="F767">
        <v>20</v>
      </c>
      <c r="G767">
        <v>20</v>
      </c>
      <c r="H767">
        <v>20</v>
      </c>
      <c r="I767">
        <v>17</v>
      </c>
      <c r="J767">
        <v>20</v>
      </c>
      <c r="K767">
        <v>20</v>
      </c>
      <c r="L767">
        <v>20</v>
      </c>
      <c r="M767">
        <v>18</v>
      </c>
      <c r="N767">
        <v>16</v>
      </c>
      <c r="O767">
        <v>16</v>
      </c>
      <c r="P767">
        <v>17</v>
      </c>
      <c r="Q767" s="24">
        <f>бланки!F768</f>
        <v>47</v>
      </c>
      <c r="R767" s="6">
        <f t="shared" si="33"/>
        <v>0.42553191489361702</v>
      </c>
      <c r="S767" s="24">
        <f>бланки!E768</f>
        <v>766</v>
      </c>
      <c r="T767" s="24" t="str">
        <f>'Рейтинговая таблица организаций'!B769</f>
        <v>МКДОУ «Архитский детский сад «Улыбка» (Хивский район)</v>
      </c>
      <c r="U767" s="6">
        <f>анкеты!F767/анкеты!E767</f>
        <v>1</v>
      </c>
      <c r="V767" s="6">
        <f>анкеты!D767/анкеты!C767</f>
        <v>1</v>
      </c>
      <c r="W767" s="6">
        <f>анкеты!G767/анкеты!$B767</f>
        <v>1</v>
      </c>
      <c r="X767" s="6">
        <f>анкеты!I767/анкеты!H767</f>
        <v>0.85</v>
      </c>
      <c r="Y767" s="6">
        <f>анкеты!J767/анкеты!$B767</f>
        <v>1</v>
      </c>
      <c r="Z767" s="6">
        <f>анкеты!K767/анкеты!$B767</f>
        <v>1</v>
      </c>
      <c r="AA767" s="6">
        <f>анкеты!M767/анкеты!L767</f>
        <v>0.9</v>
      </c>
      <c r="AB767" s="6">
        <f>анкеты!N767/анкеты!$B767</f>
        <v>0.8</v>
      </c>
      <c r="AC767" s="6">
        <f>анкеты!O767/анкеты!$B767</f>
        <v>0.8</v>
      </c>
      <c r="AD767" s="6">
        <f>анкеты!P767/анкеты!$B767</f>
        <v>0.85</v>
      </c>
      <c r="AE767" s="24">
        <f>'Рейтинговая таблица организаций'!Z1593+'Рейтинговая таблица организаций'!AA1593</f>
        <v>0</v>
      </c>
      <c r="AF767" s="32">
        <f t="shared" si="29"/>
        <v>0.91999999999999993</v>
      </c>
      <c r="AG767" s="24">
        <f>'Рейтинговая таблица организаций'!BB769</f>
        <v>83.2</v>
      </c>
      <c r="AH767" t="s">
        <v>201</v>
      </c>
    </row>
    <row r="768" spans="1:34" x14ac:dyDescent="0.25">
      <c r="A768" s="39">
        <v>769</v>
      </c>
      <c r="B768">
        <v>18</v>
      </c>
      <c r="C768">
        <v>9</v>
      </c>
      <c r="D768">
        <v>9</v>
      </c>
      <c r="E768">
        <v>10</v>
      </c>
      <c r="F768">
        <v>10</v>
      </c>
      <c r="G768">
        <v>14</v>
      </c>
      <c r="H768">
        <v>3</v>
      </c>
      <c r="I768">
        <v>2</v>
      </c>
      <c r="J768">
        <v>16</v>
      </c>
      <c r="K768">
        <v>17</v>
      </c>
      <c r="L768">
        <v>9</v>
      </c>
      <c r="M768">
        <v>9</v>
      </c>
      <c r="N768">
        <v>17</v>
      </c>
      <c r="O768">
        <v>17</v>
      </c>
      <c r="P768">
        <v>18</v>
      </c>
      <c r="Q768" s="24">
        <f>бланки!F769</f>
        <v>40</v>
      </c>
      <c r="R768" s="6">
        <f t="shared" si="33"/>
        <v>0.45</v>
      </c>
      <c r="S768" s="24">
        <f>бланки!E769</f>
        <v>767</v>
      </c>
      <c r="T768" s="24" t="str">
        <f>'Рейтинговая таблица организаций'!B770</f>
        <v>МКДОУ «Ашага-Яракский детский сад «Радуга» (Хивский район)</v>
      </c>
      <c r="U768" s="6">
        <f>анкеты!F768/анкеты!E768</f>
        <v>1</v>
      </c>
      <c r="V768" s="6">
        <f>анкеты!D768/анкеты!C768</f>
        <v>1</v>
      </c>
      <c r="W768" s="6">
        <f>анкеты!G768/анкеты!$B768</f>
        <v>0.77777777777777779</v>
      </c>
      <c r="X768" s="6">
        <f>анкеты!I768/анкеты!H768</f>
        <v>0.66666666666666663</v>
      </c>
      <c r="Y768" s="6">
        <f>анкеты!J768/анкеты!$B768</f>
        <v>0.88888888888888884</v>
      </c>
      <c r="Z768" s="6">
        <f>анкеты!K768/анкеты!$B768</f>
        <v>0.94444444444444442</v>
      </c>
      <c r="AA768" s="6">
        <f>анкеты!M768/анкеты!L768</f>
        <v>1</v>
      </c>
      <c r="AB768" s="6">
        <f>анкеты!N768/анкеты!$B768</f>
        <v>0.94444444444444442</v>
      </c>
      <c r="AC768" s="6">
        <f>анкеты!O768/анкеты!$B768</f>
        <v>0.94444444444444442</v>
      </c>
      <c r="AD768" s="6">
        <f>анкеты!P768/анкеты!$B768</f>
        <v>1</v>
      </c>
      <c r="AE768" s="24">
        <f>'Рейтинговая таблица организаций'!Z1594+'Рейтинговая таблица организаций'!AA1594</f>
        <v>0</v>
      </c>
      <c r="AF768" s="32">
        <f t="shared" si="29"/>
        <v>0.91666666666666663</v>
      </c>
      <c r="AG768" s="24">
        <f>'Рейтинговая таблица организаций'!BB770</f>
        <v>78.8</v>
      </c>
      <c r="AH768" t="s">
        <v>201</v>
      </c>
    </row>
    <row r="769" spans="1:34" x14ac:dyDescent="0.25">
      <c r="A769" s="39">
        <v>770</v>
      </c>
      <c r="B769">
        <v>19</v>
      </c>
      <c r="C769">
        <v>14</v>
      </c>
      <c r="D769">
        <v>11</v>
      </c>
      <c r="E769">
        <v>9</v>
      </c>
      <c r="F769">
        <v>7</v>
      </c>
      <c r="G769">
        <v>12</v>
      </c>
      <c r="H769">
        <v>2</v>
      </c>
      <c r="I769">
        <v>1</v>
      </c>
      <c r="J769">
        <v>19</v>
      </c>
      <c r="K769">
        <v>18</v>
      </c>
      <c r="L769">
        <v>11</v>
      </c>
      <c r="M769">
        <v>11</v>
      </c>
      <c r="N769">
        <v>14</v>
      </c>
      <c r="O769">
        <v>16</v>
      </c>
      <c r="P769">
        <v>14</v>
      </c>
      <c r="Q769" s="24">
        <f>бланки!F770</f>
        <v>40</v>
      </c>
      <c r="R769" s="6">
        <f t="shared" si="33"/>
        <v>0.47499999999999998</v>
      </c>
      <c r="S769" s="24">
        <f>бланки!E770</f>
        <v>768</v>
      </c>
      <c r="T769" s="24" t="str">
        <f>'Рейтинговая таблица организаций'!B771</f>
        <v>МКДОУ «Ляхлинский детский сад «Тюльпан (Хивский район)</v>
      </c>
      <c r="U769" s="6">
        <f>анкеты!F769/анкеты!E769</f>
        <v>0.77777777777777779</v>
      </c>
      <c r="V769" s="6">
        <f>анкеты!D769/анкеты!C769</f>
        <v>0.7857142857142857</v>
      </c>
      <c r="W769" s="6">
        <f>анкеты!G769/анкеты!$B769</f>
        <v>0.63157894736842102</v>
      </c>
      <c r="X769" s="6">
        <f>анкеты!I769/анкеты!H769</f>
        <v>0.5</v>
      </c>
      <c r="Y769" s="6">
        <f>анкеты!J769/анкеты!$B769</f>
        <v>1</v>
      </c>
      <c r="Z769" s="6">
        <f>анкеты!K769/анкеты!$B769</f>
        <v>0.94736842105263153</v>
      </c>
      <c r="AA769" s="6">
        <f>анкеты!M769/анкеты!L769</f>
        <v>1</v>
      </c>
      <c r="AB769" s="6">
        <f>анкеты!N769/анкеты!$B769</f>
        <v>0.73684210526315785</v>
      </c>
      <c r="AC769" s="6">
        <f>анкеты!O769/анкеты!$B769</f>
        <v>0.84210526315789469</v>
      </c>
      <c r="AD769" s="6">
        <f>анкеты!P769/анкеты!$B769</f>
        <v>0.73684210526315785</v>
      </c>
      <c r="AE769" s="24">
        <f>'Рейтинговая таблица организаций'!Z1595+'Рейтинговая таблица организаций'!AA1595</f>
        <v>0</v>
      </c>
      <c r="AF769" s="32">
        <f t="shared" si="29"/>
        <v>0.79582289055973265</v>
      </c>
      <c r="AG769" s="24">
        <f>'Рейтинговая таблица организаций'!BB771</f>
        <v>75.2</v>
      </c>
      <c r="AH769" t="s">
        <v>201</v>
      </c>
    </row>
    <row r="770" spans="1:34" x14ac:dyDescent="0.25">
      <c r="A770" s="39">
        <v>771</v>
      </c>
      <c r="B770">
        <v>19</v>
      </c>
      <c r="C770">
        <v>17</v>
      </c>
      <c r="D770">
        <v>15</v>
      </c>
      <c r="E770">
        <v>14</v>
      </c>
      <c r="F770">
        <v>10</v>
      </c>
      <c r="G770">
        <v>10</v>
      </c>
      <c r="H770">
        <v>3</v>
      </c>
      <c r="I770">
        <v>2</v>
      </c>
      <c r="J770">
        <v>18</v>
      </c>
      <c r="K770">
        <v>16</v>
      </c>
      <c r="L770">
        <v>16</v>
      </c>
      <c r="M770">
        <v>14</v>
      </c>
      <c r="N770">
        <v>13</v>
      </c>
      <c r="O770">
        <v>15</v>
      </c>
      <c r="P770">
        <v>13</v>
      </c>
      <c r="Q770" s="24">
        <f>бланки!F771</f>
        <v>40</v>
      </c>
      <c r="R770" s="6">
        <f t="shared" si="33"/>
        <v>0.47499999999999998</v>
      </c>
      <c r="S770" s="24">
        <f>бланки!E771</f>
        <v>769</v>
      </c>
      <c r="T770" s="24" t="str">
        <f>'Рейтинговая таблица организаций'!B772</f>
        <v>МКДОУ «Межгюльский детский сад «Родничок» (Хивский район)</v>
      </c>
      <c r="U770" s="6">
        <f>анкеты!F770/анкеты!E770</f>
        <v>0.7142857142857143</v>
      </c>
      <c r="V770" s="6">
        <f>анкеты!D770/анкеты!C770</f>
        <v>0.88235294117647056</v>
      </c>
      <c r="W770" s="6">
        <f>анкеты!G770/анкеты!$B770</f>
        <v>0.52631578947368418</v>
      </c>
      <c r="X770" s="6">
        <f>анкеты!I770/анкеты!H770</f>
        <v>0.66666666666666663</v>
      </c>
      <c r="Y770" s="6">
        <f>анкеты!J770/анкеты!$B770</f>
        <v>0.94736842105263153</v>
      </c>
      <c r="Z770" s="6">
        <f>анкеты!K770/анкеты!$B770</f>
        <v>0.84210526315789469</v>
      </c>
      <c r="AA770" s="6">
        <f>анкеты!M770/анкеты!L770</f>
        <v>0.875</v>
      </c>
      <c r="AB770" s="6">
        <f>анкеты!N770/анкеты!$B770</f>
        <v>0.68421052631578949</v>
      </c>
      <c r="AC770" s="6">
        <f>анкеты!O770/анкеты!$B770</f>
        <v>0.78947368421052633</v>
      </c>
      <c r="AD770" s="6">
        <f>анкеты!P770/анкеты!$B770</f>
        <v>0.68421052631578949</v>
      </c>
      <c r="AE770" s="24">
        <f>'Рейтинговая таблица организаций'!Z1596+'Рейтинговая таблица организаций'!AA1596</f>
        <v>0</v>
      </c>
      <c r="AF770" s="32">
        <f t="shared" si="29"/>
        <v>0.76119895326551668</v>
      </c>
      <c r="AG770" s="24">
        <f>'Рейтинговая таблица организаций'!BB772</f>
        <v>71</v>
      </c>
      <c r="AH770" t="s">
        <v>201</v>
      </c>
    </row>
    <row r="771" spans="1:34" x14ac:dyDescent="0.25">
      <c r="A771" s="39">
        <v>772</v>
      </c>
      <c r="B771">
        <v>20</v>
      </c>
      <c r="C771">
        <v>20</v>
      </c>
      <c r="D771">
        <v>19</v>
      </c>
      <c r="E771">
        <v>10</v>
      </c>
      <c r="F771">
        <v>9</v>
      </c>
      <c r="G771">
        <v>20</v>
      </c>
      <c r="H771">
        <v>20</v>
      </c>
      <c r="I771">
        <v>18</v>
      </c>
      <c r="J771">
        <v>20</v>
      </c>
      <c r="K771">
        <v>20</v>
      </c>
      <c r="L771">
        <v>20</v>
      </c>
      <c r="M771">
        <v>20</v>
      </c>
      <c r="N771">
        <v>16</v>
      </c>
      <c r="O771">
        <v>16</v>
      </c>
      <c r="P771">
        <v>16</v>
      </c>
      <c r="Q771" s="24">
        <f>бланки!F772</f>
        <v>50</v>
      </c>
      <c r="R771" s="6">
        <f t="shared" si="33"/>
        <v>0.4</v>
      </c>
      <c r="S771" s="24">
        <f>бланки!E772</f>
        <v>770</v>
      </c>
      <c r="T771" s="24" t="str">
        <f>'Рейтинговая таблица организаций'!B773</f>
        <v>МКДОУ «Захитский детский сад «Ягодка (Хивский район)</v>
      </c>
      <c r="U771" s="6">
        <f>анкеты!F771/анкеты!E771</f>
        <v>0.9</v>
      </c>
      <c r="V771" s="6">
        <f>анкеты!D771/анкеты!C771</f>
        <v>0.95</v>
      </c>
      <c r="W771" s="6">
        <f>анкеты!G771/анкеты!$B771</f>
        <v>1</v>
      </c>
      <c r="X771" s="6">
        <f>анкеты!I771/анкеты!H771</f>
        <v>0.9</v>
      </c>
      <c r="Y771" s="6">
        <f>анкеты!J771/анкеты!$B771</f>
        <v>1</v>
      </c>
      <c r="Z771" s="6">
        <f>анкеты!K771/анкеты!$B771</f>
        <v>1</v>
      </c>
      <c r="AA771" s="6">
        <f>анкеты!M771/анкеты!L771</f>
        <v>1</v>
      </c>
      <c r="AB771" s="6">
        <f>анкеты!N771/анкеты!$B771</f>
        <v>0.8</v>
      </c>
      <c r="AC771" s="6">
        <f>анкеты!O771/анкеты!$B771</f>
        <v>0.8</v>
      </c>
      <c r="AD771" s="6">
        <f>анкеты!P771/анкеты!$B771</f>
        <v>0.8</v>
      </c>
      <c r="AE771" s="24">
        <f>'Рейтинговая таблица организаций'!Z1597+'Рейтинговая таблица организаций'!AA1597</f>
        <v>0</v>
      </c>
      <c r="AF771" s="32">
        <f t="shared" ref="AF771:AF834" si="34">AVERAGE(U771:AD771)</f>
        <v>0.91500000000000004</v>
      </c>
      <c r="AG771" s="24">
        <f>'Рейтинговая таблица организаций'!BB773</f>
        <v>83.4</v>
      </c>
      <c r="AH771" t="s">
        <v>201</v>
      </c>
    </row>
    <row r="772" spans="1:34" x14ac:dyDescent="0.25">
      <c r="A772" s="39">
        <v>773</v>
      </c>
      <c r="B772">
        <v>112</v>
      </c>
      <c r="C772">
        <v>95</v>
      </c>
      <c r="D772">
        <v>95</v>
      </c>
      <c r="E772">
        <v>78</v>
      </c>
      <c r="F772">
        <v>76</v>
      </c>
      <c r="G772">
        <v>95</v>
      </c>
      <c r="H772">
        <v>8</v>
      </c>
      <c r="I772">
        <v>7</v>
      </c>
      <c r="J772">
        <v>108</v>
      </c>
      <c r="K772">
        <v>110</v>
      </c>
      <c r="L772">
        <v>73</v>
      </c>
      <c r="M772">
        <v>72</v>
      </c>
      <c r="N772">
        <v>107</v>
      </c>
      <c r="O772">
        <v>104</v>
      </c>
      <c r="P772">
        <v>107</v>
      </c>
      <c r="Q772" s="24">
        <f>бланки!F773</f>
        <v>224</v>
      </c>
      <c r="R772" s="6">
        <f t="shared" si="33"/>
        <v>0.5</v>
      </c>
      <c r="S772" s="24">
        <f>бланки!E773</f>
        <v>771</v>
      </c>
      <c r="T772" s="24" t="str">
        <f>'Рейтинговая таблица организаций'!B774</f>
        <v>МКУ ДО «Хивская спортивная школа» (Хивский район)</v>
      </c>
      <c r="U772" s="6">
        <f>анкеты!F772/анкеты!E772</f>
        <v>0.97435897435897434</v>
      </c>
      <c r="V772" s="6">
        <f>анкеты!D772/анкеты!C772</f>
        <v>1</v>
      </c>
      <c r="W772" s="6">
        <f>анкеты!G772/анкеты!$B772</f>
        <v>0.8482142857142857</v>
      </c>
      <c r="X772" s="6">
        <f>анкеты!I772/анкеты!H772</f>
        <v>0.875</v>
      </c>
      <c r="Y772" s="6">
        <f>анкеты!J772/анкеты!$B772</f>
        <v>0.9642857142857143</v>
      </c>
      <c r="Z772" s="6">
        <f>анкеты!K772/анкеты!$B772</f>
        <v>0.9821428571428571</v>
      </c>
      <c r="AA772" s="6">
        <f>анкеты!M772/анкеты!L772</f>
        <v>0.98630136986301364</v>
      </c>
      <c r="AB772" s="6">
        <f>анкеты!N772/анкеты!$B772</f>
        <v>0.9553571428571429</v>
      </c>
      <c r="AC772" s="6">
        <f>анкеты!O772/анкеты!$B772</f>
        <v>0.9285714285714286</v>
      </c>
      <c r="AD772" s="6">
        <f>анкеты!P772/анкеты!$B772</f>
        <v>0.9553571428571429</v>
      </c>
      <c r="AE772" s="24">
        <f>'Рейтинговая таблица организаций'!Z1598+'Рейтинговая таблица организаций'!AA1598</f>
        <v>0</v>
      </c>
      <c r="AF772" s="32">
        <f t="shared" si="34"/>
        <v>0.94695889156505575</v>
      </c>
      <c r="AG772" s="24">
        <f>'Рейтинговая таблица организаций'!BB774</f>
        <v>80.400000000000006</v>
      </c>
      <c r="AH772" t="s">
        <v>755</v>
      </c>
    </row>
    <row r="773" spans="1:34" x14ac:dyDescent="0.25">
      <c r="A773" s="39">
        <v>774</v>
      </c>
      <c r="B773">
        <v>43</v>
      </c>
      <c r="C773">
        <v>32</v>
      </c>
      <c r="D773">
        <v>26</v>
      </c>
      <c r="E773">
        <v>22</v>
      </c>
      <c r="F773">
        <v>21</v>
      </c>
      <c r="G773">
        <v>29</v>
      </c>
      <c r="H773">
        <v>4</v>
      </c>
      <c r="I773">
        <v>2</v>
      </c>
      <c r="J773">
        <v>39</v>
      </c>
      <c r="K773">
        <v>41</v>
      </c>
      <c r="L773">
        <v>28</v>
      </c>
      <c r="M773">
        <v>28</v>
      </c>
      <c r="N773">
        <v>41</v>
      </c>
      <c r="O773">
        <v>38</v>
      </c>
      <c r="P773">
        <v>39</v>
      </c>
      <c r="Q773" s="24">
        <f>бланки!F774</f>
        <v>77</v>
      </c>
      <c r="R773" s="6">
        <v>0.55844155844155841</v>
      </c>
      <c r="S773" s="24">
        <f>бланки!E774</f>
        <v>772</v>
      </c>
      <c r="T773" s="24" t="str">
        <f>'Рейтинговая таблица организаций'!B775</f>
        <v>МКОУ «Буцринская СОШ» (Хунзахский район)</v>
      </c>
      <c r="U773" s="6">
        <f>анкеты!F773/анкеты!E773</f>
        <v>0.95454545454545459</v>
      </c>
      <c r="V773" s="6">
        <f>анкеты!D773/анкеты!C773</f>
        <v>0.8125</v>
      </c>
      <c r="W773" s="6">
        <f>анкеты!G773/анкеты!$B773</f>
        <v>0.67441860465116277</v>
      </c>
      <c r="X773" s="6">
        <f>анкеты!I773/анкеты!H773</f>
        <v>0.5</v>
      </c>
      <c r="Y773" s="6">
        <f>анкеты!J773/анкеты!$B773</f>
        <v>0.90697674418604646</v>
      </c>
      <c r="Z773" s="6">
        <f>анкеты!K773/анкеты!$B773</f>
        <v>0.95348837209302328</v>
      </c>
      <c r="AA773" s="6">
        <f>анкеты!M773/анкеты!L773</f>
        <v>1</v>
      </c>
      <c r="AB773" s="6">
        <f>анкеты!N773/анкеты!$B773</f>
        <v>0.95348837209302328</v>
      </c>
      <c r="AC773" s="6">
        <f>анкеты!O773/анкеты!$B773</f>
        <v>0.88372093023255816</v>
      </c>
      <c r="AD773" s="6">
        <f>анкеты!P773/анкеты!$B773</f>
        <v>0.90697674418604646</v>
      </c>
      <c r="AE773" s="24">
        <f>'Рейтинговая таблица организаций'!Z1599+'Рейтинговая таблица организаций'!AA1599</f>
        <v>0</v>
      </c>
      <c r="AF773" s="32">
        <f t="shared" si="34"/>
        <v>0.85461152219873138</v>
      </c>
      <c r="AG773" s="24">
        <f>'Рейтинговая таблица организаций'!BB775</f>
        <v>62.4</v>
      </c>
      <c r="AH773" t="s">
        <v>992</v>
      </c>
    </row>
    <row r="774" spans="1:34" x14ac:dyDescent="0.25">
      <c r="A774" s="39">
        <v>775</v>
      </c>
      <c r="B774">
        <v>42</v>
      </c>
      <c r="C774">
        <v>37</v>
      </c>
      <c r="D774">
        <v>36</v>
      </c>
      <c r="E774">
        <v>31</v>
      </c>
      <c r="F774">
        <v>31</v>
      </c>
      <c r="G774">
        <v>41</v>
      </c>
      <c r="H774">
        <v>6</v>
      </c>
      <c r="I774">
        <v>4</v>
      </c>
      <c r="J774">
        <v>41</v>
      </c>
      <c r="K774">
        <v>42</v>
      </c>
      <c r="L774">
        <v>29</v>
      </c>
      <c r="M774">
        <v>29</v>
      </c>
      <c r="N774">
        <v>35</v>
      </c>
      <c r="O774">
        <v>38</v>
      </c>
      <c r="P774">
        <v>37</v>
      </c>
      <c r="Q774" s="24">
        <f>бланки!F775</f>
        <v>73</v>
      </c>
      <c r="R774" s="6">
        <v>0.57534246575342463</v>
      </c>
      <c r="S774" s="24">
        <f>бланки!E775</f>
        <v>773</v>
      </c>
      <c r="T774" s="24" t="str">
        <f>'Рейтинговая таблица организаций'!B776</f>
        <v>МКОУ «Новобуцринская СОШ» (Хунзахский район)</v>
      </c>
      <c r="U774" s="6">
        <f>анкеты!F774/анкеты!E774</f>
        <v>1</v>
      </c>
      <c r="V774" s="6">
        <f>анкеты!D774/анкеты!C774</f>
        <v>0.97297297297297303</v>
      </c>
      <c r="W774" s="6">
        <f>анкеты!G774/анкеты!$B774</f>
        <v>0.97619047619047616</v>
      </c>
      <c r="X774" s="6">
        <f>анкеты!I774/анкеты!H774</f>
        <v>0.66666666666666663</v>
      </c>
      <c r="Y774" s="6">
        <f>анкеты!J774/анкеты!$B774</f>
        <v>0.97619047619047616</v>
      </c>
      <c r="Z774" s="6">
        <f>анкеты!K774/анкеты!$B774</f>
        <v>1</v>
      </c>
      <c r="AA774" s="6">
        <f>анкеты!M774/анкеты!L774</f>
        <v>1</v>
      </c>
      <c r="AB774" s="6">
        <f>анкеты!N774/анкеты!$B774</f>
        <v>0.83333333333333337</v>
      </c>
      <c r="AC774" s="6">
        <f>анкеты!O774/анкеты!$B774</f>
        <v>0.90476190476190477</v>
      </c>
      <c r="AD774" s="6">
        <f>анкеты!P774/анкеты!$B774</f>
        <v>0.88095238095238093</v>
      </c>
      <c r="AE774" s="24">
        <f>'Рейтинговая таблица организаций'!Z1600+'Рейтинговая таблица организаций'!AA1600</f>
        <v>0</v>
      </c>
      <c r="AF774" s="32">
        <f t="shared" si="34"/>
        <v>0.92110682110682107</v>
      </c>
      <c r="AG774" s="24">
        <f>'Рейтинговая таблица организаций'!BB776</f>
        <v>70.2</v>
      </c>
      <c r="AH774" t="s">
        <v>992</v>
      </c>
    </row>
    <row r="775" spans="1:34" x14ac:dyDescent="0.25">
      <c r="A775" s="39">
        <v>776</v>
      </c>
      <c r="B775">
        <v>37</v>
      </c>
      <c r="C775">
        <v>26</v>
      </c>
      <c r="D775">
        <v>26</v>
      </c>
      <c r="E775">
        <v>20</v>
      </c>
      <c r="F775">
        <v>19</v>
      </c>
      <c r="G775">
        <v>24</v>
      </c>
      <c r="H775">
        <v>2</v>
      </c>
      <c r="I775">
        <v>1</v>
      </c>
      <c r="J775">
        <v>33</v>
      </c>
      <c r="K775">
        <v>35</v>
      </c>
      <c r="L775">
        <v>27</v>
      </c>
      <c r="M775">
        <v>26</v>
      </c>
      <c r="N775">
        <v>36</v>
      </c>
      <c r="O775">
        <v>35</v>
      </c>
      <c r="P775">
        <v>36</v>
      </c>
      <c r="Q775" s="24">
        <f>бланки!F776</f>
        <v>42</v>
      </c>
      <c r="R775" s="6">
        <v>0.88095238095238093</v>
      </c>
      <c r="S775" s="24">
        <f>бланки!E776</f>
        <v>774</v>
      </c>
      <c r="T775" s="24" t="str">
        <f>'Рейтинговая таблица организаций'!B777</f>
        <v>МКОУ «Тагадинская СОШ» (Хунзахский район)</v>
      </c>
      <c r="U775" s="6">
        <f>анкеты!F775/анкеты!E775</f>
        <v>0.95</v>
      </c>
      <c r="V775" s="6">
        <f>анкеты!D775/анкеты!C775</f>
        <v>1</v>
      </c>
      <c r="W775" s="6">
        <f>анкеты!G775/анкеты!$B775</f>
        <v>0.64864864864864868</v>
      </c>
      <c r="X775" s="6">
        <f>анкеты!I775/анкеты!H775</f>
        <v>0.5</v>
      </c>
      <c r="Y775" s="6">
        <f>анкеты!J775/анкеты!$B775</f>
        <v>0.89189189189189189</v>
      </c>
      <c r="Z775" s="6">
        <f>анкеты!K775/анкеты!$B775</f>
        <v>0.94594594594594594</v>
      </c>
      <c r="AA775" s="6">
        <f>анкеты!M775/анкеты!L775</f>
        <v>0.96296296296296291</v>
      </c>
      <c r="AB775" s="6">
        <f>анкеты!N775/анкеты!$B775</f>
        <v>0.97297297297297303</v>
      </c>
      <c r="AC775" s="6">
        <f>анкеты!O775/анкеты!$B775</f>
        <v>0.94594594594594594</v>
      </c>
      <c r="AD775" s="6">
        <f>анкеты!P775/анкеты!$B775</f>
        <v>0.97297297297297303</v>
      </c>
      <c r="AE775" s="24">
        <f>'Рейтинговая таблица организаций'!Z1601+'Рейтинговая таблица организаций'!AA1601</f>
        <v>0</v>
      </c>
      <c r="AF775" s="32">
        <f t="shared" si="34"/>
        <v>0.87913413413413399</v>
      </c>
      <c r="AG775" s="24">
        <f>'Рейтинговая таблица организаций'!BB777</f>
        <v>76</v>
      </c>
      <c r="AH775" t="s">
        <v>992</v>
      </c>
    </row>
    <row r="776" spans="1:34" x14ac:dyDescent="0.25">
      <c r="A776" s="39">
        <v>777</v>
      </c>
      <c r="B776">
        <v>45</v>
      </c>
      <c r="C776">
        <v>35</v>
      </c>
      <c r="D776">
        <v>35</v>
      </c>
      <c r="E776">
        <v>26</v>
      </c>
      <c r="F776">
        <v>24</v>
      </c>
      <c r="G776">
        <v>38</v>
      </c>
      <c r="H776">
        <v>3</v>
      </c>
      <c r="I776">
        <v>3</v>
      </c>
      <c r="J776">
        <v>44</v>
      </c>
      <c r="K776">
        <v>42</v>
      </c>
      <c r="L776">
        <v>26</v>
      </c>
      <c r="M776">
        <v>24</v>
      </c>
      <c r="N776">
        <v>39</v>
      </c>
      <c r="O776">
        <v>39</v>
      </c>
      <c r="P776">
        <v>42</v>
      </c>
      <c r="Q776" s="24">
        <f>бланки!F777</f>
        <v>113</v>
      </c>
      <c r="R776" s="6">
        <f>B776/Q776</f>
        <v>0.39823008849557523</v>
      </c>
      <c r="S776" s="24">
        <f>бланки!E777</f>
        <v>775</v>
      </c>
      <c r="T776" s="24" t="str">
        <f>'Рейтинговая таблица организаций'!B778</f>
        <v>МКОУ «Уздалросинская СОШ» (Хунзахский район)</v>
      </c>
      <c r="U776" s="6">
        <f>анкеты!F776/анкеты!E776</f>
        <v>0.92307692307692313</v>
      </c>
      <c r="V776" s="6">
        <f>анкеты!D776/анкеты!C776</f>
        <v>1</v>
      </c>
      <c r="W776" s="6">
        <f>анкеты!G776/анкеты!$B776</f>
        <v>0.84444444444444444</v>
      </c>
      <c r="X776" s="6">
        <f>анкеты!I776/анкеты!H776</f>
        <v>1</v>
      </c>
      <c r="Y776" s="6">
        <f>анкеты!J776/анкеты!$B776</f>
        <v>0.97777777777777775</v>
      </c>
      <c r="Z776" s="6">
        <f>анкеты!K776/анкеты!$B776</f>
        <v>0.93333333333333335</v>
      </c>
      <c r="AA776" s="6">
        <f>анкеты!M776/анкеты!L776</f>
        <v>0.92307692307692313</v>
      </c>
      <c r="AB776" s="6">
        <f>анкеты!N776/анкеты!$B776</f>
        <v>0.8666666666666667</v>
      </c>
      <c r="AC776" s="6">
        <f>анкеты!O776/анкеты!$B776</f>
        <v>0.8666666666666667</v>
      </c>
      <c r="AD776" s="6">
        <f>анкеты!P776/анкеты!$B776</f>
        <v>0.93333333333333335</v>
      </c>
      <c r="AE776" s="24">
        <f>'Рейтинговая таблица организаций'!Z1602+'Рейтинговая таблица организаций'!AA1602</f>
        <v>0</v>
      </c>
      <c r="AF776" s="32">
        <f t="shared" si="34"/>
        <v>0.92683760683760696</v>
      </c>
      <c r="AG776" s="24">
        <f>'Рейтинговая таблица организаций'!BB778</f>
        <v>84.4</v>
      </c>
      <c r="AH776" t="s">
        <v>992</v>
      </c>
    </row>
    <row r="777" spans="1:34" x14ac:dyDescent="0.25">
      <c r="A777" s="39">
        <v>778</v>
      </c>
      <c r="B777">
        <v>36</v>
      </c>
      <c r="C777">
        <v>32</v>
      </c>
      <c r="D777">
        <v>30</v>
      </c>
      <c r="E777">
        <v>27</v>
      </c>
      <c r="F777">
        <v>25</v>
      </c>
      <c r="G777">
        <v>23</v>
      </c>
      <c r="H777">
        <v>3</v>
      </c>
      <c r="I777">
        <v>2</v>
      </c>
      <c r="J777">
        <v>34</v>
      </c>
      <c r="K777">
        <v>34</v>
      </c>
      <c r="L777">
        <v>25</v>
      </c>
      <c r="M777">
        <v>24</v>
      </c>
      <c r="N777">
        <v>36</v>
      </c>
      <c r="O777">
        <v>36</v>
      </c>
      <c r="P777">
        <v>35</v>
      </c>
      <c r="Q777" s="24">
        <f>бланки!F778</f>
        <v>50</v>
      </c>
      <c r="R777" s="6">
        <v>0.72</v>
      </c>
      <c r="S777" s="24">
        <f>бланки!E778</f>
        <v>776</v>
      </c>
      <c r="T777" s="24" t="str">
        <f>'Рейтинговая таблица организаций'!B779</f>
        <v>МКОУ «Хариколинская СОШ им.А.Бижанова» (Хунзахский район)</v>
      </c>
      <c r="U777" s="6">
        <f>анкеты!F777/анкеты!E777</f>
        <v>0.92592592592592593</v>
      </c>
      <c r="V777" s="6">
        <f>анкеты!D777/анкеты!C777</f>
        <v>0.9375</v>
      </c>
      <c r="W777" s="6">
        <f>анкеты!G777/анкеты!$B777</f>
        <v>0.63888888888888884</v>
      </c>
      <c r="X777" s="6">
        <f>анкеты!I777/анкеты!H777</f>
        <v>0.66666666666666663</v>
      </c>
      <c r="Y777" s="6">
        <f>анкеты!J777/анкеты!$B777</f>
        <v>0.94444444444444442</v>
      </c>
      <c r="Z777" s="6">
        <f>анкеты!K777/анкеты!$B777</f>
        <v>0.94444444444444442</v>
      </c>
      <c r="AA777" s="6">
        <f>анкеты!M777/анкеты!L777</f>
        <v>0.96</v>
      </c>
      <c r="AB777" s="6">
        <f>анкеты!N777/анкеты!$B777</f>
        <v>1</v>
      </c>
      <c r="AC777" s="6">
        <f>анкеты!O777/анкеты!$B777</f>
        <v>1</v>
      </c>
      <c r="AD777" s="6">
        <f>анкеты!P777/анкеты!$B777</f>
        <v>0.97222222222222221</v>
      </c>
      <c r="AE777" s="24">
        <f>'Рейтинговая таблица организаций'!Z1603+'Рейтинговая таблица организаций'!AA1603</f>
        <v>0</v>
      </c>
      <c r="AF777" s="32">
        <f t="shared" si="34"/>
        <v>0.89900925925925923</v>
      </c>
      <c r="AG777" s="24">
        <f>'Рейтинговая таблица организаций'!BB779</f>
        <v>71.400000000000006</v>
      </c>
      <c r="AH777" t="s">
        <v>992</v>
      </c>
    </row>
    <row r="778" spans="1:34" x14ac:dyDescent="0.25">
      <c r="A778" s="39">
        <v>779</v>
      </c>
      <c r="B778">
        <v>32</v>
      </c>
      <c r="C778">
        <v>21</v>
      </c>
      <c r="D778">
        <v>20</v>
      </c>
      <c r="E778">
        <v>14</v>
      </c>
      <c r="F778">
        <v>10</v>
      </c>
      <c r="G778">
        <v>23</v>
      </c>
      <c r="H778">
        <v>7</v>
      </c>
      <c r="I778">
        <v>3</v>
      </c>
      <c r="J778">
        <v>26</v>
      </c>
      <c r="K778">
        <v>30</v>
      </c>
      <c r="L778">
        <v>18</v>
      </c>
      <c r="M778">
        <v>15</v>
      </c>
      <c r="N778">
        <v>24</v>
      </c>
      <c r="O778">
        <v>31</v>
      </c>
      <c r="P778">
        <v>22</v>
      </c>
      <c r="Q778" s="24">
        <f>бланки!F779</f>
        <v>53</v>
      </c>
      <c r="R778" s="6">
        <v>0.60377358490566035</v>
      </c>
      <c r="S778" s="24">
        <f>бланки!E779</f>
        <v>777</v>
      </c>
      <c r="T778" s="24" t="str">
        <f>'Рейтинговая таблица организаций'!B780</f>
        <v>МКОУ «Гацалухская ООШ» (Хунзахский район)</v>
      </c>
      <c r="U778" s="6">
        <f>анкеты!F778/анкеты!E778</f>
        <v>0.7142857142857143</v>
      </c>
      <c r="V778" s="6">
        <f>анкеты!D778/анкеты!C778</f>
        <v>0.95238095238095233</v>
      </c>
      <c r="W778" s="6">
        <f>анкеты!G778/анкеты!$B778</f>
        <v>0.71875</v>
      </c>
      <c r="X778" s="6">
        <f>анкеты!I778/анкеты!H778</f>
        <v>0.42857142857142855</v>
      </c>
      <c r="Y778" s="6">
        <f>анкеты!J778/анкеты!$B778</f>
        <v>0.8125</v>
      </c>
      <c r="Z778" s="6">
        <f>анкеты!K778/анкеты!$B778</f>
        <v>0.9375</v>
      </c>
      <c r="AA778" s="6">
        <f>анкеты!M778/анкеты!L778</f>
        <v>0.83333333333333337</v>
      </c>
      <c r="AB778" s="6">
        <f>анкеты!N778/анкеты!$B778</f>
        <v>0.75</v>
      </c>
      <c r="AC778" s="6">
        <f>анкеты!O778/анкеты!$B778</f>
        <v>0.96875</v>
      </c>
      <c r="AD778" s="6">
        <f>анкеты!P778/анкеты!$B778</f>
        <v>0.6875</v>
      </c>
      <c r="AE778" s="24">
        <f>'Рейтинговая таблица организаций'!Z1604+'Рейтинговая таблица организаций'!AA1604</f>
        <v>0</v>
      </c>
      <c r="AF778" s="32">
        <f t="shared" si="34"/>
        <v>0.78035714285714275</v>
      </c>
      <c r="AG778" s="24">
        <f>'Рейтинговая таблица организаций'!BB780</f>
        <v>66.400000000000006</v>
      </c>
      <c r="AH778" t="s">
        <v>992</v>
      </c>
    </row>
    <row r="779" spans="1:34" x14ac:dyDescent="0.25">
      <c r="A779" s="39">
        <v>780</v>
      </c>
      <c r="B779">
        <v>17</v>
      </c>
      <c r="C779">
        <v>11</v>
      </c>
      <c r="D779">
        <v>9</v>
      </c>
      <c r="E779">
        <v>10</v>
      </c>
      <c r="F779">
        <v>9</v>
      </c>
      <c r="G779">
        <v>13</v>
      </c>
      <c r="H779">
        <v>2</v>
      </c>
      <c r="I779">
        <v>1</v>
      </c>
      <c r="J779">
        <v>17</v>
      </c>
      <c r="K779">
        <v>16</v>
      </c>
      <c r="L779">
        <v>10</v>
      </c>
      <c r="M779">
        <v>8</v>
      </c>
      <c r="N779">
        <v>16</v>
      </c>
      <c r="O779">
        <v>15</v>
      </c>
      <c r="P779">
        <v>16</v>
      </c>
      <c r="Q779" s="24">
        <f>бланки!F780</f>
        <v>34</v>
      </c>
      <c r="R779" s="6">
        <v>0.5</v>
      </c>
      <c r="S779" s="24">
        <f>бланки!E780</f>
        <v>778</v>
      </c>
      <c r="T779" s="24" t="str">
        <f>'Рейтинговая таблица организаций'!B781</f>
        <v>МКОУ «Заибская ООШ» (Хунзахский район)</v>
      </c>
      <c r="U779" s="6">
        <f>анкеты!F779/анкеты!E779</f>
        <v>0.9</v>
      </c>
      <c r="V779" s="6">
        <f>анкеты!D779/анкеты!C779</f>
        <v>0.81818181818181823</v>
      </c>
      <c r="W779" s="6">
        <f>анкеты!G779/анкеты!$B779</f>
        <v>0.76470588235294112</v>
      </c>
      <c r="X779" s="6">
        <f>анкеты!I779/анкеты!H779</f>
        <v>0.5</v>
      </c>
      <c r="Y779" s="6">
        <f>анкеты!J779/анкеты!$B779</f>
        <v>1</v>
      </c>
      <c r="Z779" s="6">
        <f>анкеты!K779/анкеты!$B779</f>
        <v>0.94117647058823528</v>
      </c>
      <c r="AA779" s="6">
        <f>анкеты!M779/анкеты!L779</f>
        <v>0.8</v>
      </c>
      <c r="AB779" s="6">
        <f>анкеты!N779/анкеты!$B779</f>
        <v>0.94117647058823528</v>
      </c>
      <c r="AC779" s="6">
        <f>анкеты!O779/анкеты!$B779</f>
        <v>0.88235294117647056</v>
      </c>
      <c r="AD779" s="6">
        <f>анкеты!P779/анкеты!$B779</f>
        <v>0.94117647058823528</v>
      </c>
      <c r="AE779" s="24">
        <f>'Рейтинговая таблица организаций'!Z1605+'Рейтинговая таблица организаций'!AA1605</f>
        <v>0</v>
      </c>
      <c r="AF779" s="32">
        <f t="shared" si="34"/>
        <v>0.84887700534759358</v>
      </c>
      <c r="AG779" s="24">
        <f>'Рейтинговая таблица организаций'!BB781</f>
        <v>77.400000000000006</v>
      </c>
      <c r="AH779" t="s">
        <v>992</v>
      </c>
    </row>
    <row r="780" spans="1:34" x14ac:dyDescent="0.25">
      <c r="A780" s="39">
        <v>781</v>
      </c>
      <c r="B780">
        <v>6</v>
      </c>
      <c r="C780">
        <v>5</v>
      </c>
      <c r="D780">
        <v>5</v>
      </c>
      <c r="E780">
        <v>2</v>
      </c>
      <c r="F780">
        <v>2</v>
      </c>
      <c r="G780">
        <v>5</v>
      </c>
      <c r="H780">
        <v>7</v>
      </c>
      <c r="I780">
        <v>5</v>
      </c>
      <c r="J780">
        <v>6</v>
      </c>
      <c r="K780">
        <v>6</v>
      </c>
      <c r="L780">
        <v>2</v>
      </c>
      <c r="M780">
        <v>2</v>
      </c>
      <c r="N780">
        <v>6</v>
      </c>
      <c r="O780">
        <v>5</v>
      </c>
      <c r="P780">
        <v>5</v>
      </c>
      <c r="Q780" s="24">
        <f>бланки!F781</f>
        <v>13</v>
      </c>
      <c r="R780" s="6">
        <f>B780/Q780</f>
        <v>0.46153846153846156</v>
      </c>
      <c r="S780" s="24">
        <f>бланки!E781</f>
        <v>779</v>
      </c>
      <c r="T780" s="24" t="str">
        <f>'Рейтинговая таблица организаций'!B782</f>
        <v>МКОУ «Кахская ООШ» (Хунзахский район)</v>
      </c>
      <c r="U780" s="6">
        <f>анкеты!F780/анкеты!E780</f>
        <v>1</v>
      </c>
      <c r="V780" s="6">
        <f>анкеты!D780/анкеты!C780</f>
        <v>1</v>
      </c>
      <c r="W780" s="6">
        <f>анкеты!G780/анкеты!$B780</f>
        <v>0.83333333333333337</v>
      </c>
      <c r="X780" s="6">
        <f>анкеты!I780/анкеты!H780</f>
        <v>0.7142857142857143</v>
      </c>
      <c r="Y780" s="6">
        <f>анкеты!J780/анкеты!$B780</f>
        <v>1</v>
      </c>
      <c r="Z780" s="6">
        <f>анкеты!K780/анкеты!$B780</f>
        <v>1</v>
      </c>
      <c r="AA780" s="6">
        <f>анкеты!M780/анкеты!L780</f>
        <v>1</v>
      </c>
      <c r="AB780" s="6">
        <f>анкеты!N780/анкеты!$B780</f>
        <v>1</v>
      </c>
      <c r="AC780" s="6">
        <f>анкеты!O780/анкеты!$B780</f>
        <v>0.83333333333333337</v>
      </c>
      <c r="AD780" s="6">
        <f>анкеты!P780/анкеты!$B780</f>
        <v>0.83333333333333337</v>
      </c>
      <c r="AE780" s="24">
        <f>'Рейтинговая таблица организаций'!Z1606+'Рейтинговая таблица организаций'!AA1606</f>
        <v>0</v>
      </c>
      <c r="AF780" s="32">
        <f t="shared" si="34"/>
        <v>0.92142857142857149</v>
      </c>
      <c r="AG780" s="24">
        <f>'Рейтинговая таблица организаций'!BB782</f>
        <v>74.599999999999994</v>
      </c>
      <c r="AH780" t="s">
        <v>992</v>
      </c>
    </row>
    <row r="781" spans="1:34" x14ac:dyDescent="0.25">
      <c r="A781" s="39">
        <v>782</v>
      </c>
      <c r="B781">
        <v>18</v>
      </c>
      <c r="C781">
        <v>9</v>
      </c>
      <c r="D781">
        <v>9</v>
      </c>
      <c r="E781">
        <v>10</v>
      </c>
      <c r="F781">
        <v>10</v>
      </c>
      <c r="G781">
        <v>14</v>
      </c>
      <c r="H781">
        <v>2</v>
      </c>
      <c r="I781">
        <v>1</v>
      </c>
      <c r="J781">
        <v>16</v>
      </c>
      <c r="K781">
        <v>17</v>
      </c>
      <c r="L781">
        <v>9</v>
      </c>
      <c r="M781">
        <v>9</v>
      </c>
      <c r="N781">
        <v>17</v>
      </c>
      <c r="O781">
        <v>17</v>
      </c>
      <c r="P781">
        <v>18</v>
      </c>
      <c r="Q781" s="24">
        <f>бланки!F782</f>
        <v>36</v>
      </c>
      <c r="R781" s="6">
        <v>0.5</v>
      </c>
      <c r="S781" s="24">
        <f>бланки!E782</f>
        <v>780</v>
      </c>
      <c r="T781" s="24" t="str">
        <f>'Рейтинговая таблица организаций'!B783</f>
        <v>МКОУ»Оркачинская ООШ» (Хунзахский район)</v>
      </c>
      <c r="U781" s="6">
        <f>анкеты!F781/анкеты!E781</f>
        <v>1</v>
      </c>
      <c r="V781" s="6">
        <f>анкеты!D781/анкеты!C781</f>
        <v>1</v>
      </c>
      <c r="W781" s="6">
        <f>анкеты!G781/анкеты!$B781</f>
        <v>0.77777777777777779</v>
      </c>
      <c r="X781" s="6">
        <f>анкеты!I781/анкеты!H781</f>
        <v>0.5</v>
      </c>
      <c r="Y781" s="6">
        <f>анкеты!J781/анкеты!$B781</f>
        <v>0.88888888888888884</v>
      </c>
      <c r="Z781" s="6">
        <f>анкеты!K781/анкеты!$B781</f>
        <v>0.94444444444444442</v>
      </c>
      <c r="AA781" s="6">
        <f>анкеты!M781/анкеты!L781</f>
        <v>1</v>
      </c>
      <c r="AB781" s="6">
        <f>анкеты!N781/анкеты!$B781</f>
        <v>0.94444444444444442</v>
      </c>
      <c r="AC781" s="6">
        <f>анкеты!O781/анкеты!$B781</f>
        <v>0.94444444444444442</v>
      </c>
      <c r="AD781" s="6">
        <f>анкеты!P781/анкеты!$B781</f>
        <v>1</v>
      </c>
      <c r="AE781" s="24">
        <f>'Рейтинговая таблица организаций'!Z1607+'Рейтинговая таблица организаций'!AA1607</f>
        <v>0</v>
      </c>
      <c r="AF781" s="32">
        <f t="shared" si="34"/>
        <v>0.9</v>
      </c>
      <c r="AG781" s="24">
        <f>'Рейтинговая таблица организаций'!BB783</f>
        <v>72</v>
      </c>
      <c r="AH781" t="s">
        <v>992</v>
      </c>
    </row>
    <row r="782" spans="1:34" x14ac:dyDescent="0.25">
      <c r="A782" s="39">
        <v>783</v>
      </c>
      <c r="B782">
        <v>2</v>
      </c>
      <c r="C782">
        <v>2</v>
      </c>
      <c r="D782">
        <v>2</v>
      </c>
      <c r="E782">
        <v>2</v>
      </c>
      <c r="F782">
        <v>2</v>
      </c>
      <c r="G782">
        <v>2</v>
      </c>
      <c r="H782">
        <v>2</v>
      </c>
      <c r="I782">
        <v>1</v>
      </c>
      <c r="J782">
        <v>2</v>
      </c>
      <c r="K782">
        <v>1</v>
      </c>
      <c r="L782">
        <v>2</v>
      </c>
      <c r="M782">
        <v>2</v>
      </c>
      <c r="N782">
        <v>2</v>
      </c>
      <c r="O782">
        <v>1</v>
      </c>
      <c r="P782">
        <v>2</v>
      </c>
      <c r="Q782" s="24">
        <f>бланки!F783</f>
        <v>3</v>
      </c>
      <c r="R782" s="6">
        <f>B782/Q782</f>
        <v>0.66666666666666663</v>
      </c>
      <c r="S782" s="24">
        <f>бланки!E783</f>
        <v>781</v>
      </c>
      <c r="T782" s="24" t="str">
        <f>'Рейтинговая таблица организаций'!B784</f>
        <v>МОУ «Гозолоколинская НОШ» (Хунзахский район)</v>
      </c>
      <c r="U782" s="6">
        <f>анкеты!F782/анкеты!E782</f>
        <v>1</v>
      </c>
      <c r="V782" s="6">
        <f>анкеты!D782/анкеты!C782</f>
        <v>1</v>
      </c>
      <c r="W782" s="6">
        <f>анкеты!G782/анкеты!$B782</f>
        <v>1</v>
      </c>
      <c r="X782" s="6">
        <f>анкеты!I782/анкеты!H782</f>
        <v>0.5</v>
      </c>
      <c r="Y782" s="6">
        <f>анкеты!J782/анкеты!$B782</f>
        <v>1</v>
      </c>
      <c r="Z782" s="6">
        <f>анкеты!K782/анкеты!$B782</f>
        <v>0.5</v>
      </c>
      <c r="AA782" s="6">
        <f>анкеты!M782/анкеты!L782</f>
        <v>1</v>
      </c>
      <c r="AB782" s="6">
        <f>анкеты!N782/анкеты!$B782</f>
        <v>1</v>
      </c>
      <c r="AC782" s="6">
        <f>анкеты!O782/анкеты!$B782</f>
        <v>0.5</v>
      </c>
      <c r="AD782" s="6">
        <f>анкеты!P782/анкеты!$B782</f>
        <v>1</v>
      </c>
      <c r="AE782" s="24">
        <f>'Рейтинговая таблица организаций'!Z1608+'Рейтинговая таблица организаций'!AA1608</f>
        <v>0</v>
      </c>
      <c r="AF782" s="32">
        <f t="shared" si="34"/>
        <v>0.85</v>
      </c>
      <c r="AG782" s="24">
        <f>'Рейтинговая таблица организаций'!BB784</f>
        <v>64</v>
      </c>
      <c r="AH782" t="s">
        <v>992</v>
      </c>
    </row>
    <row r="783" spans="1:34" x14ac:dyDescent="0.25">
      <c r="A783" s="39">
        <v>784</v>
      </c>
      <c r="B783">
        <v>32</v>
      </c>
      <c r="C783">
        <v>27</v>
      </c>
      <c r="D783">
        <v>26</v>
      </c>
      <c r="E783">
        <v>21</v>
      </c>
      <c r="F783">
        <v>20</v>
      </c>
      <c r="G783">
        <v>27</v>
      </c>
      <c r="H783">
        <v>3</v>
      </c>
      <c r="I783">
        <v>2</v>
      </c>
      <c r="J783">
        <v>30</v>
      </c>
      <c r="K783">
        <v>30</v>
      </c>
      <c r="L783">
        <v>21</v>
      </c>
      <c r="M783">
        <v>21</v>
      </c>
      <c r="N783">
        <v>30</v>
      </c>
      <c r="O783">
        <v>30</v>
      </c>
      <c r="P783">
        <v>30</v>
      </c>
      <c r="Q783" s="24">
        <f>бланки!F784</f>
        <v>54</v>
      </c>
      <c r="R783" s="6">
        <v>0.59259259259259256</v>
      </c>
      <c r="S783" s="24">
        <f>бланки!E784</f>
        <v>782</v>
      </c>
      <c r="T783" s="24" t="str">
        <f>'Рейтинговая таблица организаций'!B785</f>
        <v>МКОУ «Хининская НОШ» (Хунзахский район)</v>
      </c>
      <c r="U783" s="6">
        <f>анкеты!F783/анкеты!E783</f>
        <v>0.95238095238095233</v>
      </c>
      <c r="V783" s="6">
        <f>анкеты!D783/анкеты!C783</f>
        <v>0.96296296296296291</v>
      </c>
      <c r="W783" s="6">
        <f>анкеты!G783/анкеты!$B783</f>
        <v>0.84375</v>
      </c>
      <c r="X783" s="6">
        <f>анкеты!I783/анкеты!H783</f>
        <v>0.66666666666666663</v>
      </c>
      <c r="Y783" s="6">
        <f>анкеты!J783/анкеты!$B783</f>
        <v>0.9375</v>
      </c>
      <c r="Z783" s="6">
        <f>анкеты!K783/анкеты!$B783</f>
        <v>0.9375</v>
      </c>
      <c r="AA783" s="6">
        <f>анкеты!M783/анкеты!L783</f>
        <v>1</v>
      </c>
      <c r="AB783" s="6">
        <f>анкеты!N783/анкеты!$B783</f>
        <v>0.9375</v>
      </c>
      <c r="AC783" s="6">
        <f>анкеты!O783/анкеты!$B783</f>
        <v>0.9375</v>
      </c>
      <c r="AD783" s="6">
        <f>анкеты!P783/анкеты!$B783</f>
        <v>0.9375</v>
      </c>
      <c r="AE783" s="24">
        <f>'Рейтинговая таблица организаций'!Z1609+'Рейтинговая таблица организаций'!AA1609</f>
        <v>0</v>
      </c>
      <c r="AF783" s="32">
        <f t="shared" si="34"/>
        <v>0.91132605820105828</v>
      </c>
      <c r="AG783" s="24">
        <f>'Рейтинговая таблица организаций'!BB785</f>
        <v>69.400000000000006</v>
      </c>
      <c r="AH783" t="s">
        <v>992</v>
      </c>
    </row>
    <row r="784" spans="1:34" x14ac:dyDescent="0.25">
      <c r="A784" s="39">
        <v>787</v>
      </c>
      <c r="B784">
        <v>32</v>
      </c>
      <c r="C784">
        <v>29</v>
      </c>
      <c r="D784">
        <v>29</v>
      </c>
      <c r="E784">
        <v>30</v>
      </c>
      <c r="F784">
        <v>30</v>
      </c>
      <c r="G784">
        <v>31</v>
      </c>
      <c r="H784">
        <v>3</v>
      </c>
      <c r="I784">
        <v>1</v>
      </c>
      <c r="J784">
        <v>32</v>
      </c>
      <c r="K784">
        <v>32</v>
      </c>
      <c r="L784">
        <v>31</v>
      </c>
      <c r="M784">
        <v>31</v>
      </c>
      <c r="N784">
        <v>32</v>
      </c>
      <c r="O784">
        <v>32</v>
      </c>
      <c r="P784">
        <v>31</v>
      </c>
      <c r="Q784" s="24">
        <f>бланки!F785</f>
        <v>71</v>
      </c>
      <c r="R784" s="6">
        <f>B784/Q784</f>
        <v>0.45070422535211269</v>
      </c>
      <c r="S784" s="24">
        <f>бланки!E785</f>
        <v>783</v>
      </c>
      <c r="T784" s="24" t="str">
        <f>'Рейтинговая таблица организаций'!B786</f>
        <v>МКОУ «Чондотлинская НОШ» (Хунзахский район)</v>
      </c>
      <c r="U784" s="6">
        <f>анкеты!F784/анкеты!E784</f>
        <v>1</v>
      </c>
      <c r="V784" s="6">
        <f>анкеты!D784/анкеты!C784</f>
        <v>1</v>
      </c>
      <c r="W784" s="6">
        <f>анкеты!G784/анкеты!$B784</f>
        <v>0.96875</v>
      </c>
      <c r="X784" s="6">
        <f>анкеты!I784/анкеты!H784</f>
        <v>0.33333333333333331</v>
      </c>
      <c r="Y784" s="6">
        <f>анкеты!J784/анкеты!$B784</f>
        <v>1</v>
      </c>
      <c r="Z784" s="6">
        <f>анкеты!K784/анкеты!$B784</f>
        <v>1</v>
      </c>
      <c r="AA784" s="6">
        <f>анкеты!M784/анкеты!L784</f>
        <v>1</v>
      </c>
      <c r="AB784" s="6">
        <f>анкеты!N784/анкеты!$B784</f>
        <v>1</v>
      </c>
      <c r="AC784" s="6">
        <f>анкеты!O784/анкеты!$B784</f>
        <v>1</v>
      </c>
      <c r="AD784" s="6">
        <f>анкеты!P784/анкеты!$B784</f>
        <v>0.96875</v>
      </c>
      <c r="AE784" s="24">
        <f>'Рейтинговая таблица организаций'!Z1610+'Рейтинговая таблица организаций'!AA1610</f>
        <v>0</v>
      </c>
      <c r="AF784" s="32">
        <f t="shared" si="34"/>
        <v>0.92708333333333337</v>
      </c>
      <c r="AG784" s="24">
        <f>'Рейтинговая таблица организаций'!BB786</f>
        <v>71</v>
      </c>
      <c r="AH784" t="s">
        <v>992</v>
      </c>
    </row>
    <row r="785" spans="1:34" x14ac:dyDescent="0.25">
      <c r="A785" s="39">
        <v>788</v>
      </c>
      <c r="B785">
        <v>3</v>
      </c>
      <c r="C785">
        <v>2</v>
      </c>
      <c r="D785">
        <v>2</v>
      </c>
      <c r="E785">
        <v>2</v>
      </c>
      <c r="F785">
        <v>2</v>
      </c>
      <c r="G785">
        <v>2</v>
      </c>
      <c r="H785">
        <v>2</v>
      </c>
      <c r="I785">
        <v>1</v>
      </c>
      <c r="J785">
        <v>3</v>
      </c>
      <c r="K785">
        <v>3</v>
      </c>
      <c r="L785">
        <v>2</v>
      </c>
      <c r="M785">
        <v>2</v>
      </c>
      <c r="N785">
        <v>3</v>
      </c>
      <c r="O785">
        <v>3</v>
      </c>
      <c r="P785">
        <v>3</v>
      </c>
      <c r="Q785" s="24">
        <f>бланки!F786</f>
        <v>6</v>
      </c>
      <c r="R785" s="6">
        <f>B785/Q785</f>
        <v>0.5</v>
      </c>
      <c r="S785" s="24">
        <f>бланки!E786</f>
        <v>784</v>
      </c>
      <c r="T785" s="24" t="str">
        <f>'Рейтинговая таблица организаций'!B787</f>
        <v>МКОУ «Эбутинская НОШ» (Хунзахский район)</v>
      </c>
      <c r="U785" s="6">
        <f>анкеты!F785/анкеты!E785</f>
        <v>1</v>
      </c>
      <c r="V785" s="6">
        <f>анкеты!D785/анкеты!C785</f>
        <v>1</v>
      </c>
      <c r="W785" s="6">
        <f>анкеты!G785/анкеты!$B785</f>
        <v>0.66666666666666663</v>
      </c>
      <c r="X785" s="6">
        <f>анкеты!I785/анкеты!H785</f>
        <v>0.5</v>
      </c>
      <c r="Y785" s="6">
        <f>анкеты!J785/анкеты!$B785</f>
        <v>1</v>
      </c>
      <c r="Z785" s="6">
        <f>анкеты!K785/анкеты!$B785</f>
        <v>1</v>
      </c>
      <c r="AA785" s="6">
        <f>анкеты!M785/анкеты!L785</f>
        <v>1</v>
      </c>
      <c r="AB785" s="6">
        <f>анкеты!N785/анкеты!$B785</f>
        <v>1</v>
      </c>
      <c r="AC785" s="6">
        <f>анкеты!O785/анкеты!$B785</f>
        <v>1</v>
      </c>
      <c r="AD785" s="6">
        <f>анкеты!P785/анкеты!$B785</f>
        <v>1</v>
      </c>
      <c r="AE785" s="24">
        <f>'Рейтинговая таблица организаций'!Z1611+'Рейтинговая таблица организаций'!AA1611</f>
        <v>0</v>
      </c>
      <c r="AF785" s="32">
        <f t="shared" si="34"/>
        <v>0.91666666666666663</v>
      </c>
      <c r="AG785" s="24">
        <f>'Рейтинговая таблица организаций'!BB787</f>
        <v>71.8</v>
      </c>
      <c r="AH785" t="s">
        <v>992</v>
      </c>
    </row>
    <row r="786" spans="1:34" x14ac:dyDescent="0.25">
      <c r="A786" s="39">
        <v>789</v>
      </c>
      <c r="B786">
        <v>12</v>
      </c>
      <c r="C786">
        <v>11</v>
      </c>
      <c r="D786">
        <v>11</v>
      </c>
      <c r="E786">
        <v>9</v>
      </c>
      <c r="F786">
        <v>8</v>
      </c>
      <c r="G786">
        <v>10</v>
      </c>
      <c r="H786">
        <v>2</v>
      </c>
      <c r="I786">
        <v>1</v>
      </c>
      <c r="J786">
        <v>12</v>
      </c>
      <c r="K786">
        <v>11</v>
      </c>
      <c r="L786">
        <v>9</v>
      </c>
      <c r="M786">
        <v>9</v>
      </c>
      <c r="N786">
        <v>12</v>
      </c>
      <c r="O786">
        <v>9</v>
      </c>
      <c r="P786">
        <v>10</v>
      </c>
      <c r="Q786" s="24">
        <f>бланки!F787</f>
        <v>22</v>
      </c>
      <c r="R786" s="6">
        <v>0.54545454545454541</v>
      </c>
      <c r="S786" s="24">
        <f>бланки!E787</f>
        <v>785</v>
      </c>
      <c r="T786" s="24" t="str">
        <f>'Рейтинговая таблица организаций'!B788</f>
        <v>МКДОУ «Детский сад «Жаворонок» Селение Буцра (Хунзахский район)</v>
      </c>
      <c r="U786" s="6">
        <f>анкеты!F786/анкеты!E786</f>
        <v>0.88888888888888884</v>
      </c>
      <c r="V786" s="6">
        <f>анкеты!D786/анкеты!C786</f>
        <v>1</v>
      </c>
      <c r="W786" s="6">
        <f>анкеты!G786/анкеты!$B786</f>
        <v>0.83333333333333337</v>
      </c>
      <c r="X786" s="6">
        <f>анкеты!I786/анкеты!H786</f>
        <v>0.5</v>
      </c>
      <c r="Y786" s="6">
        <f>анкеты!J786/анкеты!$B786</f>
        <v>1</v>
      </c>
      <c r="Z786" s="6">
        <f>анкеты!K786/анкеты!$B786</f>
        <v>0.91666666666666663</v>
      </c>
      <c r="AA786" s="6">
        <f>анкеты!M786/анкеты!L786</f>
        <v>1</v>
      </c>
      <c r="AB786" s="6">
        <f>анкеты!N786/анкеты!$B786</f>
        <v>1</v>
      </c>
      <c r="AC786" s="6">
        <f>анкеты!O786/анкеты!$B786</f>
        <v>0.75</v>
      </c>
      <c r="AD786" s="6">
        <f>анкеты!P786/анкеты!$B786</f>
        <v>0.83333333333333337</v>
      </c>
      <c r="AE786" s="24">
        <f>'Рейтинговая таблица организаций'!Z1612+'Рейтинговая таблица организаций'!AA1612</f>
        <v>0</v>
      </c>
      <c r="AF786" s="32">
        <f t="shared" si="34"/>
        <v>0.87222222222222234</v>
      </c>
      <c r="AG786" s="24">
        <f>'Рейтинговая таблица организаций'!BB788</f>
        <v>72</v>
      </c>
      <c r="AH786" t="s">
        <v>201</v>
      </c>
    </row>
    <row r="787" spans="1:34" x14ac:dyDescent="0.25">
      <c r="A787" s="39">
        <v>790</v>
      </c>
      <c r="B787">
        <v>5</v>
      </c>
      <c r="C787">
        <v>5</v>
      </c>
      <c r="D787">
        <v>5</v>
      </c>
      <c r="E787">
        <v>4</v>
      </c>
      <c r="F787">
        <v>3</v>
      </c>
      <c r="G787">
        <v>4</v>
      </c>
      <c r="H787">
        <v>2</v>
      </c>
      <c r="I787">
        <v>1</v>
      </c>
      <c r="J787">
        <v>5</v>
      </c>
      <c r="K787">
        <v>5</v>
      </c>
      <c r="L787">
        <v>4</v>
      </c>
      <c r="M787">
        <v>3</v>
      </c>
      <c r="N787">
        <v>5</v>
      </c>
      <c r="O787">
        <v>5</v>
      </c>
      <c r="P787">
        <v>5</v>
      </c>
      <c r="Q787" s="24">
        <f>бланки!F788</f>
        <v>10</v>
      </c>
      <c r="R787" s="6">
        <f>B787/Q787</f>
        <v>0.5</v>
      </c>
      <c r="S787" s="24">
        <f>бланки!E788</f>
        <v>786</v>
      </c>
      <c r="T787" s="24" t="str">
        <f>'Рейтинговая таблица организаций'!B789</f>
        <v>МКДОУ «Детский сад» « Ручеек» с.Гортколо (Хунзахский район)</v>
      </c>
      <c r="U787" s="6">
        <f>анкеты!F787/анкеты!E787</f>
        <v>0.75</v>
      </c>
      <c r="V787" s="6">
        <f>анкеты!D787/анкеты!C787</f>
        <v>1</v>
      </c>
      <c r="W787" s="6">
        <f>анкеты!G787/анкеты!$B787</f>
        <v>0.8</v>
      </c>
      <c r="X787" s="6">
        <f>анкеты!I787/анкеты!H787</f>
        <v>0.5</v>
      </c>
      <c r="Y787" s="6">
        <f>анкеты!J787/анкеты!$B787</f>
        <v>1</v>
      </c>
      <c r="Z787" s="6">
        <f>анкеты!K787/анкеты!$B787</f>
        <v>1</v>
      </c>
      <c r="AA787" s="6">
        <f>анкеты!M787/анкеты!L787</f>
        <v>0.75</v>
      </c>
      <c r="AB787" s="6">
        <f>анкеты!N787/анкеты!$B787</f>
        <v>1</v>
      </c>
      <c r="AC787" s="6">
        <f>анкеты!O787/анкеты!$B787</f>
        <v>1</v>
      </c>
      <c r="AD787" s="6">
        <f>анкеты!P787/анкеты!$B787</f>
        <v>1</v>
      </c>
      <c r="AE787" s="24">
        <f>'Рейтинговая таблица организаций'!Z1613+'Рейтинговая таблица организаций'!AA1613</f>
        <v>0</v>
      </c>
      <c r="AF787" s="32">
        <f t="shared" si="34"/>
        <v>0.88000000000000012</v>
      </c>
      <c r="AG787" s="24">
        <f>'Рейтинговая таблица организаций'!BB789</f>
        <v>71.599999999999994</v>
      </c>
      <c r="AH787" t="s">
        <v>201</v>
      </c>
    </row>
    <row r="788" spans="1:34" x14ac:dyDescent="0.25">
      <c r="A788" s="39">
        <v>791</v>
      </c>
      <c r="B788">
        <v>25</v>
      </c>
      <c r="C788">
        <v>20</v>
      </c>
      <c r="D788">
        <v>20</v>
      </c>
      <c r="E788">
        <v>16</v>
      </c>
      <c r="F788">
        <v>16</v>
      </c>
      <c r="G788">
        <v>20</v>
      </c>
      <c r="H788">
        <v>4</v>
      </c>
      <c r="I788">
        <v>3</v>
      </c>
      <c r="J788">
        <v>24</v>
      </c>
      <c r="K788">
        <v>25</v>
      </c>
      <c r="L788">
        <v>15</v>
      </c>
      <c r="M788">
        <v>13</v>
      </c>
      <c r="N788">
        <v>25</v>
      </c>
      <c r="O788">
        <v>22</v>
      </c>
      <c r="P788">
        <v>22</v>
      </c>
      <c r="Q788" s="24">
        <f>бланки!F789</f>
        <v>46</v>
      </c>
      <c r="R788" s="6">
        <v>0.54347826086956519</v>
      </c>
      <c r="S788" s="24">
        <f>бланки!E789</f>
        <v>787</v>
      </c>
      <c r="T788" s="24" t="str">
        <f>'Рейтинговая таблица организаций'!B790</f>
        <v>МКДОУ «Детский сад» №1»Аленушка» с.Гоцатль (Хунзахский район)</v>
      </c>
      <c r="U788" s="6">
        <f>анкеты!F788/анкеты!E788</f>
        <v>1</v>
      </c>
      <c r="V788" s="6">
        <f>анкеты!D788/анкеты!C788</f>
        <v>1</v>
      </c>
      <c r="W788" s="6">
        <f>анкеты!G788/анкеты!$B788</f>
        <v>0.8</v>
      </c>
      <c r="X788" s="6">
        <f>анкеты!I788/анкеты!H788</f>
        <v>0.75</v>
      </c>
      <c r="Y788" s="6">
        <f>анкеты!J788/анкеты!$B788</f>
        <v>0.96</v>
      </c>
      <c r="Z788" s="6">
        <f>анкеты!K788/анкеты!$B788</f>
        <v>1</v>
      </c>
      <c r="AA788" s="6">
        <f>анкеты!M788/анкеты!L788</f>
        <v>0.8666666666666667</v>
      </c>
      <c r="AB788" s="6">
        <f>анкеты!N788/анкеты!$B788</f>
        <v>1</v>
      </c>
      <c r="AC788" s="6">
        <f>анкеты!O788/анкеты!$B788</f>
        <v>0.88</v>
      </c>
      <c r="AD788" s="6">
        <f>анкеты!P788/анкеты!$B788</f>
        <v>0.88</v>
      </c>
      <c r="AE788" s="24">
        <f>'Рейтинговая таблица организаций'!Z1614+'Рейтинговая таблица организаций'!AA1614</f>
        <v>0</v>
      </c>
      <c r="AF788" s="32">
        <f t="shared" si="34"/>
        <v>0.91366666666666685</v>
      </c>
      <c r="AG788" s="24">
        <f>'Рейтинговая таблица организаций'!BB790</f>
        <v>76.8</v>
      </c>
      <c r="AH788" t="s">
        <v>201</v>
      </c>
    </row>
    <row r="789" spans="1:34" x14ac:dyDescent="0.25">
      <c r="A789" s="39">
        <v>792</v>
      </c>
      <c r="B789">
        <v>41</v>
      </c>
      <c r="C789">
        <v>40</v>
      </c>
      <c r="D789">
        <v>40</v>
      </c>
      <c r="E789">
        <v>17</v>
      </c>
      <c r="F789">
        <v>17</v>
      </c>
      <c r="G789">
        <v>41</v>
      </c>
      <c r="H789">
        <v>2</v>
      </c>
      <c r="I789">
        <v>1</v>
      </c>
      <c r="J789">
        <v>41</v>
      </c>
      <c r="K789">
        <v>41</v>
      </c>
      <c r="L789">
        <v>10</v>
      </c>
      <c r="M789">
        <v>9</v>
      </c>
      <c r="N789">
        <v>39</v>
      </c>
      <c r="O789">
        <v>38</v>
      </c>
      <c r="P789">
        <v>38</v>
      </c>
      <c r="Q789" s="24">
        <f>бланки!F790</f>
        <v>56</v>
      </c>
      <c r="R789" s="6">
        <v>0.7321428571428571</v>
      </c>
      <c r="S789" s="24">
        <f>бланки!E790</f>
        <v>788</v>
      </c>
      <c r="T789" s="24" t="str">
        <f>'Рейтинговая таблица организаций'!B791</f>
        <v>МКДОУ «Детский сад № 2 «Ивушка» (Хунзахский район)</v>
      </c>
      <c r="U789" s="6">
        <f>анкеты!F789/анкеты!E789</f>
        <v>1</v>
      </c>
      <c r="V789" s="6">
        <f>анкеты!D789/анкеты!C789</f>
        <v>1</v>
      </c>
      <c r="W789" s="6">
        <f>анкеты!G789/анкеты!$B789</f>
        <v>1</v>
      </c>
      <c r="X789" s="6">
        <f>анкеты!I789/анкеты!H789</f>
        <v>0.5</v>
      </c>
      <c r="Y789" s="6">
        <f>анкеты!J789/анкеты!$B789</f>
        <v>1</v>
      </c>
      <c r="Z789" s="6">
        <f>анкеты!K789/анкеты!$B789</f>
        <v>1</v>
      </c>
      <c r="AA789" s="6">
        <f>анкеты!M789/анкеты!L789</f>
        <v>0.9</v>
      </c>
      <c r="AB789" s="6">
        <f>анкеты!N789/анкеты!$B789</f>
        <v>0.95121951219512191</v>
      </c>
      <c r="AC789" s="6">
        <f>анкеты!O789/анкеты!$B789</f>
        <v>0.92682926829268297</v>
      </c>
      <c r="AD789" s="6">
        <f>анкеты!P789/анкеты!$B789</f>
        <v>0.92682926829268297</v>
      </c>
      <c r="AE789" s="24">
        <f>'Рейтинговая таблица организаций'!Z1615+'Рейтинговая таблица организаций'!AA1615</f>
        <v>0</v>
      </c>
      <c r="AF789" s="32">
        <f t="shared" si="34"/>
        <v>0.92048780487804893</v>
      </c>
      <c r="AG789" s="24">
        <f>'Рейтинговая таблица организаций'!BB791</f>
        <v>79</v>
      </c>
      <c r="AH789" t="s">
        <v>201</v>
      </c>
    </row>
    <row r="790" spans="1:34" x14ac:dyDescent="0.25">
      <c r="A790" s="39">
        <v>793</v>
      </c>
      <c r="B790">
        <v>8</v>
      </c>
      <c r="C790">
        <v>6</v>
      </c>
      <c r="D790">
        <v>6</v>
      </c>
      <c r="E790">
        <v>6</v>
      </c>
      <c r="F790">
        <v>6</v>
      </c>
      <c r="G790">
        <v>7</v>
      </c>
      <c r="H790">
        <v>8</v>
      </c>
      <c r="I790">
        <v>6</v>
      </c>
      <c r="J790">
        <v>7</v>
      </c>
      <c r="K790">
        <v>8</v>
      </c>
      <c r="L790">
        <v>6</v>
      </c>
      <c r="M790">
        <v>6</v>
      </c>
      <c r="N790">
        <v>7</v>
      </c>
      <c r="O790">
        <v>7</v>
      </c>
      <c r="P790">
        <v>7</v>
      </c>
      <c r="Q790" s="24">
        <f>бланки!F791</f>
        <v>15</v>
      </c>
      <c r="R790" s="6">
        <f>B790/Q790</f>
        <v>0.53333333333333333</v>
      </c>
      <c r="S790" s="24">
        <f>бланки!E791</f>
        <v>789</v>
      </c>
      <c r="T790" s="24" t="str">
        <f>'Рейтинговая таблица организаций'!B792</f>
        <v>МКДОУ «Детский сад «Зайчонок» (Хунзахский район)</v>
      </c>
      <c r="U790" s="6">
        <f>анкеты!F790/анкеты!E790</f>
        <v>1</v>
      </c>
      <c r="V790" s="6">
        <f>анкеты!D790/анкеты!C790</f>
        <v>1</v>
      </c>
      <c r="W790" s="6">
        <f>анкеты!G790/анкеты!$B790</f>
        <v>0.875</v>
      </c>
      <c r="X790" s="6">
        <f>анкеты!I790/анкеты!H790</f>
        <v>0.75</v>
      </c>
      <c r="Y790" s="6">
        <f>анкеты!J790/анкеты!$B790</f>
        <v>0.875</v>
      </c>
      <c r="Z790" s="6">
        <f>анкеты!K790/анкеты!$B790</f>
        <v>1</v>
      </c>
      <c r="AA790" s="6">
        <f>анкеты!M790/анкеты!L790</f>
        <v>1</v>
      </c>
      <c r="AB790" s="6">
        <f>анкеты!N790/анкеты!$B790</f>
        <v>0.875</v>
      </c>
      <c r="AC790" s="6">
        <f>анкеты!O790/анкеты!$B790</f>
        <v>0.875</v>
      </c>
      <c r="AD790" s="6">
        <f>анкеты!P790/анкеты!$B790</f>
        <v>0.875</v>
      </c>
      <c r="AE790" s="24">
        <f>'Рейтинговая таблица организаций'!Z1616+'Рейтинговая таблица организаций'!AA1616</f>
        <v>0</v>
      </c>
      <c r="AF790" s="32">
        <f t="shared" si="34"/>
        <v>0.91249999999999998</v>
      </c>
      <c r="AG790" s="24">
        <f>'Рейтинговая таблица организаций'!BB792</f>
        <v>68.400000000000006</v>
      </c>
      <c r="AH790" t="s">
        <v>201</v>
      </c>
    </row>
    <row r="791" spans="1:34" x14ac:dyDescent="0.25">
      <c r="A791" s="39">
        <v>794</v>
      </c>
      <c r="B791">
        <v>34</v>
      </c>
      <c r="C791">
        <v>22</v>
      </c>
      <c r="D791">
        <v>22</v>
      </c>
      <c r="E791">
        <v>17</v>
      </c>
      <c r="F791">
        <v>16</v>
      </c>
      <c r="G791">
        <v>22</v>
      </c>
      <c r="H791">
        <v>4</v>
      </c>
      <c r="I791">
        <v>3</v>
      </c>
      <c r="J791">
        <v>33</v>
      </c>
      <c r="K791">
        <v>32</v>
      </c>
      <c r="L791">
        <v>14</v>
      </c>
      <c r="M791">
        <v>14</v>
      </c>
      <c r="N791">
        <v>30</v>
      </c>
      <c r="O791">
        <v>31</v>
      </c>
      <c r="P791">
        <v>30</v>
      </c>
      <c r="Q791" s="24">
        <f>бланки!F792</f>
        <v>51</v>
      </c>
      <c r="R791" s="6">
        <v>0.66666666666666663</v>
      </c>
      <c r="S791" s="24">
        <f>бланки!E792</f>
        <v>790</v>
      </c>
      <c r="T791" s="24" t="str">
        <f>'Рейтинговая таблица организаций'!B793</f>
        <v>МКДОУ «Детский сад» «Капелька» с. Малый Гоцатль (Хунзахский район)</v>
      </c>
      <c r="U791" s="6">
        <f>анкеты!F791/анкеты!E791</f>
        <v>0.94117647058823528</v>
      </c>
      <c r="V791" s="6">
        <f>анкеты!D791/анкеты!C791</f>
        <v>1</v>
      </c>
      <c r="W791" s="6">
        <f>анкеты!G791/анкеты!$B791</f>
        <v>0.6470588235294118</v>
      </c>
      <c r="X791" s="6">
        <f>анкеты!I791/анкеты!H791</f>
        <v>0.75</v>
      </c>
      <c r="Y791" s="6">
        <f>анкеты!J791/анкеты!$B791</f>
        <v>0.97058823529411764</v>
      </c>
      <c r="Z791" s="6">
        <f>анкеты!K791/анкеты!$B791</f>
        <v>0.94117647058823528</v>
      </c>
      <c r="AA791" s="6">
        <f>анкеты!M791/анкеты!L791</f>
        <v>1</v>
      </c>
      <c r="AB791" s="6">
        <f>анкеты!N791/анкеты!$B791</f>
        <v>0.88235294117647056</v>
      </c>
      <c r="AC791" s="6">
        <f>анкеты!O791/анкеты!$B791</f>
        <v>0.91176470588235292</v>
      </c>
      <c r="AD791" s="6">
        <f>анкеты!P791/анкеты!$B791</f>
        <v>0.88235294117647056</v>
      </c>
      <c r="AE791" s="24">
        <f>'Рейтинговая таблица организаций'!Z1617+'Рейтинговая таблица организаций'!AA1617</f>
        <v>0</v>
      </c>
      <c r="AF791" s="32">
        <f t="shared" si="34"/>
        <v>0.89264705882352957</v>
      </c>
      <c r="AG791" s="24">
        <f>'Рейтинговая таблица организаций'!BB793</f>
        <v>73</v>
      </c>
      <c r="AH791" t="s">
        <v>201</v>
      </c>
    </row>
    <row r="792" spans="1:34" x14ac:dyDescent="0.25">
      <c r="A792" s="39">
        <v>795</v>
      </c>
      <c r="B792">
        <v>23</v>
      </c>
      <c r="C792">
        <v>18</v>
      </c>
      <c r="D792">
        <v>18</v>
      </c>
      <c r="E792">
        <v>19</v>
      </c>
      <c r="F792">
        <v>18</v>
      </c>
      <c r="G792">
        <v>21</v>
      </c>
      <c r="H792">
        <v>3</v>
      </c>
      <c r="I792">
        <v>2</v>
      </c>
      <c r="J792">
        <v>22</v>
      </c>
      <c r="K792">
        <v>22</v>
      </c>
      <c r="L792">
        <v>18</v>
      </c>
      <c r="M792">
        <v>18</v>
      </c>
      <c r="N792">
        <v>22</v>
      </c>
      <c r="O792">
        <v>22</v>
      </c>
      <c r="P792">
        <v>21</v>
      </c>
      <c r="Q792" s="24">
        <f>бланки!F793</f>
        <v>39</v>
      </c>
      <c r="R792" s="6">
        <v>0.58974358974358976</v>
      </c>
      <c r="S792" s="24">
        <f>бланки!E793</f>
        <v>791</v>
      </c>
      <c r="T792" s="24" t="str">
        <f>'Рейтинговая таблица организаций'!B794</f>
        <v>МКДОУ Детский сад «Родничок» с. Новобуцра (Хунзахский район)</v>
      </c>
      <c r="U792" s="6">
        <f>анкеты!F792/анкеты!E792</f>
        <v>0.94736842105263153</v>
      </c>
      <c r="V792" s="6">
        <f>анкеты!D792/анкеты!C792</f>
        <v>1</v>
      </c>
      <c r="W792" s="6">
        <f>анкеты!G792/анкеты!$B792</f>
        <v>0.91304347826086951</v>
      </c>
      <c r="X792" s="6">
        <f>анкеты!I792/анкеты!H792</f>
        <v>0.66666666666666663</v>
      </c>
      <c r="Y792" s="6">
        <f>анкеты!J792/анкеты!$B792</f>
        <v>0.95652173913043481</v>
      </c>
      <c r="Z792" s="6">
        <f>анкеты!K792/анкеты!$B792</f>
        <v>0.95652173913043481</v>
      </c>
      <c r="AA792" s="6">
        <f>анкеты!M792/анкеты!L792</f>
        <v>1</v>
      </c>
      <c r="AB792" s="6">
        <f>анкеты!N792/анкеты!$B792</f>
        <v>0.95652173913043481</v>
      </c>
      <c r="AC792" s="6">
        <f>анкеты!O792/анкеты!$B792</f>
        <v>0.95652173913043481</v>
      </c>
      <c r="AD792" s="6">
        <f>анкеты!P792/анкеты!$B792</f>
        <v>0.91304347826086951</v>
      </c>
      <c r="AE792" s="24">
        <f>'Рейтинговая таблица организаций'!Z1618+'Рейтинговая таблица организаций'!AA1618</f>
        <v>0</v>
      </c>
      <c r="AF792" s="32">
        <f t="shared" si="34"/>
        <v>0.92662090007627762</v>
      </c>
      <c r="AG792" s="24">
        <f>'Рейтинговая таблица организаций'!BB794</f>
        <v>74.400000000000006</v>
      </c>
      <c r="AH792" t="s">
        <v>201</v>
      </c>
    </row>
    <row r="793" spans="1:34" x14ac:dyDescent="0.25">
      <c r="A793" s="39">
        <v>796</v>
      </c>
      <c r="B793">
        <v>26</v>
      </c>
      <c r="C793">
        <v>21</v>
      </c>
      <c r="D793">
        <v>21</v>
      </c>
      <c r="E793">
        <v>22</v>
      </c>
      <c r="F793">
        <v>21</v>
      </c>
      <c r="G793">
        <v>24</v>
      </c>
      <c r="H793">
        <v>2</v>
      </c>
      <c r="I793">
        <v>1</v>
      </c>
      <c r="J793">
        <v>25</v>
      </c>
      <c r="K793">
        <v>26</v>
      </c>
      <c r="L793">
        <v>19</v>
      </c>
      <c r="M793">
        <v>19</v>
      </c>
      <c r="N793">
        <v>25</v>
      </c>
      <c r="O793">
        <v>21</v>
      </c>
      <c r="P793">
        <v>21</v>
      </c>
      <c r="Q793" s="24">
        <f>бланки!F794</f>
        <v>46</v>
      </c>
      <c r="R793" s="6">
        <v>0.56521739130434778</v>
      </c>
      <c r="S793" s="24">
        <f>бланки!E794</f>
        <v>792</v>
      </c>
      <c r="T793" s="24" t="str">
        <f>'Рейтинговая таблица организаций'!B795</f>
        <v>МКДОУ «Детский сад «Чебурашка» (Хунзахский район)</v>
      </c>
      <c r="U793" s="6">
        <f>анкеты!F793/анкеты!E793</f>
        <v>0.95454545454545459</v>
      </c>
      <c r="V793" s="6">
        <f>анкеты!D793/анкеты!C793</f>
        <v>1</v>
      </c>
      <c r="W793" s="6">
        <f>анкеты!G793/анкеты!$B793</f>
        <v>0.92307692307692313</v>
      </c>
      <c r="X793" s="6">
        <f>анкеты!I793/анкеты!H793</f>
        <v>0.5</v>
      </c>
      <c r="Y793" s="6">
        <f>анкеты!J793/анкеты!$B793</f>
        <v>0.96153846153846156</v>
      </c>
      <c r="Z793" s="6">
        <f>анкеты!K793/анкеты!$B793</f>
        <v>1</v>
      </c>
      <c r="AA793" s="6">
        <f>анкеты!M793/анкеты!L793</f>
        <v>1</v>
      </c>
      <c r="AB793" s="6">
        <f>анкеты!N793/анкеты!$B793</f>
        <v>0.96153846153846156</v>
      </c>
      <c r="AC793" s="6">
        <f>анкеты!O793/анкеты!$B793</f>
        <v>0.80769230769230771</v>
      </c>
      <c r="AD793" s="6">
        <f>анкеты!P793/анкеты!$B793</f>
        <v>0.80769230769230771</v>
      </c>
      <c r="AE793" s="24">
        <f>'Рейтинговая таблица организаций'!Z1619+'Рейтинговая таблица организаций'!AA1619</f>
        <v>0</v>
      </c>
      <c r="AF793" s="32">
        <f t="shared" si="34"/>
        <v>0.89160839160839167</v>
      </c>
      <c r="AG793" s="24">
        <f>'Рейтинговая таблица организаций'!BB795</f>
        <v>77</v>
      </c>
      <c r="AH793" t="s">
        <v>201</v>
      </c>
    </row>
    <row r="794" spans="1:34" x14ac:dyDescent="0.25">
      <c r="A794" s="39">
        <v>797</v>
      </c>
      <c r="B794">
        <v>33</v>
      </c>
      <c r="C794">
        <v>30</v>
      </c>
      <c r="D794">
        <v>29</v>
      </c>
      <c r="E794">
        <v>23</v>
      </c>
      <c r="F794">
        <v>23</v>
      </c>
      <c r="G794">
        <v>24</v>
      </c>
      <c r="H794">
        <v>4</v>
      </c>
      <c r="I794">
        <v>3</v>
      </c>
      <c r="J794">
        <v>33</v>
      </c>
      <c r="K794">
        <v>33</v>
      </c>
      <c r="L794">
        <v>22</v>
      </c>
      <c r="M794">
        <v>22</v>
      </c>
      <c r="N794">
        <v>32</v>
      </c>
      <c r="O794">
        <v>33</v>
      </c>
      <c r="P794">
        <v>32</v>
      </c>
      <c r="Q794" s="24">
        <f>бланки!F795</f>
        <v>55</v>
      </c>
      <c r="R794" s="6">
        <v>0.6</v>
      </c>
      <c r="S794" s="24">
        <f>бланки!E795</f>
        <v>793</v>
      </c>
      <c r="T794" s="24" t="str">
        <f>'Рейтинговая таблица организаций'!B796</f>
        <v>МКДОУ «Детский сад «Росинка» с. Тануси (Хунзахский район)</v>
      </c>
      <c r="U794" s="6">
        <f>анкеты!F794/анкеты!E794</f>
        <v>1</v>
      </c>
      <c r="V794" s="6">
        <f>анкеты!D794/анкеты!C794</f>
        <v>0.96666666666666667</v>
      </c>
      <c r="W794" s="6">
        <f>анкеты!G794/анкеты!$B794</f>
        <v>0.72727272727272729</v>
      </c>
      <c r="X794" s="6">
        <f>анкеты!I794/анкеты!H794</f>
        <v>0.75</v>
      </c>
      <c r="Y794" s="6">
        <f>анкеты!J794/анкеты!$B794</f>
        <v>1</v>
      </c>
      <c r="Z794" s="6">
        <f>анкеты!K794/анкеты!$B794</f>
        <v>1</v>
      </c>
      <c r="AA794" s="6">
        <f>анкеты!M794/анкеты!L794</f>
        <v>1</v>
      </c>
      <c r="AB794" s="6">
        <f>анкеты!N794/анкеты!$B794</f>
        <v>0.96969696969696972</v>
      </c>
      <c r="AC794" s="6">
        <f>анкеты!O794/анкеты!$B794</f>
        <v>1</v>
      </c>
      <c r="AD794" s="6">
        <f>анкеты!P794/анкеты!$B794</f>
        <v>0.96969696969696972</v>
      </c>
      <c r="AE794" s="24">
        <f>'Рейтинговая таблица организаций'!Z1620+'Рейтинговая таблица организаций'!AA1620</f>
        <v>0</v>
      </c>
      <c r="AF794" s="32">
        <f t="shared" si="34"/>
        <v>0.93833333333333324</v>
      </c>
      <c r="AG794" s="24">
        <f>'Рейтинговая таблица организаций'!BB796</f>
        <v>80.2</v>
      </c>
      <c r="AH794" t="s">
        <v>201</v>
      </c>
    </row>
    <row r="795" spans="1:34" x14ac:dyDescent="0.25">
      <c r="A795" s="39">
        <v>798</v>
      </c>
      <c r="B795">
        <v>22</v>
      </c>
      <c r="C795">
        <v>19</v>
      </c>
      <c r="D795">
        <v>18</v>
      </c>
      <c r="E795">
        <v>14</v>
      </c>
      <c r="F795">
        <v>12</v>
      </c>
      <c r="G795">
        <v>19</v>
      </c>
      <c r="H795">
        <v>3</v>
      </c>
      <c r="I795">
        <v>2</v>
      </c>
      <c r="J795">
        <v>19</v>
      </c>
      <c r="K795">
        <v>20</v>
      </c>
      <c r="L795">
        <v>12</v>
      </c>
      <c r="M795">
        <v>12</v>
      </c>
      <c r="N795">
        <v>22</v>
      </c>
      <c r="O795">
        <v>21</v>
      </c>
      <c r="P795">
        <v>22</v>
      </c>
      <c r="Q795" s="24">
        <f>бланки!F796</f>
        <v>27</v>
      </c>
      <c r="R795" s="6">
        <v>0.81481481481481477</v>
      </c>
      <c r="S795" s="24">
        <f>бланки!E796</f>
        <v>794</v>
      </c>
      <c r="T795" s="24" t="str">
        <f>'Рейтинговая таблица организаций'!B797</f>
        <v>МКДОУ «Детский сад «Ёлочка» Селение Тлайлух (Хунзахский район)</v>
      </c>
      <c r="U795" s="6">
        <f>анкеты!F795/анкеты!E795</f>
        <v>0.8571428571428571</v>
      </c>
      <c r="V795" s="6">
        <f>анкеты!D795/анкеты!C795</f>
        <v>0.94736842105263153</v>
      </c>
      <c r="W795" s="6">
        <f>анкеты!G795/анкеты!$B795</f>
        <v>0.86363636363636365</v>
      </c>
      <c r="X795" s="6">
        <f>анкеты!I795/анкеты!H795</f>
        <v>0.66666666666666663</v>
      </c>
      <c r="Y795" s="6">
        <f>анкеты!J795/анкеты!$B795</f>
        <v>0.86363636363636365</v>
      </c>
      <c r="Z795" s="6">
        <f>анкеты!K795/анкеты!$B795</f>
        <v>0.90909090909090906</v>
      </c>
      <c r="AA795" s="6">
        <f>анкеты!M795/анкеты!L795</f>
        <v>1</v>
      </c>
      <c r="AB795" s="6">
        <f>анкеты!N795/анкеты!$B795</f>
        <v>1</v>
      </c>
      <c r="AC795" s="6">
        <f>анкеты!O795/анкеты!$B795</f>
        <v>0.95454545454545459</v>
      </c>
      <c r="AD795" s="6">
        <f>анкеты!P795/анкеты!$B795</f>
        <v>1</v>
      </c>
      <c r="AE795" s="24">
        <f>'Рейтинговая таблица организаций'!Z1621+'Рейтинговая таблица организаций'!AA1621</f>
        <v>0</v>
      </c>
      <c r="AF795" s="32">
        <f t="shared" si="34"/>
        <v>0.90620870357712457</v>
      </c>
      <c r="AG795" s="24">
        <f>'Рейтинговая таблица организаций'!BB797</f>
        <v>72.8</v>
      </c>
      <c r="AH795" t="s">
        <v>201</v>
      </c>
    </row>
    <row r="796" spans="1:34" x14ac:dyDescent="0.25">
      <c r="A796" s="39">
        <v>799</v>
      </c>
      <c r="B796">
        <v>29</v>
      </c>
      <c r="C796">
        <v>26</v>
      </c>
      <c r="D796">
        <v>26</v>
      </c>
      <c r="E796">
        <v>22</v>
      </c>
      <c r="F796">
        <v>22</v>
      </c>
      <c r="G796">
        <v>28</v>
      </c>
      <c r="H796">
        <v>2</v>
      </c>
      <c r="I796">
        <v>1</v>
      </c>
      <c r="J796">
        <v>29</v>
      </c>
      <c r="K796">
        <v>29</v>
      </c>
      <c r="L796">
        <v>20</v>
      </c>
      <c r="M796">
        <v>20</v>
      </c>
      <c r="N796">
        <v>29</v>
      </c>
      <c r="O796">
        <v>25</v>
      </c>
      <c r="P796">
        <v>25</v>
      </c>
      <c r="Q796" s="24">
        <f>бланки!F797</f>
        <v>56</v>
      </c>
      <c r="R796" s="6">
        <v>0.5178571428571429</v>
      </c>
      <c r="S796" s="24">
        <f>бланки!E797</f>
        <v>795</v>
      </c>
      <c r="T796" s="24" t="str">
        <f>'Рейтинговая таблица организаций'!B798</f>
        <v>МКДОУ «Детский сад «Олененок» с. Харахи (Хунзахский район)</v>
      </c>
      <c r="U796" s="6">
        <f>анкеты!F796/анкеты!E796</f>
        <v>1</v>
      </c>
      <c r="V796" s="6">
        <f>анкеты!D796/анкеты!C796</f>
        <v>1</v>
      </c>
      <c r="W796" s="6">
        <f>анкеты!G796/анкеты!$B796</f>
        <v>0.96551724137931039</v>
      </c>
      <c r="X796" s="6">
        <f>анкеты!I796/анкеты!H796</f>
        <v>0.5</v>
      </c>
      <c r="Y796" s="6">
        <f>анкеты!J796/анкеты!$B796</f>
        <v>1</v>
      </c>
      <c r="Z796" s="6">
        <f>анкеты!K796/анкеты!$B796</f>
        <v>1</v>
      </c>
      <c r="AA796" s="6">
        <f>анкеты!M796/анкеты!L796</f>
        <v>1</v>
      </c>
      <c r="AB796" s="6">
        <f>анкеты!N796/анкеты!$B796</f>
        <v>1</v>
      </c>
      <c r="AC796" s="6">
        <f>анкеты!O796/анкеты!$B796</f>
        <v>0.86206896551724133</v>
      </c>
      <c r="AD796" s="6">
        <f>анкеты!P796/анкеты!$B796</f>
        <v>0.86206896551724133</v>
      </c>
      <c r="AE796" s="24">
        <f>'Рейтинговая таблица организаций'!Z1622+'Рейтинговая таблица организаций'!AA1622</f>
        <v>0</v>
      </c>
      <c r="AF796" s="32">
        <f t="shared" si="34"/>
        <v>0.91896551724137931</v>
      </c>
      <c r="AG796" s="24">
        <f>'Рейтинговая таблица организаций'!BB798</f>
        <v>75.2</v>
      </c>
      <c r="AH796" t="s">
        <v>201</v>
      </c>
    </row>
    <row r="797" spans="1:34" x14ac:dyDescent="0.25">
      <c r="A797" s="39">
        <v>800</v>
      </c>
      <c r="B797">
        <v>6</v>
      </c>
      <c r="C797">
        <v>6</v>
      </c>
      <c r="D797">
        <v>6</v>
      </c>
      <c r="E797">
        <v>4</v>
      </c>
      <c r="F797">
        <v>3</v>
      </c>
      <c r="G797">
        <v>6</v>
      </c>
      <c r="H797">
        <v>5</v>
      </c>
      <c r="I797">
        <v>4</v>
      </c>
      <c r="J797">
        <v>6</v>
      </c>
      <c r="K797">
        <v>6</v>
      </c>
      <c r="L797">
        <v>6</v>
      </c>
      <c r="M797">
        <v>6</v>
      </c>
      <c r="N797">
        <v>5</v>
      </c>
      <c r="O797">
        <v>5</v>
      </c>
      <c r="P797">
        <v>5</v>
      </c>
      <c r="Q797" s="24">
        <f>бланки!F798</f>
        <v>13</v>
      </c>
      <c r="R797" s="6">
        <f>B797/Q797</f>
        <v>0.46153846153846156</v>
      </c>
      <c r="S797" s="24">
        <f>бланки!E798</f>
        <v>796</v>
      </c>
      <c r="T797" s="24" t="str">
        <f>'Рейтинговая таблица организаций'!B799</f>
        <v>МКДОУ «Детский сад «Журавушка» с. Хариколо (Хунзахский район)</v>
      </c>
      <c r="U797" s="6">
        <f>анкеты!F797/анкеты!E797</f>
        <v>0.75</v>
      </c>
      <c r="V797" s="6">
        <f>анкеты!D797/анкеты!C797</f>
        <v>1</v>
      </c>
      <c r="W797" s="6">
        <f>анкеты!G797/анкеты!$B797</f>
        <v>1</v>
      </c>
      <c r="X797" s="6">
        <f>анкеты!I797/анкеты!H797</f>
        <v>0.8</v>
      </c>
      <c r="Y797" s="6">
        <f>анкеты!J797/анкеты!$B797</f>
        <v>1</v>
      </c>
      <c r="Z797" s="6">
        <f>анкеты!K797/анкеты!$B797</f>
        <v>1</v>
      </c>
      <c r="AA797" s="6">
        <f>анкеты!M797/анкеты!L797</f>
        <v>1</v>
      </c>
      <c r="AB797" s="6">
        <f>анкеты!N797/анкеты!$B797</f>
        <v>0.83333333333333337</v>
      </c>
      <c r="AC797" s="6">
        <f>анкеты!O797/анкеты!$B797</f>
        <v>0.83333333333333337</v>
      </c>
      <c r="AD797" s="6">
        <f>анкеты!P797/анкеты!$B797</f>
        <v>0.83333333333333337</v>
      </c>
      <c r="AE797" s="24">
        <f>'Рейтинговая таблица организаций'!Z1623+'Рейтинговая таблица организаций'!AA1623</f>
        <v>0</v>
      </c>
      <c r="AF797" s="32">
        <f t="shared" si="34"/>
        <v>0.90500000000000003</v>
      </c>
      <c r="AG797" s="24">
        <f>'Рейтинговая таблица организаций'!BB799</f>
        <v>74.599999999999994</v>
      </c>
      <c r="AH797" t="s">
        <v>201</v>
      </c>
    </row>
    <row r="798" spans="1:34" x14ac:dyDescent="0.25">
      <c r="A798" s="39">
        <v>801</v>
      </c>
      <c r="B798">
        <v>5</v>
      </c>
      <c r="C798">
        <v>5</v>
      </c>
      <c r="D798">
        <v>4</v>
      </c>
      <c r="E798">
        <v>5</v>
      </c>
      <c r="F798">
        <v>5</v>
      </c>
      <c r="G798">
        <v>4</v>
      </c>
      <c r="H798">
        <v>1</v>
      </c>
      <c r="I798">
        <v>1</v>
      </c>
      <c r="J798">
        <v>5</v>
      </c>
      <c r="K798">
        <v>5</v>
      </c>
      <c r="L798">
        <v>4</v>
      </c>
      <c r="M798">
        <v>4</v>
      </c>
      <c r="N798">
        <v>5</v>
      </c>
      <c r="O798">
        <v>4</v>
      </c>
      <c r="P798">
        <v>4</v>
      </c>
      <c r="Q798" s="24">
        <f>бланки!F799</f>
        <v>10</v>
      </c>
      <c r="R798" s="6">
        <f>B798/Q798</f>
        <v>0.5</v>
      </c>
      <c r="S798" s="24">
        <f>бланки!E799</f>
        <v>797</v>
      </c>
      <c r="T798" s="24" t="str">
        <f>'Рейтинговая таблица организаций'!B800</f>
        <v>МКДОУ «Детский сад» «Радость» с.Хини (Хунзахский район)</v>
      </c>
      <c r="U798" s="6">
        <f>анкеты!F798/анкеты!E798</f>
        <v>1</v>
      </c>
      <c r="V798" s="6">
        <f>анкеты!D798/анкеты!C798</f>
        <v>0.8</v>
      </c>
      <c r="W798" s="6">
        <f>анкеты!G798/анкеты!$B798</f>
        <v>0.8</v>
      </c>
      <c r="X798" s="6">
        <f>анкеты!I798/анкеты!H798</f>
        <v>1</v>
      </c>
      <c r="Y798" s="6">
        <f>анкеты!J798/анкеты!$B798</f>
        <v>1</v>
      </c>
      <c r="Z798" s="6">
        <f>анкеты!K798/анкеты!$B798</f>
        <v>1</v>
      </c>
      <c r="AA798" s="6">
        <f>анкеты!M798/анкеты!L798</f>
        <v>1</v>
      </c>
      <c r="AB798" s="6">
        <f>анкеты!N798/анкеты!$B798</f>
        <v>1</v>
      </c>
      <c r="AC798" s="6">
        <f>анкеты!O798/анкеты!$B798</f>
        <v>0.8</v>
      </c>
      <c r="AD798" s="6">
        <f>анкеты!P798/анкеты!$B798</f>
        <v>0.8</v>
      </c>
      <c r="AE798" s="24">
        <f>'Рейтинговая таблица организаций'!Z1624+'Рейтинговая таблица организаций'!AA1624</f>
        <v>0</v>
      </c>
      <c r="AF798" s="32">
        <f t="shared" si="34"/>
        <v>0.92000000000000015</v>
      </c>
      <c r="AG798" s="24">
        <f>'Рейтинговая таблица организаций'!BB800</f>
        <v>71.599999999999994</v>
      </c>
      <c r="AH798" t="s">
        <v>201</v>
      </c>
    </row>
    <row r="799" spans="1:34" x14ac:dyDescent="0.25">
      <c r="A799" s="39">
        <v>802</v>
      </c>
      <c r="B799">
        <v>5</v>
      </c>
      <c r="C799">
        <v>4</v>
      </c>
      <c r="D799">
        <v>3</v>
      </c>
      <c r="E799">
        <v>4</v>
      </c>
      <c r="F799">
        <v>4</v>
      </c>
      <c r="G799">
        <v>4</v>
      </c>
      <c r="H799">
        <v>3</v>
      </c>
      <c r="I799">
        <v>2</v>
      </c>
      <c r="J799">
        <v>4</v>
      </c>
      <c r="K799">
        <v>5</v>
      </c>
      <c r="L799">
        <v>2</v>
      </c>
      <c r="M799">
        <v>2</v>
      </c>
      <c r="N799">
        <v>5</v>
      </c>
      <c r="O799">
        <v>4</v>
      </c>
      <c r="P799">
        <v>5</v>
      </c>
      <c r="Q799" s="24">
        <f>бланки!F800</f>
        <v>12</v>
      </c>
      <c r="R799" s="6">
        <f>B799/Q799</f>
        <v>0.41666666666666669</v>
      </c>
      <c r="S799" s="24">
        <f>бланки!E800</f>
        <v>798</v>
      </c>
      <c r="T799" s="24" t="str">
        <f>'Рейтинговая таблица организаций'!B801</f>
        <v>МКДОУ «Детский сад»Огонек» с. Ках (Хунзахский район)</v>
      </c>
      <c r="U799" s="6">
        <f>анкеты!F799/анкеты!E799</f>
        <v>1</v>
      </c>
      <c r="V799" s="6">
        <f>анкеты!D799/анкеты!C799</f>
        <v>0.75</v>
      </c>
      <c r="W799" s="6">
        <f>анкеты!G799/анкеты!$B799</f>
        <v>0.8</v>
      </c>
      <c r="X799" s="6">
        <f>анкеты!I799/анкеты!H799</f>
        <v>0.66666666666666663</v>
      </c>
      <c r="Y799" s="6">
        <f>анкеты!J799/анкеты!$B799</f>
        <v>0.8</v>
      </c>
      <c r="Z799" s="6">
        <f>анкеты!K799/анкеты!$B799</f>
        <v>1</v>
      </c>
      <c r="AA799" s="6">
        <f>анкеты!M799/анкеты!L799</f>
        <v>1</v>
      </c>
      <c r="AB799" s="6">
        <f>анкеты!N799/анкеты!$B799</f>
        <v>1</v>
      </c>
      <c r="AC799" s="6">
        <f>анкеты!O799/анкеты!$B799</f>
        <v>0.8</v>
      </c>
      <c r="AD799" s="6">
        <f>анкеты!P799/анкеты!$B799</f>
        <v>1</v>
      </c>
      <c r="AE799" s="24">
        <f>'Рейтинговая таблица организаций'!Z1625+'Рейтинговая таблица организаций'!AA1625</f>
        <v>0</v>
      </c>
      <c r="AF799" s="32">
        <f t="shared" si="34"/>
        <v>0.8816666666666666</v>
      </c>
      <c r="AG799" s="24">
        <f>'Рейтинговая таблица организаций'!BB801</f>
        <v>74.599999999999994</v>
      </c>
      <c r="AH799" t="s">
        <v>201</v>
      </c>
    </row>
    <row r="800" spans="1:34" x14ac:dyDescent="0.25">
      <c r="A800" s="39">
        <v>803</v>
      </c>
      <c r="B800">
        <v>5</v>
      </c>
      <c r="C800">
        <v>4</v>
      </c>
      <c r="D800">
        <v>4</v>
      </c>
      <c r="E800">
        <v>3</v>
      </c>
      <c r="F800">
        <v>3</v>
      </c>
      <c r="G800">
        <v>4</v>
      </c>
      <c r="H800">
        <v>5</v>
      </c>
      <c r="I800">
        <v>2</v>
      </c>
      <c r="J800">
        <v>5</v>
      </c>
      <c r="K800">
        <v>5</v>
      </c>
      <c r="L800">
        <v>3</v>
      </c>
      <c r="M800">
        <v>3</v>
      </c>
      <c r="N800">
        <v>5</v>
      </c>
      <c r="O800">
        <v>5</v>
      </c>
      <c r="P800">
        <v>5</v>
      </c>
      <c r="Q800" s="24">
        <f>бланки!F801</f>
        <v>8</v>
      </c>
      <c r="R800" s="6">
        <f>B800/Q800</f>
        <v>0.625</v>
      </c>
      <c r="S800" s="24">
        <f>бланки!E801</f>
        <v>799</v>
      </c>
      <c r="T800" s="24" t="str">
        <f>'Рейтинговая таблица организаций'!B802</f>
        <v>МКДОУ «Детский сад» «Сказка» с.Чондотль (Хунзахский район)</v>
      </c>
      <c r="U800" s="6">
        <f>анкеты!F800/анкеты!E800</f>
        <v>1</v>
      </c>
      <c r="V800" s="6">
        <f>анкеты!D800/анкеты!C800</f>
        <v>1</v>
      </c>
      <c r="W800" s="6">
        <f>анкеты!G800/анкеты!$B800</f>
        <v>0.8</v>
      </c>
      <c r="X800" s="6">
        <f>анкеты!I800/анкеты!H800</f>
        <v>0.4</v>
      </c>
      <c r="Y800" s="6">
        <f>анкеты!J800/анкеты!$B800</f>
        <v>1</v>
      </c>
      <c r="Z800" s="6">
        <f>анкеты!K800/анкеты!$B800</f>
        <v>1</v>
      </c>
      <c r="AA800" s="6">
        <f>анкеты!M800/анкеты!L800</f>
        <v>1</v>
      </c>
      <c r="AB800" s="6">
        <f>анкеты!N800/анкеты!$B800</f>
        <v>1</v>
      </c>
      <c r="AC800" s="6">
        <f>анкеты!O800/анкеты!$B800</f>
        <v>1</v>
      </c>
      <c r="AD800" s="6">
        <f>анкеты!P800/анкеты!$B800</f>
        <v>1</v>
      </c>
      <c r="AE800" s="24">
        <f>'Рейтинговая таблица организаций'!Z1626+'Рейтинговая таблица организаций'!AA1626</f>
        <v>0</v>
      </c>
      <c r="AF800" s="32">
        <f t="shared" si="34"/>
        <v>0.91999999999999993</v>
      </c>
      <c r="AG800" s="24">
        <f>'Рейтинговая таблица организаций'!BB802</f>
        <v>72.400000000000006</v>
      </c>
      <c r="AH800" t="s">
        <v>201</v>
      </c>
    </row>
    <row r="801" spans="1:34" x14ac:dyDescent="0.25">
      <c r="A801" s="39">
        <v>804</v>
      </c>
      <c r="B801">
        <v>19</v>
      </c>
      <c r="C801">
        <v>17</v>
      </c>
      <c r="D801">
        <v>17</v>
      </c>
      <c r="E801">
        <v>16</v>
      </c>
      <c r="F801">
        <v>16</v>
      </c>
      <c r="G801">
        <v>18</v>
      </c>
      <c r="H801">
        <v>1</v>
      </c>
      <c r="I801">
        <v>1</v>
      </c>
      <c r="J801">
        <v>18</v>
      </c>
      <c r="K801">
        <v>18</v>
      </c>
      <c r="L801">
        <v>14</v>
      </c>
      <c r="M801">
        <v>11</v>
      </c>
      <c r="N801">
        <v>16</v>
      </c>
      <c r="O801">
        <v>16</v>
      </c>
      <c r="P801">
        <v>18</v>
      </c>
      <c r="Q801" s="24">
        <f>бланки!F802</f>
        <v>31</v>
      </c>
      <c r="R801" s="6">
        <v>0.61290322580645162</v>
      </c>
      <c r="S801" s="24">
        <f>бланки!E802</f>
        <v>800</v>
      </c>
      <c r="T801" s="24" t="str">
        <f>'Рейтинговая таблица организаций'!B803</f>
        <v>МБУ «Детская школа исскуств» с.Хунзах (Хунзахский район)</v>
      </c>
      <c r="U801" s="6">
        <f>анкеты!F801/анкеты!E801</f>
        <v>1</v>
      </c>
      <c r="V801" s="6">
        <f>анкеты!D801/анкеты!C801</f>
        <v>1</v>
      </c>
      <c r="W801" s="6">
        <f>анкеты!G801/анкеты!$B801</f>
        <v>0.94736842105263153</v>
      </c>
      <c r="X801" s="6">
        <f>анкеты!I801/анкеты!H801</f>
        <v>1</v>
      </c>
      <c r="Y801" s="6">
        <f>анкеты!J801/анкеты!$B801</f>
        <v>0.94736842105263153</v>
      </c>
      <c r="Z801" s="6">
        <f>анкеты!K801/анкеты!$B801</f>
        <v>0.94736842105263153</v>
      </c>
      <c r="AA801" s="6">
        <f>анкеты!M801/анкеты!L801</f>
        <v>0.7857142857142857</v>
      </c>
      <c r="AB801" s="6">
        <f>анкеты!N801/анкеты!$B801</f>
        <v>0.84210526315789469</v>
      </c>
      <c r="AC801" s="6">
        <f>анкеты!O801/анкеты!$B801</f>
        <v>0.84210526315789469</v>
      </c>
      <c r="AD801" s="6">
        <f>анкеты!P801/анкеты!$B801</f>
        <v>0.94736842105263153</v>
      </c>
      <c r="AE801" s="24">
        <f>'Рейтинговая таблица организаций'!Z1627+'Рейтинговая таблица организаций'!AA1627</f>
        <v>0</v>
      </c>
      <c r="AF801" s="32">
        <f t="shared" si="34"/>
        <v>0.92593984962406017</v>
      </c>
      <c r="AG801" s="24">
        <f>'Рейтинговая таблица организаций'!BB803</f>
        <v>81.599999999999994</v>
      </c>
      <c r="AH801" t="s">
        <v>755</v>
      </c>
    </row>
    <row r="802" spans="1:34" x14ac:dyDescent="0.25">
      <c r="A802" s="39">
        <v>805</v>
      </c>
      <c r="B802">
        <v>38</v>
      </c>
      <c r="C802">
        <v>37</v>
      </c>
      <c r="D802">
        <v>35</v>
      </c>
      <c r="E802">
        <v>30</v>
      </c>
      <c r="F802">
        <v>30</v>
      </c>
      <c r="G802">
        <v>31</v>
      </c>
      <c r="H802">
        <v>4</v>
      </c>
      <c r="I802">
        <v>3</v>
      </c>
      <c r="J802">
        <v>38</v>
      </c>
      <c r="K802">
        <v>38</v>
      </c>
      <c r="L802">
        <v>30</v>
      </c>
      <c r="M802">
        <v>27</v>
      </c>
      <c r="N802">
        <v>35</v>
      </c>
      <c r="O802">
        <v>38</v>
      </c>
      <c r="P802">
        <v>38</v>
      </c>
      <c r="Q802" s="24">
        <f>бланки!F803</f>
        <v>86</v>
      </c>
      <c r="R802" s="6">
        <v>0.44186046511627908</v>
      </c>
      <c r="S802" s="24">
        <f>бланки!E803</f>
        <v>801</v>
      </c>
      <c r="T802" s="24" t="str">
        <f>'Рейтинговая таблица организаций'!B804</f>
        <v>МБОУ «Нижнегакваринская СОШ-сад» (Цумадинский район)</v>
      </c>
      <c r="U802" s="6">
        <f>анкеты!F802/анкеты!E802</f>
        <v>1</v>
      </c>
      <c r="V802" s="6">
        <f>анкеты!D802/анкеты!C802</f>
        <v>0.94594594594594594</v>
      </c>
      <c r="W802" s="6">
        <f>анкеты!G802/анкеты!$B802</f>
        <v>0.81578947368421051</v>
      </c>
      <c r="X802" s="6">
        <f>анкеты!I802/анкеты!H802</f>
        <v>0.75</v>
      </c>
      <c r="Y802" s="6">
        <f>анкеты!J802/анкеты!$B802</f>
        <v>1</v>
      </c>
      <c r="Z802" s="6">
        <f>анкеты!K802/анкеты!$B802</f>
        <v>1</v>
      </c>
      <c r="AA802" s="6">
        <f>анкеты!M802/анкеты!L802</f>
        <v>0.9</v>
      </c>
      <c r="AB802" s="6">
        <f>анкеты!N802/анкеты!$B802</f>
        <v>0.92105263157894735</v>
      </c>
      <c r="AC802" s="6">
        <f>анкеты!O802/анкеты!$B802</f>
        <v>1</v>
      </c>
      <c r="AD802" s="6">
        <f>анкеты!P802/анкеты!$B802</f>
        <v>1</v>
      </c>
      <c r="AE802" s="24">
        <f>'Рейтинговая таблица организаций'!Z1628+'Рейтинговая таблица организаций'!AA1628</f>
        <v>0</v>
      </c>
      <c r="AF802" s="32">
        <f t="shared" si="34"/>
        <v>0.93327880512091033</v>
      </c>
      <c r="AG802" s="24">
        <f>'Рейтинговая таблица организаций'!BB804</f>
        <v>87.4</v>
      </c>
      <c r="AH802" t="s">
        <v>992</v>
      </c>
    </row>
    <row r="803" spans="1:34" x14ac:dyDescent="0.25">
      <c r="A803" s="39">
        <v>806</v>
      </c>
      <c r="B803">
        <v>38</v>
      </c>
      <c r="C803">
        <v>32</v>
      </c>
      <c r="D803">
        <v>31</v>
      </c>
      <c r="E803">
        <v>15</v>
      </c>
      <c r="F803">
        <v>9</v>
      </c>
      <c r="G803">
        <v>23</v>
      </c>
      <c r="H803">
        <v>5</v>
      </c>
      <c r="I803">
        <v>4</v>
      </c>
      <c r="J803">
        <v>35</v>
      </c>
      <c r="K803">
        <v>33</v>
      </c>
      <c r="L803">
        <v>24</v>
      </c>
      <c r="M803">
        <v>22</v>
      </c>
      <c r="N803">
        <v>25</v>
      </c>
      <c r="O803">
        <v>35</v>
      </c>
      <c r="P803">
        <v>31</v>
      </c>
      <c r="Q803" s="24">
        <f>бланки!F804</f>
        <v>45</v>
      </c>
      <c r="R803" s="6">
        <v>0.84444444444444444</v>
      </c>
      <c r="S803" s="24">
        <f>бланки!E804</f>
        <v>802</v>
      </c>
      <c r="T803" s="24" t="str">
        <f>'Рейтинговая таблица организаций'!B805</f>
        <v>МКОУ «Тиссинская СОШ» (Цумадинский район)</v>
      </c>
      <c r="U803" s="6">
        <f>анкеты!F803/анкеты!E803</f>
        <v>0.6</v>
      </c>
      <c r="V803" s="6">
        <f>анкеты!D803/анкеты!C803</f>
        <v>0.96875</v>
      </c>
      <c r="W803" s="6">
        <f>анкеты!G803/анкеты!$B803</f>
        <v>0.60526315789473684</v>
      </c>
      <c r="X803" s="6">
        <f>анкеты!I803/анкеты!H803</f>
        <v>0.8</v>
      </c>
      <c r="Y803" s="6">
        <f>анкеты!J803/анкеты!$B803</f>
        <v>0.92105263157894735</v>
      </c>
      <c r="Z803" s="6">
        <f>анкеты!K803/анкеты!$B803</f>
        <v>0.86842105263157898</v>
      </c>
      <c r="AA803" s="6">
        <f>анкеты!M803/анкеты!L803</f>
        <v>0.91666666666666663</v>
      </c>
      <c r="AB803" s="6">
        <f>анкеты!N803/анкеты!$B803</f>
        <v>0.65789473684210531</v>
      </c>
      <c r="AC803" s="6">
        <f>анкеты!O803/анкеты!$B803</f>
        <v>0.92105263157894735</v>
      </c>
      <c r="AD803" s="6">
        <f>анкеты!P803/анкеты!$B803</f>
        <v>0.81578947368421051</v>
      </c>
      <c r="AE803" s="24">
        <f>'Рейтинговая таблица организаций'!Z1629+'Рейтинговая таблица организаций'!AA1629</f>
        <v>0</v>
      </c>
      <c r="AF803" s="32">
        <f t="shared" si="34"/>
        <v>0.80748903508771941</v>
      </c>
      <c r="AG803" s="24">
        <f>'Рейтинговая таблица организаций'!BB805</f>
        <v>67.400000000000006</v>
      </c>
      <c r="AH803" t="s">
        <v>992</v>
      </c>
    </row>
    <row r="804" spans="1:34" x14ac:dyDescent="0.25">
      <c r="A804" s="39">
        <v>807</v>
      </c>
      <c r="B804">
        <v>40</v>
      </c>
      <c r="C804">
        <v>36</v>
      </c>
      <c r="D804">
        <v>36</v>
      </c>
      <c r="E804">
        <v>31</v>
      </c>
      <c r="F804">
        <v>28</v>
      </c>
      <c r="G804">
        <v>38</v>
      </c>
      <c r="H804">
        <v>7</v>
      </c>
      <c r="I804">
        <v>5</v>
      </c>
      <c r="J804">
        <v>40</v>
      </c>
      <c r="K804">
        <v>40</v>
      </c>
      <c r="L804">
        <v>30</v>
      </c>
      <c r="M804">
        <v>29</v>
      </c>
      <c r="N804">
        <v>39</v>
      </c>
      <c r="O804">
        <v>38</v>
      </c>
      <c r="P804">
        <v>39</v>
      </c>
      <c r="Q804" s="24">
        <f>бланки!F805</f>
        <v>89</v>
      </c>
      <c r="R804" s="6">
        <f>B804/Q804</f>
        <v>0.449438202247191</v>
      </c>
      <c r="S804" s="24">
        <f>бланки!E805</f>
        <v>803</v>
      </c>
      <c r="T804" s="24" t="str">
        <f>'Рейтинговая таблица организаций'!B806</f>
        <v>МБОУ «Эчединская Школа-сад» (Цумадинский район)</v>
      </c>
      <c r="U804" s="6">
        <f>анкеты!F804/анкеты!E804</f>
        <v>0.90322580645161288</v>
      </c>
      <c r="V804" s="6">
        <f>анкеты!D804/анкеты!C804</f>
        <v>1</v>
      </c>
      <c r="W804" s="6">
        <f>анкеты!G804/анкеты!$B804</f>
        <v>0.95</v>
      </c>
      <c r="X804" s="6">
        <f>анкеты!I804/анкеты!H804</f>
        <v>0.7142857142857143</v>
      </c>
      <c r="Y804" s="6">
        <f>анкеты!J804/анкеты!$B804</f>
        <v>1</v>
      </c>
      <c r="Z804" s="6">
        <f>анкеты!K804/анкеты!$B804</f>
        <v>1</v>
      </c>
      <c r="AA804" s="6">
        <f>анкеты!M804/анкеты!L804</f>
        <v>0.96666666666666667</v>
      </c>
      <c r="AB804" s="6">
        <f>анкеты!N804/анкеты!$B804</f>
        <v>0.97499999999999998</v>
      </c>
      <c r="AC804" s="6">
        <f>анкеты!O804/анкеты!$B804</f>
        <v>0.95</v>
      </c>
      <c r="AD804" s="6">
        <f>анкеты!P804/анкеты!$B804</f>
        <v>0.97499999999999998</v>
      </c>
      <c r="AE804" s="24">
        <f>'Рейтинговая таблица организаций'!Z1630+'Рейтинговая таблица организаций'!AA1630</f>
        <v>0</v>
      </c>
      <c r="AF804" s="32">
        <f t="shared" si="34"/>
        <v>0.94341781874039943</v>
      </c>
      <c r="AG804" s="24">
        <f>'Рейтинговая таблица организаций'!BB806</f>
        <v>72</v>
      </c>
      <c r="AH804" t="s">
        <v>992</v>
      </c>
    </row>
    <row r="805" spans="1:34" x14ac:dyDescent="0.25">
      <c r="A805" s="39">
        <v>808</v>
      </c>
      <c r="B805">
        <v>18</v>
      </c>
      <c r="C805">
        <v>10</v>
      </c>
      <c r="D805">
        <v>10</v>
      </c>
      <c r="E805">
        <v>11</v>
      </c>
      <c r="F805">
        <v>8</v>
      </c>
      <c r="G805">
        <v>13</v>
      </c>
      <c r="H805">
        <v>7</v>
      </c>
      <c r="I805">
        <v>5</v>
      </c>
      <c r="J805">
        <v>18</v>
      </c>
      <c r="K805">
        <v>18</v>
      </c>
      <c r="L805">
        <v>14</v>
      </c>
      <c r="M805">
        <v>12</v>
      </c>
      <c r="N805">
        <v>17</v>
      </c>
      <c r="O805">
        <v>18</v>
      </c>
      <c r="P805">
        <v>17</v>
      </c>
      <c r="Q805" s="24">
        <f>бланки!F806</f>
        <v>38</v>
      </c>
      <c r="R805" s="6">
        <f>B805/Q805</f>
        <v>0.47368421052631576</v>
      </c>
      <c r="S805" s="24">
        <f>бланки!E806</f>
        <v>804</v>
      </c>
      <c r="T805" s="24" t="str">
        <f>'Рейтинговая таблица организаций'!B807</f>
        <v>МКОУ «Саситлинская СОШ» (Цумадинский район)</v>
      </c>
      <c r="U805" s="6">
        <f>анкеты!F805/анкеты!E805</f>
        <v>0.72727272727272729</v>
      </c>
      <c r="V805" s="6">
        <f>анкеты!D805/анкеты!C805</f>
        <v>1</v>
      </c>
      <c r="W805" s="6">
        <f>анкеты!G805/анкеты!$B805</f>
        <v>0.72222222222222221</v>
      </c>
      <c r="X805" s="6">
        <f>анкеты!I805/анкеты!H805</f>
        <v>0.7142857142857143</v>
      </c>
      <c r="Y805" s="6">
        <f>анкеты!J805/анкеты!$B805</f>
        <v>1</v>
      </c>
      <c r="Z805" s="6">
        <f>анкеты!K805/анкеты!$B805</f>
        <v>1</v>
      </c>
      <c r="AA805" s="6">
        <f>анкеты!M805/анкеты!L805</f>
        <v>0.8571428571428571</v>
      </c>
      <c r="AB805" s="6">
        <f>анкеты!N805/анкеты!$B805</f>
        <v>0.94444444444444442</v>
      </c>
      <c r="AC805" s="6">
        <f>анкеты!O805/анкеты!$B805</f>
        <v>1</v>
      </c>
      <c r="AD805" s="6">
        <f>анкеты!P805/анкеты!$B805</f>
        <v>0.94444444444444442</v>
      </c>
      <c r="AE805" s="24">
        <f>'Рейтинговая таблица организаций'!Z1631+'Рейтинговая таблица организаций'!AA1631</f>
        <v>0</v>
      </c>
      <c r="AF805" s="32">
        <f t="shared" si="34"/>
        <v>0.89098124098124087</v>
      </c>
      <c r="AG805" s="24">
        <f>'Рейтинговая таблица организаций'!BB807</f>
        <v>75.599999999999994</v>
      </c>
      <c r="AH805" t="s">
        <v>992</v>
      </c>
    </row>
    <row r="806" spans="1:34" x14ac:dyDescent="0.25">
      <c r="A806" s="39">
        <v>809</v>
      </c>
      <c r="B806">
        <v>34</v>
      </c>
      <c r="C806">
        <v>26</v>
      </c>
      <c r="D806">
        <v>25</v>
      </c>
      <c r="E806">
        <v>26</v>
      </c>
      <c r="F806">
        <v>26</v>
      </c>
      <c r="G806">
        <v>30</v>
      </c>
      <c r="H806">
        <v>7</v>
      </c>
      <c r="I806">
        <v>5</v>
      </c>
      <c r="J806">
        <v>33</v>
      </c>
      <c r="K806">
        <v>34</v>
      </c>
      <c r="L806">
        <v>27</v>
      </c>
      <c r="M806">
        <v>27</v>
      </c>
      <c r="N806">
        <v>32</v>
      </c>
      <c r="O806">
        <v>34</v>
      </c>
      <c r="P806">
        <v>33</v>
      </c>
      <c r="Q806" s="24">
        <f>бланки!F807</f>
        <v>81</v>
      </c>
      <c r="R806" s="6">
        <f>B806/Q806</f>
        <v>0.41975308641975306</v>
      </c>
      <c r="S806" s="24">
        <f>бланки!E807</f>
        <v>805</v>
      </c>
      <c r="T806" s="24" t="str">
        <f>'Рейтинговая таблица организаций'!B808</f>
        <v>МКОУ «Хонохская Школа-сад» (Цумадинский район)</v>
      </c>
      <c r="U806" s="6">
        <f>анкеты!F806/анкеты!E806</f>
        <v>1</v>
      </c>
      <c r="V806" s="6">
        <f>анкеты!D806/анкеты!C806</f>
        <v>0.96153846153846156</v>
      </c>
      <c r="W806" s="6">
        <f>анкеты!G806/анкеты!$B806</f>
        <v>0.88235294117647056</v>
      </c>
      <c r="X806" s="6">
        <f>анкеты!I806/анкеты!H806</f>
        <v>0.7142857142857143</v>
      </c>
      <c r="Y806" s="6">
        <f>анкеты!J806/анкеты!$B806</f>
        <v>0.97058823529411764</v>
      </c>
      <c r="Z806" s="6">
        <f>анкеты!K806/анкеты!$B806</f>
        <v>1</v>
      </c>
      <c r="AA806" s="6">
        <f>анкеты!M806/анкеты!L806</f>
        <v>1</v>
      </c>
      <c r="AB806" s="6">
        <f>анкеты!N806/анкеты!$B806</f>
        <v>0.94117647058823528</v>
      </c>
      <c r="AC806" s="6">
        <f>анкеты!O806/анкеты!$B806</f>
        <v>1</v>
      </c>
      <c r="AD806" s="6">
        <f>анкеты!P806/анкеты!$B806</f>
        <v>0.97058823529411764</v>
      </c>
      <c r="AE806" s="24">
        <f>'Рейтинговая таблица организаций'!Z1632+'Рейтинговая таблица организаций'!AA1632</f>
        <v>0</v>
      </c>
      <c r="AF806" s="32">
        <f t="shared" si="34"/>
        <v>0.94405300581771168</v>
      </c>
      <c r="AG806" s="24">
        <f>'Рейтинговая таблица организаций'!BB808</f>
        <v>73.8</v>
      </c>
      <c r="AH806" t="s">
        <v>992</v>
      </c>
    </row>
    <row r="807" spans="1:34" x14ac:dyDescent="0.25">
      <c r="A807" s="39">
        <v>810</v>
      </c>
      <c r="B807">
        <v>44</v>
      </c>
      <c r="C807">
        <v>35</v>
      </c>
      <c r="D807">
        <v>33</v>
      </c>
      <c r="E807">
        <v>32</v>
      </c>
      <c r="F807">
        <v>30</v>
      </c>
      <c r="G807">
        <v>37</v>
      </c>
      <c r="H807">
        <v>5</v>
      </c>
      <c r="I807">
        <v>4</v>
      </c>
      <c r="J807">
        <v>43</v>
      </c>
      <c r="K807">
        <v>44</v>
      </c>
      <c r="L807">
        <v>40</v>
      </c>
      <c r="M807">
        <v>40</v>
      </c>
      <c r="N807">
        <v>42</v>
      </c>
      <c r="O807">
        <v>42</v>
      </c>
      <c r="P807">
        <v>39</v>
      </c>
      <c r="Q807" s="24">
        <f>бланки!F808</f>
        <v>109</v>
      </c>
      <c r="R807" s="6">
        <f>B807/Q807</f>
        <v>0.40366972477064222</v>
      </c>
      <c r="S807" s="24">
        <f>бланки!E808</f>
        <v>806</v>
      </c>
      <c r="T807" s="24" t="str">
        <f>'Рейтинговая таблица организаций'!B809</f>
        <v>МКОУ «Хушетская СОШ» (Цумадинский район)</v>
      </c>
      <c r="U807" s="6">
        <f>анкеты!F807/анкеты!E807</f>
        <v>0.9375</v>
      </c>
      <c r="V807" s="6">
        <f>анкеты!D807/анкеты!C807</f>
        <v>0.94285714285714284</v>
      </c>
      <c r="W807" s="6">
        <f>анкеты!G807/анкеты!$B807</f>
        <v>0.84090909090909094</v>
      </c>
      <c r="X807" s="6">
        <f>анкеты!I807/анкеты!H807</f>
        <v>0.8</v>
      </c>
      <c r="Y807" s="6">
        <f>анкеты!J807/анкеты!$B807</f>
        <v>0.97727272727272729</v>
      </c>
      <c r="Z807" s="6">
        <f>анкеты!K807/анкеты!$B807</f>
        <v>1</v>
      </c>
      <c r="AA807" s="6">
        <f>анкеты!M807/анкеты!L807</f>
        <v>1</v>
      </c>
      <c r="AB807" s="6">
        <f>анкеты!N807/анкеты!$B807</f>
        <v>0.95454545454545459</v>
      </c>
      <c r="AC807" s="6">
        <f>анкеты!O807/анкеты!$B807</f>
        <v>0.95454545454545459</v>
      </c>
      <c r="AD807" s="6">
        <f>анкеты!P807/анкеты!$B807</f>
        <v>0.88636363636363635</v>
      </c>
      <c r="AE807" s="24">
        <f>'Рейтинговая таблица организаций'!Z1633+'Рейтинговая таблица организаций'!AA1633</f>
        <v>0</v>
      </c>
      <c r="AF807" s="32">
        <f t="shared" si="34"/>
        <v>0.92939935064935075</v>
      </c>
      <c r="AG807" s="24">
        <f>'Рейтинговая таблица организаций'!BB809</f>
        <v>71.599999999999994</v>
      </c>
      <c r="AH807" t="s">
        <v>992</v>
      </c>
    </row>
    <row r="808" spans="1:34" x14ac:dyDescent="0.25">
      <c r="A808" s="39">
        <v>811</v>
      </c>
      <c r="B808">
        <v>26</v>
      </c>
      <c r="C808">
        <v>23</v>
      </c>
      <c r="D808">
        <v>22</v>
      </c>
      <c r="E808">
        <v>12</v>
      </c>
      <c r="F808">
        <v>10</v>
      </c>
      <c r="G808">
        <v>17</v>
      </c>
      <c r="H808">
        <v>6</v>
      </c>
      <c r="I808">
        <v>4</v>
      </c>
      <c r="J808">
        <v>26</v>
      </c>
      <c r="K808">
        <v>26</v>
      </c>
      <c r="L808">
        <v>22</v>
      </c>
      <c r="M808">
        <v>22</v>
      </c>
      <c r="N808">
        <v>21</v>
      </c>
      <c r="O808">
        <v>20</v>
      </c>
      <c r="P808">
        <v>26</v>
      </c>
      <c r="Q808" s="24">
        <f>бланки!F809</f>
        <v>48</v>
      </c>
      <c r="R808" s="6">
        <v>0.54166666666666663</v>
      </c>
      <c r="S808" s="24">
        <f>бланки!E809</f>
        <v>807</v>
      </c>
      <c r="T808" s="24" t="str">
        <f>'Рейтинговая таблица организаций'!B810</f>
        <v>МБОУ «Сильдинская СОШ» (Цумадинский район)</v>
      </c>
      <c r="U808" s="6">
        <f>анкеты!F808/анкеты!E808</f>
        <v>0.83333333333333337</v>
      </c>
      <c r="V808" s="6">
        <f>анкеты!D808/анкеты!C808</f>
        <v>0.95652173913043481</v>
      </c>
      <c r="W808" s="6">
        <f>анкеты!G808/анкеты!$B808</f>
        <v>0.65384615384615385</v>
      </c>
      <c r="X808" s="6">
        <f>анкеты!I808/анкеты!H808</f>
        <v>0.66666666666666663</v>
      </c>
      <c r="Y808" s="6">
        <f>анкеты!J808/анкеты!$B808</f>
        <v>1</v>
      </c>
      <c r="Z808" s="6">
        <f>анкеты!K808/анкеты!$B808</f>
        <v>1</v>
      </c>
      <c r="AA808" s="6">
        <f>анкеты!M808/анкеты!L808</f>
        <v>1</v>
      </c>
      <c r="AB808" s="6">
        <f>анкеты!N808/анкеты!$B808</f>
        <v>0.80769230769230771</v>
      </c>
      <c r="AC808" s="6">
        <f>анкеты!O808/анкеты!$B808</f>
        <v>0.76923076923076927</v>
      </c>
      <c r="AD808" s="6">
        <f>анкеты!P808/анкеты!$B808</f>
        <v>1</v>
      </c>
      <c r="AE808" s="24">
        <f>'Рейтинговая таблица организаций'!Z1634+'Рейтинговая таблица организаций'!AA1634</f>
        <v>0</v>
      </c>
      <c r="AF808" s="32">
        <f t="shared" si="34"/>
        <v>0.86872909698996659</v>
      </c>
      <c r="AG808" s="24">
        <f>'Рейтинговая таблица организаций'!BB810</f>
        <v>78.400000000000006</v>
      </c>
      <c r="AH808" t="s">
        <v>992</v>
      </c>
    </row>
    <row r="809" spans="1:34" x14ac:dyDescent="0.25">
      <c r="A809" s="39">
        <v>812</v>
      </c>
      <c r="B809">
        <v>18</v>
      </c>
      <c r="C809">
        <v>12</v>
      </c>
      <c r="D809">
        <v>10</v>
      </c>
      <c r="E809">
        <v>10</v>
      </c>
      <c r="F809">
        <v>8</v>
      </c>
      <c r="G809">
        <v>12</v>
      </c>
      <c r="H809">
        <v>3</v>
      </c>
      <c r="I809">
        <v>2</v>
      </c>
      <c r="J809">
        <v>17</v>
      </c>
      <c r="K809">
        <v>18</v>
      </c>
      <c r="L809">
        <v>14</v>
      </c>
      <c r="M809">
        <v>13</v>
      </c>
      <c r="N809">
        <v>15</v>
      </c>
      <c r="O809">
        <v>16</v>
      </c>
      <c r="P809">
        <v>17</v>
      </c>
      <c r="Q809" s="24">
        <f>бланки!F810</f>
        <v>26</v>
      </c>
      <c r="R809" s="6">
        <v>0.69230769230769229</v>
      </c>
      <c r="S809" s="24">
        <f>бланки!E810</f>
        <v>808</v>
      </c>
      <c r="T809" s="24" t="str">
        <f>'Рейтинговая таблица организаций'!B811</f>
        <v>МБОУ «Гимерсинская СОШ» (Цумадинский район)</v>
      </c>
      <c r="U809" s="6">
        <f>анкеты!F809/анкеты!E809</f>
        <v>0.8</v>
      </c>
      <c r="V809" s="6">
        <f>анкеты!D809/анкеты!C809</f>
        <v>0.83333333333333337</v>
      </c>
      <c r="W809" s="6">
        <f>анкеты!G809/анкеты!$B809</f>
        <v>0.66666666666666663</v>
      </c>
      <c r="X809" s="6">
        <f>анкеты!I809/анкеты!H809</f>
        <v>0.66666666666666663</v>
      </c>
      <c r="Y809" s="6">
        <f>анкеты!J809/анкеты!$B809</f>
        <v>0.94444444444444442</v>
      </c>
      <c r="Z809" s="6">
        <f>анкеты!K809/анкеты!$B809</f>
        <v>1</v>
      </c>
      <c r="AA809" s="6">
        <f>анкеты!M809/анкеты!L809</f>
        <v>0.9285714285714286</v>
      </c>
      <c r="AB809" s="6">
        <f>анкеты!N809/анкеты!$B809</f>
        <v>0.83333333333333337</v>
      </c>
      <c r="AC809" s="6">
        <f>анкеты!O809/анкеты!$B809</f>
        <v>0.88888888888888884</v>
      </c>
      <c r="AD809" s="6">
        <f>анкеты!P809/анкеты!$B809</f>
        <v>0.94444444444444442</v>
      </c>
      <c r="AE809" s="24">
        <f>'Рейтинговая таблица организаций'!Z1635+'Рейтинговая таблица организаций'!AA1635</f>
        <v>0</v>
      </c>
      <c r="AF809" s="32">
        <f t="shared" si="34"/>
        <v>0.85063492063492063</v>
      </c>
      <c r="AG809" s="24">
        <f>'Рейтинговая таблица организаций'!BB811</f>
        <v>77.2</v>
      </c>
      <c r="AH809" t="s">
        <v>992</v>
      </c>
    </row>
    <row r="810" spans="1:34" x14ac:dyDescent="0.25">
      <c r="A810" s="39">
        <v>813</v>
      </c>
      <c r="B810">
        <v>29</v>
      </c>
      <c r="C810">
        <v>29</v>
      </c>
      <c r="D810">
        <v>29</v>
      </c>
      <c r="E810">
        <v>29</v>
      </c>
      <c r="F810">
        <v>29</v>
      </c>
      <c r="G810">
        <v>2</v>
      </c>
      <c r="H810" s="24">
        <v>3</v>
      </c>
      <c r="I810" s="24">
        <v>2</v>
      </c>
      <c r="J810">
        <v>29</v>
      </c>
      <c r="K810">
        <v>29</v>
      </c>
      <c r="L810">
        <v>1</v>
      </c>
      <c r="M810">
        <v>1</v>
      </c>
      <c r="N810">
        <v>29</v>
      </c>
      <c r="O810">
        <v>29</v>
      </c>
      <c r="P810">
        <v>29</v>
      </c>
      <c r="Q810" s="24">
        <f>бланки!F811</f>
        <v>32</v>
      </c>
      <c r="R810" s="6">
        <v>0.90625</v>
      </c>
      <c r="S810" s="24">
        <f>бланки!E811</f>
        <v>809</v>
      </c>
      <c r="T810" s="24" t="str">
        <f>'Рейтинговая таблица организаций'!B812</f>
        <v>МБДОУ «Кочалинский детский сад» (Цумадинский район)</v>
      </c>
      <c r="U810" s="6">
        <f>анкеты!F810/анкеты!E810</f>
        <v>1</v>
      </c>
      <c r="V810" s="6">
        <f>анкеты!D810/анкеты!C810</f>
        <v>1</v>
      </c>
      <c r="W810" s="6">
        <f>анкеты!G810/анкеты!$B810</f>
        <v>6.8965517241379309E-2</v>
      </c>
      <c r="X810" s="6">
        <f>анкеты!I810/анкеты!H810</f>
        <v>0.66666666666666663</v>
      </c>
      <c r="Y810" s="6">
        <f>анкеты!J810/анкеты!$B810</f>
        <v>1</v>
      </c>
      <c r="Z810" s="6">
        <f>анкеты!K810/анкеты!$B810</f>
        <v>1</v>
      </c>
      <c r="AA810" s="6">
        <f>анкеты!M810/анкеты!L810</f>
        <v>1</v>
      </c>
      <c r="AB810" s="6">
        <f>анкеты!N810/анкеты!$B810</f>
        <v>1</v>
      </c>
      <c r="AC810" s="6">
        <f>анкеты!O810/анкеты!$B810</f>
        <v>1</v>
      </c>
      <c r="AD810" s="6">
        <f>анкеты!P810/анкеты!$B810</f>
        <v>1</v>
      </c>
      <c r="AE810" s="24">
        <f>'Рейтинговая таблица организаций'!Z1636+'Рейтинговая таблица организаций'!AA1636</f>
        <v>0</v>
      </c>
      <c r="AF810" s="32">
        <f t="shared" si="34"/>
        <v>0.87356321839080453</v>
      </c>
      <c r="AG810" s="24">
        <f>'Рейтинговая таблица организаций'!BB812</f>
        <v>73.400000000000006</v>
      </c>
      <c r="AH810" t="s">
        <v>201</v>
      </c>
    </row>
    <row r="811" spans="1:34" x14ac:dyDescent="0.25">
      <c r="A811" s="39">
        <v>814</v>
      </c>
      <c r="B811">
        <v>33</v>
      </c>
      <c r="C811">
        <v>24</v>
      </c>
      <c r="D811">
        <v>22</v>
      </c>
      <c r="E811">
        <v>9</v>
      </c>
      <c r="F811">
        <v>8</v>
      </c>
      <c r="G811">
        <v>32</v>
      </c>
      <c r="H811" s="24">
        <v>3</v>
      </c>
      <c r="I811" s="24">
        <v>2</v>
      </c>
      <c r="J811">
        <v>33</v>
      </c>
      <c r="K811">
        <v>33</v>
      </c>
      <c r="L811">
        <v>1</v>
      </c>
      <c r="M811">
        <v>1</v>
      </c>
      <c r="N811">
        <v>31</v>
      </c>
      <c r="O811">
        <v>31</v>
      </c>
      <c r="P811">
        <v>33</v>
      </c>
      <c r="Q811" s="24">
        <f>бланки!F812</f>
        <v>45</v>
      </c>
      <c r="R811" s="6">
        <v>0.73333333333333328</v>
      </c>
      <c r="S811" s="24">
        <f>бланки!E812</f>
        <v>810</v>
      </c>
      <c r="T811" s="24" t="str">
        <f>'Рейтинговая таблица организаций'!B813</f>
        <v>МБДОУ «Тиндинский детский сад» (Цумадинский район)</v>
      </c>
      <c r="U811" s="6">
        <f>анкеты!F811/анкеты!E811</f>
        <v>0.88888888888888884</v>
      </c>
      <c r="V811" s="6">
        <f>анкеты!D811/анкеты!C811</f>
        <v>0.91666666666666663</v>
      </c>
      <c r="W811" s="6">
        <f>анкеты!G811/анкеты!$B811</f>
        <v>0.96969696969696972</v>
      </c>
      <c r="X811" s="6">
        <f>анкеты!I811/анкеты!H811</f>
        <v>0.66666666666666663</v>
      </c>
      <c r="Y811" s="6">
        <f>анкеты!J811/анкеты!$B811</f>
        <v>1</v>
      </c>
      <c r="Z811" s="6">
        <f>анкеты!K811/анкеты!$B811</f>
        <v>1</v>
      </c>
      <c r="AA811" s="6">
        <f>анкеты!M811/анкеты!L811</f>
        <v>1</v>
      </c>
      <c r="AB811" s="6">
        <f>анкеты!N811/анкеты!$B811</f>
        <v>0.93939393939393945</v>
      </c>
      <c r="AC811" s="6">
        <f>анкеты!O811/анкеты!$B811</f>
        <v>0.93939393939393945</v>
      </c>
      <c r="AD811" s="6">
        <f>анкеты!P811/анкеты!$B811</f>
        <v>1</v>
      </c>
      <c r="AE811" s="24">
        <f>'Рейтинговая таблица организаций'!Z1637+'Рейтинговая таблица организаций'!AA1637</f>
        <v>0</v>
      </c>
      <c r="AF811" s="32">
        <f t="shared" si="34"/>
        <v>0.93207070707070705</v>
      </c>
      <c r="AG811" s="24">
        <f>'Рейтинговая таблица организаций'!BB813</f>
        <v>82.2</v>
      </c>
      <c r="AH811" t="s">
        <v>201</v>
      </c>
    </row>
    <row r="812" spans="1:34" x14ac:dyDescent="0.25">
      <c r="A812" s="39">
        <v>815</v>
      </c>
      <c r="B812">
        <v>153</v>
      </c>
      <c r="C812">
        <v>120</v>
      </c>
      <c r="D812">
        <v>119</v>
      </c>
      <c r="E812">
        <v>117</v>
      </c>
      <c r="F812">
        <v>114</v>
      </c>
      <c r="G812">
        <v>132</v>
      </c>
      <c r="H812">
        <v>11</v>
      </c>
      <c r="I812">
        <v>11</v>
      </c>
      <c r="J812">
        <v>147</v>
      </c>
      <c r="K812">
        <v>147</v>
      </c>
      <c r="L812">
        <v>108</v>
      </c>
      <c r="M812">
        <v>108</v>
      </c>
      <c r="N812">
        <v>143</v>
      </c>
      <c r="O812">
        <v>144</v>
      </c>
      <c r="P812">
        <v>141</v>
      </c>
      <c r="Q812" s="24">
        <f>бланки!F813</f>
        <v>385</v>
      </c>
      <c r="R812" s="6">
        <f>B812/Q812</f>
        <v>0.39740259740259742</v>
      </c>
      <c r="S812" s="24">
        <f>бланки!E813</f>
        <v>811</v>
      </c>
      <c r="T812" s="24" t="str">
        <f>'Рейтинговая таблица организаций'!B814</f>
        <v>МБУ ДО «Центр Развития Таланта» (Цумадинский район)</v>
      </c>
      <c r="U812" s="6">
        <f>анкеты!F812/анкеты!E812</f>
        <v>0.97435897435897434</v>
      </c>
      <c r="V812" s="6">
        <f>анкеты!D812/анкеты!C812</f>
        <v>0.9916666666666667</v>
      </c>
      <c r="W812" s="6">
        <f>анкеты!G812/анкеты!$B812</f>
        <v>0.86274509803921573</v>
      </c>
      <c r="X812" s="6">
        <f>анкеты!I812/анкеты!H812</f>
        <v>1</v>
      </c>
      <c r="Y812" s="6">
        <f>анкеты!J812/анкеты!$B812</f>
        <v>0.96078431372549022</v>
      </c>
      <c r="Z812" s="6">
        <f>анкеты!K812/анкеты!$B812</f>
        <v>0.96078431372549022</v>
      </c>
      <c r="AA812" s="6">
        <f>анкеты!M812/анкеты!L812</f>
        <v>1</v>
      </c>
      <c r="AB812" s="6">
        <f>анкеты!N812/анкеты!$B812</f>
        <v>0.934640522875817</v>
      </c>
      <c r="AC812" s="6">
        <f>анкеты!O812/анкеты!$B812</f>
        <v>0.94117647058823528</v>
      </c>
      <c r="AD812" s="6">
        <f>анкеты!P812/анкеты!$B812</f>
        <v>0.92156862745098034</v>
      </c>
      <c r="AE812" s="24">
        <f>'Рейтинговая таблица организаций'!Z1638+'Рейтинговая таблица организаций'!AA1638</f>
        <v>0</v>
      </c>
      <c r="AF812" s="32">
        <f t="shared" si="34"/>
        <v>0.95477249874308701</v>
      </c>
      <c r="AG812" s="24">
        <f>'Рейтинговая таблица организаций'!BB814</f>
        <v>75.2</v>
      </c>
      <c r="AH812" t="s">
        <v>755</v>
      </c>
    </row>
    <row r="813" spans="1:34" x14ac:dyDescent="0.25">
      <c r="A813" s="39">
        <v>816</v>
      </c>
      <c r="B813">
        <v>108</v>
      </c>
      <c r="C813">
        <v>82</v>
      </c>
      <c r="D813">
        <v>77</v>
      </c>
      <c r="E813">
        <v>61</v>
      </c>
      <c r="F813">
        <v>52</v>
      </c>
      <c r="G813">
        <v>74</v>
      </c>
      <c r="H813">
        <v>7</v>
      </c>
      <c r="I813">
        <v>5</v>
      </c>
      <c r="J813">
        <v>98</v>
      </c>
      <c r="K813">
        <v>100</v>
      </c>
      <c r="L813">
        <v>86</v>
      </c>
      <c r="M813">
        <v>78</v>
      </c>
      <c r="N813">
        <v>95</v>
      </c>
      <c r="O813">
        <v>98</v>
      </c>
      <c r="P813">
        <v>95</v>
      </c>
      <c r="Q813" s="24">
        <f>бланки!F814</f>
        <v>205</v>
      </c>
      <c r="R813" s="6">
        <f>B813/Q813</f>
        <v>0.52682926829268295</v>
      </c>
      <c r="S813" s="24">
        <f>бланки!E814</f>
        <v>812</v>
      </c>
      <c r="T813" s="24" t="str">
        <f>'Рейтинговая таблица организаций'!B815</f>
        <v>МКОУ «Ретлобская СОШ» (Цунтинский район)</v>
      </c>
      <c r="U813" s="6">
        <f>анкеты!F813/анкеты!E813</f>
        <v>0.85245901639344257</v>
      </c>
      <c r="V813" s="6">
        <f>анкеты!D813/анкеты!C813</f>
        <v>0.93902439024390238</v>
      </c>
      <c r="W813" s="6">
        <f>анкеты!G813/анкеты!$B813</f>
        <v>0.68518518518518523</v>
      </c>
      <c r="X813" s="6">
        <f>анкеты!I813/анкеты!H813</f>
        <v>0.7142857142857143</v>
      </c>
      <c r="Y813" s="6">
        <f>анкеты!J813/анкеты!$B813</f>
        <v>0.90740740740740744</v>
      </c>
      <c r="Z813" s="6">
        <f>анкеты!K813/анкеты!$B813</f>
        <v>0.92592592592592593</v>
      </c>
      <c r="AA813" s="6">
        <f>анкеты!M813/анкеты!L813</f>
        <v>0.90697674418604646</v>
      </c>
      <c r="AB813" s="6">
        <f>анкеты!N813/анкеты!$B813</f>
        <v>0.87962962962962965</v>
      </c>
      <c r="AC813" s="6">
        <f>анкеты!O813/анкеты!$B813</f>
        <v>0.90740740740740744</v>
      </c>
      <c r="AD813" s="6">
        <f>анкеты!P813/анкеты!$B813</f>
        <v>0.87962962962962965</v>
      </c>
      <c r="AE813" s="24">
        <f>'Рейтинговая таблица организаций'!Z1639+'Рейтинговая таблица организаций'!AA1639</f>
        <v>0</v>
      </c>
      <c r="AF813" s="32">
        <f t="shared" si="34"/>
        <v>0.85979310502942907</v>
      </c>
      <c r="AG813" s="24">
        <f>'Рейтинговая таблица организаций'!BB815</f>
        <v>77.8</v>
      </c>
      <c r="AH813" t="s">
        <v>992</v>
      </c>
    </row>
    <row r="814" spans="1:34" x14ac:dyDescent="0.25">
      <c r="A814" s="39">
        <v>817</v>
      </c>
      <c r="B814">
        <v>60</v>
      </c>
      <c r="C814">
        <v>50</v>
      </c>
      <c r="D814">
        <v>48</v>
      </c>
      <c r="E814">
        <v>45</v>
      </c>
      <c r="F814">
        <v>43</v>
      </c>
      <c r="G814">
        <v>54</v>
      </c>
      <c r="H814">
        <v>11</v>
      </c>
      <c r="I814">
        <v>10</v>
      </c>
      <c r="J814">
        <v>55</v>
      </c>
      <c r="K814">
        <v>56</v>
      </c>
      <c r="L814">
        <v>41</v>
      </c>
      <c r="M814">
        <v>41</v>
      </c>
      <c r="N814">
        <v>54</v>
      </c>
      <c r="O814">
        <v>56</v>
      </c>
      <c r="P814">
        <v>55</v>
      </c>
      <c r="Q814" s="24">
        <f>бланки!F815</f>
        <v>122</v>
      </c>
      <c r="R814" s="6">
        <f>B814/Q814</f>
        <v>0.49180327868852458</v>
      </c>
      <c r="S814" s="24">
        <f>бланки!E815</f>
        <v>813</v>
      </c>
      <c r="T814" s="24" t="str">
        <f>'Рейтинговая таблица организаций'!B816</f>
        <v>МКОУ «Хупринская СОШ» (Цунтинский район)</v>
      </c>
      <c r="U814" s="6">
        <f>анкеты!F814/анкеты!E814</f>
        <v>0.9555555555555556</v>
      </c>
      <c r="V814" s="6">
        <f>анкеты!D814/анкеты!C814</f>
        <v>0.96</v>
      </c>
      <c r="W814" s="6">
        <f>анкеты!G814/анкеты!$B814</f>
        <v>0.9</v>
      </c>
      <c r="X814" s="6">
        <f>анкеты!I814/анкеты!H814</f>
        <v>0.90909090909090906</v>
      </c>
      <c r="Y814" s="6">
        <f>анкеты!J814/анкеты!$B814</f>
        <v>0.91666666666666663</v>
      </c>
      <c r="Z814" s="6">
        <f>анкеты!K814/анкеты!$B814</f>
        <v>0.93333333333333335</v>
      </c>
      <c r="AA814" s="6">
        <f>анкеты!M814/анкеты!L814</f>
        <v>1</v>
      </c>
      <c r="AB814" s="6">
        <f>анкеты!N814/анкеты!$B814</f>
        <v>0.9</v>
      </c>
      <c r="AC814" s="6">
        <f>анкеты!O814/анкеты!$B814</f>
        <v>0.93333333333333335</v>
      </c>
      <c r="AD814" s="6">
        <f>анкеты!P814/анкеты!$B814</f>
        <v>0.91666666666666663</v>
      </c>
      <c r="AE814" s="24">
        <f>'Рейтинговая таблица организаций'!Z1640+'Рейтинговая таблица организаций'!AA1640</f>
        <v>0</v>
      </c>
      <c r="AF814" s="32">
        <f t="shared" si="34"/>
        <v>0.93246464646464644</v>
      </c>
      <c r="AG814" s="24">
        <f>'Рейтинговая таблица организаций'!BB816</f>
        <v>76.599999999999994</v>
      </c>
      <c r="AH814" t="s">
        <v>992</v>
      </c>
    </row>
    <row r="815" spans="1:34" x14ac:dyDescent="0.25">
      <c r="A815" s="39">
        <v>818</v>
      </c>
      <c r="B815">
        <v>47</v>
      </c>
      <c r="C815">
        <v>43</v>
      </c>
      <c r="D815">
        <v>43</v>
      </c>
      <c r="E815">
        <v>37</v>
      </c>
      <c r="F815">
        <v>37</v>
      </c>
      <c r="G815">
        <v>42</v>
      </c>
      <c r="H815">
        <v>3</v>
      </c>
      <c r="I815">
        <v>2</v>
      </c>
      <c r="J815">
        <v>46</v>
      </c>
      <c r="K815">
        <v>46</v>
      </c>
      <c r="L815">
        <v>37</v>
      </c>
      <c r="M815">
        <v>36</v>
      </c>
      <c r="N815">
        <v>46</v>
      </c>
      <c r="O815">
        <v>41</v>
      </c>
      <c r="P815">
        <v>46</v>
      </c>
      <c r="Q815" s="24">
        <f>бланки!F816</f>
        <v>59</v>
      </c>
      <c r="R815" s="6">
        <v>0.79661016949152541</v>
      </c>
      <c r="S815" s="24">
        <f>бланки!E816</f>
        <v>814</v>
      </c>
      <c r="T815" s="24" t="str">
        <f>'Рейтинговая таблица организаций'!B817</f>
        <v>МКОУ «Цебаринская СОШ» (Цунтинский район)</v>
      </c>
      <c r="U815" s="6">
        <f>анкеты!F815/анкеты!E815</f>
        <v>1</v>
      </c>
      <c r="V815" s="6">
        <f>анкеты!D815/анкеты!C815</f>
        <v>1</v>
      </c>
      <c r="W815" s="6">
        <f>анкеты!G815/анкеты!$B815</f>
        <v>0.8936170212765957</v>
      </c>
      <c r="X815" s="6">
        <f>анкеты!I815/анкеты!H815</f>
        <v>0.66666666666666663</v>
      </c>
      <c r="Y815" s="6">
        <f>анкеты!J815/анкеты!$B815</f>
        <v>0.97872340425531912</v>
      </c>
      <c r="Z815" s="6">
        <f>анкеты!K815/анкеты!$B815</f>
        <v>0.97872340425531912</v>
      </c>
      <c r="AA815" s="6">
        <f>анкеты!M815/анкеты!L815</f>
        <v>0.97297297297297303</v>
      </c>
      <c r="AB815" s="6">
        <f>анкеты!N815/анкеты!$B815</f>
        <v>0.97872340425531912</v>
      </c>
      <c r="AC815" s="6">
        <f>анкеты!O815/анкеты!$B815</f>
        <v>0.87234042553191493</v>
      </c>
      <c r="AD815" s="6">
        <f>анкеты!P815/анкеты!$B815</f>
        <v>0.97872340425531912</v>
      </c>
      <c r="AE815" s="24">
        <f>'Рейтинговая таблица организаций'!Z1641+'Рейтинговая таблица организаций'!AA1641</f>
        <v>0</v>
      </c>
      <c r="AF815" s="32">
        <f t="shared" si="34"/>
        <v>0.93204907034694284</v>
      </c>
      <c r="AG815" s="24">
        <f>'Рейтинговая таблица организаций'!BB817</f>
        <v>82.6</v>
      </c>
      <c r="AH815" t="s">
        <v>992</v>
      </c>
    </row>
    <row r="816" spans="1:34" x14ac:dyDescent="0.25">
      <c r="A816" s="39">
        <v>819</v>
      </c>
      <c r="B816">
        <v>61</v>
      </c>
      <c r="C816">
        <v>59</v>
      </c>
      <c r="D816">
        <v>58</v>
      </c>
      <c r="E816">
        <v>58</v>
      </c>
      <c r="F816">
        <v>55</v>
      </c>
      <c r="G816">
        <v>5</v>
      </c>
      <c r="H816">
        <v>6</v>
      </c>
      <c r="I816">
        <v>4</v>
      </c>
      <c r="J816">
        <v>59</v>
      </c>
      <c r="K816">
        <v>55</v>
      </c>
      <c r="L816">
        <v>56</v>
      </c>
      <c r="M816">
        <v>56</v>
      </c>
      <c r="N816">
        <v>61</v>
      </c>
      <c r="O816">
        <v>60</v>
      </c>
      <c r="P816">
        <v>55</v>
      </c>
      <c r="Q816" s="24">
        <f>бланки!F817</f>
        <v>122</v>
      </c>
      <c r="R816" s="6">
        <f>B816/Q816</f>
        <v>0.5</v>
      </c>
      <c r="S816" s="24">
        <f>бланки!E817</f>
        <v>815</v>
      </c>
      <c r="T816" s="24" t="str">
        <f>'Рейтинговая таблица организаций'!B818</f>
        <v>МКОУ «Шауринская СОШ» (Цунтинский район)</v>
      </c>
      <c r="U816" s="6">
        <f>анкеты!F816/анкеты!E816</f>
        <v>0.94827586206896552</v>
      </c>
      <c r="V816" s="6">
        <f>анкеты!D816/анкеты!C816</f>
        <v>0.98305084745762716</v>
      </c>
      <c r="W816" s="6">
        <f>анкеты!G816/анкеты!$B816</f>
        <v>8.1967213114754092E-2</v>
      </c>
      <c r="X816" s="6">
        <f>анкеты!I816/анкеты!H816</f>
        <v>0.66666666666666663</v>
      </c>
      <c r="Y816" s="6">
        <f>анкеты!J816/анкеты!$B816</f>
        <v>0.96721311475409832</v>
      </c>
      <c r="Z816" s="6">
        <f>анкеты!K816/анкеты!$B816</f>
        <v>0.90163934426229508</v>
      </c>
      <c r="AA816" s="6">
        <f>анкеты!M816/анкеты!L816</f>
        <v>1</v>
      </c>
      <c r="AB816" s="6">
        <f>анкеты!N816/анкеты!$B816</f>
        <v>1</v>
      </c>
      <c r="AC816" s="6">
        <f>анкеты!O816/анкеты!$B816</f>
        <v>0.98360655737704916</v>
      </c>
      <c r="AD816" s="6">
        <f>анкеты!P816/анкеты!$B816</f>
        <v>0.90163934426229508</v>
      </c>
      <c r="AE816" s="24">
        <f>'Рейтинговая таблица организаций'!Z1642+'Рейтинговая таблица организаций'!AA1642</f>
        <v>0</v>
      </c>
      <c r="AF816" s="32">
        <f t="shared" si="34"/>
        <v>0.84340589499637508</v>
      </c>
      <c r="AG816" s="24">
        <f>'Рейтинговая таблица организаций'!BB818</f>
        <v>74.400000000000006</v>
      </c>
      <c r="AH816" t="s">
        <v>992</v>
      </c>
    </row>
    <row r="817" spans="1:34" x14ac:dyDescent="0.25">
      <c r="A817" s="39">
        <v>820</v>
      </c>
      <c r="B817">
        <v>32</v>
      </c>
      <c r="C817">
        <v>24</v>
      </c>
      <c r="D817">
        <v>24</v>
      </c>
      <c r="E817">
        <v>25</v>
      </c>
      <c r="F817">
        <v>25</v>
      </c>
      <c r="G817">
        <v>22</v>
      </c>
      <c r="H817">
        <v>3</v>
      </c>
      <c r="I817">
        <v>2</v>
      </c>
      <c r="J817">
        <v>31</v>
      </c>
      <c r="K817">
        <v>31</v>
      </c>
      <c r="L817">
        <v>29</v>
      </c>
      <c r="M817">
        <v>29</v>
      </c>
      <c r="N817">
        <v>30</v>
      </c>
      <c r="O817">
        <v>29</v>
      </c>
      <c r="P817">
        <v>30</v>
      </c>
      <c r="Q817" s="24">
        <f>бланки!F818</f>
        <v>72</v>
      </c>
      <c r="R817" s="6">
        <f>B817/Q817</f>
        <v>0.44444444444444442</v>
      </c>
      <c r="S817" s="24">
        <f>бланки!E818</f>
        <v>816</v>
      </c>
      <c r="T817" s="24" t="str">
        <f>'Рейтинговая таблица организаций'!B819</f>
        <v>МКОУ «Шапихская СОШ» (Цунтинский район)</v>
      </c>
      <c r="U817" s="6">
        <f>анкеты!F817/анкеты!E817</f>
        <v>1</v>
      </c>
      <c r="V817" s="6">
        <f>анкеты!D817/анкеты!C817</f>
        <v>1</v>
      </c>
      <c r="W817" s="6">
        <f>анкеты!G817/анкеты!$B817</f>
        <v>0.6875</v>
      </c>
      <c r="X817" s="6">
        <f>анкеты!I817/анкеты!H817</f>
        <v>0.66666666666666663</v>
      </c>
      <c r="Y817" s="6">
        <f>анкеты!J817/анкеты!$B817</f>
        <v>0.96875</v>
      </c>
      <c r="Z817" s="6">
        <f>анкеты!K817/анкеты!$B817</f>
        <v>0.96875</v>
      </c>
      <c r="AA817" s="6">
        <f>анкеты!M817/анкеты!L817</f>
        <v>1</v>
      </c>
      <c r="AB817" s="6">
        <f>анкеты!N817/анкеты!$B817</f>
        <v>0.9375</v>
      </c>
      <c r="AC817" s="6">
        <f>анкеты!O817/анкеты!$B817</f>
        <v>0.90625</v>
      </c>
      <c r="AD817" s="6">
        <f>анкеты!P817/анкеты!$B817</f>
        <v>0.9375</v>
      </c>
      <c r="AE817" s="24">
        <f>'Рейтинговая таблица организаций'!Z1643+'Рейтинговая таблица организаций'!AA1643</f>
        <v>0</v>
      </c>
      <c r="AF817" s="32">
        <f t="shared" si="34"/>
        <v>0.90729166666666661</v>
      </c>
      <c r="AG817" s="24">
        <f>'Рейтинговая таблица организаций'!BB819</f>
        <v>74.400000000000006</v>
      </c>
      <c r="AH817" t="s">
        <v>992</v>
      </c>
    </row>
    <row r="818" spans="1:34" x14ac:dyDescent="0.25">
      <c r="A818" s="39">
        <v>821</v>
      </c>
      <c r="B818">
        <v>60</v>
      </c>
      <c r="C818">
        <v>54</v>
      </c>
      <c r="D818">
        <v>54</v>
      </c>
      <c r="E818">
        <v>46</v>
      </c>
      <c r="F818">
        <v>44</v>
      </c>
      <c r="G818">
        <v>49</v>
      </c>
      <c r="H818">
        <v>8</v>
      </c>
      <c r="I818">
        <v>6</v>
      </c>
      <c r="J818">
        <v>55</v>
      </c>
      <c r="K818">
        <v>59</v>
      </c>
      <c r="L818">
        <v>47</v>
      </c>
      <c r="M818">
        <v>46</v>
      </c>
      <c r="N818">
        <v>55</v>
      </c>
      <c r="O818">
        <v>59</v>
      </c>
      <c r="P818">
        <v>58</v>
      </c>
      <c r="Q818" s="24">
        <f>бланки!F819</f>
        <v>115</v>
      </c>
      <c r="R818" s="6">
        <f>B818/Q818</f>
        <v>0.52173913043478259</v>
      </c>
      <c r="S818" s="24">
        <f>бланки!E819</f>
        <v>817</v>
      </c>
      <c r="T818" s="24" t="str">
        <f>'Рейтинговая таблица организаций'!B820</f>
        <v>МКОУ «Шаитлинская СОШ» (Цунтинский район)</v>
      </c>
      <c r="U818" s="6">
        <f>анкеты!F818/анкеты!E818</f>
        <v>0.95652173913043481</v>
      </c>
      <c r="V818" s="6">
        <f>анкеты!D818/анкеты!C818</f>
        <v>1</v>
      </c>
      <c r="W818" s="6">
        <f>анкеты!G818/анкеты!$B818</f>
        <v>0.81666666666666665</v>
      </c>
      <c r="X818" s="6">
        <f>анкеты!I818/анкеты!H818</f>
        <v>0.75</v>
      </c>
      <c r="Y818" s="6">
        <f>анкеты!J818/анкеты!$B818</f>
        <v>0.91666666666666663</v>
      </c>
      <c r="Z818" s="6">
        <f>анкеты!K818/анкеты!$B818</f>
        <v>0.98333333333333328</v>
      </c>
      <c r="AA818" s="6">
        <f>анкеты!M818/анкеты!L818</f>
        <v>0.97872340425531912</v>
      </c>
      <c r="AB818" s="6">
        <f>анкеты!N818/анкеты!$B818</f>
        <v>0.91666666666666663</v>
      </c>
      <c r="AC818" s="6">
        <f>анкеты!O818/анкеты!$B818</f>
        <v>0.98333333333333328</v>
      </c>
      <c r="AD818" s="6">
        <f>анкеты!P818/анкеты!$B818</f>
        <v>0.96666666666666667</v>
      </c>
      <c r="AE818" s="24">
        <f>'Рейтинговая таблица организаций'!Z1644+'Рейтинговая таблица организаций'!AA1644</f>
        <v>0</v>
      </c>
      <c r="AF818" s="32">
        <f t="shared" si="34"/>
        <v>0.92685784767190871</v>
      </c>
      <c r="AG818" s="24">
        <f>'Рейтинговая таблица организаций'!BB820</f>
        <v>84.2</v>
      </c>
      <c r="AH818" t="s">
        <v>992</v>
      </c>
    </row>
    <row r="819" spans="1:34" x14ac:dyDescent="0.25">
      <c r="A819" s="39">
        <v>822</v>
      </c>
      <c r="B819">
        <v>41</v>
      </c>
      <c r="C819">
        <v>37</v>
      </c>
      <c r="D819">
        <v>35</v>
      </c>
      <c r="E819">
        <v>32</v>
      </c>
      <c r="F819">
        <v>31</v>
      </c>
      <c r="G819">
        <v>35</v>
      </c>
      <c r="H819">
        <v>3</v>
      </c>
      <c r="I819">
        <v>2</v>
      </c>
      <c r="J819">
        <v>39</v>
      </c>
      <c r="K819">
        <v>38</v>
      </c>
      <c r="L819">
        <v>37</v>
      </c>
      <c r="M819">
        <v>36</v>
      </c>
      <c r="N819">
        <v>40</v>
      </c>
      <c r="O819">
        <v>40</v>
      </c>
      <c r="P819">
        <v>38</v>
      </c>
      <c r="Q819" s="24">
        <f>бланки!F820</f>
        <v>90</v>
      </c>
      <c r="R819" s="6">
        <f>B819/Q819</f>
        <v>0.45555555555555555</v>
      </c>
      <c r="S819" s="24">
        <f>бланки!E820</f>
        <v>818</v>
      </c>
      <c r="T819" s="24" t="str">
        <f>'Рейтинговая таблица организаций'!B821</f>
        <v>МКДОУ «Ласточка» № 4 с. Цунта (Цунтинский район)</v>
      </c>
      <c r="U819" s="6">
        <f>анкеты!F819/анкеты!E819</f>
        <v>0.96875</v>
      </c>
      <c r="V819" s="6">
        <f>анкеты!D819/анкеты!C819</f>
        <v>0.94594594594594594</v>
      </c>
      <c r="W819" s="6">
        <f>анкеты!G819/анкеты!$B819</f>
        <v>0.85365853658536583</v>
      </c>
      <c r="X819" s="6">
        <f>анкеты!I819/анкеты!H819</f>
        <v>0.66666666666666663</v>
      </c>
      <c r="Y819" s="6">
        <f>анкеты!J819/анкеты!$B819</f>
        <v>0.95121951219512191</v>
      </c>
      <c r="Z819" s="6">
        <f>анкеты!K819/анкеты!$B819</f>
        <v>0.92682926829268297</v>
      </c>
      <c r="AA819" s="6">
        <f>анкеты!M819/анкеты!L819</f>
        <v>0.97297297297297303</v>
      </c>
      <c r="AB819" s="6">
        <f>анкеты!N819/анкеты!$B819</f>
        <v>0.97560975609756095</v>
      </c>
      <c r="AC819" s="6">
        <f>анкеты!O819/анкеты!$B819</f>
        <v>0.97560975609756095</v>
      </c>
      <c r="AD819" s="6">
        <f>анкеты!P819/анкеты!$B819</f>
        <v>0.92682926829268297</v>
      </c>
      <c r="AE819" s="24">
        <f>'Рейтинговая таблица организаций'!Z1645+'Рейтинговая таблица организаций'!AA1645</f>
        <v>0</v>
      </c>
      <c r="AF819" s="32">
        <f t="shared" si="34"/>
        <v>0.91640916831465602</v>
      </c>
      <c r="AG819" s="24">
        <f>'Рейтинговая таблица организаций'!BB821</f>
        <v>80.2</v>
      </c>
      <c r="AH819" t="s">
        <v>201</v>
      </c>
    </row>
    <row r="820" spans="1:34" x14ac:dyDescent="0.25">
      <c r="A820" s="39">
        <v>823</v>
      </c>
      <c r="B820">
        <v>74</v>
      </c>
      <c r="C820">
        <v>62</v>
      </c>
      <c r="D820">
        <v>61</v>
      </c>
      <c r="E820">
        <v>59</v>
      </c>
      <c r="F820">
        <v>57</v>
      </c>
      <c r="G820">
        <v>68</v>
      </c>
      <c r="H820">
        <v>14</v>
      </c>
      <c r="I820">
        <v>13</v>
      </c>
      <c r="J820">
        <v>72</v>
      </c>
      <c r="K820">
        <v>73</v>
      </c>
      <c r="L820">
        <v>52</v>
      </c>
      <c r="M820">
        <v>52</v>
      </c>
      <c r="N820">
        <v>72</v>
      </c>
      <c r="O820">
        <v>72</v>
      </c>
      <c r="P820">
        <v>72</v>
      </c>
      <c r="Q820" s="24">
        <f>бланки!F821</f>
        <v>164</v>
      </c>
      <c r="R820" s="6">
        <v>0.45121951219512196</v>
      </c>
      <c r="S820" s="24">
        <f>бланки!E821</f>
        <v>819</v>
      </c>
      <c r="T820" s="24" t="str">
        <f>'Рейтинговая таблица организаций'!B822</f>
        <v>МКОУ ДОД «Детская школа искусств» с. Бежта (Бежтинский участок)</v>
      </c>
      <c r="U820" s="6">
        <f>анкеты!F820/анкеты!E820</f>
        <v>0.96610169491525422</v>
      </c>
      <c r="V820" s="6">
        <f>анкеты!D820/анкеты!C820</f>
        <v>0.9838709677419355</v>
      </c>
      <c r="W820" s="6">
        <f>анкеты!G820/анкеты!$B820</f>
        <v>0.91891891891891897</v>
      </c>
      <c r="X820" s="6">
        <f>анкеты!I820/анкеты!H820</f>
        <v>0.9285714285714286</v>
      </c>
      <c r="Y820" s="6">
        <f>анкеты!J820/анкеты!$B820</f>
        <v>0.97297297297297303</v>
      </c>
      <c r="Z820" s="6">
        <f>анкеты!K820/анкеты!$B820</f>
        <v>0.98648648648648651</v>
      </c>
      <c r="AA820" s="6">
        <f>анкеты!M820/анкеты!L820</f>
        <v>1</v>
      </c>
      <c r="AB820" s="6">
        <f>анкеты!N820/анкеты!$B820</f>
        <v>0.97297297297297303</v>
      </c>
      <c r="AC820" s="6">
        <f>анкеты!O820/анкеты!$B820</f>
        <v>0.97297297297297303</v>
      </c>
      <c r="AD820" s="6">
        <f>анкеты!P820/анкеты!$B820</f>
        <v>0.97297297297297303</v>
      </c>
      <c r="AE820" s="24">
        <f>'Рейтинговая таблица организаций'!Z1646+'Рейтинговая таблица организаций'!AA1646</f>
        <v>0</v>
      </c>
      <c r="AF820" s="32">
        <f t="shared" si="34"/>
        <v>0.96758413885259176</v>
      </c>
      <c r="AG820" s="24">
        <f>'Рейтинговая таблица организаций'!BB822</f>
        <v>73</v>
      </c>
      <c r="AH820" t="s">
        <v>755</v>
      </c>
    </row>
    <row r="821" spans="1:34" x14ac:dyDescent="0.25">
      <c r="A821" s="39">
        <v>824</v>
      </c>
      <c r="B821">
        <v>45</v>
      </c>
      <c r="C821">
        <v>35</v>
      </c>
      <c r="D821">
        <v>35</v>
      </c>
      <c r="E821">
        <v>32</v>
      </c>
      <c r="F821">
        <v>30</v>
      </c>
      <c r="G821">
        <v>36</v>
      </c>
      <c r="H821">
        <v>6</v>
      </c>
      <c r="I821">
        <v>5</v>
      </c>
      <c r="J821">
        <v>43</v>
      </c>
      <c r="K821">
        <v>43</v>
      </c>
      <c r="L821">
        <v>32</v>
      </c>
      <c r="M821">
        <v>31</v>
      </c>
      <c r="N821">
        <v>40</v>
      </c>
      <c r="O821">
        <v>42</v>
      </c>
      <c r="P821">
        <v>41</v>
      </c>
      <c r="Q821" s="24">
        <f>бланки!F822</f>
        <v>96</v>
      </c>
      <c r="R821" s="6">
        <v>0.46875</v>
      </c>
      <c r="S821" s="24">
        <f>бланки!E822</f>
        <v>820</v>
      </c>
      <c r="T821" s="24" t="str">
        <f>'Рейтинговая таблица организаций'!B823</f>
        <v>МКОУ «Нахадинская СОШ» (Бежтинский участок)</v>
      </c>
      <c r="U821" s="6">
        <f>анкеты!F821/анкеты!E821</f>
        <v>0.9375</v>
      </c>
      <c r="V821" s="6">
        <f>анкеты!D821/анкеты!C821</f>
        <v>1</v>
      </c>
      <c r="W821" s="6">
        <f>анкеты!G821/анкеты!$B821</f>
        <v>0.8</v>
      </c>
      <c r="X821" s="6">
        <f>анкеты!I821/анкеты!H821</f>
        <v>0.83333333333333337</v>
      </c>
      <c r="Y821" s="6">
        <f>анкеты!J821/анкеты!$B821</f>
        <v>0.9555555555555556</v>
      </c>
      <c r="Z821" s="6">
        <f>анкеты!K821/анкеты!$B821</f>
        <v>0.9555555555555556</v>
      </c>
      <c r="AA821" s="6">
        <f>анкеты!M821/анкеты!L821</f>
        <v>0.96875</v>
      </c>
      <c r="AB821" s="6">
        <f>анкеты!N821/анкеты!$B821</f>
        <v>0.88888888888888884</v>
      </c>
      <c r="AC821" s="6">
        <f>анкеты!O821/анкеты!$B821</f>
        <v>0.93333333333333335</v>
      </c>
      <c r="AD821" s="6">
        <f>анкеты!P821/анкеты!$B821</f>
        <v>0.91111111111111109</v>
      </c>
      <c r="AE821" s="24">
        <f>'Рейтинговая таблица организаций'!Z1647+'Рейтинговая таблица организаций'!AA1647</f>
        <v>0</v>
      </c>
      <c r="AF821" s="32">
        <f t="shared" si="34"/>
        <v>0.9184027777777779</v>
      </c>
      <c r="AG821" s="24">
        <f>'Рейтинговая таблица организаций'!BB823</f>
        <v>79</v>
      </c>
      <c r="AH821" t="s">
        <v>992</v>
      </c>
    </row>
    <row r="822" spans="1:34" x14ac:dyDescent="0.25">
      <c r="A822" s="39">
        <v>825</v>
      </c>
      <c r="B822">
        <v>133</v>
      </c>
      <c r="C822">
        <v>120</v>
      </c>
      <c r="D822">
        <v>114</v>
      </c>
      <c r="E822">
        <v>108</v>
      </c>
      <c r="F822">
        <v>100</v>
      </c>
      <c r="G822">
        <v>120</v>
      </c>
      <c r="H822">
        <v>14</v>
      </c>
      <c r="I822">
        <v>11</v>
      </c>
      <c r="J822">
        <v>127</v>
      </c>
      <c r="K822">
        <v>128</v>
      </c>
      <c r="L822">
        <v>106</v>
      </c>
      <c r="M822">
        <v>103</v>
      </c>
      <c r="N822">
        <v>128</v>
      </c>
      <c r="O822">
        <v>122</v>
      </c>
      <c r="P822">
        <v>127</v>
      </c>
      <c r="Q822" s="24">
        <f>бланки!F823</f>
        <v>320</v>
      </c>
      <c r="R822" s="6">
        <f>B822/Q822</f>
        <v>0.41562500000000002</v>
      </c>
      <c r="S822" s="24">
        <f>бланки!E823</f>
        <v>821</v>
      </c>
      <c r="T822" s="24" t="str">
        <f>'Рейтинговая таблица организаций'!B824</f>
        <v>МКУ ДО «ДЮСШ им. М.М. Курбаналиева» (Бежтинский участок)</v>
      </c>
      <c r="U822" s="6">
        <f>анкеты!F822/анкеты!E822</f>
        <v>0.92592592592592593</v>
      </c>
      <c r="V822" s="6">
        <f>анкеты!D822/анкеты!C822</f>
        <v>0.95</v>
      </c>
      <c r="W822" s="6">
        <f>анкеты!G822/анкеты!$B822</f>
        <v>0.90225563909774431</v>
      </c>
      <c r="X822" s="6">
        <f>анкеты!I822/анкеты!H822</f>
        <v>0.7857142857142857</v>
      </c>
      <c r="Y822" s="6">
        <f>анкеты!J822/анкеты!$B822</f>
        <v>0.95488721804511278</v>
      </c>
      <c r="Z822" s="6">
        <f>анкеты!K822/анкеты!$B822</f>
        <v>0.96240601503759393</v>
      </c>
      <c r="AA822" s="6">
        <f>анкеты!M822/анкеты!L822</f>
        <v>0.97169811320754718</v>
      </c>
      <c r="AB822" s="6">
        <f>анкеты!N822/анкеты!$B822</f>
        <v>0.96240601503759393</v>
      </c>
      <c r="AC822" s="6">
        <f>анкеты!O822/анкеты!$B822</f>
        <v>0.91729323308270672</v>
      </c>
      <c r="AD822" s="6">
        <f>анкеты!P822/анкеты!$B822</f>
        <v>0.95488721804511278</v>
      </c>
      <c r="AE822" s="24">
        <f>'Рейтинговая таблица организаций'!Z1648+'Рейтинговая таблица организаций'!AA1648</f>
        <v>0</v>
      </c>
      <c r="AF822" s="32">
        <f t="shared" si="34"/>
        <v>0.92874736631936217</v>
      </c>
      <c r="AG822" s="24">
        <f>'Рейтинговая таблица организаций'!BB824</f>
        <v>70</v>
      </c>
      <c r="AH822" t="s">
        <v>755</v>
      </c>
    </row>
    <row r="823" spans="1:34" x14ac:dyDescent="0.25">
      <c r="A823" s="39">
        <v>826</v>
      </c>
      <c r="B823">
        <v>44</v>
      </c>
      <c r="C823">
        <v>33</v>
      </c>
      <c r="D823">
        <v>32</v>
      </c>
      <c r="E823">
        <v>31</v>
      </c>
      <c r="F823">
        <v>30</v>
      </c>
      <c r="G823">
        <v>39</v>
      </c>
      <c r="H823">
        <v>7</v>
      </c>
      <c r="I823">
        <v>6</v>
      </c>
      <c r="J823">
        <v>42</v>
      </c>
      <c r="K823">
        <v>42</v>
      </c>
      <c r="L823">
        <v>29</v>
      </c>
      <c r="M823">
        <v>29</v>
      </c>
      <c r="N823">
        <v>40</v>
      </c>
      <c r="O823">
        <v>42</v>
      </c>
      <c r="P823">
        <v>42</v>
      </c>
      <c r="Q823" s="24">
        <f>бланки!F824</f>
        <v>110</v>
      </c>
      <c r="R823" s="6">
        <v>0.4</v>
      </c>
      <c r="S823" s="24">
        <f>бланки!E824</f>
        <v>822</v>
      </c>
      <c r="T823" s="24" t="str">
        <f>'Рейтинговая таблица организаций'!B825</f>
        <v>МКДОУ «Детский сад № 2-Надежда» (Бежтинский участок)</v>
      </c>
      <c r="U823" s="6">
        <f>анкеты!F823/анкеты!E823</f>
        <v>0.967741935483871</v>
      </c>
      <c r="V823" s="6">
        <f>анкеты!D823/анкеты!C823</f>
        <v>0.96969696969696972</v>
      </c>
      <c r="W823" s="6">
        <f>анкеты!G823/анкеты!$B823</f>
        <v>0.88636363636363635</v>
      </c>
      <c r="X823" s="6">
        <f>анкеты!I823/анкеты!H823</f>
        <v>0.8571428571428571</v>
      </c>
      <c r="Y823" s="6">
        <f>анкеты!J823/анкеты!$B823</f>
        <v>0.95454545454545459</v>
      </c>
      <c r="Z823" s="6">
        <f>анкеты!K823/анкеты!$B823</f>
        <v>0.95454545454545459</v>
      </c>
      <c r="AA823" s="6">
        <f>анкеты!M823/анкеты!L823</f>
        <v>1</v>
      </c>
      <c r="AB823" s="6">
        <f>анкеты!N823/анкеты!$B823</f>
        <v>0.90909090909090906</v>
      </c>
      <c r="AC823" s="6">
        <f>анкеты!O823/анкеты!$B823</f>
        <v>0.95454545454545459</v>
      </c>
      <c r="AD823" s="6">
        <f>анкеты!P823/анкеты!$B823</f>
        <v>0.95454545454545459</v>
      </c>
      <c r="AE823" s="24">
        <f>'Рейтинговая таблица организаций'!Z1649+'Рейтинговая таблица организаций'!AA1649</f>
        <v>0</v>
      </c>
      <c r="AF823" s="32">
        <f t="shared" si="34"/>
        <v>0.94082181259600617</v>
      </c>
      <c r="AG823" s="24">
        <f>'Рейтинговая таблица организаций'!BB825</f>
        <v>73.599999999999994</v>
      </c>
      <c r="AH823" t="s">
        <v>201</v>
      </c>
    </row>
    <row r="824" spans="1:34" x14ac:dyDescent="0.25">
      <c r="A824" s="39">
        <v>827</v>
      </c>
      <c r="B824">
        <v>29</v>
      </c>
      <c r="C824">
        <v>26</v>
      </c>
      <c r="D824">
        <v>26</v>
      </c>
      <c r="E824">
        <v>22</v>
      </c>
      <c r="F824">
        <v>22</v>
      </c>
      <c r="G824">
        <v>24</v>
      </c>
      <c r="H824">
        <v>3</v>
      </c>
      <c r="I824">
        <v>2</v>
      </c>
      <c r="J824">
        <v>29</v>
      </c>
      <c r="K824">
        <v>29</v>
      </c>
      <c r="L824">
        <v>21</v>
      </c>
      <c r="M824">
        <v>20</v>
      </c>
      <c r="N824">
        <v>25</v>
      </c>
      <c r="O824">
        <v>26</v>
      </c>
      <c r="P824">
        <v>26</v>
      </c>
      <c r="Q824" s="24">
        <f>бланки!F825</f>
        <v>60</v>
      </c>
      <c r="R824" s="6">
        <v>0.48333333333333334</v>
      </c>
      <c r="S824" s="24">
        <f>бланки!E825</f>
        <v>823</v>
      </c>
      <c r="T824" s="24" t="str">
        <f>'Рейтинговая таблица организаций'!B826</f>
        <v>МКОУ «Магарская СОШ» (Чародинский район)</v>
      </c>
      <c r="U824" s="6">
        <f>анкеты!F824/анкеты!E824</f>
        <v>1</v>
      </c>
      <c r="V824" s="6">
        <f>анкеты!D824/анкеты!C824</f>
        <v>1</v>
      </c>
      <c r="W824" s="6">
        <f>анкеты!G824/анкеты!$B824</f>
        <v>0.82758620689655171</v>
      </c>
      <c r="X824" s="6">
        <f>анкеты!I824/анкеты!H824</f>
        <v>0.66666666666666663</v>
      </c>
      <c r="Y824" s="6">
        <f>анкеты!J824/анкеты!$B824</f>
        <v>1</v>
      </c>
      <c r="Z824" s="6">
        <f>анкеты!K824/анкеты!$B824</f>
        <v>1</v>
      </c>
      <c r="AA824" s="6">
        <f>анкеты!M824/анкеты!L824</f>
        <v>0.95238095238095233</v>
      </c>
      <c r="AB824" s="6">
        <f>анкеты!N824/анкеты!$B824</f>
        <v>0.86206896551724133</v>
      </c>
      <c r="AC824" s="6">
        <f>анкеты!O824/анкеты!$B824</f>
        <v>0.89655172413793105</v>
      </c>
      <c r="AD824" s="6">
        <f>анкеты!P824/анкеты!$B824</f>
        <v>0.89655172413793105</v>
      </c>
      <c r="AE824" s="24">
        <f>'Рейтинговая таблица организаций'!Z1650+'Рейтинговая таблица организаций'!AA1650</f>
        <v>0</v>
      </c>
      <c r="AF824" s="32">
        <f t="shared" si="34"/>
        <v>0.91018062397372734</v>
      </c>
      <c r="AG824" s="24">
        <f>'Рейтинговая таблица организаций'!BB826</f>
        <v>86</v>
      </c>
      <c r="AH824" t="s">
        <v>992</v>
      </c>
    </row>
    <row r="825" spans="1:34" x14ac:dyDescent="0.25">
      <c r="A825" s="39">
        <v>828</v>
      </c>
      <c r="B825">
        <v>33</v>
      </c>
      <c r="C825">
        <v>27</v>
      </c>
      <c r="D825">
        <v>26</v>
      </c>
      <c r="E825">
        <v>26</v>
      </c>
      <c r="F825">
        <v>25</v>
      </c>
      <c r="G825">
        <v>30</v>
      </c>
      <c r="H825">
        <v>2</v>
      </c>
      <c r="I825">
        <v>1</v>
      </c>
      <c r="J825">
        <v>32</v>
      </c>
      <c r="K825">
        <v>33</v>
      </c>
      <c r="L825">
        <v>26</v>
      </c>
      <c r="M825">
        <v>23</v>
      </c>
      <c r="N825">
        <v>28</v>
      </c>
      <c r="O825">
        <v>29</v>
      </c>
      <c r="P825">
        <v>30</v>
      </c>
      <c r="Q825" s="24">
        <f>бланки!F826</f>
        <v>77</v>
      </c>
      <c r="R825" s="6">
        <f>B825/Q825</f>
        <v>0.42857142857142855</v>
      </c>
      <c r="S825" s="24">
        <f>бланки!E826</f>
        <v>824</v>
      </c>
      <c r="T825" s="24" t="str">
        <f>'Рейтинговая таблица организаций'!B827</f>
        <v>МКОУ «Цурибская СОШ» (Чародинский район)</v>
      </c>
      <c r="U825" s="6">
        <f>анкеты!F825/анкеты!E825</f>
        <v>0.96153846153846156</v>
      </c>
      <c r="V825" s="6">
        <f>анкеты!D825/анкеты!C825</f>
        <v>0.96296296296296291</v>
      </c>
      <c r="W825" s="6">
        <f>анкеты!G825/анкеты!$B825</f>
        <v>0.90909090909090906</v>
      </c>
      <c r="X825" s="6">
        <f>анкеты!I825/анкеты!H825</f>
        <v>0.5</v>
      </c>
      <c r="Y825" s="6">
        <f>анкеты!J825/анкеты!$B825</f>
        <v>0.96969696969696972</v>
      </c>
      <c r="Z825" s="6">
        <f>анкеты!K825/анкеты!$B825</f>
        <v>1</v>
      </c>
      <c r="AA825" s="6">
        <f>анкеты!M825/анкеты!L825</f>
        <v>0.88461538461538458</v>
      </c>
      <c r="AB825" s="6">
        <f>анкеты!N825/анкеты!$B825</f>
        <v>0.84848484848484851</v>
      </c>
      <c r="AC825" s="6">
        <f>анкеты!O825/анкеты!$B825</f>
        <v>0.87878787878787878</v>
      </c>
      <c r="AD825" s="6">
        <f>анкеты!P825/анкеты!$B825</f>
        <v>0.90909090909090906</v>
      </c>
      <c r="AE825" s="24">
        <f>'Рейтинговая таблица организаций'!Z1651+'Рейтинговая таблица организаций'!AA1651</f>
        <v>0</v>
      </c>
      <c r="AF825" s="32">
        <f t="shared" si="34"/>
        <v>0.8824268324268324</v>
      </c>
      <c r="AG825" s="24">
        <f>'Рейтинговая таблица организаций'!BB827</f>
        <v>89</v>
      </c>
      <c r="AH825" t="s">
        <v>992</v>
      </c>
    </row>
    <row r="826" spans="1:34" x14ac:dyDescent="0.25">
      <c r="A826" s="39">
        <v>829</v>
      </c>
      <c r="B826">
        <v>22</v>
      </c>
      <c r="C826">
        <v>18</v>
      </c>
      <c r="D826">
        <v>17</v>
      </c>
      <c r="E826">
        <v>15</v>
      </c>
      <c r="F826">
        <v>15</v>
      </c>
      <c r="G826">
        <v>18</v>
      </c>
      <c r="H826">
        <v>2</v>
      </c>
      <c r="I826">
        <v>1</v>
      </c>
      <c r="J826">
        <v>21</v>
      </c>
      <c r="K826">
        <v>22</v>
      </c>
      <c r="L826">
        <v>18</v>
      </c>
      <c r="M826">
        <v>15</v>
      </c>
      <c r="N826">
        <v>18</v>
      </c>
      <c r="O826">
        <v>21</v>
      </c>
      <c r="P826">
        <v>20</v>
      </c>
      <c r="Q826" s="24">
        <f>бланки!F827</f>
        <v>50</v>
      </c>
      <c r="R826" s="6">
        <v>0.44</v>
      </c>
      <c r="S826" s="24">
        <f>бланки!E827</f>
        <v>825</v>
      </c>
      <c r="T826" s="24" t="str">
        <f>'Рейтинговая таблица организаций'!B828</f>
        <v>МКОУ «Цулдинская ООШ» (Чародинский район)</v>
      </c>
      <c r="U826" s="6">
        <f>анкеты!F826/анкеты!E826</f>
        <v>1</v>
      </c>
      <c r="V826" s="6">
        <f>анкеты!D826/анкеты!C826</f>
        <v>0.94444444444444442</v>
      </c>
      <c r="W826" s="6">
        <f>анкеты!G826/анкеты!$B826</f>
        <v>0.81818181818181823</v>
      </c>
      <c r="X826" s="6">
        <f>анкеты!I826/анкеты!H826</f>
        <v>0.5</v>
      </c>
      <c r="Y826" s="6">
        <f>анкеты!J826/анкеты!$B826</f>
        <v>0.95454545454545459</v>
      </c>
      <c r="Z826" s="6">
        <f>анкеты!K826/анкеты!$B826</f>
        <v>1</v>
      </c>
      <c r="AA826" s="6">
        <f>анкеты!M826/анкеты!L826</f>
        <v>0.83333333333333337</v>
      </c>
      <c r="AB826" s="6">
        <f>анкеты!N826/анкеты!$B826</f>
        <v>0.81818181818181823</v>
      </c>
      <c r="AC826" s="6">
        <f>анкеты!O826/анкеты!$B826</f>
        <v>0.95454545454545459</v>
      </c>
      <c r="AD826" s="6">
        <f>анкеты!P826/анкеты!$B826</f>
        <v>0.90909090909090906</v>
      </c>
      <c r="AE826" s="24">
        <f>'Рейтинговая таблица организаций'!Z1652+'Рейтинговая таблица организаций'!AA1652</f>
        <v>0</v>
      </c>
      <c r="AF826" s="32">
        <f t="shared" si="34"/>
        <v>0.87323232323232314</v>
      </c>
      <c r="AG826" s="24">
        <f>'Рейтинговая таблица организаций'!BB828</f>
        <v>78</v>
      </c>
      <c r="AH826" t="s">
        <v>992</v>
      </c>
    </row>
    <row r="827" spans="1:34" x14ac:dyDescent="0.25">
      <c r="A827" s="39">
        <v>830</v>
      </c>
      <c r="B827">
        <v>2</v>
      </c>
      <c r="C827">
        <v>2</v>
      </c>
      <c r="D827">
        <v>2</v>
      </c>
      <c r="E827">
        <v>2</v>
      </c>
      <c r="F827">
        <v>2</v>
      </c>
      <c r="G827">
        <v>2</v>
      </c>
      <c r="H827">
        <v>2</v>
      </c>
      <c r="I827">
        <v>1</v>
      </c>
      <c r="J827">
        <v>2</v>
      </c>
      <c r="K827">
        <v>2</v>
      </c>
      <c r="L827">
        <v>2</v>
      </c>
      <c r="M827">
        <v>2</v>
      </c>
      <c r="N827">
        <v>2</v>
      </c>
      <c r="O827">
        <v>1</v>
      </c>
      <c r="P827">
        <v>1</v>
      </c>
      <c r="Q827" s="24">
        <f>бланки!F828</f>
        <v>2</v>
      </c>
      <c r="R827" s="6">
        <f>B827/Q827</f>
        <v>1</v>
      </c>
      <c r="S827" s="24">
        <f>бланки!E828</f>
        <v>826</v>
      </c>
      <c r="T827" s="24" t="str">
        <f>'Рейтинговая таблица организаций'!B829</f>
        <v>МКОУ «Геницоробская НОШ» (Шамильский  район)</v>
      </c>
      <c r="U827" s="6">
        <f>анкеты!F827/анкеты!E827</f>
        <v>1</v>
      </c>
      <c r="V827" s="6">
        <f>анкеты!D827/анкеты!C827</f>
        <v>1</v>
      </c>
      <c r="W827" s="6">
        <f>анкеты!G827/анкеты!$B827</f>
        <v>1</v>
      </c>
      <c r="X827" s="6">
        <f>анкеты!I827/анкеты!H827</f>
        <v>0.5</v>
      </c>
      <c r="Y827" s="6">
        <f>анкеты!J827/анкеты!$B827</f>
        <v>1</v>
      </c>
      <c r="Z827" s="6">
        <f>анкеты!K827/анкеты!$B827</f>
        <v>1</v>
      </c>
      <c r="AA827" s="6">
        <f>анкеты!M827/анкеты!L827</f>
        <v>1</v>
      </c>
      <c r="AB827" s="6">
        <f>анкеты!N827/анкеты!$B827</f>
        <v>1</v>
      </c>
      <c r="AC827" s="6">
        <f>анкеты!O827/анкеты!$B827</f>
        <v>0.5</v>
      </c>
      <c r="AD827" s="6">
        <f>анкеты!P827/анкеты!$B827</f>
        <v>0.5</v>
      </c>
      <c r="AE827" s="24">
        <f>'Рейтинговая таблица организаций'!Z1653+'Рейтинговая таблица организаций'!AA1653</f>
        <v>0</v>
      </c>
      <c r="AF827" s="32">
        <f t="shared" si="34"/>
        <v>0.85</v>
      </c>
      <c r="AG827" s="24">
        <f>'Рейтинговая таблица организаций'!BB829</f>
        <v>76.2</v>
      </c>
      <c r="AH827" t="s">
        <v>992</v>
      </c>
    </row>
    <row r="828" spans="1:34" x14ac:dyDescent="0.25">
      <c r="A828" s="39">
        <v>831</v>
      </c>
      <c r="B828">
        <v>2</v>
      </c>
      <c r="C828">
        <v>2</v>
      </c>
      <c r="D828">
        <v>2</v>
      </c>
      <c r="E828">
        <v>2</v>
      </c>
      <c r="F828">
        <v>2</v>
      </c>
      <c r="G828">
        <v>2</v>
      </c>
      <c r="H828">
        <v>2</v>
      </c>
      <c r="I828">
        <v>1</v>
      </c>
      <c r="J828">
        <v>1</v>
      </c>
      <c r="K828">
        <v>2</v>
      </c>
      <c r="L828">
        <v>2</v>
      </c>
      <c r="M828">
        <v>2</v>
      </c>
      <c r="N828">
        <v>2</v>
      </c>
      <c r="O828">
        <v>2</v>
      </c>
      <c r="P828">
        <v>2</v>
      </c>
      <c r="Q828" s="24">
        <f>бланки!F829</f>
        <v>3</v>
      </c>
      <c r="R828" s="6">
        <f>B828/Q828</f>
        <v>0.66666666666666663</v>
      </c>
      <c r="S828" s="24">
        <f>бланки!E829</f>
        <v>827</v>
      </c>
      <c r="T828" s="24" t="str">
        <f>'Рейтинговая таблица организаций'!B830</f>
        <v>МКОУ «Гоор-Хиндахская НОШ» (Шамильский  район)</v>
      </c>
      <c r="U828" s="6">
        <f>анкеты!F828/анкеты!E828</f>
        <v>1</v>
      </c>
      <c r="V828" s="6">
        <f>анкеты!D828/анкеты!C828</f>
        <v>1</v>
      </c>
      <c r="W828" s="6">
        <f>анкеты!G828/анкеты!$B828</f>
        <v>1</v>
      </c>
      <c r="X828" s="6">
        <f>анкеты!I828/анкеты!H828</f>
        <v>0.5</v>
      </c>
      <c r="Y828" s="6">
        <f>анкеты!J828/анкеты!$B828</f>
        <v>0.5</v>
      </c>
      <c r="Z828" s="6">
        <f>анкеты!K828/анкеты!$B828</f>
        <v>1</v>
      </c>
      <c r="AA828" s="6">
        <f>анкеты!M828/анкеты!L828</f>
        <v>1</v>
      </c>
      <c r="AB828" s="6">
        <f>анкеты!N828/анкеты!$B828</f>
        <v>1</v>
      </c>
      <c r="AC828" s="6">
        <f>анкеты!O828/анкеты!$B828</f>
        <v>1</v>
      </c>
      <c r="AD828" s="6">
        <f>анкеты!P828/анкеты!$B828</f>
        <v>1</v>
      </c>
      <c r="AE828" s="24">
        <f>'Рейтинговая таблица организаций'!Z1654+'Рейтинговая таблица организаций'!AA1654</f>
        <v>0</v>
      </c>
      <c r="AF828" s="32">
        <f t="shared" si="34"/>
        <v>0.9</v>
      </c>
      <c r="AG828" s="24">
        <f>'Рейтинговая таблица организаций'!BB830</f>
        <v>72.599999999999994</v>
      </c>
      <c r="AH828" t="s">
        <v>992</v>
      </c>
    </row>
    <row r="829" spans="1:34" x14ac:dyDescent="0.25">
      <c r="A829" s="39">
        <v>832</v>
      </c>
      <c r="B829">
        <v>18</v>
      </c>
      <c r="C829">
        <v>14</v>
      </c>
      <c r="D829">
        <v>13</v>
      </c>
      <c r="E829">
        <v>12</v>
      </c>
      <c r="F829">
        <v>12</v>
      </c>
      <c r="G829">
        <v>15</v>
      </c>
      <c r="H829">
        <v>3</v>
      </c>
      <c r="I829">
        <v>2</v>
      </c>
      <c r="J829">
        <v>18</v>
      </c>
      <c r="K829">
        <v>18</v>
      </c>
      <c r="L829">
        <v>15</v>
      </c>
      <c r="M829">
        <v>14</v>
      </c>
      <c r="N829">
        <v>17</v>
      </c>
      <c r="O829">
        <v>18</v>
      </c>
      <c r="P829">
        <v>17</v>
      </c>
      <c r="Q829" s="24">
        <f>бланки!F830</f>
        <v>20</v>
      </c>
      <c r="R829" s="6">
        <v>0.9</v>
      </c>
      <c r="S829" s="24">
        <f>бланки!E830</f>
        <v>828</v>
      </c>
      <c r="T829" s="24" t="str">
        <f>'Рейтинговая таблица организаций'!B831</f>
        <v>МКОУ «Датунатинская НОШ» (Шамильский  район)</v>
      </c>
      <c r="U829" s="6">
        <f>анкеты!F829/анкеты!E829</f>
        <v>1</v>
      </c>
      <c r="V829" s="6">
        <f>анкеты!D829/анкеты!C829</f>
        <v>0.9285714285714286</v>
      </c>
      <c r="W829" s="6">
        <f>анкеты!G829/анкеты!$B829</f>
        <v>0.83333333333333337</v>
      </c>
      <c r="X829" s="6">
        <f>анкеты!I829/анкеты!H829</f>
        <v>0.66666666666666663</v>
      </c>
      <c r="Y829" s="6">
        <f>анкеты!J829/анкеты!$B829</f>
        <v>1</v>
      </c>
      <c r="Z829" s="6">
        <f>анкеты!K829/анкеты!$B829</f>
        <v>1</v>
      </c>
      <c r="AA829" s="6">
        <f>анкеты!M829/анкеты!L829</f>
        <v>0.93333333333333335</v>
      </c>
      <c r="AB829" s="6">
        <f>анкеты!N829/анкеты!$B829</f>
        <v>0.94444444444444442</v>
      </c>
      <c r="AC829" s="6">
        <f>анкеты!O829/анкеты!$B829</f>
        <v>1</v>
      </c>
      <c r="AD829" s="6">
        <f>анкеты!P829/анкеты!$B829</f>
        <v>0.94444444444444442</v>
      </c>
      <c r="AE829" s="24">
        <f>'Рейтинговая таблица организаций'!Z1655+'Рейтинговая таблица организаций'!AA1655</f>
        <v>0</v>
      </c>
      <c r="AF829" s="32">
        <f t="shared" si="34"/>
        <v>0.92507936507936517</v>
      </c>
      <c r="AG829" s="24">
        <f>'Рейтинговая таблица организаций'!BB831</f>
        <v>77</v>
      </c>
      <c r="AH829" t="s">
        <v>992</v>
      </c>
    </row>
    <row r="830" spans="1:34" x14ac:dyDescent="0.25">
      <c r="A830" s="39">
        <v>833</v>
      </c>
      <c r="B830">
        <v>4</v>
      </c>
      <c r="C830">
        <v>4</v>
      </c>
      <c r="D830">
        <v>3</v>
      </c>
      <c r="E830">
        <v>1</v>
      </c>
      <c r="F830">
        <v>1</v>
      </c>
      <c r="G830">
        <v>4</v>
      </c>
      <c r="H830">
        <v>2</v>
      </c>
      <c r="I830">
        <v>1</v>
      </c>
      <c r="J830">
        <v>4</v>
      </c>
      <c r="K830">
        <v>4</v>
      </c>
      <c r="L830">
        <v>4</v>
      </c>
      <c r="M830">
        <v>4</v>
      </c>
      <c r="N830">
        <v>4</v>
      </c>
      <c r="O830">
        <v>4</v>
      </c>
      <c r="P830">
        <v>4</v>
      </c>
      <c r="Q830" s="24">
        <f>бланки!F831</f>
        <v>6</v>
      </c>
      <c r="R830" s="6">
        <f>B830/Q830</f>
        <v>0.66666666666666663</v>
      </c>
      <c r="S830" s="24">
        <f>бланки!E831</f>
        <v>829</v>
      </c>
      <c r="T830" s="24" t="str">
        <f>'Рейтинговая таблица организаций'!B832</f>
        <v>МКОУ «Занатинская НОШ» (Шамильский  район)</v>
      </c>
      <c r="U830" s="6">
        <f>анкеты!F830/анкеты!E830</f>
        <v>1</v>
      </c>
      <c r="V830" s="6">
        <f>анкеты!D830/анкеты!C830</f>
        <v>0.75</v>
      </c>
      <c r="W830" s="6">
        <f>анкеты!G830/анкеты!$B830</f>
        <v>1</v>
      </c>
      <c r="X830" s="6">
        <f>анкеты!I830/анкеты!H830</f>
        <v>0.5</v>
      </c>
      <c r="Y830" s="6">
        <f>анкеты!J830/анкеты!$B830</f>
        <v>1</v>
      </c>
      <c r="Z830" s="6">
        <f>анкеты!K830/анкеты!$B830</f>
        <v>1</v>
      </c>
      <c r="AA830" s="6">
        <f>анкеты!M830/анкеты!L830</f>
        <v>1</v>
      </c>
      <c r="AB830" s="6">
        <f>анкеты!N830/анкеты!$B830</f>
        <v>1</v>
      </c>
      <c r="AC830" s="6">
        <f>анкеты!O830/анкеты!$B830</f>
        <v>1</v>
      </c>
      <c r="AD830" s="6">
        <f>анкеты!P830/анкеты!$B830</f>
        <v>1</v>
      </c>
      <c r="AE830" s="24">
        <f>'Рейтинговая таблица организаций'!Z1656+'Рейтинговая таблица организаций'!AA1656</f>
        <v>0</v>
      </c>
      <c r="AF830" s="32">
        <f t="shared" si="34"/>
        <v>0.92500000000000004</v>
      </c>
      <c r="AG830" s="24">
        <f>'Рейтинговая таблица организаций'!BB832</f>
        <v>76.8</v>
      </c>
      <c r="AH830" t="s">
        <v>992</v>
      </c>
    </row>
    <row r="831" spans="1:34" x14ac:dyDescent="0.25">
      <c r="A831" s="39">
        <v>834</v>
      </c>
      <c r="B831">
        <v>5</v>
      </c>
      <c r="C831">
        <v>4</v>
      </c>
      <c r="D831">
        <v>4</v>
      </c>
      <c r="E831">
        <v>3</v>
      </c>
      <c r="F831">
        <v>3</v>
      </c>
      <c r="G831">
        <v>4</v>
      </c>
      <c r="H831">
        <v>2</v>
      </c>
      <c r="I831">
        <v>1</v>
      </c>
      <c r="J831">
        <v>4</v>
      </c>
      <c r="K831">
        <v>5</v>
      </c>
      <c r="L831">
        <v>4</v>
      </c>
      <c r="M831">
        <v>4</v>
      </c>
      <c r="N831">
        <v>4</v>
      </c>
      <c r="O831">
        <v>4</v>
      </c>
      <c r="P831">
        <v>4</v>
      </c>
      <c r="Q831" s="24">
        <f>бланки!F832</f>
        <v>9</v>
      </c>
      <c r="R831" s="6">
        <f>B831/Q831</f>
        <v>0.55555555555555558</v>
      </c>
      <c r="S831" s="24">
        <f>бланки!E832</f>
        <v>830</v>
      </c>
      <c r="T831" s="24" t="str">
        <f>'Рейтинговая таблица организаций'!B833</f>
        <v>МКОУ «Нитабская НОШ» (Шамильский  район)</v>
      </c>
      <c r="U831" s="6">
        <f>анкеты!F831/анкеты!E831</f>
        <v>1</v>
      </c>
      <c r="V831" s="6">
        <f>анкеты!D831/анкеты!C831</f>
        <v>1</v>
      </c>
      <c r="W831" s="6">
        <f>анкеты!G831/анкеты!$B831</f>
        <v>0.8</v>
      </c>
      <c r="X831" s="6">
        <f>анкеты!I831/анкеты!H831</f>
        <v>0.5</v>
      </c>
      <c r="Y831" s="6">
        <f>анкеты!J831/анкеты!$B831</f>
        <v>0.8</v>
      </c>
      <c r="Z831" s="6">
        <f>анкеты!K831/анкеты!$B831</f>
        <v>1</v>
      </c>
      <c r="AA831" s="6">
        <f>анкеты!M831/анкеты!L831</f>
        <v>1</v>
      </c>
      <c r="AB831" s="6">
        <f>анкеты!N831/анкеты!$B831</f>
        <v>0.8</v>
      </c>
      <c r="AC831" s="6">
        <f>анкеты!O831/анкеты!$B831</f>
        <v>0.8</v>
      </c>
      <c r="AD831" s="6">
        <f>анкеты!P831/анкеты!$B831</f>
        <v>0.8</v>
      </c>
      <c r="AE831" s="24">
        <f>'Рейтинговая таблица организаций'!Z1657+'Рейтинговая таблица организаций'!AA1657</f>
        <v>0</v>
      </c>
      <c r="AF831" s="32">
        <f t="shared" si="34"/>
        <v>0.85</v>
      </c>
      <c r="AG831" s="24">
        <f>'Рейтинговая таблица организаций'!BB833</f>
        <v>66.599999999999994</v>
      </c>
      <c r="AH831" t="s">
        <v>992</v>
      </c>
    </row>
    <row r="832" spans="1:34" x14ac:dyDescent="0.25">
      <c r="A832" s="39">
        <v>835</v>
      </c>
      <c r="B832">
        <v>3</v>
      </c>
      <c r="C832">
        <v>3</v>
      </c>
      <c r="D832">
        <v>3</v>
      </c>
      <c r="E832">
        <v>3</v>
      </c>
      <c r="F832">
        <v>3</v>
      </c>
      <c r="G832">
        <v>3</v>
      </c>
      <c r="H832">
        <v>3</v>
      </c>
      <c r="I832">
        <v>2</v>
      </c>
      <c r="J832">
        <v>3</v>
      </c>
      <c r="K832">
        <v>3</v>
      </c>
      <c r="L832">
        <v>3</v>
      </c>
      <c r="M832">
        <v>3</v>
      </c>
      <c r="N832">
        <v>3</v>
      </c>
      <c r="O832">
        <v>2</v>
      </c>
      <c r="P832">
        <v>3</v>
      </c>
      <c r="Q832" s="24">
        <f>бланки!F833</f>
        <v>5</v>
      </c>
      <c r="R832" s="6">
        <f>B832/Q832</f>
        <v>0.6</v>
      </c>
      <c r="S832" s="24">
        <f>бланки!E833</f>
        <v>831</v>
      </c>
      <c r="T832" s="24" t="str">
        <f>'Рейтинговая таблица организаций'!B834</f>
        <v>МКОУ «Мусрухская НОШ» (Шамильский  район)</v>
      </c>
      <c r="U832" s="6">
        <f>анкеты!F832/анкеты!E832</f>
        <v>1</v>
      </c>
      <c r="V832" s="6">
        <f>анкеты!D832/анкеты!C832</f>
        <v>1</v>
      </c>
      <c r="W832" s="6">
        <f>анкеты!G832/анкеты!$B832</f>
        <v>1</v>
      </c>
      <c r="X832" s="6">
        <f>анкеты!I832/анкеты!H832</f>
        <v>0.66666666666666663</v>
      </c>
      <c r="Y832" s="6">
        <f>анкеты!J832/анкеты!$B832</f>
        <v>1</v>
      </c>
      <c r="Z832" s="6">
        <f>анкеты!K832/анкеты!$B832</f>
        <v>1</v>
      </c>
      <c r="AA832" s="6">
        <f>анкеты!M832/анкеты!L832</f>
        <v>1</v>
      </c>
      <c r="AB832" s="6">
        <f>анкеты!N832/анкеты!$B832</f>
        <v>1</v>
      </c>
      <c r="AC832" s="6">
        <f>анкеты!O832/анкеты!$B832</f>
        <v>0.66666666666666663</v>
      </c>
      <c r="AD832" s="6">
        <f>анкеты!P832/анкеты!$B832</f>
        <v>1</v>
      </c>
      <c r="AE832" s="24">
        <f>'Рейтинговая таблица организаций'!Z1658+'Рейтинговая таблица организаций'!AA1658</f>
        <v>0</v>
      </c>
      <c r="AF832" s="32">
        <f t="shared" si="34"/>
        <v>0.93333333333333324</v>
      </c>
      <c r="AG832" s="24">
        <f>'Рейтинговая таблица организаций'!BB834</f>
        <v>83</v>
      </c>
      <c r="AH832" t="s">
        <v>992</v>
      </c>
    </row>
    <row r="833" spans="1:34" x14ac:dyDescent="0.25">
      <c r="A833" s="39">
        <v>836</v>
      </c>
      <c r="B833">
        <v>3</v>
      </c>
      <c r="C833">
        <v>3</v>
      </c>
      <c r="D833">
        <v>3</v>
      </c>
      <c r="E833">
        <v>3</v>
      </c>
      <c r="F833">
        <v>3</v>
      </c>
      <c r="G833">
        <v>3</v>
      </c>
      <c r="H833">
        <v>2</v>
      </c>
      <c r="I833">
        <v>1</v>
      </c>
      <c r="J833">
        <v>3</v>
      </c>
      <c r="K833">
        <v>3</v>
      </c>
      <c r="L833">
        <v>3</v>
      </c>
      <c r="M833">
        <v>3</v>
      </c>
      <c r="N833">
        <v>3</v>
      </c>
      <c r="O833">
        <v>2</v>
      </c>
      <c r="P833">
        <v>3</v>
      </c>
      <c r="Q833" s="24">
        <f>бланки!F834</f>
        <v>4</v>
      </c>
      <c r="R833" s="6">
        <f>B833/Q833</f>
        <v>0.75</v>
      </c>
      <c r="S833" s="24">
        <f>бланки!E834</f>
        <v>832</v>
      </c>
      <c r="T833" s="24" t="str">
        <f>'Рейтинговая таблица организаций'!B835</f>
        <v>МКОУ «Ругельда-хиндахская НОШ» (Шамильский  район)</v>
      </c>
      <c r="U833" s="6">
        <f>анкеты!F833/анкеты!E833</f>
        <v>1</v>
      </c>
      <c r="V833" s="6">
        <f>анкеты!D833/анкеты!C833</f>
        <v>1</v>
      </c>
      <c r="W833" s="6">
        <f>анкеты!G833/анкеты!$B833</f>
        <v>1</v>
      </c>
      <c r="X833" s="6">
        <f>анкеты!I833/анкеты!H833</f>
        <v>0.5</v>
      </c>
      <c r="Y833" s="6">
        <f>анкеты!J833/анкеты!$B833</f>
        <v>1</v>
      </c>
      <c r="Z833" s="6">
        <f>анкеты!K833/анкеты!$B833</f>
        <v>1</v>
      </c>
      <c r="AA833" s="6">
        <f>анкеты!M833/анкеты!L833</f>
        <v>1</v>
      </c>
      <c r="AB833" s="6">
        <f>анкеты!N833/анкеты!$B833</f>
        <v>1</v>
      </c>
      <c r="AC833" s="6">
        <f>анкеты!O833/анкеты!$B833</f>
        <v>0.66666666666666663</v>
      </c>
      <c r="AD833" s="6">
        <f>анкеты!P833/анкеты!$B833</f>
        <v>1</v>
      </c>
      <c r="AE833" s="24">
        <f>'Рейтинговая таблица организаций'!Z1659+'Рейтинговая таблица организаций'!AA1659</f>
        <v>0</v>
      </c>
      <c r="AF833" s="32">
        <f t="shared" si="34"/>
        <v>0.91666666666666663</v>
      </c>
      <c r="AG833" s="24">
        <f>'Рейтинговая таблица организаций'!BB835</f>
        <v>71.400000000000006</v>
      </c>
      <c r="AH833" t="s">
        <v>992</v>
      </c>
    </row>
    <row r="834" spans="1:34" x14ac:dyDescent="0.25">
      <c r="A834" s="39">
        <v>837</v>
      </c>
      <c r="B834">
        <v>13</v>
      </c>
      <c r="C834">
        <v>13</v>
      </c>
      <c r="D834">
        <v>13</v>
      </c>
      <c r="E834">
        <v>13</v>
      </c>
      <c r="F834">
        <v>13</v>
      </c>
      <c r="G834">
        <v>13</v>
      </c>
      <c r="H834">
        <v>2</v>
      </c>
      <c r="I834">
        <v>1</v>
      </c>
      <c r="J834">
        <v>13</v>
      </c>
      <c r="K834">
        <v>13</v>
      </c>
      <c r="L834">
        <v>13</v>
      </c>
      <c r="M834">
        <v>13</v>
      </c>
      <c r="N834">
        <v>13</v>
      </c>
      <c r="O834">
        <v>12</v>
      </c>
      <c r="P834">
        <v>12</v>
      </c>
      <c r="Q834" s="24">
        <f>бланки!F835</f>
        <v>17</v>
      </c>
      <c r="R834" s="6">
        <v>0.76470588235294112</v>
      </c>
      <c r="S834" s="24">
        <f>бланки!E835</f>
        <v>833</v>
      </c>
      <c r="T834" s="24" t="str">
        <f>'Рейтинговая таблица организаций'!B836</f>
        <v>МКОУ «Сомодинская НОШ» (Шамильский  район)</v>
      </c>
      <c r="U834" s="6">
        <f>анкеты!F834/анкеты!E834</f>
        <v>1</v>
      </c>
      <c r="V834" s="6">
        <f>анкеты!D834/анкеты!C834</f>
        <v>1</v>
      </c>
      <c r="W834" s="6">
        <f>анкеты!G834/анкеты!$B834</f>
        <v>1</v>
      </c>
      <c r="X834" s="6">
        <f>анкеты!I834/анкеты!H834</f>
        <v>0.5</v>
      </c>
      <c r="Y834" s="6">
        <f>анкеты!J834/анкеты!$B834</f>
        <v>1</v>
      </c>
      <c r="Z834" s="6">
        <f>анкеты!K834/анкеты!$B834</f>
        <v>1</v>
      </c>
      <c r="AA834" s="6">
        <f>анкеты!M834/анкеты!L834</f>
        <v>1</v>
      </c>
      <c r="AB834" s="6">
        <f>анкеты!N834/анкеты!$B834</f>
        <v>1</v>
      </c>
      <c r="AC834" s="6">
        <f>анкеты!O834/анкеты!$B834</f>
        <v>0.92307692307692313</v>
      </c>
      <c r="AD834" s="6">
        <f>анкеты!P834/анкеты!$B834</f>
        <v>0.92307692307692313</v>
      </c>
      <c r="AE834" s="24">
        <f>'Рейтинговая таблица организаций'!Z1660+'Рейтинговая таблица организаций'!AA1660</f>
        <v>0</v>
      </c>
      <c r="AF834" s="32">
        <f t="shared" si="34"/>
        <v>0.93461538461538463</v>
      </c>
      <c r="AG834" s="24">
        <f>'Рейтинговая таблица организаций'!BB836</f>
        <v>84.8</v>
      </c>
      <c r="AH834" t="s">
        <v>992</v>
      </c>
    </row>
    <row r="835" spans="1:34" x14ac:dyDescent="0.25">
      <c r="A835" s="39">
        <v>838</v>
      </c>
      <c r="B835">
        <v>3</v>
      </c>
      <c r="C835">
        <v>2</v>
      </c>
      <c r="D835">
        <v>2</v>
      </c>
      <c r="E835">
        <v>2</v>
      </c>
      <c r="F835">
        <v>2</v>
      </c>
      <c r="G835">
        <v>2</v>
      </c>
      <c r="H835">
        <v>2</v>
      </c>
      <c r="I835">
        <v>1</v>
      </c>
      <c r="J835">
        <v>3</v>
      </c>
      <c r="K835">
        <v>3</v>
      </c>
      <c r="L835">
        <v>2</v>
      </c>
      <c r="M835">
        <v>2</v>
      </c>
      <c r="N835">
        <v>3</v>
      </c>
      <c r="O835">
        <v>3</v>
      </c>
      <c r="P835">
        <v>3</v>
      </c>
      <c r="Q835" s="24">
        <f>бланки!F836</f>
        <v>5</v>
      </c>
      <c r="R835" s="6">
        <f>B835/Q835</f>
        <v>0.6</v>
      </c>
      <c r="S835" s="24">
        <f>бланки!E836</f>
        <v>834</v>
      </c>
      <c r="T835" s="24" t="str">
        <f>'Рейтинговая таблица организаций'!B837</f>
        <v>МКОУ «Хонохская НОШ» (Шамильский  район)</v>
      </c>
      <c r="U835" s="6">
        <f>анкеты!F835/анкеты!E835</f>
        <v>1</v>
      </c>
      <c r="V835" s="6">
        <f>анкеты!D835/анкеты!C835</f>
        <v>1</v>
      </c>
      <c r="W835" s="6">
        <f>анкеты!G835/анкеты!$B835</f>
        <v>0.66666666666666663</v>
      </c>
      <c r="X835" s="6">
        <f>анкеты!I835/анкеты!H835</f>
        <v>0.5</v>
      </c>
      <c r="Y835" s="6">
        <f>анкеты!J835/анкеты!$B835</f>
        <v>1</v>
      </c>
      <c r="Z835" s="6">
        <f>анкеты!K835/анкеты!$B835</f>
        <v>1</v>
      </c>
      <c r="AA835" s="6">
        <f>анкеты!M835/анкеты!L835</f>
        <v>1</v>
      </c>
      <c r="AB835" s="6">
        <f>анкеты!N835/анкеты!$B835</f>
        <v>1</v>
      </c>
      <c r="AC835" s="6">
        <f>анкеты!O835/анкеты!$B835</f>
        <v>1</v>
      </c>
      <c r="AD835" s="6">
        <f>анкеты!P835/анкеты!$B835</f>
        <v>1</v>
      </c>
      <c r="AE835" s="24">
        <f>'Рейтинговая таблица организаций'!Z1661+'Рейтинговая таблица организаций'!AA1661</f>
        <v>0</v>
      </c>
      <c r="AF835" s="32">
        <f t="shared" ref="AF835:AF850" si="35">AVERAGE(U835:AD835)</f>
        <v>0.91666666666666663</v>
      </c>
      <c r="AG835" s="24">
        <f>'Рейтинговая таблица организаций'!BB837</f>
        <v>78.400000000000006</v>
      </c>
      <c r="AH835" t="s">
        <v>992</v>
      </c>
    </row>
    <row r="836" spans="1:34" x14ac:dyDescent="0.25">
      <c r="A836" s="39">
        <v>839</v>
      </c>
      <c r="B836">
        <v>15</v>
      </c>
      <c r="C836">
        <v>13</v>
      </c>
      <c r="D836">
        <v>13</v>
      </c>
      <c r="E836">
        <v>13</v>
      </c>
      <c r="F836">
        <v>12</v>
      </c>
      <c r="G836">
        <v>14</v>
      </c>
      <c r="H836">
        <v>2</v>
      </c>
      <c r="I836">
        <v>1</v>
      </c>
      <c r="J836">
        <v>14</v>
      </c>
      <c r="K836">
        <v>15</v>
      </c>
      <c r="L836">
        <v>12</v>
      </c>
      <c r="M836">
        <v>12</v>
      </c>
      <c r="N836">
        <v>15</v>
      </c>
      <c r="O836">
        <v>15</v>
      </c>
      <c r="P836">
        <v>15</v>
      </c>
      <c r="Q836" s="24">
        <f>бланки!F837</f>
        <v>15</v>
      </c>
      <c r="R836" s="6">
        <v>1</v>
      </c>
      <c r="S836" s="24">
        <f>бланки!E837</f>
        <v>835</v>
      </c>
      <c r="T836" s="24" t="str">
        <f>'Рейтинговая таблица организаций'!B838</f>
        <v>МКОУ «Хородинская НОШ» (Шамильский  район)</v>
      </c>
      <c r="U836" s="6">
        <f>анкеты!F836/анкеты!E836</f>
        <v>0.92307692307692313</v>
      </c>
      <c r="V836" s="6">
        <f>анкеты!D836/анкеты!C836</f>
        <v>1</v>
      </c>
      <c r="W836" s="6">
        <f>анкеты!G836/анкеты!$B836</f>
        <v>0.93333333333333335</v>
      </c>
      <c r="X836" s="6">
        <f>анкеты!I836/анкеты!H836</f>
        <v>0.5</v>
      </c>
      <c r="Y836" s="6">
        <f>анкеты!J836/анкеты!$B836</f>
        <v>0.93333333333333335</v>
      </c>
      <c r="Z836" s="6">
        <f>анкеты!K836/анкеты!$B836</f>
        <v>1</v>
      </c>
      <c r="AA836" s="6">
        <f>анкеты!M836/анкеты!L836</f>
        <v>1</v>
      </c>
      <c r="AB836" s="6">
        <f>анкеты!N836/анкеты!$B836</f>
        <v>1</v>
      </c>
      <c r="AC836" s="6">
        <f>анкеты!O836/анкеты!$B836</f>
        <v>1</v>
      </c>
      <c r="AD836" s="6">
        <f>анкеты!P836/анкеты!$B836</f>
        <v>1</v>
      </c>
      <c r="AE836" s="24">
        <f>'Рейтинговая таблица организаций'!Z1662+'Рейтинговая таблица организаций'!AA1662</f>
        <v>0</v>
      </c>
      <c r="AF836" s="32">
        <f t="shared" si="35"/>
        <v>0.92897435897435909</v>
      </c>
      <c r="AG836" s="24">
        <f>'Рейтинговая таблица организаций'!BB838</f>
        <v>77.8</v>
      </c>
      <c r="AH836" t="s">
        <v>992</v>
      </c>
    </row>
    <row r="837" spans="1:34" x14ac:dyDescent="0.25">
      <c r="A837" s="39">
        <v>840</v>
      </c>
      <c r="B837">
        <v>3</v>
      </c>
      <c r="C837">
        <v>2</v>
      </c>
      <c r="D837">
        <v>2</v>
      </c>
      <c r="E837">
        <v>2</v>
      </c>
      <c r="F837">
        <v>2</v>
      </c>
      <c r="G837">
        <v>2</v>
      </c>
      <c r="H837">
        <v>2</v>
      </c>
      <c r="I837">
        <v>1</v>
      </c>
      <c r="J837">
        <v>3</v>
      </c>
      <c r="K837">
        <v>2</v>
      </c>
      <c r="L837">
        <v>2</v>
      </c>
      <c r="M837">
        <v>2</v>
      </c>
      <c r="N837">
        <v>3</v>
      </c>
      <c r="O837">
        <v>3</v>
      </c>
      <c r="P837">
        <v>3</v>
      </c>
      <c r="Q837" s="24">
        <f>бланки!F838</f>
        <v>3</v>
      </c>
      <c r="R837" s="6">
        <f>B837/Q837</f>
        <v>1</v>
      </c>
      <c r="S837" s="24">
        <f>бланки!E838</f>
        <v>836</v>
      </c>
      <c r="T837" s="24" t="str">
        <f>'Рейтинговая таблица организаций'!B839</f>
        <v>МКОУ «Цекобская НОШ» (Шамильский  район)</v>
      </c>
      <c r="U837" s="6">
        <f>анкеты!F837/анкеты!E837</f>
        <v>1</v>
      </c>
      <c r="V837" s="6">
        <f>анкеты!D837/анкеты!C837</f>
        <v>1</v>
      </c>
      <c r="W837" s="6">
        <f>анкеты!G837/анкеты!$B837</f>
        <v>0.66666666666666663</v>
      </c>
      <c r="X837" s="6">
        <f>анкеты!I837/анкеты!H837</f>
        <v>0.5</v>
      </c>
      <c r="Y837" s="6">
        <f>анкеты!J837/анкеты!$B837</f>
        <v>1</v>
      </c>
      <c r="Z837" s="6">
        <f>анкеты!K837/анкеты!$B837</f>
        <v>0.66666666666666663</v>
      </c>
      <c r="AA837" s="6">
        <f>анкеты!M837/анкеты!L837</f>
        <v>1</v>
      </c>
      <c r="AB837" s="6">
        <f>анкеты!N837/анкеты!$B837</f>
        <v>1</v>
      </c>
      <c r="AC837" s="6">
        <f>анкеты!O837/анкеты!$B837</f>
        <v>1</v>
      </c>
      <c r="AD837" s="6">
        <f>анкеты!P837/анкеты!$B837</f>
        <v>1</v>
      </c>
      <c r="AE837" s="24">
        <f>'Рейтинговая таблица организаций'!Z1663+'Рейтинговая таблица организаций'!AA1663</f>
        <v>0</v>
      </c>
      <c r="AF837" s="32">
        <f t="shared" si="35"/>
        <v>0.88333333333333319</v>
      </c>
      <c r="AG837" s="24">
        <f>'Рейтинговая таблица организаций'!BB839</f>
        <v>75</v>
      </c>
      <c r="AH837" t="s">
        <v>992</v>
      </c>
    </row>
    <row r="838" spans="1:34" x14ac:dyDescent="0.25">
      <c r="A838" s="39">
        <v>841</v>
      </c>
      <c r="B838">
        <v>2</v>
      </c>
      <c r="C838">
        <v>2</v>
      </c>
      <c r="D838">
        <v>2</v>
      </c>
      <c r="E838">
        <v>2</v>
      </c>
      <c r="F838">
        <v>2</v>
      </c>
      <c r="G838">
        <v>1</v>
      </c>
      <c r="H838">
        <v>2</v>
      </c>
      <c r="I838">
        <v>1</v>
      </c>
      <c r="J838">
        <v>2</v>
      </c>
      <c r="K838">
        <v>1</v>
      </c>
      <c r="L838">
        <v>2</v>
      </c>
      <c r="M838">
        <v>2</v>
      </c>
      <c r="N838">
        <v>2</v>
      </c>
      <c r="O838">
        <v>2</v>
      </c>
      <c r="P838">
        <v>2</v>
      </c>
      <c r="Q838" s="24">
        <f>бланки!F839</f>
        <v>3</v>
      </c>
      <c r="R838" s="6">
        <f>B838/Q838</f>
        <v>0.66666666666666663</v>
      </c>
      <c r="S838" s="24">
        <f>бланки!E839</f>
        <v>837</v>
      </c>
      <c r="T838" s="24" t="str">
        <f>'Рейтинговая таблица организаций'!B840</f>
        <v>МКОУ «Тлездинская НОШ» (Шамильский  район)</v>
      </c>
      <c r="U838" s="6">
        <f>анкеты!F838/анкеты!E838</f>
        <v>1</v>
      </c>
      <c r="V838" s="6">
        <f>анкеты!D838/анкеты!C838</f>
        <v>1</v>
      </c>
      <c r="W838" s="6">
        <f>анкеты!G838/анкеты!$B838</f>
        <v>0.5</v>
      </c>
      <c r="X838" s="6">
        <f>анкеты!I838/анкеты!H838</f>
        <v>0.5</v>
      </c>
      <c r="Y838" s="6">
        <f>анкеты!J838/анкеты!$B838</f>
        <v>1</v>
      </c>
      <c r="Z838" s="6">
        <f>анкеты!K838/анкеты!$B838</f>
        <v>0.5</v>
      </c>
      <c r="AA838" s="6">
        <f>анкеты!M838/анкеты!L838</f>
        <v>1</v>
      </c>
      <c r="AB838" s="6">
        <f>анкеты!N838/анкеты!$B838</f>
        <v>1</v>
      </c>
      <c r="AC838" s="6">
        <f>анкеты!O838/анкеты!$B838</f>
        <v>1</v>
      </c>
      <c r="AD838" s="6">
        <f>анкеты!P838/анкеты!$B838</f>
        <v>1</v>
      </c>
      <c r="AE838" s="24">
        <f>'Рейтинговая таблица организаций'!Z1664+'Рейтинговая таблица организаций'!AA1664</f>
        <v>0</v>
      </c>
      <c r="AF838" s="32">
        <f t="shared" si="35"/>
        <v>0.85</v>
      </c>
      <c r="AG838" s="24">
        <f>'Рейтинговая таблица организаций'!BB840</f>
        <v>63.2</v>
      </c>
      <c r="AH838" t="s">
        <v>992</v>
      </c>
    </row>
    <row r="839" spans="1:34" x14ac:dyDescent="0.25">
      <c r="A839" s="39">
        <v>842</v>
      </c>
      <c r="B839">
        <v>20</v>
      </c>
      <c r="C839">
        <v>16</v>
      </c>
      <c r="D839">
        <v>15</v>
      </c>
      <c r="E839">
        <v>13</v>
      </c>
      <c r="F839">
        <v>11</v>
      </c>
      <c r="G839">
        <v>17</v>
      </c>
      <c r="H839">
        <v>2</v>
      </c>
      <c r="I839">
        <v>1</v>
      </c>
      <c r="J839">
        <v>18</v>
      </c>
      <c r="K839">
        <v>18</v>
      </c>
      <c r="L839">
        <v>15</v>
      </c>
      <c r="M839">
        <v>13</v>
      </c>
      <c r="N839">
        <v>18</v>
      </c>
      <c r="O839">
        <v>19</v>
      </c>
      <c r="P839">
        <v>17</v>
      </c>
      <c r="Q839" s="24">
        <f>бланки!F840</f>
        <v>23</v>
      </c>
      <c r="R839" s="6">
        <v>0.86956521739130432</v>
      </c>
      <c r="S839" s="24">
        <f>бланки!E840</f>
        <v>838</v>
      </c>
      <c r="T839" s="24" t="str">
        <f>'Рейтинговая таблица организаций'!B841</f>
        <v>МКОУ «Батлухская НОШ» (Шамильский  район)</v>
      </c>
      <c r="U839" s="6">
        <f>анкеты!F839/анкеты!E839</f>
        <v>0.84615384615384615</v>
      </c>
      <c r="V839" s="6">
        <f>анкеты!D839/анкеты!C839</f>
        <v>0.9375</v>
      </c>
      <c r="W839" s="6">
        <f>анкеты!G839/анкеты!$B839</f>
        <v>0.85</v>
      </c>
      <c r="X839" s="6">
        <f>анкеты!I839/анкеты!H839</f>
        <v>0.5</v>
      </c>
      <c r="Y839" s="6">
        <f>анкеты!J839/анкеты!$B839</f>
        <v>0.9</v>
      </c>
      <c r="Z839" s="6">
        <f>анкеты!K839/анкеты!$B839</f>
        <v>0.9</v>
      </c>
      <c r="AA839" s="6">
        <f>анкеты!M839/анкеты!L839</f>
        <v>0.8666666666666667</v>
      </c>
      <c r="AB839" s="6">
        <f>анкеты!N839/анкеты!$B839</f>
        <v>0.9</v>
      </c>
      <c r="AC839" s="6">
        <f>анкеты!O839/анкеты!$B839</f>
        <v>0.95</v>
      </c>
      <c r="AD839" s="6">
        <f>анкеты!P839/анкеты!$B839</f>
        <v>0.85</v>
      </c>
      <c r="AE839" s="24">
        <f>'Рейтинговая таблица организаций'!Z1665+'Рейтинговая таблица организаций'!AA1665</f>
        <v>0</v>
      </c>
      <c r="AF839" s="32">
        <f t="shared" si="35"/>
        <v>0.8500320512820515</v>
      </c>
      <c r="AG839" s="24">
        <f>'Рейтинговая таблица организаций'!BB841</f>
        <v>68.8</v>
      </c>
      <c r="AH839" t="s">
        <v>992</v>
      </c>
    </row>
    <row r="840" spans="1:34" x14ac:dyDescent="0.25">
      <c r="A840" s="39">
        <v>843</v>
      </c>
      <c r="B840">
        <v>2</v>
      </c>
      <c r="C840">
        <v>2</v>
      </c>
      <c r="D840">
        <v>2</v>
      </c>
      <c r="E840">
        <v>2</v>
      </c>
      <c r="F840">
        <v>2</v>
      </c>
      <c r="G840">
        <v>2</v>
      </c>
      <c r="H840">
        <v>2</v>
      </c>
      <c r="I840">
        <v>1</v>
      </c>
      <c r="J840">
        <v>2</v>
      </c>
      <c r="K840">
        <v>1</v>
      </c>
      <c r="L840">
        <v>2</v>
      </c>
      <c r="M840">
        <v>2</v>
      </c>
      <c r="N840">
        <v>2</v>
      </c>
      <c r="O840">
        <v>1</v>
      </c>
      <c r="P840">
        <v>2</v>
      </c>
      <c r="Q840" s="24">
        <f>бланки!F841</f>
        <v>3</v>
      </c>
      <c r="R840" s="6">
        <f>B840/Q840</f>
        <v>0.66666666666666663</v>
      </c>
      <c r="S840" s="24">
        <f>бланки!E841</f>
        <v>839</v>
      </c>
      <c r="T840" s="24" t="str">
        <f>'Рейтинговая таблица организаций'!B842</f>
        <v>МКОУ «Урчухская НОШ» (Шамильский  район)</v>
      </c>
      <c r="U840" s="6">
        <f>анкеты!F840/анкеты!E840</f>
        <v>1</v>
      </c>
      <c r="V840" s="6">
        <f>анкеты!D840/анкеты!C840</f>
        <v>1</v>
      </c>
      <c r="W840" s="6">
        <f>анкеты!G840/анкеты!$B840</f>
        <v>1</v>
      </c>
      <c r="X840" s="6">
        <f>анкеты!I840/анкеты!H840</f>
        <v>0.5</v>
      </c>
      <c r="Y840" s="6">
        <f>анкеты!J840/анкеты!$B840</f>
        <v>1</v>
      </c>
      <c r="Z840" s="6">
        <f>анкеты!K840/анкеты!$B840</f>
        <v>0.5</v>
      </c>
      <c r="AA840" s="6">
        <f>анкеты!M840/анкеты!L840</f>
        <v>1</v>
      </c>
      <c r="AB840" s="6">
        <f>анкеты!N840/анкеты!$B840</f>
        <v>1</v>
      </c>
      <c r="AC840" s="6">
        <f>анкеты!O840/анкеты!$B840</f>
        <v>0.5</v>
      </c>
      <c r="AD840" s="6">
        <f>анкеты!P840/анкеты!$B840</f>
        <v>1</v>
      </c>
      <c r="AE840" s="24">
        <f>'Рейтинговая таблица организаций'!Z1666+'Рейтинговая таблица организаций'!AA1666</f>
        <v>0</v>
      </c>
      <c r="AF840" s="32">
        <f t="shared" si="35"/>
        <v>0.85</v>
      </c>
      <c r="AG840" s="24">
        <f>'Рейтинговая таблица организаций'!BB842</f>
        <v>73.2</v>
      </c>
      <c r="AH840" t="s">
        <v>992</v>
      </c>
    </row>
    <row r="841" spans="1:34" x14ac:dyDescent="0.25">
      <c r="A841" s="39">
        <v>844</v>
      </c>
      <c r="B841">
        <v>101</v>
      </c>
      <c r="C841">
        <v>66</v>
      </c>
      <c r="D841">
        <v>63</v>
      </c>
      <c r="E841">
        <v>33</v>
      </c>
      <c r="F841">
        <v>30</v>
      </c>
      <c r="G841">
        <v>57</v>
      </c>
      <c r="H841">
        <v>9</v>
      </c>
      <c r="I841">
        <v>3</v>
      </c>
      <c r="J841">
        <v>93</v>
      </c>
      <c r="K841">
        <v>99</v>
      </c>
      <c r="L841">
        <v>38</v>
      </c>
      <c r="M841">
        <v>30</v>
      </c>
      <c r="N841">
        <v>92</v>
      </c>
      <c r="O841">
        <v>83</v>
      </c>
      <c r="P841">
        <v>90</v>
      </c>
      <c r="Q841" s="24">
        <f>бланки!F842</f>
        <v>192</v>
      </c>
      <c r="R841" s="6">
        <f>B841/Q841</f>
        <v>0.52604166666666663</v>
      </c>
      <c r="S841" s="24">
        <f>бланки!E842</f>
        <v>840</v>
      </c>
      <c r="T841" s="24" t="str">
        <f>'Рейтинговая таблица организаций'!B843</f>
        <v>МБУ ДО «Урадинская ДЮСШ» им. Сураката Асиятилова (Шамильский  район)</v>
      </c>
      <c r="U841" s="6">
        <f>анкеты!F841/анкеты!E841</f>
        <v>0.90909090909090906</v>
      </c>
      <c r="V841" s="6">
        <f>анкеты!D841/анкеты!C841</f>
        <v>0.95454545454545459</v>
      </c>
      <c r="W841" s="6">
        <f>анкеты!G841/анкеты!$B841</f>
        <v>0.5643564356435643</v>
      </c>
      <c r="X841" s="6">
        <f>анкеты!I841/анкеты!H841</f>
        <v>0.33333333333333331</v>
      </c>
      <c r="Y841" s="6">
        <f>анкеты!J841/анкеты!$B841</f>
        <v>0.92079207920792083</v>
      </c>
      <c r="Z841" s="6">
        <f>анкеты!K841/анкеты!$B841</f>
        <v>0.98019801980198018</v>
      </c>
      <c r="AA841" s="6">
        <f>анкеты!M841/анкеты!L841</f>
        <v>0.78947368421052633</v>
      </c>
      <c r="AB841" s="6">
        <f>анкеты!N841/анкеты!$B841</f>
        <v>0.91089108910891092</v>
      </c>
      <c r="AC841" s="6">
        <f>анкеты!O841/анкеты!$B841</f>
        <v>0.82178217821782173</v>
      </c>
      <c r="AD841" s="6">
        <f>анкеты!P841/анкеты!$B841</f>
        <v>0.8910891089108911</v>
      </c>
      <c r="AE841" s="24">
        <f>'Рейтинговая таблица организаций'!Z1667+'Рейтинговая таблица организаций'!AA1667</f>
        <v>0</v>
      </c>
      <c r="AF841" s="32">
        <f t="shared" si="35"/>
        <v>0.8075552292071313</v>
      </c>
      <c r="AG841" s="24">
        <f>'Рейтинговая таблица организаций'!BB843</f>
        <v>73.599999999999994</v>
      </c>
      <c r="AH841" t="s">
        <v>755</v>
      </c>
    </row>
    <row r="842" spans="1:34" x14ac:dyDescent="0.25">
      <c r="A842" s="39">
        <v>845</v>
      </c>
      <c r="B842">
        <v>24</v>
      </c>
      <c r="C842">
        <v>14</v>
      </c>
      <c r="D842">
        <v>14</v>
      </c>
      <c r="E842">
        <v>11</v>
      </c>
      <c r="F842">
        <v>8</v>
      </c>
      <c r="G842">
        <v>21</v>
      </c>
      <c r="H842">
        <v>4</v>
      </c>
      <c r="I842">
        <v>2</v>
      </c>
      <c r="J842">
        <v>21</v>
      </c>
      <c r="K842">
        <v>22</v>
      </c>
      <c r="L842">
        <v>9</v>
      </c>
      <c r="M842">
        <v>9</v>
      </c>
      <c r="N842">
        <v>22</v>
      </c>
      <c r="O842">
        <v>22</v>
      </c>
      <c r="P842">
        <v>22</v>
      </c>
      <c r="Q842" s="24">
        <f>бланки!F843</f>
        <v>30</v>
      </c>
      <c r="R842" s="6">
        <v>0.8</v>
      </c>
      <c r="S842" s="24">
        <f>бланки!E843</f>
        <v>841</v>
      </c>
      <c r="T842" s="24" t="str">
        <f>'Рейтинговая таблица организаций'!B844</f>
        <v>МКДОУ «Андыхский Детский Сад» (Шамильский  район)</v>
      </c>
      <c r="U842" s="6">
        <f>анкеты!F842/анкеты!E842</f>
        <v>0.72727272727272729</v>
      </c>
      <c r="V842" s="6">
        <f>анкеты!D842/анкеты!C842</f>
        <v>1</v>
      </c>
      <c r="W842" s="6">
        <f>анкеты!G842/анкеты!$B842</f>
        <v>0.875</v>
      </c>
      <c r="X842" s="6">
        <f>анкеты!I842/анкеты!H842</f>
        <v>0.5</v>
      </c>
      <c r="Y842" s="6">
        <f>анкеты!J842/анкеты!$B842</f>
        <v>0.875</v>
      </c>
      <c r="Z842" s="6">
        <f>анкеты!K842/анкеты!$B842</f>
        <v>0.91666666666666663</v>
      </c>
      <c r="AA842" s="6">
        <f>анкеты!M842/анкеты!L842</f>
        <v>1</v>
      </c>
      <c r="AB842" s="6">
        <f>анкеты!N842/анкеты!$B842</f>
        <v>0.91666666666666663</v>
      </c>
      <c r="AC842" s="6">
        <f>анкеты!O842/анкеты!$B842</f>
        <v>0.91666666666666663</v>
      </c>
      <c r="AD842" s="6">
        <f>анкеты!P842/анкеты!$B842</f>
        <v>0.91666666666666663</v>
      </c>
      <c r="AE842" s="24">
        <f>'Рейтинговая таблица организаций'!Z1668+'Рейтинговая таблица организаций'!AA1668</f>
        <v>0</v>
      </c>
      <c r="AF842" s="32">
        <f t="shared" si="35"/>
        <v>0.86439393939393949</v>
      </c>
      <c r="AG842" s="24">
        <f>'Рейтинговая таблица организаций'!BB844</f>
        <v>77.8</v>
      </c>
      <c r="AH842" t="s">
        <v>201</v>
      </c>
    </row>
    <row r="843" spans="1:34" x14ac:dyDescent="0.25">
      <c r="A843" s="39">
        <v>846</v>
      </c>
      <c r="B843">
        <v>11</v>
      </c>
      <c r="C843">
        <v>7</v>
      </c>
      <c r="D843">
        <v>5</v>
      </c>
      <c r="E843">
        <v>7</v>
      </c>
      <c r="F843">
        <v>7</v>
      </c>
      <c r="G843">
        <v>7</v>
      </c>
      <c r="H843">
        <v>5</v>
      </c>
      <c r="I843">
        <v>4</v>
      </c>
      <c r="J843">
        <v>10</v>
      </c>
      <c r="K843">
        <v>11</v>
      </c>
      <c r="L843">
        <v>9</v>
      </c>
      <c r="M843">
        <v>8</v>
      </c>
      <c r="N843">
        <v>8</v>
      </c>
      <c r="O843">
        <v>7</v>
      </c>
      <c r="P843">
        <v>9</v>
      </c>
      <c r="Q843" s="24">
        <f>бланки!F844</f>
        <v>20</v>
      </c>
      <c r="R843" s="6">
        <v>0.55000000000000004</v>
      </c>
      <c r="S843" s="24">
        <f>бланки!E844</f>
        <v>842</v>
      </c>
      <c r="T843" s="24" t="str">
        <f>'Рейтинговая таблица организаций'!B845</f>
        <v>МКДОУ «Ассабский Детский Сад» (Шамильский  район)</v>
      </c>
      <c r="U843" s="6">
        <f>анкеты!F843/анкеты!E843</f>
        <v>1</v>
      </c>
      <c r="V843" s="6">
        <f>анкеты!D843/анкеты!C843</f>
        <v>0.7142857142857143</v>
      </c>
      <c r="W843" s="6">
        <f>анкеты!G843/анкеты!$B843</f>
        <v>0.63636363636363635</v>
      </c>
      <c r="X843" s="6">
        <f>анкеты!I843/анкеты!H843</f>
        <v>0.8</v>
      </c>
      <c r="Y843" s="6">
        <f>анкеты!J843/анкеты!$B843</f>
        <v>0.90909090909090906</v>
      </c>
      <c r="Z843" s="6">
        <f>анкеты!K843/анкеты!$B843</f>
        <v>1</v>
      </c>
      <c r="AA843" s="6">
        <f>анкеты!M843/анкеты!L843</f>
        <v>0.88888888888888884</v>
      </c>
      <c r="AB843" s="6">
        <f>анкеты!N843/анкеты!$B843</f>
        <v>0.72727272727272729</v>
      </c>
      <c r="AC843" s="6">
        <f>анкеты!O843/анкеты!$B843</f>
        <v>0.63636363636363635</v>
      </c>
      <c r="AD843" s="6">
        <f>анкеты!P843/анкеты!$B843</f>
        <v>0.81818181818181823</v>
      </c>
      <c r="AE843" s="24">
        <f>'Рейтинговая таблица организаций'!Z1669+'Рейтинговая таблица организаций'!AA1669</f>
        <v>0</v>
      </c>
      <c r="AF843" s="32">
        <f t="shared" si="35"/>
        <v>0.81304473304473301</v>
      </c>
      <c r="AG843" s="24">
        <f>'Рейтинговая таблица организаций'!BB845</f>
        <v>79</v>
      </c>
      <c r="AH843" t="s">
        <v>201</v>
      </c>
    </row>
    <row r="844" spans="1:34" x14ac:dyDescent="0.25">
      <c r="A844" s="39">
        <v>847</v>
      </c>
      <c r="B844">
        <v>31</v>
      </c>
      <c r="C844">
        <v>22</v>
      </c>
      <c r="D844">
        <v>22</v>
      </c>
      <c r="E844">
        <v>17</v>
      </c>
      <c r="F844">
        <v>16</v>
      </c>
      <c r="G844">
        <v>21</v>
      </c>
      <c r="H844">
        <v>3</v>
      </c>
      <c r="I844">
        <v>2</v>
      </c>
      <c r="J844">
        <v>27</v>
      </c>
      <c r="K844">
        <v>28</v>
      </c>
      <c r="L844">
        <v>16</v>
      </c>
      <c r="M844">
        <v>14</v>
      </c>
      <c r="N844">
        <v>26</v>
      </c>
      <c r="O844">
        <v>26</v>
      </c>
      <c r="P844">
        <v>25</v>
      </c>
      <c r="Q844" s="24">
        <f>бланки!F845</f>
        <v>40</v>
      </c>
      <c r="R844" s="6">
        <v>0.77500000000000002</v>
      </c>
      <c r="S844" s="24">
        <f>бланки!E845</f>
        <v>843</v>
      </c>
      <c r="T844" s="24" t="str">
        <f>'Рейтинговая таблица организаций'!B846</f>
        <v>МКДОУ «Батлухский Детский Сад» (Шамильский  район)</v>
      </c>
      <c r="U844" s="6">
        <f>анкеты!F844/анкеты!E844</f>
        <v>0.94117647058823528</v>
      </c>
      <c r="V844" s="6">
        <f>анкеты!D844/анкеты!C844</f>
        <v>1</v>
      </c>
      <c r="W844" s="6">
        <f>анкеты!G844/анкеты!$B844</f>
        <v>0.67741935483870963</v>
      </c>
      <c r="X844" s="6">
        <f>анкеты!I844/анкеты!H844</f>
        <v>0.66666666666666663</v>
      </c>
      <c r="Y844" s="6">
        <f>анкеты!J844/анкеты!$B844</f>
        <v>0.87096774193548387</v>
      </c>
      <c r="Z844" s="6">
        <f>анкеты!K844/анкеты!$B844</f>
        <v>0.90322580645161288</v>
      </c>
      <c r="AA844" s="6">
        <f>анкеты!M844/анкеты!L844</f>
        <v>0.875</v>
      </c>
      <c r="AB844" s="6">
        <f>анкеты!N844/анкеты!$B844</f>
        <v>0.83870967741935487</v>
      </c>
      <c r="AC844" s="6">
        <f>анкеты!O844/анкеты!$B844</f>
        <v>0.83870967741935487</v>
      </c>
      <c r="AD844" s="6">
        <f>анкеты!P844/анкеты!$B844</f>
        <v>0.80645161290322576</v>
      </c>
      <c r="AE844" s="24">
        <f>'Рейтинговая таблица организаций'!Z1670+'Рейтинговая таблица организаций'!AA1670</f>
        <v>0</v>
      </c>
      <c r="AF844" s="32">
        <f t="shared" si="35"/>
        <v>0.84183270082226436</v>
      </c>
      <c r="AG844" s="24">
        <f>'Рейтинговая таблица организаций'!BB846</f>
        <v>71.2</v>
      </c>
      <c r="AH844" t="s">
        <v>201</v>
      </c>
    </row>
    <row r="845" spans="1:34" x14ac:dyDescent="0.25">
      <c r="A845" s="39">
        <v>848</v>
      </c>
      <c r="B845">
        <v>6</v>
      </c>
      <c r="C845">
        <v>6</v>
      </c>
      <c r="D845">
        <v>6</v>
      </c>
      <c r="E845">
        <v>5</v>
      </c>
      <c r="F845">
        <v>5</v>
      </c>
      <c r="G845">
        <v>5</v>
      </c>
      <c r="H845">
        <v>3</v>
      </c>
      <c r="I845">
        <v>2</v>
      </c>
      <c r="J845">
        <v>6</v>
      </c>
      <c r="K845">
        <v>5</v>
      </c>
      <c r="L845">
        <v>6</v>
      </c>
      <c r="M845">
        <v>6</v>
      </c>
      <c r="N845">
        <v>5</v>
      </c>
      <c r="O845">
        <v>6</v>
      </c>
      <c r="P845">
        <v>5</v>
      </c>
      <c r="Q845" s="24">
        <f>бланки!F846</f>
        <v>15</v>
      </c>
      <c r="R845" s="6">
        <f>B845/Q845</f>
        <v>0.4</v>
      </c>
      <c r="S845" s="24">
        <f>бланки!E846</f>
        <v>844</v>
      </c>
      <c r="T845" s="24" t="str">
        <f>'Рейтинговая таблица организаций'!B847</f>
        <v>МКДОУ «Урибский Детский Сад» (Шамильский  район)</v>
      </c>
      <c r="U845" s="6">
        <f>анкеты!F845/анкеты!E845</f>
        <v>1</v>
      </c>
      <c r="V845" s="6">
        <f>анкеты!D845/анкеты!C845</f>
        <v>1</v>
      </c>
      <c r="W845" s="6">
        <f>анкеты!G845/анкеты!$B845</f>
        <v>0.83333333333333337</v>
      </c>
      <c r="X845" s="6">
        <f>анкеты!I845/анкеты!H845</f>
        <v>0.66666666666666663</v>
      </c>
      <c r="Y845" s="6">
        <f>анкеты!J845/анкеты!$B845</f>
        <v>1</v>
      </c>
      <c r="Z845" s="6">
        <f>анкеты!K845/анкеты!$B845</f>
        <v>0.83333333333333337</v>
      </c>
      <c r="AA845" s="6">
        <f>анкеты!M845/анкеты!L845</f>
        <v>1</v>
      </c>
      <c r="AB845" s="6">
        <f>анкеты!N845/анкеты!$B845</f>
        <v>0.83333333333333337</v>
      </c>
      <c r="AC845" s="6">
        <f>анкеты!O845/анкеты!$B845</f>
        <v>1</v>
      </c>
      <c r="AD845" s="6">
        <f>анкеты!P845/анкеты!$B845</f>
        <v>0.83333333333333337</v>
      </c>
      <c r="AE845" s="24">
        <f>'Рейтинговая таблица организаций'!Z1671+'Рейтинговая таблица организаций'!AA1671</f>
        <v>0</v>
      </c>
      <c r="AF845" s="32">
        <f t="shared" si="35"/>
        <v>0.9</v>
      </c>
      <c r="AG845" s="24">
        <f>'Рейтинговая таблица организаций'!BB847</f>
        <v>70.400000000000006</v>
      </c>
      <c r="AH845" t="s">
        <v>201</v>
      </c>
    </row>
    <row r="846" spans="1:34" x14ac:dyDescent="0.25">
      <c r="A846" s="39">
        <v>849</v>
      </c>
      <c r="B846">
        <v>24</v>
      </c>
      <c r="C846">
        <v>18</v>
      </c>
      <c r="D846">
        <v>16</v>
      </c>
      <c r="E846">
        <v>10</v>
      </c>
      <c r="F846">
        <v>9</v>
      </c>
      <c r="G846">
        <v>23</v>
      </c>
      <c r="H846">
        <v>2</v>
      </c>
      <c r="I846">
        <v>1</v>
      </c>
      <c r="J846">
        <v>22</v>
      </c>
      <c r="K846">
        <v>23</v>
      </c>
      <c r="L846">
        <v>11</v>
      </c>
      <c r="M846">
        <v>9</v>
      </c>
      <c r="N846">
        <v>23</v>
      </c>
      <c r="O846">
        <v>23</v>
      </c>
      <c r="P846">
        <v>23</v>
      </c>
      <c r="Q846" s="24">
        <f>бланки!F847</f>
        <v>42</v>
      </c>
      <c r="R846" s="6">
        <v>0.5714285714285714</v>
      </c>
      <c r="S846" s="24">
        <f>бланки!E847</f>
        <v>845</v>
      </c>
      <c r="T846" s="24" t="str">
        <f>'Рейтинговая таблица организаций'!B848</f>
        <v>МКДОУ «Тидибский Детский Сад» (Шамильский  район)</v>
      </c>
      <c r="U846" s="6">
        <f>анкеты!F846/анкеты!E846</f>
        <v>0.9</v>
      </c>
      <c r="V846" s="6">
        <f>анкеты!D846/анкеты!C846</f>
        <v>0.88888888888888884</v>
      </c>
      <c r="W846" s="6">
        <f>анкеты!G846/анкеты!$B846</f>
        <v>0.95833333333333337</v>
      </c>
      <c r="X846" s="6">
        <f>анкеты!I846/анкеты!H846</f>
        <v>0.5</v>
      </c>
      <c r="Y846" s="6">
        <f>анкеты!J846/анкеты!$B846</f>
        <v>0.91666666666666663</v>
      </c>
      <c r="Z846" s="6">
        <f>анкеты!K846/анкеты!$B846</f>
        <v>0.95833333333333337</v>
      </c>
      <c r="AA846" s="6">
        <f>анкеты!M846/анкеты!L846</f>
        <v>0.81818181818181823</v>
      </c>
      <c r="AB846" s="6">
        <f>анкеты!N846/анкеты!$B846</f>
        <v>0.95833333333333337</v>
      </c>
      <c r="AC846" s="6">
        <f>анкеты!O846/анкеты!$B846</f>
        <v>0.95833333333333337</v>
      </c>
      <c r="AD846" s="6">
        <f>анкеты!P846/анкеты!$B846</f>
        <v>0.95833333333333337</v>
      </c>
      <c r="AE846" s="24">
        <f>'Рейтинговая таблица организаций'!Z1672+'Рейтинговая таблица организаций'!AA1672</f>
        <v>0</v>
      </c>
      <c r="AF846" s="32">
        <f t="shared" si="35"/>
        <v>0.88154040404040401</v>
      </c>
      <c r="AG846" s="24">
        <f>'Рейтинговая таблица организаций'!BB848</f>
        <v>70.599999999999994</v>
      </c>
      <c r="AH846" t="s">
        <v>201</v>
      </c>
    </row>
    <row r="847" spans="1:34" x14ac:dyDescent="0.25">
      <c r="A847" s="39">
        <v>850</v>
      </c>
      <c r="B847">
        <v>20</v>
      </c>
      <c r="C847">
        <v>14</v>
      </c>
      <c r="D847">
        <v>14</v>
      </c>
      <c r="E847">
        <v>11</v>
      </c>
      <c r="F847">
        <v>11</v>
      </c>
      <c r="G847">
        <v>15</v>
      </c>
      <c r="H847">
        <v>3</v>
      </c>
      <c r="I847">
        <v>1</v>
      </c>
      <c r="J847">
        <v>19</v>
      </c>
      <c r="K847">
        <v>19</v>
      </c>
      <c r="L847">
        <v>11</v>
      </c>
      <c r="M847">
        <v>11</v>
      </c>
      <c r="N847">
        <v>16</v>
      </c>
      <c r="O847">
        <v>17</v>
      </c>
      <c r="P847">
        <v>18</v>
      </c>
      <c r="Q847" s="24">
        <f>бланки!F848</f>
        <v>30</v>
      </c>
      <c r="R847" s="6">
        <v>0.66666666666666663</v>
      </c>
      <c r="S847" s="24">
        <f>бланки!E848</f>
        <v>846</v>
      </c>
      <c r="T847" s="24" t="str">
        <f>'Рейтинговая таблица организаций'!B849</f>
        <v>МКДОУ «Тляхский детский сад» (Шамильский  район)</v>
      </c>
      <c r="U847" s="6">
        <f>анкеты!F847/анкеты!E847</f>
        <v>1</v>
      </c>
      <c r="V847" s="6">
        <f>анкеты!D847/анкеты!C847</f>
        <v>1</v>
      </c>
      <c r="W847" s="6">
        <f>анкеты!G847/анкеты!$B847</f>
        <v>0.75</v>
      </c>
      <c r="X847" s="6">
        <f>анкеты!I847/анкеты!H847</f>
        <v>0.33333333333333331</v>
      </c>
      <c r="Y847" s="6">
        <f>анкеты!J847/анкеты!$B847</f>
        <v>0.95</v>
      </c>
      <c r="Z847" s="6">
        <f>анкеты!K847/анкеты!$B847</f>
        <v>0.95</v>
      </c>
      <c r="AA847" s="6">
        <f>анкеты!M847/анкеты!L847</f>
        <v>1</v>
      </c>
      <c r="AB847" s="6">
        <f>анкеты!N847/анкеты!$B847</f>
        <v>0.8</v>
      </c>
      <c r="AC847" s="6">
        <f>анкеты!O847/анкеты!$B847</f>
        <v>0.85</v>
      </c>
      <c r="AD847" s="6">
        <f>анкеты!P847/анкеты!$B847</f>
        <v>0.9</v>
      </c>
      <c r="AE847" s="24">
        <f>'Рейтинговая таблица организаций'!Z1673+'Рейтинговая таблица организаций'!AA1673</f>
        <v>0</v>
      </c>
      <c r="AF847" s="32">
        <f t="shared" si="35"/>
        <v>0.85333333333333328</v>
      </c>
      <c r="AG847" s="24">
        <f>'Рейтинговая таблица организаций'!BB849</f>
        <v>70.599999999999994</v>
      </c>
      <c r="AH847" t="s">
        <v>201</v>
      </c>
    </row>
    <row r="848" spans="1:34" x14ac:dyDescent="0.25">
      <c r="A848" s="39">
        <v>851</v>
      </c>
      <c r="B848">
        <v>8</v>
      </c>
      <c r="C848">
        <v>7</v>
      </c>
      <c r="D848">
        <v>7</v>
      </c>
      <c r="E848">
        <v>6</v>
      </c>
      <c r="F848">
        <v>5</v>
      </c>
      <c r="G848">
        <v>7</v>
      </c>
      <c r="H848">
        <v>1</v>
      </c>
      <c r="I848">
        <v>1</v>
      </c>
      <c r="J848">
        <v>7</v>
      </c>
      <c r="K848">
        <v>7</v>
      </c>
      <c r="L848">
        <v>5</v>
      </c>
      <c r="M848">
        <v>5</v>
      </c>
      <c r="N848">
        <v>8</v>
      </c>
      <c r="O848">
        <v>7</v>
      </c>
      <c r="P848">
        <v>7</v>
      </c>
      <c r="Q848" s="24">
        <f>бланки!F849</f>
        <v>17</v>
      </c>
      <c r="R848" s="6">
        <f>B848/Q848</f>
        <v>0.47058823529411764</v>
      </c>
      <c r="S848" s="24">
        <f>бланки!E849</f>
        <v>847</v>
      </c>
      <c r="T848" s="24" t="str">
        <f>'Рейтинговая таблица организаций'!B850</f>
        <v>МКДОУ «Хучадинский Детский Сад» (Шамильский  район)</v>
      </c>
      <c r="U848" s="6">
        <f>анкеты!F848/анкеты!E848</f>
        <v>0.83333333333333337</v>
      </c>
      <c r="V848" s="6">
        <f>анкеты!D848/анкеты!C848</f>
        <v>1</v>
      </c>
      <c r="W848" s="6">
        <f>анкеты!G848/анкеты!$B848</f>
        <v>0.875</v>
      </c>
      <c r="X848" s="6">
        <f>анкеты!I848/анкеты!H848</f>
        <v>1</v>
      </c>
      <c r="Y848" s="6">
        <f>анкеты!J848/анкеты!$B848</f>
        <v>0.875</v>
      </c>
      <c r="Z848" s="6">
        <f>анкеты!K848/анкеты!$B848</f>
        <v>0.875</v>
      </c>
      <c r="AA848" s="6">
        <f>анкеты!M848/анкеты!L848</f>
        <v>1</v>
      </c>
      <c r="AB848" s="6">
        <f>анкеты!N848/анкеты!$B848</f>
        <v>1</v>
      </c>
      <c r="AC848" s="6">
        <f>анкеты!O848/анкеты!$B848</f>
        <v>0.875</v>
      </c>
      <c r="AD848" s="6">
        <f>анкеты!P848/анкеты!$B848</f>
        <v>0.875</v>
      </c>
      <c r="AE848" s="24">
        <f>'Рейтинговая таблица организаций'!Z1674+'Рейтинговая таблица организаций'!AA1674</f>
        <v>0</v>
      </c>
      <c r="AF848" s="32">
        <f t="shared" si="35"/>
        <v>0.92083333333333339</v>
      </c>
      <c r="AG848" s="24">
        <f>'Рейтинговая таблица организаций'!BB850</f>
        <v>74</v>
      </c>
      <c r="AH848" t="s">
        <v>201</v>
      </c>
    </row>
    <row r="849" spans="1:34" x14ac:dyDescent="0.25">
      <c r="A849" s="39">
        <v>852</v>
      </c>
      <c r="B849">
        <v>10</v>
      </c>
      <c r="C849">
        <v>10</v>
      </c>
      <c r="D849">
        <v>10</v>
      </c>
      <c r="E849">
        <v>10</v>
      </c>
      <c r="F849">
        <v>10</v>
      </c>
      <c r="G849">
        <v>9</v>
      </c>
      <c r="H849">
        <v>10</v>
      </c>
      <c r="I849">
        <v>7</v>
      </c>
      <c r="J849">
        <v>9</v>
      </c>
      <c r="K849">
        <v>10</v>
      </c>
      <c r="L849">
        <v>10</v>
      </c>
      <c r="M849">
        <v>10</v>
      </c>
      <c r="N849">
        <v>10</v>
      </c>
      <c r="O849">
        <v>9</v>
      </c>
      <c r="P849">
        <v>9</v>
      </c>
      <c r="Q849" s="24">
        <f>бланки!F850</f>
        <v>19</v>
      </c>
      <c r="R849" s="6">
        <f>B849/Q849</f>
        <v>0.52631578947368418</v>
      </c>
      <c r="S849" s="24">
        <f>бланки!E850</f>
        <v>848</v>
      </c>
      <c r="T849" s="24" t="str">
        <f>'Рейтинговая таблица организаций'!B851</f>
        <v>МКДОУ «Могохский Детский Сад « (Шамильский  район)</v>
      </c>
      <c r="U849" s="6">
        <f>анкеты!F849/анкеты!E849</f>
        <v>1</v>
      </c>
      <c r="V849" s="6">
        <f>анкеты!D849/анкеты!C849</f>
        <v>1</v>
      </c>
      <c r="W849" s="6">
        <f>анкеты!G849/анкеты!$B849</f>
        <v>0.9</v>
      </c>
      <c r="X849" s="6">
        <f>анкеты!I849/анкеты!H849</f>
        <v>0.7</v>
      </c>
      <c r="Y849" s="6">
        <f>анкеты!J849/анкеты!$B849</f>
        <v>0.9</v>
      </c>
      <c r="Z849" s="6">
        <f>анкеты!K849/анкеты!$B849</f>
        <v>1</v>
      </c>
      <c r="AA849" s="6">
        <f>анкеты!M849/анкеты!L849</f>
        <v>1</v>
      </c>
      <c r="AB849" s="6">
        <f>анкеты!N849/анкеты!$B849</f>
        <v>1</v>
      </c>
      <c r="AC849" s="6">
        <f>анкеты!O849/анкеты!$B849</f>
        <v>0.9</v>
      </c>
      <c r="AD849" s="6">
        <f>анкеты!P849/анкеты!$B849</f>
        <v>0.9</v>
      </c>
      <c r="AE849" s="24">
        <f>'Рейтинговая таблица организаций'!Z1675+'Рейтинговая таблица организаций'!AA1675</f>
        <v>0</v>
      </c>
      <c r="AF849" s="32">
        <f t="shared" si="35"/>
        <v>0.93</v>
      </c>
      <c r="AG849" s="24">
        <f>'Рейтинговая таблица организаций'!BB851</f>
        <v>75</v>
      </c>
      <c r="AH849" t="s">
        <v>201</v>
      </c>
    </row>
    <row r="850" spans="1:34" x14ac:dyDescent="0.25">
      <c r="A850" s="39">
        <v>853</v>
      </c>
      <c r="B850">
        <v>5</v>
      </c>
      <c r="C850">
        <v>4</v>
      </c>
      <c r="D850">
        <v>3</v>
      </c>
      <c r="E850">
        <v>4</v>
      </c>
      <c r="F850">
        <v>4</v>
      </c>
      <c r="G850">
        <v>4</v>
      </c>
      <c r="H850">
        <v>3</v>
      </c>
      <c r="I850">
        <v>2</v>
      </c>
      <c r="J850">
        <v>4</v>
      </c>
      <c r="K850">
        <v>5</v>
      </c>
      <c r="L850">
        <v>2</v>
      </c>
      <c r="M850">
        <v>2</v>
      </c>
      <c r="N850">
        <v>5</v>
      </c>
      <c r="O850">
        <v>4</v>
      </c>
      <c r="P850">
        <v>5</v>
      </c>
      <c r="Q850" s="24">
        <f>бланки!F851</f>
        <v>12</v>
      </c>
      <c r="R850" s="6">
        <f>B850/Q850</f>
        <v>0.41666666666666669</v>
      </c>
      <c r="S850" s="24">
        <f>бланки!E851</f>
        <v>849</v>
      </c>
      <c r="T850" s="24" t="str">
        <f>'Рейтинговая таблица организаций'!B852</f>
        <v>МКДОУ Мачадинский детский сад» (Шамильский  район)</v>
      </c>
      <c r="U850" s="6">
        <f>анкеты!F850/анкеты!E850</f>
        <v>1</v>
      </c>
      <c r="V850" s="6">
        <f>анкеты!D850/анкеты!C850</f>
        <v>0.75</v>
      </c>
      <c r="W850" s="6">
        <f>анкеты!G850/анкеты!$B850</f>
        <v>0.8</v>
      </c>
      <c r="X850" s="6">
        <f>анкеты!I850/анкеты!H850</f>
        <v>0.66666666666666663</v>
      </c>
      <c r="Y850" s="6">
        <f>анкеты!J850/анкеты!$B850</f>
        <v>0.8</v>
      </c>
      <c r="Z850" s="6">
        <f>анкеты!K850/анкеты!$B850</f>
        <v>1</v>
      </c>
      <c r="AA850" s="6">
        <f>анкеты!M850/анкеты!L850</f>
        <v>1</v>
      </c>
      <c r="AB850" s="6">
        <f>анкеты!N850/анкеты!$B850</f>
        <v>1</v>
      </c>
      <c r="AC850" s="6">
        <f>анкеты!O850/анкеты!$B850</f>
        <v>0.8</v>
      </c>
      <c r="AD850" s="6">
        <f>анкеты!P850/анкеты!$B850</f>
        <v>1</v>
      </c>
      <c r="AE850" s="24">
        <f>'Рейтинговая таблица организаций'!Z1676+'Рейтинговая таблица организаций'!AA1676</f>
        <v>0</v>
      </c>
      <c r="AF850" s="32">
        <f t="shared" si="35"/>
        <v>0.8816666666666666</v>
      </c>
      <c r="AG850" s="24">
        <f>'Рейтинговая таблица организаций'!BB852</f>
        <v>80.8</v>
      </c>
      <c r="AH850" t="s">
        <v>201</v>
      </c>
    </row>
    <row r="851" spans="1:34" x14ac:dyDescent="0.25">
      <c r="B851">
        <v>600</v>
      </c>
      <c r="C851">
        <v>458</v>
      </c>
      <c r="D851">
        <v>438</v>
      </c>
      <c r="E851">
        <v>290</v>
      </c>
      <c r="F851">
        <v>256</v>
      </c>
      <c r="G851">
        <v>526</v>
      </c>
      <c r="H851">
        <v>70</v>
      </c>
      <c r="I851">
        <v>70</v>
      </c>
      <c r="J851">
        <v>566</v>
      </c>
      <c r="K851">
        <v>560</v>
      </c>
      <c r="L851">
        <v>371</v>
      </c>
      <c r="M851">
        <v>351</v>
      </c>
      <c r="N851">
        <v>553</v>
      </c>
      <c r="O851">
        <v>587</v>
      </c>
      <c r="P851">
        <v>560</v>
      </c>
      <c r="Q851" s="24">
        <v>2000</v>
      </c>
      <c r="U851" s="6">
        <f>анкеты!F851/анкеты!E851</f>
        <v>0.88275862068965516</v>
      </c>
      <c r="V851" s="6">
        <f>анкеты!D851/анкеты!C851</f>
        <v>0.95633187772925765</v>
      </c>
      <c r="W851" s="6">
        <f>анкеты!G851/анкеты!$B851</f>
        <v>0.87666666666666671</v>
      </c>
      <c r="X851" s="6">
        <f>анкеты!I851/анкеты!H851</f>
        <v>1</v>
      </c>
      <c r="Y851" s="6">
        <f>анкеты!J851/анкеты!$B851</f>
        <v>0.94333333333333336</v>
      </c>
      <c r="Z851" s="6">
        <f>анкеты!K851/анкеты!$B851</f>
        <v>0.93333333333333335</v>
      </c>
      <c r="AA851" s="6">
        <f>анкеты!M851/анкеты!L851</f>
        <v>0.9460916442048517</v>
      </c>
      <c r="AB851" s="6">
        <f>анкеты!N851/анкеты!$B851</f>
        <v>0.92166666666666663</v>
      </c>
      <c r="AC851" s="6">
        <f>анкеты!O851/анкеты!$B851</f>
        <v>0.97833333333333339</v>
      </c>
      <c r="AD851" s="6">
        <f>анкеты!P851/анкеты!$B851</f>
        <v>0.93333333333333335</v>
      </c>
    </row>
    <row r="852" spans="1:34" x14ac:dyDescent="0.25">
      <c r="U852" s="6"/>
      <c r="V852" s="6"/>
      <c r="W852" s="6"/>
      <c r="X852" s="6"/>
      <c r="Y852" s="6"/>
      <c r="Z852" s="6"/>
      <c r="AA852" s="6"/>
      <c r="AB852" s="6"/>
      <c r="AC852" s="6"/>
      <c r="AD852" s="6"/>
    </row>
    <row r="853" spans="1:34" x14ac:dyDescent="0.25">
      <c r="A853" s="39">
        <v>150</v>
      </c>
      <c r="B853">
        <f t="shared" ref="B853:G853" si="36">ROUND(B851*$A853/$B851,0)</f>
        <v>150</v>
      </c>
      <c r="C853" s="24">
        <f t="shared" si="36"/>
        <v>115</v>
      </c>
      <c r="D853" s="24">
        <f t="shared" si="36"/>
        <v>110</v>
      </c>
      <c r="E853" s="24">
        <f t="shared" si="36"/>
        <v>73</v>
      </c>
      <c r="F853" s="24">
        <f t="shared" si="36"/>
        <v>64</v>
      </c>
      <c r="G853" s="24">
        <f t="shared" si="36"/>
        <v>132</v>
      </c>
      <c r="H853" s="24">
        <f>H851</f>
        <v>70</v>
      </c>
      <c r="I853" s="24">
        <f>I851</f>
        <v>70</v>
      </c>
      <c r="J853" s="24">
        <v>141</v>
      </c>
      <c r="K853" s="24">
        <f t="shared" ref="K853:P853" si="37">ROUND(K851*$A853/$B851,0)</f>
        <v>140</v>
      </c>
      <c r="L853" s="24">
        <f t="shared" si="37"/>
        <v>93</v>
      </c>
      <c r="M853" s="24">
        <f t="shared" si="37"/>
        <v>88</v>
      </c>
      <c r="N853" s="24">
        <f t="shared" si="37"/>
        <v>138</v>
      </c>
      <c r="O853" s="24">
        <f t="shared" si="37"/>
        <v>147</v>
      </c>
      <c r="P853" s="24">
        <f t="shared" si="37"/>
        <v>140</v>
      </c>
      <c r="U853" s="6">
        <f>анкеты!F853/анкеты!E853</f>
        <v>0.87671232876712324</v>
      </c>
      <c r="V853" s="6">
        <f>анкеты!D853/анкеты!C853</f>
        <v>0.95652173913043481</v>
      </c>
      <c r="W853" s="6">
        <f>анкеты!G853/анкеты!$B853</f>
        <v>0.88</v>
      </c>
      <c r="X853" s="6">
        <f>анкеты!I853/анкеты!H853</f>
        <v>1</v>
      </c>
      <c r="Y853" s="6">
        <f>анкеты!J853/анкеты!$B853</f>
        <v>0.94</v>
      </c>
      <c r="Z853" s="6">
        <f>анкеты!K853/анкеты!$B853</f>
        <v>0.93333333333333335</v>
      </c>
      <c r="AA853" s="6">
        <f>анкеты!M853/анкеты!L853</f>
        <v>0.94623655913978499</v>
      </c>
      <c r="AB853" s="6">
        <f>анкеты!N853/анкеты!$B853</f>
        <v>0.92</v>
      </c>
      <c r="AC853" s="6">
        <f>анкеты!O853/анкеты!$B853</f>
        <v>0.98</v>
      </c>
      <c r="AD853" s="6">
        <f>анкеты!P853/анкеты!$B853</f>
        <v>0.93333333333333335</v>
      </c>
    </row>
    <row r="855" spans="1:34" x14ac:dyDescent="0.25">
      <c r="M855" s="24"/>
    </row>
  </sheetData>
  <autoFilter ref="A1:AH1"/>
  <conditionalFormatting sqref="AF2:AF850">
    <cfRule type="colorScale" priority="1">
      <colorScale>
        <cfvo type="min"/>
        <cfvo type="percentile" val="50"/>
        <cfvo type="max"/>
        <color rgb="FFF8696B"/>
        <color rgb="FFFCFCFF"/>
        <color rgb="FF5A8AC6"/>
      </colorScale>
    </cfRule>
  </conditionalFormatting>
  <conditionalFormatting sqref="AG2:AG850">
    <cfRule type="colorScale" priority="2">
      <colorScale>
        <cfvo type="min"/>
        <cfvo type="max"/>
        <color rgb="FFFFEF9C"/>
        <color rgb="FF63BE7B"/>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
  <sheetViews>
    <sheetView topLeftCell="A31" workbookViewId="0">
      <selection activeCell="K63" sqref="K63"/>
    </sheetView>
  </sheetViews>
  <sheetFormatPr defaultColWidth="9.140625" defaultRowHeight="15" x14ac:dyDescent="0.25"/>
  <cols>
    <col min="1" max="1" width="10.140625" customWidth="1"/>
    <col min="2" max="2" width="12.5703125" customWidth="1"/>
    <col min="3" max="3" width="14.7109375" customWidth="1"/>
    <col min="4" max="4" width="55.140625" customWidth="1"/>
  </cols>
  <sheetData>
    <row r="1" spans="1:4" x14ac:dyDescent="0.25">
      <c r="A1" t="s">
        <v>44</v>
      </c>
      <c r="B1" t="s">
        <v>45</v>
      </c>
    </row>
    <row r="2" spans="1:4" x14ac:dyDescent="0.25">
      <c r="A2" t="s">
        <v>2</v>
      </c>
    </row>
    <row r="3" spans="1:4" x14ac:dyDescent="0.25">
      <c r="B3" t="s">
        <v>17</v>
      </c>
      <c r="C3" t="s">
        <v>46</v>
      </c>
    </row>
    <row r="4" spans="1:4" x14ac:dyDescent="0.25">
      <c r="C4" t="s">
        <v>12</v>
      </c>
      <c r="D4" t="s">
        <v>47</v>
      </c>
    </row>
    <row r="5" spans="1:4" x14ac:dyDescent="0.25">
      <c r="C5" t="s">
        <v>13</v>
      </c>
      <c r="D5" t="s">
        <v>48</v>
      </c>
    </row>
    <row r="6" spans="1:4" x14ac:dyDescent="0.25">
      <c r="B6" t="s">
        <v>18</v>
      </c>
      <c r="C6" t="s">
        <v>49</v>
      </c>
    </row>
    <row r="7" spans="1:4" x14ac:dyDescent="0.25">
      <c r="C7" t="s">
        <v>14</v>
      </c>
      <c r="D7" t="s">
        <v>50</v>
      </c>
    </row>
    <row r="8" spans="1:4" x14ac:dyDescent="0.25">
      <c r="B8" t="s">
        <v>19</v>
      </c>
      <c r="C8" t="s">
        <v>51</v>
      </c>
    </row>
    <row r="9" spans="1:4" x14ac:dyDescent="0.25">
      <c r="C9" t="s">
        <v>15</v>
      </c>
      <c r="D9" t="s">
        <v>73</v>
      </c>
    </row>
    <row r="10" spans="1:4" x14ac:dyDescent="0.25">
      <c r="C10" t="s">
        <v>16</v>
      </c>
      <c r="D10" t="s">
        <v>74</v>
      </c>
    </row>
    <row r="11" spans="1:4" x14ac:dyDescent="0.25">
      <c r="A11" t="s">
        <v>3</v>
      </c>
    </row>
    <row r="12" spans="1:4" x14ac:dyDescent="0.25">
      <c r="B12" t="s">
        <v>22</v>
      </c>
      <c r="C12" t="s">
        <v>52</v>
      </c>
    </row>
    <row r="13" spans="1:4" x14ac:dyDescent="0.25">
      <c r="C13" t="s">
        <v>20</v>
      </c>
      <c r="D13" t="s">
        <v>53</v>
      </c>
    </row>
    <row r="14" spans="1:4" x14ac:dyDescent="0.25">
      <c r="B14" t="s">
        <v>23</v>
      </c>
      <c r="C14" t="s">
        <v>54</v>
      </c>
    </row>
    <row r="15" spans="1:4" x14ac:dyDescent="0.25">
      <c r="C15" t="s">
        <v>21</v>
      </c>
      <c r="D15" t="s">
        <v>55</v>
      </c>
    </row>
    <row r="16" spans="1:4" x14ac:dyDescent="0.25">
      <c r="A16" t="s">
        <v>5</v>
      </c>
    </row>
    <row r="17" spans="1:4" x14ac:dyDescent="0.25">
      <c r="B17" t="s">
        <v>27</v>
      </c>
      <c r="C17" t="s">
        <v>56</v>
      </c>
    </row>
    <row r="18" spans="1:4" x14ac:dyDescent="0.25">
      <c r="C18" t="s">
        <v>24</v>
      </c>
      <c r="D18" t="s">
        <v>57</v>
      </c>
    </row>
    <row r="19" spans="1:4" x14ac:dyDescent="0.25">
      <c r="B19" t="s">
        <v>28</v>
      </c>
      <c r="C19" t="s">
        <v>58</v>
      </c>
    </row>
    <row r="20" spans="1:4" x14ac:dyDescent="0.25">
      <c r="C20" t="s">
        <v>25</v>
      </c>
      <c r="D20" t="s">
        <v>59</v>
      </c>
    </row>
    <row r="21" spans="1:4" x14ac:dyDescent="0.25">
      <c r="B21" t="s">
        <v>29</v>
      </c>
      <c r="C21" t="s">
        <v>60</v>
      </c>
    </row>
    <row r="22" spans="1:4" x14ac:dyDescent="0.25">
      <c r="C22" t="s">
        <v>26</v>
      </c>
      <c r="D22" t="s">
        <v>61</v>
      </c>
    </row>
    <row r="23" spans="1:4" x14ac:dyDescent="0.25">
      <c r="A23" t="s">
        <v>7</v>
      </c>
    </row>
    <row r="24" spans="1:4" x14ac:dyDescent="0.25">
      <c r="B24" t="s">
        <v>33</v>
      </c>
      <c r="C24" t="s">
        <v>62</v>
      </c>
    </row>
    <row r="25" spans="1:4" x14ac:dyDescent="0.25">
      <c r="C25" t="s">
        <v>30</v>
      </c>
      <c r="D25" t="s">
        <v>63</v>
      </c>
    </row>
    <row r="26" spans="1:4" x14ac:dyDescent="0.25">
      <c r="B26" t="s">
        <v>34</v>
      </c>
      <c r="C26" t="s">
        <v>64</v>
      </c>
    </row>
    <row r="27" spans="1:4" x14ac:dyDescent="0.25">
      <c r="C27" t="s">
        <v>31</v>
      </c>
      <c r="D27" t="s">
        <v>65</v>
      </c>
    </row>
    <row r="28" spans="1:4" x14ac:dyDescent="0.25">
      <c r="B28" t="s">
        <v>35</v>
      </c>
      <c r="C28" t="s">
        <v>66</v>
      </c>
    </row>
    <row r="29" spans="1:4" x14ac:dyDescent="0.25">
      <c r="C29" t="s">
        <v>32</v>
      </c>
      <c r="D29" t="s">
        <v>67</v>
      </c>
    </row>
    <row r="30" spans="1:4" x14ac:dyDescent="0.25">
      <c r="A30" t="s">
        <v>9</v>
      </c>
    </row>
    <row r="31" spans="1:4" x14ac:dyDescent="0.25">
      <c r="B31" t="s">
        <v>39</v>
      </c>
      <c r="C31" t="s">
        <v>68</v>
      </c>
    </row>
    <row r="32" spans="1:4" x14ac:dyDescent="0.25">
      <c r="C32" t="s">
        <v>36</v>
      </c>
      <c r="D32" t="s">
        <v>69</v>
      </c>
    </row>
    <row r="33" spans="2:4" x14ac:dyDescent="0.25">
      <c r="B33" t="s">
        <v>40</v>
      </c>
      <c r="C33" t="s">
        <v>70</v>
      </c>
    </row>
    <row r="34" spans="2:4" x14ac:dyDescent="0.25">
      <c r="B34" t="s">
        <v>41</v>
      </c>
      <c r="C34" t="s">
        <v>71</v>
      </c>
    </row>
    <row r="35" spans="2:4" x14ac:dyDescent="0.25">
      <c r="C35" t="s">
        <v>38</v>
      </c>
      <c r="D35"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Рейтинговая таблица организаций</vt:lpstr>
      <vt:lpstr>Критерии и показатели</vt:lpstr>
      <vt:lpstr>ИТОГ</vt:lpstr>
      <vt:lpstr>для таблиц</vt:lpstr>
      <vt:lpstr>Лист14</vt:lpstr>
      <vt:lpstr>Лист15</vt:lpstr>
      <vt:lpstr>бланки</vt:lpstr>
      <vt:lpstr>анкеты</vt:lpstr>
      <vt:lpstr>описание</vt:lpstr>
      <vt:lpstr>Доступность</vt:lpstr>
    </vt:vector>
  </TitlesOfParts>
  <Company>ООО АктивМаркетинг</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dcterms:created xsi:type="dcterms:W3CDTF">2019-06-09T22:16:24Z</dcterms:created>
  <dcterms:modified xsi:type="dcterms:W3CDTF">2020-12-07T06:31:25Z</dcterms:modified>
</cp:coreProperties>
</file>